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tkn0\Downloads\"/>
    </mc:Choice>
  </mc:AlternateContent>
  <xr:revisionPtr revIDLastSave="0" documentId="13_ncr:1_{4FD2FD58-54DD-4E2C-A881-36B59DFBE8BE}" xr6:coauthVersionLast="47" xr6:coauthVersionMax="47" xr10:uidLastSave="{00000000-0000-0000-0000-000000000000}"/>
  <bookViews>
    <workbookView xWindow="-120" yWindow="-120" windowWidth="38640" windowHeight="21120" xr2:uid="{47720EC3-2746-4FE7-96F7-E4810AB30CE5}"/>
  </bookViews>
  <sheets>
    <sheet name="Go1_LearningStatReport_JUN FY25" sheetId="7" r:id="rId1"/>
    <sheet name="Currently Assigned" sheetId="3" r:id="rId2"/>
    <sheet name="Completed FEED" sheetId="4" state="hidden" r:id="rId3"/>
    <sheet name="In Progress FEED" sheetId="6" state="hidden" r:id="rId4"/>
    <sheet name="Assigned Learning Data Dump" sheetId="1" state="hidden" r:id="rId5"/>
    <sheet name="Active Employees " sheetId="8" state="hidden" r:id="rId6"/>
    <sheet name="FIN CAL LOOKUP" sheetId="2" state="hidden" r:id="rId7"/>
  </sheets>
  <definedNames>
    <definedName name="_xlnm._FilterDatabase" localSheetId="5" hidden="1">'Active Employees '!$A$1:$X$11370</definedName>
    <definedName name="_xlnm._FilterDatabase" localSheetId="4" hidden="1">'Assigned Learning Data Dump'!$A$1:$W$2596</definedName>
    <definedName name="ANSW">#REF!</definedName>
    <definedName name="HC">#REF!</definedName>
  </definedNames>
  <calcPr calcId="191028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4" i="7" l="1"/>
  <c r="J4" i="7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S12" i="4"/>
  <c r="AJ12" i="4"/>
  <c r="AW8" i="4"/>
  <c r="AN8" i="4"/>
  <c r="AX6" i="4"/>
  <c r="AJ5" i="4"/>
  <c r="AS3" i="4"/>
  <c r="AZ2" i="4"/>
  <c r="AY2" i="4"/>
  <c r="AX2" i="4"/>
  <c r="AX13" i="4" s="1"/>
  <c r="AW2" i="4"/>
  <c r="AW14" i="4" s="1"/>
  <c r="AV2" i="4"/>
  <c r="AV7" i="4" s="1"/>
  <c r="AU2" i="4"/>
  <c r="AT2" i="4"/>
  <c r="AT9" i="4" s="1"/>
  <c r="AS2" i="4"/>
  <c r="AS10" i="4" s="1"/>
  <c r="AR2" i="4"/>
  <c r="AR11" i="4" s="1"/>
  <c r="AQ2" i="4"/>
  <c r="AP2" i="4"/>
  <c r="AP13" i="4" s="1"/>
  <c r="AO2" i="4"/>
  <c r="AO14" i="4" s="1"/>
  <c r="AN2" i="4"/>
  <c r="AN7" i="4" s="1"/>
  <c r="AM2" i="4"/>
  <c r="AL2" i="4"/>
  <c r="AL9" i="4" s="1"/>
  <c r="AK2" i="4"/>
  <c r="AK10" i="4" s="1"/>
  <c r="AJ2" i="4"/>
  <c r="AJ11" i="4" s="1"/>
  <c r="AS14" i="6"/>
  <c r="AR13" i="6"/>
  <c r="AV11" i="6"/>
  <c r="AV8" i="6"/>
  <c r="AW7" i="6"/>
  <c r="AJ7" i="6"/>
  <c r="AR4" i="6"/>
  <c r="AK4" i="6"/>
  <c r="AS3" i="6"/>
  <c r="AZ2" i="6"/>
  <c r="AY2" i="6"/>
  <c r="AX2" i="6"/>
  <c r="AX13" i="6" s="1"/>
  <c r="AW2" i="6"/>
  <c r="AW14" i="6" s="1"/>
  <c r="AV2" i="6"/>
  <c r="AV7" i="6" s="1"/>
  <c r="AU2" i="6"/>
  <c r="AT2" i="6"/>
  <c r="AT9" i="6" s="1"/>
  <c r="AS2" i="6"/>
  <c r="AS10" i="6" s="1"/>
  <c r="AR2" i="6"/>
  <c r="AR11" i="6" s="1"/>
  <c r="AQ2" i="6"/>
  <c r="AP2" i="6"/>
  <c r="AP13" i="6" s="1"/>
  <c r="AO2" i="6"/>
  <c r="AO14" i="6" s="1"/>
  <c r="AN2" i="6"/>
  <c r="AN7" i="6" s="1"/>
  <c r="AM2" i="6"/>
  <c r="AL2" i="6"/>
  <c r="AL9" i="6" s="1"/>
  <c r="AK2" i="6"/>
  <c r="AK10" i="6" s="1"/>
  <c r="AJ2" i="6"/>
  <c r="AJ11" i="6" s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" i="1"/>
  <c r="AR5" i="4" l="1"/>
  <c r="AO8" i="4"/>
  <c r="AK12" i="4"/>
  <c r="AK3" i="4"/>
  <c r="AP6" i="4"/>
  <c r="AV8" i="4"/>
  <c r="AR12" i="4"/>
  <c r="AJ4" i="4"/>
  <c r="AO7" i="4"/>
  <c r="AQ7" i="4" s="1"/>
  <c r="AN9" i="4"/>
  <c r="AJ13" i="4"/>
  <c r="AK4" i="4"/>
  <c r="AP7" i="4"/>
  <c r="AV9" i="4"/>
  <c r="AR13" i="4"/>
  <c r="AR4" i="4"/>
  <c r="AW7" i="4"/>
  <c r="AK11" i="4"/>
  <c r="AP14" i="4"/>
  <c r="AS4" i="4"/>
  <c r="AX7" i="4"/>
  <c r="AY7" i="4" s="1"/>
  <c r="AS11" i="4"/>
  <c r="AX14" i="4"/>
  <c r="AL10" i="4"/>
  <c r="AT10" i="4"/>
  <c r="AL4" i="4"/>
  <c r="AT4" i="4"/>
  <c r="AU4" i="4" s="1"/>
  <c r="AK5" i="4"/>
  <c r="AM5" i="4" s="1"/>
  <c r="AS5" i="4"/>
  <c r="AJ6" i="4"/>
  <c r="AR6" i="4"/>
  <c r="AP8" i="4"/>
  <c r="AQ8" i="4" s="1"/>
  <c r="AX8" i="4"/>
  <c r="AY8" i="4" s="1"/>
  <c r="AO9" i="4"/>
  <c r="AW9" i="4"/>
  <c r="AN10" i="4"/>
  <c r="AV10" i="4"/>
  <c r="AL12" i="4"/>
  <c r="AT12" i="4"/>
  <c r="AK13" i="4"/>
  <c r="AS13" i="4"/>
  <c r="AU13" i="4" s="1"/>
  <c r="AJ14" i="4"/>
  <c r="AR14" i="4"/>
  <c r="AL3" i="4"/>
  <c r="AT3" i="4"/>
  <c r="AN3" i="4"/>
  <c r="AV3" i="4"/>
  <c r="AL5" i="4"/>
  <c r="AT5" i="4"/>
  <c r="AK6" i="4"/>
  <c r="AS6" i="4"/>
  <c r="AJ7" i="4"/>
  <c r="AR7" i="4"/>
  <c r="AP9" i="4"/>
  <c r="AX9" i="4"/>
  <c r="AO10" i="4"/>
  <c r="AW10" i="4"/>
  <c r="AN11" i="4"/>
  <c r="AV11" i="4"/>
  <c r="AM12" i="4"/>
  <c r="AL13" i="4"/>
  <c r="AT13" i="4"/>
  <c r="AK14" i="4"/>
  <c r="AS14" i="4"/>
  <c r="AL11" i="4"/>
  <c r="AO3" i="4"/>
  <c r="AW3" i="4"/>
  <c r="AN4" i="4"/>
  <c r="AV4" i="4"/>
  <c r="AL6" i="4"/>
  <c r="AT6" i="4"/>
  <c r="AK7" i="4"/>
  <c r="AS7" i="4"/>
  <c r="AJ8" i="4"/>
  <c r="AR8" i="4"/>
  <c r="AP10" i="4"/>
  <c r="AX10" i="4"/>
  <c r="AO11" i="4"/>
  <c r="AW11" i="4"/>
  <c r="AN12" i="4"/>
  <c r="AV12" i="4"/>
  <c r="AL14" i="4"/>
  <c r="AT14" i="4"/>
  <c r="AT11" i="4"/>
  <c r="AP3" i="4"/>
  <c r="AX3" i="4"/>
  <c r="AO4" i="4"/>
  <c r="AW4" i="4"/>
  <c r="AN5" i="4"/>
  <c r="AV5" i="4"/>
  <c r="AL7" i="4"/>
  <c r="AT7" i="4"/>
  <c r="AK8" i="4"/>
  <c r="AS8" i="4"/>
  <c r="AJ9" i="4"/>
  <c r="AR9" i="4"/>
  <c r="AP11" i="4"/>
  <c r="AX11" i="4"/>
  <c r="AO12" i="4"/>
  <c r="AW12" i="4"/>
  <c r="AN13" i="4"/>
  <c r="AV13" i="4"/>
  <c r="AP4" i="4"/>
  <c r="AX4" i="4"/>
  <c r="AO5" i="4"/>
  <c r="AW5" i="4"/>
  <c r="AN6" i="4"/>
  <c r="AV6" i="4"/>
  <c r="AL8" i="4"/>
  <c r="AT8" i="4"/>
  <c r="AK9" i="4"/>
  <c r="AS9" i="4"/>
  <c r="AJ10" i="4"/>
  <c r="AR10" i="4"/>
  <c r="AU10" i="4" s="1"/>
  <c r="AP12" i="4"/>
  <c r="AX12" i="4"/>
  <c r="AO13" i="4"/>
  <c r="AW13" i="4"/>
  <c r="AN14" i="4"/>
  <c r="AQ14" i="4" s="1"/>
  <c r="AV14" i="4"/>
  <c r="AY14" i="4" s="1"/>
  <c r="AJ3" i="4"/>
  <c r="AR3" i="4"/>
  <c r="AP5" i="4"/>
  <c r="AX5" i="4"/>
  <c r="AO6" i="4"/>
  <c r="AW6" i="4"/>
  <c r="AJ4" i="6"/>
  <c r="AS6" i="6"/>
  <c r="AN8" i="6"/>
  <c r="AS11" i="6"/>
  <c r="AK14" i="6"/>
  <c r="AJ21" i="6"/>
  <c r="AN9" i="6"/>
  <c r="AJ12" i="6"/>
  <c r="AS4" i="6"/>
  <c r="AO7" i="6"/>
  <c r="AP9" i="6"/>
  <c r="AK12" i="6"/>
  <c r="AX14" i="6"/>
  <c r="AK3" i="6"/>
  <c r="AJ5" i="6"/>
  <c r="AP7" i="6"/>
  <c r="AQ7" i="6" s="1"/>
  <c r="AV9" i="6"/>
  <c r="AR12" i="6"/>
  <c r="AJ25" i="6"/>
  <c r="AP14" i="6"/>
  <c r="AN3" i="6"/>
  <c r="AR5" i="6"/>
  <c r="AR7" i="6"/>
  <c r="AX9" i="6"/>
  <c r="AS12" i="6"/>
  <c r="AK25" i="6"/>
  <c r="AK6" i="6"/>
  <c r="AK11" i="6"/>
  <c r="AJ13" i="6"/>
  <c r="AX6" i="6"/>
  <c r="AV3" i="6"/>
  <c r="AP6" i="6"/>
  <c r="AX7" i="6"/>
  <c r="AY7" i="6" s="1"/>
  <c r="AN11" i="6"/>
  <c r="AL10" i="6"/>
  <c r="AT10" i="6"/>
  <c r="AL3" i="6"/>
  <c r="AT3" i="6"/>
  <c r="AO8" i="6"/>
  <c r="AW8" i="6"/>
  <c r="AL11" i="6"/>
  <c r="AT11" i="6"/>
  <c r="AU11" i="6" s="1"/>
  <c r="AL4" i="6"/>
  <c r="AT4" i="6"/>
  <c r="AU4" i="6" s="1"/>
  <c r="AK5" i="6"/>
  <c r="AS5" i="6"/>
  <c r="AJ6" i="6"/>
  <c r="AR6" i="6"/>
  <c r="AP8" i="6"/>
  <c r="AX8" i="6"/>
  <c r="AO9" i="6"/>
  <c r="AQ9" i="6" s="1"/>
  <c r="AW9" i="6"/>
  <c r="AN10" i="6"/>
  <c r="AV10" i="6"/>
  <c r="AL12" i="6"/>
  <c r="AT12" i="6"/>
  <c r="AU12" i="6" s="1"/>
  <c r="AK13" i="6"/>
  <c r="AS13" i="6"/>
  <c r="AU13" i="6" s="1"/>
  <c r="AJ14" i="6"/>
  <c r="AR14" i="6"/>
  <c r="AM4" i="6"/>
  <c r="AL5" i="6"/>
  <c r="AT5" i="6"/>
  <c r="AO10" i="6"/>
  <c r="AW10" i="6"/>
  <c r="AM12" i="6"/>
  <c r="AL13" i="6"/>
  <c r="AT13" i="6"/>
  <c r="AO3" i="6"/>
  <c r="AW3" i="6"/>
  <c r="AN4" i="6"/>
  <c r="AV4" i="6"/>
  <c r="AL6" i="6"/>
  <c r="AT6" i="6"/>
  <c r="AK7" i="6"/>
  <c r="AS7" i="6"/>
  <c r="AJ8" i="6"/>
  <c r="AR8" i="6"/>
  <c r="AP10" i="6"/>
  <c r="AX10" i="6"/>
  <c r="AO11" i="6"/>
  <c r="AW11" i="6"/>
  <c r="AY11" i="6" s="1"/>
  <c r="AN12" i="6"/>
  <c r="AV12" i="6"/>
  <c r="AL14" i="6"/>
  <c r="AT14" i="6"/>
  <c r="AP3" i="6"/>
  <c r="AX3" i="6"/>
  <c r="AY3" i="6" s="1"/>
  <c r="AO4" i="6"/>
  <c r="AW4" i="6"/>
  <c r="AN5" i="6"/>
  <c r="AV5" i="6"/>
  <c r="AL7" i="6"/>
  <c r="AL21" i="6" s="1"/>
  <c r="AT7" i="6"/>
  <c r="AK8" i="6"/>
  <c r="AS8" i="6"/>
  <c r="AJ9" i="6"/>
  <c r="AR9" i="6"/>
  <c r="AP11" i="6"/>
  <c r="AX11" i="6"/>
  <c r="AO12" i="6"/>
  <c r="AW12" i="6"/>
  <c r="AN13" i="6"/>
  <c r="AV13" i="6"/>
  <c r="AP4" i="6"/>
  <c r="AX4" i="6"/>
  <c r="AO5" i="6"/>
  <c r="AW5" i="6"/>
  <c r="AN6" i="6"/>
  <c r="AV6" i="6"/>
  <c r="AL8" i="6"/>
  <c r="AT8" i="6"/>
  <c r="AK9" i="6"/>
  <c r="AS9" i="6"/>
  <c r="AJ10" i="6"/>
  <c r="AR10" i="6"/>
  <c r="AP12" i="6"/>
  <c r="AX12" i="6"/>
  <c r="AO13" i="6"/>
  <c r="AW13" i="6"/>
  <c r="AN14" i="6"/>
  <c r="AQ14" i="6" s="1"/>
  <c r="AV14" i="6"/>
  <c r="AY14" i="6" s="1"/>
  <c r="AJ3" i="6"/>
  <c r="AR3" i="6"/>
  <c r="AP5" i="6"/>
  <c r="AX5" i="6"/>
  <c r="AO6" i="6"/>
  <c r="AW6" i="6"/>
  <c r="AQ9" i="4" l="1"/>
  <c r="AY9" i="4"/>
  <c r="AM4" i="4"/>
  <c r="AU12" i="4"/>
  <c r="AU11" i="4"/>
  <c r="AS15" i="4"/>
  <c r="AR15" i="4"/>
  <c r="AU3" i="4"/>
  <c r="AY6" i="4"/>
  <c r="AM9" i="4"/>
  <c r="AM13" i="4"/>
  <c r="AM8" i="4"/>
  <c r="AW15" i="4"/>
  <c r="AV15" i="4"/>
  <c r="AY3" i="4"/>
  <c r="AU5" i="4"/>
  <c r="AQ6" i="4"/>
  <c r="AY13" i="4"/>
  <c r="AX15" i="4"/>
  <c r="AY12" i="4"/>
  <c r="AO15" i="4"/>
  <c r="AU7" i="4"/>
  <c r="AN15" i="4"/>
  <c r="AQ3" i="4"/>
  <c r="AU6" i="4"/>
  <c r="AQ13" i="4"/>
  <c r="AP15" i="4"/>
  <c r="AQ12" i="4"/>
  <c r="AM7" i="4"/>
  <c r="AZ7" i="4"/>
  <c r="AM6" i="4"/>
  <c r="AZ6" i="4"/>
  <c r="AM10" i="4"/>
  <c r="AY11" i="4"/>
  <c r="AT15" i="4"/>
  <c r="AY10" i="4"/>
  <c r="AJ15" i="4"/>
  <c r="AM3" i="4"/>
  <c r="AQ11" i="4"/>
  <c r="AL15" i="4"/>
  <c r="AQ10" i="4"/>
  <c r="AM11" i="4"/>
  <c r="AY5" i="4"/>
  <c r="AU14" i="4"/>
  <c r="AQ5" i="4"/>
  <c r="AY4" i="4"/>
  <c r="AM14" i="4"/>
  <c r="AZ14" i="4"/>
  <c r="AK15" i="4"/>
  <c r="AU9" i="4"/>
  <c r="AU8" i="4"/>
  <c r="AQ4" i="4"/>
  <c r="AY25" i="6"/>
  <c r="AK21" i="6"/>
  <c r="AJ28" i="6"/>
  <c r="AY28" i="6"/>
  <c r="AT28" i="6"/>
  <c r="AL28" i="6"/>
  <c r="AK28" i="6"/>
  <c r="AW23" i="6"/>
  <c r="AQ23" i="6"/>
  <c r="AT23" i="6"/>
  <c r="AL23" i="6"/>
  <c r="AK23" i="6"/>
  <c r="AJ23" i="6"/>
  <c r="AX23" i="6"/>
  <c r="AP23" i="6"/>
  <c r="AQ11" i="6"/>
  <c r="AL26" i="6"/>
  <c r="AK26" i="6"/>
  <c r="AV26" i="6"/>
  <c r="AR26" i="6"/>
  <c r="AJ26" i="6"/>
  <c r="AN26" i="6"/>
  <c r="AX26" i="6"/>
  <c r="AP26" i="6"/>
  <c r="AO26" i="6"/>
  <c r="AM26" i="6"/>
  <c r="AY8" i="6"/>
  <c r="AL25" i="6"/>
  <c r="AK19" i="6"/>
  <c r="AJ19" i="6"/>
  <c r="AN19" i="6"/>
  <c r="AT19" i="6"/>
  <c r="AL19" i="6"/>
  <c r="AJ20" i="6"/>
  <c r="AP20" i="6"/>
  <c r="AL20" i="6"/>
  <c r="AM20" i="6"/>
  <c r="AK20" i="6"/>
  <c r="AQ8" i="6"/>
  <c r="AV25" i="6"/>
  <c r="AY10" i="6"/>
  <c r="AY24" i="6" s="1"/>
  <c r="AS15" i="6"/>
  <c r="AL18" i="6"/>
  <c r="AK18" i="6"/>
  <c r="AJ18" i="6"/>
  <c r="AN18" i="6"/>
  <c r="AP18" i="6"/>
  <c r="AO18" i="6"/>
  <c r="AM18" i="6"/>
  <c r="AW22" i="6"/>
  <c r="AO22" i="6"/>
  <c r="AN22" i="6"/>
  <c r="AJ22" i="6"/>
  <c r="AM22" i="6"/>
  <c r="AT22" i="6"/>
  <c r="AL22" i="6"/>
  <c r="AS22" i="6"/>
  <c r="AK22" i="6"/>
  <c r="AK15" i="6"/>
  <c r="AS27" i="6"/>
  <c r="AK27" i="6"/>
  <c r="AJ27" i="6"/>
  <c r="AU27" i="6"/>
  <c r="AX27" i="6"/>
  <c r="AW27" i="6"/>
  <c r="AL27" i="6"/>
  <c r="AV21" i="6"/>
  <c r="AX25" i="6"/>
  <c r="AL17" i="6"/>
  <c r="AK17" i="6"/>
  <c r="AJ17" i="6"/>
  <c r="AN24" i="6"/>
  <c r="AU24" i="6"/>
  <c r="AM24" i="6"/>
  <c r="AL24" i="6"/>
  <c r="AK24" i="6"/>
  <c r="AR24" i="6"/>
  <c r="AJ24" i="6"/>
  <c r="AO24" i="6"/>
  <c r="AY12" i="6"/>
  <c r="AU7" i="6"/>
  <c r="AY9" i="6"/>
  <c r="AW25" i="6"/>
  <c r="AP25" i="6"/>
  <c r="AU5" i="6"/>
  <c r="AU19" i="6" s="1"/>
  <c r="AM10" i="6"/>
  <c r="AT24" i="6" s="1"/>
  <c r="AQ5" i="6"/>
  <c r="AX19" i="6" s="1"/>
  <c r="AM5" i="6"/>
  <c r="AS19" i="6" s="1"/>
  <c r="AU14" i="6"/>
  <c r="AU9" i="6"/>
  <c r="AY4" i="6"/>
  <c r="AM14" i="6"/>
  <c r="AQ28" i="6" s="1"/>
  <c r="AZ14" i="6"/>
  <c r="AM11" i="6"/>
  <c r="AT25" i="6" s="1"/>
  <c r="AY6" i="6"/>
  <c r="AR15" i="6"/>
  <c r="AU3" i="6"/>
  <c r="AM9" i="6"/>
  <c r="AO23" i="6" s="1"/>
  <c r="AU8" i="6"/>
  <c r="AQ4" i="6"/>
  <c r="AR18" i="6" s="1"/>
  <c r="AJ15" i="6"/>
  <c r="AM3" i="6"/>
  <c r="AX17" i="6" s="1"/>
  <c r="AY13" i="6"/>
  <c r="AX15" i="6"/>
  <c r="AM13" i="6"/>
  <c r="AM27" i="6" s="1"/>
  <c r="AM8" i="6"/>
  <c r="AV22" i="6" s="1"/>
  <c r="AZ8" i="6"/>
  <c r="AW15" i="6"/>
  <c r="AO15" i="6"/>
  <c r="AU6" i="6"/>
  <c r="AT15" i="6"/>
  <c r="AQ13" i="6"/>
  <c r="AZ13" i="6" s="1"/>
  <c r="AZ27" i="6" s="1"/>
  <c r="AP15" i="6"/>
  <c r="AM7" i="6"/>
  <c r="AQ21" i="6" s="1"/>
  <c r="AQ3" i="6"/>
  <c r="AS17" i="6" s="1"/>
  <c r="AQ12" i="6"/>
  <c r="AM6" i="6"/>
  <c r="AT20" i="6" s="1"/>
  <c r="AL15" i="6"/>
  <c r="AV15" i="6"/>
  <c r="AU10" i="6"/>
  <c r="AQ6" i="6"/>
  <c r="AY5" i="6"/>
  <c r="AQ10" i="6"/>
  <c r="AV24" i="6" s="1"/>
  <c r="AN15" i="6"/>
  <c r="AZ10" i="4" l="1"/>
  <c r="AZ8" i="4"/>
  <c r="AZ9" i="4"/>
  <c r="AZ4" i="4"/>
  <c r="AZ12" i="4"/>
  <c r="AM15" i="4"/>
  <c r="AZ3" i="4"/>
  <c r="AZ13" i="4"/>
  <c r="AU15" i="4"/>
  <c r="AQ15" i="4"/>
  <c r="AZ11" i="4"/>
  <c r="AY15" i="4"/>
  <c r="AZ5" i="4"/>
  <c r="AQ17" i="6"/>
  <c r="AW21" i="6"/>
  <c r="AR21" i="6"/>
  <c r="AT17" i="6"/>
  <c r="AT27" i="6"/>
  <c r="AQ27" i="6"/>
  <c r="AU22" i="6"/>
  <c r="AP22" i="6"/>
  <c r="AQ18" i="6"/>
  <c r="AS18" i="6"/>
  <c r="AR25" i="6"/>
  <c r="AN20" i="6"/>
  <c r="AQ20" i="6"/>
  <c r="AV19" i="6"/>
  <c r="AY19" i="6"/>
  <c r="AS26" i="6"/>
  <c r="AY23" i="6"/>
  <c r="AM21" i="6"/>
  <c r="AV28" i="6"/>
  <c r="AR28" i="6"/>
  <c r="AY21" i="6"/>
  <c r="AU20" i="6"/>
  <c r="AS24" i="6"/>
  <c r="AR17" i="6"/>
  <c r="AM17" i="6"/>
  <c r="AN27" i="6"/>
  <c r="AY27" i="6"/>
  <c r="AQ22" i="6"/>
  <c r="AX22" i="6"/>
  <c r="AY18" i="6"/>
  <c r="AO21" i="6"/>
  <c r="AV20" i="6"/>
  <c r="AY20" i="6"/>
  <c r="AO19" i="6"/>
  <c r="AQ26" i="6"/>
  <c r="AR23" i="6"/>
  <c r="AM23" i="6"/>
  <c r="AO28" i="6"/>
  <c r="AZ28" i="6"/>
  <c r="AZ6" i="6"/>
  <c r="AY17" i="6"/>
  <c r="AX18" i="6"/>
  <c r="AX20" i="6"/>
  <c r="AN28" i="6"/>
  <c r="AU21" i="6"/>
  <c r="AW24" i="6"/>
  <c r="AP24" i="6"/>
  <c r="AN17" i="6"/>
  <c r="AU17" i="6"/>
  <c r="AV27" i="6"/>
  <c r="AY22" i="6"/>
  <c r="AR22" i="6"/>
  <c r="AT18" i="6"/>
  <c r="AX21" i="6"/>
  <c r="AO20" i="6"/>
  <c r="AW19" i="6"/>
  <c r="AR19" i="6"/>
  <c r="AY26" i="6"/>
  <c r="AT26" i="6"/>
  <c r="AU23" i="6"/>
  <c r="AS28" i="6"/>
  <c r="AW28" i="6"/>
  <c r="AZ3" i="6"/>
  <c r="AZ17" i="6" s="1"/>
  <c r="AQ19" i="6"/>
  <c r="AT21" i="6"/>
  <c r="AN21" i="6"/>
  <c r="AQ24" i="6"/>
  <c r="AX24" i="6"/>
  <c r="AV17" i="6"/>
  <c r="AO17" i="6"/>
  <c r="AO27" i="6"/>
  <c r="AR27" i="6"/>
  <c r="AZ22" i="6"/>
  <c r="AU18" i="6"/>
  <c r="AV18" i="6"/>
  <c r="AN25" i="6"/>
  <c r="AW20" i="6"/>
  <c r="AR20" i="6"/>
  <c r="AP19" i="6"/>
  <c r="AU26" i="6"/>
  <c r="AN23" i="6"/>
  <c r="AP28" i="6"/>
  <c r="AS21" i="6"/>
  <c r="AZ20" i="6"/>
  <c r="AS23" i="6"/>
  <c r="AV23" i="6"/>
  <c r="AM28" i="6"/>
  <c r="AX28" i="6"/>
  <c r="AP17" i="6"/>
  <c r="AW17" i="6"/>
  <c r="AP21" i="6"/>
  <c r="AZ10" i="6"/>
  <c r="AZ24" i="6" s="1"/>
  <c r="AZ4" i="6"/>
  <c r="AZ18" i="6" s="1"/>
  <c r="AS25" i="6"/>
  <c r="AM25" i="6"/>
  <c r="AO25" i="6"/>
  <c r="AQ25" i="6"/>
  <c r="AP27" i="6"/>
  <c r="AW18" i="6"/>
  <c r="AS20" i="6"/>
  <c r="AM19" i="6"/>
  <c r="AW26" i="6"/>
  <c r="AU28" i="6"/>
  <c r="AU25" i="6"/>
  <c r="AZ7" i="6"/>
  <c r="AZ21" i="6" s="1"/>
  <c r="AZ11" i="6"/>
  <c r="AZ25" i="6" s="1"/>
  <c r="AZ9" i="6"/>
  <c r="AZ23" i="6" s="1"/>
  <c r="AM15" i="6"/>
  <c r="AY15" i="6"/>
  <c r="AZ5" i="6"/>
  <c r="AZ19" i="6" s="1"/>
  <c r="AU15" i="6"/>
  <c r="AZ15" i="6" s="1"/>
  <c r="AQ15" i="6"/>
  <c r="AZ12" i="6"/>
  <c r="AZ26" i="6" s="1"/>
  <c r="AZ15" i="4" l="1"/>
  <c r="S18" i="7" l="1"/>
  <c r="S17" i="7"/>
  <c r="S16" i="7"/>
  <c r="S15" i="7"/>
  <c r="S14" i="7"/>
  <c r="S13" i="7"/>
  <c r="S12" i="7"/>
  <c r="S11" i="7"/>
  <c r="S10" i="7"/>
  <c r="S9" i="7"/>
  <c r="S8" i="7"/>
  <c r="S7" i="7"/>
  <c r="J18" i="7"/>
  <c r="J17" i="7"/>
  <c r="J16" i="7"/>
  <c r="J15" i="7"/>
  <c r="J14" i="7"/>
  <c r="J13" i="7"/>
  <c r="J12" i="7"/>
  <c r="J11" i="7"/>
  <c r="J10" i="7"/>
  <c r="J9" i="7"/>
  <c r="J8" i="7"/>
  <c r="J7" i="7"/>
  <c r="A28" i="6"/>
  <c r="A27" i="6"/>
  <c r="A26" i="6"/>
  <c r="A25" i="6"/>
  <c r="A24" i="6"/>
  <c r="A23" i="6"/>
  <c r="A22" i="6"/>
  <c r="A21" i="6"/>
  <c r="A20" i="6"/>
  <c r="A19" i="6"/>
  <c r="A28" i="4"/>
  <c r="A27" i="4"/>
  <c r="A26" i="4"/>
  <c r="A25" i="4"/>
  <c r="A24" i="4"/>
  <c r="A23" i="4"/>
  <c r="A22" i="4"/>
  <c r="A21" i="4"/>
  <c r="A20" i="4"/>
  <c r="A19" i="4"/>
  <c r="P5" i="7" l="1"/>
  <c r="O5" i="7"/>
  <c r="N5" i="7"/>
  <c r="M5" i="7"/>
  <c r="S19" i="7" l="1"/>
  <c r="J19" i="7"/>
  <c r="G5" i="7" l="1"/>
  <c r="F5" i="7"/>
  <c r="E5" i="7"/>
  <c r="D5" i="7"/>
  <c r="A18" i="6" l="1"/>
  <c r="A17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A18" i="4"/>
  <c r="A17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2" i="4"/>
  <c r="J419" i="2"/>
  <c r="I419" i="2"/>
  <c r="H419" i="2"/>
  <c r="G419" i="2"/>
  <c r="J418" i="2"/>
  <c r="I418" i="2"/>
  <c r="H418" i="2"/>
  <c r="G418" i="2"/>
  <c r="J417" i="2"/>
  <c r="I417" i="2"/>
  <c r="H417" i="2"/>
  <c r="G417" i="2"/>
  <c r="J416" i="2"/>
  <c r="I416" i="2"/>
  <c r="H416" i="2"/>
  <c r="G416" i="2"/>
  <c r="J415" i="2"/>
  <c r="I415" i="2"/>
  <c r="H415" i="2"/>
  <c r="G415" i="2"/>
  <c r="J414" i="2"/>
  <c r="I414" i="2"/>
  <c r="H414" i="2"/>
  <c r="G414" i="2"/>
  <c r="J413" i="2"/>
  <c r="I413" i="2"/>
  <c r="H413" i="2"/>
  <c r="G413" i="2"/>
  <c r="J412" i="2"/>
  <c r="I412" i="2"/>
  <c r="H412" i="2"/>
  <c r="G412" i="2"/>
  <c r="J411" i="2"/>
  <c r="I411" i="2"/>
  <c r="H411" i="2"/>
  <c r="G411" i="2"/>
  <c r="J410" i="2"/>
  <c r="I410" i="2"/>
  <c r="H410" i="2"/>
  <c r="G410" i="2"/>
  <c r="J409" i="2"/>
  <c r="I409" i="2"/>
  <c r="H409" i="2"/>
  <c r="G409" i="2"/>
  <c r="J408" i="2"/>
  <c r="I408" i="2"/>
  <c r="H408" i="2"/>
  <c r="G408" i="2"/>
  <c r="J407" i="2"/>
  <c r="I407" i="2"/>
  <c r="H407" i="2"/>
  <c r="G407" i="2"/>
  <c r="J406" i="2"/>
  <c r="I406" i="2"/>
  <c r="H406" i="2"/>
  <c r="G406" i="2"/>
  <c r="J405" i="2"/>
  <c r="I405" i="2"/>
  <c r="H405" i="2"/>
  <c r="G405" i="2"/>
  <c r="J404" i="2"/>
  <c r="I404" i="2"/>
  <c r="H404" i="2"/>
  <c r="G404" i="2"/>
  <c r="J403" i="2"/>
  <c r="I403" i="2"/>
  <c r="H403" i="2"/>
  <c r="G403" i="2"/>
  <c r="J402" i="2"/>
  <c r="I402" i="2"/>
  <c r="H402" i="2"/>
  <c r="G402" i="2"/>
  <c r="J401" i="2"/>
  <c r="I401" i="2"/>
  <c r="H401" i="2"/>
  <c r="G401" i="2"/>
  <c r="J400" i="2"/>
  <c r="I400" i="2"/>
  <c r="H400" i="2"/>
  <c r="G400" i="2"/>
  <c r="J399" i="2"/>
  <c r="I399" i="2"/>
  <c r="H399" i="2"/>
  <c r="G399" i="2"/>
  <c r="J398" i="2"/>
  <c r="I398" i="2"/>
  <c r="H398" i="2"/>
  <c r="G398" i="2"/>
  <c r="J397" i="2"/>
  <c r="I397" i="2"/>
  <c r="H397" i="2"/>
  <c r="G397" i="2"/>
  <c r="J396" i="2"/>
  <c r="I396" i="2"/>
  <c r="H396" i="2"/>
  <c r="G396" i="2"/>
  <c r="J395" i="2"/>
  <c r="I395" i="2"/>
  <c r="H395" i="2"/>
  <c r="G395" i="2"/>
  <c r="J394" i="2"/>
  <c r="I394" i="2"/>
  <c r="H394" i="2"/>
  <c r="G394" i="2"/>
  <c r="J393" i="2"/>
  <c r="I393" i="2"/>
  <c r="H393" i="2"/>
  <c r="G393" i="2"/>
  <c r="J392" i="2"/>
  <c r="I392" i="2"/>
  <c r="H392" i="2"/>
  <c r="G392" i="2"/>
  <c r="J391" i="2"/>
  <c r="I391" i="2"/>
  <c r="H391" i="2"/>
  <c r="G391" i="2"/>
  <c r="J390" i="2"/>
  <c r="I390" i="2"/>
  <c r="H390" i="2"/>
  <c r="G390" i="2"/>
  <c r="J389" i="2"/>
  <c r="I389" i="2"/>
  <c r="H389" i="2"/>
  <c r="G389" i="2"/>
  <c r="J388" i="2"/>
  <c r="I388" i="2"/>
  <c r="H388" i="2"/>
  <c r="G388" i="2"/>
  <c r="J387" i="2"/>
  <c r="I387" i="2"/>
  <c r="H387" i="2"/>
  <c r="G387" i="2"/>
  <c r="J386" i="2"/>
  <c r="I386" i="2"/>
  <c r="H386" i="2"/>
  <c r="G386" i="2"/>
  <c r="J385" i="2"/>
  <c r="I385" i="2"/>
  <c r="H385" i="2"/>
  <c r="G385" i="2"/>
  <c r="J384" i="2"/>
  <c r="I384" i="2"/>
  <c r="H384" i="2"/>
  <c r="G384" i="2"/>
  <c r="J383" i="2"/>
  <c r="I383" i="2"/>
  <c r="H383" i="2"/>
  <c r="G383" i="2"/>
  <c r="J382" i="2"/>
  <c r="I382" i="2"/>
  <c r="H382" i="2"/>
  <c r="G382" i="2"/>
  <c r="J381" i="2"/>
  <c r="I381" i="2"/>
  <c r="H381" i="2"/>
  <c r="G381" i="2"/>
  <c r="J380" i="2"/>
  <c r="I380" i="2"/>
  <c r="H380" i="2"/>
  <c r="G380" i="2"/>
  <c r="J379" i="2"/>
  <c r="I379" i="2"/>
  <c r="H379" i="2"/>
  <c r="G379" i="2"/>
  <c r="J378" i="2"/>
  <c r="I378" i="2"/>
  <c r="H378" i="2"/>
  <c r="G378" i="2"/>
  <c r="J377" i="2"/>
  <c r="I377" i="2"/>
  <c r="H377" i="2"/>
  <c r="G377" i="2"/>
  <c r="J376" i="2"/>
  <c r="I376" i="2"/>
  <c r="H376" i="2"/>
  <c r="G376" i="2"/>
  <c r="J375" i="2"/>
  <c r="I375" i="2"/>
  <c r="H375" i="2"/>
  <c r="G375" i="2"/>
  <c r="J374" i="2"/>
  <c r="I374" i="2"/>
  <c r="H374" i="2"/>
  <c r="G374" i="2"/>
  <c r="J373" i="2"/>
  <c r="I373" i="2"/>
  <c r="H373" i="2"/>
  <c r="G373" i="2"/>
  <c r="J372" i="2"/>
  <c r="I372" i="2"/>
  <c r="H372" i="2"/>
  <c r="G372" i="2"/>
  <c r="J371" i="2"/>
  <c r="I371" i="2"/>
  <c r="H371" i="2"/>
  <c r="G371" i="2"/>
  <c r="J370" i="2"/>
  <c r="I370" i="2"/>
  <c r="H370" i="2"/>
  <c r="G370" i="2"/>
  <c r="J369" i="2"/>
  <c r="I369" i="2"/>
  <c r="H369" i="2"/>
  <c r="G369" i="2"/>
  <c r="J368" i="2"/>
  <c r="I368" i="2"/>
  <c r="H368" i="2"/>
  <c r="G368" i="2"/>
  <c r="J367" i="2"/>
  <c r="I367" i="2"/>
  <c r="H367" i="2"/>
  <c r="G367" i="2"/>
  <c r="J366" i="2"/>
  <c r="I366" i="2"/>
  <c r="H366" i="2"/>
  <c r="G366" i="2"/>
  <c r="J365" i="2"/>
  <c r="I365" i="2"/>
  <c r="H365" i="2"/>
  <c r="G365" i="2"/>
  <c r="J364" i="2"/>
  <c r="I364" i="2"/>
  <c r="H364" i="2"/>
  <c r="G364" i="2"/>
  <c r="J363" i="2"/>
  <c r="I363" i="2"/>
  <c r="H363" i="2"/>
  <c r="G363" i="2"/>
  <c r="J362" i="2"/>
  <c r="I362" i="2"/>
  <c r="H362" i="2"/>
  <c r="G362" i="2"/>
  <c r="J361" i="2"/>
  <c r="I361" i="2"/>
  <c r="H361" i="2"/>
  <c r="G361" i="2"/>
  <c r="J360" i="2"/>
  <c r="I360" i="2"/>
  <c r="H360" i="2"/>
  <c r="G360" i="2"/>
  <c r="J359" i="2"/>
  <c r="I359" i="2"/>
  <c r="H359" i="2"/>
  <c r="G359" i="2"/>
  <c r="J358" i="2"/>
  <c r="I358" i="2"/>
  <c r="H358" i="2"/>
  <c r="G358" i="2"/>
  <c r="J357" i="2"/>
  <c r="I357" i="2"/>
  <c r="H357" i="2"/>
  <c r="G357" i="2"/>
  <c r="J356" i="2"/>
  <c r="I356" i="2"/>
  <c r="H356" i="2"/>
  <c r="G356" i="2"/>
  <c r="J355" i="2"/>
  <c r="I355" i="2"/>
  <c r="H355" i="2"/>
  <c r="G355" i="2"/>
  <c r="J354" i="2"/>
  <c r="I354" i="2"/>
  <c r="H354" i="2"/>
  <c r="G354" i="2"/>
  <c r="J353" i="2"/>
  <c r="I353" i="2"/>
  <c r="H353" i="2"/>
  <c r="G353" i="2"/>
  <c r="J352" i="2"/>
  <c r="I352" i="2"/>
  <c r="H352" i="2"/>
  <c r="G352" i="2"/>
  <c r="J351" i="2"/>
  <c r="I351" i="2"/>
  <c r="H351" i="2"/>
  <c r="G351" i="2"/>
  <c r="J350" i="2"/>
  <c r="I350" i="2"/>
  <c r="H350" i="2"/>
  <c r="G350" i="2"/>
  <c r="J349" i="2"/>
  <c r="I349" i="2"/>
  <c r="H349" i="2"/>
  <c r="G349" i="2"/>
  <c r="J348" i="2"/>
  <c r="I348" i="2"/>
  <c r="H348" i="2"/>
  <c r="G348" i="2"/>
  <c r="J347" i="2"/>
  <c r="I347" i="2"/>
  <c r="H347" i="2"/>
  <c r="G347" i="2"/>
  <c r="J346" i="2"/>
  <c r="I346" i="2"/>
  <c r="H346" i="2"/>
  <c r="G346" i="2"/>
  <c r="J345" i="2"/>
  <c r="I345" i="2"/>
  <c r="H345" i="2"/>
  <c r="G345" i="2"/>
  <c r="J344" i="2"/>
  <c r="I344" i="2"/>
  <c r="H344" i="2"/>
  <c r="G344" i="2"/>
  <c r="J343" i="2"/>
  <c r="I343" i="2"/>
  <c r="H343" i="2"/>
  <c r="G343" i="2"/>
  <c r="J342" i="2"/>
  <c r="I342" i="2"/>
  <c r="H342" i="2"/>
  <c r="G342" i="2"/>
  <c r="J341" i="2"/>
  <c r="I341" i="2"/>
  <c r="H341" i="2"/>
  <c r="G341" i="2"/>
  <c r="J340" i="2"/>
  <c r="I340" i="2"/>
  <c r="H340" i="2"/>
  <c r="G340" i="2"/>
  <c r="J339" i="2"/>
  <c r="I339" i="2"/>
  <c r="H339" i="2"/>
  <c r="G339" i="2"/>
  <c r="J338" i="2"/>
  <c r="I338" i="2"/>
  <c r="H338" i="2"/>
  <c r="G338" i="2"/>
  <c r="J337" i="2"/>
  <c r="I337" i="2"/>
  <c r="H337" i="2"/>
  <c r="G337" i="2"/>
  <c r="J336" i="2"/>
  <c r="I336" i="2"/>
  <c r="H336" i="2"/>
  <c r="G336" i="2"/>
  <c r="J335" i="2"/>
  <c r="I335" i="2"/>
  <c r="H335" i="2"/>
  <c r="G335" i="2"/>
  <c r="J334" i="2"/>
  <c r="I334" i="2"/>
  <c r="H334" i="2"/>
  <c r="G334" i="2"/>
  <c r="J333" i="2"/>
  <c r="I333" i="2"/>
  <c r="H333" i="2"/>
  <c r="G333" i="2"/>
  <c r="J332" i="2"/>
  <c r="I332" i="2"/>
  <c r="H332" i="2"/>
  <c r="G332" i="2"/>
  <c r="J331" i="2"/>
  <c r="I331" i="2"/>
  <c r="H331" i="2"/>
  <c r="G331" i="2"/>
  <c r="J330" i="2"/>
  <c r="I330" i="2"/>
  <c r="H330" i="2"/>
  <c r="G330" i="2"/>
  <c r="J329" i="2"/>
  <c r="I329" i="2"/>
  <c r="H329" i="2"/>
  <c r="G329" i="2"/>
  <c r="J328" i="2"/>
  <c r="I328" i="2"/>
  <c r="H328" i="2"/>
  <c r="G328" i="2"/>
  <c r="J327" i="2"/>
  <c r="I327" i="2"/>
  <c r="H327" i="2"/>
  <c r="G327" i="2"/>
  <c r="J326" i="2"/>
  <c r="I326" i="2"/>
  <c r="H326" i="2"/>
  <c r="G326" i="2"/>
  <c r="J325" i="2"/>
  <c r="I325" i="2"/>
  <c r="H325" i="2"/>
  <c r="G325" i="2"/>
  <c r="J324" i="2"/>
  <c r="I324" i="2"/>
  <c r="H324" i="2"/>
  <c r="G324" i="2"/>
  <c r="J323" i="2"/>
  <c r="I323" i="2"/>
  <c r="H323" i="2"/>
  <c r="G323" i="2"/>
  <c r="J322" i="2"/>
  <c r="I322" i="2"/>
  <c r="H322" i="2"/>
  <c r="G322" i="2"/>
  <c r="J321" i="2"/>
  <c r="I321" i="2"/>
  <c r="H321" i="2"/>
  <c r="G321" i="2"/>
  <c r="J320" i="2"/>
  <c r="I320" i="2"/>
  <c r="H320" i="2"/>
  <c r="G320" i="2"/>
  <c r="J319" i="2"/>
  <c r="I319" i="2"/>
  <c r="H319" i="2"/>
  <c r="G319" i="2"/>
  <c r="J318" i="2"/>
  <c r="I318" i="2"/>
  <c r="H318" i="2"/>
  <c r="G318" i="2"/>
  <c r="J317" i="2"/>
  <c r="I317" i="2"/>
  <c r="H317" i="2"/>
  <c r="G317" i="2"/>
  <c r="J316" i="2"/>
  <c r="I316" i="2"/>
  <c r="H316" i="2"/>
  <c r="G316" i="2"/>
  <c r="J315" i="2"/>
  <c r="I315" i="2"/>
  <c r="H315" i="2"/>
  <c r="G315" i="2"/>
  <c r="I314" i="2"/>
  <c r="H314" i="2"/>
  <c r="G314" i="2"/>
  <c r="I313" i="2"/>
  <c r="H313" i="2"/>
  <c r="G313" i="2"/>
  <c r="I312" i="2"/>
  <c r="H312" i="2"/>
  <c r="G312" i="2"/>
  <c r="I311" i="2"/>
  <c r="H311" i="2"/>
  <c r="G311" i="2"/>
  <c r="I310" i="2"/>
  <c r="H310" i="2"/>
  <c r="G310" i="2"/>
  <c r="I309" i="2"/>
  <c r="H309" i="2"/>
  <c r="G309" i="2"/>
  <c r="I308" i="2"/>
  <c r="H308" i="2"/>
  <c r="G308" i="2"/>
  <c r="I307" i="2"/>
  <c r="H307" i="2"/>
  <c r="G307" i="2"/>
  <c r="I306" i="2"/>
  <c r="H306" i="2"/>
  <c r="G306" i="2"/>
  <c r="I305" i="2"/>
  <c r="H305" i="2"/>
  <c r="G305" i="2"/>
  <c r="I304" i="2"/>
  <c r="H304" i="2"/>
  <c r="G304" i="2"/>
  <c r="I303" i="2"/>
  <c r="H303" i="2"/>
  <c r="G303" i="2"/>
  <c r="I302" i="2"/>
  <c r="H302" i="2"/>
  <c r="G302" i="2"/>
  <c r="I301" i="2"/>
  <c r="H301" i="2"/>
  <c r="G301" i="2"/>
  <c r="I300" i="2"/>
  <c r="H300" i="2"/>
  <c r="G300" i="2"/>
  <c r="I299" i="2"/>
  <c r="H299" i="2"/>
  <c r="G299" i="2"/>
  <c r="I298" i="2"/>
  <c r="H298" i="2"/>
  <c r="G298" i="2"/>
  <c r="I297" i="2"/>
  <c r="H297" i="2"/>
  <c r="G297" i="2"/>
  <c r="I296" i="2"/>
  <c r="H296" i="2"/>
  <c r="G296" i="2"/>
  <c r="I295" i="2"/>
  <c r="H295" i="2"/>
  <c r="G295" i="2"/>
  <c r="E295" i="2"/>
  <c r="I294" i="2"/>
  <c r="H294" i="2"/>
  <c r="G294" i="2"/>
  <c r="I293" i="2"/>
  <c r="H293" i="2"/>
  <c r="G293" i="2"/>
  <c r="I292" i="2"/>
  <c r="H292" i="2"/>
  <c r="G292" i="2"/>
  <c r="I291" i="2"/>
  <c r="H291" i="2"/>
  <c r="G291" i="2"/>
  <c r="I290" i="2"/>
  <c r="H290" i="2"/>
  <c r="G290" i="2"/>
  <c r="I289" i="2"/>
  <c r="H289" i="2"/>
  <c r="G289" i="2"/>
  <c r="J288" i="2"/>
  <c r="I288" i="2"/>
  <c r="H288" i="2"/>
  <c r="G288" i="2"/>
  <c r="E288" i="2"/>
  <c r="E301" i="2" s="1"/>
  <c r="I287" i="2"/>
  <c r="H287" i="2"/>
  <c r="G287" i="2"/>
  <c r="E287" i="2"/>
  <c r="I286" i="2"/>
  <c r="H286" i="2"/>
  <c r="G286" i="2"/>
  <c r="E286" i="2"/>
  <c r="J286" i="2" s="1"/>
  <c r="I285" i="2"/>
  <c r="H285" i="2"/>
  <c r="G285" i="2"/>
  <c r="E285" i="2"/>
  <c r="J285" i="2" s="1"/>
  <c r="I284" i="2"/>
  <c r="H284" i="2"/>
  <c r="G284" i="2"/>
  <c r="E284" i="2"/>
  <c r="J284" i="2" s="1"/>
  <c r="I283" i="2"/>
  <c r="H283" i="2"/>
  <c r="G283" i="2"/>
  <c r="E283" i="2"/>
  <c r="E296" i="2" s="1"/>
  <c r="I282" i="2"/>
  <c r="H282" i="2"/>
  <c r="G282" i="2"/>
  <c r="E282" i="2"/>
  <c r="J282" i="2" s="1"/>
  <c r="I281" i="2"/>
  <c r="H281" i="2"/>
  <c r="G281" i="2"/>
  <c r="E281" i="2"/>
  <c r="E294" i="2" s="1"/>
  <c r="I280" i="2"/>
  <c r="H280" i="2"/>
  <c r="G280" i="2"/>
  <c r="E280" i="2"/>
  <c r="E293" i="2" s="1"/>
  <c r="I279" i="2"/>
  <c r="H279" i="2"/>
  <c r="G279" i="2"/>
  <c r="E279" i="2"/>
  <c r="I278" i="2"/>
  <c r="H278" i="2"/>
  <c r="G278" i="2"/>
  <c r="E278" i="2"/>
  <c r="J278" i="2" s="1"/>
  <c r="I277" i="2"/>
  <c r="H277" i="2"/>
  <c r="G277" i="2"/>
  <c r="E277" i="2"/>
  <c r="J277" i="2" s="1"/>
  <c r="I276" i="2"/>
  <c r="H276" i="2"/>
  <c r="G276" i="2"/>
  <c r="E276" i="2"/>
  <c r="J276" i="2" s="1"/>
  <c r="J275" i="2"/>
  <c r="I275" i="2"/>
  <c r="H275" i="2"/>
  <c r="G275" i="2"/>
  <c r="J274" i="2"/>
  <c r="I274" i="2"/>
  <c r="H274" i="2"/>
  <c r="G274" i="2"/>
  <c r="J273" i="2"/>
  <c r="I273" i="2"/>
  <c r="H273" i="2"/>
  <c r="G273" i="2"/>
  <c r="J272" i="2"/>
  <c r="I272" i="2"/>
  <c r="H272" i="2"/>
  <c r="G272" i="2"/>
  <c r="J271" i="2"/>
  <c r="I271" i="2"/>
  <c r="H271" i="2"/>
  <c r="G271" i="2"/>
  <c r="J270" i="2"/>
  <c r="I270" i="2"/>
  <c r="H270" i="2"/>
  <c r="G270" i="2"/>
  <c r="J269" i="2"/>
  <c r="I269" i="2"/>
  <c r="H269" i="2"/>
  <c r="G269" i="2"/>
  <c r="J268" i="2"/>
  <c r="I268" i="2"/>
  <c r="H268" i="2"/>
  <c r="G268" i="2"/>
  <c r="J267" i="2"/>
  <c r="I267" i="2"/>
  <c r="H267" i="2"/>
  <c r="G267" i="2"/>
  <c r="J266" i="2"/>
  <c r="I266" i="2"/>
  <c r="H266" i="2"/>
  <c r="G266" i="2"/>
  <c r="J265" i="2"/>
  <c r="I265" i="2"/>
  <c r="H265" i="2"/>
  <c r="G265" i="2"/>
  <c r="J264" i="2"/>
  <c r="I264" i="2"/>
  <c r="H264" i="2"/>
  <c r="G264" i="2"/>
  <c r="J263" i="2"/>
  <c r="I263" i="2"/>
  <c r="H263" i="2"/>
  <c r="G263" i="2"/>
  <c r="I262" i="2"/>
  <c r="H262" i="2"/>
  <c r="G262" i="2"/>
  <c r="I261" i="2"/>
  <c r="H261" i="2"/>
  <c r="G261" i="2"/>
  <c r="I260" i="2"/>
  <c r="H260" i="2"/>
  <c r="G260" i="2"/>
  <c r="I259" i="2"/>
  <c r="H259" i="2"/>
  <c r="G259" i="2"/>
  <c r="I258" i="2"/>
  <c r="H258" i="2"/>
  <c r="G258" i="2"/>
  <c r="I257" i="2"/>
  <c r="H257" i="2"/>
  <c r="G257" i="2"/>
  <c r="I256" i="2"/>
  <c r="H256" i="2"/>
  <c r="G256" i="2"/>
  <c r="I255" i="2"/>
  <c r="H255" i="2"/>
  <c r="G255" i="2"/>
  <c r="I254" i="2"/>
  <c r="H254" i="2"/>
  <c r="G254" i="2"/>
  <c r="I253" i="2"/>
  <c r="H253" i="2"/>
  <c r="G253" i="2"/>
  <c r="I252" i="2"/>
  <c r="H252" i="2"/>
  <c r="G252" i="2"/>
  <c r="I251" i="2"/>
  <c r="H251" i="2"/>
  <c r="G251" i="2"/>
  <c r="I250" i="2"/>
  <c r="H250" i="2"/>
  <c r="G250" i="2"/>
  <c r="I249" i="2"/>
  <c r="H249" i="2"/>
  <c r="G249" i="2"/>
  <c r="I248" i="2"/>
  <c r="H248" i="2"/>
  <c r="G248" i="2"/>
  <c r="I247" i="2"/>
  <c r="H247" i="2"/>
  <c r="G247" i="2"/>
  <c r="I246" i="2"/>
  <c r="H246" i="2"/>
  <c r="G246" i="2"/>
  <c r="I245" i="2"/>
  <c r="H245" i="2"/>
  <c r="G245" i="2"/>
  <c r="I244" i="2"/>
  <c r="H244" i="2"/>
  <c r="G244" i="2"/>
  <c r="I243" i="2"/>
  <c r="H243" i="2"/>
  <c r="G243" i="2"/>
  <c r="I242" i="2"/>
  <c r="H242" i="2"/>
  <c r="G242" i="2"/>
  <c r="I241" i="2"/>
  <c r="H241" i="2"/>
  <c r="G241" i="2"/>
  <c r="I240" i="2"/>
  <c r="H240" i="2"/>
  <c r="G240" i="2"/>
  <c r="I239" i="2"/>
  <c r="H239" i="2"/>
  <c r="G239" i="2"/>
  <c r="I238" i="2"/>
  <c r="H238" i="2"/>
  <c r="G238" i="2"/>
  <c r="I237" i="2"/>
  <c r="H237" i="2"/>
  <c r="G237" i="2"/>
  <c r="I236" i="2"/>
  <c r="H236" i="2"/>
  <c r="G236" i="2"/>
  <c r="E236" i="2"/>
  <c r="I235" i="2"/>
  <c r="H235" i="2"/>
  <c r="G235" i="2"/>
  <c r="E235" i="2"/>
  <c r="J235" i="2" s="1"/>
  <c r="I234" i="2"/>
  <c r="H234" i="2"/>
  <c r="G234" i="2"/>
  <c r="E234" i="2"/>
  <c r="J234" i="2" s="1"/>
  <c r="I233" i="2"/>
  <c r="H233" i="2"/>
  <c r="G233" i="2"/>
  <c r="E233" i="2"/>
  <c r="J232" i="2"/>
  <c r="I232" i="2"/>
  <c r="H232" i="2"/>
  <c r="G232" i="2"/>
  <c r="E232" i="2"/>
  <c r="E245" i="2" s="1"/>
  <c r="I231" i="2"/>
  <c r="H231" i="2"/>
  <c r="G231" i="2"/>
  <c r="E231" i="2"/>
  <c r="J231" i="2" s="1"/>
  <c r="I230" i="2"/>
  <c r="H230" i="2"/>
  <c r="G230" i="2"/>
  <c r="E230" i="2"/>
  <c r="J230" i="2" s="1"/>
  <c r="I229" i="2"/>
  <c r="H229" i="2"/>
  <c r="G229" i="2"/>
  <c r="E229" i="2"/>
  <c r="E242" i="2" s="1"/>
  <c r="I228" i="2"/>
  <c r="H228" i="2"/>
  <c r="G228" i="2"/>
  <c r="E228" i="2"/>
  <c r="I227" i="2"/>
  <c r="H227" i="2"/>
  <c r="G227" i="2"/>
  <c r="E227" i="2"/>
  <c r="J227" i="2" s="1"/>
  <c r="I226" i="2"/>
  <c r="H226" i="2"/>
  <c r="G226" i="2"/>
  <c r="E226" i="2"/>
  <c r="J226" i="2" s="1"/>
  <c r="I225" i="2"/>
  <c r="H225" i="2"/>
  <c r="G225" i="2"/>
  <c r="E225" i="2"/>
  <c r="I224" i="2"/>
  <c r="H224" i="2"/>
  <c r="G224" i="2"/>
  <c r="E224" i="2"/>
  <c r="E237" i="2" s="1"/>
  <c r="J223" i="2"/>
  <c r="I223" i="2"/>
  <c r="H223" i="2"/>
  <c r="G223" i="2"/>
  <c r="J222" i="2"/>
  <c r="I222" i="2"/>
  <c r="H222" i="2"/>
  <c r="G222" i="2"/>
  <c r="J221" i="2"/>
  <c r="I221" i="2"/>
  <c r="H221" i="2"/>
  <c r="G221" i="2"/>
  <c r="J220" i="2"/>
  <c r="I220" i="2"/>
  <c r="H220" i="2"/>
  <c r="G220" i="2"/>
  <c r="J219" i="2"/>
  <c r="I219" i="2"/>
  <c r="H219" i="2"/>
  <c r="G219" i="2"/>
  <c r="J218" i="2"/>
  <c r="I218" i="2"/>
  <c r="H218" i="2"/>
  <c r="G218" i="2"/>
  <c r="J217" i="2"/>
  <c r="I217" i="2"/>
  <c r="H217" i="2"/>
  <c r="G217" i="2"/>
  <c r="J216" i="2"/>
  <c r="I216" i="2"/>
  <c r="H216" i="2"/>
  <c r="G216" i="2"/>
  <c r="J215" i="2"/>
  <c r="I215" i="2"/>
  <c r="H215" i="2"/>
  <c r="G215" i="2"/>
  <c r="J214" i="2"/>
  <c r="I214" i="2"/>
  <c r="H214" i="2"/>
  <c r="G214" i="2"/>
  <c r="J213" i="2"/>
  <c r="I213" i="2"/>
  <c r="H213" i="2"/>
  <c r="G213" i="2"/>
  <c r="J212" i="2"/>
  <c r="I212" i="2"/>
  <c r="H212" i="2"/>
  <c r="G212" i="2"/>
  <c r="J211" i="2"/>
  <c r="I211" i="2"/>
  <c r="H211" i="2"/>
  <c r="G211" i="2"/>
  <c r="I210" i="2"/>
  <c r="H210" i="2"/>
  <c r="G210" i="2"/>
  <c r="I209" i="2"/>
  <c r="H209" i="2"/>
  <c r="G209" i="2"/>
  <c r="I208" i="2"/>
  <c r="H208" i="2"/>
  <c r="G208" i="2"/>
  <c r="I207" i="2"/>
  <c r="H207" i="2"/>
  <c r="G207" i="2"/>
  <c r="I206" i="2"/>
  <c r="H206" i="2"/>
  <c r="G206" i="2"/>
  <c r="I205" i="2"/>
  <c r="H205" i="2"/>
  <c r="G205" i="2"/>
  <c r="I204" i="2"/>
  <c r="H204" i="2"/>
  <c r="G204" i="2"/>
  <c r="I203" i="2"/>
  <c r="H203" i="2"/>
  <c r="G203" i="2"/>
  <c r="I202" i="2"/>
  <c r="H202" i="2"/>
  <c r="G202" i="2"/>
  <c r="I201" i="2"/>
  <c r="H201" i="2"/>
  <c r="G201" i="2"/>
  <c r="I200" i="2"/>
  <c r="H200" i="2"/>
  <c r="G200" i="2"/>
  <c r="I199" i="2"/>
  <c r="H199" i="2"/>
  <c r="G199" i="2"/>
  <c r="I198" i="2"/>
  <c r="H198" i="2"/>
  <c r="G198" i="2"/>
  <c r="I197" i="2"/>
  <c r="H197" i="2"/>
  <c r="G197" i="2"/>
  <c r="I196" i="2"/>
  <c r="H196" i="2"/>
  <c r="G196" i="2"/>
  <c r="I195" i="2"/>
  <c r="H195" i="2"/>
  <c r="G195" i="2"/>
  <c r="I194" i="2"/>
  <c r="H194" i="2"/>
  <c r="G194" i="2"/>
  <c r="I193" i="2"/>
  <c r="H193" i="2"/>
  <c r="G193" i="2"/>
  <c r="I192" i="2"/>
  <c r="H192" i="2"/>
  <c r="G192" i="2"/>
  <c r="I191" i="2"/>
  <c r="H191" i="2"/>
  <c r="G191" i="2"/>
  <c r="I190" i="2"/>
  <c r="H190" i="2"/>
  <c r="G190" i="2"/>
  <c r="I189" i="2"/>
  <c r="H189" i="2"/>
  <c r="G189" i="2"/>
  <c r="I188" i="2"/>
  <c r="H188" i="2"/>
  <c r="G188" i="2"/>
  <c r="I187" i="2"/>
  <c r="H187" i="2"/>
  <c r="G187" i="2"/>
  <c r="I186" i="2"/>
  <c r="H186" i="2"/>
  <c r="G186" i="2"/>
  <c r="I185" i="2"/>
  <c r="H185" i="2"/>
  <c r="G185" i="2"/>
  <c r="J184" i="2"/>
  <c r="I184" i="2"/>
  <c r="H184" i="2"/>
  <c r="G184" i="2"/>
  <c r="E184" i="2"/>
  <c r="E197" i="2" s="1"/>
  <c r="E210" i="2" s="1"/>
  <c r="J210" i="2" s="1"/>
  <c r="I183" i="2"/>
  <c r="H183" i="2"/>
  <c r="G183" i="2"/>
  <c r="E183" i="2"/>
  <c r="I182" i="2"/>
  <c r="H182" i="2"/>
  <c r="G182" i="2"/>
  <c r="E182" i="2"/>
  <c r="E195" i="2" s="1"/>
  <c r="I181" i="2"/>
  <c r="H181" i="2"/>
  <c r="G181" i="2"/>
  <c r="E181" i="2"/>
  <c r="I180" i="2"/>
  <c r="H180" i="2"/>
  <c r="G180" i="2"/>
  <c r="E180" i="2"/>
  <c r="J180" i="2" s="1"/>
  <c r="I179" i="2"/>
  <c r="H179" i="2"/>
  <c r="G179" i="2"/>
  <c r="E179" i="2"/>
  <c r="E192" i="2" s="1"/>
  <c r="I178" i="2"/>
  <c r="H178" i="2"/>
  <c r="G178" i="2"/>
  <c r="E178" i="2"/>
  <c r="E191" i="2" s="1"/>
  <c r="I177" i="2"/>
  <c r="H177" i="2"/>
  <c r="G177" i="2"/>
  <c r="E177" i="2"/>
  <c r="J177" i="2" s="1"/>
  <c r="J176" i="2"/>
  <c r="I176" i="2"/>
  <c r="H176" i="2"/>
  <c r="G176" i="2"/>
  <c r="E176" i="2"/>
  <c r="E189" i="2" s="1"/>
  <c r="J189" i="2" s="1"/>
  <c r="J175" i="2"/>
  <c r="I175" i="2"/>
  <c r="H175" i="2"/>
  <c r="G175" i="2"/>
  <c r="E175" i="2"/>
  <c r="E188" i="2" s="1"/>
  <c r="J188" i="2" s="1"/>
  <c r="J174" i="2"/>
  <c r="I174" i="2"/>
  <c r="H174" i="2"/>
  <c r="G174" i="2"/>
  <c r="E174" i="2"/>
  <c r="E187" i="2" s="1"/>
  <c r="I173" i="2"/>
  <c r="H173" i="2"/>
  <c r="G173" i="2"/>
  <c r="E173" i="2"/>
  <c r="I172" i="2"/>
  <c r="H172" i="2"/>
  <c r="G172" i="2"/>
  <c r="E172" i="2"/>
  <c r="J172" i="2" s="1"/>
  <c r="J171" i="2"/>
  <c r="I171" i="2"/>
  <c r="H171" i="2"/>
  <c r="G171" i="2"/>
  <c r="J170" i="2"/>
  <c r="I170" i="2"/>
  <c r="H170" i="2"/>
  <c r="G170" i="2"/>
  <c r="J169" i="2"/>
  <c r="I169" i="2"/>
  <c r="H169" i="2"/>
  <c r="G169" i="2"/>
  <c r="J168" i="2"/>
  <c r="I168" i="2"/>
  <c r="H168" i="2"/>
  <c r="G168" i="2"/>
  <c r="J167" i="2"/>
  <c r="I167" i="2"/>
  <c r="H167" i="2"/>
  <c r="G167" i="2"/>
  <c r="J166" i="2"/>
  <c r="I166" i="2"/>
  <c r="H166" i="2"/>
  <c r="G166" i="2"/>
  <c r="J165" i="2"/>
  <c r="I165" i="2"/>
  <c r="H165" i="2"/>
  <c r="G165" i="2"/>
  <c r="J164" i="2"/>
  <c r="I164" i="2"/>
  <c r="H164" i="2"/>
  <c r="G164" i="2"/>
  <c r="J163" i="2"/>
  <c r="I163" i="2"/>
  <c r="H163" i="2"/>
  <c r="G163" i="2"/>
  <c r="J162" i="2"/>
  <c r="I162" i="2"/>
  <c r="H162" i="2"/>
  <c r="G162" i="2"/>
  <c r="A162" i="2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J161" i="2"/>
  <c r="I161" i="2"/>
  <c r="H161" i="2"/>
  <c r="G161" i="2"/>
  <c r="A161" i="2"/>
  <c r="J160" i="2"/>
  <c r="I160" i="2"/>
  <c r="H160" i="2"/>
  <c r="G160" i="2"/>
  <c r="A160" i="2"/>
  <c r="J159" i="2"/>
  <c r="I159" i="2"/>
  <c r="H159" i="2"/>
  <c r="G159" i="2"/>
  <c r="B159" i="2"/>
  <c r="B160" i="2" s="1"/>
  <c r="B161" i="2" s="1"/>
  <c r="B162" i="2" s="1"/>
  <c r="B163" i="2" s="1"/>
  <c r="B164" i="2" s="1"/>
  <c r="B165" i="2" s="1"/>
  <c r="B166" i="2" s="1"/>
  <c r="B167" i="2" s="1"/>
  <c r="B168" i="2" s="1"/>
  <c r="B169" i="2" s="1"/>
  <c r="B170" i="2" s="1"/>
  <c r="B171" i="2" s="1"/>
  <c r="B172" i="2" s="1"/>
  <c r="B173" i="2" s="1"/>
  <c r="B174" i="2" s="1"/>
  <c r="B175" i="2" s="1"/>
  <c r="B176" i="2" s="1"/>
  <c r="B177" i="2" s="1"/>
  <c r="B178" i="2" s="1"/>
  <c r="B179" i="2" s="1"/>
  <c r="B180" i="2" s="1"/>
  <c r="B181" i="2" s="1"/>
  <c r="B182" i="2" s="1"/>
  <c r="B183" i="2" s="1"/>
  <c r="B184" i="2" s="1"/>
  <c r="B185" i="2" s="1"/>
  <c r="B186" i="2" s="1"/>
  <c r="B187" i="2" s="1"/>
  <c r="B188" i="2" s="1"/>
  <c r="B189" i="2" s="1"/>
  <c r="B190" i="2" s="1"/>
  <c r="B191" i="2" s="1"/>
  <c r="B192" i="2" s="1"/>
  <c r="B193" i="2" s="1"/>
  <c r="B194" i="2" s="1"/>
  <c r="B195" i="2" s="1"/>
  <c r="B196" i="2" s="1"/>
  <c r="B197" i="2" s="1"/>
  <c r="B198" i="2" s="1"/>
  <c r="B199" i="2" s="1"/>
  <c r="B200" i="2" s="1"/>
  <c r="B201" i="2" s="1"/>
  <c r="B202" i="2" s="1"/>
  <c r="B203" i="2" s="1"/>
  <c r="B204" i="2" s="1"/>
  <c r="B205" i="2" s="1"/>
  <c r="B206" i="2" s="1"/>
  <c r="B207" i="2" s="1"/>
  <c r="B208" i="2" s="1"/>
  <c r="B209" i="2" s="1"/>
  <c r="B210" i="2" s="1"/>
  <c r="B211" i="2" s="1"/>
  <c r="B212" i="2" s="1"/>
  <c r="B213" i="2" s="1"/>
  <c r="B214" i="2" s="1"/>
  <c r="B215" i="2" s="1"/>
  <c r="B216" i="2" s="1"/>
  <c r="B217" i="2" s="1"/>
  <c r="B218" i="2" s="1"/>
  <c r="B219" i="2" s="1"/>
  <c r="B220" i="2" s="1"/>
  <c r="B221" i="2" s="1"/>
  <c r="B222" i="2" s="1"/>
  <c r="B223" i="2" s="1"/>
  <c r="B224" i="2" s="1"/>
  <c r="B225" i="2" s="1"/>
  <c r="B226" i="2" s="1"/>
  <c r="B227" i="2" s="1"/>
  <c r="B228" i="2" s="1"/>
  <c r="B229" i="2" s="1"/>
  <c r="B230" i="2" s="1"/>
  <c r="B231" i="2" s="1"/>
  <c r="B232" i="2" s="1"/>
  <c r="B233" i="2" s="1"/>
  <c r="B234" i="2" s="1"/>
  <c r="B235" i="2" s="1"/>
  <c r="B236" i="2" s="1"/>
  <c r="B237" i="2" s="1"/>
  <c r="B238" i="2" s="1"/>
  <c r="B239" i="2" s="1"/>
  <c r="B240" i="2" s="1"/>
  <c r="B241" i="2" s="1"/>
  <c r="B242" i="2" s="1"/>
  <c r="B243" i="2" s="1"/>
  <c r="B244" i="2" s="1"/>
  <c r="B245" i="2" s="1"/>
  <c r="B246" i="2" s="1"/>
  <c r="B247" i="2" s="1"/>
  <c r="B248" i="2" s="1"/>
  <c r="B249" i="2" s="1"/>
  <c r="B250" i="2" s="1"/>
  <c r="B251" i="2" s="1"/>
  <c r="B252" i="2" s="1"/>
  <c r="B253" i="2" s="1"/>
  <c r="B254" i="2" s="1"/>
  <c r="B255" i="2" s="1"/>
  <c r="B256" i="2" s="1"/>
  <c r="J158" i="2"/>
  <c r="I158" i="2"/>
  <c r="H158" i="2"/>
  <c r="G158" i="2"/>
  <c r="I157" i="2"/>
  <c r="H157" i="2"/>
  <c r="G157" i="2"/>
  <c r="I156" i="2"/>
  <c r="H156" i="2"/>
  <c r="G156" i="2"/>
  <c r="I155" i="2"/>
  <c r="H155" i="2"/>
  <c r="G155" i="2"/>
  <c r="I154" i="2"/>
  <c r="H154" i="2"/>
  <c r="G154" i="2"/>
  <c r="I153" i="2"/>
  <c r="H153" i="2"/>
  <c r="G153" i="2"/>
  <c r="I152" i="2"/>
  <c r="H152" i="2"/>
  <c r="G152" i="2"/>
  <c r="I151" i="2"/>
  <c r="H151" i="2"/>
  <c r="G151" i="2"/>
  <c r="I150" i="2"/>
  <c r="H150" i="2"/>
  <c r="G150" i="2"/>
  <c r="I149" i="2"/>
  <c r="H149" i="2"/>
  <c r="G149" i="2"/>
  <c r="I148" i="2"/>
  <c r="H148" i="2"/>
  <c r="G148" i="2"/>
  <c r="I147" i="2"/>
  <c r="H147" i="2"/>
  <c r="G147" i="2"/>
  <c r="I146" i="2"/>
  <c r="H146" i="2"/>
  <c r="G146" i="2"/>
  <c r="I145" i="2"/>
  <c r="H145" i="2"/>
  <c r="G145" i="2"/>
  <c r="I144" i="2"/>
  <c r="H144" i="2"/>
  <c r="G144" i="2"/>
  <c r="I143" i="2"/>
  <c r="H143" i="2"/>
  <c r="G143" i="2"/>
  <c r="I142" i="2"/>
  <c r="H142" i="2"/>
  <c r="G142" i="2"/>
  <c r="I141" i="2"/>
  <c r="H141" i="2"/>
  <c r="G141" i="2"/>
  <c r="I140" i="2"/>
  <c r="H140" i="2"/>
  <c r="G140" i="2"/>
  <c r="I139" i="2"/>
  <c r="H139" i="2"/>
  <c r="G139" i="2"/>
  <c r="I138" i="2"/>
  <c r="H138" i="2"/>
  <c r="G138" i="2"/>
  <c r="I137" i="2"/>
  <c r="H137" i="2"/>
  <c r="G137" i="2"/>
  <c r="I136" i="2"/>
  <c r="H136" i="2"/>
  <c r="G136" i="2"/>
  <c r="I135" i="2"/>
  <c r="H135" i="2"/>
  <c r="G135" i="2"/>
  <c r="I134" i="2"/>
  <c r="H134" i="2"/>
  <c r="G134" i="2"/>
  <c r="I133" i="2"/>
  <c r="H133" i="2"/>
  <c r="G133" i="2"/>
  <c r="I132" i="2"/>
  <c r="H132" i="2"/>
  <c r="G132" i="2"/>
  <c r="E132" i="2"/>
  <c r="I131" i="2"/>
  <c r="H131" i="2"/>
  <c r="G131" i="2"/>
  <c r="E131" i="2"/>
  <c r="J131" i="2" s="1"/>
  <c r="I130" i="2"/>
  <c r="H130" i="2"/>
  <c r="G130" i="2"/>
  <c r="E130" i="2"/>
  <c r="J130" i="2" s="1"/>
  <c r="I129" i="2"/>
  <c r="H129" i="2"/>
  <c r="G129" i="2"/>
  <c r="E129" i="2"/>
  <c r="J129" i="2" s="1"/>
  <c r="J128" i="2"/>
  <c r="I128" i="2"/>
  <c r="H128" i="2"/>
  <c r="G128" i="2"/>
  <c r="E128" i="2"/>
  <c r="E141" i="2" s="1"/>
  <c r="J127" i="2"/>
  <c r="I127" i="2"/>
  <c r="H127" i="2"/>
  <c r="G127" i="2"/>
  <c r="E127" i="2"/>
  <c r="E140" i="2" s="1"/>
  <c r="I126" i="2"/>
  <c r="H126" i="2"/>
  <c r="G126" i="2"/>
  <c r="E126" i="2"/>
  <c r="E139" i="2" s="1"/>
  <c r="J139" i="2" s="1"/>
  <c r="I125" i="2"/>
  <c r="H125" i="2"/>
  <c r="G125" i="2"/>
  <c r="E125" i="2"/>
  <c r="J125" i="2" s="1"/>
  <c r="I124" i="2"/>
  <c r="H124" i="2"/>
  <c r="G124" i="2"/>
  <c r="E124" i="2"/>
  <c r="I123" i="2"/>
  <c r="H123" i="2"/>
  <c r="G123" i="2"/>
  <c r="E123" i="2"/>
  <c r="J123" i="2" s="1"/>
  <c r="I122" i="2"/>
  <c r="H122" i="2"/>
  <c r="G122" i="2"/>
  <c r="E122" i="2"/>
  <c r="J122" i="2" s="1"/>
  <c r="I121" i="2"/>
  <c r="H121" i="2"/>
  <c r="G121" i="2"/>
  <c r="E121" i="2"/>
  <c r="J121" i="2" s="1"/>
  <c r="I120" i="2"/>
  <c r="H120" i="2"/>
  <c r="G120" i="2"/>
  <c r="E120" i="2"/>
  <c r="E133" i="2" s="1"/>
  <c r="J119" i="2"/>
  <c r="I119" i="2"/>
  <c r="H119" i="2"/>
  <c r="G119" i="2"/>
  <c r="J118" i="2"/>
  <c r="I118" i="2"/>
  <c r="H118" i="2"/>
  <c r="G118" i="2"/>
  <c r="J117" i="2"/>
  <c r="I117" i="2"/>
  <c r="H117" i="2"/>
  <c r="G117" i="2"/>
  <c r="J116" i="2"/>
  <c r="I116" i="2"/>
  <c r="H116" i="2"/>
  <c r="G116" i="2"/>
  <c r="J115" i="2"/>
  <c r="I115" i="2"/>
  <c r="H115" i="2"/>
  <c r="G115" i="2"/>
  <c r="J114" i="2"/>
  <c r="I114" i="2"/>
  <c r="H114" i="2"/>
  <c r="G114" i="2"/>
  <c r="J113" i="2"/>
  <c r="I113" i="2"/>
  <c r="H113" i="2"/>
  <c r="G113" i="2"/>
  <c r="J112" i="2"/>
  <c r="I112" i="2"/>
  <c r="H112" i="2"/>
  <c r="G112" i="2"/>
  <c r="J111" i="2"/>
  <c r="I111" i="2"/>
  <c r="H111" i="2"/>
  <c r="G111" i="2"/>
  <c r="J110" i="2"/>
  <c r="I110" i="2"/>
  <c r="H110" i="2"/>
  <c r="G110" i="2"/>
  <c r="J109" i="2"/>
  <c r="I109" i="2"/>
  <c r="H109" i="2"/>
  <c r="G109" i="2"/>
  <c r="J108" i="2"/>
  <c r="I108" i="2"/>
  <c r="H108" i="2"/>
  <c r="G108" i="2"/>
  <c r="J107" i="2"/>
  <c r="I107" i="2"/>
  <c r="H107" i="2"/>
  <c r="G107" i="2"/>
  <c r="J106" i="2"/>
  <c r="I106" i="2"/>
  <c r="H106" i="2"/>
  <c r="G106" i="2"/>
  <c r="I105" i="2"/>
  <c r="H105" i="2"/>
  <c r="G105" i="2"/>
  <c r="I104" i="2"/>
  <c r="H104" i="2"/>
  <c r="G104" i="2"/>
  <c r="I103" i="2"/>
  <c r="H103" i="2"/>
  <c r="G103" i="2"/>
  <c r="I102" i="2"/>
  <c r="H102" i="2"/>
  <c r="G102" i="2"/>
  <c r="I101" i="2"/>
  <c r="H101" i="2"/>
  <c r="G101" i="2"/>
  <c r="I100" i="2"/>
  <c r="H100" i="2"/>
  <c r="G100" i="2"/>
  <c r="I99" i="2"/>
  <c r="H99" i="2"/>
  <c r="G99" i="2"/>
  <c r="I98" i="2"/>
  <c r="H98" i="2"/>
  <c r="G98" i="2"/>
  <c r="I97" i="2"/>
  <c r="H97" i="2"/>
  <c r="G97" i="2"/>
  <c r="I96" i="2"/>
  <c r="H96" i="2"/>
  <c r="G96" i="2"/>
  <c r="I95" i="2"/>
  <c r="H95" i="2"/>
  <c r="G95" i="2"/>
  <c r="I94" i="2"/>
  <c r="H94" i="2"/>
  <c r="G94" i="2"/>
  <c r="J93" i="2"/>
  <c r="I93" i="2"/>
  <c r="H93" i="2"/>
  <c r="G93" i="2"/>
  <c r="I92" i="2"/>
  <c r="H92" i="2"/>
  <c r="G92" i="2"/>
  <c r="I91" i="2"/>
  <c r="H91" i="2"/>
  <c r="G91" i="2"/>
  <c r="I90" i="2"/>
  <c r="H90" i="2"/>
  <c r="G90" i="2"/>
  <c r="I89" i="2"/>
  <c r="H89" i="2"/>
  <c r="G89" i="2"/>
  <c r="I88" i="2"/>
  <c r="H88" i="2"/>
  <c r="G88" i="2"/>
  <c r="I87" i="2"/>
  <c r="H87" i="2"/>
  <c r="G87" i="2"/>
  <c r="I86" i="2"/>
  <c r="H86" i="2"/>
  <c r="G86" i="2"/>
  <c r="I85" i="2"/>
  <c r="H85" i="2"/>
  <c r="G85" i="2"/>
  <c r="I84" i="2"/>
  <c r="H84" i="2"/>
  <c r="G84" i="2"/>
  <c r="I83" i="2"/>
  <c r="H83" i="2"/>
  <c r="G83" i="2"/>
  <c r="E83" i="2"/>
  <c r="I82" i="2"/>
  <c r="H82" i="2"/>
  <c r="G82" i="2"/>
  <c r="E82" i="2"/>
  <c r="J82" i="2" s="1"/>
  <c r="I81" i="2"/>
  <c r="H81" i="2"/>
  <c r="G81" i="2"/>
  <c r="J80" i="2"/>
  <c r="I80" i="2"/>
  <c r="H80" i="2"/>
  <c r="G80" i="2"/>
  <c r="J79" i="2"/>
  <c r="I79" i="2"/>
  <c r="H79" i="2"/>
  <c r="G79" i="2"/>
  <c r="E79" i="2"/>
  <c r="E92" i="2" s="1"/>
  <c r="J78" i="2"/>
  <c r="I78" i="2"/>
  <c r="H78" i="2"/>
  <c r="G78" i="2"/>
  <c r="E78" i="2"/>
  <c r="E91" i="2" s="1"/>
  <c r="J77" i="2"/>
  <c r="I77" i="2"/>
  <c r="H77" i="2"/>
  <c r="G77" i="2"/>
  <c r="E77" i="2"/>
  <c r="E90" i="2" s="1"/>
  <c r="J90" i="2" s="1"/>
  <c r="I76" i="2"/>
  <c r="H76" i="2"/>
  <c r="G76" i="2"/>
  <c r="E76" i="2"/>
  <c r="I75" i="2"/>
  <c r="H75" i="2"/>
  <c r="G75" i="2"/>
  <c r="E75" i="2"/>
  <c r="J75" i="2" s="1"/>
  <c r="I74" i="2"/>
  <c r="H74" i="2"/>
  <c r="G74" i="2"/>
  <c r="E74" i="2"/>
  <c r="J74" i="2" s="1"/>
  <c r="I73" i="2"/>
  <c r="H73" i="2"/>
  <c r="G73" i="2"/>
  <c r="E73" i="2"/>
  <c r="J73" i="2" s="1"/>
  <c r="J72" i="2"/>
  <c r="I72" i="2"/>
  <c r="H72" i="2"/>
  <c r="G72" i="2"/>
  <c r="E72" i="2"/>
  <c r="E85" i="2" s="1"/>
  <c r="J85" i="2" s="1"/>
  <c r="I71" i="2"/>
  <c r="H71" i="2"/>
  <c r="G71" i="2"/>
  <c r="E71" i="2"/>
  <c r="E84" i="2" s="1"/>
  <c r="I70" i="2"/>
  <c r="H70" i="2"/>
  <c r="G70" i="2"/>
  <c r="E70" i="2"/>
  <c r="J70" i="2" s="1"/>
  <c r="I69" i="2"/>
  <c r="H69" i="2"/>
  <c r="G69" i="2"/>
  <c r="E69" i="2"/>
  <c r="J69" i="2" s="1"/>
  <c r="I68" i="2"/>
  <c r="H68" i="2"/>
  <c r="G68" i="2"/>
  <c r="E68" i="2"/>
  <c r="J67" i="2"/>
  <c r="I67" i="2"/>
  <c r="H67" i="2"/>
  <c r="G67" i="2"/>
  <c r="J66" i="2"/>
  <c r="I66" i="2"/>
  <c r="H66" i="2"/>
  <c r="G66" i="2"/>
  <c r="J65" i="2"/>
  <c r="I65" i="2"/>
  <c r="H65" i="2"/>
  <c r="G65" i="2"/>
  <c r="J64" i="2"/>
  <c r="I64" i="2"/>
  <c r="H64" i="2"/>
  <c r="G64" i="2"/>
  <c r="J63" i="2"/>
  <c r="I63" i="2"/>
  <c r="H63" i="2"/>
  <c r="G63" i="2"/>
  <c r="J62" i="2"/>
  <c r="I62" i="2"/>
  <c r="H62" i="2"/>
  <c r="G62" i="2"/>
  <c r="J61" i="2"/>
  <c r="I61" i="2"/>
  <c r="H61" i="2"/>
  <c r="G61" i="2"/>
  <c r="J60" i="2"/>
  <c r="I60" i="2"/>
  <c r="H60" i="2"/>
  <c r="G60" i="2"/>
  <c r="J59" i="2"/>
  <c r="I59" i="2"/>
  <c r="H59" i="2"/>
  <c r="G59" i="2"/>
  <c r="J58" i="2"/>
  <c r="I58" i="2"/>
  <c r="H58" i="2"/>
  <c r="G58" i="2"/>
  <c r="J57" i="2"/>
  <c r="I57" i="2"/>
  <c r="H57" i="2"/>
  <c r="G57" i="2"/>
  <c r="J56" i="2"/>
  <c r="I56" i="2"/>
  <c r="H56" i="2"/>
  <c r="G56" i="2"/>
  <c r="J55" i="2"/>
  <c r="I55" i="2"/>
  <c r="H55" i="2"/>
  <c r="G55" i="2"/>
  <c r="J54" i="2"/>
  <c r="I54" i="2"/>
  <c r="H54" i="2"/>
  <c r="G54" i="2"/>
  <c r="I53" i="2"/>
  <c r="H53" i="2"/>
  <c r="G53" i="2"/>
  <c r="I52" i="2"/>
  <c r="H52" i="2"/>
  <c r="G52" i="2"/>
  <c r="I51" i="2"/>
  <c r="H51" i="2"/>
  <c r="G51" i="2"/>
  <c r="I50" i="2"/>
  <c r="H50" i="2"/>
  <c r="G50" i="2"/>
  <c r="I49" i="2"/>
  <c r="H49" i="2"/>
  <c r="G49" i="2"/>
  <c r="I48" i="2"/>
  <c r="H48" i="2"/>
  <c r="G48" i="2"/>
  <c r="I47" i="2"/>
  <c r="H47" i="2"/>
  <c r="G47" i="2"/>
  <c r="I46" i="2"/>
  <c r="H46" i="2"/>
  <c r="G46" i="2"/>
  <c r="I45" i="2"/>
  <c r="H45" i="2"/>
  <c r="G45" i="2"/>
  <c r="I44" i="2"/>
  <c r="H44" i="2"/>
  <c r="G44" i="2"/>
  <c r="I43" i="2"/>
  <c r="H43" i="2"/>
  <c r="G43" i="2"/>
  <c r="I42" i="2"/>
  <c r="H42" i="2"/>
  <c r="G42" i="2"/>
  <c r="I41" i="2"/>
  <c r="H41" i="2"/>
  <c r="G41" i="2"/>
  <c r="I40" i="2"/>
  <c r="H40" i="2"/>
  <c r="G40" i="2"/>
  <c r="I39" i="2"/>
  <c r="H39" i="2"/>
  <c r="G39" i="2"/>
  <c r="I38" i="2"/>
  <c r="H38" i="2"/>
  <c r="G38" i="2"/>
  <c r="I37" i="2"/>
  <c r="H37" i="2"/>
  <c r="G37" i="2"/>
  <c r="I36" i="2"/>
  <c r="H36" i="2"/>
  <c r="G36" i="2"/>
  <c r="I35" i="2"/>
  <c r="H35" i="2"/>
  <c r="G35" i="2"/>
  <c r="I34" i="2"/>
  <c r="H34" i="2"/>
  <c r="G34" i="2"/>
  <c r="I33" i="2"/>
  <c r="H33" i="2"/>
  <c r="G33" i="2"/>
  <c r="I32" i="2"/>
  <c r="H32" i="2"/>
  <c r="G32" i="2"/>
  <c r="I31" i="2"/>
  <c r="H31" i="2"/>
  <c r="G31" i="2"/>
  <c r="I30" i="2"/>
  <c r="H30" i="2"/>
  <c r="G30" i="2"/>
  <c r="I29" i="2"/>
  <c r="H29" i="2"/>
  <c r="G29" i="2"/>
  <c r="I28" i="2"/>
  <c r="H28" i="2"/>
  <c r="G28" i="2"/>
  <c r="J27" i="2"/>
  <c r="I27" i="2"/>
  <c r="H27" i="2"/>
  <c r="G27" i="2"/>
  <c r="E27" i="2"/>
  <c r="E40" i="2" s="1"/>
  <c r="I26" i="2"/>
  <c r="H26" i="2"/>
  <c r="G26" i="2"/>
  <c r="E26" i="2"/>
  <c r="J26" i="2" s="1"/>
  <c r="I25" i="2"/>
  <c r="H25" i="2"/>
  <c r="G25" i="2"/>
  <c r="E25" i="2"/>
  <c r="I24" i="2"/>
  <c r="H24" i="2"/>
  <c r="G24" i="2"/>
  <c r="E24" i="2"/>
  <c r="I23" i="2"/>
  <c r="H23" i="2"/>
  <c r="G23" i="2"/>
  <c r="E23" i="2"/>
  <c r="J22" i="2"/>
  <c r="I22" i="2"/>
  <c r="H22" i="2"/>
  <c r="G22" i="2"/>
  <c r="E22" i="2"/>
  <c r="E35" i="2" s="1"/>
  <c r="E48" i="2" s="1"/>
  <c r="J48" i="2" s="1"/>
  <c r="I21" i="2"/>
  <c r="H21" i="2"/>
  <c r="G21" i="2"/>
  <c r="E21" i="2"/>
  <c r="E34" i="2" s="1"/>
  <c r="I20" i="2"/>
  <c r="H20" i="2"/>
  <c r="G20" i="2"/>
  <c r="E20" i="2"/>
  <c r="E33" i="2" s="1"/>
  <c r="I19" i="2"/>
  <c r="H19" i="2"/>
  <c r="G19" i="2"/>
  <c r="E19" i="2"/>
  <c r="E32" i="2" s="1"/>
  <c r="I18" i="2"/>
  <c r="H18" i="2"/>
  <c r="G18" i="2"/>
  <c r="E18" i="2"/>
  <c r="J18" i="2" s="1"/>
  <c r="I17" i="2"/>
  <c r="H17" i="2"/>
  <c r="G17" i="2"/>
  <c r="E17" i="2"/>
  <c r="I16" i="2"/>
  <c r="H16" i="2"/>
  <c r="G16" i="2"/>
  <c r="E16" i="2"/>
  <c r="E29" i="2" s="1"/>
  <c r="E42" i="2" s="1"/>
  <c r="J42" i="2" s="1"/>
  <c r="I15" i="2"/>
  <c r="H15" i="2"/>
  <c r="G15" i="2"/>
  <c r="E15" i="2"/>
  <c r="J14" i="2"/>
  <c r="I14" i="2"/>
  <c r="H14" i="2"/>
  <c r="G14" i="2"/>
  <c r="J13" i="2"/>
  <c r="I13" i="2"/>
  <c r="H13" i="2"/>
  <c r="G13" i="2"/>
  <c r="J12" i="2"/>
  <c r="I12" i="2"/>
  <c r="H12" i="2"/>
  <c r="G12" i="2"/>
  <c r="J11" i="2"/>
  <c r="I11" i="2"/>
  <c r="H11" i="2"/>
  <c r="G11" i="2"/>
  <c r="J10" i="2"/>
  <c r="I10" i="2"/>
  <c r="H10" i="2"/>
  <c r="G10" i="2"/>
  <c r="J9" i="2"/>
  <c r="I9" i="2"/>
  <c r="H9" i="2"/>
  <c r="G9" i="2"/>
  <c r="J8" i="2"/>
  <c r="I8" i="2"/>
  <c r="H8" i="2"/>
  <c r="G8" i="2"/>
  <c r="J7" i="2"/>
  <c r="I7" i="2"/>
  <c r="H7" i="2"/>
  <c r="G7" i="2"/>
  <c r="J6" i="2"/>
  <c r="I6" i="2"/>
  <c r="H6" i="2"/>
  <c r="G6" i="2"/>
  <c r="J5" i="2"/>
  <c r="I5" i="2"/>
  <c r="H5" i="2"/>
  <c r="G5" i="2"/>
  <c r="J4" i="2"/>
  <c r="I4" i="2"/>
  <c r="H4" i="2"/>
  <c r="G4" i="2"/>
  <c r="J3" i="2"/>
  <c r="I3" i="2"/>
  <c r="H3" i="2"/>
  <c r="G3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J2" i="2"/>
  <c r="I2" i="2"/>
  <c r="H2" i="2"/>
  <c r="G2" i="2"/>
  <c r="B2" i="2"/>
  <c r="B3" i="2" s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B33" i="2" s="1"/>
  <c r="B34" i="2" s="1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B99" i="2" s="1"/>
  <c r="B100" i="2" s="1"/>
  <c r="B101" i="2" s="1"/>
  <c r="B102" i="2" s="1"/>
  <c r="B103" i="2" s="1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B132" i="2" s="1"/>
  <c r="B133" i="2" s="1"/>
  <c r="B134" i="2" s="1"/>
  <c r="B135" i="2" s="1"/>
  <c r="B136" i="2" s="1"/>
  <c r="B137" i="2" s="1"/>
  <c r="B138" i="2" s="1"/>
  <c r="B139" i="2" s="1"/>
  <c r="B140" i="2" s="1"/>
  <c r="B141" i="2" s="1"/>
  <c r="B142" i="2" s="1"/>
  <c r="B143" i="2" s="1"/>
  <c r="B144" i="2" s="1"/>
  <c r="B145" i="2" s="1"/>
  <c r="B146" i="2" s="1"/>
  <c r="B147" i="2" s="1"/>
  <c r="B148" i="2" s="1"/>
  <c r="B149" i="2" s="1"/>
  <c r="B150" i="2" s="1"/>
  <c r="B151" i="2" s="1"/>
  <c r="B152" i="2" s="1"/>
  <c r="B153" i="2" s="1"/>
  <c r="B154" i="2" s="1"/>
  <c r="B155" i="2" s="1"/>
  <c r="B156" i="2" s="1"/>
  <c r="B157" i="2" s="1"/>
  <c r="B158" i="2" s="1"/>
  <c r="B257" i="2" l="1"/>
  <c r="B258" i="2" s="1"/>
  <c r="B259" i="2" s="1"/>
  <c r="B260" i="2" s="1"/>
  <c r="B261" i="2" s="1"/>
  <c r="B262" i="2" s="1"/>
  <c r="B263" i="2" s="1"/>
  <c r="B264" i="2" s="1"/>
  <c r="B265" i="2" s="1"/>
  <c r="B266" i="2" s="1"/>
  <c r="B267" i="2" s="1"/>
  <c r="B268" i="2" s="1"/>
  <c r="B269" i="2" s="1"/>
  <c r="B270" i="2" s="1"/>
  <c r="B271" i="2" s="1"/>
  <c r="B272" i="2" s="1"/>
  <c r="B273" i="2" s="1"/>
  <c r="B274" i="2" s="1"/>
  <c r="B275" i="2" s="1"/>
  <c r="B276" i="2" s="1"/>
  <c r="B277" i="2" s="1"/>
  <c r="B278" i="2" s="1"/>
  <c r="B279" i="2" s="1"/>
  <c r="B280" i="2" s="1"/>
  <c r="B281" i="2" s="1"/>
  <c r="B282" i="2" s="1"/>
  <c r="B283" i="2" s="1"/>
  <c r="B284" i="2" s="1"/>
  <c r="B285" i="2" s="1"/>
  <c r="B286" i="2" s="1"/>
  <c r="B287" i="2" s="1"/>
  <c r="B288" i="2" s="1"/>
  <c r="B289" i="2" s="1"/>
  <c r="B290" i="2" s="1"/>
  <c r="B291" i="2" s="1"/>
  <c r="B292" i="2" s="1"/>
  <c r="B293" i="2" s="1"/>
  <c r="B294" i="2" s="1"/>
  <c r="B295" i="2" s="1"/>
  <c r="B296" i="2" s="1"/>
  <c r="B297" i="2" s="1"/>
  <c r="B298" i="2" s="1"/>
  <c r="B299" i="2" s="1"/>
  <c r="B300" i="2" s="1"/>
  <c r="B301" i="2" s="1"/>
  <c r="B302" i="2" s="1"/>
  <c r="B303" i="2" s="1"/>
  <c r="B304" i="2" s="1"/>
  <c r="B305" i="2" s="1"/>
  <c r="B306" i="2" s="1"/>
  <c r="B307" i="2" s="1"/>
  <c r="B308" i="2" s="1"/>
  <c r="B309" i="2" s="1"/>
  <c r="B310" i="2" s="1"/>
  <c r="B311" i="2" s="1"/>
  <c r="B312" i="2" s="1"/>
  <c r="B313" i="2" s="1"/>
  <c r="B314" i="2" s="1"/>
  <c r="B315" i="2" s="1"/>
  <c r="B316" i="2" s="1"/>
  <c r="B317" i="2" s="1"/>
  <c r="B318" i="2" s="1"/>
  <c r="B319" i="2" s="1"/>
  <c r="B320" i="2" s="1"/>
  <c r="B321" i="2" s="1"/>
  <c r="B322" i="2" s="1"/>
  <c r="B323" i="2" s="1"/>
  <c r="B324" i="2" s="1"/>
  <c r="B325" i="2" s="1"/>
  <c r="B326" i="2" s="1"/>
  <c r="B327" i="2" s="1"/>
  <c r="B328" i="2" s="1"/>
  <c r="B329" i="2" s="1"/>
  <c r="B330" i="2" s="1"/>
  <c r="B331" i="2" s="1"/>
  <c r="B332" i="2" s="1"/>
  <c r="B333" i="2" s="1"/>
  <c r="B334" i="2" s="1"/>
  <c r="B335" i="2" s="1"/>
  <c r="B336" i="2" s="1"/>
  <c r="B337" i="2" s="1"/>
  <c r="B338" i="2" s="1"/>
  <c r="B339" i="2" s="1"/>
  <c r="B340" i="2" s="1"/>
  <c r="B341" i="2" s="1"/>
  <c r="B342" i="2" s="1"/>
  <c r="B343" i="2" s="1"/>
  <c r="B344" i="2" s="1"/>
  <c r="B345" i="2" s="1"/>
  <c r="B346" i="2" s="1"/>
  <c r="B347" i="2" s="1"/>
  <c r="B348" i="2" s="1"/>
  <c r="B349" i="2" s="1"/>
  <c r="B350" i="2" s="1"/>
  <c r="B351" i="2" s="1"/>
  <c r="B352" i="2" s="1"/>
  <c r="B353" i="2" s="1"/>
  <c r="B354" i="2" s="1"/>
  <c r="B355" i="2" s="1"/>
  <c r="B356" i="2" s="1"/>
  <c r="B357" i="2" s="1"/>
  <c r="B358" i="2" s="1"/>
  <c r="B359" i="2" s="1"/>
  <c r="B360" i="2" s="1"/>
  <c r="B361" i="2" s="1"/>
  <c r="B362" i="2" s="1"/>
  <c r="B363" i="2" s="1"/>
  <c r="B364" i="2" s="1"/>
  <c r="B365" i="2" s="1"/>
  <c r="B366" i="2" s="1"/>
  <c r="B367" i="2" s="1"/>
  <c r="B368" i="2" s="1"/>
  <c r="B369" i="2" s="1"/>
  <c r="B370" i="2" s="1"/>
  <c r="B371" i="2" s="1"/>
  <c r="B372" i="2" s="1"/>
  <c r="B373" i="2" s="1"/>
  <c r="B374" i="2" s="1"/>
  <c r="B375" i="2" s="1"/>
  <c r="B376" i="2" s="1"/>
  <c r="B377" i="2" s="1"/>
  <c r="B378" i="2" s="1"/>
  <c r="B379" i="2" s="1"/>
  <c r="B380" i="2" s="1"/>
  <c r="B381" i="2" s="1"/>
  <c r="B382" i="2" s="1"/>
  <c r="B383" i="2" s="1"/>
  <c r="B384" i="2" s="1"/>
  <c r="B385" i="2" s="1"/>
  <c r="B386" i="2" s="1"/>
  <c r="B387" i="2" s="1"/>
  <c r="B388" i="2" s="1"/>
  <c r="B389" i="2" s="1"/>
  <c r="B390" i="2" s="1"/>
  <c r="B391" i="2" s="1"/>
  <c r="B392" i="2" s="1"/>
  <c r="B393" i="2" s="1"/>
  <c r="B394" i="2" s="1"/>
  <c r="B395" i="2" s="1"/>
  <c r="B396" i="2" s="1"/>
  <c r="B397" i="2" s="1"/>
  <c r="B398" i="2" s="1"/>
  <c r="B399" i="2" s="1"/>
  <c r="B400" i="2" s="1"/>
  <c r="B401" i="2" s="1"/>
  <c r="B402" i="2" s="1"/>
  <c r="B403" i="2" s="1"/>
  <c r="B404" i="2" s="1"/>
  <c r="B405" i="2" s="1"/>
  <c r="B406" i="2" s="1"/>
  <c r="B407" i="2" s="1"/>
  <c r="B408" i="2" s="1"/>
  <c r="B409" i="2" s="1"/>
  <c r="B410" i="2" s="1"/>
  <c r="B411" i="2" s="1"/>
  <c r="B412" i="2" s="1"/>
  <c r="B413" i="2" s="1"/>
  <c r="B414" i="2" s="1"/>
  <c r="B415" i="2" s="1"/>
  <c r="B416" i="2" s="1"/>
  <c r="B417" i="2" s="1"/>
  <c r="B418" i="2" s="1"/>
  <c r="B419" i="2" s="1"/>
  <c r="V1518" i="1"/>
  <c r="V1674" i="1"/>
  <c r="V2591" i="1"/>
  <c r="V1420" i="1"/>
  <c r="V2556" i="1"/>
  <c r="V2143" i="1"/>
  <c r="V202" i="1"/>
  <c r="V1704" i="1"/>
  <c r="V754" i="1"/>
  <c r="V2569" i="1"/>
  <c r="V223" i="1"/>
  <c r="V489" i="1"/>
  <c r="V2248" i="1"/>
  <c r="V1104" i="1"/>
  <c r="V2051" i="1"/>
  <c r="V1725" i="1"/>
  <c r="V1498" i="1"/>
  <c r="V686" i="1"/>
  <c r="V934" i="1"/>
  <c r="V1562" i="1"/>
  <c r="V1470" i="1"/>
  <c r="V572" i="1"/>
  <c r="V1320" i="1"/>
  <c r="V1515" i="1"/>
  <c r="V2102" i="1"/>
  <c r="V2340" i="1"/>
  <c r="V819" i="1"/>
  <c r="V612" i="1"/>
  <c r="V1169" i="1"/>
  <c r="V1588" i="1"/>
  <c r="V2338" i="1"/>
  <c r="V882" i="1"/>
  <c r="V2527" i="1"/>
  <c r="V872" i="1"/>
  <c r="V262" i="1"/>
  <c r="V2200" i="1"/>
  <c r="V100" i="1"/>
  <c r="V2189" i="1"/>
  <c r="V167" i="1"/>
  <c r="V264" i="1"/>
  <c r="V303" i="1"/>
  <c r="V1502" i="1"/>
  <c r="V2580" i="1"/>
  <c r="V2388" i="1"/>
  <c r="V117" i="1"/>
  <c r="V2262" i="1"/>
  <c r="V2044" i="1"/>
  <c r="V150" i="1"/>
  <c r="V976" i="1"/>
  <c r="V1147" i="1"/>
  <c r="V843" i="1"/>
  <c r="V1387" i="1"/>
  <c r="V2529" i="1"/>
  <c r="V2394" i="1"/>
  <c r="V2266" i="1"/>
  <c r="V1575" i="1"/>
  <c r="V1825" i="1"/>
  <c r="V289" i="1"/>
  <c r="V705" i="1"/>
  <c r="V334" i="1"/>
  <c r="V2585" i="1"/>
  <c r="V2088" i="1"/>
  <c r="V1096" i="1"/>
  <c r="V1315" i="1"/>
  <c r="V891" i="1"/>
  <c r="V2138" i="1"/>
  <c r="V1885" i="1"/>
  <c r="V1034" i="1"/>
  <c r="V363" i="1"/>
  <c r="V1683" i="1"/>
  <c r="V1838" i="1"/>
  <c r="V2582" i="1"/>
  <c r="V2288" i="1"/>
  <c r="V858" i="1"/>
  <c r="V879" i="1"/>
  <c r="V1582" i="1"/>
  <c r="V2187" i="1"/>
  <c r="V197" i="1"/>
  <c r="V140" i="1"/>
  <c r="V1180" i="1"/>
  <c r="V501" i="1"/>
  <c r="V761" i="1"/>
  <c r="V120" i="1"/>
  <c r="V1546" i="1"/>
  <c r="V697" i="1"/>
  <c r="V478" i="1"/>
  <c r="V586" i="1"/>
  <c r="V1765" i="1"/>
  <c r="V1402" i="1"/>
  <c r="V2027" i="1"/>
  <c r="V1820" i="1"/>
  <c r="V1262" i="1"/>
  <c r="V1610" i="1"/>
  <c r="V2135" i="1"/>
  <c r="V2276" i="1"/>
  <c r="V2555" i="1"/>
  <c r="V2416" i="1"/>
  <c r="V1750" i="1"/>
  <c r="V641" i="1"/>
  <c r="V715" i="1"/>
  <c r="V519" i="1"/>
  <c r="V942" i="1"/>
  <c r="V1879" i="1"/>
  <c r="V288" i="1"/>
  <c r="V783" i="1"/>
  <c r="V2315" i="1"/>
  <c r="V2280" i="1"/>
  <c r="V822" i="1"/>
  <c r="V765" i="1"/>
  <c r="V1867" i="1"/>
  <c r="V1025" i="1"/>
  <c r="V1069" i="1"/>
  <c r="V868" i="1"/>
  <c r="V2508" i="1"/>
  <c r="V1133" i="1"/>
  <c r="V1040" i="1"/>
  <c r="V1607" i="1"/>
  <c r="V1956" i="1"/>
  <c r="V1718" i="1"/>
  <c r="V1255" i="1"/>
  <c r="V844" i="1"/>
  <c r="V1203" i="1"/>
  <c r="V2142" i="1"/>
  <c r="V1200" i="1"/>
  <c r="V1028" i="1"/>
  <c r="V1751" i="1"/>
  <c r="V2116" i="1"/>
  <c r="V1290" i="1"/>
  <c r="V2448" i="1"/>
  <c r="V2336" i="1"/>
  <c r="V907" i="1"/>
  <c r="V2351" i="1"/>
  <c r="V2217" i="1"/>
  <c r="V818" i="1"/>
  <c r="V1017" i="1"/>
  <c r="V69" i="1"/>
  <c r="V964" i="1"/>
  <c r="V2245" i="1"/>
  <c r="V9" i="1"/>
  <c r="V655" i="1"/>
  <c r="V2466" i="1"/>
  <c r="V224" i="1"/>
  <c r="V1012" i="1"/>
  <c r="V1635" i="1"/>
  <c r="V583" i="1"/>
  <c r="V2080" i="1"/>
  <c r="V1762" i="1"/>
  <c r="V1938" i="1"/>
  <c r="V629" i="1"/>
  <c r="V315" i="1"/>
  <c r="V863" i="1"/>
  <c r="V1139" i="1"/>
  <c r="V77" i="1"/>
  <c r="V1032" i="1"/>
  <c r="V1396" i="1"/>
  <c r="V1647" i="1"/>
  <c r="V382" i="1"/>
  <c r="V375" i="1"/>
  <c r="V763" i="1"/>
  <c r="V2232" i="1"/>
  <c r="V2055" i="1"/>
  <c r="V512" i="1"/>
  <c r="V155" i="1"/>
  <c r="V342" i="1"/>
  <c r="V617" i="1"/>
  <c r="V842" i="1"/>
  <c r="V40" i="1"/>
  <c r="V2426" i="1"/>
  <c r="V1047" i="1"/>
  <c r="V721" i="1"/>
  <c r="V1992" i="1"/>
  <c r="V2524" i="1"/>
  <c r="V588" i="1"/>
  <c r="V1373" i="1"/>
  <c r="V2198" i="1"/>
  <c r="V1864" i="1"/>
  <c r="V2548" i="1"/>
  <c r="V2212" i="1"/>
  <c r="V2126" i="1"/>
  <c r="V1689" i="1"/>
  <c r="V1073" i="1"/>
  <c r="V135" i="1"/>
  <c r="V1979" i="1"/>
  <c r="V2014" i="1"/>
  <c r="V1003" i="1"/>
  <c r="V346" i="1"/>
  <c r="V972" i="1"/>
  <c r="V1046" i="1"/>
  <c r="V2532" i="1"/>
  <c r="V725" i="1"/>
  <c r="V590" i="1"/>
  <c r="V1814" i="1"/>
  <c r="V2427" i="1"/>
  <c r="V1538" i="1"/>
  <c r="V3" i="1"/>
  <c r="V2490" i="1"/>
  <c r="V2239" i="1"/>
  <c r="V2085" i="1"/>
  <c r="V1730" i="1"/>
  <c r="V496" i="1"/>
  <c r="V2121" i="1"/>
  <c r="V465" i="1"/>
  <c r="V451" i="1"/>
  <c r="V2265" i="1"/>
  <c r="V2100" i="1"/>
  <c r="V1917" i="1"/>
  <c r="V2327" i="1"/>
  <c r="V263" i="1"/>
  <c r="V1954" i="1"/>
  <c r="V1673" i="1"/>
  <c r="V647" i="1"/>
  <c r="V613" i="1"/>
  <c r="V2323" i="1"/>
  <c r="V682" i="1"/>
  <c r="V2109" i="1"/>
  <c r="V2542" i="1"/>
  <c r="V55" i="1"/>
  <c r="V310" i="1"/>
  <c r="V1860" i="1"/>
  <c r="V2493" i="1"/>
  <c r="V323" i="1"/>
  <c r="V1675" i="1"/>
  <c r="V2434" i="1"/>
  <c r="V216" i="1"/>
  <c r="V1254" i="1"/>
  <c r="V1377" i="1"/>
  <c r="V582" i="1"/>
  <c r="V1552" i="1"/>
  <c r="V2405" i="1"/>
  <c r="V2082" i="1"/>
  <c r="V703" i="1"/>
  <c r="V584" i="1"/>
  <c r="V1135" i="1"/>
  <c r="V401" i="1"/>
  <c r="V1188" i="1"/>
  <c r="V1390" i="1"/>
  <c r="V2283" i="1"/>
  <c r="V541" i="1"/>
  <c r="V1966" i="1"/>
  <c r="V2540" i="1"/>
  <c r="V1319" i="1"/>
  <c r="V2539" i="1"/>
  <c r="V733" i="1"/>
  <c r="V678" i="1"/>
  <c r="V919" i="1"/>
  <c r="V1181" i="1"/>
  <c r="V36" i="1"/>
  <c r="V266" i="1"/>
  <c r="V1159" i="1"/>
  <c r="V1044" i="1"/>
  <c r="V1466" i="1"/>
  <c r="V74" i="1"/>
  <c r="V198" i="1"/>
  <c r="V1913" i="1"/>
  <c r="V987" i="1"/>
  <c r="V292" i="1"/>
  <c r="V2436" i="1"/>
  <c r="V1471" i="1"/>
  <c r="V989" i="1"/>
  <c r="V1988" i="1"/>
  <c r="V953" i="1"/>
  <c r="V1126" i="1"/>
  <c r="V1817" i="1"/>
  <c r="V1300" i="1"/>
  <c r="V642" i="1"/>
  <c r="V537" i="1"/>
  <c r="V2186" i="1"/>
  <c r="V1514" i="1"/>
  <c r="V60" i="1"/>
  <c r="V2558" i="1"/>
  <c r="V1077" i="1"/>
  <c r="V1586" i="1"/>
  <c r="V1236" i="1"/>
  <c r="V1480" i="1"/>
  <c r="V2465" i="1"/>
  <c r="V2397" i="1"/>
  <c r="V800" i="1"/>
  <c r="V644" i="1"/>
  <c r="V281" i="1"/>
  <c r="V909" i="1"/>
  <c r="V2053" i="1"/>
  <c r="V2404" i="1"/>
  <c r="V814" i="1"/>
  <c r="V449" i="1"/>
  <c r="V2115" i="1"/>
  <c r="V977" i="1"/>
  <c r="V313" i="1"/>
  <c r="V1749" i="1"/>
  <c r="V2190" i="1"/>
  <c r="V1844" i="1"/>
  <c r="V2092" i="1"/>
  <c r="V1359" i="1"/>
  <c r="V1684" i="1"/>
  <c r="V1828" i="1"/>
  <c r="V851" i="1"/>
  <c r="V755" i="1"/>
  <c r="V2329" i="1"/>
  <c r="V618" i="1"/>
  <c r="V1576" i="1"/>
  <c r="V186" i="1"/>
  <c r="V738" i="1"/>
  <c r="V805" i="1"/>
  <c r="V486" i="1"/>
  <c r="V2006" i="1"/>
  <c r="V980" i="1"/>
  <c r="V1934" i="1"/>
  <c r="V29" i="1"/>
  <c r="V1310" i="1"/>
  <c r="V316" i="1"/>
  <c r="V892" i="1"/>
  <c r="V1921" i="1"/>
  <c r="V941" i="1"/>
  <c r="V321" i="1"/>
  <c r="V750" i="1"/>
  <c r="V178" i="1"/>
  <c r="V1124" i="1"/>
  <c r="V975" i="1"/>
  <c r="V1874" i="1"/>
  <c r="V1095" i="1"/>
  <c r="V899" i="1"/>
  <c r="V1192" i="1"/>
  <c r="V2144" i="1"/>
  <c r="V2263" i="1"/>
  <c r="V908" i="1"/>
  <c r="V1106" i="1"/>
  <c r="V1596" i="1"/>
  <c r="V538" i="1"/>
  <c r="V731" i="1"/>
  <c r="V53" i="1"/>
  <c r="V192" i="1"/>
  <c r="V2112" i="1"/>
  <c r="V638" i="1"/>
  <c r="V1113" i="1"/>
  <c r="V1250" i="1"/>
  <c r="V1266" i="1"/>
  <c r="V887" i="1"/>
  <c r="V753" i="1"/>
  <c r="V2075" i="1"/>
  <c r="V268" i="1"/>
  <c r="V70" i="1"/>
  <c r="V760" i="1"/>
  <c r="V1668" i="1"/>
  <c r="V1336" i="1"/>
  <c r="V1362" i="1"/>
  <c r="V951" i="1"/>
  <c r="V1609" i="1"/>
  <c r="V1347" i="1"/>
  <c r="V493" i="1"/>
  <c r="V2376" i="1"/>
  <c r="V687" i="1"/>
  <c r="V2278" i="1"/>
  <c r="V1824" i="1"/>
  <c r="V163" i="1"/>
  <c r="V1714" i="1"/>
  <c r="V1294" i="1"/>
  <c r="V634" i="1"/>
  <c r="V1990" i="1"/>
  <c r="V1160" i="1"/>
  <c r="V189" i="1"/>
  <c r="V660" i="1"/>
  <c r="V282" i="1"/>
  <c r="V804" i="1"/>
  <c r="V1754" i="1"/>
  <c r="V853" i="1"/>
  <c r="V1134" i="1"/>
  <c r="V358" i="1"/>
  <c r="V1719" i="1"/>
  <c r="V1839" i="1"/>
  <c r="V2029" i="1"/>
  <c r="V2433" i="1"/>
  <c r="V16" i="1"/>
  <c r="V2054" i="1"/>
  <c r="V481" i="1"/>
  <c r="V759" i="1"/>
  <c r="V1644" i="1"/>
  <c r="V2303" i="1"/>
  <c r="V1048" i="1"/>
  <c r="V2545" i="1"/>
  <c r="V391" i="1"/>
  <c r="V1306" i="1"/>
  <c r="V849" i="1"/>
  <c r="V802" i="1"/>
  <c r="V1014" i="1"/>
  <c r="V2124" i="1"/>
  <c r="V1043" i="1"/>
  <c r="V918" i="1"/>
  <c r="V1433" i="1"/>
  <c r="V874" i="1"/>
  <c r="V1997" i="1"/>
  <c r="V526" i="1"/>
  <c r="V1645" i="1"/>
  <c r="V317" i="1"/>
  <c r="V114" i="1"/>
  <c r="V2347" i="1"/>
  <c r="V911" i="1"/>
  <c r="V2371" i="1"/>
  <c r="V1099" i="1"/>
  <c r="V2389" i="1"/>
  <c r="V418" i="1"/>
  <c r="V370" i="1"/>
  <c r="V669" i="1"/>
  <c r="V662" i="1"/>
  <c r="V2458" i="1"/>
  <c r="V1909" i="1"/>
  <c r="V1275" i="1"/>
  <c r="V1923" i="1"/>
  <c r="V917" i="1"/>
  <c r="V21" i="1"/>
  <c r="V1093" i="1"/>
  <c r="V722" i="1"/>
  <c r="V350" i="1"/>
  <c r="V2249" i="1"/>
  <c r="V770" i="1"/>
  <c r="V179" i="1"/>
  <c r="V2470" i="1"/>
  <c r="V1887" i="1"/>
  <c r="V299" i="1"/>
  <c r="V2317" i="1"/>
  <c r="V2474" i="1"/>
  <c r="V1393" i="1"/>
  <c r="V615" i="1"/>
  <c r="V1267" i="1"/>
  <c r="V2390" i="1"/>
  <c r="V1889" i="1"/>
  <c r="V952" i="1"/>
  <c r="V1339" i="1"/>
  <c r="V294" i="1"/>
  <c r="V38" i="1"/>
  <c r="V536" i="1"/>
  <c r="V2417" i="1"/>
  <c r="V2455" i="1"/>
  <c r="V1114" i="1"/>
  <c r="V239" i="1"/>
  <c r="V80" i="1"/>
  <c r="V1868" i="1"/>
  <c r="V2420" i="1"/>
  <c r="V1766" i="1"/>
  <c r="V494" i="1"/>
  <c r="V1845" i="1"/>
  <c r="V716" i="1"/>
  <c r="V521" i="1"/>
  <c r="V711" i="1"/>
  <c r="V1311" i="1"/>
  <c r="V347" i="1"/>
  <c r="V1646" i="1"/>
  <c r="V720" i="1"/>
  <c r="V2254" i="1"/>
  <c r="V2259" i="1"/>
  <c r="V723" i="1"/>
  <c r="V1091" i="1"/>
  <c r="V707" i="1"/>
  <c r="V2046" i="1"/>
  <c r="V875" i="1"/>
  <c r="V1967" i="1"/>
  <c r="V2310" i="1"/>
  <c r="V2320" i="1"/>
  <c r="V280" i="1"/>
  <c r="V206" i="1"/>
  <c r="V1422" i="1"/>
  <c r="V2401" i="1"/>
  <c r="V1397" i="1"/>
  <c r="V445" i="1"/>
  <c r="V2439" i="1"/>
  <c r="V66" i="1"/>
  <c r="V2255" i="1"/>
  <c r="V1773" i="1"/>
  <c r="V1778" i="1"/>
  <c r="V2334" i="1"/>
  <c r="V693" i="1"/>
  <c r="V1998" i="1"/>
  <c r="V1698" i="1"/>
  <c r="V112" i="1"/>
  <c r="V1685" i="1"/>
  <c r="V1805" i="1"/>
  <c r="V187" i="1"/>
  <c r="V2164" i="1"/>
  <c r="V1459" i="1"/>
  <c r="V898" i="1"/>
  <c r="V1425" i="1"/>
  <c r="V1392" i="1"/>
  <c r="V1370" i="1"/>
  <c r="V2016" i="1"/>
  <c r="V2104" i="1"/>
  <c r="V1608" i="1"/>
  <c r="V2523" i="1"/>
  <c r="V591" i="1"/>
  <c r="V1705" i="1"/>
  <c r="V1495" i="1"/>
  <c r="V1156" i="1"/>
  <c r="V656" i="1"/>
  <c r="V901" i="1"/>
  <c r="V2369" i="1"/>
  <c r="V435" i="1"/>
  <c r="V1388" i="1"/>
  <c r="V561" i="1"/>
  <c r="V616" i="1"/>
  <c r="V809" i="1"/>
  <c r="V238" i="1"/>
  <c r="V1676" i="1"/>
  <c r="V1243" i="1"/>
  <c r="V2514" i="1"/>
  <c r="V1583" i="1"/>
  <c r="V873" i="1"/>
  <c r="V928" i="1"/>
  <c r="V1348" i="1"/>
  <c r="V922" i="1"/>
  <c r="V2150" i="1"/>
  <c r="V1743" i="1"/>
  <c r="V1739" i="1"/>
  <c r="V204" i="1"/>
  <c r="V2318" i="1"/>
  <c r="V1395" i="1"/>
  <c r="V893" i="1"/>
  <c r="V181" i="1"/>
  <c r="V2450" i="1"/>
  <c r="V366" i="1"/>
  <c r="V416" i="1"/>
  <c r="V151" i="1"/>
  <c r="V2134" i="1"/>
  <c r="V165" i="1"/>
  <c r="V810" i="1"/>
  <c r="V1553" i="1"/>
  <c r="V1769" i="1"/>
  <c r="V2425" i="1"/>
  <c r="V1322" i="1"/>
  <c r="V1663" i="1"/>
  <c r="V1539" i="1"/>
  <c r="V2188" i="1"/>
  <c r="V943" i="1"/>
  <c r="V1615" i="1"/>
  <c r="V341" i="1"/>
  <c r="V470" i="1"/>
  <c r="V384" i="1"/>
  <c r="V214" i="1"/>
  <c r="V443" i="1"/>
  <c r="V84" i="1"/>
  <c r="V925" i="1"/>
  <c r="V2131" i="1"/>
  <c r="V650" i="1"/>
  <c r="V2507" i="1"/>
  <c r="V1594" i="1"/>
  <c r="V1764" i="1"/>
  <c r="V89" i="1"/>
  <c r="V732" i="1"/>
  <c r="V26" i="1"/>
  <c r="V164" i="1"/>
  <c r="V626" i="1"/>
  <c r="V1109" i="1"/>
  <c r="V870" i="1"/>
  <c r="V2364" i="1"/>
  <c r="V1125" i="1"/>
  <c r="V25" i="1"/>
  <c r="V2337" i="1"/>
  <c r="V1503" i="1"/>
  <c r="V598" i="1"/>
  <c r="V2268" i="1"/>
  <c r="V1372" i="1"/>
  <c r="V141" i="1"/>
  <c r="V2475" i="1"/>
  <c r="V2118" i="1"/>
  <c r="V1530" i="1"/>
  <c r="V1946" i="1"/>
  <c r="V1671" i="1"/>
  <c r="V1711" i="1"/>
  <c r="V988" i="1"/>
  <c r="V190" i="1"/>
  <c r="V166" i="1"/>
  <c r="V2372" i="1"/>
  <c r="V2067" i="1"/>
  <c r="V2468" i="1"/>
  <c r="V125" i="1"/>
  <c r="V1079" i="1"/>
  <c r="V103" i="1"/>
  <c r="V929" i="1"/>
  <c r="V81" i="1"/>
  <c r="V2179" i="1"/>
  <c r="V599" i="1"/>
  <c r="V1832" i="1"/>
  <c r="V2480" i="1"/>
  <c r="V579" i="1"/>
  <c r="V784" i="1"/>
  <c r="V1213" i="1"/>
  <c r="V547" i="1"/>
  <c r="V913" i="1"/>
  <c r="V1727" i="1"/>
  <c r="V1295" i="1"/>
  <c r="V811" i="1"/>
  <c r="V1771" i="1"/>
  <c r="V1775" i="1"/>
  <c r="V2595" i="1"/>
  <c r="V1781" i="1"/>
  <c r="V143" i="1"/>
  <c r="V2279" i="1"/>
  <c r="V200" i="1"/>
  <c r="V2366" i="1"/>
  <c r="V464" i="1"/>
  <c r="V1810" i="1"/>
  <c r="V1915" i="1"/>
  <c r="V632" i="1"/>
  <c r="V2374" i="1"/>
  <c r="V611" i="1"/>
  <c r="V1332" i="1"/>
  <c r="V348" i="1"/>
  <c r="V2077" i="1"/>
  <c r="V480" i="1"/>
  <c r="V1321" i="1"/>
  <c r="V365" i="1"/>
  <c r="V1912" i="1"/>
  <c r="V180" i="1"/>
  <c r="V1257" i="1"/>
  <c r="V1116" i="1"/>
  <c r="V1097" i="1"/>
  <c r="V24" i="1"/>
  <c r="V249" i="1"/>
  <c r="V415" i="1"/>
  <c r="V444" i="1"/>
  <c r="V1767" i="1"/>
  <c r="V2178" i="1"/>
  <c r="V1882" i="1"/>
  <c r="V704" i="1"/>
  <c r="V199" i="1"/>
  <c r="V865" i="1"/>
  <c r="V2139" i="1"/>
  <c r="V2003" i="1"/>
  <c r="V2541" i="1"/>
  <c r="V246" i="1"/>
  <c r="V368" i="1"/>
  <c r="V2469" i="1"/>
  <c r="V1944" i="1"/>
  <c r="V1973" i="1"/>
  <c r="V2561" i="1"/>
  <c r="V2460" i="1"/>
  <c r="V1557" i="1"/>
  <c r="V2481" i="1"/>
  <c r="V1745" i="1"/>
  <c r="V136" i="1"/>
  <c r="V2023" i="1"/>
  <c r="V514" i="1"/>
  <c r="V207" i="1"/>
  <c r="V679" i="1"/>
  <c r="V602" i="1"/>
  <c r="V188" i="1"/>
  <c r="V826" i="1"/>
  <c r="V1715" i="1"/>
  <c r="V2421" i="1"/>
  <c r="V2578" i="1"/>
  <c r="V2218" i="1"/>
  <c r="V713" i="1"/>
  <c r="V1785" i="1"/>
  <c r="V1869" i="1"/>
  <c r="V817" i="1"/>
  <c r="V607" i="1"/>
  <c r="V322" i="1"/>
  <c r="V2354" i="1"/>
  <c r="V587" i="1"/>
  <c r="V813" i="1"/>
  <c r="V2324" i="1"/>
  <c r="V560" i="1"/>
  <c r="V1564" i="1"/>
  <c r="V169" i="1"/>
  <c r="V2375" i="1"/>
  <c r="V978" i="1"/>
  <c r="V2094" i="1"/>
  <c r="V864" i="1"/>
  <c r="V885" i="1"/>
  <c r="V1277" i="1"/>
  <c r="V2355" i="1"/>
  <c r="V1601" i="1"/>
  <c r="V1252" i="1"/>
  <c r="V1898" i="1"/>
  <c r="V2149" i="1"/>
  <c r="V1467" i="1"/>
  <c r="V2391" i="1"/>
  <c r="V674" i="1"/>
  <c r="V712" i="1"/>
  <c r="V553" i="1"/>
  <c r="V1428" i="1"/>
  <c r="V846" i="1"/>
  <c r="V938" i="1"/>
  <c r="V1232" i="1"/>
  <c r="V1597" i="1"/>
  <c r="V2411" i="1"/>
  <c r="V2509" i="1"/>
  <c r="V1642" i="1"/>
  <c r="V1056" i="1"/>
  <c r="V2342" i="1"/>
  <c r="V959" i="1"/>
  <c r="V18" i="1"/>
  <c r="V740" i="1"/>
  <c r="V2314" i="1"/>
  <c r="V1163" i="1"/>
  <c r="V1008" i="1"/>
  <c r="V414" i="1"/>
  <c r="V762" i="1"/>
  <c r="V1753" i="1"/>
  <c r="V610" i="1"/>
  <c r="V1736" i="1"/>
  <c r="V1841" i="1"/>
  <c r="V782" i="1"/>
  <c r="V935" i="1"/>
  <c r="V1087" i="1"/>
  <c r="V1071" i="1"/>
  <c r="V2467" i="1"/>
  <c r="V624" i="1"/>
  <c r="V15" i="1"/>
  <c r="V1158" i="1"/>
  <c r="V683" i="1"/>
  <c r="V2449" i="1"/>
  <c r="V298" i="1"/>
  <c r="V343" i="1"/>
  <c r="V203" i="1"/>
  <c r="V305" i="1"/>
  <c r="V42" i="1"/>
  <c r="V1094" i="1"/>
  <c r="V1768" i="1"/>
  <c r="V116" i="1"/>
  <c r="V483" i="1"/>
  <c r="V2357" i="1"/>
  <c r="V2028" i="1"/>
  <c r="V1690" i="1"/>
  <c r="V2501" i="1"/>
  <c r="V796" i="1"/>
  <c r="V1334" i="1"/>
  <c r="V336" i="1"/>
  <c r="V1127" i="1"/>
  <c r="V27" i="1"/>
  <c r="V574" i="1"/>
  <c r="V1325" i="1"/>
  <c r="V1687" i="1"/>
  <c r="V30" i="1"/>
  <c r="V1891" i="1"/>
  <c r="V1772" i="1"/>
  <c r="V376" i="1"/>
  <c r="V1052" i="1"/>
  <c r="V241" i="1"/>
  <c r="V1244" i="1"/>
  <c r="V999" i="1"/>
  <c r="V1851" i="1"/>
  <c r="V1128" i="1"/>
  <c r="V2583" i="1"/>
  <c r="V2343" i="1"/>
  <c r="V1278" i="1"/>
  <c r="V1021" i="1"/>
  <c r="V2181" i="1"/>
  <c r="V218" i="1"/>
  <c r="V1649" i="1"/>
  <c r="V1573" i="1"/>
  <c r="V1784" i="1"/>
  <c r="V2240" i="1"/>
  <c r="V1516" i="1"/>
  <c r="V182" i="1"/>
  <c r="V410" i="1"/>
  <c r="V1375" i="1"/>
  <c r="V177" i="1"/>
  <c r="V967" i="1"/>
  <c r="V726" i="1"/>
  <c r="V2517" i="1"/>
  <c r="V747" i="1"/>
  <c r="V388" i="1"/>
  <c r="V2424" i="1"/>
  <c r="V1280" i="1"/>
  <c r="V1708" i="1"/>
  <c r="V222" i="1"/>
  <c r="V2052" i="1"/>
  <c r="V2588" i="1"/>
  <c r="V1115" i="1"/>
  <c r="V2284" i="1"/>
  <c r="V1622" i="1"/>
  <c r="V2145" i="1"/>
  <c r="V1132" i="1"/>
  <c r="V1085" i="1"/>
  <c r="V1141" i="1"/>
  <c r="V1070" i="1"/>
  <c r="V1407" i="1"/>
  <c r="V845" i="1"/>
  <c r="V173" i="1"/>
  <c r="V1482" i="1"/>
  <c r="V741" i="1"/>
  <c r="V2056" i="1"/>
  <c r="V41" i="1"/>
  <c r="V625" i="1"/>
  <c r="V636" i="1"/>
  <c r="V297" i="1"/>
  <c r="V2272" i="1"/>
  <c r="V2378" i="1"/>
  <c r="V353" i="1"/>
  <c r="V441" i="1"/>
  <c r="V1707" i="1"/>
  <c r="V196" i="1"/>
  <c r="V71" i="1"/>
  <c r="V1385" i="1"/>
  <c r="V2593" i="1"/>
  <c r="V1547" i="1"/>
  <c r="V1270" i="1"/>
  <c r="V505" i="1"/>
  <c r="V1914" i="1"/>
  <c r="V790" i="1"/>
  <c r="V1258" i="1"/>
  <c r="V205" i="1"/>
  <c r="V1448" i="1"/>
  <c r="V1712" i="1"/>
  <c r="V2141" i="1"/>
  <c r="V954" i="1"/>
  <c r="V62" i="1"/>
  <c r="V969" i="1"/>
  <c r="V562" i="1"/>
  <c r="V447" i="1"/>
  <c r="V108" i="1"/>
  <c r="V1774" i="1"/>
  <c r="V1779" i="1"/>
  <c r="V772" i="1"/>
  <c r="V2277" i="1"/>
  <c r="V1004" i="1"/>
  <c r="V876" i="1"/>
  <c r="V797" i="1"/>
  <c r="V1326" i="1"/>
  <c r="V1782" i="1"/>
  <c r="V769" i="1"/>
  <c r="V162" i="1"/>
  <c r="V1350" i="1"/>
  <c r="V993" i="1"/>
  <c r="V2413" i="1"/>
  <c r="V1366" i="1"/>
  <c r="V2184" i="1"/>
  <c r="V377" i="1"/>
  <c r="V1162" i="1"/>
  <c r="V1100" i="1"/>
  <c r="V717" i="1"/>
  <c r="V2512" i="1"/>
  <c r="V1049" i="1"/>
  <c r="V1679" i="1"/>
  <c r="V1603" i="1"/>
  <c r="V2566" i="1"/>
  <c r="V2373" i="1"/>
  <c r="V2045" i="1"/>
  <c r="V1916" i="1"/>
  <c r="V2087" i="1"/>
  <c r="V768" i="1"/>
  <c r="V1899" i="1"/>
  <c r="V2496" i="1"/>
  <c r="V406" i="1"/>
  <c r="V156" i="1"/>
  <c r="V1937" i="1"/>
  <c r="V154" i="1"/>
  <c r="V2287" i="1"/>
  <c r="V2419" i="1"/>
  <c r="V1157" i="1"/>
  <c r="V2133" i="1"/>
  <c r="V2418" i="1"/>
  <c r="V476" i="1"/>
  <c r="V2290" i="1"/>
  <c r="V488" i="1"/>
  <c r="V1196" i="1"/>
  <c r="V815" i="1"/>
  <c r="V2152" i="1"/>
  <c r="V2409" i="1"/>
  <c r="V1595" i="1"/>
  <c r="V2246" i="1"/>
  <c r="V1269" i="1"/>
  <c r="V2083" i="1"/>
  <c r="V367" i="1"/>
  <c r="V806" i="1"/>
  <c r="V1641" i="1"/>
  <c r="V1709" i="1"/>
  <c r="V789" i="1"/>
  <c r="V1171" i="1"/>
  <c r="V1489" i="1"/>
  <c r="V2170" i="1"/>
  <c r="V1526" i="1"/>
  <c r="V194" i="1"/>
  <c r="V1186" i="1"/>
  <c r="V1655" i="1"/>
  <c r="V2019" i="1"/>
  <c r="V1107" i="1"/>
  <c r="V2382" i="1"/>
  <c r="V101" i="1"/>
  <c r="V2594" i="1"/>
  <c r="V1780" i="1"/>
  <c r="V88" i="1"/>
  <c r="V402" i="1"/>
  <c r="V82" i="1"/>
  <c r="V2214" i="1"/>
  <c r="V1313" i="1"/>
  <c r="V1691" i="1"/>
  <c r="V2581" i="1"/>
  <c r="V287" i="1"/>
  <c r="V2098" i="1"/>
  <c r="V47" i="1"/>
  <c r="V1398" i="1"/>
  <c r="V325" i="1"/>
  <c r="V961" i="1"/>
  <c r="V337" i="1"/>
  <c r="V201" i="1"/>
  <c r="V2432" i="1"/>
  <c r="V1342" i="1"/>
  <c r="V2442" i="1"/>
  <c r="V963" i="1"/>
  <c r="V2076" i="1"/>
  <c r="V1688" i="1"/>
  <c r="V45" i="1"/>
  <c r="V1054" i="1"/>
  <c r="V910" i="1"/>
  <c r="V1755" i="1"/>
  <c r="V666" i="1"/>
  <c r="V146" i="1"/>
  <c r="V1284" i="1"/>
  <c r="V1927" i="1"/>
  <c r="V13" i="1"/>
  <c r="V830" i="1"/>
  <c r="V568" i="1"/>
  <c r="V124" i="1"/>
  <c r="V1378" i="1"/>
  <c r="V1542" i="1"/>
  <c r="V267" i="1"/>
  <c r="V335" i="1"/>
  <c r="V2213" i="1"/>
  <c r="V903" i="1"/>
  <c r="V378" i="1"/>
  <c r="V1554" i="1"/>
  <c r="V1457" i="1"/>
  <c r="V2589" i="1"/>
  <c r="V795" i="1"/>
  <c r="V1499" i="1"/>
  <c r="V442" i="1"/>
  <c r="V233" i="1"/>
  <c r="V663" i="1"/>
  <c r="V1770" i="1"/>
  <c r="V1776" i="1"/>
  <c r="V237" i="1"/>
  <c r="V2086" i="1"/>
  <c r="V2562" i="1"/>
  <c r="V1451" i="1"/>
  <c r="V75" i="1"/>
  <c r="V2163" i="1"/>
  <c r="V520" i="1"/>
  <c r="V78" i="1"/>
  <c r="V2403" i="1"/>
  <c r="V1922" i="1"/>
  <c r="V852" i="1"/>
  <c r="V2285" i="1"/>
  <c r="V2033" i="1"/>
  <c r="V248" i="1"/>
  <c r="V1237" i="1"/>
  <c r="V2319" i="1"/>
  <c r="V766" i="1"/>
  <c r="V2219" i="1"/>
  <c r="V2224" i="1"/>
  <c r="V1427" i="1"/>
  <c r="V1993" i="1"/>
  <c r="V1363" i="1"/>
  <c r="V1230" i="1"/>
  <c r="V73" i="1"/>
  <c r="V1110" i="1"/>
  <c r="V1364" i="1"/>
  <c r="V778" i="1"/>
  <c r="V2146" i="1"/>
  <c r="V2207" i="1"/>
  <c r="V2333" i="1"/>
  <c r="V133" i="1"/>
  <c r="V861" i="1"/>
  <c r="V1483" i="1"/>
  <c r="V1713" i="1"/>
  <c r="V671" i="1"/>
  <c r="V990" i="1"/>
  <c r="V1928" i="1"/>
  <c r="V484" i="1"/>
  <c r="V2510" i="1"/>
  <c r="V185" i="1"/>
  <c r="V1259" i="1"/>
  <c r="V63" i="1"/>
  <c r="V457" i="1"/>
  <c r="V791" i="1"/>
  <c r="V395" i="1"/>
  <c r="V1648" i="1"/>
  <c r="V992" i="1"/>
  <c r="V1625" i="1"/>
  <c r="V1033" i="1"/>
  <c r="V780" i="1"/>
  <c r="V1287" i="1"/>
  <c r="V1613" i="1"/>
  <c r="V371" i="1"/>
  <c r="V1022" i="1"/>
  <c r="V714" i="1"/>
  <c r="V471" i="1"/>
  <c r="V2383" i="1"/>
  <c r="V2296" i="1"/>
  <c r="V534" i="1"/>
  <c r="V122" i="1"/>
  <c r="V1413" i="1"/>
  <c r="V1429" i="1"/>
  <c r="V1565" i="1"/>
  <c r="V318" i="1"/>
  <c r="V1410" i="1"/>
  <c r="V1023" i="1"/>
  <c r="V123" i="1"/>
  <c r="V2476" i="1"/>
  <c r="V1434" i="1"/>
  <c r="V1980" i="1"/>
  <c r="V850" i="1"/>
  <c r="V1218" i="1"/>
  <c r="V658" i="1"/>
  <c r="V1189" i="1"/>
  <c r="V253" i="1"/>
  <c r="V469" i="1"/>
  <c r="V54" i="1"/>
  <c r="V2132" i="1"/>
  <c r="V1936" i="1"/>
  <c r="V314" i="1"/>
  <c r="V2095" i="1"/>
  <c r="V1245" i="1"/>
  <c r="V1399" i="1"/>
  <c r="V1620" i="1"/>
  <c r="V2326" i="1"/>
  <c r="V2521" i="1"/>
  <c r="V1197" i="1"/>
  <c r="V1627" i="1"/>
  <c r="V2379" i="1"/>
  <c r="V1207" i="1"/>
  <c r="V594" i="1"/>
  <c r="V965" i="1"/>
  <c r="V604" i="1"/>
  <c r="V506" i="1"/>
  <c r="V385" i="1"/>
  <c r="V2074" i="1"/>
  <c r="V2473" i="1"/>
  <c r="V2123" i="1"/>
  <c r="V2120" i="1"/>
  <c r="V83" i="1"/>
  <c r="V1066" i="1"/>
  <c r="V502" i="1"/>
  <c r="V1089" i="1"/>
  <c r="V1253" i="1"/>
  <c r="V46" i="1"/>
  <c r="V498" i="1"/>
  <c r="V359" i="1"/>
  <c r="V672" i="1"/>
  <c r="V927" i="1"/>
  <c r="V1118" i="1"/>
  <c r="V1210" i="1"/>
  <c r="V1807" i="1"/>
  <c r="V1639" i="1"/>
  <c r="V2408" i="1"/>
  <c r="V1238" i="1"/>
  <c r="V2483" i="1"/>
  <c r="V86" i="1"/>
  <c r="V1949" i="1"/>
  <c r="V542" i="1"/>
  <c r="V926" i="1"/>
  <c r="V643" i="1"/>
  <c r="V1417" i="1"/>
  <c r="V869" i="1"/>
  <c r="V1137" i="1"/>
  <c r="V1699" i="1"/>
  <c r="V1504" i="1"/>
  <c r="V487" i="1"/>
  <c r="V1024" i="1"/>
  <c r="V1677" i="1"/>
  <c r="V1813" i="1"/>
  <c r="V295" i="1"/>
  <c r="V1763" i="1"/>
  <c r="V1726" i="1"/>
  <c r="V285" i="1"/>
  <c r="V2165" i="1"/>
  <c r="V2452" i="1"/>
  <c r="V1443" i="1"/>
  <c r="V1205" i="1"/>
  <c r="V1961" i="1"/>
  <c r="V373" i="1"/>
  <c r="V1606" i="1"/>
  <c r="V533" i="1"/>
  <c r="V880" i="1"/>
  <c r="V1950" i="1"/>
  <c r="V1272" i="1"/>
  <c r="V1166" i="1"/>
  <c r="V1431" i="1"/>
  <c r="V327" i="1"/>
  <c r="V2182" i="1"/>
  <c r="V529" i="1"/>
  <c r="V159" i="1"/>
  <c r="V708" i="1"/>
  <c r="V251" i="1"/>
  <c r="V1955" i="1"/>
  <c r="V2227" i="1"/>
  <c r="V1357" i="1"/>
  <c r="V364" i="1"/>
  <c r="V1055" i="1"/>
  <c r="V2251" i="1"/>
  <c r="V1801" i="1"/>
  <c r="V1247" i="1"/>
  <c r="V1511" i="1"/>
  <c r="V2454" i="1"/>
  <c r="V360" i="1"/>
  <c r="V1481" i="1"/>
  <c r="V2234" i="1"/>
  <c r="V2020" i="1"/>
  <c r="V2040" i="1"/>
  <c r="V2587" i="1"/>
  <c r="V132" i="1"/>
  <c r="V2533" i="1"/>
  <c r="V2431" i="1"/>
  <c r="V2242" i="1"/>
  <c r="V2222" i="1"/>
  <c r="V573" i="1"/>
  <c r="V427" i="1"/>
  <c r="V1580" i="1"/>
  <c r="V394" i="1"/>
  <c r="V2036" i="1"/>
  <c r="V974" i="1"/>
  <c r="V1423" i="1"/>
  <c r="V2487" i="1"/>
  <c r="V1621" i="1"/>
  <c r="V1605" i="1"/>
  <c r="V2479" i="1"/>
  <c r="V466" i="1"/>
  <c r="V1617" i="1"/>
  <c r="V2091" i="1"/>
  <c r="V1672" i="1"/>
  <c r="V654" i="1"/>
  <c r="V1906" i="1"/>
  <c r="V1656" i="1"/>
  <c r="V1117" i="1"/>
  <c r="V973" i="1"/>
  <c r="V1783" i="1"/>
  <c r="V827" i="1"/>
  <c r="V2430" i="1"/>
  <c r="V1231" i="1"/>
  <c r="V812" i="1"/>
  <c r="V563" i="1"/>
  <c r="V1165" i="1"/>
  <c r="V2269" i="1"/>
  <c r="V1030" i="1"/>
  <c r="V1786" i="1"/>
  <c r="V2025" i="1"/>
  <c r="V680" i="1"/>
  <c r="V1563" i="1"/>
  <c r="V1283" i="1"/>
  <c r="V245" i="1"/>
  <c r="V1734" i="1"/>
  <c r="V2301" i="1"/>
  <c r="V1142" i="1"/>
  <c r="V2497" i="1"/>
  <c r="V1474" i="1"/>
  <c r="V1406" i="1"/>
  <c r="V2096" i="1"/>
  <c r="V1831" i="1"/>
  <c r="V1798" i="1"/>
  <c r="V2260" i="1"/>
  <c r="V1758" i="1"/>
  <c r="V888" i="1"/>
  <c r="V1389" i="1"/>
  <c r="V1182" i="1"/>
  <c r="V209" i="1"/>
  <c r="V535" i="1"/>
  <c r="V895" i="1"/>
  <c r="V2042" i="1"/>
  <c r="V1201" i="1"/>
  <c r="V2453" i="1"/>
  <c r="V966" i="1"/>
  <c r="V307" i="1"/>
  <c r="V1369" i="1"/>
  <c r="V128" i="1"/>
  <c r="V1274" i="1"/>
  <c r="V1623" i="1"/>
  <c r="V2537" i="1"/>
  <c r="V1381" i="1"/>
  <c r="V1637" i="1"/>
  <c r="V2499" i="1"/>
  <c r="V2228" i="1"/>
  <c r="V1872" i="1"/>
  <c r="V273" i="1"/>
  <c r="V1400" i="1"/>
  <c r="V422" i="1"/>
  <c r="V472" i="1"/>
  <c r="V424" i="1"/>
  <c r="V2441" i="1"/>
  <c r="V454" i="1"/>
  <c r="V1506" i="1"/>
  <c r="V1444" i="1"/>
  <c r="V2567" i="1"/>
  <c r="V1371" i="1"/>
  <c r="V1803" i="1"/>
  <c r="V549" i="1"/>
  <c r="V956" i="1"/>
  <c r="V945" i="1"/>
  <c r="V2015" i="1"/>
  <c r="V2553" i="1"/>
  <c r="V1154" i="1"/>
  <c r="V1464" i="1"/>
  <c r="V1905" i="1"/>
  <c r="V2031" i="1"/>
  <c r="V2017" i="1"/>
  <c r="V1978" i="1"/>
  <c r="V1532" i="1"/>
  <c r="V1312" i="1"/>
  <c r="V2307" i="1"/>
  <c r="V459" i="1"/>
  <c r="V848" i="1"/>
  <c r="V820" i="1"/>
  <c r="V1968" i="1"/>
  <c r="V994" i="1"/>
  <c r="V1876" i="1"/>
  <c r="V1840" i="1"/>
  <c r="V1930" i="1"/>
  <c r="V1353" i="1"/>
  <c r="V2195" i="1"/>
  <c r="V1379" i="1"/>
  <c r="V2531" i="1"/>
  <c r="V250" i="1"/>
  <c r="V1177" i="1"/>
  <c r="V2550" i="1"/>
  <c r="V1865" i="1"/>
  <c r="V1239" i="1"/>
  <c r="V1579" i="1"/>
  <c r="V5" i="1"/>
  <c r="V495" i="1"/>
  <c r="V1161" i="1"/>
  <c r="V1694" i="1"/>
  <c r="V788" i="1"/>
  <c r="V1419" i="1"/>
  <c r="V2557" i="1"/>
  <c r="V1577" i="1"/>
  <c r="V1629" i="1"/>
  <c r="V792" i="1"/>
  <c r="V1593" i="1"/>
  <c r="V706" i="1"/>
  <c r="V1800" i="1"/>
  <c r="V339" i="1"/>
  <c r="V37" i="1"/>
  <c r="V1587" i="1"/>
  <c r="V1619" i="1"/>
  <c r="V286" i="1"/>
  <c r="V532" i="1"/>
  <c r="V255" i="1"/>
  <c r="V2237" i="1"/>
  <c r="V920" i="1"/>
  <c r="V653" i="1"/>
  <c r="V1830" i="1"/>
  <c r="V576" i="1"/>
  <c r="V291" i="1"/>
  <c r="V1288" i="1"/>
  <c r="V2148" i="1"/>
  <c r="V425" i="1"/>
  <c r="V1468" i="1"/>
  <c r="V379" i="1"/>
  <c r="V2158" i="1"/>
  <c r="V1614" i="1"/>
  <c r="V2162" i="1"/>
  <c r="V1994" i="1"/>
  <c r="V1976" i="1"/>
  <c r="V2119" i="1"/>
  <c r="V831" i="1"/>
  <c r="V1437" i="1"/>
  <c r="V1740" i="1"/>
  <c r="V914" i="1"/>
  <c r="V931" i="1"/>
  <c r="V210" i="1"/>
  <c r="V1862" i="1"/>
  <c r="V1067" i="1"/>
  <c r="V1984" i="1"/>
  <c r="V1454" i="1"/>
  <c r="V2536" i="1"/>
  <c r="V324" i="1"/>
  <c r="V2113" i="1"/>
  <c r="V1412" i="1"/>
  <c r="V522" i="1"/>
  <c r="V1458" i="1"/>
  <c r="V1307" i="1"/>
  <c r="V746" i="1"/>
  <c r="V835" i="1"/>
  <c r="V277" i="1"/>
  <c r="V1005" i="1"/>
  <c r="V894" i="1"/>
  <c r="V247" i="1"/>
  <c r="V838" i="1"/>
  <c r="V1611" i="1"/>
  <c r="V1592" i="1"/>
  <c r="V596" i="1"/>
  <c r="V1732" i="1"/>
  <c r="V1884" i="1"/>
  <c r="V51" i="1"/>
  <c r="V619" i="1"/>
  <c r="V2153" i="1"/>
  <c r="V2570" i="1"/>
  <c r="V2103" i="1"/>
  <c r="V1065" i="1"/>
  <c r="V1720" i="1"/>
  <c r="V2552" i="1"/>
  <c r="V2078" i="1"/>
  <c r="V468" i="1"/>
  <c r="V2180" i="1"/>
  <c r="V160" i="1"/>
  <c r="V2498" i="1"/>
  <c r="V2573" i="1"/>
  <c r="V1138" i="1"/>
  <c r="V134" i="1"/>
  <c r="V344" i="1"/>
  <c r="V516" i="1"/>
  <c r="V374" i="1"/>
  <c r="V631" i="1"/>
  <c r="V1198" i="1"/>
  <c r="V1630" i="1"/>
  <c r="V275" i="1"/>
  <c r="V85" i="1"/>
  <c r="V1140" i="1"/>
  <c r="V2208" i="1"/>
  <c r="V2202" i="1"/>
  <c r="V1802" i="1"/>
  <c r="V2084" i="1"/>
  <c r="V113" i="1"/>
  <c r="V1631" i="1"/>
  <c r="V1240" i="1"/>
  <c r="V453" i="1"/>
  <c r="V2297" i="1"/>
  <c r="V1856" i="1"/>
  <c r="V1029" i="1"/>
  <c r="V1019" i="1"/>
  <c r="V950" i="1"/>
  <c r="V1548" i="1"/>
  <c r="V129" i="1"/>
  <c r="V456" i="1"/>
  <c r="V148" i="1"/>
  <c r="V1659" i="1"/>
  <c r="V2395" i="1"/>
  <c r="V1120" i="1"/>
  <c r="V1569" i="1"/>
  <c r="V2191" i="1"/>
  <c r="V1042" i="1"/>
  <c r="V279" i="1"/>
  <c r="V688" i="1"/>
  <c r="V1456" i="1"/>
  <c r="V11" i="1"/>
  <c r="V2412" i="1"/>
  <c r="V1833" i="1"/>
  <c r="V1447" i="1"/>
  <c r="V1340" i="1"/>
  <c r="V2491" i="1"/>
  <c r="V2203" i="1"/>
  <c r="V527" i="1"/>
  <c r="V31" i="1"/>
  <c r="V338" i="1"/>
  <c r="V1888" i="1"/>
  <c r="V803" i="1"/>
  <c r="V193" i="1"/>
  <c r="V1279" i="1"/>
  <c r="V1442" i="1"/>
  <c r="V1152" i="1"/>
  <c r="V1693" i="1"/>
  <c r="V497" i="1"/>
  <c r="V1652" i="1"/>
  <c r="V1435" i="1"/>
  <c r="V900" i="1"/>
  <c r="V2482" i="1"/>
  <c r="V1982" i="1"/>
  <c r="V698" i="1"/>
  <c r="V2226" i="1"/>
  <c r="V2384" i="1"/>
  <c r="V1818" i="1"/>
  <c r="V823" i="1"/>
  <c r="V296" i="1"/>
  <c r="V1058" i="1"/>
  <c r="V1604" i="1"/>
  <c r="V962" i="1"/>
  <c r="V328" i="1"/>
  <c r="V183" i="1"/>
  <c r="V319" i="1"/>
  <c r="V524" i="1"/>
  <c r="V1735" i="1"/>
  <c r="V1863" i="1"/>
  <c r="V781" i="1"/>
  <c r="V580" i="1"/>
  <c r="V168" i="1"/>
  <c r="V115" i="1"/>
  <c r="V2171" i="1"/>
  <c r="V1374" i="1"/>
  <c r="V2185" i="1"/>
  <c r="V640" i="1"/>
  <c r="V991" i="1"/>
  <c r="V369" i="1"/>
  <c r="V981" i="1"/>
  <c r="V1804" i="1"/>
  <c r="V448" i="1"/>
  <c r="V1484" i="1"/>
  <c r="V2440" i="1"/>
  <c r="V1981" i="1"/>
  <c r="V2590" i="1"/>
  <c r="V1051" i="1"/>
  <c r="V413" i="1"/>
  <c r="V1657" i="1"/>
  <c r="V2339" i="1"/>
  <c r="V139" i="1"/>
  <c r="V2451" i="1"/>
  <c r="V1391" i="1"/>
  <c r="V1796" i="1"/>
  <c r="V408" i="1"/>
  <c r="V528" i="1"/>
  <c r="V259" i="1"/>
  <c r="V2007" i="1"/>
  <c r="V1541" i="1"/>
  <c r="V2111" i="1"/>
  <c r="V510" i="1"/>
  <c r="V773" i="1"/>
  <c r="V968" i="1"/>
  <c r="V1343" i="1"/>
  <c r="V1907" i="1"/>
  <c r="V175" i="1"/>
  <c r="V2579" i="1"/>
  <c r="V44" i="1"/>
  <c r="V1728" i="1"/>
  <c r="V1983" i="1"/>
  <c r="V871" i="1"/>
  <c r="V1002" i="1"/>
  <c r="V1896" i="1"/>
  <c r="V2571" i="1"/>
  <c r="V1358" i="1"/>
  <c r="V2495" i="1"/>
  <c r="V2039" i="1"/>
  <c r="V1886" i="1"/>
  <c r="V293" i="1"/>
  <c r="V1000" i="1"/>
  <c r="V996" i="1"/>
  <c r="V1285" i="1"/>
  <c r="V1038" i="1"/>
  <c r="V1327" i="1"/>
  <c r="V300" i="1"/>
  <c r="V1064" i="1"/>
  <c r="V637" i="1"/>
  <c r="V889" i="1"/>
  <c r="V2122" i="1"/>
  <c r="V597" i="1"/>
  <c r="V227" i="1"/>
  <c r="V2304" i="1"/>
  <c r="V2538" i="1"/>
  <c r="V785" i="1"/>
  <c r="V905" i="1"/>
  <c r="V2335" i="1"/>
  <c r="V855" i="1"/>
  <c r="V2563" i="1"/>
  <c r="V109" i="1"/>
  <c r="V2035" i="1"/>
  <c r="V19" i="1"/>
  <c r="V601" i="1"/>
  <c r="V1529" i="1"/>
  <c r="V1821" i="1"/>
  <c r="V392" i="1"/>
  <c r="V2325" i="1"/>
  <c r="V2577" i="1"/>
  <c r="V390" i="1"/>
  <c r="V970" i="1"/>
  <c r="V2316" i="1"/>
  <c r="V1528" i="1"/>
  <c r="V1488" i="1"/>
  <c r="V2225" i="1"/>
  <c r="V2352" i="1"/>
  <c r="V387" i="1"/>
  <c r="V361" i="1"/>
  <c r="V2515" i="1"/>
  <c r="V2520" i="1"/>
  <c r="V254" i="1"/>
  <c r="V309" i="1"/>
  <c r="V2504" i="1"/>
  <c r="V137" i="1"/>
  <c r="V779" i="1"/>
  <c r="V2009" i="1"/>
  <c r="V2308" i="1"/>
  <c r="V775" i="1"/>
  <c r="V1460" i="1"/>
  <c r="V932" i="1"/>
  <c r="V1940" i="1"/>
  <c r="V2093" i="1"/>
  <c r="V2058" i="1"/>
  <c r="V2107" i="1"/>
  <c r="V2406" i="1"/>
  <c r="V1892" i="1"/>
  <c r="V1296" i="1"/>
  <c r="V2341" i="1"/>
  <c r="V1271" i="1"/>
  <c r="V1589" i="1"/>
  <c r="V174" i="1"/>
  <c r="V1360" i="1"/>
  <c r="V743" i="1"/>
  <c r="V2238" i="1"/>
  <c r="V95" i="1"/>
  <c r="V1105" i="1"/>
  <c r="V423" i="1"/>
  <c r="V461" i="1"/>
  <c r="V1475" i="1"/>
  <c r="V2008" i="1"/>
  <c r="V411" i="1"/>
  <c r="V333" i="1"/>
  <c r="V2034" i="1"/>
  <c r="V1861" i="1"/>
  <c r="V142" i="1"/>
  <c r="V1731" i="1"/>
  <c r="V1850" i="1"/>
  <c r="V1811" i="1"/>
  <c r="V748" i="1"/>
  <c r="V2174" i="1"/>
  <c r="V1445" i="1"/>
  <c r="V6" i="1"/>
  <c r="V664" i="1"/>
  <c r="V2516" i="1"/>
  <c r="V2398" i="1"/>
  <c r="V269" i="1"/>
  <c r="V1999" i="1"/>
  <c r="V694" i="1"/>
  <c r="V1382" i="1"/>
  <c r="V130" i="1"/>
  <c r="V1543" i="1"/>
  <c r="V52" i="1"/>
  <c r="V1965" i="1"/>
  <c r="V2422" i="1"/>
  <c r="V1962" i="1"/>
  <c r="V1910" i="1"/>
  <c r="V2528" i="1"/>
  <c r="V545" i="1"/>
  <c r="V153" i="1"/>
  <c r="V2313" i="1"/>
  <c r="V1462" i="1"/>
  <c r="V856" i="1"/>
  <c r="V440" i="1"/>
  <c r="V68" i="1"/>
  <c r="V1696" i="1"/>
  <c r="V1941" i="1"/>
  <c r="V2068" i="1"/>
  <c r="V840" i="1"/>
  <c r="V1309" i="1"/>
  <c r="V2072" i="1"/>
  <c r="V1835" i="1"/>
  <c r="V2216" i="1"/>
  <c r="V1235" i="1"/>
  <c r="V1996" i="1"/>
  <c r="V1220" i="1"/>
  <c r="V56" i="1"/>
  <c r="V1416" i="1"/>
  <c r="V546" i="1"/>
  <c r="V331" i="1"/>
  <c r="V477" i="1"/>
  <c r="V724" i="1"/>
  <c r="V1401" i="1"/>
  <c r="V1519" i="1"/>
  <c r="V2159" i="1"/>
  <c r="V436" i="1"/>
  <c r="V947" i="1"/>
  <c r="V1352" i="1"/>
  <c r="V208" i="1"/>
  <c r="V833" i="1"/>
  <c r="V491" i="1"/>
  <c r="V2525" i="1"/>
  <c r="V2030" i="1"/>
  <c r="V1680" i="1"/>
  <c r="V564" i="1"/>
  <c r="V2429" i="1"/>
  <c r="V1119" i="1"/>
  <c r="V1170" i="1"/>
  <c r="V2247" i="1"/>
  <c r="V1958" i="1"/>
  <c r="V1746" i="1"/>
  <c r="V104" i="1"/>
  <c r="V1354" i="1"/>
  <c r="V2559" i="1"/>
  <c r="V847" i="1"/>
  <c r="V1009" i="1"/>
  <c r="V1741" i="1"/>
  <c r="V1678" i="1"/>
  <c r="V272" i="1"/>
  <c r="V1331" i="1"/>
  <c r="V1602" i="1"/>
  <c r="V676" i="1"/>
  <c r="V2256" i="1"/>
  <c r="V2350" i="1"/>
  <c r="V1747" i="1"/>
  <c r="V243" i="1"/>
  <c r="V57" i="1"/>
  <c r="V1989" i="1"/>
  <c r="V1822" i="1"/>
  <c r="V2063" i="1"/>
  <c r="V1834" i="1"/>
  <c r="V2258" i="1"/>
  <c r="V1335" i="1"/>
  <c r="V2151" i="1"/>
  <c r="V1225" i="1"/>
  <c r="V737" i="1"/>
  <c r="V1939" i="1"/>
  <c r="V479" i="1"/>
  <c r="V434" i="1"/>
  <c r="V421" i="1"/>
  <c r="V1894" i="1"/>
  <c r="V256" i="1"/>
  <c r="V61" i="1"/>
  <c r="V1281" i="1"/>
  <c r="V2155" i="1"/>
  <c r="V1558" i="1"/>
  <c r="V1843" i="1"/>
  <c r="V393" i="1"/>
  <c r="V673" i="1"/>
  <c r="V184" i="1"/>
  <c r="V2477" i="1"/>
  <c r="V1037" i="1"/>
  <c r="V1570" i="1"/>
  <c r="V1224" i="1"/>
  <c r="V651" i="1"/>
  <c r="V902" i="1"/>
  <c r="V2261" i="1"/>
  <c r="V1738" i="1"/>
  <c r="V767" i="1"/>
  <c r="V1797" i="1"/>
  <c r="V432" i="1"/>
  <c r="V1098" i="1"/>
  <c r="V1947" i="1"/>
  <c r="V699" i="1"/>
  <c r="V1829" i="1"/>
  <c r="V2064" i="1"/>
  <c r="V2065" i="1"/>
  <c r="V2367" i="1"/>
  <c r="V2156" i="1"/>
  <c r="V2457" i="1"/>
  <c r="V798" i="1"/>
  <c r="V2127" i="1"/>
  <c r="V2140" i="1"/>
  <c r="V600" i="1"/>
  <c r="V1215" i="1"/>
  <c r="V1733" i="1"/>
  <c r="V400" i="1"/>
  <c r="V2079" i="1"/>
  <c r="V260" i="1"/>
  <c r="V1439" i="1"/>
  <c r="V1643" i="1"/>
  <c r="V2206" i="1"/>
  <c r="V2114" i="1"/>
  <c r="V2309" i="1"/>
  <c r="V2393" i="1"/>
  <c r="V1893" i="1"/>
  <c r="V2270" i="1"/>
  <c r="V1191" i="1"/>
  <c r="V1304" i="1"/>
  <c r="V940" i="1"/>
  <c r="V543" i="1"/>
  <c r="V1020" i="1"/>
  <c r="V1919" i="1"/>
  <c r="V2273" i="1"/>
  <c r="V1837" i="1"/>
  <c r="V176" i="1"/>
  <c r="V1251" i="1"/>
  <c r="V1667" i="1"/>
  <c r="V1748" i="1"/>
  <c r="V2535" i="1"/>
  <c r="V94" i="1"/>
  <c r="V32" i="1"/>
  <c r="V397" i="1"/>
  <c r="V1716" i="1"/>
  <c r="V2117" i="1"/>
  <c r="V1986" i="1"/>
  <c r="V1974" i="1"/>
  <c r="V437" i="1"/>
  <c r="V2574" i="1"/>
  <c r="V226" i="1"/>
  <c r="V1897" i="1"/>
  <c r="V2097" i="1"/>
  <c r="V1566" i="1"/>
  <c r="V64" i="1"/>
  <c r="V1871" i="1"/>
  <c r="V2543" i="1"/>
  <c r="V102" i="1"/>
  <c r="V2400" i="1"/>
  <c r="V787" i="1"/>
  <c r="V2108" i="1"/>
  <c r="V774" i="1"/>
  <c r="V649" i="1"/>
  <c r="V252" i="1"/>
  <c r="V681" i="1"/>
  <c r="V1721" i="1"/>
  <c r="V1199" i="1"/>
  <c r="V2177" i="1"/>
  <c r="V550" i="1"/>
  <c r="V1329" i="1"/>
  <c r="V1297" i="1"/>
  <c r="V1226" i="1"/>
  <c r="V1248" i="1"/>
  <c r="V749" i="1"/>
  <c r="V881" i="1"/>
  <c r="V2321" i="1"/>
  <c r="V718" i="1"/>
  <c r="V2059" i="1"/>
  <c r="V1323" i="1"/>
  <c r="V2472" i="1"/>
  <c r="V2066" i="1"/>
  <c r="V2220" i="1"/>
  <c r="V1963" i="1"/>
  <c r="V937" i="1"/>
  <c r="V2215" i="1"/>
  <c r="V1985" i="1"/>
  <c r="V2437" i="1"/>
  <c r="V1246" i="1"/>
  <c r="V1241" i="1"/>
  <c r="V2271" i="1"/>
  <c r="V1760" i="1"/>
  <c r="V1761" i="1"/>
  <c r="V2041" i="1"/>
  <c r="V1612" i="1"/>
  <c r="V2099" i="1"/>
  <c r="V1424" i="1"/>
  <c r="V1011" i="1"/>
  <c r="V1383" i="1"/>
  <c r="V1007" i="1"/>
  <c r="V2471" i="1"/>
  <c r="V1057" i="1"/>
  <c r="V231" i="1"/>
  <c r="V87" i="1"/>
  <c r="V829" i="1"/>
  <c r="V1666" i="1"/>
  <c r="V311" i="1"/>
  <c r="V1808" i="1"/>
  <c r="V228" i="1"/>
  <c r="V1559" i="1"/>
  <c r="V1016" i="1"/>
  <c r="V2423" i="1"/>
  <c r="V50" i="1"/>
  <c r="V793" i="1"/>
  <c r="V1477" i="1"/>
  <c r="V1670" i="1"/>
  <c r="V1551" i="1"/>
  <c r="V771" i="1"/>
  <c r="V1977" i="1"/>
  <c r="V2049" i="1"/>
  <c r="V1505" i="1"/>
  <c r="V2513" i="1"/>
  <c r="V523" i="1"/>
  <c r="V301" i="1"/>
  <c r="V2154" i="1"/>
  <c r="V2312" i="1"/>
  <c r="V982" i="1"/>
  <c r="V2101" i="1"/>
  <c r="V751" i="1"/>
  <c r="V2546" i="1"/>
  <c r="V2345" i="1"/>
  <c r="V2551" i="1"/>
  <c r="V1194" i="1"/>
  <c r="V1636" i="1"/>
  <c r="V1202" i="1"/>
  <c r="V1432" i="1"/>
  <c r="V1061" i="1"/>
  <c r="V878" i="1"/>
  <c r="V462" i="1"/>
  <c r="V2229" i="1"/>
  <c r="V1816" i="1"/>
  <c r="V839" i="1"/>
  <c r="V2353" i="1"/>
  <c r="V211" i="1"/>
  <c r="V433" i="1"/>
  <c r="V1951" i="1"/>
  <c r="V265" i="1"/>
  <c r="V1293" i="1"/>
  <c r="V1053" i="1"/>
  <c r="V2024" i="1"/>
  <c r="V1931" i="1"/>
  <c r="V1852" i="1"/>
  <c r="V2377" i="1"/>
  <c r="V2484" i="1"/>
  <c r="V709" i="1"/>
  <c r="V896" i="1"/>
  <c r="V1799" i="1"/>
  <c r="V2293" i="1"/>
  <c r="V509" i="1"/>
  <c r="V1465" i="1"/>
  <c r="V1355" i="1"/>
  <c r="V2244" i="1"/>
  <c r="V412" i="1"/>
  <c r="V2503" i="1"/>
  <c r="V157" i="1"/>
  <c r="V1179" i="1"/>
  <c r="V1952" i="1"/>
  <c r="V1045" i="1"/>
  <c r="V776" i="1"/>
  <c r="V949" i="1"/>
  <c r="V1249" i="1"/>
  <c r="V1060" i="1"/>
  <c r="V2275" i="1"/>
  <c r="V2048" i="1"/>
  <c r="V1450" i="1"/>
  <c r="V236" i="1"/>
  <c r="V1660" i="1"/>
  <c r="V1062" i="1"/>
  <c r="V1228" i="1"/>
  <c r="V1299" i="1"/>
  <c r="V65" i="1"/>
  <c r="V777" i="1"/>
  <c r="V2560" i="1"/>
  <c r="V2129" i="1"/>
  <c r="V1356" i="1"/>
  <c r="V1440" i="1"/>
  <c r="V2586" i="1"/>
  <c r="V742" i="1"/>
  <c r="V1929" i="1"/>
  <c r="V2221" i="1"/>
  <c r="V1540" i="1"/>
  <c r="V2575" i="1"/>
  <c r="V622" i="1"/>
  <c r="V571" i="1"/>
  <c r="V1975" i="1"/>
  <c r="V426" i="1"/>
  <c r="V111" i="1"/>
  <c r="V1509" i="1"/>
  <c r="V2105" i="1"/>
  <c r="V1567" i="1"/>
  <c r="V438" i="1"/>
  <c r="V1846" i="1"/>
  <c r="V517" i="1"/>
  <c r="V430" i="1"/>
  <c r="V2522" i="1"/>
  <c r="V340" i="1"/>
  <c r="V608" i="1"/>
  <c r="V1059" i="1"/>
  <c r="V2243" i="1"/>
  <c r="V1877" i="1"/>
  <c r="V609" i="1"/>
  <c r="V2000" i="1"/>
  <c r="V1006" i="1"/>
  <c r="V744" i="1"/>
  <c r="V2137" i="1"/>
  <c r="V43" i="1"/>
  <c r="V2392" i="1"/>
  <c r="V2061" i="1"/>
  <c r="V807" i="1"/>
  <c r="V2386" i="1"/>
  <c r="V2252" i="1"/>
  <c r="V1273" i="1"/>
  <c r="V1111" i="1"/>
  <c r="V1031" i="1"/>
  <c r="V2435" i="1"/>
  <c r="V22" i="1"/>
  <c r="V1957" i="1"/>
  <c r="V161" i="1"/>
  <c r="V191" i="1"/>
  <c r="V1555" i="1"/>
  <c r="V1082" i="1"/>
  <c r="V1129" i="1"/>
  <c r="V1449" i="1"/>
  <c r="V1682" i="1"/>
  <c r="V2010" i="1"/>
  <c r="V475" i="1"/>
  <c r="V2073" i="1"/>
  <c r="V1229" i="1"/>
  <c r="V710" i="1"/>
  <c r="V1599" i="1"/>
  <c r="V2359" i="1"/>
  <c r="V1953" i="1"/>
  <c r="V1131" i="1"/>
  <c r="V1145" i="1"/>
  <c r="V2506" i="1"/>
  <c r="V2204" i="1"/>
  <c r="V2564" i="1"/>
  <c r="V458" i="1"/>
  <c r="V2445" i="1"/>
  <c r="V1591" i="1"/>
  <c r="V1812" i="1"/>
  <c r="V1634" i="1"/>
  <c r="V2292" i="1"/>
  <c r="V1578" i="1"/>
  <c r="V1260" i="1"/>
  <c r="V757" i="1"/>
  <c r="V2344" i="1"/>
  <c r="V661" i="1"/>
  <c r="V1960" i="1"/>
  <c r="V2302" i="1"/>
  <c r="V1486" i="1"/>
  <c r="V1349" i="1"/>
  <c r="V1324" i="1"/>
  <c r="V1195" i="1"/>
  <c r="V357" i="1"/>
  <c r="V35" i="1"/>
  <c r="V76" i="1"/>
  <c r="V14" i="1"/>
  <c r="V915" i="1"/>
  <c r="V756" i="1"/>
  <c r="V362" i="1"/>
  <c r="V1507" i="1"/>
  <c r="V1926" i="1"/>
  <c r="V1737" i="1"/>
  <c r="V2233" i="1"/>
  <c r="V1472" i="1"/>
  <c r="V1854" i="1"/>
  <c r="V1584" i="1"/>
  <c r="V131" i="1"/>
  <c r="V2128" i="1"/>
  <c r="V1461" i="1"/>
  <c r="V1722" i="1"/>
  <c r="V857" i="1"/>
  <c r="V518" i="1"/>
  <c r="V695" i="1"/>
  <c r="V107" i="1"/>
  <c r="V1827" i="1"/>
  <c r="V2236" i="1"/>
  <c r="V274" i="1"/>
  <c r="V2201" i="1"/>
  <c r="V1041" i="1"/>
  <c r="V1144" i="1"/>
  <c r="V1904" i="1"/>
  <c r="V984" i="1"/>
  <c r="V936" i="1"/>
  <c r="V455" i="1"/>
  <c r="V302" i="1"/>
  <c r="V1221" i="1"/>
  <c r="V752" i="1"/>
  <c r="V2166" i="1"/>
  <c r="V577" i="1"/>
  <c r="V1469" i="1"/>
  <c r="V1206" i="1"/>
  <c r="V1453" i="1"/>
  <c r="V1908" i="1"/>
  <c r="V566" i="1"/>
  <c r="V1292" i="1"/>
  <c r="V1167" i="1"/>
  <c r="V836" i="1"/>
  <c r="V1521" i="1"/>
  <c r="V2183" i="1"/>
  <c r="V1265" i="1"/>
  <c r="V1365" i="1"/>
  <c r="V1970" i="1"/>
  <c r="V10" i="1"/>
  <c r="V921" i="1"/>
  <c r="V1881" i="1"/>
  <c r="V1421" i="1"/>
  <c r="V614" i="1"/>
  <c r="V1669" i="1"/>
  <c r="V995" i="1"/>
  <c r="V34" i="1"/>
  <c r="V570" i="1"/>
  <c r="V1193" i="1"/>
  <c r="V2192" i="1"/>
  <c r="V1183" i="1"/>
  <c r="V957" i="1"/>
  <c r="V667" i="1"/>
  <c r="V1101" i="1"/>
  <c r="V98" i="1"/>
  <c r="V719" i="1"/>
  <c r="V2380" i="1"/>
  <c r="V652" i="1"/>
  <c r="V1658" i="1"/>
  <c r="V1900" i="1"/>
  <c r="V1286" i="1"/>
  <c r="V1849" i="1"/>
  <c r="V557" i="1"/>
  <c r="V8" i="1"/>
  <c r="V1408" i="1"/>
  <c r="V1697" i="1"/>
  <c r="V605" i="1"/>
  <c r="V567" i="1"/>
  <c r="V1409" i="1"/>
  <c r="V1289" i="1"/>
  <c r="V2505" i="1"/>
  <c r="V1122" i="1"/>
  <c r="V79" i="1"/>
  <c r="V59" i="1"/>
  <c r="V2291" i="1"/>
  <c r="V551" i="1"/>
  <c r="V1920" i="1"/>
  <c r="V1337" i="1"/>
  <c r="V1123" i="1"/>
  <c r="V2267" i="1"/>
  <c r="V2305" i="1"/>
  <c r="V1346" i="1"/>
  <c r="V158" i="1"/>
  <c r="V2362" i="1"/>
  <c r="V290" i="1"/>
  <c r="V2407" i="1"/>
  <c r="V1001" i="1"/>
  <c r="V1823" i="1"/>
  <c r="V2005" i="1"/>
  <c r="V1452" i="1"/>
  <c r="V575" i="1"/>
  <c r="V1090" i="1"/>
  <c r="V306" i="1"/>
  <c r="V1018" i="1"/>
  <c r="V860" i="1"/>
  <c r="V1318" i="1"/>
  <c r="V859" i="1"/>
  <c r="V2385" i="1"/>
  <c r="V2584" i="1"/>
  <c r="V1303" i="1"/>
  <c r="V685" i="1"/>
  <c r="V1491" i="1"/>
  <c r="V946" i="1"/>
  <c r="V1572" i="1"/>
  <c r="V2502" i="1"/>
  <c r="V7" i="1"/>
  <c r="V1102" i="1"/>
  <c r="V2173" i="1"/>
  <c r="V1227" i="1"/>
  <c r="V355" i="1"/>
  <c r="V1717" i="1"/>
  <c r="V2175" i="1"/>
  <c r="V1836" i="1"/>
  <c r="V138" i="1"/>
  <c r="V278" i="1"/>
  <c r="V639" i="1"/>
  <c r="V2011" i="1"/>
  <c r="V2295" i="1"/>
  <c r="V1351" i="1"/>
  <c r="V916" i="1"/>
  <c r="V380" i="1"/>
  <c r="V1175" i="1"/>
  <c r="V1959" i="1"/>
  <c r="V312" i="1"/>
  <c r="V581" i="1"/>
  <c r="V1494" i="1"/>
  <c r="V2530" i="1"/>
  <c r="V219" i="1"/>
  <c r="V1878" i="1"/>
  <c r="V1176" i="1"/>
  <c r="V1153" i="1"/>
  <c r="V1276" i="1"/>
  <c r="V1108" i="1"/>
  <c r="V544" i="1"/>
  <c r="V1880" i="1"/>
  <c r="V439" i="1"/>
  <c r="V1473" i="1"/>
  <c r="V558" i="1"/>
  <c r="V2363" i="1"/>
  <c r="V1626" i="1"/>
  <c r="V1411" i="1"/>
  <c r="V816" i="1"/>
  <c r="V1819" i="1"/>
  <c r="V1242" i="1"/>
  <c r="V884" i="1"/>
  <c r="V450" i="1"/>
  <c r="V2176" i="1"/>
  <c r="V1853" i="1"/>
  <c r="V172" i="1"/>
  <c r="V2500" i="1"/>
  <c r="V1561" i="1"/>
  <c r="V635" i="1"/>
  <c r="V627" i="1"/>
  <c r="V1361" i="1"/>
  <c r="V1174" i="1"/>
  <c r="V2568" i="1"/>
  <c r="V1209" i="1"/>
  <c r="V106" i="1"/>
  <c r="V866" i="1"/>
  <c r="V531" i="1"/>
  <c r="V1368" i="1"/>
  <c r="V2368" i="1"/>
  <c r="V2306" i="1"/>
  <c r="V2402" i="1"/>
  <c r="V2004" i="1"/>
  <c r="V1857" i="1"/>
  <c r="V1875" i="1"/>
  <c r="V1496" i="1"/>
  <c r="V2485" i="1"/>
  <c r="V513" i="1"/>
  <c r="V404" i="1"/>
  <c r="V1628" i="1"/>
  <c r="V930" i="1"/>
  <c r="V1549" i="1"/>
  <c r="V1211" i="1"/>
  <c r="V257" i="1"/>
  <c r="V645" i="1"/>
  <c r="V690" i="1"/>
  <c r="V229" i="1"/>
  <c r="V2446" i="1"/>
  <c r="V2361" i="1"/>
  <c r="V2136" i="1"/>
  <c r="V1212" i="1"/>
  <c r="V1742" i="1"/>
  <c r="V730" i="1"/>
  <c r="V1404" i="1"/>
  <c r="V2456" i="1"/>
  <c r="V556" i="1"/>
  <c r="V2447" i="1"/>
  <c r="V808" i="1"/>
  <c r="V1692" i="1"/>
  <c r="V1263" i="1"/>
  <c r="V212" i="1"/>
  <c r="V2549" i="1"/>
  <c r="V2576" i="1"/>
  <c r="V1414" i="1"/>
  <c r="V351" i="1"/>
  <c r="V1550" i="1"/>
  <c r="V2038" i="1"/>
  <c r="V2194" i="1"/>
  <c r="V1302" i="1"/>
  <c r="V530" i="1"/>
  <c r="V1173" i="1"/>
  <c r="V1686" i="1"/>
  <c r="V39" i="1"/>
  <c r="V232" i="1"/>
  <c r="V352" i="1"/>
  <c r="V1330" i="1"/>
  <c r="V1143" i="1"/>
  <c r="V1446" i="1"/>
  <c r="V90" i="1"/>
  <c r="V1932" i="1"/>
  <c r="V2387" i="1"/>
  <c r="V2322" i="1"/>
  <c r="V1585" i="1"/>
  <c r="V2519" i="1"/>
  <c r="V2444" i="1"/>
  <c r="V1971" i="1"/>
  <c r="V149" i="1"/>
  <c r="V1103" i="1"/>
  <c r="V284" i="1"/>
  <c r="V1036" i="1"/>
  <c r="V1520" i="1"/>
  <c r="V2360" i="1"/>
  <c r="V1661" i="1"/>
  <c r="V621" i="1"/>
  <c r="V92" i="1"/>
  <c r="V2544" i="1"/>
  <c r="V2547" i="1"/>
  <c r="V1291" i="1"/>
  <c r="V2511" i="1"/>
  <c r="V499" i="1"/>
  <c r="V1632" i="1"/>
  <c r="V1151" i="1"/>
  <c r="V758" i="1"/>
  <c r="V2264" i="1"/>
  <c r="V1618" i="1"/>
  <c r="V1991" i="1"/>
  <c r="V23" i="1"/>
  <c r="V28" i="1"/>
  <c r="V1084" i="1"/>
  <c r="V261" i="1"/>
  <c r="V215" i="1"/>
  <c r="V897" i="1"/>
  <c r="V1729" i="1"/>
  <c r="V971" i="1"/>
  <c r="V2565" i="1"/>
  <c r="V473" i="1"/>
  <c r="V620" i="1"/>
  <c r="V1438" i="1"/>
  <c r="V2062" i="1"/>
  <c r="V2211" i="1"/>
  <c r="V2047" i="1"/>
  <c r="V126" i="1"/>
  <c r="V1497" i="1"/>
  <c r="V389" i="1"/>
  <c r="V1476" i="1"/>
  <c r="V485" i="1"/>
  <c r="V1376" i="1"/>
  <c r="V677" i="1"/>
  <c r="V2070" i="1"/>
  <c r="V1943" i="1"/>
  <c r="V1092" i="1"/>
  <c r="V1130" i="1"/>
  <c r="V890" i="1"/>
  <c r="V2001" i="1"/>
  <c r="V195" i="1"/>
  <c r="V403" i="1"/>
  <c r="V1651" i="1"/>
  <c r="V2199" i="1"/>
  <c r="V1217" i="1"/>
  <c r="V794" i="1"/>
  <c r="V2209" i="1"/>
  <c r="V1847" i="1"/>
  <c r="V565" i="1"/>
  <c r="V1063" i="1"/>
  <c r="V1510" i="1"/>
  <c r="V1441" i="1"/>
  <c r="V1710" i="1"/>
  <c r="V508" i="1"/>
  <c r="V381" i="1"/>
  <c r="V119" i="1"/>
  <c r="V552" i="1"/>
  <c r="V1703" i="1"/>
  <c r="V1759" i="1"/>
  <c r="V511" i="1"/>
  <c r="V230" i="1"/>
  <c r="V1168" i="1"/>
  <c r="V883" i="1"/>
  <c r="V2110" i="1"/>
  <c r="V2002" i="1"/>
  <c r="V345" i="1"/>
  <c r="V329" i="1"/>
  <c r="V221" i="1"/>
  <c r="V675" i="1"/>
  <c r="V539" i="1"/>
  <c r="V405" i="1"/>
  <c r="V1653" i="1"/>
  <c r="V1150" i="1"/>
  <c r="V2526" i="1"/>
  <c r="V2358" i="1"/>
  <c r="V1527" i="1"/>
  <c r="V2197" i="1"/>
  <c r="V1972" i="1"/>
  <c r="V2013" i="1"/>
  <c r="V1945" i="1"/>
  <c r="V1075" i="1"/>
  <c r="V2459" i="1"/>
  <c r="V2274" i="1"/>
  <c r="V2257" i="1"/>
  <c r="V2205" i="1"/>
  <c r="V745" i="1"/>
  <c r="V1581" i="1"/>
  <c r="V420" i="1"/>
  <c r="V1184" i="1"/>
  <c r="V1035" i="1"/>
  <c r="V2090" i="1"/>
  <c r="V1545" i="1"/>
  <c r="V127" i="1"/>
  <c r="V2012" i="1"/>
  <c r="V555" i="1"/>
  <c r="V1317" i="1"/>
  <c r="V1234" i="1"/>
  <c r="V2071" i="1"/>
  <c r="V1700" i="1"/>
  <c r="V670" i="1"/>
  <c r="V1866" i="1"/>
  <c r="V659" i="1"/>
  <c r="V1681" i="1"/>
  <c r="V2415" i="1"/>
  <c r="V2021" i="1"/>
  <c r="V633" i="1"/>
  <c r="V1624" i="1"/>
  <c r="V2534" i="1"/>
  <c r="V1752" i="1"/>
  <c r="V1918" i="1"/>
  <c r="V1571" i="1"/>
  <c r="V2147" i="1"/>
  <c r="V118" i="1"/>
  <c r="V1513" i="1"/>
  <c r="V2399" i="1"/>
  <c r="V91" i="1"/>
  <c r="V2253" i="1"/>
  <c r="V271" i="1"/>
  <c r="V1723" i="1"/>
  <c r="V1380" i="1"/>
  <c r="V1345" i="1"/>
  <c r="V548" i="1"/>
  <c r="V1809" i="1"/>
  <c r="V1855" i="1"/>
  <c r="V1478" i="1"/>
  <c r="V1815" i="1"/>
  <c r="V2489" i="1"/>
  <c r="V67" i="1"/>
  <c r="V1903" i="1"/>
  <c r="V386" i="1"/>
  <c r="V1216" i="1"/>
  <c r="V1859" i="1"/>
  <c r="E309" i="2"/>
  <c r="J309" i="2" s="1"/>
  <c r="V1344" i="1" s="1"/>
  <c r="J296" i="2"/>
  <c r="J34" i="2"/>
  <c r="E47" i="2"/>
  <c r="J47" i="2" s="1"/>
  <c r="E250" i="2"/>
  <c r="J250" i="2" s="1"/>
  <c r="J237" i="2"/>
  <c r="V1790" i="1" s="1"/>
  <c r="E258" i="2"/>
  <c r="J258" i="2" s="1"/>
  <c r="J245" i="2"/>
  <c r="V2438" i="1" s="1"/>
  <c r="J71" i="2"/>
  <c r="J126" i="2"/>
  <c r="E190" i="2"/>
  <c r="E203" i="2" s="1"/>
  <c r="J203" i="2" s="1"/>
  <c r="J229" i="2"/>
  <c r="J283" i="2"/>
  <c r="U354" i="1"/>
  <c r="U2332" i="1"/>
  <c r="U1490" i="1"/>
  <c r="U1926" i="1"/>
  <c r="U997" i="1"/>
  <c r="U308" i="1"/>
  <c r="U2331" i="1"/>
  <c r="U1507" i="1"/>
  <c r="U362" i="1"/>
  <c r="U756" i="1"/>
  <c r="U915" i="1"/>
  <c r="U14" i="1"/>
  <c r="U76" i="1"/>
  <c r="U35" i="1"/>
  <c r="U357" i="1"/>
  <c r="U1195" i="1"/>
  <c r="U1324" i="1"/>
  <c r="U1349" i="1"/>
  <c r="U2302" i="1"/>
  <c r="U1960" i="1"/>
  <c r="U661" i="1"/>
  <c r="U1777" i="1"/>
  <c r="U757" i="1"/>
  <c r="U1260" i="1"/>
  <c r="U1578" i="1"/>
  <c r="U2292" i="1"/>
  <c r="U834" i="1"/>
  <c r="U1812" i="1"/>
  <c r="U2445" i="1"/>
  <c r="U458" i="1"/>
  <c r="U984" i="1"/>
  <c r="U1904" i="1"/>
  <c r="U284" i="1"/>
  <c r="U1144" i="1"/>
  <c r="U1103" i="1"/>
  <c r="U1041" i="1"/>
  <c r="U2169" i="1"/>
  <c r="U2201" i="1"/>
  <c r="U274" i="1"/>
  <c r="U149" i="1"/>
  <c r="U1971" i="1"/>
  <c r="U2236" i="1"/>
  <c r="U2444" i="1"/>
  <c r="U1827" i="1"/>
  <c r="U2519" i="1"/>
  <c r="U452" i="1"/>
  <c r="U1585" i="1"/>
  <c r="U1190" i="1"/>
  <c r="U589" i="1"/>
  <c r="U2322" i="1"/>
  <c r="U107" i="1"/>
  <c r="U2387" i="1"/>
  <c r="U695" i="1"/>
  <c r="U1932" i="1"/>
  <c r="U90" i="1"/>
  <c r="U1525" i="1"/>
  <c r="U1446" i="1"/>
  <c r="U857" i="1"/>
  <c r="U1143" i="1"/>
  <c r="U1722" i="1"/>
  <c r="U1330" i="1"/>
  <c r="U1461" i="1"/>
  <c r="U352" i="1"/>
  <c r="U2128" i="1"/>
  <c r="U1701" i="1"/>
  <c r="U131" i="1"/>
  <c r="U2435" i="1"/>
  <c r="U276" i="1"/>
  <c r="U1031" i="1"/>
  <c r="U1111" i="1"/>
  <c r="U1273" i="1"/>
  <c r="U2252" i="1"/>
  <c r="U2386" i="1"/>
  <c r="U807" i="1"/>
  <c r="U2061" i="1"/>
  <c r="U2392" i="1"/>
  <c r="U43" i="1"/>
  <c r="U2137" i="1"/>
  <c r="U744" i="1"/>
  <c r="U1006" i="1"/>
  <c r="U1890" i="1"/>
  <c r="U2000" i="1"/>
  <c r="U609" i="1"/>
  <c r="U1877" i="1"/>
  <c r="U2243" i="1"/>
  <c r="U1059" i="1"/>
  <c r="U608" i="1"/>
  <c r="U340" i="1"/>
  <c r="U161" i="1"/>
  <c r="U2515" i="1"/>
  <c r="U1861" i="1"/>
  <c r="U649" i="1"/>
  <c r="U530" i="1"/>
  <c r="U109" i="1"/>
  <c r="U333" i="1"/>
  <c r="U2119" i="1"/>
  <c r="U696" i="1"/>
  <c r="U1064" i="1"/>
  <c r="U970" i="1"/>
  <c r="U168" i="1"/>
  <c r="U500" i="1"/>
  <c r="U823" i="1"/>
  <c r="U900" i="1"/>
  <c r="U1622" i="1"/>
  <c r="U2517" i="1"/>
  <c r="U1278" i="1"/>
  <c r="U1698" i="1"/>
  <c r="U66" i="1"/>
  <c r="U280" i="1"/>
  <c r="U1914" i="1"/>
  <c r="U2593" i="1"/>
  <c r="U830" i="1"/>
  <c r="U15" i="1"/>
  <c r="U382" i="1"/>
  <c r="A257" i="2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U2014" i="1"/>
  <c r="U1088" i="1"/>
  <c r="U1879" i="1"/>
  <c r="U632" i="1"/>
  <c r="U2085" i="1"/>
  <c r="U100" i="1"/>
  <c r="U2558" i="1"/>
  <c r="U648" i="1"/>
  <c r="U1425" i="1"/>
  <c r="U1250" i="1"/>
  <c r="U2388" i="1"/>
  <c r="U762" i="1"/>
  <c r="U21" i="1"/>
  <c r="U1017" i="1"/>
  <c r="U1040" i="1"/>
  <c r="U1814" i="1"/>
  <c r="U843" i="1"/>
  <c r="U1146" i="1"/>
  <c r="U701" i="1"/>
  <c r="U1141" i="1"/>
  <c r="U2160" i="1"/>
  <c r="U1106" i="1"/>
  <c r="U2562" i="1"/>
  <c r="U1986" i="1"/>
  <c r="U1575" i="1"/>
  <c r="U610" i="1"/>
  <c r="U1754" i="1"/>
  <c r="U449" i="1"/>
  <c r="U2523" i="1"/>
  <c r="U977" i="1"/>
  <c r="U770" i="1"/>
  <c r="U2527" i="1"/>
  <c r="U731" i="1"/>
  <c r="U53" i="1"/>
  <c r="U1200" i="1"/>
  <c r="U288" i="1"/>
  <c r="U1990" i="1"/>
  <c r="U2189" i="1"/>
  <c r="U958" i="1"/>
  <c r="U1124" i="1"/>
  <c r="U1046" i="1"/>
  <c r="U2448" i="1"/>
  <c r="U1867" i="1"/>
  <c r="U1987" i="1"/>
  <c r="U451" i="1"/>
  <c r="U117" i="1"/>
  <c r="U2069" i="1"/>
  <c r="U1392" i="1"/>
  <c r="U2465" i="1"/>
  <c r="U1517" i="1"/>
  <c r="U1607" i="1"/>
  <c r="U1338" i="1"/>
  <c r="U463" i="1"/>
  <c r="U322" i="1"/>
  <c r="U2327" i="1"/>
  <c r="U1093" i="1"/>
  <c r="U1638" i="1"/>
  <c r="U804" i="1"/>
  <c r="U538" i="1"/>
  <c r="U1825" i="1"/>
  <c r="U350" i="1"/>
  <c r="U2419" i="1"/>
  <c r="U583" i="1"/>
  <c r="U1736" i="1"/>
  <c r="U591" i="1"/>
  <c r="U1157" i="1"/>
  <c r="U1315" i="1"/>
  <c r="U1332" i="1"/>
  <c r="U1841" i="1"/>
  <c r="U55" i="1"/>
  <c r="U1156" i="1"/>
  <c r="U2324" i="1"/>
  <c r="U1887" i="1"/>
  <c r="U2493" i="1"/>
  <c r="U299" i="1"/>
  <c r="U348" i="1"/>
  <c r="U16" i="1"/>
  <c r="U2474" i="1"/>
  <c r="U1594" i="1"/>
  <c r="U741" i="1"/>
  <c r="U1764" i="1"/>
  <c r="U2375" i="1"/>
  <c r="U2390" i="1"/>
  <c r="U825" i="1"/>
  <c r="U2405" i="1"/>
  <c r="U41" i="1"/>
  <c r="U584" i="1"/>
  <c r="U952" i="1"/>
  <c r="U1755" i="1"/>
  <c r="U1339" i="1"/>
  <c r="U1188" i="1"/>
  <c r="U1426" i="1"/>
  <c r="U870" i="1"/>
  <c r="U541" i="1"/>
  <c r="U666" i="1"/>
  <c r="U2417" i="1"/>
  <c r="U683" i="1"/>
  <c r="U815" i="1"/>
  <c r="U1788" i="1"/>
  <c r="U1114" i="1"/>
  <c r="U1433" i="1"/>
  <c r="U353" i="1"/>
  <c r="U2319" i="1"/>
  <c r="U2432" i="1"/>
  <c r="U1344" i="1"/>
  <c r="U1275" i="1"/>
  <c r="U2239" i="1"/>
  <c r="U1028" i="1"/>
  <c r="U783" i="1"/>
  <c r="U972" i="1"/>
  <c r="U178" i="1"/>
  <c r="U167" i="1"/>
  <c r="U638" i="1"/>
  <c r="U1042" i="1"/>
  <c r="U1113" i="1"/>
  <c r="U2336" i="1"/>
  <c r="U1025" i="1"/>
  <c r="U1480" i="1"/>
  <c r="U1085" i="1"/>
  <c r="U2262" i="1"/>
  <c r="U590" i="1"/>
  <c r="U1192" i="1"/>
  <c r="U960" i="1"/>
  <c r="U1956" i="1"/>
  <c r="U1370" i="1"/>
  <c r="U1917" i="1"/>
  <c r="U1387" i="1"/>
  <c r="U281" i="1"/>
  <c r="U3" i="1"/>
  <c r="U2157" i="1"/>
  <c r="U655" i="1"/>
  <c r="U722" i="1"/>
  <c r="U760" i="1"/>
  <c r="U1954" i="1"/>
  <c r="U289" i="1"/>
  <c r="U1336" i="1"/>
  <c r="U647" i="1"/>
  <c r="U470" i="1"/>
  <c r="U2490" i="1"/>
  <c r="U237" i="1"/>
  <c r="U872" i="1"/>
  <c r="U898" i="1"/>
  <c r="U944" i="1"/>
  <c r="U817" i="1"/>
  <c r="U1751" i="1"/>
  <c r="U2315" i="1"/>
  <c r="U2112" i="1"/>
  <c r="U1937" i="1"/>
  <c r="U264" i="1"/>
  <c r="U2121" i="1"/>
  <c r="U1160" i="1"/>
  <c r="U465" i="1"/>
  <c r="U907" i="1"/>
  <c r="U1069" i="1"/>
  <c r="U97" i="1"/>
  <c r="U899" i="1"/>
  <c r="U2044" i="1"/>
  <c r="U753" i="1"/>
  <c r="U606" i="1"/>
  <c r="U2075" i="1"/>
  <c r="U964" i="1"/>
  <c r="U1718" i="1"/>
  <c r="U644" i="1"/>
  <c r="U1753" i="1"/>
  <c r="U657" i="1"/>
  <c r="U2016" i="1"/>
  <c r="U943" i="1"/>
  <c r="U2053" i="1"/>
  <c r="U2466" i="1"/>
  <c r="U1615" i="1"/>
  <c r="U814" i="1"/>
  <c r="U1608" i="1"/>
  <c r="U705" i="1"/>
  <c r="U2115" i="1"/>
  <c r="U611" i="1"/>
  <c r="U951" i="1"/>
  <c r="U1762" i="1"/>
  <c r="U1451" i="1"/>
  <c r="U1347" i="1"/>
  <c r="U2109" i="1"/>
  <c r="U2138" i="1"/>
  <c r="U1885" i="1"/>
  <c r="U1034" i="1"/>
  <c r="U363" i="1"/>
  <c r="U1683" i="1"/>
  <c r="U1838" i="1"/>
  <c r="U2582" i="1"/>
  <c r="U2288" i="1"/>
  <c r="U858" i="1"/>
  <c r="U879" i="1"/>
  <c r="U1582" i="1"/>
  <c r="U2187" i="1"/>
  <c r="U197" i="1"/>
  <c r="U140" i="1"/>
  <c r="U213" i="1"/>
  <c r="U1180" i="1"/>
  <c r="U501" i="1"/>
  <c r="U1665" i="1"/>
  <c r="U761" i="1"/>
  <c r="U120" i="1"/>
  <c r="U1546" i="1"/>
  <c r="U697" i="1"/>
  <c r="U478" i="1"/>
  <c r="U586" i="1"/>
  <c r="U1765" i="1"/>
  <c r="U1402" i="1"/>
  <c r="U2027" i="1"/>
  <c r="U1820" i="1"/>
  <c r="U1262" i="1"/>
  <c r="U1610" i="1"/>
  <c r="U2135" i="1"/>
  <c r="U2276" i="1"/>
  <c r="U2555" i="1"/>
  <c r="U2416" i="1"/>
  <c r="U1750" i="1"/>
  <c r="U641" i="1"/>
  <c r="U715" i="1"/>
  <c r="U2150" i="1"/>
  <c r="U239" i="1"/>
  <c r="U874" i="1"/>
  <c r="U1374" i="1"/>
  <c r="U343" i="1"/>
  <c r="U13" i="1"/>
  <c r="U349" i="1"/>
  <c r="U141" i="1"/>
  <c r="U181" i="1"/>
  <c r="U716" i="1"/>
  <c r="U519" i="1"/>
  <c r="U2536" i="1"/>
  <c r="U1514" i="1"/>
  <c r="U1633" i="1"/>
  <c r="U321" i="1"/>
  <c r="U346" i="1"/>
  <c r="U750" i="1"/>
  <c r="U258" i="1"/>
  <c r="U2280" i="1"/>
  <c r="U496" i="1"/>
  <c r="U1342" i="1"/>
  <c r="U303" i="1"/>
  <c r="U917" i="1"/>
  <c r="U1236" i="1"/>
  <c r="U2289" i="1"/>
  <c r="U2351" i="1"/>
  <c r="U868" i="1"/>
  <c r="U887" i="1"/>
  <c r="U1539" i="1"/>
  <c r="U150" i="1"/>
  <c r="U983" i="1"/>
  <c r="U115" i="1"/>
  <c r="U2100" i="1"/>
  <c r="U691" i="1"/>
  <c r="U1255" i="1"/>
  <c r="U1538" i="1"/>
  <c r="U244" i="1"/>
  <c r="U2529" i="1"/>
  <c r="U2287" i="1"/>
  <c r="U1596" i="1"/>
  <c r="U2104" i="1"/>
  <c r="U224" i="1"/>
  <c r="U1070" i="1"/>
  <c r="U341" i="1"/>
  <c r="U2076" i="1"/>
  <c r="U334" i="1"/>
  <c r="U587" i="1"/>
  <c r="U1407" i="1"/>
  <c r="U313" i="1"/>
  <c r="U1938" i="1"/>
  <c r="U179" i="1"/>
  <c r="U2190" i="1"/>
  <c r="U1719" i="1"/>
  <c r="U443" i="1"/>
  <c r="U466" i="1"/>
  <c r="U310" i="1"/>
  <c r="U173" i="1"/>
  <c r="U656" i="1"/>
  <c r="U2163" i="1"/>
  <c r="U323" i="1"/>
  <c r="U935" i="1"/>
  <c r="U2317" i="1"/>
  <c r="U910" i="1"/>
  <c r="U216" i="1"/>
  <c r="U2294" i="1"/>
  <c r="U2507" i="1"/>
  <c r="U279" i="1"/>
  <c r="U1254" i="1"/>
  <c r="U615" i="1"/>
  <c r="U2167" i="1"/>
  <c r="U1267" i="1"/>
  <c r="U582" i="1"/>
  <c r="U732" i="1"/>
  <c r="U771" i="1"/>
  <c r="U26" i="1"/>
  <c r="U2082" i="1"/>
  <c r="U978" i="1"/>
  <c r="U1135" i="1"/>
  <c r="U2408" i="1"/>
  <c r="U1109" i="1"/>
  <c r="U636" i="1"/>
  <c r="U1390" i="1"/>
  <c r="U38" i="1"/>
  <c r="U864" i="1"/>
  <c r="U536" i="1"/>
  <c r="U1966" i="1"/>
  <c r="U1125" i="1"/>
  <c r="U20" i="1"/>
  <c r="U248" i="1"/>
  <c r="U1116" i="1"/>
  <c r="U2235" i="1"/>
  <c r="U1743" i="1"/>
  <c r="U80" i="1"/>
  <c r="U1997" i="1"/>
  <c r="U441" i="1"/>
  <c r="U766" i="1"/>
  <c r="U1252" i="1"/>
  <c r="U1203" i="1"/>
  <c r="U942" i="1"/>
  <c r="U2492" i="1"/>
  <c r="U1003" i="1"/>
  <c r="U262" i="1"/>
  <c r="U414" i="1"/>
  <c r="U192" i="1"/>
  <c r="U1923" i="1"/>
  <c r="U2116" i="1"/>
  <c r="U822" i="1"/>
  <c r="U2086" i="1"/>
  <c r="U1586" i="1"/>
  <c r="U1502" i="1"/>
  <c r="U1874" i="1"/>
  <c r="U725" i="1"/>
  <c r="U1095" i="1"/>
  <c r="U2217" i="1"/>
  <c r="U2508" i="1"/>
  <c r="U2265" i="1"/>
  <c r="U154" i="1"/>
  <c r="U976" i="1"/>
  <c r="U660" i="1"/>
  <c r="U800" i="1"/>
  <c r="U2188" i="1"/>
  <c r="U2245" i="1"/>
  <c r="U844" i="1"/>
  <c r="U268" i="1"/>
  <c r="U578" i="1"/>
  <c r="U2394" i="1"/>
  <c r="U70" i="1"/>
  <c r="U263" i="1"/>
  <c r="U2374" i="1"/>
  <c r="U419" i="1"/>
  <c r="U1673" i="1"/>
  <c r="U867" i="1"/>
  <c r="U2249" i="1"/>
  <c r="U2585" i="1"/>
  <c r="U1134" i="1"/>
  <c r="U384" i="1"/>
  <c r="U1639" i="1"/>
  <c r="U629" i="1"/>
  <c r="U813" i="1"/>
  <c r="U2470" i="1"/>
  <c r="U2133" i="1"/>
  <c r="U687" i="1"/>
  <c r="U1359" i="1"/>
  <c r="U2029" i="1"/>
  <c r="U925" i="1"/>
  <c r="U163" i="1"/>
  <c r="U1828" i="1"/>
  <c r="U1482" i="1"/>
  <c r="U2369" i="1"/>
  <c r="U520" i="1"/>
  <c r="U2329" i="1"/>
  <c r="U481" i="1"/>
  <c r="U759" i="1"/>
  <c r="U1394" i="1"/>
  <c r="U616" i="1"/>
  <c r="U1508" i="1"/>
  <c r="U2328" i="1"/>
  <c r="U186" i="1"/>
  <c r="U1574" i="1"/>
  <c r="U1048" i="1"/>
  <c r="U1321" i="1"/>
  <c r="U486" i="1"/>
  <c r="U1922" i="1"/>
  <c r="U1676" i="1"/>
  <c r="U624" i="1"/>
  <c r="U1934" i="1"/>
  <c r="U1306" i="1"/>
  <c r="U1912" i="1"/>
  <c r="U849" i="1"/>
  <c r="U2486" i="1"/>
  <c r="U873" i="1"/>
  <c r="U1158" i="1"/>
  <c r="U928" i="1"/>
  <c r="U1921" i="1"/>
  <c r="U1257" i="1"/>
  <c r="U2455" i="1"/>
  <c r="U2113" i="1"/>
  <c r="U1277" i="1"/>
  <c r="U2152" i="1"/>
  <c r="U2337" i="1"/>
  <c r="U1739" i="1"/>
  <c r="U1868" i="1"/>
  <c r="U526" i="1"/>
  <c r="U742" i="1"/>
  <c r="U1518" i="1"/>
  <c r="U1674" i="1"/>
  <c r="U332" i="1"/>
  <c r="U2461" i="1"/>
  <c r="U2591" i="1"/>
  <c r="U1420" i="1"/>
  <c r="U2556" i="1"/>
  <c r="U2143" i="1"/>
  <c r="U1264" i="1"/>
  <c r="U202" i="1"/>
  <c r="U492" i="1"/>
  <c r="U1704" i="1"/>
  <c r="U754" i="1"/>
  <c r="U1010" i="1"/>
  <c r="U2569" i="1"/>
  <c r="U223" i="1"/>
  <c r="U489" i="1"/>
  <c r="U1112" i="1"/>
  <c r="U2248" i="1"/>
  <c r="U1104" i="1"/>
  <c r="U2051" i="1"/>
  <c r="U1725" i="1"/>
  <c r="U1384" i="1"/>
  <c r="U1498" i="1"/>
  <c r="U686" i="1"/>
  <c r="U934" i="1"/>
  <c r="U1562" i="1"/>
  <c r="U99" i="1"/>
  <c r="U1470" i="1"/>
  <c r="U572" i="1"/>
  <c r="U1320" i="1"/>
  <c r="U1515" i="1"/>
  <c r="U2102" i="1"/>
  <c r="U2340" i="1"/>
  <c r="U819" i="1"/>
  <c r="U612" i="1"/>
  <c r="U1169" i="1"/>
  <c r="U1757" i="1"/>
  <c r="U1588" i="1"/>
  <c r="U2338" i="1"/>
  <c r="U882" i="1"/>
  <c r="U2542" i="1"/>
  <c r="U45" i="1"/>
  <c r="U1839" i="1"/>
  <c r="U832" i="1"/>
  <c r="U1860" i="1"/>
  <c r="U2298" i="1"/>
  <c r="U2017" i="1"/>
  <c r="U2131" i="1"/>
  <c r="U1675" i="1"/>
  <c r="U650" i="1"/>
  <c r="U324" i="1"/>
  <c r="U234" i="1"/>
  <c r="U1393" i="1"/>
  <c r="U169" i="1"/>
  <c r="U1377" i="1"/>
  <c r="U2171" i="1"/>
  <c r="U89" i="1"/>
  <c r="U2056" i="1"/>
  <c r="U1552" i="1"/>
  <c r="U1889" i="1"/>
  <c r="U72" i="1"/>
  <c r="U923" i="1"/>
  <c r="U703" i="1"/>
  <c r="U164" i="1"/>
  <c r="U625" i="1"/>
  <c r="U626" i="1"/>
  <c r="U401" i="1"/>
  <c r="U2094" i="1"/>
  <c r="U294" i="1"/>
  <c r="U145" i="1"/>
  <c r="U2283" i="1"/>
  <c r="U297" i="1"/>
  <c r="U2364" i="1"/>
  <c r="U1978" i="1"/>
  <c r="U2540" i="1"/>
  <c r="U922" i="1"/>
  <c r="U1043" i="1"/>
  <c r="U2449" i="1"/>
  <c r="U1284" i="1"/>
  <c r="U1097" i="1"/>
  <c r="U2200" i="1"/>
  <c r="U2580" i="1"/>
  <c r="U1147" i="1"/>
  <c r="U2266" i="1"/>
  <c r="U2080" i="1"/>
  <c r="U358" i="1"/>
  <c r="U1844" i="1"/>
  <c r="U1139" i="1"/>
  <c r="U49" i="1"/>
  <c r="U851" i="1"/>
  <c r="U2232" i="1"/>
  <c r="U460" i="1"/>
  <c r="U618" i="1"/>
  <c r="U2426" i="1"/>
  <c r="U805" i="1"/>
  <c r="U2006" i="1"/>
  <c r="U1373" i="1"/>
  <c r="U1310" i="1"/>
  <c r="U316" i="1"/>
  <c r="U135" i="1"/>
  <c r="U146" i="1"/>
  <c r="U688" i="1"/>
  <c r="U2282" i="1"/>
  <c r="U2268" i="1"/>
  <c r="U203" i="1"/>
  <c r="U2219" i="1"/>
  <c r="U305" i="1"/>
  <c r="U2224" i="1"/>
  <c r="U2149" i="1"/>
  <c r="U1269" i="1"/>
  <c r="U1671" i="1"/>
  <c r="U2134" i="1"/>
  <c r="U1512" i="1"/>
  <c r="U370" i="1"/>
  <c r="U1412" i="1"/>
  <c r="U116" i="1"/>
  <c r="U267" i="1"/>
  <c r="U1882" i="1"/>
  <c r="U2067" i="1"/>
  <c r="U553" i="1"/>
  <c r="U841" i="1"/>
  <c r="U1709" i="1"/>
  <c r="U846" i="1"/>
  <c r="U1364" i="1"/>
  <c r="U1258" i="1"/>
  <c r="U2003" i="1"/>
  <c r="U2179" i="1"/>
  <c r="U1448" i="1"/>
  <c r="U2411" i="1"/>
  <c r="U11" i="1"/>
  <c r="U795" i="1"/>
  <c r="U954" i="1"/>
  <c r="U1056" i="1"/>
  <c r="U1218" i="1"/>
  <c r="U1933" i="1"/>
  <c r="U562" i="1"/>
  <c r="U18" i="1"/>
  <c r="U2307" i="1"/>
  <c r="U1770" i="1"/>
  <c r="U1774" i="1"/>
  <c r="U1163" i="1"/>
  <c r="U1271" i="1"/>
  <c r="U658" i="1"/>
  <c r="U2277" i="1"/>
  <c r="U1833" i="1"/>
  <c r="U1352" i="1"/>
  <c r="U542" i="1"/>
  <c r="U2370" i="1"/>
  <c r="U253" i="1"/>
  <c r="U1656" i="1"/>
  <c r="U1691" i="1"/>
  <c r="U1326" i="1"/>
  <c r="U1782" i="1"/>
  <c r="U769" i="1"/>
  <c r="U162" i="1"/>
  <c r="U1350" i="1"/>
  <c r="U993" i="1"/>
  <c r="U2413" i="1"/>
  <c r="U1366" i="1"/>
  <c r="U2184" i="1"/>
  <c r="U377" i="1"/>
  <c r="U1162" i="1"/>
  <c r="U1100" i="1"/>
  <c r="U717" i="1"/>
  <c r="U2512" i="1"/>
  <c r="U1049" i="1"/>
  <c r="U356" i="1"/>
  <c r="U700" i="1"/>
  <c r="U1333" i="1"/>
  <c r="U1679" i="1"/>
  <c r="U1603" i="1"/>
  <c r="U1455" i="1"/>
  <c r="U2566" i="1"/>
  <c r="U1556" i="1"/>
  <c r="U2373" i="1"/>
  <c r="U2045" i="1"/>
  <c r="U1916" i="1"/>
  <c r="U2330" i="1"/>
  <c r="U2087" i="1"/>
  <c r="U768" i="1"/>
  <c r="U1899" i="1"/>
  <c r="U2496" i="1"/>
  <c r="U507" i="1"/>
  <c r="U764" i="1"/>
  <c r="U406" i="1"/>
  <c r="U1796" i="1"/>
  <c r="U408" i="1"/>
  <c r="U528" i="1"/>
  <c r="U259" i="1"/>
  <c r="U2007" i="1"/>
  <c r="U1541" i="1"/>
  <c r="U2111" i="1"/>
  <c r="U510" i="1"/>
  <c r="U773" i="1"/>
  <c r="U968" i="1"/>
  <c r="U1343" i="1"/>
  <c r="U1907" i="1"/>
  <c r="U175" i="1"/>
  <c r="U595" i="1"/>
  <c r="U2579" i="1"/>
  <c r="U44" i="1"/>
  <c r="U1728" i="1"/>
  <c r="U1076" i="1"/>
  <c r="U1983" i="1"/>
  <c r="U871" i="1"/>
  <c r="U1002" i="1"/>
  <c r="U1896" i="1"/>
  <c r="U2571" i="1"/>
  <c r="U1086" i="1"/>
  <c r="U1358" i="1"/>
  <c r="U2495" i="1"/>
  <c r="U2039" i="1"/>
  <c r="U1886" i="1"/>
  <c r="U293" i="1"/>
  <c r="U1000" i="1"/>
  <c r="U996" i="1"/>
  <c r="U1285" i="1"/>
  <c r="U1038" i="1"/>
  <c r="U2572" i="1"/>
  <c r="U1132" i="1"/>
  <c r="U607" i="1"/>
  <c r="U2263" i="1"/>
  <c r="U2404" i="1"/>
  <c r="U2088" i="1"/>
  <c r="U1705" i="1"/>
  <c r="U2376" i="1"/>
  <c r="U2278" i="1"/>
  <c r="U1396" i="1"/>
  <c r="U1294" i="1"/>
  <c r="U155" i="1"/>
  <c r="U476" i="1"/>
  <c r="U2303" i="1"/>
  <c r="U721" i="1"/>
  <c r="U2545" i="1"/>
  <c r="U2290" i="1"/>
  <c r="U2548" i="1"/>
  <c r="U180" i="1"/>
  <c r="U2124" i="1"/>
  <c r="U733" i="1"/>
  <c r="U204" i="1"/>
  <c r="U1595" i="1"/>
  <c r="U1707" i="1"/>
  <c r="U1980" i="1"/>
  <c r="U196" i="1"/>
  <c r="U1238" i="1"/>
  <c r="U42" i="1"/>
  <c r="U124" i="1"/>
  <c r="U444" i="1"/>
  <c r="U1711" i="1"/>
  <c r="U165" i="1"/>
  <c r="U1646" i="1"/>
  <c r="U669" i="1"/>
  <c r="U1547" i="1"/>
  <c r="U1363" i="1"/>
  <c r="U712" i="1"/>
  <c r="U806" i="1"/>
  <c r="U2468" i="1"/>
  <c r="U1853" i="1"/>
  <c r="U1091" i="1"/>
  <c r="U1690" i="1"/>
  <c r="U2483" i="1"/>
  <c r="U1171" i="1"/>
  <c r="U1232" i="1"/>
  <c r="U2146" i="1"/>
  <c r="U599" i="1"/>
  <c r="U1832" i="1"/>
  <c r="U2480" i="1"/>
  <c r="U579" i="1"/>
  <c r="U784" i="1"/>
  <c r="U1213" i="1"/>
  <c r="U547" i="1"/>
  <c r="U913" i="1"/>
  <c r="U1727" i="1"/>
  <c r="U1295" i="1"/>
  <c r="U811" i="1"/>
  <c r="U1771" i="1"/>
  <c r="U1775" i="1"/>
  <c r="U2595" i="1"/>
  <c r="U1781" i="1"/>
  <c r="U143" i="1"/>
  <c r="U2279" i="1"/>
  <c r="U200" i="1"/>
  <c r="U2366" i="1"/>
  <c r="U464" i="1"/>
  <c r="U1810" i="1"/>
  <c r="U1915" i="1"/>
  <c r="U63" i="1"/>
  <c r="U1447" i="1"/>
  <c r="U2581" i="1"/>
  <c r="U287" i="1"/>
  <c r="U2098" i="1"/>
  <c r="U47" i="1"/>
  <c r="U1398" i="1"/>
  <c r="U325" i="1"/>
  <c r="U948" i="1"/>
  <c r="U961" i="1"/>
  <c r="U337" i="1"/>
  <c r="U201" i="1"/>
  <c r="U19" i="1"/>
  <c r="U894" i="1"/>
  <c r="U1504" i="1"/>
  <c r="U2590" i="1"/>
  <c r="U2230" i="1"/>
  <c r="U1399" i="1"/>
  <c r="U515" i="1"/>
  <c r="U1165" i="1"/>
  <c r="U2049" i="1"/>
  <c r="U1523" i="1"/>
  <c r="U1677" i="1"/>
  <c r="U490" i="1"/>
  <c r="U2195" i="1"/>
  <c r="U1026" i="1"/>
  <c r="U429" i="1"/>
  <c r="U1367" i="1"/>
  <c r="U833" i="1"/>
  <c r="U1732" i="1"/>
  <c r="U295" i="1"/>
  <c r="U139" i="1"/>
  <c r="U1177" i="1"/>
  <c r="U2379" i="1"/>
  <c r="U245" i="1"/>
  <c r="U659" i="1"/>
  <c r="U1529" i="1"/>
  <c r="U174" i="1"/>
  <c r="U2151" i="1"/>
  <c r="U226" i="1"/>
  <c r="U2513" i="1"/>
  <c r="U1883" i="1"/>
  <c r="U22" i="1"/>
  <c r="U1821" i="1"/>
  <c r="U1360" i="1"/>
  <c r="U491" i="1"/>
  <c r="U1225" i="1"/>
  <c r="U1897" i="1"/>
  <c r="U523" i="1"/>
  <c r="U1540" i="1"/>
  <c r="U1737" i="1"/>
  <c r="U392" i="1"/>
  <c r="U743" i="1"/>
  <c r="U2525" i="1"/>
  <c r="U737" i="1"/>
  <c r="U2097" i="1"/>
  <c r="U301" i="1"/>
  <c r="U2575" i="1"/>
  <c r="U570" i="1"/>
  <c r="U2325" i="1"/>
  <c r="U2030" i="1"/>
  <c r="U1939" i="1"/>
  <c r="U786" i="1"/>
  <c r="U2154" i="1"/>
  <c r="U622" i="1"/>
  <c r="U2577" i="1"/>
  <c r="U479" i="1"/>
  <c r="U571" i="1"/>
  <c r="U95" i="1"/>
  <c r="U64" i="1"/>
  <c r="U1302" i="1"/>
  <c r="U564" i="1"/>
  <c r="U982" i="1"/>
  <c r="U2316" i="1"/>
  <c r="U2410" i="1"/>
  <c r="U426" i="1"/>
  <c r="U461" i="1"/>
  <c r="U2543" i="1"/>
  <c r="U1957" i="1"/>
  <c r="U1170" i="1"/>
  <c r="U2546" i="1"/>
  <c r="U2225" i="1"/>
  <c r="U61" i="1"/>
  <c r="U2105" i="1"/>
  <c r="U411" i="1"/>
  <c r="U787" i="1"/>
  <c r="U2584" i="1"/>
  <c r="U156" i="1"/>
  <c r="U1730" i="1"/>
  <c r="U1266" i="1"/>
  <c r="U2427" i="1"/>
  <c r="U2354" i="1"/>
  <c r="U2323" i="1"/>
  <c r="U214" i="1"/>
  <c r="U863" i="1"/>
  <c r="U782" i="1"/>
  <c r="U2433" i="1"/>
  <c r="U375" i="1"/>
  <c r="U1087" i="1"/>
  <c r="U561" i="1"/>
  <c r="U842" i="1"/>
  <c r="U809" i="1"/>
  <c r="U2467" i="1"/>
  <c r="U2524" i="1"/>
  <c r="U852" i="1"/>
  <c r="U1583" i="1"/>
  <c r="U1689" i="1"/>
  <c r="U1348" i="1"/>
  <c r="U2463" i="1"/>
  <c r="U2355" i="1"/>
  <c r="U598" i="1"/>
  <c r="U1181" i="1"/>
  <c r="U317" i="1"/>
  <c r="U114" i="1"/>
  <c r="U2347" i="1"/>
  <c r="U1466" i="1"/>
  <c r="U74" i="1"/>
  <c r="U198" i="1"/>
  <c r="U1913" i="1"/>
  <c r="U1178" i="1"/>
  <c r="U987" i="1"/>
  <c r="U17" i="1"/>
  <c r="U292" i="1"/>
  <c r="U2436" i="1"/>
  <c r="U1471" i="1"/>
  <c r="U989" i="1"/>
  <c r="U1988" i="1"/>
  <c r="U953" i="1"/>
  <c r="U1126" i="1"/>
  <c r="U1817" i="1"/>
  <c r="U1300" i="1"/>
  <c r="U642" i="1"/>
  <c r="U537" i="1"/>
  <c r="U2186" i="1"/>
  <c r="U2170" i="1"/>
  <c r="U336" i="1"/>
  <c r="U368" i="1"/>
  <c r="U1185" i="1"/>
  <c r="U1186" i="1"/>
  <c r="U574" i="1"/>
  <c r="U1973" i="1"/>
  <c r="U861" i="1"/>
  <c r="U1107" i="1"/>
  <c r="U30" i="1"/>
  <c r="U1557" i="1"/>
  <c r="U671" i="1"/>
  <c r="U2594" i="1"/>
  <c r="U376" i="1"/>
  <c r="U1745" i="1"/>
  <c r="U484" i="1"/>
  <c r="U88" i="1"/>
  <c r="U1244" i="1"/>
  <c r="U514" i="1"/>
  <c r="U2214" i="1"/>
  <c r="U679" i="1"/>
  <c r="U848" i="1"/>
  <c r="U457" i="1"/>
  <c r="U469" i="1"/>
  <c r="U820" i="1"/>
  <c r="U1804" i="1"/>
  <c r="U1417" i="1"/>
  <c r="U835" i="1"/>
  <c r="U1929" i="1"/>
  <c r="U1783" i="1"/>
  <c r="U2203" i="1"/>
  <c r="U1936" i="1"/>
  <c r="U1876" i="1"/>
  <c r="U314" i="1"/>
  <c r="U31" i="1"/>
  <c r="U1231" i="1"/>
  <c r="U208" i="1"/>
  <c r="U838" i="1"/>
  <c r="U1600" i="1"/>
  <c r="U2250" i="1"/>
  <c r="U1353" i="1"/>
  <c r="U2326" i="1"/>
  <c r="U1888" i="1"/>
  <c r="U2269" i="1"/>
  <c r="U304" i="1"/>
  <c r="U1616" i="1"/>
  <c r="U1657" i="1"/>
  <c r="U1148" i="1"/>
  <c r="U2521" i="1"/>
  <c r="U803" i="1"/>
  <c r="U680" i="1"/>
  <c r="U2574" i="1"/>
  <c r="U51" i="1"/>
  <c r="U1726" i="1"/>
  <c r="U1391" i="1"/>
  <c r="U1865" i="1"/>
  <c r="U684" i="1"/>
  <c r="U594" i="1"/>
  <c r="U1172" i="1"/>
  <c r="U965" i="1"/>
  <c r="U604" i="1"/>
  <c r="U506" i="1"/>
  <c r="U540" i="1"/>
  <c r="U385" i="1"/>
  <c r="U2074" i="1"/>
  <c r="U2473" i="1"/>
  <c r="U2123" i="1"/>
  <c r="U1305" i="1"/>
  <c r="U2120" i="1"/>
  <c r="U171" i="1"/>
  <c r="U83" i="1"/>
  <c r="U1066" i="1"/>
  <c r="U502" i="1"/>
  <c r="U1089" i="1"/>
  <c r="U1253" i="1"/>
  <c r="U46" i="1"/>
  <c r="U1795" i="1"/>
  <c r="U498" i="1"/>
  <c r="U359" i="1"/>
  <c r="U1911" i="1"/>
  <c r="U912" i="1"/>
  <c r="U672" i="1"/>
  <c r="U927" i="1"/>
  <c r="U1118" i="1"/>
  <c r="U1210" i="1"/>
  <c r="U1807" i="1"/>
  <c r="U2238" i="1"/>
  <c r="U1566" i="1"/>
  <c r="U172" i="1"/>
  <c r="U2592" i="1"/>
  <c r="U630" i="1"/>
  <c r="U603" i="1"/>
  <c r="U729" i="1"/>
  <c r="U189" i="1"/>
  <c r="U908" i="1"/>
  <c r="U1668" i="1"/>
  <c r="U1609" i="1"/>
  <c r="U891" i="1"/>
  <c r="U75" i="1"/>
  <c r="U77" i="1"/>
  <c r="U901" i="1"/>
  <c r="U2418" i="1"/>
  <c r="U2055" i="1"/>
  <c r="U2077" i="1"/>
  <c r="U1047" i="1"/>
  <c r="U365" i="1"/>
  <c r="U2198" i="1"/>
  <c r="U488" i="1"/>
  <c r="U1014" i="1"/>
  <c r="U1979" i="1"/>
  <c r="U25" i="1"/>
  <c r="U298" i="1"/>
  <c r="U24" i="1"/>
  <c r="U1645" i="1"/>
  <c r="U494" i="1"/>
  <c r="U1845" i="1"/>
  <c r="U1044" i="1"/>
  <c r="U911" i="1"/>
  <c r="U71" i="1"/>
  <c r="U1427" i="1"/>
  <c r="U1467" i="1"/>
  <c r="U1789" i="1"/>
  <c r="U988" i="1"/>
  <c r="U810" i="1"/>
  <c r="U720" i="1"/>
  <c r="U662" i="1"/>
  <c r="U1456" i="1"/>
  <c r="U483" i="1"/>
  <c r="U96" i="1"/>
  <c r="U2357" i="1"/>
  <c r="U125" i="1"/>
  <c r="U2213" i="1"/>
  <c r="U707" i="1"/>
  <c r="U2139" i="1"/>
  <c r="U378" i="1"/>
  <c r="U796" i="1"/>
  <c r="U1312" i="1"/>
  <c r="U1457" i="1"/>
  <c r="U1712" i="1"/>
  <c r="U2509" i="1"/>
  <c r="U640" i="1"/>
  <c r="U1499" i="1"/>
  <c r="U62" i="1"/>
  <c r="U2342" i="1"/>
  <c r="U86" i="1"/>
  <c r="U233" i="1"/>
  <c r="U447" i="1"/>
  <c r="U740" i="1"/>
  <c r="U1458" i="1"/>
  <c r="U1776" i="1"/>
  <c r="U1779" i="1"/>
  <c r="U1008" i="1"/>
  <c r="U1949" i="1"/>
  <c r="U459" i="1"/>
  <c r="U1004" i="1"/>
  <c r="U1189" i="1"/>
  <c r="U1906" i="1"/>
  <c r="U746" i="1"/>
  <c r="U1664" i="1"/>
  <c r="U926" i="1"/>
  <c r="U2554" i="1"/>
  <c r="U981" i="1"/>
  <c r="U791" i="1"/>
  <c r="U395" i="1"/>
  <c r="U1648" i="1"/>
  <c r="U992" i="1"/>
  <c r="U1625" i="1"/>
  <c r="U1033" i="1"/>
  <c r="U2349" i="1"/>
  <c r="U780" i="1"/>
  <c r="U1287" i="1"/>
  <c r="U1613" i="1"/>
  <c r="U371" i="1"/>
  <c r="U1022" i="1"/>
  <c r="U714" i="1"/>
  <c r="U471" i="1"/>
  <c r="U2383" i="1"/>
  <c r="U2296" i="1"/>
  <c r="U534" i="1"/>
  <c r="U122" i="1"/>
  <c r="U1413" i="1"/>
  <c r="U1429" i="1"/>
  <c r="U1935" i="1"/>
  <c r="U1565" i="1"/>
  <c r="U318" i="1"/>
  <c r="U1410" i="1"/>
  <c r="U1023" i="1"/>
  <c r="U2125" i="1"/>
  <c r="U123" i="1"/>
  <c r="U2241" i="1"/>
  <c r="U2476" i="1"/>
  <c r="U886" i="1"/>
  <c r="U285" i="1"/>
  <c r="U2165" i="1"/>
  <c r="U2452" i="1"/>
  <c r="U1443" i="1"/>
  <c r="U1205" i="1"/>
  <c r="U1961" i="1"/>
  <c r="U373" i="1"/>
  <c r="U1606" i="1"/>
  <c r="U533" i="1"/>
  <c r="U880" i="1"/>
  <c r="U1950" i="1"/>
  <c r="U1272" i="1"/>
  <c r="U1166" i="1"/>
  <c r="U1431" i="1"/>
  <c r="U327" i="1"/>
  <c r="U2182" i="1"/>
  <c r="U529" i="1"/>
  <c r="U159" i="1"/>
  <c r="U708" i="1"/>
  <c r="U33" i="1"/>
  <c r="U251" i="1"/>
  <c r="U1955" i="1"/>
  <c r="U2227" i="1"/>
  <c r="U1357" i="1"/>
  <c r="U364" i="1"/>
  <c r="U1055" i="1"/>
  <c r="U2251" i="1"/>
  <c r="U1801" i="1"/>
  <c r="U1247" i="1"/>
  <c r="U1511" i="1"/>
  <c r="U2454" i="1"/>
  <c r="U360" i="1"/>
  <c r="U1481" i="1"/>
  <c r="U2234" i="1"/>
  <c r="U2020" i="1"/>
  <c r="U2040" i="1"/>
  <c r="U2587" i="1"/>
  <c r="U132" i="1"/>
  <c r="U2533" i="1"/>
  <c r="U2431" i="1"/>
  <c r="U2242" i="1"/>
  <c r="U2222" i="1"/>
  <c r="U573" i="1"/>
  <c r="U427" i="1"/>
  <c r="U1580" i="1"/>
  <c r="U2414" i="1"/>
  <c r="U739" i="1"/>
  <c r="U394" i="1"/>
  <c r="U2036" i="1"/>
  <c r="U217" i="1"/>
  <c r="U974" i="1"/>
  <c r="U2142" i="1"/>
  <c r="U1640" i="1"/>
  <c r="U818" i="1"/>
  <c r="U9" i="1"/>
  <c r="U1012" i="1"/>
  <c r="U1096" i="1"/>
  <c r="U315" i="1"/>
  <c r="U2092" i="1"/>
  <c r="U1684" i="1"/>
  <c r="U1647" i="1"/>
  <c r="U755" i="1"/>
  <c r="U342" i="1"/>
  <c r="U1576" i="1"/>
  <c r="U738" i="1"/>
  <c r="U1992" i="1"/>
  <c r="U980" i="1"/>
  <c r="U29" i="1"/>
  <c r="U2212" i="1"/>
  <c r="U892" i="1"/>
  <c r="U885" i="1"/>
  <c r="U2378" i="1"/>
  <c r="U678" i="1"/>
  <c r="U1601" i="1"/>
  <c r="U1766" i="1"/>
  <c r="U893" i="1"/>
  <c r="U1159" i="1"/>
  <c r="U2450" i="1"/>
  <c r="U521" i="1"/>
  <c r="U2371" i="1"/>
  <c r="U1617" i="1"/>
  <c r="U1094" i="1"/>
  <c r="U1378" i="1"/>
  <c r="U1767" i="1"/>
  <c r="U190" i="1"/>
  <c r="U1553" i="1"/>
  <c r="U2254" i="1"/>
  <c r="U2458" i="1"/>
  <c r="U1270" i="1"/>
  <c r="U1230" i="1"/>
  <c r="U505" i="1"/>
  <c r="U199" i="1"/>
  <c r="U1079" i="1"/>
  <c r="U790" i="1"/>
  <c r="U2046" i="1"/>
  <c r="U778" i="1"/>
  <c r="U205" i="1"/>
  <c r="U2541" i="1"/>
  <c r="U2207" i="1"/>
  <c r="U1526" i="1"/>
  <c r="U1127" i="1"/>
  <c r="U2469" i="1"/>
  <c r="U1655" i="1"/>
  <c r="U1325" i="1"/>
  <c r="U2561" i="1"/>
  <c r="U1483" i="1"/>
  <c r="U2382" i="1"/>
  <c r="U1891" i="1"/>
  <c r="U2481" i="1"/>
  <c r="U990" i="1"/>
  <c r="U1780" i="1"/>
  <c r="U1052" i="1"/>
  <c r="U136" i="1"/>
  <c r="U2510" i="1"/>
  <c r="U402" i="1"/>
  <c r="U999" i="1"/>
  <c r="U207" i="1"/>
  <c r="U1259" i="1"/>
  <c r="U283" i="1"/>
  <c r="U1128" i="1"/>
  <c r="U2518" i="1"/>
  <c r="U602" i="1"/>
  <c r="U643" i="1"/>
  <c r="U1078" i="1"/>
  <c r="U1977" i="1"/>
  <c r="U973" i="1"/>
  <c r="U2491" i="1"/>
  <c r="U2132" i="1"/>
  <c r="U994" i="1"/>
  <c r="U1484" i="1"/>
  <c r="U1137" i="1"/>
  <c r="U1005" i="1"/>
  <c r="U1699" i="1"/>
  <c r="U1981" i="1"/>
  <c r="U1930" i="1"/>
  <c r="U1245" i="1"/>
  <c r="U1463" i="1"/>
  <c r="U563" i="1"/>
  <c r="U437" i="1"/>
  <c r="U413" i="1"/>
  <c r="U1072" i="1"/>
  <c r="U735" i="1"/>
  <c r="U1786" i="1"/>
  <c r="U1081" i="1"/>
  <c r="U1813" i="1"/>
  <c r="U2339" i="1"/>
  <c r="U250" i="1"/>
  <c r="U1627" i="1"/>
  <c r="U1279" i="1"/>
  <c r="U1283" i="1"/>
  <c r="U2221" i="1"/>
  <c r="U2153" i="1"/>
  <c r="U1734" i="1"/>
  <c r="U1826" i="1"/>
  <c r="U2301" i="1"/>
  <c r="U1142" i="1"/>
  <c r="U2497" i="1"/>
  <c r="U1474" i="1"/>
  <c r="U1406" i="1"/>
  <c r="U1790" i="1"/>
  <c r="U2096" i="1"/>
  <c r="U1831" i="1"/>
  <c r="U372" i="1"/>
  <c r="U1536" i="1"/>
  <c r="U1798" i="1"/>
  <c r="U2260" i="1"/>
  <c r="U1758" i="1"/>
  <c r="U888" i="1"/>
  <c r="U1389" i="1"/>
  <c r="U1182" i="1"/>
  <c r="U209" i="1"/>
  <c r="U535" i="1"/>
  <c r="U895" i="1"/>
  <c r="U2042" i="1"/>
  <c r="U1201" i="1"/>
  <c r="U2453" i="1"/>
  <c r="U966" i="1"/>
  <c r="U307" i="1"/>
  <c r="U1369" i="1"/>
  <c r="U128" i="1"/>
  <c r="U1274" i="1"/>
  <c r="U1623" i="1"/>
  <c r="U2537" i="1"/>
  <c r="U1381" i="1"/>
  <c r="U1637" i="1"/>
  <c r="U2499" i="1"/>
  <c r="U2228" i="1"/>
  <c r="U1872" i="1"/>
  <c r="U273" i="1"/>
  <c r="U1400" i="1"/>
  <c r="U422" i="1"/>
  <c r="U472" i="1"/>
  <c r="U424" i="1"/>
  <c r="U2441" i="1"/>
  <c r="U454" i="1"/>
  <c r="U1506" i="1"/>
  <c r="U1013" i="1"/>
  <c r="U1444" i="1"/>
  <c r="U2567" i="1"/>
  <c r="U1371" i="1"/>
  <c r="U1803" i="1"/>
  <c r="U549" i="1"/>
  <c r="U956" i="1"/>
  <c r="U945" i="1"/>
  <c r="U2015" i="1"/>
  <c r="U1650" i="1"/>
  <c r="U765" i="1"/>
  <c r="U1133" i="1"/>
  <c r="U282" i="1"/>
  <c r="U428" i="1"/>
  <c r="U1688" i="1"/>
  <c r="U493" i="1"/>
  <c r="U2462" i="1"/>
  <c r="U1824" i="1"/>
  <c r="U1714" i="1"/>
  <c r="U763" i="1"/>
  <c r="U1388" i="1"/>
  <c r="U986" i="1"/>
  <c r="U40" i="1"/>
  <c r="U2403" i="1"/>
  <c r="U238" i="1"/>
  <c r="U588" i="1"/>
  <c r="U2514" i="1"/>
  <c r="U2285" i="1"/>
  <c r="U1073" i="1"/>
  <c r="U2272" i="1"/>
  <c r="U918" i="1"/>
  <c r="U1503" i="1"/>
  <c r="U919" i="1"/>
  <c r="U1395" i="1"/>
  <c r="U266" i="1"/>
  <c r="U2475" i="1"/>
  <c r="U2118" i="1"/>
  <c r="U366" i="1"/>
  <c r="U711" i="1"/>
  <c r="U1099" i="1"/>
  <c r="U1385" i="1"/>
  <c r="U407" i="1"/>
  <c r="U2391" i="1"/>
  <c r="U2083" i="1"/>
  <c r="U1208" i="1"/>
  <c r="U1769" i="1"/>
  <c r="U2259" i="1"/>
  <c r="U1909" i="1"/>
  <c r="U2185" i="1"/>
  <c r="U1641" i="1"/>
  <c r="U1428" i="1"/>
  <c r="U1110" i="1"/>
  <c r="U103" i="1"/>
  <c r="U938" i="1"/>
  <c r="U875" i="1"/>
  <c r="U1489" i="1"/>
  <c r="U1597" i="1"/>
  <c r="U522" i="1"/>
  <c r="U2589" i="1"/>
  <c r="U2141" i="1"/>
  <c r="U1642" i="1"/>
  <c r="U2035" i="1"/>
  <c r="U442" i="1"/>
  <c r="U969" i="1"/>
  <c r="U959" i="1"/>
  <c r="U1672" i="1"/>
  <c r="U663" i="1"/>
  <c r="U108" i="1"/>
  <c r="U2314" i="1"/>
  <c r="U2412" i="1"/>
  <c r="U991" i="1"/>
  <c r="U772" i="1"/>
  <c r="U654" i="1"/>
  <c r="U1307" i="1"/>
  <c r="U369" i="1"/>
  <c r="U876" i="1"/>
  <c r="U797" i="1"/>
  <c r="U2583" i="1"/>
  <c r="U1974" i="1"/>
  <c r="U188" i="1"/>
  <c r="U826" i="1"/>
  <c r="U1715" i="1"/>
  <c r="U2421" i="1"/>
  <c r="U2578" i="1"/>
  <c r="U2218" i="1"/>
  <c r="U713" i="1"/>
  <c r="U1785" i="1"/>
  <c r="U1869" i="1"/>
  <c r="U527" i="1"/>
  <c r="U2430" i="1"/>
  <c r="U1589" i="1"/>
  <c r="U247" i="1"/>
  <c r="U487" i="1"/>
  <c r="U1873" i="1"/>
  <c r="U93" i="1"/>
  <c r="U1620" i="1"/>
  <c r="U12" i="1"/>
  <c r="U2089" i="1"/>
  <c r="U1592" i="1"/>
  <c r="U2223" i="1"/>
  <c r="U1379" i="1"/>
  <c r="U2106" i="1"/>
  <c r="U2396" i="1"/>
  <c r="U2025" i="1"/>
  <c r="U1335" i="1"/>
  <c r="U1884" i="1"/>
  <c r="U1763" i="1"/>
  <c r="U2451" i="1"/>
  <c r="U2550" i="1"/>
  <c r="U1207" i="1"/>
  <c r="U1442" i="1"/>
  <c r="U1239" i="1"/>
  <c r="U1579" i="1"/>
  <c r="U5" i="1"/>
  <c r="U495" i="1"/>
  <c r="U1161" i="1"/>
  <c r="U1694" i="1"/>
  <c r="U788" i="1"/>
  <c r="U1419" i="1"/>
  <c r="U2557" i="1"/>
  <c r="U1577" i="1"/>
  <c r="U1662" i="1"/>
  <c r="U1629" i="1"/>
  <c r="U734" i="1"/>
  <c r="U1942" i="1"/>
  <c r="U998" i="1"/>
  <c r="U792" i="1"/>
  <c r="U1593" i="1"/>
  <c r="U706" i="1"/>
  <c r="U1800" i="1"/>
  <c r="U339" i="1"/>
  <c r="U37" i="1"/>
  <c r="U1587" i="1"/>
  <c r="U1619" i="1"/>
  <c r="U286" i="1"/>
  <c r="U532" i="1"/>
  <c r="U255" i="1"/>
  <c r="U242" i="1"/>
  <c r="U2196" i="1"/>
  <c r="U1531" i="1"/>
  <c r="U2237" i="1"/>
  <c r="U920" i="1"/>
  <c r="U653" i="1"/>
  <c r="U1830" i="1"/>
  <c r="U576" i="1"/>
  <c r="U939" i="1"/>
  <c r="U1791" i="1"/>
  <c r="U291" i="1"/>
  <c r="U1288" i="1"/>
  <c r="U2148" i="1"/>
  <c r="U425" i="1"/>
  <c r="U1468" i="1"/>
  <c r="U379" i="1"/>
  <c r="U1222" i="1"/>
  <c r="U2158" i="1"/>
  <c r="U1614" i="1"/>
  <c r="U2162" i="1"/>
  <c r="U1994" i="1"/>
  <c r="U1976" i="1"/>
  <c r="U623" i="1"/>
  <c r="U975" i="1"/>
  <c r="U2442" i="1"/>
  <c r="U909" i="1"/>
  <c r="U1362" i="1"/>
  <c r="U682" i="1"/>
  <c r="U845" i="1"/>
  <c r="U446" i="1"/>
  <c r="U1032" i="1"/>
  <c r="U560" i="1"/>
  <c r="U2054" i="1"/>
  <c r="U512" i="1"/>
  <c r="U1644" i="1"/>
  <c r="U480" i="1"/>
  <c r="U2026" i="1"/>
  <c r="U391" i="1"/>
  <c r="U1864" i="1"/>
  <c r="U802" i="1"/>
  <c r="U1196" i="1"/>
  <c r="U467" i="1"/>
  <c r="U2539" i="1"/>
  <c r="U2409" i="1"/>
  <c r="U2420" i="1"/>
  <c r="U1372" i="1"/>
  <c r="U1050" i="1"/>
  <c r="U249" i="1"/>
  <c r="U2246" i="1"/>
  <c r="U1530" i="1"/>
  <c r="U416" i="1"/>
  <c r="U1311" i="1"/>
  <c r="U2389" i="1"/>
  <c r="U1532" i="1"/>
  <c r="U1768" i="1"/>
  <c r="U1542" i="1"/>
  <c r="U2178" i="1"/>
  <c r="U166" i="1"/>
  <c r="U2425" i="1"/>
  <c r="U1706" i="1"/>
  <c r="U704" i="1"/>
  <c r="U335" i="1"/>
  <c r="U2028" i="1"/>
  <c r="U850" i="1"/>
  <c r="U789" i="1"/>
  <c r="U929" i="1"/>
  <c r="U2091" i="1"/>
  <c r="U1967" i="1"/>
  <c r="U1334" i="1"/>
  <c r="U246" i="1"/>
  <c r="U2333" i="1"/>
  <c r="U194" i="1"/>
  <c r="U27" i="1"/>
  <c r="U1944" i="1"/>
  <c r="U133" i="1"/>
  <c r="U2019" i="1"/>
  <c r="U1687" i="1"/>
  <c r="U2460" i="1"/>
  <c r="U1713" i="1"/>
  <c r="U101" i="1"/>
  <c r="U1772" i="1"/>
  <c r="U1858" i="1"/>
  <c r="U1928" i="1"/>
  <c r="U1121" i="1"/>
  <c r="U241" i="1"/>
  <c r="U2023" i="1"/>
  <c r="U185" i="1"/>
  <c r="U82" i="1"/>
  <c r="U1851" i="1"/>
  <c r="U1313" i="1"/>
  <c r="U330" i="1"/>
  <c r="U2343" i="1"/>
  <c r="U1117" i="1"/>
  <c r="U1340" i="1"/>
  <c r="U54" i="1"/>
  <c r="U1968" i="1"/>
  <c r="U448" i="1"/>
  <c r="U869" i="1"/>
  <c r="U277" i="1"/>
  <c r="U2194" i="1"/>
  <c r="U827" i="1"/>
  <c r="U2440" i="1"/>
  <c r="U1840" i="1"/>
  <c r="U2095" i="1"/>
  <c r="U338" i="1"/>
  <c r="U812" i="1"/>
  <c r="U2258" i="1"/>
  <c r="U1611" i="1"/>
  <c r="U1024" i="1"/>
  <c r="U1051" i="1"/>
  <c r="U525" i="1"/>
  <c r="U2311" i="1"/>
  <c r="U1842" i="1"/>
  <c r="U1030" i="1"/>
  <c r="U601" i="1"/>
  <c r="U596" i="1"/>
  <c r="U110" i="1"/>
  <c r="U727" i="1"/>
  <c r="U2531" i="1"/>
  <c r="U1197" i="1"/>
  <c r="U193" i="1"/>
  <c r="U1563" i="1"/>
  <c r="U1505" i="1"/>
  <c r="U619" i="1"/>
  <c r="U326" i="1"/>
  <c r="U225" i="1"/>
  <c r="U2570" i="1"/>
  <c r="U2103" i="1"/>
  <c r="U1065" i="1"/>
  <c r="U1720" i="1"/>
  <c r="U2552" i="1"/>
  <c r="U2078" i="1"/>
  <c r="U468" i="1"/>
  <c r="U1074" i="1"/>
  <c r="U2180" i="1"/>
  <c r="U160" i="1"/>
  <c r="U482" i="1"/>
  <c r="U2498" i="1"/>
  <c r="U4" i="1"/>
  <c r="U2573" i="1"/>
  <c r="U1138" i="1"/>
  <c r="U134" i="1"/>
  <c r="U2168" i="1"/>
  <c r="U344" i="1"/>
  <c r="U516" i="1"/>
  <c r="U374" i="1"/>
  <c r="U631" i="1"/>
  <c r="U1198" i="1"/>
  <c r="U1500" i="1"/>
  <c r="U1630" i="1"/>
  <c r="U275" i="1"/>
  <c r="U85" i="1"/>
  <c r="U1140" i="1"/>
  <c r="U1015" i="1"/>
  <c r="U2208" i="1"/>
  <c r="U2202" i="1"/>
  <c r="U1802" i="1"/>
  <c r="U2084" i="1"/>
  <c r="U113" i="1"/>
  <c r="U1631" i="1"/>
  <c r="U1240" i="1"/>
  <c r="U1964" i="1"/>
  <c r="U453" i="1"/>
  <c r="U2297" i="1"/>
  <c r="U1856" i="1"/>
  <c r="U1029" i="1"/>
  <c r="U1019" i="1"/>
  <c r="U950" i="1"/>
  <c r="U1995" i="1"/>
  <c r="U1548" i="1"/>
  <c r="U129" i="1"/>
  <c r="U456" i="1"/>
  <c r="U1535" i="1"/>
  <c r="U148" i="1"/>
  <c r="U1659" i="1"/>
  <c r="U1724" i="1"/>
  <c r="U2395" i="1"/>
  <c r="U1120" i="1"/>
  <c r="E244" i="2"/>
  <c r="J16" i="2"/>
  <c r="J29" i="2"/>
  <c r="E98" i="2"/>
  <c r="J98" i="2" s="1"/>
  <c r="J280" i="2"/>
  <c r="U2081" i="1"/>
  <c r="U2459" i="1"/>
  <c r="U386" i="1"/>
  <c r="U1403" i="1"/>
  <c r="U1035" i="1"/>
  <c r="U2130" i="1"/>
  <c r="U2253" i="1"/>
  <c r="U1598" i="1"/>
  <c r="U1075" i="1"/>
  <c r="U409" i="1"/>
  <c r="U1752" i="1"/>
  <c r="U1317" i="1"/>
  <c r="U1184" i="1"/>
  <c r="U1945" i="1"/>
  <c r="U2489" i="1"/>
  <c r="U1855" i="1"/>
  <c r="U91" i="1"/>
  <c r="U2534" i="1"/>
  <c r="U1866" i="1"/>
  <c r="U555" i="1"/>
  <c r="U420" i="1"/>
  <c r="U2013" i="1"/>
  <c r="U1815" i="1"/>
  <c r="U1809" i="1"/>
  <c r="U2399" i="1"/>
  <c r="U1624" i="1"/>
  <c r="U2012" i="1"/>
  <c r="U1581" i="1"/>
  <c r="U1972" i="1"/>
  <c r="U1478" i="1"/>
  <c r="U548" i="1"/>
  <c r="U1513" i="1"/>
  <c r="U633" i="1"/>
  <c r="U670" i="1"/>
  <c r="U127" i="1"/>
  <c r="U745" i="1"/>
  <c r="U2197" i="1"/>
  <c r="U1859" i="1"/>
  <c r="U2586" i="1"/>
  <c r="U1080" i="1"/>
  <c r="U1440" i="1"/>
  <c r="U1418" i="1"/>
  <c r="U1356" i="1"/>
  <c r="U2129" i="1"/>
  <c r="U2560" i="1"/>
  <c r="U777" i="1"/>
  <c r="U1901" i="1"/>
  <c r="U65" i="1"/>
  <c r="U924" i="1"/>
  <c r="U1299" i="1"/>
  <c r="U1228" i="1"/>
  <c r="U1062" i="1"/>
  <c r="U1660" i="1"/>
  <c r="U236" i="1"/>
  <c r="U1450" i="1"/>
  <c r="U1537" i="1"/>
  <c r="U2048" i="1"/>
  <c r="U2275" i="1"/>
  <c r="U1060" i="1"/>
  <c r="U1249" i="1"/>
  <c r="U949" i="1"/>
  <c r="U776" i="1"/>
  <c r="U1045" i="1"/>
  <c r="U1952" i="1"/>
  <c r="U1179" i="1"/>
  <c r="U736" i="1"/>
  <c r="U157" i="1"/>
  <c r="U2503" i="1"/>
  <c r="U412" i="1"/>
  <c r="U2244" i="1"/>
  <c r="U1355" i="1"/>
  <c r="U1465" i="1"/>
  <c r="U509" i="1"/>
  <c r="U2293" i="1"/>
  <c r="U1799" i="1"/>
  <c r="U896" i="1"/>
  <c r="U1560" i="1"/>
  <c r="U709" i="1"/>
  <c r="U2484" i="1"/>
  <c r="U121" i="1"/>
  <c r="U2377" i="1"/>
  <c r="U1308" i="1"/>
  <c r="U1852" i="1"/>
  <c r="U1931" i="1"/>
  <c r="U2024" i="1"/>
  <c r="U1053" i="1"/>
  <c r="U2348" i="1"/>
  <c r="U1293" i="1"/>
  <c r="U265" i="1"/>
  <c r="U1951" i="1"/>
  <c r="U433" i="1"/>
  <c r="U211" i="1"/>
  <c r="U2353" i="1"/>
  <c r="U839" i="1"/>
  <c r="U1816" i="1"/>
  <c r="U2229" i="1"/>
  <c r="U462" i="1"/>
  <c r="U878" i="1"/>
  <c r="U147" i="1"/>
  <c r="U1061" i="1"/>
  <c r="U2522" i="1"/>
  <c r="U271" i="1"/>
  <c r="U361" i="1"/>
  <c r="U1843" i="1"/>
  <c r="U1846" i="1"/>
  <c r="U1746" i="1"/>
  <c r="U2108" i="1"/>
  <c r="U2443" i="1"/>
  <c r="U2551" i="1"/>
  <c r="U1193" i="1"/>
  <c r="U801" i="1"/>
  <c r="U227" i="1"/>
  <c r="U1918" i="1"/>
  <c r="U473" i="1"/>
  <c r="U1327" i="1"/>
  <c r="U398" i="1"/>
  <c r="U319" i="1"/>
  <c r="U1818" i="1"/>
  <c r="U1435" i="1"/>
  <c r="U2284" i="1"/>
  <c r="U1341" i="1"/>
  <c r="U726" i="1"/>
  <c r="U2240" i="1"/>
  <c r="U1459" i="1"/>
  <c r="U1998" i="1"/>
  <c r="U2439" i="1"/>
  <c r="U2320" i="1"/>
  <c r="U73" i="1"/>
  <c r="U418" i="1"/>
  <c r="U36" i="1"/>
  <c r="U1243" i="1"/>
  <c r="U1054" i="1"/>
  <c r="U837" i="1"/>
  <c r="E138" i="2"/>
  <c r="J138" i="2" s="1"/>
  <c r="E193" i="2"/>
  <c r="U1756" i="1"/>
  <c r="U1150" i="1"/>
  <c r="U1653" i="1"/>
  <c r="U405" i="1"/>
  <c r="U1083" i="1"/>
  <c r="U828" i="1"/>
  <c r="U559" i="1"/>
  <c r="U2057" i="1"/>
  <c r="U702" i="1"/>
  <c r="U539" i="1"/>
  <c r="U1298" i="1"/>
  <c r="U675" i="1"/>
  <c r="U221" i="1"/>
  <c r="U329" i="1"/>
  <c r="U345" i="1"/>
  <c r="U2002" i="1"/>
  <c r="U2110" i="1"/>
  <c r="U883" i="1"/>
  <c r="U1168" i="1"/>
  <c r="U230" i="1"/>
  <c r="U511" i="1"/>
  <c r="U1759" i="1"/>
  <c r="U1703" i="1"/>
  <c r="U552" i="1"/>
  <c r="U119" i="1"/>
  <c r="U381" i="1"/>
  <c r="U508" i="1"/>
  <c r="U1710" i="1"/>
  <c r="U1441" i="1"/>
  <c r="U1510" i="1"/>
  <c r="U1063" i="1"/>
  <c r="U565" i="1"/>
  <c r="U854" i="1"/>
  <c r="U1847" i="1"/>
  <c r="U2209" i="1"/>
  <c r="U794" i="1"/>
  <c r="U144" i="1"/>
  <c r="U1217" i="1"/>
  <c r="U2199" i="1"/>
  <c r="U1651" i="1"/>
  <c r="U1551" i="1"/>
  <c r="U1670" i="1"/>
  <c r="U1477" i="1"/>
  <c r="U793" i="1"/>
  <c r="U50" i="1"/>
  <c r="U2423" i="1"/>
  <c r="U1016" i="1"/>
  <c r="U1559" i="1"/>
  <c r="U228" i="1"/>
  <c r="U1792" i="1"/>
  <c r="U2300" i="1"/>
  <c r="U1808" i="1"/>
  <c r="U311" i="1"/>
  <c r="U1666" i="1"/>
  <c r="U829" i="1"/>
  <c r="U87" i="1"/>
  <c r="U231" i="1"/>
  <c r="U1057" i="1"/>
  <c r="U2471" i="1"/>
  <c r="U1007" i="1"/>
  <c r="U1383" i="1"/>
  <c r="U979" i="1"/>
  <c r="U1011" i="1"/>
  <c r="U592" i="1"/>
  <c r="U240" i="1"/>
  <c r="U585" i="1"/>
  <c r="U2210" i="1"/>
  <c r="U1424" i="1"/>
  <c r="U2099" i="1"/>
  <c r="U1612" i="1"/>
  <c r="U2041" i="1"/>
  <c r="U1761" i="1"/>
  <c r="U1760" i="1"/>
  <c r="U2271" i="1"/>
  <c r="U1241" i="1"/>
  <c r="U1246" i="1"/>
  <c r="U2437" i="1"/>
  <c r="U1985" i="1"/>
  <c r="U2215" i="1"/>
  <c r="U937" i="1"/>
  <c r="U1744" i="1"/>
  <c r="U1963" i="1"/>
  <c r="U2220" i="1"/>
  <c r="U2066" i="1"/>
  <c r="U58" i="1"/>
  <c r="U2472" i="1"/>
  <c r="U862" i="1"/>
  <c r="U1323" i="1"/>
  <c r="U2059" i="1"/>
  <c r="U718" i="1"/>
  <c r="U2321" i="1"/>
  <c r="U881" i="1"/>
  <c r="U749" i="1"/>
  <c r="U1248" i="1"/>
  <c r="U1226" i="1"/>
  <c r="U1297" i="1"/>
  <c r="U1329" i="1"/>
  <c r="U550" i="1"/>
  <c r="U2177" i="1"/>
  <c r="U1199" i="1"/>
  <c r="U1721" i="1"/>
  <c r="U681" i="1"/>
  <c r="U2428" i="1"/>
  <c r="U430" i="1"/>
  <c r="U620" i="1"/>
  <c r="U104" i="1"/>
  <c r="U1636" i="1"/>
  <c r="U2191" i="1"/>
  <c r="U1569" i="1"/>
  <c r="U170" i="1"/>
  <c r="U2335" i="1"/>
  <c r="U785" i="1"/>
  <c r="U1509" i="1"/>
  <c r="U111" i="1"/>
  <c r="U889" i="1"/>
  <c r="U1533" i="1"/>
  <c r="U1975" i="1"/>
  <c r="U580" i="1"/>
  <c r="U183" i="1"/>
  <c r="U2384" i="1"/>
  <c r="U1652" i="1"/>
  <c r="U1115" i="1"/>
  <c r="U1268" i="1"/>
  <c r="U967" i="1"/>
  <c r="U1784" i="1"/>
  <c r="U2164" i="1"/>
  <c r="U693" i="1"/>
  <c r="U445" i="1"/>
  <c r="U2310" i="1"/>
  <c r="U723" i="1"/>
  <c r="U347" i="1"/>
  <c r="U2318" i="1"/>
  <c r="U2161" i="1"/>
  <c r="U84" i="1"/>
  <c r="J21" i="2"/>
  <c r="J20" i="2"/>
  <c r="J224" i="2"/>
  <c r="U2565" i="1"/>
  <c r="U1479" i="1"/>
  <c r="U1430" i="1"/>
  <c r="U1925" i="1"/>
  <c r="U2299" i="1"/>
  <c r="U1501" i="1"/>
  <c r="U320" i="1"/>
  <c r="U2494" i="1"/>
  <c r="U1214" i="1"/>
  <c r="U1524" i="1"/>
  <c r="U971" i="1"/>
  <c r="U2286" i="1"/>
  <c r="U1729" i="1"/>
  <c r="U897" i="1"/>
  <c r="U215" i="1"/>
  <c r="U261" i="1"/>
  <c r="U1084" i="1"/>
  <c r="U28" i="1"/>
  <c r="U23" i="1"/>
  <c r="U1991" i="1"/>
  <c r="U1282" i="1"/>
  <c r="U1618" i="1"/>
  <c r="U2264" i="1"/>
  <c r="U758" i="1"/>
  <c r="U1151" i="1"/>
  <c r="U1632" i="1"/>
  <c r="U499" i="1"/>
  <c r="U2511" i="1"/>
  <c r="U431" i="1"/>
  <c r="U1291" i="1"/>
  <c r="U2547" i="1"/>
  <c r="U1136" i="1"/>
  <c r="U2544" i="1"/>
  <c r="U92" i="1"/>
  <c r="U621" i="1"/>
  <c r="U1661" i="1"/>
  <c r="U2360" i="1"/>
  <c r="U1520" i="1"/>
  <c r="U1036" i="1"/>
  <c r="U2117" i="1"/>
  <c r="U1716" i="1"/>
  <c r="U397" i="1"/>
  <c r="U32" i="1"/>
  <c r="U94" i="1"/>
  <c r="U2535" i="1"/>
  <c r="U1748" i="1"/>
  <c r="U1667" i="1"/>
  <c r="U1251" i="1"/>
  <c r="U176" i="1"/>
  <c r="U1837" i="1"/>
  <c r="U2273" i="1"/>
  <c r="U1919" i="1"/>
  <c r="U1020" i="1"/>
  <c r="U543" i="1"/>
  <c r="U940" i="1"/>
  <c r="U1304" i="1"/>
  <c r="U1191" i="1"/>
  <c r="U2488" i="1"/>
  <c r="U2270" i="1"/>
  <c r="U1893" i="1"/>
  <c r="U2393" i="1"/>
  <c r="U2309" i="1"/>
  <c r="U2114" i="1"/>
  <c r="U646" i="1"/>
  <c r="U2206" i="1"/>
  <c r="U1643" i="1"/>
  <c r="U1439" i="1"/>
  <c r="U260" i="1"/>
  <c r="U2079" i="1"/>
  <c r="U400" i="1"/>
  <c r="U1733" i="1"/>
  <c r="U1215" i="1"/>
  <c r="U600" i="1"/>
  <c r="U2140" i="1"/>
  <c r="U1187" i="1"/>
  <c r="U2127" i="1"/>
  <c r="U798" i="1"/>
  <c r="U2457" i="1"/>
  <c r="U1534" i="1"/>
  <c r="U2156" i="1"/>
  <c r="U2367" i="1"/>
  <c r="U2065" i="1"/>
  <c r="U2064" i="1"/>
  <c r="U1829" i="1"/>
  <c r="U699" i="1"/>
  <c r="U1947" i="1"/>
  <c r="U1098" i="1"/>
  <c r="U432" i="1"/>
  <c r="U1797" i="1"/>
  <c r="U767" i="1"/>
  <c r="U1738" i="1"/>
  <c r="U2261" i="1"/>
  <c r="U902" i="1"/>
  <c r="U651" i="1"/>
  <c r="U2032" i="1"/>
  <c r="U1224" i="1"/>
  <c r="U1570" i="1"/>
  <c r="U1037" i="1"/>
  <c r="U2477" i="1"/>
  <c r="U1454" i="1"/>
  <c r="U1984" i="1"/>
  <c r="U1067" i="1"/>
  <c r="U1862" i="1"/>
  <c r="U210" i="1"/>
  <c r="U931" i="1"/>
  <c r="U914" i="1"/>
  <c r="U1740" i="1"/>
  <c r="U1437" i="1"/>
  <c r="U220" i="1"/>
  <c r="U1281" i="1"/>
  <c r="U2345" i="1"/>
  <c r="U2538" i="1"/>
  <c r="U751" i="1"/>
  <c r="U2101" i="1"/>
  <c r="U417" i="1"/>
  <c r="U434" i="1"/>
  <c r="U2193" i="1"/>
  <c r="U328" i="1"/>
  <c r="U2226" i="1"/>
  <c r="U497" i="1"/>
  <c r="U2588" i="1"/>
  <c r="U177" i="1"/>
  <c r="U1573" i="1"/>
  <c r="U187" i="1"/>
  <c r="U1397" i="1"/>
  <c r="U1554" i="1"/>
  <c r="U1322" i="1"/>
  <c r="U151" i="1"/>
  <c r="U1927" i="1"/>
  <c r="U1787" i="1"/>
  <c r="U1436" i="1"/>
  <c r="U824" i="1"/>
  <c r="U1544" i="1"/>
  <c r="U1485" i="1"/>
  <c r="U1848" i="1"/>
  <c r="U1415" i="1"/>
  <c r="U2038" i="1"/>
  <c r="U1550" i="1"/>
  <c r="U351" i="1"/>
  <c r="U1414" i="1"/>
  <c r="U2576" i="1"/>
  <c r="U2549" i="1"/>
  <c r="U212" i="1"/>
  <c r="U1263" i="1"/>
  <c r="U1692" i="1"/>
  <c r="U808" i="1"/>
  <c r="U2447" i="1"/>
  <c r="U556" i="1"/>
  <c r="U2456" i="1"/>
  <c r="U1404" i="1"/>
  <c r="U730" i="1"/>
  <c r="U1742" i="1"/>
  <c r="U1212" i="1"/>
  <c r="U2136" i="1"/>
  <c r="U2361" i="1"/>
  <c r="U2446" i="1"/>
  <c r="U229" i="1"/>
  <c r="U690" i="1"/>
  <c r="U645" i="1"/>
  <c r="U257" i="1"/>
  <c r="U2018" i="1"/>
  <c r="U1211" i="1"/>
  <c r="U1549" i="1"/>
  <c r="U930" i="1"/>
  <c r="U1628" i="1"/>
  <c r="U955" i="1"/>
  <c r="U404" i="1"/>
  <c r="U513" i="1"/>
  <c r="U2485" i="1"/>
  <c r="U2564" i="1"/>
  <c r="U1496" i="1"/>
  <c r="U2204" i="1"/>
  <c r="U1875" i="1"/>
  <c r="U2506" i="1"/>
  <c r="U1794" i="1"/>
  <c r="U1145" i="1"/>
  <c r="U1857" i="1"/>
  <c r="U1131" i="1"/>
  <c r="U2004" i="1"/>
  <c r="U1953" i="1"/>
  <c r="U2402" i="1"/>
  <c r="U2359" i="1"/>
  <c r="U2306" i="1"/>
  <c r="U1599" i="1"/>
  <c r="U2365" i="1"/>
  <c r="U710" i="1"/>
  <c r="U2368" i="1"/>
  <c r="U1229" i="1"/>
  <c r="U1368" i="1"/>
  <c r="U2073" i="1"/>
  <c r="U152" i="1"/>
  <c r="U475" i="1"/>
  <c r="U531" i="1"/>
  <c r="U628" i="1"/>
  <c r="U866" i="1"/>
  <c r="U2043" i="1"/>
  <c r="U106" i="1"/>
  <c r="U2010" i="1"/>
  <c r="U1209" i="1"/>
  <c r="U1682" i="1"/>
  <c r="U2568" i="1"/>
  <c r="U1948" i="1"/>
  <c r="U1174" i="1"/>
  <c r="U1449" i="1"/>
  <c r="U1361" i="1"/>
  <c r="U1129" i="1"/>
  <c r="U503" i="1"/>
  <c r="U1082" i="1"/>
  <c r="U232" i="1"/>
  <c r="U933" i="1"/>
  <c r="U2274" i="1"/>
  <c r="U635" i="1"/>
  <c r="U1834" i="1"/>
  <c r="U2063" i="1"/>
  <c r="U1822" i="1"/>
  <c r="U2" i="1"/>
  <c r="U1989" i="1"/>
  <c r="U57" i="1"/>
  <c r="U243" i="1"/>
  <c r="U1747" i="1"/>
  <c r="U2350" i="1"/>
  <c r="U1219" i="1"/>
  <c r="U2256" i="1"/>
  <c r="U676" i="1"/>
  <c r="U1602" i="1"/>
  <c r="U1331" i="1"/>
  <c r="U272" i="1"/>
  <c r="U1678" i="1"/>
  <c r="U1741" i="1"/>
  <c r="U1009" i="1"/>
  <c r="U184" i="1"/>
  <c r="U252" i="1"/>
  <c r="U1432" i="1"/>
  <c r="U2031" i="1"/>
  <c r="U1905" i="1"/>
  <c r="U1464" i="1"/>
  <c r="U1154" i="1"/>
  <c r="U2553" i="1"/>
  <c r="U105" i="1"/>
  <c r="U831" i="1"/>
  <c r="U2400" i="1"/>
  <c r="U102" i="1"/>
  <c r="U597" i="1"/>
  <c r="U1871" i="1"/>
  <c r="U2281" i="1"/>
  <c r="U390" i="1"/>
  <c r="U781" i="1"/>
  <c r="U962" i="1"/>
  <c r="U2037" i="1"/>
  <c r="U2052" i="1"/>
  <c r="U388" i="1"/>
  <c r="U1375" i="1"/>
  <c r="U1649" i="1"/>
  <c r="U1805" i="1"/>
  <c r="U2334" i="1"/>
  <c r="U2401" i="1"/>
  <c r="U81" i="1"/>
  <c r="U2372" i="1"/>
  <c r="U1946" i="1"/>
  <c r="U1237" i="1"/>
  <c r="U1071" i="1"/>
  <c r="U1749" i="1"/>
  <c r="U1405" i="1"/>
  <c r="U2060" i="1"/>
  <c r="U2176" i="1"/>
  <c r="U450" i="1"/>
  <c r="U884" i="1"/>
  <c r="U1242" i="1"/>
  <c r="U1819" i="1"/>
  <c r="U816" i="1"/>
  <c r="U1411" i="1"/>
  <c r="U1626" i="1"/>
  <c r="U2363" i="1"/>
  <c r="U558" i="1"/>
  <c r="U1473" i="1"/>
  <c r="U439" i="1"/>
  <c r="U1880" i="1"/>
  <c r="U544" i="1"/>
  <c r="U1108" i="1"/>
  <c r="U1276" i="1"/>
  <c r="U1153" i="1"/>
  <c r="U1176" i="1"/>
  <c r="U1878" i="1"/>
  <c r="U219" i="1"/>
  <c r="U2530" i="1"/>
  <c r="U1494" i="1"/>
  <c r="U581" i="1"/>
  <c r="U312" i="1"/>
  <c r="U1959" i="1"/>
  <c r="U1175" i="1"/>
  <c r="U380" i="1"/>
  <c r="U1654" i="1"/>
  <c r="U916" i="1"/>
  <c r="U1351" i="1"/>
  <c r="U1895" i="1"/>
  <c r="U947" i="1"/>
  <c r="U436" i="1"/>
  <c r="U2159" i="1"/>
  <c r="U1519" i="1"/>
  <c r="U1401" i="1"/>
  <c r="U724" i="1"/>
  <c r="U477" i="1"/>
  <c r="U689" i="1"/>
  <c r="U331" i="1"/>
  <c r="U546" i="1"/>
  <c r="U1416" i="1"/>
  <c r="U56" i="1"/>
  <c r="U1220" i="1"/>
  <c r="U1996" i="1"/>
  <c r="U2438" i="1"/>
  <c r="U1522" i="1"/>
  <c r="U2050" i="1"/>
  <c r="U1235" i="1"/>
  <c r="U2216" i="1"/>
  <c r="U1835" i="1"/>
  <c r="U1316" i="1"/>
  <c r="U2072" i="1"/>
  <c r="U1309" i="1"/>
  <c r="U840" i="1"/>
  <c r="U2022" i="1"/>
  <c r="U985" i="1"/>
  <c r="U821" i="1"/>
  <c r="U2068" i="1"/>
  <c r="U1941" i="1"/>
  <c r="U1696" i="1"/>
  <c r="U68" i="1"/>
  <c r="U440" i="1"/>
  <c r="U856" i="1"/>
  <c r="U692" i="1"/>
  <c r="U1462" i="1"/>
  <c r="U2313" i="1"/>
  <c r="U906" i="1"/>
  <c r="U474" i="1"/>
  <c r="U153" i="1"/>
  <c r="U545" i="1"/>
  <c r="U2528" i="1"/>
  <c r="U1910" i="1"/>
  <c r="U1962" i="1"/>
  <c r="U2422" i="1"/>
  <c r="U2346" i="1"/>
  <c r="U1965" i="1"/>
  <c r="U52" i="1"/>
  <c r="U1543" i="1"/>
  <c r="U130" i="1"/>
  <c r="U1382" i="1"/>
  <c r="U694" i="1"/>
  <c r="U1999" i="1"/>
  <c r="U269" i="1"/>
  <c r="U2398" i="1"/>
  <c r="U2516" i="1"/>
  <c r="U664" i="1"/>
  <c r="U6" i="1"/>
  <c r="U1445" i="1"/>
  <c r="U2174" i="1"/>
  <c r="U748" i="1"/>
  <c r="U1811" i="1"/>
  <c r="U1850" i="1"/>
  <c r="U847" i="1"/>
  <c r="U673" i="1"/>
  <c r="U2381" i="1"/>
  <c r="U2479" i="1"/>
  <c r="U1605" i="1"/>
  <c r="U1621" i="1"/>
  <c r="U2487" i="1"/>
  <c r="U1423" i="1"/>
  <c r="U2155" i="1"/>
  <c r="U855" i="1"/>
  <c r="U2247" i="1"/>
  <c r="U877" i="1"/>
  <c r="U256" i="1"/>
  <c r="U1894" i="1"/>
  <c r="U637" i="1"/>
  <c r="U421" i="1"/>
  <c r="U2312" i="1"/>
  <c r="U1863" i="1"/>
  <c r="U1604" i="1"/>
  <c r="U698" i="1"/>
  <c r="U1693" i="1"/>
  <c r="U222" i="1"/>
  <c r="U665" i="1"/>
  <c r="U410" i="1"/>
  <c r="U218" i="1"/>
  <c r="U1778" i="1"/>
  <c r="U399" i="1"/>
  <c r="U2501" i="1"/>
  <c r="U367" i="1"/>
  <c r="U415" i="1"/>
  <c r="U1319" i="1"/>
  <c r="U617" i="1"/>
  <c r="U613" i="1"/>
  <c r="J19" i="2"/>
  <c r="J35" i="2"/>
  <c r="J120" i="2"/>
  <c r="J182" i="2"/>
  <c r="E202" i="2"/>
  <c r="J202" i="2" s="1"/>
  <c r="J281" i="2"/>
  <c r="U859" i="1"/>
  <c r="U569" i="1"/>
  <c r="U1924" i="1"/>
  <c r="U270" i="1"/>
  <c r="U1301" i="1"/>
  <c r="U1318" i="1"/>
  <c r="U2356" i="1"/>
  <c r="U860" i="1"/>
  <c r="U1018" i="1"/>
  <c r="U306" i="1"/>
  <c r="U1090" i="1"/>
  <c r="U575" i="1"/>
  <c r="U1452" i="1"/>
  <c r="U2005" i="1"/>
  <c r="U1823" i="1"/>
  <c r="U1001" i="1"/>
  <c r="U2407" i="1"/>
  <c r="U290" i="1"/>
  <c r="U2362" i="1"/>
  <c r="U158" i="1"/>
  <c r="U1346" i="1"/>
  <c r="U2305" i="1"/>
  <c r="U2267" i="1"/>
  <c r="U1123" i="1"/>
  <c r="U1337" i="1"/>
  <c r="U2596" i="1"/>
  <c r="U1920" i="1"/>
  <c r="U551" i="1"/>
  <c r="U2291" i="1"/>
  <c r="U1256" i="1"/>
  <c r="U1068" i="1"/>
  <c r="U59" i="1"/>
  <c r="U79" i="1"/>
  <c r="U1122" i="1"/>
  <c r="U2505" i="1"/>
  <c r="U1289" i="1"/>
  <c r="U1409" i="1"/>
  <c r="U567" i="1"/>
  <c r="U2295" i="1"/>
  <c r="U1345" i="1"/>
  <c r="U2011" i="1"/>
  <c r="U118" i="1"/>
  <c r="U639" i="1"/>
  <c r="U2021" i="1"/>
  <c r="U278" i="1"/>
  <c r="U1700" i="1"/>
  <c r="U138" i="1"/>
  <c r="U1493" i="1"/>
  <c r="U1836" i="1"/>
  <c r="U2205" i="1"/>
  <c r="U554" i="1"/>
  <c r="U1527" i="1"/>
  <c r="U2175" i="1"/>
  <c r="U1216" i="1"/>
  <c r="U593" i="1"/>
  <c r="U1380" i="1"/>
  <c r="U1717" i="1"/>
  <c r="U2147" i="1"/>
  <c r="U355" i="1"/>
  <c r="U2415" i="1"/>
  <c r="U2071" i="1"/>
  <c r="U1227" i="1"/>
  <c r="U1545" i="1"/>
  <c r="U2173" i="1"/>
  <c r="U2257" i="1"/>
  <c r="U1102" i="1"/>
  <c r="U2358" i="1"/>
  <c r="U7" i="1"/>
  <c r="U1903" i="1"/>
  <c r="U2502" i="1"/>
  <c r="U1723" i="1"/>
  <c r="U1572" i="1"/>
  <c r="U1571" i="1"/>
  <c r="U946" i="1"/>
  <c r="U1681" i="1"/>
  <c r="U2464" i="1"/>
  <c r="U1234" i="1"/>
  <c r="U1491" i="1"/>
  <c r="U2090" i="1"/>
  <c r="U627" i="1"/>
  <c r="U1584" i="1"/>
  <c r="U2211" i="1"/>
  <c r="U2341" i="1"/>
  <c r="U504" i="1"/>
  <c r="U1296" i="1"/>
  <c r="U1892" i="1"/>
  <c r="U2406" i="1"/>
  <c r="U2107" i="1"/>
  <c r="U2058" i="1"/>
  <c r="U2093" i="1"/>
  <c r="U1940" i="1"/>
  <c r="U932" i="1"/>
  <c r="U1460" i="1"/>
  <c r="U775" i="1"/>
  <c r="U2308" i="1"/>
  <c r="U2009" i="1"/>
  <c r="U779" i="1"/>
  <c r="U137" i="1"/>
  <c r="U2504" i="1"/>
  <c r="U309" i="1"/>
  <c r="U254" i="1"/>
  <c r="U1731" i="1"/>
  <c r="U2559" i="1"/>
  <c r="U393" i="1"/>
  <c r="U517" i="1"/>
  <c r="U2034" i="1"/>
  <c r="U774" i="1"/>
  <c r="U438" i="1"/>
  <c r="U1958" i="1"/>
  <c r="U1567" i="1"/>
  <c r="U905" i="1"/>
  <c r="U383" i="1"/>
  <c r="U2304" i="1"/>
  <c r="U1119" i="1"/>
  <c r="U2429" i="1"/>
  <c r="U300" i="1"/>
  <c r="U1680" i="1"/>
  <c r="U1735" i="1"/>
  <c r="U1058" i="1"/>
  <c r="U1982" i="1"/>
  <c r="U1152" i="1"/>
  <c r="U1708" i="1"/>
  <c r="U747" i="1"/>
  <c r="U182" i="1"/>
  <c r="U2181" i="1"/>
  <c r="U1685" i="1"/>
  <c r="U1773" i="1"/>
  <c r="U1422" i="1"/>
  <c r="U903" i="1"/>
  <c r="U674" i="1"/>
  <c r="U568" i="1"/>
  <c r="U2033" i="1"/>
  <c r="U78" i="1"/>
  <c r="U963" i="1"/>
  <c r="U1568" i="1"/>
  <c r="U34" i="1"/>
  <c r="U1223" i="1"/>
  <c r="U995" i="1"/>
  <c r="U1669" i="1"/>
  <c r="U614" i="1"/>
  <c r="U1870" i="1"/>
  <c r="U1421" i="1"/>
  <c r="U1164" i="1"/>
  <c r="U1204" i="1"/>
  <c r="U1806" i="1"/>
  <c r="U1881" i="1"/>
  <c r="U921" i="1"/>
  <c r="U10" i="1"/>
  <c r="U1970" i="1"/>
  <c r="U1365" i="1"/>
  <c r="U1265" i="1"/>
  <c r="U2183" i="1"/>
  <c r="U1521" i="1"/>
  <c r="U1969" i="1"/>
  <c r="U836" i="1"/>
  <c r="U1167" i="1"/>
  <c r="U1292" i="1"/>
  <c r="U566" i="1"/>
  <c r="U1908" i="1"/>
  <c r="U1453" i="1"/>
  <c r="U1590" i="1"/>
  <c r="U1206" i="1"/>
  <c r="U1469" i="1"/>
  <c r="U577" i="1"/>
  <c r="U2166" i="1"/>
  <c r="U1314" i="1"/>
  <c r="U728" i="1"/>
  <c r="U752" i="1"/>
  <c r="U1221" i="1"/>
  <c r="U1039" i="1"/>
  <c r="U302" i="1"/>
  <c r="U455" i="1"/>
  <c r="U936" i="1"/>
  <c r="U605" i="1"/>
  <c r="U1697" i="1"/>
  <c r="U904" i="1"/>
  <c r="U1408" i="1"/>
  <c r="U403" i="1"/>
  <c r="U8" i="1"/>
  <c r="U557" i="1"/>
  <c r="U1793" i="1"/>
  <c r="U1261" i="1"/>
  <c r="U195" i="1"/>
  <c r="U1492" i="1"/>
  <c r="U2001" i="1"/>
  <c r="U1849" i="1"/>
  <c r="U890" i="1"/>
  <c r="U1130" i="1"/>
  <c r="U799" i="1"/>
  <c r="U1092" i="1"/>
  <c r="U1286" i="1"/>
  <c r="U1943" i="1"/>
  <c r="U2070" i="1"/>
  <c r="U1900" i="1"/>
  <c r="U677" i="1"/>
  <c r="U1702" i="1"/>
  <c r="U1376" i="1"/>
  <c r="U1658" i="1"/>
  <c r="U485" i="1"/>
  <c r="U652" i="1"/>
  <c r="U1476" i="1"/>
  <c r="U2380" i="1"/>
  <c r="U389" i="1"/>
  <c r="U719" i="1"/>
  <c r="U1497" i="1"/>
  <c r="U98" i="1"/>
  <c r="U126" i="1"/>
  <c r="U1101" i="1"/>
  <c r="U2478" i="1"/>
  <c r="U667" i="1"/>
  <c r="U2047" i="1"/>
  <c r="U1386" i="1"/>
  <c r="U1555" i="1"/>
  <c r="U39" i="1"/>
  <c r="U1695" i="1"/>
  <c r="U957" i="1"/>
  <c r="U1854" i="1"/>
  <c r="U396" i="1"/>
  <c r="U2526" i="1"/>
  <c r="U2062" i="1"/>
  <c r="U1686" i="1"/>
  <c r="U1561" i="1"/>
  <c r="U685" i="1"/>
  <c r="U1183" i="1"/>
  <c r="U1472" i="1"/>
  <c r="U191" i="1"/>
  <c r="U67" i="1"/>
  <c r="U1438" i="1"/>
  <c r="U1173" i="1"/>
  <c r="U2500" i="1"/>
  <c r="U1303" i="1"/>
  <c r="U2192" i="1"/>
  <c r="U2233" i="1"/>
  <c r="U2520" i="1"/>
  <c r="U142" i="1"/>
  <c r="U1354" i="1"/>
  <c r="U1202" i="1"/>
  <c r="U387" i="1"/>
  <c r="U1558" i="1"/>
  <c r="U1194" i="1"/>
  <c r="U2563" i="1"/>
  <c r="U2172" i="1"/>
  <c r="U2352" i="1"/>
  <c r="U2008" i="1"/>
  <c r="U1475" i="1"/>
  <c r="U2122" i="1"/>
  <c r="U423" i="1"/>
  <c r="U1105" i="1"/>
  <c r="U2385" i="1"/>
  <c r="U524" i="1"/>
  <c r="U296" i="1"/>
  <c r="U2482" i="1"/>
  <c r="U2145" i="1"/>
  <c r="U1280" i="1"/>
  <c r="U2231" i="1"/>
  <c r="U1516" i="1"/>
  <c r="U1021" i="1"/>
  <c r="U112" i="1"/>
  <c r="U2255" i="1"/>
  <c r="U206" i="1"/>
  <c r="U865" i="1"/>
  <c r="U1993" i="1"/>
  <c r="U1898" i="1"/>
  <c r="U2126" i="1"/>
  <c r="U435" i="1"/>
  <c r="U2397" i="1"/>
  <c r="J91" i="2"/>
  <c r="E104" i="2"/>
  <c r="J104" i="2" s="1"/>
  <c r="J140" i="2"/>
  <c r="E153" i="2"/>
  <c r="J153" i="2" s="1"/>
  <c r="J25" i="2"/>
  <c r="E38" i="2"/>
  <c r="J40" i="2"/>
  <c r="E53" i="2"/>
  <c r="J53" i="2" s="1"/>
  <c r="J141" i="2"/>
  <c r="E154" i="2"/>
  <c r="J154" i="2" s="1"/>
  <c r="J92" i="2"/>
  <c r="E105" i="2"/>
  <c r="J105" i="2" s="1"/>
  <c r="J133" i="2"/>
  <c r="E146" i="2"/>
  <c r="J146" i="2" s="1"/>
  <c r="E194" i="2"/>
  <c r="J181" i="2"/>
  <c r="J17" i="2"/>
  <c r="E30" i="2"/>
  <c r="J24" i="2"/>
  <c r="E37" i="2"/>
  <c r="E31" i="2"/>
  <c r="J132" i="2"/>
  <c r="E145" i="2"/>
  <c r="J145" i="2" s="1"/>
  <c r="J294" i="2"/>
  <c r="E307" i="2"/>
  <c r="J307" i="2" s="1"/>
  <c r="J83" i="2"/>
  <c r="E96" i="2"/>
  <c r="J96" i="2" s="1"/>
  <c r="J32" i="2"/>
  <c r="E45" i="2"/>
  <c r="J45" i="2" s="1"/>
  <c r="J84" i="2"/>
  <c r="E97" i="2"/>
  <c r="J97" i="2" s="1"/>
  <c r="J76" i="2"/>
  <c r="E89" i="2"/>
  <c r="E186" i="2"/>
  <c r="J173" i="2"/>
  <c r="J23" i="2"/>
  <c r="E36" i="2"/>
  <c r="J33" i="2"/>
  <c r="E46" i="2"/>
  <c r="J46" i="2" s="1"/>
  <c r="J124" i="2"/>
  <c r="E137" i="2"/>
  <c r="J68" i="2"/>
  <c r="E81" i="2"/>
  <c r="J15" i="2"/>
  <c r="E28" i="2"/>
  <c r="E39" i="2"/>
  <c r="J193" i="2"/>
  <c r="E206" i="2"/>
  <c r="J206" i="2" s="1"/>
  <c r="J236" i="2"/>
  <c r="E249" i="2"/>
  <c r="J301" i="2"/>
  <c r="E314" i="2"/>
  <c r="J314" i="2" s="1"/>
  <c r="J192" i="2"/>
  <c r="E205" i="2"/>
  <c r="J205" i="2" s="1"/>
  <c r="E185" i="2"/>
  <c r="J228" i="2"/>
  <c r="E241" i="2"/>
  <c r="J233" i="2"/>
  <c r="V1964" i="1" s="1"/>
  <c r="E246" i="2"/>
  <c r="E88" i="2"/>
  <c r="E95" i="2"/>
  <c r="J95" i="2" s="1"/>
  <c r="E103" i="2"/>
  <c r="J103" i="2" s="1"/>
  <c r="J191" i="2"/>
  <c r="E204" i="2"/>
  <c r="J204" i="2" s="1"/>
  <c r="J293" i="2"/>
  <c r="V2311" i="1" s="1"/>
  <c r="E306" i="2"/>
  <c r="J306" i="2" s="1"/>
  <c r="V1702" i="1" s="1"/>
  <c r="J295" i="2"/>
  <c r="V1662" i="1" s="1"/>
  <c r="E308" i="2"/>
  <c r="J308" i="2" s="1"/>
  <c r="V799" i="1" s="1"/>
  <c r="E87" i="2"/>
  <c r="E136" i="2"/>
  <c r="E144" i="2"/>
  <c r="E152" i="2"/>
  <c r="J152" i="2" s="1"/>
  <c r="J197" i="2"/>
  <c r="E201" i="2"/>
  <c r="J201" i="2" s="1"/>
  <c r="J225" i="2"/>
  <c r="E238" i="2"/>
  <c r="E86" i="2"/>
  <c r="E135" i="2"/>
  <c r="E143" i="2"/>
  <c r="E151" i="2"/>
  <c r="J151" i="2" s="1"/>
  <c r="J190" i="2"/>
  <c r="J287" i="2"/>
  <c r="V525" i="1" s="1"/>
  <c r="E300" i="2"/>
  <c r="E134" i="2"/>
  <c r="E142" i="2"/>
  <c r="J179" i="2"/>
  <c r="J183" i="2"/>
  <c r="E196" i="2"/>
  <c r="J242" i="2"/>
  <c r="V593" i="1" s="1"/>
  <c r="E255" i="2"/>
  <c r="J255" i="2" s="1"/>
  <c r="V2235" i="1" s="1"/>
  <c r="J244" i="2"/>
  <c r="E257" i="2"/>
  <c r="J257" i="2" s="1"/>
  <c r="J187" i="2"/>
  <c r="E200" i="2"/>
  <c r="J200" i="2" s="1"/>
  <c r="J178" i="2"/>
  <c r="J195" i="2"/>
  <c r="E208" i="2"/>
  <c r="J208" i="2" s="1"/>
  <c r="J279" i="2"/>
  <c r="V2554" i="1" s="1"/>
  <c r="E292" i="2"/>
  <c r="E243" i="2"/>
  <c r="E240" i="2"/>
  <c r="E248" i="2"/>
  <c r="E291" i="2"/>
  <c r="E299" i="2"/>
  <c r="E239" i="2"/>
  <c r="E247" i="2"/>
  <c r="E290" i="2"/>
  <c r="E298" i="2"/>
  <c r="E289" i="2"/>
  <c r="E297" i="2"/>
  <c r="F11" i="6" l="1"/>
  <c r="X11" i="6"/>
  <c r="Y11" i="6"/>
  <c r="AB11" i="6"/>
  <c r="AA11" i="6"/>
  <c r="G11" i="6"/>
  <c r="AC11" i="6"/>
  <c r="T11" i="6"/>
  <c r="S11" i="6"/>
  <c r="O11" i="6"/>
  <c r="B11" i="6"/>
  <c r="U11" i="6"/>
  <c r="L11" i="6"/>
  <c r="K11" i="6"/>
  <c r="P11" i="6"/>
  <c r="D11" i="6"/>
  <c r="C11" i="6"/>
  <c r="H11" i="6"/>
  <c r="AE11" i="6"/>
  <c r="J11" i="6"/>
  <c r="W11" i="6"/>
  <c r="AF11" i="6"/>
  <c r="N11" i="6"/>
  <c r="AG11" i="6"/>
  <c r="AC11" i="4"/>
  <c r="X11" i="4"/>
  <c r="AA11" i="4"/>
  <c r="G11" i="4"/>
  <c r="J11" i="4"/>
  <c r="C11" i="4"/>
  <c r="P11" i="4"/>
  <c r="H11" i="4"/>
  <c r="T11" i="4"/>
  <c r="L11" i="4"/>
  <c r="AE11" i="4"/>
  <c r="W11" i="4"/>
  <c r="N11" i="4"/>
  <c r="B11" i="4"/>
  <c r="AG11" i="4"/>
  <c r="Y11" i="4"/>
  <c r="K11" i="4"/>
  <c r="F11" i="4"/>
  <c r="S11" i="4"/>
  <c r="S25" i="4" s="1"/>
  <c r="AF11" i="4"/>
  <c r="D11" i="4"/>
  <c r="O11" i="4"/>
  <c r="AB11" i="4"/>
  <c r="U11" i="4"/>
  <c r="W13" i="6"/>
  <c r="B13" i="6"/>
  <c r="AF13" i="6"/>
  <c r="K13" i="6"/>
  <c r="D13" i="6"/>
  <c r="U13" i="6"/>
  <c r="N13" i="6"/>
  <c r="AE13" i="6"/>
  <c r="X13" i="6"/>
  <c r="F13" i="6"/>
  <c r="G13" i="6"/>
  <c r="J13" i="6"/>
  <c r="AG13" i="6"/>
  <c r="O13" i="6"/>
  <c r="P13" i="6"/>
  <c r="S13" i="6"/>
  <c r="T13" i="6"/>
  <c r="C13" i="6"/>
  <c r="Y13" i="6"/>
  <c r="H13" i="6"/>
  <c r="AB13" i="6"/>
  <c r="AC13" i="6"/>
  <c r="L13" i="6"/>
  <c r="AA13" i="6"/>
  <c r="X12" i="6"/>
  <c r="O12" i="6"/>
  <c r="AA12" i="6"/>
  <c r="F12" i="6"/>
  <c r="G12" i="6"/>
  <c r="K12" i="6"/>
  <c r="P12" i="6"/>
  <c r="S12" i="6"/>
  <c r="J12" i="6"/>
  <c r="W12" i="6"/>
  <c r="C12" i="6"/>
  <c r="AB12" i="6"/>
  <c r="AC12" i="6"/>
  <c r="H12" i="6"/>
  <c r="U12" i="6"/>
  <c r="AG12" i="6"/>
  <c r="N12" i="6"/>
  <c r="T12" i="6"/>
  <c r="AF12" i="6"/>
  <c r="Y12" i="6"/>
  <c r="AE12" i="6"/>
  <c r="B12" i="6"/>
  <c r="B26" i="6" s="1"/>
  <c r="L12" i="6"/>
  <c r="D12" i="6"/>
  <c r="Y7" i="6"/>
  <c r="S7" i="6"/>
  <c r="AB7" i="6"/>
  <c r="J7" i="6"/>
  <c r="N7" i="6"/>
  <c r="G7" i="6"/>
  <c r="T7" i="6"/>
  <c r="B7" i="6"/>
  <c r="X7" i="6"/>
  <c r="P7" i="6"/>
  <c r="AC7" i="6"/>
  <c r="K7" i="6"/>
  <c r="D7" i="6"/>
  <c r="AG7" i="6"/>
  <c r="AA7" i="6"/>
  <c r="U7" i="6"/>
  <c r="C7" i="6"/>
  <c r="W7" i="6"/>
  <c r="F7" i="6"/>
  <c r="L7" i="6"/>
  <c r="AF7" i="6"/>
  <c r="O7" i="6"/>
  <c r="H7" i="6"/>
  <c r="AE7" i="6"/>
  <c r="G10" i="6"/>
  <c r="S10" i="6"/>
  <c r="J10" i="6"/>
  <c r="AC10" i="6"/>
  <c r="U10" i="6"/>
  <c r="AF10" i="6"/>
  <c r="K10" i="6"/>
  <c r="B10" i="6"/>
  <c r="F10" i="6"/>
  <c r="W10" i="6"/>
  <c r="L10" i="6"/>
  <c r="D10" i="6"/>
  <c r="P10" i="6"/>
  <c r="H10" i="6"/>
  <c r="AG10" i="6"/>
  <c r="X10" i="6"/>
  <c r="C10" i="6"/>
  <c r="O10" i="6"/>
  <c r="AB10" i="6"/>
  <c r="T10" i="6"/>
  <c r="N10" i="6"/>
  <c r="AA10" i="6"/>
  <c r="AE10" i="6"/>
  <c r="Y10" i="6"/>
  <c r="K5" i="6"/>
  <c r="D5" i="6"/>
  <c r="H5" i="6"/>
  <c r="AB5" i="6"/>
  <c r="U5" i="6"/>
  <c r="N5" i="6"/>
  <c r="AA5" i="6"/>
  <c r="AE5" i="6"/>
  <c r="X5" i="6"/>
  <c r="AG5" i="6"/>
  <c r="C5" i="6"/>
  <c r="F5" i="6"/>
  <c r="J5" i="6"/>
  <c r="L5" i="6"/>
  <c r="O5" i="6"/>
  <c r="T5" i="6"/>
  <c r="W5" i="6"/>
  <c r="Y5" i="6"/>
  <c r="G5" i="6"/>
  <c r="AC5" i="6"/>
  <c r="B5" i="6"/>
  <c r="AF5" i="6"/>
  <c r="P5" i="6"/>
  <c r="S5" i="6"/>
  <c r="C27" i="6"/>
  <c r="B27" i="6"/>
  <c r="B25" i="6"/>
  <c r="AC12" i="4"/>
  <c r="Y12" i="4"/>
  <c r="AA12" i="4"/>
  <c r="K12" i="4"/>
  <c r="F12" i="4"/>
  <c r="P12" i="4"/>
  <c r="W12" i="4"/>
  <c r="H12" i="4"/>
  <c r="J12" i="4"/>
  <c r="AG12" i="4"/>
  <c r="AB12" i="4"/>
  <c r="T12" i="4"/>
  <c r="U12" i="4"/>
  <c r="B12" i="4"/>
  <c r="G12" i="4"/>
  <c r="AE12" i="4"/>
  <c r="AF12" i="4"/>
  <c r="L12" i="4"/>
  <c r="C12" i="4"/>
  <c r="S12" i="4"/>
  <c r="T26" i="4" s="1"/>
  <c r="X12" i="4"/>
  <c r="N12" i="4"/>
  <c r="D12" i="4"/>
  <c r="O12" i="4"/>
  <c r="P4" i="4"/>
  <c r="AC4" i="4"/>
  <c r="N4" i="4"/>
  <c r="K4" i="4"/>
  <c r="Y4" i="4"/>
  <c r="AA4" i="4"/>
  <c r="W4" i="4"/>
  <c r="F4" i="4"/>
  <c r="AG4" i="4"/>
  <c r="AB4" i="4"/>
  <c r="J4" i="4"/>
  <c r="H4" i="4"/>
  <c r="U4" i="4"/>
  <c r="B4" i="4"/>
  <c r="G4" i="4"/>
  <c r="T4" i="4"/>
  <c r="AF4" i="4"/>
  <c r="L4" i="4"/>
  <c r="O4" i="4"/>
  <c r="S4" i="4"/>
  <c r="AE4" i="4"/>
  <c r="X4" i="4"/>
  <c r="C4" i="4"/>
  <c r="D4" i="4"/>
  <c r="V1873" i="1"/>
  <c r="V171" i="1"/>
  <c r="V1333" i="1"/>
  <c r="V2022" i="1"/>
  <c r="V407" i="1"/>
  <c r="V841" i="1"/>
  <c r="V2231" i="1"/>
  <c r="V1933" i="1"/>
  <c r="V383" i="1"/>
  <c r="V1987" i="1"/>
  <c r="V1969" i="1"/>
  <c r="V99" i="1"/>
  <c r="V1436" i="1"/>
  <c r="V283" i="1"/>
  <c r="V1068" i="1"/>
  <c r="V2057" i="1"/>
  <c r="V1149" i="1"/>
  <c r="V429" i="1"/>
  <c r="V958" i="1"/>
  <c r="V2332" i="1"/>
  <c r="V1121" i="1"/>
  <c r="V2193" i="1"/>
  <c r="V2299" i="1"/>
  <c r="V463" i="1"/>
  <c r="V578" i="1"/>
  <c r="V93" i="1"/>
  <c r="V2196" i="1"/>
  <c r="V2328" i="1"/>
  <c r="V2494" i="1"/>
  <c r="V912" i="1"/>
  <c r="V2410" i="1"/>
  <c r="V834" i="1"/>
  <c r="V1598" i="1"/>
  <c r="V2365" i="1"/>
  <c r="V684" i="1"/>
  <c r="V105" i="1"/>
  <c r="V1083" i="1"/>
  <c r="V1501" i="1"/>
  <c r="V923" i="1"/>
  <c r="V786" i="1"/>
  <c r="V628" i="1"/>
  <c r="V837" i="1"/>
  <c r="V1112" i="1"/>
  <c r="V12" i="1"/>
  <c r="V1026" i="1"/>
  <c r="V801" i="1"/>
  <c r="V152" i="1"/>
  <c r="V1074" i="1"/>
  <c r="V854" i="1"/>
  <c r="V939" i="1"/>
  <c r="V1338" i="1"/>
  <c r="V1204" i="1"/>
  <c r="V1013" i="1"/>
  <c r="V2089" i="1"/>
  <c r="V1463" i="1"/>
  <c r="V507" i="1"/>
  <c r="V825" i="1"/>
  <c r="V2349" i="1"/>
  <c r="V1078" i="1"/>
  <c r="V735" i="1"/>
  <c r="V2592" i="1"/>
  <c r="V1533" i="1"/>
  <c r="V2169" i="1"/>
  <c r="V1185" i="1"/>
  <c r="V417" i="1"/>
  <c r="V1490" i="1"/>
  <c r="V1924" i="1"/>
  <c r="V904" i="1"/>
  <c r="V1298" i="1"/>
  <c r="V1633" i="1"/>
  <c r="V2462" i="1"/>
  <c r="V2486" i="1"/>
  <c r="V349" i="1"/>
  <c r="V1777" i="1"/>
  <c r="V1640" i="1"/>
  <c r="V145" i="1"/>
  <c r="V886" i="1"/>
  <c r="V739" i="1"/>
  <c r="V2223" i="1"/>
  <c r="V1948" i="1"/>
  <c r="V308" i="1"/>
  <c r="V1556" i="1"/>
  <c r="V2356" i="1"/>
  <c r="V1405" i="1"/>
  <c r="V623" i="1"/>
  <c r="V692" i="1"/>
  <c r="V702" i="1"/>
  <c r="V2282" i="1"/>
  <c r="V1706" i="1"/>
  <c r="V33" i="1"/>
  <c r="V4" i="1"/>
  <c r="V1842" i="1"/>
  <c r="V1522" i="1"/>
  <c r="V1301" i="1"/>
  <c r="V1214" i="1"/>
  <c r="V1523" i="1"/>
  <c r="V2331" i="1"/>
  <c r="V1222" i="1"/>
  <c r="V1136" i="1"/>
  <c r="V460" i="1"/>
  <c r="V1219" i="1"/>
  <c r="V213" i="1"/>
  <c r="V1426" i="1"/>
  <c r="V474" i="1"/>
  <c r="V665" i="1"/>
  <c r="V144" i="1"/>
  <c r="V1560" i="1"/>
  <c r="V2300" i="1"/>
  <c r="V500" i="1"/>
  <c r="V1233" i="1"/>
  <c r="V657" i="1"/>
  <c r="U1155" i="1"/>
  <c r="J3" i="4" s="1"/>
  <c r="U634" i="1"/>
  <c r="U1233" i="1"/>
  <c r="U1663" i="1"/>
  <c r="U941" i="1"/>
  <c r="U1634" i="1"/>
  <c r="V147" i="1"/>
  <c r="V1268" i="1"/>
  <c r="V492" i="1"/>
  <c r="V332" i="1"/>
  <c r="U1027" i="1"/>
  <c r="U2344" i="1"/>
  <c r="V985" i="1"/>
  <c r="V398" i="1"/>
  <c r="V1638" i="1"/>
  <c r="V668" i="1"/>
  <c r="V1537" i="1"/>
  <c r="V1791" i="1"/>
  <c r="V734" i="1"/>
  <c r="V244" i="1"/>
  <c r="V1264" i="1"/>
  <c r="U1564" i="1"/>
  <c r="U1487" i="1"/>
  <c r="U60" i="1"/>
  <c r="C4" i="6" s="1"/>
  <c r="U2144" i="1"/>
  <c r="U1149" i="1"/>
  <c r="U48" i="1"/>
  <c r="V1403" i="1"/>
  <c r="V1261" i="1"/>
  <c r="V1314" i="1"/>
  <c r="V924" i="1"/>
  <c r="V1367" i="1"/>
  <c r="V867" i="1"/>
  <c r="V2069" i="1"/>
  <c r="V828" i="1"/>
  <c r="V1430" i="1"/>
  <c r="V1492" i="1"/>
  <c r="V1418" i="1"/>
  <c r="V2414" i="1"/>
  <c r="V729" i="1"/>
  <c r="U2532" i="1"/>
  <c r="U2434" i="1"/>
  <c r="U235" i="1"/>
  <c r="F14" i="4" s="1"/>
  <c r="U1635" i="1"/>
  <c r="U1290" i="1"/>
  <c r="U2424" i="1"/>
  <c r="U1528" i="1"/>
  <c r="T3" i="6" s="1"/>
  <c r="U1902" i="1"/>
  <c r="U1591" i="1"/>
  <c r="U1486" i="1"/>
  <c r="U1328" i="1"/>
  <c r="V1870" i="1"/>
  <c r="V452" i="1"/>
  <c r="V979" i="1"/>
  <c r="V2463" i="1"/>
  <c r="U69" i="1"/>
  <c r="U1434" i="1"/>
  <c r="U1495" i="1"/>
  <c r="U7" i="4" s="1"/>
  <c r="U853" i="1"/>
  <c r="H6" i="6" s="1"/>
  <c r="U1077" i="1"/>
  <c r="U1488" i="1"/>
  <c r="U518" i="1"/>
  <c r="D9" i="4" s="1"/>
  <c r="U668" i="1"/>
  <c r="V1701" i="1"/>
  <c r="V824" i="1"/>
  <c r="V862" i="1"/>
  <c r="V2032" i="1"/>
  <c r="V2330" i="1"/>
  <c r="J247" i="2"/>
  <c r="E260" i="2"/>
  <c r="J260" i="2" s="1"/>
  <c r="E312" i="2"/>
  <c r="J312" i="2" s="1"/>
  <c r="J299" i="2"/>
  <c r="V2488" i="1" s="1"/>
  <c r="J196" i="2"/>
  <c r="E209" i="2"/>
  <c r="J209" i="2" s="1"/>
  <c r="E304" i="2"/>
  <c r="J304" i="2" s="1"/>
  <c r="J291" i="2"/>
  <c r="J143" i="2"/>
  <c r="E156" i="2"/>
  <c r="J156" i="2" s="1"/>
  <c r="E157" i="2"/>
  <c r="J157" i="2" s="1"/>
  <c r="J144" i="2"/>
  <c r="J185" i="2"/>
  <c r="E198" i="2"/>
  <c r="J198" i="2" s="1"/>
  <c r="E207" i="2"/>
  <c r="J207" i="2" s="1"/>
  <c r="J194" i="2"/>
  <c r="J297" i="2"/>
  <c r="E310" i="2"/>
  <c r="J310" i="2" s="1"/>
  <c r="E261" i="2"/>
  <c r="J261" i="2" s="1"/>
  <c r="J248" i="2"/>
  <c r="V2478" i="1" s="1"/>
  <c r="J135" i="2"/>
  <c r="E148" i="2"/>
  <c r="J148" i="2" s="1"/>
  <c r="E149" i="2"/>
  <c r="J149" i="2" s="1"/>
  <c r="J136" i="2"/>
  <c r="J39" i="2"/>
  <c r="E52" i="2"/>
  <c r="J52" i="2" s="1"/>
  <c r="E51" i="2"/>
  <c r="J51" i="2" s="1"/>
  <c r="J38" i="2"/>
  <c r="J289" i="2"/>
  <c r="V2172" i="1" s="1"/>
  <c r="E302" i="2"/>
  <c r="J302" i="2" s="1"/>
  <c r="E253" i="2"/>
  <c r="J253" i="2" s="1"/>
  <c r="V906" i="1" s="1"/>
  <c r="J240" i="2"/>
  <c r="J142" i="2"/>
  <c r="E155" i="2"/>
  <c r="J155" i="2" s="1"/>
  <c r="E99" i="2"/>
  <c r="J99" i="2" s="1"/>
  <c r="J86" i="2"/>
  <c r="E100" i="2"/>
  <c r="J100" i="2" s="1"/>
  <c r="J87" i="2"/>
  <c r="J28" i="2"/>
  <c r="E41" i="2"/>
  <c r="J41" i="2" s="1"/>
  <c r="J36" i="2"/>
  <c r="E49" i="2"/>
  <c r="J49" i="2" s="1"/>
  <c r="J31" i="2"/>
  <c r="E44" i="2"/>
  <c r="J44" i="2" s="1"/>
  <c r="J298" i="2"/>
  <c r="V320" i="1" s="1"/>
  <c r="E311" i="2"/>
  <c r="J311" i="2" s="1"/>
  <c r="J243" i="2"/>
  <c r="E256" i="2"/>
  <c r="J256" i="2" s="1"/>
  <c r="J134" i="2"/>
  <c r="E147" i="2"/>
  <c r="J147" i="2" s="1"/>
  <c r="J238" i="2"/>
  <c r="E251" i="2"/>
  <c r="J251" i="2" s="1"/>
  <c r="J88" i="2"/>
  <c r="E101" i="2"/>
  <c r="J101" i="2" s="1"/>
  <c r="E50" i="2"/>
  <c r="J50" i="2" s="1"/>
  <c r="J37" i="2"/>
  <c r="J290" i="2"/>
  <c r="E303" i="2"/>
  <c r="J303" i="2" s="1"/>
  <c r="V1027" i="1" s="1"/>
  <c r="J292" i="2"/>
  <c r="E305" i="2"/>
  <c r="J305" i="2" s="1"/>
  <c r="V48" i="1" s="1"/>
  <c r="J300" i="2"/>
  <c r="E313" i="2"/>
  <c r="J313" i="2" s="1"/>
  <c r="J246" i="2"/>
  <c r="E259" i="2"/>
  <c r="J259" i="2" s="1"/>
  <c r="J81" i="2"/>
  <c r="E94" i="2"/>
  <c r="J94" i="2" s="1"/>
  <c r="J249" i="2"/>
  <c r="E262" i="2"/>
  <c r="J262" i="2" s="1"/>
  <c r="E199" i="2"/>
  <c r="J199" i="2" s="1"/>
  <c r="J186" i="2"/>
  <c r="E43" i="2"/>
  <c r="J43" i="2" s="1"/>
  <c r="J30" i="2"/>
  <c r="J239" i="2"/>
  <c r="E252" i="2"/>
  <c r="J252" i="2" s="1"/>
  <c r="J241" i="2"/>
  <c r="E254" i="2"/>
  <c r="J254" i="2" s="1"/>
  <c r="J137" i="2"/>
  <c r="E150" i="2"/>
  <c r="J150" i="2" s="1"/>
  <c r="J89" i="2"/>
  <c r="E102" i="2"/>
  <c r="J102" i="2" s="1"/>
  <c r="F16" i="7" a="1"/>
  <c r="M11" i="7" a="1"/>
  <c r="M17" i="7" a="1"/>
  <c r="O15" i="7" a="1"/>
  <c r="O17" i="7" a="1"/>
  <c r="D8" i="7" a="1"/>
  <c r="M16" i="7" a="1"/>
  <c r="O14" i="7" a="1"/>
  <c r="D15" i="7" a="1"/>
  <c r="F8" i="7" a="1"/>
  <c r="O16" i="7" a="1"/>
  <c r="M9" i="7" a="1"/>
  <c r="M14" i="7" a="1"/>
  <c r="F15" i="7" a="1"/>
  <c r="M15" i="7" a="1"/>
  <c r="O11" i="7" a="1"/>
  <c r="D16" i="7" a="1"/>
  <c r="O9" i="7" a="1"/>
  <c r="W3" i="6" l="1"/>
  <c r="J3" i="6"/>
  <c r="AE3" i="6"/>
  <c r="B9" i="6"/>
  <c r="B23" i="6" s="1"/>
  <c r="B3" i="6"/>
  <c r="B17" i="6" s="1"/>
  <c r="AF9" i="6"/>
  <c r="C3" i="6"/>
  <c r="N3" i="6"/>
  <c r="AA3" i="6"/>
  <c r="S6" i="4"/>
  <c r="S20" i="4" s="1"/>
  <c r="AF3" i="6"/>
  <c r="X9" i="6"/>
  <c r="S3" i="6"/>
  <c r="L9" i="6"/>
  <c r="D25" i="6"/>
  <c r="Z11" i="6"/>
  <c r="P3" i="6"/>
  <c r="AG3" i="6"/>
  <c r="Y3" i="6"/>
  <c r="AE9" i="6"/>
  <c r="AB9" i="6"/>
  <c r="T9" i="6"/>
  <c r="K3" i="6"/>
  <c r="G3" i="6"/>
  <c r="D3" i="6"/>
  <c r="N9" i="6"/>
  <c r="H9" i="6"/>
  <c r="G9" i="6"/>
  <c r="F3" i="6"/>
  <c r="AB3" i="6"/>
  <c r="O3" i="6"/>
  <c r="U9" i="6"/>
  <c r="V9" i="6" s="1"/>
  <c r="W9" i="6"/>
  <c r="O9" i="6"/>
  <c r="D9" i="6"/>
  <c r="AC9" i="6"/>
  <c r="C9" i="6"/>
  <c r="U3" i="6"/>
  <c r="L3" i="6"/>
  <c r="H3" i="6"/>
  <c r="K9" i="6"/>
  <c r="S9" i="6"/>
  <c r="J9" i="6"/>
  <c r="L10" i="4"/>
  <c r="AC3" i="6"/>
  <c r="X3" i="6"/>
  <c r="AA9" i="6"/>
  <c r="P9" i="6"/>
  <c r="F9" i="6"/>
  <c r="Y9" i="6"/>
  <c r="AG9" i="6"/>
  <c r="L6" i="4"/>
  <c r="U6" i="4"/>
  <c r="AG6" i="4"/>
  <c r="O8" i="4"/>
  <c r="T6" i="4"/>
  <c r="T20" i="4" s="1"/>
  <c r="H6" i="4"/>
  <c r="AA8" i="6"/>
  <c r="O6" i="4"/>
  <c r="AC6" i="4"/>
  <c r="H14" i="6"/>
  <c r="F6" i="4"/>
  <c r="AA14" i="6"/>
  <c r="AE5" i="4"/>
  <c r="E11" i="6"/>
  <c r="J6" i="4"/>
  <c r="X14" i="6"/>
  <c r="AA8" i="4"/>
  <c r="X6" i="4"/>
  <c r="W6" i="4"/>
  <c r="D6" i="4"/>
  <c r="AF14" i="6"/>
  <c r="N5" i="4"/>
  <c r="G8" i="4"/>
  <c r="Y6" i="4"/>
  <c r="AC14" i="6"/>
  <c r="G5" i="4"/>
  <c r="T25" i="4"/>
  <c r="K6" i="4"/>
  <c r="AF6" i="4"/>
  <c r="AE6" i="4"/>
  <c r="J14" i="6"/>
  <c r="I11" i="6"/>
  <c r="P10" i="4"/>
  <c r="K10" i="4"/>
  <c r="U8" i="6"/>
  <c r="W10" i="4"/>
  <c r="M15" i="7"/>
  <c r="O15" i="7"/>
  <c r="T15" i="7" s="1"/>
  <c r="AG8" i="4"/>
  <c r="J8" i="4"/>
  <c r="Y8" i="4"/>
  <c r="W8" i="6"/>
  <c r="H8" i="6"/>
  <c r="H5" i="4"/>
  <c r="U5" i="4"/>
  <c r="B5" i="4"/>
  <c r="B19" i="4" s="1"/>
  <c r="X10" i="4"/>
  <c r="AH11" i="6"/>
  <c r="AA10" i="4"/>
  <c r="AF8" i="4"/>
  <c r="AC8" i="4"/>
  <c r="X8" i="6"/>
  <c r="K8" i="4"/>
  <c r="H8" i="4"/>
  <c r="B8" i="4"/>
  <c r="B22" i="4" s="1"/>
  <c r="AB6" i="4"/>
  <c r="G6" i="4"/>
  <c r="I6" i="4" s="1"/>
  <c r="G8" i="6"/>
  <c r="AE8" i="6"/>
  <c r="AC8" i="6"/>
  <c r="B14" i="6"/>
  <c r="B28" i="6" s="1"/>
  <c r="AB14" i="6"/>
  <c r="W14" i="6"/>
  <c r="O5" i="4"/>
  <c r="AA5" i="4"/>
  <c r="AC5" i="4"/>
  <c r="F10" i="4"/>
  <c r="AE10" i="4"/>
  <c r="V11" i="6"/>
  <c r="D10" i="4"/>
  <c r="W8" i="4"/>
  <c r="X8" i="4"/>
  <c r="P6" i="4"/>
  <c r="J8" i="6"/>
  <c r="K8" i="6"/>
  <c r="AF8" i="6"/>
  <c r="D14" i="6"/>
  <c r="G14" i="6"/>
  <c r="AG14" i="6"/>
  <c r="AG5" i="4"/>
  <c r="J5" i="4"/>
  <c r="P5" i="4"/>
  <c r="Q11" i="6"/>
  <c r="C10" i="4"/>
  <c r="H10" i="4"/>
  <c r="P8" i="6"/>
  <c r="D8" i="6"/>
  <c r="Y8" i="6"/>
  <c r="AE8" i="4"/>
  <c r="N8" i="4"/>
  <c r="AG8" i="6"/>
  <c r="C8" i="6"/>
  <c r="L8" i="6"/>
  <c r="F14" i="6"/>
  <c r="S14" i="6"/>
  <c r="N14" i="6"/>
  <c r="Y5" i="4"/>
  <c r="AF5" i="4"/>
  <c r="K5" i="4"/>
  <c r="T10" i="4"/>
  <c r="P8" i="4"/>
  <c r="N6" i="4"/>
  <c r="AA6" i="4"/>
  <c r="AB8" i="4"/>
  <c r="U8" i="4"/>
  <c r="C6" i="4"/>
  <c r="B6" i="4"/>
  <c r="C25" i="6"/>
  <c r="S8" i="6"/>
  <c r="F8" i="6"/>
  <c r="T8" i="6"/>
  <c r="L14" i="6"/>
  <c r="AE14" i="6"/>
  <c r="P14" i="6"/>
  <c r="S5" i="4"/>
  <c r="S19" i="4" s="1"/>
  <c r="W5" i="4"/>
  <c r="L5" i="4"/>
  <c r="M11" i="6"/>
  <c r="AG10" i="4"/>
  <c r="B10" i="4"/>
  <c r="AC10" i="4"/>
  <c r="G10" i="4"/>
  <c r="D8" i="4"/>
  <c r="T8" i="4"/>
  <c r="AB8" i="6"/>
  <c r="B8" i="6"/>
  <c r="B22" i="6" s="1"/>
  <c r="K14" i="6"/>
  <c r="T14" i="6"/>
  <c r="O14" i="6"/>
  <c r="C5" i="4"/>
  <c r="C19" i="4" s="1"/>
  <c r="F5" i="4"/>
  <c r="AB5" i="4"/>
  <c r="O10" i="4"/>
  <c r="AF10" i="4"/>
  <c r="J10" i="4"/>
  <c r="S10" i="4"/>
  <c r="AB10" i="4"/>
  <c r="S8" i="4"/>
  <c r="S22" i="4" s="1"/>
  <c r="L8" i="4"/>
  <c r="C8" i="4"/>
  <c r="F8" i="4"/>
  <c r="N8" i="6"/>
  <c r="O8" i="6"/>
  <c r="U14" i="6"/>
  <c r="Y14" i="6"/>
  <c r="C14" i="6"/>
  <c r="T5" i="4"/>
  <c r="X5" i="4"/>
  <c r="D5" i="4"/>
  <c r="N10" i="4"/>
  <c r="Y10" i="4"/>
  <c r="U10" i="4"/>
  <c r="AD11" i="6"/>
  <c r="M14" i="7"/>
  <c r="M16" i="7"/>
  <c r="F8" i="7"/>
  <c r="F16" i="7"/>
  <c r="K16" i="7" s="1"/>
  <c r="D8" i="7"/>
  <c r="D16" i="7"/>
  <c r="M9" i="7"/>
  <c r="O9" i="7"/>
  <c r="T9" i="7" s="1"/>
  <c r="O14" i="7"/>
  <c r="T14" i="7" s="1"/>
  <c r="M11" i="7"/>
  <c r="M17" i="7"/>
  <c r="D15" i="7"/>
  <c r="O11" i="7"/>
  <c r="T11" i="7" s="1"/>
  <c r="F15" i="7"/>
  <c r="K15" i="7" s="1"/>
  <c r="O16" i="7"/>
  <c r="T16" i="7" s="1"/>
  <c r="O17" i="7"/>
  <c r="U25" i="4"/>
  <c r="D25" i="4"/>
  <c r="C25" i="4"/>
  <c r="B25" i="4"/>
  <c r="D27" i="6"/>
  <c r="Z3" i="6"/>
  <c r="S26" i="4"/>
  <c r="AA9" i="4"/>
  <c r="X9" i="4"/>
  <c r="C9" i="4"/>
  <c r="AE4" i="6"/>
  <c r="AC4" i="6"/>
  <c r="AB4" i="6"/>
  <c r="AF9" i="4"/>
  <c r="W9" i="4"/>
  <c r="AE9" i="4"/>
  <c r="AA4" i="6"/>
  <c r="D4" i="6"/>
  <c r="Y4" i="6"/>
  <c r="AC9" i="4"/>
  <c r="B9" i="4"/>
  <c r="B23" i="4" s="1"/>
  <c r="J9" i="4"/>
  <c r="AF4" i="6"/>
  <c r="L4" i="6"/>
  <c r="W4" i="6"/>
  <c r="P9" i="4"/>
  <c r="N9" i="4"/>
  <c r="O9" i="4"/>
  <c r="T4" i="6"/>
  <c r="J4" i="6"/>
  <c r="P4" i="6"/>
  <c r="U9" i="4"/>
  <c r="L9" i="4"/>
  <c r="AB9" i="4"/>
  <c r="O4" i="6"/>
  <c r="S4" i="6"/>
  <c r="N4" i="6"/>
  <c r="G9" i="4"/>
  <c r="T9" i="4"/>
  <c r="F9" i="4"/>
  <c r="X4" i="6"/>
  <c r="B4" i="6"/>
  <c r="B18" i="6" s="1"/>
  <c r="K4" i="6"/>
  <c r="S9" i="4"/>
  <c r="S23" i="4" s="1"/>
  <c r="AG9" i="4"/>
  <c r="Y9" i="4"/>
  <c r="U4" i="6"/>
  <c r="AG4" i="6"/>
  <c r="F4" i="6"/>
  <c r="H9" i="4"/>
  <c r="K9" i="4"/>
  <c r="H4" i="6"/>
  <c r="G4" i="6"/>
  <c r="Q12" i="6"/>
  <c r="C26" i="6"/>
  <c r="I11" i="4"/>
  <c r="K14" i="4"/>
  <c r="Y14" i="4"/>
  <c r="H14" i="4"/>
  <c r="N3" i="4"/>
  <c r="AF3" i="4"/>
  <c r="AG3" i="4"/>
  <c r="F6" i="6"/>
  <c r="AA6" i="6"/>
  <c r="D6" i="6"/>
  <c r="X14" i="4"/>
  <c r="U14" i="4"/>
  <c r="AE14" i="4"/>
  <c r="F3" i="4"/>
  <c r="AC3" i="4"/>
  <c r="T3" i="4"/>
  <c r="K6" i="6"/>
  <c r="N6" i="6"/>
  <c r="L6" i="6"/>
  <c r="AG14" i="4"/>
  <c r="O14" i="4"/>
  <c r="S14" i="4"/>
  <c r="W3" i="4"/>
  <c r="D3" i="4"/>
  <c r="G3" i="4"/>
  <c r="AF6" i="6"/>
  <c r="G6" i="6"/>
  <c r="AG6" i="6"/>
  <c r="E11" i="4"/>
  <c r="F25" i="4" s="1"/>
  <c r="L14" i="4"/>
  <c r="J14" i="4"/>
  <c r="P14" i="4"/>
  <c r="AA3" i="4"/>
  <c r="C3" i="4"/>
  <c r="B3" i="4"/>
  <c r="U6" i="6"/>
  <c r="O6" i="6"/>
  <c r="T6" i="6"/>
  <c r="Q11" i="4"/>
  <c r="M11" i="4"/>
  <c r="W14" i="4"/>
  <c r="D14" i="4"/>
  <c r="N14" i="4"/>
  <c r="Y3" i="4"/>
  <c r="X3" i="4"/>
  <c r="U3" i="4"/>
  <c r="AC6" i="6"/>
  <c r="C6" i="6"/>
  <c r="P6" i="6"/>
  <c r="Z11" i="4"/>
  <c r="AF14" i="4"/>
  <c r="AC14" i="4"/>
  <c r="T14" i="4"/>
  <c r="K3" i="4"/>
  <c r="AE3" i="4"/>
  <c r="H3" i="4"/>
  <c r="Y6" i="6"/>
  <c r="X6" i="6"/>
  <c r="B6" i="6"/>
  <c r="V11" i="4"/>
  <c r="X25" i="4" s="1"/>
  <c r="AH11" i="4"/>
  <c r="AD11" i="4"/>
  <c r="AA14" i="4"/>
  <c r="AB14" i="4"/>
  <c r="G14" i="4"/>
  <c r="P3" i="4"/>
  <c r="S3" i="4"/>
  <c r="AB3" i="4"/>
  <c r="J6" i="6"/>
  <c r="AE6" i="6"/>
  <c r="W6" i="6"/>
  <c r="B14" i="4"/>
  <c r="C14" i="4"/>
  <c r="O3" i="4"/>
  <c r="L3" i="4"/>
  <c r="Z5" i="6"/>
  <c r="S6" i="6"/>
  <c r="AB6" i="6"/>
  <c r="AH5" i="6"/>
  <c r="D24" i="6"/>
  <c r="D21" i="6"/>
  <c r="D26" i="6"/>
  <c r="M12" i="6"/>
  <c r="I10" i="6"/>
  <c r="D26" i="4"/>
  <c r="C19" i="6"/>
  <c r="Z7" i="6"/>
  <c r="B24" i="6"/>
  <c r="AD10" i="6"/>
  <c r="B21" i="6"/>
  <c r="C24" i="6"/>
  <c r="M5" i="6"/>
  <c r="AH12" i="6"/>
  <c r="C21" i="6"/>
  <c r="I7" i="6"/>
  <c r="C13" i="4"/>
  <c r="V12" i="6"/>
  <c r="V5" i="6"/>
  <c r="Z10" i="6"/>
  <c r="E10" i="6"/>
  <c r="E24" i="6" s="1"/>
  <c r="AH7" i="6"/>
  <c r="E7" i="6"/>
  <c r="G21" i="6" s="1"/>
  <c r="E12" i="6"/>
  <c r="E26" i="6" s="1"/>
  <c r="AD13" i="6"/>
  <c r="V13" i="6"/>
  <c r="AH13" i="6"/>
  <c r="AD5" i="6"/>
  <c r="I14" i="6"/>
  <c r="AD7" i="6"/>
  <c r="Q13" i="6"/>
  <c r="Q5" i="6"/>
  <c r="AH10" i="6"/>
  <c r="Q10" i="6"/>
  <c r="Q7" i="6"/>
  <c r="I5" i="6"/>
  <c r="AD3" i="6"/>
  <c r="M7" i="6"/>
  <c r="AD12" i="6"/>
  <c r="I12" i="6"/>
  <c r="M13" i="6"/>
  <c r="B19" i="6"/>
  <c r="M10" i="6"/>
  <c r="M9" i="6"/>
  <c r="Q12" i="4"/>
  <c r="V10" i="6"/>
  <c r="V7" i="6"/>
  <c r="Z12" i="6"/>
  <c r="I13" i="6"/>
  <c r="E13" i="6"/>
  <c r="G27" i="6" s="1"/>
  <c r="E5" i="6"/>
  <c r="E19" i="6" s="1"/>
  <c r="AH4" i="4"/>
  <c r="U26" i="4"/>
  <c r="I12" i="4"/>
  <c r="D19" i="6"/>
  <c r="AH3" i="6"/>
  <c r="Z13" i="6"/>
  <c r="M4" i="4"/>
  <c r="AB13" i="4"/>
  <c r="I4" i="4"/>
  <c r="K25" i="6"/>
  <c r="F25" i="6"/>
  <c r="H25" i="6"/>
  <c r="N25" i="6"/>
  <c r="J25" i="6"/>
  <c r="L25" i="6"/>
  <c r="E25" i="6"/>
  <c r="G25" i="6"/>
  <c r="I25" i="6"/>
  <c r="M25" i="6"/>
  <c r="C26" i="4"/>
  <c r="H7" i="4"/>
  <c r="AB7" i="4"/>
  <c r="T7" i="4"/>
  <c r="E4" i="4"/>
  <c r="Z4" i="4"/>
  <c r="AH12" i="4"/>
  <c r="Y13" i="4"/>
  <c r="AG13" i="4"/>
  <c r="U13" i="4"/>
  <c r="D7" i="4"/>
  <c r="F7" i="4"/>
  <c r="G7" i="4"/>
  <c r="AD4" i="4"/>
  <c r="Z12" i="4"/>
  <c r="AE13" i="4"/>
  <c r="N13" i="4"/>
  <c r="P13" i="4"/>
  <c r="L7" i="4"/>
  <c r="S13" i="4"/>
  <c r="Y7" i="4"/>
  <c r="AF7" i="4"/>
  <c r="J7" i="4"/>
  <c r="V4" i="4"/>
  <c r="H13" i="4"/>
  <c r="AF13" i="4"/>
  <c r="K13" i="4"/>
  <c r="K7" i="4"/>
  <c r="AG7" i="4"/>
  <c r="AE7" i="4"/>
  <c r="AC7" i="4"/>
  <c r="Q4" i="4"/>
  <c r="V12" i="4"/>
  <c r="M12" i="4"/>
  <c r="O13" i="4"/>
  <c r="AA13" i="4"/>
  <c r="G13" i="4"/>
  <c r="AA7" i="4"/>
  <c r="W13" i="4"/>
  <c r="C17" i="6"/>
  <c r="O7" i="4"/>
  <c r="P7" i="4"/>
  <c r="S7" i="4"/>
  <c r="E12" i="4"/>
  <c r="AD12" i="4"/>
  <c r="T13" i="4"/>
  <c r="F13" i="4"/>
  <c r="B13" i="4"/>
  <c r="N7" i="4"/>
  <c r="C7" i="4"/>
  <c r="X7" i="4"/>
  <c r="J13" i="4"/>
  <c r="D13" i="4"/>
  <c r="AC13" i="4"/>
  <c r="B26" i="4"/>
  <c r="B7" i="4"/>
  <c r="W7" i="4"/>
  <c r="X13" i="4"/>
  <c r="L13" i="4"/>
  <c r="E3" i="6"/>
  <c r="C18" i="6"/>
  <c r="V1664" i="1"/>
  <c r="V1187" i="1"/>
  <c r="V1590" i="1"/>
  <c r="V1010" i="1"/>
  <c r="V1190" i="1"/>
  <c r="V356" i="1"/>
  <c r="V1524" i="1"/>
  <c r="V1883" i="1"/>
  <c r="V1531" i="1"/>
  <c r="V1858" i="1"/>
  <c r="V727" i="1"/>
  <c r="V1256" i="1"/>
  <c r="V2060" i="1"/>
  <c r="V997" i="1"/>
  <c r="V595" i="1"/>
  <c r="V1724" i="1"/>
  <c r="V482" i="1"/>
  <c r="V2596" i="1"/>
  <c r="V1328" i="1"/>
  <c r="V1544" i="1"/>
  <c r="V2081" i="1"/>
  <c r="V1756" i="1"/>
  <c r="V1479" i="1"/>
  <c r="V270" i="1"/>
  <c r="V1848" i="1"/>
  <c r="V1208" i="1"/>
  <c r="V1568" i="1"/>
  <c r="V648" i="1"/>
  <c r="V1508" i="1"/>
  <c r="V2241" i="1"/>
  <c r="V877" i="1"/>
  <c r="V1534" i="1"/>
  <c r="V1935" i="1"/>
  <c r="V503" i="1"/>
  <c r="V1384" i="1"/>
  <c r="V121" i="1"/>
  <c r="V944" i="1"/>
  <c r="V110" i="1"/>
  <c r="V1080" i="1"/>
  <c r="V701" i="1"/>
  <c r="V691" i="1"/>
  <c r="V1787" i="1"/>
  <c r="V986" i="1"/>
  <c r="V2125" i="1"/>
  <c r="V354" i="1"/>
  <c r="V1744" i="1"/>
  <c r="V2230" i="1"/>
  <c r="V2428" i="1"/>
  <c r="V2018" i="1"/>
  <c r="V1911" i="1"/>
  <c r="V276" i="1"/>
  <c r="V1806" i="1"/>
  <c r="V304" i="1"/>
  <c r="V1890" i="1"/>
  <c r="V2381" i="1"/>
  <c r="V240" i="1"/>
  <c r="V72" i="1"/>
  <c r="V2050" i="1"/>
  <c r="V696" i="1"/>
  <c r="V1525" i="1"/>
  <c r="V399" i="1"/>
  <c r="V467" i="1"/>
  <c r="V96" i="1"/>
  <c r="V2518" i="1"/>
  <c r="V446" i="1"/>
  <c r="V948" i="1"/>
  <c r="V1535" i="1"/>
  <c r="V490" i="1"/>
  <c r="V225" i="1"/>
  <c r="V1757" i="1"/>
  <c r="V1616" i="1"/>
  <c r="V1086" i="1"/>
  <c r="V821" i="1"/>
  <c r="V2026" i="1"/>
  <c r="V585" i="1"/>
  <c r="V409" i="1"/>
  <c r="V2157" i="1"/>
  <c r="V540" i="1"/>
  <c r="V2250" i="1"/>
  <c r="V646" i="1"/>
  <c r="V592" i="1"/>
  <c r="V589" i="1"/>
  <c r="V2043" i="1"/>
  <c r="V1485" i="1"/>
  <c r="V1178" i="1"/>
  <c r="V603" i="1"/>
  <c r="V235" i="1"/>
  <c r="V2168" i="1"/>
  <c r="V1223" i="1"/>
  <c r="V1493" i="1"/>
  <c r="V689" i="1"/>
  <c r="V2289" i="1"/>
  <c r="V2106" i="1"/>
  <c r="V2037" i="1"/>
  <c r="V728" i="1"/>
  <c r="V242" i="1"/>
  <c r="V330" i="1"/>
  <c r="V234" i="1"/>
  <c r="V1995" i="1"/>
  <c r="V998" i="1"/>
  <c r="V396" i="1"/>
  <c r="V1316" i="1"/>
  <c r="V569" i="1"/>
  <c r="V1665" i="1"/>
  <c r="V1901" i="1"/>
  <c r="V1895" i="1"/>
  <c r="V559" i="1"/>
  <c r="V2160" i="1"/>
  <c r="V2464" i="1"/>
  <c r="V1925" i="1"/>
  <c r="V2130" i="1"/>
  <c r="V1386" i="1"/>
  <c r="V2286" i="1"/>
  <c r="V1415" i="1"/>
  <c r="V17" i="1"/>
  <c r="V1942" i="1"/>
  <c r="V1164" i="1"/>
  <c r="V1039" i="1"/>
  <c r="V97" i="1"/>
  <c r="V1600" i="1"/>
  <c r="V217" i="1"/>
  <c r="V1695" i="1"/>
  <c r="V554" i="1"/>
  <c r="V431" i="1"/>
  <c r="V1455" i="1"/>
  <c r="V1500" i="1"/>
  <c r="V1308" i="1"/>
  <c r="V1148" i="1"/>
  <c r="V2396" i="1"/>
  <c r="V504" i="1"/>
  <c r="V2346" i="1"/>
  <c r="V58" i="1"/>
  <c r="V630" i="1"/>
  <c r="V2" i="1"/>
  <c r="V428" i="1"/>
  <c r="V700" i="1"/>
  <c r="V1081" i="1"/>
  <c r="V1902" i="1"/>
  <c r="V49" i="1"/>
  <c r="V1394" i="1"/>
  <c r="V2281" i="1"/>
  <c r="V1172" i="1"/>
  <c r="V1512" i="1"/>
  <c r="V1826" i="1"/>
  <c r="V1155" i="1"/>
  <c r="V1050" i="1"/>
  <c r="V960" i="1"/>
  <c r="V983" i="1"/>
  <c r="V2443" i="1"/>
  <c r="V955" i="1"/>
  <c r="V1282" i="1"/>
  <c r="V2370" i="1"/>
  <c r="V606" i="1"/>
  <c r="V326" i="1"/>
  <c r="V1794" i="1"/>
  <c r="V1788" i="1"/>
  <c r="V2294" i="1"/>
  <c r="V1574" i="1"/>
  <c r="V933" i="1"/>
  <c r="V1654" i="1"/>
  <c r="V1517" i="1"/>
  <c r="V1305" i="1"/>
  <c r="V515" i="1"/>
  <c r="V1088" i="1"/>
  <c r="V832" i="1"/>
  <c r="V170" i="1"/>
  <c r="V2461" i="1"/>
  <c r="V419" i="1"/>
  <c r="V2492" i="1"/>
  <c r="V2298" i="1"/>
  <c r="V1789" i="1"/>
  <c r="V1072" i="1"/>
  <c r="V1792" i="1"/>
  <c r="V1076" i="1"/>
  <c r="V1793" i="1"/>
  <c r="V764" i="1"/>
  <c r="V220" i="1"/>
  <c r="V1650" i="1"/>
  <c r="V2161" i="1"/>
  <c r="V1341" i="1"/>
  <c r="V258" i="1"/>
  <c r="V1146" i="1"/>
  <c r="V736" i="1"/>
  <c r="V372" i="1"/>
  <c r="V2210" i="1"/>
  <c r="V2348" i="1"/>
  <c r="V1795" i="1"/>
  <c r="V20" i="1"/>
  <c r="V2167" i="1"/>
  <c r="V2572" i="1"/>
  <c r="V1487" i="1"/>
  <c r="V1536" i="1"/>
  <c r="V1015" i="1"/>
  <c r="M10" i="7" a="1"/>
  <c r="F9" i="7" a="1"/>
  <c r="M13" i="7" a="1"/>
  <c r="M8" i="7" a="1"/>
  <c r="O12" i="7" a="1"/>
  <c r="D10" i="7" a="1"/>
  <c r="D9" i="7" a="1"/>
  <c r="M18" i="7" a="1"/>
  <c r="F18" i="7" a="1"/>
  <c r="M12" i="7" a="1"/>
  <c r="F10" i="7" a="1"/>
  <c r="M7" i="7" a="1"/>
  <c r="F12" i="7" a="1"/>
  <c r="F11" i="7" a="1"/>
  <c r="O10" i="7" a="1"/>
  <c r="D12" i="7" a="1"/>
  <c r="F14" i="7" a="1"/>
  <c r="F17" i="7" a="1"/>
  <c r="O13" i="7" a="1"/>
  <c r="D17" i="7" a="1"/>
  <c r="D7" i="7" a="1"/>
  <c r="O8" i="7" a="1"/>
  <c r="O7" i="7" a="1"/>
  <c r="F13" i="7" a="1"/>
  <c r="F7" i="7" a="1"/>
  <c r="D18" i="7" a="1"/>
  <c r="D11" i="7" a="1"/>
  <c r="O18" i="7" a="1"/>
  <c r="D13" i="7" a="1"/>
  <c r="D14" i="7" a="1"/>
  <c r="H25" i="4" l="1"/>
  <c r="I3" i="6"/>
  <c r="AH6" i="4"/>
  <c r="V6" i="4"/>
  <c r="V20" i="4" s="1"/>
  <c r="Q9" i="6"/>
  <c r="Z6" i="4"/>
  <c r="E9" i="6"/>
  <c r="F23" i="6" s="1"/>
  <c r="V3" i="6"/>
  <c r="AI3" i="6" s="1"/>
  <c r="Q6" i="4"/>
  <c r="U20" i="4"/>
  <c r="D23" i="6"/>
  <c r="C23" i="6"/>
  <c r="I9" i="6"/>
  <c r="AH9" i="6"/>
  <c r="Z9" i="6"/>
  <c r="G17" i="6"/>
  <c r="D17" i="6"/>
  <c r="O7" i="7"/>
  <c r="T7" i="7" s="1"/>
  <c r="O13" i="7"/>
  <c r="T13" i="7" s="1"/>
  <c r="M10" i="4"/>
  <c r="AD9" i="6"/>
  <c r="D22" i="6"/>
  <c r="E6" i="4"/>
  <c r="H20" i="4" s="1"/>
  <c r="AD14" i="6"/>
  <c r="M3" i="6"/>
  <c r="O17" i="6" s="1"/>
  <c r="M7" i="7"/>
  <c r="M13" i="7"/>
  <c r="V14" i="6"/>
  <c r="Q3" i="6"/>
  <c r="AD8" i="4"/>
  <c r="Q8" i="4"/>
  <c r="T22" i="4"/>
  <c r="D12" i="7"/>
  <c r="E4" i="6"/>
  <c r="H18" i="6" s="1"/>
  <c r="I8" i="4"/>
  <c r="AH5" i="4"/>
  <c r="C22" i="4"/>
  <c r="M6" i="4"/>
  <c r="C20" i="4"/>
  <c r="M5" i="4"/>
  <c r="M8" i="6"/>
  <c r="I8" i="6"/>
  <c r="AH8" i="4"/>
  <c r="D10" i="7"/>
  <c r="G25" i="4"/>
  <c r="Z5" i="4"/>
  <c r="E8" i="6"/>
  <c r="AH8" i="6"/>
  <c r="AD8" i="6"/>
  <c r="I5" i="4"/>
  <c r="E5" i="4"/>
  <c r="F19" i="4" s="1"/>
  <c r="V5" i="4"/>
  <c r="Y19" i="4" s="1"/>
  <c r="T19" i="4"/>
  <c r="D28" i="6"/>
  <c r="D19" i="4"/>
  <c r="D18" i="6"/>
  <c r="U19" i="4"/>
  <c r="AH14" i="6"/>
  <c r="C28" i="6"/>
  <c r="J25" i="4"/>
  <c r="E14" i="6"/>
  <c r="E28" i="6" s="1"/>
  <c r="M14" i="6"/>
  <c r="V8" i="6"/>
  <c r="AD6" i="4"/>
  <c r="Z8" i="4"/>
  <c r="M25" i="4"/>
  <c r="Q10" i="4"/>
  <c r="F10" i="7"/>
  <c r="K10" i="7" s="1"/>
  <c r="O18" i="7"/>
  <c r="T18" i="7" s="1"/>
  <c r="Q8" i="6"/>
  <c r="AI11" i="6"/>
  <c r="AD5" i="4"/>
  <c r="Z8" i="6"/>
  <c r="D22" i="4"/>
  <c r="U22" i="4"/>
  <c r="E8" i="4"/>
  <c r="F22" i="4" s="1"/>
  <c r="P25" i="4"/>
  <c r="M8" i="4"/>
  <c r="Z10" i="4"/>
  <c r="Z14" i="6"/>
  <c r="M18" i="7"/>
  <c r="F12" i="7"/>
  <c r="K12" i="7" s="1"/>
  <c r="M12" i="7"/>
  <c r="F14" i="7"/>
  <c r="K14" i="7" s="1"/>
  <c r="D9" i="7"/>
  <c r="D14" i="7"/>
  <c r="O12" i="7"/>
  <c r="T12" i="7" s="1"/>
  <c r="F9" i="7"/>
  <c r="K9" i="7" s="1"/>
  <c r="C22" i="6"/>
  <c r="V10" i="4"/>
  <c r="S24" i="4"/>
  <c r="U24" i="4"/>
  <c r="T24" i="4"/>
  <c r="B24" i="4"/>
  <c r="E10" i="4"/>
  <c r="D24" i="4"/>
  <c r="C24" i="4"/>
  <c r="AD10" i="4"/>
  <c r="I25" i="4"/>
  <c r="Q5" i="4"/>
  <c r="K25" i="4"/>
  <c r="L25" i="4"/>
  <c r="N25" i="4"/>
  <c r="O25" i="4"/>
  <c r="Q25" i="6"/>
  <c r="R11" i="6"/>
  <c r="W25" i="6" s="1"/>
  <c r="Q14" i="6"/>
  <c r="V8" i="4"/>
  <c r="V22" i="4" s="1"/>
  <c r="O25" i="6"/>
  <c r="P25" i="6"/>
  <c r="AD6" i="6"/>
  <c r="B20" i="4"/>
  <c r="D20" i="4"/>
  <c r="AH10" i="4"/>
  <c r="I10" i="4"/>
  <c r="D17" i="7"/>
  <c r="M10" i="7"/>
  <c r="O8" i="7"/>
  <c r="T8" i="7" s="1"/>
  <c r="D7" i="7"/>
  <c r="F18" i="7"/>
  <c r="K18" i="7" s="1"/>
  <c r="F7" i="7"/>
  <c r="K7" i="7" s="1"/>
  <c r="F13" i="7"/>
  <c r="K13" i="7" s="1"/>
  <c r="F11" i="7"/>
  <c r="K11" i="7" s="1"/>
  <c r="D11" i="7"/>
  <c r="F17" i="7"/>
  <c r="K17" i="7" s="1"/>
  <c r="D18" i="7"/>
  <c r="D13" i="7"/>
  <c r="M8" i="7"/>
  <c r="O10" i="7"/>
  <c r="T10" i="7" s="1"/>
  <c r="I14" i="4"/>
  <c r="V4" i="6"/>
  <c r="Q4" i="6"/>
  <c r="T17" i="7"/>
  <c r="E6" i="6"/>
  <c r="E20" i="6" s="1"/>
  <c r="U23" i="4"/>
  <c r="D17" i="4"/>
  <c r="Z3" i="4"/>
  <c r="AH3" i="4"/>
  <c r="Q25" i="4"/>
  <c r="Q9" i="4"/>
  <c r="AD9" i="4"/>
  <c r="E25" i="4"/>
  <c r="I9" i="4"/>
  <c r="T23" i="4"/>
  <c r="AD3" i="4"/>
  <c r="U17" i="4"/>
  <c r="E3" i="4"/>
  <c r="H17" i="4" s="1"/>
  <c r="D23" i="4"/>
  <c r="I6" i="6"/>
  <c r="AD4" i="6"/>
  <c r="V6" i="6"/>
  <c r="AH4" i="6"/>
  <c r="V9" i="4"/>
  <c r="W23" i="4" s="1"/>
  <c r="Z4" i="6"/>
  <c r="Q3" i="4"/>
  <c r="I4" i="6"/>
  <c r="Z9" i="4"/>
  <c r="M4" i="6"/>
  <c r="E9" i="4"/>
  <c r="F23" i="4" s="1"/>
  <c r="C23" i="4"/>
  <c r="W25" i="4"/>
  <c r="Y25" i="4"/>
  <c r="B17" i="4"/>
  <c r="V25" i="4"/>
  <c r="AD14" i="4"/>
  <c r="AG25" i="4"/>
  <c r="V14" i="4"/>
  <c r="Y28" i="4" s="1"/>
  <c r="M9" i="4"/>
  <c r="AB25" i="4"/>
  <c r="AE25" i="4"/>
  <c r="AC25" i="4"/>
  <c r="Z6" i="6"/>
  <c r="Z25" i="4"/>
  <c r="AD25" i="4"/>
  <c r="AH6" i="6"/>
  <c r="M6" i="6"/>
  <c r="AA25" i="4"/>
  <c r="AH9" i="4"/>
  <c r="F26" i="6"/>
  <c r="C17" i="4"/>
  <c r="AB26" i="4"/>
  <c r="K26" i="6"/>
  <c r="E14" i="4"/>
  <c r="H28" i="4" s="1"/>
  <c r="D28" i="4"/>
  <c r="AF26" i="4"/>
  <c r="H26" i="6"/>
  <c r="P26" i="6"/>
  <c r="J26" i="6"/>
  <c r="M14" i="4"/>
  <c r="L26" i="6"/>
  <c r="I26" i="6"/>
  <c r="AF25" i="4"/>
  <c r="G26" i="6"/>
  <c r="AI7" i="6"/>
  <c r="M3" i="4"/>
  <c r="Q14" i="4"/>
  <c r="AI10" i="6"/>
  <c r="J24" i="6"/>
  <c r="H24" i="6"/>
  <c r="G24" i="6"/>
  <c r="V7" i="4"/>
  <c r="X21" i="4" s="1"/>
  <c r="H27" i="6"/>
  <c r="M26" i="6"/>
  <c r="R11" i="4"/>
  <c r="R25" i="4" s="1"/>
  <c r="I3" i="4"/>
  <c r="AH14" i="4"/>
  <c r="Q6" i="6"/>
  <c r="G23" i="6"/>
  <c r="N26" i="6"/>
  <c r="I21" i="6"/>
  <c r="AI11" i="4"/>
  <c r="AI25" i="4" s="1"/>
  <c r="D20" i="6"/>
  <c r="S17" i="4"/>
  <c r="V3" i="4"/>
  <c r="X17" i="4" s="1"/>
  <c r="E23" i="6"/>
  <c r="H21" i="6"/>
  <c r="T17" i="4"/>
  <c r="L21" i="6"/>
  <c r="J21" i="6"/>
  <c r="Q26" i="6"/>
  <c r="F21" i="6"/>
  <c r="Z14" i="4"/>
  <c r="O26" i="6"/>
  <c r="AH25" i="4"/>
  <c r="K21" i="6"/>
  <c r="C28" i="4"/>
  <c r="B28" i="4"/>
  <c r="C20" i="6"/>
  <c r="B20" i="6"/>
  <c r="H23" i="6"/>
  <c r="E21" i="6"/>
  <c r="M21" i="6"/>
  <c r="T28" i="4"/>
  <c r="S28" i="4"/>
  <c r="U28" i="4"/>
  <c r="I23" i="6"/>
  <c r="M13" i="4"/>
  <c r="R12" i="6"/>
  <c r="Z26" i="6" s="1"/>
  <c r="J27" i="6"/>
  <c r="Z20" i="4"/>
  <c r="O26" i="4"/>
  <c r="AI5" i="6"/>
  <c r="G19" i="6"/>
  <c r="L27" i="6"/>
  <c r="P19" i="6"/>
  <c r="H22" i="4"/>
  <c r="AH26" i="4"/>
  <c r="F27" i="6"/>
  <c r="R12" i="4"/>
  <c r="R26" i="4" s="1"/>
  <c r="AI4" i="4"/>
  <c r="N21" i="6"/>
  <c r="L19" i="6"/>
  <c r="P21" i="6"/>
  <c r="Q21" i="6"/>
  <c r="O23" i="6"/>
  <c r="O21" i="6"/>
  <c r="AI9" i="6"/>
  <c r="AI13" i="6"/>
  <c r="Q7" i="4"/>
  <c r="K19" i="6"/>
  <c r="E27" i="6"/>
  <c r="I19" i="6"/>
  <c r="O27" i="6"/>
  <c r="V26" i="4"/>
  <c r="Y26" i="4"/>
  <c r="N27" i="6"/>
  <c r="AA26" i="4"/>
  <c r="N26" i="4"/>
  <c r="E26" i="4"/>
  <c r="J26" i="4"/>
  <c r="AG26" i="4"/>
  <c r="Q26" i="4"/>
  <c r="K26" i="4"/>
  <c r="G26" i="4"/>
  <c r="K27" i="6"/>
  <c r="F24" i="6"/>
  <c r="R9" i="6"/>
  <c r="AH23" i="6" s="1"/>
  <c r="AD26" i="4"/>
  <c r="L26" i="4"/>
  <c r="AC26" i="4"/>
  <c r="P26" i="4"/>
  <c r="H26" i="4"/>
  <c r="X26" i="4"/>
  <c r="I26" i="4"/>
  <c r="I24" i="6"/>
  <c r="R13" i="6"/>
  <c r="T27" i="6" s="1"/>
  <c r="Z26" i="4"/>
  <c r="L24" i="6"/>
  <c r="R4" i="4"/>
  <c r="P27" i="6"/>
  <c r="M24" i="6"/>
  <c r="K24" i="6"/>
  <c r="AI12" i="6"/>
  <c r="Q27" i="6"/>
  <c r="O24" i="6"/>
  <c r="K23" i="6"/>
  <c r="R7" i="6"/>
  <c r="AF21" i="6" s="1"/>
  <c r="N24" i="6"/>
  <c r="N23" i="6"/>
  <c r="Q24" i="6"/>
  <c r="P24" i="6"/>
  <c r="Q19" i="6"/>
  <c r="L23" i="6"/>
  <c r="M7" i="4"/>
  <c r="M27" i="6"/>
  <c r="O19" i="6"/>
  <c r="I27" i="6"/>
  <c r="H19" i="6"/>
  <c r="R10" i="6"/>
  <c r="AF24" i="6" s="1"/>
  <c r="AH7" i="4"/>
  <c r="N19" i="6"/>
  <c r="J19" i="6"/>
  <c r="M19" i="6"/>
  <c r="F19" i="6"/>
  <c r="R5" i="6"/>
  <c r="AG19" i="6" s="1"/>
  <c r="I13" i="4"/>
  <c r="M26" i="4"/>
  <c r="F26" i="4"/>
  <c r="E13" i="4"/>
  <c r="G27" i="4" s="1"/>
  <c r="C27" i="4"/>
  <c r="B27" i="4"/>
  <c r="D27" i="4"/>
  <c r="AI12" i="4"/>
  <c r="AI26" i="4" s="1"/>
  <c r="AE26" i="4"/>
  <c r="W26" i="4"/>
  <c r="Q13" i="4"/>
  <c r="AH13" i="4"/>
  <c r="Z7" i="4"/>
  <c r="AD7" i="4"/>
  <c r="Z13" i="4"/>
  <c r="E7" i="4"/>
  <c r="C21" i="4"/>
  <c r="D21" i="4"/>
  <c r="B21" i="4"/>
  <c r="AD13" i="4"/>
  <c r="S21" i="4"/>
  <c r="U21" i="4"/>
  <c r="T21" i="4"/>
  <c r="I7" i="4"/>
  <c r="V13" i="4"/>
  <c r="U27" i="4"/>
  <c r="T27" i="4"/>
  <c r="S27" i="4"/>
  <c r="U18" i="4"/>
  <c r="T18" i="4"/>
  <c r="S18" i="4"/>
  <c r="K8" i="7"/>
  <c r="J15" i="6"/>
  <c r="H17" i="6"/>
  <c r="L17" i="6"/>
  <c r="K17" i="6"/>
  <c r="E17" i="6"/>
  <c r="N17" i="6"/>
  <c r="F17" i="6"/>
  <c r="J17" i="6"/>
  <c r="I17" i="6"/>
  <c r="B15" i="4"/>
  <c r="AF15" i="6"/>
  <c r="X15" i="6"/>
  <c r="Y15" i="4"/>
  <c r="K15" i="6"/>
  <c r="H15" i="6"/>
  <c r="C15" i="4"/>
  <c r="S15" i="4"/>
  <c r="AG15" i="4"/>
  <c r="F15" i="4"/>
  <c r="AG15" i="6"/>
  <c r="F15" i="6"/>
  <c r="AB15" i="6"/>
  <c r="T15" i="4"/>
  <c r="O15" i="6"/>
  <c r="AE15" i="4"/>
  <c r="U15" i="6"/>
  <c r="B15" i="6"/>
  <c r="AB15" i="4"/>
  <c r="T15" i="6"/>
  <c r="Y15" i="6"/>
  <c r="W15" i="4"/>
  <c r="O15" i="4"/>
  <c r="L15" i="4"/>
  <c r="L15" i="6"/>
  <c r="P15" i="6"/>
  <c r="D15" i="4"/>
  <c r="N15" i="6"/>
  <c r="W15" i="6"/>
  <c r="AA15" i="4"/>
  <c r="S15" i="6"/>
  <c r="C15" i="6"/>
  <c r="N15" i="4"/>
  <c r="U15" i="4"/>
  <c r="AC15" i="6"/>
  <c r="AC15" i="4"/>
  <c r="F18" i="4"/>
  <c r="B18" i="4"/>
  <c r="D18" i="4"/>
  <c r="C18" i="4"/>
  <c r="J15" i="4"/>
  <c r="H15" i="4"/>
  <c r="G15" i="6"/>
  <c r="P15" i="4"/>
  <c r="AF15" i="4"/>
  <c r="AE15" i="6"/>
  <c r="D15" i="6"/>
  <c r="X15" i="4"/>
  <c r="G15" i="4"/>
  <c r="K15" i="4"/>
  <c r="AA15" i="6"/>
  <c r="G16" i="7" a="1"/>
  <c r="N15" i="7" a="1"/>
  <c r="P14" i="7" a="1"/>
  <c r="N9" i="7" a="1"/>
  <c r="P11" i="7" a="1"/>
  <c r="N17" i="7" a="1"/>
  <c r="E16" i="7" a="1"/>
  <c r="G15" i="7" a="1"/>
  <c r="N16" i="7" a="1"/>
  <c r="N13" i="7" a="1"/>
  <c r="N14" i="7" a="1"/>
  <c r="N11" i="7" a="1"/>
  <c r="N7" i="7" a="1"/>
  <c r="E15" i="7" a="1"/>
  <c r="P17" i="6" l="1"/>
  <c r="M17" i="6"/>
  <c r="R3" i="6"/>
  <c r="Z17" i="6" s="1"/>
  <c r="Y20" i="4"/>
  <c r="M23" i="6"/>
  <c r="Q20" i="4"/>
  <c r="G20" i="4"/>
  <c r="G22" i="4"/>
  <c r="AF20" i="4"/>
  <c r="W20" i="4"/>
  <c r="N22" i="6"/>
  <c r="AI8" i="4"/>
  <c r="AI22" i="4" s="1"/>
  <c r="P23" i="6"/>
  <c r="Q23" i="6"/>
  <c r="J23" i="6"/>
  <c r="X20" i="4"/>
  <c r="AB20" i="4"/>
  <c r="AA20" i="4"/>
  <c r="AC20" i="4"/>
  <c r="F20" i="4"/>
  <c r="Q17" i="6"/>
  <c r="AB19" i="4"/>
  <c r="AI6" i="4"/>
  <c r="AI20" i="4" s="1"/>
  <c r="F28" i="6"/>
  <c r="AD20" i="4"/>
  <c r="AG20" i="4"/>
  <c r="O28" i="6"/>
  <c r="P22" i="6"/>
  <c r="F18" i="6"/>
  <c r="J20" i="4"/>
  <c r="N20" i="4"/>
  <c r="K20" i="4"/>
  <c r="P20" i="4"/>
  <c r="E20" i="4"/>
  <c r="K28" i="6"/>
  <c r="P28" i="6"/>
  <c r="O20" i="4"/>
  <c r="N28" i="6"/>
  <c r="E18" i="6"/>
  <c r="R6" i="4"/>
  <c r="R20" i="4" s="1"/>
  <c r="Q22" i="6"/>
  <c r="I20" i="4"/>
  <c r="L20" i="4"/>
  <c r="O18" i="6"/>
  <c r="K22" i="4"/>
  <c r="F20" i="6"/>
  <c r="G20" i="6"/>
  <c r="W19" i="4"/>
  <c r="AA23" i="4"/>
  <c r="AC19" i="4"/>
  <c r="V23" i="4"/>
  <c r="M20" i="4"/>
  <c r="X19" i="4"/>
  <c r="J28" i="6"/>
  <c r="E22" i="4"/>
  <c r="V19" i="4"/>
  <c r="AF22" i="4"/>
  <c r="AI14" i="6"/>
  <c r="AI28" i="6" s="1"/>
  <c r="I19" i="4"/>
  <c r="L22" i="6"/>
  <c r="Y23" i="4"/>
  <c r="AE19" i="4"/>
  <c r="J22" i="4"/>
  <c r="Z22" i="4"/>
  <c r="M28" i="6"/>
  <c r="L18" i="6"/>
  <c r="AA19" i="4"/>
  <c r="Q28" i="6"/>
  <c r="H19" i="4"/>
  <c r="J20" i="6"/>
  <c r="G18" i="6"/>
  <c r="I28" i="6"/>
  <c r="I22" i="6"/>
  <c r="J22" i="6"/>
  <c r="M22" i="6"/>
  <c r="L22" i="4"/>
  <c r="N19" i="4"/>
  <c r="H28" i="6"/>
  <c r="Z19" i="4"/>
  <c r="G28" i="6"/>
  <c r="L28" i="6"/>
  <c r="E19" i="4"/>
  <c r="Q22" i="4"/>
  <c r="AI8" i="6"/>
  <c r="O19" i="4"/>
  <c r="W22" i="4"/>
  <c r="K19" i="4"/>
  <c r="AE22" i="4"/>
  <c r="AE20" i="4"/>
  <c r="AH22" i="4"/>
  <c r="J19" i="4"/>
  <c r="AB22" i="4"/>
  <c r="R14" i="6"/>
  <c r="AC28" i="6" s="1"/>
  <c r="AD22" i="4"/>
  <c r="AG22" i="4"/>
  <c r="AH20" i="4"/>
  <c r="AA22" i="4"/>
  <c r="E22" i="6"/>
  <c r="X22" i="4"/>
  <c r="R8" i="6"/>
  <c r="Z22" i="6" s="1"/>
  <c r="O22" i="6"/>
  <c r="AC22" i="4"/>
  <c r="I22" i="4"/>
  <c r="F22" i="6"/>
  <c r="K22" i="6"/>
  <c r="M19" i="4"/>
  <c r="G19" i="4"/>
  <c r="Q19" i="4"/>
  <c r="Y22" i="4"/>
  <c r="H22" i="6"/>
  <c r="G22" i="6"/>
  <c r="L19" i="4"/>
  <c r="P19" i="4"/>
  <c r="R10" i="4"/>
  <c r="R24" i="4" s="1"/>
  <c r="P22" i="4"/>
  <c r="AI25" i="6"/>
  <c r="AI5" i="4"/>
  <c r="AI19" i="4" s="1"/>
  <c r="M22" i="4"/>
  <c r="AG19" i="4"/>
  <c r="N20" i="6"/>
  <c r="N22" i="4"/>
  <c r="O22" i="4"/>
  <c r="AH19" i="4"/>
  <c r="R8" i="4"/>
  <c r="R22" i="4" s="1"/>
  <c r="AD19" i="4"/>
  <c r="AF19" i="4"/>
  <c r="E15" i="7"/>
  <c r="N15" i="7"/>
  <c r="AF25" i="6"/>
  <c r="S25" i="6"/>
  <c r="V25" i="6"/>
  <c r="X25" i="6"/>
  <c r="U25" i="6"/>
  <c r="Y25" i="6"/>
  <c r="T25" i="6"/>
  <c r="AA25" i="6"/>
  <c r="AD25" i="6"/>
  <c r="J24" i="4"/>
  <c r="P24" i="4"/>
  <c r="M24" i="4"/>
  <c r="N24" i="4"/>
  <c r="K24" i="4"/>
  <c r="E24" i="4"/>
  <c r="L24" i="4"/>
  <c r="I24" i="4"/>
  <c r="O24" i="4"/>
  <c r="Q24" i="4"/>
  <c r="H24" i="4"/>
  <c r="F24" i="4"/>
  <c r="G24" i="4"/>
  <c r="Y24" i="4"/>
  <c r="W24" i="4"/>
  <c r="AE24" i="4"/>
  <c r="Z24" i="4"/>
  <c r="AA24" i="4"/>
  <c r="X24" i="4"/>
  <c r="AG24" i="4"/>
  <c r="AH24" i="4"/>
  <c r="AD24" i="4"/>
  <c r="AC24" i="4"/>
  <c r="AF24" i="4"/>
  <c r="AB24" i="4"/>
  <c r="AE25" i="6"/>
  <c r="AG25" i="6"/>
  <c r="AB25" i="6"/>
  <c r="R25" i="6"/>
  <c r="AG23" i="4"/>
  <c r="Z25" i="6"/>
  <c r="AH25" i="6"/>
  <c r="V24" i="4"/>
  <c r="Q18" i="6"/>
  <c r="R5" i="4"/>
  <c r="R19" i="4" s="1"/>
  <c r="AI10" i="4"/>
  <c r="AI24" i="4" s="1"/>
  <c r="AC25" i="6"/>
  <c r="P11" i="7"/>
  <c r="N13" i="7"/>
  <c r="P14" i="7"/>
  <c r="N16" i="7"/>
  <c r="G15" i="7"/>
  <c r="G16" i="7"/>
  <c r="N17" i="7"/>
  <c r="N9" i="7"/>
  <c r="E16" i="7"/>
  <c r="N14" i="7"/>
  <c r="N7" i="7"/>
  <c r="N11" i="7"/>
  <c r="L20" i="6"/>
  <c r="K20" i="6"/>
  <c r="I20" i="6"/>
  <c r="AI4" i="6"/>
  <c r="H20" i="6"/>
  <c r="R4" i="6"/>
  <c r="AC18" i="6" s="1"/>
  <c r="P20" i="6"/>
  <c r="M18" i="6"/>
  <c r="J18" i="6"/>
  <c r="K18" i="6"/>
  <c r="N18" i="6"/>
  <c r="AB23" i="6"/>
  <c r="I18" i="6"/>
  <c r="AE23" i="4"/>
  <c r="AD23" i="4"/>
  <c r="K23" i="4"/>
  <c r="E17" i="4"/>
  <c r="AA17" i="4"/>
  <c r="Z17" i="4"/>
  <c r="N28" i="4"/>
  <c r="AC23" i="4"/>
  <c r="X23" i="4"/>
  <c r="AF23" i="4"/>
  <c r="AB23" i="4"/>
  <c r="G17" i="4"/>
  <c r="F17" i="4"/>
  <c r="K17" i="4"/>
  <c r="J17" i="4"/>
  <c r="R14" i="4"/>
  <c r="R28" i="4" s="1"/>
  <c r="M28" i="4"/>
  <c r="AH28" i="4"/>
  <c r="AI9" i="4"/>
  <c r="AI23" i="4" s="1"/>
  <c r="V28" i="4"/>
  <c r="P17" i="4"/>
  <c r="W28" i="4"/>
  <c r="L17" i="4"/>
  <c r="P18" i="6"/>
  <c r="Z23" i="4"/>
  <c r="O23" i="4"/>
  <c r="AH23" i="4"/>
  <c r="M23" i="4"/>
  <c r="AG28" i="4"/>
  <c r="R9" i="4"/>
  <c r="R23" i="4" s="1"/>
  <c r="E23" i="4"/>
  <c r="G23" i="4"/>
  <c r="AC28" i="4"/>
  <c r="X28" i="4"/>
  <c r="AE28" i="4"/>
  <c r="AI3" i="4"/>
  <c r="AI17" i="4" s="1"/>
  <c r="Q23" i="4"/>
  <c r="AI6" i="6"/>
  <c r="N23" i="4"/>
  <c r="H23" i="4"/>
  <c r="L23" i="4"/>
  <c r="W17" i="4"/>
  <c r="V17" i="4"/>
  <c r="AG17" i="4"/>
  <c r="I23" i="4"/>
  <c r="J23" i="4"/>
  <c r="P23" i="4"/>
  <c r="O17" i="4"/>
  <c r="V21" i="4"/>
  <c r="Y21" i="4"/>
  <c r="AD28" i="4"/>
  <c r="K28" i="4"/>
  <c r="W21" i="4"/>
  <c r="Q20" i="6"/>
  <c r="I17" i="4"/>
  <c r="P28" i="4"/>
  <c r="J28" i="4"/>
  <c r="M20" i="6"/>
  <c r="I28" i="4"/>
  <c r="AD17" i="4"/>
  <c r="AH17" i="4"/>
  <c r="AI14" i="4"/>
  <c r="AI28" i="4" s="1"/>
  <c r="AB17" i="4"/>
  <c r="O20" i="6"/>
  <c r="G28" i="4"/>
  <c r="E28" i="4"/>
  <c r="Q17" i="4"/>
  <c r="AE17" i="4"/>
  <c r="AC17" i="4"/>
  <c r="Y17" i="4"/>
  <c r="L28" i="4"/>
  <c r="R6" i="6"/>
  <c r="Y20" i="6" s="1"/>
  <c r="O28" i="4"/>
  <c r="Q28" i="4"/>
  <c r="V27" i="6"/>
  <c r="Z27" i="6"/>
  <c r="AF28" i="4"/>
  <c r="Z28" i="4"/>
  <c r="R3" i="4"/>
  <c r="R17" i="4" s="1"/>
  <c r="N17" i="4"/>
  <c r="M17" i="4"/>
  <c r="AE21" i="6"/>
  <c r="F28" i="4"/>
  <c r="AF17" i="4"/>
  <c r="AG24" i="6"/>
  <c r="R24" i="6"/>
  <c r="Y24" i="6"/>
  <c r="W26" i="6"/>
  <c r="L27" i="4"/>
  <c r="U19" i="6"/>
  <c r="AF26" i="6"/>
  <c r="AA28" i="4"/>
  <c r="AB28" i="4"/>
  <c r="AE26" i="6"/>
  <c r="U21" i="6"/>
  <c r="AC26" i="6"/>
  <c r="V26" i="6"/>
  <c r="AG26" i="6"/>
  <c r="T26" i="6"/>
  <c r="AF23" i="6"/>
  <c r="T23" i="6"/>
  <c r="V23" i="6"/>
  <c r="AI26" i="6"/>
  <c r="U26" i="6"/>
  <c r="AD26" i="6"/>
  <c r="X26" i="6"/>
  <c r="Z23" i="6"/>
  <c r="S23" i="6"/>
  <c r="U23" i="6"/>
  <c r="Y23" i="6"/>
  <c r="S28" i="6"/>
  <c r="R26" i="6"/>
  <c r="AB26" i="6"/>
  <c r="AA26" i="6"/>
  <c r="AA23" i="6"/>
  <c r="AG23" i="6"/>
  <c r="W23" i="6"/>
  <c r="X23" i="6"/>
  <c r="AD23" i="6"/>
  <c r="Y26" i="6"/>
  <c r="AH26" i="6"/>
  <c r="AI7" i="4"/>
  <c r="AI21" i="4" s="1"/>
  <c r="I27" i="4"/>
  <c r="AE23" i="6"/>
  <c r="AC23" i="6"/>
  <c r="R23" i="6"/>
  <c r="S26" i="6"/>
  <c r="AB21" i="6"/>
  <c r="AI23" i="6"/>
  <c r="AC21" i="6"/>
  <c r="M27" i="4"/>
  <c r="AA28" i="6"/>
  <c r="E27" i="4"/>
  <c r="T28" i="6"/>
  <c r="S24" i="6"/>
  <c r="O27" i="4"/>
  <c r="AA24" i="6"/>
  <c r="R28" i="6"/>
  <c r="T24" i="6"/>
  <c r="AC24" i="6"/>
  <c r="AG27" i="6"/>
  <c r="U27" i="6"/>
  <c r="AD27" i="6"/>
  <c r="Y27" i="6"/>
  <c r="X27" i="6"/>
  <c r="AH27" i="6"/>
  <c r="AC27" i="6"/>
  <c r="AF27" i="6"/>
  <c r="AA19" i="6"/>
  <c r="AA27" i="6"/>
  <c r="AH19" i="6"/>
  <c r="AB27" i="6"/>
  <c r="AI19" i="6"/>
  <c r="Z24" i="6"/>
  <c r="AE27" i="6"/>
  <c r="V24" i="6"/>
  <c r="W27" i="6"/>
  <c r="M21" i="4"/>
  <c r="AI27" i="6"/>
  <c r="S27" i="6"/>
  <c r="R27" i="6"/>
  <c r="AI24" i="6"/>
  <c r="Q27" i="4"/>
  <c r="Z19" i="6"/>
  <c r="S19" i="6"/>
  <c r="V19" i="6"/>
  <c r="X19" i="6"/>
  <c r="X24" i="6"/>
  <c r="AE24" i="6"/>
  <c r="U24" i="6"/>
  <c r="AD24" i="6"/>
  <c r="AF19" i="6"/>
  <c r="W19" i="6"/>
  <c r="S21" i="6"/>
  <c r="V21" i="6"/>
  <c r="AD21" i="6"/>
  <c r="R21" i="6"/>
  <c r="Z21" i="6"/>
  <c r="X21" i="6"/>
  <c r="Y21" i="6"/>
  <c r="AA21" i="6"/>
  <c r="W21" i="6"/>
  <c r="AC19" i="6"/>
  <c r="R19" i="6"/>
  <c r="AD19" i="6"/>
  <c r="T21" i="6"/>
  <c r="AB24" i="6"/>
  <c r="AI13" i="4"/>
  <c r="AI27" i="4" s="1"/>
  <c r="Y19" i="6"/>
  <c r="AH21" i="6"/>
  <c r="AG21" i="6"/>
  <c r="W24" i="6"/>
  <c r="AH24" i="6"/>
  <c r="AE19" i="6"/>
  <c r="AI21" i="6"/>
  <c r="T19" i="6"/>
  <c r="AB19" i="6"/>
  <c r="R7" i="4"/>
  <c r="R21" i="4" s="1"/>
  <c r="H27" i="4"/>
  <c r="AD21" i="4"/>
  <c r="AA21" i="4"/>
  <c r="AH21" i="4"/>
  <c r="L21" i="4"/>
  <c r="AC21" i="4"/>
  <c r="R13" i="4"/>
  <c r="R27" i="4" s="1"/>
  <c r="J27" i="4"/>
  <c r="P27" i="4"/>
  <c r="Z21" i="4"/>
  <c r="AF27" i="4"/>
  <c r="AG27" i="4"/>
  <c r="X27" i="4"/>
  <c r="Z27" i="4"/>
  <c r="AC27" i="4"/>
  <c r="AH27" i="4"/>
  <c r="Y27" i="4"/>
  <c r="V27" i="4"/>
  <c r="AE27" i="4"/>
  <c r="AB27" i="4"/>
  <c r="AA27" i="4"/>
  <c r="AF21" i="4"/>
  <c r="W27" i="4"/>
  <c r="F27" i="4"/>
  <c r="K27" i="4"/>
  <c r="AB21" i="4"/>
  <c r="AG21" i="4"/>
  <c r="AE21" i="4"/>
  <c r="AD27" i="4"/>
  <c r="O21" i="4"/>
  <c r="F21" i="4"/>
  <c r="K21" i="4"/>
  <c r="E21" i="4"/>
  <c r="H21" i="4"/>
  <c r="I21" i="4"/>
  <c r="P21" i="4"/>
  <c r="Q21" i="4"/>
  <c r="G21" i="4"/>
  <c r="J21" i="4"/>
  <c r="N21" i="4"/>
  <c r="N27" i="4"/>
  <c r="AF18" i="4"/>
  <c r="AC18" i="4"/>
  <c r="Z18" i="4"/>
  <c r="Y18" i="4"/>
  <c r="AB18" i="4"/>
  <c r="AG18" i="4"/>
  <c r="AH18" i="4"/>
  <c r="V18" i="4"/>
  <c r="AD18" i="4"/>
  <c r="AA18" i="4"/>
  <c r="W18" i="4"/>
  <c r="X18" i="4"/>
  <c r="AE18" i="4"/>
  <c r="O19" i="7"/>
  <c r="T19" i="7" s="1"/>
  <c r="M19" i="7"/>
  <c r="AC17" i="6"/>
  <c r="AG17" i="6"/>
  <c r="AH17" i="6"/>
  <c r="Y17" i="6"/>
  <c r="AE17" i="6"/>
  <c r="AI17" i="6"/>
  <c r="V17" i="6"/>
  <c r="T17" i="6"/>
  <c r="U17" i="6"/>
  <c r="AD17" i="6"/>
  <c r="W17" i="6"/>
  <c r="R17" i="6"/>
  <c r="AF17" i="6"/>
  <c r="M15" i="6"/>
  <c r="AB17" i="6"/>
  <c r="AA17" i="6"/>
  <c r="AH15" i="6"/>
  <c r="X17" i="6"/>
  <c r="S17" i="6"/>
  <c r="E15" i="4"/>
  <c r="H18" i="4"/>
  <c r="AH15" i="4"/>
  <c r="V15" i="4"/>
  <c r="I15" i="6"/>
  <c r="I15" i="4"/>
  <c r="Q15" i="6"/>
  <c r="E15" i="6"/>
  <c r="Z15" i="6"/>
  <c r="AI18" i="4"/>
  <c r="J18" i="4"/>
  <c r="F19" i="7"/>
  <c r="K19" i="7" s="1"/>
  <c r="D19" i="7"/>
  <c r="O18" i="4"/>
  <c r="V15" i="6"/>
  <c r="N18" i="4"/>
  <c r="K18" i="4"/>
  <c r="L18" i="4"/>
  <c r="E18" i="4"/>
  <c r="Q18" i="4"/>
  <c r="M18" i="4"/>
  <c r="I18" i="4"/>
  <c r="P18" i="4"/>
  <c r="G18" i="4"/>
  <c r="AD15" i="4"/>
  <c r="M15" i="4"/>
  <c r="AD15" i="6"/>
  <c r="Q15" i="4"/>
  <c r="Z15" i="4"/>
  <c r="E14" i="7" a="1"/>
  <c r="P9" i="7" a="1"/>
  <c r="P17" i="7" a="1"/>
  <c r="P13" i="7" a="1"/>
  <c r="E12" i="7" a="1"/>
  <c r="G13" i="7" a="1"/>
  <c r="N10" i="7" a="1"/>
  <c r="G12" i="7" a="1"/>
  <c r="G8" i="7" a="1"/>
  <c r="E17" i="7" a="1"/>
  <c r="N12" i="7" a="1"/>
  <c r="G18" i="7" a="1"/>
  <c r="G10" i="7" a="1"/>
  <c r="P7" i="7" a="1"/>
  <c r="G9" i="7" a="1"/>
  <c r="N8" i="7" a="1"/>
  <c r="P15" i="7" a="1"/>
  <c r="E18" i="7" a="1"/>
  <c r="E7" i="7" a="1"/>
  <c r="G7" i="7" a="1"/>
  <c r="E8" i="7" a="1"/>
  <c r="G11" i="7" a="1"/>
  <c r="N18" i="7" a="1"/>
  <c r="E9" i="7" a="1"/>
  <c r="G14" i="7" a="1"/>
  <c r="P16" i="7" a="1"/>
  <c r="E11" i="7" a="1"/>
  <c r="G17" i="7" a="1"/>
  <c r="E10" i="7" a="1"/>
  <c r="E13" i="7" a="1"/>
  <c r="G10" i="7" l="1"/>
  <c r="N18" i="7"/>
  <c r="E10" i="7"/>
  <c r="AF22" i="6"/>
  <c r="N8" i="7"/>
  <c r="AE28" i="6"/>
  <c r="U28" i="6"/>
  <c r="AG28" i="6"/>
  <c r="AF28" i="6"/>
  <c r="Y28" i="6"/>
  <c r="V28" i="6"/>
  <c r="W28" i="6"/>
  <c r="AH28" i="6"/>
  <c r="AD28" i="6"/>
  <c r="G12" i="7"/>
  <c r="Z28" i="6"/>
  <c r="S22" i="6"/>
  <c r="AB28" i="6"/>
  <c r="X28" i="6"/>
  <c r="AH18" i="6"/>
  <c r="R18" i="6"/>
  <c r="T18" i="6"/>
  <c r="Z18" i="6"/>
  <c r="H15" i="7"/>
  <c r="N12" i="7"/>
  <c r="E9" i="7"/>
  <c r="Y22" i="6"/>
  <c r="AG18" i="6"/>
  <c r="AB22" i="6"/>
  <c r="T22" i="6"/>
  <c r="AG22" i="6"/>
  <c r="AB18" i="6"/>
  <c r="AC22" i="6"/>
  <c r="V22" i="6"/>
  <c r="U22" i="6"/>
  <c r="AI22" i="6"/>
  <c r="AH22" i="6"/>
  <c r="X18" i="6"/>
  <c r="AA22" i="6"/>
  <c r="AD22" i="6"/>
  <c r="R22" i="6"/>
  <c r="V18" i="6"/>
  <c r="X22" i="6"/>
  <c r="AE22" i="6"/>
  <c r="AI18" i="6"/>
  <c r="W22" i="6"/>
  <c r="E12" i="7"/>
  <c r="G9" i="7"/>
  <c r="E14" i="7"/>
  <c r="G14" i="7"/>
  <c r="P15" i="7"/>
  <c r="Q15" i="7" s="1"/>
  <c r="E8" i="7"/>
  <c r="P9" i="7"/>
  <c r="Q9" i="7" s="1"/>
  <c r="G8" i="7"/>
  <c r="P7" i="7"/>
  <c r="G11" i="7"/>
  <c r="P17" i="7"/>
  <c r="P16" i="7"/>
  <c r="Q16" i="7" s="1"/>
  <c r="E11" i="7"/>
  <c r="G17" i="7"/>
  <c r="G7" i="7"/>
  <c r="E18" i="7"/>
  <c r="P13" i="7"/>
  <c r="Q13" i="7" s="1"/>
  <c r="E13" i="7"/>
  <c r="G13" i="7"/>
  <c r="E17" i="7"/>
  <c r="N10" i="7"/>
  <c r="G18" i="7"/>
  <c r="E7" i="7"/>
  <c r="AD18" i="6"/>
  <c r="Y18" i="6"/>
  <c r="S18" i="6"/>
  <c r="AA18" i="6"/>
  <c r="W18" i="6"/>
  <c r="AE18" i="6"/>
  <c r="AF18" i="6"/>
  <c r="U18" i="6"/>
  <c r="T20" i="6"/>
  <c r="Z20" i="6"/>
  <c r="AA20" i="6"/>
  <c r="AI20" i="6"/>
  <c r="U20" i="6"/>
  <c r="V20" i="6"/>
  <c r="AG20" i="6"/>
  <c r="S20" i="6"/>
  <c r="X20" i="6"/>
  <c r="AB20" i="6"/>
  <c r="W20" i="6"/>
  <c r="AC20" i="6"/>
  <c r="H16" i="7"/>
  <c r="AE20" i="6"/>
  <c r="AD20" i="6"/>
  <c r="R20" i="6"/>
  <c r="AF20" i="6"/>
  <c r="AH20" i="6"/>
  <c r="Q14" i="7"/>
  <c r="Q11" i="7"/>
  <c r="R15" i="6"/>
  <c r="AI15" i="4"/>
  <c r="AI15" i="6"/>
  <c r="R15" i="4"/>
  <c r="R18" i="4"/>
  <c r="P10" i="7" a="1"/>
  <c r="P18" i="7" a="1"/>
  <c r="P12" i="7" a="1"/>
  <c r="P8" i="7" a="1"/>
  <c r="H12" i="7" l="1"/>
  <c r="H10" i="7"/>
  <c r="P12" i="7"/>
  <c r="Q12" i="7" s="1"/>
  <c r="P18" i="7"/>
  <c r="Q18" i="7" s="1"/>
  <c r="H14" i="7"/>
  <c r="H9" i="7"/>
  <c r="P8" i="7"/>
  <c r="Q8" i="7" s="1"/>
  <c r="P10" i="7"/>
  <c r="Q10" i="7" s="1"/>
  <c r="Q17" i="7"/>
  <c r="H13" i="7"/>
  <c r="H7" i="7"/>
  <c r="H18" i="7"/>
  <c r="H17" i="7"/>
  <c r="H11" i="7"/>
  <c r="N19" i="7"/>
  <c r="Q7" i="7"/>
  <c r="Q19" i="7" l="1"/>
  <c r="P19" i="7"/>
  <c r="E19" i="7"/>
  <c r="H8" i="7"/>
  <c r="H19" i="7" l="1"/>
  <c r="G19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Reece Shaw</author>
  </authors>
  <commentList>
    <comment ref="W1" authorId="0" shapeId="0" xr:uid="{7DBCC761-8942-4707-B3D6-77B6E17DB46D}">
      <text>
        <r>
          <rPr>
            <b/>
            <sz val="9"/>
            <color indexed="81"/>
            <rFont val="Tahoma"/>
            <family val="2"/>
          </rPr>
          <t>Reece Shaw:</t>
        </r>
        <r>
          <rPr>
            <sz val="9"/>
            <color indexed="81"/>
            <rFont val="Tahoma"/>
            <family val="2"/>
          </rPr>
          <t xml:space="preserve">
Snap Shot Date, Drives First 6 Months</t>
        </r>
      </text>
    </comment>
    <comment ref="X1" authorId="0" shapeId="0" xr:uid="{729741CC-A8AE-41AA-A2C0-B7F68FF6129E}">
      <text>
        <r>
          <rPr>
            <b/>
            <sz val="9"/>
            <color indexed="81"/>
            <rFont val="Tahoma"/>
            <family val="2"/>
          </rPr>
          <t>Reece Shaw:</t>
        </r>
        <r>
          <rPr>
            <sz val="9"/>
            <color indexed="81"/>
            <rFont val="Tahoma"/>
            <family val="2"/>
          </rPr>
          <t xml:space="preserve">
Drives Calc for 5 Years of Service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<sst xmlns="http://schemas.openxmlformats.org/spreadsheetml/2006/main" count="194384" uniqueCount="15970">
  <si>
    <t>Learning Status</t>
  </si>
  <si>
    <t>Completed</t>
  </si>
  <si>
    <t>In Progress</t>
  </si>
  <si>
    <t>Completed FEED</t>
  </si>
  <si>
    <t>In Progress FEED</t>
  </si>
  <si>
    <t>FY24</t>
  </si>
  <si>
    <t>FY25</t>
  </si>
  <si>
    <t>FEB, FY25</t>
  </si>
  <si>
    <t>Brand/Function</t>
  </si>
  <si>
    <t>MAR</t>
  </si>
  <si>
    <t>YTD</t>
  </si>
  <si>
    <t>VAR</t>
  </si>
  <si>
    <t>ANALYTICS &amp; INSIGHTS</t>
  </si>
  <si>
    <t>eCommerce Management</t>
  </si>
  <si>
    <t>FFM SUPPORT</t>
  </si>
  <si>
    <t>Finance</t>
  </si>
  <si>
    <t>HR MANAGEMENT</t>
  </si>
  <si>
    <t>IT</t>
  </si>
  <si>
    <t>Marketing</t>
  </si>
  <si>
    <t>Property and Store Dev</t>
  </si>
  <si>
    <t>SG AVIATION TM</t>
  </si>
  <si>
    <t>Shared Services</t>
  </si>
  <si>
    <t>SPG DEV</t>
  </si>
  <si>
    <t>Supply Chain</t>
  </si>
  <si>
    <t>Grand Total</t>
  </si>
  <si>
    <r>
      <rPr>
        <sz val="10"/>
        <color rgb="FFFF0000"/>
        <rFont val="Aptos Narrow"/>
        <family val="2"/>
        <scheme val="minor"/>
      </rPr>
      <t>*</t>
    </r>
    <r>
      <rPr>
        <sz val="10"/>
        <color theme="1"/>
        <rFont val="Aptos Narrow"/>
        <family val="2"/>
        <scheme val="minor"/>
      </rPr>
      <t>Var denotes the Variance in YTD Columns</t>
    </r>
  </si>
  <si>
    <t>Count of Status</t>
  </si>
  <si>
    <t>Column Labels</t>
  </si>
  <si>
    <t>Row Labels</t>
  </si>
  <si>
    <t>Assigned</t>
  </si>
  <si>
    <t>Status</t>
  </si>
  <si>
    <t>APR, FY25</t>
  </si>
  <si>
    <t>AUG, FY25</t>
  </si>
  <si>
    <t>DEC, FY25</t>
  </si>
  <si>
    <t>JAN, FY25</t>
  </si>
  <si>
    <t>JUL, FY25</t>
  </si>
  <si>
    <t>MAR, FY25</t>
  </si>
  <si>
    <t>NOV, FY25</t>
  </si>
  <si>
    <t>OCT, FY25</t>
  </si>
  <si>
    <t>SEP, FY25</t>
  </si>
  <si>
    <t>User Name</t>
  </si>
  <si>
    <t>Email</t>
  </si>
  <si>
    <t>Title</t>
  </si>
  <si>
    <t>LO ID</t>
  </si>
  <si>
    <t>Type</t>
  </si>
  <si>
    <t>Pass</t>
  </si>
  <si>
    <t>Start Date</t>
  </si>
  <si>
    <t>End Date</t>
  </si>
  <si>
    <t>Groups</t>
  </si>
  <si>
    <t>Actions</t>
  </si>
  <si>
    <t>Job Title</t>
  </si>
  <si>
    <t>Language</t>
  </si>
  <si>
    <t>Position Title</t>
  </si>
  <si>
    <t>Department</t>
  </si>
  <si>
    <t>Manager Full Name</t>
  </si>
  <si>
    <t>CostCentreNo</t>
  </si>
  <si>
    <t>Employee Number</t>
  </si>
  <si>
    <t>Full Name</t>
  </si>
  <si>
    <t>Fiscal Month</t>
  </si>
  <si>
    <t>Fiscal Quarter</t>
  </si>
  <si>
    <t>Akansha Tewari</t>
  </si>
  <si>
    <t>akansha.tewari@srg.com.au</t>
  </si>
  <si>
    <t>Collaborative Working Module</t>
  </si>
  <si>
    <t>Interactive</t>
  </si>
  <si>
    <t>Human Resources (HR), (HR) HR Analytics, New Starters</t>
  </si>
  <si>
    <t>Hr Systems Administrator</t>
  </si>
  <si>
    <t>Vanessa Mccandlish</t>
  </si>
  <si>
    <t>S900</t>
  </si>
  <si>
    <t>Performance Management: Setting SMART Goals</t>
  </si>
  <si>
    <t>Passed</t>
  </si>
  <si>
    <t>Human Resources (HR), (HR) Recruitment, New Starters</t>
  </si>
  <si>
    <t>Hr Administrator</t>
  </si>
  <si>
    <t>Jen Jordan</t>
  </si>
  <si>
    <t>Valentina De Luca</t>
  </si>
  <si>
    <t>valentina.deluca@srg.com.au</t>
  </si>
  <si>
    <t>Human Resources (HR), (HR) Learning &amp; Development, New Starters</t>
  </si>
  <si>
    <t>Learning &amp; Development Advisor</t>
  </si>
  <si>
    <t>HR LEARN DEVELOP</t>
  </si>
  <si>
    <t>Melissa Adeson</t>
  </si>
  <si>
    <t>Tina De Luca</t>
  </si>
  <si>
    <t>Kunal Mazumdar</t>
  </si>
  <si>
    <t>kunal.maz@srg.com.au</t>
  </si>
  <si>
    <t>Senior Recruitment Specialist</t>
  </si>
  <si>
    <t>Human Resources</t>
  </si>
  <si>
    <t>Kelley Brydon</t>
  </si>
  <si>
    <t>kelley.brydon@srg.com.au</t>
  </si>
  <si>
    <t>Analytics &amp; Insights (A&amp;I), (A&amp;I) Retail Analytics, New Starters</t>
  </si>
  <si>
    <t>Retail Analytics Manager</t>
  </si>
  <si>
    <t>Aaron Sarson</t>
  </si>
  <si>
    <t>Test Learner</t>
  </si>
  <si>
    <t>testlearnergo1@gmail.com</t>
  </si>
  <si>
    <t>TEST LEARNER</t>
  </si>
  <si>
    <t>Property Management (PROP), New Starters</t>
  </si>
  <si>
    <t>Property Management</t>
  </si>
  <si>
    <t>David Puli</t>
  </si>
  <si>
    <t>Linda Abela</t>
  </si>
  <si>
    <t>linda.abela@srg.com.au</t>
  </si>
  <si>
    <t>Construction Co-Ordinator</t>
  </si>
  <si>
    <t>Jason Wregg</t>
  </si>
  <si>
    <t>Nooshin Dadkhahtehrani</t>
  </si>
  <si>
    <t>nooshin.dadkhah@srg.com.au</t>
  </si>
  <si>
    <t>(Ecom) Master Data, New Starters</t>
  </si>
  <si>
    <t>Ga &amp; Gtm Specialist</t>
  </si>
  <si>
    <t>SS ECOMM SM1</t>
  </si>
  <si>
    <t>Katie Van Leeuwen</t>
  </si>
  <si>
    <t>Benjamin Williams</t>
  </si>
  <si>
    <t>benjacksonwilliams27@gmail.com</t>
  </si>
  <si>
    <t>Marketing (MKT), Spotlight Group</t>
  </si>
  <si>
    <t>Graphic Artist</t>
  </si>
  <si>
    <t>Head of Marketing Ops</t>
  </si>
  <si>
    <t>Interview Skills</t>
  </si>
  <si>
    <t>Ben Palmer</t>
  </si>
  <si>
    <t>ben.palmer@srg.com.au</t>
  </si>
  <si>
    <t>Verbal &amp; Non-verbal Communication</t>
  </si>
  <si>
    <t>Course</t>
  </si>
  <si>
    <t>Property Management (PROP), Project Delivery (PD), New Starters</t>
  </si>
  <si>
    <t>Store Planner</t>
  </si>
  <si>
    <t>Adrian Santos</t>
  </si>
  <si>
    <t>adrian.santos@srg.com.au</t>
  </si>
  <si>
    <t>Marketing (MKT), (MKT) Design, New Starters</t>
  </si>
  <si>
    <t>Senior Graphic Designer</t>
  </si>
  <si>
    <t>Francis Bourke</t>
  </si>
  <si>
    <t>Reece Shaw</t>
  </si>
  <si>
    <t>reece.shaw@srg.com.au</t>
  </si>
  <si>
    <t>Hr Ops Analyst And Rem Advisor</t>
  </si>
  <si>
    <t>Carol Donald</t>
  </si>
  <si>
    <t>carol.donald@srg.com.au</t>
  </si>
  <si>
    <t>Human Resources (HR), (HR) Safety, New Starters</t>
  </si>
  <si>
    <t>Workplace Health &amp; Safety Coor</t>
  </si>
  <si>
    <t>Sue Kropik</t>
  </si>
  <si>
    <t>Andrea Nicou</t>
  </si>
  <si>
    <t>andrea.nicou@srg.com.au</t>
  </si>
  <si>
    <t>Human Resources (HR), (HR) Work cover, New Starters</t>
  </si>
  <si>
    <t>Workcover Specialist</t>
  </si>
  <si>
    <t>Finance (FIN), New Starters</t>
  </si>
  <si>
    <t>Assistant Accountant</t>
  </si>
  <si>
    <t>SS Finance SM1</t>
  </si>
  <si>
    <t>Adam Bowden</t>
  </si>
  <si>
    <t>Salvatore Vitiello</t>
  </si>
  <si>
    <t>salvatore.vitiello@srg.com.au</t>
  </si>
  <si>
    <t>Process management</t>
  </si>
  <si>
    <t>Information Technology (IT), (IT) Program Delivery, New Starters</t>
  </si>
  <si>
    <t>Project Manager - It</t>
  </si>
  <si>
    <t>IT ENTERPRISE INFORMATION</t>
  </si>
  <si>
    <t>Chris Galea</t>
  </si>
  <si>
    <t>Sal Vitiello</t>
  </si>
  <si>
    <t>Respect Privacy and Confidentiality – Interactive</t>
  </si>
  <si>
    <t>Shaistha Begum</t>
  </si>
  <si>
    <t>shaistha.begum@srg.com.au</t>
  </si>
  <si>
    <t>Effective Meetings Module</t>
  </si>
  <si>
    <t>Information Technology (IT), (IT) Digital Solutions, New Starters</t>
  </si>
  <si>
    <t>Business Analyst</t>
  </si>
  <si>
    <t>IT DIGITAL</t>
  </si>
  <si>
    <t>Andrew Lighten</t>
  </si>
  <si>
    <t>Bailey Papic</t>
  </si>
  <si>
    <t>bailey.papic@srg.com.au</t>
  </si>
  <si>
    <t>Marketing (MKT), New Starters</t>
  </si>
  <si>
    <t>Videographer</t>
  </si>
  <si>
    <t>Jarrod Calamante</t>
  </si>
  <si>
    <t>jarrod.calamante@srg.com.au</t>
  </si>
  <si>
    <t>Digital &amp; Omnichannel (Ecom), New Starters</t>
  </si>
  <si>
    <t>Ecommerce Business Partner - S</t>
  </si>
  <si>
    <t>Tal Lall</t>
  </si>
  <si>
    <t>Jayta Kelzare</t>
  </si>
  <si>
    <t>jayta.kelzare@srg.com.au</t>
  </si>
  <si>
    <t>Human Resources (HR), (HR) Safety, (HR) Work cover, New Starters</t>
  </si>
  <si>
    <t>Claims Administrator</t>
  </si>
  <si>
    <t>Encouraging Attention to Detail</t>
  </si>
  <si>
    <t>Weblink</t>
  </si>
  <si>
    <t>Microsoft 365 Excel - Intermediate</t>
  </si>
  <si>
    <t>Critical Thinking Module</t>
  </si>
  <si>
    <t>Introduction</t>
  </si>
  <si>
    <t>Vanessa Peluso</t>
  </si>
  <si>
    <t>vanessa.peluso@srg.com.au</t>
  </si>
  <si>
    <t>Fuad Abdi</t>
  </si>
  <si>
    <t>fuad.abdi@srg.com.au</t>
  </si>
  <si>
    <t>Marketing (MKT), (MKT) Broadcast, New Starters</t>
  </si>
  <si>
    <t>Media Producer</t>
  </si>
  <si>
    <t>Robert Ryan</t>
  </si>
  <si>
    <t>Anh Truong</t>
  </si>
  <si>
    <t>anh.truong@srg.com.au</t>
  </si>
  <si>
    <t>Information Technology (IT), (IT) End User Services, New Starters</t>
  </si>
  <si>
    <t>It Store Services</t>
  </si>
  <si>
    <t>IT SALES &amp; OPS</t>
  </si>
  <si>
    <t>Wi Tanto</t>
  </si>
  <si>
    <t>Project Management Basics: Introduction</t>
  </si>
  <si>
    <t>Jack Gibbs</t>
  </si>
  <si>
    <t>jack.gibbs@srg.com.au</t>
  </si>
  <si>
    <t>Application Support</t>
  </si>
  <si>
    <t>Aytek Hayri Eravsar</t>
  </si>
  <si>
    <t>aytek.eravsar@srg.com.au</t>
  </si>
  <si>
    <t>Desktop Support Analyst</t>
  </si>
  <si>
    <t>Ayman Elmoustafa El Moustafa</t>
  </si>
  <si>
    <t>Aytek Eravsar</t>
  </si>
  <si>
    <t>Janeece Race</t>
  </si>
  <si>
    <t>janeece.race@srg.com.au</t>
  </si>
  <si>
    <t>Property Management (PROP), Project Delivery (PD), MANAGERS, New Starters</t>
  </si>
  <si>
    <t>Store Development Manager</t>
  </si>
  <si>
    <t>Avi Gilboa</t>
  </si>
  <si>
    <t>Nathan Mclelland</t>
  </si>
  <si>
    <t>nathan.mclelland@srg.com.au</t>
  </si>
  <si>
    <t>Property Management (PROP), Project Delivery (PD), (PD) Procurement, Spotlight Group, New Starters</t>
  </si>
  <si>
    <t>Procurement Administrator</t>
  </si>
  <si>
    <t>Procurement- Property</t>
  </si>
  <si>
    <t>Janet Townsend</t>
  </si>
  <si>
    <t>Project Delivery (PD), New Starters</t>
  </si>
  <si>
    <t>Fotios Viskas</t>
  </si>
  <si>
    <t>fotios.viskas@srg.com.au</t>
  </si>
  <si>
    <t>AWS Certified Cloud Practitioner Essentials Course</t>
  </si>
  <si>
    <t>Information Technology (IT), (IT) Infrastructure, New Starters</t>
  </si>
  <si>
    <t>System Engineer</t>
  </si>
  <si>
    <t>IT INFRASTRUCTURE</t>
  </si>
  <si>
    <t>Joseph Zooeff</t>
  </si>
  <si>
    <t>Arlyn Abaldonado</t>
  </si>
  <si>
    <t>arlyn.abaldonado@srg.com.au</t>
  </si>
  <si>
    <t>Distribution  Centre &amp; Warehousing (DC), Project Delivery (PD), New Starters</t>
  </si>
  <si>
    <t>Sc Senior Business Process Mgr</t>
  </si>
  <si>
    <t>SC PROCESS &amp;TRANS TL</t>
  </si>
  <si>
    <t>Michelle Bowden</t>
  </si>
  <si>
    <t>Brett Wallace</t>
  </si>
  <si>
    <t>brett.wallace@srg.com.au</t>
  </si>
  <si>
    <t>Information Technology (IT), (IT) End User Services, MANAGERS, New Starters</t>
  </si>
  <si>
    <t>Cloud Engineer</t>
  </si>
  <si>
    <t>IT BUSINESS INTELLIGENCE</t>
  </si>
  <si>
    <t>Prabhu Babu Rajendran</t>
  </si>
  <si>
    <t>The DevOps Essentials - The Handbook</t>
  </si>
  <si>
    <t>Pragyaan Mishra</t>
  </si>
  <si>
    <t>pragyaan.mishra@srg.com.au</t>
  </si>
  <si>
    <t>Pragyaan Mishra Mishra</t>
  </si>
  <si>
    <t>Jackson Von Menge</t>
  </si>
  <si>
    <t>jackson.vonmenge@srg.com.au</t>
  </si>
  <si>
    <t>Digital Designer</t>
  </si>
  <si>
    <t>Christina Koutsaplis</t>
  </si>
  <si>
    <t>Shikha Sharma</t>
  </si>
  <si>
    <t>shikha.sharma@srg.com.au</t>
  </si>
  <si>
    <t>(IT) ERP Application, New Starters</t>
  </si>
  <si>
    <t>IT ERP APPLICATIONS</t>
  </si>
  <si>
    <t>Gert-Jan Klaver</t>
  </si>
  <si>
    <t>Recruitment Coordinator</t>
  </si>
  <si>
    <t>Andrea Day</t>
  </si>
  <si>
    <t>Luan Nguyen</t>
  </si>
  <si>
    <t>luan.nguyen@srg.com.au</t>
  </si>
  <si>
    <t>Hr Reporting Analyst</t>
  </si>
  <si>
    <t>Aaron Delos Reyes</t>
  </si>
  <si>
    <t>aaron.reyes@srg.com.au</t>
  </si>
  <si>
    <t>Jesvinder Chaal</t>
  </si>
  <si>
    <t>Contractor</t>
  </si>
  <si>
    <t>Soraya Franklin</t>
  </si>
  <si>
    <t>soraya.franklin@srg.com.au</t>
  </si>
  <si>
    <t>Human Resources (HR), (HR) Payroll, New Starters</t>
  </si>
  <si>
    <t>Payroll Officer</t>
  </si>
  <si>
    <t>Fiona Cassidy</t>
  </si>
  <si>
    <t>Margie Robinson</t>
  </si>
  <si>
    <t>margie.robinson@srg.com.au</t>
  </si>
  <si>
    <t>Autodesk Revit in 4 Hours</t>
  </si>
  <si>
    <t>Qiao Nian</t>
  </si>
  <si>
    <t>alex.nianqiao@gmail.com</t>
  </si>
  <si>
    <t>Management Accountant - Spg</t>
  </si>
  <si>
    <t>FFM Finance SM1</t>
  </si>
  <si>
    <t>Jesse Rhodes</t>
  </si>
  <si>
    <t>Alex Nian</t>
  </si>
  <si>
    <t>Adam Carson</t>
  </si>
  <si>
    <t>adam.carson@srg.com.au</t>
  </si>
  <si>
    <t>Spotlight Group, Analytics &amp; Insights (A&amp;I)</t>
  </si>
  <si>
    <t>Senior Data Analyst</t>
  </si>
  <si>
    <t>Security Fundamentals - Certified Professional Ethical Hacker (CPEH)</t>
  </si>
  <si>
    <t>Video</t>
  </si>
  <si>
    <t>Gantt Charts</t>
  </si>
  <si>
    <t>Wai Lee</t>
  </si>
  <si>
    <t>karen.lee@spotlightgroup.com</t>
  </si>
  <si>
    <t>Workplace Health and Safety</t>
  </si>
  <si>
    <t>Spotlight Group, New Starters</t>
  </si>
  <si>
    <t>Executive Assistant</t>
  </si>
  <si>
    <t>F999</t>
  </si>
  <si>
    <t>Karen Lee</t>
  </si>
  <si>
    <t>Pingping Lu</t>
  </si>
  <si>
    <t>lucy.lu@srg.com.au</t>
  </si>
  <si>
    <t>Fi Cassidy</t>
  </si>
  <si>
    <t>Lucy Lu</t>
  </si>
  <si>
    <t>Shayina Sharma</t>
  </si>
  <si>
    <t>shayina.sharma@hotmail.co.nz</t>
  </si>
  <si>
    <t>Conflict Resolution for Managers and Supervisors</t>
  </si>
  <si>
    <t>(DC) Leading Hands, (DC) Support Team</t>
  </si>
  <si>
    <t>DC</t>
  </si>
  <si>
    <t>Steve Harrison</t>
  </si>
  <si>
    <t>Vittoria Bendinelli</t>
  </si>
  <si>
    <t>vittoria.bendinelli@srg.com.au</t>
  </si>
  <si>
    <t>Human Resources (HR), New Starters</t>
  </si>
  <si>
    <t>Receptionist</t>
  </si>
  <si>
    <t>Kumar Tammana</t>
  </si>
  <si>
    <t>kumar.tammana@srg.com.au</t>
  </si>
  <si>
    <t>Andrew Arvanitakis</t>
  </si>
  <si>
    <t>CON11053</t>
  </si>
  <si>
    <t>Antonio Stanghi</t>
  </si>
  <si>
    <t>tony.stanghi@srg.com.au</t>
  </si>
  <si>
    <t>The Growth Mindset (CPD certified)</t>
  </si>
  <si>
    <t>Construction Project Mgr</t>
  </si>
  <si>
    <t>Tony Stanghi</t>
  </si>
  <si>
    <t>Chain of Responsibility | Module 4: Chain of Responsibility for other workers</t>
  </si>
  <si>
    <t>Distribution and Transportation</t>
  </si>
  <si>
    <t>Gillian Couper</t>
  </si>
  <si>
    <t>gill.couper@srg.com.au</t>
  </si>
  <si>
    <t>Digital &amp; Omnichannel (Ecom), (Ecom) Master Data, MANAGERS, New Starters</t>
  </si>
  <si>
    <t>Group Master Data Manager</t>
  </si>
  <si>
    <t>SS ECOMM SM4</t>
  </si>
  <si>
    <t>Gill Couper</t>
  </si>
  <si>
    <t>Thida Zaw</t>
  </si>
  <si>
    <t>thida.zaw@srg.com.au</t>
  </si>
  <si>
    <t>Adam Brozinski</t>
  </si>
  <si>
    <t>adam.brozinski@srg.com.au</t>
  </si>
  <si>
    <t>Marketing (MKT), (MKT) Studio, New Starters</t>
  </si>
  <si>
    <t>Studio Image Retoucher</t>
  </si>
  <si>
    <t>Gavin Hannaford</t>
  </si>
  <si>
    <t>aaron.sarson@srg.com.au</t>
  </si>
  <si>
    <t>MANAGERS, Analytics &amp; Insights (A&amp;I), (A&amp;I) Retail Analytics, New Starters</t>
  </si>
  <si>
    <t>General Manager Insights</t>
  </si>
  <si>
    <t>Stephen Hughes</t>
  </si>
  <si>
    <t>stephen.hughes@srg.com.au</t>
  </si>
  <si>
    <t>Senior Graphic Artist</t>
  </si>
  <si>
    <t>Steve Hughes</t>
  </si>
  <si>
    <t>Maleka Henderson</t>
  </si>
  <si>
    <t>maleka.henderson@srg.com.au</t>
  </si>
  <si>
    <t>(MKT) Design, New Starters</t>
  </si>
  <si>
    <t>Material Handling Basics</t>
  </si>
  <si>
    <t>Vijay Shanbhag</t>
  </si>
  <si>
    <t>vijay.shanbhag@srg.com.au</t>
  </si>
  <si>
    <t>Renee Freeland</t>
  </si>
  <si>
    <t>renee.freeland@srg.com.au</t>
  </si>
  <si>
    <t>jesvinder.chaal@srg.com.au</t>
  </si>
  <si>
    <t>Information Technology (IT), (IT) ERP Application, MANAGERS, New Starters</t>
  </si>
  <si>
    <t>Development &amp; Integration Lead</t>
  </si>
  <si>
    <t>Thomas Williams</t>
  </si>
  <si>
    <t>tom.williams@srg.com.au</t>
  </si>
  <si>
    <t>Warehouse Safety</t>
  </si>
  <si>
    <t>Distribution  Centre &amp; Warehousing (DC), (DC) Support Team, New Starters</t>
  </si>
  <si>
    <t>Head Of Logistics Anaconda</t>
  </si>
  <si>
    <t>SC DCManagement ANA</t>
  </si>
  <si>
    <t>Tom Williams</t>
  </si>
  <si>
    <t>Herminio Jr Tina</t>
  </si>
  <si>
    <t>hadgie.tina@harrisscarfe.com.au</t>
  </si>
  <si>
    <t>Setting and Managing Priorities</t>
  </si>
  <si>
    <t>Infra Soln Lead &amp; Sap Admin</t>
  </si>
  <si>
    <t>Hadgie Tina</t>
  </si>
  <si>
    <t>Jeremy Gaffney</t>
  </si>
  <si>
    <t>jeremy.gaffney@srg.com.au</t>
  </si>
  <si>
    <t>Property Management (PROP), (PD) Procurement, (PROP) Category Managers, MANAGERS, New Starters</t>
  </si>
  <si>
    <t>Contracts Manager</t>
  </si>
  <si>
    <t>Facilities Management</t>
  </si>
  <si>
    <t>Andrew Ireson</t>
  </si>
  <si>
    <t>Bianca Dessmann</t>
  </si>
  <si>
    <t>bianca.dessmann@srg.com.au</t>
  </si>
  <si>
    <t>Digital &amp; Omnichannel (Ecom), (Ecom) Master Data, New Starters</t>
  </si>
  <si>
    <t>Data Administrator</t>
  </si>
  <si>
    <t>B Dessmann</t>
  </si>
  <si>
    <t>Lynne Barron Barron</t>
  </si>
  <si>
    <t>Juanita Aguero</t>
  </si>
  <si>
    <t>juanita.aguero@spotlight.com.au</t>
  </si>
  <si>
    <t>Rebecca Kidd</t>
  </si>
  <si>
    <t>rebecca.kidd@spotlight.com.au</t>
  </si>
  <si>
    <t>Data Entry Team Member</t>
  </si>
  <si>
    <t>Andreas Arvanitakis</t>
  </si>
  <si>
    <t>andrew.arvanitakis@srg.com.au</t>
  </si>
  <si>
    <t>Information Technology (IT), (IT) Digital Solutions, MANAGERS, New Starters</t>
  </si>
  <si>
    <t>Solutions Manager - Digital</t>
  </si>
  <si>
    <t>Wiwie Tanto</t>
  </si>
  <si>
    <t>wi.tanto@srg.com.au</t>
  </si>
  <si>
    <t>End User Services - Project Tl</t>
  </si>
  <si>
    <t>Michael Tan</t>
  </si>
  <si>
    <t>michael.tan@harrisscarfe.com.au</t>
  </si>
  <si>
    <t>Justin Scollo</t>
  </si>
  <si>
    <t>justin.scollo@srg.com.au</t>
  </si>
  <si>
    <t>Introducing The Weapons Of Influence</t>
  </si>
  <si>
    <t>Adam Iacobaccio</t>
  </si>
  <si>
    <t>adam.iacobaccio@srg.com.au</t>
  </si>
  <si>
    <t>Sue-Anne Kropik</t>
  </si>
  <si>
    <t>sue.kropik@srg.com.au</t>
  </si>
  <si>
    <t>Group Safety Manager</t>
  </si>
  <si>
    <t>Linda Hunt</t>
  </si>
  <si>
    <t>francis.bourke@srg.com.au</t>
  </si>
  <si>
    <t>Creative Manager</t>
  </si>
  <si>
    <t>Nadia Duffy</t>
  </si>
  <si>
    <t>jason.wregg@srg.com.au</t>
  </si>
  <si>
    <t>Subrat Rana</t>
  </si>
  <si>
    <t>subrat.rana@srg.com.au</t>
  </si>
  <si>
    <t>(IT) End User Services</t>
  </si>
  <si>
    <t>Help Desk Analysts</t>
  </si>
  <si>
    <t>Yvonne Resta</t>
  </si>
  <si>
    <t>andrew.ireson@srg.com.au</t>
  </si>
  <si>
    <t>Property Management (PROP), Project Delivery (PD), (PROP) Category Managers, MANAGERS, New Starters</t>
  </si>
  <si>
    <t>Richard Jones</t>
  </si>
  <si>
    <t>richard.jones@srg.com.au</t>
  </si>
  <si>
    <t>Mark Bakaitis</t>
  </si>
  <si>
    <t>mark.bakaitis@srg.com.au</t>
  </si>
  <si>
    <t>(MKT) Studio, New Starters</t>
  </si>
  <si>
    <t>Senior Videographer</t>
  </si>
  <si>
    <t>Christopher Bond</t>
  </si>
  <si>
    <t>Warehouse Safety - Warehouse Safety Fundamentals</t>
  </si>
  <si>
    <t>Aman El Moustafa</t>
  </si>
  <si>
    <t>ayman.elmoustafa@srg.com.au</t>
  </si>
  <si>
    <t>Desktop Services Team Leader</t>
  </si>
  <si>
    <t>Luke Carbone</t>
  </si>
  <si>
    <t>luke.carbone@srg.com.au</t>
  </si>
  <si>
    <t>Lynne Barron</t>
  </si>
  <si>
    <t>lynne.barron@srg.com.au</t>
  </si>
  <si>
    <t>Marketing (MKT), (MKT) Design, MANAGERS, New Starters</t>
  </si>
  <si>
    <t>Creative Director - Hs</t>
  </si>
  <si>
    <t>janet.townsend@srg.com.au</t>
  </si>
  <si>
    <t>Procurement Manager</t>
  </si>
  <si>
    <t>Nathan Cook</t>
  </si>
  <si>
    <t>nathan.cook@srg.com.au</t>
  </si>
  <si>
    <t>Priyanka Parthasarathy</t>
  </si>
  <si>
    <t>priyanka.parthasarathy@srg.com.au</t>
  </si>
  <si>
    <t>Priya Parthasarathy</t>
  </si>
  <si>
    <t>christina.koutsaplis@srg.com.au</t>
  </si>
  <si>
    <t>Group Senior Digital Designer</t>
  </si>
  <si>
    <t>Tharika Wijesinghe Seneviratne G</t>
  </si>
  <si>
    <t>tharika.goonetilleke@srg.com.au</t>
  </si>
  <si>
    <t>Digital Marketing Specialist</t>
  </si>
  <si>
    <t>Steph Taupin</t>
  </si>
  <si>
    <t>Josephine Gonzalez</t>
  </si>
  <si>
    <t>josie.gonzalez@srg.com.au</t>
  </si>
  <si>
    <t>Josie Gonzalez</t>
  </si>
  <si>
    <t>Celeste Burgess</t>
  </si>
  <si>
    <t>celeste.burgess@spotlight.com.au</t>
  </si>
  <si>
    <t>Sonal Bhatia</t>
  </si>
  <si>
    <t>sonal.bhatia@srg.com.au</t>
  </si>
  <si>
    <t>It Security Analyst</t>
  </si>
  <si>
    <t>IT RISK &amp; SECURITY</t>
  </si>
  <si>
    <t>Chris Baird</t>
  </si>
  <si>
    <t>andrea.day@srg.com.au</t>
  </si>
  <si>
    <t>Solution Manager -End User Srv</t>
  </si>
  <si>
    <t>Adrian Ward-Smith</t>
  </si>
  <si>
    <t>Aaron Muscara</t>
  </si>
  <si>
    <t>aaron.muscara@srg.com.au</t>
  </si>
  <si>
    <t>Creative Director - Anaconda</t>
  </si>
  <si>
    <t>Vicki Liassos</t>
  </si>
  <si>
    <t>vicki.liassos@srg.com.au</t>
  </si>
  <si>
    <t>Marie Fernandez</t>
  </si>
  <si>
    <t>marie.fernandez@srg.com.au</t>
  </si>
  <si>
    <t>Information Technology (IT), New Starters</t>
  </si>
  <si>
    <t>Fin Process Analyst</t>
  </si>
  <si>
    <t>Robert Nucifora</t>
  </si>
  <si>
    <t>robert.nucifora@spotlightproperty.com.au</t>
  </si>
  <si>
    <t>Senior Asset Manager</t>
  </si>
  <si>
    <t>Richard O'Brien</t>
  </si>
  <si>
    <t>Adam Boyd</t>
  </si>
  <si>
    <t>CON11609</t>
  </si>
  <si>
    <t>Nicole Connor</t>
  </si>
  <si>
    <t>nicole.connor@spotlightproperty.com.au</t>
  </si>
  <si>
    <t>Asset Manager</t>
  </si>
  <si>
    <t>CON11615</t>
  </si>
  <si>
    <t>Ebony Lowery</t>
  </si>
  <si>
    <t>ebony.lowery@spotlightproperty.com.au</t>
  </si>
  <si>
    <t>Executive Property Assistant</t>
  </si>
  <si>
    <t>Melissa Siciliano</t>
  </si>
  <si>
    <t>melissa.siciliano@spotlightproperty.com.au</t>
  </si>
  <si>
    <t>Assistant Asset Manager</t>
  </si>
  <si>
    <t>Linda Bott</t>
  </si>
  <si>
    <t>linda.bott@spotlightproperty.com.au</t>
  </si>
  <si>
    <t>CON11614</t>
  </si>
  <si>
    <t>Sam Macgregor</t>
  </si>
  <si>
    <t>sam.macgregor@spotlightproperty.com.au</t>
  </si>
  <si>
    <t>National Transactions Manager</t>
  </si>
  <si>
    <t>CON11610</t>
  </si>
  <si>
    <t>Satish Muthuarumugam</t>
  </si>
  <si>
    <t>satish.muthuarumugam@srg.com.au</t>
  </si>
  <si>
    <t>Digital &amp; Omnichannel (Ecom), (Ecom) CRM, (Ecom) eCom Content, (MKT) Broadcast, Spotlight Group, New Starters</t>
  </si>
  <si>
    <t>Social Media Coordinator</t>
  </si>
  <si>
    <t>ECOMM DIGITAL</t>
  </si>
  <si>
    <t>Bryan Richardson</t>
  </si>
  <si>
    <t>Maya Williams Augustincic</t>
  </si>
  <si>
    <t>maya.williams@srg.com.au</t>
  </si>
  <si>
    <t>Angela Georgieska</t>
  </si>
  <si>
    <t>angela.georgieska@srg.com.au</t>
  </si>
  <si>
    <t>(HR) Workplace Relations, New Starters</t>
  </si>
  <si>
    <t>Chantelle Platt</t>
  </si>
  <si>
    <t>chantelle.platt@srg.com.au</t>
  </si>
  <si>
    <t>Questioning and Listening Skills</t>
  </si>
  <si>
    <t>Rebecca Lees</t>
  </si>
  <si>
    <t>rebecca.lees@sghlegal.com.au</t>
  </si>
  <si>
    <t>Senior Legal Counsel</t>
  </si>
  <si>
    <t>SPG DEV MGT</t>
  </si>
  <si>
    <t>Martine Wehner</t>
  </si>
  <si>
    <t>Leigh Gratzer</t>
  </si>
  <si>
    <t>leigh.gratzer@spotlightgroup.com</t>
  </si>
  <si>
    <t>MANAGERS, Spotlight Group, New Starters</t>
  </si>
  <si>
    <t>Lawyer</t>
  </si>
  <si>
    <t>FFM LEGAL</t>
  </si>
  <si>
    <t>Effie Bonaccurso</t>
  </si>
  <si>
    <t>John Ronaldson</t>
  </si>
  <si>
    <t>jack.ronaldson@spotlightgroup.com</t>
  </si>
  <si>
    <t>Investment Manager</t>
  </si>
  <si>
    <t>Morry Fraid</t>
  </si>
  <si>
    <t>Jack Ronaldson</t>
  </si>
  <si>
    <t>morryf@spotlight.com.au</t>
  </si>
  <si>
    <t>FFM Director</t>
  </si>
  <si>
    <t>Geoffrey Manolitsa</t>
  </si>
  <si>
    <t>geoffrey.manolitsa@sghlegal.com.au</t>
  </si>
  <si>
    <t>Spg Senior Legal Counsel</t>
  </si>
  <si>
    <t>Geoff Manolitsa</t>
  </si>
  <si>
    <t>Penelope Chalke</t>
  </si>
  <si>
    <t>penny.chalke@sghlegal.com.au</t>
  </si>
  <si>
    <t>Legal Counsel</t>
  </si>
  <si>
    <t>Penny Chalke</t>
  </si>
  <si>
    <t>Justin Doney</t>
  </si>
  <si>
    <t>justin.doney@sgaviationaustralia.com</t>
  </si>
  <si>
    <t>Brian Cunneen</t>
  </si>
  <si>
    <t>Zac Fried</t>
  </si>
  <si>
    <t>zac@spotlightgroup.com</t>
  </si>
  <si>
    <t>brian.cunneen@sgaviationaustralia.com</t>
  </si>
  <si>
    <t>Chief Pilot</t>
  </si>
  <si>
    <t>Hannah Damen</t>
  </si>
  <si>
    <t>hannah.damen@spotlightproperty.com.au</t>
  </si>
  <si>
    <t>Accounts Officer</t>
  </si>
  <si>
    <t>Jessica Ransley</t>
  </si>
  <si>
    <t>jessica.ransley@spotlightgroup.com</t>
  </si>
  <si>
    <t>Jess Ransley</t>
  </si>
  <si>
    <t>Dimitra Soulemezis</t>
  </si>
  <si>
    <t>dimitra.soulemezis@spotlightgroup.com</t>
  </si>
  <si>
    <t>Treasurer</t>
  </si>
  <si>
    <t>Haroula Giannakopoulos</t>
  </si>
  <si>
    <t>haroula.giannakopoulos@sghlegal.com.au</t>
  </si>
  <si>
    <t>Paralegal</t>
  </si>
  <si>
    <t>Donna Linton</t>
  </si>
  <si>
    <t>donna.linton@sgaviationaustralia.com</t>
  </si>
  <si>
    <t>Flight Attendant</t>
  </si>
  <si>
    <t>Benjamin Clark</t>
  </si>
  <si>
    <t>benjamin.clark@spotlightgroup.com</t>
  </si>
  <si>
    <t>Gm - Investment</t>
  </si>
  <si>
    <t>Ben Clark</t>
  </si>
  <si>
    <t>avi.gilboa@spotlightgroup.com</t>
  </si>
  <si>
    <t>Director</t>
  </si>
  <si>
    <t>Wendy Hunt</t>
  </si>
  <si>
    <t>angelina.hunt@sgaviationaustralia.com</t>
  </si>
  <si>
    <t>Angelina Hunt</t>
  </si>
  <si>
    <t>Introduction to Emotional Intelligence: Navigating Workplace Relationships</t>
  </si>
  <si>
    <t>Maintaining Positive Relationships and Managing Conflict</t>
  </si>
  <si>
    <t>Jodi Ross</t>
  </si>
  <si>
    <t>jodi.ross@spotlightgroup.com</t>
  </si>
  <si>
    <t>Finance (FIN), (FIN) Accounts, (FIN) FFM, (FIN) Property Finance, (FIN) Retail Protection, (FIN) Commercial, (FIN) Financial Accounts, Spotlight Group, New Starters</t>
  </si>
  <si>
    <t>Group Chief Financial Officer</t>
  </si>
  <si>
    <t>Action Planning</t>
  </si>
  <si>
    <t>Jocelyn Bay</t>
  </si>
  <si>
    <t>jocelyn.bay@srg.com.au</t>
  </si>
  <si>
    <t>Work Rights In Australia</t>
  </si>
  <si>
    <t>Gaurav Bhat</t>
  </si>
  <si>
    <t>gaurav.bhat@srg.com.au</t>
  </si>
  <si>
    <t>The User-Centered Design Philosophy - Mobile UI and UX Design</t>
  </si>
  <si>
    <t>Mobility &amp; Ecomm App Sa</t>
  </si>
  <si>
    <t>Matthew Boyle</t>
  </si>
  <si>
    <t>matthew.boyle@srg.com.au</t>
  </si>
  <si>
    <t>Property Management (PROP), Project Delivery (PD), (PD) Design &amp; Construction, New Starters</t>
  </si>
  <si>
    <t>adam.boyd@spotlightproperty.com.au</t>
  </si>
  <si>
    <t>Head of Asset Management</t>
  </si>
  <si>
    <t>CON11608</t>
  </si>
  <si>
    <t>Rachael Mendez</t>
  </si>
  <si>
    <t>rachael.mendez@srg.com.au</t>
  </si>
  <si>
    <t>Digital &amp; Omnichannel (Ecom), (Ecom) eCom Content, Spotlight Group, New Starters</t>
  </si>
  <si>
    <t>Ecommerce Content Coordinator</t>
  </si>
  <si>
    <t>SS ECOMM SM3</t>
  </si>
  <si>
    <t>Allison Bell</t>
  </si>
  <si>
    <t>Amanda Rees</t>
  </si>
  <si>
    <t>amanda.rees@srg.com.au</t>
  </si>
  <si>
    <t>Effective decision-making - Part A</t>
  </si>
  <si>
    <t>Property Management (PROP), Project Delivery (PD), (Ecom) Master Data, (FIN) Financial Accounts, (PD) Design &amp; Construction, (PD) Implementation, (PD) Procurement, New Starters</t>
  </si>
  <si>
    <t>Store Process &amp; Planning Mgr</t>
  </si>
  <si>
    <t>Jonathon Moloney</t>
  </si>
  <si>
    <t>jonathon.moloney@sgaviationaustralia.com</t>
  </si>
  <si>
    <t>Spotlight Group, DiSC Basics, New Starters</t>
  </si>
  <si>
    <t>First Officer</t>
  </si>
  <si>
    <t>Christopher Hazlett</t>
  </si>
  <si>
    <t>chris.hazlett@srg.com.au</t>
  </si>
  <si>
    <t>Active Listening - listen, understand and improve</t>
  </si>
  <si>
    <t>Chris Hazlett</t>
  </si>
  <si>
    <t>May Zu Lam</t>
  </si>
  <si>
    <t>may.zu.lam@srg.com.au</t>
  </si>
  <si>
    <t>Lifecycle Marketing Specialist</t>
  </si>
  <si>
    <t>May Lam</t>
  </si>
  <si>
    <t>rob.ryan@srg.com.au</t>
  </si>
  <si>
    <t>Marketing (MKT), (MKT) Broadcast, MANAGERS, New Starters</t>
  </si>
  <si>
    <t>Senior Media Producer</t>
  </si>
  <si>
    <t>A900</t>
  </si>
  <si>
    <t>Janet Blight</t>
  </si>
  <si>
    <t>janet.blight@spotlightproperty.com.au</t>
  </si>
  <si>
    <t>Accounts Payable</t>
  </si>
  <si>
    <t>Personal Agility Module</t>
  </si>
  <si>
    <t>Yonatan Rubinstein</t>
  </si>
  <si>
    <t>yon.rubinstein@spotlightgroup.com</t>
  </si>
  <si>
    <t>Investment Associate</t>
  </si>
  <si>
    <t>Yon Rubinstein</t>
  </si>
  <si>
    <t>Stakeholder management</t>
  </si>
  <si>
    <t>Su Ying Xie</t>
  </si>
  <si>
    <t>su.ying.xie@srg.com.au</t>
  </si>
  <si>
    <t>Finance (FIN), MANAGERS, Analytics &amp; Insights (A&amp;I), (A&amp;I) Retail Analytics, New Starters</t>
  </si>
  <si>
    <t>Su Xie</t>
  </si>
  <si>
    <t>Jin Ying Tan</t>
  </si>
  <si>
    <t>jade.tan@srg.com.au</t>
  </si>
  <si>
    <t>Senior Business Analyst</t>
  </si>
  <si>
    <t>Jade Tan</t>
  </si>
  <si>
    <t>Tansy Hawksby</t>
  </si>
  <si>
    <t>tansy.hawksby@spotlightgroup.com</t>
  </si>
  <si>
    <t>Effective decision-making - Part B</t>
  </si>
  <si>
    <t>(FIN) FFM, New Starters</t>
  </si>
  <si>
    <t>Treasury Officer</t>
  </si>
  <si>
    <t>Tansy Hawksby Hawksby</t>
  </si>
  <si>
    <t>Benjamin Hayes</t>
  </si>
  <si>
    <t>benjamin.hayes@srg.com.au</t>
  </si>
  <si>
    <t>Nadav Greenberger</t>
  </si>
  <si>
    <t>nadav.greenberger@srg.com.au</t>
  </si>
  <si>
    <t>Commercial Manager</t>
  </si>
  <si>
    <t>SS Finance SM2</t>
  </si>
  <si>
    <t>Stu Agnew</t>
  </si>
  <si>
    <t>Ahmed Gulamali</t>
  </si>
  <si>
    <t>ahmed.gulamali@spotlightgroup.com</t>
  </si>
  <si>
    <t>Finance (FIN), (FIN) FFM, (FIN) Financial Accounts, New Starters</t>
  </si>
  <si>
    <t>Finance Manager</t>
  </si>
  <si>
    <t>Leah Edwards</t>
  </si>
  <si>
    <t>Celeste Morrison</t>
  </si>
  <si>
    <t>celeste.morrison@spotlightfoundation.org.au</t>
  </si>
  <si>
    <t>Assistant Grants Manager</t>
  </si>
  <si>
    <t>Rose Thomas</t>
  </si>
  <si>
    <t>Drew Wells</t>
  </si>
  <si>
    <t>drew.wells@srg.com.au</t>
  </si>
  <si>
    <t>Digital &amp; Omnichannel (Ecom), (Ecom) Online Fulfilment, New Starters</t>
  </si>
  <si>
    <t>Anita Mucic</t>
  </si>
  <si>
    <t>lin.hunt@spotlight.com.au</t>
  </si>
  <si>
    <t>Human Resources (HR), MANAGERS, New Starters</t>
  </si>
  <si>
    <t>Head Of Hr Operations</t>
  </si>
  <si>
    <t>Digital &amp; Omnichannel (Ecom), (Ecom) eCom Content, New Starters</t>
  </si>
  <si>
    <t>ECOMM CONTENT TL</t>
  </si>
  <si>
    <t>Nikkie Nardo</t>
  </si>
  <si>
    <t>Christopher Berlin</t>
  </si>
  <si>
    <t>chris.berlin@srg.com.au</t>
  </si>
  <si>
    <t>Quality &amp; Improvement Manager</t>
  </si>
  <si>
    <t>Chris Berlin</t>
  </si>
  <si>
    <t>Erin Sidwell</t>
  </si>
  <si>
    <t>erin.sidwell@srg.com.au</t>
  </si>
  <si>
    <t>Copywriter</t>
  </si>
  <si>
    <t>Jono Wright</t>
  </si>
  <si>
    <t>Luka Licandro</t>
  </si>
  <si>
    <t>luka.licandro@srg.com.au</t>
  </si>
  <si>
    <t>Thi Lai</t>
  </si>
  <si>
    <t>karen.lai@srg.com.au</t>
  </si>
  <si>
    <t>Ecommerce Operations Admin.</t>
  </si>
  <si>
    <t>SS ECOMM SM2</t>
  </si>
  <si>
    <t>Sam Samreth</t>
  </si>
  <si>
    <t>Karen Lai</t>
  </si>
  <si>
    <t>Clare Taylor</t>
  </si>
  <si>
    <t>clare.taylor@srg.com.au</t>
  </si>
  <si>
    <t>Digital &amp; Omnichannel (Ecom), (Ecom) Online Fulfilment, MANAGERS, New Starters</t>
  </si>
  <si>
    <t>Ecommerce Fulfillment Manager</t>
  </si>
  <si>
    <t>Digital &amp; Omnichannel (Ecom), MANAGERS, New Starters</t>
  </si>
  <si>
    <t>Shane Edwards</t>
  </si>
  <si>
    <t>shane.edwards@srg.com.au</t>
  </si>
  <si>
    <t>Ecomm Business Solns Manger</t>
  </si>
  <si>
    <t>SS ECOMM SM6</t>
  </si>
  <si>
    <t>Escarlett Patriarca</t>
  </si>
  <si>
    <t>escarlett.patriarca@srg.com.au</t>
  </si>
  <si>
    <t>E-Commerce Content Administrat</t>
  </si>
  <si>
    <t>Dean Gerst</t>
  </si>
  <si>
    <t>dean.gerst@srg.com.au</t>
  </si>
  <si>
    <t>Tyler Britton</t>
  </si>
  <si>
    <t>tyler.britton@srg.com.au</t>
  </si>
  <si>
    <t>Angela Puopolo</t>
  </si>
  <si>
    <t>angela.puopolo@srg.com.au</t>
  </si>
  <si>
    <t>Christian Ferrero</t>
  </si>
  <si>
    <t>christian.ferrero@srg.com.au</t>
  </si>
  <si>
    <t>Gabriella Ciavarella</t>
  </si>
  <si>
    <t>gabbie.ciavarella@srg.com.au</t>
  </si>
  <si>
    <t>Art Director</t>
  </si>
  <si>
    <t>Gabbie Ciavarella</t>
  </si>
  <si>
    <t>Compliance Induction</t>
  </si>
  <si>
    <t>Kristy Rosengren-Loughry</t>
  </si>
  <si>
    <t>kristy.rosengren@srg.com.au</t>
  </si>
  <si>
    <t>Recruitment Specialist</t>
  </si>
  <si>
    <t>Developing Creativity</t>
  </si>
  <si>
    <t>Michael Girardi</t>
  </si>
  <si>
    <t>michael.girardi@srg.com.au</t>
  </si>
  <si>
    <t>Anthony Tramonte</t>
  </si>
  <si>
    <t>anthony.tramonte@spotlightproperty.com.au</t>
  </si>
  <si>
    <t>CON11612</t>
  </si>
  <si>
    <t>Bernie Neilson</t>
  </si>
  <si>
    <t>bernie.neilsen@srg.com.au</t>
  </si>
  <si>
    <t>(MKT) Customer Care, New Starters</t>
  </si>
  <si>
    <t>Shone Buttrey</t>
  </si>
  <si>
    <t>lisa Matchan</t>
  </si>
  <si>
    <t>lisa.matchan@spotlightproperty.com.au</t>
  </si>
  <si>
    <t>Spotlight Property</t>
  </si>
  <si>
    <t>CON9188</t>
  </si>
  <si>
    <t>Lela Wauchop</t>
  </si>
  <si>
    <t>lela.wauchop@spotlightproperty.com.au</t>
  </si>
  <si>
    <t>CON7748</t>
  </si>
  <si>
    <t>Ethan Perry</t>
  </si>
  <si>
    <t>ethan.perry@srg.com.au</t>
  </si>
  <si>
    <t>Marketing (MKT)</t>
  </si>
  <si>
    <t>Seo Coordinator</t>
  </si>
  <si>
    <t>Bec Luong</t>
  </si>
  <si>
    <t>Shona Buttrey</t>
  </si>
  <si>
    <t>shona.buttrey@srg.com.au</t>
  </si>
  <si>
    <t>Jason Wolff</t>
  </si>
  <si>
    <t>Thomas Mclelland</t>
  </si>
  <si>
    <t>tom.mclelland@spotlight.com.au</t>
  </si>
  <si>
    <t>Receiving</t>
  </si>
  <si>
    <t>Sarah Michail</t>
  </si>
  <si>
    <t>Tom Mclelland</t>
  </si>
  <si>
    <t>Maintaining a Healthy Cash Flow (CPD certified)</t>
  </si>
  <si>
    <t>Lina Carrillo</t>
  </si>
  <si>
    <t>lina.carrillo@srg.com.au</t>
  </si>
  <si>
    <t>jason.wolff@srg.com.au</t>
  </si>
  <si>
    <t>Marketing (MKT), MANAGERS, New Starters</t>
  </si>
  <si>
    <t>Gm Marketing</t>
  </si>
  <si>
    <t>Steve Dal Pozzo</t>
  </si>
  <si>
    <t>steve.dalpozzo@srg.com.au</t>
  </si>
  <si>
    <t>Pre-Press Production</t>
  </si>
  <si>
    <t>Romell Catuaan</t>
  </si>
  <si>
    <t>romell.catuaan@srg.com.au</t>
  </si>
  <si>
    <t>Jonathon Rann</t>
  </si>
  <si>
    <t>jonathon.rann@srg.com.au</t>
  </si>
  <si>
    <t>Pre Media Specialist</t>
  </si>
  <si>
    <t>Elisa Malfitana</t>
  </si>
  <si>
    <t>elisa.malfitana@srg.com.au</t>
  </si>
  <si>
    <t>Adam Roberts</t>
  </si>
  <si>
    <t>adam.roberts@srg.com.au</t>
  </si>
  <si>
    <t>Adam Roberts Roberts</t>
  </si>
  <si>
    <t>Karl Morris</t>
  </si>
  <si>
    <t>karl.morris@srg.com.au</t>
  </si>
  <si>
    <t>Problem solving</t>
  </si>
  <si>
    <t>Finance (FIN), (FIN) Retail Protection, New Starters</t>
  </si>
  <si>
    <t>Retail Protection Manager Sawa</t>
  </si>
  <si>
    <t>SS Finance SM3</t>
  </si>
  <si>
    <t>Nick Smith</t>
  </si>
  <si>
    <t>Katrina Van Leeuwen</t>
  </si>
  <si>
    <t>katie.vanleeuwen@srg.com.au</t>
  </si>
  <si>
    <t>Customer Experience Manager</t>
  </si>
  <si>
    <t>Charmaine Chin</t>
  </si>
  <si>
    <t>charmaine.chin@srg.com.au</t>
  </si>
  <si>
    <t>Content Designer</t>
  </si>
  <si>
    <t>anita.mucic@srg.com.au</t>
  </si>
  <si>
    <t>Ecommerce Trade Lead</t>
  </si>
  <si>
    <t>allison.bell@srg.com.au</t>
  </si>
  <si>
    <t>nadia.duffy@srg.com.au</t>
  </si>
  <si>
    <t>Marketing Production Manager</t>
  </si>
  <si>
    <t>Isla Belcher</t>
  </si>
  <si>
    <t>isla.belcher@srg.com.au</t>
  </si>
  <si>
    <t>Senior Help Desk Administrator</t>
  </si>
  <si>
    <t>Timothy Yong</t>
  </si>
  <si>
    <t>tim.yong@srg.com.au</t>
  </si>
  <si>
    <t>Lifecycle Marketing Manager</t>
  </si>
  <si>
    <t>Nestor Valverde Castro</t>
  </si>
  <si>
    <t>Tim Yong</t>
  </si>
  <si>
    <t>Paul Barnard</t>
  </si>
  <si>
    <t>paul.barnard@srg.com.au</t>
  </si>
  <si>
    <t>Information Technology (IT), (IT) Business Intelligence, New Starters</t>
  </si>
  <si>
    <t>Bi Analyst/Developer</t>
  </si>
  <si>
    <t>Greg Branford</t>
  </si>
  <si>
    <t>fiona.cassidy@srg.com.au</t>
  </si>
  <si>
    <t>Human Resources (HR), (HR) Payroll, MANAGERS, New Starters</t>
  </si>
  <si>
    <t>Group Payroll Manager</t>
  </si>
  <si>
    <t>Rebecca Luong</t>
  </si>
  <si>
    <t>rebecca.luong@srg.com.au</t>
  </si>
  <si>
    <t>Group Seo Manager</t>
  </si>
  <si>
    <t>Project Management: 03. Timelines</t>
  </si>
  <si>
    <t>Matthew Demarco</t>
  </si>
  <si>
    <t>matt.demarco@srg.com.au</t>
  </si>
  <si>
    <t>Head Of Digital</t>
  </si>
  <si>
    <t>Matt Demarco</t>
  </si>
  <si>
    <t>christopher.bond@srg.com.au</t>
  </si>
  <si>
    <t>Head Of Marketing Operations</t>
  </si>
  <si>
    <t>Nicole Hart</t>
  </si>
  <si>
    <t>nicole.royal@srg.com.au</t>
  </si>
  <si>
    <t>Ecommerce Business Partner</t>
  </si>
  <si>
    <t>Kelly Price</t>
  </si>
  <si>
    <t>Nicole Royal Hart</t>
  </si>
  <si>
    <t>Stephanie Taupin</t>
  </si>
  <si>
    <t>steph.taupin@srg.com.au</t>
  </si>
  <si>
    <t>Group Digital Marketing Mgr</t>
  </si>
  <si>
    <t>Cherie Salomon</t>
  </si>
  <si>
    <t>cherie.salomon@srg.com.au</t>
  </si>
  <si>
    <t>bryan.richardson@srg.com.au</t>
  </si>
  <si>
    <t>Group Social Media Mkt Mgr</t>
  </si>
  <si>
    <t>Aleecia Rae</t>
  </si>
  <si>
    <t>aleecia.rae@srg.com.au</t>
  </si>
  <si>
    <t>Front End Developer</t>
  </si>
  <si>
    <t>Tara Saltzman</t>
  </si>
  <si>
    <t>tara.saltzman@srg.com.au</t>
  </si>
  <si>
    <t>Senior Digital Designer</t>
  </si>
  <si>
    <t>Jennifer Jordan</t>
  </si>
  <si>
    <t>jennifer.jordan@srg.com.au</t>
  </si>
  <si>
    <t>Human Resources (HR), (HR) Recruitment, (HR) Workplace Relations, MANAGERS, New Starters</t>
  </si>
  <si>
    <t>Hr Advisory Recruitment Mgr</t>
  </si>
  <si>
    <t>Tori Burrows</t>
  </si>
  <si>
    <t>tori.burrows@srg.com.au</t>
  </si>
  <si>
    <t>Kristian Thomas</t>
  </si>
  <si>
    <t>kristian.thomas@srg.com.au</t>
  </si>
  <si>
    <t>(MKT) Customer Care</t>
  </si>
  <si>
    <t>Crm Campaign Manager</t>
  </si>
  <si>
    <t>Carol Brown</t>
  </si>
  <si>
    <t>carol.brown@spotlight.com.au</t>
  </si>
  <si>
    <t>Jodi Muzir</t>
  </si>
  <si>
    <t>jodi.muzir@srg.com.au</t>
  </si>
  <si>
    <t>Mid Weight Designer</t>
  </si>
  <si>
    <t>Hollie Walgers</t>
  </si>
  <si>
    <t>hollie.walgers@srg.com.au</t>
  </si>
  <si>
    <t>Distribution  Centre &amp; Warehousing (DC), New Starters</t>
  </si>
  <si>
    <t>International Logistics Mgr</t>
  </si>
  <si>
    <t>SC LOGISTICS PLAN INV</t>
  </si>
  <si>
    <t>Adam Luu</t>
  </si>
  <si>
    <t>Johnson Tran</t>
  </si>
  <si>
    <t>johnson.tran@srg.com.au</t>
  </si>
  <si>
    <t>Transport Planner</t>
  </si>
  <si>
    <t>Damian Kavanagh</t>
  </si>
  <si>
    <t>SANDRA COELHO</t>
  </si>
  <si>
    <t>xanaccc@msn.com</t>
  </si>
  <si>
    <t>WAREHOUSE OPERATIONS</t>
  </si>
  <si>
    <t>Supply Chain DCManagement</t>
  </si>
  <si>
    <t>Gerard Corrie</t>
  </si>
  <si>
    <t>BIENVENUE MUZALIWA</t>
  </si>
  <si>
    <t>bienvenuemuzaliwa34@gmail.com</t>
  </si>
  <si>
    <t>Hayley Maxwell</t>
  </si>
  <si>
    <t>hayley.maxwell@srg.com.au</t>
  </si>
  <si>
    <t>Dc Helpdesk</t>
  </si>
  <si>
    <t>Lynette Jenkins</t>
  </si>
  <si>
    <t>SOLI TIONISIO SUAFOA</t>
  </si>
  <si>
    <t>inni-nuu22@hotmail.com</t>
  </si>
  <si>
    <t>Business Requirements Analysis</t>
  </si>
  <si>
    <t>Jay Patel</t>
  </si>
  <si>
    <t>jaynil.patel@srg.com.au</t>
  </si>
  <si>
    <t>Distribution  Centre &amp; Warehousing (DC), (DC) Leading Hands, (DC) Support Team, New Starters</t>
  </si>
  <si>
    <t>Tiffany Ronchi</t>
  </si>
  <si>
    <t>tiffany.ronchi@srg.com.au</t>
  </si>
  <si>
    <t>DC Helpdesk</t>
  </si>
  <si>
    <t>CON11581</t>
  </si>
  <si>
    <t>Michael Tavernier</t>
  </si>
  <si>
    <t>michael.tavernier@srg.com.au</t>
  </si>
  <si>
    <t>Administrator</t>
  </si>
  <si>
    <t>CON11582</t>
  </si>
  <si>
    <t>Marie Uisa</t>
  </si>
  <si>
    <t>marie.uisa@srg.com.au</t>
  </si>
  <si>
    <t>Mark Boyd</t>
  </si>
  <si>
    <t>mark.boyd@harrisscarfe.com.au</t>
  </si>
  <si>
    <t>Warehouse Supervisor</t>
  </si>
  <si>
    <t>Michelle Slovik</t>
  </si>
  <si>
    <t>Brea Rollinson</t>
  </si>
  <si>
    <t>brea.rollinson@srg.com.au</t>
  </si>
  <si>
    <t>Inbound Planner</t>
  </si>
  <si>
    <t>Jane Dong</t>
  </si>
  <si>
    <t>Ljubica Mitreska</t>
  </si>
  <si>
    <t>luba.mitreska@harrisscarfe.com.au</t>
  </si>
  <si>
    <t>Luba Mitreska</t>
  </si>
  <si>
    <t>Weihan Zeng</t>
  </si>
  <si>
    <t>victor.zeng@srg.com.au</t>
  </si>
  <si>
    <t>Intl Logistics Coordinator</t>
  </si>
  <si>
    <t>Victor Zeng</t>
  </si>
  <si>
    <t>gerard.corrie@srg.com.au</t>
  </si>
  <si>
    <t>Distribution  Centre &amp; Warehousing (DC), MANAGERS, New Starters</t>
  </si>
  <si>
    <t>Gm Supply Chain</t>
  </si>
  <si>
    <t>Prospecting: Strategic Campaigns</t>
  </si>
  <si>
    <t>ANI MATTA</t>
  </si>
  <si>
    <t>anisathvik77@gmail.com</t>
  </si>
  <si>
    <t>michelle.bowden@srg.com.au</t>
  </si>
  <si>
    <t>Distribution  Centre &amp; Warehousing (DC), (DC) Support Team, MANAGERS, New Starters</t>
  </si>
  <si>
    <t>Supply Chain Transformation Mg</t>
  </si>
  <si>
    <t>Graham Porter</t>
  </si>
  <si>
    <t>adam.luu@srg.com.au</t>
  </si>
  <si>
    <t>Logistics Plan Inventory Mgr</t>
  </si>
  <si>
    <t>Chiyao Dong</t>
  </si>
  <si>
    <t>jane.dong@srg.com.au</t>
  </si>
  <si>
    <t>damian.kavanagh@srg.com.au</t>
  </si>
  <si>
    <t>Transport Manager</t>
  </si>
  <si>
    <t>Anastasia Kofteros</t>
  </si>
  <si>
    <t>anna.kofteros@srg.com.au</t>
  </si>
  <si>
    <t>Dc Systems &amp; Planning Mgr</t>
  </si>
  <si>
    <t>Steven Harrison</t>
  </si>
  <si>
    <t>steve.harrison@srg.com.au</t>
  </si>
  <si>
    <t>Head Of Logistics Spotlight/Hs</t>
  </si>
  <si>
    <t>lynette.jenkins@srg.com.au</t>
  </si>
  <si>
    <t>Supply Chain Support Tl</t>
  </si>
  <si>
    <t>Andre Wilbraham</t>
  </si>
  <si>
    <t>andre.wilbraham@srg.com.au</t>
  </si>
  <si>
    <t>Stock Integrity Analyst</t>
  </si>
  <si>
    <t>SS Finance SM4</t>
  </si>
  <si>
    <t>Leigh Boyle</t>
  </si>
  <si>
    <t>Sally Tavernier</t>
  </si>
  <si>
    <t>sally.tavernier@srg.com.au</t>
  </si>
  <si>
    <t>Admin Mgr - Supply Chain</t>
  </si>
  <si>
    <t>Huacong Xu</t>
  </si>
  <si>
    <t>gabrielle.xu@srg.com.au</t>
  </si>
  <si>
    <t>Mastering Data Analysis</t>
  </si>
  <si>
    <t>Gabrielle Xu</t>
  </si>
  <si>
    <t>Vineth Wetthasinghe</t>
  </si>
  <si>
    <t>vineth.wetthasinghe@srg.com.au</t>
  </si>
  <si>
    <t>Lorraine Brand</t>
  </si>
  <si>
    <t>Sunshine Santos</t>
  </si>
  <si>
    <t>shanaryza.steward@srg.com.au</t>
  </si>
  <si>
    <t>Jonathan Wright</t>
  </si>
  <si>
    <t>jonathan.wright@srg.com.au</t>
  </si>
  <si>
    <t>(Ecom) eCom Content, New Starters</t>
  </si>
  <si>
    <t>Copywriter Lead</t>
  </si>
  <si>
    <t>Joshua Mindaro</t>
  </si>
  <si>
    <t>joshua.mindaro@srg.com.au</t>
  </si>
  <si>
    <t>Nan Shen</t>
  </si>
  <si>
    <t>nelson.shen@srg.com.au</t>
  </si>
  <si>
    <t>Nelson Shen Shen</t>
  </si>
  <si>
    <t>Akanksha Rana</t>
  </si>
  <si>
    <t>akanksha.rana@srg.com.au</t>
  </si>
  <si>
    <t>Mobile Apps Developer</t>
  </si>
  <si>
    <t>Microsoft Excel 365 - Advanced</t>
  </si>
  <si>
    <t>Aashish Bhandari</t>
  </si>
  <si>
    <t>aashish.bhandari@srg.com.au</t>
  </si>
  <si>
    <t>Ash Bhandari</t>
  </si>
  <si>
    <t>Nez Toprak</t>
  </si>
  <si>
    <t>neslihan.toprak@srg.com.au</t>
  </si>
  <si>
    <t>Project Manager - Property</t>
  </si>
  <si>
    <t>Saifudheen Kallayi Valappil Ibrahim</t>
  </si>
  <si>
    <t>saif.ibrahim@srg.com.au</t>
  </si>
  <si>
    <t>Saif Kallayi Valappil Ibrahim</t>
  </si>
  <si>
    <t>Test Manager</t>
  </si>
  <si>
    <t>testmanagergo1@gmail.com</t>
  </si>
  <si>
    <t>TEST MANAGER</t>
  </si>
  <si>
    <t>Facilities Manager - Property</t>
  </si>
  <si>
    <t>sarah.michail@srg.com.au</t>
  </si>
  <si>
    <t>Property Management (PROP), (PROP) Category Managers, MANAGERS, New Starters</t>
  </si>
  <si>
    <t>Facilities Engage.&amp; Coord. Mgr</t>
  </si>
  <si>
    <t>vanessa.mccandlish@srg.com.au</t>
  </si>
  <si>
    <t>Human Resources (HR), (HR) HR Analytics, MANAGERS, New Starters</t>
  </si>
  <si>
    <t>Haneen Al Khamas</t>
  </si>
  <si>
    <t>haneen.khamas@srg.com.au</t>
  </si>
  <si>
    <t>(Ecom) Online Fulfilment, New Starters</t>
  </si>
  <si>
    <t>Sima Karki</t>
  </si>
  <si>
    <t>sima.karki@srg.com.au</t>
  </si>
  <si>
    <t>Carl Pantino</t>
  </si>
  <si>
    <t>carl.pantino@srg.com.au</t>
  </si>
  <si>
    <t>Pradip Marek</t>
  </si>
  <si>
    <t>pradip.marek@srg.com.au</t>
  </si>
  <si>
    <t>Systems Administrator</t>
  </si>
  <si>
    <t>Elise Forsyth-Harrison</t>
  </si>
  <si>
    <t>elise.forsyth@srg.com.au</t>
  </si>
  <si>
    <t>Admin Officer</t>
  </si>
  <si>
    <t>Angela Enconado</t>
  </si>
  <si>
    <t>angela.enconado@srg.com.au</t>
  </si>
  <si>
    <t>New Starters</t>
  </si>
  <si>
    <t>Dorothy Gao</t>
  </si>
  <si>
    <t>dorothy.gao@srg.com.au</t>
  </si>
  <si>
    <t>Peter Aarons</t>
  </si>
  <si>
    <t>peter.aarons@srg.com.au</t>
  </si>
  <si>
    <t>Mal Steel</t>
  </si>
  <si>
    <t>malcolm.steel@srg.com.au</t>
  </si>
  <si>
    <t>Michael Co</t>
  </si>
  <si>
    <t>michael.co@srg.com.au</t>
  </si>
  <si>
    <t>Aiza Bedis</t>
  </si>
  <si>
    <t>aiza.bedis@srg.com.au</t>
  </si>
  <si>
    <t>Christian Grancourt</t>
  </si>
  <si>
    <t>christian.grancourt@srg.com.au</t>
  </si>
  <si>
    <t>Faraz Khaja</t>
  </si>
  <si>
    <t>faraz.khaja@srg.com.au</t>
  </si>
  <si>
    <t>Daniel Ottobre</t>
  </si>
  <si>
    <t>daniel.ottobre@srg.com.au</t>
  </si>
  <si>
    <t>Viki Dinef</t>
  </si>
  <si>
    <t>viki.dinef@srg.com.au</t>
  </si>
  <si>
    <t>Sumit Arora</t>
  </si>
  <si>
    <t>sumit.arora@srg.com.au</t>
  </si>
  <si>
    <t>Raghu Chekuri</t>
  </si>
  <si>
    <t>raghavendra.chekuri@srg.com.au</t>
  </si>
  <si>
    <t>Prabhu Tajendran</t>
  </si>
  <si>
    <t>Business Writing Interactive</t>
  </si>
  <si>
    <t>Business Writing</t>
  </si>
  <si>
    <t>Maritsa Georgiou</t>
  </si>
  <si>
    <t>maritsa.georgiou@srg.com.au</t>
  </si>
  <si>
    <t>Source To Supply Support Analy</t>
  </si>
  <si>
    <t>Trina Littlepage</t>
  </si>
  <si>
    <t>trina.littlepage@srg.com.au</t>
  </si>
  <si>
    <t>Richard Mclauchlan</t>
  </si>
  <si>
    <t>richard.mclauchlan@srg.com.au</t>
  </si>
  <si>
    <t>Dev Int Application Support</t>
  </si>
  <si>
    <t>Dimitri Sioutkos</t>
  </si>
  <si>
    <t>dimitri.sioutkos@srg.com.au</t>
  </si>
  <si>
    <t>Ecom Deliv Lead &amp; Scrum Master</t>
  </si>
  <si>
    <t>Mondoni Chung</t>
  </si>
  <si>
    <t>mondoni.chung@srg.com.au</t>
  </si>
  <si>
    <t>Catherine Louey</t>
  </si>
  <si>
    <t>catherine.louey@srg.com.au</t>
  </si>
  <si>
    <t>Burcu Uygun</t>
  </si>
  <si>
    <t>burcu.uygun@srg.com.au</t>
  </si>
  <si>
    <t>Mary Elizabeth Claire Harrington</t>
  </si>
  <si>
    <t>claire.harrington@srg.com.au</t>
  </si>
  <si>
    <t>Claire Harrington</t>
  </si>
  <si>
    <t>Sneha Bhegade</t>
  </si>
  <si>
    <t>sneha.bhegade@srg.com.au</t>
  </si>
  <si>
    <t>Mobility Tech Lead &amp; Snr Dev</t>
  </si>
  <si>
    <t>Vincenza Galea</t>
  </si>
  <si>
    <t>enza.galea@srg.com.au</t>
  </si>
  <si>
    <t>Enza Galea</t>
  </si>
  <si>
    <t>Ganda Sandjaja</t>
  </si>
  <si>
    <t>ganda.sandjaja@srg.com.au</t>
  </si>
  <si>
    <t>Ecomm Support Analyst</t>
  </si>
  <si>
    <t>Jose Rivera Cordoba</t>
  </si>
  <si>
    <t>Christopher Howard</t>
  </si>
  <si>
    <t>chris.howard@srg.com.au</t>
  </si>
  <si>
    <t>Chris Howard</t>
  </si>
  <si>
    <t>Ibrahim Polutak</t>
  </si>
  <si>
    <t>ibrahim.polutak@srg.com.au</t>
  </si>
  <si>
    <t>adrian.ward-smith@srg.com.au</t>
  </si>
  <si>
    <t>Information Technology (IT), MANAGERS, New Starters</t>
  </si>
  <si>
    <t>Chief Information Officer</t>
  </si>
  <si>
    <t>Shelva Nirmalann</t>
  </si>
  <si>
    <t>shelva.nirmalann@srg.com.au</t>
  </si>
  <si>
    <t>Abap Developer</t>
  </si>
  <si>
    <t>Chuin Lee</t>
  </si>
  <si>
    <t>chuin.lee@srg.com.au</t>
  </si>
  <si>
    <t>Abap Analyst</t>
  </si>
  <si>
    <t>Ashley Steers</t>
  </si>
  <si>
    <t>ashley.steers@srg.com.au</t>
  </si>
  <si>
    <t>Ash Steers</t>
  </si>
  <si>
    <t>Peter Lyons</t>
  </si>
  <si>
    <t>peter.lyons@srg.com.au</t>
  </si>
  <si>
    <t>Nikita Shah</t>
  </si>
  <si>
    <t>nikita.shah@srg.com.au</t>
  </si>
  <si>
    <t>Peter Manadheera</t>
  </si>
  <si>
    <t>peter.manadheera@srg.com.au</t>
  </si>
  <si>
    <t>effie.bonaccurso@spotlightgroup.com</t>
  </si>
  <si>
    <t>Performing Under Pressure</t>
  </si>
  <si>
    <t>Prabhakaran Babu Rajendran</t>
  </si>
  <si>
    <t>prabhu.baburajendran@srg.com.au</t>
  </si>
  <si>
    <t>Engineering Manager</t>
  </si>
  <si>
    <t>Annie Chung</t>
  </si>
  <si>
    <t>annie.chung@srg.com.au</t>
  </si>
  <si>
    <t>E-Commerce Content Lead</t>
  </si>
  <si>
    <t>Jeremy Shane</t>
  </si>
  <si>
    <t>Ailen Collado</t>
  </si>
  <si>
    <t>ailen.collado@srg.com.au</t>
  </si>
  <si>
    <t>Senior Back End Developer</t>
  </si>
  <si>
    <t>Wendy Klooster</t>
  </si>
  <si>
    <t>wendy.klooster@spotlightgroup.com</t>
  </si>
  <si>
    <t>Bookkeeper</t>
  </si>
  <si>
    <t>Harish Menon</t>
  </si>
  <si>
    <t>harish.menon@srg.com.au</t>
  </si>
  <si>
    <t>Full Stack Developer</t>
  </si>
  <si>
    <t>Naveen Prakash</t>
  </si>
  <si>
    <t>naveen.prakash@srg.com.au</t>
  </si>
  <si>
    <t>Jennelle Devereux</t>
  </si>
  <si>
    <t>jennelle.devereux@srg.com.au</t>
  </si>
  <si>
    <t>Art Director - Hs</t>
  </si>
  <si>
    <t>Gerarous Klaver</t>
  </si>
  <si>
    <t>gert-jan.klaver@srg.com.au</t>
  </si>
  <si>
    <t>Solutions Mgr- Source Supply</t>
  </si>
  <si>
    <t>Alexander James</t>
  </si>
  <si>
    <t>alexander.james@srg.com.au</t>
  </si>
  <si>
    <t>Alex James</t>
  </si>
  <si>
    <t>Darel Ong</t>
  </si>
  <si>
    <t>darel.ong@srg.com.au</t>
  </si>
  <si>
    <t>Kunrith Samreth</t>
  </si>
  <si>
    <t>sam.samreth@srg.com.au</t>
  </si>
  <si>
    <t>Ecommerce Operations Tl</t>
  </si>
  <si>
    <t>Pieter Van Der Berg</t>
  </si>
  <si>
    <t>pieter.vanderberg@srg.com.au</t>
  </si>
  <si>
    <t>Planning &amp; Analytics Analyst</t>
  </si>
  <si>
    <t>gavin.hannaford@srg.com.au</t>
  </si>
  <si>
    <t>Thomas Samuels</t>
  </si>
  <si>
    <t>thomas.samuels@srg.com.au</t>
  </si>
  <si>
    <t>Property Management (PROP), (PROP) Category Managers, New Starters</t>
  </si>
  <si>
    <t>Tom Samuels</t>
  </si>
  <si>
    <t>melissa.adeson@srg.com.au</t>
  </si>
  <si>
    <t>Human Resources (HR), (HR) Learning &amp; Development, MANAGERS, New Starters</t>
  </si>
  <si>
    <t>Learning &amp; Development Manager</t>
  </si>
  <si>
    <t>joseph.zooeff@srg.com.au</t>
  </si>
  <si>
    <t>Information Technology (IT), (IT) Infrastructure, MANAGERS, New Starters</t>
  </si>
  <si>
    <t>Infrastructure Tl</t>
  </si>
  <si>
    <t>Declan Welsh</t>
  </si>
  <si>
    <t>declan.welsh@srg.com.au</t>
  </si>
  <si>
    <t>Christopher Baird</t>
  </si>
  <si>
    <t>chris.baird@srg.com.au</t>
  </si>
  <si>
    <t>It Risk And Security Manager</t>
  </si>
  <si>
    <t>Sindhu Sayana</t>
  </si>
  <si>
    <t>sindhu.sayana@srg.com.au</t>
  </si>
  <si>
    <t>Ankit Bansal</t>
  </si>
  <si>
    <t>Gregory Branford</t>
  </si>
  <si>
    <t>greg.branford@srg.com.au</t>
  </si>
  <si>
    <t>Retail Plan &amp; Rpt Sys Manager</t>
  </si>
  <si>
    <t>Quang Phong Huynh</t>
  </si>
  <si>
    <t>kevin.huynh@srg.com.au</t>
  </si>
  <si>
    <t>Ecomm Analyst/Developer</t>
  </si>
  <si>
    <t>Kevin Huynh</t>
  </si>
  <si>
    <t>Harveen Puri</t>
  </si>
  <si>
    <t>harveen.singh@srg.com.au</t>
  </si>
  <si>
    <t>Ux/Ui Designer</t>
  </si>
  <si>
    <t>Sowmyashree Shankaranarayana</t>
  </si>
  <si>
    <t>sowmya.shankaranarayana@srg.com.au</t>
  </si>
  <si>
    <t>Senior Sterling Oms Developer</t>
  </si>
  <si>
    <t>Murali Panneerselvam</t>
  </si>
  <si>
    <t>Sowmya Shankaranarayana</t>
  </si>
  <si>
    <t>Pamela Maccotta</t>
  </si>
  <si>
    <t>pamela.maccotta@spotlightproperty.com.au</t>
  </si>
  <si>
    <t>Lease &amp; Accounts Admin</t>
  </si>
  <si>
    <t>Christopher Galea</t>
  </si>
  <si>
    <t>chris.galea@srg.com.au</t>
  </si>
  <si>
    <t>Information Technology (IT), (IT) Program Delivery, MANAGERS, New Starters</t>
  </si>
  <si>
    <t>Enterprise Information Manager</t>
  </si>
  <si>
    <t>Meri Boskovski</t>
  </si>
  <si>
    <t>Clint May</t>
  </si>
  <si>
    <t>Andrew Fountain</t>
  </si>
  <si>
    <t>andrew.fountain@srg.com.au</t>
  </si>
  <si>
    <t>Hybris Front End Developer</t>
  </si>
  <si>
    <t>Ansley Lam</t>
  </si>
  <si>
    <t>ansley.lam@srg.com.au</t>
  </si>
  <si>
    <t>Sebastian Licciardi</t>
  </si>
  <si>
    <t>sebastian.licciardi@srg.com.au</t>
  </si>
  <si>
    <t>Finance (FIN), (FIN) Commercial, New Starters</t>
  </si>
  <si>
    <t>jose.rivera@srg.com.au</t>
  </si>
  <si>
    <t>Applications Support Lead</t>
  </si>
  <si>
    <t>Microsoft Networking with Windows Server 2016, Part 5 of 9: Active Directory</t>
  </si>
  <si>
    <t>Interconnecting Cisco Networking Devices (CCENT), Part 1 of 4: Building a Network</t>
  </si>
  <si>
    <t>Binuncal Kahel</t>
  </si>
  <si>
    <t>michael.binuncal@srg.com.au</t>
  </si>
  <si>
    <t>CON7334</t>
  </si>
  <si>
    <t>Agile Project Management: Basics</t>
  </si>
  <si>
    <t>Asyraf Suhaimi</t>
  </si>
  <si>
    <t>asyraf.suhaimi@spotlight.com.my</t>
  </si>
  <si>
    <t>Feedback between Colleagues</t>
  </si>
  <si>
    <t>Joseph Yoon Kooi Hew</t>
  </si>
  <si>
    <t>joseph.hew@srg.com.au</t>
  </si>
  <si>
    <t>Joseph Hew Hew</t>
  </si>
  <si>
    <t>Penelope Robin</t>
  </si>
  <si>
    <t>penny.robin@srg.com.au</t>
  </si>
  <si>
    <t>Penny Robin</t>
  </si>
  <si>
    <t>Jannine Pattison</t>
  </si>
  <si>
    <t>jannine.pattison@srg.com.au</t>
  </si>
  <si>
    <t>L&amp;D Coordinator</t>
  </si>
  <si>
    <t>Kathryn Buchanan</t>
  </si>
  <si>
    <t>kathryn.buchanan@anaconda.com.au</t>
  </si>
  <si>
    <t>Harsimar Kaur</t>
  </si>
  <si>
    <t>harsimar.kaur@srg.com.au</t>
  </si>
  <si>
    <t>Mobility Lead &amp; Ba</t>
  </si>
  <si>
    <t>Nicola Campbell</t>
  </si>
  <si>
    <t>niki.campbell@srg.com.au</t>
  </si>
  <si>
    <t>Traffic Coordinator</t>
  </si>
  <si>
    <t>Niki Campbell</t>
  </si>
  <si>
    <t>Dig Deeper to Get it Right – Interactive</t>
  </si>
  <si>
    <t>Work Health and Safety (Australia)</t>
  </si>
  <si>
    <t>Augustus Orcena</t>
  </si>
  <si>
    <t>augustus.orcena@srg.com.au</t>
  </si>
  <si>
    <t>Chaitra Chandra Mouli</t>
  </si>
  <si>
    <t>chaitra.mouli@srg.com.au</t>
  </si>
  <si>
    <t>Information Technology (IT)</t>
  </si>
  <si>
    <t>Data Analyst</t>
  </si>
  <si>
    <t>Mani Aridass</t>
  </si>
  <si>
    <t>Olivera Terzievski</t>
  </si>
  <si>
    <t>olivera.terzievski@spotlight.com.au</t>
  </si>
  <si>
    <t>manikandan.aridass@srg.com.au</t>
  </si>
  <si>
    <t>PRABHAKARAN BABU RAJENDRAN</t>
  </si>
  <si>
    <t>Marvin Bongares</t>
  </si>
  <si>
    <t>marvin.bongares@srg.com.au</t>
  </si>
  <si>
    <t>CON7341</t>
  </si>
  <si>
    <t>Tal Sidhu</t>
  </si>
  <si>
    <t>talwindersidhu172@hotmail.com</t>
  </si>
  <si>
    <t>Maintenance and Reliability Principles: Technologies</t>
  </si>
  <si>
    <t>Domenico Martello</t>
  </si>
  <si>
    <t>domenico.martello@srg.com.au</t>
  </si>
  <si>
    <t>Earl David</t>
  </si>
  <si>
    <t>earl.david@srg.com.au</t>
  </si>
  <si>
    <t>Bradlee Feilo-Hasini</t>
  </si>
  <si>
    <t>bradley.hasini@srg.com.au</t>
  </si>
  <si>
    <t>Ajay Singh</t>
  </si>
  <si>
    <t>ajaypal.singh@srg.com.au</t>
  </si>
  <si>
    <t>Balaji Kathirvelu</t>
  </si>
  <si>
    <t>veerappa.kathirvelu@srg.com.au</t>
  </si>
  <si>
    <t>Evans Dzadey</t>
  </si>
  <si>
    <t>evans.dzadey@srg.com.au</t>
  </si>
  <si>
    <t>Supervisor - Xdock Recv Qa</t>
  </si>
  <si>
    <t>Ajay Hipara</t>
  </si>
  <si>
    <t>ajay.hirapara@srg.com.au</t>
  </si>
  <si>
    <t>Antonio Lai Patricio Coelho</t>
  </si>
  <si>
    <t>antonio.coelho@srg.com.au</t>
  </si>
  <si>
    <t>Tl - Allocations &amp; Pick Spl</t>
  </si>
  <si>
    <t>Leah Abicair</t>
  </si>
  <si>
    <t>leah.abicair@srg.com.au</t>
  </si>
  <si>
    <t>Digital &amp; Omnichannel (Ecom), (Ecom) Online Fulfilment</t>
  </si>
  <si>
    <t>ROBERT STOJANOVIC</t>
  </si>
  <si>
    <t>robstoj11@gmail.com</t>
  </si>
  <si>
    <t>michelle.slovik@harrisscarfe.com.au</t>
  </si>
  <si>
    <t>Dc Operations Manager Hs</t>
  </si>
  <si>
    <t>Power BI crash course</t>
  </si>
  <si>
    <t>Process Flow Mapping Course</t>
  </si>
  <si>
    <t>David Bassett</t>
  </si>
  <si>
    <t>david.bassett@srg.com.au</t>
  </si>
  <si>
    <t>Assistant Payroll Manager</t>
  </si>
  <si>
    <t>Dave Bassett</t>
  </si>
  <si>
    <t>Harry Ashton</t>
  </si>
  <si>
    <t>harry.ashton@srg.com.au</t>
  </si>
  <si>
    <t>Facilities Coordinator</t>
  </si>
  <si>
    <t>Vinchi Chan</t>
  </si>
  <si>
    <t>vinchi.chan@srg.com.au</t>
  </si>
  <si>
    <t>Payroll Supervisor</t>
  </si>
  <si>
    <t>Simone Mcabee</t>
  </si>
  <si>
    <t>simone.mcabee@spotlight.com.au</t>
  </si>
  <si>
    <t>Trust</t>
  </si>
  <si>
    <t>Contract Management</t>
  </si>
  <si>
    <t>Not Passed</t>
  </si>
  <si>
    <t>Yuanhong Huang</t>
  </si>
  <si>
    <t>julie.huang@srg.com.au</t>
  </si>
  <si>
    <t>Julie Huang</t>
  </si>
  <si>
    <t>Enterprise Risk for Managers: 01. Mastering Enterprise Risk</t>
  </si>
  <si>
    <t>Agile Project Management: 10 - Estimating Agile Projects</t>
  </si>
  <si>
    <t>Tenille O'Shannassy</t>
  </si>
  <si>
    <t>tenille.oshannassy@spotlightgroup.com</t>
  </si>
  <si>
    <t>nikkie.nardo@srg.com.au</t>
  </si>
  <si>
    <t>Digital &amp; Omnichannel (Ecom), (Ecom) eCom Content, MANAGERS, New Starters</t>
  </si>
  <si>
    <t>Ecommerce Content Manager</t>
  </si>
  <si>
    <t>Stuart Agnew</t>
  </si>
  <si>
    <t>stuart.agnew@srg.com.au</t>
  </si>
  <si>
    <t>Anthony Geary</t>
  </si>
  <si>
    <t>anthony.geary@srg.com.au</t>
  </si>
  <si>
    <t>Somya Sharma</t>
  </si>
  <si>
    <t>somya.sharma@srg.com.au</t>
  </si>
  <si>
    <t>Finance (FIN)</t>
  </si>
  <si>
    <t>Maria Liza Flores</t>
  </si>
  <si>
    <t>maria.flores@srg.com.au</t>
  </si>
  <si>
    <t>Joanne Fatai</t>
  </si>
  <si>
    <t>CON7477</t>
  </si>
  <si>
    <t>Kristine Carumbana</t>
  </si>
  <si>
    <t>kristine.carumbana@spotlight.com.au</t>
  </si>
  <si>
    <t>CON7478</t>
  </si>
  <si>
    <t>Jericka Custodio</t>
  </si>
  <si>
    <t>jericka.custodio@srg.com.au</t>
  </si>
  <si>
    <t>CON7472</t>
  </si>
  <si>
    <t>Leslie Liboon</t>
  </si>
  <si>
    <t>leslie.liboon@srg.com.au</t>
  </si>
  <si>
    <t>CON7475</t>
  </si>
  <si>
    <t>Ralph Valenzuela</t>
  </si>
  <si>
    <t>ralph.valenzuela@srg.com.au</t>
  </si>
  <si>
    <t>CON7470</t>
  </si>
  <si>
    <t>Jacqueline Doria</t>
  </si>
  <si>
    <t>Mariel Mangubat</t>
  </si>
  <si>
    <t>mariel.mangubat@srg.com.au</t>
  </si>
  <si>
    <t>Helen Athanasakopoulos</t>
  </si>
  <si>
    <t>helen.athanasakopoulos@srg.com.au</t>
  </si>
  <si>
    <t>Accounts Payable Supervisor</t>
  </si>
  <si>
    <t>Mark Furey</t>
  </si>
  <si>
    <t>mark.furey@srg.com.au</t>
  </si>
  <si>
    <t>Retail Protection Manager Vic</t>
  </si>
  <si>
    <t>Carlo Gabi</t>
  </si>
  <si>
    <t>carlo.gabi@srg.com.au</t>
  </si>
  <si>
    <t>Wayne Micallef</t>
  </si>
  <si>
    <t>wayne.micallef@srg.com.au</t>
  </si>
  <si>
    <t>Retail Protection Mgr - Nsw</t>
  </si>
  <si>
    <t>Camille Diocadiz</t>
  </si>
  <si>
    <t>camille.diocadiz@srg.com.au</t>
  </si>
  <si>
    <t>Finance Management</t>
  </si>
  <si>
    <t>Michael Johnson</t>
  </si>
  <si>
    <t>mike.johnson@srg.com.au</t>
  </si>
  <si>
    <t>Finance Business Partner</t>
  </si>
  <si>
    <t>leah.edwards@spotlightgroup.com.au</t>
  </si>
  <si>
    <t>Finance (FIN), (FIN) FFM, MANAGERS, New Starters</t>
  </si>
  <si>
    <t>Head Of Group Finance &amp; Tax</t>
  </si>
  <si>
    <t>Daryl Megna</t>
  </si>
  <si>
    <t>insurance@spotlightgroup.com</t>
  </si>
  <si>
    <t>Finance (FIN), MANAGERS, New Starters</t>
  </si>
  <si>
    <t>Group Insurance Manager</t>
  </si>
  <si>
    <t>Glydel MaeGecana</t>
  </si>
  <si>
    <t>glydel.maegecana@srg.com.au</t>
  </si>
  <si>
    <t>Frank Dalupang</t>
  </si>
  <si>
    <t>frank.dalupang@srg.com.au</t>
  </si>
  <si>
    <t>Rebates Analyst</t>
  </si>
  <si>
    <t>Marius Muller</t>
  </si>
  <si>
    <t>marius.muller@srg.com.au</t>
  </si>
  <si>
    <t>Retail Protection Manager Qld</t>
  </si>
  <si>
    <t>Penny West</t>
  </si>
  <si>
    <t>penny.west@srg.com.au</t>
  </si>
  <si>
    <t>Risk Data Analyst</t>
  </si>
  <si>
    <t>Accounts Payable Tl</t>
  </si>
  <si>
    <t>Timothy Charman</t>
  </si>
  <si>
    <t>tim.charman@srg.com.au</t>
  </si>
  <si>
    <t>Finance (FIN), (FIN) FFM, New Starters</t>
  </si>
  <si>
    <t>Tim Charman</t>
  </si>
  <si>
    <t>jacqueline.doria@srg.com.au</t>
  </si>
  <si>
    <t>Group Financial Reporting Mgr</t>
  </si>
  <si>
    <t>adam.bowden@srg.com.au</t>
  </si>
  <si>
    <t>Nancy Goegan</t>
  </si>
  <si>
    <t>nancy.goegan@spotlight.com.au</t>
  </si>
  <si>
    <t>Accounts Payable Administrator</t>
  </si>
  <si>
    <t>Mikaela Wilkie</t>
  </si>
  <si>
    <t>mikaela.wilkie@spotlightproperty.com.au</t>
  </si>
  <si>
    <t>Andrea Brvenik</t>
  </si>
  <si>
    <t>andrea.brvenik@srg.com.au</t>
  </si>
  <si>
    <t>Andy Brvenik</t>
  </si>
  <si>
    <t>Jaspreet Kaur Satwan Singh</t>
  </si>
  <si>
    <t>jaspreet.kaur@srg.com.au</t>
  </si>
  <si>
    <t>Bi Project Manager</t>
  </si>
  <si>
    <t>Yuan Jiang</t>
  </si>
  <si>
    <t>yuan.jiang@srg.com.au</t>
  </si>
  <si>
    <t>david.puli@srg.com.au</t>
  </si>
  <si>
    <t>Store Design &amp; Innovation Mgr</t>
  </si>
  <si>
    <t>Ea Shakira Solis</t>
  </si>
  <si>
    <t>shakira.solis@srg.com.au</t>
  </si>
  <si>
    <t>Shakira Solis</t>
  </si>
  <si>
    <t>joanne.fatai@srg.com.au</t>
  </si>
  <si>
    <t>Transactional Services Manager</t>
  </si>
  <si>
    <t>Marie Napoli</t>
  </si>
  <si>
    <t>marie.napoli@srg.com.au</t>
  </si>
  <si>
    <t>Property Management (PROP)</t>
  </si>
  <si>
    <t>Anita Ali</t>
  </si>
  <si>
    <t>anita.ali@srg.com.au</t>
  </si>
  <si>
    <t>Susanty Irawan</t>
  </si>
  <si>
    <t>susanty.irawan@srg.com.au</t>
  </si>
  <si>
    <t>Sumitha Johnsilas</t>
  </si>
  <si>
    <t>sumitha.johnsilas@srg.com.au</t>
  </si>
  <si>
    <t>Yi Xiao</t>
  </si>
  <si>
    <t>kevin.xiao@spotlightgroup.com</t>
  </si>
  <si>
    <t>Ffm / Investments Accountant</t>
  </si>
  <si>
    <t>Kevin Xiao</t>
  </si>
  <si>
    <t>Sreekanth Sarikonda</t>
  </si>
  <si>
    <t>sreekanth.sarikonda@srg.com.au</t>
  </si>
  <si>
    <t>(HR) Safety, New Starters</t>
  </si>
  <si>
    <t>Safety Specialist - Sc</t>
  </si>
  <si>
    <t>Lakshmi Nagendran</t>
  </si>
  <si>
    <t>lakshmi.nagendran@spotlightproperty.com.au</t>
  </si>
  <si>
    <t>Nicholas Smith</t>
  </si>
  <si>
    <t>nick.smith@srg.com.au</t>
  </si>
  <si>
    <t>(FIN) Retail Protection</t>
  </si>
  <si>
    <t>Head Of Risk</t>
  </si>
  <si>
    <t>Michelle De Pasquale</t>
  </si>
  <si>
    <t>michele.depasquale@spotlightproperty.com.au</t>
  </si>
  <si>
    <t>Lease Administration Manager</t>
  </si>
  <si>
    <t>Michele De Pasquale</t>
  </si>
  <si>
    <t>Introduction to IT Security</t>
  </si>
  <si>
    <t>Richard Grealish</t>
  </si>
  <si>
    <t>rich.grealish@srg.com.au</t>
  </si>
  <si>
    <t>(MKT) Studio</t>
  </si>
  <si>
    <t>Rich Grealish</t>
  </si>
  <si>
    <t>Gessica Vittone Taylor</t>
  </si>
  <si>
    <t>gessica.taylor@srg.com.au</t>
  </si>
  <si>
    <t>Seo Content Coordinator</t>
  </si>
  <si>
    <t>Customer Support</t>
  </si>
  <si>
    <t>Vinod Reddyshetty</t>
  </si>
  <si>
    <t>vinod.reddyshetty@srg.com.au</t>
  </si>
  <si>
    <t>Technical Lead</t>
  </si>
  <si>
    <t>Mindfulness &amp; Stress Reduction</t>
  </si>
  <si>
    <t>Introduction to Machine Learning: From Algorithms to Application</t>
  </si>
  <si>
    <t>Adam Symmons</t>
  </si>
  <si>
    <t>adam.symmons@srg.com.au</t>
  </si>
  <si>
    <t>(MKT) Broadcast, New Starters</t>
  </si>
  <si>
    <t>Rob Ryan</t>
  </si>
  <si>
    <t>Not Started</t>
  </si>
  <si>
    <t>Haofeng Xu</t>
  </si>
  <si>
    <t>rio.xu@srg.com.au</t>
  </si>
  <si>
    <t>Service Desk Team Leader</t>
  </si>
  <si>
    <t>Rio Xu</t>
  </si>
  <si>
    <t>Interpreting Financial Reports and Accounts</t>
  </si>
  <si>
    <t>Aspects of a Financial Model</t>
  </si>
  <si>
    <t>Contractor Safety Management</t>
  </si>
  <si>
    <t>The BALM Task Allocation Model</t>
  </si>
  <si>
    <t>Mohit Sharma</t>
  </si>
  <si>
    <t>mohit.sharma@srg.com.au</t>
  </si>
  <si>
    <t>Sterling Oms Developer</t>
  </si>
  <si>
    <t>Callia Emory</t>
  </si>
  <si>
    <t>callia.emory@srg.com.au</t>
  </si>
  <si>
    <t>Michel Gloutnay</t>
  </si>
  <si>
    <t>michel.gloutnay@srg.com.au</t>
  </si>
  <si>
    <t>Types of Risk Management</t>
  </si>
  <si>
    <t>PMP Certification (PMBOK 6), Part 10 of 13: Project Procurement Management</t>
  </si>
  <si>
    <t>Talhia Davon</t>
  </si>
  <si>
    <t>talhia.davon@srg.com.au</t>
  </si>
  <si>
    <t>Jillian Jardine</t>
  </si>
  <si>
    <t>jill.jardine@srg.com.au</t>
  </si>
  <si>
    <t>Jill Jardine</t>
  </si>
  <si>
    <t>Sheldon Samson Phulpagar</t>
  </si>
  <si>
    <t>sheldon.phulpagar@srg.com.au</t>
  </si>
  <si>
    <t>Crm Campaign Coordinator</t>
  </si>
  <si>
    <t>Kosha Desai</t>
  </si>
  <si>
    <t>Sheldon Phulpagar</t>
  </si>
  <si>
    <t>Tatiana Ko</t>
  </si>
  <si>
    <t>tatiana.ko@srg.com.au</t>
  </si>
  <si>
    <t>Negotiation Skills</t>
  </si>
  <si>
    <t>Start</t>
  </si>
  <si>
    <t>End</t>
  </si>
  <si>
    <t>Week</t>
  </si>
  <si>
    <t>Month</t>
  </si>
  <si>
    <t>QTR</t>
  </si>
  <si>
    <t>FY</t>
  </si>
  <si>
    <t>Month Year Comb</t>
  </si>
  <si>
    <t>Week Month Year Comb</t>
  </si>
  <si>
    <t>Month Year Comb2</t>
  </si>
  <si>
    <t>Qtr Year Comb22</t>
  </si>
  <si>
    <t>Week 1</t>
  </si>
  <si>
    <t>JUL</t>
  </si>
  <si>
    <t>FY19</t>
  </si>
  <si>
    <t>Week 2</t>
  </si>
  <si>
    <t>Week 3</t>
  </si>
  <si>
    <t>Week 4</t>
  </si>
  <si>
    <t>Week 5</t>
  </si>
  <si>
    <t>AUG</t>
  </si>
  <si>
    <t>Week 6</t>
  </si>
  <si>
    <t>Week 7</t>
  </si>
  <si>
    <t>Week 8</t>
  </si>
  <si>
    <t>Week 9</t>
  </si>
  <si>
    <t>Week 10</t>
  </si>
  <si>
    <t>SEP</t>
  </si>
  <si>
    <t>Week 11</t>
  </si>
  <si>
    <t>Week 12</t>
  </si>
  <si>
    <t>Week 13</t>
  </si>
  <si>
    <t>Week 14</t>
  </si>
  <si>
    <t>OCT</t>
  </si>
  <si>
    <t>Week 15</t>
  </si>
  <si>
    <t>Week 16</t>
  </si>
  <si>
    <t>Week 17</t>
  </si>
  <si>
    <t>Week 18</t>
  </si>
  <si>
    <t>NOV</t>
  </si>
  <si>
    <t>Week 19</t>
  </si>
  <si>
    <t>Week 20</t>
  </si>
  <si>
    <t>Week 21</t>
  </si>
  <si>
    <t>Week 22</t>
  </si>
  <si>
    <t>Week 23</t>
  </si>
  <si>
    <t>DEC</t>
  </si>
  <si>
    <t>Week 24</t>
  </si>
  <si>
    <t>Week 25</t>
  </si>
  <si>
    <t>Week 26</t>
  </si>
  <si>
    <t>Week 27</t>
  </si>
  <si>
    <t>JAN</t>
  </si>
  <si>
    <t>Week 28</t>
  </si>
  <si>
    <t>Week 29</t>
  </si>
  <si>
    <t>Week 30</t>
  </si>
  <si>
    <t>Week 31</t>
  </si>
  <si>
    <t>FEB</t>
  </si>
  <si>
    <t>Week 32</t>
  </si>
  <si>
    <t>Week 33</t>
  </si>
  <si>
    <t>Week 34</t>
  </si>
  <si>
    <t>Week 35</t>
  </si>
  <si>
    <t>Week 36</t>
  </si>
  <si>
    <t>Week 37</t>
  </si>
  <si>
    <t>Week 38</t>
  </si>
  <si>
    <t>Week 39</t>
  </si>
  <si>
    <t>Week 40</t>
  </si>
  <si>
    <t>APR</t>
  </si>
  <si>
    <t>Week 41</t>
  </si>
  <si>
    <t>Week 42</t>
  </si>
  <si>
    <t>Week 43</t>
  </si>
  <si>
    <t>Week 44</t>
  </si>
  <si>
    <t>MAY</t>
  </si>
  <si>
    <t>Week 45</t>
  </si>
  <si>
    <t>Week 46</t>
  </si>
  <si>
    <t>Week 47</t>
  </si>
  <si>
    <t>Week 48</t>
  </si>
  <si>
    <t>Week 49</t>
  </si>
  <si>
    <t>JUN</t>
  </si>
  <si>
    <t>Week 50</t>
  </si>
  <si>
    <t>Week 51</t>
  </si>
  <si>
    <t>Week 52</t>
  </si>
  <si>
    <t>Week 53</t>
  </si>
  <si>
    <t>FY20</t>
  </si>
  <si>
    <t>FY21</t>
  </si>
  <si>
    <t>FY22</t>
  </si>
  <si>
    <t>FY23</t>
  </si>
  <si>
    <t>FY26</t>
  </si>
  <si>
    <t>Headcount</t>
  </si>
  <si>
    <t>% Complete</t>
  </si>
  <si>
    <t>MAY, FY25</t>
  </si>
  <si>
    <t>%</t>
  </si>
  <si>
    <t>% In Progress</t>
  </si>
  <si>
    <t>Rasika Ravindra Pimplodkar</t>
  </si>
  <si>
    <t>rasika.pimplodkar@srg.com.au</t>
  </si>
  <si>
    <t>(Ecom) CRM, New Starters</t>
  </si>
  <si>
    <t>Rasika Pimplodkar</t>
  </si>
  <si>
    <t>Learning and Development</t>
  </si>
  <si>
    <t>en</t>
  </si>
  <si>
    <t>Xinyu Feng</t>
  </si>
  <si>
    <t>ken.feng@srg.com.au</t>
  </si>
  <si>
    <t>Analytics &amp; Insights (A&amp;I), New Starters</t>
  </si>
  <si>
    <t>Marketing Campaign Analyst</t>
  </si>
  <si>
    <t>Ken Feng</t>
  </si>
  <si>
    <t>kavya.koppolu@srg.com.au</t>
  </si>
  <si>
    <t>Group Head Of Facilities</t>
  </si>
  <si>
    <t>Belinda Martin</t>
  </si>
  <si>
    <t>belinda.martin@srg.com.au</t>
  </si>
  <si>
    <t>Property Management (PROP), Project Delivery (PD)</t>
  </si>
  <si>
    <t>Fac. Compliance Admin Officer</t>
  </si>
  <si>
    <t>Finance (FIN), Property Management (PROP), (FIN) Property Finance, Spotlight Group</t>
  </si>
  <si>
    <t>Leanne Lea</t>
  </si>
  <si>
    <t>leanne.lea@srg.com.au</t>
  </si>
  <si>
    <t>Lee Lea</t>
  </si>
  <si>
    <t>Aviation Manager</t>
  </si>
  <si>
    <t>Finance (FIN), (FIN) FFM, Spotlight Group, New Starters</t>
  </si>
  <si>
    <t>Mollie Mcnamara</t>
  </si>
  <si>
    <t>Media Production Team Leader</t>
  </si>
  <si>
    <t>Finance (FIN), (FIN) Financial Accounts</t>
  </si>
  <si>
    <t>Sam Burgis</t>
  </si>
  <si>
    <t>sam.burgis@srg.com.au</t>
  </si>
  <si>
    <t>(IT) Business Intelligence, New Starters</t>
  </si>
  <si>
    <t>Power Bi Specialist</t>
  </si>
  <si>
    <t>Melinda Potente</t>
  </si>
  <si>
    <t>melinda.potente@go1.com</t>
  </si>
  <si>
    <t>Store Manager</t>
  </si>
  <si>
    <t>Yanrui Guo</t>
  </si>
  <si>
    <t>nicole.guo@srg.com.au</t>
  </si>
  <si>
    <t>Senior Financial Accountant</t>
  </si>
  <si>
    <t>Nicole Guo Guo</t>
  </si>
  <si>
    <t>Adrian Hulston</t>
  </si>
  <si>
    <t>CON14417</t>
  </si>
  <si>
    <t>Chloe Delaney</t>
  </si>
  <si>
    <t>chloe.delaney@spotlightproperty.com.au</t>
  </si>
  <si>
    <t>Lease Administrator</t>
  </si>
  <si>
    <t>Category manager finance</t>
  </si>
  <si>
    <t>Jay Garados</t>
  </si>
  <si>
    <t>jay.garados@srg.com.au</t>
  </si>
  <si>
    <t>Robyn Boyle</t>
  </si>
  <si>
    <t>CON11847</t>
  </si>
  <si>
    <t>Anthony Eclevia</t>
  </si>
  <si>
    <t>anthony.eclevia@srg.com.au</t>
  </si>
  <si>
    <t>CON11935</t>
  </si>
  <si>
    <t>Emylou Pagulia</t>
  </si>
  <si>
    <t>emylou.paguila@spotlightproperty.com.au</t>
  </si>
  <si>
    <t>CON12317</t>
  </si>
  <si>
    <t>Bianca Williams</t>
  </si>
  <si>
    <t>bianca.williams@srg.com.au</t>
  </si>
  <si>
    <t>Snr Fin. Accountant-Inv &amp; Reb</t>
  </si>
  <si>
    <t>Zara Wong</t>
  </si>
  <si>
    <t>zara.wong@spotlightproperty.com.au</t>
  </si>
  <si>
    <t>Financial Accoutant - Spg</t>
  </si>
  <si>
    <t>Xiling Liu</t>
  </si>
  <si>
    <t>sunny.liu@srg.com.au</t>
  </si>
  <si>
    <t>Financial Accountant</t>
  </si>
  <si>
    <t>Sunny Liu</t>
  </si>
  <si>
    <t>leigh.boyle@srg.com.au</t>
  </si>
  <si>
    <t>Head Of Inventory Integrity</t>
  </si>
  <si>
    <t>Joshua Hodes</t>
  </si>
  <si>
    <t>josh.hodes@spotlightgroup.com</t>
  </si>
  <si>
    <t>Investment Analyst</t>
  </si>
  <si>
    <t>Josh Hodes</t>
  </si>
  <si>
    <t>Mohamed Hassan</t>
  </si>
  <si>
    <t>hisham.hassan@srg.com.au</t>
  </si>
  <si>
    <t>(FIN) Commercial, New Starters</t>
  </si>
  <si>
    <t>commercial finance</t>
  </si>
  <si>
    <t>Hisham Hassan</t>
  </si>
  <si>
    <t>Amandeep Kaur Vasan</t>
  </si>
  <si>
    <t>aman.vasan@srg.com.au</t>
  </si>
  <si>
    <t>Aman Vasan</t>
  </si>
  <si>
    <t>Jonathan Tan</t>
  </si>
  <si>
    <t>jonathan.tan@srg.com.au</t>
  </si>
  <si>
    <t>Maria Tenace</t>
  </si>
  <si>
    <t>maria.tenace@srg.com.au</t>
  </si>
  <si>
    <t>Accounts Payables Administrator</t>
  </si>
  <si>
    <t>Lisa Giang</t>
  </si>
  <si>
    <t>lisa.giang@srg.com.au</t>
  </si>
  <si>
    <t>Lisa Giang Giang</t>
  </si>
  <si>
    <t>Abdul Ali</t>
  </si>
  <si>
    <t>abdul.ali@spotlight.com.au</t>
  </si>
  <si>
    <t>JUN, FY25</t>
  </si>
  <si>
    <t>Account</t>
  </si>
  <si>
    <t>FFM</t>
  </si>
  <si>
    <t>SPG Development</t>
  </si>
  <si>
    <t>ID Number</t>
  </si>
  <si>
    <t>First Name</t>
  </si>
  <si>
    <t>Surname</t>
  </si>
  <si>
    <t>Employment Type</t>
  </si>
  <si>
    <t>Position ID</t>
  </si>
  <si>
    <t>Hire Date</t>
  </si>
  <si>
    <t>Position Start Date</t>
  </si>
  <si>
    <t>Term Date</t>
  </si>
  <si>
    <t>Term Reason Description</t>
  </si>
  <si>
    <t>Base Hours</t>
  </si>
  <si>
    <t>Level 1 Description</t>
  </si>
  <si>
    <t>Level 2 Description</t>
  </si>
  <si>
    <t>Level 3 Description</t>
  </si>
  <si>
    <t>Cost Centre</t>
  </si>
  <si>
    <t>Account Description</t>
  </si>
  <si>
    <t>Region</t>
  </si>
  <si>
    <t>First 6 months</t>
  </si>
  <si>
    <t>5 Year of Service (F&amp;P)</t>
  </si>
  <si>
    <t>Store Leader</t>
  </si>
  <si>
    <t>FTE</t>
  </si>
  <si>
    <t>Super Rate</t>
  </si>
  <si>
    <t>A</t>
  </si>
  <si>
    <t>PRINCE</t>
  </si>
  <si>
    <t>XAVI</t>
  </si>
  <si>
    <t>C</t>
  </si>
  <si>
    <t>HTM04</t>
  </si>
  <si>
    <t>Team Member</t>
  </si>
  <si>
    <t>HARRIS SCARFE PTY LTD</t>
  </si>
  <si>
    <t>SOUTH AUSTRALIA</t>
  </si>
  <si>
    <t>ARNDALE</t>
  </si>
  <si>
    <t>Arndale</t>
  </si>
  <si>
    <t>OTTILIA</t>
  </si>
  <si>
    <t>RUWOCHA</t>
  </si>
  <si>
    <t>MELWYN</t>
  </si>
  <si>
    <t>FERNANDES</t>
  </si>
  <si>
    <t>VINKA</t>
  </si>
  <si>
    <t>STANISIC</t>
  </si>
  <si>
    <t>MINHNGHI</t>
  </si>
  <si>
    <t>NGUYEN</t>
  </si>
  <si>
    <t>LUCY</t>
  </si>
  <si>
    <t>PENS</t>
  </si>
  <si>
    <t>AVA</t>
  </si>
  <si>
    <t>WALLACE</t>
  </si>
  <si>
    <t>UNA</t>
  </si>
  <si>
    <t>NGO</t>
  </si>
  <si>
    <t>NHUNG</t>
  </si>
  <si>
    <t>MARKO</t>
  </si>
  <si>
    <t>IKIC</t>
  </si>
  <si>
    <t>P</t>
  </si>
  <si>
    <t>TARA</t>
  </si>
  <si>
    <t>NORMAN</t>
  </si>
  <si>
    <t>SUZANNE</t>
  </si>
  <si>
    <t>HORBURY</t>
  </si>
  <si>
    <t>NATASHA</t>
  </si>
  <si>
    <t>MEFAIL</t>
  </si>
  <si>
    <t>SIMMONE</t>
  </si>
  <si>
    <t>KORTESSIS</t>
  </si>
  <si>
    <t>DEBRA</t>
  </si>
  <si>
    <t>TOLS</t>
  </si>
  <si>
    <t>F</t>
  </si>
  <si>
    <t>LYDIA</t>
  </si>
  <si>
    <t>LUCE</t>
  </si>
  <si>
    <t>RICHARD</t>
  </si>
  <si>
    <t>COURTNEY</t>
  </si>
  <si>
    <t>HSM04</t>
  </si>
  <si>
    <t>SAMUEL</t>
  </si>
  <si>
    <t>SHINAKIS</t>
  </si>
  <si>
    <t>SIMON</t>
  </si>
  <si>
    <t>VALENTE</t>
  </si>
  <si>
    <t>HASM04</t>
  </si>
  <si>
    <t>Asst Store Manager</t>
  </si>
  <si>
    <t>ZOI</t>
  </si>
  <si>
    <t>DEMOURTZIDIS</t>
  </si>
  <si>
    <t>ENZA</t>
  </si>
  <si>
    <t>HENTY</t>
  </si>
  <si>
    <t>OYELLA</t>
  </si>
  <si>
    <t>MUSA</t>
  </si>
  <si>
    <t>HTM05</t>
  </si>
  <si>
    <t>ELIZABETH</t>
  </si>
  <si>
    <t>Elizabeth</t>
  </si>
  <si>
    <t>AMBER</t>
  </si>
  <si>
    <t>HUM</t>
  </si>
  <si>
    <t>KUIR</t>
  </si>
  <si>
    <t>YUOT</t>
  </si>
  <si>
    <t>ATEFA</t>
  </si>
  <si>
    <t>EHSANI</t>
  </si>
  <si>
    <t>ASHLYN</t>
  </si>
  <si>
    <t>RADFORD</t>
  </si>
  <si>
    <t>BAILEY</t>
  </si>
  <si>
    <t>MADDEFORD</t>
  </si>
  <si>
    <t>ANDREW</t>
  </si>
  <si>
    <t>HAYES</t>
  </si>
  <si>
    <t>FATIMAH</t>
  </si>
  <si>
    <t>WAHID</t>
  </si>
  <si>
    <t>NIKI</t>
  </si>
  <si>
    <t>SARVARI</t>
  </si>
  <si>
    <t>AIMEE</t>
  </si>
  <si>
    <t>TURPIN</t>
  </si>
  <si>
    <t>RACHEL</t>
  </si>
  <si>
    <t>MARTIN</t>
  </si>
  <si>
    <t>HASM05</t>
  </si>
  <si>
    <t>AILEM</t>
  </si>
  <si>
    <t>SAAVEDRA</t>
  </si>
  <si>
    <t>ANGELA</t>
  </si>
  <si>
    <t>MITCHELL</t>
  </si>
  <si>
    <t>CATHERINE</t>
  </si>
  <si>
    <t>LEA</t>
  </si>
  <si>
    <t>LAUREN</t>
  </si>
  <si>
    <t>THOMAS</t>
  </si>
  <si>
    <t>ALPHONSUS MIGUEL</t>
  </si>
  <si>
    <t>PELAEZ</t>
  </si>
  <si>
    <t>MAJA</t>
  </si>
  <si>
    <t>CHROMIK</t>
  </si>
  <si>
    <t>YURI</t>
  </si>
  <si>
    <t>ICARRO</t>
  </si>
  <si>
    <t>EJIZ ALI</t>
  </si>
  <si>
    <t>HUSSAINI</t>
  </si>
  <si>
    <t>SHARON</t>
  </si>
  <si>
    <t>HISCOCK</t>
  </si>
  <si>
    <t>ALANA</t>
  </si>
  <si>
    <t>PENFOLD</t>
  </si>
  <si>
    <t>MARISA</t>
  </si>
  <si>
    <t>AUDREY</t>
  </si>
  <si>
    <t>HAMILTON</t>
  </si>
  <si>
    <t>AMY-LEE</t>
  </si>
  <si>
    <t>WILKINSON</t>
  </si>
  <si>
    <t>REICHELT</t>
  </si>
  <si>
    <t>KERRY</t>
  </si>
  <si>
    <t>EGGERS</t>
  </si>
  <si>
    <t>ARGO</t>
  </si>
  <si>
    <t>D'ALOIA</t>
  </si>
  <si>
    <t>HSM05</t>
  </si>
  <si>
    <t>ROSALIE</t>
  </si>
  <si>
    <t>OLSZEWSKI</t>
  </si>
  <si>
    <t>SUZAN</t>
  </si>
  <si>
    <t>JARVIS</t>
  </si>
  <si>
    <t>KELLY</t>
  </si>
  <si>
    <t>ELLERY</t>
  </si>
  <si>
    <t>SHARLENE</t>
  </si>
  <si>
    <t>PHILLIPS</t>
  </si>
  <si>
    <t>SUSAN</t>
  </si>
  <si>
    <t>WORMALD</t>
  </si>
  <si>
    <t>ZAHRA</t>
  </si>
  <si>
    <t>SAINSBURY</t>
  </si>
  <si>
    <t>HTM06</t>
  </si>
  <si>
    <t>WEST LAKES</t>
  </si>
  <si>
    <t>Westlakes</t>
  </si>
  <si>
    <t>ZANE</t>
  </si>
  <si>
    <t>SCOTT</t>
  </si>
  <si>
    <t>KHALEN</t>
  </si>
  <si>
    <t>HASTINGS</t>
  </si>
  <si>
    <t>KOHEN</t>
  </si>
  <si>
    <t>TOPP</t>
  </si>
  <si>
    <t>BOSCO</t>
  </si>
  <si>
    <t>SCHIRRIPA</t>
  </si>
  <si>
    <t>HOLLY</t>
  </si>
  <si>
    <t>TOLJA</t>
  </si>
  <si>
    <t>JESSICA</t>
  </si>
  <si>
    <t>LOLLER</t>
  </si>
  <si>
    <t>ZABROWARNY</t>
  </si>
  <si>
    <t>LUKE</t>
  </si>
  <si>
    <t>SURACE</t>
  </si>
  <si>
    <t>NADA</t>
  </si>
  <si>
    <t>RACKI</t>
  </si>
  <si>
    <t>ARMANI</t>
  </si>
  <si>
    <t>ROSITANO</t>
  </si>
  <si>
    <t>VICTORIA</t>
  </si>
  <si>
    <t>MERCORELLA</t>
  </si>
  <si>
    <t>DELWEN</t>
  </si>
  <si>
    <t>RAWLEY</t>
  </si>
  <si>
    <t>SOPHIE</t>
  </si>
  <si>
    <t>PAGE</t>
  </si>
  <si>
    <t>HASM06</t>
  </si>
  <si>
    <t>GEPPS CROSS</t>
  </si>
  <si>
    <t>TANYA</t>
  </si>
  <si>
    <t>CUFARI</t>
  </si>
  <si>
    <t>TERESA</t>
  </si>
  <si>
    <t>NESCI</t>
  </si>
  <si>
    <t>VINCENZO</t>
  </si>
  <si>
    <t>TRIULCIO</t>
  </si>
  <si>
    <t>PARTENA</t>
  </si>
  <si>
    <t>BAGNARA</t>
  </si>
  <si>
    <t>ALLEN</t>
  </si>
  <si>
    <t>LUISA</t>
  </si>
  <si>
    <t>CURCIO</t>
  </si>
  <si>
    <t>NICOLETTA</t>
  </si>
  <si>
    <t>MAVROPOULOS</t>
  </si>
  <si>
    <t>ROMANO</t>
  </si>
  <si>
    <t>MERCURIO</t>
  </si>
  <si>
    <t>HSM06</t>
  </si>
  <si>
    <t>STIRLING</t>
  </si>
  <si>
    <t>RITA</t>
  </si>
  <si>
    <t>COSTA</t>
  </si>
  <si>
    <t>DENA</t>
  </si>
  <si>
    <t>WATSON</t>
  </si>
  <si>
    <t>JOSEPH</t>
  </si>
  <si>
    <t>ANDREACCHIO</t>
  </si>
  <si>
    <t>TRINITY</t>
  </si>
  <si>
    <t>URQUHART</t>
  </si>
  <si>
    <t>HTM08</t>
  </si>
  <si>
    <t>TEA TREE CENTRE</t>
  </si>
  <si>
    <t>Tea Tree Plaza</t>
  </si>
  <si>
    <t>ELLA</t>
  </si>
  <si>
    <t>FARROW</t>
  </si>
  <si>
    <t>ETHAN</t>
  </si>
  <si>
    <t>LIM</t>
  </si>
  <si>
    <t>MIA</t>
  </si>
  <si>
    <t>GHAMRAOUI</t>
  </si>
  <si>
    <t>ANYSIA</t>
  </si>
  <si>
    <t>BUICK</t>
  </si>
  <si>
    <t>CHARLOTTE</t>
  </si>
  <si>
    <t>CAMBURN</t>
  </si>
  <si>
    <t>TAMARA</t>
  </si>
  <si>
    <t>NORSWORTHY</t>
  </si>
  <si>
    <t>HASM08</t>
  </si>
  <si>
    <t>CHIARA</t>
  </si>
  <si>
    <t>DIANDRA</t>
  </si>
  <si>
    <t>LEE</t>
  </si>
  <si>
    <t>INGRAM</t>
  </si>
  <si>
    <t>JASMINE</t>
  </si>
  <si>
    <t>PENNY</t>
  </si>
  <si>
    <t>DYLAN</t>
  </si>
  <si>
    <t>MAROUS</t>
  </si>
  <si>
    <t>SCARLETT</t>
  </si>
  <si>
    <t>CURRIE</t>
  </si>
  <si>
    <t>ISAAC</t>
  </si>
  <si>
    <t>MARTINI</t>
  </si>
  <si>
    <t>LILY</t>
  </si>
  <si>
    <t>GOERNER</t>
  </si>
  <si>
    <t>SRINDA</t>
  </si>
  <si>
    <t>IGNATIUS</t>
  </si>
  <si>
    <t>ANTONIA</t>
  </si>
  <si>
    <t>DUSEVIC MATESIC</t>
  </si>
  <si>
    <t>AMY</t>
  </si>
  <si>
    <t>EMMALEE</t>
  </si>
  <si>
    <t>MCNAMARA</t>
  </si>
  <si>
    <t>JULIE</t>
  </si>
  <si>
    <t>RICHARDS</t>
  </si>
  <si>
    <t>GAGLIARDI</t>
  </si>
  <si>
    <t>ASHLYNN</t>
  </si>
  <si>
    <t>GILCHRIST-CALLIESS</t>
  </si>
  <si>
    <t>FABIAN</t>
  </si>
  <si>
    <t>DUNCAN</t>
  </si>
  <si>
    <t>CRAM</t>
  </si>
  <si>
    <t>KRISTIE</t>
  </si>
  <si>
    <t>OLIVE</t>
  </si>
  <si>
    <t>HEATHER</t>
  </si>
  <si>
    <t>HUMPHRIES</t>
  </si>
  <si>
    <t>REBECCA</t>
  </si>
  <si>
    <t>MILTON</t>
  </si>
  <si>
    <t>MONICA</t>
  </si>
  <si>
    <t>RILEY</t>
  </si>
  <si>
    <t>JOSEPHINE</t>
  </si>
  <si>
    <t>BARTON</t>
  </si>
  <si>
    <t>MATTHEW</t>
  </si>
  <si>
    <t>HENDRY</t>
  </si>
  <si>
    <t>RENEE</t>
  </si>
  <si>
    <t>JACQUES</t>
  </si>
  <si>
    <t>LEE-ANNE</t>
  </si>
  <si>
    <t>BORG</t>
  </si>
  <si>
    <t>LORENA</t>
  </si>
  <si>
    <t>CAROFANO</t>
  </si>
  <si>
    <t>KATE</t>
  </si>
  <si>
    <t>BEKIRI</t>
  </si>
  <si>
    <t>JAMES</t>
  </si>
  <si>
    <t>MALONE</t>
  </si>
  <si>
    <t>VANESSA</t>
  </si>
  <si>
    <t>MENGOD</t>
  </si>
  <si>
    <t>HSM08</t>
  </si>
  <si>
    <t>SMITH</t>
  </si>
  <si>
    <t>ZDENKA</t>
  </si>
  <si>
    <t>DJAKOVAC</t>
  </si>
  <si>
    <t>HAROLD</t>
  </si>
  <si>
    <t>FLAM</t>
  </si>
  <si>
    <t>HTM10</t>
  </si>
  <si>
    <t>WHYALLA</t>
  </si>
  <si>
    <t>Whyalla</t>
  </si>
  <si>
    <t>JASON</t>
  </si>
  <si>
    <t>MORETON</t>
  </si>
  <si>
    <t>ALLISON</t>
  </si>
  <si>
    <t>LAY</t>
  </si>
  <si>
    <t>MACKENZIE</t>
  </si>
  <si>
    <t>SKYE</t>
  </si>
  <si>
    <t>BUTSON</t>
  </si>
  <si>
    <t>MEGAN</t>
  </si>
  <si>
    <t>BUTTERWOOD</t>
  </si>
  <si>
    <t>HASM10</t>
  </si>
  <si>
    <t>WISDOM</t>
  </si>
  <si>
    <t>HSM10</t>
  </si>
  <si>
    <t>SAMANTHA</t>
  </si>
  <si>
    <t>ANDERSON</t>
  </si>
  <si>
    <t>HOLLY-MARIE</t>
  </si>
  <si>
    <t>WALSH-SMITH</t>
  </si>
  <si>
    <t>HAYDEN</t>
  </si>
  <si>
    <t>MANDY</t>
  </si>
  <si>
    <t>GALLEGO</t>
  </si>
  <si>
    <t>EMILY</t>
  </si>
  <si>
    <t>HTM11</t>
  </si>
  <si>
    <t>MARION</t>
  </si>
  <si>
    <t>Marion</t>
  </si>
  <si>
    <t>IVY</t>
  </si>
  <si>
    <t>TANK</t>
  </si>
  <si>
    <t>CAROLINE</t>
  </si>
  <si>
    <t>FINNEY</t>
  </si>
  <si>
    <t>HASM11</t>
  </si>
  <si>
    <t>CHLOE</t>
  </si>
  <si>
    <t>ABBOTT</t>
  </si>
  <si>
    <t>OLIVIA</t>
  </si>
  <si>
    <t>PISCIONERI</t>
  </si>
  <si>
    <t>ISABELLE</t>
  </si>
  <si>
    <t>FURNISS</t>
  </si>
  <si>
    <t>KEITA</t>
  </si>
  <si>
    <t>OWUOR</t>
  </si>
  <si>
    <t>JONATHAN</t>
  </si>
  <si>
    <t>POTTER</t>
  </si>
  <si>
    <t>MELISSA</t>
  </si>
  <si>
    <t>BETHANY</t>
  </si>
  <si>
    <t>CHALMERS</t>
  </si>
  <si>
    <t>CONOR</t>
  </si>
  <si>
    <t>ANDERSON-MCCULLOCH</t>
  </si>
  <si>
    <t>JORDAN</t>
  </si>
  <si>
    <t>PRICE</t>
  </si>
  <si>
    <t>SHILLING</t>
  </si>
  <si>
    <t>LAKSHAN</t>
  </si>
  <si>
    <t>INDURUWA</t>
  </si>
  <si>
    <t>JULIAN</t>
  </si>
  <si>
    <t>SCALZI</t>
  </si>
  <si>
    <t>BONNIE</t>
  </si>
  <si>
    <t>MARSHALL</t>
  </si>
  <si>
    <t>MOLLY</t>
  </si>
  <si>
    <t>WILLIAMS</t>
  </si>
  <si>
    <t>MUNIR</t>
  </si>
  <si>
    <t>GABRAIS</t>
  </si>
  <si>
    <t>ANNALISE</t>
  </si>
  <si>
    <t>HOWARD</t>
  </si>
  <si>
    <t>NATHAN</t>
  </si>
  <si>
    <t>ARNOLD</t>
  </si>
  <si>
    <t>CATRINA</t>
  </si>
  <si>
    <t>CORKHILL</t>
  </si>
  <si>
    <t>EMES</t>
  </si>
  <si>
    <t>MD IMRAN</t>
  </si>
  <si>
    <t>RAHMAN</t>
  </si>
  <si>
    <t>ARCHIE</t>
  </si>
  <si>
    <t>NESBIT</t>
  </si>
  <si>
    <t>VASILIKI</t>
  </si>
  <si>
    <t>LIAMBIS</t>
  </si>
  <si>
    <t>MONSIGNEUR</t>
  </si>
  <si>
    <t>JANE</t>
  </si>
  <si>
    <t>JOHNSON</t>
  </si>
  <si>
    <t>MADELINE</t>
  </si>
  <si>
    <t>DE GENNARO</t>
  </si>
  <si>
    <t>TRACEY</t>
  </si>
  <si>
    <t>EIFFE</t>
  </si>
  <si>
    <t>CONNOR</t>
  </si>
  <si>
    <t>CRITCHARD-BLIGH</t>
  </si>
  <si>
    <t>LISA</t>
  </si>
  <si>
    <t>STANTON</t>
  </si>
  <si>
    <t>MELANIE</t>
  </si>
  <si>
    <t>MUNN</t>
  </si>
  <si>
    <t>SARAH</t>
  </si>
  <si>
    <t>HUNTER</t>
  </si>
  <si>
    <t>FROST</t>
  </si>
  <si>
    <t>ISABELLA</t>
  </si>
  <si>
    <t>ALEXANDER-WILSON</t>
  </si>
  <si>
    <t>BENJAMIN</t>
  </si>
  <si>
    <t>ROE</t>
  </si>
  <si>
    <t>AMANDA</t>
  </si>
  <si>
    <t>STYLES</t>
  </si>
  <si>
    <t>HSM11</t>
  </si>
  <si>
    <t>HENDY</t>
  </si>
  <si>
    <t>CHRISTINE</t>
  </si>
  <si>
    <t>ZOUNIS</t>
  </si>
  <si>
    <t>MARIA</t>
  </si>
  <si>
    <t>ROSSI</t>
  </si>
  <si>
    <t>JACQUELINE</t>
  </si>
  <si>
    <t>STRENG</t>
  </si>
  <si>
    <t>TRUDGEN</t>
  </si>
  <si>
    <t>HTM12</t>
  </si>
  <si>
    <t>COLONNADES</t>
  </si>
  <si>
    <t>Colonnades</t>
  </si>
  <si>
    <t>HAYLEE</t>
  </si>
  <si>
    <t>MOORE</t>
  </si>
  <si>
    <t>BELLA</t>
  </si>
  <si>
    <t>PONS</t>
  </si>
  <si>
    <t>JACK</t>
  </si>
  <si>
    <t>HANLEY</t>
  </si>
  <si>
    <t>GREEN</t>
  </si>
  <si>
    <t>CAROL</t>
  </si>
  <si>
    <t>DAVEY</t>
  </si>
  <si>
    <t>ADEN</t>
  </si>
  <si>
    <t>LINDSAY</t>
  </si>
  <si>
    <t>KELEIGH</t>
  </si>
  <si>
    <t>TURTON</t>
  </si>
  <si>
    <t>ANSELL</t>
  </si>
  <si>
    <t>LEO</t>
  </si>
  <si>
    <t>VERHOEVEN</t>
  </si>
  <si>
    <t>CAI</t>
  </si>
  <si>
    <t>ROWAN</t>
  </si>
  <si>
    <t>JARAED</t>
  </si>
  <si>
    <t>BURGERS</t>
  </si>
  <si>
    <t>JOANNE</t>
  </si>
  <si>
    <t>COCKERILL</t>
  </si>
  <si>
    <t>ANNE</t>
  </si>
  <si>
    <t>HUGHES</t>
  </si>
  <si>
    <t>SINGH</t>
  </si>
  <si>
    <t>AIDEN</t>
  </si>
  <si>
    <t>BUITENGA</t>
  </si>
  <si>
    <t>TESSA</t>
  </si>
  <si>
    <t>BRINKHUIJSEN</t>
  </si>
  <si>
    <t>SAMPSON</t>
  </si>
  <si>
    <t>TINA</t>
  </si>
  <si>
    <t>SIMS</t>
  </si>
  <si>
    <t>JACINTA</t>
  </si>
  <si>
    <t>GELSI</t>
  </si>
  <si>
    <t>HSM12</t>
  </si>
  <si>
    <t>NATALIE</t>
  </si>
  <si>
    <t>HASM12</t>
  </si>
  <si>
    <t>MINH DUC</t>
  </si>
  <si>
    <t>DAO</t>
  </si>
  <si>
    <t>HTM13</t>
  </si>
  <si>
    <t>Gepps Crossing</t>
  </si>
  <si>
    <t>KAREN</t>
  </si>
  <si>
    <t>HURCOMBE</t>
  </si>
  <si>
    <t>MUKUL</t>
  </si>
  <si>
    <t>BANGER</t>
  </si>
  <si>
    <t>MUHAMMAD</t>
  </si>
  <si>
    <t>SULTANI</t>
  </si>
  <si>
    <t>MEIKA</t>
  </si>
  <si>
    <t>HASLAM</t>
  </si>
  <si>
    <t>HAMZA</t>
  </si>
  <si>
    <t>NASIR</t>
  </si>
  <si>
    <t>LIAM</t>
  </si>
  <si>
    <t>FIEDLER</t>
  </si>
  <si>
    <t>ELIANA</t>
  </si>
  <si>
    <t>CHRISTIE</t>
  </si>
  <si>
    <t>GURVEEN KAUR</t>
  </si>
  <si>
    <t>KELSI</t>
  </si>
  <si>
    <t>FOGLEIN</t>
  </si>
  <si>
    <t>ORTLEPP</t>
  </si>
  <si>
    <t>SCHUTZ</t>
  </si>
  <si>
    <t>LEANNE</t>
  </si>
  <si>
    <t>HUTCHINSON</t>
  </si>
  <si>
    <t>HSM13</t>
  </si>
  <si>
    <t>CLAUDE</t>
  </si>
  <si>
    <t>IBRAHIM</t>
  </si>
  <si>
    <t>GEOFFREY</t>
  </si>
  <si>
    <t>HOWELL</t>
  </si>
  <si>
    <t>GAYATHRI</t>
  </si>
  <si>
    <t>SARAVANAN</t>
  </si>
  <si>
    <t>HASM13</t>
  </si>
  <si>
    <t>WELLS</t>
  </si>
  <si>
    <t>STAFFORD</t>
  </si>
  <si>
    <t>JANET</t>
  </si>
  <si>
    <t>DE VRIES</t>
  </si>
  <si>
    <t>HTM2014</t>
  </si>
  <si>
    <t>MORNINGTON</t>
  </si>
  <si>
    <t>Mornington</t>
  </si>
  <si>
    <t>LYNETTE</t>
  </si>
  <si>
    <t>LEWINGTON</t>
  </si>
  <si>
    <t>CANTWELL-CARGILL</t>
  </si>
  <si>
    <t>MAGGIE</t>
  </si>
  <si>
    <t>MATHIAS</t>
  </si>
  <si>
    <t>JACOBS</t>
  </si>
  <si>
    <t>NASSAR</t>
  </si>
  <si>
    <t>CAROLE</t>
  </si>
  <si>
    <t>HOULIHAN</t>
  </si>
  <si>
    <t>ALANNAH</t>
  </si>
  <si>
    <t>DEUTSHER</t>
  </si>
  <si>
    <t>VINCENT</t>
  </si>
  <si>
    <t>ELLIOTT</t>
  </si>
  <si>
    <t>LEAH</t>
  </si>
  <si>
    <t>RICHMOND</t>
  </si>
  <si>
    <t>ANNABELLE</t>
  </si>
  <si>
    <t>MONTGOMERY</t>
  </si>
  <si>
    <t>AMELIE</t>
  </si>
  <si>
    <t>TAYLOR</t>
  </si>
  <si>
    <t>AILSA</t>
  </si>
  <si>
    <t>BLAIR</t>
  </si>
  <si>
    <t>HASM2014</t>
  </si>
  <si>
    <t>DONNA-LEA</t>
  </si>
  <si>
    <t>BEARD</t>
  </si>
  <si>
    <t>HSM2014</t>
  </si>
  <si>
    <t>ROBYN</t>
  </si>
  <si>
    <t>BURGESS</t>
  </si>
  <si>
    <t>DEBORAH</t>
  </si>
  <si>
    <t>BRYAN</t>
  </si>
  <si>
    <t>DIA RISHI</t>
  </si>
  <si>
    <t>BHAMBRI</t>
  </si>
  <si>
    <t>HTM2D</t>
  </si>
  <si>
    <t>SPENCER OUTLET</t>
  </si>
  <si>
    <t>Spencer Street</t>
  </si>
  <si>
    <t>SHENGZE</t>
  </si>
  <si>
    <t>WANG</t>
  </si>
  <si>
    <t>SAKSHAM</t>
  </si>
  <si>
    <t>JAIN</t>
  </si>
  <si>
    <t>PRIYAM</t>
  </si>
  <si>
    <t>ARORA</t>
  </si>
  <si>
    <t>HASM2D</t>
  </si>
  <si>
    <t>RICHA</t>
  </si>
  <si>
    <t>SHENO</t>
  </si>
  <si>
    <t>KISANET</t>
  </si>
  <si>
    <t>BERHANE</t>
  </si>
  <si>
    <t>TYLER</t>
  </si>
  <si>
    <t>IKE</t>
  </si>
  <si>
    <t>AURIANNA</t>
  </si>
  <si>
    <t>BIMA</t>
  </si>
  <si>
    <t>RIYA</t>
  </si>
  <si>
    <t>PARMAR</t>
  </si>
  <si>
    <t>KRISHI</t>
  </si>
  <si>
    <t>LAL</t>
  </si>
  <si>
    <t>MARYAM</t>
  </si>
  <si>
    <t>KHUDHAIR</t>
  </si>
  <si>
    <t>ANDY</t>
  </si>
  <si>
    <t>DO</t>
  </si>
  <si>
    <t>YIJIA</t>
  </si>
  <si>
    <t>GENG</t>
  </si>
  <si>
    <t>PHOEBE</t>
  </si>
  <si>
    <t>HOBAN</t>
  </si>
  <si>
    <t>SOEBHUSAIN</t>
  </si>
  <si>
    <t>SAIYED</t>
  </si>
  <si>
    <t>KATIE</t>
  </si>
  <si>
    <t>DAVENPORT</t>
  </si>
  <si>
    <t>SANIA</t>
  </si>
  <si>
    <t>SHAKIR</t>
  </si>
  <si>
    <t>LADY ANNE</t>
  </si>
  <si>
    <t>BORJA</t>
  </si>
  <si>
    <t>LADY LEE</t>
  </si>
  <si>
    <t>MICLAT</t>
  </si>
  <si>
    <t>RUBY</t>
  </si>
  <si>
    <t>PALMER</t>
  </si>
  <si>
    <t>BRUCE</t>
  </si>
  <si>
    <t>BATSON</t>
  </si>
  <si>
    <t>FLORIA</t>
  </si>
  <si>
    <t>FOLOMU</t>
  </si>
  <si>
    <t>HSM2D</t>
  </si>
  <si>
    <t>LAURA</t>
  </si>
  <si>
    <t>SULEMANI</t>
  </si>
  <si>
    <t>HTM2C</t>
  </si>
  <si>
    <t>WOODGROVE</t>
  </si>
  <si>
    <t>Woodgrove</t>
  </si>
  <si>
    <t>JOHN</t>
  </si>
  <si>
    <t>PETERS</t>
  </si>
  <si>
    <t>HSM2C</t>
  </si>
  <si>
    <t>MARINA</t>
  </si>
  <si>
    <t>MITIC</t>
  </si>
  <si>
    <t>DEVIYANTI</t>
  </si>
  <si>
    <t>MALCOLM</t>
  </si>
  <si>
    <t>DURANTE</t>
  </si>
  <si>
    <t>TOBY</t>
  </si>
  <si>
    <t>COLLINS-SMITH</t>
  </si>
  <si>
    <t>SHANTI</t>
  </si>
  <si>
    <t>CHELUVAIAH</t>
  </si>
  <si>
    <t>JULIA</t>
  </si>
  <si>
    <t>DENOUAL</t>
  </si>
  <si>
    <t>TOMMI</t>
  </si>
  <si>
    <t>KOTVAS</t>
  </si>
  <si>
    <t>ANUREET KAUR</t>
  </si>
  <si>
    <t>CHAHAL</t>
  </si>
  <si>
    <t>PATRICK</t>
  </si>
  <si>
    <t>STEVENSON</t>
  </si>
  <si>
    <t>BRITTANY</t>
  </si>
  <si>
    <t>CIPOLLA</t>
  </si>
  <si>
    <t>SYEDA</t>
  </si>
  <si>
    <t>NAQVI</t>
  </si>
  <si>
    <t>CHRISTIAN</t>
  </si>
  <si>
    <t>ROMA</t>
  </si>
  <si>
    <t>SHUKLA</t>
  </si>
  <si>
    <t>NOAH</t>
  </si>
  <si>
    <t>VERROCCHI</t>
  </si>
  <si>
    <t>AKOK</t>
  </si>
  <si>
    <t>CALEB</t>
  </si>
  <si>
    <t>BASTIAAN</t>
  </si>
  <si>
    <t>GENTJANA</t>
  </si>
  <si>
    <t>MAHMUTAJ</t>
  </si>
  <si>
    <t>CAITLIN</t>
  </si>
  <si>
    <t>FRANK</t>
  </si>
  <si>
    <t>BRCAN</t>
  </si>
  <si>
    <t>NAVJOT</t>
  </si>
  <si>
    <t>DHILLON</t>
  </si>
  <si>
    <t>DANIELLE</t>
  </si>
  <si>
    <t>CULLEN</t>
  </si>
  <si>
    <t>FLAVIA</t>
  </si>
  <si>
    <t>REYNOLDS</t>
  </si>
  <si>
    <t>ANN</t>
  </si>
  <si>
    <t>RAWLINGS</t>
  </si>
  <si>
    <t>JARED</t>
  </si>
  <si>
    <t>SULLIVAN</t>
  </si>
  <si>
    <t>KERRIE</t>
  </si>
  <si>
    <t>CLARK</t>
  </si>
  <si>
    <t>SONYA</t>
  </si>
  <si>
    <t>KIREK</t>
  </si>
  <si>
    <t>KIMBERLEY</t>
  </si>
  <si>
    <t>SCHOFIELD</t>
  </si>
  <si>
    <t>HASM2C</t>
  </si>
  <si>
    <t>AUSTYN</t>
  </si>
  <si>
    <t>PUCEK</t>
  </si>
  <si>
    <t>HTM36</t>
  </si>
  <si>
    <t>BALLARAT</t>
  </si>
  <si>
    <t>Ballarat</t>
  </si>
  <si>
    <t>NICOLE</t>
  </si>
  <si>
    <t>HOPE</t>
  </si>
  <si>
    <t>KINNANE</t>
  </si>
  <si>
    <t>ZOE</t>
  </si>
  <si>
    <t>FRDELJA</t>
  </si>
  <si>
    <t>JOEL</t>
  </si>
  <si>
    <t>MADDERN</t>
  </si>
  <si>
    <t>DOBSON</t>
  </si>
  <si>
    <t>LACHLAN</t>
  </si>
  <si>
    <t>HILL</t>
  </si>
  <si>
    <t>TAWANANYASHA</t>
  </si>
  <si>
    <t>BUTETE</t>
  </si>
  <si>
    <t>BOURKE</t>
  </si>
  <si>
    <t>HAMISH</t>
  </si>
  <si>
    <t>BRISBANE</t>
  </si>
  <si>
    <t>THEERAPAT</t>
  </si>
  <si>
    <t>PATJAMOL</t>
  </si>
  <si>
    <t>TAKUNDA</t>
  </si>
  <si>
    <t>GRAHAM</t>
  </si>
  <si>
    <t>BOLITHO</t>
  </si>
  <si>
    <t>CHAPMAN</t>
  </si>
  <si>
    <t>LAUTON</t>
  </si>
  <si>
    <t>ELYSE</t>
  </si>
  <si>
    <t>CHI</t>
  </si>
  <si>
    <t>PARTINGTON</t>
  </si>
  <si>
    <t>HENRY</t>
  </si>
  <si>
    <t>BRITT</t>
  </si>
  <si>
    <t>MIRABELLA</t>
  </si>
  <si>
    <t>MERLIN</t>
  </si>
  <si>
    <t>BRADBURY</t>
  </si>
  <si>
    <t>FORD</t>
  </si>
  <si>
    <t>HSM36</t>
  </si>
  <si>
    <t>KEZIAH</t>
  </si>
  <si>
    <t>GLENANE</t>
  </si>
  <si>
    <t>ANGUS</t>
  </si>
  <si>
    <t>SKIDMORE</t>
  </si>
  <si>
    <t>HTM20</t>
  </si>
  <si>
    <t>FOREST HILL</t>
  </si>
  <si>
    <t>Forest Hill</t>
  </si>
  <si>
    <t>WILLIAM</t>
  </si>
  <si>
    <t>DAVIS</t>
  </si>
  <si>
    <t>ANAYA</t>
  </si>
  <si>
    <t>BATCHO</t>
  </si>
  <si>
    <t>EMMA</t>
  </si>
  <si>
    <t>GORRY</t>
  </si>
  <si>
    <t>SAMEERA</t>
  </si>
  <si>
    <t>KAMAL-KUMAR</t>
  </si>
  <si>
    <t>STUTI</t>
  </si>
  <si>
    <t>SHARMA</t>
  </si>
  <si>
    <t>ISHITA</t>
  </si>
  <si>
    <t>KULKARNI</t>
  </si>
  <si>
    <t>BELLINGHAM</t>
  </si>
  <si>
    <t>SIEW</t>
  </si>
  <si>
    <t>QUODLING</t>
  </si>
  <si>
    <t>STORM</t>
  </si>
  <si>
    <t>HELYARD</t>
  </si>
  <si>
    <t>CINDY</t>
  </si>
  <si>
    <t>HARVIE</t>
  </si>
  <si>
    <t>MACKIE</t>
  </si>
  <si>
    <t>PALAK</t>
  </si>
  <si>
    <t>DABRAL</t>
  </si>
  <si>
    <t>BRINCAT</t>
  </si>
  <si>
    <t>JING SHII</t>
  </si>
  <si>
    <t>YEW</t>
  </si>
  <si>
    <t>HIMBURY</t>
  </si>
  <si>
    <t>ADAM</t>
  </si>
  <si>
    <t>HARRISON</t>
  </si>
  <si>
    <t>TEGAN</t>
  </si>
  <si>
    <t>PEEL</t>
  </si>
  <si>
    <t>XAVIER</t>
  </si>
  <si>
    <t>ZIVANOVIC</t>
  </si>
  <si>
    <t>PHEE</t>
  </si>
  <si>
    <t>CHIN</t>
  </si>
  <si>
    <t>WRIGHT</t>
  </si>
  <si>
    <t>JUN KAI</t>
  </si>
  <si>
    <t>LIU</t>
  </si>
  <si>
    <t>MAFRICI</t>
  </si>
  <si>
    <t>CRUMMY</t>
  </si>
  <si>
    <t>TUDBALL</t>
  </si>
  <si>
    <t>LOUISE</t>
  </si>
  <si>
    <t>ZIMMERMAN</t>
  </si>
  <si>
    <t>ERIN</t>
  </si>
  <si>
    <t>BAKLIEN</t>
  </si>
  <si>
    <t>GEORGIA</t>
  </si>
  <si>
    <t>SCHEER</t>
  </si>
  <si>
    <t>NEETA</t>
  </si>
  <si>
    <t>NANJI</t>
  </si>
  <si>
    <t>DANIEL</t>
  </si>
  <si>
    <t>STEFANEC</t>
  </si>
  <si>
    <t>ANTONIETTA</t>
  </si>
  <si>
    <t>PASQUINI</t>
  </si>
  <si>
    <t>PANAGIOTOU</t>
  </si>
  <si>
    <t>KING</t>
  </si>
  <si>
    <t>HASM20</t>
  </si>
  <si>
    <t>ROACHE</t>
  </si>
  <si>
    <t>VIGLAS</t>
  </si>
  <si>
    <t>WEARNE</t>
  </si>
  <si>
    <t>RAYMOND</t>
  </si>
  <si>
    <t>GATISS</t>
  </si>
  <si>
    <t>THERESE</t>
  </si>
  <si>
    <t>REINCASTLE</t>
  </si>
  <si>
    <t>GEORGE</t>
  </si>
  <si>
    <t>GIALIS</t>
  </si>
  <si>
    <t>JOYTHSNA</t>
  </si>
  <si>
    <t>AZFAR</t>
  </si>
  <si>
    <t>PETER</t>
  </si>
  <si>
    <t>RIGGS</t>
  </si>
  <si>
    <t>HSM20</t>
  </si>
  <si>
    <t>MARGARET</t>
  </si>
  <si>
    <t>LEECE</t>
  </si>
  <si>
    <t>DEKKER</t>
  </si>
  <si>
    <t>MICHELLE</t>
  </si>
  <si>
    <t>MUSCAT</t>
  </si>
  <si>
    <t>BATOUL</t>
  </si>
  <si>
    <t>MANSOUR</t>
  </si>
  <si>
    <t>HTM21</t>
  </si>
  <si>
    <t>GEELONG</t>
  </si>
  <si>
    <t>Geelong</t>
  </si>
  <si>
    <t>FERGUSON</t>
  </si>
  <si>
    <t>PINO</t>
  </si>
  <si>
    <t>EVELYN</t>
  </si>
  <si>
    <t>DOWNIE</t>
  </si>
  <si>
    <t>GRACE</t>
  </si>
  <si>
    <t>VU</t>
  </si>
  <si>
    <t>TEX</t>
  </si>
  <si>
    <t>MONET</t>
  </si>
  <si>
    <t>ADAMS</t>
  </si>
  <si>
    <t>PRINS</t>
  </si>
  <si>
    <t>SHAKYRA</t>
  </si>
  <si>
    <t>CHARLESTON</t>
  </si>
  <si>
    <t>BELCHER</t>
  </si>
  <si>
    <t>ATANASOVSKI</t>
  </si>
  <si>
    <t>MAXWELL</t>
  </si>
  <si>
    <t>STOKES</t>
  </si>
  <si>
    <t>STEPIEN</t>
  </si>
  <si>
    <t>GRCIC</t>
  </si>
  <si>
    <t>ELDER</t>
  </si>
  <si>
    <t>DALYA</t>
  </si>
  <si>
    <t>RAMZI</t>
  </si>
  <si>
    <t>AITKEN</t>
  </si>
  <si>
    <t>KRATOCHVIL</t>
  </si>
  <si>
    <t>HASM21</t>
  </si>
  <si>
    <t>VERITY</t>
  </si>
  <si>
    <t>STOJCEVSKI</t>
  </si>
  <si>
    <t>KATELYN</t>
  </si>
  <si>
    <t>ARICO</t>
  </si>
  <si>
    <t>CLAUDIA</t>
  </si>
  <si>
    <t>CAMPBELL</t>
  </si>
  <si>
    <t>TRETHOWAN</t>
  </si>
  <si>
    <t>HILI</t>
  </si>
  <si>
    <t>EMERY</t>
  </si>
  <si>
    <t>MAX</t>
  </si>
  <si>
    <t>DEMENTIEV</t>
  </si>
  <si>
    <t>LILI</t>
  </si>
  <si>
    <t>SONIA</t>
  </si>
  <si>
    <t>SPASEVSKI</t>
  </si>
  <si>
    <t>CATHRYN</t>
  </si>
  <si>
    <t>VALENTINE</t>
  </si>
  <si>
    <t>CHERYL</t>
  </si>
  <si>
    <t>BROWN</t>
  </si>
  <si>
    <t>BRENDAN</t>
  </si>
  <si>
    <t>HUDSON</t>
  </si>
  <si>
    <t>HSM21</t>
  </si>
  <si>
    <t>MATTHEWS</t>
  </si>
  <si>
    <t>APRIL</t>
  </si>
  <si>
    <t>HARMAN</t>
  </si>
  <si>
    <t>CHERIE</t>
  </si>
  <si>
    <t>IVERMEE</t>
  </si>
  <si>
    <t>HANNAH</t>
  </si>
  <si>
    <t>BRADLEY</t>
  </si>
  <si>
    <t>HTM22</t>
  </si>
  <si>
    <t>KNOX CITY</t>
  </si>
  <si>
    <t>Knox City</t>
  </si>
  <si>
    <t>JINGZHI</t>
  </si>
  <si>
    <t>ZHU</t>
  </si>
  <si>
    <t>OLIVER</t>
  </si>
  <si>
    <t>HASTONO</t>
  </si>
  <si>
    <t>GIUSEPPE</t>
  </si>
  <si>
    <t>STRATI</t>
  </si>
  <si>
    <t>GALBRAITH</t>
  </si>
  <si>
    <t>JAIMIE</t>
  </si>
  <si>
    <t>PLITAS</t>
  </si>
  <si>
    <t>ATEEB</t>
  </si>
  <si>
    <t>ANSARI</t>
  </si>
  <si>
    <t>BRIDIE</t>
  </si>
  <si>
    <t>HOWIE</t>
  </si>
  <si>
    <t>PAUL</t>
  </si>
  <si>
    <t>EASTMAN</t>
  </si>
  <si>
    <t>BUGEJA</t>
  </si>
  <si>
    <t>CRYSTAL</t>
  </si>
  <si>
    <t>JACKSON</t>
  </si>
  <si>
    <t>CHRISTINA</t>
  </si>
  <si>
    <t>ELOISE</t>
  </si>
  <si>
    <t>ROOS</t>
  </si>
  <si>
    <t>FRANCES</t>
  </si>
  <si>
    <t>LOGAN</t>
  </si>
  <si>
    <t>JOHNSTONE</t>
  </si>
  <si>
    <t>MAIYA</t>
  </si>
  <si>
    <t>NESBITT</t>
  </si>
  <si>
    <t>KRISTINA</t>
  </si>
  <si>
    <t>CORNELL</t>
  </si>
  <si>
    <t>RAZMOSKI</t>
  </si>
  <si>
    <t>SHERRIDAN</t>
  </si>
  <si>
    <t>OSLAY</t>
  </si>
  <si>
    <t>HASM22</t>
  </si>
  <si>
    <t>BARRY</t>
  </si>
  <si>
    <t>MCDERMOTT</t>
  </si>
  <si>
    <t>SYLVIA</t>
  </si>
  <si>
    <t>SCOLLO</t>
  </si>
  <si>
    <t>ANISHA</t>
  </si>
  <si>
    <t>CASSANDRA</t>
  </si>
  <si>
    <t>BULL</t>
  </si>
  <si>
    <t>MAHLAN</t>
  </si>
  <si>
    <t>YATES</t>
  </si>
  <si>
    <t>COLLI</t>
  </si>
  <si>
    <t>SIMONE</t>
  </si>
  <si>
    <t>BRONWYN</t>
  </si>
  <si>
    <t>SIEGMAN</t>
  </si>
  <si>
    <t>BRIDGET</t>
  </si>
  <si>
    <t>MCBETH</t>
  </si>
  <si>
    <t>JOSHUA</t>
  </si>
  <si>
    <t>FILIPPIDES</t>
  </si>
  <si>
    <t>DONNA</t>
  </si>
  <si>
    <t>MCDOUGALL</t>
  </si>
  <si>
    <t>CAROLYN</t>
  </si>
  <si>
    <t>GRIFFITHS</t>
  </si>
  <si>
    <t>KERRI</t>
  </si>
  <si>
    <t>LANGE</t>
  </si>
  <si>
    <t>D'SOUZA</t>
  </si>
  <si>
    <t>PERRY</t>
  </si>
  <si>
    <t>JENNIFER</t>
  </si>
  <si>
    <t>CARLAND</t>
  </si>
  <si>
    <t>NICOLAISEN</t>
  </si>
  <si>
    <t>LYNNE</t>
  </si>
  <si>
    <t>MCCALLUM</t>
  </si>
  <si>
    <t>GILLIAN</t>
  </si>
  <si>
    <t>WINTER</t>
  </si>
  <si>
    <t>SHAUN</t>
  </si>
  <si>
    <t>DIGNEY</t>
  </si>
  <si>
    <t>HSM22</t>
  </si>
  <si>
    <t>KONISE</t>
  </si>
  <si>
    <t>HTM23</t>
  </si>
  <si>
    <t>EPPING</t>
  </si>
  <si>
    <t>Epping</t>
  </si>
  <si>
    <t>MAGEE</t>
  </si>
  <si>
    <t>AYASH</t>
  </si>
  <si>
    <t>HAYWOOD</t>
  </si>
  <si>
    <t>SEMA</t>
  </si>
  <si>
    <t>MACNAB</t>
  </si>
  <si>
    <t>EMEILIA</t>
  </si>
  <si>
    <t>TAYLOR-BANKS</t>
  </si>
  <si>
    <t>VELIKA</t>
  </si>
  <si>
    <t>MIZIMAKOSKA</t>
  </si>
  <si>
    <t>TIYA</t>
  </si>
  <si>
    <t>VERMA</t>
  </si>
  <si>
    <t>MUNER</t>
  </si>
  <si>
    <t>AL-TAMIMI</t>
  </si>
  <si>
    <t>DI MAURO</t>
  </si>
  <si>
    <t>GACOVSKA</t>
  </si>
  <si>
    <t>DARINKA</t>
  </si>
  <si>
    <t>HUMBLE</t>
  </si>
  <si>
    <t>MOHAMED ELSIDEK MOHAMED IOWDAH</t>
  </si>
  <si>
    <t>ALI</t>
  </si>
  <si>
    <t>LEDDA</t>
  </si>
  <si>
    <t>BECVINOVSKA</t>
  </si>
  <si>
    <t>RAJ</t>
  </si>
  <si>
    <t>LAXMI</t>
  </si>
  <si>
    <t>ASHLEIGH</t>
  </si>
  <si>
    <t>TALINTYRE</t>
  </si>
  <si>
    <t>GEORGIE</t>
  </si>
  <si>
    <t>MAVER</t>
  </si>
  <si>
    <t>HASM23</t>
  </si>
  <si>
    <t>SALWA</t>
  </si>
  <si>
    <t>PUTRUS</t>
  </si>
  <si>
    <t>VARISARA</t>
  </si>
  <si>
    <t>BANJU</t>
  </si>
  <si>
    <t>ZACHARY</t>
  </si>
  <si>
    <t>BAKER</t>
  </si>
  <si>
    <t>GERMAN</t>
  </si>
  <si>
    <t>RENA</t>
  </si>
  <si>
    <t>TALARICO</t>
  </si>
  <si>
    <t>KAITLYN</t>
  </si>
  <si>
    <t>HALL</t>
  </si>
  <si>
    <t>PERA</t>
  </si>
  <si>
    <t>MAJEDA</t>
  </si>
  <si>
    <t>MAWAS</t>
  </si>
  <si>
    <t>ANNETTE</t>
  </si>
  <si>
    <t>RUSSELL</t>
  </si>
  <si>
    <t>HSM23</t>
  </si>
  <si>
    <t>ANTHONY</t>
  </si>
  <si>
    <t>ADDAMO</t>
  </si>
  <si>
    <t>DIMAKAKOS</t>
  </si>
  <si>
    <t>SALAMONE</t>
  </si>
  <si>
    <t>DEBBIE</t>
  </si>
  <si>
    <t>GRECH</t>
  </si>
  <si>
    <t>HTM24</t>
  </si>
  <si>
    <t>HIGHPOINT</t>
  </si>
  <si>
    <t>Highpoint</t>
  </si>
  <si>
    <t>ANNELIESE</t>
  </si>
  <si>
    <t>CARROLL</t>
  </si>
  <si>
    <t>JERALD</t>
  </si>
  <si>
    <t>ELEFANO</t>
  </si>
  <si>
    <t>HAYDE</t>
  </si>
  <si>
    <t>RANES</t>
  </si>
  <si>
    <t>MATIAS</t>
  </si>
  <si>
    <t>LEYONHJELM-BECK</t>
  </si>
  <si>
    <t>ANA</t>
  </si>
  <si>
    <t>MARKIC</t>
  </si>
  <si>
    <t>YESIM</t>
  </si>
  <si>
    <t>OZERIM</t>
  </si>
  <si>
    <t>ALYSIA</t>
  </si>
  <si>
    <t>GONZALEZ</t>
  </si>
  <si>
    <t>KEON</t>
  </si>
  <si>
    <t>PHAM</t>
  </si>
  <si>
    <t>BAQUIAL-WYLIE</t>
  </si>
  <si>
    <t>MILARDOVIC</t>
  </si>
  <si>
    <t>DUONG</t>
  </si>
  <si>
    <t>BUI</t>
  </si>
  <si>
    <t>CEREN</t>
  </si>
  <si>
    <t>HIKMET</t>
  </si>
  <si>
    <t>ASHLEE</t>
  </si>
  <si>
    <t>SROUR</t>
  </si>
  <si>
    <t>MARANATHA</t>
  </si>
  <si>
    <t>TESSEMA</t>
  </si>
  <si>
    <t>ARYAN</t>
  </si>
  <si>
    <t>SAMI</t>
  </si>
  <si>
    <t>PAMINTUAN</t>
  </si>
  <si>
    <t>SEDA</t>
  </si>
  <si>
    <t>AKINCI</t>
  </si>
  <si>
    <t>CLAIRE</t>
  </si>
  <si>
    <t>OSTROWSKI</t>
  </si>
  <si>
    <t>ALESSIA</t>
  </si>
  <si>
    <t>GANGI</t>
  </si>
  <si>
    <t>GAN</t>
  </si>
  <si>
    <t>BRANDON</t>
  </si>
  <si>
    <t>MIFSUD</t>
  </si>
  <si>
    <t>AGHAN</t>
  </si>
  <si>
    <t>DASHARAATH</t>
  </si>
  <si>
    <t>VELLAYAN</t>
  </si>
  <si>
    <t>JANA</t>
  </si>
  <si>
    <t>DJUROVIC</t>
  </si>
  <si>
    <t>HASM24</t>
  </si>
  <si>
    <t>FARRUGIA</t>
  </si>
  <si>
    <t>CVETKA</t>
  </si>
  <si>
    <t>FRANZI</t>
  </si>
  <si>
    <t>RYAN</t>
  </si>
  <si>
    <t>HONEY</t>
  </si>
  <si>
    <t>HSM24</t>
  </si>
  <si>
    <t>INDIANA</t>
  </si>
  <si>
    <t>SYKES</t>
  </si>
  <si>
    <t>DANYAL</t>
  </si>
  <si>
    <t>CALDERAZZO</t>
  </si>
  <si>
    <t>TORRIJOS</t>
  </si>
  <si>
    <t>LINDA</t>
  </si>
  <si>
    <t>SERENA</t>
  </si>
  <si>
    <t>SITTI SHERNA</t>
  </si>
  <si>
    <t>BASAY</t>
  </si>
  <si>
    <t>JOVANOVSKA</t>
  </si>
  <si>
    <t>COX</t>
  </si>
  <si>
    <t>TRAO</t>
  </si>
  <si>
    <t>TANG</t>
  </si>
  <si>
    <t>CAITLYN</t>
  </si>
  <si>
    <t>WEST</t>
  </si>
  <si>
    <t>HTM25</t>
  </si>
  <si>
    <t>SOUTHLAND</t>
  </si>
  <si>
    <t>Southland</t>
  </si>
  <si>
    <t>POPPY</t>
  </si>
  <si>
    <t>GILL</t>
  </si>
  <si>
    <t>BYRON</t>
  </si>
  <si>
    <t>BUDIN</t>
  </si>
  <si>
    <t>COOK</t>
  </si>
  <si>
    <t>FELICITY</t>
  </si>
  <si>
    <t>NASR</t>
  </si>
  <si>
    <t>PULLING</t>
  </si>
  <si>
    <t>OWENS</t>
  </si>
  <si>
    <t>HISLOP</t>
  </si>
  <si>
    <t>FRASER</t>
  </si>
  <si>
    <t>LAU</t>
  </si>
  <si>
    <t>MONTANA</t>
  </si>
  <si>
    <t>SALIB</t>
  </si>
  <si>
    <t>EVY</t>
  </si>
  <si>
    <t>KRITIKAKIS</t>
  </si>
  <si>
    <t>SAM</t>
  </si>
  <si>
    <t>LOHAN</t>
  </si>
  <si>
    <t>EDIE</t>
  </si>
  <si>
    <t>SHORE</t>
  </si>
  <si>
    <t>MASHA</t>
  </si>
  <si>
    <t>ILIN</t>
  </si>
  <si>
    <t>WEDGWOOD</t>
  </si>
  <si>
    <t>MISCHA</t>
  </si>
  <si>
    <t>MORGAN-BANKS</t>
  </si>
  <si>
    <t>ANTOINETTE</t>
  </si>
  <si>
    <t>OPIE</t>
  </si>
  <si>
    <t>GINA</t>
  </si>
  <si>
    <t>CAMINITI</t>
  </si>
  <si>
    <t>SIDNEY</t>
  </si>
  <si>
    <t>ALYSSA</t>
  </si>
  <si>
    <t>FARFARAKIS</t>
  </si>
  <si>
    <t>KURTIS</t>
  </si>
  <si>
    <t>BARTHOLOMEUSZ</t>
  </si>
  <si>
    <t>WINDERS</t>
  </si>
  <si>
    <t>PEROVIC</t>
  </si>
  <si>
    <t>REBEKAH</t>
  </si>
  <si>
    <t>PHILIPSON</t>
  </si>
  <si>
    <t>KENT</t>
  </si>
  <si>
    <t>LILLY</t>
  </si>
  <si>
    <t>FRUITMAN</t>
  </si>
  <si>
    <t>BOLT</t>
  </si>
  <si>
    <t>MALOVAN</t>
  </si>
  <si>
    <t>HASM25</t>
  </si>
  <si>
    <t>PORTELLI</t>
  </si>
  <si>
    <t>JEREMY</t>
  </si>
  <si>
    <t>ZIVIN</t>
  </si>
  <si>
    <t>OSCAR</t>
  </si>
  <si>
    <t>LOETSCH</t>
  </si>
  <si>
    <t>FERRUCCIO</t>
  </si>
  <si>
    <t>GEORGINA</t>
  </si>
  <si>
    <t>TSOKOS</t>
  </si>
  <si>
    <t>GHATTAS</t>
  </si>
  <si>
    <t>NICHOLAS</t>
  </si>
  <si>
    <t>MCBREEN</t>
  </si>
  <si>
    <t>BRAZIL</t>
  </si>
  <si>
    <t>HSM25</t>
  </si>
  <si>
    <t>NORTHORPE</t>
  </si>
  <si>
    <t>DOWSETT</t>
  </si>
  <si>
    <t>BOGDAN</t>
  </si>
  <si>
    <t>HTM26</t>
  </si>
  <si>
    <t>SHEPPARTON</t>
  </si>
  <si>
    <t>Shepparton</t>
  </si>
  <si>
    <t>SIMPSON</t>
  </si>
  <si>
    <t>BRYDIE</t>
  </si>
  <si>
    <t>WALKER</t>
  </si>
  <si>
    <t>HA LINH</t>
  </si>
  <si>
    <t>GODDEN</t>
  </si>
  <si>
    <t>MARZIA</t>
  </si>
  <si>
    <t>AMBERLEE</t>
  </si>
  <si>
    <t>SPENCER</t>
  </si>
  <si>
    <t>ANTONIO</t>
  </si>
  <si>
    <t>IARIA</t>
  </si>
  <si>
    <t>DINGWALL</t>
  </si>
  <si>
    <t>KOLETA</t>
  </si>
  <si>
    <t>ANANIYA</t>
  </si>
  <si>
    <t>MILAN</t>
  </si>
  <si>
    <t>ISAC</t>
  </si>
  <si>
    <t>LAGO</t>
  </si>
  <si>
    <t>HSM26</t>
  </si>
  <si>
    <t>MONIQUE</t>
  </si>
  <si>
    <t>WILSON</t>
  </si>
  <si>
    <t>COOPER</t>
  </si>
  <si>
    <t>CROSIER</t>
  </si>
  <si>
    <t>KAYLA</t>
  </si>
  <si>
    <t>MCGURGAN</t>
  </si>
  <si>
    <t>HASM26</t>
  </si>
  <si>
    <t>KARAITIANA</t>
  </si>
  <si>
    <t>DAKOTA</t>
  </si>
  <si>
    <t>MECH</t>
  </si>
  <si>
    <t>ZAMPAGLIONE</t>
  </si>
  <si>
    <t>MASON</t>
  </si>
  <si>
    <t>XHOVANA</t>
  </si>
  <si>
    <t>MULLA</t>
  </si>
  <si>
    <t>MORI</t>
  </si>
  <si>
    <t>JUDY</t>
  </si>
  <si>
    <t>MCMAHON</t>
  </si>
  <si>
    <t>SAMIRAH</t>
  </si>
  <si>
    <t>JRAD</t>
  </si>
  <si>
    <t>NEFELI</t>
  </si>
  <si>
    <t>VENAKIS</t>
  </si>
  <si>
    <t>HTM27</t>
  </si>
  <si>
    <t>AIRPORT WEST</t>
  </si>
  <si>
    <t>Airport West</t>
  </si>
  <si>
    <t>NISSAN</t>
  </si>
  <si>
    <t>EBONY</t>
  </si>
  <si>
    <t>ALEXOPOULOS</t>
  </si>
  <si>
    <t>LEVI</t>
  </si>
  <si>
    <t>CARA</t>
  </si>
  <si>
    <t>DANIELE</t>
  </si>
  <si>
    <t>D'AMELIO</t>
  </si>
  <si>
    <t>ARJEN</t>
  </si>
  <si>
    <t>LEGISH</t>
  </si>
  <si>
    <t>BLACK</t>
  </si>
  <si>
    <t>GEORGI</t>
  </si>
  <si>
    <t>PRODROMOS</t>
  </si>
  <si>
    <t>TRIFUNOSKI</t>
  </si>
  <si>
    <t>MAANYA</t>
  </si>
  <si>
    <t>MENON</t>
  </si>
  <si>
    <t>ALEXANDRA</t>
  </si>
  <si>
    <t>LEKOVSKI</t>
  </si>
  <si>
    <t>JEVRIC</t>
  </si>
  <si>
    <t>ARVANITAKIS</t>
  </si>
  <si>
    <t>CURWOOD</t>
  </si>
  <si>
    <t>STEPHANIE</t>
  </si>
  <si>
    <t>D'ASPROMONTE</t>
  </si>
  <si>
    <t>NEO</t>
  </si>
  <si>
    <t>NAIAD</t>
  </si>
  <si>
    <t>CATERINA</t>
  </si>
  <si>
    <t>FINOCCHIARO</t>
  </si>
  <si>
    <t>CAPORARELLO</t>
  </si>
  <si>
    <t>ORTISI</t>
  </si>
  <si>
    <t>MARK</t>
  </si>
  <si>
    <t>LUBBOS</t>
  </si>
  <si>
    <t>RACHAEL</t>
  </si>
  <si>
    <t>TRISHA</t>
  </si>
  <si>
    <t>TAN</t>
  </si>
  <si>
    <t>YI</t>
  </si>
  <si>
    <t>TEE</t>
  </si>
  <si>
    <t>TANIKAH</t>
  </si>
  <si>
    <t>O'DWYER</t>
  </si>
  <si>
    <t>LECCADITO</t>
  </si>
  <si>
    <t>WILL</t>
  </si>
  <si>
    <t>GROCHOWSKI</t>
  </si>
  <si>
    <t>FLAVELL</t>
  </si>
  <si>
    <t>HASM27</t>
  </si>
  <si>
    <t>MALKOUN</t>
  </si>
  <si>
    <t>INCORVAJA</t>
  </si>
  <si>
    <t>SULTANA</t>
  </si>
  <si>
    <t>CARMELINA</t>
  </si>
  <si>
    <t>CHAGIS</t>
  </si>
  <si>
    <t>HSM27</t>
  </si>
  <si>
    <t>NESLIHAN</t>
  </si>
  <si>
    <t>YUKSEL</t>
  </si>
  <si>
    <t>LINCOLN</t>
  </si>
  <si>
    <t>EPIHA-NETANA</t>
  </si>
  <si>
    <t>HTM28</t>
  </si>
  <si>
    <t>CRANBOURNE PARK</t>
  </si>
  <si>
    <t>Cranbourne</t>
  </si>
  <si>
    <t>AARUJAN</t>
  </si>
  <si>
    <t>SIVENTHIRAKUMAR</t>
  </si>
  <si>
    <t>STEPHEN</t>
  </si>
  <si>
    <t>LAMB</t>
  </si>
  <si>
    <t>HITARTH</t>
  </si>
  <si>
    <t>BHAVSAR</t>
  </si>
  <si>
    <t>WYATT</t>
  </si>
  <si>
    <t>KRUPA</t>
  </si>
  <si>
    <t>DIAZ</t>
  </si>
  <si>
    <t>TYRA</t>
  </si>
  <si>
    <t>MANSOOR</t>
  </si>
  <si>
    <t>JANIK</t>
  </si>
  <si>
    <t>PERERA</t>
  </si>
  <si>
    <t>KERIN</t>
  </si>
  <si>
    <t>TAMSYN</t>
  </si>
  <si>
    <t>MCLLHENEY-ALBERT</t>
  </si>
  <si>
    <t>MARWA</t>
  </si>
  <si>
    <t>MOHAMMADI</t>
  </si>
  <si>
    <t>BELLINGTON</t>
  </si>
  <si>
    <t>BESA</t>
  </si>
  <si>
    <t>REEYA</t>
  </si>
  <si>
    <t>KUMARI</t>
  </si>
  <si>
    <t>AMERIE</t>
  </si>
  <si>
    <t>KALETA</t>
  </si>
  <si>
    <t>NAVPREET</t>
  </si>
  <si>
    <t>ALEKSANDER</t>
  </si>
  <si>
    <t>GWYNNE-IGLESIAS</t>
  </si>
  <si>
    <t>HOULT</t>
  </si>
  <si>
    <t>DUPUY</t>
  </si>
  <si>
    <t>DUMICICH</t>
  </si>
  <si>
    <t>FAVZIA</t>
  </si>
  <si>
    <t>RAHIMI</t>
  </si>
  <si>
    <t>PAIGE</t>
  </si>
  <si>
    <t>KITSON</t>
  </si>
  <si>
    <t>DELINI</t>
  </si>
  <si>
    <t>PRATHEEPAN</t>
  </si>
  <si>
    <t>HAILEY</t>
  </si>
  <si>
    <t>CORY</t>
  </si>
  <si>
    <t>HARTIGAN</t>
  </si>
  <si>
    <t>HSM28</t>
  </si>
  <si>
    <t>BASTIAN</t>
  </si>
  <si>
    <t>JAIPRIT</t>
  </si>
  <si>
    <t>CHELSEA</t>
  </si>
  <si>
    <t>JOYCE</t>
  </si>
  <si>
    <t>KIM</t>
  </si>
  <si>
    <t>HASM28</t>
  </si>
  <si>
    <t>JOHANNA</t>
  </si>
  <si>
    <t>STEWART-MURDOCK</t>
  </si>
  <si>
    <t>ROSLYN</t>
  </si>
  <si>
    <t>STONE</t>
  </si>
  <si>
    <t>HTM2029</t>
  </si>
  <si>
    <t>WAURN PONDS</t>
  </si>
  <si>
    <t>Waurn Ponds</t>
  </si>
  <si>
    <t>GAZLEY</t>
  </si>
  <si>
    <t>KEZIA</t>
  </si>
  <si>
    <t>MOSELY</t>
  </si>
  <si>
    <t>KNIGHT</t>
  </si>
  <si>
    <t>CARTER</t>
  </si>
  <si>
    <t>JEMMA</t>
  </si>
  <si>
    <t>DICRISTOFORO</t>
  </si>
  <si>
    <t>ATCHARAWADEE</t>
  </si>
  <si>
    <t>KHWANYUEN</t>
  </si>
  <si>
    <t>PRAZAK</t>
  </si>
  <si>
    <t>SUSANNE</t>
  </si>
  <si>
    <t>MEAD</t>
  </si>
  <si>
    <t>SINEAD</t>
  </si>
  <si>
    <t>MAHONEY</t>
  </si>
  <si>
    <t>TAPSTER</t>
  </si>
  <si>
    <t>TOWNE</t>
  </si>
  <si>
    <t>WICKENS</t>
  </si>
  <si>
    <t>HASM2029</t>
  </si>
  <si>
    <t>PIERCE</t>
  </si>
  <si>
    <t>CASEY</t>
  </si>
  <si>
    <t>HENNIG</t>
  </si>
  <si>
    <t>KACIE</t>
  </si>
  <si>
    <t>HIGGINS</t>
  </si>
  <si>
    <t>BELINDA</t>
  </si>
  <si>
    <t>NUTTALL</t>
  </si>
  <si>
    <t>HSM2029</t>
  </si>
  <si>
    <t>BISHOP</t>
  </si>
  <si>
    <t>RAELENE</t>
  </si>
  <si>
    <t>REDDIE</t>
  </si>
  <si>
    <t>TAYLAN</t>
  </si>
  <si>
    <t>DOYLE</t>
  </si>
  <si>
    <t>HTM30</t>
  </si>
  <si>
    <t>WARRNAMBOOL</t>
  </si>
  <si>
    <t>Warrnambool</t>
  </si>
  <si>
    <t>MEDLEY</t>
  </si>
  <si>
    <t>WOOD</t>
  </si>
  <si>
    <t>SABRINA</t>
  </si>
  <si>
    <t>BENZON</t>
  </si>
  <si>
    <t>KAI</t>
  </si>
  <si>
    <t>NEAVE</t>
  </si>
  <si>
    <t>NAOMI</t>
  </si>
  <si>
    <t>BELL</t>
  </si>
  <si>
    <t>HASM30</t>
  </si>
  <si>
    <t>ADWIN</t>
  </si>
  <si>
    <t>CHAND</t>
  </si>
  <si>
    <t>KALAN</t>
  </si>
  <si>
    <t>WELLENS</t>
  </si>
  <si>
    <t>MARIANNE</t>
  </si>
  <si>
    <t>KEELY</t>
  </si>
  <si>
    <t>MAHER</t>
  </si>
  <si>
    <t>JOSIAH</t>
  </si>
  <si>
    <t>WOODHOUSE</t>
  </si>
  <si>
    <t>GREER</t>
  </si>
  <si>
    <t>TATE</t>
  </si>
  <si>
    <t>MCDOWALL</t>
  </si>
  <si>
    <t>DEAN</t>
  </si>
  <si>
    <t>HEIDI</t>
  </si>
  <si>
    <t>NIAMH</t>
  </si>
  <si>
    <t>STODDART</t>
  </si>
  <si>
    <t>HAYLEY</t>
  </si>
  <si>
    <t>WHITE</t>
  </si>
  <si>
    <t>ELVIRA</t>
  </si>
  <si>
    <t>RIDOUT</t>
  </si>
  <si>
    <t>LYNDA</t>
  </si>
  <si>
    <t>MURPHY</t>
  </si>
  <si>
    <t>CLEAVER</t>
  </si>
  <si>
    <t>HSM30</t>
  </si>
  <si>
    <t>MCKENZIE</t>
  </si>
  <si>
    <t>BERNADETTE</t>
  </si>
  <si>
    <t>MCCOSKER</t>
  </si>
  <si>
    <t>BALLIS</t>
  </si>
  <si>
    <t>TIARNA</t>
  </si>
  <si>
    <t>SLEIGHTHOLM</t>
  </si>
  <si>
    <t>HTM31</t>
  </si>
  <si>
    <t>SUNBURY</t>
  </si>
  <si>
    <t>Sunbury</t>
  </si>
  <si>
    <t>ZAINAB</t>
  </si>
  <si>
    <t>FATIMA</t>
  </si>
  <si>
    <t>IOAN</t>
  </si>
  <si>
    <t>SHARP</t>
  </si>
  <si>
    <t>CARLA</t>
  </si>
  <si>
    <t>LIGHT</t>
  </si>
  <si>
    <t>CLUNIES-ROSS</t>
  </si>
  <si>
    <t>FOX-WORN</t>
  </si>
  <si>
    <t>ORLANDO</t>
  </si>
  <si>
    <t>WALDON</t>
  </si>
  <si>
    <t>PORTER</t>
  </si>
  <si>
    <t>GRUNDEN</t>
  </si>
  <si>
    <t>NARELLE</t>
  </si>
  <si>
    <t>CALLEJA</t>
  </si>
  <si>
    <t>STELLA</t>
  </si>
  <si>
    <t>EALES</t>
  </si>
  <si>
    <t>GRIFFIN</t>
  </si>
  <si>
    <t>BIRRER</t>
  </si>
  <si>
    <t>ANNELISE</t>
  </si>
  <si>
    <t>MAGRI</t>
  </si>
  <si>
    <t>SPARK</t>
  </si>
  <si>
    <t>CRUMP</t>
  </si>
  <si>
    <t>EDWARDS</t>
  </si>
  <si>
    <t>KIRE</t>
  </si>
  <si>
    <t>HAIYAN</t>
  </si>
  <si>
    <t>XU</t>
  </si>
  <si>
    <t>JADA</t>
  </si>
  <si>
    <t>WOODBRIDGE</t>
  </si>
  <si>
    <t>MORGANTI</t>
  </si>
  <si>
    <t>HELEN</t>
  </si>
  <si>
    <t>WEEDON</t>
  </si>
  <si>
    <t>ANTONY</t>
  </si>
  <si>
    <t>FRANZE</t>
  </si>
  <si>
    <t>JASLEEN</t>
  </si>
  <si>
    <t>KAUR</t>
  </si>
  <si>
    <t>SELINA</t>
  </si>
  <si>
    <t>VERONICA</t>
  </si>
  <si>
    <t>ARROWSMITH</t>
  </si>
  <si>
    <t>HSM31</t>
  </si>
  <si>
    <t>IVANA</t>
  </si>
  <si>
    <t>SABAN</t>
  </si>
  <si>
    <t>HASM31</t>
  </si>
  <si>
    <t>VALERIE</t>
  </si>
  <si>
    <t>LARDNER</t>
  </si>
  <si>
    <t>HSM32</t>
  </si>
  <si>
    <t>TRARALGON</t>
  </si>
  <si>
    <t>Traralgon</t>
  </si>
  <si>
    <t>HTM32</t>
  </si>
  <si>
    <t>TEAKLE</t>
  </si>
  <si>
    <t>FRASER-HANLEY</t>
  </si>
  <si>
    <t>FIONA</t>
  </si>
  <si>
    <t>WEBB</t>
  </si>
  <si>
    <t>MAEVE</t>
  </si>
  <si>
    <t>KNOWLES</t>
  </si>
  <si>
    <t>MEYERS</t>
  </si>
  <si>
    <t>ARWEN</t>
  </si>
  <si>
    <t>REID</t>
  </si>
  <si>
    <t>CRAIG</t>
  </si>
  <si>
    <t>HASM32</t>
  </si>
  <si>
    <t>SHERRILL</t>
  </si>
  <si>
    <t>MORRISON</t>
  </si>
  <si>
    <t>MICHAEL</t>
  </si>
  <si>
    <t>BREANNA</t>
  </si>
  <si>
    <t>HANEY</t>
  </si>
  <si>
    <t>MURDEN</t>
  </si>
  <si>
    <t>ALISON</t>
  </si>
  <si>
    <t>JONES</t>
  </si>
  <si>
    <t>LOREDANA</t>
  </si>
  <si>
    <t>ZIGOURAS</t>
  </si>
  <si>
    <t>ROUND-RAWLINS</t>
  </si>
  <si>
    <t>KARIN</t>
  </si>
  <si>
    <t>STILBURN</t>
  </si>
  <si>
    <t>MCCLUSKEY</t>
  </si>
  <si>
    <t>RIAN</t>
  </si>
  <si>
    <t>KIRRA</t>
  </si>
  <si>
    <t>BLINES</t>
  </si>
  <si>
    <t>MEREDITH</t>
  </si>
  <si>
    <t>STEPNIEWSKA</t>
  </si>
  <si>
    <t>HASM33</t>
  </si>
  <si>
    <t>EASTLAND</t>
  </si>
  <si>
    <t>Eastland</t>
  </si>
  <si>
    <t>COXHILL</t>
  </si>
  <si>
    <t>HTM33</t>
  </si>
  <si>
    <t>MONTANNAH</t>
  </si>
  <si>
    <t>RANSOME</t>
  </si>
  <si>
    <t>LUCAS</t>
  </si>
  <si>
    <t>KUA</t>
  </si>
  <si>
    <t>EZRA</t>
  </si>
  <si>
    <t>HAGUE</t>
  </si>
  <si>
    <t>STORIE</t>
  </si>
  <si>
    <t>CAMARGO</t>
  </si>
  <si>
    <t>AARON</t>
  </si>
  <si>
    <t>WAITE</t>
  </si>
  <si>
    <t>ROGERS</t>
  </si>
  <si>
    <t>ROBERTSON</t>
  </si>
  <si>
    <t>YOUNG</t>
  </si>
  <si>
    <t>CARMEN</t>
  </si>
  <si>
    <t>O'MEARA</t>
  </si>
  <si>
    <t>SHANIA</t>
  </si>
  <si>
    <t>HUBERT</t>
  </si>
  <si>
    <t>CHOONG</t>
  </si>
  <si>
    <t>SHALLCROSS</t>
  </si>
  <si>
    <t>VERBERNE</t>
  </si>
  <si>
    <t>TESS</t>
  </si>
  <si>
    <t>FRANCIS</t>
  </si>
  <si>
    <t>REES</t>
  </si>
  <si>
    <t>STOKAN</t>
  </si>
  <si>
    <t>BIANCA</t>
  </si>
  <si>
    <t>KINGI</t>
  </si>
  <si>
    <t>KOLDERS</t>
  </si>
  <si>
    <t>CARRINGTON</t>
  </si>
  <si>
    <t>ROSMAN</t>
  </si>
  <si>
    <t>WEBBER</t>
  </si>
  <si>
    <t>SALLEE</t>
  </si>
  <si>
    <t>TURNER</t>
  </si>
  <si>
    <t>ERLINDA</t>
  </si>
  <si>
    <t>SKINNER</t>
  </si>
  <si>
    <t>IRINA</t>
  </si>
  <si>
    <t>CHARLTON</t>
  </si>
  <si>
    <t>SUBRAT</t>
  </si>
  <si>
    <t>RANA</t>
  </si>
  <si>
    <t>HUBBARD</t>
  </si>
  <si>
    <t>JANINE</t>
  </si>
  <si>
    <t>HIRVONEN</t>
  </si>
  <si>
    <t>QIN</t>
  </si>
  <si>
    <t>HUANG</t>
  </si>
  <si>
    <t>UCHOA FAGUNDES FERRAZ DE CAMARGO</t>
  </si>
  <si>
    <t>ZAC</t>
  </si>
  <si>
    <t>TARQUINIO</t>
  </si>
  <si>
    <t>GERACE</t>
  </si>
  <si>
    <t>HSM33</t>
  </si>
  <si>
    <t>BARNARD</t>
  </si>
  <si>
    <t>SANDRA</t>
  </si>
  <si>
    <t>FALLS</t>
  </si>
  <si>
    <t>BRODER</t>
  </si>
  <si>
    <t>CALDER</t>
  </si>
  <si>
    <t>HTM39</t>
  </si>
  <si>
    <t>FOUNTAIN GATE</t>
  </si>
  <si>
    <t>Fountain Gate</t>
  </si>
  <si>
    <t>KILLIAN</t>
  </si>
  <si>
    <t>GABRIELLE</t>
  </si>
  <si>
    <t>AYE</t>
  </si>
  <si>
    <t>YASIN</t>
  </si>
  <si>
    <t>POPAL</t>
  </si>
  <si>
    <t>STEVE</t>
  </si>
  <si>
    <t>FERNANDO</t>
  </si>
  <si>
    <t>HUYNH</t>
  </si>
  <si>
    <t>ANDREA DINURI RUWANARA</t>
  </si>
  <si>
    <t>DASANAYAKE MUDALIGE DONA</t>
  </si>
  <si>
    <t>MUSTAFA</t>
  </si>
  <si>
    <t>RAZI</t>
  </si>
  <si>
    <t>MURTAZA</t>
  </si>
  <si>
    <t>RUSH</t>
  </si>
  <si>
    <t>JEFFERY</t>
  </si>
  <si>
    <t>IMOGEN</t>
  </si>
  <si>
    <t>WILLIAMS-DIGNEY</t>
  </si>
  <si>
    <t>MASEN</t>
  </si>
  <si>
    <t>THISAGA</t>
  </si>
  <si>
    <t>MUDALIGE</t>
  </si>
  <si>
    <t>RAMANDEEP</t>
  </si>
  <si>
    <t>TRISTAN</t>
  </si>
  <si>
    <t>FLORINDO</t>
  </si>
  <si>
    <t>HORKINS</t>
  </si>
  <si>
    <t>KAVYA</t>
  </si>
  <si>
    <t>DHARMAKEERTHI</t>
  </si>
  <si>
    <t>ANZAM</t>
  </si>
  <si>
    <t>KOCHAR</t>
  </si>
  <si>
    <t>AUJ</t>
  </si>
  <si>
    <t>FATEMA</t>
  </si>
  <si>
    <t>HAKIMI</t>
  </si>
  <si>
    <t>ALEX</t>
  </si>
  <si>
    <t>AUMANN</t>
  </si>
  <si>
    <t>JAMIE</t>
  </si>
  <si>
    <t>NYILAS</t>
  </si>
  <si>
    <t>FAZILA</t>
  </si>
  <si>
    <t>ABISHAN</t>
  </si>
  <si>
    <t>CIARAN</t>
  </si>
  <si>
    <t>BURNS</t>
  </si>
  <si>
    <t>SHEENA</t>
  </si>
  <si>
    <t>POCH</t>
  </si>
  <si>
    <t>LAWRENCE</t>
  </si>
  <si>
    <t>DATT</t>
  </si>
  <si>
    <t>FAITH</t>
  </si>
  <si>
    <t>MORALES</t>
  </si>
  <si>
    <t>HUNT</t>
  </si>
  <si>
    <t>ALEXANDER</t>
  </si>
  <si>
    <t>KYANA</t>
  </si>
  <si>
    <t>GROHNERT</t>
  </si>
  <si>
    <t>SIVANGEN</t>
  </si>
  <si>
    <t>DAVIES</t>
  </si>
  <si>
    <t>AREEJ</t>
  </si>
  <si>
    <t>TARIQ</t>
  </si>
  <si>
    <t>SEAMONS</t>
  </si>
  <si>
    <t>CAROL-ANNE</t>
  </si>
  <si>
    <t>VAN DER SCHYFF</t>
  </si>
  <si>
    <t>CARMEL</t>
  </si>
  <si>
    <t>BARBER</t>
  </si>
  <si>
    <t>JULIANN</t>
  </si>
  <si>
    <t>PUNCH</t>
  </si>
  <si>
    <t>FIELD</t>
  </si>
  <si>
    <t>HASM39</t>
  </si>
  <si>
    <t>AILAMA</t>
  </si>
  <si>
    <t>MANILA</t>
  </si>
  <si>
    <t>KNAGGS</t>
  </si>
  <si>
    <t>HSM39</t>
  </si>
  <si>
    <t>MARIAN</t>
  </si>
  <si>
    <t>ASHKAR</t>
  </si>
  <si>
    <t>MARIANTHI</t>
  </si>
  <si>
    <t>PRETSIOS</t>
  </si>
  <si>
    <t>YOUSUF</t>
  </si>
  <si>
    <t>HTM2040</t>
  </si>
  <si>
    <t>PRESTON</t>
  </si>
  <si>
    <t>Preston</t>
  </si>
  <si>
    <t>BREANNAH</t>
  </si>
  <si>
    <t>BATSON- BURGESS</t>
  </si>
  <si>
    <t>DARCY</t>
  </si>
  <si>
    <t>PETERSON</t>
  </si>
  <si>
    <t>CLORISSA</t>
  </si>
  <si>
    <t>GABRIELLA</t>
  </si>
  <si>
    <t>CURRA</t>
  </si>
  <si>
    <t>CARRIGG</t>
  </si>
  <si>
    <t>KRATINA</t>
  </si>
  <si>
    <t>KATHERINE</t>
  </si>
  <si>
    <t>STEFANIS</t>
  </si>
  <si>
    <t>HASM2040</t>
  </si>
  <si>
    <t>GIOVINAZZO</t>
  </si>
  <si>
    <t>WALLACE-BURLEIGH</t>
  </si>
  <si>
    <t>LORDANIC</t>
  </si>
  <si>
    <t>GIANTSOS</t>
  </si>
  <si>
    <t>HTM2042</t>
  </si>
  <si>
    <t>CARNEGIE</t>
  </si>
  <si>
    <t>Carnegie</t>
  </si>
  <si>
    <t>ANGELINA</t>
  </si>
  <si>
    <t>PARRA</t>
  </si>
  <si>
    <t>TIM</t>
  </si>
  <si>
    <t>TATFORD</t>
  </si>
  <si>
    <t>BRENNAN</t>
  </si>
  <si>
    <t>KORFF</t>
  </si>
  <si>
    <t>WESLEY</t>
  </si>
  <si>
    <t>PARKIN</t>
  </si>
  <si>
    <t>CALLAN</t>
  </si>
  <si>
    <t>NICHOLSON</t>
  </si>
  <si>
    <t>FAY</t>
  </si>
  <si>
    <t>BYNION</t>
  </si>
  <si>
    <t>HASM2042</t>
  </si>
  <si>
    <t>DIMITRIOS</t>
  </si>
  <si>
    <t>BOUKOURAS</t>
  </si>
  <si>
    <t>MICALLEF</t>
  </si>
  <si>
    <t>PRIEST</t>
  </si>
  <si>
    <t>PARASKEVI</t>
  </si>
  <si>
    <t>KONSTAS</t>
  </si>
  <si>
    <t>ORI</t>
  </si>
  <si>
    <t>AVRIEL</t>
  </si>
  <si>
    <t>CHAN</t>
  </si>
  <si>
    <t>KASUMI</t>
  </si>
  <si>
    <t>OGAWA</t>
  </si>
  <si>
    <t>KYLA</t>
  </si>
  <si>
    <t>DEL CASTILLO</t>
  </si>
  <si>
    <t>SANTOSH</t>
  </si>
  <si>
    <t>FULLER</t>
  </si>
  <si>
    <t>HSM2042</t>
  </si>
  <si>
    <t>EVA</t>
  </si>
  <si>
    <t>SAIMAN</t>
  </si>
  <si>
    <t>UPRETI</t>
  </si>
  <si>
    <t>HTM2045</t>
  </si>
  <si>
    <t>FRANKSTON</t>
  </si>
  <si>
    <t>Frankston</t>
  </si>
  <si>
    <t>MCCANN</t>
  </si>
  <si>
    <t>MEHRA</t>
  </si>
  <si>
    <t>MUMTAHINA</t>
  </si>
  <si>
    <t>SHERIDAN</t>
  </si>
  <si>
    <t>MATILDA</t>
  </si>
  <si>
    <t>VANDELIGT</t>
  </si>
  <si>
    <t>MCMILLAN</t>
  </si>
  <si>
    <t>SCUOTTO</t>
  </si>
  <si>
    <t>DORMER</t>
  </si>
  <si>
    <t>HEGGEN</t>
  </si>
  <si>
    <t>GANGEMI</t>
  </si>
  <si>
    <t>JACLYN</t>
  </si>
  <si>
    <t>BLACHER</t>
  </si>
  <si>
    <t>KRYSTLE</t>
  </si>
  <si>
    <t>THOMPSON</t>
  </si>
  <si>
    <t>KEATING</t>
  </si>
  <si>
    <t>HARRIS</t>
  </si>
  <si>
    <t>BERTRAM</t>
  </si>
  <si>
    <t>ALYSE</t>
  </si>
  <si>
    <t>MCMULLEN</t>
  </si>
  <si>
    <t>HASM2045</t>
  </si>
  <si>
    <t>LUCINDA</t>
  </si>
  <si>
    <t>ALBERT</t>
  </si>
  <si>
    <t>PRIYA</t>
  </si>
  <si>
    <t>RIKKE</t>
  </si>
  <si>
    <t>CLISBY</t>
  </si>
  <si>
    <t>HSM2045</t>
  </si>
  <si>
    <t>KAROL JOSEF</t>
  </si>
  <si>
    <t>QUIDLAT</t>
  </si>
  <si>
    <t>HTM2048</t>
  </si>
  <si>
    <t>TARNEIT</t>
  </si>
  <si>
    <t>Tarneit</t>
  </si>
  <si>
    <t>ALPHA</t>
  </si>
  <si>
    <t>JALLOH</t>
  </si>
  <si>
    <t>KRISTELLE</t>
  </si>
  <si>
    <t>TAJOS</t>
  </si>
  <si>
    <t>MISCHELLE</t>
  </si>
  <si>
    <t>KENNEDY</t>
  </si>
  <si>
    <t>LAVINIA</t>
  </si>
  <si>
    <t>AFUNGIA</t>
  </si>
  <si>
    <t>DJUMA</t>
  </si>
  <si>
    <t>KIBUNDILA</t>
  </si>
  <si>
    <t>ALLYSSA MARIE</t>
  </si>
  <si>
    <t>ALIT</t>
  </si>
  <si>
    <t>GERALDIN</t>
  </si>
  <si>
    <t>DE GUZMAN</t>
  </si>
  <si>
    <t>BUTTIGIEG</t>
  </si>
  <si>
    <t>LEWIS</t>
  </si>
  <si>
    <t>ANURADHA</t>
  </si>
  <si>
    <t>AHLOYAN</t>
  </si>
  <si>
    <t>HSM2048</t>
  </si>
  <si>
    <t>KHUSHI</t>
  </si>
  <si>
    <t>NUSRAT JAHAN</t>
  </si>
  <si>
    <t>LIZA</t>
  </si>
  <si>
    <t>RHONDA</t>
  </si>
  <si>
    <t>STEWART</t>
  </si>
  <si>
    <t>MUSKAN</t>
  </si>
  <si>
    <t>DHINDSA</t>
  </si>
  <si>
    <t>KAMILLE</t>
  </si>
  <si>
    <t>JOSE</t>
  </si>
  <si>
    <t>JOBELLE</t>
  </si>
  <si>
    <t>CASTANEDA-TITO</t>
  </si>
  <si>
    <t>HASM2048</t>
  </si>
  <si>
    <t>SUTTON</t>
  </si>
  <si>
    <t>BOSILKOVSKI</t>
  </si>
  <si>
    <t>SARMAD</t>
  </si>
  <si>
    <t>ALOBAIDI</t>
  </si>
  <si>
    <t>COATES</t>
  </si>
  <si>
    <t>SWATHI</t>
  </si>
  <si>
    <t>KOMATTIL</t>
  </si>
  <si>
    <t>ZUSKA</t>
  </si>
  <si>
    <t>KUKUCKA</t>
  </si>
  <si>
    <t>SARAH-JANE</t>
  </si>
  <si>
    <t>CARTLEDGE</t>
  </si>
  <si>
    <t>LAWSON</t>
  </si>
  <si>
    <t>PARKER</t>
  </si>
  <si>
    <t>MICHAELA</t>
  </si>
  <si>
    <t>DE WIT</t>
  </si>
  <si>
    <t>HASM2054</t>
  </si>
  <si>
    <t>CHIRNSIDE PARK</t>
  </si>
  <si>
    <t>Chirnside Park</t>
  </si>
  <si>
    <t>LOLITA</t>
  </si>
  <si>
    <t>GOLDBERG</t>
  </si>
  <si>
    <t>HTM2054</t>
  </si>
  <si>
    <t>ELLE</t>
  </si>
  <si>
    <t>ENRIGHT</t>
  </si>
  <si>
    <t>CRADDOCK</t>
  </si>
  <si>
    <t>TORRIERO</t>
  </si>
  <si>
    <t>HAYNES</t>
  </si>
  <si>
    <t>CATRIN</t>
  </si>
  <si>
    <t>EMBURY</t>
  </si>
  <si>
    <t>HELENA</t>
  </si>
  <si>
    <t>AQUILA</t>
  </si>
  <si>
    <t>KYAH</t>
  </si>
  <si>
    <t>ELLIS</t>
  </si>
  <si>
    <t>GALVIN</t>
  </si>
  <si>
    <t>BEDGGOOD</t>
  </si>
  <si>
    <t>AMELIA</t>
  </si>
  <si>
    <t>CHASEMORE</t>
  </si>
  <si>
    <t>ALLARDYCE</t>
  </si>
  <si>
    <t>BILL</t>
  </si>
  <si>
    <t>DAMALAS</t>
  </si>
  <si>
    <t>BARNEWALL</t>
  </si>
  <si>
    <t>SCHNEIDER</t>
  </si>
  <si>
    <t>LOVELL</t>
  </si>
  <si>
    <t>ROSS</t>
  </si>
  <si>
    <t>FITZGERALD</t>
  </si>
  <si>
    <t>HSM2054</t>
  </si>
  <si>
    <t>MALOYAN</t>
  </si>
  <si>
    <t>HTM2055</t>
  </si>
  <si>
    <t>CRAIGIEBURN</t>
  </si>
  <si>
    <t>Craigieburn</t>
  </si>
  <si>
    <t>VEZZOSO</t>
  </si>
  <si>
    <t>WISE-SISINNI</t>
  </si>
  <si>
    <t>LAKIRA</t>
  </si>
  <si>
    <t>SAHRAYA</t>
  </si>
  <si>
    <t>TAPATU</t>
  </si>
  <si>
    <t>MARIO</t>
  </si>
  <si>
    <t>WARDA</t>
  </si>
  <si>
    <t>SORO</t>
  </si>
  <si>
    <t>ELANA</t>
  </si>
  <si>
    <t>SEPE</t>
  </si>
  <si>
    <t>TAHYA</t>
  </si>
  <si>
    <t>BAYNE</t>
  </si>
  <si>
    <t>MORIENTES</t>
  </si>
  <si>
    <t>TOMA</t>
  </si>
  <si>
    <t>DAWOD</t>
  </si>
  <si>
    <t>THORAYA</t>
  </si>
  <si>
    <t>SAMMOUR</t>
  </si>
  <si>
    <t>KURDAS</t>
  </si>
  <si>
    <t>NAUM</t>
  </si>
  <si>
    <t>ANGELOVSKI</t>
  </si>
  <si>
    <t>FAKHRUALDIN</t>
  </si>
  <si>
    <t>MORRLINE</t>
  </si>
  <si>
    <t>AFOA</t>
  </si>
  <si>
    <t>HASM2055</t>
  </si>
  <si>
    <t>BUNDY</t>
  </si>
  <si>
    <t>ANITA</t>
  </si>
  <si>
    <t>LEIMONITIS</t>
  </si>
  <si>
    <t>RUSSO</t>
  </si>
  <si>
    <t>BOGOEVSKI</t>
  </si>
  <si>
    <t>GORAIL</t>
  </si>
  <si>
    <t>VIRDUZZO</t>
  </si>
  <si>
    <t>TONI</t>
  </si>
  <si>
    <t>AGER</t>
  </si>
  <si>
    <t>JOLIAT</t>
  </si>
  <si>
    <t>HSM2055</t>
  </si>
  <si>
    <t>MONYLYSANA</t>
  </si>
  <si>
    <t>SOK</t>
  </si>
  <si>
    <t>HTM2056</t>
  </si>
  <si>
    <t>SOUTH MORANG</t>
  </si>
  <si>
    <t>South Morang</t>
  </si>
  <si>
    <t>ABAZOVIC</t>
  </si>
  <si>
    <t>KEIRAH</t>
  </si>
  <si>
    <t>NATOLI</t>
  </si>
  <si>
    <t>HADDICK</t>
  </si>
  <si>
    <t>MASUMA</t>
  </si>
  <si>
    <t>MAWLAEE</t>
  </si>
  <si>
    <t>KRISTA</t>
  </si>
  <si>
    <t>POLYKANDRITIS</t>
  </si>
  <si>
    <t>ANASTACIA</t>
  </si>
  <si>
    <t>DE SANTO</t>
  </si>
  <si>
    <t>ALEISHA</t>
  </si>
  <si>
    <t>GREENWOOD</t>
  </si>
  <si>
    <t>ESTHER</t>
  </si>
  <si>
    <t>PONSAING</t>
  </si>
  <si>
    <t>GEMMA</t>
  </si>
  <si>
    <t>COMMERFORD</t>
  </si>
  <si>
    <t>ZACKARIYA</t>
  </si>
  <si>
    <t>SIENNA</t>
  </si>
  <si>
    <t>RISTEVSKI</t>
  </si>
  <si>
    <t>KOU</t>
  </si>
  <si>
    <t>YANG</t>
  </si>
  <si>
    <t>PANGIARELLA</t>
  </si>
  <si>
    <t>HASM2056</t>
  </si>
  <si>
    <t>PATRICIA</t>
  </si>
  <si>
    <t>O'CONNOR</t>
  </si>
  <si>
    <t>CARDAMONE</t>
  </si>
  <si>
    <t>ALICIA</t>
  </si>
  <si>
    <t>MOULIN</t>
  </si>
  <si>
    <t>HSM2056</t>
  </si>
  <si>
    <t>MALTEZOS</t>
  </si>
  <si>
    <t>THEMELCO</t>
  </si>
  <si>
    <t>PRAYREH</t>
  </si>
  <si>
    <t>KO</t>
  </si>
  <si>
    <t>HTM37</t>
  </si>
  <si>
    <t>SUNSHINE DISTRIBUTION CENTRE</t>
  </si>
  <si>
    <t>Sunshine DC</t>
  </si>
  <si>
    <t>SINAPATI</t>
  </si>
  <si>
    <t>REUPENA</t>
  </si>
  <si>
    <t>STANGE</t>
  </si>
  <si>
    <t>KAY REH</t>
  </si>
  <si>
    <t>SOE POE</t>
  </si>
  <si>
    <t>FALEALAGO</t>
  </si>
  <si>
    <t>KOLIO</t>
  </si>
  <si>
    <t>SEH REH</t>
  </si>
  <si>
    <t>MINASOH</t>
  </si>
  <si>
    <t>LU REH</t>
  </si>
  <si>
    <t>OOPOE</t>
  </si>
  <si>
    <t>HTOO YI</t>
  </si>
  <si>
    <t>POEBYAR</t>
  </si>
  <si>
    <t>PICHAI</t>
  </si>
  <si>
    <t>HTOO</t>
  </si>
  <si>
    <t>POE REH</t>
  </si>
  <si>
    <t>SHARBOE</t>
  </si>
  <si>
    <t>BLEU SEH</t>
  </si>
  <si>
    <t>LABYAR</t>
  </si>
  <si>
    <t>JUAN CRUZ</t>
  </si>
  <si>
    <t>TORDO</t>
  </si>
  <si>
    <t>DENIS</t>
  </si>
  <si>
    <t>MARIANAYAGAM</t>
  </si>
  <si>
    <t>VICTOR</t>
  </si>
  <si>
    <t>GRANT</t>
  </si>
  <si>
    <t>STARRITT</t>
  </si>
  <si>
    <t>ORELLANA-ALFARO</t>
  </si>
  <si>
    <t>TIA</t>
  </si>
  <si>
    <t>DINH TOAN</t>
  </si>
  <si>
    <t>LI</t>
  </si>
  <si>
    <t>SERGIO</t>
  </si>
  <si>
    <t>MU</t>
  </si>
  <si>
    <t>HTM2059</t>
  </si>
  <si>
    <t>BAIRNSDALE</t>
  </si>
  <si>
    <t>Bairnsdale</t>
  </si>
  <si>
    <t>APRO</t>
  </si>
  <si>
    <t>TIANA</t>
  </si>
  <si>
    <t>EVANS</t>
  </si>
  <si>
    <t>LILLIAN</t>
  </si>
  <si>
    <t>AMENDOLA</t>
  </si>
  <si>
    <t>RENSHAW</t>
  </si>
  <si>
    <t>RODNEY</t>
  </si>
  <si>
    <t>BURCHALL</t>
  </si>
  <si>
    <t>DI VITTO</t>
  </si>
  <si>
    <t>SETH</t>
  </si>
  <si>
    <t>HOLDEN</t>
  </si>
  <si>
    <t>KRYSTAL</t>
  </si>
  <si>
    <t>NEWMAN</t>
  </si>
  <si>
    <t>MARIEL</t>
  </si>
  <si>
    <t>PISCHEK OBADIA</t>
  </si>
  <si>
    <t>GLEN</t>
  </si>
  <si>
    <t>HSM2059</t>
  </si>
  <si>
    <t>HASM2059</t>
  </si>
  <si>
    <t>MELINE</t>
  </si>
  <si>
    <t>HTM41</t>
  </si>
  <si>
    <t>TASMANIA</t>
  </si>
  <si>
    <t>MOONAH</t>
  </si>
  <si>
    <t>Moonah</t>
  </si>
  <si>
    <t>ELIZA</t>
  </si>
  <si>
    <t>SHEPHEARD</t>
  </si>
  <si>
    <t>NADIA</t>
  </si>
  <si>
    <t>DE BEER</t>
  </si>
  <si>
    <t>JESSE</t>
  </si>
  <si>
    <t>WHITTAKER</t>
  </si>
  <si>
    <t>GOOD</t>
  </si>
  <si>
    <t>ABBIE</t>
  </si>
  <si>
    <t>FOOKS</t>
  </si>
  <si>
    <t>NAWRIN</t>
  </si>
  <si>
    <t>WALI</t>
  </si>
  <si>
    <t>KAZI SANZIDA</t>
  </si>
  <si>
    <t>HABIB</t>
  </si>
  <si>
    <t>NICKOLA</t>
  </si>
  <si>
    <t>LEONARD</t>
  </si>
  <si>
    <t>AKBARI</t>
  </si>
  <si>
    <t>ANAEYA</t>
  </si>
  <si>
    <t>HYLAND</t>
  </si>
  <si>
    <t>UNDERDOWN</t>
  </si>
  <si>
    <t>HASM41</t>
  </si>
  <si>
    <t>MORUET</t>
  </si>
  <si>
    <t>DERES</t>
  </si>
  <si>
    <t>KADE</t>
  </si>
  <si>
    <t>BRENTON</t>
  </si>
  <si>
    <t>TOM</t>
  </si>
  <si>
    <t>HALYK</t>
  </si>
  <si>
    <t>MACY</t>
  </si>
  <si>
    <t>ASHTON</t>
  </si>
  <si>
    <t>KOPPER</t>
  </si>
  <si>
    <t>CLAVER</t>
  </si>
  <si>
    <t>FATEH</t>
  </si>
  <si>
    <t>ABTAHE</t>
  </si>
  <si>
    <t>KATRINA</t>
  </si>
  <si>
    <t>GROOMBRIDGE</t>
  </si>
  <si>
    <t>BUTTON</t>
  </si>
  <si>
    <t>SHELBII</t>
  </si>
  <si>
    <t>CHINNOCK</t>
  </si>
  <si>
    <t>STOKMAN</t>
  </si>
  <si>
    <t>HSM41</t>
  </si>
  <si>
    <t>CHRISTOPHER</t>
  </si>
  <si>
    <t>LAMBLE</t>
  </si>
  <si>
    <t>EIRLYSA</t>
  </si>
  <si>
    <t>SAMSON</t>
  </si>
  <si>
    <t>MORRIS</t>
  </si>
  <si>
    <t>THERESA</t>
  </si>
  <si>
    <t>COULSON</t>
  </si>
  <si>
    <t>YANG-COTTON</t>
  </si>
  <si>
    <t>LORRAINE</t>
  </si>
  <si>
    <t>MUNRO</t>
  </si>
  <si>
    <t>MAREE</t>
  </si>
  <si>
    <t>BEAUMONT</t>
  </si>
  <si>
    <t>DARRELL</t>
  </si>
  <si>
    <t>PLUNKETT</t>
  </si>
  <si>
    <t>WIGGINS</t>
  </si>
  <si>
    <t>HTM4042</t>
  </si>
  <si>
    <t>CAMBRIDGE</t>
  </si>
  <si>
    <t>Cambridge</t>
  </si>
  <si>
    <t>LUKIANENKO</t>
  </si>
  <si>
    <t>DAKSHINA</t>
  </si>
  <si>
    <t>GOPAKUMAR</t>
  </si>
  <si>
    <t>TSZ KWAN</t>
  </si>
  <si>
    <t>NGAN</t>
  </si>
  <si>
    <t>LANGFORD</t>
  </si>
  <si>
    <t>HASM4042</t>
  </si>
  <si>
    <t>TANIKA</t>
  </si>
  <si>
    <t>ISMAN</t>
  </si>
  <si>
    <t>CLARE</t>
  </si>
  <si>
    <t>HICKS</t>
  </si>
  <si>
    <t>NARYAN</t>
  </si>
  <si>
    <t>PERRING</t>
  </si>
  <si>
    <t>RUTH</t>
  </si>
  <si>
    <t>RAFTERY</t>
  </si>
  <si>
    <t>BROOKE</t>
  </si>
  <si>
    <t>SICE</t>
  </si>
  <si>
    <t>HUGO</t>
  </si>
  <si>
    <t>DECLAN</t>
  </si>
  <si>
    <t>QUEEN</t>
  </si>
  <si>
    <t>TOWNSEND</t>
  </si>
  <si>
    <t>BANTOFT</t>
  </si>
  <si>
    <t>GOLDFINCH</t>
  </si>
  <si>
    <t>HSM4042</t>
  </si>
  <si>
    <t>WEMYSS</t>
  </si>
  <si>
    <t>HTM43</t>
  </si>
  <si>
    <t>LAUNCESTON</t>
  </si>
  <si>
    <t>Launceston</t>
  </si>
  <si>
    <t>KELLIE</t>
  </si>
  <si>
    <t>WOODHALL</t>
  </si>
  <si>
    <t>ANAND BABU</t>
  </si>
  <si>
    <t>GOPAL</t>
  </si>
  <si>
    <t>TASHA</t>
  </si>
  <si>
    <t>BARNETT</t>
  </si>
  <si>
    <t>MAHMUD</t>
  </si>
  <si>
    <t>ZUBAYER</t>
  </si>
  <si>
    <t>KANE</t>
  </si>
  <si>
    <t>ANABELLA</t>
  </si>
  <si>
    <t>CLIFFORD</t>
  </si>
  <si>
    <t>SERRET</t>
  </si>
  <si>
    <t>GUY</t>
  </si>
  <si>
    <t>ZELESCO</t>
  </si>
  <si>
    <t>LAIDLAW</t>
  </si>
  <si>
    <t>SAMIRA</t>
  </si>
  <si>
    <t>JAFARI</t>
  </si>
  <si>
    <t>FARIA</t>
  </si>
  <si>
    <t>DISHA</t>
  </si>
  <si>
    <t>ZACK</t>
  </si>
  <si>
    <t>SEATON</t>
  </si>
  <si>
    <t>TARIQUA</t>
  </si>
  <si>
    <t>MIDSON</t>
  </si>
  <si>
    <t>NANDI</t>
  </si>
  <si>
    <t>YAKUBU</t>
  </si>
  <si>
    <t>PRIDMORE-JOHNSTON</t>
  </si>
  <si>
    <t>CONWAY</t>
  </si>
  <si>
    <t>SHANNON</t>
  </si>
  <si>
    <t>DANOS</t>
  </si>
  <si>
    <t>HASM43</t>
  </si>
  <si>
    <t>REUBEN</t>
  </si>
  <si>
    <t>ANNIKA</t>
  </si>
  <si>
    <t>GINETTE</t>
  </si>
  <si>
    <t>NIKKITA</t>
  </si>
  <si>
    <t>HSM43</t>
  </si>
  <si>
    <t>CASH</t>
  </si>
  <si>
    <t>BOYER</t>
  </si>
  <si>
    <t>MCCREARY</t>
  </si>
  <si>
    <t>BEERS</t>
  </si>
  <si>
    <t>HTM44</t>
  </si>
  <si>
    <t>DEVONPORT</t>
  </si>
  <si>
    <t>Devonport</t>
  </si>
  <si>
    <t>NEVE</t>
  </si>
  <si>
    <t>HARDING</t>
  </si>
  <si>
    <t>WENDY</t>
  </si>
  <si>
    <t>ASHA</t>
  </si>
  <si>
    <t>JAYLAH</t>
  </si>
  <si>
    <t>MAWBY</t>
  </si>
  <si>
    <t>LILIJANA</t>
  </si>
  <si>
    <t>PIPER</t>
  </si>
  <si>
    <t>CONNELLY</t>
  </si>
  <si>
    <t>TUCKETT</t>
  </si>
  <si>
    <t>LANE</t>
  </si>
  <si>
    <t>SVOBODA</t>
  </si>
  <si>
    <t>HSM44</t>
  </si>
  <si>
    <t>RICE</t>
  </si>
  <si>
    <t>KIRBY</t>
  </si>
  <si>
    <t>RENATE</t>
  </si>
  <si>
    <t>HASM44</t>
  </si>
  <si>
    <t>CARVER</t>
  </si>
  <si>
    <t>THOW</t>
  </si>
  <si>
    <t>HTM45</t>
  </si>
  <si>
    <t>ULVERSTONE</t>
  </si>
  <si>
    <t>Ulverstone</t>
  </si>
  <si>
    <t>MADDISON</t>
  </si>
  <si>
    <t>MCGRATH</t>
  </si>
  <si>
    <t>WOOLLEY</t>
  </si>
  <si>
    <t>EYRE</t>
  </si>
  <si>
    <t>MAKENZIE</t>
  </si>
  <si>
    <t>LOVELOCK</t>
  </si>
  <si>
    <t>GAYLE</t>
  </si>
  <si>
    <t>FIDOE</t>
  </si>
  <si>
    <t>PINE</t>
  </si>
  <si>
    <t>HSM45</t>
  </si>
  <si>
    <t>MEDLING</t>
  </si>
  <si>
    <t>GAYE</t>
  </si>
  <si>
    <t>FRENCH</t>
  </si>
  <si>
    <t>BEVERLEY</t>
  </si>
  <si>
    <t>HOW</t>
  </si>
  <si>
    <t>HASM45</t>
  </si>
  <si>
    <t>RUDRA</t>
  </si>
  <si>
    <t>JOSHI</t>
  </si>
  <si>
    <t>HTM53</t>
  </si>
  <si>
    <t>NEW SOUTH WALES</t>
  </si>
  <si>
    <t>SHELLHARBOUR</t>
  </si>
  <si>
    <t>Shellharbour</t>
  </si>
  <si>
    <t>AKTER</t>
  </si>
  <si>
    <t>HOORIA</t>
  </si>
  <si>
    <t>SANA ULLAH</t>
  </si>
  <si>
    <t>JORDYN</t>
  </si>
  <si>
    <t>SHARYON</t>
  </si>
  <si>
    <t>VIDAL</t>
  </si>
  <si>
    <t>MUHAMMAD FAWAD</t>
  </si>
  <si>
    <t>AFZAL</t>
  </si>
  <si>
    <t>NOWREEN</t>
  </si>
  <si>
    <t>AFSANA</t>
  </si>
  <si>
    <t>ADELFA</t>
  </si>
  <si>
    <t>AURINO</t>
  </si>
  <si>
    <t>RIMJHIM</t>
  </si>
  <si>
    <t>BARRIENTOS</t>
  </si>
  <si>
    <t>ROSA</t>
  </si>
  <si>
    <t>BANKS</t>
  </si>
  <si>
    <t>NOON</t>
  </si>
  <si>
    <t>HSM53</t>
  </si>
  <si>
    <t>MIKAELA</t>
  </si>
  <si>
    <t>ERDELYI</t>
  </si>
  <si>
    <t>PAKEWA</t>
  </si>
  <si>
    <t>HASM53</t>
  </si>
  <si>
    <t>INGRID</t>
  </si>
  <si>
    <t>ANDREA</t>
  </si>
  <si>
    <t>ARCILLA</t>
  </si>
  <si>
    <t>HTM5054</t>
  </si>
  <si>
    <t>BLACKTOWN</t>
  </si>
  <si>
    <t>Blacktown</t>
  </si>
  <si>
    <t>MARCUS</t>
  </si>
  <si>
    <t>ROJAS</t>
  </si>
  <si>
    <t>SUGIRI</t>
  </si>
  <si>
    <t>NESTOR</t>
  </si>
  <si>
    <t>ROCHELLE</t>
  </si>
  <si>
    <t>ARUNDALE</t>
  </si>
  <si>
    <t>LEILA</t>
  </si>
  <si>
    <t>SUMANG</t>
  </si>
  <si>
    <t>EGIENEILLE MARI ARAYATA</t>
  </si>
  <si>
    <t>TIMPOC</t>
  </si>
  <si>
    <t>HERMZ</t>
  </si>
  <si>
    <t>BROOKLYN</t>
  </si>
  <si>
    <t>BAKOVIC</t>
  </si>
  <si>
    <t>GUTWENGER</t>
  </si>
  <si>
    <t>DENIELLE</t>
  </si>
  <si>
    <t>HANNON</t>
  </si>
  <si>
    <t>ROBERT</t>
  </si>
  <si>
    <t>KOWALCZYK</t>
  </si>
  <si>
    <t>RAZON</t>
  </si>
  <si>
    <t>CLARKE</t>
  </si>
  <si>
    <t>HODSON</t>
  </si>
  <si>
    <t>VINH</t>
  </si>
  <si>
    <t>JOHN REY</t>
  </si>
  <si>
    <t>ESPIRITU</t>
  </si>
  <si>
    <t>PACE</t>
  </si>
  <si>
    <t>HASM5054</t>
  </si>
  <si>
    <t>KARAM</t>
  </si>
  <si>
    <t>REK</t>
  </si>
  <si>
    <t>ARMITAGE</t>
  </si>
  <si>
    <t>HSM5054</t>
  </si>
  <si>
    <t>JODIE</t>
  </si>
  <si>
    <t>PEVY</t>
  </si>
  <si>
    <t>HTM5058</t>
  </si>
  <si>
    <t>BENNETTS GREEN</t>
  </si>
  <si>
    <t>Bennetts Green</t>
  </si>
  <si>
    <t>ALANAH</t>
  </si>
  <si>
    <t>HUSBAND</t>
  </si>
  <si>
    <t>EDDEN</t>
  </si>
  <si>
    <t>JACOB</t>
  </si>
  <si>
    <t>ARCHER</t>
  </si>
  <si>
    <t>HOLLIE</t>
  </si>
  <si>
    <t>MERCHANT</t>
  </si>
  <si>
    <t>LARA</t>
  </si>
  <si>
    <t>GREENTREE</t>
  </si>
  <si>
    <t>JUDITH</t>
  </si>
  <si>
    <t>FITZPATRICK</t>
  </si>
  <si>
    <t>WHIDDON</t>
  </si>
  <si>
    <t>BLACKSTOCK</t>
  </si>
  <si>
    <t>SUNDAY</t>
  </si>
  <si>
    <t>KYLIE</t>
  </si>
  <si>
    <t>FLEMING</t>
  </si>
  <si>
    <t>SOPHIA</t>
  </si>
  <si>
    <t>MANDICOS</t>
  </si>
  <si>
    <t>KRISTEN</t>
  </si>
  <si>
    <t>BUCK</t>
  </si>
  <si>
    <t>HASM5058</t>
  </si>
  <si>
    <t>GARY</t>
  </si>
  <si>
    <t>FLIPPENCE</t>
  </si>
  <si>
    <t>HSM5058</t>
  </si>
  <si>
    <t>STEIN</t>
  </si>
  <si>
    <t>FABRIS</t>
  </si>
  <si>
    <t>HTM5060</t>
  </si>
  <si>
    <t>BATHURST</t>
  </si>
  <si>
    <t>Bathurst</t>
  </si>
  <si>
    <t>JORDON</t>
  </si>
  <si>
    <t>ROBSON</t>
  </si>
  <si>
    <t>MONIKA</t>
  </si>
  <si>
    <t>CALLUM</t>
  </si>
  <si>
    <t>SHAYLEE</t>
  </si>
  <si>
    <t>KILDEA</t>
  </si>
  <si>
    <t>PROSSER</t>
  </si>
  <si>
    <t>HSM5060</t>
  </si>
  <si>
    <t>PRENTICE</t>
  </si>
  <si>
    <t>HASM5060</t>
  </si>
  <si>
    <t>SCHEMBRI</t>
  </si>
  <si>
    <t>HTM5089</t>
  </si>
  <si>
    <t>ROCKDALE</t>
  </si>
  <si>
    <t>Rockdale</t>
  </si>
  <si>
    <t>MOHAMMED</t>
  </si>
  <si>
    <t>MATAR</t>
  </si>
  <si>
    <t>ESHA</t>
  </si>
  <si>
    <t>DHAKAL</t>
  </si>
  <si>
    <t>PAULINE</t>
  </si>
  <si>
    <t>SIRIO</t>
  </si>
  <si>
    <t>JABEDUR</t>
  </si>
  <si>
    <t>GORMAN</t>
  </si>
  <si>
    <t>DENNIS</t>
  </si>
  <si>
    <t>PITCHFORD</t>
  </si>
  <si>
    <t>KEVIN</t>
  </si>
  <si>
    <t>BIDDULPH</t>
  </si>
  <si>
    <t>ALEXANDRIA</t>
  </si>
  <si>
    <t>JEWELL</t>
  </si>
  <si>
    <t>HSM5089</t>
  </si>
  <si>
    <t>MORGAN</t>
  </si>
  <si>
    <t>GALIMI</t>
  </si>
  <si>
    <t>ARJU</t>
  </si>
  <si>
    <t>POUDEL</t>
  </si>
  <si>
    <t>INDJIC</t>
  </si>
  <si>
    <t>HUGH</t>
  </si>
  <si>
    <t>JOHNSON-MARTIN</t>
  </si>
  <si>
    <t>MARLENE</t>
  </si>
  <si>
    <t>NAJEM</t>
  </si>
  <si>
    <t>BALL</t>
  </si>
  <si>
    <t>LATHOURAS</t>
  </si>
  <si>
    <t>TSELOS</t>
  </si>
  <si>
    <t>ARATI</t>
  </si>
  <si>
    <t>CHAUDHARI</t>
  </si>
  <si>
    <t>TALMAN</t>
  </si>
  <si>
    <t>JURUKOVSKI</t>
  </si>
  <si>
    <t>ARNEL</t>
  </si>
  <si>
    <t>LAPID</t>
  </si>
  <si>
    <t>CHAKOVSKI</t>
  </si>
  <si>
    <t>YE</t>
  </si>
  <si>
    <t>HTM59</t>
  </si>
  <si>
    <t>AUSTRALIAN CAPITAL TERRITORY</t>
  </si>
  <si>
    <t>BELCONNEN</t>
  </si>
  <si>
    <t>Belconnen</t>
  </si>
  <si>
    <t>CHAING</t>
  </si>
  <si>
    <t>SHAHARIA</t>
  </si>
  <si>
    <t>NIBIR</t>
  </si>
  <si>
    <t>RODRIGO</t>
  </si>
  <si>
    <t>HASM59</t>
  </si>
  <si>
    <t>PRIYASHA</t>
  </si>
  <si>
    <t>JAYASEELAN</t>
  </si>
  <si>
    <t>LEESA</t>
  </si>
  <si>
    <t>GUILLIAMSE</t>
  </si>
  <si>
    <t>AIDYN</t>
  </si>
  <si>
    <t>HUDGIN</t>
  </si>
  <si>
    <t>MANGIN</t>
  </si>
  <si>
    <t>OREO</t>
  </si>
  <si>
    <t>VASEK</t>
  </si>
  <si>
    <t>CHARLES</t>
  </si>
  <si>
    <t>O'DALY</t>
  </si>
  <si>
    <t>ELENA</t>
  </si>
  <si>
    <t>USPENSKAYA</t>
  </si>
  <si>
    <t>HEND</t>
  </si>
  <si>
    <t>MAXIMILLIAN</t>
  </si>
  <si>
    <t>BIJAY</t>
  </si>
  <si>
    <t>THAPA</t>
  </si>
  <si>
    <t>GOWTHAM</t>
  </si>
  <si>
    <t>JAGANATHAN</t>
  </si>
  <si>
    <t>MEDINA PEREZ</t>
  </si>
  <si>
    <t>HOGAN</t>
  </si>
  <si>
    <t>ANASTASIA</t>
  </si>
  <si>
    <t>PRITCHARD</t>
  </si>
  <si>
    <t>ZEBEDEE</t>
  </si>
  <si>
    <t>SUNIL</t>
  </si>
  <si>
    <t>BADAL</t>
  </si>
  <si>
    <t>STAJKIC</t>
  </si>
  <si>
    <t>PATTERSON</t>
  </si>
  <si>
    <t>YUBRAJ</t>
  </si>
  <si>
    <t>POKHREL</t>
  </si>
  <si>
    <t>BIKESH</t>
  </si>
  <si>
    <t>HSM59</t>
  </si>
  <si>
    <t>LOMBARD</t>
  </si>
  <si>
    <t>HASM63</t>
  </si>
  <si>
    <t>FYSHWICK</t>
  </si>
  <si>
    <t>Fyshwick</t>
  </si>
  <si>
    <t>PEARCE</t>
  </si>
  <si>
    <t>RAVI</t>
  </si>
  <si>
    <t>KAMBLE</t>
  </si>
  <si>
    <t>HTM63</t>
  </si>
  <si>
    <t>BORSHON</t>
  </si>
  <si>
    <t>ADHIKARY</t>
  </si>
  <si>
    <t>HOVELL</t>
  </si>
  <si>
    <t>PEMA</t>
  </si>
  <si>
    <t>YANGKI</t>
  </si>
  <si>
    <t>KRITIK</t>
  </si>
  <si>
    <t>SHRESTHA</t>
  </si>
  <si>
    <t>MOMINA</t>
  </si>
  <si>
    <t>UMAIR</t>
  </si>
  <si>
    <t>THANESHWOR</t>
  </si>
  <si>
    <t>CHALISE</t>
  </si>
  <si>
    <t>PHUNTSHO</t>
  </si>
  <si>
    <t>WANGDI</t>
  </si>
  <si>
    <t>GOMEZ</t>
  </si>
  <si>
    <t>SHRAMIKA</t>
  </si>
  <si>
    <t>ADHIKARI</t>
  </si>
  <si>
    <t>DEEPAK</t>
  </si>
  <si>
    <t>MAUSAMIBEN</t>
  </si>
  <si>
    <t>PATEL</t>
  </si>
  <si>
    <t>KARUNA</t>
  </si>
  <si>
    <t>OLI</t>
  </si>
  <si>
    <t>DHAVAL</t>
  </si>
  <si>
    <t>MEVADA</t>
  </si>
  <si>
    <t>HETAL</t>
  </si>
  <si>
    <t>I MADE</t>
  </si>
  <si>
    <t>PUTRA</t>
  </si>
  <si>
    <t>SALEENA</t>
  </si>
  <si>
    <t>NICHOLLS</t>
  </si>
  <si>
    <t>WASSELL</t>
  </si>
  <si>
    <t>BIKASH</t>
  </si>
  <si>
    <t>SHEONA</t>
  </si>
  <si>
    <t>POLLARD</t>
  </si>
  <si>
    <t>JESSY</t>
  </si>
  <si>
    <t>MWAMBA</t>
  </si>
  <si>
    <t>MULENGA</t>
  </si>
  <si>
    <t>TABATHA</t>
  </si>
  <si>
    <t>CANNINGS</t>
  </si>
  <si>
    <t>EDWARD</t>
  </si>
  <si>
    <t>HTM65</t>
  </si>
  <si>
    <t>TUGGERANONG</t>
  </si>
  <si>
    <t>Tuggeranong</t>
  </si>
  <si>
    <t>ASHLIN</t>
  </si>
  <si>
    <t>EMERSON</t>
  </si>
  <si>
    <t>ASHLEY LYCHEE</t>
  </si>
  <si>
    <t>GONZALES</t>
  </si>
  <si>
    <t>JACKLINE CHEPKIRUI</t>
  </si>
  <si>
    <t>CHEPKIRUI</t>
  </si>
  <si>
    <t>CRUZ</t>
  </si>
  <si>
    <t>SANGAY</t>
  </si>
  <si>
    <t>CHOEDA</t>
  </si>
  <si>
    <t>HASM65</t>
  </si>
  <si>
    <t>HANNAN</t>
  </si>
  <si>
    <t>JAVED</t>
  </si>
  <si>
    <t>ABDULRAHMAN</t>
  </si>
  <si>
    <t>SALEH</t>
  </si>
  <si>
    <t>PUJA</t>
  </si>
  <si>
    <t>THAPA MAGAR</t>
  </si>
  <si>
    <t>ISAIAH</t>
  </si>
  <si>
    <t>NOSWORTHY</t>
  </si>
  <si>
    <t>GAURAV</t>
  </si>
  <si>
    <t>ERIN LOUISE</t>
  </si>
  <si>
    <t>MEDWAY</t>
  </si>
  <si>
    <t>EWYK</t>
  </si>
  <si>
    <t>JEFFERSON</t>
  </si>
  <si>
    <t>ISHINI</t>
  </si>
  <si>
    <t>KURUPPU MUDIYANSELAGE</t>
  </si>
  <si>
    <t>JACKY</t>
  </si>
  <si>
    <t>PLAMIO</t>
  </si>
  <si>
    <t>DARLOW</t>
  </si>
  <si>
    <t>MALA</t>
  </si>
  <si>
    <t>KHANTHAVONGSA</t>
  </si>
  <si>
    <t>HSM65</t>
  </si>
  <si>
    <t>SAYERS</t>
  </si>
  <si>
    <t>HTM68</t>
  </si>
  <si>
    <t>WAGGA WAGGA</t>
  </si>
  <si>
    <t>Wagga Wagga</t>
  </si>
  <si>
    <t>ELISE</t>
  </si>
  <si>
    <t>BARKLEM</t>
  </si>
  <si>
    <t>SOHAN</t>
  </si>
  <si>
    <t>MAHAGURUGE</t>
  </si>
  <si>
    <t>HASM68</t>
  </si>
  <si>
    <t>ROBERTS</t>
  </si>
  <si>
    <t>STANSFIELD-SMITH</t>
  </si>
  <si>
    <t>RAHMAT</t>
  </si>
  <si>
    <t>ZAFARI</t>
  </si>
  <si>
    <t>ASHLEY</t>
  </si>
  <si>
    <t>MORRISS</t>
  </si>
  <si>
    <t>MCGREGOR</t>
  </si>
  <si>
    <t>MAKEHAM</t>
  </si>
  <si>
    <t>JILL</t>
  </si>
  <si>
    <t>ORR</t>
  </si>
  <si>
    <t>PETTIT</t>
  </si>
  <si>
    <t>HSM68</t>
  </si>
  <si>
    <t>MCINERNEY</t>
  </si>
  <si>
    <t>BOURNE</t>
  </si>
  <si>
    <t>AGIUS</t>
  </si>
  <si>
    <t>DELANIE</t>
  </si>
  <si>
    <t>BUSHNELL</t>
  </si>
  <si>
    <t>HTM6071</t>
  </si>
  <si>
    <t>TWEED HEADS</t>
  </si>
  <si>
    <t>Tweed Heads</t>
  </si>
  <si>
    <t>SUMNER</t>
  </si>
  <si>
    <t>ABRA</t>
  </si>
  <si>
    <t>CORTNEY</t>
  </si>
  <si>
    <t>MCLAUGHLIN</t>
  </si>
  <si>
    <t>PARSONS</t>
  </si>
  <si>
    <t>NOVOTNY</t>
  </si>
  <si>
    <t>TIFFANI</t>
  </si>
  <si>
    <t>LUTALO</t>
  </si>
  <si>
    <t>AYERS</t>
  </si>
  <si>
    <t>MILLER</t>
  </si>
  <si>
    <t>DERRICK</t>
  </si>
  <si>
    <t>BERNADINE</t>
  </si>
  <si>
    <t>IRVINE</t>
  </si>
  <si>
    <t>TOMLINSON</t>
  </si>
  <si>
    <t>TAMERA</t>
  </si>
  <si>
    <t>HASM6071</t>
  </si>
  <si>
    <t>CULGAN</t>
  </si>
  <si>
    <t>HSM6071</t>
  </si>
  <si>
    <t>BLYTHE</t>
  </si>
  <si>
    <t>GUILFOYLE</t>
  </si>
  <si>
    <t>HTM75</t>
  </si>
  <si>
    <t>MERIMBULA</t>
  </si>
  <si>
    <t>Merimbula</t>
  </si>
  <si>
    <t>JAYDEN</t>
  </si>
  <si>
    <t>FOWLER</t>
  </si>
  <si>
    <t>ISLA</t>
  </si>
  <si>
    <t>JUDD</t>
  </si>
  <si>
    <t>CASSIE</t>
  </si>
  <si>
    <t>GORDON</t>
  </si>
  <si>
    <t>HASM75</t>
  </si>
  <si>
    <t>CONNELL</t>
  </si>
  <si>
    <t>FULTON</t>
  </si>
  <si>
    <t>HSM75</t>
  </si>
  <si>
    <t>WHITTINGTON</t>
  </si>
  <si>
    <t>HTM76</t>
  </si>
  <si>
    <t>MORUYA</t>
  </si>
  <si>
    <t>Moruya</t>
  </si>
  <si>
    <t>GRIMMOND</t>
  </si>
  <si>
    <t>LAILA</t>
  </si>
  <si>
    <t>HARVEY</t>
  </si>
  <si>
    <t>LUNN</t>
  </si>
  <si>
    <t>MIRANDA</t>
  </si>
  <si>
    <t>TRITTON</t>
  </si>
  <si>
    <t>WALTERS</t>
  </si>
  <si>
    <t>BALDWIN</t>
  </si>
  <si>
    <t>SHANAHAN</t>
  </si>
  <si>
    <t>WILMA</t>
  </si>
  <si>
    <t>HAMERS</t>
  </si>
  <si>
    <t>HIBEL</t>
  </si>
  <si>
    <t>BOWER</t>
  </si>
  <si>
    <t>HASM76</t>
  </si>
  <si>
    <t>COCHRANE</t>
  </si>
  <si>
    <t>TAKIYA</t>
  </si>
  <si>
    <t>NORRIS</t>
  </si>
  <si>
    <t>EDMUNDS</t>
  </si>
  <si>
    <t>HSM76</t>
  </si>
  <si>
    <t>JAYMEE-LEI</t>
  </si>
  <si>
    <t>JAY</t>
  </si>
  <si>
    <t>MCINALLY</t>
  </si>
  <si>
    <t>HTM78</t>
  </si>
  <si>
    <t>ULLADULLA</t>
  </si>
  <si>
    <t>Ulladulla</t>
  </si>
  <si>
    <t>JADE</t>
  </si>
  <si>
    <t>COLEBROOK</t>
  </si>
  <si>
    <t>ARKINSTALL</t>
  </si>
  <si>
    <t>PHOENIX</t>
  </si>
  <si>
    <t>TENEILL</t>
  </si>
  <si>
    <t>PLEASANCE</t>
  </si>
  <si>
    <t>COLEMAN</t>
  </si>
  <si>
    <t>RONNETTE</t>
  </si>
  <si>
    <t>DAVISON</t>
  </si>
  <si>
    <t>DOHERTY</t>
  </si>
  <si>
    <t>CHARLI</t>
  </si>
  <si>
    <t>DODD</t>
  </si>
  <si>
    <t>KIFF</t>
  </si>
  <si>
    <t>STACIE</t>
  </si>
  <si>
    <t>HERRING</t>
  </si>
  <si>
    <t>KALANIE</t>
  </si>
  <si>
    <t>RALPH</t>
  </si>
  <si>
    <t>LOYD</t>
  </si>
  <si>
    <t>CROME</t>
  </si>
  <si>
    <t>HASM78</t>
  </si>
  <si>
    <t>KOVACS</t>
  </si>
  <si>
    <t>HSM78</t>
  </si>
  <si>
    <t>HARROD</t>
  </si>
  <si>
    <t>MARC</t>
  </si>
  <si>
    <t>SLOMAN</t>
  </si>
  <si>
    <t>YOSHIMI</t>
  </si>
  <si>
    <t>HTM9086</t>
  </si>
  <si>
    <t>QUEENSLAND</t>
  </si>
  <si>
    <t>MT GRAVATT</t>
  </si>
  <si>
    <t>Mount Gravatt</t>
  </si>
  <si>
    <t>FINLAY</t>
  </si>
  <si>
    <t>DI SALVO</t>
  </si>
  <si>
    <t>LORINA</t>
  </si>
  <si>
    <t>JESSEN</t>
  </si>
  <si>
    <t>HASM9086</t>
  </si>
  <si>
    <t>PETT</t>
  </si>
  <si>
    <t>GURSIMRAN</t>
  </si>
  <si>
    <t>SAWERA</t>
  </si>
  <si>
    <t>ABRO</t>
  </si>
  <si>
    <t>RIEGER</t>
  </si>
  <si>
    <t>COREY</t>
  </si>
  <si>
    <t>ROSE</t>
  </si>
  <si>
    <t>JASREET</t>
  </si>
  <si>
    <t>THIARA</t>
  </si>
  <si>
    <t>HARJAS</t>
  </si>
  <si>
    <t>PTASZNIK</t>
  </si>
  <si>
    <t>JOCELYN</t>
  </si>
  <si>
    <t>CUTHERS</t>
  </si>
  <si>
    <t>DARELLE</t>
  </si>
  <si>
    <t>EUSTACE</t>
  </si>
  <si>
    <t>DAVID</t>
  </si>
  <si>
    <t>HVASS</t>
  </si>
  <si>
    <t>HSM9086</t>
  </si>
  <si>
    <t>RIANNA</t>
  </si>
  <si>
    <t>O'TOOLE</t>
  </si>
  <si>
    <t>HTM9087</t>
  </si>
  <si>
    <t>LOGANHOLME</t>
  </si>
  <si>
    <t>Loganholme</t>
  </si>
  <si>
    <t>MACNEILL</t>
  </si>
  <si>
    <t>SASCHA</t>
  </si>
  <si>
    <t>BUTCHER</t>
  </si>
  <si>
    <t>BOWMAN</t>
  </si>
  <si>
    <t>CHAD</t>
  </si>
  <si>
    <t>MCDONALD</t>
  </si>
  <si>
    <t>CAPOZZI</t>
  </si>
  <si>
    <t>WIRTZ</t>
  </si>
  <si>
    <t>SASHA</t>
  </si>
  <si>
    <t>WOLSKI</t>
  </si>
  <si>
    <t>HSM9087</t>
  </si>
  <si>
    <t>HASM9087</t>
  </si>
  <si>
    <t>IRENE</t>
  </si>
  <si>
    <t>GRAVES</t>
  </si>
  <si>
    <t>DENZEL</t>
  </si>
  <si>
    <t>AH SIU</t>
  </si>
  <si>
    <t>JESSICA JAYNE</t>
  </si>
  <si>
    <t>FORSTER</t>
  </si>
  <si>
    <t>CAELAN</t>
  </si>
  <si>
    <t>PAIN</t>
  </si>
  <si>
    <t>SHARAN</t>
  </si>
  <si>
    <t>THOM</t>
  </si>
  <si>
    <t>CRAWFORD</t>
  </si>
  <si>
    <t>LIONETTI</t>
  </si>
  <si>
    <t>HTM9088</t>
  </si>
  <si>
    <t>WEST BURLEIGH</t>
  </si>
  <si>
    <t>West Burleigh</t>
  </si>
  <si>
    <t>NAYLA</t>
  </si>
  <si>
    <t>BERNARDES DE ALMEIDA</t>
  </si>
  <si>
    <t>SHEPHERD CHOUCATE</t>
  </si>
  <si>
    <t>ISABEL</t>
  </si>
  <si>
    <t>FURPHY</t>
  </si>
  <si>
    <t>KENNAN</t>
  </si>
  <si>
    <t>MILLICENT</t>
  </si>
  <si>
    <t>COLENSO</t>
  </si>
  <si>
    <t>HAWKINS</t>
  </si>
  <si>
    <t>TROTTER</t>
  </si>
  <si>
    <t>ALLIRA</t>
  </si>
  <si>
    <t>ABRAHAM</t>
  </si>
  <si>
    <t>MYA</t>
  </si>
  <si>
    <t>SHARYN</t>
  </si>
  <si>
    <t>CALUM</t>
  </si>
  <si>
    <t>LAFFRANCHI</t>
  </si>
  <si>
    <t>TRINA</t>
  </si>
  <si>
    <t>JENNINGS</t>
  </si>
  <si>
    <t>JANETTE</t>
  </si>
  <si>
    <t>MALE</t>
  </si>
  <si>
    <t>ALLY</t>
  </si>
  <si>
    <t>RYDINGS</t>
  </si>
  <si>
    <t>LOCK</t>
  </si>
  <si>
    <t>HSM9088</t>
  </si>
  <si>
    <t>KIRSTEN</t>
  </si>
  <si>
    <t>BRYANT</t>
  </si>
  <si>
    <t>HASM9088</t>
  </si>
  <si>
    <t>COSGROVE</t>
  </si>
  <si>
    <t>HTM9090</t>
  </si>
  <si>
    <t>MAROOCHYDORE</t>
  </si>
  <si>
    <t>Maroochydore</t>
  </si>
  <si>
    <t>NUNN</t>
  </si>
  <si>
    <t>SHEPHERD</t>
  </si>
  <si>
    <t>GLANVILLE</t>
  </si>
  <si>
    <t>TINDALL</t>
  </si>
  <si>
    <t>CODY</t>
  </si>
  <si>
    <t>SCHEEPERS</t>
  </si>
  <si>
    <t>MOSS</t>
  </si>
  <si>
    <t>BILLIE</t>
  </si>
  <si>
    <t>ROBINSON</t>
  </si>
  <si>
    <t>LESLEY</t>
  </si>
  <si>
    <t>OPANUBI</t>
  </si>
  <si>
    <t>BARBARA</t>
  </si>
  <si>
    <t>JANKOWIAK</t>
  </si>
  <si>
    <t>ELLIE</t>
  </si>
  <si>
    <t>LITTLE</t>
  </si>
  <si>
    <t>JESSIE</t>
  </si>
  <si>
    <t>NONMUS</t>
  </si>
  <si>
    <t>HASM9090</t>
  </si>
  <si>
    <t>TOEKNEE</t>
  </si>
  <si>
    <t>KARAURIA</t>
  </si>
  <si>
    <t>HSM9090</t>
  </si>
  <si>
    <t>EMILIA</t>
  </si>
  <si>
    <t>HTM95</t>
  </si>
  <si>
    <t>CHERMSIDE</t>
  </si>
  <si>
    <t>Chermside</t>
  </si>
  <si>
    <t>WELCH</t>
  </si>
  <si>
    <t>KENDALL</t>
  </si>
  <si>
    <t>SPELLACY</t>
  </si>
  <si>
    <t>COMPTON</t>
  </si>
  <si>
    <t>KYM</t>
  </si>
  <si>
    <t>GAVAN</t>
  </si>
  <si>
    <t>JOAN</t>
  </si>
  <si>
    <t>FOLEY</t>
  </si>
  <si>
    <t>COMMONS</t>
  </si>
  <si>
    <t>RONALD</t>
  </si>
  <si>
    <t>CLEAR</t>
  </si>
  <si>
    <t>MADELEINE</t>
  </si>
  <si>
    <t>CHUE HANG</t>
  </si>
  <si>
    <t>ATKINSON</t>
  </si>
  <si>
    <t>KATERINA</t>
  </si>
  <si>
    <t>CROKER</t>
  </si>
  <si>
    <t>HASM95</t>
  </si>
  <si>
    <t>PLANT</t>
  </si>
  <si>
    <t>BOWIE</t>
  </si>
  <si>
    <t>SAIGE</t>
  </si>
  <si>
    <t>KULDEEP KAUR</t>
  </si>
  <si>
    <t>SANDHU</t>
  </si>
  <si>
    <t>TILL</t>
  </si>
  <si>
    <t>HSM95</t>
  </si>
  <si>
    <t>LUKER</t>
  </si>
  <si>
    <t>REREMOANA</t>
  </si>
  <si>
    <t>MARSH</t>
  </si>
  <si>
    <t>HOLMES</t>
  </si>
  <si>
    <t>NOWLAND</t>
  </si>
  <si>
    <t>PAOLA</t>
  </si>
  <si>
    <t>MORGIGNI</t>
  </si>
  <si>
    <t>SHIRLEY</t>
  </si>
  <si>
    <t>THOMSON</t>
  </si>
  <si>
    <t>ALLYSON</t>
  </si>
  <si>
    <t>OLSSON</t>
  </si>
  <si>
    <t>KAYE</t>
  </si>
  <si>
    <t>FRISKE</t>
  </si>
  <si>
    <t>HTM9097</t>
  </si>
  <si>
    <t>HERVEY BAY</t>
  </si>
  <si>
    <t>Hervey Bay</t>
  </si>
  <si>
    <t>TALEIGHA</t>
  </si>
  <si>
    <t>HASM9097</t>
  </si>
  <si>
    <t>ASKIN</t>
  </si>
  <si>
    <t>CHALAMILA</t>
  </si>
  <si>
    <t>MCINTYRE</t>
  </si>
  <si>
    <t>BLATCHLEY</t>
  </si>
  <si>
    <t>GEORGIANNA</t>
  </si>
  <si>
    <t>LUDLOW</t>
  </si>
  <si>
    <t>DIMICK</t>
  </si>
  <si>
    <t>HSM9097</t>
  </si>
  <si>
    <t>TANIA</t>
  </si>
  <si>
    <t>PHILBRICK</t>
  </si>
  <si>
    <t>TIMOTHY</t>
  </si>
  <si>
    <t>HTM98</t>
  </si>
  <si>
    <t>CARINDALE</t>
  </si>
  <si>
    <t>Carindale</t>
  </si>
  <si>
    <t>IZABELLA</t>
  </si>
  <si>
    <t>MCLAREN</t>
  </si>
  <si>
    <t>LUCETTE</t>
  </si>
  <si>
    <t>GRIGGS</t>
  </si>
  <si>
    <t>DOUGLAS</t>
  </si>
  <si>
    <t>HARRY</t>
  </si>
  <si>
    <t>ANGIE</t>
  </si>
  <si>
    <t>CONVERY</t>
  </si>
  <si>
    <t>MCCORMACK</t>
  </si>
  <si>
    <t>HOGBEN</t>
  </si>
  <si>
    <t>MACKENROTH</t>
  </si>
  <si>
    <t>ANTON</t>
  </si>
  <si>
    <t>RIGOLIZIO</t>
  </si>
  <si>
    <t>LEISA</t>
  </si>
  <si>
    <t>CRAMPTON</t>
  </si>
  <si>
    <t>HSM98</t>
  </si>
  <si>
    <t>DIMITRI</t>
  </si>
  <si>
    <t>PSOMADELLIS</t>
  </si>
  <si>
    <t>MCCARTHY</t>
  </si>
  <si>
    <t>LANGLEY</t>
  </si>
  <si>
    <t>DINTE</t>
  </si>
  <si>
    <t>PARKS</t>
  </si>
  <si>
    <t>LYNN</t>
  </si>
  <si>
    <t>O'NEILL</t>
  </si>
  <si>
    <t>HASM98</t>
  </si>
  <si>
    <t>ROSELLE</t>
  </si>
  <si>
    <t>ATELE</t>
  </si>
  <si>
    <t>ULA</t>
  </si>
  <si>
    <t>BOAKES</t>
  </si>
  <si>
    <t>HMCC</t>
  </si>
  <si>
    <t>Marketing Specialist</t>
  </si>
  <si>
    <t>HO (VIC-ADVERTISING)</t>
  </si>
  <si>
    <t>Vic Advertising</t>
  </si>
  <si>
    <t>JOANNIDES</t>
  </si>
  <si>
    <t>HMCS2</t>
  </si>
  <si>
    <t>Marketing Category Specialist</t>
  </si>
  <si>
    <t>VAN HEER</t>
  </si>
  <si>
    <t>HMS</t>
  </si>
  <si>
    <t>LAURELLE</t>
  </si>
  <si>
    <t>GARDNER</t>
  </si>
  <si>
    <t>HHM</t>
  </si>
  <si>
    <t>Head of Marketing</t>
  </si>
  <si>
    <t>CAMILLE</t>
  </si>
  <si>
    <t>HAM</t>
  </si>
  <si>
    <t>Marketing Manager</t>
  </si>
  <si>
    <t>TAMVAKIS</t>
  </si>
  <si>
    <t>HMCS1</t>
  </si>
  <si>
    <t>CHAPPELL</t>
  </si>
  <si>
    <t>ARCHBOLD</t>
  </si>
  <si>
    <t>HBSM</t>
  </si>
  <si>
    <t>Business Support Manager</t>
  </si>
  <si>
    <t>HO (RETAIL OPERATIONS)</t>
  </si>
  <si>
    <t>Austwide Admin</t>
  </si>
  <si>
    <t>KEYSSECKER</t>
  </si>
  <si>
    <t>HAMNSW&amp;ACT</t>
  </si>
  <si>
    <t>Area Manager NSW &amp; ACT</t>
  </si>
  <si>
    <t>NSW-STATE</t>
  </si>
  <si>
    <t>HAMQ1</t>
  </si>
  <si>
    <t>Area Manager QLD</t>
  </si>
  <si>
    <t>VALERI</t>
  </si>
  <si>
    <t>HPC</t>
  </si>
  <si>
    <t>Project Coordinator</t>
  </si>
  <si>
    <t>HAMV3</t>
  </si>
  <si>
    <t>Area Manager VIC West</t>
  </si>
  <si>
    <t>VIC-STATE/BUYING</t>
  </si>
  <si>
    <t>HUMPHRYS</t>
  </si>
  <si>
    <t>HCOM</t>
  </si>
  <si>
    <t>Retail Instore Com Coordinator</t>
  </si>
  <si>
    <t>MICAELA</t>
  </si>
  <si>
    <t>HOLDENBOTTLE</t>
  </si>
  <si>
    <t>HVMS</t>
  </si>
  <si>
    <t>National VM Specialist</t>
  </si>
  <si>
    <t>HCOMS</t>
  </si>
  <si>
    <t>Retail Instore Com Specialist</t>
  </si>
  <si>
    <t>KINDER</t>
  </si>
  <si>
    <t>HFVMVIC</t>
  </si>
  <si>
    <t>Field Visual Merchandiser</t>
  </si>
  <si>
    <t>JEANETTE</t>
  </si>
  <si>
    <t>HVMM</t>
  </si>
  <si>
    <t>Head of VM &amp; Instore Comm</t>
  </si>
  <si>
    <t>HGMO</t>
  </si>
  <si>
    <t>General Manager Operations</t>
  </si>
  <si>
    <t>SHELL</t>
  </si>
  <si>
    <t>HOC</t>
  </si>
  <si>
    <t>Operations Coordinator</t>
  </si>
  <si>
    <t>HAMV2</t>
  </si>
  <si>
    <t>Area Manager VIC East</t>
  </si>
  <si>
    <t>NIKOLEAFF</t>
  </si>
  <si>
    <t>HAMS</t>
  </si>
  <si>
    <t>Area Manager SA &amp; TAS</t>
  </si>
  <si>
    <t>SA-STATE</t>
  </si>
  <si>
    <t>MILONE</t>
  </si>
  <si>
    <t>HPL2</t>
  </si>
  <si>
    <t>Planner</t>
  </si>
  <si>
    <t>H0 (VIC BUYING-APPAREL)</t>
  </si>
  <si>
    <t>H/O Planning</t>
  </si>
  <si>
    <t>TODD</t>
  </si>
  <si>
    <t>HPLAL7</t>
  </si>
  <si>
    <t>Allocator</t>
  </si>
  <si>
    <t>H0 (VIC BUYING-HOME)</t>
  </si>
  <si>
    <t>MARCELLE</t>
  </si>
  <si>
    <t>VAN RENSBURG</t>
  </si>
  <si>
    <t>HPL11</t>
  </si>
  <si>
    <t>HPL4</t>
  </si>
  <si>
    <t>CHIVERS</t>
  </si>
  <si>
    <t>HPLAL8</t>
  </si>
  <si>
    <t>H0 (VIC BUYING-MANCHESTER)</t>
  </si>
  <si>
    <t>HPLAL1</t>
  </si>
  <si>
    <t>PRASHANT RAJEEV</t>
  </si>
  <si>
    <t>DOSHI</t>
  </si>
  <si>
    <t>HPL10</t>
  </si>
  <si>
    <t>TAMMIE</t>
  </si>
  <si>
    <t>GALE</t>
  </si>
  <si>
    <t>HPL8</t>
  </si>
  <si>
    <t>HPLAL6</t>
  </si>
  <si>
    <t>SEE</t>
  </si>
  <si>
    <t>HRAN</t>
  </si>
  <si>
    <t>Reporting Analyst</t>
  </si>
  <si>
    <t>DREW</t>
  </si>
  <si>
    <t>HSPL5</t>
  </si>
  <si>
    <t>Senior Planner</t>
  </si>
  <si>
    <t>INDIKA</t>
  </si>
  <si>
    <t>WEERASEKERA</t>
  </si>
  <si>
    <t>HPLAL5</t>
  </si>
  <si>
    <t>HPLAL2</t>
  </si>
  <si>
    <t>HPL6</t>
  </si>
  <si>
    <t>Planner - Senior</t>
  </si>
  <si>
    <t>ALYSHA</t>
  </si>
  <si>
    <t>TWYCROSS</t>
  </si>
  <si>
    <t>HPL7</t>
  </si>
  <si>
    <t>PANUCCIO</t>
  </si>
  <si>
    <t>HGMP</t>
  </si>
  <si>
    <t>General Manager Planning</t>
  </si>
  <si>
    <t>HEMANTH</t>
  </si>
  <si>
    <t>KANTIPUDI</t>
  </si>
  <si>
    <t>HPL1</t>
  </si>
  <si>
    <t>MENEZES</t>
  </si>
  <si>
    <t>HPLAL3</t>
  </si>
  <si>
    <t>ADRIANO</t>
  </si>
  <si>
    <t>MINEO</t>
  </si>
  <si>
    <t>HSPL3</t>
  </si>
  <si>
    <t>HO (HUMAN RESOURCE)</t>
  </si>
  <si>
    <t>Management</t>
  </si>
  <si>
    <t>BENNETTS</t>
  </si>
  <si>
    <t>HGMH</t>
  </si>
  <si>
    <t>General Manager Merchandise</t>
  </si>
  <si>
    <t>HCEO</t>
  </si>
  <si>
    <t>HARRIS SCARFE CEO</t>
  </si>
  <si>
    <t>HO (MANAGEMENT)</t>
  </si>
  <si>
    <t>EFFIE</t>
  </si>
  <si>
    <t>THEODOSOPOULOS</t>
  </si>
  <si>
    <t>HEXA</t>
  </si>
  <si>
    <t>Office Manager &amp; Exec Support</t>
  </si>
  <si>
    <t>MARISSA</t>
  </si>
  <si>
    <t>RACHELE</t>
  </si>
  <si>
    <t>HBFB6</t>
  </si>
  <si>
    <t>Buyer Fashion</t>
  </si>
  <si>
    <t>Buying Apparel</t>
  </si>
  <si>
    <t>DARREN</t>
  </si>
  <si>
    <t>SLADE</t>
  </si>
  <si>
    <t>HBFB2</t>
  </si>
  <si>
    <t>ELLARD</t>
  </si>
  <si>
    <t>HBFBA3</t>
  </si>
  <si>
    <t>Buying Assistant Fashion</t>
  </si>
  <si>
    <t>WESTERN AUSTRALIA</t>
  </si>
  <si>
    <t>DRASHTY</t>
  </si>
  <si>
    <t>MEHTA</t>
  </si>
  <si>
    <t>HBFBA5</t>
  </si>
  <si>
    <t>ANNA</t>
  </si>
  <si>
    <t>SAVILLE</t>
  </si>
  <si>
    <t>HBFBA6</t>
  </si>
  <si>
    <t>HALLAM</t>
  </si>
  <si>
    <t>HBFB5</t>
  </si>
  <si>
    <t>FEHR</t>
  </si>
  <si>
    <t>HBFB3</t>
  </si>
  <si>
    <t>TONY</t>
  </si>
  <si>
    <t>GILMOUR</t>
  </si>
  <si>
    <t>HBFBA2</t>
  </si>
  <si>
    <t>EMMALINE</t>
  </si>
  <si>
    <t>FAIRTHORNE</t>
  </si>
  <si>
    <t>HBFB1</t>
  </si>
  <si>
    <t>Buyer Fashion - Senior</t>
  </si>
  <si>
    <t>HBFBA1</t>
  </si>
  <si>
    <t>GIVERNY</t>
  </si>
  <si>
    <t>JUNETTE</t>
  </si>
  <si>
    <t>HBHBA2</t>
  </si>
  <si>
    <t>Buying Assistant</t>
  </si>
  <si>
    <t>Buying Home</t>
  </si>
  <si>
    <t>HBHBA5</t>
  </si>
  <si>
    <t>Buying Assistant HP5</t>
  </si>
  <si>
    <t>KAY</t>
  </si>
  <si>
    <t>HBHB1</t>
  </si>
  <si>
    <t>Buyer Home</t>
  </si>
  <si>
    <t>KIERA</t>
  </si>
  <si>
    <t>LUFF</t>
  </si>
  <si>
    <t>HBHBA6</t>
  </si>
  <si>
    <t>MCKEOWN</t>
  </si>
  <si>
    <t>HBHB6</t>
  </si>
  <si>
    <t>ROLSKI</t>
  </si>
  <si>
    <t>HPD</t>
  </si>
  <si>
    <t>PRODUCT DESIGNER</t>
  </si>
  <si>
    <t>GALTON</t>
  </si>
  <si>
    <t>HBHB4</t>
  </si>
  <si>
    <t>Buyer Home - Junior</t>
  </si>
  <si>
    <t>PRADITIA</t>
  </si>
  <si>
    <t>RAHANIPUTRI</t>
  </si>
  <si>
    <t>HBHBA1</t>
  </si>
  <si>
    <t>BOBANAC</t>
  </si>
  <si>
    <t>HBHJB2</t>
  </si>
  <si>
    <t>URVASHI</t>
  </si>
  <si>
    <t>NATHAWAT</t>
  </si>
  <si>
    <t>HBHBA4</t>
  </si>
  <si>
    <t>HODGKISS</t>
  </si>
  <si>
    <t>HBMDIS</t>
  </si>
  <si>
    <t>Bus. Mgr Des. Innvo. &amp; Source</t>
  </si>
  <si>
    <t>KA WAI</t>
  </si>
  <si>
    <t>SO</t>
  </si>
  <si>
    <t>BIRCH</t>
  </si>
  <si>
    <t>HPDDC</t>
  </si>
  <si>
    <t>Design &amp; Development Coord</t>
  </si>
  <si>
    <t>SALTALAMACCHIA</t>
  </si>
  <si>
    <t>HBMA</t>
  </si>
  <si>
    <t>Business Manager Apparel</t>
  </si>
  <si>
    <t>HBHBA3</t>
  </si>
  <si>
    <t>MARCELO</t>
  </si>
  <si>
    <t>HBHB3</t>
  </si>
  <si>
    <t>DUNNE</t>
  </si>
  <si>
    <t>HBH5</t>
  </si>
  <si>
    <t>JANELLE</t>
  </si>
  <si>
    <t>CORCORAN</t>
  </si>
  <si>
    <t>HBHB2</t>
  </si>
  <si>
    <t>COMPORT</t>
  </si>
  <si>
    <t>ASAC001</t>
  </si>
  <si>
    <t>SALES ASSISTANT CAS</t>
  </si>
  <si>
    <t>Anaconda</t>
  </si>
  <si>
    <t>A001</t>
  </si>
  <si>
    <t>Bayswater</t>
  </si>
  <si>
    <t>SAGE</t>
  </si>
  <si>
    <t>POLGLAZE</t>
  </si>
  <si>
    <t>STARLING SMITH</t>
  </si>
  <si>
    <t>LACHLANN</t>
  </si>
  <si>
    <t>KILMARTIN</t>
  </si>
  <si>
    <t>BEREZY</t>
  </si>
  <si>
    <t>BERRIGAN</t>
  </si>
  <si>
    <t>ARIE</t>
  </si>
  <si>
    <t>JABLONSKAS</t>
  </si>
  <si>
    <t>CHETTLE</t>
  </si>
  <si>
    <t>JAKE</t>
  </si>
  <si>
    <t>WESTERVELD</t>
  </si>
  <si>
    <t>MORGANS</t>
  </si>
  <si>
    <t>SCHMIDT</t>
  </si>
  <si>
    <t>DINGFELDER</t>
  </si>
  <si>
    <t>BONEHAM</t>
  </si>
  <si>
    <t>WAKE</t>
  </si>
  <si>
    <t>BROCK</t>
  </si>
  <si>
    <t>HAY</t>
  </si>
  <si>
    <t>HAWARD</t>
  </si>
  <si>
    <t>LANYON</t>
  </si>
  <si>
    <t>ASA001</t>
  </si>
  <si>
    <t>SALES ASSISTANT</t>
  </si>
  <si>
    <t>BRIANNA</t>
  </si>
  <si>
    <t>FISHER</t>
  </si>
  <si>
    <t>REX</t>
  </si>
  <si>
    <t>HATFIELD</t>
  </si>
  <si>
    <t>CARUSI</t>
  </si>
  <si>
    <t>TAYLA</t>
  </si>
  <si>
    <t>BONE</t>
  </si>
  <si>
    <t>MEDDIS</t>
  </si>
  <si>
    <t>DEAKIN</t>
  </si>
  <si>
    <t>HOELLFRITSCH</t>
  </si>
  <si>
    <t>AREC001</t>
  </si>
  <si>
    <t>RECEIVING</t>
  </si>
  <si>
    <t>DRAPER</t>
  </si>
  <si>
    <t>O'ROURKE</t>
  </si>
  <si>
    <t>ATL001</t>
  </si>
  <si>
    <t>TEAM LEADER</t>
  </si>
  <si>
    <t>GRAY</t>
  </si>
  <si>
    <t>BURRIDGE</t>
  </si>
  <si>
    <t>COLLINS</t>
  </si>
  <si>
    <t>MUGISHA</t>
  </si>
  <si>
    <t>MAXWELL-WRIGHT</t>
  </si>
  <si>
    <t>CAMERON</t>
  </si>
  <si>
    <t>SOOKANATHAN</t>
  </si>
  <si>
    <t>INGHAM</t>
  </si>
  <si>
    <t>GIBBON</t>
  </si>
  <si>
    <t>BOUGHEN</t>
  </si>
  <si>
    <t>BRETT</t>
  </si>
  <si>
    <t>SHEPPARD</t>
  </si>
  <si>
    <t>ASS001</t>
  </si>
  <si>
    <t>SALES SPECIALIST</t>
  </si>
  <si>
    <t>ASM001</t>
  </si>
  <si>
    <t>STORE MANAGER</t>
  </si>
  <si>
    <t>DEEANNA</t>
  </si>
  <si>
    <t>NIETZ</t>
  </si>
  <si>
    <t>HUESMANN</t>
  </si>
  <si>
    <t>NIMICZEZK</t>
  </si>
  <si>
    <t>WELSH</t>
  </si>
  <si>
    <t>KELLI</t>
  </si>
  <si>
    <t>LEWIEN</t>
  </si>
  <si>
    <t>DARKE</t>
  </si>
  <si>
    <t>TAUTAU</t>
  </si>
  <si>
    <t>ASA002</t>
  </si>
  <si>
    <t>A002</t>
  </si>
  <si>
    <t>Ashmore</t>
  </si>
  <si>
    <t>KLOE</t>
  </si>
  <si>
    <t>FRANKLIN</t>
  </si>
  <si>
    <t>ASAC002</t>
  </si>
  <si>
    <t>MADISON</t>
  </si>
  <si>
    <t>BIANCHINI</t>
  </si>
  <si>
    <t>EGGERT</t>
  </si>
  <si>
    <t>MELINDA</t>
  </si>
  <si>
    <t>HENDERSON</t>
  </si>
  <si>
    <t>ZAYDEN</t>
  </si>
  <si>
    <t>DELIC</t>
  </si>
  <si>
    <t>GIRVAN</t>
  </si>
  <si>
    <t>ABIGAIL</t>
  </si>
  <si>
    <t>KURTZE</t>
  </si>
  <si>
    <t>ABBY</t>
  </si>
  <si>
    <t>SMALL</t>
  </si>
  <si>
    <t>LLEYLAN</t>
  </si>
  <si>
    <t>HEYMAN</t>
  </si>
  <si>
    <t>TAHLIA</t>
  </si>
  <si>
    <t>STEN</t>
  </si>
  <si>
    <t>SAMARA</t>
  </si>
  <si>
    <t>GLENN</t>
  </si>
  <si>
    <t>MCPHERSON</t>
  </si>
  <si>
    <t>DODSON</t>
  </si>
  <si>
    <t>WILSHIRE</t>
  </si>
  <si>
    <t>ASS002</t>
  </si>
  <si>
    <t>INAK</t>
  </si>
  <si>
    <t>ATL002</t>
  </si>
  <si>
    <t>GOODALL</t>
  </si>
  <si>
    <t>FORRAS</t>
  </si>
  <si>
    <t>JUVENA</t>
  </si>
  <si>
    <t>KEANI</t>
  </si>
  <si>
    <t>ASM002</t>
  </si>
  <si>
    <t>PEISLEY</t>
  </si>
  <si>
    <t>ASAC003</t>
  </si>
  <si>
    <t>A003</t>
  </si>
  <si>
    <t>Joondalup</t>
  </si>
  <si>
    <t>REECE</t>
  </si>
  <si>
    <t>LEWICKI</t>
  </si>
  <si>
    <t>ASA003</t>
  </si>
  <si>
    <t>OWEN</t>
  </si>
  <si>
    <t>BENNETT</t>
  </si>
  <si>
    <t>BODHI</t>
  </si>
  <si>
    <t>TENNI-LANE</t>
  </si>
  <si>
    <t>ZARB</t>
  </si>
  <si>
    <t>JARRAH</t>
  </si>
  <si>
    <t>FORTUNE-SMITH</t>
  </si>
  <si>
    <t>IOPPOLO</t>
  </si>
  <si>
    <t>CORLEY</t>
  </si>
  <si>
    <t>BIANCA JADE</t>
  </si>
  <si>
    <t>PASHILL-MAGUIRE</t>
  </si>
  <si>
    <t>PIDHIRNYJ</t>
  </si>
  <si>
    <t>SANDERS</t>
  </si>
  <si>
    <t>GARNER</t>
  </si>
  <si>
    <t>COBI</t>
  </si>
  <si>
    <t>BUGDEN</t>
  </si>
  <si>
    <t>RAATHS</t>
  </si>
  <si>
    <t>AROHA</t>
  </si>
  <si>
    <t>KINGI HOETA</t>
  </si>
  <si>
    <t>RAQUEL</t>
  </si>
  <si>
    <t>GAIR</t>
  </si>
  <si>
    <t>BAYLEE</t>
  </si>
  <si>
    <t>PAYNE</t>
  </si>
  <si>
    <t>KARL</t>
  </si>
  <si>
    <t>HERRICK</t>
  </si>
  <si>
    <t>VERNON</t>
  </si>
  <si>
    <t>KOBY</t>
  </si>
  <si>
    <t>BROWNE</t>
  </si>
  <si>
    <t>CORDEIRO</t>
  </si>
  <si>
    <t>ATL003</t>
  </si>
  <si>
    <t>CURRIGAN</t>
  </si>
  <si>
    <t>NORLINNA</t>
  </si>
  <si>
    <t>BROOKS</t>
  </si>
  <si>
    <t>WHITESIDE</t>
  </si>
  <si>
    <t>HILDITCH</t>
  </si>
  <si>
    <t>VAN MUNSTER</t>
  </si>
  <si>
    <t>EMMANUEL</t>
  </si>
  <si>
    <t>EMEFIELE</t>
  </si>
  <si>
    <t>DIETER</t>
  </si>
  <si>
    <t>SPURGEON</t>
  </si>
  <si>
    <t>ASS003</t>
  </si>
  <si>
    <t>PERCIVAL</t>
  </si>
  <si>
    <t>ASM003</t>
  </si>
  <si>
    <t>CALLAGHAN</t>
  </si>
  <si>
    <t>ASAC004</t>
  </si>
  <si>
    <t>A004</t>
  </si>
  <si>
    <t>Everton Park</t>
  </si>
  <si>
    <t>DENMAN</t>
  </si>
  <si>
    <t>PINNEY</t>
  </si>
  <si>
    <t>ETHERTON</t>
  </si>
  <si>
    <t>CUDDIHY</t>
  </si>
  <si>
    <t>BERGER</t>
  </si>
  <si>
    <t>HARRIDGE</t>
  </si>
  <si>
    <t>STOCKWELL</t>
  </si>
  <si>
    <t>HAMMOND</t>
  </si>
  <si>
    <t>CHILDS</t>
  </si>
  <si>
    <t>BRINDELL</t>
  </si>
  <si>
    <t>ASA004</t>
  </si>
  <si>
    <t>SUTHERLAND</t>
  </si>
  <si>
    <t>VAN LEUVEN</t>
  </si>
  <si>
    <t>WHIGHAM</t>
  </si>
  <si>
    <t>MARTENE</t>
  </si>
  <si>
    <t>BOYD</t>
  </si>
  <si>
    <t>BELA</t>
  </si>
  <si>
    <t>ELIAS</t>
  </si>
  <si>
    <t>PALPANT</t>
  </si>
  <si>
    <t>MARR</t>
  </si>
  <si>
    <t>SCOTNEY</t>
  </si>
  <si>
    <t>JENKINS</t>
  </si>
  <si>
    <t>GLASGOW</t>
  </si>
  <si>
    <t>SAYER</t>
  </si>
  <si>
    <t>SIOSAIA</t>
  </si>
  <si>
    <t>FEAO</t>
  </si>
  <si>
    <t>ATL004</t>
  </si>
  <si>
    <t>BESLEY</t>
  </si>
  <si>
    <t>BENSTEAD</t>
  </si>
  <si>
    <t>RAINBOW</t>
  </si>
  <si>
    <t>FAULKNER</t>
  </si>
  <si>
    <t>ASM004</t>
  </si>
  <si>
    <t>LOMAS</t>
  </si>
  <si>
    <t>SHEEHY</t>
  </si>
  <si>
    <t>ANSON</t>
  </si>
  <si>
    <t>DAMIAN</t>
  </si>
  <si>
    <t>BARTELS</t>
  </si>
  <si>
    <t>RHOUL</t>
  </si>
  <si>
    <t>PENDERGAST</t>
  </si>
  <si>
    <t>ASS004</t>
  </si>
  <si>
    <t>HEINER</t>
  </si>
  <si>
    <t>STRONG</t>
  </si>
  <si>
    <t>BEHRENDORFF</t>
  </si>
  <si>
    <t>ASAC005</t>
  </si>
  <si>
    <t>A005</t>
  </si>
  <si>
    <t>Townsville</t>
  </si>
  <si>
    <t>ZAGAMI</t>
  </si>
  <si>
    <t>AYLA</t>
  </si>
  <si>
    <t>BENOIT</t>
  </si>
  <si>
    <t>LUU</t>
  </si>
  <si>
    <t>ASA005</t>
  </si>
  <si>
    <t>KAMRYN</t>
  </si>
  <si>
    <t>MACKRILL</t>
  </si>
  <si>
    <t>LAURINA</t>
  </si>
  <si>
    <t>BIDDULPH-AMARAL</t>
  </si>
  <si>
    <t>HOLDER</t>
  </si>
  <si>
    <t>LAURA SARA</t>
  </si>
  <si>
    <t>MARCO</t>
  </si>
  <si>
    <t>LOUGHLIN</t>
  </si>
  <si>
    <t>VIOLET</t>
  </si>
  <si>
    <t>VEITCH</t>
  </si>
  <si>
    <t>JAYDIN</t>
  </si>
  <si>
    <t>BEAMISH</t>
  </si>
  <si>
    <t>MANNIX</t>
  </si>
  <si>
    <t>HOSLER</t>
  </si>
  <si>
    <t>LUCA</t>
  </si>
  <si>
    <t>ORSINI</t>
  </si>
  <si>
    <t>PHILIPPA</t>
  </si>
  <si>
    <t>HANNA</t>
  </si>
  <si>
    <t>BURTON</t>
  </si>
  <si>
    <t>CHARLIE</t>
  </si>
  <si>
    <t>LOBEGEIGER</t>
  </si>
  <si>
    <t>TWIGG</t>
  </si>
  <si>
    <t>CHELSIE</t>
  </si>
  <si>
    <t>STANLEY</t>
  </si>
  <si>
    <t>JAMIESON</t>
  </si>
  <si>
    <t>JOE</t>
  </si>
  <si>
    <t>RAUTER</t>
  </si>
  <si>
    <t>BRONTE</t>
  </si>
  <si>
    <t>EVERETT</t>
  </si>
  <si>
    <t>STUART</t>
  </si>
  <si>
    <t>UNDERHILL</t>
  </si>
  <si>
    <t>DARE</t>
  </si>
  <si>
    <t>NINA</t>
  </si>
  <si>
    <t>TEAL</t>
  </si>
  <si>
    <t>BURKE</t>
  </si>
  <si>
    <t>TAKANI</t>
  </si>
  <si>
    <t>ARGENT</t>
  </si>
  <si>
    <t>MAGDALENA</t>
  </si>
  <si>
    <t>JEPPESEN</t>
  </si>
  <si>
    <t>ATL005</t>
  </si>
  <si>
    <t>WHITING</t>
  </si>
  <si>
    <t>HOWARTH</t>
  </si>
  <si>
    <t>MCBRIDE</t>
  </si>
  <si>
    <t>DARWIN</t>
  </si>
  <si>
    <t>KOMBEREC</t>
  </si>
  <si>
    <t>ASM005</t>
  </si>
  <si>
    <t>STEVAN</t>
  </si>
  <si>
    <t>ORLIC</t>
  </si>
  <si>
    <t>ASAC006</t>
  </si>
  <si>
    <t>A006</t>
  </si>
  <si>
    <t>Chullora</t>
  </si>
  <si>
    <t>AMALY</t>
  </si>
  <si>
    <t>HAMED</t>
  </si>
  <si>
    <t>NUH FARIS</t>
  </si>
  <si>
    <t>BIN ZAED</t>
  </si>
  <si>
    <t>PETRUNIC</t>
  </si>
  <si>
    <t>MD BAKABILLAH</t>
  </si>
  <si>
    <t>TAMAL</t>
  </si>
  <si>
    <t>JABRIL</t>
  </si>
  <si>
    <t>EL-HAJ</t>
  </si>
  <si>
    <t>DADOUN</t>
  </si>
  <si>
    <t>MAJD</t>
  </si>
  <si>
    <t>KHARBUTLI</t>
  </si>
  <si>
    <t>DELENE</t>
  </si>
  <si>
    <t>RAFFIE</t>
  </si>
  <si>
    <t>ASA006</t>
  </si>
  <si>
    <t>HALLOUM</t>
  </si>
  <si>
    <t>TRUSCOTT</t>
  </si>
  <si>
    <t>JAIDA</t>
  </si>
  <si>
    <t>AYAD</t>
  </si>
  <si>
    <t>OLINA</t>
  </si>
  <si>
    <t>NEMER</t>
  </si>
  <si>
    <t>SHANJITA AFROZA</t>
  </si>
  <si>
    <t>CHANDA</t>
  </si>
  <si>
    <t>EVELINE</t>
  </si>
  <si>
    <t>SALIM</t>
  </si>
  <si>
    <t>YUSRA</t>
  </si>
  <si>
    <t>ASS006</t>
  </si>
  <si>
    <t>MASTERS</t>
  </si>
  <si>
    <t>ALYSHA LISSETTE</t>
  </si>
  <si>
    <t>HERNANDEZ DAY</t>
  </si>
  <si>
    <t>CHALITA</t>
  </si>
  <si>
    <t>SOWDEN</t>
  </si>
  <si>
    <t>KHOUAISS</t>
  </si>
  <si>
    <t>SLEIMAN</t>
  </si>
  <si>
    <t>NOYCE</t>
  </si>
  <si>
    <t>RETTIE</t>
  </si>
  <si>
    <t>RICKY</t>
  </si>
  <si>
    <t>HUTCHINGS</t>
  </si>
  <si>
    <t>STARR</t>
  </si>
  <si>
    <t>ATL006</t>
  </si>
  <si>
    <t>CASIE</t>
  </si>
  <si>
    <t>MCGEORGE</t>
  </si>
  <si>
    <t>RAYAN</t>
  </si>
  <si>
    <t>REFAHI</t>
  </si>
  <si>
    <t>BOLTON</t>
  </si>
  <si>
    <t>COTTON</t>
  </si>
  <si>
    <t>ASM006</t>
  </si>
  <si>
    <t>McKELLAR</t>
  </si>
  <si>
    <t>AREC006</t>
  </si>
  <si>
    <t>SHARI</t>
  </si>
  <si>
    <t>ASAC007</t>
  </si>
  <si>
    <t>A007</t>
  </si>
  <si>
    <t>Logan</t>
  </si>
  <si>
    <t>DAY</t>
  </si>
  <si>
    <t>ATL007</t>
  </si>
  <si>
    <t>GRIFFYNN</t>
  </si>
  <si>
    <t>FLETCHER</t>
  </si>
  <si>
    <t>JAYSON</t>
  </si>
  <si>
    <t>WICHMAN</t>
  </si>
  <si>
    <t>KIRRALEIGH</t>
  </si>
  <si>
    <t>WESTBY</t>
  </si>
  <si>
    <t>REESE</t>
  </si>
  <si>
    <t>PENELOPE</t>
  </si>
  <si>
    <t>BENSEMAN</t>
  </si>
  <si>
    <t>EMBER</t>
  </si>
  <si>
    <t>BARNSDALE</t>
  </si>
  <si>
    <t>ELIJAH</t>
  </si>
  <si>
    <t>O'GORMAN</t>
  </si>
  <si>
    <t>WAYNE</t>
  </si>
  <si>
    <t>ASA007</t>
  </si>
  <si>
    <t>SCHREIWEIS</t>
  </si>
  <si>
    <t>RHYS</t>
  </si>
  <si>
    <t>MARTINOV</t>
  </si>
  <si>
    <t>CLANCY</t>
  </si>
  <si>
    <t>VERELLE</t>
  </si>
  <si>
    <t>WORDSWORTH</t>
  </si>
  <si>
    <t>GARRETT</t>
  </si>
  <si>
    <t>MCIVOR</t>
  </si>
  <si>
    <t>BERRY</t>
  </si>
  <si>
    <t>KEANU</t>
  </si>
  <si>
    <t>WEIKS</t>
  </si>
  <si>
    <t>INGLIS</t>
  </si>
  <si>
    <t>KIRSTIN</t>
  </si>
  <si>
    <t>CARLIN</t>
  </si>
  <si>
    <t>ASM007</t>
  </si>
  <si>
    <t>BLAKE</t>
  </si>
  <si>
    <t>MELODY</t>
  </si>
  <si>
    <t>GODDARD</t>
  </si>
  <si>
    <t>LUTTRELL</t>
  </si>
  <si>
    <t>ASA008</t>
  </si>
  <si>
    <t>A008</t>
  </si>
  <si>
    <t>Mile End</t>
  </si>
  <si>
    <t>EDMONDSON</t>
  </si>
  <si>
    <t>ASAC008</t>
  </si>
  <si>
    <t>MARY</t>
  </si>
  <si>
    <t>CASTIGO</t>
  </si>
  <si>
    <t>DAMILOLA</t>
  </si>
  <si>
    <t>OLALEKAN</t>
  </si>
  <si>
    <t>AMIR</t>
  </si>
  <si>
    <t>SILAVI</t>
  </si>
  <si>
    <t>HUI</t>
  </si>
  <si>
    <t>TAO</t>
  </si>
  <si>
    <t>OSOSE</t>
  </si>
  <si>
    <t>OYUGBO</t>
  </si>
  <si>
    <t>SIEGERT</t>
  </si>
  <si>
    <t>EUGENE</t>
  </si>
  <si>
    <t>TEDGE</t>
  </si>
  <si>
    <t>PARIS</t>
  </si>
  <si>
    <t>BUSCUMB</t>
  </si>
  <si>
    <t>HERRMANN</t>
  </si>
  <si>
    <t>NATE</t>
  </si>
  <si>
    <t>TREDREA</t>
  </si>
  <si>
    <t>AUSTIN</t>
  </si>
  <si>
    <t>TRZESINSKI-SMITH</t>
  </si>
  <si>
    <t>HASDA-HALL</t>
  </si>
  <si>
    <t>MICHALIK</t>
  </si>
  <si>
    <t>RAYNER</t>
  </si>
  <si>
    <t>DAMEN</t>
  </si>
  <si>
    <t>FABRIZIO</t>
  </si>
  <si>
    <t>STEVEN KHOA</t>
  </si>
  <si>
    <t>DAMILARE</t>
  </si>
  <si>
    <t>MARKUS</t>
  </si>
  <si>
    <t>BURDEN</t>
  </si>
  <si>
    <t>PFEIFFER</t>
  </si>
  <si>
    <t>D'ORSI</t>
  </si>
  <si>
    <t>COOREY</t>
  </si>
  <si>
    <t>MENADUE</t>
  </si>
  <si>
    <t>VASILI</t>
  </si>
  <si>
    <t>COROLIS</t>
  </si>
  <si>
    <t>CELESTE</t>
  </si>
  <si>
    <t>TOMAS</t>
  </si>
  <si>
    <t>HEUZENROEDER</t>
  </si>
  <si>
    <t>SHAKIRA</t>
  </si>
  <si>
    <t>CANDY</t>
  </si>
  <si>
    <t>OSBORN</t>
  </si>
  <si>
    <t>SHANE</t>
  </si>
  <si>
    <t>ASM008</t>
  </si>
  <si>
    <t>LINTON</t>
  </si>
  <si>
    <t>ATL008</t>
  </si>
  <si>
    <t>SIMMONDS</t>
  </si>
  <si>
    <t>AIDAN</t>
  </si>
  <si>
    <t>OSZCZYPOK</t>
  </si>
  <si>
    <t>ALLANNAH</t>
  </si>
  <si>
    <t>GLENNISTER</t>
  </si>
  <si>
    <t>ELLIOT</t>
  </si>
  <si>
    <t>GOWER</t>
  </si>
  <si>
    <t>POWER</t>
  </si>
  <si>
    <t>ASAC009</t>
  </si>
  <si>
    <t>A009</t>
  </si>
  <si>
    <t>BRAIDEN</t>
  </si>
  <si>
    <t>GRUNDELL</t>
  </si>
  <si>
    <t>DANIKA</t>
  </si>
  <si>
    <t>COLE</t>
  </si>
  <si>
    <t>O'BRIEN</t>
  </si>
  <si>
    <t>FRAME</t>
  </si>
  <si>
    <t>MADALEN</t>
  </si>
  <si>
    <t>JUKIC</t>
  </si>
  <si>
    <t>STEPHENS</t>
  </si>
  <si>
    <t>ASA009</t>
  </si>
  <si>
    <t>GILLIES</t>
  </si>
  <si>
    <t>ATL009</t>
  </si>
  <si>
    <t>CARMICHAEL</t>
  </si>
  <si>
    <t>ANNIE</t>
  </si>
  <si>
    <t>REIMANN</t>
  </si>
  <si>
    <t>MUTHSAM</t>
  </si>
  <si>
    <t>LLOYD</t>
  </si>
  <si>
    <t>BADEN</t>
  </si>
  <si>
    <t>ASM009</t>
  </si>
  <si>
    <t>GLISZCZYNSKI</t>
  </si>
  <si>
    <t>BOJAN</t>
  </si>
  <si>
    <t>GAVRANOVIC</t>
  </si>
  <si>
    <t>DAISLEY</t>
  </si>
  <si>
    <t>DARRYL</t>
  </si>
  <si>
    <t>ASM010</t>
  </si>
  <si>
    <t>A010</t>
  </si>
  <si>
    <t>Innaloo</t>
  </si>
  <si>
    <t>FREYA</t>
  </si>
  <si>
    <t>ASA010</t>
  </si>
  <si>
    <t>INDIANNA</t>
  </si>
  <si>
    <t>PLINT</t>
  </si>
  <si>
    <t>ASAC010</t>
  </si>
  <si>
    <t>NELSON</t>
  </si>
  <si>
    <t>ADRIANSZ</t>
  </si>
  <si>
    <t>FELIX</t>
  </si>
  <si>
    <t>HILLS</t>
  </si>
  <si>
    <t>JAYDON</t>
  </si>
  <si>
    <t>AUGUSTUS</t>
  </si>
  <si>
    <t>TILMOUTH</t>
  </si>
  <si>
    <t>FAZARI</t>
  </si>
  <si>
    <t>ROWAN-BRAIN</t>
  </si>
  <si>
    <t>MCSPORRAN</t>
  </si>
  <si>
    <t>LILLIANA</t>
  </si>
  <si>
    <t>YUJNOVICH</t>
  </si>
  <si>
    <t>SGRO</t>
  </si>
  <si>
    <t>BRYANNA</t>
  </si>
  <si>
    <t>RAMOS</t>
  </si>
  <si>
    <t>FLYNN</t>
  </si>
  <si>
    <t>MCGOWAN</t>
  </si>
  <si>
    <t>WILLIS</t>
  </si>
  <si>
    <t>JASPER</t>
  </si>
  <si>
    <t>AMOS</t>
  </si>
  <si>
    <t>KHANG JUSTIN</t>
  </si>
  <si>
    <t>WARRY</t>
  </si>
  <si>
    <t>EIFFLER</t>
  </si>
  <si>
    <t>KAGI</t>
  </si>
  <si>
    <t>MADDY</t>
  </si>
  <si>
    <t>GILBERT</t>
  </si>
  <si>
    <t>KEEBLE</t>
  </si>
  <si>
    <t>O'HALLORAN</t>
  </si>
  <si>
    <t>MCCULLOUGH</t>
  </si>
  <si>
    <t>WOODWARD</t>
  </si>
  <si>
    <t>MOTTOLINI</t>
  </si>
  <si>
    <t>MORISON</t>
  </si>
  <si>
    <t>BARILLA</t>
  </si>
  <si>
    <t>ATL010</t>
  </si>
  <si>
    <t>JOHNATHAN</t>
  </si>
  <si>
    <t>CHESSELLS</t>
  </si>
  <si>
    <t>KAZMER</t>
  </si>
  <si>
    <t>O'SHEA</t>
  </si>
  <si>
    <t>NOLAN</t>
  </si>
  <si>
    <t>UNWIN</t>
  </si>
  <si>
    <t>CARBERRY</t>
  </si>
  <si>
    <t>BATES</t>
  </si>
  <si>
    <t>CARR</t>
  </si>
  <si>
    <t>GAVIN</t>
  </si>
  <si>
    <t>DENNEY</t>
  </si>
  <si>
    <t>PAXTON</t>
  </si>
  <si>
    <t>SMART</t>
  </si>
  <si>
    <t>ASAC011</t>
  </si>
  <si>
    <t>A011</t>
  </si>
  <si>
    <t>DAUD</t>
  </si>
  <si>
    <t>DUZANO</t>
  </si>
  <si>
    <t>DAVY</t>
  </si>
  <si>
    <t>SAXON</t>
  </si>
  <si>
    <t>MILLAR</t>
  </si>
  <si>
    <t>HORNE</t>
  </si>
  <si>
    <t>BRODERICK</t>
  </si>
  <si>
    <t>ATL011</t>
  </si>
  <si>
    <t>SPINKS</t>
  </si>
  <si>
    <t>LUKA</t>
  </si>
  <si>
    <t>BURDON</t>
  </si>
  <si>
    <t>STRATTON</t>
  </si>
  <si>
    <t>CHUGG</t>
  </si>
  <si>
    <t>ASA011</t>
  </si>
  <si>
    <t>MCCREADIE</t>
  </si>
  <si>
    <t>AYLETT</t>
  </si>
  <si>
    <t>MAKAYLA</t>
  </si>
  <si>
    <t>KNOTT</t>
  </si>
  <si>
    <t>CHEW</t>
  </si>
  <si>
    <t>SHEA</t>
  </si>
  <si>
    <t>EWINGTON</t>
  </si>
  <si>
    <t>CHERRY MAE</t>
  </si>
  <si>
    <t>HOSMER</t>
  </si>
  <si>
    <t>CHANTELLE</t>
  </si>
  <si>
    <t>LEMIN</t>
  </si>
  <si>
    <t>ASM011</t>
  </si>
  <si>
    <t>MOATE</t>
  </si>
  <si>
    <t>KERSHAW</t>
  </si>
  <si>
    <t>BENNETTO</t>
  </si>
  <si>
    <t>KYLE</t>
  </si>
  <si>
    <t>GOLDING</t>
  </si>
  <si>
    <t>DANNIELLE</t>
  </si>
  <si>
    <t>ASAC012</t>
  </si>
  <si>
    <t>A012</t>
  </si>
  <si>
    <t>Penrith</t>
  </si>
  <si>
    <t>SLARK</t>
  </si>
  <si>
    <t>BEASHEL</t>
  </si>
  <si>
    <t>REDMOND</t>
  </si>
  <si>
    <t>MASLEN</t>
  </si>
  <si>
    <t>ALAN</t>
  </si>
  <si>
    <t>VERGHESE</t>
  </si>
  <si>
    <t>DABIT</t>
  </si>
  <si>
    <t>JUDSON</t>
  </si>
  <si>
    <t>JIRA</t>
  </si>
  <si>
    <t>UDOMSRI</t>
  </si>
  <si>
    <t>MEZEI</t>
  </si>
  <si>
    <t>ALIYAH</t>
  </si>
  <si>
    <t>PALE ELI</t>
  </si>
  <si>
    <t>KEEFFE</t>
  </si>
  <si>
    <t>LENAZ</t>
  </si>
  <si>
    <t>ATL012</t>
  </si>
  <si>
    <t>KURT</t>
  </si>
  <si>
    <t>SEYCHELL</t>
  </si>
  <si>
    <t>ASA012</t>
  </si>
  <si>
    <t>LESLIE</t>
  </si>
  <si>
    <t>MEDBURY</t>
  </si>
  <si>
    <t>STAR</t>
  </si>
  <si>
    <t>ERNST</t>
  </si>
  <si>
    <t>FLAHERTY</t>
  </si>
  <si>
    <t>MANTON</t>
  </si>
  <si>
    <t>WHITEFIELD</t>
  </si>
  <si>
    <t>CHAMBERS</t>
  </si>
  <si>
    <t>ASM012</t>
  </si>
  <si>
    <t>JARROD</t>
  </si>
  <si>
    <t>AKBAL</t>
  </si>
  <si>
    <t>FLEETON</t>
  </si>
  <si>
    <t>KOLB</t>
  </si>
  <si>
    <t>ASA013</t>
  </si>
  <si>
    <t>A013</t>
  </si>
  <si>
    <t>MITCH</t>
  </si>
  <si>
    <t>ASAC013</t>
  </si>
  <si>
    <t>PONCHARD</t>
  </si>
  <si>
    <t>HUGGAN</t>
  </si>
  <si>
    <t>CURTIS</t>
  </si>
  <si>
    <t>TORIE</t>
  </si>
  <si>
    <t>EDBROOKE</t>
  </si>
  <si>
    <t>DINETH</t>
  </si>
  <si>
    <t>HETTIARACHCHI</t>
  </si>
  <si>
    <t>WOLSLEY</t>
  </si>
  <si>
    <t>KINNA</t>
  </si>
  <si>
    <t>DUBYNA</t>
  </si>
  <si>
    <t>ATL013</t>
  </si>
  <si>
    <t>SARAYA</t>
  </si>
  <si>
    <t>LANG</t>
  </si>
  <si>
    <t>JETT</t>
  </si>
  <si>
    <t>ELISHA</t>
  </si>
  <si>
    <t>HEATH</t>
  </si>
  <si>
    <t>GIGLIONE</t>
  </si>
  <si>
    <t>BIBAS</t>
  </si>
  <si>
    <t>MCVEIGH</t>
  </si>
  <si>
    <t>JEDD</t>
  </si>
  <si>
    <t>TANISHA</t>
  </si>
  <si>
    <t>DAWKINS</t>
  </si>
  <si>
    <t>FOSTER</t>
  </si>
  <si>
    <t>VAN GAMEREN</t>
  </si>
  <si>
    <t>ZARA</t>
  </si>
  <si>
    <t>ARMISTEAD</t>
  </si>
  <si>
    <t>SHYANNE</t>
  </si>
  <si>
    <t>NORTON</t>
  </si>
  <si>
    <t>SEAN</t>
  </si>
  <si>
    <t>VAN WIJK</t>
  </si>
  <si>
    <t>ASS013</t>
  </si>
  <si>
    <t>STEVEN</t>
  </si>
  <si>
    <t>GREELEY</t>
  </si>
  <si>
    <t>ASBURY</t>
  </si>
  <si>
    <t>ASM013</t>
  </si>
  <si>
    <t>HARLEY</t>
  </si>
  <si>
    <t>STOREN</t>
  </si>
  <si>
    <t>BROMAGE</t>
  </si>
  <si>
    <t>BISWAS</t>
  </si>
  <si>
    <t>ASAC015</t>
  </si>
  <si>
    <t>A015</t>
  </si>
  <si>
    <t>Moore Park</t>
  </si>
  <si>
    <t>HAFIZH</t>
  </si>
  <si>
    <t>NOVRIAN</t>
  </si>
  <si>
    <t>ALIDA</t>
  </si>
  <si>
    <t>HARCOURT</t>
  </si>
  <si>
    <t>RONNY</t>
  </si>
  <si>
    <t>ACLAND</t>
  </si>
  <si>
    <t>ASA015</t>
  </si>
  <si>
    <t>LIONEL</t>
  </si>
  <si>
    <t>KEMP</t>
  </si>
  <si>
    <t>ASS015</t>
  </si>
  <si>
    <t>ATL015</t>
  </si>
  <si>
    <t>GABRIEL</t>
  </si>
  <si>
    <t>DUNLEA-LAFLEUR</t>
  </si>
  <si>
    <t>MATTNER</t>
  </si>
  <si>
    <t>LITTMAN</t>
  </si>
  <si>
    <t>TAWERA</t>
  </si>
  <si>
    <t>HAENGA</t>
  </si>
  <si>
    <t>ROISIN</t>
  </si>
  <si>
    <t>MCCARTNEY</t>
  </si>
  <si>
    <t>MANTOUFEH</t>
  </si>
  <si>
    <t>DIGAN</t>
  </si>
  <si>
    <t>LEONARDO</t>
  </si>
  <si>
    <t>PERKOV ULBRICH</t>
  </si>
  <si>
    <t>MACLEOD</t>
  </si>
  <si>
    <t>JORGE</t>
  </si>
  <si>
    <t>VEGA CARMONA</t>
  </si>
  <si>
    <t>EVRIM</t>
  </si>
  <si>
    <t>AKTEKIN</t>
  </si>
  <si>
    <t>GOURLAY</t>
  </si>
  <si>
    <t>CLATWORTHY</t>
  </si>
  <si>
    <t>LOCKHART</t>
  </si>
  <si>
    <t>NIALL</t>
  </si>
  <si>
    <t>BETTS</t>
  </si>
  <si>
    <t>ASM015</t>
  </si>
  <si>
    <t>BRISCOE</t>
  </si>
  <si>
    <t>STAPLES</t>
  </si>
  <si>
    <t>TYE</t>
  </si>
  <si>
    <t>MERNIN</t>
  </si>
  <si>
    <t>ASAC016</t>
  </si>
  <si>
    <t>A016</t>
  </si>
  <si>
    <t>Morayfield</t>
  </si>
  <si>
    <t>ELIGH</t>
  </si>
  <si>
    <t>ASA016</t>
  </si>
  <si>
    <t>LEITH</t>
  </si>
  <si>
    <t>NOWITZKI</t>
  </si>
  <si>
    <t>DERKSEN</t>
  </si>
  <si>
    <t>WATTS</t>
  </si>
  <si>
    <t>MOZES</t>
  </si>
  <si>
    <t>ARJUN</t>
  </si>
  <si>
    <t>MARCHANT</t>
  </si>
  <si>
    <t>ATL016</t>
  </si>
  <si>
    <t>ZAHLI</t>
  </si>
  <si>
    <t>CHEGWIDDEN</t>
  </si>
  <si>
    <t>TERRI</t>
  </si>
  <si>
    <t>HALE</t>
  </si>
  <si>
    <t>BLAYKE</t>
  </si>
  <si>
    <t>COLVILE</t>
  </si>
  <si>
    <t>MILLER-MORRISON</t>
  </si>
  <si>
    <t>GARETH</t>
  </si>
  <si>
    <t>JOWINDER</t>
  </si>
  <si>
    <t>MELITA</t>
  </si>
  <si>
    <t>VAUGHAN</t>
  </si>
  <si>
    <t>OHLSEN</t>
  </si>
  <si>
    <t>ALLMIN</t>
  </si>
  <si>
    <t>ALLAN</t>
  </si>
  <si>
    <t>ASM016</t>
  </si>
  <si>
    <t>ASHIRU</t>
  </si>
  <si>
    <t>ASAC017</t>
  </si>
  <si>
    <t>A017</t>
  </si>
  <si>
    <t>Narre Warren</t>
  </si>
  <si>
    <t>SALMA</t>
  </si>
  <si>
    <t>ELGHITANY</t>
  </si>
  <si>
    <t>JULIAN HENRI</t>
  </si>
  <si>
    <t>SORIA</t>
  </si>
  <si>
    <t>DI SANTO</t>
  </si>
  <si>
    <t>ZAVIER</t>
  </si>
  <si>
    <t>KELLER</t>
  </si>
  <si>
    <t>SUMMER</t>
  </si>
  <si>
    <t>STORK</t>
  </si>
  <si>
    <t>CASSIMATIS</t>
  </si>
  <si>
    <t>BACHARO</t>
  </si>
  <si>
    <t>LOUGHEAD</t>
  </si>
  <si>
    <t>DINES</t>
  </si>
  <si>
    <t>ASA017</t>
  </si>
  <si>
    <t>MEAGAN</t>
  </si>
  <si>
    <t>AILANAH</t>
  </si>
  <si>
    <t>SCHULTZE</t>
  </si>
  <si>
    <t>KEARA</t>
  </si>
  <si>
    <t>CARUSO</t>
  </si>
  <si>
    <t>CORNFORD</t>
  </si>
  <si>
    <t>MOHAMMED FEHMI</t>
  </si>
  <si>
    <t>KREMENAROV</t>
  </si>
  <si>
    <t>CANSU</t>
  </si>
  <si>
    <t>YILDIZ</t>
  </si>
  <si>
    <t>ARISHAH</t>
  </si>
  <si>
    <t>ASHBORN JANSZ</t>
  </si>
  <si>
    <t>LEACH</t>
  </si>
  <si>
    <t>MCNEILL</t>
  </si>
  <si>
    <t>JONATHON</t>
  </si>
  <si>
    <t>PILOIS</t>
  </si>
  <si>
    <t>PHELAN</t>
  </si>
  <si>
    <t>KATHRYN</t>
  </si>
  <si>
    <t>BARROW</t>
  </si>
  <si>
    <t>TYLER LEE</t>
  </si>
  <si>
    <t>COOKE</t>
  </si>
  <si>
    <t>ATL017</t>
  </si>
  <si>
    <t>RORY</t>
  </si>
  <si>
    <t>LETUU</t>
  </si>
  <si>
    <t>FIASILI</t>
  </si>
  <si>
    <t>ASM017</t>
  </si>
  <si>
    <t>KEITH</t>
  </si>
  <si>
    <t>TROW-TONKIN</t>
  </si>
  <si>
    <t>ATL018</t>
  </si>
  <si>
    <t>A018</t>
  </si>
  <si>
    <t>Kawana</t>
  </si>
  <si>
    <t>CLAUSEN</t>
  </si>
  <si>
    <t>ASAC018</t>
  </si>
  <si>
    <t>JYE</t>
  </si>
  <si>
    <t>MCGILLICK</t>
  </si>
  <si>
    <t>PANEBIANGO</t>
  </si>
  <si>
    <t>RAPLEY</t>
  </si>
  <si>
    <t>SALLY</t>
  </si>
  <si>
    <t>CAMM</t>
  </si>
  <si>
    <t>MERGARD</t>
  </si>
  <si>
    <t>JECKELN</t>
  </si>
  <si>
    <t>WASSMAN</t>
  </si>
  <si>
    <t>NIELSEN</t>
  </si>
  <si>
    <t>TUPPER</t>
  </si>
  <si>
    <t>JAXSON</t>
  </si>
  <si>
    <t>FRIGANIOTIS</t>
  </si>
  <si>
    <t>KHAN</t>
  </si>
  <si>
    <t>NEWTON</t>
  </si>
  <si>
    <t>KLEKAR</t>
  </si>
  <si>
    <t>HARFOOT</t>
  </si>
  <si>
    <t>JERMAN</t>
  </si>
  <si>
    <t>ASA018</t>
  </si>
  <si>
    <t>HERMANN</t>
  </si>
  <si>
    <t>DISNEY-SMITH</t>
  </si>
  <si>
    <t>GIAAN</t>
  </si>
  <si>
    <t>O'KEEFE</t>
  </si>
  <si>
    <t>POHLNER</t>
  </si>
  <si>
    <t>BATEUP</t>
  </si>
  <si>
    <t>HOSKING</t>
  </si>
  <si>
    <t>BEAR</t>
  </si>
  <si>
    <t>LIDDY</t>
  </si>
  <si>
    <t>SYLVESTER</t>
  </si>
  <si>
    <t>QUENTIN</t>
  </si>
  <si>
    <t>DUNIAM</t>
  </si>
  <si>
    <t>TANIYA</t>
  </si>
  <si>
    <t>BINIL</t>
  </si>
  <si>
    <t>TANNAHILL</t>
  </si>
  <si>
    <t>ASM018</t>
  </si>
  <si>
    <t>BAIL</t>
  </si>
  <si>
    <t>ASM020</t>
  </si>
  <si>
    <t>A020</t>
  </si>
  <si>
    <t>CHADBURNE</t>
  </si>
  <si>
    <t>ASAC020</t>
  </si>
  <si>
    <t>VALMORBIDA</t>
  </si>
  <si>
    <t>SHAAN</t>
  </si>
  <si>
    <t>MCGINTY</t>
  </si>
  <si>
    <t>EDAN</t>
  </si>
  <si>
    <t>FURNESS</t>
  </si>
  <si>
    <t>EVE</t>
  </si>
  <si>
    <t>TALBOT</t>
  </si>
  <si>
    <t>ASA020</t>
  </si>
  <si>
    <t>SLOAN</t>
  </si>
  <si>
    <t>ADEM</t>
  </si>
  <si>
    <t>RENDA</t>
  </si>
  <si>
    <t>KIRAN</t>
  </si>
  <si>
    <t>FINN</t>
  </si>
  <si>
    <t>NELS</t>
  </si>
  <si>
    <t>CZECHOWSKI</t>
  </si>
  <si>
    <t>TRAN</t>
  </si>
  <si>
    <t>DAHNA</t>
  </si>
  <si>
    <t>CICCO</t>
  </si>
  <si>
    <t>ATL020</t>
  </si>
  <si>
    <t>WAKEFIELD</t>
  </si>
  <si>
    <t>HEATON</t>
  </si>
  <si>
    <t>GIANNIS</t>
  </si>
  <si>
    <t>CANNIZZARO</t>
  </si>
  <si>
    <t>NASSER</t>
  </si>
  <si>
    <t>ILIEVSKI</t>
  </si>
  <si>
    <t>AMYN</t>
  </si>
  <si>
    <t>SANTORO</t>
  </si>
  <si>
    <t>RENNIE</t>
  </si>
  <si>
    <t>FROWEN</t>
  </si>
  <si>
    <t>GEARY</t>
  </si>
  <si>
    <t>AMOROSO</t>
  </si>
  <si>
    <t>GILLS</t>
  </si>
  <si>
    <t>SCHLEIBS</t>
  </si>
  <si>
    <t>ERIC</t>
  </si>
  <si>
    <t>GIANO</t>
  </si>
  <si>
    <t>CATIA</t>
  </si>
  <si>
    <t>DI VITO</t>
  </si>
  <si>
    <t>KARA</t>
  </si>
  <si>
    <t>BLAKELEY</t>
  </si>
  <si>
    <t>LONG</t>
  </si>
  <si>
    <t>KLEEVEN</t>
  </si>
  <si>
    <t>DALE</t>
  </si>
  <si>
    <t>DART</t>
  </si>
  <si>
    <t>ASS020</t>
  </si>
  <si>
    <t>BRODY</t>
  </si>
  <si>
    <t>DURANCE</t>
  </si>
  <si>
    <t>GOLDSWORTHY</t>
  </si>
  <si>
    <t>AREC020</t>
  </si>
  <si>
    <t>DYER</t>
  </si>
  <si>
    <t>ASA021</t>
  </si>
  <si>
    <t>A021</t>
  </si>
  <si>
    <t>Bendigo</t>
  </si>
  <si>
    <t>ROBINS</t>
  </si>
  <si>
    <t>ASAC021</t>
  </si>
  <si>
    <t>HEALY</t>
  </si>
  <si>
    <t>WARREN</t>
  </si>
  <si>
    <t>GEORDI</t>
  </si>
  <si>
    <t>ATL021</t>
  </si>
  <si>
    <t>CARROZZA</t>
  </si>
  <si>
    <t>JUSTIN</t>
  </si>
  <si>
    <t>EXELL</t>
  </si>
  <si>
    <t>ASM021</t>
  </si>
  <si>
    <t>PRABHJOT</t>
  </si>
  <si>
    <t>TUTEJA</t>
  </si>
  <si>
    <t>ASA022</t>
  </si>
  <si>
    <t>A022</t>
  </si>
  <si>
    <t>Cannington</t>
  </si>
  <si>
    <t>FARIHA</t>
  </si>
  <si>
    <t>AMIRI</t>
  </si>
  <si>
    <t>NATHANIEL ANDREY</t>
  </si>
  <si>
    <t>FESTIN</t>
  </si>
  <si>
    <t>ASAC022</t>
  </si>
  <si>
    <t>COLLARD</t>
  </si>
  <si>
    <t>SAREM</t>
  </si>
  <si>
    <t>QURESHI</t>
  </si>
  <si>
    <t>AVERILL</t>
  </si>
  <si>
    <t>ANUPA</t>
  </si>
  <si>
    <t>REDA</t>
  </si>
  <si>
    <t>ALSALEMI</t>
  </si>
  <si>
    <t>SOFIYYA</t>
  </si>
  <si>
    <t>BALFAS</t>
  </si>
  <si>
    <t>TILEAH</t>
  </si>
  <si>
    <t>PRESTWIDGE</t>
  </si>
  <si>
    <t>BRODIE</t>
  </si>
  <si>
    <t>GILKISON</t>
  </si>
  <si>
    <t>TARAH</t>
  </si>
  <si>
    <t>NOK IN</t>
  </si>
  <si>
    <t>HYAMS</t>
  </si>
  <si>
    <t>SMIT</t>
  </si>
  <si>
    <t>MURFIN</t>
  </si>
  <si>
    <t>ACOTT</t>
  </si>
  <si>
    <t>ARIA</t>
  </si>
  <si>
    <t>PRESTWIDGE-MGBANWA</t>
  </si>
  <si>
    <t>TEALAH</t>
  </si>
  <si>
    <t>TURBETT</t>
  </si>
  <si>
    <t>BRAD</t>
  </si>
  <si>
    <t>MURRAY</t>
  </si>
  <si>
    <t>LENNON</t>
  </si>
  <si>
    <t>BROOKES</t>
  </si>
  <si>
    <t>MORADAY</t>
  </si>
  <si>
    <t>WINNETT</t>
  </si>
  <si>
    <t>BRANDIS</t>
  </si>
  <si>
    <t>ATL022</t>
  </si>
  <si>
    <t>VEUGEN</t>
  </si>
  <si>
    <t>ASS022</t>
  </si>
  <si>
    <t>ADELINE</t>
  </si>
  <si>
    <t>TJAHJO</t>
  </si>
  <si>
    <t>HARTANTO</t>
  </si>
  <si>
    <t>ASM022</t>
  </si>
  <si>
    <t>ASAC023</t>
  </si>
  <si>
    <t>A023</t>
  </si>
  <si>
    <t>West Gosford</t>
  </si>
  <si>
    <t>MATTERS</t>
  </si>
  <si>
    <t>RAHEEM</t>
  </si>
  <si>
    <t>ASA023</t>
  </si>
  <si>
    <t>EMMA LEE</t>
  </si>
  <si>
    <t>DENTEN-REGAN</t>
  </si>
  <si>
    <t>FORSYTH</t>
  </si>
  <si>
    <t>TIERNEY</t>
  </si>
  <si>
    <t>BEAMAN</t>
  </si>
  <si>
    <t>WHAPSHOTT</t>
  </si>
  <si>
    <t>VANYA</t>
  </si>
  <si>
    <t>GOOSEN</t>
  </si>
  <si>
    <t>ARENDSE</t>
  </si>
  <si>
    <t>OTEIWI</t>
  </si>
  <si>
    <t>NORDICK</t>
  </si>
  <si>
    <t>MILLIE</t>
  </si>
  <si>
    <t>SHAPER</t>
  </si>
  <si>
    <t>ERYN</t>
  </si>
  <si>
    <t>ASS023</t>
  </si>
  <si>
    <t>NADER</t>
  </si>
  <si>
    <t>ASM023</t>
  </si>
  <si>
    <t>GIACAMO</t>
  </si>
  <si>
    <t>MORELLO</t>
  </si>
  <si>
    <t>ZACC</t>
  </si>
  <si>
    <t>HYDE</t>
  </si>
  <si>
    <t>ATL023</t>
  </si>
  <si>
    <t>OTTO</t>
  </si>
  <si>
    <t>CLYDE</t>
  </si>
  <si>
    <t>ASAC024</t>
  </si>
  <si>
    <t>A024</t>
  </si>
  <si>
    <t>GORAN</t>
  </si>
  <si>
    <t>KOCANKOSKI</t>
  </si>
  <si>
    <t>KAK</t>
  </si>
  <si>
    <t>SHARWOOD</t>
  </si>
  <si>
    <t>SAAB</t>
  </si>
  <si>
    <t>HUSSEIN</t>
  </si>
  <si>
    <t>ABDALLAH</t>
  </si>
  <si>
    <t>MATHEW</t>
  </si>
  <si>
    <t>ABRAHIM</t>
  </si>
  <si>
    <t>KRISTIJAN</t>
  </si>
  <si>
    <t>RISTESKI</t>
  </si>
  <si>
    <t>NATALIA</t>
  </si>
  <si>
    <t>TALEVSKI</t>
  </si>
  <si>
    <t>STEFANI</t>
  </si>
  <si>
    <t>RISTESKA</t>
  </si>
  <si>
    <t>BORIS</t>
  </si>
  <si>
    <t>JOVANOSKI</t>
  </si>
  <si>
    <t>CARL AVERY</t>
  </si>
  <si>
    <t>MILLARES</t>
  </si>
  <si>
    <t>ASA024</t>
  </si>
  <si>
    <t>SAIFUR</t>
  </si>
  <si>
    <t>KRYZZ</t>
  </si>
  <si>
    <t>FAJARDO</t>
  </si>
  <si>
    <t>AMANI</t>
  </si>
  <si>
    <t>ATL024</t>
  </si>
  <si>
    <t>ASM024</t>
  </si>
  <si>
    <t>SCACCIOTTI</t>
  </si>
  <si>
    <t>VATHANAVONG</t>
  </si>
  <si>
    <t>KHAMHING</t>
  </si>
  <si>
    <t>ASS024</t>
  </si>
  <si>
    <t>HERRON</t>
  </si>
  <si>
    <t>ASA025</t>
  </si>
  <si>
    <t>A025</t>
  </si>
  <si>
    <t>Belrose</t>
  </si>
  <si>
    <t>ASAC025</t>
  </si>
  <si>
    <t>HUMBERSTONE</t>
  </si>
  <si>
    <t>DA SILVA</t>
  </si>
  <si>
    <t>NATHANIEL</t>
  </si>
  <si>
    <t>RITCHIE</t>
  </si>
  <si>
    <t>ELA</t>
  </si>
  <si>
    <t>SADLON</t>
  </si>
  <si>
    <t>EWAN</t>
  </si>
  <si>
    <t>YORK</t>
  </si>
  <si>
    <t>BARAK</t>
  </si>
  <si>
    <t>BENDER</t>
  </si>
  <si>
    <t>LOREFICE</t>
  </si>
  <si>
    <t>FAESTE</t>
  </si>
  <si>
    <t>SYDNEY</t>
  </si>
  <si>
    <t>WHYTE</t>
  </si>
  <si>
    <t>QUINTON</t>
  </si>
  <si>
    <t>HEARN</t>
  </si>
  <si>
    <t>NICOLAS</t>
  </si>
  <si>
    <t>ROPERTI</t>
  </si>
  <si>
    <t>THESEIRA</t>
  </si>
  <si>
    <t>BEAU</t>
  </si>
  <si>
    <t>HISCOKE</t>
  </si>
  <si>
    <t>DOWNS</t>
  </si>
  <si>
    <t>WHEELER</t>
  </si>
  <si>
    <t>OLSEN</t>
  </si>
  <si>
    <t>KAYHAN</t>
  </si>
  <si>
    <t>DE WET</t>
  </si>
  <si>
    <t>TOBIA</t>
  </si>
  <si>
    <t>ASS025</t>
  </si>
  <si>
    <t>COLLETT</t>
  </si>
  <si>
    <t>GREENFIELD</t>
  </si>
  <si>
    <t>ATL025</t>
  </si>
  <si>
    <t>JUAN</t>
  </si>
  <si>
    <t>ASPITIA</t>
  </si>
  <si>
    <t>ASM025</t>
  </si>
  <si>
    <t>RIDGE</t>
  </si>
  <si>
    <t>RIACH</t>
  </si>
  <si>
    <t>ASA026</t>
  </si>
  <si>
    <t>A026</t>
  </si>
  <si>
    <t>Springvale</t>
  </si>
  <si>
    <t>YIFAN</t>
  </si>
  <si>
    <t>VENN</t>
  </si>
  <si>
    <t>ASAC026</t>
  </si>
  <si>
    <t>ALHAMAMI</t>
  </si>
  <si>
    <t>FARID</t>
  </si>
  <si>
    <t>NABIZADEH</t>
  </si>
  <si>
    <t>NORA</t>
  </si>
  <si>
    <t>CROSBIE</t>
  </si>
  <si>
    <t>QUANG</t>
  </si>
  <si>
    <t>RAJU</t>
  </si>
  <si>
    <t>NARAYAN</t>
  </si>
  <si>
    <t>ASM026</t>
  </si>
  <si>
    <t>STEENHUIZEN</t>
  </si>
  <si>
    <t>MASSIN</t>
  </si>
  <si>
    <t>KIM QUYEN</t>
  </si>
  <si>
    <t>REKKAS</t>
  </si>
  <si>
    <t>GRIGORIADIS</t>
  </si>
  <si>
    <t>HAYCOCK</t>
  </si>
  <si>
    <t>ATL026</t>
  </si>
  <si>
    <t>NATARSHA</t>
  </si>
  <si>
    <t>ASA027</t>
  </si>
  <si>
    <t>A027</t>
  </si>
  <si>
    <t>GOODWIN</t>
  </si>
  <si>
    <t>ASAC027</t>
  </si>
  <si>
    <t>CROSS</t>
  </si>
  <si>
    <t>HARRIET</t>
  </si>
  <si>
    <t>BOWEN</t>
  </si>
  <si>
    <t>ANGELO</t>
  </si>
  <si>
    <t>FRETWELL</t>
  </si>
  <si>
    <t>HAHN</t>
  </si>
  <si>
    <t>DUNBAR</t>
  </si>
  <si>
    <t>FATEMEH</t>
  </si>
  <si>
    <t>BASIRIJOUYBARI</t>
  </si>
  <si>
    <t>ZINI</t>
  </si>
  <si>
    <t>BAJRACHARYA</t>
  </si>
  <si>
    <t>RICKARD</t>
  </si>
  <si>
    <t>CUMMING</t>
  </si>
  <si>
    <t>JENKIN</t>
  </si>
  <si>
    <t>WEEN</t>
  </si>
  <si>
    <t>EMANUEL</t>
  </si>
  <si>
    <t>KIERAN</t>
  </si>
  <si>
    <t>SPENCE</t>
  </si>
  <si>
    <t>JIAN</t>
  </si>
  <si>
    <t>SU</t>
  </si>
  <si>
    <t>MONTANNA</t>
  </si>
  <si>
    <t>BAX</t>
  </si>
  <si>
    <t>PETRA</t>
  </si>
  <si>
    <t>CRANE</t>
  </si>
  <si>
    <t>ATL027</t>
  </si>
  <si>
    <t>JASMIN</t>
  </si>
  <si>
    <t>HIRST</t>
  </si>
  <si>
    <t>ASM027</t>
  </si>
  <si>
    <t>MCKEE</t>
  </si>
  <si>
    <t>WITHERS</t>
  </si>
  <si>
    <t>HAMMERSLEY</t>
  </si>
  <si>
    <t>ASM028</t>
  </si>
  <si>
    <t>A028</t>
  </si>
  <si>
    <t>LOWERY</t>
  </si>
  <si>
    <t>ASA028</t>
  </si>
  <si>
    <t>BREWER</t>
  </si>
  <si>
    <t>ASAC028</t>
  </si>
  <si>
    <t>MACNEVIN</t>
  </si>
  <si>
    <t>GRETSCHMANN</t>
  </si>
  <si>
    <t>QUINNELL FOWLER</t>
  </si>
  <si>
    <t>MATTIAJON</t>
  </si>
  <si>
    <t>MORETTI</t>
  </si>
  <si>
    <t>KRUSHKA</t>
  </si>
  <si>
    <t>BONNER</t>
  </si>
  <si>
    <t>ATL028</t>
  </si>
  <si>
    <t>KERNAN</t>
  </si>
  <si>
    <t>GALVIN-RIDGE</t>
  </si>
  <si>
    <t>CUBITT</t>
  </si>
  <si>
    <t>MCGAUGHEY</t>
  </si>
  <si>
    <t>NASH</t>
  </si>
  <si>
    <t>FISKERSTRAND</t>
  </si>
  <si>
    <t>ATL029</t>
  </si>
  <si>
    <t>A029</t>
  </si>
  <si>
    <t>VYLET</t>
  </si>
  <si>
    <t>ADLINGTON BROWN</t>
  </si>
  <si>
    <t>ASAC029</t>
  </si>
  <si>
    <t>LARRY</t>
  </si>
  <si>
    <t>WORRELL</t>
  </si>
  <si>
    <t>ASA029</t>
  </si>
  <si>
    <t>JAXON</t>
  </si>
  <si>
    <t>ASM029</t>
  </si>
  <si>
    <t>DUNN</t>
  </si>
  <si>
    <t>MAWSON</t>
  </si>
  <si>
    <t>BARWICK</t>
  </si>
  <si>
    <t>KURTZ</t>
  </si>
  <si>
    <t>MADDOCKS</t>
  </si>
  <si>
    <t>REEF</t>
  </si>
  <si>
    <t>SATTLER</t>
  </si>
  <si>
    <t>CADE</t>
  </si>
  <si>
    <t>PFISTER</t>
  </si>
  <si>
    <t>MANSFIELD</t>
  </si>
  <si>
    <t>LEYSHON</t>
  </si>
  <si>
    <t>NICOLA</t>
  </si>
  <si>
    <t>RUDI</t>
  </si>
  <si>
    <t>MCDONELL</t>
  </si>
  <si>
    <t>STANKOVSKI</t>
  </si>
  <si>
    <t>KYE</t>
  </si>
  <si>
    <t>JED</t>
  </si>
  <si>
    <t>LENORD</t>
  </si>
  <si>
    <t>DICKENS</t>
  </si>
  <si>
    <t>MIKALI</t>
  </si>
  <si>
    <t>EWIN</t>
  </si>
  <si>
    <t>RICKARDS</t>
  </si>
  <si>
    <t>BADIOR</t>
  </si>
  <si>
    <t>DUNKLEY</t>
  </si>
  <si>
    <t>ALFIE</t>
  </si>
  <si>
    <t>IVEY</t>
  </si>
  <si>
    <t>ICHLOV</t>
  </si>
  <si>
    <t>BIERMAN</t>
  </si>
  <si>
    <t>MEGGHAN</t>
  </si>
  <si>
    <t>MARKEY</t>
  </si>
  <si>
    <t>NEAVES</t>
  </si>
  <si>
    <t>MARSHAL</t>
  </si>
  <si>
    <t>CLARENCE</t>
  </si>
  <si>
    <t>YEO</t>
  </si>
  <si>
    <t>DAVIE</t>
  </si>
  <si>
    <t>PATRIZIA</t>
  </si>
  <si>
    <t>FELICELLI</t>
  </si>
  <si>
    <t>FRAZER</t>
  </si>
  <si>
    <t>ASAC030</t>
  </si>
  <si>
    <t>A030</t>
  </si>
  <si>
    <t>Hoppers Crossing</t>
  </si>
  <si>
    <t>ZAYN</t>
  </si>
  <si>
    <t>GASIM</t>
  </si>
  <si>
    <t>ASS030</t>
  </si>
  <si>
    <t>JAKIMOSKI</t>
  </si>
  <si>
    <t>KALIA</t>
  </si>
  <si>
    <t>ASA030</t>
  </si>
  <si>
    <t>SAYEGH</t>
  </si>
  <si>
    <t>MAZUR</t>
  </si>
  <si>
    <t>ABELA</t>
  </si>
  <si>
    <t>TANCREDI</t>
  </si>
  <si>
    <t>CHAMBERLAIN</t>
  </si>
  <si>
    <t>PRIYANDAR RANGANATH</t>
  </si>
  <si>
    <t>SUNDAR RAJAN</t>
  </si>
  <si>
    <t>CORMACK - PERRY</t>
  </si>
  <si>
    <t>NADINE</t>
  </si>
  <si>
    <t>RIDZALOVIC</t>
  </si>
  <si>
    <t>BALDACCHINO</t>
  </si>
  <si>
    <t>MADELYN</t>
  </si>
  <si>
    <t>SAVORY</t>
  </si>
  <si>
    <t>ARIANA</t>
  </si>
  <si>
    <t>VALLETTA</t>
  </si>
  <si>
    <t>ALIA</t>
  </si>
  <si>
    <t>BALTAGI</t>
  </si>
  <si>
    <t>TAMIKA</t>
  </si>
  <si>
    <t>KILE-MORRISON</t>
  </si>
  <si>
    <t>DENT</t>
  </si>
  <si>
    <t>MURGATROYD</t>
  </si>
  <si>
    <t>DANNY</t>
  </si>
  <si>
    <t>GLOWACKI</t>
  </si>
  <si>
    <t>CARSON</t>
  </si>
  <si>
    <t>RINCKES</t>
  </si>
  <si>
    <t>ANNALEE</t>
  </si>
  <si>
    <t>RAMSAY</t>
  </si>
  <si>
    <t>JINELLE</t>
  </si>
  <si>
    <t>CLEUR</t>
  </si>
  <si>
    <t>ATL030</t>
  </si>
  <si>
    <t>WESAM</t>
  </si>
  <si>
    <t>MORRISSEY</t>
  </si>
  <si>
    <t>ASM030</t>
  </si>
  <si>
    <t>TARQUIN</t>
  </si>
  <si>
    <t>ASAC031</t>
  </si>
  <si>
    <t>A031</t>
  </si>
  <si>
    <t>Port Macquarie</t>
  </si>
  <si>
    <t>HENDRIX</t>
  </si>
  <si>
    <t>PARKES</t>
  </si>
  <si>
    <t>HOCKING</t>
  </si>
  <si>
    <t>ASA031</t>
  </si>
  <si>
    <t>YUEN</t>
  </si>
  <si>
    <t>YASMIN</t>
  </si>
  <si>
    <t>KIRA</t>
  </si>
  <si>
    <t>MANNION</t>
  </si>
  <si>
    <t>RACE</t>
  </si>
  <si>
    <t>ZAK</t>
  </si>
  <si>
    <t>ASM031</t>
  </si>
  <si>
    <t>LYNDON</t>
  </si>
  <si>
    <t>ASS031</t>
  </si>
  <si>
    <t>BURG</t>
  </si>
  <si>
    <t>FREDERIK</t>
  </si>
  <si>
    <t>ATL031</t>
  </si>
  <si>
    <t>ZACHARKO</t>
  </si>
  <si>
    <t>ASAC032</t>
  </si>
  <si>
    <t>A032</t>
  </si>
  <si>
    <t>Modbury</t>
  </si>
  <si>
    <t>COUZNER</t>
  </si>
  <si>
    <t>BAYER</t>
  </si>
  <si>
    <t>SAWLEY</t>
  </si>
  <si>
    <t>JULIANA THERESE</t>
  </si>
  <si>
    <t>BUERANO</t>
  </si>
  <si>
    <t>PHILIP</t>
  </si>
  <si>
    <t>MOFFATT</t>
  </si>
  <si>
    <t>JANETZKI</t>
  </si>
  <si>
    <t>ASA032</t>
  </si>
  <si>
    <t>NOBLE</t>
  </si>
  <si>
    <t>TRENT</t>
  </si>
  <si>
    <t>BARTSCH</t>
  </si>
  <si>
    <t>POLS</t>
  </si>
  <si>
    <t>LITCHFIELD</t>
  </si>
  <si>
    <t>ASM032</t>
  </si>
  <si>
    <t>ASS032</t>
  </si>
  <si>
    <t>ERRINGTON</t>
  </si>
  <si>
    <t>ASAC033</t>
  </si>
  <si>
    <t>A033</t>
  </si>
  <si>
    <t>PILTZ</t>
  </si>
  <si>
    <t>BAILES</t>
  </si>
  <si>
    <t>JEROME</t>
  </si>
  <si>
    <t>POOK</t>
  </si>
  <si>
    <t>JAMESON</t>
  </si>
  <si>
    <t>TYNAN</t>
  </si>
  <si>
    <t>BURSIC</t>
  </si>
  <si>
    <t>MERRILL</t>
  </si>
  <si>
    <t>DARNEE</t>
  </si>
  <si>
    <t>VAN SCHOOR</t>
  </si>
  <si>
    <t>JOEY</t>
  </si>
  <si>
    <t>PIZZOLOTTO</t>
  </si>
  <si>
    <t>ASA033</t>
  </si>
  <si>
    <t>DAYAH</t>
  </si>
  <si>
    <t>CYRON</t>
  </si>
  <si>
    <t>GALLOWAY</t>
  </si>
  <si>
    <t>BLANCHE</t>
  </si>
  <si>
    <t>SPALDING</t>
  </si>
  <si>
    <t>DEACON</t>
  </si>
  <si>
    <t>BECKETT</t>
  </si>
  <si>
    <t>ROSSER</t>
  </si>
  <si>
    <t>QUICK</t>
  </si>
  <si>
    <t>MARCANTELLI</t>
  </si>
  <si>
    <t>STRUMFIN</t>
  </si>
  <si>
    <t>ATL033</t>
  </si>
  <si>
    <t>EGAN</t>
  </si>
  <si>
    <t>CAWOOD</t>
  </si>
  <si>
    <t>SPEARS</t>
  </si>
  <si>
    <t>TINNING</t>
  </si>
  <si>
    <t>MORTON</t>
  </si>
  <si>
    <t>CORBIN</t>
  </si>
  <si>
    <t>BELLANY</t>
  </si>
  <si>
    <t>ASM033</t>
  </si>
  <si>
    <t>BURTT</t>
  </si>
  <si>
    <t>ASAC034</t>
  </si>
  <si>
    <t>A034</t>
  </si>
  <si>
    <t>Noarlunga</t>
  </si>
  <si>
    <t>MEYNELL</t>
  </si>
  <si>
    <t>ASA034</t>
  </si>
  <si>
    <t>MCCOLL</t>
  </si>
  <si>
    <t>OLDFIELD</t>
  </si>
  <si>
    <t>RHIAN</t>
  </si>
  <si>
    <t>KASTELIZ</t>
  </si>
  <si>
    <t>MILLBANK</t>
  </si>
  <si>
    <t>NAIRN</t>
  </si>
  <si>
    <t>GAUKROGER</t>
  </si>
  <si>
    <t>KAIA</t>
  </si>
  <si>
    <t>DITTMAR-TESTER</t>
  </si>
  <si>
    <t>PATSALIDES</t>
  </si>
  <si>
    <t>KEEN</t>
  </si>
  <si>
    <t>ANACONDA SUPPORT GROUP</t>
  </si>
  <si>
    <t>SCRIMSHAW</t>
  </si>
  <si>
    <t>ZERNA</t>
  </si>
  <si>
    <t>TIPPINS</t>
  </si>
  <si>
    <t>CARTHEW</t>
  </si>
  <si>
    <t>TAIT</t>
  </si>
  <si>
    <t>PRINGLE</t>
  </si>
  <si>
    <t>BATH</t>
  </si>
  <si>
    <t>QUINN</t>
  </si>
  <si>
    <t>MCCULLY</t>
  </si>
  <si>
    <t>MAJOR</t>
  </si>
  <si>
    <t>MERRYWEATHER</t>
  </si>
  <si>
    <t>LORD</t>
  </si>
  <si>
    <t>ATL034</t>
  </si>
  <si>
    <t>ASM034</t>
  </si>
  <si>
    <t>ASAC035</t>
  </si>
  <si>
    <t>A035</t>
  </si>
  <si>
    <t>STANLEY-HOROCH</t>
  </si>
  <si>
    <t>HOWLETT</t>
  </si>
  <si>
    <t>FUHRMEISTER</t>
  </si>
  <si>
    <t>ASA035</t>
  </si>
  <si>
    <t>KRISTY</t>
  </si>
  <si>
    <t>FINDLAY</t>
  </si>
  <si>
    <t>TILLEY</t>
  </si>
  <si>
    <t>ATL035</t>
  </si>
  <si>
    <t>TEIA</t>
  </si>
  <si>
    <t>HERFT</t>
  </si>
  <si>
    <t>LYNCH</t>
  </si>
  <si>
    <t>REGINA</t>
  </si>
  <si>
    <t>BALCHAN</t>
  </si>
  <si>
    <t>MALEY</t>
  </si>
  <si>
    <t>RUACH</t>
  </si>
  <si>
    <t>MAL</t>
  </si>
  <si>
    <t>DOJIOK</t>
  </si>
  <si>
    <t>WALTON</t>
  </si>
  <si>
    <t>SILUCA</t>
  </si>
  <si>
    <t>ASS035</t>
  </si>
  <si>
    <t>MARIN</t>
  </si>
  <si>
    <t>DAVIDSON</t>
  </si>
  <si>
    <t>ASM035</t>
  </si>
  <si>
    <t>ASAC036</t>
  </si>
  <si>
    <t>A036</t>
  </si>
  <si>
    <t>CRONIN</t>
  </si>
  <si>
    <t>RIDINGS</t>
  </si>
  <si>
    <t>SENYARD</t>
  </si>
  <si>
    <t>KNIPE</t>
  </si>
  <si>
    <t>JENSON</t>
  </si>
  <si>
    <t>ASA036</t>
  </si>
  <si>
    <t>PANOZZO</t>
  </si>
  <si>
    <t>EMELIA</t>
  </si>
  <si>
    <t>SCHUBERT</t>
  </si>
  <si>
    <t>IKIN</t>
  </si>
  <si>
    <t>TALON</t>
  </si>
  <si>
    <t>STOCK</t>
  </si>
  <si>
    <t>RYDER</t>
  </si>
  <si>
    <t>EDMINSON</t>
  </si>
  <si>
    <t>BRYCE</t>
  </si>
  <si>
    <t>GIULIANI</t>
  </si>
  <si>
    <t>CANNING</t>
  </si>
  <si>
    <t>ATL036</t>
  </si>
  <si>
    <t>TY</t>
  </si>
  <si>
    <t>CANNON</t>
  </si>
  <si>
    <t>ASM036</t>
  </si>
  <si>
    <t>ANDREWS</t>
  </si>
  <si>
    <t>REEDS</t>
  </si>
  <si>
    <t>MCINTOSH</t>
  </si>
  <si>
    <t>ZACH</t>
  </si>
  <si>
    <t>EDMONDS</t>
  </si>
  <si>
    <t>ASAC037</t>
  </si>
  <si>
    <t>A037</t>
  </si>
  <si>
    <t>Cairns</t>
  </si>
  <si>
    <t>ELLIERA</t>
  </si>
  <si>
    <t>RABBETT</t>
  </si>
  <si>
    <t>ASA037</t>
  </si>
  <si>
    <t>MCARDLE</t>
  </si>
  <si>
    <t>ATL037</t>
  </si>
  <si>
    <t>MOGG</t>
  </si>
  <si>
    <t>MCINNES</t>
  </si>
  <si>
    <t>ELEISHA</t>
  </si>
  <si>
    <t>ASM037</t>
  </si>
  <si>
    <t>BRAYDEN</t>
  </si>
  <si>
    <t>ALISIA</t>
  </si>
  <si>
    <t>VUDRAG</t>
  </si>
  <si>
    <t>KOMSIC</t>
  </si>
  <si>
    <t>MOSBAUER</t>
  </si>
  <si>
    <t>LEHTO</t>
  </si>
  <si>
    <t>KAITLIN</t>
  </si>
  <si>
    <t>CARRISON</t>
  </si>
  <si>
    <t>BOISSEVAIN</t>
  </si>
  <si>
    <t>FOLLENT</t>
  </si>
  <si>
    <t>IZAAC</t>
  </si>
  <si>
    <t>GREENHALGH</t>
  </si>
  <si>
    <t>PAAVOLA</t>
  </si>
  <si>
    <t>ELLEISHA</t>
  </si>
  <si>
    <t>VIRZI</t>
  </si>
  <si>
    <t>LEE XAI</t>
  </si>
  <si>
    <t>VUE</t>
  </si>
  <si>
    <t>ASS037</t>
  </si>
  <si>
    <t>CULLINANE</t>
  </si>
  <si>
    <t>ASAC038</t>
  </si>
  <si>
    <t>A038</t>
  </si>
  <si>
    <t>Toowoomba</t>
  </si>
  <si>
    <t>DOMINIC</t>
  </si>
  <si>
    <t>ATHIAK</t>
  </si>
  <si>
    <t>CHOL</t>
  </si>
  <si>
    <t>ASA038</t>
  </si>
  <si>
    <t>MARIAM</t>
  </si>
  <si>
    <t>MOHAMED</t>
  </si>
  <si>
    <t>DANGERFIELD</t>
  </si>
  <si>
    <t>BRIGHA</t>
  </si>
  <si>
    <t>LOVE</t>
  </si>
  <si>
    <t>MCLOUGHLIN</t>
  </si>
  <si>
    <t>VAYRO</t>
  </si>
  <si>
    <t>CRONK</t>
  </si>
  <si>
    <t>DIESEL</t>
  </si>
  <si>
    <t>DEITHE</t>
  </si>
  <si>
    <t>WANDS</t>
  </si>
  <si>
    <t>ASM038</t>
  </si>
  <si>
    <t>HALEY</t>
  </si>
  <si>
    <t>SADLER-FOLEY</t>
  </si>
  <si>
    <t>ALENG</t>
  </si>
  <si>
    <t>DENG</t>
  </si>
  <si>
    <t>AMAYAH</t>
  </si>
  <si>
    <t>HANSON</t>
  </si>
  <si>
    <t>SCHLOSS</t>
  </si>
  <si>
    <t>MEHARG</t>
  </si>
  <si>
    <t>BAILLS</t>
  </si>
  <si>
    <t>ATL038</t>
  </si>
  <si>
    <t>ARNOTT</t>
  </si>
  <si>
    <t>ASA039</t>
  </si>
  <si>
    <t>A039</t>
  </si>
  <si>
    <t>Highett</t>
  </si>
  <si>
    <t>SHAEDYN</t>
  </si>
  <si>
    <t>BANNERMAN</t>
  </si>
  <si>
    <t>ASAC039</t>
  </si>
  <si>
    <t>WALL</t>
  </si>
  <si>
    <t>ATHANASIOU</t>
  </si>
  <si>
    <t>SIKORA</t>
  </si>
  <si>
    <t>MACLEAN</t>
  </si>
  <si>
    <t>MADDEN</t>
  </si>
  <si>
    <t>NICOL</t>
  </si>
  <si>
    <t>BILCICH</t>
  </si>
  <si>
    <t>COLEGRAVE</t>
  </si>
  <si>
    <t>RONAN</t>
  </si>
  <si>
    <t>ENKELMAN</t>
  </si>
  <si>
    <t>ALEKSA</t>
  </si>
  <si>
    <t>HODOLIC</t>
  </si>
  <si>
    <t>SEMPLE</t>
  </si>
  <si>
    <t>STRATFORD</t>
  </si>
  <si>
    <t>WALSH</t>
  </si>
  <si>
    <t>STARK</t>
  </si>
  <si>
    <t>NIKOLA</t>
  </si>
  <si>
    <t>SULUBURIC</t>
  </si>
  <si>
    <t>ATL039</t>
  </si>
  <si>
    <t>DIMOPOULOS</t>
  </si>
  <si>
    <t>KOLESNIKOV</t>
  </si>
  <si>
    <t>ROHAN</t>
  </si>
  <si>
    <t>MCKAIGE</t>
  </si>
  <si>
    <t>ORD</t>
  </si>
  <si>
    <t>HOWE</t>
  </si>
  <si>
    <t>MAIA</t>
  </si>
  <si>
    <t>LAFFERTY</t>
  </si>
  <si>
    <t>RAY</t>
  </si>
  <si>
    <t>MARDJETKO</t>
  </si>
  <si>
    <t>JANSZ</t>
  </si>
  <si>
    <t>BRASHER</t>
  </si>
  <si>
    <t>ALOI</t>
  </si>
  <si>
    <t>ASS039</t>
  </si>
  <si>
    <t>LOREN</t>
  </si>
  <si>
    <t>ASM039</t>
  </si>
  <si>
    <t>MY NGOC</t>
  </si>
  <si>
    <t>TRAN HUNG</t>
  </si>
  <si>
    <t>ASAC040</t>
  </si>
  <si>
    <t>A040</t>
  </si>
  <si>
    <t>Watergardens</t>
  </si>
  <si>
    <t>MIKHAYLA</t>
  </si>
  <si>
    <t>HOOFT</t>
  </si>
  <si>
    <t>ANETONE</t>
  </si>
  <si>
    <t>ASA040</t>
  </si>
  <si>
    <t>ALEXUS</t>
  </si>
  <si>
    <t>MAMAKU</t>
  </si>
  <si>
    <t>CIAN</t>
  </si>
  <si>
    <t>SARA</t>
  </si>
  <si>
    <t>FERRO</t>
  </si>
  <si>
    <t>DANTE</t>
  </si>
  <si>
    <t>VIEYRA</t>
  </si>
  <si>
    <t>MOSTERT</t>
  </si>
  <si>
    <t>WAUGH</t>
  </si>
  <si>
    <t>ARNELITO JEREMY JR</t>
  </si>
  <si>
    <t>ISIP</t>
  </si>
  <si>
    <t>CARPENTER</t>
  </si>
  <si>
    <t>TAHLSA</t>
  </si>
  <si>
    <t>SPOKES</t>
  </si>
  <si>
    <t>CHRISTOFER</t>
  </si>
  <si>
    <t>CESILE</t>
  </si>
  <si>
    <t>VELKOVSKI</t>
  </si>
  <si>
    <t>TRIEU</t>
  </si>
  <si>
    <t>ASS040</t>
  </si>
  <si>
    <t>ATL040</t>
  </si>
  <si>
    <t>MOTTA</t>
  </si>
  <si>
    <t>ROXANN</t>
  </si>
  <si>
    <t>ASM040</t>
  </si>
  <si>
    <t>ASAC041</t>
  </si>
  <si>
    <t>A041</t>
  </si>
  <si>
    <t>Box Hill</t>
  </si>
  <si>
    <t>O'MALLEY</t>
  </si>
  <si>
    <t>JUNYUAN</t>
  </si>
  <si>
    <t>ZHANG</t>
  </si>
  <si>
    <t>KEERTHANA</t>
  </si>
  <si>
    <t>NATARAJAN</t>
  </si>
  <si>
    <t>ASA041</t>
  </si>
  <si>
    <t>PEETERS</t>
  </si>
  <si>
    <t>COMMENS</t>
  </si>
  <si>
    <t>ONLEY</t>
  </si>
  <si>
    <t>TULLY</t>
  </si>
  <si>
    <t>BARCLAY</t>
  </si>
  <si>
    <t>LANCASTER</t>
  </si>
  <si>
    <t>SUMMER ROSE</t>
  </si>
  <si>
    <t>STEWART M'REE</t>
  </si>
  <si>
    <t>WATT</t>
  </si>
  <si>
    <t>GERAINT</t>
  </si>
  <si>
    <t>FLINT</t>
  </si>
  <si>
    <t>CAREY</t>
  </si>
  <si>
    <t>ASM041</t>
  </si>
  <si>
    <t>ROGERSON</t>
  </si>
  <si>
    <t>ATL041</t>
  </si>
  <si>
    <t>CUTLER</t>
  </si>
  <si>
    <t>ASA042</t>
  </si>
  <si>
    <t>A042</t>
  </si>
  <si>
    <t>Maribyrnong</t>
  </si>
  <si>
    <t>HILLGROVE</t>
  </si>
  <si>
    <t>ASAC042</t>
  </si>
  <si>
    <t>JEFFREY</t>
  </si>
  <si>
    <t>CUYOS</t>
  </si>
  <si>
    <t>DWYER</t>
  </si>
  <si>
    <t>CABALLES</t>
  </si>
  <si>
    <t>SRIJANA</t>
  </si>
  <si>
    <t>GHIMIRE</t>
  </si>
  <si>
    <t>KAKRIS</t>
  </si>
  <si>
    <t>DANIELLA</t>
  </si>
  <si>
    <t>LOGIUDICE</t>
  </si>
  <si>
    <t>QUADRIO</t>
  </si>
  <si>
    <t>ROSEMARY</t>
  </si>
  <si>
    <t>CUDMORE</t>
  </si>
  <si>
    <t>PARACKAL ALEX</t>
  </si>
  <si>
    <t>ASPROS</t>
  </si>
  <si>
    <t>BATE</t>
  </si>
  <si>
    <t>STARZER</t>
  </si>
  <si>
    <t>ROBERTA</t>
  </si>
  <si>
    <t>LA CAUSA</t>
  </si>
  <si>
    <t>ADIN</t>
  </si>
  <si>
    <t>BRAUER</t>
  </si>
  <si>
    <t>ASM042</t>
  </si>
  <si>
    <t>AITON</t>
  </si>
  <si>
    <t>HANLON</t>
  </si>
  <si>
    <t>BENCE</t>
  </si>
  <si>
    <t>PULI</t>
  </si>
  <si>
    <t>MOVERLEY-BONNE</t>
  </si>
  <si>
    <t>WRATE</t>
  </si>
  <si>
    <t>HEAZLEWOOD</t>
  </si>
  <si>
    <t>KIANA</t>
  </si>
  <si>
    <t>KABIOTIS</t>
  </si>
  <si>
    <t>ANSWERTH</t>
  </si>
  <si>
    <t>CAMRYN</t>
  </si>
  <si>
    <t>COLLIS</t>
  </si>
  <si>
    <t>ATL042</t>
  </si>
  <si>
    <t>WHITTLE</t>
  </si>
  <si>
    <t>ASA043</t>
  </si>
  <si>
    <t>NORTHERN TERRITORY</t>
  </si>
  <si>
    <t>A043</t>
  </si>
  <si>
    <t>Darwin</t>
  </si>
  <si>
    <t>HONOR</t>
  </si>
  <si>
    <t>WALKLIN</t>
  </si>
  <si>
    <t>ASAC043</t>
  </si>
  <si>
    <t>NIKITAS</t>
  </si>
  <si>
    <t>TRIKILIS</t>
  </si>
  <si>
    <t>KENNEESHA</t>
  </si>
  <si>
    <t>LEON</t>
  </si>
  <si>
    <t>ASM043</t>
  </si>
  <si>
    <t>DEREK</t>
  </si>
  <si>
    <t>TABITHA</t>
  </si>
  <si>
    <t>ATL043</t>
  </si>
  <si>
    <t>CHADWICK</t>
  </si>
  <si>
    <t>THIEL</t>
  </si>
  <si>
    <t>CHARALAMBOS</t>
  </si>
  <si>
    <t>ANDREOU</t>
  </si>
  <si>
    <t>SACHINDRA</t>
  </si>
  <si>
    <t>BISTA</t>
  </si>
  <si>
    <t>IMMONEN</t>
  </si>
  <si>
    <t>NICK</t>
  </si>
  <si>
    <t>RANTANEN</t>
  </si>
  <si>
    <t>RASHED</t>
  </si>
  <si>
    <t>MILON</t>
  </si>
  <si>
    <t>CLARIE MAY</t>
  </si>
  <si>
    <t>MILLAN</t>
  </si>
  <si>
    <t>MOROZOV</t>
  </si>
  <si>
    <t>ASAC044</t>
  </si>
  <si>
    <t>A044</t>
  </si>
  <si>
    <t>Warringah</t>
  </si>
  <si>
    <t>BROTHERTON-JENNINGS</t>
  </si>
  <si>
    <t>ASA044</t>
  </si>
  <si>
    <t>JUSTINE</t>
  </si>
  <si>
    <t>THOREUX</t>
  </si>
  <si>
    <t>CHALKLEY</t>
  </si>
  <si>
    <t>CONTRERAS</t>
  </si>
  <si>
    <t>HARDY</t>
  </si>
  <si>
    <t>LILL</t>
  </si>
  <si>
    <t>ERRYN</t>
  </si>
  <si>
    <t>SALIER</t>
  </si>
  <si>
    <t>BILLY</t>
  </si>
  <si>
    <t>DUNSTAN</t>
  </si>
  <si>
    <t>BEMROSE</t>
  </si>
  <si>
    <t>COURTS</t>
  </si>
  <si>
    <t>FARR</t>
  </si>
  <si>
    <t>FAIRALL</t>
  </si>
  <si>
    <t>DINSDALE</t>
  </si>
  <si>
    <t>RIDDLE</t>
  </si>
  <si>
    <t>LUCIA</t>
  </si>
  <si>
    <t>VOICU</t>
  </si>
  <si>
    <t>ATL044</t>
  </si>
  <si>
    <t>PETANEC</t>
  </si>
  <si>
    <t>ASM044</t>
  </si>
  <si>
    <t>CONAL</t>
  </si>
  <si>
    <t>HARDEN</t>
  </si>
  <si>
    <t>VAN BRANDWIJK</t>
  </si>
  <si>
    <t>JUSTYN</t>
  </si>
  <si>
    <t>PASIECZNY</t>
  </si>
  <si>
    <t>KEW</t>
  </si>
  <si>
    <t>A045</t>
  </si>
  <si>
    <t>Wollongong</t>
  </si>
  <si>
    <t>ASAC045</t>
  </si>
  <si>
    <t>SUMMERILL</t>
  </si>
  <si>
    <t>DARE-WARD</t>
  </si>
  <si>
    <t>SHIMELD</t>
  </si>
  <si>
    <t>GEO</t>
  </si>
  <si>
    <t>KONING</t>
  </si>
  <si>
    <t>RUDD</t>
  </si>
  <si>
    <t>CRAZE</t>
  </si>
  <si>
    <t>SHOOBERT</t>
  </si>
  <si>
    <t>SEALY</t>
  </si>
  <si>
    <t>GUEST</t>
  </si>
  <si>
    <t>IAIN</t>
  </si>
  <si>
    <t>ASM045</t>
  </si>
  <si>
    <t>SANDON</t>
  </si>
  <si>
    <t>ROSSIGNOL</t>
  </si>
  <si>
    <t>OLWYN</t>
  </si>
  <si>
    <t>CRAWSHAW</t>
  </si>
  <si>
    <t>MASSARELLA</t>
  </si>
  <si>
    <t>ILUKA</t>
  </si>
  <si>
    <t>JELLEY</t>
  </si>
  <si>
    <t>AKM ZAFAR</t>
  </si>
  <si>
    <t>ULLAH</t>
  </si>
  <si>
    <t>ATL045</t>
  </si>
  <si>
    <t>AMALI</t>
  </si>
  <si>
    <t>CHASE</t>
  </si>
  <si>
    <t>ASAC046</t>
  </si>
  <si>
    <t>A046</t>
  </si>
  <si>
    <t>Rockhampton</t>
  </si>
  <si>
    <t>LAYNE</t>
  </si>
  <si>
    <t>SLEEP</t>
  </si>
  <si>
    <t>ATL046</t>
  </si>
  <si>
    <t>ASA046</t>
  </si>
  <si>
    <t>FINNEGAN</t>
  </si>
  <si>
    <t>PARR</t>
  </si>
  <si>
    <t>BRANDT</t>
  </si>
  <si>
    <t>TRISTRAM</t>
  </si>
  <si>
    <t>VESEY</t>
  </si>
  <si>
    <t>WOODHEAD</t>
  </si>
  <si>
    <t>GOULD</t>
  </si>
  <si>
    <t>MAKINLAE</t>
  </si>
  <si>
    <t>SEABORN</t>
  </si>
  <si>
    <t>BABY</t>
  </si>
  <si>
    <t>SPYVE</t>
  </si>
  <si>
    <t>COWIE</t>
  </si>
  <si>
    <t>HART</t>
  </si>
  <si>
    <t>PFINGST</t>
  </si>
  <si>
    <t>SHELLIE</t>
  </si>
  <si>
    <t>STACEY</t>
  </si>
  <si>
    <t>GRAHAM-HOHN</t>
  </si>
  <si>
    <t>ASM046</t>
  </si>
  <si>
    <t>BLINCO</t>
  </si>
  <si>
    <t>GEORDIE</t>
  </si>
  <si>
    <t>BROSNAN</t>
  </si>
  <si>
    <t>BUTLER</t>
  </si>
  <si>
    <t>ASS047</t>
  </si>
  <si>
    <t>A047</t>
  </si>
  <si>
    <t>North Lakes</t>
  </si>
  <si>
    <t>ASAC047</t>
  </si>
  <si>
    <t>DEKLAN</t>
  </si>
  <si>
    <t>ASA047</t>
  </si>
  <si>
    <t>CAVE</t>
  </si>
  <si>
    <t>BENECKE</t>
  </si>
  <si>
    <t>KLEINDIENST</t>
  </si>
  <si>
    <t>WISEMAN</t>
  </si>
  <si>
    <t>TYLA</t>
  </si>
  <si>
    <t>MUNYARD</t>
  </si>
  <si>
    <t>KEEGAN</t>
  </si>
  <si>
    <t>LUTHER</t>
  </si>
  <si>
    <t>FARNES</t>
  </si>
  <si>
    <t>DAMIEN</t>
  </si>
  <si>
    <t>HOOPER-ANDREWS</t>
  </si>
  <si>
    <t>SKOWRONEK</t>
  </si>
  <si>
    <t>KIARA</t>
  </si>
  <si>
    <t>MANCINI</t>
  </si>
  <si>
    <t>PLUMEIER</t>
  </si>
  <si>
    <t>DYBLE</t>
  </si>
  <si>
    <t>MAKAYDE</t>
  </si>
  <si>
    <t>SAMANTHA GABRIELLE</t>
  </si>
  <si>
    <t>LACABA</t>
  </si>
  <si>
    <t>KEENAN</t>
  </si>
  <si>
    <t>SCARBOROUGH</t>
  </si>
  <si>
    <t>HANDO</t>
  </si>
  <si>
    <t>BRUHN</t>
  </si>
  <si>
    <t>ASM047</t>
  </si>
  <si>
    <t>ATL047</t>
  </si>
  <si>
    <t>NORTH</t>
  </si>
  <si>
    <t>ASAC048</t>
  </si>
  <si>
    <t>A048</t>
  </si>
  <si>
    <t>DICKIE</t>
  </si>
  <si>
    <t>RIVERS-GRIFFITH</t>
  </si>
  <si>
    <t>ASA048</t>
  </si>
  <si>
    <t>VOLLENHOVEN</t>
  </si>
  <si>
    <t>BOOKER</t>
  </si>
  <si>
    <t>ASS048</t>
  </si>
  <si>
    <t>KAHLIN</t>
  </si>
  <si>
    <t>DAWSON</t>
  </si>
  <si>
    <t>ANYA</t>
  </si>
  <si>
    <t>PARIS GRACE</t>
  </si>
  <si>
    <t>DWAN</t>
  </si>
  <si>
    <t>ADRIENNE</t>
  </si>
  <si>
    <t>BARNET</t>
  </si>
  <si>
    <t>ASM048</t>
  </si>
  <si>
    <t>ATL048</t>
  </si>
  <si>
    <t>HANS</t>
  </si>
  <si>
    <t>LUKAS</t>
  </si>
  <si>
    <t>ASAC049</t>
  </si>
  <si>
    <t>A049</t>
  </si>
  <si>
    <t>Tingalpa</t>
  </si>
  <si>
    <t>ASA049</t>
  </si>
  <si>
    <t>KIRWAN</t>
  </si>
  <si>
    <t>CADDIES</t>
  </si>
  <si>
    <t>PARKINSON</t>
  </si>
  <si>
    <t>MCBRIEN</t>
  </si>
  <si>
    <t>HALLER</t>
  </si>
  <si>
    <t>ELLEANOR</t>
  </si>
  <si>
    <t>KOKOLIS</t>
  </si>
  <si>
    <t>INDIA</t>
  </si>
  <si>
    <t>PEARSON</t>
  </si>
  <si>
    <t>TROUCHET</t>
  </si>
  <si>
    <t>ROSSOW</t>
  </si>
  <si>
    <t>VAN BERKEL</t>
  </si>
  <si>
    <t>WATERHOUSE</t>
  </si>
  <si>
    <t>HINES</t>
  </si>
  <si>
    <t>MALLOCH</t>
  </si>
  <si>
    <t>WARD</t>
  </si>
  <si>
    <t>CURRAN</t>
  </si>
  <si>
    <t>MEYER</t>
  </si>
  <si>
    <t>BUBBERT</t>
  </si>
  <si>
    <t>CIARRA</t>
  </si>
  <si>
    <t>HALLIWELL</t>
  </si>
  <si>
    <t>MUTZELBURG</t>
  </si>
  <si>
    <t>ATL049</t>
  </si>
  <si>
    <t>MILLS</t>
  </si>
  <si>
    <t>ASM049</t>
  </si>
  <si>
    <t>CECILIA</t>
  </si>
  <si>
    <t>BARROSO MEDINA</t>
  </si>
  <si>
    <t>ASAC050</t>
  </si>
  <si>
    <t>A050</t>
  </si>
  <si>
    <t>Albury</t>
  </si>
  <si>
    <t>JACEY</t>
  </si>
  <si>
    <t>COLES</t>
  </si>
  <si>
    <t>TYSON</t>
  </si>
  <si>
    <t>ASA050</t>
  </si>
  <si>
    <t>HEWSON</t>
  </si>
  <si>
    <t>MEG</t>
  </si>
  <si>
    <t>BODSWORTH</t>
  </si>
  <si>
    <t>NEWEY</t>
  </si>
  <si>
    <t>VERILY</t>
  </si>
  <si>
    <t>SLATTER</t>
  </si>
  <si>
    <t>ATL050</t>
  </si>
  <si>
    <t>TRAVIS</t>
  </si>
  <si>
    <t>ANNETTS</t>
  </si>
  <si>
    <t>ANYSE</t>
  </si>
  <si>
    <t>ASM050</t>
  </si>
  <si>
    <t>FOX</t>
  </si>
  <si>
    <t>RACQUELL</t>
  </si>
  <si>
    <t>FARRELL</t>
  </si>
  <si>
    <t>MAGINNITY</t>
  </si>
  <si>
    <t>BAUCHOP</t>
  </si>
  <si>
    <t>DENSLEY</t>
  </si>
  <si>
    <t>KYNASTON</t>
  </si>
  <si>
    <t>DECINI</t>
  </si>
  <si>
    <t>JAYLA</t>
  </si>
  <si>
    <t>ASAC051</t>
  </si>
  <si>
    <t>A051</t>
  </si>
  <si>
    <t>Rutherford</t>
  </si>
  <si>
    <t>OKEEFFE</t>
  </si>
  <si>
    <t>ASA051</t>
  </si>
  <si>
    <t>HARATA</t>
  </si>
  <si>
    <t>BISCHOFF</t>
  </si>
  <si>
    <t>KEELEY</t>
  </si>
  <si>
    <t>CRAFT</t>
  </si>
  <si>
    <t>JUKES</t>
  </si>
  <si>
    <t>HOPER</t>
  </si>
  <si>
    <t>ATL051</t>
  </si>
  <si>
    <t>JURGELEIT</t>
  </si>
  <si>
    <t>ASS051</t>
  </si>
  <si>
    <t>AURORA</t>
  </si>
  <si>
    <t>HEWITT</t>
  </si>
  <si>
    <t>COYLE</t>
  </si>
  <si>
    <t>CHIDDY</t>
  </si>
  <si>
    <t>CARVAJAL</t>
  </si>
  <si>
    <t>BYRNE</t>
  </si>
  <si>
    <t>DIXON</t>
  </si>
  <si>
    <t>RIJKE</t>
  </si>
  <si>
    <t>PERRINGTON</t>
  </si>
  <si>
    <t>POTAKA</t>
  </si>
  <si>
    <t>DUCK</t>
  </si>
  <si>
    <t>SHAWN</t>
  </si>
  <si>
    <t>ASM051</t>
  </si>
  <si>
    <t>ASA052</t>
  </si>
  <si>
    <t>A052</t>
  </si>
  <si>
    <t>CRISP</t>
  </si>
  <si>
    <t>ASAC052</t>
  </si>
  <si>
    <t>LARGE</t>
  </si>
  <si>
    <t>YASMINE</t>
  </si>
  <si>
    <t>KERBATIEH</t>
  </si>
  <si>
    <t>FOENANDER</t>
  </si>
  <si>
    <t>MORROS</t>
  </si>
  <si>
    <t>LUMINATO</t>
  </si>
  <si>
    <t>HEMMATJOO</t>
  </si>
  <si>
    <t>CIARMA</t>
  </si>
  <si>
    <t>LA ROSE EVERETT</t>
  </si>
  <si>
    <t>ANJILA</t>
  </si>
  <si>
    <t>BITHYO</t>
  </si>
  <si>
    <t>GREGORY</t>
  </si>
  <si>
    <t>HERGERT</t>
  </si>
  <si>
    <t>PEPA</t>
  </si>
  <si>
    <t>O'REILLY</t>
  </si>
  <si>
    <t>ATL052</t>
  </si>
  <si>
    <t>CURRY</t>
  </si>
  <si>
    <t>MCPHAIL</t>
  </si>
  <si>
    <t>TANER</t>
  </si>
  <si>
    <t>AYANLAR</t>
  </si>
  <si>
    <t>KAYLAH</t>
  </si>
  <si>
    <t>DELIA</t>
  </si>
  <si>
    <t>SEBASTIAN</t>
  </si>
  <si>
    <t>NATIVO</t>
  </si>
  <si>
    <t>FRANCO</t>
  </si>
  <si>
    <t>CALLIPARI</t>
  </si>
  <si>
    <t>TESSARI</t>
  </si>
  <si>
    <t>DRANE</t>
  </si>
  <si>
    <t>HOGGAN</t>
  </si>
  <si>
    <t>WADE</t>
  </si>
  <si>
    <t>ASM052</t>
  </si>
  <si>
    <t>JON</t>
  </si>
  <si>
    <t>BARTLETT</t>
  </si>
  <si>
    <t>ACMWA</t>
  </si>
  <si>
    <t>CLUSTER MANAGER - WA</t>
  </si>
  <si>
    <t>A053</t>
  </si>
  <si>
    <t>Midland</t>
  </si>
  <si>
    <t>ASAC053</t>
  </si>
  <si>
    <t>JENNY</t>
  </si>
  <si>
    <t>ASA053</t>
  </si>
  <si>
    <t>EVIE</t>
  </si>
  <si>
    <t>SAHIL</t>
  </si>
  <si>
    <t>KUMAR</t>
  </si>
  <si>
    <t>DRAGE</t>
  </si>
  <si>
    <t>CALLIE</t>
  </si>
  <si>
    <t>ASHBOLT</t>
  </si>
  <si>
    <t>PAXMAN</t>
  </si>
  <si>
    <t>SABASTIAN</t>
  </si>
  <si>
    <t>FARAONE</t>
  </si>
  <si>
    <t>PERRELLA</t>
  </si>
  <si>
    <t>ATTWATER</t>
  </si>
  <si>
    <t>SIJKA</t>
  </si>
  <si>
    <t>SANDELLS</t>
  </si>
  <si>
    <t>ATL053</t>
  </si>
  <si>
    <t>CAPRICE</t>
  </si>
  <si>
    <t>INNAMORATI</t>
  </si>
  <si>
    <t>LUKASZ</t>
  </si>
  <si>
    <t>NIGRONE</t>
  </si>
  <si>
    <t>LOLA</t>
  </si>
  <si>
    <t>BEAGLEY</t>
  </si>
  <si>
    <t>BOYS</t>
  </si>
  <si>
    <t>VOGEL</t>
  </si>
  <si>
    <t>GOODCHILD</t>
  </si>
  <si>
    <t>GRETA</t>
  </si>
  <si>
    <t>CHERRY</t>
  </si>
  <si>
    <t>ATL054</t>
  </si>
  <si>
    <t>A054</t>
  </si>
  <si>
    <t>Ipswich</t>
  </si>
  <si>
    <t>ASAC054</t>
  </si>
  <si>
    <t>ASA054</t>
  </si>
  <si>
    <t>JENESSA</t>
  </si>
  <si>
    <t>KAPTEIN</t>
  </si>
  <si>
    <t>KELBY</t>
  </si>
  <si>
    <t>HARLAND</t>
  </si>
  <si>
    <t>SHACKLEFORD</t>
  </si>
  <si>
    <t>KASSAMBOS</t>
  </si>
  <si>
    <t>STEFANIE</t>
  </si>
  <si>
    <t>MURRY</t>
  </si>
  <si>
    <t>TAHNYA</t>
  </si>
  <si>
    <t>LACEY</t>
  </si>
  <si>
    <t>WILKINS</t>
  </si>
  <si>
    <t>KINGSTON</t>
  </si>
  <si>
    <t>ALBACK</t>
  </si>
  <si>
    <t>BECKTON</t>
  </si>
  <si>
    <t>ASM054</t>
  </si>
  <si>
    <t>JOB</t>
  </si>
  <si>
    <t>ADYELINE</t>
  </si>
  <si>
    <t>ASAC055</t>
  </si>
  <si>
    <t>A055</t>
  </si>
  <si>
    <t>WELK</t>
  </si>
  <si>
    <t>ASA055</t>
  </si>
  <si>
    <t>CROCKER</t>
  </si>
  <si>
    <t>DICKINS</t>
  </si>
  <si>
    <t>MORAN</t>
  </si>
  <si>
    <t>LINC</t>
  </si>
  <si>
    <t>SPRUNT</t>
  </si>
  <si>
    <t>GENTILUOMO</t>
  </si>
  <si>
    <t>ATL055</t>
  </si>
  <si>
    <t>EADE</t>
  </si>
  <si>
    <t>BAYLAN</t>
  </si>
  <si>
    <t>RUSKA</t>
  </si>
  <si>
    <t>WHITELAW</t>
  </si>
  <si>
    <t>VIENNA</t>
  </si>
  <si>
    <t>MUSTICA</t>
  </si>
  <si>
    <t>ASS055</t>
  </si>
  <si>
    <t>LEYS</t>
  </si>
  <si>
    <t>HARRINGTON</t>
  </si>
  <si>
    <t>ASM055</t>
  </si>
  <si>
    <t>DEMI</t>
  </si>
  <si>
    <t>PEOPLES</t>
  </si>
  <si>
    <t>ASAC057</t>
  </si>
  <si>
    <t>A057</t>
  </si>
  <si>
    <t>Mackay</t>
  </si>
  <si>
    <t>PEAU</t>
  </si>
  <si>
    <t>TALEN</t>
  </si>
  <si>
    <t>BAIRD</t>
  </si>
  <si>
    <t>ASA057</t>
  </si>
  <si>
    <t>ZALEIGH</t>
  </si>
  <si>
    <t>MITCHELL-EYLES</t>
  </si>
  <si>
    <t>BOUCHER</t>
  </si>
  <si>
    <t>JAKSON</t>
  </si>
  <si>
    <t>DISTELDORF</t>
  </si>
  <si>
    <t>AVERY</t>
  </si>
  <si>
    <t>BRUTON</t>
  </si>
  <si>
    <t>AKRAM</t>
  </si>
  <si>
    <t>MCCUBBEN</t>
  </si>
  <si>
    <t>TAYLAH</t>
  </si>
  <si>
    <t>BASSAN</t>
  </si>
  <si>
    <t>ATL057</t>
  </si>
  <si>
    <t>BRAZIER</t>
  </si>
  <si>
    <t>THORPE</t>
  </si>
  <si>
    <t>ASM057</t>
  </si>
  <si>
    <t>AHERN</t>
  </si>
  <si>
    <t>ASS057</t>
  </si>
  <si>
    <t>VAN DE KAA</t>
  </si>
  <si>
    <t>RAFE</t>
  </si>
  <si>
    <t>ROSENBERG</t>
  </si>
  <si>
    <t>ASAC058</t>
  </si>
  <si>
    <t>A058</t>
  </si>
  <si>
    <t>Hawthorn East</t>
  </si>
  <si>
    <t>BEVAN</t>
  </si>
  <si>
    <t>SHOVELAR</t>
  </si>
  <si>
    <t>ASM058</t>
  </si>
  <si>
    <t>APPLEBY</t>
  </si>
  <si>
    <t>ASA058</t>
  </si>
  <si>
    <t>RUBI</t>
  </si>
  <si>
    <t>BRADY</t>
  </si>
  <si>
    <t>HEYWARD</t>
  </si>
  <si>
    <t>RUMANOVSKY</t>
  </si>
  <si>
    <t>HARDIE</t>
  </si>
  <si>
    <t>REMY</t>
  </si>
  <si>
    <t>KRASNOSTEIN</t>
  </si>
  <si>
    <t>RICCARDI</t>
  </si>
  <si>
    <t>IEZZI</t>
  </si>
  <si>
    <t>ATL058</t>
  </si>
  <si>
    <t>BRERETON</t>
  </si>
  <si>
    <t>CROCKART</t>
  </si>
  <si>
    <t>SHRIMSKI</t>
  </si>
  <si>
    <t>RAPHAEL</t>
  </si>
  <si>
    <t>SABLE</t>
  </si>
  <si>
    <t>CHADDERTON</t>
  </si>
  <si>
    <t>STRANGWARD</t>
  </si>
  <si>
    <t>TRESIDDER</t>
  </si>
  <si>
    <t>LEWIN</t>
  </si>
  <si>
    <t>CORRIE</t>
  </si>
  <si>
    <t>MORARTY</t>
  </si>
  <si>
    <t>JOSH</t>
  </si>
  <si>
    <t>SACCO</t>
  </si>
  <si>
    <t>JAKICIC</t>
  </si>
  <si>
    <t>STERNSON</t>
  </si>
  <si>
    <t>MULVAY</t>
  </si>
  <si>
    <t>COSHUTT</t>
  </si>
  <si>
    <t>LEY</t>
  </si>
  <si>
    <t>WESTHORPE</t>
  </si>
  <si>
    <t>SIDJI</t>
  </si>
  <si>
    <t>NAITE</t>
  </si>
  <si>
    <t>HOSKIN</t>
  </si>
  <si>
    <t>ASAC059</t>
  </si>
  <si>
    <t>A059</t>
  </si>
  <si>
    <t>Chatswood</t>
  </si>
  <si>
    <t>ASA059</t>
  </si>
  <si>
    <t>PASS</t>
  </si>
  <si>
    <t>BRIGGS</t>
  </si>
  <si>
    <t>BOSLY</t>
  </si>
  <si>
    <t>HURLEY</t>
  </si>
  <si>
    <t>JOHNSTON</t>
  </si>
  <si>
    <t>BULIVOU</t>
  </si>
  <si>
    <t>GARSKE</t>
  </si>
  <si>
    <t>VEALE</t>
  </si>
  <si>
    <t>KASPER</t>
  </si>
  <si>
    <t>CLOWES</t>
  </si>
  <si>
    <t>NIKOLAS</t>
  </si>
  <si>
    <t>DESMET</t>
  </si>
  <si>
    <t>ZANETIC</t>
  </si>
  <si>
    <t>GAYAN</t>
  </si>
  <si>
    <t>PALLEGEDERA</t>
  </si>
  <si>
    <t>CLOUGH</t>
  </si>
  <si>
    <t>YAT HEI HAYDEN</t>
  </si>
  <si>
    <t>BIBI</t>
  </si>
  <si>
    <t>CASSIDY</t>
  </si>
  <si>
    <t>LIBBY</t>
  </si>
  <si>
    <t>GANNON</t>
  </si>
  <si>
    <t>BRIDGITTE</t>
  </si>
  <si>
    <t>RASMUSSEN</t>
  </si>
  <si>
    <t>RUFFELL</t>
  </si>
  <si>
    <t>ARTIN</t>
  </si>
  <si>
    <t>GARABEDIAN</t>
  </si>
  <si>
    <t>ATL059</t>
  </si>
  <si>
    <t>MCLEOD</t>
  </si>
  <si>
    <t>TANNER</t>
  </si>
  <si>
    <t>MAXIMILIAN</t>
  </si>
  <si>
    <t>VAWDREY</t>
  </si>
  <si>
    <t>ASM059</t>
  </si>
  <si>
    <t>MENCK</t>
  </si>
  <si>
    <t>JUDGE</t>
  </si>
  <si>
    <t>ASAC060</t>
  </si>
  <si>
    <t>A060</t>
  </si>
  <si>
    <t>WES</t>
  </si>
  <si>
    <t>HENRICK</t>
  </si>
  <si>
    <t>ASS060</t>
  </si>
  <si>
    <t>TARLIA</t>
  </si>
  <si>
    <t>JOHNSON-COOPER</t>
  </si>
  <si>
    <t>CHARLEE</t>
  </si>
  <si>
    <t>RINGIAO</t>
  </si>
  <si>
    <t>ASM060</t>
  </si>
  <si>
    <t>OLGA</t>
  </si>
  <si>
    <t>ASA060</t>
  </si>
  <si>
    <t>HEEREY</t>
  </si>
  <si>
    <t>CHRISJOVEINY</t>
  </si>
  <si>
    <t>MANJILIM</t>
  </si>
  <si>
    <t>BRAMICH</t>
  </si>
  <si>
    <t>GAFFNEY</t>
  </si>
  <si>
    <t>ATL060</t>
  </si>
  <si>
    <t>SHAW</t>
  </si>
  <si>
    <t>FRANKCOMBE</t>
  </si>
  <si>
    <t>KAREEM</t>
  </si>
  <si>
    <t>TALEB</t>
  </si>
  <si>
    <t>ASAC061</t>
  </si>
  <si>
    <t>A061</t>
  </si>
  <si>
    <t>Marsden Park</t>
  </si>
  <si>
    <t>AMAN</t>
  </si>
  <si>
    <t>JIFRY</t>
  </si>
  <si>
    <t>CHEN</t>
  </si>
  <si>
    <t>MARHEINE</t>
  </si>
  <si>
    <t>TAIMORI</t>
  </si>
  <si>
    <t>OLADIMEJI</t>
  </si>
  <si>
    <t>ARYA</t>
  </si>
  <si>
    <t>TUPE</t>
  </si>
  <si>
    <t>JAIV</t>
  </si>
  <si>
    <t>PAVAN</t>
  </si>
  <si>
    <t>PASHNATH SHAJI</t>
  </si>
  <si>
    <t>JOSEPH WILSON</t>
  </si>
  <si>
    <t>KOKKAT</t>
  </si>
  <si>
    <t>ASA061</t>
  </si>
  <si>
    <t>TAMMEE LEE</t>
  </si>
  <si>
    <t>MANOAH</t>
  </si>
  <si>
    <t>IDUMALLA</t>
  </si>
  <si>
    <t>VORHAUER</t>
  </si>
  <si>
    <t>ZACHARIAH</t>
  </si>
  <si>
    <t>SYED MUJTABA</t>
  </si>
  <si>
    <t>SHAH</t>
  </si>
  <si>
    <t>SPARSH</t>
  </si>
  <si>
    <t>KOTHARI</t>
  </si>
  <si>
    <t>HARKINS</t>
  </si>
  <si>
    <t>ATL061</t>
  </si>
  <si>
    <t>ASM061</t>
  </si>
  <si>
    <t>VICTOR RAFAEL</t>
  </si>
  <si>
    <t>BASA</t>
  </si>
  <si>
    <t>ASA062</t>
  </si>
  <si>
    <t>A062</t>
  </si>
  <si>
    <t>Campbelltown</t>
  </si>
  <si>
    <t>EAGLES</t>
  </si>
  <si>
    <t>ASAC062</t>
  </si>
  <si>
    <t>HARMER</t>
  </si>
  <si>
    <t>THORN</t>
  </si>
  <si>
    <t>PAINTER</t>
  </si>
  <si>
    <t>MACDONALD</t>
  </si>
  <si>
    <t>ZAIN</t>
  </si>
  <si>
    <t>JULIUS</t>
  </si>
  <si>
    <t>KAYDEN</t>
  </si>
  <si>
    <t>ELIASSEN</t>
  </si>
  <si>
    <t>CAVALLARO</t>
  </si>
  <si>
    <t>BONELLO</t>
  </si>
  <si>
    <t>SHILOH</t>
  </si>
  <si>
    <t>DELIANACHI</t>
  </si>
  <si>
    <t>GURNETT-ATTARD</t>
  </si>
  <si>
    <t>KIGGINS</t>
  </si>
  <si>
    <t>RHIANNON</t>
  </si>
  <si>
    <t>WILLOW</t>
  </si>
  <si>
    <t>ERIK</t>
  </si>
  <si>
    <t>KEANIE</t>
  </si>
  <si>
    <t>LAZAR</t>
  </si>
  <si>
    <t>TUROMAN</t>
  </si>
  <si>
    <t>TOMKINS</t>
  </si>
  <si>
    <t>ASM062</t>
  </si>
  <si>
    <t>MANKIEWICZ</t>
  </si>
  <si>
    <t>DAKODA</t>
  </si>
  <si>
    <t>LEMBERG</t>
  </si>
  <si>
    <t>AISHA</t>
  </si>
  <si>
    <t>ASS062</t>
  </si>
  <si>
    <t>JAIMEE</t>
  </si>
  <si>
    <t>HILLYER</t>
  </si>
  <si>
    <t>ATL062</t>
  </si>
  <si>
    <t>TAMINE</t>
  </si>
  <si>
    <t>NEDD</t>
  </si>
  <si>
    <t>WIDDICOMBE</t>
  </si>
  <si>
    <t>ASAC063</t>
  </si>
  <si>
    <t>A063</t>
  </si>
  <si>
    <t>ASA063</t>
  </si>
  <si>
    <t>TEISSL</t>
  </si>
  <si>
    <t>ARCHER-FITZGERALD</t>
  </si>
  <si>
    <t>FREDERIKSEN</t>
  </si>
  <si>
    <t>HIGGS</t>
  </si>
  <si>
    <t>LENNOX</t>
  </si>
  <si>
    <t>ASS063</t>
  </si>
  <si>
    <t>MCCABE-KIRKHAM</t>
  </si>
  <si>
    <t>BOSWELL</t>
  </si>
  <si>
    <t>ZADEN</t>
  </si>
  <si>
    <t>MELVERTON</t>
  </si>
  <si>
    <t>MULLER</t>
  </si>
  <si>
    <t>ARMSTRONG</t>
  </si>
  <si>
    <t>RAMSEY</t>
  </si>
  <si>
    <t>KOCH</t>
  </si>
  <si>
    <t>DENE</t>
  </si>
  <si>
    <t>GARLAND</t>
  </si>
  <si>
    <t>ATL063</t>
  </si>
  <si>
    <t>VAN HEERDEN</t>
  </si>
  <si>
    <t>JENSEN</t>
  </si>
  <si>
    <t>DICKEY</t>
  </si>
  <si>
    <t>HANCOCK</t>
  </si>
  <si>
    <t>ALEXIS</t>
  </si>
  <si>
    <t>TELFER</t>
  </si>
  <si>
    <t>KRUTLI</t>
  </si>
  <si>
    <t>MARLEY</t>
  </si>
  <si>
    <t>SMY</t>
  </si>
  <si>
    <t>ATTICUS</t>
  </si>
  <si>
    <t>PELGEN</t>
  </si>
  <si>
    <t>IAN</t>
  </si>
  <si>
    <t>BANNISTER</t>
  </si>
  <si>
    <t>ASM063</t>
  </si>
  <si>
    <t>AREC063</t>
  </si>
  <si>
    <t>BARNES</t>
  </si>
  <si>
    <t>ASAC064</t>
  </si>
  <si>
    <t>A064</t>
  </si>
  <si>
    <t>Gungahlin</t>
  </si>
  <si>
    <t>BONTJER</t>
  </si>
  <si>
    <t>ASA064</t>
  </si>
  <si>
    <t>CHETTHASIN</t>
  </si>
  <si>
    <t>SUNTISAWEE</t>
  </si>
  <si>
    <t>EASTBURN</t>
  </si>
  <si>
    <t>ATL064</t>
  </si>
  <si>
    <t>NEUMANN</t>
  </si>
  <si>
    <t>EVAN</t>
  </si>
  <si>
    <t>CAY</t>
  </si>
  <si>
    <t>AMITY</t>
  </si>
  <si>
    <t>YEOMAN</t>
  </si>
  <si>
    <t>WYETH</t>
  </si>
  <si>
    <t>DICKERSON</t>
  </si>
  <si>
    <t>AMIN</t>
  </si>
  <si>
    <t>GRANGER</t>
  </si>
  <si>
    <t>UJDUR</t>
  </si>
  <si>
    <t>COCKING</t>
  </si>
  <si>
    <t>ISIS</t>
  </si>
  <si>
    <t>DESRIVIERES</t>
  </si>
  <si>
    <t>MAXIMUS</t>
  </si>
  <si>
    <t>LESKIEN</t>
  </si>
  <si>
    <t>KOMAL</t>
  </si>
  <si>
    <t>BRIAN</t>
  </si>
  <si>
    <t>MCAUSLAN</t>
  </si>
  <si>
    <t>ASM064</t>
  </si>
  <si>
    <t>HOSSAIN</t>
  </si>
  <si>
    <t>CAPPELLUTI</t>
  </si>
  <si>
    <t>ASM065</t>
  </si>
  <si>
    <t>A065</t>
  </si>
  <si>
    <t>Rockingham</t>
  </si>
  <si>
    <t>SAVANNAH</t>
  </si>
  <si>
    <t>TEAGUE</t>
  </si>
  <si>
    <t>ASAC065</t>
  </si>
  <si>
    <t>ASA065</t>
  </si>
  <si>
    <t>HARRAN</t>
  </si>
  <si>
    <t>GOARD</t>
  </si>
  <si>
    <t>KYZA</t>
  </si>
  <si>
    <t>BUZZ</t>
  </si>
  <si>
    <t>BUTTERWORTH</t>
  </si>
  <si>
    <t>ASH</t>
  </si>
  <si>
    <t>TRACY</t>
  </si>
  <si>
    <t>BANOVIC</t>
  </si>
  <si>
    <t>THOMSEN</t>
  </si>
  <si>
    <t>OSKAM</t>
  </si>
  <si>
    <t>MACVICAR</t>
  </si>
  <si>
    <t>BRABHAM</t>
  </si>
  <si>
    <t>KIANNAH</t>
  </si>
  <si>
    <t>MATINO</t>
  </si>
  <si>
    <t>DELLAR</t>
  </si>
  <si>
    <t>GLASSBOROW</t>
  </si>
  <si>
    <t>BOMBARA</t>
  </si>
  <si>
    <t>STILL</t>
  </si>
  <si>
    <t>BAYLEY</t>
  </si>
  <si>
    <t>PUNTER</t>
  </si>
  <si>
    <t>CARATTI</t>
  </si>
  <si>
    <t>HERITAGE WALDEN</t>
  </si>
  <si>
    <t>ATL065</t>
  </si>
  <si>
    <t>GINNS</t>
  </si>
  <si>
    <t>KAYDE</t>
  </si>
  <si>
    <t>SHERWOOD</t>
  </si>
  <si>
    <t>ASAC066</t>
  </si>
  <si>
    <t>A066</t>
  </si>
  <si>
    <t>Butler</t>
  </si>
  <si>
    <t>CLARA</t>
  </si>
  <si>
    <t>PARKMAN</t>
  </si>
  <si>
    <t>KEIRA</t>
  </si>
  <si>
    <t>OKOTH</t>
  </si>
  <si>
    <t>BRACE</t>
  </si>
  <si>
    <t>BECCARELLI</t>
  </si>
  <si>
    <t>YUAN</t>
  </si>
  <si>
    <t>GAO</t>
  </si>
  <si>
    <t>SABOURI</t>
  </si>
  <si>
    <t>ASA066</t>
  </si>
  <si>
    <t>BREWELL</t>
  </si>
  <si>
    <t>COPE</t>
  </si>
  <si>
    <t>SJAANE</t>
  </si>
  <si>
    <t>CARRIE</t>
  </si>
  <si>
    <t>HARTLEY</t>
  </si>
  <si>
    <t>ROYAN</t>
  </si>
  <si>
    <t>HANNABY</t>
  </si>
  <si>
    <t>SHYAN</t>
  </si>
  <si>
    <t>MCNEAIR</t>
  </si>
  <si>
    <t>ASM066</t>
  </si>
  <si>
    <t>LOZANOVSKI</t>
  </si>
  <si>
    <t>CHITARRA</t>
  </si>
  <si>
    <t>KATARNA</t>
  </si>
  <si>
    <t>BUNK</t>
  </si>
  <si>
    <t>ASAC067</t>
  </si>
  <si>
    <t>A067</t>
  </si>
  <si>
    <t>Airlie Beach</t>
  </si>
  <si>
    <t>LOWE</t>
  </si>
  <si>
    <t>BOTTOMLEY</t>
  </si>
  <si>
    <t>NADJA</t>
  </si>
  <si>
    <t>WEBER</t>
  </si>
  <si>
    <t>TASKER</t>
  </si>
  <si>
    <t>SINGLETON</t>
  </si>
  <si>
    <t>ASA067</t>
  </si>
  <si>
    <t>ADDIS</t>
  </si>
  <si>
    <t>BEWLEY</t>
  </si>
  <si>
    <t>ASM067</t>
  </si>
  <si>
    <t>DASCOMBE</t>
  </si>
  <si>
    <t>AIVARS</t>
  </si>
  <si>
    <t>PAEGLIS</t>
  </si>
  <si>
    <t>GOWLAND</t>
  </si>
  <si>
    <t>POTHECARY</t>
  </si>
  <si>
    <t>MARRS</t>
  </si>
  <si>
    <t>ASS067</t>
  </si>
  <si>
    <t>TRUDGETT</t>
  </si>
  <si>
    <t>ATL067</t>
  </si>
  <si>
    <t>SHARNI</t>
  </si>
  <si>
    <t>KEAR</t>
  </si>
  <si>
    <t>ASAC068</t>
  </si>
  <si>
    <t>A068</t>
  </si>
  <si>
    <t>Coffs Harbour</t>
  </si>
  <si>
    <t>PAMELA</t>
  </si>
  <si>
    <t>RAYDEN</t>
  </si>
  <si>
    <t>HOUGHTON JNR</t>
  </si>
  <si>
    <t>MCMAUGH</t>
  </si>
  <si>
    <t>ASA068</t>
  </si>
  <si>
    <t>SOLOMON</t>
  </si>
  <si>
    <t>JACKSON-BALDWIN</t>
  </si>
  <si>
    <t>ZADRO</t>
  </si>
  <si>
    <t>ATL068</t>
  </si>
  <si>
    <t>ASM068</t>
  </si>
  <si>
    <t>AJAY</t>
  </si>
  <si>
    <t>ATWAL</t>
  </si>
  <si>
    <t>ASS068</t>
  </si>
  <si>
    <t>FRAMPTON</t>
  </si>
  <si>
    <t>GILES</t>
  </si>
  <si>
    <t>ZUSSINO</t>
  </si>
  <si>
    <t>ASAC069</t>
  </si>
  <si>
    <t>A069</t>
  </si>
  <si>
    <t>Gepps Cross</t>
  </si>
  <si>
    <t>GLAMOCAK</t>
  </si>
  <si>
    <t>ABBEY</t>
  </si>
  <si>
    <t>HARRIP</t>
  </si>
  <si>
    <t>MILETIC</t>
  </si>
  <si>
    <t>WIL</t>
  </si>
  <si>
    <t>SHARLAND</t>
  </si>
  <si>
    <t>ASA069</t>
  </si>
  <si>
    <t>ALICE</t>
  </si>
  <si>
    <t>PITT</t>
  </si>
  <si>
    <t>BORRETT</t>
  </si>
  <si>
    <t>SELLWOOD</t>
  </si>
  <si>
    <t>ASM069</t>
  </si>
  <si>
    <t>CHILMAN</t>
  </si>
  <si>
    <t>ATL069</t>
  </si>
  <si>
    <t>ASAC070</t>
  </si>
  <si>
    <t>A070</t>
  </si>
  <si>
    <t>Melville</t>
  </si>
  <si>
    <t>WOODFIELD-HOARE</t>
  </si>
  <si>
    <t>ASA070</t>
  </si>
  <si>
    <t>GALLAGHER</t>
  </si>
  <si>
    <t>CULVERHOUSE</t>
  </si>
  <si>
    <t>SUDRAN</t>
  </si>
  <si>
    <t>SHERRIFF</t>
  </si>
  <si>
    <t>FEELEY</t>
  </si>
  <si>
    <t>DEL ROSSO</t>
  </si>
  <si>
    <t>CAPES</t>
  </si>
  <si>
    <t>LARSON</t>
  </si>
  <si>
    <t>GARVEY</t>
  </si>
  <si>
    <t>BIGGINS</t>
  </si>
  <si>
    <t>EMMERTON</t>
  </si>
  <si>
    <t>SERTAJ</t>
  </si>
  <si>
    <t>GHUMAN</t>
  </si>
  <si>
    <t>PIVAC</t>
  </si>
  <si>
    <t>TOMPSETT</t>
  </si>
  <si>
    <t>GROENEWEG</t>
  </si>
  <si>
    <t>DONELLY</t>
  </si>
  <si>
    <t>RANDALL</t>
  </si>
  <si>
    <t>BINDI</t>
  </si>
  <si>
    <t>BUCKMAN</t>
  </si>
  <si>
    <t>ARI</t>
  </si>
  <si>
    <t>LAUDER</t>
  </si>
  <si>
    <t>ALLSOP</t>
  </si>
  <si>
    <t>DOROTICH</t>
  </si>
  <si>
    <t>OATEN</t>
  </si>
  <si>
    <t>ZWITSER</t>
  </si>
  <si>
    <t>GRAU</t>
  </si>
  <si>
    <t>LOURIE</t>
  </si>
  <si>
    <t>SADIE</t>
  </si>
  <si>
    <t>CARIDI</t>
  </si>
  <si>
    <t>ANDRYANI</t>
  </si>
  <si>
    <t>CENDANA</t>
  </si>
  <si>
    <t>TYLER-WHITEMAN</t>
  </si>
  <si>
    <t>ROLLS</t>
  </si>
  <si>
    <t>KJESTRUP</t>
  </si>
  <si>
    <t>ATL070</t>
  </si>
  <si>
    <t>WOODS</t>
  </si>
  <si>
    <t>BENEDICT</t>
  </si>
  <si>
    <t>POSTMA</t>
  </si>
  <si>
    <t>GANDY</t>
  </si>
  <si>
    <t>DAISY</t>
  </si>
  <si>
    <t>BERKAHN</t>
  </si>
  <si>
    <t>ASM070</t>
  </si>
  <si>
    <t>RANSOME MARIN</t>
  </si>
  <si>
    <t>ASAC071</t>
  </si>
  <si>
    <t>A071</t>
  </si>
  <si>
    <t>Bunbury</t>
  </si>
  <si>
    <t>HOLLY MARIE</t>
  </si>
  <si>
    <t>TATIANA</t>
  </si>
  <si>
    <t>COYLE-LOCKEY</t>
  </si>
  <si>
    <t>STEENKAMP</t>
  </si>
  <si>
    <t>ASA071</t>
  </si>
  <si>
    <t>KENNY-CARTER</t>
  </si>
  <si>
    <t>SONTAYNE</t>
  </si>
  <si>
    <t>O'FARRELL</t>
  </si>
  <si>
    <t>REMUS</t>
  </si>
  <si>
    <t>PARISH</t>
  </si>
  <si>
    <t>ATL071</t>
  </si>
  <si>
    <t>RIGG</t>
  </si>
  <si>
    <t>ASHE</t>
  </si>
  <si>
    <t>ASM071</t>
  </si>
  <si>
    <t>INDI</t>
  </si>
  <si>
    <t>MYRANDA</t>
  </si>
  <si>
    <t>LAMBIS</t>
  </si>
  <si>
    <t>ASAC072</t>
  </si>
  <si>
    <t>A072</t>
  </si>
  <si>
    <t>Browns Plains</t>
  </si>
  <si>
    <t>MIKA ELLA</t>
  </si>
  <si>
    <t>FRAGO</t>
  </si>
  <si>
    <t>VOWLES</t>
  </si>
  <si>
    <t>SIAOSI</t>
  </si>
  <si>
    <t>LATA</t>
  </si>
  <si>
    <t>OAKLEY</t>
  </si>
  <si>
    <t>APOGREMIOTIS</t>
  </si>
  <si>
    <t>FINNLAY</t>
  </si>
  <si>
    <t>TAMATI-SLIGO</t>
  </si>
  <si>
    <t>LEOCARDO</t>
  </si>
  <si>
    <t>ATL072</t>
  </si>
  <si>
    <t>ASA072</t>
  </si>
  <si>
    <t>MILLA</t>
  </si>
  <si>
    <t>STANGHERLIN</t>
  </si>
  <si>
    <t>MAYCOCK</t>
  </si>
  <si>
    <t>MURDOCH</t>
  </si>
  <si>
    <t>KEYARRA</t>
  </si>
  <si>
    <t>BRANT</t>
  </si>
  <si>
    <t>LECKIE</t>
  </si>
  <si>
    <t>MCKNIGHT</t>
  </si>
  <si>
    <t>ASS072</t>
  </si>
  <si>
    <t>ASM072</t>
  </si>
  <si>
    <t>BARAT</t>
  </si>
  <si>
    <t>ASAC073</t>
  </si>
  <si>
    <t>A073</t>
  </si>
  <si>
    <t>Eastern Creek</t>
  </si>
  <si>
    <t>AYDEN</t>
  </si>
  <si>
    <t>MAYBURY</t>
  </si>
  <si>
    <t>ASA073</t>
  </si>
  <si>
    <t>AMABILE</t>
  </si>
  <si>
    <t>OLEVIA</t>
  </si>
  <si>
    <t>LEAGA</t>
  </si>
  <si>
    <t>VIN</t>
  </si>
  <si>
    <t>ATTARD</t>
  </si>
  <si>
    <t>ALEKSIS</t>
  </si>
  <si>
    <t>FIERRO</t>
  </si>
  <si>
    <t>BILLING</t>
  </si>
  <si>
    <t>DEPARES</t>
  </si>
  <si>
    <t>HETA</t>
  </si>
  <si>
    <t>AYESHA</t>
  </si>
  <si>
    <t>ADLOUNI</t>
  </si>
  <si>
    <t>JOSEPH PATRICK</t>
  </si>
  <si>
    <t>JARRED</t>
  </si>
  <si>
    <t>NOORDERMEER</t>
  </si>
  <si>
    <t>ATL073</t>
  </si>
  <si>
    <t>SAMMUT</t>
  </si>
  <si>
    <t>VELISCECH</t>
  </si>
  <si>
    <t>ASM073</t>
  </si>
  <si>
    <t>DILLON</t>
  </si>
  <si>
    <t>MEZZATESTA</t>
  </si>
  <si>
    <t>ASA074</t>
  </si>
  <si>
    <t>A074</t>
  </si>
  <si>
    <t>Mildura</t>
  </si>
  <si>
    <t>NICHOLS</t>
  </si>
  <si>
    <t>ASAC074</t>
  </si>
  <si>
    <t>SEFO</t>
  </si>
  <si>
    <t>NOTTING</t>
  </si>
  <si>
    <t>ZEKE</t>
  </si>
  <si>
    <t>BYSOUTH-KOWSKI</t>
  </si>
  <si>
    <t>BROOKLYNN ANNE</t>
  </si>
  <si>
    <t>GOULDING</t>
  </si>
  <si>
    <t>SYMENS</t>
  </si>
  <si>
    <t>KYNE</t>
  </si>
  <si>
    <t>REAGAN</t>
  </si>
  <si>
    <t>MAYES</t>
  </si>
  <si>
    <t>SLINN</t>
  </si>
  <si>
    <t>LAYLA</t>
  </si>
  <si>
    <t>O'CALLAGHAN</t>
  </si>
  <si>
    <t>FRECKLETON</t>
  </si>
  <si>
    <t>ROY</t>
  </si>
  <si>
    <t>PICKTON</t>
  </si>
  <si>
    <t>STONEHOUSE</t>
  </si>
  <si>
    <t>LAMBERT</t>
  </si>
  <si>
    <t>ATL074</t>
  </si>
  <si>
    <t>SHANAE</t>
  </si>
  <si>
    <t>ACHESON</t>
  </si>
  <si>
    <t>ASM074</t>
  </si>
  <si>
    <t>TANEEKA</t>
  </si>
  <si>
    <t>KAID</t>
  </si>
  <si>
    <t>MCGLASHAN</t>
  </si>
  <si>
    <t>JAZ</t>
  </si>
  <si>
    <t>ASAC075</t>
  </si>
  <si>
    <t>A075</t>
  </si>
  <si>
    <t>Munno Para</t>
  </si>
  <si>
    <t>ASA075</t>
  </si>
  <si>
    <t>JAKOB</t>
  </si>
  <si>
    <t>MCHALE</t>
  </si>
  <si>
    <t>HANDLEY</t>
  </si>
  <si>
    <t>ROSLEY</t>
  </si>
  <si>
    <t>NYKKE</t>
  </si>
  <si>
    <t>PHIPPS</t>
  </si>
  <si>
    <t>MYLES</t>
  </si>
  <si>
    <t>STAUNTON</t>
  </si>
  <si>
    <t>BEN</t>
  </si>
  <si>
    <t>TALIA</t>
  </si>
  <si>
    <t>NUGENT</t>
  </si>
  <si>
    <t>ANN MARIE</t>
  </si>
  <si>
    <t>ESPOSITO</t>
  </si>
  <si>
    <t>MALADAKIS</t>
  </si>
  <si>
    <t>ASAC076</t>
  </si>
  <si>
    <t>A076</t>
  </si>
  <si>
    <t>Smithfield</t>
  </si>
  <si>
    <t>SORENSEN</t>
  </si>
  <si>
    <t>IRVING</t>
  </si>
  <si>
    <t>ASA076</t>
  </si>
  <si>
    <t>TAYA</t>
  </si>
  <si>
    <t>ZION</t>
  </si>
  <si>
    <t>JONSSON</t>
  </si>
  <si>
    <t>TOMMY</t>
  </si>
  <si>
    <t>STRELNIKOFF</t>
  </si>
  <si>
    <t>ROBIN</t>
  </si>
  <si>
    <t>TITMAN</t>
  </si>
  <si>
    <t>ASS076</t>
  </si>
  <si>
    <t>PRIVETT</t>
  </si>
  <si>
    <t>WOJTULA</t>
  </si>
  <si>
    <t>ASM076</t>
  </si>
  <si>
    <t>ZARAH</t>
  </si>
  <si>
    <t>KELLEHER</t>
  </si>
  <si>
    <t>LOTTI</t>
  </si>
  <si>
    <t>DAVERN</t>
  </si>
  <si>
    <t>ATL076</t>
  </si>
  <si>
    <t>O MEARA</t>
  </si>
  <si>
    <t>ASAC077</t>
  </si>
  <si>
    <t>A077</t>
  </si>
  <si>
    <t>Albany</t>
  </si>
  <si>
    <t>CEPHAS</t>
  </si>
  <si>
    <t>BIJI</t>
  </si>
  <si>
    <t>CONNOLLY</t>
  </si>
  <si>
    <t>PURNELL</t>
  </si>
  <si>
    <t>ASA077</t>
  </si>
  <si>
    <t>AREC077</t>
  </si>
  <si>
    <t>CALVIN</t>
  </si>
  <si>
    <t>SALISBURY</t>
  </si>
  <si>
    <t>MILO</t>
  </si>
  <si>
    <t>DE BONDE</t>
  </si>
  <si>
    <t>ATL077</t>
  </si>
  <si>
    <t>DANNIKA</t>
  </si>
  <si>
    <t>GROVER</t>
  </si>
  <si>
    <t>STREET</t>
  </si>
  <si>
    <t>ASS077</t>
  </si>
  <si>
    <t>DAW</t>
  </si>
  <si>
    <t>BURRELL</t>
  </si>
  <si>
    <t>ASM077</t>
  </si>
  <si>
    <t>FRANCESCA</t>
  </si>
  <si>
    <t>REDDIN</t>
  </si>
  <si>
    <t>LAWTON</t>
  </si>
  <si>
    <t>ASA079</t>
  </si>
  <si>
    <t>A079</t>
  </si>
  <si>
    <t>Cleveland</t>
  </si>
  <si>
    <t>BLEWITT</t>
  </si>
  <si>
    <t>KIARNA</t>
  </si>
  <si>
    <t>FERRE</t>
  </si>
  <si>
    <t>ASAC079</t>
  </si>
  <si>
    <t>GALLIGAN</t>
  </si>
  <si>
    <t>ROCCO</t>
  </si>
  <si>
    <t>KEMPERS</t>
  </si>
  <si>
    <t>FAWCETT</t>
  </si>
  <si>
    <t>DABELSTEIN</t>
  </si>
  <si>
    <t>RIVERS</t>
  </si>
  <si>
    <t>KOHAN</t>
  </si>
  <si>
    <t>DRAY</t>
  </si>
  <si>
    <t>GODFREY</t>
  </si>
  <si>
    <t>MAKARIOS</t>
  </si>
  <si>
    <t>KHOURY</t>
  </si>
  <si>
    <t>MILES</t>
  </si>
  <si>
    <t>STUCHBURY</t>
  </si>
  <si>
    <t>MOLONEY</t>
  </si>
  <si>
    <t>OCONNELL</t>
  </si>
  <si>
    <t>SAUNDERS</t>
  </si>
  <si>
    <t>CONNIE</t>
  </si>
  <si>
    <t>VAN HOUT</t>
  </si>
  <si>
    <t>ATL079</t>
  </si>
  <si>
    <t>LEIGH</t>
  </si>
  <si>
    <t>ASM080</t>
  </si>
  <si>
    <t>A080</t>
  </si>
  <si>
    <t>Glenorchy</t>
  </si>
  <si>
    <t>AALIYAH</t>
  </si>
  <si>
    <t>LIPSCOMBE</t>
  </si>
  <si>
    <t>ASAC080</t>
  </si>
  <si>
    <t>JANNA</t>
  </si>
  <si>
    <t>BRANCH</t>
  </si>
  <si>
    <t>KIRRILY</t>
  </si>
  <si>
    <t>CASWELL</t>
  </si>
  <si>
    <t>SCHUPP</t>
  </si>
  <si>
    <t>KASEY</t>
  </si>
  <si>
    <t>CORNES</t>
  </si>
  <si>
    <t>CORNISH</t>
  </si>
  <si>
    <t>RAINBIRD</t>
  </si>
  <si>
    <t>EASTLEY</t>
  </si>
  <si>
    <t>PROKOPIEC</t>
  </si>
  <si>
    <t>COCKSHUTT</t>
  </si>
  <si>
    <t>MILLAR-PATTERSON</t>
  </si>
  <si>
    <t>CASTRO SHERRIN</t>
  </si>
  <si>
    <t>WEBSTER</t>
  </si>
  <si>
    <t>CRANSTON</t>
  </si>
  <si>
    <t>ATL080</t>
  </si>
  <si>
    <t>FOGARTY</t>
  </si>
  <si>
    <t>WIGHTON</t>
  </si>
  <si>
    <t>SHELLY</t>
  </si>
  <si>
    <t>KESUMA</t>
  </si>
  <si>
    <t>ASA080</t>
  </si>
  <si>
    <t>KIRALEE</t>
  </si>
  <si>
    <t>RADIC</t>
  </si>
  <si>
    <t>TAPP</t>
  </si>
  <si>
    <t>WILTSHIRE</t>
  </si>
  <si>
    <t>KALANI</t>
  </si>
  <si>
    <t>VALENTI</t>
  </si>
  <si>
    <t>ASM081</t>
  </si>
  <si>
    <t>A081</t>
  </si>
  <si>
    <t>Busselton</t>
  </si>
  <si>
    <t>ASAC081</t>
  </si>
  <si>
    <t>ASA081</t>
  </si>
  <si>
    <t>LOCHLAN</t>
  </si>
  <si>
    <t>KYDD</t>
  </si>
  <si>
    <t>WHITCOMBE</t>
  </si>
  <si>
    <t>HEFLIN</t>
  </si>
  <si>
    <t>ANDRICH</t>
  </si>
  <si>
    <t>MEYERINK</t>
  </si>
  <si>
    <t>TAJ</t>
  </si>
  <si>
    <t>KARRI</t>
  </si>
  <si>
    <t>DEMARK</t>
  </si>
  <si>
    <t>ATL081</t>
  </si>
  <si>
    <t>NEIL</t>
  </si>
  <si>
    <t>RANSLEY</t>
  </si>
  <si>
    <t>TUCKER</t>
  </si>
  <si>
    <t>GORN</t>
  </si>
  <si>
    <t>SHAKIYA</t>
  </si>
  <si>
    <t>RYAN-TOOMEY</t>
  </si>
  <si>
    <t>ASA082</t>
  </si>
  <si>
    <t>A082</t>
  </si>
  <si>
    <t>Dubbo</t>
  </si>
  <si>
    <t>LYLA</t>
  </si>
  <si>
    <t>CHAPMAN-CROKE</t>
  </si>
  <si>
    <t>ASAC082</t>
  </si>
  <si>
    <t>SWINN</t>
  </si>
  <si>
    <t>WOODBURY</t>
  </si>
  <si>
    <t>DALEY</t>
  </si>
  <si>
    <t>SHILLINGSWORTH</t>
  </si>
  <si>
    <t>CHRISP</t>
  </si>
  <si>
    <t>BREEANA</t>
  </si>
  <si>
    <t>MCFARLANE</t>
  </si>
  <si>
    <t>BROOK</t>
  </si>
  <si>
    <t>O'LEARY</t>
  </si>
  <si>
    <t>WOODLEY</t>
  </si>
  <si>
    <t>ASM082</t>
  </si>
  <si>
    <t>FENDLE</t>
  </si>
  <si>
    <t>ATL082</t>
  </si>
  <si>
    <t>MCCONVILLE</t>
  </si>
  <si>
    <t>ASAC083</t>
  </si>
  <si>
    <t>A083</t>
  </si>
  <si>
    <t>ASA083</t>
  </si>
  <si>
    <t>VICKI</t>
  </si>
  <si>
    <t>BETTERIDGE</t>
  </si>
  <si>
    <t>KYLLE CHRISSY</t>
  </si>
  <si>
    <t>BENUEZA</t>
  </si>
  <si>
    <t>ASS083</t>
  </si>
  <si>
    <t>BENTE</t>
  </si>
  <si>
    <t>WILLEMS</t>
  </si>
  <si>
    <t>CAPRA</t>
  </si>
  <si>
    <t>LANDER</t>
  </si>
  <si>
    <t>SHERLOCK</t>
  </si>
  <si>
    <t>CREAMER</t>
  </si>
  <si>
    <t>WALLWORK</t>
  </si>
  <si>
    <t>CHOI</t>
  </si>
  <si>
    <t>EVERDING</t>
  </si>
  <si>
    <t>APHRODITTE</t>
  </si>
  <si>
    <t>VOURDOUSIS</t>
  </si>
  <si>
    <t>BURN</t>
  </si>
  <si>
    <t>DEW</t>
  </si>
  <si>
    <t>ATL083</t>
  </si>
  <si>
    <t>LOMAX</t>
  </si>
  <si>
    <t>ASM083</t>
  </si>
  <si>
    <t>MADONNA</t>
  </si>
  <si>
    <t>CADELL</t>
  </si>
  <si>
    <t>ASAC085</t>
  </si>
  <si>
    <t>A085</t>
  </si>
  <si>
    <t>Palmerston</t>
  </si>
  <si>
    <t>OVEREND</t>
  </si>
  <si>
    <t>BLIGH</t>
  </si>
  <si>
    <t>ASA085</t>
  </si>
  <si>
    <t>GEMMOLA</t>
  </si>
  <si>
    <t>MCMARTIN</t>
  </si>
  <si>
    <t>ATL085</t>
  </si>
  <si>
    <t>BLACKWELL</t>
  </si>
  <si>
    <t>SHEAN</t>
  </si>
  <si>
    <t>SHAE</t>
  </si>
  <si>
    <t>MAIN</t>
  </si>
  <si>
    <t>COSTELLOE</t>
  </si>
  <si>
    <t>RAMALHO</t>
  </si>
  <si>
    <t>GEOFF</t>
  </si>
  <si>
    <t>CORRY</t>
  </si>
  <si>
    <t>ALFONSO</t>
  </si>
  <si>
    <t>BRINKWORTH</t>
  </si>
  <si>
    <t>DANA</t>
  </si>
  <si>
    <t>DRINNAN</t>
  </si>
  <si>
    <t>HAMPER</t>
  </si>
  <si>
    <t>TYERS</t>
  </si>
  <si>
    <t>ASM085</t>
  </si>
  <si>
    <t>SEARL</t>
  </si>
  <si>
    <t>ASA086</t>
  </si>
  <si>
    <t>A086</t>
  </si>
  <si>
    <t>Nowra</t>
  </si>
  <si>
    <t>ASAC086</t>
  </si>
  <si>
    <t>HEALEY</t>
  </si>
  <si>
    <t>POLGLASE</t>
  </si>
  <si>
    <t>CULEY</t>
  </si>
  <si>
    <t>DEMMOCKS</t>
  </si>
  <si>
    <t>KELLEY</t>
  </si>
  <si>
    <t>ASM086</t>
  </si>
  <si>
    <t>DENISE</t>
  </si>
  <si>
    <t>LONGLAND</t>
  </si>
  <si>
    <t>ATL086</t>
  </si>
  <si>
    <t>ALDRIDGE</t>
  </si>
  <si>
    <t>JONI</t>
  </si>
  <si>
    <t>BANWELL</t>
  </si>
  <si>
    <t>BELLA ROSE</t>
  </si>
  <si>
    <t>POND</t>
  </si>
  <si>
    <t>FERNIE</t>
  </si>
  <si>
    <t>TELIA</t>
  </si>
  <si>
    <t>ASAC087</t>
  </si>
  <si>
    <t>A087</t>
  </si>
  <si>
    <t>HARLAN</t>
  </si>
  <si>
    <t>PINCH-BOOTH</t>
  </si>
  <si>
    <t>WHITAKER</t>
  </si>
  <si>
    <t>ELYA</t>
  </si>
  <si>
    <t>NADERISHOJAEI</t>
  </si>
  <si>
    <t>RYDEN</t>
  </si>
  <si>
    <t>BEVILACQUA</t>
  </si>
  <si>
    <t>FAIRFULL</t>
  </si>
  <si>
    <t>ASS087</t>
  </si>
  <si>
    <t>HANSEN</t>
  </si>
  <si>
    <t>ASA087</t>
  </si>
  <si>
    <t>LAHNI</t>
  </si>
  <si>
    <t>OGDEN</t>
  </si>
  <si>
    <t>WINNEY</t>
  </si>
  <si>
    <t>EMORA</t>
  </si>
  <si>
    <t>BLOOM</t>
  </si>
  <si>
    <t>MARENDY</t>
  </si>
  <si>
    <t>ATL087</t>
  </si>
  <si>
    <t>ASM087</t>
  </si>
  <si>
    <t>ASA089</t>
  </si>
  <si>
    <t>A089</t>
  </si>
  <si>
    <t>Bundaberg</t>
  </si>
  <si>
    <t>MCCRACKEN</t>
  </si>
  <si>
    <t>ASAC089</t>
  </si>
  <si>
    <t>LOVEJOY</t>
  </si>
  <si>
    <t>RAYASH</t>
  </si>
  <si>
    <t>ATL089</t>
  </si>
  <si>
    <t>BINNEY</t>
  </si>
  <si>
    <t>ASS089</t>
  </si>
  <si>
    <t>VICKY</t>
  </si>
  <si>
    <t>RAWSON</t>
  </si>
  <si>
    <t>STREAT</t>
  </si>
  <si>
    <t>INDIANAH</t>
  </si>
  <si>
    <t>FIDOCK</t>
  </si>
  <si>
    <t>EMILIO</t>
  </si>
  <si>
    <t>DIDONE</t>
  </si>
  <si>
    <t>EVANGELINE</t>
  </si>
  <si>
    <t>FLACK</t>
  </si>
  <si>
    <t>KEVILL</t>
  </si>
  <si>
    <t>CLEMENTS</t>
  </si>
  <si>
    <t>FARMER</t>
  </si>
  <si>
    <t>WELLER</t>
  </si>
  <si>
    <t>ASM089</t>
  </si>
  <si>
    <t>RYLAN</t>
  </si>
  <si>
    <t>DALLY</t>
  </si>
  <si>
    <t>ASAC090</t>
  </si>
  <si>
    <t>A090</t>
  </si>
  <si>
    <t>Mandurah</t>
  </si>
  <si>
    <t>JEFFERS</t>
  </si>
  <si>
    <t>DANYELE</t>
  </si>
  <si>
    <t>GENGE</t>
  </si>
  <si>
    <t>GOODINGS</t>
  </si>
  <si>
    <t>BRABAZON</t>
  </si>
  <si>
    <t>ASA090</t>
  </si>
  <si>
    <t>JAZMIN</t>
  </si>
  <si>
    <t>STRICKLAND</t>
  </si>
  <si>
    <t>WARWICK</t>
  </si>
  <si>
    <t>ASS090</t>
  </si>
  <si>
    <t>ATL090</t>
  </si>
  <si>
    <t>FOWLES</t>
  </si>
  <si>
    <t>MCGINN</t>
  </si>
  <si>
    <t>TAYDE</t>
  </si>
  <si>
    <t>BREWER-SHEARMAN</t>
  </si>
  <si>
    <t>ASM090</t>
  </si>
  <si>
    <t>BRUZZESE</t>
  </si>
  <si>
    <t>KYRA</t>
  </si>
  <si>
    <t>CADY</t>
  </si>
  <si>
    <t>ATL091</t>
  </si>
  <si>
    <t>A091</t>
  </si>
  <si>
    <t>Albion Park</t>
  </si>
  <si>
    <t>ASAC091</t>
  </si>
  <si>
    <t>KOSPIC</t>
  </si>
  <si>
    <t>EUAN</t>
  </si>
  <si>
    <t>EGERTON</t>
  </si>
  <si>
    <t>MCNIVEN</t>
  </si>
  <si>
    <t>DE SWARDT</t>
  </si>
  <si>
    <t>ELLEN</t>
  </si>
  <si>
    <t>JAIDEN</t>
  </si>
  <si>
    <t>NOBBS</t>
  </si>
  <si>
    <t>WISHART</t>
  </si>
  <si>
    <t>ROGER</t>
  </si>
  <si>
    <t>NYGAARD</t>
  </si>
  <si>
    <t>ASA091</t>
  </si>
  <si>
    <t>DANIELA</t>
  </si>
  <si>
    <t>JOSEVSKI</t>
  </si>
  <si>
    <t>COHEN</t>
  </si>
  <si>
    <t>SAWTELL</t>
  </si>
  <si>
    <t>SEVERINO</t>
  </si>
  <si>
    <t>BACON</t>
  </si>
  <si>
    <t>MOLINARO</t>
  </si>
  <si>
    <t>ASM091</t>
  </si>
  <si>
    <t>SHANIQUA</t>
  </si>
  <si>
    <t>FISK</t>
  </si>
  <si>
    <t>ASAC092</t>
  </si>
  <si>
    <t>A092</t>
  </si>
  <si>
    <t>BUSUTTIL</t>
  </si>
  <si>
    <t>ASA092</t>
  </si>
  <si>
    <t>JESSETT</t>
  </si>
  <si>
    <t>SNIPE</t>
  </si>
  <si>
    <t>ASS092</t>
  </si>
  <si>
    <t>HUNTA</t>
  </si>
  <si>
    <t>TOOLE</t>
  </si>
  <si>
    <t>COLLITS</t>
  </si>
  <si>
    <t>ATL092</t>
  </si>
  <si>
    <t>TEENA</t>
  </si>
  <si>
    <t>LEES</t>
  </si>
  <si>
    <t>MCCLEERY</t>
  </si>
  <si>
    <t>ASM092</t>
  </si>
  <si>
    <t>CROOK</t>
  </si>
  <si>
    <t>KAYLIA</t>
  </si>
  <si>
    <t>ASA094</t>
  </si>
  <si>
    <t>A094</t>
  </si>
  <si>
    <t>Forrestdale</t>
  </si>
  <si>
    <t>TOMASI</t>
  </si>
  <si>
    <t>ATL094</t>
  </si>
  <si>
    <t>SHIPARD</t>
  </si>
  <si>
    <t>REILLEY</t>
  </si>
  <si>
    <t>TIMMER</t>
  </si>
  <si>
    <t>ASAC094</t>
  </si>
  <si>
    <t>JORJA</t>
  </si>
  <si>
    <t>PENNEY</t>
  </si>
  <si>
    <t>VISHIANA</t>
  </si>
  <si>
    <t>PARIANEN</t>
  </si>
  <si>
    <t>CHEYANNE</t>
  </si>
  <si>
    <t>WETHERILT</t>
  </si>
  <si>
    <t>ADDISON</t>
  </si>
  <si>
    <t>ALVA</t>
  </si>
  <si>
    <t>HANCOX</t>
  </si>
  <si>
    <t>GLASSFORD</t>
  </si>
  <si>
    <t>CADEN</t>
  </si>
  <si>
    <t>LARSEN</t>
  </si>
  <si>
    <t>HIDDLESTONE</t>
  </si>
  <si>
    <t>SYMONDS</t>
  </si>
  <si>
    <t>ASM094</t>
  </si>
  <si>
    <t>GAWDAT</t>
  </si>
  <si>
    <t>ASM097</t>
  </si>
  <si>
    <t>A097</t>
  </si>
  <si>
    <t>Taren Point</t>
  </si>
  <si>
    <t>HOFMANN</t>
  </si>
  <si>
    <t>AHRHRS</t>
  </si>
  <si>
    <t>HUMAN RESOURCES SPECIALIST</t>
  </si>
  <si>
    <t>A901</t>
  </si>
  <si>
    <t>Human Resources Anaconda</t>
  </si>
  <si>
    <t>SEYMOUR</t>
  </si>
  <si>
    <t>AHRLDS</t>
  </si>
  <si>
    <t>L&amp;D SPECIALIST</t>
  </si>
  <si>
    <t>AHRPKCOC</t>
  </si>
  <si>
    <t>ANA PROD KNOW &amp; OP COORD</t>
  </si>
  <si>
    <t>HEWETT</t>
  </si>
  <si>
    <t>PMA</t>
  </si>
  <si>
    <t>PEOPLE MANAGER ANA</t>
  </si>
  <si>
    <t>TERENCE</t>
  </si>
  <si>
    <t>PELZER</t>
  </si>
  <si>
    <t>ASPM</t>
  </si>
  <si>
    <t>SPECIAL PROJECTS MANAGER</t>
  </si>
  <si>
    <t>A903</t>
  </si>
  <si>
    <t>Executive</t>
  </si>
  <si>
    <t>AMPDSM</t>
  </si>
  <si>
    <t>PRODUCT DEV &amp; SOURCING MANAGER</t>
  </si>
  <si>
    <t>ANGEL</t>
  </si>
  <si>
    <t>AMPPTL</t>
  </si>
  <si>
    <t>PRODUCT AND PROMO TEAM LEADER</t>
  </si>
  <si>
    <t>AGMM</t>
  </si>
  <si>
    <t>GENERAL MANAGER MERCHANDISE</t>
  </si>
  <si>
    <t>LUDE</t>
  </si>
  <si>
    <t>ACEO</t>
  </si>
  <si>
    <t>ANACONDA CEO</t>
  </si>
  <si>
    <t>ROCHE</t>
  </si>
  <si>
    <t>AEXA</t>
  </si>
  <si>
    <t>EXECUTIVE ASSISTANT</t>
  </si>
  <si>
    <t>MCLEAN</t>
  </si>
  <si>
    <t>AOA</t>
  </si>
  <si>
    <t>OPERATIONS ADMINISTRATOR</t>
  </si>
  <si>
    <t>A904</t>
  </si>
  <si>
    <t>Operations</t>
  </si>
  <si>
    <t>NATERCIA</t>
  </si>
  <si>
    <t>STRICKLAND CARREIRA</t>
  </si>
  <si>
    <t>ARMVICWTAS</t>
  </si>
  <si>
    <t>REGIONAL MANAGER VIC WEST TAS</t>
  </si>
  <si>
    <t>AVMTM</t>
  </si>
  <si>
    <t>VISUAL MERCHANDISER</t>
  </si>
  <si>
    <t>BLATSIS</t>
  </si>
  <si>
    <t>MIKAYLAH</t>
  </si>
  <si>
    <t>WITANGA</t>
  </si>
  <si>
    <t>AGMRO</t>
  </si>
  <si>
    <t>GM RETAIL OPERATIONS</t>
  </si>
  <si>
    <t>HELION</t>
  </si>
  <si>
    <t>ARMBNFNQ</t>
  </si>
  <si>
    <t>REGIONAL MANAGER - BNE NTH FNQ</t>
  </si>
  <si>
    <t>ARMNSWNTH</t>
  </si>
  <si>
    <t>REGIONAL MANAGER - NSW NORTH</t>
  </si>
  <si>
    <t>KIRSTY</t>
  </si>
  <si>
    <t>BOOTH</t>
  </si>
  <si>
    <t>AOPSOC</t>
  </si>
  <si>
    <t>SENIOR OPERATIONS COORDINATOR</t>
  </si>
  <si>
    <t>CLINTON</t>
  </si>
  <si>
    <t>BROWN-GRACE</t>
  </si>
  <si>
    <t>AVMNPC</t>
  </si>
  <si>
    <t>NATIONAL PROJECT COORDINATOR</t>
  </si>
  <si>
    <t>ARMNSWS</t>
  </si>
  <si>
    <t>REGIONAL MANAGER - NSW SOUTH</t>
  </si>
  <si>
    <t>GRIVES</t>
  </si>
  <si>
    <t>ACOM</t>
  </si>
  <si>
    <t>CENTRAL OPERATIONS MANAGER</t>
  </si>
  <si>
    <t>ARMQLDCSTH</t>
  </si>
  <si>
    <t>REGIONAL MANAGER-BRISBANE N/SA</t>
  </si>
  <si>
    <t>ARMVICNE</t>
  </si>
  <si>
    <t>REGIONAL MANAGER VIC NTH/EAST</t>
  </si>
  <si>
    <t>FADER</t>
  </si>
  <si>
    <t>ANVMSM</t>
  </si>
  <si>
    <t>NATIONAL VM &amp; SPACE MGR</t>
  </si>
  <si>
    <t>SPOTLIGHT SUPPORT GROUP</t>
  </si>
  <si>
    <t>KARLI</t>
  </si>
  <si>
    <t>KANCK</t>
  </si>
  <si>
    <t>ARMSAACT</t>
  </si>
  <si>
    <t>REGIONAL MANAGER - SA ACT</t>
  </si>
  <si>
    <t>BENEN</t>
  </si>
  <si>
    <t>HUNTLEY</t>
  </si>
  <si>
    <t>AOPSCOORD</t>
  </si>
  <si>
    <t>OPERATIONS COORDINATOR</t>
  </si>
  <si>
    <t>ARMQLDNWNT</t>
  </si>
  <si>
    <t>REGIONAL MANAGER - QLD NW/NT</t>
  </si>
  <si>
    <t>LLEWELLYN</t>
  </si>
  <si>
    <t>ARMWA</t>
  </si>
  <si>
    <t>REGIONAL MANAGER - WA</t>
  </si>
  <si>
    <t>AOVMOM</t>
  </si>
  <si>
    <t>VM OPS MANAGER - STORE OPS</t>
  </si>
  <si>
    <t>LYELL</t>
  </si>
  <si>
    <t>CAROLINA</t>
  </si>
  <si>
    <t>KIYUNA</t>
  </si>
  <si>
    <t>AIACH2</t>
  </si>
  <si>
    <t>INVENTORY ANALYST CAMP &amp; HIKE</t>
  </si>
  <si>
    <t>A906</t>
  </si>
  <si>
    <t>Planning Anaconda</t>
  </si>
  <si>
    <t>AIATF</t>
  </si>
  <si>
    <t>INVENTORY ANALYST TSG FOOTWEAR</t>
  </si>
  <si>
    <t>FAURE</t>
  </si>
  <si>
    <t>APF</t>
  </si>
  <si>
    <t>PLANNER FOOTWEAR</t>
  </si>
  <si>
    <t>AIAFW</t>
  </si>
  <si>
    <t>INVENTORY ANALYST</t>
  </si>
  <si>
    <t>ABU SHAFIN</t>
  </si>
  <si>
    <t>SOLAIMAN</t>
  </si>
  <si>
    <t>AIACH1</t>
  </si>
  <si>
    <t>LE HUNT</t>
  </si>
  <si>
    <t>APCH1</t>
  </si>
  <si>
    <t>PLANNER CAMP &amp; HIKE</t>
  </si>
  <si>
    <t>MOOLMAN</t>
  </si>
  <si>
    <t>APLD</t>
  </si>
  <si>
    <t>PLANNING LEAD</t>
  </si>
  <si>
    <t>MAHUM</t>
  </si>
  <si>
    <t>SANA</t>
  </si>
  <si>
    <t>ADPLAN</t>
  </si>
  <si>
    <t>DEMAND PLANNER</t>
  </si>
  <si>
    <t>FENNELLY</t>
  </si>
  <si>
    <t>APCH2</t>
  </si>
  <si>
    <t>BOJIE</t>
  </si>
  <si>
    <t>AJP1</t>
  </si>
  <si>
    <t>JUNIOR PLANNER</t>
  </si>
  <si>
    <t>ASP</t>
  </si>
  <si>
    <t>SENIOR PLANNER</t>
  </si>
  <si>
    <t>KOEDYK</t>
  </si>
  <si>
    <t>AGMP</t>
  </si>
  <si>
    <t>GENERAL MANAGER PLANNING</t>
  </si>
  <si>
    <t>FICHERA</t>
  </si>
  <si>
    <t>RALEIGH</t>
  </si>
  <si>
    <t>AJPCH2</t>
  </si>
  <si>
    <t>JUNIOR PLANNER CAMP &amp; HIKE</t>
  </si>
  <si>
    <t>BLACKBURN</t>
  </si>
  <si>
    <t>HEYNS</t>
  </si>
  <si>
    <t>APTF</t>
  </si>
  <si>
    <t>PLANNER TSG FOOTWEAR</t>
  </si>
  <si>
    <t>APWL</t>
  </si>
  <si>
    <t>PLANNER WATER &amp; LAND</t>
  </si>
  <si>
    <t>CASSANDRE</t>
  </si>
  <si>
    <t>MANASE</t>
  </si>
  <si>
    <t>AJPCH1</t>
  </si>
  <si>
    <t>CANE</t>
  </si>
  <si>
    <t>AIAWL</t>
  </si>
  <si>
    <t>INVENTORY ANALYST WATER &amp; LAND</t>
  </si>
  <si>
    <t>YENDALL</t>
  </si>
  <si>
    <t>ASFM</t>
  </si>
  <si>
    <t>STOCK FLOW MANAGER</t>
  </si>
  <si>
    <t>MAYA</t>
  </si>
  <si>
    <t>MARKOVIC</t>
  </si>
  <si>
    <t>AMCMC</t>
  </si>
  <si>
    <t>CATEGORY MARKETING COORDINATOR</t>
  </si>
  <si>
    <t>A907</t>
  </si>
  <si>
    <t>AMNMC</t>
  </si>
  <si>
    <t>NATIONAL MARKETING COORDINATOR</t>
  </si>
  <si>
    <t>BARNSLEY</t>
  </si>
  <si>
    <t>BOND</t>
  </si>
  <si>
    <t>AMHOM</t>
  </si>
  <si>
    <t>HEAD OF MARKETING</t>
  </si>
  <si>
    <t>WEAVER</t>
  </si>
  <si>
    <t>AMNBCM</t>
  </si>
  <si>
    <t>NATIONAL BRAND &amp; CAMPAIGN MGR</t>
  </si>
  <si>
    <t>AMCMS</t>
  </si>
  <si>
    <t>CATEGORY MARKETING SPECIALIST</t>
  </si>
  <si>
    <t>CONNORS</t>
  </si>
  <si>
    <t>ANMM</t>
  </si>
  <si>
    <t>NATIONAL MARKETING MANAGER</t>
  </si>
  <si>
    <t>ANCPMM</t>
  </si>
  <si>
    <t>NAT. COMM. &amp; PARTNER. MKT MGR</t>
  </si>
  <si>
    <t>AMKDCS</t>
  </si>
  <si>
    <t>DIGITAL CONTENT SPECIALIST</t>
  </si>
  <si>
    <t>FURZE</t>
  </si>
  <si>
    <t>ALAMCMS</t>
  </si>
  <si>
    <t>LAM &amp; COMM. MKTING SPECIALIST</t>
  </si>
  <si>
    <t>BOUSSIOUTAS</t>
  </si>
  <si>
    <t>ABL</t>
  </si>
  <si>
    <t>BUYER</t>
  </si>
  <si>
    <t>A914</t>
  </si>
  <si>
    <t>Fish, Marine</t>
  </si>
  <si>
    <t>MCCREDDEN</t>
  </si>
  <si>
    <t>ABF</t>
  </si>
  <si>
    <t>BUYER-FISHING</t>
  </si>
  <si>
    <t>ABAF2</t>
  </si>
  <si>
    <t>BUYERS ASSISTANT - FISH</t>
  </si>
  <si>
    <t>CORTIS</t>
  </si>
  <si>
    <t>ABAFM</t>
  </si>
  <si>
    <t>BUYERS ASSISTANT FISH MARINE</t>
  </si>
  <si>
    <t>ABF2</t>
  </si>
  <si>
    <t>BUYER - FISH</t>
  </si>
  <si>
    <t>ABAF</t>
  </si>
  <si>
    <t>BUYERS ASSISTANT</t>
  </si>
  <si>
    <t>HENSHAW</t>
  </si>
  <si>
    <t>ABFM</t>
  </si>
  <si>
    <t>BUYER - FISHING &amp; MARINE</t>
  </si>
  <si>
    <t>ABMFLW</t>
  </si>
  <si>
    <t>BUS. MGR - FISH, LAND, WATER</t>
  </si>
  <si>
    <t>APPCWLF</t>
  </si>
  <si>
    <t>PRODUCT &amp; PROMO COORDINATOR</t>
  </si>
  <si>
    <t>MYRA</t>
  </si>
  <si>
    <t>ABAW</t>
  </si>
  <si>
    <t>A915</t>
  </si>
  <si>
    <t>Land, Water, 4WD</t>
  </si>
  <si>
    <t>SLATER</t>
  </si>
  <si>
    <t>ABAF4WD</t>
  </si>
  <si>
    <t>ABF4WD</t>
  </si>
  <si>
    <t>MCCOACH</t>
  </si>
  <si>
    <t>ABASS</t>
  </si>
  <si>
    <t>A918</t>
  </si>
  <si>
    <t>Camp &amp; Hike</t>
  </si>
  <si>
    <t>JULIETTE</t>
  </si>
  <si>
    <t>DARBY</t>
  </si>
  <si>
    <t>ABAFP</t>
  </si>
  <si>
    <t>BUYERS ASSISTANT - FURN PACKS</t>
  </si>
  <si>
    <t>ABACHG</t>
  </si>
  <si>
    <t>BUYER'S ASSISTANT</t>
  </si>
  <si>
    <t>ABFP</t>
  </si>
  <si>
    <t>ABAUTIL</t>
  </si>
  <si>
    <t>BOSTOCK</t>
  </si>
  <si>
    <t>AID</t>
  </si>
  <si>
    <t>INDUSTRIAL DESIGNER</t>
  </si>
  <si>
    <t>BELAJEFF</t>
  </si>
  <si>
    <t>ABTHG</t>
  </si>
  <si>
    <t>BUYER - HARD GOODS</t>
  </si>
  <si>
    <t>MUFFET</t>
  </si>
  <si>
    <t>ABMHG</t>
  </si>
  <si>
    <t>BUSINESS MANAGER</t>
  </si>
  <si>
    <t>ABUTIL</t>
  </si>
  <si>
    <t>REIS</t>
  </si>
  <si>
    <t>AJBSS</t>
  </si>
  <si>
    <t>JUNIOR BUYER SHELTER</t>
  </si>
  <si>
    <t>KRISTAN</t>
  </si>
  <si>
    <t>JARCZAK</t>
  </si>
  <si>
    <t>ABSS</t>
  </si>
  <si>
    <t>KEMPSTER</t>
  </si>
  <si>
    <t>AJBTSG</t>
  </si>
  <si>
    <t>JUNIOR BUYER - SOFT GOODS</t>
  </si>
  <si>
    <t>A919</t>
  </si>
  <si>
    <t>TSG</t>
  </si>
  <si>
    <t>IMESHA</t>
  </si>
  <si>
    <t>KARUNARATHNA</t>
  </si>
  <si>
    <t>ABATSGWT</t>
  </si>
  <si>
    <t>CHERESE</t>
  </si>
  <si>
    <t>BOOYSEN</t>
  </si>
  <si>
    <t>SHREYA</t>
  </si>
  <si>
    <t>ABATSGM</t>
  </si>
  <si>
    <t>ABTSGW</t>
  </si>
  <si>
    <t>DURTNELL</t>
  </si>
  <si>
    <t>APMTSG</t>
  </si>
  <si>
    <t>PRODUCT MANAGER TSG</t>
  </si>
  <si>
    <t>ABTSGF</t>
  </si>
  <si>
    <t>BONNICI</t>
  </si>
  <si>
    <t>ABMTSG</t>
  </si>
  <si>
    <t>BUSINESS MANAGER - TSG</t>
  </si>
  <si>
    <t>BRGOC</t>
  </si>
  <si>
    <t>ABTSGM</t>
  </si>
  <si>
    <t>PISANO</t>
  </si>
  <si>
    <t>ABATSGF</t>
  </si>
  <si>
    <t>QIAO</t>
  </si>
  <si>
    <t>NIAN</t>
  </si>
  <si>
    <t>SFMAC</t>
  </si>
  <si>
    <t>MANAGEMENT ACCOUNTANT - SPG</t>
  </si>
  <si>
    <t>SPG DEVELOPMENTS (Manager) PTY LTD</t>
  </si>
  <si>
    <t>D996</t>
  </si>
  <si>
    <t>SPGD Finance</t>
  </si>
  <si>
    <t>DELANEY</t>
  </si>
  <si>
    <t>PLA</t>
  </si>
  <si>
    <t>LEASE ADMINISTRATOR</t>
  </si>
  <si>
    <t>WONG</t>
  </si>
  <si>
    <t>PFA</t>
  </si>
  <si>
    <t>FINANCIAL ACCOUTANT - SPG</t>
  </si>
  <si>
    <t>DE PASQUALE</t>
  </si>
  <si>
    <t>PLAM</t>
  </si>
  <si>
    <t>LEASE ADMINISTRATION MANAGER</t>
  </si>
  <si>
    <t>MACCOTTA</t>
  </si>
  <si>
    <t>LAADM</t>
  </si>
  <si>
    <t>LEASE &amp; ACCOUNTS ADMIN</t>
  </si>
  <si>
    <t>LAKSHMI</t>
  </si>
  <si>
    <t>NAGENDRAN</t>
  </si>
  <si>
    <t>SFFMGR2</t>
  </si>
  <si>
    <t>FINANCE MANAGER</t>
  </si>
  <si>
    <t>WILKIE</t>
  </si>
  <si>
    <t>SFFMGR</t>
  </si>
  <si>
    <t>BLIGHT</t>
  </si>
  <si>
    <t>PAP</t>
  </si>
  <si>
    <t>ACCOUNTS PAYABLE</t>
  </si>
  <si>
    <t>TENILLE</t>
  </si>
  <si>
    <t>O'SHANNASSY</t>
  </si>
  <si>
    <t>PEA</t>
  </si>
  <si>
    <t>D999</t>
  </si>
  <si>
    <t>MANOLITSA</t>
  </si>
  <si>
    <t>SPGSLC</t>
  </si>
  <si>
    <t>SPG SENIOR LEGAL COUNSEL</t>
  </si>
  <si>
    <t>HAROULA</t>
  </si>
  <si>
    <t>GIANNAKOPOULOS</t>
  </si>
  <si>
    <t>SPGLP</t>
  </si>
  <si>
    <t>PARALEGAL</t>
  </si>
  <si>
    <t>SPGSL</t>
  </si>
  <si>
    <t>SENIOR LEGAL COUNSEL</t>
  </si>
  <si>
    <t>PAO</t>
  </si>
  <si>
    <t>ACCOUNTS OFFICER</t>
  </si>
  <si>
    <t>FRIED</t>
  </si>
  <si>
    <t>FDIRZF</t>
  </si>
  <si>
    <t>FFM DIRECTOR</t>
  </si>
  <si>
    <t>JENNINE</t>
  </si>
  <si>
    <t>SWARRIS</t>
  </si>
  <si>
    <t>FCASAF</t>
  </si>
  <si>
    <t>ALARA HOUSE CASUAL</t>
  </si>
  <si>
    <t>F001</t>
  </si>
  <si>
    <t>Flinders</t>
  </si>
  <si>
    <t>RUMER</t>
  </si>
  <si>
    <t>SEEDSMAN</t>
  </si>
  <si>
    <t>NED</t>
  </si>
  <si>
    <t>RUBY-ROSE</t>
  </si>
  <si>
    <t>FHMAF</t>
  </si>
  <si>
    <t>HOUSE MANAGER - ALARA FLINDERS</t>
  </si>
  <si>
    <t>FELIX EARLI</t>
  </si>
  <si>
    <t>FRAID</t>
  </si>
  <si>
    <t>FM</t>
  </si>
  <si>
    <t>FAMILY MEMBER</t>
  </si>
  <si>
    <t>FGMAF</t>
  </si>
  <si>
    <t>GARDEN MANAGER - ALARA</t>
  </si>
  <si>
    <t>FNANNYRF</t>
  </si>
  <si>
    <t>NANNY - R FRAID</t>
  </si>
  <si>
    <t>F002</t>
  </si>
  <si>
    <t>Fraid</t>
  </si>
  <si>
    <t>ISOBEL</t>
  </si>
  <si>
    <t>Default Position</t>
  </si>
  <si>
    <t>DENBY</t>
  </si>
  <si>
    <t>FHMMFR</t>
  </si>
  <si>
    <t>HOUSE MANAGER - M FRAID</t>
  </si>
  <si>
    <t>WASILEWSKI</t>
  </si>
  <si>
    <t>FHKVF</t>
  </si>
  <si>
    <t>HOUSEKEEPER - V FRIED</t>
  </si>
  <si>
    <t>F003</t>
  </si>
  <si>
    <t>Fried</t>
  </si>
  <si>
    <t>SAITTA</t>
  </si>
  <si>
    <t>FHKZF</t>
  </si>
  <si>
    <t>HOUSEKEEPER - Z FRIED</t>
  </si>
  <si>
    <t>F005</t>
  </si>
  <si>
    <t>Fried Zac</t>
  </si>
  <si>
    <t>FINCH</t>
  </si>
  <si>
    <t>FGMVF</t>
  </si>
  <si>
    <t>GROUNDSMAN - V FRIED</t>
  </si>
  <si>
    <t>PRIOR</t>
  </si>
  <si>
    <t>FCHEFDS</t>
  </si>
  <si>
    <t>CHEF - D SABLE</t>
  </si>
  <si>
    <t>F006</t>
  </si>
  <si>
    <t>Fried Dahlia</t>
  </si>
  <si>
    <t>LIDIJA</t>
  </si>
  <si>
    <t>ALKOVIC</t>
  </si>
  <si>
    <t>FHMDS</t>
  </si>
  <si>
    <t>HOUSE MANAGER - D SABLE</t>
  </si>
  <si>
    <t>XIAO</t>
  </si>
  <si>
    <t>FFGA</t>
  </si>
  <si>
    <t>FFM / INVESTMENTS ACCOUNTANT</t>
  </si>
  <si>
    <t>F996</t>
  </si>
  <si>
    <t>FFM Finance</t>
  </si>
  <si>
    <t>KLOOSTER</t>
  </si>
  <si>
    <t>FFBK</t>
  </si>
  <si>
    <t>BOOKKEEPER</t>
  </si>
  <si>
    <t>AHMED</t>
  </si>
  <si>
    <t>GULAMALI</t>
  </si>
  <si>
    <t>FFFM</t>
  </si>
  <si>
    <t>FHOGFT</t>
  </si>
  <si>
    <t>HEAD OF GROUP FINANCE &amp; TAX</t>
  </si>
  <si>
    <t>DORIA</t>
  </si>
  <si>
    <t>FGFRM</t>
  </si>
  <si>
    <t>GROUP FINANCIAL REPORTING MGR</t>
  </si>
  <si>
    <t>HODES</t>
  </si>
  <si>
    <t>FINVA</t>
  </si>
  <si>
    <t>INVESTMENT ANALYST</t>
  </si>
  <si>
    <t>Administration</t>
  </si>
  <si>
    <t>YOSEPH</t>
  </si>
  <si>
    <t>BART</t>
  </si>
  <si>
    <t>FININT</t>
  </si>
  <si>
    <t>FFM INVESTMENT INTERN</t>
  </si>
  <si>
    <t>SELETTO</t>
  </si>
  <si>
    <t>TANSY</t>
  </si>
  <si>
    <t>HAWKSBY</t>
  </si>
  <si>
    <t>FTO</t>
  </si>
  <si>
    <t>TREASURY OFFICER</t>
  </si>
  <si>
    <t>CHALKE</t>
  </si>
  <si>
    <t>FLAWC</t>
  </si>
  <si>
    <t>LEGAL COUNSEL</t>
  </si>
  <si>
    <t>FAGMSF</t>
  </si>
  <si>
    <t>ASSISTANT GRANTS MANAGER</t>
  </si>
  <si>
    <t>YOISEF</t>
  </si>
  <si>
    <t>DIMITRA</t>
  </si>
  <si>
    <t>SOULEMEZIS</t>
  </si>
  <si>
    <t>FT</t>
  </si>
  <si>
    <t>TREASURER</t>
  </si>
  <si>
    <t>FGMSF</t>
  </si>
  <si>
    <t>GRANTS MANAGER</t>
  </si>
  <si>
    <t>YONATAN</t>
  </si>
  <si>
    <t>RUBINSTEIN</t>
  </si>
  <si>
    <t>FINVAS</t>
  </si>
  <si>
    <t>INVESTMENT ASSOCIATE</t>
  </si>
  <si>
    <t>FGMINV</t>
  </si>
  <si>
    <t>GM - INVESTMENT</t>
  </si>
  <si>
    <t>RONALDSON</t>
  </si>
  <si>
    <t>FINVM</t>
  </si>
  <si>
    <t>INVESTMENT MANAGER</t>
  </si>
  <si>
    <t>WAI</t>
  </si>
  <si>
    <t>FDEA</t>
  </si>
  <si>
    <t>FSLAWC</t>
  </si>
  <si>
    <t>AVI</t>
  </si>
  <si>
    <t>GILBOA</t>
  </si>
  <si>
    <t>FDIR</t>
  </si>
  <si>
    <t>DIRECTOR</t>
  </si>
  <si>
    <t>SHIMONA</t>
  </si>
  <si>
    <t>GRATZER</t>
  </si>
  <si>
    <t>FLAW</t>
  </si>
  <si>
    <t>LAWYER</t>
  </si>
  <si>
    <t>VIVIENNE</t>
  </si>
  <si>
    <t>INNA</t>
  </si>
  <si>
    <t>FRIEDMAN</t>
  </si>
  <si>
    <t>MORRY</t>
  </si>
  <si>
    <t>FDIRMF</t>
  </si>
  <si>
    <t>DAHLIA</t>
  </si>
  <si>
    <t>BONACCURSO</t>
  </si>
  <si>
    <t>SGFO</t>
  </si>
  <si>
    <t>FIRST OFFICER</t>
  </si>
  <si>
    <t>SG AVIATION AUSTRALIA PTY LTD</t>
  </si>
  <si>
    <t>H999</t>
  </si>
  <si>
    <t>SGA Staff</t>
  </si>
  <si>
    <t>ADAMO</t>
  </si>
  <si>
    <t>FIORENZA</t>
  </si>
  <si>
    <t>SGACAP</t>
  </si>
  <si>
    <t>CAPTAIN</t>
  </si>
  <si>
    <t>SGAFA</t>
  </si>
  <si>
    <t>FLIGHT ATTENDANT</t>
  </si>
  <si>
    <t>DONEY</t>
  </si>
  <si>
    <t>SGAAM</t>
  </si>
  <si>
    <t>AVIATION MANAGER</t>
  </si>
  <si>
    <t>CUNNEEN</t>
  </si>
  <si>
    <t>SGACHP</t>
  </si>
  <si>
    <t>CHIEF PILOT</t>
  </si>
  <si>
    <t>ANNABEL</t>
  </si>
  <si>
    <t>SSACP002</t>
  </si>
  <si>
    <t>TEAM MEMBER CRAFT PARTY</t>
  </si>
  <si>
    <t>Spotlight</t>
  </si>
  <si>
    <t>S002</t>
  </si>
  <si>
    <t>SRES002</t>
  </si>
  <si>
    <t>TEAM MEMBER RESET</t>
  </si>
  <si>
    <t>EDEN</t>
  </si>
  <si>
    <t>SSTO002</t>
  </si>
  <si>
    <t>TEAM MEMBER STORE</t>
  </si>
  <si>
    <t>RIZZO</t>
  </si>
  <si>
    <t>PHADY</t>
  </si>
  <si>
    <t>SSAM002</t>
  </si>
  <si>
    <t>TEAM MEMBER MANCHESTER</t>
  </si>
  <si>
    <t>DAVE</t>
  </si>
  <si>
    <t>NAIR</t>
  </si>
  <si>
    <t>ROTHENBUECHER</t>
  </si>
  <si>
    <t>XINTING</t>
  </si>
  <si>
    <t>JIANG</t>
  </si>
  <si>
    <t>AUSTINN</t>
  </si>
  <si>
    <t>COLLIVER</t>
  </si>
  <si>
    <t>SSAF002</t>
  </si>
  <si>
    <t>TEAM MEMBER FURNISHINGS</t>
  </si>
  <si>
    <t>AUCHTERLONIE</t>
  </si>
  <si>
    <t>GARRIVAN</t>
  </si>
  <si>
    <t>LAING-NOBREGA</t>
  </si>
  <si>
    <t>SYMONS</t>
  </si>
  <si>
    <t>SSASC002</t>
  </si>
  <si>
    <t>TEAM MEMBER SEW CENTRE</t>
  </si>
  <si>
    <t>WESTWORTH-FILLIPONI</t>
  </si>
  <si>
    <t>POINTON</t>
  </si>
  <si>
    <t>PANDEY</t>
  </si>
  <si>
    <t>JIAXIN</t>
  </si>
  <si>
    <t>SIU</t>
  </si>
  <si>
    <t>DALY</t>
  </si>
  <si>
    <t>VIVIANA</t>
  </si>
  <si>
    <t>SEIDENMAN</t>
  </si>
  <si>
    <t>STRENTZ</t>
  </si>
  <si>
    <t>CHARLIZE</t>
  </si>
  <si>
    <t>BOLDING</t>
  </si>
  <si>
    <t>STLF002</t>
  </si>
  <si>
    <t>TEAM LEADER FURNISHING</t>
  </si>
  <si>
    <t>ANNALUCIA</t>
  </si>
  <si>
    <t>PHILPOTT</t>
  </si>
  <si>
    <t>HOO CHAI</t>
  </si>
  <si>
    <t>RYAN-CANNING</t>
  </si>
  <si>
    <t>BARRETT</t>
  </si>
  <si>
    <t>MINO</t>
  </si>
  <si>
    <t>LORANDI</t>
  </si>
  <si>
    <t>PRATT</t>
  </si>
  <si>
    <t>LES</t>
  </si>
  <si>
    <t>HURD</t>
  </si>
  <si>
    <t>SRESS002</t>
  </si>
  <si>
    <t>TEAM MEMBER RESET SUPERVISOR</t>
  </si>
  <si>
    <t>JACKMAN</t>
  </si>
  <si>
    <t>SCMCON002</t>
  </si>
  <si>
    <t>TEAM MEMBER CM CONSULT</t>
  </si>
  <si>
    <t>LORETTA</t>
  </si>
  <si>
    <t>CHRISTESEN</t>
  </si>
  <si>
    <t>STLCP002</t>
  </si>
  <si>
    <t>TEAM LEADER CRAFT PARTY</t>
  </si>
  <si>
    <t>SSM002</t>
  </si>
  <si>
    <t>CHANDRA EBDON</t>
  </si>
  <si>
    <t>SUE</t>
  </si>
  <si>
    <t>BEH</t>
  </si>
  <si>
    <t>STLM002</t>
  </si>
  <si>
    <t>TEAM LEADER MANCHESTER</t>
  </si>
  <si>
    <t>RACHELLE</t>
  </si>
  <si>
    <t>FILLIPONI</t>
  </si>
  <si>
    <t>CHELLI</t>
  </si>
  <si>
    <t>STLSC002</t>
  </si>
  <si>
    <t>TEAM LEADER SEW CENTRE</t>
  </si>
  <si>
    <t>ARMENIO</t>
  </si>
  <si>
    <t>NILESHWARI</t>
  </si>
  <si>
    <t>MANKAD</t>
  </si>
  <si>
    <t>SHARMIN</t>
  </si>
  <si>
    <t>HUQ</t>
  </si>
  <si>
    <t>SSTO004</t>
  </si>
  <si>
    <t>S004</t>
  </si>
  <si>
    <t>Mentone</t>
  </si>
  <si>
    <t>COPPENS</t>
  </si>
  <si>
    <t>JOFFE</t>
  </si>
  <si>
    <t>BLAICH</t>
  </si>
  <si>
    <t>GRASSO</t>
  </si>
  <si>
    <t>XUZHAO</t>
  </si>
  <si>
    <t>KEELAN</t>
  </si>
  <si>
    <t>DANAH</t>
  </si>
  <si>
    <t>SELLS</t>
  </si>
  <si>
    <t>SELIMAN</t>
  </si>
  <si>
    <t>GRINDROD</t>
  </si>
  <si>
    <t>GAIL</t>
  </si>
  <si>
    <t>LE</t>
  </si>
  <si>
    <t>MCCUBBERY</t>
  </si>
  <si>
    <t>PIZER</t>
  </si>
  <si>
    <t>SHAIKH</t>
  </si>
  <si>
    <t>STLSC004</t>
  </si>
  <si>
    <t>HOGIOS</t>
  </si>
  <si>
    <t>ASKER</t>
  </si>
  <si>
    <t>GARLICK</t>
  </si>
  <si>
    <t>DE MARIA</t>
  </si>
  <si>
    <t>OSBORNE</t>
  </si>
  <si>
    <t>KRISTEE</t>
  </si>
  <si>
    <t>ISKANDER</t>
  </si>
  <si>
    <t>TREHY</t>
  </si>
  <si>
    <t>MERREN</t>
  </si>
  <si>
    <t>SSASC004</t>
  </si>
  <si>
    <t>DONLON</t>
  </si>
  <si>
    <t>STLM004</t>
  </si>
  <si>
    <t>LIA</t>
  </si>
  <si>
    <t>CHASEN</t>
  </si>
  <si>
    <t>SCMCON004</t>
  </si>
  <si>
    <t>CANADI</t>
  </si>
  <si>
    <t>RUPIK</t>
  </si>
  <si>
    <t>SRES004</t>
  </si>
  <si>
    <t>MOOK</t>
  </si>
  <si>
    <t>SSM004</t>
  </si>
  <si>
    <t>ADELE</t>
  </si>
  <si>
    <t>OYARZUN</t>
  </si>
  <si>
    <t>GOODMAN</t>
  </si>
  <si>
    <t>BRIGHT</t>
  </si>
  <si>
    <t>PICKERING</t>
  </si>
  <si>
    <t>BLOOMER</t>
  </si>
  <si>
    <t>STLCP004</t>
  </si>
  <si>
    <t>HEYWOOD</t>
  </si>
  <si>
    <t>WILES</t>
  </si>
  <si>
    <t>SSAHD004</t>
  </si>
  <si>
    <t>TEAM MEMBER HOME DECOR</t>
  </si>
  <si>
    <t>NAVY</t>
  </si>
  <si>
    <t>SSAF004</t>
  </si>
  <si>
    <t>NAGA SAI LISHANTH</t>
  </si>
  <si>
    <t>KUNCHAM</t>
  </si>
  <si>
    <t>SSTO005</t>
  </si>
  <si>
    <t>S005</t>
  </si>
  <si>
    <t>Sandown</t>
  </si>
  <si>
    <t>PHENG NHOR</t>
  </si>
  <si>
    <t>THEIN</t>
  </si>
  <si>
    <t>SOE</t>
  </si>
  <si>
    <t>KAJISAREVIC</t>
  </si>
  <si>
    <t>JAALATAA</t>
  </si>
  <si>
    <t>TAYAH</t>
  </si>
  <si>
    <t>DOAN</t>
  </si>
  <si>
    <t>AALLA</t>
  </si>
  <si>
    <t>SAMARASINGHE</t>
  </si>
  <si>
    <t>MUBARAK</t>
  </si>
  <si>
    <t>TAGNOUNG</t>
  </si>
  <si>
    <t>DEQUITO</t>
  </si>
  <si>
    <t>ELIZA JAY</t>
  </si>
  <si>
    <t>FIDLER</t>
  </si>
  <si>
    <t>STLCP005</t>
  </si>
  <si>
    <t>PICH COLLINS</t>
  </si>
  <si>
    <t>AN</t>
  </si>
  <si>
    <t>SRES005</t>
  </si>
  <si>
    <t>RYDHAM</t>
  </si>
  <si>
    <t>TUAINEKORE</t>
  </si>
  <si>
    <t>TAURA</t>
  </si>
  <si>
    <t>KUAH</t>
  </si>
  <si>
    <t>PRATUMMO</t>
  </si>
  <si>
    <t>SITARA</t>
  </si>
  <si>
    <t>VIHELA</t>
  </si>
  <si>
    <t>SANDANAYAKE</t>
  </si>
  <si>
    <t>PAW</t>
  </si>
  <si>
    <t>TRINN</t>
  </si>
  <si>
    <t>LUONG</t>
  </si>
  <si>
    <t>ANTONELLA</t>
  </si>
  <si>
    <t>GALLO</t>
  </si>
  <si>
    <t>HENG</t>
  </si>
  <si>
    <t>LIDA</t>
  </si>
  <si>
    <t>WALIZADE</t>
  </si>
  <si>
    <t>CHURCH</t>
  </si>
  <si>
    <t>SNIGDHA</t>
  </si>
  <si>
    <t>SCHEFFER</t>
  </si>
  <si>
    <t>ROSAWANA</t>
  </si>
  <si>
    <t>THING</t>
  </si>
  <si>
    <t>LEAVER</t>
  </si>
  <si>
    <t>ROMANA</t>
  </si>
  <si>
    <t>TRINH</t>
  </si>
  <si>
    <t>TRANG</t>
  </si>
  <si>
    <t>SSACP005</t>
  </si>
  <si>
    <t>ZAKRUZNY</t>
  </si>
  <si>
    <t>SCMCON005</t>
  </si>
  <si>
    <t>NARGIS</t>
  </si>
  <si>
    <t>SEKANDARY</t>
  </si>
  <si>
    <t>KATAKOUZINOS</t>
  </si>
  <si>
    <t>LALIOTIS</t>
  </si>
  <si>
    <t>MINSOPAAL</t>
  </si>
  <si>
    <t>SONG</t>
  </si>
  <si>
    <t>TRENERRY</t>
  </si>
  <si>
    <t>SSM005</t>
  </si>
  <si>
    <t>VANDERVEN</t>
  </si>
  <si>
    <t>SREC005</t>
  </si>
  <si>
    <t>TEAM MEMBER RECEIVING</t>
  </si>
  <si>
    <t>BHAGYA</t>
  </si>
  <si>
    <t>SSAF005</t>
  </si>
  <si>
    <t>MERCAEDES</t>
  </si>
  <si>
    <t>WISE</t>
  </si>
  <si>
    <t>SSTO006</t>
  </si>
  <si>
    <t>S006</t>
  </si>
  <si>
    <t>SERA</t>
  </si>
  <si>
    <t>PORTARO</t>
  </si>
  <si>
    <t>OLSON</t>
  </si>
  <si>
    <t>SRES006</t>
  </si>
  <si>
    <t>ANIKA</t>
  </si>
  <si>
    <t>KEY</t>
  </si>
  <si>
    <t>STLCP006</t>
  </si>
  <si>
    <t>ZYNORA VIANE</t>
  </si>
  <si>
    <t>BRETANA</t>
  </si>
  <si>
    <t>DHARA KULDEEPKUMAR</t>
  </si>
  <si>
    <t>BIDDLE</t>
  </si>
  <si>
    <t>CHARLETTE</t>
  </si>
  <si>
    <t>TARKYN</t>
  </si>
  <si>
    <t>MARTHA</t>
  </si>
  <si>
    <t>DINGLI</t>
  </si>
  <si>
    <t>SCMCON006</t>
  </si>
  <si>
    <t>SSM006</t>
  </si>
  <si>
    <t>WICKS</t>
  </si>
  <si>
    <t>HAISHA</t>
  </si>
  <si>
    <t>VAN DER POL</t>
  </si>
  <si>
    <t>STLSC006</t>
  </si>
  <si>
    <t>MOSLEY</t>
  </si>
  <si>
    <t>FERRY</t>
  </si>
  <si>
    <t>PATTISON</t>
  </si>
  <si>
    <t>TERRIANNE</t>
  </si>
  <si>
    <t>GOODRICH</t>
  </si>
  <si>
    <t>SRESS006</t>
  </si>
  <si>
    <t>MD ANWAR</t>
  </si>
  <si>
    <t>FEDUNIW</t>
  </si>
  <si>
    <t>SSACP006</t>
  </si>
  <si>
    <t>JESSLYN</t>
  </si>
  <si>
    <t>AIREY</t>
  </si>
  <si>
    <t>LUDINIC</t>
  </si>
  <si>
    <t>PEKIN</t>
  </si>
  <si>
    <t>PUPOVAC</t>
  </si>
  <si>
    <t>HARFORD</t>
  </si>
  <si>
    <t>SSAF006</t>
  </si>
  <si>
    <t>KATHARINE</t>
  </si>
  <si>
    <t>MARTIN-BURGERS</t>
  </si>
  <si>
    <t>BEATTIE</t>
  </si>
  <si>
    <t>TRUDY</t>
  </si>
  <si>
    <t>RANTALL</t>
  </si>
  <si>
    <t>DELWYN</t>
  </si>
  <si>
    <t>SSASC006</t>
  </si>
  <si>
    <t>JAMEKA</t>
  </si>
  <si>
    <t>CURNOW</t>
  </si>
  <si>
    <t>COLLEEN</t>
  </si>
  <si>
    <t>HARPER</t>
  </si>
  <si>
    <t>STLHD006</t>
  </si>
  <si>
    <t>TEAM LEADER HOME DECOR</t>
  </si>
  <si>
    <t>SSAHD006</t>
  </si>
  <si>
    <t>DIMITROVSKI</t>
  </si>
  <si>
    <t>CAIMANO</t>
  </si>
  <si>
    <t>HARDIMAN</t>
  </si>
  <si>
    <t>STLF006</t>
  </si>
  <si>
    <t>ANN-MAREE</t>
  </si>
  <si>
    <t>VAN HEES</t>
  </si>
  <si>
    <t>ZORBAS</t>
  </si>
  <si>
    <t>BUCCIARELLI</t>
  </si>
  <si>
    <t>ZAYD</t>
  </si>
  <si>
    <t>EL-ITAWI</t>
  </si>
  <si>
    <t>SSTO008</t>
  </si>
  <si>
    <t>S008</t>
  </si>
  <si>
    <t>Essendon</t>
  </si>
  <si>
    <t>MENNITI</t>
  </si>
  <si>
    <t>AYDIN</t>
  </si>
  <si>
    <t>GAZI</t>
  </si>
  <si>
    <t>ELLEESE</t>
  </si>
  <si>
    <t>MCNAUGHTON</t>
  </si>
  <si>
    <t>SSM008</t>
  </si>
  <si>
    <t>SRESS008</t>
  </si>
  <si>
    <t>VENERANDA</t>
  </si>
  <si>
    <t>CETROLA</t>
  </si>
  <si>
    <t>STLHD008</t>
  </si>
  <si>
    <t>BRITTONYA</t>
  </si>
  <si>
    <t>BAJJADA</t>
  </si>
  <si>
    <t>VACCARO</t>
  </si>
  <si>
    <t>BUBIC</t>
  </si>
  <si>
    <t>KRISTIAN</t>
  </si>
  <si>
    <t>VORRIAS</t>
  </si>
  <si>
    <t>GRANGE</t>
  </si>
  <si>
    <t>SCMCON008</t>
  </si>
  <si>
    <t>TOMIC</t>
  </si>
  <si>
    <t>SSAM008</t>
  </si>
  <si>
    <t>QUAGLIARELLA</t>
  </si>
  <si>
    <t>FRITTOLINI</t>
  </si>
  <si>
    <t>HAGIDIMOU</t>
  </si>
  <si>
    <t>MCWILLIAM</t>
  </si>
  <si>
    <t>VELLA</t>
  </si>
  <si>
    <t>SABURIDO</t>
  </si>
  <si>
    <t>TOMAI</t>
  </si>
  <si>
    <t>LASPAS</t>
  </si>
  <si>
    <t>SAIFERT</t>
  </si>
  <si>
    <t>IVANOV</t>
  </si>
  <si>
    <t>OROURKE</t>
  </si>
  <si>
    <t>CHINDAMO</t>
  </si>
  <si>
    <t>SKADRIC</t>
  </si>
  <si>
    <t>WILLIAMSON</t>
  </si>
  <si>
    <t>GIULIANA</t>
  </si>
  <si>
    <t>CILIA</t>
  </si>
  <si>
    <t>LOCCISANO</t>
  </si>
  <si>
    <t>CELEA</t>
  </si>
  <si>
    <t>DIANA</t>
  </si>
  <si>
    <t>CAPUANA</t>
  </si>
  <si>
    <t>MORCOMB</t>
  </si>
  <si>
    <t>IERARDO</t>
  </si>
  <si>
    <t>STLCP008</t>
  </si>
  <si>
    <t>MARINO</t>
  </si>
  <si>
    <t>KARISSA</t>
  </si>
  <si>
    <t>MISTY</t>
  </si>
  <si>
    <t>PATANE</t>
  </si>
  <si>
    <t>SSASC008</t>
  </si>
  <si>
    <t>MAGNANO</t>
  </si>
  <si>
    <t>VESNA</t>
  </si>
  <si>
    <t>TOMAS POUAO</t>
  </si>
  <si>
    <t>STLF008</t>
  </si>
  <si>
    <t>ROSANNA</t>
  </si>
  <si>
    <t>MIRAMS</t>
  </si>
  <si>
    <t>FROLLO</t>
  </si>
  <si>
    <t>SSACP008</t>
  </si>
  <si>
    <t>TONINA</t>
  </si>
  <si>
    <t>PANE</t>
  </si>
  <si>
    <t>SOULA</t>
  </si>
  <si>
    <t>STAGNITTI</t>
  </si>
  <si>
    <t>SIANNA</t>
  </si>
  <si>
    <t>SSTO009</t>
  </si>
  <si>
    <t>S009</t>
  </si>
  <si>
    <t>BEDFORD</t>
  </si>
  <si>
    <t>GALEA</t>
  </si>
  <si>
    <t>KHASHIA</t>
  </si>
  <si>
    <t>GATT</t>
  </si>
  <si>
    <t>FAILLA</t>
  </si>
  <si>
    <t>VAN VONDEL-FOLEY</t>
  </si>
  <si>
    <t>BUCKLEY</t>
  </si>
  <si>
    <t>DASHEL</t>
  </si>
  <si>
    <t>BASSI</t>
  </si>
  <si>
    <t>KOKSHOORN</t>
  </si>
  <si>
    <t>SSACP009</t>
  </si>
  <si>
    <t>AANA</t>
  </si>
  <si>
    <t>WOLSWINKEL</t>
  </si>
  <si>
    <t>ELODIE</t>
  </si>
  <si>
    <t>THORLEY</t>
  </si>
  <si>
    <t>NANCARROW</t>
  </si>
  <si>
    <t>KATHLEEN</t>
  </si>
  <si>
    <t>SSASC009</t>
  </si>
  <si>
    <t>NELL</t>
  </si>
  <si>
    <t>SHIELDS</t>
  </si>
  <si>
    <t>AVERIL</t>
  </si>
  <si>
    <t>DESPINA</t>
  </si>
  <si>
    <t>HOOPER</t>
  </si>
  <si>
    <t>BOYLE</t>
  </si>
  <si>
    <t>HEISER</t>
  </si>
  <si>
    <t>KESSNER</t>
  </si>
  <si>
    <t>SSAM009</t>
  </si>
  <si>
    <t>MARNI</t>
  </si>
  <si>
    <t>LOCANDRO</t>
  </si>
  <si>
    <t>STLSC009</t>
  </si>
  <si>
    <t>SKILBECK</t>
  </si>
  <si>
    <t>SRES009</t>
  </si>
  <si>
    <t>DONALDSON</t>
  </si>
  <si>
    <t>SCMCON009</t>
  </si>
  <si>
    <t>JO-ANNE</t>
  </si>
  <si>
    <t>STLF009</t>
  </si>
  <si>
    <t>SSM009</t>
  </si>
  <si>
    <t>NANIA</t>
  </si>
  <si>
    <t>SSAF009</t>
  </si>
  <si>
    <t>ASCENZO</t>
  </si>
  <si>
    <t>SRES010</t>
  </si>
  <si>
    <t>S010</t>
  </si>
  <si>
    <t>LENI</t>
  </si>
  <si>
    <t>SSTO010</t>
  </si>
  <si>
    <t>D'AGOSTINO</t>
  </si>
  <si>
    <t>SSACP010</t>
  </si>
  <si>
    <t>TUONG VY</t>
  </si>
  <si>
    <t>EMBLEY</t>
  </si>
  <si>
    <t>SSAF010</t>
  </si>
  <si>
    <t>SSASC010</t>
  </si>
  <si>
    <t>JAGLA</t>
  </si>
  <si>
    <t>RUMBACIC</t>
  </si>
  <si>
    <t>DEANNA</t>
  </si>
  <si>
    <t>GAYLARD</t>
  </si>
  <si>
    <t>RHIEN</t>
  </si>
  <si>
    <t>BUCHANAN</t>
  </si>
  <si>
    <t>O'CONNELL</t>
  </si>
  <si>
    <t>MORDA</t>
  </si>
  <si>
    <t>BUSELLI</t>
  </si>
  <si>
    <t>CHARD</t>
  </si>
  <si>
    <t>PALANCAJI</t>
  </si>
  <si>
    <t>TRIFFLE</t>
  </si>
  <si>
    <t>BRAGG</t>
  </si>
  <si>
    <t>SRESS010</t>
  </si>
  <si>
    <t>GURPAL SINGH</t>
  </si>
  <si>
    <t>SAUND</t>
  </si>
  <si>
    <t>GRIMA</t>
  </si>
  <si>
    <t>ALLI</t>
  </si>
  <si>
    <t>BOVA</t>
  </si>
  <si>
    <t>SREC010</t>
  </si>
  <si>
    <t>NOVAKOVA</t>
  </si>
  <si>
    <t>MASSOURIDIS</t>
  </si>
  <si>
    <t>MARNEE</t>
  </si>
  <si>
    <t>STLSC010</t>
  </si>
  <si>
    <t>RENELO</t>
  </si>
  <si>
    <t>ZAMMIT</t>
  </si>
  <si>
    <t>RENDLE</t>
  </si>
  <si>
    <t>STLCP010</t>
  </si>
  <si>
    <t>KRISTIN</t>
  </si>
  <si>
    <t>SCMCON010</t>
  </si>
  <si>
    <t>SSM010</t>
  </si>
  <si>
    <t>MARIA-LUISA</t>
  </si>
  <si>
    <t>MAYR</t>
  </si>
  <si>
    <t>STLM010</t>
  </si>
  <si>
    <t>TENACE</t>
  </si>
  <si>
    <t>THI</t>
  </si>
  <si>
    <t>VO</t>
  </si>
  <si>
    <t>SSAM010</t>
  </si>
  <si>
    <t>HARIKLIA</t>
  </si>
  <si>
    <t>DIMPLE</t>
  </si>
  <si>
    <t>SOOD</t>
  </si>
  <si>
    <t>DANAE</t>
  </si>
  <si>
    <t>HILLBERG</t>
  </si>
  <si>
    <t>SULA</t>
  </si>
  <si>
    <t>IONNA</t>
  </si>
  <si>
    <t>CHARALAMBOUS</t>
  </si>
  <si>
    <t>WILLMOTT</t>
  </si>
  <si>
    <t>SSTO011</t>
  </si>
  <si>
    <t>S011</t>
  </si>
  <si>
    <t>KESHAV</t>
  </si>
  <si>
    <t>KUNWAR</t>
  </si>
  <si>
    <t>BOWERMAN</t>
  </si>
  <si>
    <t>JORDANA</t>
  </si>
  <si>
    <t>DREGHORN</t>
  </si>
  <si>
    <t>LANGERAK</t>
  </si>
  <si>
    <t>NUTIFAFA</t>
  </si>
  <si>
    <t>FANAM</t>
  </si>
  <si>
    <t>COULL</t>
  </si>
  <si>
    <t>EAST</t>
  </si>
  <si>
    <t>TARNI MAY</t>
  </si>
  <si>
    <t>DELRAE</t>
  </si>
  <si>
    <t>GALPIN</t>
  </si>
  <si>
    <t>HINDLE</t>
  </si>
  <si>
    <t>STLM011</t>
  </si>
  <si>
    <t>LANI</t>
  </si>
  <si>
    <t>BROAD</t>
  </si>
  <si>
    <t>INNES</t>
  </si>
  <si>
    <t>BASSETT</t>
  </si>
  <si>
    <t>LANGMAID</t>
  </si>
  <si>
    <t>STLCP011</t>
  </si>
  <si>
    <t>LARISSA</t>
  </si>
  <si>
    <t>O'SULLIVAN</t>
  </si>
  <si>
    <t>BRETAG</t>
  </si>
  <si>
    <t>PENTON</t>
  </si>
  <si>
    <t>DENIRA</t>
  </si>
  <si>
    <t>RODDA</t>
  </si>
  <si>
    <t>EAMENS</t>
  </si>
  <si>
    <t>SCMCON011</t>
  </si>
  <si>
    <t>POWERS</t>
  </si>
  <si>
    <t>CHEDBURN</t>
  </si>
  <si>
    <t>SRESS011</t>
  </si>
  <si>
    <t>ANNEMAREE</t>
  </si>
  <si>
    <t>FITCH</t>
  </si>
  <si>
    <t>LILIAN</t>
  </si>
  <si>
    <t>SANDS</t>
  </si>
  <si>
    <t>TATNELL</t>
  </si>
  <si>
    <t>NAS</t>
  </si>
  <si>
    <t>DENISON</t>
  </si>
  <si>
    <t>HOAD</t>
  </si>
  <si>
    <t>AIRS</t>
  </si>
  <si>
    <t>CANNELL</t>
  </si>
  <si>
    <t>POLLINGTON</t>
  </si>
  <si>
    <t>PAPWORTH</t>
  </si>
  <si>
    <t>JARETH</t>
  </si>
  <si>
    <t>STLF011</t>
  </si>
  <si>
    <t>MAWER</t>
  </si>
  <si>
    <t>SSM011</t>
  </si>
  <si>
    <t>FRANCINE</t>
  </si>
  <si>
    <t>LEPPARD</t>
  </si>
  <si>
    <t>STEVIE</t>
  </si>
  <si>
    <t>CALLAHAN</t>
  </si>
  <si>
    <t>SHERIEN</t>
  </si>
  <si>
    <t>CATTERALL</t>
  </si>
  <si>
    <t>SRES013</t>
  </si>
  <si>
    <t>S013</t>
  </si>
  <si>
    <t>VIVIAN ESTRELLA</t>
  </si>
  <si>
    <t>CADIAY</t>
  </si>
  <si>
    <t>SSTO013</t>
  </si>
  <si>
    <t>YNEZ</t>
  </si>
  <si>
    <t>VALLE</t>
  </si>
  <si>
    <t>SSAM013</t>
  </si>
  <si>
    <t>SHAYE</t>
  </si>
  <si>
    <t>LEATHAN</t>
  </si>
  <si>
    <t>SSAF013</t>
  </si>
  <si>
    <t>ALANNA</t>
  </si>
  <si>
    <t>WESTON</t>
  </si>
  <si>
    <t>SREC013</t>
  </si>
  <si>
    <t>GAIA</t>
  </si>
  <si>
    <t>SSASC013</t>
  </si>
  <si>
    <t>HUGHAN</t>
  </si>
  <si>
    <t>STLSC013</t>
  </si>
  <si>
    <t>STLCP013</t>
  </si>
  <si>
    <t>LINEKER</t>
  </si>
  <si>
    <t>JOLENE</t>
  </si>
  <si>
    <t>GRUMONT</t>
  </si>
  <si>
    <t>ELOUISE</t>
  </si>
  <si>
    <t>STLF013</t>
  </si>
  <si>
    <t>CLOKE</t>
  </si>
  <si>
    <t>SCMCON013</t>
  </si>
  <si>
    <t>MOLLIE</t>
  </si>
  <si>
    <t>MCGEARY</t>
  </si>
  <si>
    <t>SSAHD013</t>
  </si>
  <si>
    <t>OTRZASEK</t>
  </si>
  <si>
    <t>VIRGINIA</t>
  </si>
  <si>
    <t>STLM013</t>
  </si>
  <si>
    <t>SSM013</t>
  </si>
  <si>
    <t>JOY</t>
  </si>
  <si>
    <t>POULTON</t>
  </si>
  <si>
    <t>RILEN</t>
  </si>
  <si>
    <t>GATES</t>
  </si>
  <si>
    <t>SRES014</t>
  </si>
  <si>
    <t>S014</t>
  </si>
  <si>
    <t>FERRANTE</t>
  </si>
  <si>
    <t>MELINA</t>
  </si>
  <si>
    <t>MARCH KALUPAHANA</t>
  </si>
  <si>
    <t>PENHALE</t>
  </si>
  <si>
    <t>SSTO014</t>
  </si>
  <si>
    <t>WYLLIE</t>
  </si>
  <si>
    <t>KEPPER</t>
  </si>
  <si>
    <t>KONIG</t>
  </si>
  <si>
    <t>DOMINIKA</t>
  </si>
  <si>
    <t>KULIKOV</t>
  </si>
  <si>
    <t>DENHOLM</t>
  </si>
  <si>
    <t>PENNINGS</t>
  </si>
  <si>
    <t>ALEKSANDRA</t>
  </si>
  <si>
    <t>BROADBENT</t>
  </si>
  <si>
    <t>CONYERS</t>
  </si>
  <si>
    <t>SNOWBALL</t>
  </si>
  <si>
    <t>MACK</t>
  </si>
  <si>
    <t>ASHER</t>
  </si>
  <si>
    <t>GAME-LOPATA</t>
  </si>
  <si>
    <t>JOPHY</t>
  </si>
  <si>
    <t>MILLAH</t>
  </si>
  <si>
    <t>SSASC014</t>
  </si>
  <si>
    <t>MATISSE</t>
  </si>
  <si>
    <t>LEECH</t>
  </si>
  <si>
    <t>ARBER-HERMAN</t>
  </si>
  <si>
    <t>GENEVIEVE</t>
  </si>
  <si>
    <t>GOUDEY</t>
  </si>
  <si>
    <t>BEANLAND</t>
  </si>
  <si>
    <t>REBECCA JANE</t>
  </si>
  <si>
    <t>BRAMLEY</t>
  </si>
  <si>
    <t>TISCH</t>
  </si>
  <si>
    <t>HANSFORD</t>
  </si>
  <si>
    <t>BRIDGES</t>
  </si>
  <si>
    <t>SHAINA</t>
  </si>
  <si>
    <t>REGO</t>
  </si>
  <si>
    <t>ALTER</t>
  </si>
  <si>
    <t>BOYTE-PONGI</t>
  </si>
  <si>
    <t>SSAM014</t>
  </si>
  <si>
    <t>WESTELL</t>
  </si>
  <si>
    <t>SSACP014</t>
  </si>
  <si>
    <t>BRIANA</t>
  </si>
  <si>
    <t>KILBRIDE</t>
  </si>
  <si>
    <t>TAZZYMAN</t>
  </si>
  <si>
    <t>SSAHD014</t>
  </si>
  <si>
    <t>SALDUTTO</t>
  </si>
  <si>
    <t>BARKER</t>
  </si>
  <si>
    <t>STLSC014</t>
  </si>
  <si>
    <t>ANABELLE</t>
  </si>
  <si>
    <t>CLARKSON</t>
  </si>
  <si>
    <t>SHAY</t>
  </si>
  <si>
    <t>KALIWELL</t>
  </si>
  <si>
    <t>ANELISE</t>
  </si>
  <si>
    <t>MCGUINNESS</t>
  </si>
  <si>
    <t>SOFIA</t>
  </si>
  <si>
    <t>SCICLUNA</t>
  </si>
  <si>
    <t>PEACH</t>
  </si>
  <si>
    <t>GRIFFITH</t>
  </si>
  <si>
    <t>DOEVELAAR</t>
  </si>
  <si>
    <t>FINNLEY</t>
  </si>
  <si>
    <t>NEWNHAM</t>
  </si>
  <si>
    <t>SSAF014</t>
  </si>
  <si>
    <t>DE LOSA</t>
  </si>
  <si>
    <t>LEWIS-LUTWYCHE</t>
  </si>
  <si>
    <t>PENNIMENT</t>
  </si>
  <si>
    <t>IMAGEN</t>
  </si>
  <si>
    <t>BOARDMAN</t>
  </si>
  <si>
    <t>JAYDE</t>
  </si>
  <si>
    <t>RITZROW</t>
  </si>
  <si>
    <t>KIMBERLY</t>
  </si>
  <si>
    <t>SSM014</t>
  </si>
  <si>
    <t>YULE</t>
  </si>
  <si>
    <t>JAMIE-LEE</t>
  </si>
  <si>
    <t>THYNNE</t>
  </si>
  <si>
    <t>TOMLINS</t>
  </si>
  <si>
    <t>AIREEN</t>
  </si>
  <si>
    <t>ALMARIO</t>
  </si>
  <si>
    <t>JODI</t>
  </si>
  <si>
    <t>JANICE</t>
  </si>
  <si>
    <t>FINLAYSON</t>
  </si>
  <si>
    <t>COLBERT</t>
  </si>
  <si>
    <t>EMMETT</t>
  </si>
  <si>
    <t>DILINI</t>
  </si>
  <si>
    <t>KAHAPOLAARACHCHI</t>
  </si>
  <si>
    <t>SCMCON014</t>
  </si>
  <si>
    <t>BOAK</t>
  </si>
  <si>
    <t>HERMANS</t>
  </si>
  <si>
    <t>VANSITE</t>
  </si>
  <si>
    <t>STLCP014</t>
  </si>
  <si>
    <t>HENNESSY</t>
  </si>
  <si>
    <t>SREC014</t>
  </si>
  <si>
    <t>ANNELLS</t>
  </si>
  <si>
    <t>STLM014</t>
  </si>
  <si>
    <t>CHAPPLE</t>
  </si>
  <si>
    <t>STLF014</t>
  </si>
  <si>
    <t>SAFFRON</t>
  </si>
  <si>
    <t>WALTHER</t>
  </si>
  <si>
    <t>SSTO015</t>
  </si>
  <si>
    <t>S015</t>
  </si>
  <si>
    <t>RHIANNON LEA</t>
  </si>
  <si>
    <t>STLF015</t>
  </si>
  <si>
    <t>FFRENCH</t>
  </si>
  <si>
    <t>HUTTON</t>
  </si>
  <si>
    <t>PAHLOW</t>
  </si>
  <si>
    <t>COSTELLO</t>
  </si>
  <si>
    <t>OVERY</t>
  </si>
  <si>
    <t>SRES015</t>
  </si>
  <si>
    <t>STLCP015</t>
  </si>
  <si>
    <t>MCALPINE</t>
  </si>
  <si>
    <t>MEHLERT</t>
  </si>
  <si>
    <t>SSAF015</t>
  </si>
  <si>
    <t>WARFORD-OVENDEN</t>
  </si>
  <si>
    <t>SSACP015</t>
  </si>
  <si>
    <t>BRAIN</t>
  </si>
  <si>
    <t>STLSC015</t>
  </si>
  <si>
    <t>SCMCON015</t>
  </si>
  <si>
    <t>SAMONE</t>
  </si>
  <si>
    <t>GIBLETT</t>
  </si>
  <si>
    <t>SSM015</t>
  </si>
  <si>
    <t>PAULA</t>
  </si>
  <si>
    <t>HALLIDAY</t>
  </si>
  <si>
    <t>SSASC016</t>
  </si>
  <si>
    <t>S016</t>
  </si>
  <si>
    <t>Sale</t>
  </si>
  <si>
    <t>SSACP016</t>
  </si>
  <si>
    <t>DIANNE</t>
  </si>
  <si>
    <t>THEXTON</t>
  </si>
  <si>
    <t>DE NOBILE</t>
  </si>
  <si>
    <t>CARPENTER BLEWITT</t>
  </si>
  <si>
    <t>FINK</t>
  </si>
  <si>
    <t>STLCP016</t>
  </si>
  <si>
    <t>PAIYTON</t>
  </si>
  <si>
    <t>SSTO016</t>
  </si>
  <si>
    <t>RIGBY-TRUSIAK</t>
  </si>
  <si>
    <t>SSAM016</t>
  </si>
  <si>
    <t>BATTY</t>
  </si>
  <si>
    <t>SREC016</t>
  </si>
  <si>
    <t>AULD</t>
  </si>
  <si>
    <t>SRESS016</t>
  </si>
  <si>
    <t>ABERCROMBIE</t>
  </si>
  <si>
    <t>CARLEEN</t>
  </si>
  <si>
    <t>GRIMSTED</t>
  </si>
  <si>
    <t>SCMCON016</t>
  </si>
  <si>
    <t>DAYNA</t>
  </si>
  <si>
    <t>POYNTON</t>
  </si>
  <si>
    <t>SSM016</t>
  </si>
  <si>
    <t>WEEKES</t>
  </si>
  <si>
    <t>JACKIE</t>
  </si>
  <si>
    <t>MACPHERSON</t>
  </si>
  <si>
    <t>STLM016</t>
  </si>
  <si>
    <t>NEAL</t>
  </si>
  <si>
    <t>SCMCON017</t>
  </si>
  <si>
    <t>S017</t>
  </si>
  <si>
    <t>SSTO017</t>
  </si>
  <si>
    <t>KEATH</t>
  </si>
  <si>
    <t>AYSON</t>
  </si>
  <si>
    <t>PEIRCE</t>
  </si>
  <si>
    <t>TARLIE</t>
  </si>
  <si>
    <t>BAMBRICK</t>
  </si>
  <si>
    <t>KERSLAKE</t>
  </si>
  <si>
    <t>PAYMANA</t>
  </si>
  <si>
    <t>POYA</t>
  </si>
  <si>
    <t>CEYLAN</t>
  </si>
  <si>
    <t>FURUNCU</t>
  </si>
  <si>
    <t>STLF017</t>
  </si>
  <si>
    <t>CAVANAGH-COOK</t>
  </si>
  <si>
    <t>YAZMIN</t>
  </si>
  <si>
    <t>HOYLE</t>
  </si>
  <si>
    <t>BURROWS</t>
  </si>
  <si>
    <t>SREC017</t>
  </si>
  <si>
    <t>CONNER</t>
  </si>
  <si>
    <t>PEUT</t>
  </si>
  <si>
    <t>ROWE</t>
  </si>
  <si>
    <t>OZGE</t>
  </si>
  <si>
    <t>SAHIN</t>
  </si>
  <si>
    <t>BAKOGIANIS</t>
  </si>
  <si>
    <t>STLCP017</t>
  </si>
  <si>
    <t>SHANTARA-LEE</t>
  </si>
  <si>
    <t>SIMMONS</t>
  </si>
  <si>
    <t>SSACP017</t>
  </si>
  <si>
    <t>BERGENS</t>
  </si>
  <si>
    <t>SSAM017</t>
  </si>
  <si>
    <t>GLARE</t>
  </si>
  <si>
    <t>NANCY</t>
  </si>
  <si>
    <t>MAMMONE</t>
  </si>
  <si>
    <t>STLSC017</t>
  </si>
  <si>
    <t>SSM017</t>
  </si>
  <si>
    <t>HADI</t>
  </si>
  <si>
    <t>SLAIBI</t>
  </si>
  <si>
    <t>SSTO019</t>
  </si>
  <si>
    <t>S019</t>
  </si>
  <si>
    <t>SSM019</t>
  </si>
  <si>
    <t>CREMONA</t>
  </si>
  <si>
    <t>BARAN</t>
  </si>
  <si>
    <t>BRENT</t>
  </si>
  <si>
    <t>GROSSE</t>
  </si>
  <si>
    <t>MORSON</t>
  </si>
  <si>
    <t>KATIA</t>
  </si>
  <si>
    <t>SREC019</t>
  </si>
  <si>
    <t>TRIMBOLI</t>
  </si>
  <si>
    <t>COONEY</t>
  </si>
  <si>
    <t>SSAHD019</t>
  </si>
  <si>
    <t>CATLIN</t>
  </si>
  <si>
    <t>KODA</t>
  </si>
  <si>
    <t>STRIKE</t>
  </si>
  <si>
    <t>SAHAR</t>
  </si>
  <si>
    <t>RAHMDEL</t>
  </si>
  <si>
    <t>KAYLEY</t>
  </si>
  <si>
    <t>BROOME</t>
  </si>
  <si>
    <t>COBCROFT</t>
  </si>
  <si>
    <t>CARINA</t>
  </si>
  <si>
    <t>BUCCICATINO</t>
  </si>
  <si>
    <t>SERGI</t>
  </si>
  <si>
    <t>SHARILYN</t>
  </si>
  <si>
    <t>DUFFY</t>
  </si>
  <si>
    <t>STLCP019</t>
  </si>
  <si>
    <t>IRWIN</t>
  </si>
  <si>
    <t>BENTLEY</t>
  </si>
  <si>
    <t>HAEUSSLER</t>
  </si>
  <si>
    <t>JULIANNA</t>
  </si>
  <si>
    <t>LAMEY</t>
  </si>
  <si>
    <t>SRES019</t>
  </si>
  <si>
    <t>DIB</t>
  </si>
  <si>
    <t>SCMCON019</t>
  </si>
  <si>
    <t>SCHOLTEN</t>
  </si>
  <si>
    <t>SCOTT-ROBERTSON</t>
  </si>
  <si>
    <t>TZURIEL</t>
  </si>
  <si>
    <t>JEYAPRAKASH</t>
  </si>
  <si>
    <t>EISENHUTH</t>
  </si>
  <si>
    <t>SHONA</t>
  </si>
  <si>
    <t>TORRIE LEE</t>
  </si>
  <si>
    <t>HONEYFIELD</t>
  </si>
  <si>
    <t>ASHITA</t>
  </si>
  <si>
    <t>MARTIGNAGO</t>
  </si>
  <si>
    <t>SSASC019</t>
  </si>
  <si>
    <t>KIDD</t>
  </si>
  <si>
    <t>STLHD019</t>
  </si>
  <si>
    <t>LEAEANNE</t>
  </si>
  <si>
    <t>CAHILL</t>
  </si>
  <si>
    <t>SRESS019</t>
  </si>
  <si>
    <t>STLM019</t>
  </si>
  <si>
    <t>KYTE-POWELL</t>
  </si>
  <si>
    <t>SSAF019</t>
  </si>
  <si>
    <t>SHELBY</t>
  </si>
  <si>
    <t>REITSMA</t>
  </si>
  <si>
    <t>SSACP019</t>
  </si>
  <si>
    <t>BASETEPA</t>
  </si>
  <si>
    <t>MOE</t>
  </si>
  <si>
    <t>CHARLITA</t>
  </si>
  <si>
    <t>IOANE</t>
  </si>
  <si>
    <t>CLAESSEN</t>
  </si>
  <si>
    <t>THORNLEY</t>
  </si>
  <si>
    <t>MALINDY</t>
  </si>
  <si>
    <t>MCVICAR</t>
  </si>
  <si>
    <t>CARISSA</t>
  </si>
  <si>
    <t>MCKINLAY</t>
  </si>
  <si>
    <t>PRAIN</t>
  </si>
  <si>
    <t>CLAIR</t>
  </si>
  <si>
    <t>SCMCON020</t>
  </si>
  <si>
    <t>S020</t>
  </si>
  <si>
    <t>RANKIN</t>
  </si>
  <si>
    <t>SSTO020</t>
  </si>
  <si>
    <t>MCQUEEN</t>
  </si>
  <si>
    <t>TYLO</t>
  </si>
  <si>
    <t>MAGUIRE</t>
  </si>
  <si>
    <t>SVETLANA</t>
  </si>
  <si>
    <t>STANKOSKA</t>
  </si>
  <si>
    <t>SSAM020</t>
  </si>
  <si>
    <t>ERICA</t>
  </si>
  <si>
    <t>STEVCESKI</t>
  </si>
  <si>
    <t>SSAF020</t>
  </si>
  <si>
    <t>LIANA</t>
  </si>
  <si>
    <t>FENTON-KERR</t>
  </si>
  <si>
    <t>LALANI</t>
  </si>
  <si>
    <t>FENTON KERR</t>
  </si>
  <si>
    <t>SAREE</t>
  </si>
  <si>
    <t>BIRKETT</t>
  </si>
  <si>
    <t>LAYK</t>
  </si>
  <si>
    <t>LEONITA</t>
  </si>
  <si>
    <t>MIFTARI</t>
  </si>
  <si>
    <t>PAIOLA</t>
  </si>
  <si>
    <t>SSACP020</t>
  </si>
  <si>
    <t>AJTENE</t>
  </si>
  <si>
    <t>LANGDON</t>
  </si>
  <si>
    <t>STLCP020</t>
  </si>
  <si>
    <t>LIUDMILA</t>
  </si>
  <si>
    <t>KAFTANNIKOVA</t>
  </si>
  <si>
    <t>ZOGRAFAKIS</t>
  </si>
  <si>
    <t>PEREIRA</t>
  </si>
  <si>
    <t>ZWECK</t>
  </si>
  <si>
    <t>KERSTEN</t>
  </si>
  <si>
    <t>KEIRAN</t>
  </si>
  <si>
    <t>ZALUNARDO</t>
  </si>
  <si>
    <t>ROOKE BRIFFA</t>
  </si>
  <si>
    <t>SREC020</t>
  </si>
  <si>
    <t>NIXON</t>
  </si>
  <si>
    <t>LEONE</t>
  </si>
  <si>
    <t>STLSC020</t>
  </si>
  <si>
    <t>SELBY</t>
  </si>
  <si>
    <t>SVIATLANA</t>
  </si>
  <si>
    <t>STLHD020</t>
  </si>
  <si>
    <t>KOSTADINKA</t>
  </si>
  <si>
    <t>SRESS020</t>
  </si>
  <si>
    <t>JOUANNET</t>
  </si>
  <si>
    <t>SSASC020</t>
  </si>
  <si>
    <t>LIDDLE</t>
  </si>
  <si>
    <t>DE-ANNE</t>
  </si>
  <si>
    <t>BRAMPTON</t>
  </si>
  <si>
    <t>JOANNA</t>
  </si>
  <si>
    <t>STEVANOSKI</t>
  </si>
  <si>
    <t>WORTHINGTON</t>
  </si>
  <si>
    <t>LARNIE</t>
  </si>
  <si>
    <t>SSM020</t>
  </si>
  <si>
    <t>SSTO021</t>
  </si>
  <si>
    <t>S021</t>
  </si>
  <si>
    <t>SRESS021</t>
  </si>
  <si>
    <t>GURNEY</t>
  </si>
  <si>
    <t>SSACP021</t>
  </si>
  <si>
    <t>MOLLLY</t>
  </si>
  <si>
    <t>HOPKINS</t>
  </si>
  <si>
    <t>ROLAND</t>
  </si>
  <si>
    <t>SCHERER</t>
  </si>
  <si>
    <t>SSM021</t>
  </si>
  <si>
    <t>TARLEI</t>
  </si>
  <si>
    <t>KIMBALL</t>
  </si>
  <si>
    <t>KIANDRA</t>
  </si>
  <si>
    <t>ANTONE</t>
  </si>
  <si>
    <t>FREEMAN</t>
  </si>
  <si>
    <t>LASSEY</t>
  </si>
  <si>
    <t>KOECH</t>
  </si>
  <si>
    <t>SALZKE</t>
  </si>
  <si>
    <t>AURELIA</t>
  </si>
  <si>
    <t>ALTRINGER</t>
  </si>
  <si>
    <t>SRES021</t>
  </si>
  <si>
    <t>BONNETT</t>
  </si>
  <si>
    <t>STLCP021</t>
  </si>
  <si>
    <t>SAUGAT</t>
  </si>
  <si>
    <t>BHATTARAI</t>
  </si>
  <si>
    <t>STLHD021</t>
  </si>
  <si>
    <t>ANDRE</t>
  </si>
  <si>
    <t>FRANCISCO</t>
  </si>
  <si>
    <t>JORDIE</t>
  </si>
  <si>
    <t>GIGLIOTTI</t>
  </si>
  <si>
    <t>SUMMERFIELD</t>
  </si>
  <si>
    <t>KEALEY</t>
  </si>
  <si>
    <t>DOVE</t>
  </si>
  <si>
    <t>TORI</t>
  </si>
  <si>
    <t>DIANE</t>
  </si>
  <si>
    <t>SONNENREIN</t>
  </si>
  <si>
    <t>KILO</t>
  </si>
  <si>
    <t>DANETTE</t>
  </si>
  <si>
    <t>CHELLEW</t>
  </si>
  <si>
    <t>KENNELLY</t>
  </si>
  <si>
    <t>KELL</t>
  </si>
  <si>
    <t>HAMDORF</t>
  </si>
  <si>
    <t>STLSC021</t>
  </si>
  <si>
    <t>GREINER</t>
  </si>
  <si>
    <t>SSAHD021</t>
  </si>
  <si>
    <t>SCMCON021</t>
  </si>
  <si>
    <t>DARRAGH</t>
  </si>
  <si>
    <t>STLF021</t>
  </si>
  <si>
    <t>DINA</t>
  </si>
  <si>
    <t>SORAGGI</t>
  </si>
  <si>
    <t>SSAF021</t>
  </si>
  <si>
    <t>STLM021</t>
  </si>
  <si>
    <t>MOREY</t>
  </si>
  <si>
    <t>LAKE</t>
  </si>
  <si>
    <t>STOVALL</t>
  </si>
  <si>
    <t>SSTO024</t>
  </si>
  <si>
    <t>S024</t>
  </si>
  <si>
    <t>VAN MEYGAARDEN</t>
  </si>
  <si>
    <t>MCGOLDRICK</t>
  </si>
  <si>
    <t>WALTER</t>
  </si>
  <si>
    <t>STLF024</t>
  </si>
  <si>
    <t>HASKELL-PETCH</t>
  </si>
  <si>
    <t>GARDINER</t>
  </si>
  <si>
    <t>ZIBELL</t>
  </si>
  <si>
    <t>ZEMEK</t>
  </si>
  <si>
    <t>TYLISSANAKIS</t>
  </si>
  <si>
    <t>SSAHD024</t>
  </si>
  <si>
    <t>GIFFIN</t>
  </si>
  <si>
    <t>ODETTE</t>
  </si>
  <si>
    <t>SRES024</t>
  </si>
  <si>
    <t>STLM024</t>
  </si>
  <si>
    <t>SRES050</t>
  </si>
  <si>
    <t>BROWNLOW</t>
  </si>
  <si>
    <t>MALONEY</t>
  </si>
  <si>
    <t>PLAISTER</t>
  </si>
  <si>
    <t>SSAM024</t>
  </si>
  <si>
    <t>STRAUSS</t>
  </si>
  <si>
    <t>WINSER</t>
  </si>
  <si>
    <t>EASEY</t>
  </si>
  <si>
    <t>MIKAYLA</t>
  </si>
  <si>
    <t>SSASC024</t>
  </si>
  <si>
    <t>LOWTHORPE</t>
  </si>
  <si>
    <t>SCMCON024</t>
  </si>
  <si>
    <t>WILLER</t>
  </si>
  <si>
    <t>SSM024</t>
  </si>
  <si>
    <t>STLSC024</t>
  </si>
  <si>
    <t>LUMBY</t>
  </si>
  <si>
    <t>STLCP024</t>
  </si>
  <si>
    <t>MARETT</t>
  </si>
  <si>
    <t>PATON</t>
  </si>
  <si>
    <t>BOVIS</t>
  </si>
  <si>
    <t>HELLE-KIM</t>
  </si>
  <si>
    <t>GIAQUINTO</t>
  </si>
  <si>
    <t>SSAF024</t>
  </si>
  <si>
    <t>AVARD</t>
  </si>
  <si>
    <t>SSTO025</t>
  </si>
  <si>
    <t>S025</t>
  </si>
  <si>
    <t>Trinity Gardens</t>
  </si>
  <si>
    <t>ARANCIO</t>
  </si>
  <si>
    <t>SRESS025</t>
  </si>
  <si>
    <t>STLCP025</t>
  </si>
  <si>
    <t>PAPADELOS</t>
  </si>
  <si>
    <t>ALBANESE</t>
  </si>
  <si>
    <t>LEVIN</t>
  </si>
  <si>
    <t>GONTCHAROV</t>
  </si>
  <si>
    <t>SCMCON025</t>
  </si>
  <si>
    <t>DUFFIELD</t>
  </si>
  <si>
    <t>STLSC025</t>
  </si>
  <si>
    <t>SSAF025</t>
  </si>
  <si>
    <t>JEFF</t>
  </si>
  <si>
    <t>SRES025</t>
  </si>
  <si>
    <t>BRANDEN</t>
  </si>
  <si>
    <t>SIYAO</t>
  </si>
  <si>
    <t>JAZLYN</t>
  </si>
  <si>
    <t>MINUTILLO</t>
  </si>
  <si>
    <t>SSM025</t>
  </si>
  <si>
    <t>NILSSON</t>
  </si>
  <si>
    <t>GUNNER</t>
  </si>
  <si>
    <t>REYES-HEWITT</t>
  </si>
  <si>
    <t>MIRIAM</t>
  </si>
  <si>
    <t>BEEBY</t>
  </si>
  <si>
    <t>ZIERANE</t>
  </si>
  <si>
    <t>SORQUIA</t>
  </si>
  <si>
    <t>HERDERICH</t>
  </si>
  <si>
    <t>VANDERENT</t>
  </si>
  <si>
    <t>QUARISA</t>
  </si>
  <si>
    <t>ALESSIO</t>
  </si>
  <si>
    <t>TORNATORE</t>
  </si>
  <si>
    <t>SHAMZIYA</t>
  </si>
  <si>
    <t>WHITROW</t>
  </si>
  <si>
    <t>SSASC025</t>
  </si>
  <si>
    <t>ELYSIA</t>
  </si>
  <si>
    <t>SPEHR</t>
  </si>
  <si>
    <t>SHAREE</t>
  </si>
  <si>
    <t>YANI</t>
  </si>
  <si>
    <t>ALEEZA</t>
  </si>
  <si>
    <t>BAIG</t>
  </si>
  <si>
    <t>SREC025</t>
  </si>
  <si>
    <t>TIFFANY</t>
  </si>
  <si>
    <t>CHENOWETH</t>
  </si>
  <si>
    <t>RICKI</t>
  </si>
  <si>
    <t>MAUNDER</t>
  </si>
  <si>
    <t>ZAPPIA</t>
  </si>
  <si>
    <t>SSAHD025</t>
  </si>
  <si>
    <t>CRANSWICK</t>
  </si>
  <si>
    <t>SEBASTIANI</t>
  </si>
  <si>
    <t>DUY KIEN</t>
  </si>
  <si>
    <t>DINH</t>
  </si>
  <si>
    <t>HODGE</t>
  </si>
  <si>
    <t>STLM025</t>
  </si>
  <si>
    <t>GRAZIA</t>
  </si>
  <si>
    <t>CAVUOTO</t>
  </si>
  <si>
    <t>SEQUOIA</t>
  </si>
  <si>
    <t>VENDITTO</t>
  </si>
  <si>
    <t>NOVA</t>
  </si>
  <si>
    <t>READE</t>
  </si>
  <si>
    <t>SRES026</t>
  </si>
  <si>
    <t>S026</t>
  </si>
  <si>
    <t>PEART</t>
  </si>
  <si>
    <t>KASIE</t>
  </si>
  <si>
    <t>LILA</t>
  </si>
  <si>
    <t>SSTO026</t>
  </si>
  <si>
    <t>LEERSON</t>
  </si>
  <si>
    <t>SSM026</t>
  </si>
  <si>
    <t>HEWKINS</t>
  </si>
  <si>
    <t>SSAM026</t>
  </si>
  <si>
    <t>LOUEY</t>
  </si>
  <si>
    <t>DANIELS</t>
  </si>
  <si>
    <t>KERR</t>
  </si>
  <si>
    <t>SHAND</t>
  </si>
  <si>
    <t>BROOM</t>
  </si>
  <si>
    <t>SSASC026</t>
  </si>
  <si>
    <t>VINAY AJIT</t>
  </si>
  <si>
    <t>VIRK</t>
  </si>
  <si>
    <t>ELLY</t>
  </si>
  <si>
    <t>ROUXELLE</t>
  </si>
  <si>
    <t>IRELAND</t>
  </si>
  <si>
    <t>MERILYNNE</t>
  </si>
  <si>
    <t>TATT</t>
  </si>
  <si>
    <t>SRESS026</t>
  </si>
  <si>
    <t>ELYSSA</t>
  </si>
  <si>
    <t>AMOR-ATKINSON</t>
  </si>
  <si>
    <t>VERCOE</t>
  </si>
  <si>
    <t>LAWRY</t>
  </si>
  <si>
    <t>CUSKELLY</t>
  </si>
  <si>
    <t>CHRISLYN</t>
  </si>
  <si>
    <t>BINOY</t>
  </si>
  <si>
    <t>JURISIC</t>
  </si>
  <si>
    <t>SSAF026</t>
  </si>
  <si>
    <t>KARLENE</t>
  </si>
  <si>
    <t>DELTA</t>
  </si>
  <si>
    <t>STLM026</t>
  </si>
  <si>
    <t>DRAKE</t>
  </si>
  <si>
    <t>KENDELL</t>
  </si>
  <si>
    <t>SSACP026</t>
  </si>
  <si>
    <t>BATESON</t>
  </si>
  <si>
    <t>TREZISE</t>
  </si>
  <si>
    <t>STLCP026</t>
  </si>
  <si>
    <t>KANDICE</t>
  </si>
  <si>
    <t>SWANBOROUGH</t>
  </si>
  <si>
    <t>SCMCON026</t>
  </si>
  <si>
    <t>BRITTON</t>
  </si>
  <si>
    <t>STLSC026</t>
  </si>
  <si>
    <t>SSAM027</t>
  </si>
  <si>
    <t>S027</t>
  </si>
  <si>
    <t>South Melbourne</t>
  </si>
  <si>
    <t>CUBILLOS DAZA</t>
  </si>
  <si>
    <t>SRES027</t>
  </si>
  <si>
    <t>ISHIKA</t>
  </si>
  <si>
    <t>JUNG</t>
  </si>
  <si>
    <t>HSU</t>
  </si>
  <si>
    <t>SSAF027</t>
  </si>
  <si>
    <t>GURSAN</t>
  </si>
  <si>
    <t>SENYUZ</t>
  </si>
  <si>
    <t>CYAN</t>
  </si>
  <si>
    <t>MODER</t>
  </si>
  <si>
    <t>PIVA</t>
  </si>
  <si>
    <t>DOMINIQUE</t>
  </si>
  <si>
    <t>COBAIN</t>
  </si>
  <si>
    <t>CLAIRE MARIA</t>
  </si>
  <si>
    <t>YAHYA</t>
  </si>
  <si>
    <t>MAHARJAN</t>
  </si>
  <si>
    <t>SSTO027</t>
  </si>
  <si>
    <t>ILLINGWORTH</t>
  </si>
  <si>
    <t>MUHAMMAD FAISAL</t>
  </si>
  <si>
    <t>AKHTAR</t>
  </si>
  <si>
    <t>POOLE</t>
  </si>
  <si>
    <t>CHIH NING</t>
  </si>
  <si>
    <t>RAINSFORD</t>
  </si>
  <si>
    <t>TRUONG</t>
  </si>
  <si>
    <t>MERCY</t>
  </si>
  <si>
    <t>MULDOON</t>
  </si>
  <si>
    <t>MEMON</t>
  </si>
  <si>
    <t>WILLINGHAM</t>
  </si>
  <si>
    <t>STLCP027</t>
  </si>
  <si>
    <t>ELEANOR</t>
  </si>
  <si>
    <t>BELLSMITH</t>
  </si>
  <si>
    <t>HULLAND</t>
  </si>
  <si>
    <t>SSACP027</t>
  </si>
  <si>
    <t>MARIZANNE</t>
  </si>
  <si>
    <t>STLM027</t>
  </si>
  <si>
    <t>SRESS027</t>
  </si>
  <si>
    <t>ABDUL</t>
  </si>
  <si>
    <t>DEECEE</t>
  </si>
  <si>
    <t>HOWSE</t>
  </si>
  <si>
    <t>SSASC027</t>
  </si>
  <si>
    <t>MEMPHIS</t>
  </si>
  <si>
    <t>BENTON</t>
  </si>
  <si>
    <t>SCMCON027</t>
  </si>
  <si>
    <t>KOURLINIS</t>
  </si>
  <si>
    <t>SSM027</t>
  </si>
  <si>
    <t>STLF027</t>
  </si>
  <si>
    <t>FINE</t>
  </si>
  <si>
    <t>SSTO028</t>
  </si>
  <si>
    <t>S028</t>
  </si>
  <si>
    <t>Bondi Junction</t>
  </si>
  <si>
    <t>LANDON</t>
  </si>
  <si>
    <t>GERASIMATOS</t>
  </si>
  <si>
    <t>LOHO</t>
  </si>
  <si>
    <t>TARANGO</t>
  </si>
  <si>
    <t>BARREL</t>
  </si>
  <si>
    <t>JUNAL</t>
  </si>
  <si>
    <t>KHALIL</t>
  </si>
  <si>
    <t>VOLHA</t>
  </si>
  <si>
    <t>BICHEL</t>
  </si>
  <si>
    <t>BLIER</t>
  </si>
  <si>
    <t>STLM028</t>
  </si>
  <si>
    <t>GREY</t>
  </si>
  <si>
    <t>TEJA</t>
  </si>
  <si>
    <t>MCLEAN-MCMANUS</t>
  </si>
  <si>
    <t>JERRY</t>
  </si>
  <si>
    <t>D'CRUZ</t>
  </si>
  <si>
    <t>PAGER</t>
  </si>
  <si>
    <t>NISHITA</t>
  </si>
  <si>
    <t>ANDERSON-RAYNER</t>
  </si>
  <si>
    <t>SSASC028</t>
  </si>
  <si>
    <t>GALES</t>
  </si>
  <si>
    <t>LIN</t>
  </si>
  <si>
    <t>SINA</t>
  </si>
  <si>
    <t>SRES028</t>
  </si>
  <si>
    <t>SRESS028</t>
  </si>
  <si>
    <t>STLSC028</t>
  </si>
  <si>
    <t>KAJIC</t>
  </si>
  <si>
    <t>SSACP028</t>
  </si>
  <si>
    <t>HARETUKU</t>
  </si>
  <si>
    <t>NOOSHIN</t>
  </si>
  <si>
    <t>KIRKPATRICK</t>
  </si>
  <si>
    <t>HAYWARD</t>
  </si>
  <si>
    <t>SCMCON028</t>
  </si>
  <si>
    <t>SSAM028</t>
  </si>
  <si>
    <t>STLCP028</t>
  </si>
  <si>
    <t>LAURENCE</t>
  </si>
  <si>
    <t>SSAF028</t>
  </si>
  <si>
    <t>AMELA</t>
  </si>
  <si>
    <t>SSM028</t>
  </si>
  <si>
    <t>FAJLOUN</t>
  </si>
  <si>
    <t>SSAHD028</t>
  </si>
  <si>
    <t>KEZERLE</t>
  </si>
  <si>
    <t>SSTO029</t>
  </si>
  <si>
    <t>S029</t>
  </si>
  <si>
    <t>GLYNN</t>
  </si>
  <si>
    <t>ELORA</t>
  </si>
  <si>
    <t>NATALIZIO</t>
  </si>
  <si>
    <t>MADILL</t>
  </si>
  <si>
    <t>ALYNTA</t>
  </si>
  <si>
    <t>SARACINO</t>
  </si>
  <si>
    <t>SHIBY</t>
  </si>
  <si>
    <t>KANDACE</t>
  </si>
  <si>
    <t>DAWE</t>
  </si>
  <si>
    <t>SCHWAN</t>
  </si>
  <si>
    <t>WORSLEY</t>
  </si>
  <si>
    <t>DARMA</t>
  </si>
  <si>
    <t>KHANN</t>
  </si>
  <si>
    <t>CARLISLE</t>
  </si>
  <si>
    <t>DOWN</t>
  </si>
  <si>
    <t>BANIN</t>
  </si>
  <si>
    <t>BALKHI</t>
  </si>
  <si>
    <t>SAID</t>
  </si>
  <si>
    <t>SUKHREET</t>
  </si>
  <si>
    <t>HAYER</t>
  </si>
  <si>
    <t>SRES029</t>
  </si>
  <si>
    <t>SNEHA</t>
  </si>
  <si>
    <t>ZAHRAA</t>
  </si>
  <si>
    <t>AL GAZALY</t>
  </si>
  <si>
    <t>JASMYN</t>
  </si>
  <si>
    <t>GLADMAN</t>
  </si>
  <si>
    <t>SUTCLIFFE</t>
  </si>
  <si>
    <t>CAVERZAN</t>
  </si>
  <si>
    <t>STLM029</t>
  </si>
  <si>
    <t>WHITZELL</t>
  </si>
  <si>
    <t>FARZANA</t>
  </si>
  <si>
    <t>KHADEMI</t>
  </si>
  <si>
    <t>FATMA</t>
  </si>
  <si>
    <t>AWATH</t>
  </si>
  <si>
    <t>DURSTON</t>
  </si>
  <si>
    <t>NEFF</t>
  </si>
  <si>
    <t>KAWAL</t>
  </si>
  <si>
    <t>DIYA SINGH</t>
  </si>
  <si>
    <t>LIDDAR</t>
  </si>
  <si>
    <t>BREHENY</t>
  </si>
  <si>
    <t>MADDI</t>
  </si>
  <si>
    <t>ATYAF</t>
  </si>
  <si>
    <t>ALSHAMARRY</t>
  </si>
  <si>
    <t>BATHMAN</t>
  </si>
  <si>
    <t>BROND</t>
  </si>
  <si>
    <t>VINCETIC</t>
  </si>
  <si>
    <t>SSASC029</t>
  </si>
  <si>
    <t>ASHANTI</t>
  </si>
  <si>
    <t>BESIM</t>
  </si>
  <si>
    <t>VERBEEK</t>
  </si>
  <si>
    <t>SSAF029</t>
  </si>
  <si>
    <t>BRIGITTE</t>
  </si>
  <si>
    <t>PARASTO</t>
  </si>
  <si>
    <t>JAYNIE</t>
  </si>
  <si>
    <t>SCMCON029</t>
  </si>
  <si>
    <t>SSM029</t>
  </si>
  <si>
    <t>GEISLER</t>
  </si>
  <si>
    <t>WALDRON</t>
  </si>
  <si>
    <t>STLF029</t>
  </si>
  <si>
    <t>MUNARI</t>
  </si>
  <si>
    <t>STLSC029</t>
  </si>
  <si>
    <t>SSACP029</t>
  </si>
  <si>
    <t>PEACOULAKIS</t>
  </si>
  <si>
    <t>MENZIES</t>
  </si>
  <si>
    <t>STLCP030</t>
  </si>
  <si>
    <t>S030</t>
  </si>
  <si>
    <t>Birkenhead Point</t>
  </si>
  <si>
    <t>SRES030</t>
  </si>
  <si>
    <t>NIETO</t>
  </si>
  <si>
    <t>SSAHD030</t>
  </si>
  <si>
    <t>HOGG</t>
  </si>
  <si>
    <t>SSM030</t>
  </si>
  <si>
    <t>PEARSE</t>
  </si>
  <si>
    <t>SSASC030</t>
  </si>
  <si>
    <t>BOWLING</t>
  </si>
  <si>
    <t>SSTO030</t>
  </si>
  <si>
    <t>TRYPHON</t>
  </si>
  <si>
    <t>PANIZ</t>
  </si>
  <si>
    <t>EFTEKHARIAN</t>
  </si>
  <si>
    <t>LEBEUF</t>
  </si>
  <si>
    <t>SSACP030</t>
  </si>
  <si>
    <t>CONNELL-EADE</t>
  </si>
  <si>
    <t>DARIEN</t>
  </si>
  <si>
    <t>BAILLIE</t>
  </si>
  <si>
    <t>KELSEY</t>
  </si>
  <si>
    <t>DUNLOP</t>
  </si>
  <si>
    <t>SSAF030</t>
  </si>
  <si>
    <t>KWOK</t>
  </si>
  <si>
    <t>MICHIE</t>
  </si>
  <si>
    <t>NEAL-BARTIER</t>
  </si>
  <si>
    <t>ADRIANA CAROLINA</t>
  </si>
  <si>
    <t>JUNCO RAMIREZ</t>
  </si>
  <si>
    <t>CASTLE</t>
  </si>
  <si>
    <t>STLM030</t>
  </si>
  <si>
    <t>PAPANDONY</t>
  </si>
  <si>
    <t>JODY</t>
  </si>
  <si>
    <t>SCMCON030</t>
  </si>
  <si>
    <t>STAVROULA</t>
  </si>
  <si>
    <t>IOANNIDIS</t>
  </si>
  <si>
    <t>WILQUEL</t>
  </si>
  <si>
    <t>ALGO</t>
  </si>
  <si>
    <t>LELLA</t>
  </si>
  <si>
    <t>LIANTONIO</t>
  </si>
  <si>
    <t>SSAM034</t>
  </si>
  <si>
    <t>S034</t>
  </si>
  <si>
    <t>FAUSTINE</t>
  </si>
  <si>
    <t>WADBLED</t>
  </si>
  <si>
    <t>SSTO034</t>
  </si>
  <si>
    <t>NKUNYA</t>
  </si>
  <si>
    <t>ATSU-DOGBE</t>
  </si>
  <si>
    <t>ARCHAN</t>
  </si>
  <si>
    <t>GURUNG</t>
  </si>
  <si>
    <t>KHADIJA</t>
  </si>
  <si>
    <t>HALLI</t>
  </si>
  <si>
    <t>TORNEY</t>
  </si>
  <si>
    <t>KOLAKOVIC</t>
  </si>
  <si>
    <t>ARNAV</t>
  </si>
  <si>
    <t>SERBEC</t>
  </si>
  <si>
    <t>SSACP034</t>
  </si>
  <si>
    <t>CINCOTTA</t>
  </si>
  <si>
    <t>KAYLEE</t>
  </si>
  <si>
    <t>BEAVER</t>
  </si>
  <si>
    <t>LENON</t>
  </si>
  <si>
    <t>SCMCON034</t>
  </si>
  <si>
    <t>RATCLIFFE</t>
  </si>
  <si>
    <t>SSASC034</t>
  </si>
  <si>
    <t>RIESELLE</t>
  </si>
  <si>
    <t>STLSC034</t>
  </si>
  <si>
    <t>AMNINDER</t>
  </si>
  <si>
    <t>COLLIER</t>
  </si>
  <si>
    <t>HORVATH</t>
  </si>
  <si>
    <t>SRES034</t>
  </si>
  <si>
    <t>STEER</t>
  </si>
  <si>
    <t>MERRETT</t>
  </si>
  <si>
    <t>TARNI</t>
  </si>
  <si>
    <t>CAMILLERI</t>
  </si>
  <si>
    <t>STLM034</t>
  </si>
  <si>
    <t>DOROTHY</t>
  </si>
  <si>
    <t>SEGUNA</t>
  </si>
  <si>
    <t>SSAHD034</t>
  </si>
  <si>
    <t>DAMIRKA</t>
  </si>
  <si>
    <t>STLF034</t>
  </si>
  <si>
    <t>SSAF034</t>
  </si>
  <si>
    <t>KALPANA</t>
  </si>
  <si>
    <t>LINA</t>
  </si>
  <si>
    <t>SSM034</t>
  </si>
  <si>
    <t>MANSKIE</t>
  </si>
  <si>
    <t>LYNORE</t>
  </si>
  <si>
    <t>BELLINO</t>
  </si>
  <si>
    <t>BELLIO</t>
  </si>
  <si>
    <t>STLCP034</t>
  </si>
  <si>
    <t>VARUNA</t>
  </si>
  <si>
    <t>SHARMA-BRYMER</t>
  </si>
  <si>
    <t>SSTO035</t>
  </si>
  <si>
    <t>S035</t>
  </si>
  <si>
    <t>PETA</t>
  </si>
  <si>
    <t>MCIVER</t>
  </si>
  <si>
    <t>MELYS</t>
  </si>
  <si>
    <t>VANOT</t>
  </si>
  <si>
    <t>TALIAH</t>
  </si>
  <si>
    <t>SSTC035</t>
  </si>
  <si>
    <t>TEAM MEMBER STOCKTAKE CASUAL</t>
  </si>
  <si>
    <t>STLM035</t>
  </si>
  <si>
    <t>HYND</t>
  </si>
  <si>
    <t>KIRK</t>
  </si>
  <si>
    <t>OUTEN</t>
  </si>
  <si>
    <t>HAWES</t>
  </si>
  <si>
    <t>MONICO</t>
  </si>
  <si>
    <t>LILLAS</t>
  </si>
  <si>
    <t>KARLY</t>
  </si>
  <si>
    <t>ALLANA</t>
  </si>
  <si>
    <t>MCVAY</t>
  </si>
  <si>
    <t>HEERY</t>
  </si>
  <si>
    <t>KYRAH</t>
  </si>
  <si>
    <t>HILBER</t>
  </si>
  <si>
    <t>ABIGAYL</t>
  </si>
  <si>
    <t>VAN ZYL</t>
  </si>
  <si>
    <t>JARDINE</t>
  </si>
  <si>
    <t>PILCHER</t>
  </si>
  <si>
    <t>SALE</t>
  </si>
  <si>
    <t>LYONS</t>
  </si>
  <si>
    <t>KLEIN</t>
  </si>
  <si>
    <t>HENING</t>
  </si>
  <si>
    <t>AMEKA</t>
  </si>
  <si>
    <t>CHELSEY</t>
  </si>
  <si>
    <t>SLOOTS</t>
  </si>
  <si>
    <t>MINES</t>
  </si>
  <si>
    <t>KUANG</t>
  </si>
  <si>
    <t>PIMM</t>
  </si>
  <si>
    <t>SREC035</t>
  </si>
  <si>
    <t>O'REGAN</t>
  </si>
  <si>
    <t>AMILY</t>
  </si>
  <si>
    <t>CUNNINGHAM</t>
  </si>
  <si>
    <t>POPPI</t>
  </si>
  <si>
    <t>SSACP035</t>
  </si>
  <si>
    <t>KUHN</t>
  </si>
  <si>
    <t>KURZ-MORRIS</t>
  </si>
  <si>
    <t>MALLOUK</t>
  </si>
  <si>
    <t>OLDE</t>
  </si>
  <si>
    <t>DONNAN GROTH</t>
  </si>
  <si>
    <t>MAMMARELLA</t>
  </si>
  <si>
    <t>VE</t>
  </si>
  <si>
    <t>KIT</t>
  </si>
  <si>
    <t>MATHERS</t>
  </si>
  <si>
    <t>CARROLLYN</t>
  </si>
  <si>
    <t>TREE</t>
  </si>
  <si>
    <t>MEGHAN</t>
  </si>
  <si>
    <t>HOFFMAN</t>
  </si>
  <si>
    <t>NELLIE</t>
  </si>
  <si>
    <t>FALVEY</t>
  </si>
  <si>
    <t>SSAF035</t>
  </si>
  <si>
    <t>ECONOMOS</t>
  </si>
  <si>
    <t>STLHD035</t>
  </si>
  <si>
    <t>SSASC035</t>
  </si>
  <si>
    <t>ATALIE</t>
  </si>
  <si>
    <t>SURYA</t>
  </si>
  <si>
    <t>WALDER WOLFE</t>
  </si>
  <si>
    <t>FINNIGAN</t>
  </si>
  <si>
    <t>CHARLIANNE</t>
  </si>
  <si>
    <t>BEATTON</t>
  </si>
  <si>
    <t>SRES035</t>
  </si>
  <si>
    <t>KNIGHTS</t>
  </si>
  <si>
    <t>SCMCON035</t>
  </si>
  <si>
    <t>MCCULLOCH</t>
  </si>
  <si>
    <t>SSM035</t>
  </si>
  <si>
    <t>CHEYNE</t>
  </si>
  <si>
    <t>SRESS035</t>
  </si>
  <si>
    <t>BUTCHERINE</t>
  </si>
  <si>
    <t>STLF035</t>
  </si>
  <si>
    <t>EMMELIE</t>
  </si>
  <si>
    <t>SEIDLER-BROMLEY</t>
  </si>
  <si>
    <t>STOLZ</t>
  </si>
  <si>
    <t>SEBASTIANA</t>
  </si>
  <si>
    <t>CANINO</t>
  </si>
  <si>
    <t>ROWENA</t>
  </si>
  <si>
    <t>LUDWIGSEN</t>
  </si>
  <si>
    <t>LOONE</t>
  </si>
  <si>
    <t>TEDIM</t>
  </si>
  <si>
    <t>STRONACH</t>
  </si>
  <si>
    <t>KRIESCH</t>
  </si>
  <si>
    <t>SSAM035</t>
  </si>
  <si>
    <t>PASHEN</t>
  </si>
  <si>
    <t>YVONNE</t>
  </si>
  <si>
    <t>BURKHARDT</t>
  </si>
  <si>
    <t>AGATINA</t>
  </si>
  <si>
    <t>MORTENSEN</t>
  </si>
  <si>
    <t>PICARO</t>
  </si>
  <si>
    <t>SRES036</t>
  </si>
  <si>
    <t>S036</t>
  </si>
  <si>
    <t>SSM036</t>
  </si>
  <si>
    <t>DUNHAM</t>
  </si>
  <si>
    <t>SSTO036</t>
  </si>
  <si>
    <t>BLACKWOOD</t>
  </si>
  <si>
    <t>AH TOON</t>
  </si>
  <si>
    <t>BEEBE</t>
  </si>
  <si>
    <t>ZAFREEN</t>
  </si>
  <si>
    <t>ZOHA</t>
  </si>
  <si>
    <t>BIRTLES</t>
  </si>
  <si>
    <t>SSASC036</t>
  </si>
  <si>
    <t>SCRIVENOR</t>
  </si>
  <si>
    <t>AKIL</t>
  </si>
  <si>
    <t>SINCLAIR</t>
  </si>
  <si>
    <t>NEHA</t>
  </si>
  <si>
    <t>SHIBY KURIAKOSE</t>
  </si>
  <si>
    <t>FATIHA</t>
  </si>
  <si>
    <t>ALAM</t>
  </si>
  <si>
    <t>JELEEN</t>
  </si>
  <si>
    <t>BONG</t>
  </si>
  <si>
    <t>KAMMERMANN</t>
  </si>
  <si>
    <t>OFA AE EIKI</t>
  </si>
  <si>
    <t>TAUFA</t>
  </si>
  <si>
    <t>COPLICK</t>
  </si>
  <si>
    <t>TYLON</t>
  </si>
  <si>
    <t>SSAM036</t>
  </si>
  <si>
    <t>AHMADI</t>
  </si>
  <si>
    <t>GALLICHAN</t>
  </si>
  <si>
    <t>FARIS</t>
  </si>
  <si>
    <t>SAHIB</t>
  </si>
  <si>
    <t>FILOCAMO</t>
  </si>
  <si>
    <t>KINSELLA</t>
  </si>
  <si>
    <t>MARAM</t>
  </si>
  <si>
    <t>DARSHEH</t>
  </si>
  <si>
    <t>AMERY</t>
  </si>
  <si>
    <t>EGERT</t>
  </si>
  <si>
    <t>AYRTON</t>
  </si>
  <si>
    <t>STLSC036</t>
  </si>
  <si>
    <t>HALAT</t>
  </si>
  <si>
    <t>SSACP036</t>
  </si>
  <si>
    <t>BANTICK</t>
  </si>
  <si>
    <t>MENA</t>
  </si>
  <si>
    <t>SSAF036</t>
  </si>
  <si>
    <t>SHONTEL</t>
  </si>
  <si>
    <t>FARLOW</t>
  </si>
  <si>
    <t>HOLT</t>
  </si>
  <si>
    <t>LAMBOURNE</t>
  </si>
  <si>
    <t>MANASEK</t>
  </si>
  <si>
    <t>IMMOGEN</t>
  </si>
  <si>
    <t>ZALI</t>
  </si>
  <si>
    <t>CONRAD</t>
  </si>
  <si>
    <t>STLCP036</t>
  </si>
  <si>
    <t>PACHER</t>
  </si>
  <si>
    <t>TAZMIN</t>
  </si>
  <si>
    <t>STLF036</t>
  </si>
  <si>
    <t>JULIET</t>
  </si>
  <si>
    <t>SCMCON036</t>
  </si>
  <si>
    <t>MCTAGUE</t>
  </si>
  <si>
    <t>STLM036</t>
  </si>
  <si>
    <t>EARNSHAW</t>
  </si>
  <si>
    <t>BRENDA</t>
  </si>
  <si>
    <t>FRIBA</t>
  </si>
  <si>
    <t>SADOZAI</t>
  </si>
  <si>
    <t>CAISLEY</t>
  </si>
  <si>
    <t>FRASCA</t>
  </si>
  <si>
    <t>STLF037</t>
  </si>
  <si>
    <t>S037</t>
  </si>
  <si>
    <t>GUNTON</t>
  </si>
  <si>
    <t>SSTO037</t>
  </si>
  <si>
    <t>SSAM037</t>
  </si>
  <si>
    <t>LITSTER</t>
  </si>
  <si>
    <t>TENNANT</t>
  </si>
  <si>
    <t>SSASC037</t>
  </si>
  <si>
    <t>TAIG</t>
  </si>
  <si>
    <t>DYET</t>
  </si>
  <si>
    <t>SRESS037</t>
  </si>
  <si>
    <t>KRISHNAN</t>
  </si>
  <si>
    <t>DYAN GAI</t>
  </si>
  <si>
    <t>GLODOVEZA</t>
  </si>
  <si>
    <t>MUNOZ</t>
  </si>
  <si>
    <t>STLCP037</t>
  </si>
  <si>
    <t>YAVIENASH</t>
  </si>
  <si>
    <t>VIJAYAKUMAR</t>
  </si>
  <si>
    <t>NORALI</t>
  </si>
  <si>
    <t>AL-SALEMI</t>
  </si>
  <si>
    <t>BISMA</t>
  </si>
  <si>
    <t>AYEN</t>
  </si>
  <si>
    <t>AJAK</t>
  </si>
  <si>
    <t>KATARINA</t>
  </si>
  <si>
    <t>ALTAMIRANO</t>
  </si>
  <si>
    <t>JEMILA</t>
  </si>
  <si>
    <t>BASAFACAN</t>
  </si>
  <si>
    <t>JAYA</t>
  </si>
  <si>
    <t>SABELLANO</t>
  </si>
  <si>
    <t>BROWNLEE</t>
  </si>
  <si>
    <t>DATE</t>
  </si>
  <si>
    <t>FIGG</t>
  </si>
  <si>
    <t>SSM037</t>
  </si>
  <si>
    <t>MANSI</t>
  </si>
  <si>
    <t>KANITKAR</t>
  </si>
  <si>
    <t>SRES037</t>
  </si>
  <si>
    <t>ROONEY</t>
  </si>
  <si>
    <t>KEIERLEBER</t>
  </si>
  <si>
    <t>SREC037</t>
  </si>
  <si>
    <t>SHERYL</t>
  </si>
  <si>
    <t>FOY</t>
  </si>
  <si>
    <t>OBRIEN</t>
  </si>
  <si>
    <t>FARYAL</t>
  </si>
  <si>
    <t>FAROOQUI</t>
  </si>
  <si>
    <t>TIMOTIN</t>
  </si>
  <si>
    <t>LEAANN</t>
  </si>
  <si>
    <t>SCMCON037</t>
  </si>
  <si>
    <t>LEPAR</t>
  </si>
  <si>
    <t>McFERRAN</t>
  </si>
  <si>
    <t>OXFORD</t>
  </si>
  <si>
    <t>AMIE</t>
  </si>
  <si>
    <t>CEN</t>
  </si>
  <si>
    <t>SSAHD037</t>
  </si>
  <si>
    <t>WYLIE</t>
  </si>
  <si>
    <t>SSAF037</t>
  </si>
  <si>
    <t>MARTHESE</t>
  </si>
  <si>
    <t>HOSE</t>
  </si>
  <si>
    <t>SSTO038</t>
  </si>
  <si>
    <t>S038</t>
  </si>
  <si>
    <t>RAHNI</t>
  </si>
  <si>
    <t>HORVATIC</t>
  </si>
  <si>
    <t>LONGVYNITA</t>
  </si>
  <si>
    <t>LESICA</t>
  </si>
  <si>
    <t>PHILP</t>
  </si>
  <si>
    <t>ZHIA</t>
  </si>
  <si>
    <t>TAVAKOLI</t>
  </si>
  <si>
    <t>SHARNAY</t>
  </si>
  <si>
    <t>PIETROBON</t>
  </si>
  <si>
    <t>UNNA</t>
  </si>
  <si>
    <t>RYAN-MORRISON</t>
  </si>
  <si>
    <t>MALEK</t>
  </si>
  <si>
    <t>DEEB</t>
  </si>
  <si>
    <t>LIVNI</t>
  </si>
  <si>
    <t>INDERJEET</t>
  </si>
  <si>
    <t>VAN DIJK</t>
  </si>
  <si>
    <t>MEISHA</t>
  </si>
  <si>
    <t>TAUMATA</t>
  </si>
  <si>
    <t>JANIE</t>
  </si>
  <si>
    <t>BREEN</t>
  </si>
  <si>
    <t>STLHD038</t>
  </si>
  <si>
    <t>NUTT</t>
  </si>
  <si>
    <t>MARAEA</t>
  </si>
  <si>
    <t>MANJIT</t>
  </si>
  <si>
    <t>VICKERY</t>
  </si>
  <si>
    <t>STLCP038</t>
  </si>
  <si>
    <t>SCMCON038</t>
  </si>
  <si>
    <t>KANNIAH</t>
  </si>
  <si>
    <t>WISHEY</t>
  </si>
  <si>
    <t>GRUND</t>
  </si>
  <si>
    <t>SSASC038</t>
  </si>
  <si>
    <t>SSM038</t>
  </si>
  <si>
    <t>CLELLAND</t>
  </si>
  <si>
    <t>STLF038</t>
  </si>
  <si>
    <t>KANON</t>
  </si>
  <si>
    <t>JINNO</t>
  </si>
  <si>
    <t>SSACP039</t>
  </si>
  <si>
    <t>S039</t>
  </si>
  <si>
    <t>CORINNA</t>
  </si>
  <si>
    <t>FORMOSA</t>
  </si>
  <si>
    <t>PENSON-NOBLE</t>
  </si>
  <si>
    <t>SREC039</t>
  </si>
  <si>
    <t>COMPARINI</t>
  </si>
  <si>
    <t>SSTO039</t>
  </si>
  <si>
    <t>SCHEMEL</t>
  </si>
  <si>
    <t>KODIE</t>
  </si>
  <si>
    <t>INDIE</t>
  </si>
  <si>
    <t>HOMAN</t>
  </si>
  <si>
    <t>CORA</t>
  </si>
  <si>
    <t>SONJA</t>
  </si>
  <si>
    <t>MCNEILLY</t>
  </si>
  <si>
    <t>DEYON</t>
  </si>
  <si>
    <t>DIMECH</t>
  </si>
  <si>
    <t>WEDEMEYER</t>
  </si>
  <si>
    <t>FALZON</t>
  </si>
  <si>
    <t>GOLDER</t>
  </si>
  <si>
    <t>SRES039</t>
  </si>
  <si>
    <t>ELI</t>
  </si>
  <si>
    <t>SHANLEY</t>
  </si>
  <si>
    <t>JENNA</t>
  </si>
  <si>
    <t>RAYBOULD</t>
  </si>
  <si>
    <t>HODGKINSON</t>
  </si>
  <si>
    <t>KIYOSHI</t>
  </si>
  <si>
    <t>HAMACHI</t>
  </si>
  <si>
    <t>JANELEE</t>
  </si>
  <si>
    <t>CHUNG KWAN</t>
  </si>
  <si>
    <t>LEANN</t>
  </si>
  <si>
    <t>DENNISON</t>
  </si>
  <si>
    <t>DONNELLY</t>
  </si>
  <si>
    <t>LORELEI</t>
  </si>
  <si>
    <t>RANSE</t>
  </si>
  <si>
    <t>RADHA</t>
  </si>
  <si>
    <t>LAKHAN</t>
  </si>
  <si>
    <t>SSASC039</t>
  </si>
  <si>
    <t>TAGALOA</t>
  </si>
  <si>
    <t>ERIKA</t>
  </si>
  <si>
    <t>PARKER-WELLS</t>
  </si>
  <si>
    <t>KINGMOHR</t>
  </si>
  <si>
    <t>PENA RUIZ</t>
  </si>
  <si>
    <t>VERECKEI-VAH</t>
  </si>
  <si>
    <t>HARNETT</t>
  </si>
  <si>
    <t>BALLINGER</t>
  </si>
  <si>
    <t>MARKHAM</t>
  </si>
  <si>
    <t>ALBERTINE</t>
  </si>
  <si>
    <t>VERECKEI</t>
  </si>
  <si>
    <t>GINETTA</t>
  </si>
  <si>
    <t>VACCA</t>
  </si>
  <si>
    <t>HOURN</t>
  </si>
  <si>
    <t>SSTC039</t>
  </si>
  <si>
    <t>POST</t>
  </si>
  <si>
    <t>EMARY</t>
  </si>
  <si>
    <t>SSAHD039</t>
  </si>
  <si>
    <t>MORENO-GALIOS</t>
  </si>
  <si>
    <t>KOMITSKI</t>
  </si>
  <si>
    <t>SSAF039</t>
  </si>
  <si>
    <t>SHINBE</t>
  </si>
  <si>
    <t>BAXTER</t>
  </si>
  <si>
    <t>PALLAS</t>
  </si>
  <si>
    <t>CLAREY</t>
  </si>
  <si>
    <t>ASPANDIYAROVA</t>
  </si>
  <si>
    <t>HUMPHREY</t>
  </si>
  <si>
    <t>MCQUADE</t>
  </si>
  <si>
    <t>STLSC039</t>
  </si>
  <si>
    <t>CHUNG KWAN- FUIMAONO</t>
  </si>
  <si>
    <t>BRENDON</t>
  </si>
  <si>
    <t>NASSEY HURIHIA</t>
  </si>
  <si>
    <t>POHATU</t>
  </si>
  <si>
    <t>STLCP039</t>
  </si>
  <si>
    <t>SILIA</t>
  </si>
  <si>
    <t>CHUNG-KWAN</t>
  </si>
  <si>
    <t>SRESS039</t>
  </si>
  <si>
    <t>SCMCON039</t>
  </si>
  <si>
    <t>TASLEEM</t>
  </si>
  <si>
    <t>GOSS</t>
  </si>
  <si>
    <t>SSM039</t>
  </si>
  <si>
    <t>SZYSZ</t>
  </si>
  <si>
    <t>GUINEA</t>
  </si>
  <si>
    <t>SSTO040</t>
  </si>
  <si>
    <t>S040</t>
  </si>
  <si>
    <t>Tamworth</t>
  </si>
  <si>
    <t>SSTC040</t>
  </si>
  <si>
    <t>KIRCHER</t>
  </si>
  <si>
    <t>SRES040</t>
  </si>
  <si>
    <t>CRICK</t>
  </si>
  <si>
    <t>STLHD040</t>
  </si>
  <si>
    <t>SHARRON</t>
  </si>
  <si>
    <t>FILICIETTI</t>
  </si>
  <si>
    <t>INMAN</t>
  </si>
  <si>
    <t>SSM040</t>
  </si>
  <si>
    <t>BETH</t>
  </si>
  <si>
    <t>TODHUNTER</t>
  </si>
  <si>
    <t>CLAY</t>
  </si>
  <si>
    <t>DUSTIN</t>
  </si>
  <si>
    <t>SHAKITA</t>
  </si>
  <si>
    <t>VISSER</t>
  </si>
  <si>
    <t>STLF040</t>
  </si>
  <si>
    <t>SRESS040</t>
  </si>
  <si>
    <t>SSASC040</t>
  </si>
  <si>
    <t>PENNELL</t>
  </si>
  <si>
    <t>JACKI</t>
  </si>
  <si>
    <t>BAGSTER</t>
  </si>
  <si>
    <t>ANEMAAT</t>
  </si>
  <si>
    <t>SCMCON041</t>
  </si>
  <si>
    <t>S041</t>
  </si>
  <si>
    <t>SSTO041</t>
  </si>
  <si>
    <t>STLM041</t>
  </si>
  <si>
    <t>MCLAUCHLAN</t>
  </si>
  <si>
    <t>SSASC041</t>
  </si>
  <si>
    <t>SSM041</t>
  </si>
  <si>
    <t>SAXELBY</t>
  </si>
  <si>
    <t>TOWERS</t>
  </si>
  <si>
    <t>AIRYAH</t>
  </si>
  <si>
    <t>MATHIESON</t>
  </si>
  <si>
    <t>LETICIA</t>
  </si>
  <si>
    <t>ROOTS</t>
  </si>
  <si>
    <t>STLCP041</t>
  </si>
  <si>
    <t>MILEY</t>
  </si>
  <si>
    <t>SHIPP</t>
  </si>
  <si>
    <t>SSAM041</t>
  </si>
  <si>
    <t>JAMES CATELOTTI</t>
  </si>
  <si>
    <t>JENELLE</t>
  </si>
  <si>
    <t>HAYTON</t>
  </si>
  <si>
    <t>MARY JANE</t>
  </si>
  <si>
    <t>SEAMAN</t>
  </si>
  <si>
    <t>TEMESSL</t>
  </si>
  <si>
    <t>STLSC041</t>
  </si>
  <si>
    <t>LOUBNA</t>
  </si>
  <si>
    <t>WARDMAN</t>
  </si>
  <si>
    <t>SSAF041</t>
  </si>
  <si>
    <t>SRES041</t>
  </si>
  <si>
    <t>AVRIL</t>
  </si>
  <si>
    <t>DENICE</t>
  </si>
  <si>
    <t>SSTO042</t>
  </si>
  <si>
    <t>S042</t>
  </si>
  <si>
    <t>Queanbeyan</t>
  </si>
  <si>
    <t>ZAHRINA</t>
  </si>
  <si>
    <t>SALSABILLA</t>
  </si>
  <si>
    <t>JADE LYNN</t>
  </si>
  <si>
    <t>BURDEYNY</t>
  </si>
  <si>
    <t>SRES042</t>
  </si>
  <si>
    <t>MACAYLA</t>
  </si>
  <si>
    <t>TODKILL</t>
  </si>
  <si>
    <t>TIJANA</t>
  </si>
  <si>
    <t>HLEVNJAK</t>
  </si>
  <si>
    <t>SSASC042</t>
  </si>
  <si>
    <t>THURGOOD</t>
  </si>
  <si>
    <t>UTUMAPU</t>
  </si>
  <si>
    <t>DANNIELLE MARIE</t>
  </si>
  <si>
    <t>MAG-ABO</t>
  </si>
  <si>
    <t>N K B A GEDARA NILUPUL NANDANA</t>
  </si>
  <si>
    <t>NARASINGHE</t>
  </si>
  <si>
    <t>GRACIE</t>
  </si>
  <si>
    <t>FEAR</t>
  </si>
  <si>
    <t>MOWAT</t>
  </si>
  <si>
    <t>SSAF042</t>
  </si>
  <si>
    <t>NAWAL</t>
  </si>
  <si>
    <t>USMAN</t>
  </si>
  <si>
    <t>ZELDA</t>
  </si>
  <si>
    <t>TRICHARD</t>
  </si>
  <si>
    <t>HINDS-SALTER</t>
  </si>
  <si>
    <t>DOLBEL</t>
  </si>
  <si>
    <t>COY</t>
  </si>
  <si>
    <t>SHOEBRIDGE</t>
  </si>
  <si>
    <t>MURTON</t>
  </si>
  <si>
    <t>BOPPING</t>
  </si>
  <si>
    <t>GOLDA</t>
  </si>
  <si>
    <t>ABELLERA</t>
  </si>
  <si>
    <t>ROLFE</t>
  </si>
  <si>
    <t>HAWKES</t>
  </si>
  <si>
    <t>MARMONT</t>
  </si>
  <si>
    <t>CHANTELL</t>
  </si>
  <si>
    <t>MCELHINNEY</t>
  </si>
  <si>
    <t>NIKUNJ</t>
  </si>
  <si>
    <t>K C</t>
  </si>
  <si>
    <t>CORDELIA</t>
  </si>
  <si>
    <t>ANDJOMBI-CHUT</t>
  </si>
  <si>
    <t>CLIFTON</t>
  </si>
  <si>
    <t>TAMIEKA</t>
  </si>
  <si>
    <t>RAE</t>
  </si>
  <si>
    <t>STLHD042</t>
  </si>
  <si>
    <t>ZOEY</t>
  </si>
  <si>
    <t>TROJKOVIC</t>
  </si>
  <si>
    <t>FORNER</t>
  </si>
  <si>
    <t>AYA MARTIN</t>
  </si>
  <si>
    <t>TALONI</t>
  </si>
  <si>
    <t>MIROSLAV</t>
  </si>
  <si>
    <t>KUCKA</t>
  </si>
  <si>
    <t>OTTAWAY</t>
  </si>
  <si>
    <t>HAYNE</t>
  </si>
  <si>
    <t>JOBSON</t>
  </si>
  <si>
    <t>STLSC042</t>
  </si>
  <si>
    <t>WYNTER</t>
  </si>
  <si>
    <t>BRABEC</t>
  </si>
  <si>
    <t>BUNN</t>
  </si>
  <si>
    <t>PATEJUK-AZIZ</t>
  </si>
  <si>
    <t>MARIJA</t>
  </si>
  <si>
    <t>JOKSIMOVIC</t>
  </si>
  <si>
    <t>COADY</t>
  </si>
  <si>
    <t>MARIA CECILIA</t>
  </si>
  <si>
    <t>PENNA</t>
  </si>
  <si>
    <t>GOOLAGONG</t>
  </si>
  <si>
    <t>GAGANBIR</t>
  </si>
  <si>
    <t>TAILA ANN</t>
  </si>
  <si>
    <t>MOORBY</t>
  </si>
  <si>
    <t>ALSTON</t>
  </si>
  <si>
    <t>STLF042</t>
  </si>
  <si>
    <t>O'GRADY</t>
  </si>
  <si>
    <t>SSM042</t>
  </si>
  <si>
    <t>DEVLIN</t>
  </si>
  <si>
    <t>SSAHD042</t>
  </si>
  <si>
    <t>RICHARDSON</t>
  </si>
  <si>
    <t>ENSOR</t>
  </si>
  <si>
    <t>ELLEM</t>
  </si>
  <si>
    <t>SCMCON042</t>
  </si>
  <si>
    <t>MILKA</t>
  </si>
  <si>
    <t>TRAJKOSKA</t>
  </si>
  <si>
    <t>SSACP042</t>
  </si>
  <si>
    <t>NIRMALA</t>
  </si>
  <si>
    <t>HACKWORTH</t>
  </si>
  <si>
    <t>SSAM042</t>
  </si>
  <si>
    <t>QUAGLIATA</t>
  </si>
  <si>
    <t>SSTO043</t>
  </si>
  <si>
    <t>S043</t>
  </si>
  <si>
    <t>HOFFENSETZ</t>
  </si>
  <si>
    <t>SREC043</t>
  </si>
  <si>
    <t>STEVENS</t>
  </si>
  <si>
    <t>STLF043</t>
  </si>
  <si>
    <t>POSTHUMA</t>
  </si>
  <si>
    <t>MALAKAI</t>
  </si>
  <si>
    <t>GRACELYN</t>
  </si>
  <si>
    <t>LIVI</t>
  </si>
  <si>
    <t>JORGENSEN</t>
  </si>
  <si>
    <t>KADYN</t>
  </si>
  <si>
    <t>OSTA</t>
  </si>
  <si>
    <t>SCMCON043</t>
  </si>
  <si>
    <t>ALYX</t>
  </si>
  <si>
    <t>MEIKLE</t>
  </si>
  <si>
    <t>BOWKETT</t>
  </si>
  <si>
    <t>NEUCOM</t>
  </si>
  <si>
    <t>KESBY</t>
  </si>
  <si>
    <t>LUCIENNE</t>
  </si>
  <si>
    <t>BYE</t>
  </si>
  <si>
    <t>LESTONE</t>
  </si>
  <si>
    <t>TARQUINN</t>
  </si>
  <si>
    <t>POLLOCK</t>
  </si>
  <si>
    <t>HEMPSEED</t>
  </si>
  <si>
    <t>LAHTINEN</t>
  </si>
  <si>
    <t>SRES043</t>
  </si>
  <si>
    <t>KEUNE</t>
  </si>
  <si>
    <t>KALLISA</t>
  </si>
  <si>
    <t>SAW</t>
  </si>
  <si>
    <t>FIELDS</t>
  </si>
  <si>
    <t>SRESS043</t>
  </si>
  <si>
    <t>QUINLAN</t>
  </si>
  <si>
    <t>ROXBURGH</t>
  </si>
  <si>
    <t>HANRAN</t>
  </si>
  <si>
    <t>CAITLYND</t>
  </si>
  <si>
    <t>CHISELETT</t>
  </si>
  <si>
    <t>STLM043</t>
  </si>
  <si>
    <t>STLSC043</t>
  </si>
  <si>
    <t>DEANER</t>
  </si>
  <si>
    <t>GATTI</t>
  </si>
  <si>
    <t>COLLISHAW</t>
  </si>
  <si>
    <t>SSACP043</t>
  </si>
  <si>
    <t>STLCP043</t>
  </si>
  <si>
    <t>JOI</t>
  </si>
  <si>
    <t>HAINES</t>
  </si>
  <si>
    <t>SSM043</t>
  </si>
  <si>
    <t>SKALECKI</t>
  </si>
  <si>
    <t>SSASC043</t>
  </si>
  <si>
    <t>BIAR</t>
  </si>
  <si>
    <t>ATEM</t>
  </si>
  <si>
    <t>SRES044</t>
  </si>
  <si>
    <t>S044</t>
  </si>
  <si>
    <t>JAMAHSON</t>
  </si>
  <si>
    <t>SSAF044</t>
  </si>
  <si>
    <t>COBIE</t>
  </si>
  <si>
    <t>POMEROY</t>
  </si>
  <si>
    <t>SSAM044</t>
  </si>
  <si>
    <t>HALLS</t>
  </si>
  <si>
    <t>LIEBICH</t>
  </si>
  <si>
    <t>MANNO</t>
  </si>
  <si>
    <t>SCARLETTE</t>
  </si>
  <si>
    <t>DIMECH-HORDER</t>
  </si>
  <si>
    <t>MANIE</t>
  </si>
  <si>
    <t>JACE</t>
  </si>
  <si>
    <t>VAN DE KAMP</t>
  </si>
  <si>
    <t>MANATAKIS</t>
  </si>
  <si>
    <t>STLM044</t>
  </si>
  <si>
    <t>POWELL</t>
  </si>
  <si>
    <t>THREADGATE</t>
  </si>
  <si>
    <t>HUEPPAUFF</t>
  </si>
  <si>
    <t>MAYEN</t>
  </si>
  <si>
    <t>AYII</t>
  </si>
  <si>
    <t>SSTO044</t>
  </si>
  <si>
    <t>MITAMBA</t>
  </si>
  <si>
    <t>LUBUNGA</t>
  </si>
  <si>
    <t>MAKAITA</t>
  </si>
  <si>
    <t>MACHANYANGWA</t>
  </si>
  <si>
    <t>LISHMAN</t>
  </si>
  <si>
    <t>STLF044</t>
  </si>
  <si>
    <t>FENTON</t>
  </si>
  <si>
    <t>SSACP044</t>
  </si>
  <si>
    <t>CIRILLO</t>
  </si>
  <si>
    <t>AXLEBY</t>
  </si>
  <si>
    <t>STLSC044</t>
  </si>
  <si>
    <t>TRAEGER</t>
  </si>
  <si>
    <t>DURBRIDGE</t>
  </si>
  <si>
    <t>RENAE</t>
  </si>
  <si>
    <t>DEER</t>
  </si>
  <si>
    <t>SOONDRA</t>
  </si>
  <si>
    <t>SRESS044</t>
  </si>
  <si>
    <t>FERIEL</t>
  </si>
  <si>
    <t>SSASC044</t>
  </si>
  <si>
    <t>SSAHD044</t>
  </si>
  <si>
    <t>CUTTS</t>
  </si>
  <si>
    <t>KENRICK</t>
  </si>
  <si>
    <t>SOLLY</t>
  </si>
  <si>
    <t>SSM044</t>
  </si>
  <si>
    <t>VAN DER HOEVEN</t>
  </si>
  <si>
    <t>SCMCON044</t>
  </si>
  <si>
    <t>RULE</t>
  </si>
  <si>
    <t>KIBBLER</t>
  </si>
  <si>
    <t>CHOWDHURY</t>
  </si>
  <si>
    <t>SSTO045</t>
  </si>
  <si>
    <t>S045</t>
  </si>
  <si>
    <t>Lidcombe</t>
  </si>
  <si>
    <t>MANGALYA</t>
  </si>
  <si>
    <t>KOOLATH</t>
  </si>
  <si>
    <t>SSACP045</t>
  </si>
  <si>
    <t>THANOPOULOS</t>
  </si>
  <si>
    <t>SIFAT</t>
  </si>
  <si>
    <t>HALIMA</t>
  </si>
  <si>
    <t>ABDULLAHI</t>
  </si>
  <si>
    <t>JEBARA</t>
  </si>
  <si>
    <t>SEKULIC</t>
  </si>
  <si>
    <t>FARISHTA</t>
  </si>
  <si>
    <t>ASAD ULLAH</t>
  </si>
  <si>
    <t>SYEDA MAHNOOR</t>
  </si>
  <si>
    <t>ASIF</t>
  </si>
  <si>
    <t>RAMARNI</t>
  </si>
  <si>
    <t>KARIMA</t>
  </si>
  <si>
    <t>MIR</t>
  </si>
  <si>
    <t>D'ADAM</t>
  </si>
  <si>
    <t>GIACOMO</t>
  </si>
  <si>
    <t>BUDINI</t>
  </si>
  <si>
    <t>SEREANA</t>
  </si>
  <si>
    <t>REANNE</t>
  </si>
  <si>
    <t>TAHAN</t>
  </si>
  <si>
    <t>REEM</t>
  </si>
  <si>
    <t>KHALED</t>
  </si>
  <si>
    <t>RANIN</t>
  </si>
  <si>
    <t>AL MOUSAWI</t>
  </si>
  <si>
    <t>AMALIA</t>
  </si>
  <si>
    <t>TAMBASCO</t>
  </si>
  <si>
    <t>SSASC045</t>
  </si>
  <si>
    <t>TYME</t>
  </si>
  <si>
    <t>ATUATIKA</t>
  </si>
  <si>
    <t>JOVITTA ANAIS</t>
  </si>
  <si>
    <t>NKOSO BELANGA</t>
  </si>
  <si>
    <t>CHANEL</t>
  </si>
  <si>
    <t>AADYA</t>
  </si>
  <si>
    <t>GUPTA</t>
  </si>
  <si>
    <t>LIVINGSTON</t>
  </si>
  <si>
    <t>SSAF045</t>
  </si>
  <si>
    <t>SEILEKA</t>
  </si>
  <si>
    <t>SSAHD045</t>
  </si>
  <si>
    <t>SIMIN</t>
  </si>
  <si>
    <t>BAHRAMNIAKAN</t>
  </si>
  <si>
    <t>SSAM045</t>
  </si>
  <si>
    <t>GISELLE</t>
  </si>
  <si>
    <t>BIVIANO</t>
  </si>
  <si>
    <t>SRES045</t>
  </si>
  <si>
    <t>LOPES DE OLIVEIRA</t>
  </si>
  <si>
    <t>SALVATORE</t>
  </si>
  <si>
    <t>MIRAGLIA</t>
  </si>
  <si>
    <t>SSM045</t>
  </si>
  <si>
    <t>GREG</t>
  </si>
  <si>
    <t>SUKENDRO</t>
  </si>
  <si>
    <t>MIDDELTON</t>
  </si>
  <si>
    <t>GRIEPHAN</t>
  </si>
  <si>
    <t>SCMCON045</t>
  </si>
  <si>
    <t>GERARDO</t>
  </si>
  <si>
    <t>RANGEL MORENO</t>
  </si>
  <si>
    <t>STLM045</t>
  </si>
  <si>
    <t>JABARIAN</t>
  </si>
  <si>
    <t>BEATON</t>
  </si>
  <si>
    <t>SOULAYLACK</t>
  </si>
  <si>
    <t>PHATHANAK</t>
  </si>
  <si>
    <t>GIUSEPINA</t>
  </si>
  <si>
    <t>STLF045</t>
  </si>
  <si>
    <t>ASTARITA</t>
  </si>
  <si>
    <t>STLSC045</t>
  </si>
  <si>
    <t>DWAYNE</t>
  </si>
  <si>
    <t>CARLTON</t>
  </si>
  <si>
    <t>SSTO046</t>
  </si>
  <si>
    <t>S046</t>
  </si>
  <si>
    <t>WAILU</t>
  </si>
  <si>
    <t>DAVIDGE</t>
  </si>
  <si>
    <t>OVERALL</t>
  </si>
  <si>
    <t>VOOIS</t>
  </si>
  <si>
    <t>STLCP046</t>
  </si>
  <si>
    <t>EDGERTON</t>
  </si>
  <si>
    <t>STIEMMIE</t>
  </si>
  <si>
    <t>SRESS046</t>
  </si>
  <si>
    <t>MAUREEN</t>
  </si>
  <si>
    <t>HAGELL</t>
  </si>
  <si>
    <t>STLM046</t>
  </si>
  <si>
    <t>BODY</t>
  </si>
  <si>
    <t>KATHERYNE</t>
  </si>
  <si>
    <t>SEARLE</t>
  </si>
  <si>
    <t>VITOR</t>
  </si>
  <si>
    <t>PATERSON</t>
  </si>
  <si>
    <t>NEVAEH</t>
  </si>
  <si>
    <t>MOULANG</t>
  </si>
  <si>
    <t>SREC046</t>
  </si>
  <si>
    <t>WHYMAN</t>
  </si>
  <si>
    <t>TUXWORTH</t>
  </si>
  <si>
    <t>GRAVAGNA</t>
  </si>
  <si>
    <t>RYLEE</t>
  </si>
  <si>
    <t>LAVENDER</t>
  </si>
  <si>
    <t>SARIAH</t>
  </si>
  <si>
    <t>SSACP046</t>
  </si>
  <si>
    <t>SSASC046</t>
  </si>
  <si>
    <t>LEONA</t>
  </si>
  <si>
    <t>LAW</t>
  </si>
  <si>
    <t>SRES046</t>
  </si>
  <si>
    <t>ASHALEA</t>
  </si>
  <si>
    <t>LOVEDAY</t>
  </si>
  <si>
    <t>SSTC046</t>
  </si>
  <si>
    <t>BEGLEY</t>
  </si>
  <si>
    <t>CALE</t>
  </si>
  <si>
    <t>MILNER</t>
  </si>
  <si>
    <t>GOMERSALL</t>
  </si>
  <si>
    <t>NOELYNE</t>
  </si>
  <si>
    <t>CHONTAL</t>
  </si>
  <si>
    <t>FALCON</t>
  </si>
  <si>
    <t>KIRBU</t>
  </si>
  <si>
    <t>CHOW</t>
  </si>
  <si>
    <t>DEGUARA</t>
  </si>
  <si>
    <t>SCMCON046</t>
  </si>
  <si>
    <t>SSTO047</t>
  </si>
  <si>
    <t>S047</t>
  </si>
  <si>
    <t>SCMCON047</t>
  </si>
  <si>
    <t>SOMMERFELD</t>
  </si>
  <si>
    <t>MADDISYN</t>
  </si>
  <si>
    <t>LESTER</t>
  </si>
  <si>
    <t>WYVILL</t>
  </si>
  <si>
    <t>LARISSIA</t>
  </si>
  <si>
    <t>KADDATZ</t>
  </si>
  <si>
    <t>RUEBEN</t>
  </si>
  <si>
    <t>DENNING</t>
  </si>
  <si>
    <t>SRESS047</t>
  </si>
  <si>
    <t>RAVEN</t>
  </si>
  <si>
    <t>WARCON</t>
  </si>
  <si>
    <t>BRENNA</t>
  </si>
  <si>
    <t>SOMERVILLE</t>
  </si>
  <si>
    <t>BEAN</t>
  </si>
  <si>
    <t>LEONIE</t>
  </si>
  <si>
    <t>CHARLISE</t>
  </si>
  <si>
    <t>SHAUNA</t>
  </si>
  <si>
    <t>ELISABETH</t>
  </si>
  <si>
    <t>JEMIMA</t>
  </si>
  <si>
    <t>HOOD</t>
  </si>
  <si>
    <t>SSAF047</t>
  </si>
  <si>
    <t>FAYE</t>
  </si>
  <si>
    <t>STLF047</t>
  </si>
  <si>
    <t>SSM047</t>
  </si>
  <si>
    <t>SSAHD047</t>
  </si>
  <si>
    <t>THALIA</t>
  </si>
  <si>
    <t>MONNOX</t>
  </si>
  <si>
    <t>SRES047</t>
  </si>
  <si>
    <t>JANNAHA</t>
  </si>
  <si>
    <t>SILVESTER</t>
  </si>
  <si>
    <t>GROGAN</t>
  </si>
  <si>
    <t>TRUDI</t>
  </si>
  <si>
    <t>SSASC047</t>
  </si>
  <si>
    <t>SHUR</t>
  </si>
  <si>
    <t>SSTO048</t>
  </si>
  <si>
    <t>S048</t>
  </si>
  <si>
    <t>Lismore</t>
  </si>
  <si>
    <t>LOCKWOOD</t>
  </si>
  <si>
    <t>HODGES</t>
  </si>
  <si>
    <t>TIANNA</t>
  </si>
  <si>
    <t>ALBERTH</t>
  </si>
  <si>
    <t>SSACP048</t>
  </si>
  <si>
    <t>RISHWORTH</t>
  </si>
  <si>
    <t>NITIKA ROSE</t>
  </si>
  <si>
    <t>KING ARAMA</t>
  </si>
  <si>
    <t>MAYANNA</t>
  </si>
  <si>
    <t>SKIMMINGS</t>
  </si>
  <si>
    <t>KIRRALEE</t>
  </si>
  <si>
    <t>HAMILL</t>
  </si>
  <si>
    <t>BLANCH</t>
  </si>
  <si>
    <t>TONKS</t>
  </si>
  <si>
    <t>MENGER</t>
  </si>
  <si>
    <t>SSM048</t>
  </si>
  <si>
    <t>BRAGA</t>
  </si>
  <si>
    <t>CIANNA</t>
  </si>
  <si>
    <t>POLES</t>
  </si>
  <si>
    <t>TISSOTT</t>
  </si>
  <si>
    <t>ANNIBELLE</t>
  </si>
  <si>
    <t>DEEGAN</t>
  </si>
  <si>
    <t>DOLMAN</t>
  </si>
  <si>
    <t>MYAH</t>
  </si>
  <si>
    <t>RYLAN JAMES</t>
  </si>
  <si>
    <t>STLSC048</t>
  </si>
  <si>
    <t>BARRATT</t>
  </si>
  <si>
    <t>OVSEEV</t>
  </si>
  <si>
    <t>SCMCON048</t>
  </si>
  <si>
    <t>NEWSON</t>
  </si>
  <si>
    <t>STLCP048</t>
  </si>
  <si>
    <t>MERRIDEE</t>
  </si>
  <si>
    <t>COLETTE</t>
  </si>
  <si>
    <t>RANDELL</t>
  </si>
  <si>
    <t>COVRE</t>
  </si>
  <si>
    <t>SSASC048</t>
  </si>
  <si>
    <t>OCHIENG</t>
  </si>
  <si>
    <t>SSTO049</t>
  </si>
  <si>
    <t>S049</t>
  </si>
  <si>
    <t>Horsham</t>
  </si>
  <si>
    <t>CARLSON</t>
  </si>
  <si>
    <t>ASTON</t>
  </si>
  <si>
    <t>SRES049</t>
  </si>
  <si>
    <t>GREGOR</t>
  </si>
  <si>
    <t>GRAINGER</t>
  </si>
  <si>
    <t>LEAVER-SCHWARZ</t>
  </si>
  <si>
    <t>HEAL</t>
  </si>
  <si>
    <t>STLCP049</t>
  </si>
  <si>
    <t>DOWNES-SWIFT</t>
  </si>
  <si>
    <t>STLSC049</t>
  </si>
  <si>
    <t>CREASEY</t>
  </si>
  <si>
    <t>SSACP049</t>
  </si>
  <si>
    <t>LEEANNE</t>
  </si>
  <si>
    <t>TARIN</t>
  </si>
  <si>
    <t>STEENHUIS</t>
  </si>
  <si>
    <t>MILTON-SIMPSON</t>
  </si>
  <si>
    <t>SSM049</t>
  </si>
  <si>
    <t>KARREN</t>
  </si>
  <si>
    <t>MCCOMBE</t>
  </si>
  <si>
    <t>MAYBERY</t>
  </si>
  <si>
    <t>SSASC049</t>
  </si>
  <si>
    <t>ISOBELLE</t>
  </si>
  <si>
    <t>SSTO050</t>
  </si>
  <si>
    <t>S050</t>
  </si>
  <si>
    <t>GOLDSTIEN</t>
  </si>
  <si>
    <t>SCMCON050</t>
  </si>
  <si>
    <t>PETRI</t>
  </si>
  <si>
    <t>SSACP050</t>
  </si>
  <si>
    <t>MCLERIE</t>
  </si>
  <si>
    <t>TRANFIELD</t>
  </si>
  <si>
    <t>MCCABE</t>
  </si>
  <si>
    <t>BERTA-BOOTH</t>
  </si>
  <si>
    <t>O'KANE</t>
  </si>
  <si>
    <t>WOLFE</t>
  </si>
  <si>
    <t>SSAHD050</t>
  </si>
  <si>
    <t>BEGECKI</t>
  </si>
  <si>
    <t>HEDGER</t>
  </si>
  <si>
    <t>CULVERA</t>
  </si>
  <si>
    <t>BADKE</t>
  </si>
  <si>
    <t>CAPELL</t>
  </si>
  <si>
    <t>GANE</t>
  </si>
  <si>
    <t>READ</t>
  </si>
  <si>
    <t>BATTEN</t>
  </si>
  <si>
    <t>SPANO</t>
  </si>
  <si>
    <t>MIKHAIL</t>
  </si>
  <si>
    <t>COOKE-FROST</t>
  </si>
  <si>
    <t>SSM050</t>
  </si>
  <si>
    <t>STLCP050</t>
  </si>
  <si>
    <t>ACQUARO</t>
  </si>
  <si>
    <t>SEETO</t>
  </si>
  <si>
    <t>MACRI</t>
  </si>
  <si>
    <t>SHERIDEN</t>
  </si>
  <si>
    <t>OPTLAND</t>
  </si>
  <si>
    <t>STLM050</t>
  </si>
  <si>
    <t>ASSUNTA</t>
  </si>
  <si>
    <t>BUTTITTA</t>
  </si>
  <si>
    <t>STLSC050</t>
  </si>
  <si>
    <t>HAYMAN</t>
  </si>
  <si>
    <t>NAJAT</t>
  </si>
  <si>
    <t>ASSAF</t>
  </si>
  <si>
    <t>JADRANKA</t>
  </si>
  <si>
    <t>MRKIC</t>
  </si>
  <si>
    <t>SSTO052</t>
  </si>
  <si>
    <t>S052</t>
  </si>
  <si>
    <t>MCNICHOLAS</t>
  </si>
  <si>
    <t>SHAHED</t>
  </si>
  <si>
    <t>DUGHMUCH</t>
  </si>
  <si>
    <t>LARI</t>
  </si>
  <si>
    <t>SSASC052</t>
  </si>
  <si>
    <t>VERMEER</t>
  </si>
  <si>
    <t>SRES052</t>
  </si>
  <si>
    <t>GUAN</t>
  </si>
  <si>
    <t>SCMCON052</t>
  </si>
  <si>
    <t>HOLDWAY</t>
  </si>
  <si>
    <t>MILANA</t>
  </si>
  <si>
    <t>SICILIANO</t>
  </si>
  <si>
    <t>NATHALIE</t>
  </si>
  <si>
    <t>GARCIA</t>
  </si>
  <si>
    <t>ANNISE</t>
  </si>
  <si>
    <t>YANGRIK</t>
  </si>
  <si>
    <t>SSAM052</t>
  </si>
  <si>
    <t>BRODALKA</t>
  </si>
  <si>
    <t>HANNAIRE</t>
  </si>
  <si>
    <t>DARLEY</t>
  </si>
  <si>
    <t>BEIDATSCH</t>
  </si>
  <si>
    <t>WOOLRIDGE</t>
  </si>
  <si>
    <t>SSTC052</t>
  </si>
  <si>
    <t>NISHA</t>
  </si>
  <si>
    <t>FURTADO</t>
  </si>
  <si>
    <t>SHARYA</t>
  </si>
  <si>
    <t>FERDINANDUSZ</t>
  </si>
  <si>
    <t>ROSAMARIA</t>
  </si>
  <si>
    <t>CARBONE</t>
  </si>
  <si>
    <t>KAHLIA</t>
  </si>
  <si>
    <t>KARAMFILES</t>
  </si>
  <si>
    <t>MCGEE</t>
  </si>
  <si>
    <t>CATE</t>
  </si>
  <si>
    <t>THOMASZ</t>
  </si>
  <si>
    <t>LOW</t>
  </si>
  <si>
    <t>PAYNTER</t>
  </si>
  <si>
    <t>JOHN PAUL</t>
  </si>
  <si>
    <t>MCGINNITY</t>
  </si>
  <si>
    <t>GAUDOIN</t>
  </si>
  <si>
    <t>GIOVANNA</t>
  </si>
  <si>
    <t>CONROY</t>
  </si>
  <si>
    <t>RAIYA</t>
  </si>
  <si>
    <t>JOHNS</t>
  </si>
  <si>
    <t>NANKIVELL</t>
  </si>
  <si>
    <t>EMILIE</t>
  </si>
  <si>
    <t>COLLOVA</t>
  </si>
  <si>
    <t>MARIE</t>
  </si>
  <si>
    <t>JUDE</t>
  </si>
  <si>
    <t>CROCKFORD</t>
  </si>
  <si>
    <t>KANBI</t>
  </si>
  <si>
    <t>MCFADGEN</t>
  </si>
  <si>
    <t>KIMM</t>
  </si>
  <si>
    <t>GARBELLINI</t>
  </si>
  <si>
    <t>COCKS</t>
  </si>
  <si>
    <t>ALESSANDRO</t>
  </si>
  <si>
    <t>CASILLI</t>
  </si>
  <si>
    <t>STLF052</t>
  </si>
  <si>
    <t>MISHA</t>
  </si>
  <si>
    <t>MULLIN</t>
  </si>
  <si>
    <t>SSACP052</t>
  </si>
  <si>
    <t>CAVANAGH</t>
  </si>
  <si>
    <t>BOON</t>
  </si>
  <si>
    <t>DORAN</t>
  </si>
  <si>
    <t>VON PERGER</t>
  </si>
  <si>
    <t>FREDERICK</t>
  </si>
  <si>
    <t>JESSELL</t>
  </si>
  <si>
    <t>EMROSE</t>
  </si>
  <si>
    <t>JUNE</t>
  </si>
  <si>
    <t>LANZELLOTTO</t>
  </si>
  <si>
    <t>COUSINS</t>
  </si>
  <si>
    <t>LEE-GRILL</t>
  </si>
  <si>
    <t>PURCELL</t>
  </si>
  <si>
    <t>SRESS052</t>
  </si>
  <si>
    <t>CHANCELLOR-MADDISON</t>
  </si>
  <si>
    <t>STLSC052</t>
  </si>
  <si>
    <t>LIDIA</t>
  </si>
  <si>
    <t>CIKOJA</t>
  </si>
  <si>
    <t>SSM052</t>
  </si>
  <si>
    <t>STLM052</t>
  </si>
  <si>
    <t>LA' NEE</t>
  </si>
  <si>
    <t>RUMBLE</t>
  </si>
  <si>
    <t>ELYN</t>
  </si>
  <si>
    <t>NEWNES</t>
  </si>
  <si>
    <t>KERI</t>
  </si>
  <si>
    <t>FIRKIN</t>
  </si>
  <si>
    <t>MARIEANNE</t>
  </si>
  <si>
    <t>VIDOT</t>
  </si>
  <si>
    <t>BIGWOOD</t>
  </si>
  <si>
    <t>SSAF052</t>
  </si>
  <si>
    <t>STLM053</t>
  </si>
  <si>
    <t>S053</t>
  </si>
  <si>
    <t>ALAYNA</t>
  </si>
  <si>
    <t>DAFTER</t>
  </si>
  <si>
    <t>SRESS053</t>
  </si>
  <si>
    <t>JAYDA</t>
  </si>
  <si>
    <t>SCIBERRAS</t>
  </si>
  <si>
    <t>SRES053</t>
  </si>
  <si>
    <t>KHUSLEN</t>
  </si>
  <si>
    <t>ERDENEKHUU</t>
  </si>
  <si>
    <t>AHNAF</t>
  </si>
  <si>
    <t>SHAKIL</t>
  </si>
  <si>
    <t>TANESKI</t>
  </si>
  <si>
    <t>SSTO053</t>
  </si>
  <si>
    <t>ARMAOS</t>
  </si>
  <si>
    <t>MOSTAFA</t>
  </si>
  <si>
    <t>ANISA</t>
  </si>
  <si>
    <t>SIMONA</t>
  </si>
  <si>
    <t>SUMIRAN</t>
  </si>
  <si>
    <t>SSACP053</t>
  </si>
  <si>
    <t>FARHAT</t>
  </si>
  <si>
    <t>MERHEM</t>
  </si>
  <si>
    <t>ADRIAN</t>
  </si>
  <si>
    <t>STLF053</t>
  </si>
  <si>
    <t>RAEF</t>
  </si>
  <si>
    <t>SELIM</t>
  </si>
  <si>
    <t>SCMCON053</t>
  </si>
  <si>
    <t>PIA</t>
  </si>
  <si>
    <t>BADDAH</t>
  </si>
  <si>
    <t>YURLEI YINED</t>
  </si>
  <si>
    <t>ROJAS SIERRA</t>
  </si>
  <si>
    <t>DOMENICO</t>
  </si>
  <si>
    <t>PANAROTTO</t>
  </si>
  <si>
    <t>POONAM VENKATESH</t>
  </si>
  <si>
    <t>SOMA</t>
  </si>
  <si>
    <t>LAY HONG</t>
  </si>
  <si>
    <t>LOH</t>
  </si>
  <si>
    <t>HILDER</t>
  </si>
  <si>
    <t>JACINDA</t>
  </si>
  <si>
    <t>PAPADOPOULOS</t>
  </si>
  <si>
    <t>FARAH</t>
  </si>
  <si>
    <t>SURAJ</t>
  </si>
  <si>
    <t>EL HAGE</t>
  </si>
  <si>
    <t>SIACHOQUE</t>
  </si>
  <si>
    <t>GIANNA</t>
  </si>
  <si>
    <t>FASANELLA</t>
  </si>
  <si>
    <t>PAULIDES</t>
  </si>
  <si>
    <t>DONALD</t>
  </si>
  <si>
    <t>SSAF053</t>
  </si>
  <si>
    <t>SSASC053</t>
  </si>
  <si>
    <t>SSTO054</t>
  </si>
  <si>
    <t>S054</t>
  </si>
  <si>
    <t>SCMCON054</t>
  </si>
  <si>
    <t>KASHMALA</t>
  </si>
  <si>
    <t>AFZA</t>
  </si>
  <si>
    <t>MEALING</t>
  </si>
  <si>
    <t>SANT</t>
  </si>
  <si>
    <t>SSAF054</t>
  </si>
  <si>
    <t>JEREMIAH</t>
  </si>
  <si>
    <t>SRES054</t>
  </si>
  <si>
    <t>HETERICK</t>
  </si>
  <si>
    <t>BONHAM</t>
  </si>
  <si>
    <t>SREC054</t>
  </si>
  <si>
    <t>KELLAHAN</t>
  </si>
  <si>
    <t>KREUZBERGER</t>
  </si>
  <si>
    <t>KATIKA</t>
  </si>
  <si>
    <t>WHARTON</t>
  </si>
  <si>
    <t>STLM054</t>
  </si>
  <si>
    <t>GEDLING</t>
  </si>
  <si>
    <t>STLCP054</t>
  </si>
  <si>
    <t>CORINNE</t>
  </si>
  <si>
    <t>SSM054</t>
  </si>
  <si>
    <t>RACHEAL</t>
  </si>
  <si>
    <t>ALNIMRI</t>
  </si>
  <si>
    <t>TRAVES</t>
  </si>
  <si>
    <t>STLSC054</t>
  </si>
  <si>
    <t>DOUEIHI</t>
  </si>
  <si>
    <t>MARINOVIC</t>
  </si>
  <si>
    <t>SSTO055</t>
  </si>
  <si>
    <t>S055</t>
  </si>
  <si>
    <t>Indooroopilly</t>
  </si>
  <si>
    <t>SCHNITZERLING</t>
  </si>
  <si>
    <t>STLM055</t>
  </si>
  <si>
    <t>KAILEE</t>
  </si>
  <si>
    <t>LEITCH</t>
  </si>
  <si>
    <t>LATISHA</t>
  </si>
  <si>
    <t>GUMMER</t>
  </si>
  <si>
    <t>SANDERSON</t>
  </si>
  <si>
    <t>MIDDLETON</t>
  </si>
  <si>
    <t>PARNHAM</t>
  </si>
  <si>
    <t>SAXEN</t>
  </si>
  <si>
    <t>BOAG</t>
  </si>
  <si>
    <t>BEESLEY</t>
  </si>
  <si>
    <t>TELFORD</t>
  </si>
  <si>
    <t>SHORT</t>
  </si>
  <si>
    <t>HAUPT</t>
  </si>
  <si>
    <t>AARI</t>
  </si>
  <si>
    <t>BEUTEL</t>
  </si>
  <si>
    <t>HOANG</t>
  </si>
  <si>
    <t>DELANNI</t>
  </si>
  <si>
    <t>LOPRESE</t>
  </si>
  <si>
    <t>SRES055</t>
  </si>
  <si>
    <t>AUDUS</t>
  </si>
  <si>
    <t>INSCH</t>
  </si>
  <si>
    <t>SSM055</t>
  </si>
  <si>
    <t>GOLLSCHEWSKI</t>
  </si>
  <si>
    <t>POLIMENI</t>
  </si>
  <si>
    <t>SSASC055</t>
  </si>
  <si>
    <t>MAIR</t>
  </si>
  <si>
    <t>SSAM055</t>
  </si>
  <si>
    <t>HAUSER</t>
  </si>
  <si>
    <t>RELF</t>
  </si>
  <si>
    <t>SSACP055</t>
  </si>
  <si>
    <t>STLSC055</t>
  </si>
  <si>
    <t>CELINE</t>
  </si>
  <si>
    <t>PAULL</t>
  </si>
  <si>
    <t>MACGOWAN</t>
  </si>
  <si>
    <t>SIERRA</t>
  </si>
  <si>
    <t>KNOPKE</t>
  </si>
  <si>
    <t>AISLINN</t>
  </si>
  <si>
    <t>STLF055</t>
  </si>
  <si>
    <t>KENAFAKE-NIVEN</t>
  </si>
  <si>
    <t>McCROW</t>
  </si>
  <si>
    <t>RACHEL-ANN</t>
  </si>
  <si>
    <t>SLATTERY</t>
  </si>
  <si>
    <t>OLLINGTON</t>
  </si>
  <si>
    <t>SRESS055</t>
  </si>
  <si>
    <t>TAMARIND</t>
  </si>
  <si>
    <t>GANN</t>
  </si>
  <si>
    <t>SCMCON055</t>
  </si>
  <si>
    <t>GONZADI</t>
  </si>
  <si>
    <t>SSTO057</t>
  </si>
  <si>
    <t>S057</t>
  </si>
  <si>
    <t>JENIPHER</t>
  </si>
  <si>
    <t>BANEZ</t>
  </si>
  <si>
    <t>SRES057</t>
  </si>
  <si>
    <t>ARTHIT</t>
  </si>
  <si>
    <t>MUSGROVE</t>
  </si>
  <si>
    <t>GALOUZIS</t>
  </si>
  <si>
    <t>SARITA</t>
  </si>
  <si>
    <t>MOKTAN</t>
  </si>
  <si>
    <t>SSASC057</t>
  </si>
  <si>
    <t>COONAN-ERLANDSON</t>
  </si>
  <si>
    <t>BRADTKE</t>
  </si>
  <si>
    <t>VILLANUEVA</t>
  </si>
  <si>
    <t>SCMCON057</t>
  </si>
  <si>
    <t>GIBB</t>
  </si>
  <si>
    <t>ORM ARNA</t>
  </si>
  <si>
    <t>S KHAMTHONGVEUN</t>
  </si>
  <si>
    <t>BOUCAUT</t>
  </si>
  <si>
    <t>JUANITA</t>
  </si>
  <si>
    <t>STLCP057</t>
  </si>
  <si>
    <t>SSAF057</t>
  </si>
  <si>
    <t>VAN HAEFTEN</t>
  </si>
  <si>
    <t>SSM057</t>
  </si>
  <si>
    <t>HE</t>
  </si>
  <si>
    <t>ABISHEK</t>
  </si>
  <si>
    <t>RUHANI</t>
  </si>
  <si>
    <t>KAKKAR</t>
  </si>
  <si>
    <t>KRINA</t>
  </si>
  <si>
    <t>THAKRAR</t>
  </si>
  <si>
    <t>SRESS057</t>
  </si>
  <si>
    <t>PAULINE ELLASANDE</t>
  </si>
  <si>
    <t>LICUDAN</t>
  </si>
  <si>
    <t>COTIS</t>
  </si>
  <si>
    <t>CORPUS</t>
  </si>
  <si>
    <t>BENITA</t>
  </si>
  <si>
    <t>LORAINE</t>
  </si>
  <si>
    <t>SSAM057</t>
  </si>
  <si>
    <t>GOERLICH-VOUTT</t>
  </si>
  <si>
    <t>MALIHA</t>
  </si>
  <si>
    <t>AL AZAD</t>
  </si>
  <si>
    <t>STLF057</t>
  </si>
  <si>
    <t>CHOMPHOO</t>
  </si>
  <si>
    <t>MAZZELLA</t>
  </si>
  <si>
    <t>STLSC057</t>
  </si>
  <si>
    <t>MI NA</t>
  </si>
  <si>
    <t>OI</t>
  </si>
  <si>
    <t>HUXTABLE</t>
  </si>
  <si>
    <t>SSTO058</t>
  </si>
  <si>
    <t>S058</t>
  </si>
  <si>
    <t>ANOUSHKA</t>
  </si>
  <si>
    <t>KHAI XUAN</t>
  </si>
  <si>
    <t>EEH</t>
  </si>
  <si>
    <t>ATIYA</t>
  </si>
  <si>
    <t>VAN DER WESTHUIZEN</t>
  </si>
  <si>
    <t>ZRINSKI</t>
  </si>
  <si>
    <t>HIDDERLEY</t>
  </si>
  <si>
    <t>GAITSKELL</t>
  </si>
  <si>
    <t>PHILOMENA</t>
  </si>
  <si>
    <t>FACEY</t>
  </si>
  <si>
    <t>SRES058</t>
  </si>
  <si>
    <t>HETHERINGTON</t>
  </si>
  <si>
    <t>MCATEE</t>
  </si>
  <si>
    <t>FARBER</t>
  </si>
  <si>
    <t>SAHARA</t>
  </si>
  <si>
    <t>JAUNCEY</t>
  </si>
  <si>
    <t>MACTAGGART</t>
  </si>
  <si>
    <t>BUTTERFIELD</t>
  </si>
  <si>
    <t>TEA</t>
  </si>
  <si>
    <t>SILLS</t>
  </si>
  <si>
    <t>COVIC</t>
  </si>
  <si>
    <t>LUCIE</t>
  </si>
  <si>
    <t>TAHLEA</t>
  </si>
  <si>
    <t>PILEGGI</t>
  </si>
  <si>
    <t>ABRIL</t>
  </si>
  <si>
    <t>AYORA MOLANO</t>
  </si>
  <si>
    <t>SRESS058</t>
  </si>
  <si>
    <t>MCCRAIES</t>
  </si>
  <si>
    <t>CREAN</t>
  </si>
  <si>
    <t>DANVERS</t>
  </si>
  <si>
    <t>BEJJU</t>
  </si>
  <si>
    <t>MASEBU</t>
  </si>
  <si>
    <t>RHYLEE</t>
  </si>
  <si>
    <t>DULEY</t>
  </si>
  <si>
    <t>BEAL</t>
  </si>
  <si>
    <t>MAHALIA</t>
  </si>
  <si>
    <t>BROOKMAN</t>
  </si>
  <si>
    <t>SSAF058</t>
  </si>
  <si>
    <t>KAAN</t>
  </si>
  <si>
    <t>KOMBAK</t>
  </si>
  <si>
    <t>INWOOD</t>
  </si>
  <si>
    <t>RHIANNA</t>
  </si>
  <si>
    <t>SASKIA</t>
  </si>
  <si>
    <t>SYAHN</t>
  </si>
  <si>
    <t>SCMCON058</t>
  </si>
  <si>
    <t>WEIR</t>
  </si>
  <si>
    <t>SSAM058</t>
  </si>
  <si>
    <t>ANDERSEN</t>
  </si>
  <si>
    <t>STLCP058</t>
  </si>
  <si>
    <t>LIVIA</t>
  </si>
  <si>
    <t>FABRIZIANI</t>
  </si>
  <si>
    <t>LYNE</t>
  </si>
  <si>
    <t>SAKTIRADHA</t>
  </si>
  <si>
    <t>GANEASBARAM</t>
  </si>
  <si>
    <t>STLSC058</t>
  </si>
  <si>
    <t>TENEAL</t>
  </si>
  <si>
    <t>SSASC058</t>
  </si>
  <si>
    <t>SSM058</t>
  </si>
  <si>
    <t>STLF058</t>
  </si>
  <si>
    <t>LISTER</t>
  </si>
  <si>
    <t>DORIE</t>
  </si>
  <si>
    <t>PERTSCH</t>
  </si>
  <si>
    <t>HEBBLE</t>
  </si>
  <si>
    <t>SSACP058</t>
  </si>
  <si>
    <t>PERKINS</t>
  </si>
  <si>
    <t>STANDRING</t>
  </si>
  <si>
    <t>STLM058</t>
  </si>
  <si>
    <t>ABDUL MUTALIP</t>
  </si>
  <si>
    <t>AUNI SYAURAH PUTRI</t>
  </si>
  <si>
    <t>SSTO059</t>
  </si>
  <si>
    <t>S059</t>
  </si>
  <si>
    <t>Plaza Singapura</t>
  </si>
  <si>
    <t>KAI WEN DAVID</t>
  </si>
  <si>
    <t>B KAMAL BAHRIN</t>
  </si>
  <si>
    <t>NUR FATIN SYAHINDAH</t>
  </si>
  <si>
    <t>RAJAN</t>
  </si>
  <si>
    <t>CHANDDHA KESHOORE</t>
  </si>
  <si>
    <t>ALAINA JASMINE</t>
  </si>
  <si>
    <t>NUR ASLYANI</t>
  </si>
  <si>
    <t>BINTE MUHAMAD ROSZAINI</t>
  </si>
  <si>
    <t>AZRUL</t>
  </si>
  <si>
    <t>BIN MOHD HAFIFI</t>
  </si>
  <si>
    <t>YU TING</t>
  </si>
  <si>
    <t>ONG</t>
  </si>
  <si>
    <t>JING YING</t>
  </si>
  <si>
    <t>BINTE ABIDEN</t>
  </si>
  <si>
    <t>NUR ADLINA</t>
  </si>
  <si>
    <t>BINTE ROSLI</t>
  </si>
  <si>
    <t>NUR INDAH LESTARI</t>
  </si>
  <si>
    <t>SIEW YING</t>
  </si>
  <si>
    <t>LEONG</t>
  </si>
  <si>
    <t>LIMIN</t>
  </si>
  <si>
    <t>ZHAO</t>
  </si>
  <si>
    <t>SITI NOR SHAHIDAH</t>
  </si>
  <si>
    <t>SHAHIBAS</t>
  </si>
  <si>
    <t>KOK JING</t>
  </si>
  <si>
    <t>SSGOPINV</t>
  </si>
  <si>
    <t>OPERATIONS &amp; INVENTORY MANAGER</t>
  </si>
  <si>
    <t>POH KEONG</t>
  </si>
  <si>
    <t>THONG</t>
  </si>
  <si>
    <t>BIN ZULKARNAIN</t>
  </si>
  <si>
    <t>MOHAMAD FIRDAUS</t>
  </si>
  <si>
    <t>BINTE IZHAR</t>
  </si>
  <si>
    <t>IFFAH BATRISYIA</t>
  </si>
  <si>
    <t>BIN ABD RAZAK</t>
  </si>
  <si>
    <t>MOHD NASRUL</t>
  </si>
  <si>
    <t>BINTE MONIR</t>
  </si>
  <si>
    <t>NUR MURSYIDAH</t>
  </si>
  <si>
    <t>RIDHWAAN BIN JASTION</t>
  </si>
  <si>
    <t>AHMAD FANDI</t>
  </si>
  <si>
    <t>AKASHAH</t>
  </si>
  <si>
    <t>SATL059</t>
  </si>
  <si>
    <t>ASSISTANT TEAM LEADER</t>
  </si>
  <si>
    <t>MUHAMAD TAUFIK</t>
  </si>
  <si>
    <t>JASTION</t>
  </si>
  <si>
    <t>INDRA ARIFF HABIBIE</t>
  </si>
  <si>
    <t>BIN KHAIRUL</t>
  </si>
  <si>
    <t>SATRIA BUDIMAN</t>
  </si>
  <si>
    <t>SIEW LIN</t>
  </si>
  <si>
    <t>SHUNJIN</t>
  </si>
  <si>
    <t>RASHIDAH</t>
  </si>
  <si>
    <t>A HAMID</t>
  </si>
  <si>
    <t>CHOR HUAT DAVID</t>
  </si>
  <si>
    <t>NG</t>
  </si>
  <si>
    <t>THIGANESH</t>
  </si>
  <si>
    <t>STL059</t>
  </si>
  <si>
    <t>JIN FENG TERRY</t>
  </si>
  <si>
    <t>KUI</t>
  </si>
  <si>
    <t>XIULI</t>
  </si>
  <si>
    <t>CHU YING SABRINA</t>
  </si>
  <si>
    <t>FANG</t>
  </si>
  <si>
    <t>KIAT CHENG</t>
  </si>
  <si>
    <t>LEOW</t>
  </si>
  <si>
    <t>ZHI FENG</t>
  </si>
  <si>
    <t>SUN</t>
  </si>
  <si>
    <t>FAIZAL</t>
  </si>
  <si>
    <t>SARKIMAN</t>
  </si>
  <si>
    <t>MOHAMED HAFIZ</t>
  </si>
  <si>
    <t>ROSMA</t>
  </si>
  <si>
    <t>SIEW THIAM</t>
  </si>
  <si>
    <t>KOH</t>
  </si>
  <si>
    <t>SCM059</t>
  </si>
  <si>
    <t>CM CONSULTANT</t>
  </si>
  <si>
    <t>JOO HIANG</t>
  </si>
  <si>
    <t>SIEW HUA</t>
  </si>
  <si>
    <t>AW</t>
  </si>
  <si>
    <t>SANTHI</t>
  </si>
  <si>
    <t>VAITHILINGAM</t>
  </si>
  <si>
    <t>CHOR PIEW</t>
  </si>
  <si>
    <t>SS059</t>
  </si>
  <si>
    <t>SEAMSTRESS</t>
  </si>
  <si>
    <t>WEE LENG</t>
  </si>
  <si>
    <t>HAN</t>
  </si>
  <si>
    <t>AH LUAN</t>
  </si>
  <si>
    <t>YIN LENG</t>
  </si>
  <si>
    <t>CHEONG</t>
  </si>
  <si>
    <t>HWEE KOON</t>
  </si>
  <si>
    <t>SASM059</t>
  </si>
  <si>
    <t>ASSISTANT STORE MANAGER</t>
  </si>
  <si>
    <t>WOO SENG</t>
  </si>
  <si>
    <t>NORAISHAH</t>
  </si>
  <si>
    <t>MATSOM</t>
  </si>
  <si>
    <t>NYUEN YIN</t>
  </si>
  <si>
    <t>KWAI YING</t>
  </si>
  <si>
    <t>YOW</t>
  </si>
  <si>
    <t>ZARINA</t>
  </si>
  <si>
    <t>WAHAB</t>
  </si>
  <si>
    <t>MEE LIN</t>
  </si>
  <si>
    <t>PAK</t>
  </si>
  <si>
    <t>SSTO060</t>
  </si>
  <si>
    <t>S060</t>
  </si>
  <si>
    <t>MICHEALA</t>
  </si>
  <si>
    <t>CRAGG</t>
  </si>
  <si>
    <t>SSAF060</t>
  </si>
  <si>
    <t>SRES060</t>
  </si>
  <si>
    <t>WATKINS</t>
  </si>
  <si>
    <t>STALKER</t>
  </si>
  <si>
    <t>TELEGA</t>
  </si>
  <si>
    <t>BETLEHEM</t>
  </si>
  <si>
    <t>KEARNES</t>
  </si>
  <si>
    <t>DASASH</t>
  </si>
  <si>
    <t>DENEKEW</t>
  </si>
  <si>
    <t>TULIP</t>
  </si>
  <si>
    <t>VERGENI MISHEL</t>
  </si>
  <si>
    <t>KAHATAPITIKANKANAMALAGE DON</t>
  </si>
  <si>
    <t>CARLUCCIO</t>
  </si>
  <si>
    <t>PICKEN</t>
  </si>
  <si>
    <t>SSASC060</t>
  </si>
  <si>
    <t>MADYSON</t>
  </si>
  <si>
    <t>ENGLER</t>
  </si>
  <si>
    <t>JENNIE</t>
  </si>
  <si>
    <t>NAFEU</t>
  </si>
  <si>
    <t>AUNGSHU</t>
  </si>
  <si>
    <t>BORET-SURTEES</t>
  </si>
  <si>
    <t>GRASSI</t>
  </si>
  <si>
    <t>STAINER</t>
  </si>
  <si>
    <t>DALJEET KAUR</t>
  </si>
  <si>
    <t>BYARD</t>
  </si>
  <si>
    <t>MADDIE</t>
  </si>
  <si>
    <t>LINNELL</t>
  </si>
  <si>
    <t>MONTOYA</t>
  </si>
  <si>
    <t>GRANQUIST</t>
  </si>
  <si>
    <t>FELICIANTONIO</t>
  </si>
  <si>
    <t>CHURCHILL</t>
  </si>
  <si>
    <t>NECOLE</t>
  </si>
  <si>
    <t>COWEN</t>
  </si>
  <si>
    <t>ARTLEY</t>
  </si>
  <si>
    <t>MIKLOS</t>
  </si>
  <si>
    <t>IOANNIS</t>
  </si>
  <si>
    <t>PARADISIS</t>
  </si>
  <si>
    <t>SRESS060</t>
  </si>
  <si>
    <t>GOLDSMITH</t>
  </si>
  <si>
    <t>STLSC060</t>
  </si>
  <si>
    <t>SRIKANTH</t>
  </si>
  <si>
    <t>KARIPE</t>
  </si>
  <si>
    <t>KIMBRA</t>
  </si>
  <si>
    <t>CHESNIK</t>
  </si>
  <si>
    <t>WOODBERRY</t>
  </si>
  <si>
    <t>MCGANN</t>
  </si>
  <si>
    <t>DEAYTON</t>
  </si>
  <si>
    <t>BILLIJEAN</t>
  </si>
  <si>
    <t>KAMALPREET</t>
  </si>
  <si>
    <t>HELM</t>
  </si>
  <si>
    <t>JASPREET</t>
  </si>
  <si>
    <t>BRAR</t>
  </si>
  <si>
    <t>STLM060</t>
  </si>
  <si>
    <t>CONLEY</t>
  </si>
  <si>
    <t>LOCKETT</t>
  </si>
  <si>
    <t>STLF060</t>
  </si>
  <si>
    <t>SPONG</t>
  </si>
  <si>
    <t>SCMCON060</t>
  </si>
  <si>
    <t>STLCP060</t>
  </si>
  <si>
    <t>SSACP060</t>
  </si>
  <si>
    <t>MIONE</t>
  </si>
  <si>
    <t>BLACKABY</t>
  </si>
  <si>
    <t>PROUD</t>
  </si>
  <si>
    <t>SPAULDING</t>
  </si>
  <si>
    <t>SSM060</t>
  </si>
  <si>
    <t>TOLMAN</t>
  </si>
  <si>
    <t>VICKIE</t>
  </si>
  <si>
    <t>SSAM060</t>
  </si>
  <si>
    <t>SSACP061</t>
  </si>
  <si>
    <t>S061</t>
  </si>
  <si>
    <t>RIGOTTI</t>
  </si>
  <si>
    <t>POMERSBACH</t>
  </si>
  <si>
    <t>ALLIYAH</t>
  </si>
  <si>
    <t>CORNALL</t>
  </si>
  <si>
    <t>KOSAR</t>
  </si>
  <si>
    <t>AZIMIAN</t>
  </si>
  <si>
    <t>RENOUF-SANDERSON</t>
  </si>
  <si>
    <t>SSTO061</t>
  </si>
  <si>
    <t>NICKOLETA</t>
  </si>
  <si>
    <t>RADOVANOVIC</t>
  </si>
  <si>
    <t>AIETTA</t>
  </si>
  <si>
    <t>MARRA</t>
  </si>
  <si>
    <t>WICKHAM</t>
  </si>
  <si>
    <t>SRES061</t>
  </si>
  <si>
    <t>JAEEUN</t>
  </si>
  <si>
    <t>SHIN</t>
  </si>
  <si>
    <t>SSM061</t>
  </si>
  <si>
    <t>LAUCHLAN</t>
  </si>
  <si>
    <t>STLSC061</t>
  </si>
  <si>
    <t>MARTINS</t>
  </si>
  <si>
    <t>HINNA</t>
  </si>
  <si>
    <t>TOURE</t>
  </si>
  <si>
    <t>MIRCO</t>
  </si>
  <si>
    <t>MIRKARIMI</t>
  </si>
  <si>
    <t>YOO NA</t>
  </si>
  <si>
    <t>AISLING</t>
  </si>
  <si>
    <t>NOOR</t>
  </si>
  <si>
    <t>AL EDANY</t>
  </si>
  <si>
    <t>SAMA</t>
  </si>
  <si>
    <t>BERRACHE</t>
  </si>
  <si>
    <t>FEATHERSTONE</t>
  </si>
  <si>
    <t>COLGAN</t>
  </si>
  <si>
    <t>CLEGHORN</t>
  </si>
  <si>
    <t>ABLONG</t>
  </si>
  <si>
    <t>MACHADO</t>
  </si>
  <si>
    <t>SAYCE</t>
  </si>
  <si>
    <t>YIANNAKIS</t>
  </si>
  <si>
    <t>LEESON</t>
  </si>
  <si>
    <t>SANDEEP</t>
  </si>
  <si>
    <t>STLM061</t>
  </si>
  <si>
    <t>TONKIN-KENNEDY</t>
  </si>
  <si>
    <t>FLORENCE</t>
  </si>
  <si>
    <t>ABU</t>
  </si>
  <si>
    <t>MORSE</t>
  </si>
  <si>
    <t>MELANNIE</t>
  </si>
  <si>
    <t>SCMCON061</t>
  </si>
  <si>
    <t>COOCHIROFF</t>
  </si>
  <si>
    <t>PURTELL</t>
  </si>
  <si>
    <t>DE MATTOS</t>
  </si>
  <si>
    <t>HERDMAN</t>
  </si>
  <si>
    <t>STLCP061</t>
  </si>
  <si>
    <t>INYOUNG</t>
  </si>
  <si>
    <t>MOON</t>
  </si>
  <si>
    <t>POON</t>
  </si>
  <si>
    <t>SARVJEET</t>
  </si>
  <si>
    <t>CINQUINA</t>
  </si>
  <si>
    <t>YIU LUNG</t>
  </si>
  <si>
    <t>SSAF061</t>
  </si>
  <si>
    <t>STRAKER</t>
  </si>
  <si>
    <t>DE'CEGLIE</t>
  </si>
  <si>
    <t>SSASC061</t>
  </si>
  <si>
    <t>DUNCANSON</t>
  </si>
  <si>
    <t>OVERSBY</t>
  </si>
  <si>
    <t>DE JESUS</t>
  </si>
  <si>
    <t>MESSENGER</t>
  </si>
  <si>
    <t>STLF061</t>
  </si>
  <si>
    <t>REGAN</t>
  </si>
  <si>
    <t>HENSON</t>
  </si>
  <si>
    <t>GOODIN</t>
  </si>
  <si>
    <t>SSTO062</t>
  </si>
  <si>
    <t>S062</t>
  </si>
  <si>
    <t>Taree</t>
  </si>
  <si>
    <t>ADELINA</t>
  </si>
  <si>
    <t>JOCELIN</t>
  </si>
  <si>
    <t>MARTINEZ-LEESON</t>
  </si>
  <si>
    <t>PORRELLO</t>
  </si>
  <si>
    <t>ELMA</t>
  </si>
  <si>
    <t>KARIZAMA</t>
  </si>
  <si>
    <t>HALLE</t>
  </si>
  <si>
    <t>DAWES</t>
  </si>
  <si>
    <t>ATKINS</t>
  </si>
  <si>
    <t>SSASC062</t>
  </si>
  <si>
    <t>CAOIMHE</t>
  </si>
  <si>
    <t>MCNEIL</t>
  </si>
  <si>
    <t>CINDI</t>
  </si>
  <si>
    <t>IVERS</t>
  </si>
  <si>
    <t>TULLIPAN</t>
  </si>
  <si>
    <t>STLSC062</t>
  </si>
  <si>
    <t>STREETING</t>
  </si>
  <si>
    <t>KELLEE</t>
  </si>
  <si>
    <t>STLM062</t>
  </si>
  <si>
    <t>YARNOLD</t>
  </si>
  <si>
    <t>SSM062</t>
  </si>
  <si>
    <t>TERESE</t>
  </si>
  <si>
    <t>MAGILL</t>
  </si>
  <si>
    <t>STLCP062</t>
  </si>
  <si>
    <t>ALISHA</t>
  </si>
  <si>
    <t>SSAF062</t>
  </si>
  <si>
    <t>SREC062</t>
  </si>
  <si>
    <t>KOVACEVIC</t>
  </si>
  <si>
    <t>SRES063</t>
  </si>
  <si>
    <t>S063</t>
  </si>
  <si>
    <t>MULLALLY</t>
  </si>
  <si>
    <t>CHAYLA</t>
  </si>
  <si>
    <t>SSASC063</t>
  </si>
  <si>
    <t>MOFEOLUWA</t>
  </si>
  <si>
    <t>SSTO063</t>
  </si>
  <si>
    <t>IERACI</t>
  </si>
  <si>
    <t>ANTOINETTE MARIE</t>
  </si>
  <si>
    <t>ARAPIS</t>
  </si>
  <si>
    <t>SILITONGA</t>
  </si>
  <si>
    <t>MCLACHLAN</t>
  </si>
  <si>
    <t>MORABITO</t>
  </si>
  <si>
    <t>SSACP063</t>
  </si>
  <si>
    <t>AUNG</t>
  </si>
  <si>
    <t>SAN</t>
  </si>
  <si>
    <t>SRESS063</t>
  </si>
  <si>
    <t>MEBRAHTOM</t>
  </si>
  <si>
    <t>SONA</t>
  </si>
  <si>
    <t>TAJIK</t>
  </si>
  <si>
    <t>STLCP063</t>
  </si>
  <si>
    <t>MOYOSOREOLUWA</t>
  </si>
  <si>
    <t>BARRANCA</t>
  </si>
  <si>
    <t>MOHAMMADZADEH</t>
  </si>
  <si>
    <t>LEYA</t>
  </si>
  <si>
    <t>CASEWELL</t>
  </si>
  <si>
    <t>MONDI</t>
  </si>
  <si>
    <t>SERINA</t>
  </si>
  <si>
    <t>VERDIGLIONE</t>
  </si>
  <si>
    <t>SSAF063</t>
  </si>
  <si>
    <t>VOLPI</t>
  </si>
  <si>
    <t>YAQUBI</t>
  </si>
  <si>
    <t>GLORIA</t>
  </si>
  <si>
    <t>CERAVOLO</t>
  </si>
  <si>
    <t>ANAS</t>
  </si>
  <si>
    <t>LEBBIE</t>
  </si>
  <si>
    <t>PIETROPAOLO</t>
  </si>
  <si>
    <t>SKYRME</t>
  </si>
  <si>
    <t>MARGAI</t>
  </si>
  <si>
    <t>PACK</t>
  </si>
  <si>
    <t>KUEH</t>
  </si>
  <si>
    <t>SSM063</t>
  </si>
  <si>
    <t>ONLY NAME</t>
  </si>
  <si>
    <t>EH THA MOO</t>
  </si>
  <si>
    <t>RAMADHANI</t>
  </si>
  <si>
    <t>TIARA</t>
  </si>
  <si>
    <t>STLM063</t>
  </si>
  <si>
    <t>UPASHAMA</t>
  </si>
  <si>
    <t>WANIGASOORIYA</t>
  </si>
  <si>
    <t>DASY</t>
  </si>
  <si>
    <t>HTRAY</t>
  </si>
  <si>
    <t>ZAR</t>
  </si>
  <si>
    <t>STLSC063</t>
  </si>
  <si>
    <t>LAMBRIANOU</t>
  </si>
  <si>
    <t>CARLSSON</t>
  </si>
  <si>
    <t>ADRIANA</t>
  </si>
  <si>
    <t>SSAHD063</t>
  </si>
  <si>
    <t>KATHRINE</t>
  </si>
  <si>
    <t>GREEVE</t>
  </si>
  <si>
    <t>SCMCON063</t>
  </si>
  <si>
    <t>FERESHTEH</t>
  </si>
  <si>
    <t>REZAIE</t>
  </si>
  <si>
    <t>AMBROSE</t>
  </si>
  <si>
    <t>JENIFER</t>
  </si>
  <si>
    <t>CRUICKSHANK</t>
  </si>
  <si>
    <t>LYNAM</t>
  </si>
  <si>
    <t>SOMERS</t>
  </si>
  <si>
    <t>CHHOUR</t>
  </si>
  <si>
    <t>SSA064</t>
  </si>
  <si>
    <t>Spotlight NZ</t>
  </si>
  <si>
    <t>NEW ZEALAND</t>
  </si>
  <si>
    <t>S064</t>
  </si>
  <si>
    <t>Wairau Park</t>
  </si>
  <si>
    <t>YEE</t>
  </si>
  <si>
    <t>JULIA-ROSE</t>
  </si>
  <si>
    <t>GREENE</t>
  </si>
  <si>
    <t>JAMILAH</t>
  </si>
  <si>
    <t>NICOLE COURTNEY</t>
  </si>
  <si>
    <t>MARTINEZ-CANTOS</t>
  </si>
  <si>
    <t>KATHLEEN YANG</t>
  </si>
  <si>
    <t>JASWINDER</t>
  </si>
  <si>
    <t>SSM064</t>
  </si>
  <si>
    <t>SUZIE</t>
  </si>
  <si>
    <t>YAPEDZIEFF-WATSON</t>
  </si>
  <si>
    <t>SSAM064</t>
  </si>
  <si>
    <t>DEPT TEAM LEADER</t>
  </si>
  <si>
    <t>MCNICOL</t>
  </si>
  <si>
    <t>STOREY</t>
  </si>
  <si>
    <t>KAYLEN</t>
  </si>
  <si>
    <t>JIDIKSHA</t>
  </si>
  <si>
    <t>DANALYN</t>
  </si>
  <si>
    <t>LAHEULU</t>
  </si>
  <si>
    <t>SREC064</t>
  </si>
  <si>
    <t>STORE RECEIVER</t>
  </si>
  <si>
    <t>ANTHEA</t>
  </si>
  <si>
    <t>CODLIN</t>
  </si>
  <si>
    <t>SRES065</t>
  </si>
  <si>
    <t>S065</t>
  </si>
  <si>
    <t>MATILDE</t>
  </si>
  <si>
    <t>BOSWORTH</t>
  </si>
  <si>
    <t>PAINE</t>
  </si>
  <si>
    <t>ANDRIE GEO</t>
  </si>
  <si>
    <t>LANGBID</t>
  </si>
  <si>
    <t>SSM065</t>
  </si>
  <si>
    <t>JORJIA</t>
  </si>
  <si>
    <t>MCLENAGHAN</t>
  </si>
  <si>
    <t>SSTO065</t>
  </si>
  <si>
    <t>SHERWIN</t>
  </si>
  <si>
    <t>SSAM065</t>
  </si>
  <si>
    <t>ASTBURY</t>
  </si>
  <si>
    <t>MCNALLY</t>
  </si>
  <si>
    <t>RIVER</t>
  </si>
  <si>
    <t>RJAY</t>
  </si>
  <si>
    <t>HACKETT-ROWE</t>
  </si>
  <si>
    <t>ALEXA</t>
  </si>
  <si>
    <t>ELSON</t>
  </si>
  <si>
    <t>ROHRICH</t>
  </si>
  <si>
    <t>SREC065</t>
  </si>
  <si>
    <t>SCMCON065</t>
  </si>
  <si>
    <t>PULLEINE</t>
  </si>
  <si>
    <t>STLF065</t>
  </si>
  <si>
    <t>KRITSOTAKIS</t>
  </si>
  <si>
    <t>ARCHAR</t>
  </si>
  <si>
    <t>GHILARDI</t>
  </si>
  <si>
    <t>TANDY</t>
  </si>
  <si>
    <t>STAFRACE</t>
  </si>
  <si>
    <t>REEVES</t>
  </si>
  <si>
    <t>RUBY LEE</t>
  </si>
  <si>
    <t>CARLI</t>
  </si>
  <si>
    <t>EKE</t>
  </si>
  <si>
    <t>LILITH</t>
  </si>
  <si>
    <t>SCHUETT</t>
  </si>
  <si>
    <t>STLCP065</t>
  </si>
  <si>
    <t>SEWELL</t>
  </si>
  <si>
    <t>BUTTERY</t>
  </si>
  <si>
    <t>BINGHAM</t>
  </si>
  <si>
    <t>SSAF065</t>
  </si>
  <si>
    <t>WALLIS</t>
  </si>
  <si>
    <t>STLSC065</t>
  </si>
  <si>
    <t>KILMISTER</t>
  </si>
  <si>
    <t>SSA067</t>
  </si>
  <si>
    <t>S067</t>
  </si>
  <si>
    <t>Wellington</t>
  </si>
  <si>
    <t>SRES067</t>
  </si>
  <si>
    <t>RESETT</t>
  </si>
  <si>
    <t>NORGROVE</t>
  </si>
  <si>
    <t>CADEY</t>
  </si>
  <si>
    <t>MILDON</t>
  </si>
  <si>
    <t>CHERNYSHERA</t>
  </si>
  <si>
    <t>LAND</t>
  </si>
  <si>
    <t>ABBOTT-CASH</t>
  </si>
  <si>
    <t>MIAH</t>
  </si>
  <si>
    <t>COPLAND</t>
  </si>
  <si>
    <t>SREC067</t>
  </si>
  <si>
    <t>SAPPHIRE</t>
  </si>
  <si>
    <t>HERMANNS</t>
  </si>
  <si>
    <t>ELISHIA</t>
  </si>
  <si>
    <t>STELLA ANNE</t>
  </si>
  <si>
    <t>GIBSON</t>
  </si>
  <si>
    <t>DANI</t>
  </si>
  <si>
    <t>MAYLAM</t>
  </si>
  <si>
    <t>YAQIONG</t>
  </si>
  <si>
    <t>MA</t>
  </si>
  <si>
    <t>NIRALEE</t>
  </si>
  <si>
    <t>KABARIYA</t>
  </si>
  <si>
    <t>GUANGZHAO</t>
  </si>
  <si>
    <t>ZENG</t>
  </si>
  <si>
    <t>PUSHPA</t>
  </si>
  <si>
    <t>BEARSLEY</t>
  </si>
  <si>
    <t>ZETA</t>
  </si>
  <si>
    <t>THICKETT</t>
  </si>
  <si>
    <t>MA RACHELE</t>
  </si>
  <si>
    <t>CALIZO</t>
  </si>
  <si>
    <t>BAILEE-ROSE</t>
  </si>
  <si>
    <t>LYALL-BRENNAN</t>
  </si>
  <si>
    <t>SSSA067</t>
  </si>
  <si>
    <t>SENIOR SALES SERVICE</t>
  </si>
  <si>
    <t>SSAM067</t>
  </si>
  <si>
    <t>BURIAN</t>
  </si>
  <si>
    <t>JOLLY</t>
  </si>
  <si>
    <t>MATTHEE</t>
  </si>
  <si>
    <t>SSM067</t>
  </si>
  <si>
    <t>JACQULYNE</t>
  </si>
  <si>
    <t>SCMCON067</t>
  </si>
  <si>
    <t>SOAL</t>
  </si>
  <si>
    <t>RAMALINGAM</t>
  </si>
  <si>
    <t>SUBAJI</t>
  </si>
  <si>
    <t>SSAHD069</t>
  </si>
  <si>
    <t>S069</t>
  </si>
  <si>
    <t>SSAM069</t>
  </si>
  <si>
    <t>ETHEN</t>
  </si>
  <si>
    <t>BATARVIA</t>
  </si>
  <si>
    <t>WALLS</t>
  </si>
  <si>
    <t>SRESS069</t>
  </si>
  <si>
    <t>CHANISE</t>
  </si>
  <si>
    <t>MACFARLANE</t>
  </si>
  <si>
    <t>SSTO069</t>
  </si>
  <si>
    <t>LILYANNA</t>
  </si>
  <si>
    <t>SHEARER</t>
  </si>
  <si>
    <t>ELIESHA</t>
  </si>
  <si>
    <t>PHOEBIE</t>
  </si>
  <si>
    <t>TROY</t>
  </si>
  <si>
    <t>WENHAM</t>
  </si>
  <si>
    <t>SHEEHAN</t>
  </si>
  <si>
    <t>NORDBERG</t>
  </si>
  <si>
    <t>AKIRA</t>
  </si>
  <si>
    <t>ZANTHE</t>
  </si>
  <si>
    <t>MAKYLA</t>
  </si>
  <si>
    <t>ALYVIA</t>
  </si>
  <si>
    <t>CALYPSO</t>
  </si>
  <si>
    <t>HERBERT</t>
  </si>
  <si>
    <t>TERRY</t>
  </si>
  <si>
    <t>SKENDERIS</t>
  </si>
  <si>
    <t>KAYLEIGH</t>
  </si>
  <si>
    <t>HEROLD</t>
  </si>
  <si>
    <t>SSA069</t>
  </si>
  <si>
    <t>RISELEY</t>
  </si>
  <si>
    <t>KEOUGH</t>
  </si>
  <si>
    <t>SSM069</t>
  </si>
  <si>
    <t>HAYHOE</t>
  </si>
  <si>
    <t>SCMCON069</t>
  </si>
  <si>
    <t>STLCP069</t>
  </si>
  <si>
    <t>KARLA</t>
  </si>
  <si>
    <t>SRES069</t>
  </si>
  <si>
    <t>STREETER</t>
  </si>
  <si>
    <t>STLM069</t>
  </si>
  <si>
    <t>SCHULTE</t>
  </si>
  <si>
    <t>MATTESCHEK</t>
  </si>
  <si>
    <t>STLF069</t>
  </si>
  <si>
    <t>SREC069</t>
  </si>
  <si>
    <t>POTTS</t>
  </si>
  <si>
    <t>SSASC069</t>
  </si>
  <si>
    <t>SRES070</t>
  </si>
  <si>
    <t>S070</t>
  </si>
  <si>
    <t>SRESS070</t>
  </si>
  <si>
    <t>SSTO070</t>
  </si>
  <si>
    <t>SHARPE</t>
  </si>
  <si>
    <t>SOROKA</t>
  </si>
  <si>
    <t>SARNYAI</t>
  </si>
  <si>
    <t>BELLOCCHI</t>
  </si>
  <si>
    <t>GODLIEB</t>
  </si>
  <si>
    <t>TREVEAN</t>
  </si>
  <si>
    <t>JAMILLAH</t>
  </si>
  <si>
    <t>MATSEN</t>
  </si>
  <si>
    <t>PALLANT</t>
  </si>
  <si>
    <t>CHRISTODOULOU</t>
  </si>
  <si>
    <t>NOEL</t>
  </si>
  <si>
    <t>SHILU</t>
  </si>
  <si>
    <t>VISHVANI</t>
  </si>
  <si>
    <t>KURUPPU</t>
  </si>
  <si>
    <t>ARUN</t>
  </si>
  <si>
    <t>JOY LOL</t>
  </si>
  <si>
    <t>GATWECH</t>
  </si>
  <si>
    <t>ANNABELLA</t>
  </si>
  <si>
    <t>REED</t>
  </si>
  <si>
    <t>AMILIA</t>
  </si>
  <si>
    <t>BLAGOJEVIC</t>
  </si>
  <si>
    <t>OCallaghan</t>
  </si>
  <si>
    <t>BRIDGETTE</t>
  </si>
  <si>
    <t>KAIVA</t>
  </si>
  <si>
    <t>KASIA RATTANA PHAKASY</t>
  </si>
  <si>
    <t>RHEANNE</t>
  </si>
  <si>
    <t>NORONHA</t>
  </si>
  <si>
    <t>ZALEWSKA</t>
  </si>
  <si>
    <t>ELFICK</t>
  </si>
  <si>
    <t>HOFSTEEDE</t>
  </si>
  <si>
    <t>LANA</t>
  </si>
  <si>
    <t>VIDOVIC</t>
  </si>
  <si>
    <t>SSACP070</t>
  </si>
  <si>
    <t>CARY</t>
  </si>
  <si>
    <t>LIRSCH</t>
  </si>
  <si>
    <t>JAMILI</t>
  </si>
  <si>
    <t>GABRIELA</t>
  </si>
  <si>
    <t>BROPHY</t>
  </si>
  <si>
    <t>SMITHDALE</t>
  </si>
  <si>
    <t>MUDDYMAN-WARE</t>
  </si>
  <si>
    <t>SETHULI</t>
  </si>
  <si>
    <t>WIJESURIYA</t>
  </si>
  <si>
    <t>JASRAH</t>
  </si>
  <si>
    <t>BONACCI</t>
  </si>
  <si>
    <t>SSASC070</t>
  </si>
  <si>
    <t>AVIVA</t>
  </si>
  <si>
    <t>KOHLHARDT</t>
  </si>
  <si>
    <t>MARNIE</t>
  </si>
  <si>
    <t>SSAM070</t>
  </si>
  <si>
    <t>MIQUELLA</t>
  </si>
  <si>
    <t>JACOBSEN</t>
  </si>
  <si>
    <t>DJORDA</t>
  </si>
  <si>
    <t>CORRIGAN</t>
  </si>
  <si>
    <t>GHANI</t>
  </si>
  <si>
    <t>THEA</t>
  </si>
  <si>
    <t>CHUNG</t>
  </si>
  <si>
    <t>LEAUMOANA</t>
  </si>
  <si>
    <t>ALYISSA</t>
  </si>
  <si>
    <t>HEWITSON</t>
  </si>
  <si>
    <t>HIRUNI</t>
  </si>
  <si>
    <t>HEWAYALAGE</t>
  </si>
  <si>
    <t>JAKOVLJEVIC</t>
  </si>
  <si>
    <t>SPRAKE</t>
  </si>
  <si>
    <t>SSAF070</t>
  </si>
  <si>
    <t>SHANAY</t>
  </si>
  <si>
    <t>USATOV</t>
  </si>
  <si>
    <t>MEANEY</t>
  </si>
  <si>
    <t>PRINZI</t>
  </si>
  <si>
    <t>QUIGLEY</t>
  </si>
  <si>
    <t>ROSEMARIE</t>
  </si>
  <si>
    <t>SSAHD070</t>
  </si>
  <si>
    <t>ELIF</t>
  </si>
  <si>
    <t>SEKAR</t>
  </si>
  <si>
    <t>DALLAFIORE</t>
  </si>
  <si>
    <t>HLAVACEK</t>
  </si>
  <si>
    <t>SINDHU</t>
  </si>
  <si>
    <t>MUNNALURI</t>
  </si>
  <si>
    <t>SCMCON070</t>
  </si>
  <si>
    <t>BECIROVIC</t>
  </si>
  <si>
    <t>SSM070</t>
  </si>
  <si>
    <t>RUBY-JANE</t>
  </si>
  <si>
    <t>COVERDALE</t>
  </si>
  <si>
    <t>STLM070</t>
  </si>
  <si>
    <t>STLCP070</t>
  </si>
  <si>
    <t>SREC070</t>
  </si>
  <si>
    <t>LOWRY</t>
  </si>
  <si>
    <t>KIMBER</t>
  </si>
  <si>
    <t>RAELEA</t>
  </si>
  <si>
    <t>MULHALL</t>
  </si>
  <si>
    <t>ESTELLE</t>
  </si>
  <si>
    <t>REYES</t>
  </si>
  <si>
    <t>SSA071</t>
  </si>
  <si>
    <t>S071</t>
  </si>
  <si>
    <t>Christchurch</t>
  </si>
  <si>
    <t>STEWART-BARWICK</t>
  </si>
  <si>
    <t>SSAM071</t>
  </si>
  <si>
    <t>ATHOL-WEBB</t>
  </si>
  <si>
    <t>VICTORIA-LEIGH</t>
  </si>
  <si>
    <t>LAM</t>
  </si>
  <si>
    <t>SONAL</t>
  </si>
  <si>
    <t>MARWAHA</t>
  </si>
  <si>
    <t>EVGENIYA</t>
  </si>
  <si>
    <t>LINEHAM</t>
  </si>
  <si>
    <t>UHLENBERG</t>
  </si>
  <si>
    <t>GORTON</t>
  </si>
  <si>
    <t>KYRSTAL JADE</t>
  </si>
  <si>
    <t>BROOMFIELD</t>
  </si>
  <si>
    <t>CHIANG</t>
  </si>
  <si>
    <t>DRENE</t>
  </si>
  <si>
    <t>EISENHART</t>
  </si>
  <si>
    <t>CASSANDRA RAE</t>
  </si>
  <si>
    <t>SREC071</t>
  </si>
  <si>
    <t>LYNN MAREE</t>
  </si>
  <si>
    <t>LE PREVOST</t>
  </si>
  <si>
    <t>SAMANTHA EMILY</t>
  </si>
  <si>
    <t>ANASTASIA JUNE</t>
  </si>
  <si>
    <t>BUTTERS</t>
  </si>
  <si>
    <t>ARMOUR</t>
  </si>
  <si>
    <t>GIBBS</t>
  </si>
  <si>
    <t>ALMOND</t>
  </si>
  <si>
    <t>RAWINIA</t>
  </si>
  <si>
    <t>JEFFARES</t>
  </si>
  <si>
    <t>DENLEY</t>
  </si>
  <si>
    <t>ALESIA HEATHER</t>
  </si>
  <si>
    <t>CHARMAINE</t>
  </si>
  <si>
    <t>KIRI MARIE</t>
  </si>
  <si>
    <t>KADY</t>
  </si>
  <si>
    <t>EUNICE</t>
  </si>
  <si>
    <t>FEAVER</t>
  </si>
  <si>
    <t>CORNELIA</t>
  </si>
  <si>
    <t>GREENSLADE</t>
  </si>
  <si>
    <t>PUSEY</t>
  </si>
  <si>
    <t>TERENA</t>
  </si>
  <si>
    <t>PETRIE</t>
  </si>
  <si>
    <t>EDDINGTON</t>
  </si>
  <si>
    <t>BAIN</t>
  </si>
  <si>
    <t>SIM</t>
  </si>
  <si>
    <t>VAN RENS</t>
  </si>
  <si>
    <t>McKENZIE</t>
  </si>
  <si>
    <t>SCMCON071</t>
  </si>
  <si>
    <t>MATCHETT</t>
  </si>
  <si>
    <t>NERISSA</t>
  </si>
  <si>
    <t>SANOTT</t>
  </si>
  <si>
    <t>SNOWLING</t>
  </si>
  <si>
    <t>VAN ZOGGEL</t>
  </si>
  <si>
    <t>SARGENTINA</t>
  </si>
  <si>
    <t>CHESTERFIELD</t>
  </si>
  <si>
    <t>SSM071</t>
  </si>
  <si>
    <t>ELAINE</t>
  </si>
  <si>
    <t>FENELINE</t>
  </si>
  <si>
    <t>ABRAHAMS</t>
  </si>
  <si>
    <t>SSTO072</t>
  </si>
  <si>
    <t>S072</t>
  </si>
  <si>
    <t>Melrose Park</t>
  </si>
  <si>
    <t>HILTON</t>
  </si>
  <si>
    <t>WILL RYAN</t>
  </si>
  <si>
    <t>HAUWAHO</t>
  </si>
  <si>
    <t>CORDELL</t>
  </si>
  <si>
    <t>TORTELLA</t>
  </si>
  <si>
    <t>DURAND</t>
  </si>
  <si>
    <t>MELLOR</t>
  </si>
  <si>
    <t>SSAM072</t>
  </si>
  <si>
    <t>GARDNER-STEPHEN</t>
  </si>
  <si>
    <t>AHAVILI</t>
  </si>
  <si>
    <t>THARMALINGAM</t>
  </si>
  <si>
    <t>SRES072</t>
  </si>
  <si>
    <t>BEATTY</t>
  </si>
  <si>
    <t>SSASC072</t>
  </si>
  <si>
    <t>KHAI</t>
  </si>
  <si>
    <t>LARCOMBE</t>
  </si>
  <si>
    <t>SSACP072</t>
  </si>
  <si>
    <t>ZAKNIC</t>
  </si>
  <si>
    <t>BRISBIN</t>
  </si>
  <si>
    <t>PRIDHAM</t>
  </si>
  <si>
    <t>SACHA</t>
  </si>
  <si>
    <t>PALAMOUNTAIN</t>
  </si>
  <si>
    <t>ZEPINA</t>
  </si>
  <si>
    <t>SCMCON072</t>
  </si>
  <si>
    <t>STLF072</t>
  </si>
  <si>
    <t>TILLACK</t>
  </si>
  <si>
    <t>FEDERICA</t>
  </si>
  <si>
    <t>MOCCAGATTA</t>
  </si>
  <si>
    <t>SSAHD072</t>
  </si>
  <si>
    <t>CARNEY</t>
  </si>
  <si>
    <t>CHEVY</t>
  </si>
  <si>
    <t>STLM072</t>
  </si>
  <si>
    <t>SRESS072</t>
  </si>
  <si>
    <t>SSM072</t>
  </si>
  <si>
    <t>PIKULIC</t>
  </si>
  <si>
    <t>O'DEA</t>
  </si>
  <si>
    <t>KARAGANOVA</t>
  </si>
  <si>
    <t>SSAF072</t>
  </si>
  <si>
    <t>LOCKE</t>
  </si>
  <si>
    <t>STLCP072</t>
  </si>
  <si>
    <t>SRES073</t>
  </si>
  <si>
    <t>S073</t>
  </si>
  <si>
    <t>LUNAY</t>
  </si>
  <si>
    <t>VAN DEN HEEVER</t>
  </si>
  <si>
    <t>PEDRO</t>
  </si>
  <si>
    <t>SANCHES</t>
  </si>
  <si>
    <t>MEDHIN</t>
  </si>
  <si>
    <t>SSTO073</t>
  </si>
  <si>
    <t>JOHANN</t>
  </si>
  <si>
    <t>MORITZ SILVA</t>
  </si>
  <si>
    <t>WOODCOCK</t>
  </si>
  <si>
    <t>SEYAN</t>
  </si>
  <si>
    <t>KAPS</t>
  </si>
  <si>
    <t>ABBI</t>
  </si>
  <si>
    <t>PIRES</t>
  </si>
  <si>
    <t>DENTON</t>
  </si>
  <si>
    <t>GRAEME</t>
  </si>
  <si>
    <t>CONSTANCE</t>
  </si>
  <si>
    <t>JOHNCY</t>
  </si>
  <si>
    <t>LIPPITT</t>
  </si>
  <si>
    <t>MCDONNELL</t>
  </si>
  <si>
    <t>MARCHESANI</t>
  </si>
  <si>
    <t>SRESS073</t>
  </si>
  <si>
    <t>HUGGETT</t>
  </si>
  <si>
    <t>SSACP073</t>
  </si>
  <si>
    <t>ARIANNA</t>
  </si>
  <si>
    <t>KOTSOPOULOS</t>
  </si>
  <si>
    <t>SITI MARIAM</t>
  </si>
  <si>
    <t>MOHD NORMATEEN</t>
  </si>
  <si>
    <t>CAMILA</t>
  </si>
  <si>
    <t>SCATOLINI GODINHO</t>
  </si>
  <si>
    <t>SSM073</t>
  </si>
  <si>
    <t>EFTHALIA</t>
  </si>
  <si>
    <t>SSAM073</t>
  </si>
  <si>
    <t>STLF073</t>
  </si>
  <si>
    <t>CHENEY</t>
  </si>
  <si>
    <t>VANDERPLANK</t>
  </si>
  <si>
    <t>SSASC073</t>
  </si>
  <si>
    <t>KRISTENA</t>
  </si>
  <si>
    <t>STLCP073</t>
  </si>
  <si>
    <t>CHRISTI</t>
  </si>
  <si>
    <t>STLSC073</t>
  </si>
  <si>
    <t>KLIFUNIS</t>
  </si>
  <si>
    <t>SSAHD073</t>
  </si>
  <si>
    <t>KHIANA</t>
  </si>
  <si>
    <t>SPAENI</t>
  </si>
  <si>
    <t>NEWITT</t>
  </si>
  <si>
    <t>PALASSIS-BLACK</t>
  </si>
  <si>
    <t>MEERMAN</t>
  </si>
  <si>
    <t>SNELL</t>
  </si>
  <si>
    <t>CASSANO</t>
  </si>
  <si>
    <t>STLM073</t>
  </si>
  <si>
    <t>SCHAUB</t>
  </si>
  <si>
    <t>UYEN</t>
  </si>
  <si>
    <t>BLACKMORE</t>
  </si>
  <si>
    <t>SSTO074</t>
  </si>
  <si>
    <t>S074</t>
  </si>
  <si>
    <t>Clovercrest</t>
  </si>
  <si>
    <t>RUCIACK</t>
  </si>
  <si>
    <t>SCMCON074</t>
  </si>
  <si>
    <t>NICKOLAS</t>
  </si>
  <si>
    <t>SSM074</t>
  </si>
  <si>
    <t>SSACP074</t>
  </si>
  <si>
    <t>LILLI</t>
  </si>
  <si>
    <t>TANAY</t>
  </si>
  <si>
    <t>MCCULLAGH</t>
  </si>
  <si>
    <t>SRESS074</t>
  </si>
  <si>
    <t>DEFTY</t>
  </si>
  <si>
    <t>FREESTONE-GILES</t>
  </si>
  <si>
    <t>SSASC074</t>
  </si>
  <si>
    <t>SHUBRIT</t>
  </si>
  <si>
    <t>SOFEE</t>
  </si>
  <si>
    <t>CROUCHER</t>
  </si>
  <si>
    <t>STLM074</t>
  </si>
  <si>
    <t>WITTMANN</t>
  </si>
  <si>
    <t>ASPEN</t>
  </si>
  <si>
    <t>ROUSKI</t>
  </si>
  <si>
    <t>STEPHENSON</t>
  </si>
  <si>
    <t>VARSHA</t>
  </si>
  <si>
    <t>AJITH</t>
  </si>
  <si>
    <t>LIEZEL FAYE</t>
  </si>
  <si>
    <t>ZETTIN</t>
  </si>
  <si>
    <t>GOODHAND</t>
  </si>
  <si>
    <t>VASUDEV</t>
  </si>
  <si>
    <t>SUMESH NAIR</t>
  </si>
  <si>
    <t>MALACHI</t>
  </si>
  <si>
    <t>SHIH</t>
  </si>
  <si>
    <t>SZABO</t>
  </si>
  <si>
    <t>SLOMAN-SMITH</t>
  </si>
  <si>
    <t>WESTROPP-DIAS</t>
  </si>
  <si>
    <t>TRENORDEN</t>
  </si>
  <si>
    <t>ZUPANCIC</t>
  </si>
  <si>
    <t>BOHUTINSKY</t>
  </si>
  <si>
    <t>BENHAM</t>
  </si>
  <si>
    <t>SSAF074</t>
  </si>
  <si>
    <t>STLSC074</t>
  </si>
  <si>
    <t>MARKS</t>
  </si>
  <si>
    <t>STLCP074</t>
  </si>
  <si>
    <t>VALACCO</t>
  </si>
  <si>
    <t>SSAHD074</t>
  </si>
  <si>
    <t>JOLLEY</t>
  </si>
  <si>
    <t>HANNAH NICOLE</t>
  </si>
  <si>
    <t>SSA075</t>
  </si>
  <si>
    <t>S075</t>
  </si>
  <si>
    <t>New Plymouth</t>
  </si>
  <si>
    <t>SSAM075</t>
  </si>
  <si>
    <t>BOVETT</t>
  </si>
  <si>
    <t>FOREST</t>
  </si>
  <si>
    <t>VINCE</t>
  </si>
  <si>
    <t>BARRON</t>
  </si>
  <si>
    <t>ANNE FRANCES</t>
  </si>
  <si>
    <t>CAMILLA</t>
  </si>
  <si>
    <t>SCHUMACHER</t>
  </si>
  <si>
    <t>WYSS</t>
  </si>
  <si>
    <t>WILLIAMS-AUGUST</t>
  </si>
  <si>
    <t>FLEETE</t>
  </si>
  <si>
    <t>SSSA075</t>
  </si>
  <si>
    <t>SENIOR SALES ASSISTANT</t>
  </si>
  <si>
    <t>FINER</t>
  </si>
  <si>
    <t>SCHELIN</t>
  </si>
  <si>
    <t>SRES075</t>
  </si>
  <si>
    <t>SSM075</t>
  </si>
  <si>
    <t>SSA076</t>
  </si>
  <si>
    <t>S076</t>
  </si>
  <si>
    <t>Hamilton</t>
  </si>
  <si>
    <t>GAYANI</t>
  </si>
  <si>
    <t>CAULFIELD</t>
  </si>
  <si>
    <t>SCC076</t>
  </si>
  <si>
    <t>CALL CENTRE TEAM MEMBER</t>
  </si>
  <si>
    <t>ELLIOT-LOWE</t>
  </si>
  <si>
    <t>BOBBY</t>
  </si>
  <si>
    <t>STOCKTAKE CASUAL</t>
  </si>
  <si>
    <t>SSAM076</t>
  </si>
  <si>
    <t>NICOLA KAREN</t>
  </si>
  <si>
    <t>SHELLEY</t>
  </si>
  <si>
    <t>LISA DAWN</t>
  </si>
  <si>
    <t>OLIVIA PHAKTRA</t>
  </si>
  <si>
    <t>VONG</t>
  </si>
  <si>
    <t>YEANDLE</t>
  </si>
  <si>
    <t>MICHELLE LISA</t>
  </si>
  <si>
    <t>GERRARD</t>
  </si>
  <si>
    <t>RANSFIELD</t>
  </si>
  <si>
    <t>JESSICA ROSE</t>
  </si>
  <si>
    <t>GWENYTH HELENA</t>
  </si>
  <si>
    <t>MANSON</t>
  </si>
  <si>
    <t>LAI SUM</t>
  </si>
  <si>
    <t>JAN LEE</t>
  </si>
  <si>
    <t>HINEMOA-AO</t>
  </si>
  <si>
    <t>WAIKEREPURU</t>
  </si>
  <si>
    <t>TIAMANAGA MELIA ALIZE</t>
  </si>
  <si>
    <t>RAKENA</t>
  </si>
  <si>
    <t>NAGHMEH</t>
  </si>
  <si>
    <t>KAMALI</t>
  </si>
  <si>
    <t>SHYLA</t>
  </si>
  <si>
    <t>KHAIROONISA</t>
  </si>
  <si>
    <t>BEGAM</t>
  </si>
  <si>
    <t>VA'A</t>
  </si>
  <si>
    <t>SIENA ANNABELLA</t>
  </si>
  <si>
    <t>SAYWELL</t>
  </si>
  <si>
    <t>KOROHEKE</t>
  </si>
  <si>
    <t>LIAN</t>
  </si>
  <si>
    <t>KETTLE</t>
  </si>
  <si>
    <t>TAUROA</t>
  </si>
  <si>
    <t>LOYNES</t>
  </si>
  <si>
    <t>KANARA-BAILEY</t>
  </si>
  <si>
    <t>SRES076</t>
  </si>
  <si>
    <t>SCMCON076</t>
  </si>
  <si>
    <t>SSM076</t>
  </si>
  <si>
    <t>BURNESS</t>
  </si>
  <si>
    <t>TROW</t>
  </si>
  <si>
    <t>EMMERSON</t>
  </si>
  <si>
    <t>GOVAN</t>
  </si>
  <si>
    <t>SSAF077</t>
  </si>
  <si>
    <t>S077</t>
  </si>
  <si>
    <t>Mt Gambier</t>
  </si>
  <si>
    <t>AHLIAH</t>
  </si>
  <si>
    <t>SSTO077</t>
  </si>
  <si>
    <t>SSACP077</t>
  </si>
  <si>
    <t>BEER</t>
  </si>
  <si>
    <t>CANDACE</t>
  </si>
  <si>
    <t>REDDING</t>
  </si>
  <si>
    <t>COOMBE</t>
  </si>
  <si>
    <t>KOBI</t>
  </si>
  <si>
    <t>SSAHD077</t>
  </si>
  <si>
    <t>FRANKS</t>
  </si>
  <si>
    <t>BRYN</t>
  </si>
  <si>
    <t>SSASC077</t>
  </si>
  <si>
    <t>KENEALLY</t>
  </si>
  <si>
    <t>SCMCON077</t>
  </si>
  <si>
    <t>STLF077</t>
  </si>
  <si>
    <t>SSM077</t>
  </si>
  <si>
    <t>LEHMANN</t>
  </si>
  <si>
    <t>SSAM077</t>
  </si>
  <si>
    <t>NICHOLA</t>
  </si>
  <si>
    <t>STLCP077</t>
  </si>
  <si>
    <t>CASE</t>
  </si>
  <si>
    <t>STLSC077</t>
  </si>
  <si>
    <t>SSASC079</t>
  </si>
  <si>
    <t>S079</t>
  </si>
  <si>
    <t>JAX</t>
  </si>
  <si>
    <t>BRYSON</t>
  </si>
  <si>
    <t>SSTO079</t>
  </si>
  <si>
    <t>SAAYA</t>
  </si>
  <si>
    <t>PIDCOCK</t>
  </si>
  <si>
    <t>LAYTON</t>
  </si>
  <si>
    <t>STLSC079</t>
  </si>
  <si>
    <t>MCEWEN</t>
  </si>
  <si>
    <t>CHANDLER</t>
  </si>
  <si>
    <t>GISLER</t>
  </si>
  <si>
    <t>SANKEY</t>
  </si>
  <si>
    <t>TAYGAN</t>
  </si>
  <si>
    <t>DADDY</t>
  </si>
  <si>
    <t>PANTALLERESCO</t>
  </si>
  <si>
    <t>BALK</t>
  </si>
  <si>
    <t>GLAVINIC</t>
  </si>
  <si>
    <t>ZERELLA</t>
  </si>
  <si>
    <t>ST HENRY</t>
  </si>
  <si>
    <t>CAITLAN</t>
  </si>
  <si>
    <t>SRES079</t>
  </si>
  <si>
    <t>DAEL</t>
  </si>
  <si>
    <t>MADALYNN</t>
  </si>
  <si>
    <t>HAZELLE</t>
  </si>
  <si>
    <t>ZAHN</t>
  </si>
  <si>
    <t>GOLL</t>
  </si>
  <si>
    <t>BRIFFAULT</t>
  </si>
  <si>
    <t>SLACK-SMITH</t>
  </si>
  <si>
    <t>MOSCH</t>
  </si>
  <si>
    <t>GIORGIA</t>
  </si>
  <si>
    <t>MERZLIAKOV</t>
  </si>
  <si>
    <t>ERSKINE</t>
  </si>
  <si>
    <t>FABER</t>
  </si>
  <si>
    <t>DENNES</t>
  </si>
  <si>
    <t>STLM079</t>
  </si>
  <si>
    <t>ZAHRI</t>
  </si>
  <si>
    <t>SSACP079</t>
  </si>
  <si>
    <t>COZZONE</t>
  </si>
  <si>
    <t>ROSARIO</t>
  </si>
  <si>
    <t>SANTISTEBAN</t>
  </si>
  <si>
    <t>BARGEWELL</t>
  </si>
  <si>
    <t>NORFOLK</t>
  </si>
  <si>
    <t>STLCP079</t>
  </si>
  <si>
    <t>ROSALIND</t>
  </si>
  <si>
    <t>SCMCON079</t>
  </si>
  <si>
    <t>ANABLE</t>
  </si>
  <si>
    <t>SSAM079</t>
  </si>
  <si>
    <t>ROCKSEANE</t>
  </si>
  <si>
    <t>SSM079</t>
  </si>
  <si>
    <t>EATHORNE</t>
  </si>
  <si>
    <t>SSASC080</t>
  </si>
  <si>
    <t>S080</t>
  </si>
  <si>
    <t>ELLORA</t>
  </si>
  <si>
    <t>SREC080</t>
  </si>
  <si>
    <t>SRES080</t>
  </si>
  <si>
    <t>STLCP080</t>
  </si>
  <si>
    <t>VENETIA</t>
  </si>
  <si>
    <t>DE CHAZAL</t>
  </si>
  <si>
    <t>SSAM080</t>
  </si>
  <si>
    <t>KRAUSZ</t>
  </si>
  <si>
    <t>SSTO080</t>
  </si>
  <si>
    <t>DICK</t>
  </si>
  <si>
    <t>LANSKEY</t>
  </si>
  <si>
    <t>MACDERMOTT</t>
  </si>
  <si>
    <t>RAVEST</t>
  </si>
  <si>
    <t>ARIARNA</t>
  </si>
  <si>
    <t>KALI SHAY</t>
  </si>
  <si>
    <t>DEANS</t>
  </si>
  <si>
    <t>YANATCHARA</t>
  </si>
  <si>
    <t>JUMPACHOT</t>
  </si>
  <si>
    <t>FILMER</t>
  </si>
  <si>
    <t>POPE</t>
  </si>
  <si>
    <t>SSACP080</t>
  </si>
  <si>
    <t>SMETANIN</t>
  </si>
  <si>
    <t>FLASHMAN</t>
  </si>
  <si>
    <t>DINEEN</t>
  </si>
  <si>
    <t>REBEKH</t>
  </si>
  <si>
    <t>PAVLENKO</t>
  </si>
  <si>
    <t>DARLISON</t>
  </si>
  <si>
    <t>PIERCEY</t>
  </si>
  <si>
    <t>SYMES</t>
  </si>
  <si>
    <t>MULHOLLAND</t>
  </si>
  <si>
    <t>KARRA</t>
  </si>
  <si>
    <t>BARR</t>
  </si>
  <si>
    <t>HOEGEL</t>
  </si>
  <si>
    <t>PORTEOUS</t>
  </si>
  <si>
    <t>AIKEN</t>
  </si>
  <si>
    <t>KENDRICK</t>
  </si>
  <si>
    <t>RIGGALL</t>
  </si>
  <si>
    <t>PRENTIS</t>
  </si>
  <si>
    <t>TRELYSE</t>
  </si>
  <si>
    <t>SSAF080</t>
  </si>
  <si>
    <t>MASON- CRANSON</t>
  </si>
  <si>
    <t>SCMCON080</t>
  </si>
  <si>
    <t>JAIMI</t>
  </si>
  <si>
    <t>STLF080</t>
  </si>
  <si>
    <t>ORPHAN</t>
  </si>
  <si>
    <t>DOOLAN</t>
  </si>
  <si>
    <t>BOSLEY</t>
  </si>
  <si>
    <t>SSAHD080</t>
  </si>
  <si>
    <t>HAKOS</t>
  </si>
  <si>
    <t>STLSC080</t>
  </si>
  <si>
    <t>DRIVER</t>
  </si>
  <si>
    <t>STLM080</t>
  </si>
  <si>
    <t>BLACKWOOD-TROYAHN</t>
  </si>
  <si>
    <t>SSM080</t>
  </si>
  <si>
    <t>REBBECCA</t>
  </si>
  <si>
    <t>STLSC081</t>
  </si>
  <si>
    <t>S081</t>
  </si>
  <si>
    <t>Tuggerah</t>
  </si>
  <si>
    <t>SSM081</t>
  </si>
  <si>
    <t>MINNIE</t>
  </si>
  <si>
    <t>SSASC081</t>
  </si>
  <si>
    <t>LESA</t>
  </si>
  <si>
    <t>TREW</t>
  </si>
  <si>
    <t>SSTO081</t>
  </si>
  <si>
    <t>DI RUOCCO</t>
  </si>
  <si>
    <t>MOLONY</t>
  </si>
  <si>
    <t>CARLIER-DAGCI</t>
  </si>
  <si>
    <t>SRESS081</t>
  </si>
  <si>
    <t>HOLLAND</t>
  </si>
  <si>
    <t>JAIME</t>
  </si>
  <si>
    <t>AMILIE</t>
  </si>
  <si>
    <t>DODMAN</t>
  </si>
  <si>
    <t>NOONAN</t>
  </si>
  <si>
    <t>ARIEL</t>
  </si>
  <si>
    <t>HEAD</t>
  </si>
  <si>
    <t>CHEYENNE</t>
  </si>
  <si>
    <t>MCCARTY</t>
  </si>
  <si>
    <t>MICAH</t>
  </si>
  <si>
    <t>MARLEE</t>
  </si>
  <si>
    <t>DARCEY</t>
  </si>
  <si>
    <t>GRECO</t>
  </si>
  <si>
    <t>DAY-SAENZ</t>
  </si>
  <si>
    <t>HAILIE</t>
  </si>
  <si>
    <t>TOD</t>
  </si>
  <si>
    <t>KARINA</t>
  </si>
  <si>
    <t>MAGDALEN</t>
  </si>
  <si>
    <t>CHAHINE</t>
  </si>
  <si>
    <t>SSAF081</t>
  </si>
  <si>
    <t>MCMANUS</t>
  </si>
  <si>
    <t>SSACP081</t>
  </si>
  <si>
    <t>SSAHD081</t>
  </si>
  <si>
    <t>TANE</t>
  </si>
  <si>
    <t>TOA</t>
  </si>
  <si>
    <t>ALISSANDRA</t>
  </si>
  <si>
    <t>KAILA</t>
  </si>
  <si>
    <t>TRIMNELL-RITCHARD</t>
  </si>
  <si>
    <t>SSAM081</t>
  </si>
  <si>
    <t>MERTANADI</t>
  </si>
  <si>
    <t>WILLOTT</t>
  </si>
  <si>
    <t>LYON</t>
  </si>
  <si>
    <t>BOREHAM</t>
  </si>
  <si>
    <t>SSTO082</t>
  </si>
  <si>
    <t>S082</t>
  </si>
  <si>
    <t>HARADA</t>
  </si>
  <si>
    <t>HAZLEWOOD</t>
  </si>
  <si>
    <t>TAHNI</t>
  </si>
  <si>
    <t>EVISON</t>
  </si>
  <si>
    <t>SRESS082</t>
  </si>
  <si>
    <t>PIKE</t>
  </si>
  <si>
    <t>JILLIAN</t>
  </si>
  <si>
    <t>KELLY JONES</t>
  </si>
  <si>
    <t>BUCKLER</t>
  </si>
  <si>
    <t>BREMNER</t>
  </si>
  <si>
    <t>VINES</t>
  </si>
  <si>
    <t>MAMO</t>
  </si>
  <si>
    <t>SHANYN</t>
  </si>
  <si>
    <t>TURCATO</t>
  </si>
  <si>
    <t>VINTON</t>
  </si>
  <si>
    <t>LATTER</t>
  </si>
  <si>
    <t>KALYNDE</t>
  </si>
  <si>
    <t>SWAYNE</t>
  </si>
  <si>
    <t>GALJUF</t>
  </si>
  <si>
    <t>DIERKX</t>
  </si>
  <si>
    <t>KASSANDRA</t>
  </si>
  <si>
    <t>STUBBS</t>
  </si>
  <si>
    <t>STLCP082</t>
  </si>
  <si>
    <t>KORN</t>
  </si>
  <si>
    <t>SSM082</t>
  </si>
  <si>
    <t>NATSIS</t>
  </si>
  <si>
    <t>WIGHTMAN</t>
  </si>
  <si>
    <t>STLM082</t>
  </si>
  <si>
    <t>SCMCON082</t>
  </si>
  <si>
    <t>BETTY</t>
  </si>
  <si>
    <t>SSAF082</t>
  </si>
  <si>
    <t>SSACP082</t>
  </si>
  <si>
    <t>ULIULI</t>
  </si>
  <si>
    <t>FRUEAN</t>
  </si>
  <si>
    <t>SSA083</t>
  </si>
  <si>
    <t>S083</t>
  </si>
  <si>
    <t>Hastings</t>
  </si>
  <si>
    <t>NEAME</t>
  </si>
  <si>
    <t>SSAM083</t>
  </si>
  <si>
    <t>BARDELL</t>
  </si>
  <si>
    <t>HARRIS-RHODES</t>
  </si>
  <si>
    <t>LAING</t>
  </si>
  <si>
    <t>SHIREE MARISE</t>
  </si>
  <si>
    <t>SCOTSON</t>
  </si>
  <si>
    <t>GRACE ANNETTE</t>
  </si>
  <si>
    <t>APPLEYARD</t>
  </si>
  <si>
    <t>JAZMYN</t>
  </si>
  <si>
    <t>HOKIANGA</t>
  </si>
  <si>
    <t>JOELLE ROBINA</t>
  </si>
  <si>
    <t>TRAVERS</t>
  </si>
  <si>
    <t>MELISSA JANE</t>
  </si>
  <si>
    <t>YEOMANS</t>
  </si>
  <si>
    <t>KARETU-TIMU</t>
  </si>
  <si>
    <t>NUKU</t>
  </si>
  <si>
    <t>SREC083</t>
  </si>
  <si>
    <t>SHARMAINE</t>
  </si>
  <si>
    <t>CHRISTIANSEN</t>
  </si>
  <si>
    <t>RAINA</t>
  </si>
  <si>
    <t>BINKS</t>
  </si>
  <si>
    <t>SSM083</t>
  </si>
  <si>
    <t>RATIKA</t>
  </si>
  <si>
    <t>CHANDER</t>
  </si>
  <si>
    <t>WILBRAHAM</t>
  </si>
  <si>
    <t>SCMCON083</t>
  </si>
  <si>
    <t>SHERILYNNE</t>
  </si>
  <si>
    <t>JURY</t>
  </si>
  <si>
    <t>GEISSLER</t>
  </si>
  <si>
    <t>SSTO084</t>
  </si>
  <si>
    <t>S084</t>
  </si>
  <si>
    <t>LEXIE</t>
  </si>
  <si>
    <t>TAHLEE</t>
  </si>
  <si>
    <t>O'DINE</t>
  </si>
  <si>
    <t>POVER</t>
  </si>
  <si>
    <t>SRES084</t>
  </si>
  <si>
    <t>COOLING</t>
  </si>
  <si>
    <t>SSACP084</t>
  </si>
  <si>
    <t>DE COPPI</t>
  </si>
  <si>
    <t>OLYVER</t>
  </si>
  <si>
    <t>PELUSEY</t>
  </si>
  <si>
    <t>FLORINDA</t>
  </si>
  <si>
    <t>MAZZA-PARTON</t>
  </si>
  <si>
    <t>PEAK</t>
  </si>
  <si>
    <t>PINELLI</t>
  </si>
  <si>
    <t>SCMCON084</t>
  </si>
  <si>
    <t>MARRIANNE</t>
  </si>
  <si>
    <t>TREASURE</t>
  </si>
  <si>
    <t>TRIGWELL</t>
  </si>
  <si>
    <t>RODGERS</t>
  </si>
  <si>
    <t>STLF084</t>
  </si>
  <si>
    <t>WELLSTEAD</t>
  </si>
  <si>
    <t>STLM084</t>
  </si>
  <si>
    <t>STLCP084</t>
  </si>
  <si>
    <t>SHAMMY</t>
  </si>
  <si>
    <t>BUDD</t>
  </si>
  <si>
    <t>SABOURNE</t>
  </si>
  <si>
    <t>GOUGH</t>
  </si>
  <si>
    <t>STLSC084</t>
  </si>
  <si>
    <t>DEVAN</t>
  </si>
  <si>
    <t>WARNER</t>
  </si>
  <si>
    <t>SCASSERRA</t>
  </si>
  <si>
    <t>SSAM084</t>
  </si>
  <si>
    <t>SSM084</t>
  </si>
  <si>
    <t>MARTELL</t>
  </si>
  <si>
    <t>SSA085</t>
  </si>
  <si>
    <t>S085</t>
  </si>
  <si>
    <t>Palmerston North</t>
  </si>
  <si>
    <t>NAOMI JEANETTE</t>
  </si>
  <si>
    <t>O'HAGAN</t>
  </si>
  <si>
    <t>GOUNDAR</t>
  </si>
  <si>
    <t>ALMASMOL</t>
  </si>
  <si>
    <t>KUNJUMOHAMMED</t>
  </si>
  <si>
    <t>ZETA-ROSE</t>
  </si>
  <si>
    <t>FRYER</t>
  </si>
  <si>
    <t>STEFFERT</t>
  </si>
  <si>
    <t>AIMEE MARIE</t>
  </si>
  <si>
    <t>GASKIN FRYER</t>
  </si>
  <si>
    <t>HIBBARD</t>
  </si>
  <si>
    <t>ANGELIA</t>
  </si>
  <si>
    <t>MANEY</t>
  </si>
  <si>
    <t>MOLLY-ROSE</t>
  </si>
  <si>
    <t>DOOREY</t>
  </si>
  <si>
    <t>NIKITAR</t>
  </si>
  <si>
    <t>O'KEEFFE</t>
  </si>
  <si>
    <t>SREC085</t>
  </si>
  <si>
    <t>PINKEY</t>
  </si>
  <si>
    <t>SUMMERS</t>
  </si>
  <si>
    <t>MCGILL</t>
  </si>
  <si>
    <t>SSAM085</t>
  </si>
  <si>
    <t>TOTHE</t>
  </si>
  <si>
    <t>FRIDA</t>
  </si>
  <si>
    <t>SCMCON085</t>
  </si>
  <si>
    <t>RIDD</t>
  </si>
  <si>
    <t>SRES085</t>
  </si>
  <si>
    <t>SVM085</t>
  </si>
  <si>
    <t>CLEONE</t>
  </si>
  <si>
    <t>STURM</t>
  </si>
  <si>
    <t>SSM085</t>
  </si>
  <si>
    <t>ANAHERA</t>
  </si>
  <si>
    <t>SSA086</t>
  </si>
  <si>
    <t>S086</t>
  </si>
  <si>
    <t>Rotorua</t>
  </si>
  <si>
    <t>TE NGAHUE</t>
  </si>
  <si>
    <t>AYVA-JAYNE</t>
  </si>
  <si>
    <t>MAGUIRE-LUCAS</t>
  </si>
  <si>
    <t>LEEANN</t>
  </si>
  <si>
    <t>RENEE SHARLEEN</t>
  </si>
  <si>
    <t>ANU</t>
  </si>
  <si>
    <t>CARTWRIGHT</t>
  </si>
  <si>
    <t>SONALI</t>
  </si>
  <si>
    <t>DHEPE</t>
  </si>
  <si>
    <t>KODI</t>
  </si>
  <si>
    <t>BALLER-ANGLE</t>
  </si>
  <si>
    <t>NATALIE JUNE</t>
  </si>
  <si>
    <t>SSAM086</t>
  </si>
  <si>
    <t>CLIMO</t>
  </si>
  <si>
    <t>SCMCON086</t>
  </si>
  <si>
    <t>ZAINEY</t>
  </si>
  <si>
    <t>SSM086</t>
  </si>
  <si>
    <t>WHAREHINGA</t>
  </si>
  <si>
    <t>CANESSA</t>
  </si>
  <si>
    <t>TUULAUPUA</t>
  </si>
  <si>
    <t>ROZEL</t>
  </si>
  <si>
    <t>SRES086</t>
  </si>
  <si>
    <t>SSA087</t>
  </si>
  <si>
    <t>S087</t>
  </si>
  <si>
    <t>Kapiti</t>
  </si>
  <si>
    <t>WHITTET</t>
  </si>
  <si>
    <t>SSAM087</t>
  </si>
  <si>
    <t>DELL</t>
  </si>
  <si>
    <t>ASHYANA</t>
  </si>
  <si>
    <t>MEGAN LOUISE</t>
  </si>
  <si>
    <t>MCGUCKIAN</t>
  </si>
  <si>
    <t>ANAE - LAUPOLA</t>
  </si>
  <si>
    <t>WENDY LOUISE</t>
  </si>
  <si>
    <t>GIBBONS</t>
  </si>
  <si>
    <t>SREC087</t>
  </si>
  <si>
    <t>SCIASCIA</t>
  </si>
  <si>
    <t>WINTON</t>
  </si>
  <si>
    <t>MERRIN AUDREY</t>
  </si>
  <si>
    <t>JEAN</t>
  </si>
  <si>
    <t>JULIANNE</t>
  </si>
  <si>
    <t>KARYN</t>
  </si>
  <si>
    <t>FAIRBURN</t>
  </si>
  <si>
    <t>SCMCON087</t>
  </si>
  <si>
    <t>DE GROOT</t>
  </si>
  <si>
    <t>SSM087</t>
  </si>
  <si>
    <t>NEPIA</t>
  </si>
  <si>
    <t>SAADIA</t>
  </si>
  <si>
    <t>SSTO088</t>
  </si>
  <si>
    <t>S088</t>
  </si>
  <si>
    <t>Castle Hill</t>
  </si>
  <si>
    <t>ESSMAT</t>
  </si>
  <si>
    <t>SRES088</t>
  </si>
  <si>
    <t>REDMAN</t>
  </si>
  <si>
    <t>GEDDES</t>
  </si>
  <si>
    <t>SSACP088</t>
  </si>
  <si>
    <t>PETERSEN</t>
  </si>
  <si>
    <t>JOZIAH</t>
  </si>
  <si>
    <t>ARAUZ LIZANO</t>
  </si>
  <si>
    <t>LEVON</t>
  </si>
  <si>
    <t>GOKER</t>
  </si>
  <si>
    <t>OJEDA</t>
  </si>
  <si>
    <t>D'AMICIS</t>
  </si>
  <si>
    <t>FORT</t>
  </si>
  <si>
    <t>HUENERBEIN</t>
  </si>
  <si>
    <t>HAIN</t>
  </si>
  <si>
    <t>ODEWAHN-OXLEY</t>
  </si>
  <si>
    <t>SHIELD</t>
  </si>
  <si>
    <t>SKYLA</t>
  </si>
  <si>
    <t>HONG</t>
  </si>
  <si>
    <t>NILOOFAR</t>
  </si>
  <si>
    <t>RAHMANIAMIN</t>
  </si>
  <si>
    <t>TWINKY</t>
  </si>
  <si>
    <t>JOUNOU</t>
  </si>
  <si>
    <t>CAMACHO COVA</t>
  </si>
  <si>
    <t>DUGGIN</t>
  </si>
  <si>
    <t>JYOTHIRMAYEE</t>
  </si>
  <si>
    <t>AKKU</t>
  </si>
  <si>
    <t>FROGGATT</t>
  </si>
  <si>
    <t>LOBO COVA</t>
  </si>
  <si>
    <t>MCENALLY</t>
  </si>
  <si>
    <t>VANSHI</t>
  </si>
  <si>
    <t>BATISH</t>
  </si>
  <si>
    <t>DEVENISH-MEARES</t>
  </si>
  <si>
    <t>SPITERI</t>
  </si>
  <si>
    <t>STLHD088</t>
  </si>
  <si>
    <t>JULIEANNE</t>
  </si>
  <si>
    <t>ISSA</t>
  </si>
  <si>
    <t>SSAM088</t>
  </si>
  <si>
    <t>KAHL</t>
  </si>
  <si>
    <t>ANGELLINA</t>
  </si>
  <si>
    <t>SKLAVOS</t>
  </si>
  <si>
    <t>FEICK</t>
  </si>
  <si>
    <t>SSASC088</t>
  </si>
  <si>
    <t>OBLUDA</t>
  </si>
  <si>
    <t>IVICA</t>
  </si>
  <si>
    <t>GEROMBOUX</t>
  </si>
  <si>
    <t>SSM088</t>
  </si>
  <si>
    <t>ORIANA</t>
  </si>
  <si>
    <t>RANGEL ALVAREZ</t>
  </si>
  <si>
    <t>GAZZERA</t>
  </si>
  <si>
    <t>NERIDAH</t>
  </si>
  <si>
    <t>ARMIT</t>
  </si>
  <si>
    <t>SUKHWANT</t>
  </si>
  <si>
    <t>STLSC088</t>
  </si>
  <si>
    <t>SCMCON088</t>
  </si>
  <si>
    <t>RAMONA</t>
  </si>
  <si>
    <t>CHAKTY</t>
  </si>
  <si>
    <t>SSAHD088</t>
  </si>
  <si>
    <t>STLF088</t>
  </si>
  <si>
    <t>DIANE-LOUISE</t>
  </si>
  <si>
    <t>MADAFIGLIO</t>
  </si>
  <si>
    <t>KATHY</t>
  </si>
  <si>
    <t>SSAF088</t>
  </si>
  <si>
    <t>WEN</t>
  </si>
  <si>
    <t>LORNA</t>
  </si>
  <si>
    <t>SSTO090</t>
  </si>
  <si>
    <t>S090</t>
  </si>
  <si>
    <t>RINCON</t>
  </si>
  <si>
    <t>PAPADONTAS</t>
  </si>
  <si>
    <t>SSTC090</t>
  </si>
  <si>
    <t>LINES</t>
  </si>
  <si>
    <t>HOBBA</t>
  </si>
  <si>
    <t>SSACP090</t>
  </si>
  <si>
    <t>TALEAH</t>
  </si>
  <si>
    <t>BOOTHEY</t>
  </si>
  <si>
    <t>STLCP090</t>
  </si>
  <si>
    <t>KANESHA</t>
  </si>
  <si>
    <t>SSM090</t>
  </si>
  <si>
    <t>STLSC090</t>
  </si>
  <si>
    <t>MAKENAH</t>
  </si>
  <si>
    <t>MCCOOMBES</t>
  </si>
  <si>
    <t>LILY MAE</t>
  </si>
  <si>
    <t>GASTON</t>
  </si>
  <si>
    <t>MATACIN-O'NEILL</t>
  </si>
  <si>
    <t>SSAM090</t>
  </si>
  <si>
    <t>SSA091</t>
  </si>
  <si>
    <t>S091</t>
  </si>
  <si>
    <t>Dunedin</t>
  </si>
  <si>
    <t>NESHA</t>
  </si>
  <si>
    <t>SREC091</t>
  </si>
  <si>
    <t>ELIZABETH-JEAN</t>
  </si>
  <si>
    <t>BLOEM</t>
  </si>
  <si>
    <t>LEALA</t>
  </si>
  <si>
    <t>GRIBBEN</t>
  </si>
  <si>
    <t>ENUSLAY</t>
  </si>
  <si>
    <t>SSAM091</t>
  </si>
  <si>
    <t>KNOX</t>
  </si>
  <si>
    <t>KREELAHNA</t>
  </si>
  <si>
    <t>PILI-MISIKOPA</t>
  </si>
  <si>
    <t>SCMCON091</t>
  </si>
  <si>
    <t>SULE</t>
  </si>
  <si>
    <t>BARFORD</t>
  </si>
  <si>
    <t>KACY</t>
  </si>
  <si>
    <t>KHARIS LILY</t>
  </si>
  <si>
    <t>TE ATI</t>
  </si>
  <si>
    <t>KACEY</t>
  </si>
  <si>
    <t>HUTCHISON</t>
  </si>
  <si>
    <t>GRIGG</t>
  </si>
  <si>
    <t>PENN</t>
  </si>
  <si>
    <t>RENATA</t>
  </si>
  <si>
    <t>HERRERA ROJAS</t>
  </si>
  <si>
    <t>KEMNER</t>
  </si>
  <si>
    <t>LYNLEA</t>
  </si>
  <si>
    <t>SWINDEN</t>
  </si>
  <si>
    <t>WALKINSHAW</t>
  </si>
  <si>
    <t>PATTEN-BURROW</t>
  </si>
  <si>
    <t>SSSA091</t>
  </si>
  <si>
    <t>GEORGETTE</t>
  </si>
  <si>
    <t>MANLEY</t>
  </si>
  <si>
    <t>SUDFELT</t>
  </si>
  <si>
    <t>SSM091</t>
  </si>
  <si>
    <t>ROSHILA</t>
  </si>
  <si>
    <t>HOTTON</t>
  </si>
  <si>
    <t>TORIAH-JOHN</t>
  </si>
  <si>
    <t>GEAR WILLIAMS</t>
  </si>
  <si>
    <t>SRES093</t>
  </si>
  <si>
    <t>S093</t>
  </si>
  <si>
    <t>Henderson</t>
  </si>
  <si>
    <t>BLESSING</t>
  </si>
  <si>
    <t>LEVALE</t>
  </si>
  <si>
    <t>SSA093</t>
  </si>
  <si>
    <t>FUNG</t>
  </si>
  <si>
    <t>VINESHA ROSS</t>
  </si>
  <si>
    <t>SCIARONE</t>
  </si>
  <si>
    <t>SHANICE</t>
  </si>
  <si>
    <t>KENI</t>
  </si>
  <si>
    <t>ARATANGI</t>
  </si>
  <si>
    <t>FREIJA</t>
  </si>
  <si>
    <t>REGALINA PUAKAFA</t>
  </si>
  <si>
    <t>ASEKONA</t>
  </si>
  <si>
    <t>SSTC093</t>
  </si>
  <si>
    <t>NOEMI</t>
  </si>
  <si>
    <t>NOOROA-O-MOE</t>
  </si>
  <si>
    <t>TEKORONA</t>
  </si>
  <si>
    <t>TUPORO</t>
  </si>
  <si>
    <t>MULITALO</t>
  </si>
  <si>
    <t>ELWIN</t>
  </si>
  <si>
    <t>IOSEFO</t>
  </si>
  <si>
    <t>CORFIELD</t>
  </si>
  <si>
    <t>TONGOTONGO</t>
  </si>
  <si>
    <t>SREC093</t>
  </si>
  <si>
    <t>LENG</t>
  </si>
  <si>
    <t>ADELIA</t>
  </si>
  <si>
    <t>LAVERN</t>
  </si>
  <si>
    <t>TIEDEMANN</t>
  </si>
  <si>
    <t>HAAGH</t>
  </si>
  <si>
    <t>DULLABH</t>
  </si>
  <si>
    <t>HEMA</t>
  </si>
  <si>
    <t>OBEROI</t>
  </si>
  <si>
    <t>VIVIAN</t>
  </si>
  <si>
    <t>SSAM093</t>
  </si>
  <si>
    <t>SSM093</t>
  </si>
  <si>
    <t>STERLING</t>
  </si>
  <si>
    <t>BABYLONIA</t>
  </si>
  <si>
    <t>DENKHA</t>
  </si>
  <si>
    <t>BOSHER</t>
  </si>
  <si>
    <t>SCMCON093</t>
  </si>
  <si>
    <t>MALISSA</t>
  </si>
  <si>
    <t>SARA-JAYNE</t>
  </si>
  <si>
    <t>FAHIMA</t>
  </si>
  <si>
    <t>MEHRI</t>
  </si>
  <si>
    <t>SWINTON</t>
  </si>
  <si>
    <t>SRES094</t>
  </si>
  <si>
    <t>S094</t>
  </si>
  <si>
    <t>VANDERSTEEN</t>
  </si>
  <si>
    <t>MANTGARIS</t>
  </si>
  <si>
    <t>SSTO094</t>
  </si>
  <si>
    <t>SSACP094</t>
  </si>
  <si>
    <t>ARRON</t>
  </si>
  <si>
    <t>JONES-GAY</t>
  </si>
  <si>
    <t>TYRAH</t>
  </si>
  <si>
    <t>FRED</t>
  </si>
  <si>
    <t>CADDICK-KING</t>
  </si>
  <si>
    <t>CALLOPE</t>
  </si>
  <si>
    <t>MALLIE</t>
  </si>
  <si>
    <t>BEATRICE</t>
  </si>
  <si>
    <t>SSAM094</t>
  </si>
  <si>
    <t>CAYLEY</t>
  </si>
  <si>
    <t>MCGLEW</t>
  </si>
  <si>
    <t>MAHLI</t>
  </si>
  <si>
    <t>BROWNING</t>
  </si>
  <si>
    <t>WU</t>
  </si>
  <si>
    <t>RUO-HO</t>
  </si>
  <si>
    <t>ROW</t>
  </si>
  <si>
    <t>MCCONNELL</t>
  </si>
  <si>
    <t>STLCP094</t>
  </si>
  <si>
    <t>VIKIONKORPI</t>
  </si>
  <si>
    <t>THORNTON</t>
  </si>
  <si>
    <t>ROLLINS</t>
  </si>
  <si>
    <t>GLENYS</t>
  </si>
  <si>
    <t>SWEET</t>
  </si>
  <si>
    <t>GEORGIA MAY</t>
  </si>
  <si>
    <t>DANNBERG</t>
  </si>
  <si>
    <t>SUSIE</t>
  </si>
  <si>
    <t>DARK</t>
  </si>
  <si>
    <t>SCMCON094</t>
  </si>
  <si>
    <t>GEUE</t>
  </si>
  <si>
    <t>STLSC094</t>
  </si>
  <si>
    <t>LAHNEY</t>
  </si>
  <si>
    <t>SSAHD094</t>
  </si>
  <si>
    <t>SCARROW</t>
  </si>
  <si>
    <t>STEELE</t>
  </si>
  <si>
    <t>STLF094</t>
  </si>
  <si>
    <t>FAZLDEEN</t>
  </si>
  <si>
    <t>SSM094</t>
  </si>
  <si>
    <t>NAPASSAWAN</t>
  </si>
  <si>
    <t>SHEARSMITH</t>
  </si>
  <si>
    <t>SSASC094</t>
  </si>
  <si>
    <t>DOBINSON</t>
  </si>
  <si>
    <t>KERRYN</t>
  </si>
  <si>
    <t>PIENS</t>
  </si>
  <si>
    <t>PORRAS</t>
  </si>
  <si>
    <t>SSA095</t>
  </si>
  <si>
    <t>S095</t>
  </si>
  <si>
    <t>Whangarei</t>
  </si>
  <si>
    <t>NGAIRE</t>
  </si>
  <si>
    <t>LEEFE</t>
  </si>
  <si>
    <t>JOVINA</t>
  </si>
  <si>
    <t>MAYNOPAS</t>
  </si>
  <si>
    <t>REBECCA JAYNE</t>
  </si>
  <si>
    <t>VANESSA JOY</t>
  </si>
  <si>
    <t>SSAM095</t>
  </si>
  <si>
    <t>HAYLEA</t>
  </si>
  <si>
    <t>MAKAUA</t>
  </si>
  <si>
    <t>SREC095</t>
  </si>
  <si>
    <t>BEATRIX</t>
  </si>
  <si>
    <t>NARBEY</t>
  </si>
  <si>
    <t>DEBORAGH</t>
  </si>
  <si>
    <t>FORRESTER</t>
  </si>
  <si>
    <t>SSM095</t>
  </si>
  <si>
    <t>YVETTE</t>
  </si>
  <si>
    <t>SRES095</t>
  </si>
  <si>
    <t>JARRETT</t>
  </si>
  <si>
    <t>ROGAN</t>
  </si>
  <si>
    <t>SSTO096</t>
  </si>
  <si>
    <t>S096</t>
  </si>
  <si>
    <t>LILLYANNA</t>
  </si>
  <si>
    <t>GILLESPIE</t>
  </si>
  <si>
    <t>AJAMIAN</t>
  </si>
  <si>
    <t>DUCKWORTH</t>
  </si>
  <si>
    <t>JAZLEN</t>
  </si>
  <si>
    <t>POI</t>
  </si>
  <si>
    <t>DOLEREIT</t>
  </si>
  <si>
    <t>HORTON</t>
  </si>
  <si>
    <t>BENESHA NGENYI</t>
  </si>
  <si>
    <t>ROIKO</t>
  </si>
  <si>
    <t>KASPERSKI</t>
  </si>
  <si>
    <t>ABEYGAIL</t>
  </si>
  <si>
    <t>CERISE</t>
  </si>
  <si>
    <t>GOYDICH</t>
  </si>
  <si>
    <t>EASSON</t>
  </si>
  <si>
    <t>APRYL</t>
  </si>
  <si>
    <t>DAVIDSSON</t>
  </si>
  <si>
    <t>THUZAR LWIN</t>
  </si>
  <si>
    <t>OO</t>
  </si>
  <si>
    <t>SZEKELY</t>
  </si>
  <si>
    <t>MURILLO</t>
  </si>
  <si>
    <t>MERE</t>
  </si>
  <si>
    <t>RAQILI</t>
  </si>
  <si>
    <t>STLCP096</t>
  </si>
  <si>
    <t>TRACE</t>
  </si>
  <si>
    <t>SRES096</t>
  </si>
  <si>
    <t>STLSC096</t>
  </si>
  <si>
    <t>JATHUN</t>
  </si>
  <si>
    <t>RAHIM</t>
  </si>
  <si>
    <t>TORVA</t>
  </si>
  <si>
    <t>SAYED</t>
  </si>
  <si>
    <t>STLF096</t>
  </si>
  <si>
    <t>MEAGHAN</t>
  </si>
  <si>
    <t>SSM096</t>
  </si>
  <si>
    <t>REILLY-BROWNE</t>
  </si>
  <si>
    <t>SSACP096</t>
  </si>
  <si>
    <t>SSAF096</t>
  </si>
  <si>
    <t>SRESS096</t>
  </si>
  <si>
    <t>FARLEIGH</t>
  </si>
  <si>
    <t>SSASC096</t>
  </si>
  <si>
    <t>HANNETT</t>
  </si>
  <si>
    <t>SSTO098</t>
  </si>
  <si>
    <t>S098</t>
  </si>
  <si>
    <t>Burnside</t>
  </si>
  <si>
    <t>GAUCI</t>
  </si>
  <si>
    <t>TRIANTAFILLIDIS</t>
  </si>
  <si>
    <t>GRIEVE</t>
  </si>
  <si>
    <t>POOJA</t>
  </si>
  <si>
    <t>CHAUDHRY</t>
  </si>
  <si>
    <t>CASSAR</t>
  </si>
  <si>
    <t>BONAVIA</t>
  </si>
  <si>
    <t>SRES098</t>
  </si>
  <si>
    <t>ANASTASOV</t>
  </si>
  <si>
    <t>SSACP098</t>
  </si>
  <si>
    <t>MURLEY</t>
  </si>
  <si>
    <t>NAWROCKI</t>
  </si>
  <si>
    <t>RASTOCIC</t>
  </si>
  <si>
    <t>SNEZANA</t>
  </si>
  <si>
    <t>DUMITRU</t>
  </si>
  <si>
    <t>JENEVIEVE</t>
  </si>
  <si>
    <t>SARAC</t>
  </si>
  <si>
    <t>MAKRIEVSKI</t>
  </si>
  <si>
    <t>SSM098</t>
  </si>
  <si>
    <t>KERANIS</t>
  </si>
  <si>
    <t>SSAM098</t>
  </si>
  <si>
    <t>GENUIS</t>
  </si>
  <si>
    <t>STLSC098</t>
  </si>
  <si>
    <t>DOLL</t>
  </si>
  <si>
    <t>MUSKAAN GUPTA</t>
  </si>
  <si>
    <t>STLCP098</t>
  </si>
  <si>
    <t>BRIFFA</t>
  </si>
  <si>
    <t>GAGOVSKI</t>
  </si>
  <si>
    <t>SCMCON098</t>
  </si>
  <si>
    <t>RIZZA</t>
  </si>
  <si>
    <t>SSAF098</t>
  </si>
  <si>
    <t>MALINI</t>
  </si>
  <si>
    <t>ADVANI</t>
  </si>
  <si>
    <t>SAMBEVSKA</t>
  </si>
  <si>
    <t>STLF098</t>
  </si>
  <si>
    <t>JUSTICE</t>
  </si>
  <si>
    <t>DI TOMASO</t>
  </si>
  <si>
    <t>STLM098</t>
  </si>
  <si>
    <t>PLESS</t>
  </si>
  <si>
    <t>DOPIERALA</t>
  </si>
  <si>
    <t>STLF099</t>
  </si>
  <si>
    <t>S099</t>
  </si>
  <si>
    <t>CRITOPH</t>
  </si>
  <si>
    <t>STLM099</t>
  </si>
  <si>
    <t>PRISCILLA</t>
  </si>
  <si>
    <t>SSTO099</t>
  </si>
  <si>
    <t>SRES099</t>
  </si>
  <si>
    <t>DONKIN LENNON</t>
  </si>
  <si>
    <t>DALLAS</t>
  </si>
  <si>
    <t>LYNDI</t>
  </si>
  <si>
    <t>GEURTS</t>
  </si>
  <si>
    <t>TRIMMER</t>
  </si>
  <si>
    <t>ANJA</t>
  </si>
  <si>
    <t>EKSTEEN</t>
  </si>
  <si>
    <t>AYN</t>
  </si>
  <si>
    <t>HOULAHAN</t>
  </si>
  <si>
    <t>BLACKIE</t>
  </si>
  <si>
    <t>LOBB</t>
  </si>
  <si>
    <t>SSASC099</t>
  </si>
  <si>
    <t>CATRIONA</t>
  </si>
  <si>
    <t>LE BLANC</t>
  </si>
  <si>
    <t>SSACP099</t>
  </si>
  <si>
    <t>AMAHLI</t>
  </si>
  <si>
    <t>ASHLINN</t>
  </si>
  <si>
    <t>HOPPER</t>
  </si>
  <si>
    <t>KENNEWELL</t>
  </si>
  <si>
    <t>CLEO</t>
  </si>
  <si>
    <t>SSAF099</t>
  </si>
  <si>
    <t>MARNIQUE</t>
  </si>
  <si>
    <t>KERRI LEE</t>
  </si>
  <si>
    <t>GEORGAS</t>
  </si>
  <si>
    <t>TAHNEE</t>
  </si>
  <si>
    <t>DEANNE</t>
  </si>
  <si>
    <t>SRESS099</t>
  </si>
  <si>
    <t>EAGLETON</t>
  </si>
  <si>
    <t>STLSC099</t>
  </si>
  <si>
    <t>SSM099</t>
  </si>
  <si>
    <t>SCMCON099</t>
  </si>
  <si>
    <t>TERESSA</t>
  </si>
  <si>
    <t>O'CONNELL-KEATING</t>
  </si>
  <si>
    <t>SSTO100</t>
  </si>
  <si>
    <t>S100</t>
  </si>
  <si>
    <t>CANDICE</t>
  </si>
  <si>
    <t>PAVITT</t>
  </si>
  <si>
    <t>SSACP100</t>
  </si>
  <si>
    <t>SANSON</t>
  </si>
  <si>
    <t>HUNTLY</t>
  </si>
  <si>
    <t>IRONS</t>
  </si>
  <si>
    <t>QUIRQUE</t>
  </si>
  <si>
    <t>COLLINGS</t>
  </si>
  <si>
    <t>INDY</t>
  </si>
  <si>
    <t>ROULSTONE</t>
  </si>
  <si>
    <t>TIMBS-GRIFFITHS</t>
  </si>
  <si>
    <t>SADLER</t>
  </si>
  <si>
    <t>HARTNETT</t>
  </si>
  <si>
    <t>HALL-MILLINGTON</t>
  </si>
  <si>
    <t>EWENS</t>
  </si>
  <si>
    <t>MORAYA</t>
  </si>
  <si>
    <t>SOUTHON</t>
  </si>
  <si>
    <t>BLAKENEY</t>
  </si>
  <si>
    <t>STLF100</t>
  </si>
  <si>
    <t>STLSC100</t>
  </si>
  <si>
    <t>COWARD</t>
  </si>
  <si>
    <t>SREC100</t>
  </si>
  <si>
    <t>SSASC100</t>
  </si>
  <si>
    <t>SSAM100</t>
  </si>
  <si>
    <t>VICKERS</t>
  </si>
  <si>
    <t>ENGLAND</t>
  </si>
  <si>
    <t>SSM100</t>
  </si>
  <si>
    <t>STLM100</t>
  </si>
  <si>
    <t>S101</t>
  </si>
  <si>
    <t>Nelson</t>
  </si>
  <si>
    <t>AMANDA JANE</t>
  </si>
  <si>
    <t>BAIGENT</t>
  </si>
  <si>
    <t>SSA101</t>
  </si>
  <si>
    <t>PHILLIPPA</t>
  </si>
  <si>
    <t>BERINTHIA</t>
  </si>
  <si>
    <t>BINNIE</t>
  </si>
  <si>
    <t>DEARMAN</t>
  </si>
  <si>
    <t>ANNE-MAREE</t>
  </si>
  <si>
    <t>BRADEN</t>
  </si>
  <si>
    <t>SSAM101</t>
  </si>
  <si>
    <t>KERYL</t>
  </si>
  <si>
    <t>SREC101</t>
  </si>
  <si>
    <t>KIM MICHELLE</t>
  </si>
  <si>
    <t>FENSOM</t>
  </si>
  <si>
    <t>MATTHYS</t>
  </si>
  <si>
    <t>NEWMAN-MOEN</t>
  </si>
  <si>
    <t>SSM101</t>
  </si>
  <si>
    <t>GLAD</t>
  </si>
  <si>
    <t>SRES101</t>
  </si>
  <si>
    <t>SSTO102</t>
  </si>
  <si>
    <t>S102</t>
  </si>
  <si>
    <t>Burnie</t>
  </si>
  <si>
    <t>BESTER</t>
  </si>
  <si>
    <t>SSAF102</t>
  </si>
  <si>
    <t>STEAD</t>
  </si>
  <si>
    <t>SRES102</t>
  </si>
  <si>
    <t>RADCLIFF</t>
  </si>
  <si>
    <t>VINEPA</t>
  </si>
  <si>
    <t>TUIPULOTU</t>
  </si>
  <si>
    <t>TUDOR</t>
  </si>
  <si>
    <t>SHAIDEN</t>
  </si>
  <si>
    <t>GILLETT-FITZALLEN</t>
  </si>
  <si>
    <t>BERESFORD</t>
  </si>
  <si>
    <t>FIELDING</t>
  </si>
  <si>
    <t>ROSSITER</t>
  </si>
  <si>
    <t>SHYVON</t>
  </si>
  <si>
    <t>WILTON</t>
  </si>
  <si>
    <t>ETHERINGTON</t>
  </si>
  <si>
    <t>SHYANNA</t>
  </si>
  <si>
    <t>LEAMNA</t>
  </si>
  <si>
    <t>SENGSTOCK</t>
  </si>
  <si>
    <t>LUTTMER</t>
  </si>
  <si>
    <t>ELLEOT</t>
  </si>
  <si>
    <t>CLARKE-MAHER</t>
  </si>
  <si>
    <t>BAKES</t>
  </si>
  <si>
    <t>SSACP102</t>
  </si>
  <si>
    <t>GYPSI</t>
  </si>
  <si>
    <t>STLF102</t>
  </si>
  <si>
    <t>STLM102</t>
  </si>
  <si>
    <t>SPURR</t>
  </si>
  <si>
    <t>KIRRI</t>
  </si>
  <si>
    <t>STLCP102</t>
  </si>
  <si>
    <t>COKER</t>
  </si>
  <si>
    <t>SRESS102</t>
  </si>
  <si>
    <t>SSM102</t>
  </si>
  <si>
    <t>SCMCON102</t>
  </si>
  <si>
    <t>GAYLENE</t>
  </si>
  <si>
    <t>LINDY-ANN</t>
  </si>
  <si>
    <t>SSASC102</t>
  </si>
  <si>
    <t>SSA103</t>
  </si>
  <si>
    <t>S103</t>
  </si>
  <si>
    <t>Invercargill</t>
  </si>
  <si>
    <t>SREC103</t>
  </si>
  <si>
    <t>DUDSON</t>
  </si>
  <si>
    <t>FENN</t>
  </si>
  <si>
    <t>SSAM103</t>
  </si>
  <si>
    <t>MEIER</t>
  </si>
  <si>
    <t>KELLY MAREE RAHEMA</t>
  </si>
  <si>
    <t>LAWLER</t>
  </si>
  <si>
    <t>KELLY THERESA</t>
  </si>
  <si>
    <t>KAREN JOY</t>
  </si>
  <si>
    <t>KENNINGTON</t>
  </si>
  <si>
    <t>SCMCON103</t>
  </si>
  <si>
    <t>HORNER</t>
  </si>
  <si>
    <t>SSM103</t>
  </si>
  <si>
    <t>DERYN</t>
  </si>
  <si>
    <t>WYNYARD</t>
  </si>
  <si>
    <t>SRES104</t>
  </si>
  <si>
    <t>S104</t>
  </si>
  <si>
    <t>MASAKA</t>
  </si>
  <si>
    <t>AUDINO</t>
  </si>
  <si>
    <t>STLF104</t>
  </si>
  <si>
    <t>TOWSE</t>
  </si>
  <si>
    <t>SSTO104</t>
  </si>
  <si>
    <t>BURNETT</t>
  </si>
  <si>
    <t>LINEY</t>
  </si>
  <si>
    <t>TITMUS</t>
  </si>
  <si>
    <t>HIGGINSON</t>
  </si>
  <si>
    <t>CORTI</t>
  </si>
  <si>
    <t>STLSC104</t>
  </si>
  <si>
    <t>JAELEE</t>
  </si>
  <si>
    <t>RUTH OGECHI</t>
  </si>
  <si>
    <t>UGBOR</t>
  </si>
  <si>
    <t>DELAMERE</t>
  </si>
  <si>
    <t>SRESS104</t>
  </si>
  <si>
    <t>LINTURN</t>
  </si>
  <si>
    <t>SHAYLA</t>
  </si>
  <si>
    <t>SSTC104</t>
  </si>
  <si>
    <t>MIA LOUISE</t>
  </si>
  <si>
    <t>THORBJORNSEN</t>
  </si>
  <si>
    <t>SSM104</t>
  </si>
  <si>
    <t>STLM104</t>
  </si>
  <si>
    <t>ARRAN</t>
  </si>
  <si>
    <t>FOTHERINGHAM</t>
  </si>
  <si>
    <t>SPEERING</t>
  </si>
  <si>
    <t>KELLETT</t>
  </si>
  <si>
    <t>MAINS</t>
  </si>
  <si>
    <t>CHONG</t>
  </si>
  <si>
    <t>PURKIS</t>
  </si>
  <si>
    <t>CROSTHWAITE</t>
  </si>
  <si>
    <t>AUSBURN</t>
  </si>
  <si>
    <t>BOUVERIE</t>
  </si>
  <si>
    <t>CHALKLEN</t>
  </si>
  <si>
    <t>LEMOS DA SILVA</t>
  </si>
  <si>
    <t>SADE</t>
  </si>
  <si>
    <t>SUZZANNE</t>
  </si>
  <si>
    <t>SARNDRA</t>
  </si>
  <si>
    <t>STLCP104</t>
  </si>
  <si>
    <t>SHILO</t>
  </si>
  <si>
    <t>MUNDAY</t>
  </si>
  <si>
    <t>GALLUZZO</t>
  </si>
  <si>
    <t>SSASC105</t>
  </si>
  <si>
    <t>S105</t>
  </si>
  <si>
    <t>Mt Druitt</t>
  </si>
  <si>
    <t>NAZARI</t>
  </si>
  <si>
    <t>MAHTA</t>
  </si>
  <si>
    <t>HEYDARIAN</t>
  </si>
  <si>
    <t>HAMID</t>
  </si>
  <si>
    <t>JAFARIVARJOSHANI</t>
  </si>
  <si>
    <t>MAHDIYEH</t>
  </si>
  <si>
    <t>MOUSAVI</t>
  </si>
  <si>
    <t>SHARGH</t>
  </si>
  <si>
    <t>SHIELS</t>
  </si>
  <si>
    <t>MAHSA</t>
  </si>
  <si>
    <t>HABIBI</t>
  </si>
  <si>
    <t>LENNIX</t>
  </si>
  <si>
    <t>LAFU</t>
  </si>
  <si>
    <t>SRES105</t>
  </si>
  <si>
    <t>MONA</t>
  </si>
  <si>
    <t>PASEBANI</t>
  </si>
  <si>
    <t>DORSA</t>
  </si>
  <si>
    <t>ASHOURI</t>
  </si>
  <si>
    <t>SSTO105</t>
  </si>
  <si>
    <t>SOMAYYEH</t>
  </si>
  <si>
    <t>KARIMI</t>
  </si>
  <si>
    <t>SSTC105</t>
  </si>
  <si>
    <t>FIROOZI</t>
  </si>
  <si>
    <t>SREC105</t>
  </si>
  <si>
    <t>JESSALIN</t>
  </si>
  <si>
    <t>STROUD</t>
  </si>
  <si>
    <t>JAZMYNE</t>
  </si>
  <si>
    <t>VALADKHANI</t>
  </si>
  <si>
    <t>NAHID</t>
  </si>
  <si>
    <t>JAMEBOZORG</t>
  </si>
  <si>
    <t>GITI</t>
  </si>
  <si>
    <t>GARSHASBI HEROABAD</t>
  </si>
  <si>
    <t>ARSLAN</t>
  </si>
  <si>
    <t>BHUTTA</t>
  </si>
  <si>
    <t>ISLAM</t>
  </si>
  <si>
    <t>MOLLES</t>
  </si>
  <si>
    <t>MALEZAI</t>
  </si>
  <si>
    <t>AYSAN</t>
  </si>
  <si>
    <t>KHOSHDELI</t>
  </si>
  <si>
    <t>SSAHD105</t>
  </si>
  <si>
    <t>SEVIL</t>
  </si>
  <si>
    <t>SADEGHAGHDAMSISAN</t>
  </si>
  <si>
    <t>DEHNAVI</t>
  </si>
  <si>
    <t>ARVIN</t>
  </si>
  <si>
    <t>ARDALAN</t>
  </si>
  <si>
    <t>JILA</t>
  </si>
  <si>
    <t>NILA</t>
  </si>
  <si>
    <t>SHIRZADI</t>
  </si>
  <si>
    <t>SSACP105</t>
  </si>
  <si>
    <t>MASOUMEH</t>
  </si>
  <si>
    <t>ROOSTAEI</t>
  </si>
  <si>
    <t>SSM105</t>
  </si>
  <si>
    <t>PORTORS</t>
  </si>
  <si>
    <t>MOHIUDDIN</t>
  </si>
  <si>
    <t>SCMCON105</t>
  </si>
  <si>
    <t>MEDANA</t>
  </si>
  <si>
    <t>LJUBICA</t>
  </si>
  <si>
    <t>STLSC105</t>
  </si>
  <si>
    <t>SABELLICO</t>
  </si>
  <si>
    <t>BUCKETT</t>
  </si>
  <si>
    <t>STLCP105</t>
  </si>
  <si>
    <t>ANICA</t>
  </si>
  <si>
    <t>PLECAS</t>
  </si>
  <si>
    <t>SSAF105</t>
  </si>
  <si>
    <t>ADYSEN</t>
  </si>
  <si>
    <t>HUTCHINS</t>
  </si>
  <si>
    <t>SSTO106</t>
  </si>
  <si>
    <t>S106</t>
  </si>
  <si>
    <t>Mt Barker</t>
  </si>
  <si>
    <t>BEARE</t>
  </si>
  <si>
    <t>PANKHURST</t>
  </si>
  <si>
    <t>CROWE</t>
  </si>
  <si>
    <t>SRESS106</t>
  </si>
  <si>
    <t>OSMOND</t>
  </si>
  <si>
    <t>IDE</t>
  </si>
  <si>
    <t>BUSHBY</t>
  </si>
  <si>
    <t>NOSKE</t>
  </si>
  <si>
    <t>PLENDERLEITH</t>
  </si>
  <si>
    <t>TIAH</t>
  </si>
  <si>
    <t>HOUGH</t>
  </si>
  <si>
    <t>STLSC106</t>
  </si>
  <si>
    <t>LUELLA</t>
  </si>
  <si>
    <t>KORAL</t>
  </si>
  <si>
    <t>LADHAMS</t>
  </si>
  <si>
    <t>DURBIDGE</t>
  </si>
  <si>
    <t>CARDONE</t>
  </si>
  <si>
    <t>ALLISTER</t>
  </si>
  <si>
    <t>SCMCON106</t>
  </si>
  <si>
    <t>EGEL</t>
  </si>
  <si>
    <t>PINTO LOZANO</t>
  </si>
  <si>
    <t>WORTHLEY</t>
  </si>
  <si>
    <t>KALVAITIS</t>
  </si>
  <si>
    <t>POPPEE</t>
  </si>
  <si>
    <t>KRAFT</t>
  </si>
  <si>
    <t>JAIDE</t>
  </si>
  <si>
    <t>HANN</t>
  </si>
  <si>
    <t>STLM106</t>
  </si>
  <si>
    <t>IMOGENE</t>
  </si>
  <si>
    <t>PROEVE</t>
  </si>
  <si>
    <t>SRES106</t>
  </si>
  <si>
    <t>GLADIGAU</t>
  </si>
  <si>
    <t>AKASHA</t>
  </si>
  <si>
    <t>STALLAN</t>
  </si>
  <si>
    <t>CLOTHIER</t>
  </si>
  <si>
    <t>SSM106</t>
  </si>
  <si>
    <t>SSACP106</t>
  </si>
  <si>
    <t>FATCHEN</t>
  </si>
  <si>
    <t>SSAM106</t>
  </si>
  <si>
    <t>TREGENZA</t>
  </si>
  <si>
    <t>SILAS</t>
  </si>
  <si>
    <t>SSAF106</t>
  </si>
  <si>
    <t>MELVILLE</t>
  </si>
  <si>
    <t>ZAGAR</t>
  </si>
  <si>
    <t>BRADBURN</t>
  </si>
  <si>
    <t>SSTO107</t>
  </si>
  <si>
    <t>S107</t>
  </si>
  <si>
    <t>Geraldton</t>
  </si>
  <si>
    <t>SRES107</t>
  </si>
  <si>
    <t>AMARA</t>
  </si>
  <si>
    <t>GALIPO</t>
  </si>
  <si>
    <t>MEADOW</t>
  </si>
  <si>
    <t>PATIENT</t>
  </si>
  <si>
    <t>JUANNITA</t>
  </si>
  <si>
    <t>POLACK</t>
  </si>
  <si>
    <t>EBONIE</t>
  </si>
  <si>
    <t>CATCHPOLE</t>
  </si>
  <si>
    <t>STLCP107</t>
  </si>
  <si>
    <t>ANNELI</t>
  </si>
  <si>
    <t>UGLE</t>
  </si>
  <si>
    <t>SSAF107</t>
  </si>
  <si>
    <t>STLM107</t>
  </si>
  <si>
    <t>GOFORTH</t>
  </si>
  <si>
    <t>SRESS107</t>
  </si>
  <si>
    <t>NOVALEE</t>
  </si>
  <si>
    <t>CONSTABLE</t>
  </si>
  <si>
    <t>SSM107</t>
  </si>
  <si>
    <t>WESTERIK</t>
  </si>
  <si>
    <t>ELLIAS</t>
  </si>
  <si>
    <t>SSTO109</t>
  </si>
  <si>
    <t>S109</t>
  </si>
  <si>
    <t>ISHA</t>
  </si>
  <si>
    <t>MONKLEY</t>
  </si>
  <si>
    <t>CHACE</t>
  </si>
  <si>
    <t>SHAI</t>
  </si>
  <si>
    <t>CUTHBERT</t>
  </si>
  <si>
    <t>IZAIAH</t>
  </si>
  <si>
    <t>ILIOPOULOS</t>
  </si>
  <si>
    <t>FINIAN</t>
  </si>
  <si>
    <t>MCFADDEN</t>
  </si>
  <si>
    <t>KHALIA</t>
  </si>
  <si>
    <t>MCWILLIAMS</t>
  </si>
  <si>
    <t>ROSEE</t>
  </si>
  <si>
    <t>SCMCON109</t>
  </si>
  <si>
    <t>HALI</t>
  </si>
  <si>
    <t>SREC109</t>
  </si>
  <si>
    <t>KRIEL</t>
  </si>
  <si>
    <t>TRACY MAREE</t>
  </si>
  <si>
    <t>BYLES</t>
  </si>
  <si>
    <t>STLSC109</t>
  </si>
  <si>
    <t>MEWES</t>
  </si>
  <si>
    <t>SOMMER</t>
  </si>
  <si>
    <t>REBB</t>
  </si>
  <si>
    <t>ELSLEY</t>
  </si>
  <si>
    <t>SRES109</t>
  </si>
  <si>
    <t>OLIVE MURPHY</t>
  </si>
  <si>
    <t>COETSEE</t>
  </si>
  <si>
    <t>MONAGHAN</t>
  </si>
  <si>
    <t>LIZABETH</t>
  </si>
  <si>
    <t>COOKSEY</t>
  </si>
  <si>
    <t>DOUGLASS</t>
  </si>
  <si>
    <t>SRESS109</t>
  </si>
  <si>
    <t>PARTRIDGE</t>
  </si>
  <si>
    <t>STLM109</t>
  </si>
  <si>
    <t>SUMMER-JADE</t>
  </si>
  <si>
    <t>SSASC109</t>
  </si>
  <si>
    <t>SSM109</t>
  </si>
  <si>
    <t>SRES110</t>
  </si>
  <si>
    <t>S110</t>
  </si>
  <si>
    <t>ELENI</t>
  </si>
  <si>
    <t>KIKOS</t>
  </si>
  <si>
    <t>SCHUTT</t>
  </si>
  <si>
    <t>PATSTON</t>
  </si>
  <si>
    <t>SSTO110</t>
  </si>
  <si>
    <t>CRAIGIE</t>
  </si>
  <si>
    <t>ROMY</t>
  </si>
  <si>
    <t>NEEDS</t>
  </si>
  <si>
    <t>MADDYSON</t>
  </si>
  <si>
    <t>CONSTANTINOU</t>
  </si>
  <si>
    <t>PARNACOTT</t>
  </si>
  <si>
    <t>MARDI</t>
  </si>
  <si>
    <t>CARDONA</t>
  </si>
  <si>
    <t>STLCP110</t>
  </si>
  <si>
    <t>XANTHOPOULOS</t>
  </si>
  <si>
    <t>LATHAM</t>
  </si>
  <si>
    <t>PETTIGROVE</t>
  </si>
  <si>
    <t>PUSMUCANS</t>
  </si>
  <si>
    <t>SSAF110</t>
  </si>
  <si>
    <t>STLF110</t>
  </si>
  <si>
    <t>STUEVEN</t>
  </si>
  <si>
    <t>CASTELLAS-CARTWRIGHT</t>
  </si>
  <si>
    <t>KEHER</t>
  </si>
  <si>
    <t>GILLOTT</t>
  </si>
  <si>
    <t>ASPELING-CECHO</t>
  </si>
  <si>
    <t>SSAM110</t>
  </si>
  <si>
    <t>SHILLINGTON</t>
  </si>
  <si>
    <t>WORLAND</t>
  </si>
  <si>
    <t>UCHAZ</t>
  </si>
  <si>
    <t>RHIKI</t>
  </si>
  <si>
    <t>PHILLIPS-STUEVEN</t>
  </si>
  <si>
    <t>SAUER</t>
  </si>
  <si>
    <t>SWAN</t>
  </si>
  <si>
    <t>SSACP110</t>
  </si>
  <si>
    <t>JORDEN</t>
  </si>
  <si>
    <t>GOODE</t>
  </si>
  <si>
    <t>FAZAL I UMAR</t>
  </si>
  <si>
    <t>JORGIA</t>
  </si>
  <si>
    <t>MELLON</t>
  </si>
  <si>
    <t>LYNDAL</t>
  </si>
  <si>
    <t>SSM110</t>
  </si>
  <si>
    <t>ROMINEE</t>
  </si>
  <si>
    <t>ZEB</t>
  </si>
  <si>
    <t>BUCKLE</t>
  </si>
  <si>
    <t>SSASC110</t>
  </si>
  <si>
    <t>SRESS110</t>
  </si>
  <si>
    <t>FINLEY</t>
  </si>
  <si>
    <t>KILPATRICK</t>
  </si>
  <si>
    <t>STLSC110</t>
  </si>
  <si>
    <t>CEBULAR</t>
  </si>
  <si>
    <t>SCMCON110</t>
  </si>
  <si>
    <t>MELIS</t>
  </si>
  <si>
    <t>STLM110</t>
  </si>
  <si>
    <t>PETRAK</t>
  </si>
  <si>
    <t>SSAHD110</t>
  </si>
  <si>
    <t>UNTHANK</t>
  </si>
  <si>
    <t>WESCOMBE-HUGHES</t>
  </si>
  <si>
    <t>WILHELMINA</t>
  </si>
  <si>
    <t>MCELVENNY</t>
  </si>
  <si>
    <t>SSTO111</t>
  </si>
  <si>
    <t>S111</t>
  </si>
  <si>
    <t>GOWEN</t>
  </si>
  <si>
    <t>DILLYN</t>
  </si>
  <si>
    <t>BADENHORST</t>
  </si>
  <si>
    <t>PERRIN</t>
  </si>
  <si>
    <t>ANDERS</t>
  </si>
  <si>
    <t>SIBANDA</t>
  </si>
  <si>
    <t>HUCKEL</t>
  </si>
  <si>
    <t>LAMBROU</t>
  </si>
  <si>
    <t>TARUNA</t>
  </si>
  <si>
    <t>STRECKER</t>
  </si>
  <si>
    <t>JAIS</t>
  </si>
  <si>
    <t>ROHWEDER</t>
  </si>
  <si>
    <t>THOMASON</t>
  </si>
  <si>
    <t>INGGS</t>
  </si>
  <si>
    <t>AKHIL</t>
  </si>
  <si>
    <t>PRASAD</t>
  </si>
  <si>
    <t>WISTARI</t>
  </si>
  <si>
    <t>PARAME</t>
  </si>
  <si>
    <t>ASHRITA</t>
  </si>
  <si>
    <t>SSAF111</t>
  </si>
  <si>
    <t>AMARLI</t>
  </si>
  <si>
    <t>OVERS</t>
  </si>
  <si>
    <t>BLAXLAND</t>
  </si>
  <si>
    <t>MORRITT</t>
  </si>
  <si>
    <t>SWEENEY</t>
  </si>
  <si>
    <t>MUNOKOA-LOVELOCK</t>
  </si>
  <si>
    <t>DUDARKO</t>
  </si>
  <si>
    <t>CARLEY RAE</t>
  </si>
  <si>
    <t>GENTLE</t>
  </si>
  <si>
    <t>STLM111</t>
  </si>
  <si>
    <t>BRIEANA</t>
  </si>
  <si>
    <t>STREEK</t>
  </si>
  <si>
    <t>HENZELL</t>
  </si>
  <si>
    <t>STLSC111</t>
  </si>
  <si>
    <t>SCMCON111</t>
  </si>
  <si>
    <t>SSASC111</t>
  </si>
  <si>
    <t>SSM111</t>
  </si>
  <si>
    <t>SSACP111</t>
  </si>
  <si>
    <t>LASKAZESKI</t>
  </si>
  <si>
    <t>SRESS111</t>
  </si>
  <si>
    <t>SSTO112</t>
  </si>
  <si>
    <t>S112</t>
  </si>
  <si>
    <t>WINNELL</t>
  </si>
  <si>
    <t>STLM112</t>
  </si>
  <si>
    <t>MIRTSCHIN</t>
  </si>
  <si>
    <t>SCMCON112</t>
  </si>
  <si>
    <t>DALRYMPLE</t>
  </si>
  <si>
    <t>SSM112</t>
  </si>
  <si>
    <t>SSASC112</t>
  </si>
  <si>
    <t>IRAIS</t>
  </si>
  <si>
    <t>VILLAGOMEZ LEAL</t>
  </si>
  <si>
    <t>ALIZA</t>
  </si>
  <si>
    <t>MCDOWELL</t>
  </si>
  <si>
    <t>TOURANCHEAU</t>
  </si>
  <si>
    <t>NEWTON-TABRETT</t>
  </si>
  <si>
    <t>KEANE</t>
  </si>
  <si>
    <t>BELLEVILLE</t>
  </si>
  <si>
    <t>HENRIETTA</t>
  </si>
  <si>
    <t>WIFFRIE</t>
  </si>
  <si>
    <t>BELLE</t>
  </si>
  <si>
    <t>PLOZZA</t>
  </si>
  <si>
    <t>SAVAGE</t>
  </si>
  <si>
    <t>SSAHD112</t>
  </si>
  <si>
    <t>SSAM112</t>
  </si>
  <si>
    <t>VAN DUYNHOVEN</t>
  </si>
  <si>
    <t>MARRIS</t>
  </si>
  <si>
    <t>JACOBSON</t>
  </si>
  <si>
    <t>STLSC112</t>
  </si>
  <si>
    <t>COWAN</t>
  </si>
  <si>
    <t>SRESS112</t>
  </si>
  <si>
    <t>STLCP112</t>
  </si>
  <si>
    <t>IBBOTSON</t>
  </si>
  <si>
    <t>VINCI</t>
  </si>
  <si>
    <t>SREC113</t>
  </si>
  <si>
    <t>S113</t>
  </si>
  <si>
    <t>SAMIR</t>
  </si>
  <si>
    <t>SSTO113</t>
  </si>
  <si>
    <t>AHMAD</t>
  </si>
  <si>
    <t>ALHUCEMA</t>
  </si>
  <si>
    <t>KAVITH</t>
  </si>
  <si>
    <t>DE SILVA</t>
  </si>
  <si>
    <t>TOTSIS</t>
  </si>
  <si>
    <t>RECHICHI</t>
  </si>
  <si>
    <t>MOUZAKIS</t>
  </si>
  <si>
    <t>SCMCON113</t>
  </si>
  <si>
    <t>NITISHABEN</t>
  </si>
  <si>
    <t>ANNIESHA</t>
  </si>
  <si>
    <t>KATOCH</t>
  </si>
  <si>
    <t>TZORLIS</t>
  </si>
  <si>
    <t>MEGHANA</t>
  </si>
  <si>
    <t>CHUGANI SUNIL</t>
  </si>
  <si>
    <t>TORCASIO</t>
  </si>
  <si>
    <t>POLINA</t>
  </si>
  <si>
    <t>BOZHINOVSKA</t>
  </si>
  <si>
    <t>TIERNAN</t>
  </si>
  <si>
    <t>ASHUTOSH</t>
  </si>
  <si>
    <t>PANDE</t>
  </si>
  <si>
    <t>MARLYSE</t>
  </si>
  <si>
    <t>KARAN GIRISHBHAI</t>
  </si>
  <si>
    <t>JETHWA</t>
  </si>
  <si>
    <t>MANISHA</t>
  </si>
  <si>
    <t>GALAPPATTHY</t>
  </si>
  <si>
    <t>ERINI</t>
  </si>
  <si>
    <t>PITTO</t>
  </si>
  <si>
    <t>SRES113</t>
  </si>
  <si>
    <t>STLCP113</t>
  </si>
  <si>
    <t>YOUSSEF</t>
  </si>
  <si>
    <t>ROSIE</t>
  </si>
  <si>
    <t>PURSER</t>
  </si>
  <si>
    <t>NIRELLE</t>
  </si>
  <si>
    <t>TEAGAN</t>
  </si>
  <si>
    <t>HAMIDA</t>
  </si>
  <si>
    <t>BEGUM</t>
  </si>
  <si>
    <t>MCKINLEY</t>
  </si>
  <si>
    <t>SSAM113</t>
  </si>
  <si>
    <t>SSAF113</t>
  </si>
  <si>
    <t>RAZAN</t>
  </si>
  <si>
    <t>AL-SARAJI</t>
  </si>
  <si>
    <t>STLF113</t>
  </si>
  <si>
    <t>SSASC113</t>
  </si>
  <si>
    <t>PASCERI</t>
  </si>
  <si>
    <t>MIHAELA</t>
  </si>
  <si>
    <t>APAVALOAIE</t>
  </si>
  <si>
    <t>STLSC113</t>
  </si>
  <si>
    <t>MEUWISSEN</t>
  </si>
  <si>
    <t>NANKI BAI</t>
  </si>
  <si>
    <t>CHELLARAM</t>
  </si>
  <si>
    <t>SIDHU</t>
  </si>
  <si>
    <t>BARLOW</t>
  </si>
  <si>
    <t>SSM113</t>
  </si>
  <si>
    <t>EFFEMIA</t>
  </si>
  <si>
    <t>ZUZIC</t>
  </si>
  <si>
    <t>GURMIT</t>
  </si>
  <si>
    <t>SSAHD113</t>
  </si>
  <si>
    <t>EWA</t>
  </si>
  <si>
    <t>LAIACONA</t>
  </si>
  <si>
    <t>SSACP113</t>
  </si>
  <si>
    <t>EULALIA</t>
  </si>
  <si>
    <t>SSTO114</t>
  </si>
  <si>
    <t>S114</t>
  </si>
  <si>
    <t>JAMMY MARIE</t>
  </si>
  <si>
    <t>FLOR MATA</t>
  </si>
  <si>
    <t>SSACP114</t>
  </si>
  <si>
    <t>CASAMENTO</t>
  </si>
  <si>
    <t>TAMAR</t>
  </si>
  <si>
    <t>SUSSKIND CORTHORNE</t>
  </si>
  <si>
    <t>SREC114</t>
  </si>
  <si>
    <t>SRES114</t>
  </si>
  <si>
    <t>BHUMI</t>
  </si>
  <si>
    <t>GOEL</t>
  </si>
  <si>
    <t>MOLLO</t>
  </si>
  <si>
    <t>GIZELLA</t>
  </si>
  <si>
    <t>IMBERT</t>
  </si>
  <si>
    <t>ANARA</t>
  </si>
  <si>
    <t>MCGLADE-SMITH</t>
  </si>
  <si>
    <t>BAWDEN</t>
  </si>
  <si>
    <t>MARSICANO</t>
  </si>
  <si>
    <t>RIA</t>
  </si>
  <si>
    <t>HADDEN</t>
  </si>
  <si>
    <t>SSAM114</t>
  </si>
  <si>
    <t>CAMPI</t>
  </si>
  <si>
    <t>SSAHD114</t>
  </si>
  <si>
    <t>SIMIC</t>
  </si>
  <si>
    <t>BOWRA</t>
  </si>
  <si>
    <t>HAWTHORNE</t>
  </si>
  <si>
    <t>KYRI</t>
  </si>
  <si>
    <t>GIDAS</t>
  </si>
  <si>
    <t>BREE</t>
  </si>
  <si>
    <t>SEMENOV</t>
  </si>
  <si>
    <t>SSAF114</t>
  </si>
  <si>
    <t>ABORDI</t>
  </si>
  <si>
    <t>PISANI</t>
  </si>
  <si>
    <t>HURST</t>
  </si>
  <si>
    <t>STLCP114</t>
  </si>
  <si>
    <t>SSASC114</t>
  </si>
  <si>
    <t>SCMCON114</t>
  </si>
  <si>
    <t>DIX</t>
  </si>
  <si>
    <t>SSM114</t>
  </si>
  <si>
    <t>KERYN</t>
  </si>
  <si>
    <t>THEODORA</t>
  </si>
  <si>
    <t>PARVAKIS</t>
  </si>
  <si>
    <t>BRANKA</t>
  </si>
  <si>
    <t>MATIJEVIC</t>
  </si>
  <si>
    <t>STLF114</t>
  </si>
  <si>
    <t>ALICJA</t>
  </si>
  <si>
    <t>GAJEWSKA</t>
  </si>
  <si>
    <t>STLSC114</t>
  </si>
  <si>
    <t>TAYLEEN</t>
  </si>
  <si>
    <t>NISBET</t>
  </si>
  <si>
    <t>SSTO115</t>
  </si>
  <si>
    <t>S115</t>
  </si>
  <si>
    <t>PAULEY</t>
  </si>
  <si>
    <t>TAIA</t>
  </si>
  <si>
    <t>KEIGHTLEY</t>
  </si>
  <si>
    <t>LAMIA</t>
  </si>
  <si>
    <t>STLSC115</t>
  </si>
  <si>
    <t>NEVIN</t>
  </si>
  <si>
    <t>GENDALL</t>
  </si>
  <si>
    <t>MONETTE</t>
  </si>
  <si>
    <t>DWYER-ADAMS</t>
  </si>
  <si>
    <t>SCMCON115</t>
  </si>
  <si>
    <t>SUNISA</t>
  </si>
  <si>
    <t>JONAH</t>
  </si>
  <si>
    <t>MYERS</t>
  </si>
  <si>
    <t>BILLER</t>
  </si>
  <si>
    <t>RAE MANDA</t>
  </si>
  <si>
    <t>HATHAWAY</t>
  </si>
  <si>
    <t>EVIE ROSE</t>
  </si>
  <si>
    <t>RAMSELL</t>
  </si>
  <si>
    <t>ROLLAND</t>
  </si>
  <si>
    <t>AALAYAH</t>
  </si>
  <si>
    <t>MARTIN-BALDOCK</t>
  </si>
  <si>
    <t>DAVIES-REID</t>
  </si>
  <si>
    <t>STLCP115</t>
  </si>
  <si>
    <t>CHANTEL</t>
  </si>
  <si>
    <t>HASSALL</t>
  </si>
  <si>
    <t>TERBLANCHE</t>
  </si>
  <si>
    <t>ZIMMERMANN</t>
  </si>
  <si>
    <t>SSM115</t>
  </si>
  <si>
    <t>FE</t>
  </si>
  <si>
    <t>GOLDEN</t>
  </si>
  <si>
    <t>KREIS</t>
  </si>
  <si>
    <t>STLCP116</t>
  </si>
  <si>
    <t>S116</t>
  </si>
  <si>
    <t>MACARANAS</t>
  </si>
  <si>
    <t>SSTO116</t>
  </si>
  <si>
    <t>SSTC116</t>
  </si>
  <si>
    <t>KSENIA</t>
  </si>
  <si>
    <t>BOWD</t>
  </si>
  <si>
    <t>DRUCILLA</t>
  </si>
  <si>
    <t>JIMENEZ</t>
  </si>
  <si>
    <t>MILL</t>
  </si>
  <si>
    <t>LETITIA</t>
  </si>
  <si>
    <t>HODGSON</t>
  </si>
  <si>
    <t>HOFMAN</t>
  </si>
  <si>
    <t>DASI</t>
  </si>
  <si>
    <t>SCMCON116</t>
  </si>
  <si>
    <t>GRINTER</t>
  </si>
  <si>
    <t>MOORE-GALLAGHER</t>
  </si>
  <si>
    <t>SRES116</t>
  </si>
  <si>
    <t>MAVIN</t>
  </si>
  <si>
    <t>SSAM116</t>
  </si>
  <si>
    <t>HECK</t>
  </si>
  <si>
    <t>KEEFER</t>
  </si>
  <si>
    <t>SSAF116</t>
  </si>
  <si>
    <t>NEETU</t>
  </si>
  <si>
    <t>SSM116</t>
  </si>
  <si>
    <t>STLM116</t>
  </si>
  <si>
    <t>SRESS117</t>
  </si>
  <si>
    <t>S117</t>
  </si>
  <si>
    <t>ATACK</t>
  </si>
  <si>
    <t>SSAM117</t>
  </si>
  <si>
    <t>STEFAN</t>
  </si>
  <si>
    <t>MUNRO O'LOUGHLIN</t>
  </si>
  <si>
    <t>SSM117</t>
  </si>
  <si>
    <t>QUINCEY</t>
  </si>
  <si>
    <t>HAMMER</t>
  </si>
  <si>
    <t>GREAVES</t>
  </si>
  <si>
    <t>SSTO117</t>
  </si>
  <si>
    <t>FULLERTON</t>
  </si>
  <si>
    <t>FORBES</t>
  </si>
  <si>
    <t>STLSC117</t>
  </si>
  <si>
    <t>GIANNA MARIA</t>
  </si>
  <si>
    <t>SAAD</t>
  </si>
  <si>
    <t>STLF117</t>
  </si>
  <si>
    <t>KEIRRA</t>
  </si>
  <si>
    <t>FAUSCH</t>
  </si>
  <si>
    <t>SHARNIE</t>
  </si>
  <si>
    <t>HESSE</t>
  </si>
  <si>
    <t>JAFFER</t>
  </si>
  <si>
    <t>STLM117</t>
  </si>
  <si>
    <t>FEE</t>
  </si>
  <si>
    <t>SCMCON117</t>
  </si>
  <si>
    <t>SHEILA</t>
  </si>
  <si>
    <t>MCEVOY</t>
  </si>
  <si>
    <t>HOBBS</t>
  </si>
  <si>
    <t>STLCP117</t>
  </si>
  <si>
    <t>SSACP117</t>
  </si>
  <si>
    <t>FREEBORN</t>
  </si>
  <si>
    <t>SSASC117</t>
  </si>
  <si>
    <t>SCHILLING</t>
  </si>
  <si>
    <t>SSAF117</t>
  </si>
  <si>
    <t>TWIDLE</t>
  </si>
  <si>
    <t>SSTO118</t>
  </si>
  <si>
    <t>S118</t>
  </si>
  <si>
    <t>GIERKE</t>
  </si>
  <si>
    <t>MARTYN</t>
  </si>
  <si>
    <t>SRESS118</t>
  </si>
  <si>
    <t>JALEAH</t>
  </si>
  <si>
    <t>TURNBULL</t>
  </si>
  <si>
    <t>ILLUSION</t>
  </si>
  <si>
    <t>ASHFORD</t>
  </si>
  <si>
    <t>FERRARI</t>
  </si>
  <si>
    <t>SEMMENS</t>
  </si>
  <si>
    <t>MCCANN WILLIAMS</t>
  </si>
  <si>
    <t>MWAJUMA</t>
  </si>
  <si>
    <t>ANUPAMA</t>
  </si>
  <si>
    <t>SHAJI</t>
  </si>
  <si>
    <t>ANABEL</t>
  </si>
  <si>
    <t>YESBERG</t>
  </si>
  <si>
    <t>KEISHA</t>
  </si>
  <si>
    <t>BOYD LOWICK</t>
  </si>
  <si>
    <t>COPPOLARO</t>
  </si>
  <si>
    <t>CYNTHIA</t>
  </si>
  <si>
    <t>KAITONGI</t>
  </si>
  <si>
    <t>DAWSON-HENRY</t>
  </si>
  <si>
    <t>XANDA</t>
  </si>
  <si>
    <t>ALFONSIN</t>
  </si>
  <si>
    <t>WILONDJA</t>
  </si>
  <si>
    <t>STLCP118</t>
  </si>
  <si>
    <t>ARLIAH</t>
  </si>
  <si>
    <t>STAGG</t>
  </si>
  <si>
    <t>ADUT</t>
  </si>
  <si>
    <t>GEU</t>
  </si>
  <si>
    <t>KATTIE</t>
  </si>
  <si>
    <t>BOLAND</t>
  </si>
  <si>
    <t>SSAF118</t>
  </si>
  <si>
    <t>TONIA</t>
  </si>
  <si>
    <t>HASS</t>
  </si>
  <si>
    <t>RINLEY</t>
  </si>
  <si>
    <t>BONYTHON</t>
  </si>
  <si>
    <t>TE AROHA</t>
  </si>
  <si>
    <t>HAUNUI</t>
  </si>
  <si>
    <t>SSM118</t>
  </si>
  <si>
    <t>STLSC118</t>
  </si>
  <si>
    <t>ALARA</t>
  </si>
  <si>
    <t>NARDIA</t>
  </si>
  <si>
    <t>GOLTZ</t>
  </si>
  <si>
    <t>SCMCON118</t>
  </si>
  <si>
    <t>NASS</t>
  </si>
  <si>
    <t>FINDEN</t>
  </si>
  <si>
    <t>YOVANA</t>
  </si>
  <si>
    <t>SSTO119</t>
  </si>
  <si>
    <t>S119</t>
  </si>
  <si>
    <t>ELNAZ</t>
  </si>
  <si>
    <t>RASEKHI</t>
  </si>
  <si>
    <t>CARUANA</t>
  </si>
  <si>
    <t>NYAH</t>
  </si>
  <si>
    <t>LUZELLE</t>
  </si>
  <si>
    <t>LUAD</t>
  </si>
  <si>
    <t>NAIRY</t>
  </si>
  <si>
    <t>NEM</t>
  </si>
  <si>
    <t>FERRABETTA</t>
  </si>
  <si>
    <t>SNOW</t>
  </si>
  <si>
    <t>STLM119</t>
  </si>
  <si>
    <t>BEAULNE</t>
  </si>
  <si>
    <t>WOOLCOCK</t>
  </si>
  <si>
    <t>SMYTH</t>
  </si>
  <si>
    <t>THYDAMARIE</t>
  </si>
  <si>
    <t>ALVERIE EFRENE</t>
  </si>
  <si>
    <t>OATLEY</t>
  </si>
  <si>
    <t>DAMIANI</t>
  </si>
  <si>
    <t>BODDINGTON</t>
  </si>
  <si>
    <t>NEIGHBOUR</t>
  </si>
  <si>
    <t>KHUNNARIE</t>
  </si>
  <si>
    <t>KHIEV</t>
  </si>
  <si>
    <t>SSACP119</t>
  </si>
  <si>
    <t>KRYSTINAH</t>
  </si>
  <si>
    <t>KASTRAPPI</t>
  </si>
  <si>
    <t>NAKISHA</t>
  </si>
  <si>
    <t>SSAM119</t>
  </si>
  <si>
    <t>BARRESI</t>
  </si>
  <si>
    <t>STLCP119</t>
  </si>
  <si>
    <t>PINNEGAR</t>
  </si>
  <si>
    <t>GILCHRIST</t>
  </si>
  <si>
    <t>MACKLIN</t>
  </si>
  <si>
    <t>SRESS119</t>
  </si>
  <si>
    <t>BUGG</t>
  </si>
  <si>
    <t>LAFFIN</t>
  </si>
  <si>
    <t>SSM119</t>
  </si>
  <si>
    <t>SCARCE</t>
  </si>
  <si>
    <t>SSAF119</t>
  </si>
  <si>
    <t>CONCETTA</t>
  </si>
  <si>
    <t>SSASC119</t>
  </si>
  <si>
    <t>VIOLANTE</t>
  </si>
  <si>
    <t>STLF119</t>
  </si>
  <si>
    <t>S120</t>
  </si>
  <si>
    <t>GUS</t>
  </si>
  <si>
    <t>SSTO120</t>
  </si>
  <si>
    <t>ROXANA</t>
  </si>
  <si>
    <t>CSUTOROS STEFFEN</t>
  </si>
  <si>
    <t>SSASC120</t>
  </si>
  <si>
    <t>TAMBOLASH</t>
  </si>
  <si>
    <t>STLCP120</t>
  </si>
  <si>
    <t>MARSI</t>
  </si>
  <si>
    <t>RAFFAELE</t>
  </si>
  <si>
    <t>BRETHERTON</t>
  </si>
  <si>
    <t>KYRIACOS</t>
  </si>
  <si>
    <t>CHRISANTHOPOULOS</t>
  </si>
  <si>
    <t>DE LESANTIS</t>
  </si>
  <si>
    <t>NIKOLAOS</t>
  </si>
  <si>
    <t>GADSBY</t>
  </si>
  <si>
    <t>SYED UMER HASNAIN</t>
  </si>
  <si>
    <t>ZAIDI</t>
  </si>
  <si>
    <t>YOALLI</t>
  </si>
  <si>
    <t>ESTRADA GUERRERO</t>
  </si>
  <si>
    <t>ALLEGRA</t>
  </si>
  <si>
    <t>AMORE</t>
  </si>
  <si>
    <t>REMI</t>
  </si>
  <si>
    <t>OKE</t>
  </si>
  <si>
    <t>DUC MANH</t>
  </si>
  <si>
    <t>SRES120</t>
  </si>
  <si>
    <t>SSAM120</t>
  </si>
  <si>
    <t>HESKETH</t>
  </si>
  <si>
    <t>VEKARIA</t>
  </si>
  <si>
    <t>SSAF120</t>
  </si>
  <si>
    <t>NIEL</t>
  </si>
  <si>
    <t>CHRISOULA</t>
  </si>
  <si>
    <t>ASKITIS</t>
  </si>
  <si>
    <t>GIANNOPOULOS</t>
  </si>
  <si>
    <t>STLSC120</t>
  </si>
  <si>
    <t>BROMLEY</t>
  </si>
  <si>
    <t>SIEMONSMA</t>
  </si>
  <si>
    <t>KOSTER</t>
  </si>
  <si>
    <t>ALYSSIA</t>
  </si>
  <si>
    <t>FACCA</t>
  </si>
  <si>
    <t>MULCAHY</t>
  </si>
  <si>
    <t>CHARLOTTA</t>
  </si>
  <si>
    <t>ZIEMS</t>
  </si>
  <si>
    <t>SCMCON120</t>
  </si>
  <si>
    <t>BRONWEN</t>
  </si>
  <si>
    <t>KROUSSOV</t>
  </si>
  <si>
    <t>OLENA</t>
  </si>
  <si>
    <t>ARISTOVA</t>
  </si>
  <si>
    <t>PYDDE</t>
  </si>
  <si>
    <t>SATI</t>
  </si>
  <si>
    <t>MINDEMIR</t>
  </si>
  <si>
    <t>DAINA</t>
  </si>
  <si>
    <t>COVACEVICH</t>
  </si>
  <si>
    <t>SSTO121</t>
  </si>
  <si>
    <t>S121</t>
  </si>
  <si>
    <t>Miranda</t>
  </si>
  <si>
    <t>BOADY</t>
  </si>
  <si>
    <t>COBY</t>
  </si>
  <si>
    <t>HEINZ</t>
  </si>
  <si>
    <t>COOMBES</t>
  </si>
  <si>
    <t>LYRIC</t>
  </si>
  <si>
    <t>ASPLET</t>
  </si>
  <si>
    <t>ETHEM</t>
  </si>
  <si>
    <t>MUSLU</t>
  </si>
  <si>
    <t>BILLIE ROSE</t>
  </si>
  <si>
    <t>BROTHERSON</t>
  </si>
  <si>
    <t>SCHULZ-BEGLEY</t>
  </si>
  <si>
    <t>SRES121</t>
  </si>
  <si>
    <t>SSM121</t>
  </si>
  <si>
    <t>TAIAROA</t>
  </si>
  <si>
    <t>SSACP121</t>
  </si>
  <si>
    <t>BAKER-LOUIS</t>
  </si>
  <si>
    <t>SCMCON121</t>
  </si>
  <si>
    <t>ALEJANDRA</t>
  </si>
  <si>
    <t>SAEZ</t>
  </si>
  <si>
    <t>HOSNA ARA</t>
  </si>
  <si>
    <t>MCADAM</t>
  </si>
  <si>
    <t>KIMBER LEIGH</t>
  </si>
  <si>
    <t>LANDAYAN</t>
  </si>
  <si>
    <t>STLM121</t>
  </si>
  <si>
    <t>ROKEYA</t>
  </si>
  <si>
    <t>SUNAM</t>
  </si>
  <si>
    <t>TAMANG</t>
  </si>
  <si>
    <t>SHEREEN</t>
  </si>
  <si>
    <t>SHEHADEN</t>
  </si>
  <si>
    <t>KALEIGH</t>
  </si>
  <si>
    <t>JOBBINS</t>
  </si>
  <si>
    <t>ANTHIE</t>
  </si>
  <si>
    <t>STLCP121</t>
  </si>
  <si>
    <t>STLF121</t>
  </si>
  <si>
    <t>SRES122</t>
  </si>
  <si>
    <t>S122</t>
  </si>
  <si>
    <t>Cockburn</t>
  </si>
  <si>
    <t>TAMEEM</t>
  </si>
  <si>
    <t>NAHEM</t>
  </si>
  <si>
    <t>RUMZY</t>
  </si>
  <si>
    <t>NAHIM</t>
  </si>
  <si>
    <t>AMYR</t>
  </si>
  <si>
    <t>GILDEN</t>
  </si>
  <si>
    <t>GAMIER</t>
  </si>
  <si>
    <t>TABB</t>
  </si>
  <si>
    <t>COLMENARES RODRIGUEZ</t>
  </si>
  <si>
    <t>SSTO122</t>
  </si>
  <si>
    <t>JOHAR</t>
  </si>
  <si>
    <t>DIEGO</t>
  </si>
  <si>
    <t>MAPLESDEN</t>
  </si>
  <si>
    <t>SSM122</t>
  </si>
  <si>
    <t>MITCHELLE</t>
  </si>
  <si>
    <t>TSENGO</t>
  </si>
  <si>
    <t>ETCELL</t>
  </si>
  <si>
    <t>SSACP122</t>
  </si>
  <si>
    <t>ELYSEE</t>
  </si>
  <si>
    <t>CHIDOTI</t>
  </si>
  <si>
    <t>SSASC122</t>
  </si>
  <si>
    <t>SEREEN</t>
  </si>
  <si>
    <t>ABFAHR</t>
  </si>
  <si>
    <t>HARMONY</t>
  </si>
  <si>
    <t>AAYUSHI</t>
  </si>
  <si>
    <t>IRKAL</t>
  </si>
  <si>
    <t>ASHWIN</t>
  </si>
  <si>
    <t>TREHAN</t>
  </si>
  <si>
    <t>SSAF122</t>
  </si>
  <si>
    <t>VIOLA</t>
  </si>
  <si>
    <t>ARANGIO</t>
  </si>
  <si>
    <t>SSAHD122</t>
  </si>
  <si>
    <t>DEEKSHITHA</t>
  </si>
  <si>
    <t>KUMARASAMY</t>
  </si>
  <si>
    <t>STLCP122</t>
  </si>
  <si>
    <t>WARDLE</t>
  </si>
  <si>
    <t>HINDLEY</t>
  </si>
  <si>
    <t>SAUMEL</t>
  </si>
  <si>
    <t>KOP</t>
  </si>
  <si>
    <t>ISSABELLA</t>
  </si>
  <si>
    <t>FOOTER</t>
  </si>
  <si>
    <t>STLSC122</t>
  </si>
  <si>
    <t>BIELER</t>
  </si>
  <si>
    <t>RALSTON</t>
  </si>
  <si>
    <t>MARIZA</t>
  </si>
  <si>
    <t>SSAM122</t>
  </si>
  <si>
    <t>WENDY-ANNE</t>
  </si>
  <si>
    <t>STLM122</t>
  </si>
  <si>
    <t>POLSEN</t>
  </si>
  <si>
    <t>SSTO123</t>
  </si>
  <si>
    <t>S123</t>
  </si>
  <si>
    <t>CONTEH</t>
  </si>
  <si>
    <t>TANIESHA</t>
  </si>
  <si>
    <t>SSAF123</t>
  </si>
  <si>
    <t>LEILEI</t>
  </si>
  <si>
    <t>GANNON-TAYLOR</t>
  </si>
  <si>
    <t>QUINTAL</t>
  </si>
  <si>
    <t>LIDDEN</t>
  </si>
  <si>
    <t>STLM123</t>
  </si>
  <si>
    <t>LOVEKIN</t>
  </si>
  <si>
    <t>AYTON</t>
  </si>
  <si>
    <t>TAHNAYA</t>
  </si>
  <si>
    <t>FENWICK</t>
  </si>
  <si>
    <t>BALLARD</t>
  </si>
  <si>
    <t>SRES123</t>
  </si>
  <si>
    <t>GEAMSAO</t>
  </si>
  <si>
    <t>SALI</t>
  </si>
  <si>
    <t>BONETTI</t>
  </si>
  <si>
    <t>TAJAH</t>
  </si>
  <si>
    <t>LOUTTIT</t>
  </si>
  <si>
    <t>OGG</t>
  </si>
  <si>
    <t>SRESS123</t>
  </si>
  <si>
    <t>GRAMSON</t>
  </si>
  <si>
    <t>WHYTCROSS</t>
  </si>
  <si>
    <t>SSAHD123</t>
  </si>
  <si>
    <t>FEENEY</t>
  </si>
  <si>
    <t>L'ESTRANGE</t>
  </si>
  <si>
    <t>OAKMAN</t>
  </si>
  <si>
    <t>STLCP123</t>
  </si>
  <si>
    <t>STLSC123</t>
  </si>
  <si>
    <t>INGOLD</t>
  </si>
  <si>
    <t>SSAM123</t>
  </si>
  <si>
    <t>TAMMY-LEE</t>
  </si>
  <si>
    <t>SSM123</t>
  </si>
  <si>
    <t>ELDRIDGE</t>
  </si>
  <si>
    <t>PROVAN</t>
  </si>
  <si>
    <t>SSTO124</t>
  </si>
  <si>
    <t>S124</t>
  </si>
  <si>
    <t>Albert Park</t>
  </si>
  <si>
    <t>HINTON</t>
  </si>
  <si>
    <t>HINIC</t>
  </si>
  <si>
    <t>GARBUIO</t>
  </si>
  <si>
    <t>SIMMS</t>
  </si>
  <si>
    <t>RAYMUND</t>
  </si>
  <si>
    <t>JACINTO</t>
  </si>
  <si>
    <t>BRANTON</t>
  </si>
  <si>
    <t>BRIDGMAN</t>
  </si>
  <si>
    <t>STRINGER</t>
  </si>
  <si>
    <t>BYGRAVE</t>
  </si>
  <si>
    <t>HOPPO</t>
  </si>
  <si>
    <t>STLCP124</t>
  </si>
  <si>
    <t>VOITS</t>
  </si>
  <si>
    <t>NIKITA</t>
  </si>
  <si>
    <t>KYLIVNYK</t>
  </si>
  <si>
    <t>CHISHOLM</t>
  </si>
  <si>
    <t>MINH</t>
  </si>
  <si>
    <t>CAMMELL</t>
  </si>
  <si>
    <t>MUCSI</t>
  </si>
  <si>
    <t>AYETTE</t>
  </si>
  <si>
    <t>SSACP124</t>
  </si>
  <si>
    <t>RAMEEN</t>
  </si>
  <si>
    <t>SHERAZ</t>
  </si>
  <si>
    <t>JOAQUIN FELIPE</t>
  </si>
  <si>
    <t>ALMORO</t>
  </si>
  <si>
    <t>MARTINE</t>
  </si>
  <si>
    <t>ALIQUA</t>
  </si>
  <si>
    <t>DE ROSS- FIELD</t>
  </si>
  <si>
    <t>SSAM124</t>
  </si>
  <si>
    <t>POPOVIC</t>
  </si>
  <si>
    <t>NEDIC</t>
  </si>
  <si>
    <t>WAYE</t>
  </si>
  <si>
    <t>STLM124</t>
  </si>
  <si>
    <t>DINAH</t>
  </si>
  <si>
    <t>KOEN</t>
  </si>
  <si>
    <t>THIEN AN</t>
  </si>
  <si>
    <t>SRESS124</t>
  </si>
  <si>
    <t>SCMCON124</t>
  </si>
  <si>
    <t>SELBEE</t>
  </si>
  <si>
    <t>DE NADAI</t>
  </si>
  <si>
    <t>SRES124</t>
  </si>
  <si>
    <t>WEERTS</t>
  </si>
  <si>
    <t>STLF124</t>
  </si>
  <si>
    <t>AL-CHAHER</t>
  </si>
  <si>
    <t>SSM124</t>
  </si>
  <si>
    <t>LUBA</t>
  </si>
  <si>
    <t>GIORDANO</t>
  </si>
  <si>
    <t>IRENA</t>
  </si>
  <si>
    <t>MITREVSKI</t>
  </si>
  <si>
    <t>VARACALLI</t>
  </si>
  <si>
    <t>ILEY</t>
  </si>
  <si>
    <t>SSAF124</t>
  </si>
  <si>
    <t>SSTO125</t>
  </si>
  <si>
    <t>S125</t>
  </si>
  <si>
    <t>Wetherill Park</t>
  </si>
  <si>
    <t>SSAM125</t>
  </si>
  <si>
    <t>MAYAR</t>
  </si>
  <si>
    <t>AL-YOUSUF</t>
  </si>
  <si>
    <t>SANTANGELO</t>
  </si>
  <si>
    <t>EUGENIA</t>
  </si>
  <si>
    <t>ZAYA</t>
  </si>
  <si>
    <t>YALDO</t>
  </si>
  <si>
    <t>SAMEEHA</t>
  </si>
  <si>
    <t>SAFIQ</t>
  </si>
  <si>
    <t>EEVIN</t>
  </si>
  <si>
    <t>NAJI</t>
  </si>
  <si>
    <t>GRABAREVIC</t>
  </si>
  <si>
    <t>SRES125</t>
  </si>
  <si>
    <t>DANELIN</t>
  </si>
  <si>
    <t>HASDO</t>
  </si>
  <si>
    <t>BAGHDADY</t>
  </si>
  <si>
    <t>ROSSEL</t>
  </si>
  <si>
    <t>CHRESTINA</t>
  </si>
  <si>
    <t>ALSAMANI</t>
  </si>
  <si>
    <t>MARYNA</t>
  </si>
  <si>
    <t>KHUMMI</t>
  </si>
  <si>
    <t>VALNTEEN</t>
  </si>
  <si>
    <t>KORO</t>
  </si>
  <si>
    <t>BALEOS</t>
  </si>
  <si>
    <t>MANDI</t>
  </si>
  <si>
    <t>MATTI AL HIRMIZ</t>
  </si>
  <si>
    <t>JYRAN</t>
  </si>
  <si>
    <t>JIMENEZ-LIEBS</t>
  </si>
  <si>
    <t>DAVIDOFF</t>
  </si>
  <si>
    <t>ROSHAN</t>
  </si>
  <si>
    <t>SRESS125</t>
  </si>
  <si>
    <t>RODOLFO</t>
  </si>
  <si>
    <t>STLCP125</t>
  </si>
  <si>
    <t>SSM125</t>
  </si>
  <si>
    <t>ELENIA</t>
  </si>
  <si>
    <t>SALEEM</t>
  </si>
  <si>
    <t>MAHYA</t>
  </si>
  <si>
    <t>ABBASNIATEHRANI</t>
  </si>
  <si>
    <t>STLM125</t>
  </si>
  <si>
    <t>DASHTO</t>
  </si>
  <si>
    <t>FALANTINA</t>
  </si>
  <si>
    <t>QARYO</t>
  </si>
  <si>
    <t>ANEETA</t>
  </si>
  <si>
    <t>MIEKE</t>
  </si>
  <si>
    <t>BOOLE-VAN LENTE</t>
  </si>
  <si>
    <t>BRGEETA</t>
  </si>
  <si>
    <t>MOSHI</t>
  </si>
  <si>
    <t>JO ANNE</t>
  </si>
  <si>
    <t>FOURRO</t>
  </si>
  <si>
    <t>STLSC125</t>
  </si>
  <si>
    <t>SUSILA</t>
  </si>
  <si>
    <t>ARSHIA</t>
  </si>
  <si>
    <t>KAHEH</t>
  </si>
  <si>
    <t>PAPAK</t>
  </si>
  <si>
    <t>CALVARESI</t>
  </si>
  <si>
    <t>AYOUB</t>
  </si>
  <si>
    <t>REGLE</t>
  </si>
  <si>
    <t>NARDEEN</t>
  </si>
  <si>
    <t>TOMEENA</t>
  </si>
  <si>
    <t>HARN</t>
  </si>
  <si>
    <t>MARRIOTT</t>
  </si>
  <si>
    <t>SCMCON125</t>
  </si>
  <si>
    <t>RAKESH</t>
  </si>
  <si>
    <t>SAINI</t>
  </si>
  <si>
    <t>SREC125</t>
  </si>
  <si>
    <t>JANYSE</t>
  </si>
  <si>
    <t>BOOLE</t>
  </si>
  <si>
    <t>SSAF125</t>
  </si>
  <si>
    <t>SSA126</t>
  </si>
  <si>
    <t>S126</t>
  </si>
  <si>
    <t>Tauranga</t>
  </si>
  <si>
    <t>TONE SAVANNAH</t>
  </si>
  <si>
    <t>LOUW</t>
  </si>
  <si>
    <t>ANNAN</t>
  </si>
  <si>
    <t>PAMELA JOY</t>
  </si>
  <si>
    <t>GEROS</t>
  </si>
  <si>
    <t>WANOA</t>
  </si>
  <si>
    <t>BUZOWSKY</t>
  </si>
  <si>
    <t>RATANA</t>
  </si>
  <si>
    <t>JACYNDA</t>
  </si>
  <si>
    <t>HUFFADINE</t>
  </si>
  <si>
    <t>SSAM126</t>
  </si>
  <si>
    <t>HAUER</t>
  </si>
  <si>
    <t>ORMSBY</t>
  </si>
  <si>
    <t>MATHESON</t>
  </si>
  <si>
    <t>WHITEHEAD</t>
  </si>
  <si>
    <t>SREC126</t>
  </si>
  <si>
    <t>MICHELLE ANN</t>
  </si>
  <si>
    <t>BINT</t>
  </si>
  <si>
    <t>DUNSBEE</t>
  </si>
  <si>
    <t>SSM126</t>
  </si>
  <si>
    <t>STRANGE</t>
  </si>
  <si>
    <t>DOROTHY ROBYN</t>
  </si>
  <si>
    <t>ANSTIS</t>
  </si>
  <si>
    <t>LATESHA</t>
  </si>
  <si>
    <t>TAHJ</t>
  </si>
  <si>
    <t>BRUEN</t>
  </si>
  <si>
    <t>SRES127</t>
  </si>
  <si>
    <t>S127</t>
  </si>
  <si>
    <t>Ballina</t>
  </si>
  <si>
    <t>STRAHAN</t>
  </si>
  <si>
    <t>SSTO127</t>
  </si>
  <si>
    <t>SCMCON127</t>
  </si>
  <si>
    <t>AMARNI</t>
  </si>
  <si>
    <t>CALDWELL</t>
  </si>
  <si>
    <t>AVAH</t>
  </si>
  <si>
    <t>STANDEN</t>
  </si>
  <si>
    <t>BERGMANN</t>
  </si>
  <si>
    <t>TANSLEY</t>
  </si>
  <si>
    <t>SSASC127</t>
  </si>
  <si>
    <t>MEANY</t>
  </si>
  <si>
    <t>HATTON</t>
  </si>
  <si>
    <t>ASTRID</t>
  </si>
  <si>
    <t>SALKELD</t>
  </si>
  <si>
    <t>CORAL</t>
  </si>
  <si>
    <t>SURMAN</t>
  </si>
  <si>
    <t>STLM127</t>
  </si>
  <si>
    <t>VANDEWINKEL</t>
  </si>
  <si>
    <t>SMEE</t>
  </si>
  <si>
    <t>STLF127</t>
  </si>
  <si>
    <t>SRESS127</t>
  </si>
  <si>
    <t>ELKA</t>
  </si>
  <si>
    <t>MANTSCHEFF</t>
  </si>
  <si>
    <t>TALLIA</t>
  </si>
  <si>
    <t>SCARFO</t>
  </si>
  <si>
    <t>MACRAE</t>
  </si>
  <si>
    <t>MELONIE</t>
  </si>
  <si>
    <t>WILDE</t>
  </si>
  <si>
    <t>TIANY</t>
  </si>
  <si>
    <t>SONNY</t>
  </si>
  <si>
    <t>RADBURN</t>
  </si>
  <si>
    <t>MULLINEUX</t>
  </si>
  <si>
    <t>SSAM127</t>
  </si>
  <si>
    <t>SSM127</t>
  </si>
  <si>
    <t>BRET</t>
  </si>
  <si>
    <t>STLSC127</t>
  </si>
  <si>
    <t>SSACP127</t>
  </si>
  <si>
    <t>NICHOL</t>
  </si>
  <si>
    <t>BLAIKIE</t>
  </si>
  <si>
    <t>SSA128</t>
  </si>
  <si>
    <t>S128</t>
  </si>
  <si>
    <t>Sylvia Park</t>
  </si>
  <si>
    <t>HYUN OK</t>
  </si>
  <si>
    <t>SRES128</t>
  </si>
  <si>
    <t>SUSITHA</t>
  </si>
  <si>
    <t>LOWRI</t>
  </si>
  <si>
    <t>BAYNES</t>
  </si>
  <si>
    <t>KWON</t>
  </si>
  <si>
    <t>NAVA</t>
  </si>
  <si>
    <t>SHABNAM</t>
  </si>
  <si>
    <t>AMI</t>
  </si>
  <si>
    <t>KOLLA</t>
  </si>
  <si>
    <t>XUEJIN</t>
  </si>
  <si>
    <t>SSAM128</t>
  </si>
  <si>
    <t>JESSIKA</t>
  </si>
  <si>
    <t>CHUNG WON</t>
  </si>
  <si>
    <t>SIAN MICHELLE</t>
  </si>
  <si>
    <t>ROHDE</t>
  </si>
  <si>
    <t>CORTESI</t>
  </si>
  <si>
    <t>SIUTAISA</t>
  </si>
  <si>
    <t>TOUTAIOLEPO</t>
  </si>
  <si>
    <t>CHANDNI</t>
  </si>
  <si>
    <t>JERATH</t>
  </si>
  <si>
    <t>DAWN</t>
  </si>
  <si>
    <t>ARUNA</t>
  </si>
  <si>
    <t>NAIDU</t>
  </si>
  <si>
    <t>SCMCON128</t>
  </si>
  <si>
    <t>GUTOC</t>
  </si>
  <si>
    <t>DEVANYELLE</t>
  </si>
  <si>
    <t>PIHEMA</t>
  </si>
  <si>
    <t>PHEA</t>
  </si>
  <si>
    <t>KHOUN</t>
  </si>
  <si>
    <t>TEUA-LIANNA</t>
  </si>
  <si>
    <t>TATI</t>
  </si>
  <si>
    <t>BIDDICK</t>
  </si>
  <si>
    <t>KURN</t>
  </si>
  <si>
    <t>SREC128</t>
  </si>
  <si>
    <t>SSM128</t>
  </si>
  <si>
    <t>ANIELA</t>
  </si>
  <si>
    <t>MARGARIT</t>
  </si>
  <si>
    <t>AUVAA</t>
  </si>
  <si>
    <t>AVINA</t>
  </si>
  <si>
    <t>HAUSI</t>
  </si>
  <si>
    <t>SVM128</t>
  </si>
  <si>
    <t>WINDER</t>
  </si>
  <si>
    <t>SELENA</t>
  </si>
  <si>
    <t>KIRKLAND</t>
  </si>
  <si>
    <t>ARISS</t>
  </si>
  <si>
    <t>S129</t>
  </si>
  <si>
    <t>Springfield</t>
  </si>
  <si>
    <t>JOSEPH GERARD</t>
  </si>
  <si>
    <t>DELA CRUZ</t>
  </si>
  <si>
    <t>WHITNEY</t>
  </si>
  <si>
    <t>SSTO129</t>
  </si>
  <si>
    <t>SARAJLIC</t>
  </si>
  <si>
    <t>VAN JAARSVELD</t>
  </si>
  <si>
    <t>TEHYA</t>
  </si>
  <si>
    <t>FUSSELL-GARRETT</t>
  </si>
  <si>
    <t>MAHUTU-HUIA</t>
  </si>
  <si>
    <t>KLUS</t>
  </si>
  <si>
    <t>SRESS129</t>
  </si>
  <si>
    <t>KRUEGER</t>
  </si>
  <si>
    <t>CIARA</t>
  </si>
  <si>
    <t>MCALLISTER</t>
  </si>
  <si>
    <t>LANGEVELD</t>
  </si>
  <si>
    <t>SSASC129</t>
  </si>
  <si>
    <t>TRE</t>
  </si>
  <si>
    <t>ENDAWIE</t>
  </si>
  <si>
    <t>SRES129</t>
  </si>
  <si>
    <t>SSAF129</t>
  </si>
  <si>
    <t>THAM</t>
  </si>
  <si>
    <t>ORLOVA</t>
  </si>
  <si>
    <t>KYRILL</t>
  </si>
  <si>
    <t>ZUBKOV</t>
  </si>
  <si>
    <t>HEINRICH</t>
  </si>
  <si>
    <t>WAGNER</t>
  </si>
  <si>
    <t>MAIRS</t>
  </si>
  <si>
    <t>SSAM129</t>
  </si>
  <si>
    <t>SSACP129</t>
  </si>
  <si>
    <t>CELINA</t>
  </si>
  <si>
    <t>ESCOBAR</t>
  </si>
  <si>
    <t>JEEAWODY</t>
  </si>
  <si>
    <t>STLM129</t>
  </si>
  <si>
    <t>WIGHT</t>
  </si>
  <si>
    <t>STLSC129</t>
  </si>
  <si>
    <t>LIANNE</t>
  </si>
  <si>
    <t>STLCP129</t>
  </si>
  <si>
    <t>SSM129</t>
  </si>
  <si>
    <t>HIMANSHI</t>
  </si>
  <si>
    <t>SSA130</t>
  </si>
  <si>
    <t>S130</t>
  </si>
  <si>
    <t>North Harbour Albany</t>
  </si>
  <si>
    <t>SAMANTHA FAY</t>
  </si>
  <si>
    <t>SHELDON JAMES</t>
  </si>
  <si>
    <t>TAHMASEBI</t>
  </si>
  <si>
    <t>DRUMMOND-HAAKMAN</t>
  </si>
  <si>
    <t>CULLY</t>
  </si>
  <si>
    <t>LEIGHANNE</t>
  </si>
  <si>
    <t>FARNHILL</t>
  </si>
  <si>
    <t>SRES130</t>
  </si>
  <si>
    <t>JANELLA</t>
  </si>
  <si>
    <t>PALOSO</t>
  </si>
  <si>
    <t>MEI-LI</t>
  </si>
  <si>
    <t>LAWGUN</t>
  </si>
  <si>
    <t>WATERS</t>
  </si>
  <si>
    <t>AIMEE-HANNAH</t>
  </si>
  <si>
    <t>FATAI</t>
  </si>
  <si>
    <t>SSAM130</t>
  </si>
  <si>
    <t>RAN</t>
  </si>
  <si>
    <t>BI</t>
  </si>
  <si>
    <t>CARLENE</t>
  </si>
  <si>
    <t>NIMMO</t>
  </si>
  <si>
    <t>STONNELL</t>
  </si>
  <si>
    <t>HATTAM</t>
  </si>
  <si>
    <t>GERMAINE</t>
  </si>
  <si>
    <t>UBANDO</t>
  </si>
  <si>
    <t>TRIM</t>
  </si>
  <si>
    <t>ROSINA</t>
  </si>
  <si>
    <t>SREC130</t>
  </si>
  <si>
    <t>BETHUNE</t>
  </si>
  <si>
    <t>TURRALL</t>
  </si>
  <si>
    <t>SSM130</t>
  </si>
  <si>
    <t>SCMCON130</t>
  </si>
  <si>
    <t>SSTO131</t>
  </si>
  <si>
    <t>S131</t>
  </si>
  <si>
    <t>Capalaba</t>
  </si>
  <si>
    <t>KAYMAN</t>
  </si>
  <si>
    <t>CHAMBERS-TENCATEN</t>
  </si>
  <si>
    <t>RAMSDEN</t>
  </si>
  <si>
    <t>PIWINSKI</t>
  </si>
  <si>
    <t>FELLOWES</t>
  </si>
  <si>
    <t>CURBY</t>
  </si>
  <si>
    <t>MCLENNAN</t>
  </si>
  <si>
    <t>MILLARD</t>
  </si>
  <si>
    <t>CICCOTOSTO-CAMP</t>
  </si>
  <si>
    <t>TIARE</t>
  </si>
  <si>
    <t>AVAEMAI</t>
  </si>
  <si>
    <t>EAGLE</t>
  </si>
  <si>
    <t>CHEUNG</t>
  </si>
  <si>
    <t>WITHAM</t>
  </si>
  <si>
    <t>DE PLEVITZ</t>
  </si>
  <si>
    <t>NAARAH</t>
  </si>
  <si>
    <t>KEOGH</t>
  </si>
  <si>
    <t>STAVLEU</t>
  </si>
  <si>
    <t>STLF131</t>
  </si>
  <si>
    <t>KEYZER</t>
  </si>
  <si>
    <t>SRESS131</t>
  </si>
  <si>
    <t>TERMINE</t>
  </si>
  <si>
    <t>GRAVIS</t>
  </si>
  <si>
    <t>SSAF131</t>
  </si>
  <si>
    <t>SSACP131</t>
  </si>
  <si>
    <t>LEILANI</t>
  </si>
  <si>
    <t>CROWN</t>
  </si>
  <si>
    <t>PETA JO</t>
  </si>
  <si>
    <t>GIDDINS</t>
  </si>
  <si>
    <t>SCHAFER</t>
  </si>
  <si>
    <t>SSM131</t>
  </si>
  <si>
    <t>ALETIA</t>
  </si>
  <si>
    <t>KEYS</t>
  </si>
  <si>
    <t>HARRIMAN</t>
  </si>
  <si>
    <t>GLENDA</t>
  </si>
  <si>
    <t>STLSC131</t>
  </si>
  <si>
    <t>OLLIE</t>
  </si>
  <si>
    <t>SSTO132</t>
  </si>
  <si>
    <t>S132</t>
  </si>
  <si>
    <t>Wangaratta</t>
  </si>
  <si>
    <t>PAPAKOSTAS</t>
  </si>
  <si>
    <t>STAMP</t>
  </si>
  <si>
    <t>LRORILLI</t>
  </si>
  <si>
    <t>MARIS</t>
  </si>
  <si>
    <t>AYUSHMA</t>
  </si>
  <si>
    <t>FERN</t>
  </si>
  <si>
    <t>LEXI</t>
  </si>
  <si>
    <t>MELANY</t>
  </si>
  <si>
    <t>JEFFRIES</t>
  </si>
  <si>
    <t>OTT</t>
  </si>
  <si>
    <t>PARROTT</t>
  </si>
  <si>
    <t>BONICA</t>
  </si>
  <si>
    <t>DE LA RUE</t>
  </si>
  <si>
    <t>CHASKA</t>
  </si>
  <si>
    <t>GASSER</t>
  </si>
  <si>
    <t>STLM132</t>
  </si>
  <si>
    <t>STLCP132</t>
  </si>
  <si>
    <t>SSM132</t>
  </si>
  <si>
    <t>KINDERIS</t>
  </si>
  <si>
    <t>SCMCON132</t>
  </si>
  <si>
    <t>SUMANDRI</t>
  </si>
  <si>
    <t>KOOLE</t>
  </si>
  <si>
    <t>SSA133</t>
  </si>
  <si>
    <t>S133</t>
  </si>
  <si>
    <t>Manukau City</t>
  </si>
  <si>
    <t>SINALEI</t>
  </si>
  <si>
    <t>NGAHE</t>
  </si>
  <si>
    <t>ZYLORJINA</t>
  </si>
  <si>
    <t>RANJANA</t>
  </si>
  <si>
    <t>COUPER</t>
  </si>
  <si>
    <t>ANNERITA</t>
  </si>
  <si>
    <t>SIUHEGA</t>
  </si>
  <si>
    <t>SSAM133</t>
  </si>
  <si>
    <t>EXTROSS</t>
  </si>
  <si>
    <t>NINA TARAIWA</t>
  </si>
  <si>
    <t>TAKA</t>
  </si>
  <si>
    <t>SRES133</t>
  </si>
  <si>
    <t>TOULI</t>
  </si>
  <si>
    <t>RUBBAN</t>
  </si>
  <si>
    <t>BHALLA</t>
  </si>
  <si>
    <t>NARINDER</t>
  </si>
  <si>
    <t>SACHDEVA</t>
  </si>
  <si>
    <t>SERAH</t>
  </si>
  <si>
    <t>KAVALIKU</t>
  </si>
  <si>
    <t>KINJAL KAUSHIKKUMAR</t>
  </si>
  <si>
    <t>RANPARIYA</t>
  </si>
  <si>
    <t>TANGAROA</t>
  </si>
  <si>
    <t>SRES0133</t>
  </si>
  <si>
    <t>OTTER</t>
  </si>
  <si>
    <t>ANSUIYA</t>
  </si>
  <si>
    <t>BIR</t>
  </si>
  <si>
    <t>MASCELLE</t>
  </si>
  <si>
    <t>MATULINO</t>
  </si>
  <si>
    <t>IAKO</t>
  </si>
  <si>
    <t>OTENE</t>
  </si>
  <si>
    <t>FAIZER</t>
  </si>
  <si>
    <t>AKESIU</t>
  </si>
  <si>
    <t>AISAKE</t>
  </si>
  <si>
    <t>MAGASHSCHERA</t>
  </si>
  <si>
    <t>MOODLEY</t>
  </si>
  <si>
    <t>TEPAERU</t>
  </si>
  <si>
    <t>RONGO</t>
  </si>
  <si>
    <t>PAKI</t>
  </si>
  <si>
    <t>HARTING</t>
  </si>
  <si>
    <t>SSM133</t>
  </si>
  <si>
    <t>FULCHER</t>
  </si>
  <si>
    <t>FUAMATALA</t>
  </si>
  <si>
    <t>FATU</t>
  </si>
  <si>
    <t>STLM135</t>
  </si>
  <si>
    <t>S135</t>
  </si>
  <si>
    <t>SREC135</t>
  </si>
  <si>
    <t>SSTO135</t>
  </si>
  <si>
    <t>LIHINI</t>
  </si>
  <si>
    <t>MOREL</t>
  </si>
  <si>
    <t>SSACP135</t>
  </si>
  <si>
    <t>AARAV</t>
  </si>
  <si>
    <t>BHARGAVA</t>
  </si>
  <si>
    <t>HALLETT</t>
  </si>
  <si>
    <t>SSAHD135</t>
  </si>
  <si>
    <t>PARVEEN KUMARI</t>
  </si>
  <si>
    <t>NEARY</t>
  </si>
  <si>
    <t>RIORDAN</t>
  </si>
  <si>
    <t>SHARIFAH</t>
  </si>
  <si>
    <t>PANTOURS</t>
  </si>
  <si>
    <t>SSM135</t>
  </si>
  <si>
    <t>BALCOMBE</t>
  </si>
  <si>
    <t>JOARDER</t>
  </si>
  <si>
    <t>ASHU</t>
  </si>
  <si>
    <t>NATT</t>
  </si>
  <si>
    <t>MANNATDEEP KAUR</t>
  </si>
  <si>
    <t>HUNDAL</t>
  </si>
  <si>
    <t>PECORA</t>
  </si>
  <si>
    <t>WANGMAN</t>
  </si>
  <si>
    <t>SRESS135</t>
  </si>
  <si>
    <t>KHALILI</t>
  </si>
  <si>
    <t>SSAF135</t>
  </si>
  <si>
    <t>BARDSLEY</t>
  </si>
  <si>
    <t>SSASC135</t>
  </si>
  <si>
    <t>RAHUL</t>
  </si>
  <si>
    <t>SCMCON135</t>
  </si>
  <si>
    <t>TOTH</t>
  </si>
  <si>
    <t>VAN SOEST</t>
  </si>
  <si>
    <t>STLCP135</t>
  </si>
  <si>
    <t>EILEEN</t>
  </si>
  <si>
    <t>HEANEY</t>
  </si>
  <si>
    <t>NARELL</t>
  </si>
  <si>
    <t>SSTO136</t>
  </si>
  <si>
    <t>S136</t>
  </si>
  <si>
    <t>Griffith</t>
  </si>
  <si>
    <t>GOULLET</t>
  </si>
  <si>
    <t>SAMM</t>
  </si>
  <si>
    <t>TORRESAN</t>
  </si>
  <si>
    <t>PERUZZI</t>
  </si>
  <si>
    <t>IJAZ</t>
  </si>
  <si>
    <t>SALVESTRIN</t>
  </si>
  <si>
    <t>RAJA</t>
  </si>
  <si>
    <t>MCGARRY</t>
  </si>
  <si>
    <t>BOYE</t>
  </si>
  <si>
    <t>BOBBIE</t>
  </si>
  <si>
    <t>SSM136</t>
  </si>
  <si>
    <t>SSAM136</t>
  </si>
  <si>
    <t>SULLY</t>
  </si>
  <si>
    <t>STLSC136</t>
  </si>
  <si>
    <t>ELDA</t>
  </si>
  <si>
    <t>CAPPELLO</t>
  </si>
  <si>
    <t>ISABELL</t>
  </si>
  <si>
    <t>SSACP136</t>
  </si>
  <si>
    <t>PIROMALLI</t>
  </si>
  <si>
    <t>STLM136</t>
  </si>
  <si>
    <t>FEDELE</t>
  </si>
  <si>
    <t>FAVERO</t>
  </si>
  <si>
    <t>SKY</t>
  </si>
  <si>
    <t>STLCP136</t>
  </si>
  <si>
    <t>TEMPORALI</t>
  </si>
  <si>
    <t>SSAF136</t>
  </si>
  <si>
    <t>MIRELLA</t>
  </si>
  <si>
    <t>MARTIMBIANCO</t>
  </si>
  <si>
    <t>AAYUSHMA</t>
  </si>
  <si>
    <t>STLCP137</t>
  </si>
  <si>
    <t>S137</t>
  </si>
  <si>
    <t>Orange</t>
  </si>
  <si>
    <t>LISA MAREE</t>
  </si>
  <si>
    <t>MAXEY</t>
  </si>
  <si>
    <t>SSTO137</t>
  </si>
  <si>
    <t>ALLYARNAH</t>
  </si>
  <si>
    <t>COLGAN SMITH</t>
  </si>
  <si>
    <t>DIKSHYA</t>
  </si>
  <si>
    <t>STLM137</t>
  </si>
  <si>
    <t>MASSEY</t>
  </si>
  <si>
    <t>CALLOW</t>
  </si>
  <si>
    <t>CRAVINO</t>
  </si>
  <si>
    <t>HASSELL</t>
  </si>
  <si>
    <t>SCMCON137</t>
  </si>
  <si>
    <t>WILLCOTT</t>
  </si>
  <si>
    <t>SRES137</t>
  </si>
  <si>
    <t>MADGWICK</t>
  </si>
  <si>
    <t>TINK</t>
  </si>
  <si>
    <t>SSM137</t>
  </si>
  <si>
    <t>CORSI</t>
  </si>
  <si>
    <t>SRES138</t>
  </si>
  <si>
    <t>S138</t>
  </si>
  <si>
    <t>Armidale</t>
  </si>
  <si>
    <t>CURAMING</t>
  </si>
  <si>
    <t>SSTO138</t>
  </si>
  <si>
    <t>RAYA</t>
  </si>
  <si>
    <t>SHANUM</t>
  </si>
  <si>
    <t>PRASANT</t>
  </si>
  <si>
    <t>NARDELLA</t>
  </si>
  <si>
    <t>HARWOOD</t>
  </si>
  <si>
    <t>BASAM</t>
  </si>
  <si>
    <t>ALQASO</t>
  </si>
  <si>
    <t>PARRY</t>
  </si>
  <si>
    <t>SCMCON138</t>
  </si>
  <si>
    <t>AMME</t>
  </si>
  <si>
    <t>ROOBOL</t>
  </si>
  <si>
    <t>COELHO</t>
  </si>
  <si>
    <t>ZAYNE</t>
  </si>
  <si>
    <t>STLSC138</t>
  </si>
  <si>
    <t>YERBLIN</t>
  </si>
  <si>
    <t>STLM138</t>
  </si>
  <si>
    <t>SKELTON</t>
  </si>
  <si>
    <t>SSM138</t>
  </si>
  <si>
    <t>SSTO139</t>
  </si>
  <si>
    <t>S139</t>
  </si>
  <si>
    <t>BAMPTON</t>
  </si>
  <si>
    <t>DREYER</t>
  </si>
  <si>
    <t>SSAM139</t>
  </si>
  <si>
    <t>SKILTON</t>
  </si>
  <si>
    <t>COMBE</t>
  </si>
  <si>
    <t>CHALLIS</t>
  </si>
  <si>
    <t>SRES139</t>
  </si>
  <si>
    <t>SUMMERSON</t>
  </si>
  <si>
    <t>KERRI ANN</t>
  </si>
  <si>
    <t>ELLISSA</t>
  </si>
  <si>
    <t>HICKMOTT</t>
  </si>
  <si>
    <t>GENEAL</t>
  </si>
  <si>
    <t>LIDDICOAT</t>
  </si>
  <si>
    <t>PHILIPPI</t>
  </si>
  <si>
    <t>STLF139</t>
  </si>
  <si>
    <t>SAJAN</t>
  </si>
  <si>
    <t>CORRY-ROSE</t>
  </si>
  <si>
    <t>SSAF139</t>
  </si>
  <si>
    <t>KENIA</t>
  </si>
  <si>
    <t>CHARMAN</t>
  </si>
  <si>
    <t>WHATMAN</t>
  </si>
  <si>
    <t>COEN</t>
  </si>
  <si>
    <t>SSASC139</t>
  </si>
  <si>
    <t>KITE</t>
  </si>
  <si>
    <t>SSM139</t>
  </si>
  <si>
    <t>SRESS139</t>
  </si>
  <si>
    <t>HADLEY</t>
  </si>
  <si>
    <t>PETHURST</t>
  </si>
  <si>
    <t>STLM139</t>
  </si>
  <si>
    <t>BENNET</t>
  </si>
  <si>
    <t>STLCP139</t>
  </si>
  <si>
    <t>SCMCON139</t>
  </si>
  <si>
    <t>EBERT</t>
  </si>
  <si>
    <t>SSACP139</t>
  </si>
  <si>
    <t>YONAN</t>
  </si>
  <si>
    <t>SSACP145</t>
  </si>
  <si>
    <t>S145</t>
  </si>
  <si>
    <t>Roxburgh Park</t>
  </si>
  <si>
    <t>WHELAN</t>
  </si>
  <si>
    <t>SSTO145</t>
  </si>
  <si>
    <t>SRES145</t>
  </si>
  <si>
    <t>MAIYIA</t>
  </si>
  <si>
    <t>SREC145</t>
  </si>
  <si>
    <t>JOMY</t>
  </si>
  <si>
    <t>ROSA BELLA</t>
  </si>
  <si>
    <t>AZIZ</t>
  </si>
  <si>
    <t>WANA</t>
  </si>
  <si>
    <t>SIAKALIMA</t>
  </si>
  <si>
    <t>ZAMAN</t>
  </si>
  <si>
    <t>SAEED</t>
  </si>
  <si>
    <t>YASEMIN</t>
  </si>
  <si>
    <t>BOLAT</t>
  </si>
  <si>
    <t>RIMY</t>
  </si>
  <si>
    <t>KHADIJS</t>
  </si>
  <si>
    <t>AYOUBI</t>
  </si>
  <si>
    <t>SEVVAL</t>
  </si>
  <si>
    <t>TONBIL</t>
  </si>
  <si>
    <t>CIHANGIR</t>
  </si>
  <si>
    <t>ELANUR</t>
  </si>
  <si>
    <t>DOGER</t>
  </si>
  <si>
    <t>ESRA</t>
  </si>
  <si>
    <t>CINAR</t>
  </si>
  <si>
    <t>SSAM145</t>
  </si>
  <si>
    <t>MONTALTI</t>
  </si>
  <si>
    <t>SSAF145</t>
  </si>
  <si>
    <t>STLSC145</t>
  </si>
  <si>
    <t>MOHAMMAD</t>
  </si>
  <si>
    <t>SSASC145</t>
  </si>
  <si>
    <t>IMASHA</t>
  </si>
  <si>
    <t>MABULA</t>
  </si>
  <si>
    <t>GORGIS</t>
  </si>
  <si>
    <t>CASHA</t>
  </si>
  <si>
    <t>KOCJANCIC</t>
  </si>
  <si>
    <t>RIHAM</t>
  </si>
  <si>
    <t>ABU SABHA</t>
  </si>
  <si>
    <t>YOUHANNA</t>
  </si>
  <si>
    <t>ANJI</t>
  </si>
  <si>
    <t>LAMA</t>
  </si>
  <si>
    <t>SSM145</t>
  </si>
  <si>
    <t>ACKLAND</t>
  </si>
  <si>
    <t>STLM145</t>
  </si>
  <si>
    <t>MCHARDY</t>
  </si>
  <si>
    <t>ZUHAIR</t>
  </si>
  <si>
    <t>SHEHADA</t>
  </si>
  <si>
    <t>STUTE</t>
  </si>
  <si>
    <t>STLCP145</t>
  </si>
  <si>
    <t>MAHONY</t>
  </si>
  <si>
    <t>SSACP146</t>
  </si>
  <si>
    <t>S146</t>
  </si>
  <si>
    <t>DOUST</t>
  </si>
  <si>
    <t>SSTO146</t>
  </si>
  <si>
    <t>WESTLAKE</t>
  </si>
  <si>
    <t>KYARA</t>
  </si>
  <si>
    <t>SILVER</t>
  </si>
  <si>
    <t>SCHOOF</t>
  </si>
  <si>
    <t>VAN DER WACHT</t>
  </si>
  <si>
    <t>SRES146</t>
  </si>
  <si>
    <t>VANDERLUGT</t>
  </si>
  <si>
    <t>SSAM146</t>
  </si>
  <si>
    <t>AYA</t>
  </si>
  <si>
    <t>STENNETT</t>
  </si>
  <si>
    <t>SCHIFFERLI</t>
  </si>
  <si>
    <t>SIDWELL</t>
  </si>
  <si>
    <t>AMBERLEY</t>
  </si>
  <si>
    <t>O'BYRNE</t>
  </si>
  <si>
    <t>TAILEE</t>
  </si>
  <si>
    <t>TROTT-NOLAN</t>
  </si>
  <si>
    <t>JENEFER</t>
  </si>
  <si>
    <t>QUIN</t>
  </si>
  <si>
    <t>D'ARCY</t>
  </si>
  <si>
    <t>SSTC146</t>
  </si>
  <si>
    <t>SRESS146</t>
  </si>
  <si>
    <t>STLF146</t>
  </si>
  <si>
    <t>SSM146</t>
  </si>
  <si>
    <t>STLCP146</t>
  </si>
  <si>
    <t>SSASC146</t>
  </si>
  <si>
    <t>SSTO147</t>
  </si>
  <si>
    <t>S147</t>
  </si>
  <si>
    <t>Gladstone</t>
  </si>
  <si>
    <t>MCCARTHY-HARRIS</t>
  </si>
  <si>
    <t>RICHELLE</t>
  </si>
  <si>
    <t>SAYLOR</t>
  </si>
  <si>
    <t>PENROSE</t>
  </si>
  <si>
    <t>STARLA</t>
  </si>
  <si>
    <t>BUSH</t>
  </si>
  <si>
    <t>SHAYNE</t>
  </si>
  <si>
    <t>WINDRESS</t>
  </si>
  <si>
    <t>VESCO</t>
  </si>
  <si>
    <t>GISELE</t>
  </si>
  <si>
    <t>HERHOLDT</t>
  </si>
  <si>
    <t>REA</t>
  </si>
  <si>
    <t>WHEATLEY</t>
  </si>
  <si>
    <t>SRES147</t>
  </si>
  <si>
    <t>AMIRIYA</t>
  </si>
  <si>
    <t>YAVUZ</t>
  </si>
  <si>
    <t>BIANCHI</t>
  </si>
  <si>
    <t>MABEL</t>
  </si>
  <si>
    <t>FALLON</t>
  </si>
  <si>
    <t>HOLGATE</t>
  </si>
  <si>
    <t>SAMMI</t>
  </si>
  <si>
    <t>SMALLBONE</t>
  </si>
  <si>
    <t>SSAM147</t>
  </si>
  <si>
    <t>PATCHETT</t>
  </si>
  <si>
    <t>STLCP147</t>
  </si>
  <si>
    <t>WIMBUS</t>
  </si>
  <si>
    <t>SSAF147</t>
  </si>
  <si>
    <t>RUDDELL</t>
  </si>
  <si>
    <t>SREC147</t>
  </si>
  <si>
    <t>YOUNGBERG</t>
  </si>
  <si>
    <t>SSASC147</t>
  </si>
  <si>
    <t>HICK</t>
  </si>
  <si>
    <t>SSM147</t>
  </si>
  <si>
    <t>AMBER LEIGH</t>
  </si>
  <si>
    <t>SSTO148</t>
  </si>
  <si>
    <t>S148</t>
  </si>
  <si>
    <t>Grafton</t>
  </si>
  <si>
    <t>ROBB</t>
  </si>
  <si>
    <t>OXENBRIDGE</t>
  </si>
  <si>
    <t>TEYA RAE</t>
  </si>
  <si>
    <t>SWEETING</t>
  </si>
  <si>
    <t>DOWD</t>
  </si>
  <si>
    <t>DISKON</t>
  </si>
  <si>
    <t>KENNEALLY</t>
  </si>
  <si>
    <t>RADHARANI</t>
  </si>
  <si>
    <t>BLEMMINGS TURNBULL</t>
  </si>
  <si>
    <t>MCLENNAN-HOLOD</t>
  </si>
  <si>
    <t>MARITSA</t>
  </si>
  <si>
    <t>HARTONO</t>
  </si>
  <si>
    <t>ELISA</t>
  </si>
  <si>
    <t>SSAF148</t>
  </si>
  <si>
    <t>TREY</t>
  </si>
  <si>
    <t>STLM148</t>
  </si>
  <si>
    <t>STLF148</t>
  </si>
  <si>
    <t>NIKKI-LEE</t>
  </si>
  <si>
    <t>HANNA-PLUNKETT</t>
  </si>
  <si>
    <t>SRES148</t>
  </si>
  <si>
    <t>CRIGHTON</t>
  </si>
  <si>
    <t>MCCRAE</t>
  </si>
  <si>
    <t>SSM148</t>
  </si>
  <si>
    <t>CROCKETT</t>
  </si>
  <si>
    <t>AMY-MAREE</t>
  </si>
  <si>
    <t>SRES149</t>
  </si>
  <si>
    <t>S149</t>
  </si>
  <si>
    <t>CHESHIRE</t>
  </si>
  <si>
    <t>SSTO149</t>
  </si>
  <si>
    <t>JAXYN</t>
  </si>
  <si>
    <t>NINA JADE</t>
  </si>
  <si>
    <t>JANSON</t>
  </si>
  <si>
    <t>RUAN</t>
  </si>
  <si>
    <t>VILJOEN</t>
  </si>
  <si>
    <t>BIRTIC</t>
  </si>
  <si>
    <t>HOLDSWORTH</t>
  </si>
  <si>
    <t>CHARLIE MEI</t>
  </si>
  <si>
    <t>BARBELER</t>
  </si>
  <si>
    <t>EFFAH</t>
  </si>
  <si>
    <t>RAMLI</t>
  </si>
  <si>
    <t>LIPTROT</t>
  </si>
  <si>
    <t>SHARROCK</t>
  </si>
  <si>
    <t>NIRAIYA</t>
  </si>
  <si>
    <t>MORGAN-TURNER</t>
  </si>
  <si>
    <t>KEELIN</t>
  </si>
  <si>
    <t>POTENT</t>
  </si>
  <si>
    <t>BADER</t>
  </si>
  <si>
    <t>SRESS149</t>
  </si>
  <si>
    <t>PON</t>
  </si>
  <si>
    <t>LUDKE</t>
  </si>
  <si>
    <t>DESTINY</t>
  </si>
  <si>
    <t>MOHANA</t>
  </si>
  <si>
    <t>MCCLURG</t>
  </si>
  <si>
    <t>PALLOTTA</t>
  </si>
  <si>
    <t>BOURNES</t>
  </si>
  <si>
    <t>RUSHWORTH</t>
  </si>
  <si>
    <t>SSACP149</t>
  </si>
  <si>
    <t>ALLBON</t>
  </si>
  <si>
    <t>WHITELEY</t>
  </si>
  <si>
    <t>WILSON-KLEIDON</t>
  </si>
  <si>
    <t>BIRD</t>
  </si>
  <si>
    <t>ROSA MARIA</t>
  </si>
  <si>
    <t>CLEARY</t>
  </si>
  <si>
    <t>STLCP149</t>
  </si>
  <si>
    <t>SCMCON149</t>
  </si>
  <si>
    <t>HULCOMBE</t>
  </si>
  <si>
    <t>STLSC149</t>
  </si>
  <si>
    <t>STLM149</t>
  </si>
  <si>
    <t>SSAF149</t>
  </si>
  <si>
    <t>JARMYN</t>
  </si>
  <si>
    <t>SSM149</t>
  </si>
  <si>
    <t>SSTO152</t>
  </si>
  <si>
    <t>S152</t>
  </si>
  <si>
    <t>Hornsby</t>
  </si>
  <si>
    <t>SSTC152</t>
  </si>
  <si>
    <t>FENTON-SMITH</t>
  </si>
  <si>
    <t>STLF152</t>
  </si>
  <si>
    <t>BUNYAN</t>
  </si>
  <si>
    <t>REALA</t>
  </si>
  <si>
    <t>GLANFORD</t>
  </si>
  <si>
    <t>AUDITORE</t>
  </si>
  <si>
    <t>MARINE</t>
  </si>
  <si>
    <t>BOTHA</t>
  </si>
  <si>
    <t>SRES152</t>
  </si>
  <si>
    <t>DELARA</t>
  </si>
  <si>
    <t>AMIRIRAD</t>
  </si>
  <si>
    <t>SREC152</t>
  </si>
  <si>
    <t>HAYLEIGH</t>
  </si>
  <si>
    <t>STEEL</t>
  </si>
  <si>
    <t>ELIO</t>
  </si>
  <si>
    <t>WILDER</t>
  </si>
  <si>
    <t>MIRABAI</t>
  </si>
  <si>
    <t>STEUERWALD</t>
  </si>
  <si>
    <t>VALIS</t>
  </si>
  <si>
    <t>SSAF152</t>
  </si>
  <si>
    <t>SSAM152</t>
  </si>
  <si>
    <t>ANDREJS</t>
  </si>
  <si>
    <t>BERZINS</t>
  </si>
  <si>
    <t>BOWN</t>
  </si>
  <si>
    <t>SSM152</t>
  </si>
  <si>
    <t>VINE</t>
  </si>
  <si>
    <t>SSACP152</t>
  </si>
  <si>
    <t>KANAGIAS</t>
  </si>
  <si>
    <t>STLSC152</t>
  </si>
  <si>
    <t>MARIA PAMELA</t>
  </si>
  <si>
    <t>CASTILLO</t>
  </si>
  <si>
    <t>SCMCON152</t>
  </si>
  <si>
    <t>JENNIFERLYNN</t>
  </si>
  <si>
    <t>PEPPER</t>
  </si>
  <si>
    <t>STANOJCIC</t>
  </si>
  <si>
    <t>SSTO153</t>
  </si>
  <si>
    <t>S153</t>
  </si>
  <si>
    <t>DONOVAN</t>
  </si>
  <si>
    <t>LASKER</t>
  </si>
  <si>
    <t>KAITLEN</t>
  </si>
  <si>
    <t>MURNANE</t>
  </si>
  <si>
    <t>PETROU</t>
  </si>
  <si>
    <t>ITIEL</t>
  </si>
  <si>
    <t>ROGGENSACK</t>
  </si>
  <si>
    <t>SRES153</t>
  </si>
  <si>
    <t>GAUTAM</t>
  </si>
  <si>
    <t>THRIMURTHY</t>
  </si>
  <si>
    <t>THEODORE</t>
  </si>
  <si>
    <t>NOTT</t>
  </si>
  <si>
    <t>APPS</t>
  </si>
  <si>
    <t>CARRANO</t>
  </si>
  <si>
    <t>PEYTON</t>
  </si>
  <si>
    <t>WOODS-MCKINNON</t>
  </si>
  <si>
    <t>BERJAK</t>
  </si>
  <si>
    <t>MACAULEY</t>
  </si>
  <si>
    <t>ANNE KIRSTIN</t>
  </si>
  <si>
    <t>BELO</t>
  </si>
  <si>
    <t>MEIXNER</t>
  </si>
  <si>
    <t>ATYEO</t>
  </si>
  <si>
    <t>ALYSHBA</t>
  </si>
  <si>
    <t>AFAQ</t>
  </si>
  <si>
    <t>PEDERSEN</t>
  </si>
  <si>
    <t>PASIC</t>
  </si>
  <si>
    <t>DARBI</t>
  </si>
  <si>
    <t>SHEZA</t>
  </si>
  <si>
    <t>MAJEED</t>
  </si>
  <si>
    <t>WELDON</t>
  </si>
  <si>
    <t>FRAS-HAVELBERG</t>
  </si>
  <si>
    <t>MOSES</t>
  </si>
  <si>
    <t>MAINA</t>
  </si>
  <si>
    <t>SRESS153</t>
  </si>
  <si>
    <t>SUZANA</t>
  </si>
  <si>
    <t>BOLDRA</t>
  </si>
  <si>
    <t>KAIARIKI</t>
  </si>
  <si>
    <t>STLF153</t>
  </si>
  <si>
    <t>SSAM153</t>
  </si>
  <si>
    <t>KRISH</t>
  </si>
  <si>
    <t>VORA</t>
  </si>
  <si>
    <t>FAHAD</t>
  </si>
  <si>
    <t>SHABBIR</t>
  </si>
  <si>
    <t>LILLAH</t>
  </si>
  <si>
    <t>D'AMBROSIO</t>
  </si>
  <si>
    <t>SMITH WHATLEY</t>
  </si>
  <si>
    <t>VAIOUGA</t>
  </si>
  <si>
    <t>PHILLIPA</t>
  </si>
  <si>
    <t>MIKIC</t>
  </si>
  <si>
    <t>STLM153</t>
  </si>
  <si>
    <t>HARTIG</t>
  </si>
  <si>
    <t>SOKIC</t>
  </si>
  <si>
    <t>KIDUS</t>
  </si>
  <si>
    <t>JEMBER</t>
  </si>
  <si>
    <t>SSACP153</t>
  </si>
  <si>
    <t>ROWLEY</t>
  </si>
  <si>
    <t>STLSC153</t>
  </si>
  <si>
    <t>ALCHIN</t>
  </si>
  <si>
    <t>HOPMAN</t>
  </si>
  <si>
    <t>CZOBAN</t>
  </si>
  <si>
    <t>CREASER</t>
  </si>
  <si>
    <t>SSM153</t>
  </si>
  <si>
    <t>STONES MCGOWAN</t>
  </si>
  <si>
    <t>SRESS154</t>
  </si>
  <si>
    <t>S154</t>
  </si>
  <si>
    <t>Upper Coomera</t>
  </si>
  <si>
    <t>SSTO154</t>
  </si>
  <si>
    <t>OAKES</t>
  </si>
  <si>
    <t>SSAF154</t>
  </si>
  <si>
    <t>CHARNOCK</t>
  </si>
  <si>
    <t>SSAM154</t>
  </si>
  <si>
    <t>MORTA</t>
  </si>
  <si>
    <t>JANAYA</t>
  </si>
  <si>
    <t>RASELLI</t>
  </si>
  <si>
    <t>GASSON</t>
  </si>
  <si>
    <t>AQIVA</t>
  </si>
  <si>
    <t>KLIMENKO</t>
  </si>
  <si>
    <t>JESSOP</t>
  </si>
  <si>
    <t>SSACP154</t>
  </si>
  <si>
    <t>SREC154</t>
  </si>
  <si>
    <t>LORIMER</t>
  </si>
  <si>
    <t>KAYLARNIE</t>
  </si>
  <si>
    <t>TUAINE</t>
  </si>
  <si>
    <t>CAPRI</t>
  </si>
  <si>
    <t>CAM</t>
  </si>
  <si>
    <t>GOODLOCK</t>
  </si>
  <si>
    <t>ZUTT</t>
  </si>
  <si>
    <t>CHEYELEE</t>
  </si>
  <si>
    <t>GYPSY</t>
  </si>
  <si>
    <t>RAROA-WHITE</t>
  </si>
  <si>
    <t>SUGA</t>
  </si>
  <si>
    <t>VILLAR</t>
  </si>
  <si>
    <t>SSASC154</t>
  </si>
  <si>
    <t>LURMAN</t>
  </si>
  <si>
    <t>QUEENIE</t>
  </si>
  <si>
    <t>VALK</t>
  </si>
  <si>
    <t>TILLIE</t>
  </si>
  <si>
    <t>SSM154</t>
  </si>
  <si>
    <t>JASLYN</t>
  </si>
  <si>
    <t>BOWLER</t>
  </si>
  <si>
    <t>TAMARESIS</t>
  </si>
  <si>
    <t>PREST</t>
  </si>
  <si>
    <t>AH-TOON</t>
  </si>
  <si>
    <t>SCMCON154</t>
  </si>
  <si>
    <t>JACYNTA</t>
  </si>
  <si>
    <t>SRES154</t>
  </si>
  <si>
    <t>HARROP</t>
  </si>
  <si>
    <t>STLCP154</t>
  </si>
  <si>
    <t>STLSC154</t>
  </si>
  <si>
    <t>STLM154</t>
  </si>
  <si>
    <t>MACARENA</t>
  </si>
  <si>
    <t>RUIZ ORMENO</t>
  </si>
  <si>
    <t>SSSA155</t>
  </si>
  <si>
    <t>S155</t>
  </si>
  <si>
    <t>Queenstown</t>
  </si>
  <si>
    <t>NYUK</t>
  </si>
  <si>
    <t>SSA155</t>
  </si>
  <si>
    <t>TORRES</t>
  </si>
  <si>
    <t>GOPIKA</t>
  </si>
  <si>
    <t>PRASANNA KUMAR</t>
  </si>
  <si>
    <t>SSAM155</t>
  </si>
  <si>
    <t>OTALORA</t>
  </si>
  <si>
    <t>SREC155</t>
  </si>
  <si>
    <t>MOLLOY</t>
  </si>
  <si>
    <t>IRISH</t>
  </si>
  <si>
    <t>MAGSOMBOL</t>
  </si>
  <si>
    <t>TUR</t>
  </si>
  <si>
    <t>RIYANTI</t>
  </si>
  <si>
    <t>RICA CALATA</t>
  </si>
  <si>
    <t>FA'AOSO</t>
  </si>
  <si>
    <t>ELVIE</t>
  </si>
  <si>
    <t>KUMIKO</t>
  </si>
  <si>
    <t>GILLAN</t>
  </si>
  <si>
    <t>YUKO</t>
  </si>
  <si>
    <t>ISHIBASHI</t>
  </si>
  <si>
    <t>TOMOKO</t>
  </si>
  <si>
    <t>INOUE</t>
  </si>
  <si>
    <t>SCMCON155</t>
  </si>
  <si>
    <t>MEGUMI</t>
  </si>
  <si>
    <t>HIRATA</t>
  </si>
  <si>
    <t>JOSIEPHINE</t>
  </si>
  <si>
    <t>QUERO</t>
  </si>
  <si>
    <t>MA FE</t>
  </si>
  <si>
    <t>SSM155</t>
  </si>
  <si>
    <t>DONNA JOY</t>
  </si>
  <si>
    <t>CLODE</t>
  </si>
  <si>
    <t>SSA157</t>
  </si>
  <si>
    <t>S157</t>
  </si>
  <si>
    <t>Pukekohe</t>
  </si>
  <si>
    <t>NERIAH</t>
  </si>
  <si>
    <t>TAKALAKA</t>
  </si>
  <si>
    <t>LAUMAHINA</t>
  </si>
  <si>
    <t>SUMMER-RAIN</t>
  </si>
  <si>
    <t>SSAM157</t>
  </si>
  <si>
    <t>LEYNA DALE ANISSA</t>
  </si>
  <si>
    <t>JESSICA LEE</t>
  </si>
  <si>
    <t>RAEWYN</t>
  </si>
  <si>
    <t>BRASH</t>
  </si>
  <si>
    <t>CORNELLA</t>
  </si>
  <si>
    <t>MAESSEN</t>
  </si>
  <si>
    <t>SPRIGGS</t>
  </si>
  <si>
    <t>ANNA-MARIE</t>
  </si>
  <si>
    <t>CHELC</t>
  </si>
  <si>
    <t>SADIE MALIETA</t>
  </si>
  <si>
    <t>FUIMAONO</t>
  </si>
  <si>
    <t>SAMANTHA SELINA</t>
  </si>
  <si>
    <t>SREC157</t>
  </si>
  <si>
    <t>CATHARINE</t>
  </si>
  <si>
    <t>SLELTS</t>
  </si>
  <si>
    <t>ROBYNNE</t>
  </si>
  <si>
    <t>COLEY</t>
  </si>
  <si>
    <t>SSM157</t>
  </si>
  <si>
    <t>SRES157</t>
  </si>
  <si>
    <t>SSM159</t>
  </si>
  <si>
    <t>S159</t>
  </si>
  <si>
    <t>The Glen</t>
  </si>
  <si>
    <t>SSTO159</t>
  </si>
  <si>
    <t>BASTERFIELD-CERECEDA</t>
  </si>
  <si>
    <t>MCTIER</t>
  </si>
  <si>
    <t>TJAN</t>
  </si>
  <si>
    <t>INAYA</t>
  </si>
  <si>
    <t>KOTADIA</t>
  </si>
  <si>
    <t>TEJADA</t>
  </si>
  <si>
    <t>DELL'ORSO</t>
  </si>
  <si>
    <t>CLARICE</t>
  </si>
  <si>
    <t>PRADJA</t>
  </si>
  <si>
    <t>GABRIELA ECATERINA</t>
  </si>
  <si>
    <t>SZILAGYI</t>
  </si>
  <si>
    <t>AMAYA</t>
  </si>
  <si>
    <t>SENEVIRATNE</t>
  </si>
  <si>
    <t>SEANNA</t>
  </si>
  <si>
    <t>HERLEKAR</t>
  </si>
  <si>
    <t>NADYA</t>
  </si>
  <si>
    <t>KASHWINI</t>
  </si>
  <si>
    <t>GUNATHILAKE</t>
  </si>
  <si>
    <t>SANIKA</t>
  </si>
  <si>
    <t>GHANEKAR</t>
  </si>
  <si>
    <t>JAHNAVI</t>
  </si>
  <si>
    <t>PUNNA</t>
  </si>
  <si>
    <t>SSASC159</t>
  </si>
  <si>
    <t>EVELYNE</t>
  </si>
  <si>
    <t>VANIN</t>
  </si>
  <si>
    <t>ROBERTSHAWE</t>
  </si>
  <si>
    <t>SIMICH</t>
  </si>
  <si>
    <t>BARSON</t>
  </si>
  <si>
    <t>STLCP159</t>
  </si>
  <si>
    <t>SSTO161</t>
  </si>
  <si>
    <t>S161</t>
  </si>
  <si>
    <t>NAJIH</t>
  </si>
  <si>
    <t>PEDWELL</t>
  </si>
  <si>
    <t>ATHANASIOV</t>
  </si>
  <si>
    <t>TOBIAS</t>
  </si>
  <si>
    <t>REARDON</t>
  </si>
  <si>
    <t>MAI</t>
  </si>
  <si>
    <t>SRES161</t>
  </si>
  <si>
    <t>TARYN</t>
  </si>
  <si>
    <t>FARLEY</t>
  </si>
  <si>
    <t>YAN</t>
  </si>
  <si>
    <t>ZAHLIA</t>
  </si>
  <si>
    <t>VIDUSH</t>
  </si>
  <si>
    <t>RATNAYAKE MUDIYANSELAGE</t>
  </si>
  <si>
    <t>BELLAMY</t>
  </si>
  <si>
    <t>GRAVER</t>
  </si>
  <si>
    <t>SELKE</t>
  </si>
  <si>
    <t>SRESS161</t>
  </si>
  <si>
    <t>SEREAH</t>
  </si>
  <si>
    <t>RENDACE</t>
  </si>
  <si>
    <t>SPEHAR</t>
  </si>
  <si>
    <t>KRISTINE</t>
  </si>
  <si>
    <t>SSM161</t>
  </si>
  <si>
    <t>LEE HA</t>
  </si>
  <si>
    <t>SUEN</t>
  </si>
  <si>
    <t>STLSC161</t>
  </si>
  <si>
    <t>SSTO162</t>
  </si>
  <si>
    <t>S162</t>
  </si>
  <si>
    <t>PINTO-QUIN</t>
  </si>
  <si>
    <t>NARRIN</t>
  </si>
  <si>
    <t>BASSON</t>
  </si>
  <si>
    <t>ADELLE</t>
  </si>
  <si>
    <t>PENSTONE</t>
  </si>
  <si>
    <t>JAYMIE</t>
  </si>
  <si>
    <t>RAISSIS</t>
  </si>
  <si>
    <t>CHURCHMAN</t>
  </si>
  <si>
    <t>WASLIN</t>
  </si>
  <si>
    <t>MIKAYA</t>
  </si>
  <si>
    <t>HOGLIN</t>
  </si>
  <si>
    <t>MAE</t>
  </si>
  <si>
    <t>RADICH</t>
  </si>
  <si>
    <t>STLCP162</t>
  </si>
  <si>
    <t>SKANE</t>
  </si>
  <si>
    <t>RIHIANA</t>
  </si>
  <si>
    <t>KAMANA-WEAL</t>
  </si>
  <si>
    <t>PINTO</t>
  </si>
  <si>
    <t>MILLETT</t>
  </si>
  <si>
    <t>SLATER-PITCHERS</t>
  </si>
  <si>
    <t>LAVIS</t>
  </si>
  <si>
    <t>KONOWALOW</t>
  </si>
  <si>
    <t>STLM162</t>
  </si>
  <si>
    <t>ROBBERDS</t>
  </si>
  <si>
    <t>SSM162</t>
  </si>
  <si>
    <t>DREIER</t>
  </si>
  <si>
    <t>SSTO163</t>
  </si>
  <si>
    <t>S163</t>
  </si>
  <si>
    <t>Ellenbrook</t>
  </si>
  <si>
    <t>LUCSS</t>
  </si>
  <si>
    <t>PREIATO</t>
  </si>
  <si>
    <t>NEGIN</t>
  </si>
  <si>
    <t>OSKOUIE ZADEH NOZAD</t>
  </si>
  <si>
    <t>PONTON</t>
  </si>
  <si>
    <t>DUTAILLIS</t>
  </si>
  <si>
    <t>SSM163</t>
  </si>
  <si>
    <t>MARYM</t>
  </si>
  <si>
    <t>ALESA</t>
  </si>
  <si>
    <t>LEUIS</t>
  </si>
  <si>
    <t>FRANICH</t>
  </si>
  <si>
    <t>STLM163</t>
  </si>
  <si>
    <t>REDEKER</t>
  </si>
  <si>
    <t>BERNARDO</t>
  </si>
  <si>
    <t>PACKER</t>
  </si>
  <si>
    <t>HWANG</t>
  </si>
  <si>
    <t>BOUDVILLE</t>
  </si>
  <si>
    <t>STLCP163</t>
  </si>
  <si>
    <t>POSAVEC</t>
  </si>
  <si>
    <t>ALYCE</t>
  </si>
  <si>
    <t>WOODHAMS</t>
  </si>
  <si>
    <t>SRES165</t>
  </si>
  <si>
    <t>S165</t>
  </si>
  <si>
    <t>Mittagong</t>
  </si>
  <si>
    <t>KNOPP</t>
  </si>
  <si>
    <t>KALLARNI</t>
  </si>
  <si>
    <t>HA</t>
  </si>
  <si>
    <t>BICKNELL</t>
  </si>
  <si>
    <t>STLF165</t>
  </si>
  <si>
    <t>SSTO165</t>
  </si>
  <si>
    <t>MUDDLE</t>
  </si>
  <si>
    <t>STLCP165</t>
  </si>
  <si>
    <t>COLBOURN</t>
  </si>
  <si>
    <t>ROSEMEIER</t>
  </si>
  <si>
    <t>SHERRIN</t>
  </si>
  <si>
    <t>SREC165</t>
  </si>
  <si>
    <t>SSAM165</t>
  </si>
  <si>
    <t>SEABROOK</t>
  </si>
  <si>
    <t>SSM165</t>
  </si>
  <si>
    <t>PRUDENCE</t>
  </si>
  <si>
    <t>SCMCON165</t>
  </si>
  <si>
    <t>SSAF165</t>
  </si>
  <si>
    <t>SHAFFIRA</t>
  </si>
  <si>
    <t>MESSENGER-DAWSON</t>
  </si>
  <si>
    <t>SSAHD166</t>
  </si>
  <si>
    <t>S166</t>
  </si>
  <si>
    <t>JONTI</t>
  </si>
  <si>
    <t>ADAMSON</t>
  </si>
  <si>
    <t>IBELL</t>
  </si>
  <si>
    <t>TOSHACK</t>
  </si>
  <si>
    <t>PARADISO</t>
  </si>
  <si>
    <t>SSTO166</t>
  </si>
  <si>
    <t>BOEHM</t>
  </si>
  <si>
    <t>STLF166</t>
  </si>
  <si>
    <t>STEARMAN</t>
  </si>
  <si>
    <t>LING</t>
  </si>
  <si>
    <t>JEAYES</t>
  </si>
  <si>
    <t>JEFFES</t>
  </si>
  <si>
    <t>SSAM166</t>
  </si>
  <si>
    <t>MBENZE</t>
  </si>
  <si>
    <t>JAGGER</t>
  </si>
  <si>
    <t>SRES166</t>
  </si>
  <si>
    <t>LETEISHA</t>
  </si>
  <si>
    <t>MCAULEY</t>
  </si>
  <si>
    <t>HANRAHAN</t>
  </si>
  <si>
    <t>CRUMPTON</t>
  </si>
  <si>
    <t>BERT</t>
  </si>
  <si>
    <t>GRABHAM</t>
  </si>
  <si>
    <t>PRUE</t>
  </si>
  <si>
    <t>KURSA</t>
  </si>
  <si>
    <t>STLM166</t>
  </si>
  <si>
    <t>FARTHING</t>
  </si>
  <si>
    <t>BENN</t>
  </si>
  <si>
    <t>INDIAH</t>
  </si>
  <si>
    <t>SREC166</t>
  </si>
  <si>
    <t>KALLEE</t>
  </si>
  <si>
    <t>KIANAH</t>
  </si>
  <si>
    <t>SRESS166</t>
  </si>
  <si>
    <t>STLHD166</t>
  </si>
  <si>
    <t>HERON</t>
  </si>
  <si>
    <t>MUELLER</t>
  </si>
  <si>
    <t>IMOLA</t>
  </si>
  <si>
    <t>TEILLA</t>
  </si>
  <si>
    <t>BRUNS</t>
  </si>
  <si>
    <t>LADAS</t>
  </si>
  <si>
    <t>MELAYINE</t>
  </si>
  <si>
    <t>MACOR</t>
  </si>
  <si>
    <t>SSM166</t>
  </si>
  <si>
    <t>JELICA</t>
  </si>
  <si>
    <t>PASCOE</t>
  </si>
  <si>
    <t>SCMCON166</t>
  </si>
  <si>
    <t>COLBY</t>
  </si>
  <si>
    <t>STLCP166</t>
  </si>
  <si>
    <t>SSASC166</t>
  </si>
  <si>
    <t>STLSC166</t>
  </si>
  <si>
    <t>SSTO168</t>
  </si>
  <si>
    <t>S168</t>
  </si>
  <si>
    <t>Windsor</t>
  </si>
  <si>
    <t>MAMA</t>
  </si>
  <si>
    <t>VAEVAE</t>
  </si>
  <si>
    <t>PEARL</t>
  </si>
  <si>
    <t>EUPENE MINCHIN</t>
  </si>
  <si>
    <t>SUMMERVILLE</t>
  </si>
  <si>
    <t>TACEY</t>
  </si>
  <si>
    <t>ANDRIANA</t>
  </si>
  <si>
    <t>BAJIC</t>
  </si>
  <si>
    <t>POLLY</t>
  </si>
  <si>
    <t>CLUNIE</t>
  </si>
  <si>
    <t>KENNETT</t>
  </si>
  <si>
    <t>DIBBEN</t>
  </si>
  <si>
    <t>PANDAY</t>
  </si>
  <si>
    <t>GREBER</t>
  </si>
  <si>
    <t>MITALI</t>
  </si>
  <si>
    <t>NAHUI</t>
  </si>
  <si>
    <t>YIGEZU-ERGETU</t>
  </si>
  <si>
    <t>SRESS168</t>
  </si>
  <si>
    <t>EVIE CLAIRE</t>
  </si>
  <si>
    <t>O'DONNELL</t>
  </si>
  <si>
    <t>KAYLENE</t>
  </si>
  <si>
    <t>SSM168</t>
  </si>
  <si>
    <t>BURR</t>
  </si>
  <si>
    <t>MCDERMAID</t>
  </si>
  <si>
    <t>MARGARETHA</t>
  </si>
  <si>
    <t>SLACK</t>
  </si>
  <si>
    <t>LAWRIE</t>
  </si>
  <si>
    <t>BATTISSON</t>
  </si>
  <si>
    <t>DWIGHT</t>
  </si>
  <si>
    <t>STLM168</t>
  </si>
  <si>
    <t>KARANPREET</t>
  </si>
  <si>
    <t>KARAMACOSKA</t>
  </si>
  <si>
    <t>SSTO171</t>
  </si>
  <si>
    <t>S171</t>
  </si>
  <si>
    <t>JOHAN</t>
  </si>
  <si>
    <t>SRESS171</t>
  </si>
  <si>
    <t>SMYLIE</t>
  </si>
  <si>
    <t>MARSLAND</t>
  </si>
  <si>
    <t>VELEVSKI</t>
  </si>
  <si>
    <t>TARAJI</t>
  </si>
  <si>
    <t>KAIRL</t>
  </si>
  <si>
    <t>STLSC171</t>
  </si>
  <si>
    <t>IZABELLE</t>
  </si>
  <si>
    <t>DUFF</t>
  </si>
  <si>
    <t>SSM171</t>
  </si>
  <si>
    <t>GEHRMANN</t>
  </si>
  <si>
    <t>TULLIA</t>
  </si>
  <si>
    <t>CHARLEIGH</t>
  </si>
  <si>
    <t>KIRTON</t>
  </si>
  <si>
    <t>COBB</t>
  </si>
  <si>
    <t>MANETTE</t>
  </si>
  <si>
    <t>KEARIN</t>
  </si>
  <si>
    <t>BARTLEY</t>
  </si>
  <si>
    <t>MPIMPERIAS</t>
  </si>
  <si>
    <t>EADAN</t>
  </si>
  <si>
    <t>TALTY</t>
  </si>
  <si>
    <t>MELIA</t>
  </si>
  <si>
    <t>KAROLINA</t>
  </si>
  <si>
    <t>STANKOSKI</t>
  </si>
  <si>
    <t>BASKERVILLE</t>
  </si>
  <si>
    <t>WHITEHALL</t>
  </si>
  <si>
    <t>ANAIYA</t>
  </si>
  <si>
    <t>STLF171</t>
  </si>
  <si>
    <t>TERISA</t>
  </si>
  <si>
    <t>ERCOLES</t>
  </si>
  <si>
    <t>SRESS172</t>
  </si>
  <si>
    <t>S172</t>
  </si>
  <si>
    <t>Warragul</t>
  </si>
  <si>
    <t>LEAHY</t>
  </si>
  <si>
    <t>STLSC172</t>
  </si>
  <si>
    <t>DESIREE</t>
  </si>
  <si>
    <t>SSM172</t>
  </si>
  <si>
    <t>SRES174</t>
  </si>
  <si>
    <t>S174</t>
  </si>
  <si>
    <t>Alexandria</t>
  </si>
  <si>
    <t>WILLOX</t>
  </si>
  <si>
    <t>SSTO174</t>
  </si>
  <si>
    <t>WEDNESDAY</t>
  </si>
  <si>
    <t>AANYA</t>
  </si>
  <si>
    <t>SHETTY</t>
  </si>
  <si>
    <t>ALEXIS-TORRES</t>
  </si>
  <si>
    <t>TEDLA</t>
  </si>
  <si>
    <t>WOLFRAM</t>
  </si>
  <si>
    <t>SSTC174</t>
  </si>
  <si>
    <t>BENJAMIN MICHAEL</t>
  </si>
  <si>
    <t>KOWALIK</t>
  </si>
  <si>
    <t>BUNTON</t>
  </si>
  <si>
    <t>CHRYSOSTOMOU</t>
  </si>
  <si>
    <t>FYFE</t>
  </si>
  <si>
    <t>SSAM174</t>
  </si>
  <si>
    <t>THANIDA</t>
  </si>
  <si>
    <t>JARATJASSADA</t>
  </si>
  <si>
    <t>RICHIE</t>
  </si>
  <si>
    <t>AIR</t>
  </si>
  <si>
    <t>SOEGITO</t>
  </si>
  <si>
    <t>SOMAYEH</t>
  </si>
  <si>
    <t>AMRAEE</t>
  </si>
  <si>
    <t>SSM174</t>
  </si>
  <si>
    <t>SABER</t>
  </si>
  <si>
    <t>CHAHARDOLI</t>
  </si>
  <si>
    <t>NICOLLE</t>
  </si>
  <si>
    <t>SCHWEIGER</t>
  </si>
  <si>
    <t>REYYAN</t>
  </si>
  <si>
    <t>CETINER</t>
  </si>
  <si>
    <t>HAZOURI</t>
  </si>
  <si>
    <t>SOULELES</t>
  </si>
  <si>
    <t>RAPHAELA</t>
  </si>
  <si>
    <t>KHADIJEH</t>
  </si>
  <si>
    <t>JAHANIAN</t>
  </si>
  <si>
    <t>STLCP174</t>
  </si>
  <si>
    <t>SIOBHAN</t>
  </si>
  <si>
    <t>SCMCON174</t>
  </si>
  <si>
    <t>MUDBHARI</t>
  </si>
  <si>
    <t>MILLY</t>
  </si>
  <si>
    <t>DENSON</t>
  </si>
  <si>
    <t>STLSC174</t>
  </si>
  <si>
    <t>CIRJANIC</t>
  </si>
  <si>
    <t>SSTO175</t>
  </si>
  <si>
    <t>S175</t>
  </si>
  <si>
    <t>Robina</t>
  </si>
  <si>
    <t>HABERFIELD</t>
  </si>
  <si>
    <t>GOMES-LUIS</t>
  </si>
  <si>
    <t>LO PICCOLO</t>
  </si>
  <si>
    <t>REGGAE</t>
  </si>
  <si>
    <t>FERNANDEZ</t>
  </si>
  <si>
    <t>MILICA</t>
  </si>
  <si>
    <t>PUNOS</t>
  </si>
  <si>
    <t>AIRLIE JADE</t>
  </si>
  <si>
    <t>STRUDWICK</t>
  </si>
  <si>
    <t>BISINELLA</t>
  </si>
  <si>
    <t>HYSLOP</t>
  </si>
  <si>
    <t>SCERIHA</t>
  </si>
  <si>
    <t>LOFTUS</t>
  </si>
  <si>
    <t>SCHODEL</t>
  </si>
  <si>
    <t>STLCP175</t>
  </si>
  <si>
    <t>LAWN</t>
  </si>
  <si>
    <t>KEREN</t>
  </si>
  <si>
    <t>ALOUF</t>
  </si>
  <si>
    <t>CARYL</t>
  </si>
  <si>
    <t>SRESS175</t>
  </si>
  <si>
    <t>SSM175</t>
  </si>
  <si>
    <t>BLAND</t>
  </si>
  <si>
    <t>SSTO176</t>
  </si>
  <si>
    <t>S176</t>
  </si>
  <si>
    <t>Logan Hyperdome</t>
  </si>
  <si>
    <t>TANGOHAU</t>
  </si>
  <si>
    <t>FOLSCHER</t>
  </si>
  <si>
    <t>SHERRYL</t>
  </si>
  <si>
    <t>RICHES</t>
  </si>
  <si>
    <t>CADENCE</t>
  </si>
  <si>
    <t>LEK</t>
  </si>
  <si>
    <t>ANNALIESE</t>
  </si>
  <si>
    <t>MENNIS</t>
  </si>
  <si>
    <t>JURIC</t>
  </si>
  <si>
    <t>SIOSEFA</t>
  </si>
  <si>
    <t>KUKA</t>
  </si>
  <si>
    <t>STLSC176</t>
  </si>
  <si>
    <t>TERI</t>
  </si>
  <si>
    <t>THORNE</t>
  </si>
  <si>
    <t>OR</t>
  </si>
  <si>
    <t>PENNINAH</t>
  </si>
  <si>
    <t>DENEMA</t>
  </si>
  <si>
    <t>ELISSA</t>
  </si>
  <si>
    <t>RAMIREZ</t>
  </si>
  <si>
    <t>SIGFRID</t>
  </si>
  <si>
    <t>YAU</t>
  </si>
  <si>
    <t>HAYDOCK</t>
  </si>
  <si>
    <t>SSM176</t>
  </si>
  <si>
    <t>MCDAVITT</t>
  </si>
  <si>
    <t>SSTO188</t>
  </si>
  <si>
    <t>S188</t>
  </si>
  <si>
    <t>Belmont</t>
  </si>
  <si>
    <t>KRSMANOVIC</t>
  </si>
  <si>
    <t>MUSU</t>
  </si>
  <si>
    <t>KANNEH</t>
  </si>
  <si>
    <t>MASIH</t>
  </si>
  <si>
    <t>WINIATA</t>
  </si>
  <si>
    <t>TYRELL</t>
  </si>
  <si>
    <t>MITA</t>
  </si>
  <si>
    <t>NIMO</t>
  </si>
  <si>
    <t>DUALE</t>
  </si>
  <si>
    <t>SANJAYBHAI</t>
  </si>
  <si>
    <t>MD MUZAHIDUL ISLAM</t>
  </si>
  <si>
    <t>CHOWDHURY ANAN</t>
  </si>
  <si>
    <t>ARCELI</t>
  </si>
  <si>
    <t>AYSHA</t>
  </si>
  <si>
    <t>HAQUE</t>
  </si>
  <si>
    <t>THARUSHIKA NAWANJALEE</t>
  </si>
  <si>
    <t>GONAGAMA ARACHCHIGE</t>
  </si>
  <si>
    <t>BAYRAM</t>
  </si>
  <si>
    <t>STLM188</t>
  </si>
  <si>
    <t>RY</t>
  </si>
  <si>
    <t>WOUTERS</t>
  </si>
  <si>
    <t>ALIXJANDRA</t>
  </si>
  <si>
    <t>CHELLA</t>
  </si>
  <si>
    <t>IRVINE ULUDAG</t>
  </si>
  <si>
    <t>HSEE KLER EH</t>
  </si>
  <si>
    <t>ALDEA VERONICA</t>
  </si>
  <si>
    <t>SIBUAN</t>
  </si>
  <si>
    <t>TANJIYA</t>
  </si>
  <si>
    <t>TABASSUM</t>
  </si>
  <si>
    <t>ALVAREZ</t>
  </si>
  <si>
    <t>VALENTINA</t>
  </si>
  <si>
    <t>MANN</t>
  </si>
  <si>
    <t>ANGELICA</t>
  </si>
  <si>
    <t>DOBELL</t>
  </si>
  <si>
    <t>ZUNERA</t>
  </si>
  <si>
    <t>SIDDIQUI</t>
  </si>
  <si>
    <t>POSTEMA</t>
  </si>
  <si>
    <t>AVINS</t>
  </si>
  <si>
    <t>STLCP188</t>
  </si>
  <si>
    <t>LAYNI</t>
  </si>
  <si>
    <t>NOLAN-GRAY</t>
  </si>
  <si>
    <t>SSM188</t>
  </si>
  <si>
    <t>SSTO201</t>
  </si>
  <si>
    <t>S201</t>
  </si>
  <si>
    <t>Taylors Beach</t>
  </si>
  <si>
    <t>PUDNEY</t>
  </si>
  <si>
    <t>DITTON</t>
  </si>
  <si>
    <t>THEARIA</t>
  </si>
  <si>
    <t>ZACHARIOU</t>
  </si>
  <si>
    <t>STLM201</t>
  </si>
  <si>
    <t>VITTORIO</t>
  </si>
  <si>
    <t>ERMENEGILDI</t>
  </si>
  <si>
    <t>STLCP201</t>
  </si>
  <si>
    <t>ENGLISH</t>
  </si>
  <si>
    <t>TEARLE</t>
  </si>
  <si>
    <t>LAURICELLA</t>
  </si>
  <si>
    <t>HUCKER</t>
  </si>
  <si>
    <t>STLSC201</t>
  </si>
  <si>
    <t>VAN VUGT</t>
  </si>
  <si>
    <t>LUPTON</t>
  </si>
  <si>
    <t>SSM201</t>
  </si>
  <si>
    <t>SSA203</t>
  </si>
  <si>
    <t>S203</t>
  </si>
  <si>
    <t>Northwood</t>
  </si>
  <si>
    <t>DUXFIELD</t>
  </si>
  <si>
    <t>KEELY-ANN</t>
  </si>
  <si>
    <t>BUXTON</t>
  </si>
  <si>
    <t>HOLLINGWORTH</t>
  </si>
  <si>
    <t>ALEX-ZARIA</t>
  </si>
  <si>
    <t>LAURIE</t>
  </si>
  <si>
    <t>KATRINA MAREE</t>
  </si>
  <si>
    <t>SRES203</t>
  </si>
  <si>
    <t>VANESSA JANE</t>
  </si>
  <si>
    <t>PURTLE</t>
  </si>
  <si>
    <t>ANDRELL</t>
  </si>
  <si>
    <t>WHITMORE</t>
  </si>
  <si>
    <t>HENNESSEY</t>
  </si>
  <si>
    <t>GRAVESTON</t>
  </si>
  <si>
    <t>COURTNEY PATRICIA</t>
  </si>
  <si>
    <t>SREC203</t>
  </si>
  <si>
    <t>AIANEISE</t>
  </si>
  <si>
    <t>SSAM203</t>
  </si>
  <si>
    <t>RITAMAE</t>
  </si>
  <si>
    <t>SSSA203</t>
  </si>
  <si>
    <t>STENHOUSE</t>
  </si>
  <si>
    <t>WITHINGTON</t>
  </si>
  <si>
    <t>SSM203</t>
  </si>
  <si>
    <t>FRIEND</t>
  </si>
  <si>
    <t>SSTO205</t>
  </si>
  <si>
    <t>S205</t>
  </si>
  <si>
    <t>BONNY</t>
  </si>
  <si>
    <t>LAIKA</t>
  </si>
  <si>
    <t>GREATZ</t>
  </si>
  <si>
    <t>MIYA</t>
  </si>
  <si>
    <t>PAPPS</t>
  </si>
  <si>
    <t>GLENDENNING</t>
  </si>
  <si>
    <t>BREED</t>
  </si>
  <si>
    <t>SNAPE</t>
  </si>
  <si>
    <t>HORNSTRA</t>
  </si>
  <si>
    <t>BATY</t>
  </si>
  <si>
    <t>TYGA LILAE</t>
  </si>
  <si>
    <t>ZEKIAH</t>
  </si>
  <si>
    <t>MARYANN</t>
  </si>
  <si>
    <t>HINSCHEN</t>
  </si>
  <si>
    <t>BARTELT</t>
  </si>
  <si>
    <t>RUGHETTA</t>
  </si>
  <si>
    <t>KYMBERLEY</t>
  </si>
  <si>
    <t>THORP</t>
  </si>
  <si>
    <t>VAN STEE</t>
  </si>
  <si>
    <t>PIPPA</t>
  </si>
  <si>
    <t>HONEYMOON</t>
  </si>
  <si>
    <t>PRIANTE</t>
  </si>
  <si>
    <t>SIEVERS</t>
  </si>
  <si>
    <t>HANKS</t>
  </si>
  <si>
    <t>STLF205</t>
  </si>
  <si>
    <t>GILCHREST</t>
  </si>
  <si>
    <t>SSM205</t>
  </si>
  <si>
    <t>STLCP205</t>
  </si>
  <si>
    <t>MAGCALAS</t>
  </si>
  <si>
    <t>SSCWO1</t>
  </si>
  <si>
    <t>WAREHOUSE OPERATIONS - A &amp; P</t>
  </si>
  <si>
    <t>S810</t>
  </si>
  <si>
    <t>Anaconda DC</t>
  </si>
  <si>
    <t>IKHYEON</t>
  </si>
  <si>
    <t>SSCWO4</t>
  </si>
  <si>
    <t>PRACHI</t>
  </si>
  <si>
    <t>AMANDEEP KAUR</t>
  </si>
  <si>
    <t>SLOBODAN</t>
  </si>
  <si>
    <t>STOJANOVIC</t>
  </si>
  <si>
    <t>BIENVENUE</t>
  </si>
  <si>
    <t>MUZALIWA</t>
  </si>
  <si>
    <t>ANIRUDDHA SATHVIK</t>
  </si>
  <si>
    <t>MATTA</t>
  </si>
  <si>
    <t>SSCWO</t>
  </si>
  <si>
    <t>VILASREDDY</t>
  </si>
  <si>
    <t>ALETI</t>
  </si>
  <si>
    <t>SSCWO2</t>
  </si>
  <si>
    <t>WAREHOUSE OPERATIONS -DISPATCH</t>
  </si>
  <si>
    <t>DAWIT</t>
  </si>
  <si>
    <t>KASSAYE</t>
  </si>
  <si>
    <t>TROKON</t>
  </si>
  <si>
    <t>DIGGS</t>
  </si>
  <si>
    <t>NARESH</t>
  </si>
  <si>
    <t>AYYAMGARI</t>
  </si>
  <si>
    <t>MAKASEAU</t>
  </si>
  <si>
    <t>MAKAEA</t>
  </si>
  <si>
    <t>ABDUL RAHMAN</t>
  </si>
  <si>
    <t>ABDUL RAOOF</t>
  </si>
  <si>
    <t>MEHARI</t>
  </si>
  <si>
    <t>KAHSAY</t>
  </si>
  <si>
    <t>TUSHARBHAI</t>
  </si>
  <si>
    <t>JOVARN</t>
  </si>
  <si>
    <t>WHIU</t>
  </si>
  <si>
    <t>MARTELLO</t>
  </si>
  <si>
    <t>SSCLHA</t>
  </si>
  <si>
    <t>LEADING HAND - XDOCK&amp; PICK ANA</t>
  </si>
  <si>
    <t>EARL</t>
  </si>
  <si>
    <t>SSCLHA4</t>
  </si>
  <si>
    <t>LEADING HAND</t>
  </si>
  <si>
    <t>BRADLEE</t>
  </si>
  <si>
    <t>FEILO-HASINI</t>
  </si>
  <si>
    <t>AJAYKUMAR</t>
  </si>
  <si>
    <t>HIRAPARA</t>
  </si>
  <si>
    <t>TRI</t>
  </si>
  <si>
    <t>VAN NGUYEN</t>
  </si>
  <si>
    <t>JAMED</t>
  </si>
  <si>
    <t>BALLESTEROS</t>
  </si>
  <si>
    <t>DINESH REDDY</t>
  </si>
  <si>
    <t>BOGGULA</t>
  </si>
  <si>
    <t>SSCSUPV3</t>
  </si>
  <si>
    <t>SUPERVISOR - ALLOCATIONS &amp; INB</t>
  </si>
  <si>
    <t>S811</t>
  </si>
  <si>
    <t>Spotlight DC</t>
  </si>
  <si>
    <t>SOLINUU</t>
  </si>
  <si>
    <t>TIONISIO-SUAFOA</t>
  </si>
  <si>
    <t>RAHUL NAIK</t>
  </si>
  <si>
    <t>AMGOTH</t>
  </si>
  <si>
    <t>SSCLH</t>
  </si>
  <si>
    <t>LEADING HAND - ALLO &amp; PICK SPL</t>
  </si>
  <si>
    <t>WOL</t>
  </si>
  <si>
    <t>AMIT</t>
  </si>
  <si>
    <t>GULERIA</t>
  </si>
  <si>
    <t>YASHWANTH REDDY</t>
  </si>
  <si>
    <t>REVURI</t>
  </si>
  <si>
    <t>CHATTHA</t>
  </si>
  <si>
    <t>KUOL</t>
  </si>
  <si>
    <t>MUN</t>
  </si>
  <si>
    <t>AGUM</t>
  </si>
  <si>
    <t>GUEM</t>
  </si>
  <si>
    <t>TARTISO</t>
  </si>
  <si>
    <t>DHAL</t>
  </si>
  <si>
    <t>TEAEA</t>
  </si>
  <si>
    <t>URI</t>
  </si>
  <si>
    <t>AJAYPAL</t>
  </si>
  <si>
    <t>EMELITO</t>
  </si>
  <si>
    <t>CHANG</t>
  </si>
  <si>
    <t>SIONE</t>
  </si>
  <si>
    <t>FALESIVA</t>
  </si>
  <si>
    <t>SHAYINA</t>
  </si>
  <si>
    <t>SSCLH4</t>
  </si>
  <si>
    <t>GURPREET</t>
  </si>
  <si>
    <t>GAGANDEEP</t>
  </si>
  <si>
    <t>MILOS</t>
  </si>
  <si>
    <t>KALEMBER</t>
  </si>
  <si>
    <t>POPPLETON</t>
  </si>
  <si>
    <t>DANISH ALI</t>
  </si>
  <si>
    <t>DALJIT</t>
  </si>
  <si>
    <t>MARJOEL</t>
  </si>
  <si>
    <t>NAVNEET</t>
  </si>
  <si>
    <t>VAN DE</t>
  </si>
  <si>
    <t>TRIEN</t>
  </si>
  <si>
    <t>CATACUTAN</t>
  </si>
  <si>
    <t>SAN JOSE</t>
  </si>
  <si>
    <t>TRUNG DU</t>
  </si>
  <si>
    <t>MODITHA RANAHANSA</t>
  </si>
  <si>
    <t>PEDURU ARACHCHIGE</t>
  </si>
  <si>
    <t>FILIPOS</t>
  </si>
  <si>
    <t>TECLE</t>
  </si>
  <si>
    <t>RAMIR JESUS</t>
  </si>
  <si>
    <t>LOBO</t>
  </si>
  <si>
    <t>SEM</t>
  </si>
  <si>
    <t>GHEBREAGZIABHIER</t>
  </si>
  <si>
    <t>BEKURETSION</t>
  </si>
  <si>
    <t>MANISHKUMAR</t>
  </si>
  <si>
    <t>RAJESH</t>
  </si>
  <si>
    <t>GARIKAPATI</t>
  </si>
  <si>
    <t>TIMI</t>
  </si>
  <si>
    <t>HUTA</t>
  </si>
  <si>
    <t>ALVIN</t>
  </si>
  <si>
    <t>AKECH</t>
  </si>
  <si>
    <t>GIIR</t>
  </si>
  <si>
    <t>JAYNILKUMAR</t>
  </si>
  <si>
    <t>DIBBS</t>
  </si>
  <si>
    <t>VEERAPPA</t>
  </si>
  <si>
    <t>KATHIRVELU</t>
  </si>
  <si>
    <t>AIMAQ</t>
  </si>
  <si>
    <t>EDGAR ALLAN</t>
  </si>
  <si>
    <t>SURRAO</t>
  </si>
  <si>
    <t>SSCWO3</t>
  </si>
  <si>
    <t>WAREHOUSE OPERATIONS - INB&amp;XD</t>
  </si>
  <si>
    <t>DENNY</t>
  </si>
  <si>
    <t>VETEHA</t>
  </si>
  <si>
    <t>UMA</t>
  </si>
  <si>
    <t>NIMA</t>
  </si>
  <si>
    <t>IVAN</t>
  </si>
  <si>
    <t>KACUNIC</t>
  </si>
  <si>
    <t>CASTELLO</t>
  </si>
  <si>
    <t>AMPHLETT</t>
  </si>
  <si>
    <t>MELINO</t>
  </si>
  <si>
    <t>KIRANPREET</t>
  </si>
  <si>
    <t>SSCWO5</t>
  </si>
  <si>
    <t>S812</t>
  </si>
  <si>
    <t>Harris Scarfe DC</t>
  </si>
  <si>
    <t>SDWS</t>
  </si>
  <si>
    <t>WAREHOUSE SUPERVISOR</t>
  </si>
  <si>
    <t>SWOFTL</t>
  </si>
  <si>
    <t>ONLINE FULFILMENT TEAM LEADER</t>
  </si>
  <si>
    <t>S813</t>
  </si>
  <si>
    <t>HS Dark Store</t>
  </si>
  <si>
    <t>SOWJANYA</t>
  </si>
  <si>
    <t>NAGIREDDY</t>
  </si>
  <si>
    <t>NINDA</t>
  </si>
  <si>
    <t>TRIANTY</t>
  </si>
  <si>
    <t>SSCLHHS</t>
  </si>
  <si>
    <t>LEADING HAND - DARK STORE HS</t>
  </si>
  <si>
    <t>PIYUSH</t>
  </si>
  <si>
    <t>BUDHRAJA</t>
  </si>
  <si>
    <t>JYOTI</t>
  </si>
  <si>
    <t>FATHIMA</t>
  </si>
  <si>
    <t>WAZEER</t>
  </si>
  <si>
    <t>AMANDEEP</t>
  </si>
  <si>
    <t>SONALBEN</t>
  </si>
  <si>
    <t>PAREKH</t>
  </si>
  <si>
    <t>TALWINDER SINGH</t>
  </si>
  <si>
    <t>THIEN</t>
  </si>
  <si>
    <t>SMJPDS</t>
  </si>
  <si>
    <t>JUNIOR PLANNER- SEW</t>
  </si>
  <si>
    <t>S901</t>
  </si>
  <si>
    <t>Planning</t>
  </si>
  <si>
    <t>CHAITRA</t>
  </si>
  <si>
    <t>CHANDRA MOULI</t>
  </si>
  <si>
    <t>SITDA</t>
  </si>
  <si>
    <t>DATA ANALYST</t>
  </si>
  <si>
    <t>SZEREMETA</t>
  </si>
  <si>
    <t>SMBPHD</t>
  </si>
  <si>
    <t>BUSINESS PLANNER - HD</t>
  </si>
  <si>
    <t>CHRISTY</t>
  </si>
  <si>
    <t>CHU</t>
  </si>
  <si>
    <t>SPDPF</t>
  </si>
  <si>
    <t>DEMAND PLANNER - FURNISHINGS</t>
  </si>
  <si>
    <t>VINIT</t>
  </si>
  <si>
    <t>SPDPMANCH</t>
  </si>
  <si>
    <t>DEMAND PLANNER - MANCHESTER</t>
  </si>
  <si>
    <t>SANGALLI</t>
  </si>
  <si>
    <t>SMBPDS</t>
  </si>
  <si>
    <t>BUSINESS PLANNER - DRESS &amp; SEW</t>
  </si>
  <si>
    <t>CARREIRO DENIS</t>
  </si>
  <si>
    <t>SPDPDS</t>
  </si>
  <si>
    <t>DEMAND PLANNER - DRESS &amp; SEW</t>
  </si>
  <si>
    <t>LEOMBRUNI</t>
  </si>
  <si>
    <t>SAASPS</t>
  </si>
  <si>
    <t>INVENTORY ANALYST SPARTYS</t>
  </si>
  <si>
    <t>FEJGL</t>
  </si>
  <si>
    <t>SPDPC</t>
  </si>
  <si>
    <t>DEMAND PLANNER - CRAFT</t>
  </si>
  <si>
    <t>KUNAL</t>
  </si>
  <si>
    <t>KANADE</t>
  </si>
  <si>
    <t>SIAHDEC</t>
  </si>
  <si>
    <t>INVENTORY ANALYST HOME DECOR</t>
  </si>
  <si>
    <t>CHARU</t>
  </si>
  <si>
    <t>SHROFF</t>
  </si>
  <si>
    <t>SMDPLV</t>
  </si>
  <si>
    <t>DEMAND PLANNER (LV)</t>
  </si>
  <si>
    <t>SMEBP</t>
  </si>
  <si>
    <t>BUSINESS PLANNER</t>
  </si>
  <si>
    <t>SPDPHD</t>
  </si>
  <si>
    <t>DEMAND PLANNER - HOME DECOR</t>
  </si>
  <si>
    <t>SMBPMANCH</t>
  </si>
  <si>
    <t>BUSINESS PLANNER - MANCHESTER</t>
  </si>
  <si>
    <t>TONCINICH</t>
  </si>
  <si>
    <t>SMBPC</t>
  </si>
  <si>
    <t>BUSINESS PLANNER - CRAFT</t>
  </si>
  <si>
    <t>SOOKUN</t>
  </si>
  <si>
    <t>SMJPMANCH</t>
  </si>
  <si>
    <t>JUNIOR PLANNER - MANCHESTER</t>
  </si>
  <si>
    <t>MERRYN</t>
  </si>
  <si>
    <t>SMBPFURN</t>
  </si>
  <si>
    <t>BUSINESS PLANNER - FURNISHING</t>
  </si>
  <si>
    <t>NEEHA</t>
  </si>
  <si>
    <t>SMERA</t>
  </si>
  <si>
    <t>REPORTING ANALYST</t>
  </si>
  <si>
    <t>BEGGS</t>
  </si>
  <si>
    <t>SMDP</t>
  </si>
  <si>
    <t>SMSPM</t>
  </si>
  <si>
    <t>STOCK PLANNING MANAGER</t>
  </si>
  <si>
    <t>HADDAD</t>
  </si>
  <si>
    <t>CATTELL</t>
  </si>
  <si>
    <t>SMSDP</t>
  </si>
  <si>
    <t>SENIOR DEMAND PLANNER</t>
  </si>
  <si>
    <t>MANDILAS-BORG</t>
  </si>
  <si>
    <t>SMGMSPBL</t>
  </si>
  <si>
    <t>GM STCK PLAN &amp; BRAND LOGISTICS</t>
  </si>
  <si>
    <t>MEYROWITZ</t>
  </si>
  <si>
    <t>TARANTO</t>
  </si>
  <si>
    <t>SPICC</t>
  </si>
  <si>
    <t>INVENTORY COORDINATOR - CRAFT</t>
  </si>
  <si>
    <t>SCSTLRF</t>
  </si>
  <si>
    <t>TL  RESOLUTIONS AND FEEDBACK</t>
  </si>
  <si>
    <t>S902</t>
  </si>
  <si>
    <t>Customer Services</t>
  </si>
  <si>
    <t>BUTTREY</t>
  </si>
  <si>
    <t>SMCCM</t>
  </si>
  <si>
    <t>CUSTOMER COMMUNITY MANAGER</t>
  </si>
  <si>
    <t>DEMME</t>
  </si>
  <si>
    <t>SCSIS</t>
  </si>
  <si>
    <t>CUST. SERV. IMPROV. SPECIALIST</t>
  </si>
  <si>
    <t>NEILSEN</t>
  </si>
  <si>
    <t>SCSBSMO</t>
  </si>
  <si>
    <t>BUSINESS SUPPORT MGR -OFFSHORE</t>
  </si>
  <si>
    <t>MARINEIL</t>
  </si>
  <si>
    <t>SCSSS</t>
  </si>
  <si>
    <t>CUST. SERV. SUPPORT SPECIALIST</t>
  </si>
  <si>
    <t>SHRP</t>
  </si>
  <si>
    <t>PAYROLL OFFICER</t>
  </si>
  <si>
    <t>S904</t>
  </si>
  <si>
    <t>SHRG</t>
  </si>
  <si>
    <t>HR GENERALIST</t>
  </si>
  <si>
    <t>JAYTA</t>
  </si>
  <si>
    <t>KELZARE</t>
  </si>
  <si>
    <t>SHRCA</t>
  </si>
  <si>
    <t>CLAIMS ADMINISTRATOR</t>
  </si>
  <si>
    <t>LUAN</t>
  </si>
  <si>
    <t>SHRRA2</t>
  </si>
  <si>
    <t>HR REPORTING ANALYST</t>
  </si>
  <si>
    <t>YULIA</t>
  </si>
  <si>
    <t>SORAYA</t>
  </si>
  <si>
    <t>PLATT</t>
  </si>
  <si>
    <t>SREEKANTH</t>
  </si>
  <si>
    <t>SARIKONDA</t>
  </si>
  <si>
    <t>SHRSASC</t>
  </si>
  <si>
    <t>SAFETY SPECIALIST - SC</t>
  </si>
  <si>
    <t>GEORGIESKA</t>
  </si>
  <si>
    <t>JANNINE</t>
  </si>
  <si>
    <t>SHRLDC</t>
  </si>
  <si>
    <t>L&amp;D COORDINATOR</t>
  </si>
  <si>
    <t>STAMATIKI</t>
  </si>
  <si>
    <t>SCSREP</t>
  </si>
  <si>
    <t>RECEPTIONIST</t>
  </si>
  <si>
    <t>SWHSC</t>
  </si>
  <si>
    <t>WORKPLACE HEALTH &amp; SAFETY COOR</t>
  </si>
  <si>
    <t>PINGPING</t>
  </si>
  <si>
    <t>LU</t>
  </si>
  <si>
    <t>SUE-ANNE</t>
  </si>
  <si>
    <t>KROPIK</t>
  </si>
  <si>
    <t>SHRGSM</t>
  </si>
  <si>
    <t>GROUP SAFETY MANAGER</t>
  </si>
  <si>
    <t>NICOU</t>
  </si>
  <si>
    <t>SHRWCS</t>
  </si>
  <si>
    <t>WORKCOVER SPECIALIST</t>
  </si>
  <si>
    <t>AASHISH</t>
  </si>
  <si>
    <t>BHANDARI</t>
  </si>
  <si>
    <t>DE LUCA</t>
  </si>
  <si>
    <t>SHRLDA</t>
  </si>
  <si>
    <t>LEARNING &amp; DEVELOPMENT ADVISOR</t>
  </si>
  <si>
    <t>YUANHONG</t>
  </si>
  <si>
    <t>VINCHI</t>
  </si>
  <si>
    <t>SHRPS</t>
  </si>
  <si>
    <t>PAYROLL SUPERVISOR</t>
  </si>
  <si>
    <t>LIASSOS</t>
  </si>
  <si>
    <t>SHRRC</t>
  </si>
  <si>
    <t>RECRUITMENT COORDINATOR</t>
  </si>
  <si>
    <t>CALLIA</t>
  </si>
  <si>
    <t>EMORY</t>
  </si>
  <si>
    <t>SHRAPM</t>
  </si>
  <si>
    <t>ASSISTANT PAYROLL MANAGER</t>
  </si>
  <si>
    <t>MICHEL</t>
  </si>
  <si>
    <t>GLOUTNAY</t>
  </si>
  <si>
    <t>ROSENGREN-LOUGHRY</t>
  </si>
  <si>
    <t>SHRRS</t>
  </si>
  <si>
    <t>RECRUITMENT SPECIALIST</t>
  </si>
  <si>
    <t>AKANSHA</t>
  </si>
  <si>
    <t>TEWARI</t>
  </si>
  <si>
    <t>SHRSA</t>
  </si>
  <si>
    <t>HR SYSTEMS ADMINISTRATOR</t>
  </si>
  <si>
    <t>SHRGPM</t>
  </si>
  <si>
    <t>GROUP PAYROLL MANAGER</t>
  </si>
  <si>
    <t>HUACONG</t>
  </si>
  <si>
    <t>ADESON</t>
  </si>
  <si>
    <t>SHRLDM</t>
  </si>
  <si>
    <t>LEARNING &amp; DEVELOPMENT MANAGER</t>
  </si>
  <si>
    <t>FREELAND</t>
  </si>
  <si>
    <t>SHRRSS</t>
  </si>
  <si>
    <t>SENIOR RECRUITMENT SPECIALIST</t>
  </si>
  <si>
    <t>KOPPOLU</t>
  </si>
  <si>
    <t>SHRA</t>
  </si>
  <si>
    <t>HR ADMINISTRATOR</t>
  </si>
  <si>
    <t>SHANARYZA</t>
  </si>
  <si>
    <t>STEWARD</t>
  </si>
  <si>
    <t>MAZUMDAR</t>
  </si>
  <si>
    <t>SHRRA</t>
  </si>
  <si>
    <t>HR OPS ANALYST AND REM ADVISOR</t>
  </si>
  <si>
    <t>MARGIE</t>
  </si>
  <si>
    <t>SHRARM</t>
  </si>
  <si>
    <t>HR ADVISORY RECRUITMENT MGR</t>
  </si>
  <si>
    <t>McCANDLISH</t>
  </si>
  <si>
    <t>SHRBA</t>
  </si>
  <si>
    <t>BUSINESS ANALYST</t>
  </si>
  <si>
    <t>SHROPMGR</t>
  </si>
  <si>
    <t>HEAD OF HR OPERATIONS</t>
  </si>
  <si>
    <t>MCABEE</t>
  </si>
  <si>
    <t>PUOPOLO</t>
  </si>
  <si>
    <t>VITTORIA</t>
  </si>
  <si>
    <t>BENDINELLI</t>
  </si>
  <si>
    <t>PRASEETH</t>
  </si>
  <si>
    <t>SURENDRAN</t>
  </si>
  <si>
    <t>SITDDL</t>
  </si>
  <si>
    <t>DEVELOPMENT LEAD</t>
  </si>
  <si>
    <t>S905</t>
  </si>
  <si>
    <t>SITPM2</t>
  </si>
  <si>
    <t>PROJECT MANAGER - IT</t>
  </si>
  <si>
    <t>SHIKHA</t>
  </si>
  <si>
    <t>SITBASO</t>
  </si>
  <si>
    <t>SITRSM</t>
  </si>
  <si>
    <t>IT RISK AND SECURITY MANAGER</t>
  </si>
  <si>
    <t>MANIKANDAN</t>
  </si>
  <si>
    <t>ARIDASS</t>
  </si>
  <si>
    <t>SITBIA</t>
  </si>
  <si>
    <t>BI ANALYST/DEVELOPER</t>
  </si>
  <si>
    <t>RAGHAVENDRA RAJU</t>
  </si>
  <si>
    <t>CHEKURI</t>
  </si>
  <si>
    <t>SITSDE</t>
  </si>
  <si>
    <t>SENIOR DATA ENGINEER</t>
  </si>
  <si>
    <t>HAOFENG</t>
  </si>
  <si>
    <t>SITSDTL</t>
  </si>
  <si>
    <t>SERVICE DESK TEAM LEADER</t>
  </si>
  <si>
    <t>BRANFORD</t>
  </si>
  <si>
    <t>SITRPRSM</t>
  </si>
  <si>
    <t>RETAIL PLAN &amp; RPT SYS MANAGER</t>
  </si>
  <si>
    <t>AYTEK HAYRI</t>
  </si>
  <si>
    <t>ERAVSAR</t>
  </si>
  <si>
    <t>SITDSA</t>
  </si>
  <si>
    <t>DESKTOP SUPPORT ANALYST</t>
  </si>
  <si>
    <t>PRABHAKARAN</t>
  </si>
  <si>
    <t>BABU RAJENDRAN</t>
  </si>
  <si>
    <t>SITENGM</t>
  </si>
  <si>
    <t>ENGINEERING MANAGER</t>
  </si>
  <si>
    <t>SITHDA</t>
  </si>
  <si>
    <t>NAN</t>
  </si>
  <si>
    <t>SHEN</t>
  </si>
  <si>
    <t>SITSE</t>
  </si>
  <si>
    <t>SYSTEM ENGINEER</t>
  </si>
  <si>
    <t>PIETER</t>
  </si>
  <si>
    <t>VAN DER BERG</t>
  </si>
  <si>
    <t>SITIBMTM1</t>
  </si>
  <si>
    <t>PLANNING &amp; ANALYTICS ANALYST</t>
  </si>
  <si>
    <t>VITIELLO</t>
  </si>
  <si>
    <t>FOTIOS</t>
  </si>
  <si>
    <t>VISKAS</t>
  </si>
  <si>
    <t>SITSS</t>
  </si>
  <si>
    <t>IT STORE SERVICES</t>
  </si>
  <si>
    <t>NAVEEN</t>
  </si>
  <si>
    <t>PRAKASH</t>
  </si>
  <si>
    <t>JASPREET KAUR</t>
  </si>
  <si>
    <t>SATWAN SINGH</t>
  </si>
  <si>
    <t>SFBIPM</t>
  </si>
  <si>
    <t>BI PROJECT MANAGER</t>
  </si>
  <si>
    <t>EL MOUSTAFA</t>
  </si>
  <si>
    <t>SITDSTL</t>
  </si>
  <si>
    <t>DESKTOP SERVICES TEAM LEADER</t>
  </si>
  <si>
    <t>SSITHDA</t>
  </si>
  <si>
    <t>SENIOR HELP DESK ADMINISTRATOR</t>
  </si>
  <si>
    <t>HARSIMAR</t>
  </si>
  <si>
    <t>SITMLBA</t>
  </si>
  <si>
    <t>MOBILITY LEAD &amp; BA</t>
  </si>
  <si>
    <t>VINETH</t>
  </si>
  <si>
    <t>WETTHASINGHE</t>
  </si>
  <si>
    <t>BHAT</t>
  </si>
  <si>
    <t>SITBAS</t>
  </si>
  <si>
    <t>SAIFUDHEEN</t>
  </si>
  <si>
    <t>KALLAYI VALAPPIL IBRAHIM</t>
  </si>
  <si>
    <t>SITBA</t>
  </si>
  <si>
    <t>MANADHEERA</t>
  </si>
  <si>
    <t>SITASS</t>
  </si>
  <si>
    <t>APPLICATION SUPPORT</t>
  </si>
  <si>
    <t>STEERS</t>
  </si>
  <si>
    <t>SITESBA</t>
  </si>
  <si>
    <t>SENIOR BUSINESS ANALYST</t>
  </si>
  <si>
    <t>POLUTAK</t>
  </si>
  <si>
    <t>IACOBACCIO</t>
  </si>
  <si>
    <t>JIN YING</t>
  </si>
  <si>
    <t>BHATIA</t>
  </si>
  <si>
    <t>SITISA</t>
  </si>
  <si>
    <t>IT SECURITY ANALYST</t>
  </si>
  <si>
    <t>BHEGADE</t>
  </si>
  <si>
    <t>SITBTLSD</t>
  </si>
  <si>
    <t>MOBILITY TECH LEAD &amp; SNR DEV</t>
  </si>
  <si>
    <t>LITTLEPAGE</t>
  </si>
  <si>
    <t>ANDREAS</t>
  </si>
  <si>
    <t>SITSMDIG</t>
  </si>
  <si>
    <t>SOLUTIONS MANAGER - DIGITAL</t>
  </si>
  <si>
    <t>GEORGIOU</t>
  </si>
  <si>
    <t>SITSTSSA</t>
  </si>
  <si>
    <t>SOURCE TO SUPPLY SUPPORT ANALY</t>
  </si>
  <si>
    <t>MARY ELIZABETH CLAIRE</t>
  </si>
  <si>
    <t>SITBA2</t>
  </si>
  <si>
    <t>WIWIE</t>
  </si>
  <si>
    <t>TANTO</t>
  </si>
  <si>
    <t>SITPTL</t>
  </si>
  <si>
    <t>END USER SERVICES - PROJECT TL</t>
  </si>
  <si>
    <t>GERAROUS</t>
  </si>
  <si>
    <t>KLAVER</t>
  </si>
  <si>
    <t>SITSM</t>
  </si>
  <si>
    <t>SOLUTIONS MGR- SOURCE SUPPLY</t>
  </si>
  <si>
    <t>ZOOEFF</t>
  </si>
  <si>
    <t>SITITL</t>
  </si>
  <si>
    <t>INFRASTRUCTURE TL</t>
  </si>
  <si>
    <t>SITEBA2</t>
  </si>
  <si>
    <t>BURCU</t>
  </si>
  <si>
    <t>UYGUN</t>
  </si>
  <si>
    <t>JESVINDER</t>
  </si>
  <si>
    <t>CHAAL</t>
  </si>
  <si>
    <t>SITATL</t>
  </si>
  <si>
    <t>DEVELOPMENT &amp; INTEGRATION LEAD</t>
  </si>
  <si>
    <t>ANH</t>
  </si>
  <si>
    <t>SITSS1</t>
  </si>
  <si>
    <t>CHUIN</t>
  </si>
  <si>
    <t>SITAA</t>
  </si>
  <si>
    <t>ABAP ANALYST</t>
  </si>
  <si>
    <t>FORSYTH-HARRISON</t>
  </si>
  <si>
    <t>SITAO</t>
  </si>
  <si>
    <t>ADMIN OFFICER</t>
  </si>
  <si>
    <t>PRADIP</t>
  </si>
  <si>
    <t>MAREK</t>
  </si>
  <si>
    <t>SITSA</t>
  </si>
  <si>
    <t>SYSTEMS ADMINISTRATOR</t>
  </si>
  <si>
    <t>SITEIM</t>
  </si>
  <si>
    <t>ENTERPRISE INFORMATION MANAGER</t>
  </si>
  <si>
    <t>SITASS2</t>
  </si>
  <si>
    <t>SITFA</t>
  </si>
  <si>
    <t>FIN PROCESS ANALYST</t>
  </si>
  <si>
    <t>SHELVA</t>
  </si>
  <si>
    <t>NIRMALANN</t>
  </si>
  <si>
    <t>SITAD</t>
  </si>
  <si>
    <t>ABAP DEVELOPER</t>
  </si>
  <si>
    <t>HERMINIO JR</t>
  </si>
  <si>
    <t>SITISL</t>
  </si>
  <si>
    <t>INFRA SOLN LEAD &amp; SAP ADMIN</t>
  </si>
  <si>
    <t>WARD-SMITH</t>
  </si>
  <si>
    <t>SCIO</t>
  </si>
  <si>
    <t>CHIEF INFORMATION OFFICER</t>
  </si>
  <si>
    <t>SITSMSEUS</t>
  </si>
  <si>
    <t>SOLUTION MANAGER -END USER SRV</t>
  </si>
  <si>
    <t>MONDONI</t>
  </si>
  <si>
    <t>SITCE</t>
  </si>
  <si>
    <t>CLOUD ENGINEER</t>
  </si>
  <si>
    <t>SITDIAS</t>
  </si>
  <si>
    <t>DEV INT APPLICATION SUPPORT</t>
  </si>
  <si>
    <t>VINCENZA</t>
  </si>
  <si>
    <t>DAREL</t>
  </si>
  <si>
    <t>SITBIA3</t>
  </si>
  <si>
    <t>RASIKA RAVINDRA</t>
  </si>
  <si>
    <t>PIMPLODKAR</t>
  </si>
  <si>
    <t>SDPCRMCC</t>
  </si>
  <si>
    <t>CRM CAMPAIGN COORDINATOR</t>
  </si>
  <si>
    <t>S907</t>
  </si>
  <si>
    <t>SMKSTL</t>
  </si>
  <si>
    <t>STUDIO TEAM LEADER</t>
  </si>
  <si>
    <t>GREALISH</t>
  </si>
  <si>
    <t>SMKGA</t>
  </si>
  <si>
    <t>GRAPHIC ARTIST</t>
  </si>
  <si>
    <t>SGAAHS</t>
  </si>
  <si>
    <t>WILLIAMS AUGUSTINCIC</t>
  </si>
  <si>
    <t>VON MENGE</t>
  </si>
  <si>
    <t>SYMMONS</t>
  </si>
  <si>
    <t>SMKMP</t>
  </si>
  <si>
    <t>MEDIA PRODUCER</t>
  </si>
  <si>
    <t>SMKCMGR</t>
  </si>
  <si>
    <t>CREATIVE MANAGER</t>
  </si>
  <si>
    <t>MALEKA</t>
  </si>
  <si>
    <t>BAKAITIS</t>
  </si>
  <si>
    <t>SMKSV</t>
  </si>
  <si>
    <t>SENIOR VIDEOGRAPHER</t>
  </si>
  <si>
    <t>CIAVARELLA</t>
  </si>
  <si>
    <t>SGAD</t>
  </si>
  <si>
    <t>ART DIRECTOR</t>
  </si>
  <si>
    <t>ALEECIA</t>
  </si>
  <si>
    <t>SMKFED</t>
  </si>
  <si>
    <t>FRONT END DEVELOPER</t>
  </si>
  <si>
    <t>SMKDD</t>
  </si>
  <si>
    <t>DIGITAL DESIGNER</t>
  </si>
  <si>
    <t>SALTZMAN</t>
  </si>
  <si>
    <t>SMKSD</t>
  </si>
  <si>
    <t>SENIOR DIGITAL DESIGNER</t>
  </si>
  <si>
    <t>SMKHOMO</t>
  </si>
  <si>
    <t>HEAD OF MARKETING OPERATIONS</t>
  </si>
  <si>
    <t>JENNELLE</t>
  </si>
  <si>
    <t>DEVEREUX</t>
  </si>
  <si>
    <t>SGADHS</t>
  </si>
  <si>
    <t>ART DIRECTOR - HS</t>
  </si>
  <si>
    <t>BROZINSKI</t>
  </si>
  <si>
    <t>SMKSIR</t>
  </si>
  <si>
    <t>STUDIO IMAGE RETOUCHER</t>
  </si>
  <si>
    <t>FERRERO</t>
  </si>
  <si>
    <t>CARRILLO</t>
  </si>
  <si>
    <t>SGAA</t>
  </si>
  <si>
    <t>MALFITANA</t>
  </si>
  <si>
    <t>SMSGD</t>
  </si>
  <si>
    <t>SENIOR GRAPHIC DESIGNER</t>
  </si>
  <si>
    <t>FUAD</t>
  </si>
  <si>
    <t>ABDI</t>
  </si>
  <si>
    <t>SMKTC</t>
  </si>
  <si>
    <t>TRAFFIC COORDINATOR</t>
  </si>
  <si>
    <t>SMKCDH</t>
  </si>
  <si>
    <t>CREATIVE DIRECTOR - HS</t>
  </si>
  <si>
    <t>SMKPM</t>
  </si>
  <si>
    <t>MARKETING PRODUCTION MANAGER</t>
  </si>
  <si>
    <t>MUZIR</t>
  </si>
  <si>
    <t>SMWDHS</t>
  </si>
  <si>
    <t>MID WEIGHT DESIGNER</t>
  </si>
  <si>
    <t>HAZLETT</t>
  </si>
  <si>
    <t>SMKVID</t>
  </si>
  <si>
    <t>VIDEOGRAPHER</t>
  </si>
  <si>
    <t>GIRARDI</t>
  </si>
  <si>
    <t>WOLFF</t>
  </si>
  <si>
    <t>SMKGM</t>
  </si>
  <si>
    <t>GM MARKETING</t>
  </si>
  <si>
    <t>SMKSGA</t>
  </si>
  <si>
    <t>SENIOR GRAPHIC ARTIST</t>
  </si>
  <si>
    <t>KOUTSAPLIS</t>
  </si>
  <si>
    <t>SMKSDD</t>
  </si>
  <si>
    <t>GROUP SENIOR DIGITAL DESIGNER</t>
  </si>
  <si>
    <t>SMSMP</t>
  </si>
  <si>
    <t>SENIOR MEDIA PRODUCER</t>
  </si>
  <si>
    <t>RANN</t>
  </si>
  <si>
    <t>SMKPMS</t>
  </si>
  <si>
    <t>PRE MEDIA SPECIALIST</t>
  </si>
  <si>
    <t>SANTOS</t>
  </si>
  <si>
    <t>MUSCARA</t>
  </si>
  <si>
    <t>SMKCDA</t>
  </si>
  <si>
    <t>CREATIVE DIRECTOR - ANACONDA</t>
  </si>
  <si>
    <t>DAL POZZO</t>
  </si>
  <si>
    <t>SMKPP</t>
  </si>
  <si>
    <t>PRE-PRESS PRODUCTION</t>
  </si>
  <si>
    <t>ROMELL</t>
  </si>
  <si>
    <t>CATUAAN</t>
  </si>
  <si>
    <t>HANNAFORD</t>
  </si>
  <si>
    <t>SMKMPTL</t>
  </si>
  <si>
    <t>MEDIA PRODUCTION TEAM LEADER</t>
  </si>
  <si>
    <t>TUBB</t>
  </si>
  <si>
    <t>SOPSIL</t>
  </si>
  <si>
    <t>OPS SIMP. AND IMPROV. LEAD</t>
  </si>
  <si>
    <t>S908</t>
  </si>
  <si>
    <t>Retail operations</t>
  </si>
  <si>
    <t>RMQLDNTH</t>
  </si>
  <si>
    <t>REGIONAL MANAGER</t>
  </si>
  <si>
    <t>THUSTAIN</t>
  </si>
  <si>
    <t>RMOSA</t>
  </si>
  <si>
    <t>REGIONAL MANAGER SA</t>
  </si>
  <si>
    <t>BOWERING</t>
  </si>
  <si>
    <t>RMVICW</t>
  </si>
  <si>
    <t>RMWASING</t>
  </si>
  <si>
    <t>SOPNOIM</t>
  </si>
  <si>
    <t>NAT. OPS IMPLEMENTATION MGR</t>
  </si>
  <si>
    <t>MEHMET</t>
  </si>
  <si>
    <t>MANI</t>
  </si>
  <si>
    <t>RMNSWSTH</t>
  </si>
  <si>
    <t>REGIONAL MANAGER SOUTH</t>
  </si>
  <si>
    <t>SOROVM2</t>
  </si>
  <si>
    <t>RETAIL OPS VISUAL MERCHANDISER</t>
  </si>
  <si>
    <t>SCATC</t>
  </si>
  <si>
    <t>STORE COMMUNICATIONS CO-ORD</t>
  </si>
  <si>
    <t>WAINWRIGHT</t>
  </si>
  <si>
    <t>SOSOSM</t>
  </si>
  <si>
    <t>STORE OPERATIONS SUPPORT MGR</t>
  </si>
  <si>
    <t>RMVICEAST</t>
  </si>
  <si>
    <t>KAMINSKI</t>
  </si>
  <si>
    <t>SSPS</t>
  </si>
  <si>
    <t>SPACE PLANNER- SPOTLIGHT</t>
  </si>
  <si>
    <t>DARYL</t>
  </si>
  <si>
    <t>BERRIDGE</t>
  </si>
  <si>
    <t>RMNSWNTH</t>
  </si>
  <si>
    <t>REGIONAL MANAGER NTH</t>
  </si>
  <si>
    <t>SROPTL</t>
  </si>
  <si>
    <t>RETAIL OPERATIONS TEAM LEADER</t>
  </si>
  <si>
    <t>RMNSWCWEST</t>
  </si>
  <si>
    <t>SOSIM</t>
  </si>
  <si>
    <t>STORE INNOVATION MANAGER</t>
  </si>
  <si>
    <t>SOPSSSPL</t>
  </si>
  <si>
    <t>ST SIMP. ,SALES, PAYROLL LEAD</t>
  </si>
  <si>
    <t>SOROVM</t>
  </si>
  <si>
    <t>HARKER</t>
  </si>
  <si>
    <t>SROPTL1</t>
  </si>
  <si>
    <t>SROGMSODP</t>
  </si>
  <si>
    <t>GM STORE OPS, DESIGN &amp; PERF.</t>
  </si>
  <si>
    <t>RMQLDCENT</t>
  </si>
  <si>
    <t>MURSEL</t>
  </si>
  <si>
    <t>SAUSTOPSMGR</t>
  </si>
  <si>
    <t>AUST OPERATIONS MGR</t>
  </si>
  <si>
    <t>PRETTY</t>
  </si>
  <si>
    <t>SOPEC</t>
  </si>
  <si>
    <t>OPERATIONS EVENT COORDINATOR</t>
  </si>
  <si>
    <t>KUCERA</t>
  </si>
  <si>
    <t>SROPM</t>
  </si>
  <si>
    <t>RETAIL OPERATIONS PROJECT MGR</t>
  </si>
  <si>
    <t>GERARD</t>
  </si>
  <si>
    <t>SSCGM</t>
  </si>
  <si>
    <t>GM SUPPLY CHAIN</t>
  </si>
  <si>
    <t>S910</t>
  </si>
  <si>
    <t>BOWDEN</t>
  </si>
  <si>
    <t>SSCTMGR</t>
  </si>
  <si>
    <t>SUPPLY CHAIN TRANSFORMATION MG</t>
  </si>
  <si>
    <t>MANISH</t>
  </si>
  <si>
    <t>KATAPALLY</t>
  </si>
  <si>
    <t>SSCSUPV4</t>
  </si>
  <si>
    <t>SUPERVISOR - DISPATCH &amp; WRAP</t>
  </si>
  <si>
    <t>DRAKOPOULOS</t>
  </si>
  <si>
    <t>SSCDA</t>
  </si>
  <si>
    <t>DESPATCH ADMINISTRATOR</t>
  </si>
  <si>
    <t>DIACONO</t>
  </si>
  <si>
    <t>SCTP</t>
  </si>
  <si>
    <t>TRANSPORT PLANNER</t>
  </si>
  <si>
    <t>DHINESH KUMAR</t>
  </si>
  <si>
    <t>SABHAPATHI</t>
  </si>
  <si>
    <t>SSCICTL</t>
  </si>
  <si>
    <t>INVENTORY CONTROLLER</t>
  </si>
  <si>
    <t>NEERAJ</t>
  </si>
  <si>
    <t>WALGERS</t>
  </si>
  <si>
    <t>SSCILM</t>
  </si>
  <si>
    <t>INTERNATIONAL LOGISTICS MGR</t>
  </si>
  <si>
    <t>SDCHD</t>
  </si>
  <si>
    <t>DC HELPDESK</t>
  </si>
  <si>
    <t>SSCHLA</t>
  </si>
  <si>
    <t>HEAD OF LOGISTICS ANACONDA</t>
  </si>
  <si>
    <t>KAVANAGH</t>
  </si>
  <si>
    <t>SCTRMGR</t>
  </si>
  <si>
    <t>TRANSPORT MANAGER</t>
  </si>
  <si>
    <t>WEIHAN</t>
  </si>
  <si>
    <t>SSCILC2</t>
  </si>
  <si>
    <t>INTL LOGISTICS COORDINATOR</t>
  </si>
  <si>
    <t>JOSEPH YOON KOOI</t>
  </si>
  <si>
    <t>HEW</t>
  </si>
  <si>
    <t>SSCHLS</t>
  </si>
  <si>
    <t>HEAD OF LOGISTICS SPOTLIGHT/HS</t>
  </si>
  <si>
    <t>VENKATA SAI SUDHEER</t>
  </si>
  <si>
    <t>CHILLIMUNTHA</t>
  </si>
  <si>
    <t>SSCDCSPA</t>
  </si>
  <si>
    <t>DC SYSTEMS &amp; PLANNING ANALYST</t>
  </si>
  <si>
    <t>UISA</t>
  </si>
  <si>
    <t>SSCLPIM</t>
  </si>
  <si>
    <t>LOGISTICS PLAN INVENTORY MGR</t>
  </si>
  <si>
    <t>ARLYN</t>
  </si>
  <si>
    <t>ABALDONADO</t>
  </si>
  <si>
    <t>SSCSBPM</t>
  </si>
  <si>
    <t>SC SENIOR BUSINESS PROCESS MGR</t>
  </si>
  <si>
    <t>BOBBY SRI HARSHA</t>
  </si>
  <si>
    <t>SAJJA</t>
  </si>
  <si>
    <t>DZADEY</t>
  </si>
  <si>
    <t>SSCSUP1</t>
  </si>
  <si>
    <t>SUPERVISOR - XDOCK, RECV, QA</t>
  </si>
  <si>
    <t>SURYANARAYANA</t>
  </si>
  <si>
    <t>NYALAKANTI</t>
  </si>
  <si>
    <t>CHIYAO</t>
  </si>
  <si>
    <t>DONG</t>
  </si>
  <si>
    <t>SSCILM2</t>
  </si>
  <si>
    <t>SDCSCSTL</t>
  </si>
  <si>
    <t>SUPPLY CHAIN SUPPORT TL</t>
  </si>
  <si>
    <t>BREA</t>
  </si>
  <si>
    <t>ROLLINSON</t>
  </si>
  <si>
    <t>SBC</t>
  </si>
  <si>
    <t>INBOUND PLANNER</t>
  </si>
  <si>
    <t>LAI PATRICIO COELHO</t>
  </si>
  <si>
    <t>SSCDCTL</t>
  </si>
  <si>
    <t>TL - ALLOCATIONS &amp; PICK SPL</t>
  </si>
  <si>
    <t>TAVERNIER</t>
  </si>
  <si>
    <t>SSCAM</t>
  </si>
  <si>
    <t>ADMIN MGR - SUPPLY CHAIN</t>
  </si>
  <si>
    <t>SLOVIK</t>
  </si>
  <si>
    <t>SNOS</t>
  </si>
  <si>
    <t>DC OPERATIONS MANAGER HS</t>
  </si>
  <si>
    <t>MITRESKA</t>
  </si>
  <si>
    <t>KOFTEROS</t>
  </si>
  <si>
    <t>SSCDCSPM</t>
  </si>
  <si>
    <t>DC SYSTEMS &amp; PLANNING MGR</t>
  </si>
  <si>
    <t>ALISYA</t>
  </si>
  <si>
    <t>PUTRI</t>
  </si>
  <si>
    <t>SSBAHSM</t>
  </si>
  <si>
    <t>BYR ASSIST. HABY &amp; SEW. MACH.</t>
  </si>
  <si>
    <t>S911</t>
  </si>
  <si>
    <t>Sewing Centre</t>
  </si>
  <si>
    <t>BOX</t>
  </si>
  <si>
    <t>SSBHSM</t>
  </si>
  <si>
    <t>BUYER HABY &amp; SEWING MACHINES</t>
  </si>
  <si>
    <t>NASTASSJA</t>
  </si>
  <si>
    <t>SSBAQRPP</t>
  </si>
  <si>
    <t>BYR ASSIST. QUILT, TRIMS,PAPER</t>
  </si>
  <si>
    <t>TEARE</t>
  </si>
  <si>
    <t>SBDMDS</t>
  </si>
  <si>
    <t>BUS DEV MAN DRESS &amp; SEW</t>
  </si>
  <si>
    <t>INAPS</t>
  </si>
  <si>
    <t>SSBWSF</t>
  </si>
  <si>
    <t>BUYER WOVENS&amp;SECIALTY FABRICS</t>
  </si>
  <si>
    <t>LENEHAN</t>
  </si>
  <si>
    <t>SSBQRPP</t>
  </si>
  <si>
    <t>BUYER QUILTING,TRIMS, PAPER</t>
  </si>
  <si>
    <t>SBCMP</t>
  </si>
  <si>
    <t>BUYER - CRFT MACHINES &amp; PAPERC</t>
  </si>
  <si>
    <t>S913</t>
  </si>
  <si>
    <t>Craft &amp; Yarn</t>
  </si>
  <si>
    <t>ANNA CHRISTINA</t>
  </si>
  <si>
    <t>BIRCHLER</t>
  </si>
  <si>
    <t>SABY</t>
  </si>
  <si>
    <t>BUYER ASSISTANT YARN</t>
  </si>
  <si>
    <t>SBDMC</t>
  </si>
  <si>
    <t>BUS DEV MAN CRAFT</t>
  </si>
  <si>
    <t>SBA</t>
  </si>
  <si>
    <t>BUYER - ARTISTRY</t>
  </si>
  <si>
    <t>ANSHUL</t>
  </si>
  <si>
    <t>SRIVASTAVA</t>
  </si>
  <si>
    <t>SBACMP</t>
  </si>
  <si>
    <t>BA - CRAFT MACHINES &amp; PAPERCFT</t>
  </si>
  <si>
    <t>SHEHZA</t>
  </si>
  <si>
    <t>SBAA</t>
  </si>
  <si>
    <t>BUYER ASSISTANT - ARTISTRY</t>
  </si>
  <si>
    <t>SBACB</t>
  </si>
  <si>
    <t>BUYER ASSISTANT CRAFT BASICS</t>
  </si>
  <si>
    <t>SBY</t>
  </si>
  <si>
    <t>BUYER YARN</t>
  </si>
  <si>
    <t>CERINS</t>
  </si>
  <si>
    <t>SBCB</t>
  </si>
  <si>
    <t>BUYER - CRAFT BASICS</t>
  </si>
  <si>
    <t>LUNA</t>
  </si>
  <si>
    <t>SBSPA</t>
  </si>
  <si>
    <t>BUYER SPARTY</t>
  </si>
  <si>
    <t>S914</t>
  </si>
  <si>
    <t>Sparty</t>
  </si>
  <si>
    <t>ARABELLA</t>
  </si>
  <si>
    <t>SABS</t>
  </si>
  <si>
    <t>BUYER ASSISTANT SEASONAL</t>
  </si>
  <si>
    <t>SBASP</t>
  </si>
  <si>
    <t>BUYER ASSISTANT - SPARTY</t>
  </si>
  <si>
    <t>KORONEOS</t>
  </si>
  <si>
    <t>TMEYA</t>
  </si>
  <si>
    <t>SBDMP</t>
  </si>
  <si>
    <t>BUS DEV MAN PARTY</t>
  </si>
  <si>
    <t>JOVANOVIC</t>
  </si>
  <si>
    <t>SBSP</t>
  </si>
  <si>
    <t>BUYER DECORATING</t>
  </si>
  <si>
    <t>PIANEZZE</t>
  </si>
  <si>
    <t>SBSTA</t>
  </si>
  <si>
    <t>BUYER SHEER TRACK ACCESSORIES</t>
  </si>
  <si>
    <t>S915</t>
  </si>
  <si>
    <t>Furnishings</t>
  </si>
  <si>
    <t>SBAFF</t>
  </si>
  <si>
    <t>BUYER ASSISTANT  FABRICS</t>
  </si>
  <si>
    <t>CASSISI</t>
  </si>
  <si>
    <t>SBDMFURCM</t>
  </si>
  <si>
    <t>BUS DEV MAN FURN CM</t>
  </si>
  <si>
    <t>SBBF</t>
  </si>
  <si>
    <t>BUYER BLINDS FURNITURE</t>
  </si>
  <si>
    <t>RUBIN</t>
  </si>
  <si>
    <t>WEI YIN</t>
  </si>
  <si>
    <t>SBABF</t>
  </si>
  <si>
    <t>BUYER ASSISTANT FURN</t>
  </si>
  <si>
    <t>OLIVERA</t>
  </si>
  <si>
    <t>TERZIEVSKI</t>
  </si>
  <si>
    <t>SBAFSTA</t>
  </si>
  <si>
    <t>BUYER ASSISTANT FSTA</t>
  </si>
  <si>
    <t>SABFURN</t>
  </si>
  <si>
    <t>BUYER ASSISTANT  READYMADES</t>
  </si>
  <si>
    <t>LONG HOW</t>
  </si>
  <si>
    <t>SKOOMS</t>
  </si>
  <si>
    <t>KOO MARKETING SPECIALIST</t>
  </si>
  <si>
    <t>S916</t>
  </si>
  <si>
    <t>Manchester</t>
  </si>
  <si>
    <t>MURRISHKA</t>
  </si>
  <si>
    <t>D'SILVA</t>
  </si>
  <si>
    <t>SBAB</t>
  </si>
  <si>
    <t>BUYER ASSISTANT BEDDING</t>
  </si>
  <si>
    <t>COLEDAN</t>
  </si>
  <si>
    <t>SMAJB</t>
  </si>
  <si>
    <t>JUNIOR BUYER MANCHESTER</t>
  </si>
  <si>
    <t>SBB</t>
  </si>
  <si>
    <t>BUYER BEDDING</t>
  </si>
  <si>
    <t>VALERIYA</t>
  </si>
  <si>
    <t>KAGANOVA</t>
  </si>
  <si>
    <t>SABBKL</t>
  </si>
  <si>
    <t>BUYER ASSISTANT BED/BATH/LINEN</t>
  </si>
  <si>
    <t>FANELLI</t>
  </si>
  <si>
    <t>SBDMMAN</t>
  </si>
  <si>
    <t>BUS DEV MAN MANCHESTER</t>
  </si>
  <si>
    <t>SABBL</t>
  </si>
  <si>
    <t>BUYER ASSISTANT BED LINEN</t>
  </si>
  <si>
    <t>GROOM</t>
  </si>
  <si>
    <t>SABB</t>
  </si>
  <si>
    <t>BUYER BATH</t>
  </si>
  <si>
    <t>FOSSETT</t>
  </si>
  <si>
    <t>SBLS</t>
  </si>
  <si>
    <t>BUYER BEDLINEN SHEETING</t>
  </si>
  <si>
    <t>LINKE</t>
  </si>
  <si>
    <t>SKOOACC</t>
  </si>
  <si>
    <t>KOO ADMIN &amp; CNTNT CO-ORDINATOR</t>
  </si>
  <si>
    <t>SIKKA</t>
  </si>
  <si>
    <t>SHDBA1</t>
  </si>
  <si>
    <t>BUYER ASSISTANT HD</t>
  </si>
  <si>
    <t>S917</t>
  </si>
  <si>
    <t>Home Decor</t>
  </si>
  <si>
    <t>SHDB1</t>
  </si>
  <si>
    <t>BUYER HD</t>
  </si>
  <si>
    <t>GU</t>
  </si>
  <si>
    <t>SABHDEC</t>
  </si>
  <si>
    <t>BUYER ASSISTANT KITCHEN/DINING</t>
  </si>
  <si>
    <t>SHEARS</t>
  </si>
  <si>
    <t>SABDTG</t>
  </si>
  <si>
    <t>BUYER ASSISTANT TEXTILE GREEN</t>
  </si>
  <si>
    <t>SBDMHD</t>
  </si>
  <si>
    <t>BUS DEV MAN HOME DECOR</t>
  </si>
  <si>
    <t>SHDBKDD</t>
  </si>
  <si>
    <t>BUYER HD KITCHEN &amp; DINING</t>
  </si>
  <si>
    <t>SBDTG</t>
  </si>
  <si>
    <t>BUYER - HOME TEXTILES GREENERY</t>
  </si>
  <si>
    <t>BENPORATH</t>
  </si>
  <si>
    <t>SABDEC2</t>
  </si>
  <si>
    <t>BUYER ASSISTANT TEXTILE DECOR</t>
  </si>
  <si>
    <t>KRNDIJA</t>
  </si>
  <si>
    <t>ATHANASIOS</t>
  </si>
  <si>
    <t>KILIAS</t>
  </si>
  <si>
    <t>SPSPDL</t>
  </si>
  <si>
    <t>STORE PLANNING DESIGN LEAD</t>
  </si>
  <si>
    <t>S920</t>
  </si>
  <si>
    <t>Property &amp; Store Dev</t>
  </si>
  <si>
    <t>SPFACMGR</t>
  </si>
  <si>
    <t>FACILITIES MANAGER - PROPERTY</t>
  </si>
  <si>
    <t>FABIO</t>
  </si>
  <si>
    <t>CIGANA</t>
  </si>
  <si>
    <t>SPFCAO</t>
  </si>
  <si>
    <t>FAC. COMPLIANCE ADMIN OFFICER</t>
  </si>
  <si>
    <t>SPPM</t>
  </si>
  <si>
    <t>PROJECT MANAGER - PROPERTY</t>
  </si>
  <si>
    <t>GIANG</t>
  </si>
  <si>
    <t>NAPOLI</t>
  </si>
  <si>
    <t>SPCONCO</t>
  </si>
  <si>
    <t>CONSTRUCTION CO-ORDINATOR</t>
  </si>
  <si>
    <t>PELUSO</t>
  </si>
  <si>
    <t>SSPSP</t>
  </si>
  <si>
    <t>STORE PLANNER</t>
  </si>
  <si>
    <t>SOPPCC</t>
  </si>
  <si>
    <t>CONTRACTS MANAGER</t>
  </si>
  <si>
    <t>TOPRAK</t>
  </si>
  <si>
    <t>IRESON</t>
  </si>
  <si>
    <t>SPGHOF</t>
  </si>
  <si>
    <t>GROUP HEAD OF FACILITIES</t>
  </si>
  <si>
    <t>MICHAIL</t>
  </si>
  <si>
    <t>SPFECM</t>
  </si>
  <si>
    <t>FACILITIES ENGAGE.&amp; COORD. MGR</t>
  </si>
  <si>
    <t>SOPCPM</t>
  </si>
  <si>
    <t>CONSTRUCTION PROJECT MGR</t>
  </si>
  <si>
    <t>STANGHI</t>
  </si>
  <si>
    <t>SAMUELS</t>
  </si>
  <si>
    <t>SOPFC</t>
  </si>
  <si>
    <t>FACILITIES COORDINATOR</t>
  </si>
  <si>
    <t>SPSDIM</t>
  </si>
  <si>
    <t>STORE DESIGN &amp; INNOVATION MGR</t>
  </si>
  <si>
    <t>MCLELLAND</t>
  </si>
  <si>
    <t>SPPROCA</t>
  </si>
  <si>
    <t>PROCUREMENT ADMINISTRATOR</t>
  </si>
  <si>
    <t>SSCPM</t>
  </si>
  <si>
    <t>PROCUREMENT MANAGER</t>
  </si>
  <si>
    <t>SSPPM</t>
  </si>
  <si>
    <t>STORE PROCESS &amp; PLANNING MGR</t>
  </si>
  <si>
    <t>WREGG</t>
  </si>
  <si>
    <t>SOPCPM1</t>
  </si>
  <si>
    <t>SCSREC</t>
  </si>
  <si>
    <t>JANEECE</t>
  </si>
  <si>
    <t>SPSDM</t>
  </si>
  <si>
    <t>STORE DEVELOPMENT MANAGER</t>
  </si>
  <si>
    <t>GASPARINI</t>
  </si>
  <si>
    <t>SM2MSOM</t>
  </si>
  <si>
    <t>M2M SALES AND OPERATIONS MGR</t>
  </si>
  <si>
    <t>S921</t>
  </si>
  <si>
    <t>Custom Made</t>
  </si>
  <si>
    <t>MAC</t>
  </si>
  <si>
    <t>ARRIERO</t>
  </si>
  <si>
    <t>SM2MDA</t>
  </si>
  <si>
    <t>M2M DATA ANALYST</t>
  </si>
  <si>
    <t>SCMTM</t>
  </si>
  <si>
    <t>CM TRAINING MANAGER</t>
  </si>
  <si>
    <t>MCCLELLAND</t>
  </si>
  <si>
    <t>SCMSTLN</t>
  </si>
  <si>
    <t>CM STATE TEAM LEADER NSW/TAS</t>
  </si>
  <si>
    <t>LORILEE</t>
  </si>
  <si>
    <t>PENDER</t>
  </si>
  <si>
    <t>SCMSTLQ</t>
  </si>
  <si>
    <t>CM STATE TEAM LEADER QLD/NT</t>
  </si>
  <si>
    <t>SM2MBA</t>
  </si>
  <si>
    <t>BUYERS ASSISTANT M2M</t>
  </si>
  <si>
    <t>SCMSTLWS2</t>
  </si>
  <si>
    <t>CM STATE TL WA SA</t>
  </si>
  <si>
    <t>CARRUCAN</t>
  </si>
  <si>
    <t>SBDMM2M</t>
  </si>
  <si>
    <t>BUS DEV MAN M2M</t>
  </si>
  <si>
    <t>MELISA</t>
  </si>
  <si>
    <t>SCMSTLV</t>
  </si>
  <si>
    <t>CM STATE TEAM LEADER VIC</t>
  </si>
  <si>
    <t>SCMSTLWS</t>
  </si>
  <si>
    <t>COFFEY</t>
  </si>
  <si>
    <t>SCMTPM</t>
  </si>
  <si>
    <t>CM- TRAINING &amp; PRODUCT MGR</t>
  </si>
  <si>
    <t>KOGELMAN</t>
  </si>
  <si>
    <t>SCMAAS</t>
  </si>
  <si>
    <t>CM- ADMIN ASSITANT SG</t>
  </si>
  <si>
    <t>VELANDIA</t>
  </si>
  <si>
    <t>SCMA2</t>
  </si>
  <si>
    <t>CM ADMIN ASSISTANT - REWORKS</t>
  </si>
  <si>
    <t>S923</t>
  </si>
  <si>
    <t>CM CustomerService Centre</t>
  </si>
  <si>
    <t>CESAR</t>
  </si>
  <si>
    <t>TARAZONA GARZON</t>
  </si>
  <si>
    <t>SCMA1</t>
  </si>
  <si>
    <t>CM ADMIN ASSISTANT - INSTALL</t>
  </si>
  <si>
    <t>MUNOZ GALINDO</t>
  </si>
  <si>
    <t>SCMA</t>
  </si>
  <si>
    <t>CM ADMIN ASSISTANT - ORDER</t>
  </si>
  <si>
    <t>GUTIERREZ GOMEZ</t>
  </si>
  <si>
    <t>MASOOM</t>
  </si>
  <si>
    <t>SEBASTIEN</t>
  </si>
  <si>
    <t>DE ANGELIS</t>
  </si>
  <si>
    <t>SCMSA</t>
  </si>
  <si>
    <t>CM SENIOR AGENT</t>
  </si>
  <si>
    <t>HODOUL</t>
  </si>
  <si>
    <t>SCMOSTL</t>
  </si>
  <si>
    <t>ORDER SUPPORT TEAM LEADER</t>
  </si>
  <si>
    <t>ADHE</t>
  </si>
  <si>
    <t>SISKA</t>
  </si>
  <si>
    <t>ANNISA</t>
  </si>
  <si>
    <t>MULIA</t>
  </si>
  <si>
    <t>MILENA</t>
  </si>
  <si>
    <t>MARTINEZ RINCON</t>
  </si>
  <si>
    <t>JUAN FERNANDO</t>
  </si>
  <si>
    <t>REYES RAMOS</t>
  </si>
  <si>
    <t>MARVIN</t>
  </si>
  <si>
    <t>TOGATUKI</t>
  </si>
  <si>
    <t>AISHWARYA</t>
  </si>
  <si>
    <t>GOPALAN</t>
  </si>
  <si>
    <t>STEPHANI</t>
  </si>
  <si>
    <t>JAYAWARDENA</t>
  </si>
  <si>
    <t>GAULT</t>
  </si>
  <si>
    <t>FORWARD</t>
  </si>
  <si>
    <t>NIGEL</t>
  </si>
  <si>
    <t>SCMIRTL</t>
  </si>
  <si>
    <t>INSTALL/RUNNER M2M TEAM LEADER</t>
  </si>
  <si>
    <t>SPENDLOVE</t>
  </si>
  <si>
    <t>ANITIPA</t>
  </si>
  <si>
    <t>SCSCAMGR</t>
  </si>
  <si>
    <t>M2M CSC ASSISTANT MANAGER</t>
  </si>
  <si>
    <t>BULATHSINHALAGE</t>
  </si>
  <si>
    <t>VAIOPOULOS</t>
  </si>
  <si>
    <t>SCMA3</t>
  </si>
  <si>
    <t>CM ADMIN ASSISTANT</t>
  </si>
  <si>
    <t>MERCIECA</t>
  </si>
  <si>
    <t>SCMRCTL</t>
  </si>
  <si>
    <t>REWORKS &amp; CHK M2M TEAM LEADER</t>
  </si>
  <si>
    <t>LAMBRINAKOS</t>
  </si>
  <si>
    <t>SCMSA2</t>
  </si>
  <si>
    <t>CM SENIOR AGENT - REWORKS</t>
  </si>
  <si>
    <t>VINCENTI</t>
  </si>
  <si>
    <t>PINA</t>
  </si>
  <si>
    <t>SCSCPRODM</t>
  </si>
  <si>
    <t>M2M CSC PRODUCTION MANAGER</t>
  </si>
  <si>
    <t>ALEXANDROU</t>
  </si>
  <si>
    <t>SCMFIT1922V</t>
  </si>
  <si>
    <t>CM FITTER VIC</t>
  </si>
  <si>
    <t>JEANNIEMARIE</t>
  </si>
  <si>
    <t>SCMCON1924NSW/T</t>
  </si>
  <si>
    <t>CM CONSULTANT NSW/TAS</t>
  </si>
  <si>
    <t>S924</t>
  </si>
  <si>
    <t>CM Relief Consultants</t>
  </si>
  <si>
    <t>SCMCON1924VIC</t>
  </si>
  <si>
    <t>CM CONSULTANT VIC</t>
  </si>
  <si>
    <t>GRAIL</t>
  </si>
  <si>
    <t>SCMCON1922QN</t>
  </si>
  <si>
    <t>CM CONSULTANT QLD/NT</t>
  </si>
  <si>
    <t>NICOLAAS</t>
  </si>
  <si>
    <t>SCMCON1924SA</t>
  </si>
  <si>
    <t>CM CONSULTANT SA</t>
  </si>
  <si>
    <t>SOLNDC</t>
  </si>
  <si>
    <t>L&amp;D COORDINATOR SPOTLIGHT</t>
  </si>
  <si>
    <t>S925</t>
  </si>
  <si>
    <t>Talent &amp; Leadership</t>
  </si>
  <si>
    <t>RUSHI MAHENDRABHAI</t>
  </si>
  <si>
    <t>PATHAK</t>
  </si>
  <si>
    <t>SMEDA</t>
  </si>
  <si>
    <t>DATA ADMINISTRATOR</t>
  </si>
  <si>
    <t>S928</t>
  </si>
  <si>
    <t>Master Data</t>
  </si>
  <si>
    <t>VIKI</t>
  </si>
  <si>
    <t>DINEF</t>
  </si>
  <si>
    <t>CHATTERJEE</t>
  </si>
  <si>
    <t>PRIYANKA</t>
  </si>
  <si>
    <t>PARTHASARATHY</t>
  </si>
  <si>
    <t>DESSMANN</t>
  </si>
  <si>
    <t>SMDTM</t>
  </si>
  <si>
    <t>GROUP MASTER DATA MANAGER</t>
  </si>
  <si>
    <t>AGUERO</t>
  </si>
  <si>
    <t>SMEDETM</t>
  </si>
  <si>
    <t>DATA ENTRY TEAM MEMBER</t>
  </si>
  <si>
    <t>DICIERO</t>
  </si>
  <si>
    <t>SMKSMC</t>
  </si>
  <si>
    <t>MARKETING COORDINATOR</t>
  </si>
  <si>
    <t>S929</t>
  </si>
  <si>
    <t>Campaign Production</t>
  </si>
  <si>
    <t>SMKMSPC</t>
  </si>
  <si>
    <t>STOSIC</t>
  </si>
  <si>
    <t>SHER YEN</t>
  </si>
  <si>
    <t>SMKMMCP</t>
  </si>
  <si>
    <t>MARKETING MANAGER - C &amp; P</t>
  </si>
  <si>
    <t>YANKOULAS</t>
  </si>
  <si>
    <t>FORMARAN</t>
  </si>
  <si>
    <t>SMKMSPLC</t>
  </si>
  <si>
    <t>HILARY</t>
  </si>
  <si>
    <t>COWLISHAW</t>
  </si>
  <si>
    <t>SMKHOBMS</t>
  </si>
  <si>
    <t>HEAD OF BRAND MARKETING - SPL</t>
  </si>
  <si>
    <t>BRONTEI</t>
  </si>
  <si>
    <t>LUM</t>
  </si>
  <si>
    <t>SAPOUNAS</t>
  </si>
  <si>
    <t>SMKCMS</t>
  </si>
  <si>
    <t>CONTENT MANAGER - S</t>
  </si>
  <si>
    <t>SMKPRS</t>
  </si>
  <si>
    <t>PR MARKETING SPECIALIST</t>
  </si>
  <si>
    <t>SMKMLEP</t>
  </si>
  <si>
    <t>MARKETING LEAD EVENTS &amp; PROD.</t>
  </si>
  <si>
    <t>SMKMCS</t>
  </si>
  <si>
    <t>MARKETING CONTENT SPECIALIST</t>
  </si>
  <si>
    <t>FURSDON</t>
  </si>
  <si>
    <t>SMKMLOP</t>
  </si>
  <si>
    <t>MARKETING LEAD OPS &amp; PLANNING</t>
  </si>
  <si>
    <t>SMKMCS2</t>
  </si>
  <si>
    <t>MCGLONE</t>
  </si>
  <si>
    <t>SMKSMCCP</t>
  </si>
  <si>
    <t>SNR MRKTING COORDINATOR - C P</t>
  </si>
  <si>
    <t>SGMNZ</t>
  </si>
  <si>
    <t>GM NEW ZEALAND</t>
  </si>
  <si>
    <t>S930</t>
  </si>
  <si>
    <t>NZ Support Group</t>
  </si>
  <si>
    <t>SCM2MAN</t>
  </si>
  <si>
    <t>M2M ANALYST</t>
  </si>
  <si>
    <t>SUPPORT GROUP</t>
  </si>
  <si>
    <t>S931</t>
  </si>
  <si>
    <t>CMF - NZ Support Group</t>
  </si>
  <si>
    <t>HENREHETTE</t>
  </si>
  <si>
    <t>SCMAFA 931</t>
  </si>
  <si>
    <t>M2M ADMINISTRATION &amp; FINANCE A</t>
  </si>
  <si>
    <t>NAMRATA</t>
  </si>
  <si>
    <t>LOKHANDE</t>
  </si>
  <si>
    <t>SCMPC931</t>
  </si>
  <si>
    <t>M2M PRODUCT CO ORDINATOR</t>
  </si>
  <si>
    <t>DOROTA</t>
  </si>
  <si>
    <t>SCHINKEL</t>
  </si>
  <si>
    <t>SNZCMCBM</t>
  </si>
  <si>
    <t>NZ M2M BUSINESS MANAGER</t>
  </si>
  <si>
    <t>REVILL</t>
  </si>
  <si>
    <t>SCM2M931</t>
  </si>
  <si>
    <t>M2M TRAINER</t>
  </si>
  <si>
    <t>DOWNEY</t>
  </si>
  <si>
    <t>SCM2MFA</t>
  </si>
  <si>
    <t>M2M FACILITATOR</t>
  </si>
  <si>
    <t>HEREWINI</t>
  </si>
  <si>
    <t>SNZHRA</t>
  </si>
  <si>
    <t>NZ HR ADMINISTRATOR</t>
  </si>
  <si>
    <t>S934</t>
  </si>
  <si>
    <t>HR-NZ Support Group(SRG)</t>
  </si>
  <si>
    <t>DRAVITSKI</t>
  </si>
  <si>
    <t>SNZHR</t>
  </si>
  <si>
    <t>NZ HR MANAGER</t>
  </si>
  <si>
    <t>SLA</t>
  </si>
  <si>
    <t>LOGISTICS ASSISTANT</t>
  </si>
  <si>
    <t>S935</t>
  </si>
  <si>
    <t>NZ Warehouse</t>
  </si>
  <si>
    <t>KEAN</t>
  </si>
  <si>
    <t>SRADMIN</t>
  </si>
  <si>
    <t>ACCOUNTS ADMIN ASSISTANT</t>
  </si>
  <si>
    <t>S936</t>
  </si>
  <si>
    <t>Finance - NZ SG (SRG)</t>
  </si>
  <si>
    <t>SNZFA</t>
  </si>
  <si>
    <t>NZ FINANCE ACCOUNTANT</t>
  </si>
  <si>
    <t>KWONG</t>
  </si>
  <si>
    <t>SPMSEW</t>
  </si>
  <si>
    <t>PRODUCT MANAGER - SEW CENTRE</t>
  </si>
  <si>
    <t>S941</t>
  </si>
  <si>
    <t>Dress &amp; Sew - NZ SG</t>
  </si>
  <si>
    <t>TRENA</t>
  </si>
  <si>
    <t>MOSSMAN</t>
  </si>
  <si>
    <t>SPASEW</t>
  </si>
  <si>
    <t>PRODUCT ASSISTANT - SEW</t>
  </si>
  <si>
    <t>GURSHARAN</t>
  </si>
  <si>
    <t>SPACP</t>
  </si>
  <si>
    <t>PRODUCT ASSISTANT CP</t>
  </si>
  <si>
    <t>S943</t>
  </si>
  <si>
    <t>Craft/Yarn/Party - NZ SG</t>
  </si>
  <si>
    <t>SPMCP</t>
  </si>
  <si>
    <t>PRODUCT MANAGER - CRAFT/PARTY</t>
  </si>
  <si>
    <t>SPAMAN</t>
  </si>
  <si>
    <t>PRODUCT ASSISTANT MAN</t>
  </si>
  <si>
    <t>S946</t>
  </si>
  <si>
    <t>Manchester - NZ SG</t>
  </si>
  <si>
    <t>SPMMAN</t>
  </si>
  <si>
    <t>PRODUCT MANAGER - MANCHESTER</t>
  </si>
  <si>
    <t>SPAHD</t>
  </si>
  <si>
    <t>PRODUCT ASSISTANT HD</t>
  </si>
  <si>
    <t>S947</t>
  </si>
  <si>
    <t>Home Decor - NZ SG</t>
  </si>
  <si>
    <t>SPMHDECOR</t>
  </si>
  <si>
    <t>PRODUCT MANAGER - HOME DECOR</t>
  </si>
  <si>
    <t>WALTON-MITA</t>
  </si>
  <si>
    <t>SRMNZN</t>
  </si>
  <si>
    <t>REGIONAL MGR - NORTHERN</t>
  </si>
  <si>
    <t>S948</t>
  </si>
  <si>
    <t>Operations - NZ SG</t>
  </si>
  <si>
    <t>MACKEY</t>
  </si>
  <si>
    <t>SRMNZS</t>
  </si>
  <si>
    <t>REGIONAL MGR - SOUTHERN</t>
  </si>
  <si>
    <t>SRC</t>
  </si>
  <si>
    <t>STORE RECEIVER CO-ORDINATOR</t>
  </si>
  <si>
    <t>SPAFURN</t>
  </si>
  <si>
    <t>PRODUCT ASSISTANT FURN</t>
  </si>
  <si>
    <t>S949</t>
  </si>
  <si>
    <t>Furnishings - NZ SG</t>
  </si>
  <si>
    <t>TIRITI</t>
  </si>
  <si>
    <t>SPMFURN</t>
  </si>
  <si>
    <t>PRODUCT MANAGER - FURNISHING</t>
  </si>
  <si>
    <t>SAISDA</t>
  </si>
  <si>
    <t>SENIOR DATA ANALYST</t>
  </si>
  <si>
    <t>S966</t>
  </si>
  <si>
    <t>Insights</t>
  </si>
  <si>
    <t>PRAGYAAN</t>
  </si>
  <si>
    <t>MISHRA</t>
  </si>
  <si>
    <t>SAIRAM</t>
  </si>
  <si>
    <t>RETAIL ANALYTICS MANAGER</t>
  </si>
  <si>
    <t>BRYDON</t>
  </si>
  <si>
    <t>SARSON</t>
  </si>
  <si>
    <t>GMI</t>
  </si>
  <si>
    <t>GENERAL MANAGER INSIGHTS</t>
  </si>
  <si>
    <t>SU YING</t>
  </si>
  <si>
    <t>XIE</t>
  </si>
  <si>
    <t>MCKAY</t>
  </si>
  <si>
    <t>SHOC</t>
  </si>
  <si>
    <t>HEAD OF CREATIVE</t>
  </si>
  <si>
    <t>S990</t>
  </si>
  <si>
    <t>Spotlight Operations</t>
  </si>
  <si>
    <t>SGMMER</t>
  </si>
  <si>
    <t>GRACANIN</t>
  </si>
  <si>
    <t>SCEO</t>
  </si>
  <si>
    <t>SPOTLIGHT CEO</t>
  </si>
  <si>
    <t>SDEA</t>
  </si>
  <si>
    <t>HEATHCOTE</t>
  </si>
  <si>
    <t>SECOMCSP</t>
  </si>
  <si>
    <t>E-COMMERCE CONTENT SPECIALIST</t>
  </si>
  <si>
    <t>S991</t>
  </si>
  <si>
    <t>E Commerce</t>
  </si>
  <si>
    <t>ABICAIR</t>
  </si>
  <si>
    <t>SECOMCC1</t>
  </si>
  <si>
    <t>ECOMMERCE CONTENT COORDINATOR</t>
  </si>
  <si>
    <t>SECCL</t>
  </si>
  <si>
    <t>COPYWRITER LEAD</t>
  </si>
  <si>
    <t>DADKHAHTEHRANI</t>
  </si>
  <si>
    <t>SECGAGTMS</t>
  </si>
  <si>
    <t>GA &amp; GTM SPECIALIST</t>
  </si>
  <si>
    <t>SECOMCUL</t>
  </si>
  <si>
    <t>DIGITAL CRO UX LEAD</t>
  </si>
  <si>
    <t>SECOMCROUXC</t>
  </si>
  <si>
    <t>SEO COORDINATOR</t>
  </si>
  <si>
    <t>KUNRITH</t>
  </si>
  <si>
    <t>SAMRETH</t>
  </si>
  <si>
    <t>SECOMOTL</t>
  </si>
  <si>
    <t>eCOMMERCE OPERATIONS TL</t>
  </si>
  <si>
    <t>SKIP</t>
  </si>
  <si>
    <t>SECOMTLD2</t>
  </si>
  <si>
    <t>ECOMMERCE TRADE LEAD</t>
  </si>
  <si>
    <t>IGNACIO JOSE</t>
  </si>
  <si>
    <t>DIAZ DELESTAL</t>
  </si>
  <si>
    <t>SECOMOS</t>
  </si>
  <si>
    <t>ECOMM ONBOARDING SPECIALIST</t>
  </si>
  <si>
    <t>ANIRUDH</t>
  </si>
  <si>
    <t>SITWSA</t>
  </si>
  <si>
    <t>ECOMM SUPPORT ANALYST</t>
  </si>
  <si>
    <t>ANKIT</t>
  </si>
  <si>
    <t>BANSAL</t>
  </si>
  <si>
    <t>MOHIT</t>
  </si>
  <si>
    <t>SITSOD</t>
  </si>
  <si>
    <t>STERLING OMS DEVELOPER</t>
  </si>
  <si>
    <t>SIMA</t>
  </si>
  <si>
    <t>KARKI</t>
  </si>
  <si>
    <t>SECOMOA</t>
  </si>
  <si>
    <t>eCOMMERCE OPERATIONS ADMIN.</t>
  </si>
  <si>
    <t>CALAMANTE</t>
  </si>
  <si>
    <t>SECOMHOC</t>
  </si>
  <si>
    <t>ECOMMERCE BUSINESS PARTNER - S</t>
  </si>
  <si>
    <t>MENDEZ</t>
  </si>
  <si>
    <t>SECOMTLD3</t>
  </si>
  <si>
    <t>AILEN</t>
  </si>
  <si>
    <t>COLLADO</t>
  </si>
  <si>
    <t>SITSBEDEV</t>
  </si>
  <si>
    <t>SENIOR BACK END DEVELOPER</t>
  </si>
  <si>
    <t>THIDA</t>
  </si>
  <si>
    <t>ZAW</t>
  </si>
  <si>
    <t>SITEBA</t>
  </si>
  <si>
    <t>SAYANA</t>
  </si>
  <si>
    <t>SMKC</t>
  </si>
  <si>
    <t>COPYWRITER</t>
  </si>
  <si>
    <t>SECOMCD</t>
  </si>
  <si>
    <t>CONTENT DESIGNER</t>
  </si>
  <si>
    <t>SECGSEOM</t>
  </si>
  <si>
    <t>GROUP SEO MANAGER</t>
  </si>
  <si>
    <t>HARVEEN</t>
  </si>
  <si>
    <t>PURI</t>
  </si>
  <si>
    <t>SECOMUXUI</t>
  </si>
  <si>
    <t>UX/UI DESIGNER</t>
  </si>
  <si>
    <t>SECOMBP</t>
  </si>
  <si>
    <t>ECOMMERCE BUSINESS PARTNER</t>
  </si>
  <si>
    <t>VAN LEEUWEN</t>
  </si>
  <si>
    <t>SECCEM</t>
  </si>
  <si>
    <t>CUSTOMER EXPERIENCE MANAGER</t>
  </si>
  <si>
    <t>GERST</t>
  </si>
  <si>
    <t>GESSICA</t>
  </si>
  <si>
    <t>VITTONE TAYLOR</t>
  </si>
  <si>
    <t>SECOMCROUXCC</t>
  </si>
  <si>
    <t>SEO CONTENT COORDINATOR</t>
  </si>
  <si>
    <t>SHAISTHA</t>
  </si>
  <si>
    <t>FOUNTAIN</t>
  </si>
  <si>
    <t>SITHFED</t>
  </si>
  <si>
    <t>HYBRIS FRONT END DEVELOPER</t>
  </si>
  <si>
    <t>SALOMON</t>
  </si>
  <si>
    <t>SOWMYASHREE</t>
  </si>
  <si>
    <t>SHANKARANARAYANA</t>
  </si>
  <si>
    <t>SITSSOD</t>
  </si>
  <si>
    <t>SENIOR STERLING OMS DEVELOPER</t>
  </si>
  <si>
    <t>HARISH</t>
  </si>
  <si>
    <t>SITFSD</t>
  </si>
  <si>
    <t>FULL STACK DEVELOPER</t>
  </si>
  <si>
    <t>RIVERA CORDOBA</t>
  </si>
  <si>
    <t>SITDASL</t>
  </si>
  <si>
    <t>APPLICATIONS SUPPORT LEAD</t>
  </si>
  <si>
    <t>HANEEN</t>
  </si>
  <si>
    <t>AL KHAMAS</t>
  </si>
  <si>
    <t>ESCARLETT</t>
  </si>
  <si>
    <t>PATRIARCA</t>
  </si>
  <si>
    <t>ANSLEY</t>
  </si>
  <si>
    <t>SITFEDEV</t>
  </si>
  <si>
    <t>NIKKIE</t>
  </si>
  <si>
    <t>NARDO</t>
  </si>
  <si>
    <t>SECOMCNMGR</t>
  </si>
  <si>
    <t>eCOMMERCE CONTENT MANAGER</t>
  </si>
  <si>
    <t>LAI</t>
  </si>
  <si>
    <t>BERLIN</t>
  </si>
  <si>
    <t>SECOMQIM</t>
  </si>
  <si>
    <t>QUALITY &amp; IMPROVEMENT MANAGER</t>
  </si>
  <si>
    <t>SECOMCL</t>
  </si>
  <si>
    <t>E-COMMERCE CONTENT LEAD</t>
  </si>
  <si>
    <t>QUANG PHONG</t>
  </si>
  <si>
    <t>SITWD</t>
  </si>
  <si>
    <t>ECOMM ANALYST/DEVELOPER</t>
  </si>
  <si>
    <t>VIJAY</t>
  </si>
  <si>
    <t>SHANBHAG</t>
  </si>
  <si>
    <t>SECOMFM</t>
  </si>
  <si>
    <t>eCOMMERCE FULFILLMENT MANAGER</t>
  </si>
  <si>
    <t>SECOMBSM</t>
  </si>
  <si>
    <t>eCOMM BUSINESS SOLNS MANGER</t>
  </si>
  <si>
    <t>MUCIC</t>
  </si>
  <si>
    <t>SECOMTLD1</t>
  </si>
  <si>
    <t>SIOUTKOS</t>
  </si>
  <si>
    <t>SITDLSM</t>
  </si>
  <si>
    <t>ECOM DELIV LEAD &amp; SCRUM MASTER</t>
  </si>
  <si>
    <t>GANDA</t>
  </si>
  <si>
    <t>SANDJAJA</t>
  </si>
  <si>
    <t>SMDIGDP</t>
  </si>
  <si>
    <t>GRAPHIC DESIGNER PACKAGING</t>
  </si>
  <si>
    <t>S992</t>
  </si>
  <si>
    <t>Spotlight Design</t>
  </si>
  <si>
    <t>KATARZYNA</t>
  </si>
  <si>
    <t>FRANC</t>
  </si>
  <si>
    <t>SMDITD</t>
  </si>
  <si>
    <t>TEXTILE DESIGNER</t>
  </si>
  <si>
    <t>SIENA</t>
  </si>
  <si>
    <t>GALTRY</t>
  </si>
  <si>
    <t>SMDIDM</t>
  </si>
  <si>
    <t>DESIGN MANAGER</t>
  </si>
  <si>
    <t>PHILLIPS-HILL</t>
  </si>
  <si>
    <t>SRIVIGNESH</t>
  </si>
  <si>
    <t>GURUNATHAN</t>
  </si>
  <si>
    <t>SDPCRMLA</t>
  </si>
  <si>
    <t>CRM &amp; LOYALTY ANALYST</t>
  </si>
  <si>
    <t>S994</t>
  </si>
  <si>
    <t>Digital Performance &amp; CRM</t>
  </si>
  <si>
    <t>MIKEL</t>
  </si>
  <si>
    <t>LAAR</t>
  </si>
  <si>
    <t>SDPCRMMTM</t>
  </si>
  <si>
    <t>CRM MARTECH MANAGER</t>
  </si>
  <si>
    <t>SDPDMC</t>
  </si>
  <si>
    <t>DIGITAL MARKETING COORDINATOR</t>
  </si>
  <si>
    <t>THARIKA</t>
  </si>
  <si>
    <t>WIJESINGHE SENEVIRATNE G</t>
  </si>
  <si>
    <t>SDPDMS</t>
  </si>
  <si>
    <t>DIGITAL MARKETING SPECIALIST</t>
  </si>
  <si>
    <t>DEELAKA</t>
  </si>
  <si>
    <t>IDDAMALGODA</t>
  </si>
  <si>
    <t>SDPSMS</t>
  </si>
  <si>
    <t>SOCIAL MEDIA SPECIALIST</t>
  </si>
  <si>
    <t>YONG</t>
  </si>
  <si>
    <t>SECOMLMM</t>
  </si>
  <si>
    <t>LIFECYCLE MARKETING MANAGER</t>
  </si>
  <si>
    <t>KOSHA HETALKUMAR</t>
  </si>
  <si>
    <t>DESAI</t>
  </si>
  <si>
    <t>SDPCRMCM</t>
  </si>
  <si>
    <t>CRM CAMPAIGN MANAGER</t>
  </si>
  <si>
    <t>SDPCRMCM2</t>
  </si>
  <si>
    <t>SDPDMSA</t>
  </si>
  <si>
    <t>DIGITAL MKTG SPECIALIST - ANA</t>
  </si>
  <si>
    <t>SDPSMC</t>
  </si>
  <si>
    <t>SOCIAL MEDIA COORDINATOR</t>
  </si>
  <si>
    <t>AFNAN</t>
  </si>
  <si>
    <t>IDREES</t>
  </si>
  <si>
    <t>SDPCRMCC2</t>
  </si>
  <si>
    <t>SHELDON SAMSON</t>
  </si>
  <si>
    <t>PHULPAGAR</t>
  </si>
  <si>
    <t>SATISH</t>
  </si>
  <si>
    <t>MUTHUARUMUGAM</t>
  </si>
  <si>
    <t>SECOMGSMMM</t>
  </si>
  <si>
    <t>GROUP SOCIAL MEDIA MKT MGR</t>
  </si>
  <si>
    <t>SHANNEN</t>
  </si>
  <si>
    <t>LATTIN</t>
  </si>
  <si>
    <t>SDPDMSHS</t>
  </si>
  <si>
    <t>DIGITAL MKTG SPECIALIST - HS</t>
  </si>
  <si>
    <t>MAY ZU</t>
  </si>
  <si>
    <t>SECOMLCMS</t>
  </si>
  <si>
    <t>LIFECYCLE MARKETING SPECIALIST</t>
  </si>
  <si>
    <t>VALVERDE CASTRO</t>
  </si>
  <si>
    <t>SDPGCRMLM</t>
  </si>
  <si>
    <t>GROUP CRM &amp; LOYALTY MANAGER</t>
  </si>
  <si>
    <t>TAUPIN</t>
  </si>
  <si>
    <t>SDPGDMM</t>
  </si>
  <si>
    <t>GROUP DIGITAL MARKETING MGR</t>
  </si>
  <si>
    <t>DEMARCO</t>
  </si>
  <si>
    <t>SECOMHOD</t>
  </si>
  <si>
    <t>HEAD OF DIGITAL</t>
  </si>
  <si>
    <t>LICANDRO</t>
  </si>
  <si>
    <t>SFAAP</t>
  </si>
  <si>
    <t>ACCOUNTS PAYABLE ADMINISTRATOR</t>
  </si>
  <si>
    <t>S996</t>
  </si>
  <si>
    <t>SFCBP1</t>
  </si>
  <si>
    <t>FINANCE BUSINESS PARTNER</t>
  </si>
  <si>
    <t>XILING</t>
  </si>
  <si>
    <t>SFFACC</t>
  </si>
  <si>
    <t>FINANCIAL ACCOUNTANT</t>
  </si>
  <si>
    <t>SFFM</t>
  </si>
  <si>
    <t>YANRUI</t>
  </si>
  <si>
    <t>GUO</t>
  </si>
  <si>
    <t>SFSFA</t>
  </si>
  <si>
    <t>SENIOR FINANCIAL ACCOUNTANT</t>
  </si>
  <si>
    <t>SFSFAIR</t>
  </si>
  <si>
    <t>SNR FIN. ACCOUNTANT-INV &amp; REB</t>
  </si>
  <si>
    <t>VASAN</t>
  </si>
  <si>
    <t>SFHOR</t>
  </si>
  <si>
    <t>HEAD OF RISK</t>
  </si>
  <si>
    <t>HASSAN</t>
  </si>
  <si>
    <t>AGNEW</t>
  </si>
  <si>
    <t>SFHOC</t>
  </si>
  <si>
    <t>HEAD OF COMMERCIAL</t>
  </si>
  <si>
    <t>SHII</t>
  </si>
  <si>
    <t>HEAD OF INVENTORY INTEGRITY</t>
  </si>
  <si>
    <t>SOMYA</t>
  </si>
  <si>
    <t>SFSIA2</t>
  </si>
  <si>
    <t>STOCK INTEGRITY ANALYST</t>
  </si>
  <si>
    <t>GCFO</t>
  </si>
  <si>
    <t>GROUP CHIEF FINANCIAL OFFICER</t>
  </si>
  <si>
    <t>KWEE</t>
  </si>
  <si>
    <t>SFAAC</t>
  </si>
  <si>
    <t>ASSISTANT ACCOUNTANT</t>
  </si>
  <si>
    <t>SUSANTY</t>
  </si>
  <si>
    <t>IRAWAN</t>
  </si>
  <si>
    <t>NADAV</t>
  </si>
  <si>
    <t>GREENBERGER</t>
  </si>
  <si>
    <t>SFCM1</t>
  </si>
  <si>
    <t>COMMERCIAL MANAGER</t>
  </si>
  <si>
    <t>LICCIARDI</t>
  </si>
  <si>
    <t>SUMITHA</t>
  </si>
  <si>
    <t>JOHNSILAS</t>
  </si>
  <si>
    <t>SRPMSAWA</t>
  </si>
  <si>
    <t>RETAIL PROTECTION MANAGER SAWA</t>
  </si>
  <si>
    <t>MEGNA</t>
  </si>
  <si>
    <t>SGIM</t>
  </si>
  <si>
    <t>GROUP INSURANCE MANAGER</t>
  </si>
  <si>
    <t>EA SHAKIRA</t>
  </si>
  <si>
    <t>SOLIS</t>
  </si>
  <si>
    <t>SRPM NSWACT</t>
  </si>
  <si>
    <t>RETAIL PROTECTION MGR - NSW</t>
  </si>
  <si>
    <t>SRKDA</t>
  </si>
  <si>
    <t>RISK DATA ANALYST</t>
  </si>
  <si>
    <t>FUREY</t>
  </si>
  <si>
    <t>SRPMVIC</t>
  </si>
  <si>
    <t>RETAIL PROTECTION MANAGER VIC</t>
  </si>
  <si>
    <t>MARIUS</t>
  </si>
  <si>
    <t>SRPMQLD</t>
  </si>
  <si>
    <t>RETAIL PROTECTION MANAGER QLD</t>
  </si>
  <si>
    <t>DALUPANG</t>
  </si>
  <si>
    <t>SFRAN</t>
  </si>
  <si>
    <t>REBATES ANALYST</t>
  </si>
  <si>
    <t>BRVENIK</t>
  </si>
  <si>
    <t>ATHANASAKOPOULOS</t>
  </si>
  <si>
    <t>SFAPS</t>
  </si>
  <si>
    <t>ACCOUNTS PAYABLE SUPERVISOR</t>
  </si>
  <si>
    <t>SFTSM</t>
  </si>
  <si>
    <t>TRANSACTIONAL SERVICES MANAGER</t>
  </si>
  <si>
    <t>AAPTL</t>
  </si>
  <si>
    <t>ACCOUNTS PAYABLE TL</t>
  </si>
  <si>
    <t>GOEGAN</t>
  </si>
  <si>
    <t>Property</t>
  </si>
  <si>
    <t>SS Finance</t>
  </si>
  <si>
    <t>Kavya Koppolu</t>
  </si>
  <si>
    <t>Digital Marketing Mgr</t>
  </si>
  <si>
    <t>Murray Mathews</t>
  </si>
  <si>
    <t>murray.mathews@spotlight.co.nz</t>
  </si>
  <si>
    <t>Carl Ferasol</t>
  </si>
  <si>
    <t>carl.ferasol@srg.com.au</t>
  </si>
  <si>
    <t>Communication Skills: Master The Art Of Public Speaking To Confidently Deliver Memorable Speeches</t>
  </si>
  <si>
    <t>Nam Dang</t>
  </si>
  <si>
    <t>Jordan Lee</t>
  </si>
  <si>
    <t>Yehuda Gottlieb</t>
  </si>
  <si>
    <t>eCommerce &amp; Omni Channel</t>
  </si>
  <si>
    <t>Spot Merch</t>
  </si>
  <si>
    <t>Insights &amp; Analytics</t>
  </si>
  <si>
    <t>Property and Store Development</t>
  </si>
  <si>
    <t>Spotlight Group Aviation</t>
  </si>
  <si>
    <t>SA/TAS</t>
  </si>
  <si>
    <t>N</t>
  </si>
  <si>
    <t/>
  </si>
  <si>
    <t>5 Years</t>
  </si>
  <si>
    <t>Y</t>
  </si>
  <si>
    <t>VIC</t>
  </si>
  <si>
    <t>VIC &amp; NSW</t>
  </si>
  <si>
    <t>NSW/ACT</t>
  </si>
  <si>
    <t>QLD</t>
  </si>
  <si>
    <t>HS SG</t>
  </si>
  <si>
    <t>HS Ops</t>
  </si>
  <si>
    <t>HS Merch</t>
  </si>
  <si>
    <t>VIC North/ East</t>
  </si>
  <si>
    <t>QLD Central</t>
  </si>
  <si>
    <t>WA</t>
  </si>
  <si>
    <t>Brisbane / FNQ Cluster</t>
  </si>
  <si>
    <t>NSW South</t>
  </si>
  <si>
    <t>QLD NW/ NT</t>
  </si>
  <si>
    <t>SA/ACT</t>
  </si>
  <si>
    <t>VIC West/ TAS</t>
  </si>
  <si>
    <t>NSW North</t>
  </si>
  <si>
    <t xml:space="preserve">NSW North </t>
  </si>
  <si>
    <t>Ana SG</t>
  </si>
  <si>
    <t>Ana Ops</t>
  </si>
  <si>
    <t>Ana Merch</t>
  </si>
  <si>
    <t>Family Residence</t>
  </si>
  <si>
    <t>VIC East</t>
  </si>
  <si>
    <t>VIC West</t>
  </si>
  <si>
    <t>QLD Central / TAS</t>
  </si>
  <si>
    <t>SA/NT</t>
  </si>
  <si>
    <t>NSW South / ACT</t>
  </si>
  <si>
    <t>NSW Central</t>
  </si>
  <si>
    <t>QLD North</t>
  </si>
  <si>
    <t>NSW North / QLD South</t>
  </si>
  <si>
    <t>Asia</t>
  </si>
  <si>
    <t>New Zealand North</t>
  </si>
  <si>
    <t>New Zealand South</t>
  </si>
  <si>
    <t>Spot Ops</t>
  </si>
  <si>
    <t>Spot SG</t>
  </si>
  <si>
    <t>Spot NZ SG</t>
  </si>
  <si>
    <t>NZ Shared Services</t>
  </si>
  <si>
    <t>NZ Finance</t>
  </si>
  <si>
    <t>Spot NZ Merch</t>
  </si>
  <si>
    <t>Spot NZ Ops</t>
  </si>
  <si>
    <t>Support Group Manager</t>
  </si>
  <si>
    <t>nam.dang@srg.com.au</t>
  </si>
  <si>
    <t>Help Desk Analyst</t>
  </si>
  <si>
    <t>Lauren Bird</t>
  </si>
  <si>
    <t>Vlado Vragovski</t>
  </si>
  <si>
    <t>Andreau Collado</t>
  </si>
  <si>
    <t>adrian.hulston@srg.com.au</t>
  </si>
  <si>
    <t>Nou Cheng Lor</t>
  </si>
  <si>
    <t>SEVASTI</t>
  </si>
  <si>
    <t>IKONOMOU</t>
  </si>
  <si>
    <t>BIDDELL</t>
  </si>
  <si>
    <t>GROMBALL-HUGHES</t>
  </si>
  <si>
    <t>FAHEY</t>
  </si>
  <si>
    <t>MENDHAM</t>
  </si>
  <si>
    <t>AMMAR IBRAHIM MOHAMED</t>
  </si>
  <si>
    <t>UKUD</t>
  </si>
  <si>
    <t>KESSELL</t>
  </si>
  <si>
    <t>BANH</t>
  </si>
  <si>
    <t>ROOPALI</t>
  </si>
  <si>
    <t>YAKUB</t>
  </si>
  <si>
    <t>KINDYA GETACHEW</t>
  </si>
  <si>
    <t>MOHAMED HUSSEIN</t>
  </si>
  <si>
    <t>MICHELMORE</t>
  </si>
  <si>
    <t>AMEN</t>
  </si>
  <si>
    <t>NIYIBHIGIRA</t>
  </si>
  <si>
    <t>RIDDOCH</t>
  </si>
  <si>
    <t>MINA</t>
  </si>
  <si>
    <t>TORABI</t>
  </si>
  <si>
    <t>BURCHELL</t>
  </si>
  <si>
    <t>SEDDON</t>
  </si>
  <si>
    <t>LEARY</t>
  </si>
  <si>
    <t>VAN DEN EINDEN</t>
  </si>
  <si>
    <t>ASKARI</t>
  </si>
  <si>
    <t>HAWLEY</t>
  </si>
  <si>
    <t>SSACP013</t>
  </si>
  <si>
    <t>KINNERA</t>
  </si>
  <si>
    <t>PUVVADA</t>
  </si>
  <si>
    <t>DEV</t>
  </si>
  <si>
    <t>ACHARYA</t>
  </si>
  <si>
    <t>DIVYANSHI</t>
  </si>
  <si>
    <t>MOHNOT</t>
  </si>
  <si>
    <t>LEX</t>
  </si>
  <si>
    <t>KOURIS</t>
  </si>
  <si>
    <t>Macgregor</t>
  </si>
  <si>
    <t>PARASKEVOPOULOS</t>
  </si>
  <si>
    <t>SAKINAH</t>
  </si>
  <si>
    <t>AVANI</t>
  </si>
  <si>
    <t>KASIA</t>
  </si>
  <si>
    <t>SYKUS</t>
  </si>
  <si>
    <t>BERNOTAVICIUS</t>
  </si>
  <si>
    <t>HAFIZ MUHAMMAD</t>
  </si>
  <si>
    <t>BILAL</t>
  </si>
  <si>
    <t>SILVA</t>
  </si>
  <si>
    <t>PRESTON-BENNETT</t>
  </si>
  <si>
    <t>TIONG</t>
  </si>
  <si>
    <t>BRETTLE</t>
  </si>
  <si>
    <t>BLOXSOM</t>
  </si>
  <si>
    <t>SSAM043</t>
  </si>
  <si>
    <t>FLECKER</t>
  </si>
  <si>
    <t>IONIA</t>
  </si>
  <si>
    <t>KOUZOUKAS</t>
  </si>
  <si>
    <t>ADRIA</t>
  </si>
  <si>
    <t>STLF074</t>
  </si>
  <si>
    <t>CAFFREY</t>
  </si>
  <si>
    <t>STLF079</t>
  </si>
  <si>
    <t>STLF082</t>
  </si>
  <si>
    <t>SSTC082</t>
  </si>
  <si>
    <t>NGAYAN</t>
  </si>
  <si>
    <t>KERRILLEE</t>
  </si>
  <si>
    <t>DEMERSON</t>
  </si>
  <si>
    <t>MACEDO</t>
  </si>
  <si>
    <t>BERN</t>
  </si>
  <si>
    <t>CHILLI</t>
  </si>
  <si>
    <t>BINSTADT</t>
  </si>
  <si>
    <t>KALE</t>
  </si>
  <si>
    <t>SAEIDEH</t>
  </si>
  <si>
    <t>ALAHGHOLI</t>
  </si>
  <si>
    <t>MAJIDA</t>
  </si>
  <si>
    <t>RUKAYA</t>
  </si>
  <si>
    <t>SINDYAN</t>
  </si>
  <si>
    <t>KAISHER</t>
  </si>
  <si>
    <t>BROKATE</t>
  </si>
  <si>
    <t>NAM</t>
  </si>
  <si>
    <t>DANG</t>
  </si>
  <si>
    <t>SSCWO6</t>
  </si>
  <si>
    <t>WAREHOUSE OPERATIONS HS</t>
  </si>
  <si>
    <t>SSCLHHS6</t>
  </si>
  <si>
    <t>LEADING HAND HS</t>
  </si>
  <si>
    <t>MADLYN</t>
  </si>
  <si>
    <t>KRONSTEINER</t>
  </si>
  <si>
    <t>HUSSAIN</t>
  </si>
  <si>
    <t>WAJIHA</t>
  </si>
  <si>
    <t>IFZAL</t>
  </si>
  <si>
    <t>BARTON-JOHNSON</t>
  </si>
  <si>
    <t>JOSIE</t>
  </si>
  <si>
    <t>CUTMORE</t>
  </si>
  <si>
    <t>GOODFELLOW</t>
  </si>
  <si>
    <t>COLLINDER</t>
  </si>
  <si>
    <t>PAVITHRA</t>
  </si>
  <si>
    <t>RADJOU</t>
  </si>
  <si>
    <t>VOSS</t>
  </si>
  <si>
    <t>OSKAR</t>
  </si>
  <si>
    <t>BJOERKQVIST</t>
  </si>
  <si>
    <t>SUBIN</t>
  </si>
  <si>
    <t>REINAR</t>
  </si>
  <si>
    <t>USHER</t>
  </si>
  <si>
    <t>ASA096</t>
  </si>
  <si>
    <t>A096</t>
  </si>
  <si>
    <t>Heatherbrae</t>
  </si>
  <si>
    <t>BERGHOUT</t>
  </si>
  <si>
    <t>ELIZABELL</t>
  </si>
  <si>
    <t>ROFFEY-SULLIVAN</t>
  </si>
  <si>
    <t>MEX</t>
  </si>
  <si>
    <t>AGATA</t>
  </si>
  <si>
    <t>SIWINSKA</t>
  </si>
  <si>
    <t>LILLA</t>
  </si>
  <si>
    <t>KAMPHUIS</t>
  </si>
  <si>
    <t>AMRITA</t>
  </si>
  <si>
    <t>SUR</t>
  </si>
  <si>
    <t>AFRIECQ</t>
  </si>
  <si>
    <t>MOJTABA</t>
  </si>
  <si>
    <t>BAHARLOUIE</t>
  </si>
  <si>
    <t>COLBIE</t>
  </si>
  <si>
    <t>YOUSIF</t>
  </si>
  <si>
    <t>TRUDGEON</t>
  </si>
  <si>
    <t>KYARAH</t>
  </si>
  <si>
    <t>CUFF-HEKE</t>
  </si>
  <si>
    <t>TRAJCESKI</t>
  </si>
  <si>
    <t>GREGORIO</t>
  </si>
  <si>
    <t>GUIDA</t>
  </si>
  <si>
    <t>GULBIS</t>
  </si>
  <si>
    <t>MAISIE</t>
  </si>
  <si>
    <t>ROSEWARNE</t>
  </si>
  <si>
    <t>SSACP025</t>
  </si>
  <si>
    <t>O TOOLE</t>
  </si>
  <si>
    <t>ROQEA</t>
  </si>
  <si>
    <t>ALRUBAEI</t>
  </si>
  <si>
    <t>TEXTOR</t>
  </si>
  <si>
    <t>MCGAIR</t>
  </si>
  <si>
    <t>BIGGIN</t>
  </si>
  <si>
    <t>SALASEINI</t>
  </si>
  <si>
    <t>RAINIMA</t>
  </si>
  <si>
    <t>KENGO</t>
  </si>
  <si>
    <t>HAMAGUCHI</t>
  </si>
  <si>
    <t>SSACP069</t>
  </si>
  <si>
    <t>STANYON</t>
  </si>
  <si>
    <t>LENZ</t>
  </si>
  <si>
    <t>KRYSTALANNE</t>
  </si>
  <si>
    <t>RUDIGER</t>
  </si>
  <si>
    <t>ELLIE MAY</t>
  </si>
  <si>
    <t>HERMAN</t>
  </si>
  <si>
    <t>NOYES</t>
  </si>
  <si>
    <t>FLENTJAR-CLARKE</t>
  </si>
  <si>
    <t>TOMMY LEE</t>
  </si>
  <si>
    <t>CREAM-ZIATOS</t>
  </si>
  <si>
    <t>SSACP123</t>
  </si>
  <si>
    <t>ANAIS</t>
  </si>
  <si>
    <t>GRIFFITHS-CLOUGH</t>
  </si>
  <si>
    <t>BUZELIN</t>
  </si>
  <si>
    <t>REDPATH</t>
  </si>
  <si>
    <t>PENKALA</t>
  </si>
  <si>
    <t>DOWDY</t>
  </si>
  <si>
    <t>ASAC097</t>
  </si>
  <si>
    <t>MALLORY</t>
  </si>
  <si>
    <t>MCCLUNEY</t>
  </si>
  <si>
    <t>VIOLETTE</t>
  </si>
  <si>
    <t>CLOW</t>
  </si>
  <si>
    <t>ZLATIC-HICKS</t>
  </si>
  <si>
    <t>GAUDIO</t>
  </si>
  <si>
    <t>FIGUEIRA</t>
  </si>
  <si>
    <t>SIYUAN</t>
  </si>
  <si>
    <t>REN</t>
  </si>
  <si>
    <t>LILBURN</t>
  </si>
  <si>
    <t>CHARMAIN</t>
  </si>
  <si>
    <t>GOODGAME</t>
  </si>
  <si>
    <t>CAILIN</t>
  </si>
  <si>
    <t>SMKMCC</t>
  </si>
  <si>
    <t>MARKETING CONTENT COORDINATOR</t>
  </si>
  <si>
    <t>KOMAL PREET</t>
  </si>
  <si>
    <t>SECOMCC2</t>
  </si>
  <si>
    <t>AMKDCC</t>
  </si>
  <si>
    <t>DIGITAL CONTENT COORDINATOR</t>
  </si>
  <si>
    <t>VAVALA</t>
  </si>
  <si>
    <t>APPCHG</t>
  </si>
  <si>
    <t>CORINA</t>
  </si>
  <si>
    <t>APPCTSGM</t>
  </si>
  <si>
    <t>BERMUDEZ</t>
  </si>
  <si>
    <t>KAJAL</t>
  </si>
  <si>
    <t>CHHABRA</t>
  </si>
  <si>
    <t>LILYAN</t>
  </si>
  <si>
    <t>REDWAY</t>
  </si>
  <si>
    <t>BIYONA</t>
  </si>
  <si>
    <t>BIJU</t>
  </si>
  <si>
    <t>RETI</t>
  </si>
  <si>
    <t>JADI</t>
  </si>
  <si>
    <t>KESSEN</t>
  </si>
  <si>
    <t>ANDRAS</t>
  </si>
  <si>
    <t>SSM046</t>
  </si>
  <si>
    <t>RICH</t>
  </si>
  <si>
    <t>SUBHAM</t>
  </si>
  <si>
    <t>PAHARI</t>
  </si>
  <si>
    <t>SSM053</t>
  </si>
  <si>
    <t>RYBINSKI</t>
  </si>
  <si>
    <t>STLSC070</t>
  </si>
  <si>
    <t>STLCP081</t>
  </si>
  <si>
    <t>KAMELEH</t>
  </si>
  <si>
    <t>ALIZADEH</t>
  </si>
  <si>
    <t>LATIA</t>
  </si>
  <si>
    <t>MALAIKA</t>
  </si>
  <si>
    <t>KALEEL</t>
  </si>
  <si>
    <t>ATHRAA</t>
  </si>
  <si>
    <t>ZORA</t>
  </si>
  <si>
    <t>HANNENT</t>
  </si>
  <si>
    <t>SHINE</t>
  </si>
  <si>
    <t>JODI LEIGH</t>
  </si>
  <si>
    <t>ATHANASIA</t>
  </si>
  <si>
    <t>SREYAS</t>
  </si>
  <si>
    <t>TARASINSKI</t>
  </si>
  <si>
    <t>ZARIN</t>
  </si>
  <si>
    <t>TASNIM</t>
  </si>
  <si>
    <t>ASM079</t>
  </si>
  <si>
    <t>OZZIE</t>
  </si>
  <si>
    <t>MCSTRAVICK</t>
  </si>
  <si>
    <t>EDENBOROUGH</t>
  </si>
  <si>
    <t>EDUATI</t>
  </si>
  <si>
    <t>EASTERBROOK</t>
  </si>
  <si>
    <t>ATILLIA</t>
  </si>
  <si>
    <t>PHUONG NHI</t>
  </si>
  <si>
    <t>DIEP</t>
  </si>
  <si>
    <t>JADALEE</t>
  </si>
  <si>
    <t>SZERSZYN</t>
  </si>
  <si>
    <t>EMILLIE</t>
  </si>
  <si>
    <t>CRISPE</t>
  </si>
  <si>
    <t>HUDSYNN</t>
  </si>
  <si>
    <t>CATALINA</t>
  </si>
  <si>
    <t>GUERRERO</t>
  </si>
  <si>
    <t>SANG HLEI CUNG</t>
  </si>
  <si>
    <t>HLICHAL</t>
  </si>
  <si>
    <t>KOBE</t>
  </si>
  <si>
    <t>DEL VECCHIO-NEWINGTON</t>
  </si>
  <si>
    <t>MIRA</t>
  </si>
  <si>
    <t>LOBUE</t>
  </si>
  <si>
    <t>BRYAH</t>
  </si>
  <si>
    <t>HEKE</t>
  </si>
  <si>
    <t>SADIA</t>
  </si>
  <si>
    <t>AMJAD</t>
  </si>
  <si>
    <t>SMOKER</t>
  </si>
  <si>
    <t>KRYSTYNA</t>
  </si>
  <si>
    <t>SCMCON081</t>
  </si>
  <si>
    <t>ROOTES</t>
  </si>
  <si>
    <t>SCMCON100</t>
  </si>
  <si>
    <t>HARMONY LEE</t>
  </si>
  <si>
    <t>CRYER-CLISSOLD</t>
  </si>
  <si>
    <t>STLF147</t>
  </si>
  <si>
    <t>JAPNEET</t>
  </si>
  <si>
    <t>RANDHAWA</t>
  </si>
  <si>
    <t>OLIVIAH</t>
  </si>
  <si>
    <t>KRAUSE</t>
  </si>
  <si>
    <t>SSTO172</t>
  </si>
  <si>
    <t>AUGUSTESEN</t>
  </si>
  <si>
    <t>KRISTY LEE</t>
  </si>
  <si>
    <t>MURTAGH</t>
  </si>
  <si>
    <t>GAUT</t>
  </si>
  <si>
    <t>ROURKE</t>
  </si>
  <si>
    <t>HUGGINS</t>
  </si>
  <si>
    <t>DEWAR-OLDIS</t>
  </si>
  <si>
    <t>DE BOEF</t>
  </si>
  <si>
    <t>AXFORD</t>
  </si>
  <si>
    <t>MAMMOLITO</t>
  </si>
  <si>
    <t>MALADY</t>
  </si>
  <si>
    <t>KENDYLL</t>
  </si>
  <si>
    <t>TIMONEY</t>
  </si>
  <si>
    <t>TANVI</t>
  </si>
  <si>
    <t>ATLA</t>
  </si>
  <si>
    <t>GODOY-VILLALOBOS</t>
  </si>
  <si>
    <t>VILCINS</t>
  </si>
  <si>
    <t>UFER</t>
  </si>
  <si>
    <t>ANNESLEY</t>
  </si>
  <si>
    <t>HOLCOMBE</t>
  </si>
  <si>
    <t>CHARLOTTE MAY</t>
  </si>
  <si>
    <t>OLIECH</t>
  </si>
  <si>
    <t>PEACOCK</t>
  </si>
  <si>
    <t>NHAT</t>
  </si>
  <si>
    <t>BURGIS</t>
  </si>
  <si>
    <t>SITPBIS</t>
  </si>
  <si>
    <t>POWER BI SPECIALIST</t>
  </si>
  <si>
    <t>MIKHALA</t>
  </si>
  <si>
    <t>SODERIOU KASMAWAN</t>
  </si>
  <si>
    <t>XINYU</t>
  </si>
  <si>
    <t>FENG</t>
  </si>
  <si>
    <t>SAIMCA</t>
  </si>
  <si>
    <t>MARKETING CAMPAIGN ANALYST</t>
  </si>
  <si>
    <t>TEMPLER</t>
  </si>
  <si>
    <t>AINSLIE</t>
  </si>
  <si>
    <t>MEOGROSSI</t>
  </si>
  <si>
    <t>ASHLEI</t>
  </si>
  <si>
    <t>AH WANG</t>
  </si>
  <si>
    <t>TYRAHN</t>
  </si>
  <si>
    <t>CORKILL</t>
  </si>
  <si>
    <t>ASA097</t>
  </si>
  <si>
    <t>LATHLEAN</t>
  </si>
  <si>
    <t>ANNALIZE</t>
  </si>
  <si>
    <t>KOTIS</t>
  </si>
  <si>
    <t>PODGORSKI</t>
  </si>
  <si>
    <t>PASHINE</t>
  </si>
  <si>
    <t>STRUVE</t>
  </si>
  <si>
    <t>ZVAGOLSKAYA</t>
  </si>
  <si>
    <t>SANCHEZ</t>
  </si>
  <si>
    <t>RACOMELARA</t>
  </si>
  <si>
    <t>YIP</t>
  </si>
  <si>
    <t>DAMON</t>
  </si>
  <si>
    <t>ANILAJ TANAV</t>
  </si>
  <si>
    <t>DHULIPALLA</t>
  </si>
  <si>
    <t>AMOSH</t>
  </si>
  <si>
    <t>PRADHAN</t>
  </si>
  <si>
    <t>MACKAY</t>
  </si>
  <si>
    <t>ZHENG</t>
  </si>
  <si>
    <t>CORDINGLEY</t>
  </si>
  <si>
    <t>TOKALIC</t>
  </si>
  <si>
    <t>RAINFORD</t>
  </si>
  <si>
    <t>ARMAAN</t>
  </si>
  <si>
    <t>MASKIELL</t>
  </si>
  <si>
    <t>SCHWOEPFINGER</t>
  </si>
  <si>
    <t>BEAZLEIGH</t>
  </si>
  <si>
    <t>ABANOUB</t>
  </si>
  <si>
    <t>YANNI</t>
  </si>
  <si>
    <t>WETHERELL</t>
  </si>
  <si>
    <t>MOLLER</t>
  </si>
  <si>
    <t>MAKSYM</t>
  </si>
  <si>
    <t>NESTERTSOV</t>
  </si>
  <si>
    <t>CALLINAN</t>
  </si>
  <si>
    <t>CRISTIANE</t>
  </si>
  <si>
    <t>MONTEIRO SUTIL</t>
  </si>
  <si>
    <t>ATL097</t>
  </si>
  <si>
    <t>SSAM105</t>
  </si>
  <si>
    <t>GRIGORIEFF</t>
  </si>
  <si>
    <t>SRESS120</t>
  </si>
  <si>
    <t>STLM172</t>
  </si>
  <si>
    <t>STLCP172</t>
  </si>
  <si>
    <t>SBABA</t>
  </si>
  <si>
    <t>BUYER ASSISTANT BATH</t>
  </si>
  <si>
    <t>ASS011</t>
  </si>
  <si>
    <t>STLM048</t>
  </si>
  <si>
    <t>HELP DESK ANALYST</t>
  </si>
  <si>
    <t>FRANGIEH</t>
  </si>
  <si>
    <t>SRESS098</t>
  </si>
  <si>
    <t>STLM094</t>
  </si>
  <si>
    <t>SRESS122</t>
  </si>
  <si>
    <t>ASM075</t>
  </si>
  <si>
    <t>SBRMFF</t>
  </si>
  <si>
    <t>BUYER READYMADES  FURN FABRICS</t>
  </si>
  <si>
    <t>BROUN</t>
  </si>
  <si>
    <t>SSAHD152</t>
  </si>
  <si>
    <t>STLCP029</t>
  </si>
  <si>
    <t>SDPDMM</t>
  </si>
  <si>
    <t>DIGITAL MARKETING MGR</t>
  </si>
  <si>
    <t>STLM009</t>
  </si>
  <si>
    <t>SSAM149</t>
  </si>
  <si>
    <t>SRESS034</t>
  </si>
  <si>
    <t>STLCP042</t>
  </si>
  <si>
    <t>STLHD114</t>
  </si>
  <si>
    <t>SDGMDIGS</t>
  </si>
  <si>
    <t>GM DESIGN, INNOVATION &amp; GSO</t>
  </si>
  <si>
    <t>SRESS038</t>
  </si>
  <si>
    <t>SHRHOPCT</t>
  </si>
  <si>
    <t>HEAD OF PPL, CULTURE &amp; TRNING</t>
  </si>
  <si>
    <t>ABDULMALIK</t>
  </si>
  <si>
    <t>NAKOA</t>
  </si>
  <si>
    <t>CHARANJIT</t>
  </si>
  <si>
    <t>SERAJ ADDEN</t>
  </si>
  <si>
    <t>AL HIYAWI</t>
  </si>
  <si>
    <t>FOOT</t>
  </si>
  <si>
    <t>GINEVRA</t>
  </si>
  <si>
    <t>AGLIANO</t>
  </si>
  <si>
    <t>YAR</t>
  </si>
  <si>
    <t>DAU</t>
  </si>
  <si>
    <t>TRIPLETT</t>
  </si>
  <si>
    <t>SALEMA</t>
  </si>
  <si>
    <t>MULA CHAMAN</t>
  </si>
  <si>
    <t>HALENA</t>
  </si>
  <si>
    <t>LOTTIE</t>
  </si>
  <si>
    <t>MCGUIRE</t>
  </si>
  <si>
    <t>DE CANDIA</t>
  </si>
  <si>
    <t>BOTHERAS</t>
  </si>
  <si>
    <t>RAYLA</t>
  </si>
  <si>
    <t>UNCEL</t>
  </si>
  <si>
    <t>FELLOWS</t>
  </si>
  <si>
    <t>KAYLA MARIE</t>
  </si>
  <si>
    <t>MACLENNAN</t>
  </si>
  <si>
    <t>GEORGE-MCLEOD</t>
  </si>
  <si>
    <t>LIESCHKE</t>
  </si>
  <si>
    <t>HTM61</t>
  </si>
  <si>
    <t>HTM9099</t>
  </si>
  <si>
    <t>BANK</t>
  </si>
  <si>
    <t>BOLAS</t>
  </si>
  <si>
    <t>HSM2036</t>
  </si>
  <si>
    <t>ZUPPA</t>
  </si>
  <si>
    <t>MASKELL</t>
  </si>
  <si>
    <t>HSM2049</t>
  </si>
  <si>
    <t>HASM2049</t>
  </si>
  <si>
    <t>WORBY</t>
  </si>
  <si>
    <t>MIU</t>
  </si>
  <si>
    <t>ZARLI</t>
  </si>
  <si>
    <t>NOLAN-BLACK</t>
  </si>
  <si>
    <t>HETARIKI</t>
  </si>
  <si>
    <t>KENDAL</t>
  </si>
  <si>
    <t>KABITA</t>
  </si>
  <si>
    <t>ACHHAMI</t>
  </si>
  <si>
    <t>SHRUBB</t>
  </si>
  <si>
    <t>SEYEDALIREZA</t>
  </si>
  <si>
    <t>ZIOGAS</t>
  </si>
  <si>
    <t>DS OPCO PTY LTD</t>
  </si>
  <si>
    <t>ALBANY</t>
  </si>
  <si>
    <t>SUNITA</t>
  </si>
  <si>
    <t>CROSSE</t>
  </si>
  <si>
    <t>HASM7081</t>
  </si>
  <si>
    <t>LAMBRET</t>
  </si>
  <si>
    <t>VEBHA</t>
  </si>
  <si>
    <t>ROUHOLFEDA</t>
  </si>
  <si>
    <t>CASPER</t>
  </si>
  <si>
    <t>ADA</t>
  </si>
  <si>
    <t>FOGGO</t>
  </si>
  <si>
    <t>LEANNA</t>
  </si>
  <si>
    <t>TYHANI</t>
  </si>
  <si>
    <t>QUILTER</t>
  </si>
  <si>
    <t>KORBEN</t>
  </si>
  <si>
    <t>ASHBY</t>
  </si>
  <si>
    <t>TAMPALINE</t>
  </si>
  <si>
    <t>HTM2058</t>
  </si>
  <si>
    <t>WARRAGUL</t>
  </si>
  <si>
    <t>BROUGHTON</t>
  </si>
  <si>
    <t>CROWLE</t>
  </si>
  <si>
    <t>COCKERHAM</t>
  </si>
  <si>
    <t>ELLEE</t>
  </si>
  <si>
    <t>DALZIEL</t>
  </si>
  <si>
    <t>EELTINK</t>
  </si>
  <si>
    <t>POSTLETHWAITE</t>
  </si>
  <si>
    <t>VELTRI</t>
  </si>
  <si>
    <t>ALLYSHA</t>
  </si>
  <si>
    <t>KLIPPEL</t>
  </si>
  <si>
    <t>ECCLES-UNSTEAD</t>
  </si>
  <si>
    <t>KRISTAL</t>
  </si>
  <si>
    <t>RAINES</t>
  </si>
  <si>
    <t>SMITH-GOODWIN</t>
  </si>
  <si>
    <t>GAMBLES</t>
  </si>
  <si>
    <t>CARIS</t>
  </si>
  <si>
    <t>LAUGHLIN</t>
  </si>
  <si>
    <t>MARIE LEA</t>
  </si>
  <si>
    <t>SOOKHAREE</t>
  </si>
  <si>
    <t>JASMINDER</t>
  </si>
  <si>
    <t>RONALDS</t>
  </si>
  <si>
    <t>GROENENDAAL</t>
  </si>
  <si>
    <t>MOYLE</t>
  </si>
  <si>
    <t>MAHIRA</t>
  </si>
  <si>
    <t>SARINA</t>
  </si>
  <si>
    <t>CROSSLEY</t>
  </si>
  <si>
    <t>AMMIE-JANE</t>
  </si>
  <si>
    <t>NICKLESS</t>
  </si>
  <si>
    <t>FERDINANDO THARUKA</t>
  </si>
  <si>
    <t>MUTHUTANTRIGE COORAY</t>
  </si>
  <si>
    <t>MATTY</t>
  </si>
  <si>
    <t>MADISSON</t>
  </si>
  <si>
    <t>SINOPOLI</t>
  </si>
  <si>
    <t>BESWICK</t>
  </si>
  <si>
    <t>ST JOHN</t>
  </si>
  <si>
    <t>CROFTS</t>
  </si>
  <si>
    <t>GRICE</t>
  </si>
  <si>
    <t>DEANA</t>
  </si>
  <si>
    <t>HASM2058</t>
  </si>
  <si>
    <t>HSM2058</t>
  </si>
  <si>
    <t>HMCO</t>
  </si>
  <si>
    <t>Marketing Coordinator</t>
  </si>
  <si>
    <t>HSM2040</t>
  </si>
  <si>
    <t>JESS</t>
  </si>
  <si>
    <t>SEALEY</t>
  </si>
  <si>
    <t>EMA</t>
  </si>
  <si>
    <t>TUKUTUKUNGA</t>
  </si>
  <si>
    <t>MAGBANUA</t>
  </si>
  <si>
    <t>HEAVEN LEE</t>
  </si>
  <si>
    <t>IOBU</t>
  </si>
  <si>
    <t>NOTTINGHAM</t>
  </si>
  <si>
    <t>MEYERHOFF</t>
  </si>
  <si>
    <t>YOLANDI</t>
  </si>
  <si>
    <t>BASIRE</t>
  </si>
  <si>
    <t>RAVINDER</t>
  </si>
  <si>
    <t>GRIMWOOD</t>
  </si>
  <si>
    <t>NA</t>
  </si>
  <si>
    <t>WEI</t>
  </si>
  <si>
    <t>SNZPMM</t>
  </si>
  <si>
    <t>PRODUCT &amp; MARKETING MANAGER</t>
  </si>
  <si>
    <t>BURLEY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</si>
</sst>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b/>
      <sz val="10"/>
      <color theme="1"/>
      <name val="Calibri Light"/>
      <family val="2"/>
    </font>
    <font>
      <b/>
      <sz val="10"/>
      <color theme="0"/>
      <name val="Calibri Light"/>
      <family val="2"/>
    </font>
    <font>
      <sz val="10"/>
      <color theme="1"/>
      <name val="Calibri Light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BDD7EE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1">
    <xf numFmtId="0" fontId="0" fillId="0" borderId="0" xfId="0"/>
    <xf numFmtId="15" fontId="0" fillId="0" borderId="0" xfId="0" applyNumberFormat="1"/>
    <xf numFmtId="14" fontId="0" fillId="0" borderId="0" xfId="0" applyNumberFormat="1"/>
    <xf numFmtId="0" fontId="0" fillId="0" borderId="0" xfId="0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18" fillId="34" borderId="10" xfId="0" applyFont="1" applyFill="1" applyBorder="1" applyAlignment="1">
      <alignment horizontal="center" vertical="center" wrapText="1"/>
    </xf>
    <xf numFmtId="0" fontId="16" fillId="36" borderId="16" xfId="0" applyFont="1" applyFill="1" applyBorder="1" applyAlignment="1">
      <alignment horizontal="center"/>
    </xf>
    <xf numFmtId="0" fontId="0" fillId="33" borderId="16" xfId="0" applyFill="1" applyBorder="1" applyAlignment="1">
      <alignment horizontal="center"/>
    </xf>
    <xf numFmtId="0" fontId="0" fillId="35" borderId="16" xfId="0" applyFill="1" applyBorder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37" borderId="17" xfId="0" applyFill="1" applyBorder="1" applyAlignment="1">
      <alignment horizontal="center"/>
    </xf>
    <xf numFmtId="0" fontId="0" fillId="0" borderId="18" xfId="0" applyBorder="1"/>
    <xf numFmtId="0" fontId="16" fillId="34" borderId="17" xfId="0" applyFont="1" applyFill="1" applyBorder="1"/>
    <xf numFmtId="0" fontId="18" fillId="34" borderId="16" xfId="0" applyFont="1" applyFill="1" applyBorder="1" applyAlignment="1">
      <alignment horizontal="center" vertical="center" wrapText="1"/>
    </xf>
    <xf numFmtId="0" fontId="0" fillId="39" borderId="20" xfId="0" applyFill="1" applyBorder="1"/>
    <xf numFmtId="0" fontId="0" fillId="39" borderId="21" xfId="0" applyFill="1" applyBorder="1"/>
    <xf numFmtId="0" fontId="0" fillId="39" borderId="22" xfId="0" applyFill="1" applyBorder="1"/>
    <xf numFmtId="0" fontId="0" fillId="39" borderId="23" xfId="0" applyFill="1" applyBorder="1"/>
    <xf numFmtId="0" fontId="0" fillId="39" borderId="24" xfId="0" applyFill="1" applyBorder="1"/>
    <xf numFmtId="0" fontId="0" fillId="0" borderId="24" xfId="0" applyBorder="1"/>
    <xf numFmtId="0" fontId="0" fillId="39" borderId="14" xfId="0" applyFill="1" applyBorder="1"/>
    <xf numFmtId="0" fontId="0" fillId="39" borderId="15" xfId="0" applyFill="1" applyBorder="1"/>
    <xf numFmtId="0" fontId="0" fillId="39" borderId="25" xfId="0" applyFill="1" applyBorder="1"/>
    <xf numFmtId="0" fontId="0" fillId="0" borderId="26" xfId="0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8" borderId="10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8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2" xfId="0" applyBorder="1" applyAlignment="1">
      <alignment horizontal="center"/>
    </xf>
    <xf numFmtId="0" fontId="16" fillId="0" borderId="10" xfId="0" applyFont="1" applyBorder="1"/>
    <xf numFmtId="0" fontId="16" fillId="0" borderId="10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9" fillId="39" borderId="15" xfId="0" applyFont="1" applyFill="1" applyBorder="1"/>
    <xf numFmtId="0" fontId="0" fillId="0" borderId="33" xfId="0" applyBorder="1"/>
    <xf numFmtId="0" fontId="16" fillId="36" borderId="10" xfId="0" applyFont="1" applyFill="1" applyBorder="1" applyAlignment="1">
      <alignment horizontal="center"/>
    </xf>
    <xf numFmtId="0" fontId="0" fillId="39" borderId="0" xfId="0" applyFill="1"/>
    <xf numFmtId="0" fontId="16" fillId="40" borderId="10" xfId="0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 vertical="center"/>
    </xf>
    <xf numFmtId="0" fontId="0" fillId="0" borderId="34" xfId="0" applyBorder="1"/>
    <xf numFmtId="0" fontId="0" fillId="39" borderId="34" xfId="0" applyFill="1" applyBorder="1"/>
    <xf numFmtId="0" fontId="16" fillId="39" borderId="34" xfId="0" applyFont="1" applyFill="1" applyBorder="1"/>
    <xf numFmtId="0" fontId="0" fillId="0" borderId="35" xfId="0" applyBorder="1" applyAlignment="1">
      <alignment horizontal="center"/>
    </xf>
    <xf numFmtId="0" fontId="0" fillId="0" borderId="27" xfId="0" applyBorder="1" applyAlignment="1">
      <alignment horizontal="center"/>
    </xf>
    <xf numFmtId="9" fontId="0" fillId="0" borderId="35" xfId="0" applyNumberFormat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 vertical="center"/>
    </xf>
    <xf numFmtId="0" fontId="16" fillId="39" borderId="0" xfId="0" applyFont="1" applyFill="1"/>
    <xf numFmtId="9" fontId="0" fillId="0" borderId="27" xfId="0" applyNumberFormat="1" applyBorder="1" applyAlignment="1">
      <alignment horizontal="center"/>
    </xf>
    <xf numFmtId="9" fontId="16" fillId="0" borderId="10" xfId="0" applyNumberFormat="1" applyFont="1" applyBorder="1" applyAlignment="1">
      <alignment horizontal="center"/>
    </xf>
    <xf numFmtId="0" fontId="0" fillId="41" borderId="0" xfId="0" applyFill="1"/>
    <xf numFmtId="0" fontId="16" fillId="41" borderId="0" xfId="0" applyFont="1" applyFill="1"/>
    <xf numFmtId="0" fontId="21" fillId="0" borderId="11" xfId="0" applyFont="1" applyBorder="1" applyAlignment="1">
      <alignment wrapText="1"/>
    </xf>
    <xf numFmtId="49" fontId="21" fillId="0" borderId="11" xfId="0" applyNumberFormat="1" applyFont="1" applyBorder="1" applyAlignment="1">
      <alignment wrapText="1"/>
    </xf>
    <xf numFmtId="0" fontId="21" fillId="0" borderId="12" xfId="0" applyFont="1" applyBorder="1" applyAlignment="1">
      <alignment wrapText="1"/>
    </xf>
    <xf numFmtId="0" fontId="22" fillId="42" borderId="0" xfId="0" applyFont="1" applyFill="1"/>
    <xf numFmtId="0" fontId="22" fillId="42" borderId="11" xfId="0" applyFont="1" applyFill="1" applyBorder="1" applyAlignment="1">
      <alignment wrapText="1"/>
    </xf>
    <xf numFmtId="15" fontId="22" fillId="43" borderId="11" xfId="0" applyNumberFormat="1" applyFont="1" applyFill="1" applyBorder="1" applyAlignment="1">
      <alignment horizontal="center" wrapText="1"/>
    </xf>
    <xf numFmtId="0" fontId="23" fillId="0" borderId="0" xfId="0" applyFont="1"/>
    <xf numFmtId="0" fontId="23" fillId="44" borderId="0" xfId="0" applyFont="1" applyFill="1"/>
    <xf numFmtId="49" fontId="23" fillId="0" borderId="0" xfId="0" applyNumberFormat="1" applyFont="1"/>
    <xf numFmtId="0" fontId="16" fillId="34" borderId="17" xfId="0" applyFont="1" applyFill="1" applyBorder="1" applyAlignment="1">
      <alignment horizontal="center" vertical="center"/>
    </xf>
    <xf numFmtId="0" fontId="16" fillId="34" borderId="17" xfId="0" applyFont="1" applyFill="1" applyBorder="1" applyAlignment="1">
      <alignment horizontal="center"/>
    </xf>
    <xf numFmtId="0" fontId="0" fillId="45" borderId="16" xfId="0" applyFill="1" applyBorder="1" applyAlignment="1">
      <alignment horizontal="center"/>
    </xf>
    <xf numFmtId="0" fontId="16" fillId="38" borderId="10" xfId="0" applyFont="1" applyFill="1" applyBorder="1" applyAlignment="1">
      <alignment horizontal="center"/>
    </xf>
    <xf numFmtId="0" fontId="16" fillId="35" borderId="10" xfId="0" applyFont="1" applyFill="1" applyBorder="1" applyAlignment="1">
      <alignment horizontal="center"/>
    </xf>
    <xf numFmtId="0" fontId="16" fillId="40" borderId="10" xfId="0" applyFont="1" applyFill="1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25" xfId="0" applyFont="1" applyFill="1" applyBorder="1" applyAlignment="1">
      <alignment horizontal="center"/>
    </xf>
    <xf numFmtId="0" fontId="16" fillId="45" borderId="14" xfId="0" applyFont="1" applyFill="1" applyBorder="1" applyAlignment="1">
      <alignment horizontal="center"/>
    </xf>
    <xf numFmtId="0" fontId="16" fillId="45" borderId="15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numFmt numFmtId="0" formatCode="General"/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numFmt numFmtId="164" formatCode="d/mm/yyyy"/>
    </dxf>
    <dxf>
      <numFmt numFmtId="164" formatCode="d/mm/yyyy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[25_07 Go1 Assigned Learning Dashboard Calculator.xlsx]Currently Assigned!PivotTable1</c:name>
    <c:fmtId val="0"/>
  </c:pivotSource>
  <c:chart>
    <c:title>
      <c:layout>
        <c:manualLayout>
          <c:xMode val="edge"/>
          <c:yMode val="edge"/>
          <c:x val="0.4447344207444584"/>
          <c:y val="3.8749979330224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tx2">
              <a:lumMod val="75000"/>
              <a:lumOff val="25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84520692755313E-2"/>
          <c:y val="0.15181599188559208"/>
          <c:w val="0.79643294901813544"/>
          <c:h val="0.600533680472411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'Currently Assigned'!$B$3:$B$4</c:f>
              <c:strCache>
                <c:ptCount val="1"/>
                <c:pt idx="0">
                  <c:v>Assigned</c:v>
                </c:pt>
              </c:strCache>
            </c:strRef>
          </c:tx>
          <c:spPr>
            <a:solidFill>
              <a:schemeClr val="tx2">
                <a:lumMod val="75000"/>
                <a:lumOff val="25000"/>
              </a:schemeClr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'Currently Assigned'!$A$5:$A$11</c:f>
              <c:strCache>
                <c:ptCount val="6"/>
                <c:pt idx="0">
                  <c:v>Finance</c:v>
                </c:pt>
                <c:pt idx="1">
                  <c:v>Human Resources</c:v>
                </c:pt>
                <c:pt idx="2">
                  <c:v>IT</c:v>
                </c:pt>
                <c:pt idx="3">
                  <c:v>Marketing</c:v>
                </c:pt>
                <c:pt idx="4">
                  <c:v>SPG Development</c:v>
                </c:pt>
                <c:pt idx="5">
                  <c:v>Supply Chain</c:v>
                </c:pt>
              </c:strCache>
            </c:strRef>
          </c:cat>
          <c:val>
            <c:numRef>
              <c:f>'Currently Assigned'!$B$5:$B$11</c:f>
              <c:numCache>
                <c:formatCode>General</c:formatCode>
                <c:ptCount val="6"/>
                <c:pt idx="0">
                  <c:v>121</c:v>
                </c:pt>
                <c:pt idx="1">
                  <c:v>83</c:v>
                </c:pt>
                <c:pt idx="2">
                  <c:v>371</c:v>
                </c:pt>
                <c:pt idx="3">
                  <c:v>212</c:v>
                </c:pt>
                <c:pt idx="4">
                  <c:v>70</c:v>
                </c:pt>
                <c:pt idx="5">
                  <c:v>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D80-4F48-BC41-01858D6092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18437120"/>
        <c:axId val="1718437600"/>
      </c:barChart>
      <c:catAx>
        <c:axId val="1718437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437600"/>
        <c:crosses val="autoZero"/>
        <c:auto val="1"/>
        <c:lblAlgn val="ctr"/>
        <c:lblOffset val="100"/>
        <c:noMultiLvlLbl val="0"/>
      </c:catAx>
      <c:valAx>
        <c:axId val="17184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843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200025</xdr:colOff>
      <xdr:row>0</xdr:row>
      <xdr:rowOff>71437</xdr:rowOff>
    </xdr:from>
    <xdr:to>
      <xdr:col>17</xdr:col>
      <xdr:colOff>123826</xdr:colOff>
      <xdr:row>16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D9F7E-925E-5C64-B6F5-F4C1D4AE43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Nguyen" refreshedDate="45841.428121412035" createdVersion="8" refreshedVersion="8" minRefreshableVersion="3" recordCount="2596" xr:uid="{41099EBB-A3FD-454C-B55D-1B41D5BDCD36}">
  <cacheSource type="worksheet">
    <worksheetSource ref="A1:W1048576" sheet="Assigned Learning Data Dump"/>
  </cacheSource>
  <cacheFields count="23">
    <cacheField name="User Name" numFmtId="0">
      <sharedItems containsBlank="1"/>
    </cacheField>
    <cacheField name="Email" numFmtId="0">
      <sharedItems containsBlank="1"/>
    </cacheField>
    <cacheField name="Title" numFmtId="0">
      <sharedItems containsBlank="1"/>
    </cacheField>
    <cacheField name="LO ID" numFmtId="0">
      <sharedItems containsString="0" containsBlank="1" containsNumber="1" containsInteger="1" minValue="1895648" maxValue="36754326"/>
    </cacheField>
    <cacheField name="Type" numFmtId="0">
      <sharedItems containsBlank="1"/>
    </cacheField>
    <cacheField name="Status" numFmtId="0">
      <sharedItems containsBlank="1" count="5">
        <s v="Completed"/>
        <s v="Assigned"/>
        <s v="In Progress"/>
        <s v="Not Started"/>
        <m/>
      </sharedItems>
    </cacheField>
    <cacheField name="Pass" numFmtId="0">
      <sharedItems containsBlank="1"/>
    </cacheField>
    <cacheField name="Start Date" numFmtId="0">
      <sharedItems containsNonDate="0" containsDate="1" containsString="0" containsBlank="1" minDate="2022-11-16T00:00:00" maxDate="2025-07-01T00:00:00"/>
    </cacheField>
    <cacheField name="End Date" numFmtId="0">
      <sharedItems containsNonDate="0" containsDate="1" containsString="0" containsBlank="1" minDate="2022-11-16T00:00:00" maxDate="2025-07-03T00:00:00"/>
    </cacheField>
    <cacheField name="Groups" numFmtId="0">
      <sharedItems containsBlank="1"/>
    </cacheField>
    <cacheField name="Actions" numFmtId="0">
      <sharedItems containsNonDate="0" containsString="0" containsBlank="1"/>
    </cacheField>
    <cacheField name="Job Title" numFmtId="0">
      <sharedItems containsBlank="1"/>
    </cacheField>
    <cacheField name="Language" numFmtId="0">
      <sharedItems containsBlank="1"/>
    </cacheField>
    <cacheField name="Position Title" numFmtId="0">
      <sharedItems containsBlank="1"/>
    </cacheField>
    <cacheField name="Brand/Function" numFmtId="0">
      <sharedItems containsBlank="1"/>
    </cacheField>
    <cacheField name="Department" numFmtId="0">
      <sharedItems containsBlank="1"/>
    </cacheField>
    <cacheField name="Manager Full Name" numFmtId="0">
      <sharedItems containsBlank="1"/>
    </cacheField>
    <cacheField name="CostCentreNo" numFmtId="0">
      <sharedItems containsBlank="1" containsMixedTypes="1" containsNumber="1" containsInteger="1" minValue="5900" maxValue="8900"/>
    </cacheField>
    <cacheField name="Employee Number" numFmtId="0">
      <sharedItems containsBlank="1" containsMixedTypes="1" containsNumber="1" containsInteger="1" minValue="200391" maxValue="340338"/>
    </cacheField>
    <cacheField name="Full Name" numFmtId="0">
      <sharedItems containsBlank="1"/>
    </cacheField>
    <cacheField name="Fiscal Month" numFmtId="0">
      <sharedItems containsBlank="1"/>
    </cacheField>
    <cacheField name="Fiscal Quarter" numFmtId="0">
      <sharedItems containsBlank="1"/>
    </cacheField>
    <cacheField name="Account" numFmtId="0">
      <sharedItems containsBlank="1" count="31">
        <s v="Human Resources"/>
        <s v="NA"/>
        <s v="Marketing"/>
        <s v="Property and Store Development"/>
        <s v="SPG Development"/>
        <s v="IT"/>
        <s v="eCommerce &amp; Omni Channel"/>
        <s v="Insights &amp; Analytics"/>
        <s v="Supply Chain"/>
        <s v="FFM"/>
        <s v="Spotlight Group Aviation"/>
        <s v="Finance"/>
        <s v="Spot Merch"/>
        <m/>
        <e v="#N/A" u="1"/>
        <s v="Administration" u="1"/>
        <s v="Anaconda DC" u="1"/>
        <s v="Customer Services" u="1"/>
        <s v="Digital Performance &amp; CRM" u="1"/>
        <s v="E Commerce" u="1"/>
        <s v="FFM Finance" u="1"/>
        <s v="Furnishings" u="1"/>
        <s v="Harris Scarfe DC" u="1"/>
        <s v="HS Dark Store" u="1"/>
        <s v="Insights" u="1"/>
        <s v="Master Data" u="1"/>
        <s v="Planning" u="1"/>
        <s v="Property &amp; Store Dev" u="1"/>
        <s v="SGA Staff" u="1"/>
        <s v="SPGD Finance" u="1"/>
        <s v="Spotlight DC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an Nguyen" refreshedDate="45841.428165393518" createdVersion="8" refreshedVersion="8" minRefreshableVersion="3" recordCount="2595" xr:uid="{7E70FCC3-399E-4CC7-82A5-C8C3B50E9A77}">
  <cacheSource type="worksheet">
    <worksheetSource ref="A1:W2596" sheet="Assigned Learning Data Dump"/>
  </cacheSource>
  <cacheFields count="23">
    <cacheField name="User Name" numFmtId="0">
      <sharedItems containsBlank="1"/>
    </cacheField>
    <cacheField name="Email" numFmtId="0">
      <sharedItems containsBlank="1"/>
    </cacheField>
    <cacheField name="Title" numFmtId="0">
      <sharedItems containsBlank="1"/>
    </cacheField>
    <cacheField name="LO ID" numFmtId="0">
      <sharedItems containsString="0" containsBlank="1" containsNumber="1" containsInteger="1" minValue="1895648" maxValue="36754326"/>
    </cacheField>
    <cacheField name="Type" numFmtId="0">
      <sharedItems containsBlank="1"/>
    </cacheField>
    <cacheField name="Status" numFmtId="0">
      <sharedItems containsBlank="1" count="5">
        <s v="Completed"/>
        <s v="Assigned"/>
        <s v="In Progress"/>
        <s v="Not Started"/>
        <m/>
      </sharedItems>
    </cacheField>
    <cacheField name="Pass" numFmtId="0">
      <sharedItems containsBlank="1"/>
    </cacheField>
    <cacheField name="Start Date" numFmtId="15">
      <sharedItems containsNonDate="0" containsDate="1" containsString="0" containsBlank="1" minDate="2022-11-16T00:00:00" maxDate="2025-07-01T00:00:00"/>
    </cacheField>
    <cacheField name="End Date" numFmtId="15">
      <sharedItems containsNonDate="0" containsDate="1" containsString="0" containsBlank="1" minDate="2022-11-16T00:00:00" maxDate="2025-07-03T00:00:00"/>
    </cacheField>
    <cacheField name="Groups" numFmtId="0">
      <sharedItems containsBlank="1"/>
    </cacheField>
    <cacheField name="Actions" numFmtId="0">
      <sharedItems containsNonDate="0" containsString="0" containsBlank="1"/>
    </cacheField>
    <cacheField name="Job Title" numFmtId="0">
      <sharedItems containsBlank="1"/>
    </cacheField>
    <cacheField name="Language" numFmtId="0">
      <sharedItems containsBlank="1"/>
    </cacheField>
    <cacheField name="Position Title" numFmtId="0">
      <sharedItems containsBlank="1"/>
    </cacheField>
    <cacheField name="Brand/Function" numFmtId="0">
      <sharedItems containsBlank="1"/>
    </cacheField>
    <cacheField name="Department" numFmtId="0">
      <sharedItems containsBlank="1"/>
    </cacheField>
    <cacheField name="Manager Full Name" numFmtId="0">
      <sharedItems containsBlank="1"/>
    </cacheField>
    <cacheField name="CostCentreNo" numFmtId="0">
      <sharedItems containsBlank="1" containsMixedTypes="1" containsNumber="1" containsInteger="1" minValue="5900" maxValue="8900"/>
    </cacheField>
    <cacheField name="Employee Number" numFmtId="0">
      <sharedItems containsBlank="1" containsMixedTypes="1" containsNumber="1" containsInteger="1" minValue="200391" maxValue="340338"/>
    </cacheField>
    <cacheField name="Full Name" numFmtId="0">
      <sharedItems containsBlank="1"/>
    </cacheField>
    <cacheField name="Fiscal Month" numFmtId="0">
      <sharedItems count="34">
        <s v="FEB, FY23"/>
        <s v=""/>
        <s v="JUL, FY24"/>
        <s v="JAN, FY23"/>
        <s v="SEP, FY25"/>
        <s v="JUL, FY26"/>
        <s v="JUN, FY23"/>
        <s v="JUL, FY25"/>
        <s v="JAN, FY24"/>
        <s v="NOV, FY23"/>
        <s v="MAY, FY24"/>
        <s v="MAY, FY25"/>
        <s v="FEB, FY24"/>
        <s v="MAR, FY25"/>
        <s v="SEP, FY24"/>
        <s v="JUN, FY24"/>
        <s v="DEC, FY23"/>
        <s v="AUG, FY25"/>
        <s v="MAR, FY24"/>
        <s v="OCT, FY25"/>
        <s v="MAR, FY23"/>
        <s v="APR, FY23"/>
        <s v="DEC, FY24"/>
        <s v="DEC, FY25"/>
        <s v="JUN, FY25"/>
        <s v="FEB, FY25"/>
        <s v="AUG, FY24"/>
        <s v="NOV, FY24"/>
        <s v="MAY, FY23"/>
        <s v="OCT, FY24"/>
        <s v="NOV, FY25"/>
        <s v="APR, FY24"/>
        <s v="APR, FY25"/>
        <s v="JAN, FY25"/>
      </sharedItems>
    </cacheField>
    <cacheField name="Fiscal Quarter" numFmtId="0">
      <sharedItems/>
    </cacheField>
    <cacheField name="Account" numFmtId="0">
      <sharedItems count="30">
        <s v="Human Resources"/>
        <s v="NA"/>
        <s v="Marketing"/>
        <s v="Property and Store Development"/>
        <s v="SPG Development"/>
        <s v="IT"/>
        <s v="eCommerce &amp; Omni Channel"/>
        <s v="Insights &amp; Analytics"/>
        <s v="Supply Chain"/>
        <s v="FFM"/>
        <s v="Spotlight Group Aviation"/>
        <s v="Finance"/>
        <s v="Spot Merch"/>
        <e v="#N/A" u="1"/>
        <s v="Administration" u="1"/>
        <s v="Property &amp; Store Dev" u="1"/>
        <s v="E Commerce" u="1"/>
        <s v="Furnishings" u="1"/>
        <s v="SPGD Finance" u="1"/>
        <s v="Master Data" u="1"/>
        <s v="Customer Services" u="1"/>
        <s v="Anaconda DC" u="1"/>
        <s v="SGA Staff" u="1"/>
        <s v="FFM Finance" u="1"/>
        <s v="Harris Scarfe DC" u="1"/>
        <s v="Insights" u="1"/>
        <s v="Spotlight DC" u="1"/>
        <s v="Digital Performance &amp; CRM" u="1"/>
        <s v="HS Dark Store" u="1"/>
        <s v="Planning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6">
  <r>
    <s v="Sunshine Santos"/>
    <s v="shanaryza.steward@srg.com.au"/>
    <s v="Collaborative Working Module"/>
    <n v="9275367"/>
    <s v="Interactive"/>
    <x v="0"/>
    <s v="Passed"/>
    <d v="2023-02-22T00:00:00"/>
    <d v="2023-12-18T00:00:00"/>
    <s v="Human Resources (HR), (HR) Recruitment, New Starters"/>
    <m/>
    <m/>
    <m/>
    <s v="Recruitment Specialist"/>
    <s v="HR MANAGEMENT"/>
    <m/>
    <s v="Jen Jordan"/>
    <m/>
    <n v="313834"/>
    <m/>
    <s v="FEB, FY23"/>
    <s v="Q2, FY24"/>
    <x v="0"/>
  </r>
  <r>
    <s v="Jackson Von Menge"/>
    <s v="jackson.vonmenge@srg.com.au"/>
    <s v="Collaborative Working Module"/>
    <n v="9275367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Soraya Franklin"/>
    <s v="soraya.franklin@srg.com.au"/>
    <s v="Collaborative Working Module"/>
    <n v="9275367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Adam Brozinski"/>
    <s v="adam.brozinski@srg.com.au"/>
    <s v="Collaborative Working Module"/>
    <n v="9275367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Asyraf Suhaimi"/>
    <s v="asyraf.suhaimi@spotlight.com.my"/>
    <s v="Collaborative Working Module"/>
    <n v="9275367"/>
    <s v="Interactive"/>
    <x v="0"/>
    <s v="Passed"/>
    <d v="2023-07-03T00:00:00"/>
    <d v="2024-01-08T00:00:00"/>
    <s v="Project Delivery (PD), New Starters"/>
    <m/>
    <m/>
    <m/>
    <s v="Store Planner"/>
    <s v="Property and Store Dev"/>
    <m/>
    <m/>
    <m/>
    <m/>
    <m/>
    <s v="JUL, FY24"/>
    <s v="Q3, FY24"/>
    <x v="1"/>
  </r>
  <r>
    <s v="Test Learner"/>
    <s v="testlearnergo1@gmail.com"/>
    <s v="Collaborative Working Module"/>
    <n v="927536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Aaron Delos Reyes"/>
    <s v="aaron.reyes@srg.com.au"/>
    <s v="Collaborative Working Module"/>
    <n v="9275367"/>
    <s v="Interactive"/>
    <x v="1"/>
    <m/>
    <m/>
    <m/>
    <s v="(IT) ERP Application, New Starters"/>
    <m/>
    <m/>
    <m/>
    <m/>
    <m/>
    <m/>
    <s v="Jesvinder Chaal"/>
    <m/>
    <s v="Contractor"/>
    <m/>
    <s v=""/>
    <s v=""/>
    <x v="1"/>
  </r>
  <r>
    <s v="Benjamin Williams"/>
    <s v="benjacksonwilliams27@gmail.com"/>
    <s v="Collaborative Working Module"/>
    <n v="9275367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Nez Toprak"/>
    <s v="neslihan.toprak@srg.com.au"/>
    <s v="Collaborative Working Module"/>
    <n v="9275367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FEB, FY23"/>
    <s v="Q3, FY23"/>
    <x v="3"/>
  </r>
  <r>
    <s v="Harry Ashton"/>
    <s v="harry.ashton@srg.com.au"/>
    <s v="Collaborative Working Module"/>
    <n v="9275367"/>
    <s v="Interactiv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JAN, FY23"/>
    <s v="Q3, FY23"/>
    <x v="3"/>
  </r>
  <r>
    <s v="Kumar Tammana"/>
    <s v="kumar.tammana@srg.com.au"/>
    <s v="Collaborative Working Module"/>
    <n v="9275367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Qiao Nian"/>
    <s v="alex.nianqiao@gmail.com"/>
    <s v="Collaborative Working Module"/>
    <n v="9275367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Gaurav Bhat"/>
    <s v="gaurav.bhat@srg.com.au"/>
    <s v="Collaborative Working Module"/>
    <n v="9275367"/>
    <s v="Interactive"/>
    <x v="0"/>
    <s v="Passed"/>
    <d v="2024-09-10T00:00:00"/>
    <d v="2024-09-10T00:00:00"/>
    <s v="Information Technology (IT), (IT) Digital Solutions, New Starters"/>
    <m/>
    <m/>
    <m/>
    <s v="Mobility &amp; Ecomm App Sa"/>
    <s v="IT"/>
    <s v="IT DIGITAL"/>
    <s v="Andrew Lighten"/>
    <m/>
    <n v="323285"/>
    <m/>
    <s v="SEP, FY25"/>
    <s v="Q1, FY25"/>
    <x v="5"/>
  </r>
  <r>
    <s v="Thida Zaw"/>
    <s v="thida.zaw@srg.com.au"/>
    <s v="Collaborative Working Module"/>
    <n v="9275367"/>
    <s v="Interactive"/>
    <x v="2"/>
    <m/>
    <d v="2025-06-30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JUL, FY26"/>
    <s v=""/>
    <x v="6"/>
  </r>
  <r>
    <s v="Belinda Martin"/>
    <s v="belinda.martin@srg.com.au"/>
    <s v="Collaborative Working Module"/>
    <n v="9275367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s v=""/>
    <s v=""/>
    <x v="3"/>
  </r>
  <r>
    <s v="Vittoria Bendinelli"/>
    <s v="vittoria.bendinelli@srg.com.au"/>
    <s v="Collaborative Working Module"/>
    <n v="9275367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s v=""/>
    <s v=""/>
    <x v="0"/>
  </r>
  <r>
    <s v="Reece Shaw"/>
    <s v="reece.shaw@srg.com.au"/>
    <s v="Collaborative Working Module"/>
    <n v="9275367"/>
    <s v="Interactive"/>
    <x v="0"/>
    <s v="Passed"/>
    <d v="2023-01-16T00:00:00"/>
    <d v="2023-01-18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AN, FY23"/>
    <s v="Q3, FY23"/>
    <x v="0"/>
  </r>
  <r>
    <s v="Nooshin Dadkhahtehrani"/>
    <s v="nooshin.dadkhah@srg.com.au"/>
    <s v="Collaborative Working Module"/>
    <n v="9275367"/>
    <s v="Interactive"/>
    <x v="1"/>
    <m/>
    <m/>
    <m/>
    <s v="(Ecom) Master Data, New Starters"/>
    <m/>
    <m/>
    <m/>
    <s v="Ga &amp; Gtm Specialist"/>
    <s v="Marketing"/>
    <s v="SS ECOMM SM1"/>
    <s v="Katie Van Leeuwen"/>
    <s v="S900"/>
    <n v="336067"/>
    <s v="Nooshin Dadkhahtehrani"/>
    <s v=""/>
    <s v=""/>
    <x v="6"/>
  </r>
  <r>
    <s v="David Bassett"/>
    <s v="david.bassett@srg.com.au"/>
    <s v="Collaborative Working Module"/>
    <n v="9275367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s v="JAN, FY23"/>
    <s v="Q3, FY23"/>
    <x v="0"/>
  </r>
  <r>
    <s v="Luan Nguyen"/>
    <s v="luan.nguyen@srg.com.au"/>
    <s v="Collaborative Working Module"/>
    <n v="9275367"/>
    <s v="Interactiv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s v=""/>
    <s v=""/>
    <x v="0"/>
  </r>
  <r>
    <s v="Anthony Geary"/>
    <s v="anthony.geary@srg.com.au"/>
    <s v="Collaborative Working Module"/>
    <n v="9275367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JUN, FY23"/>
    <s v="Q4, FY23"/>
    <x v="3"/>
  </r>
  <r>
    <s v="Kavya Koppolu"/>
    <s v="kavya.koppolu@srg.com.au"/>
    <s v="Collaborative Working Module"/>
    <n v="9275367"/>
    <s v="Interactiv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s v="JUL, FY24"/>
    <s v="Q1, FY24"/>
    <x v="0"/>
  </r>
  <r>
    <s v="Thomas Mclelland"/>
    <s v="tom.mclelland@spotlight.com.au"/>
    <s v="Collaborative Working Module"/>
    <n v="9275367"/>
    <s v="Interactive"/>
    <x v="0"/>
    <s v="Passed"/>
    <d v="2023-02-07T00:00:00"/>
    <d v="2023-02-07T00:00:00"/>
    <s v="Property Management (PROP), New Starters"/>
    <m/>
    <m/>
    <m/>
    <s v="Receiving"/>
    <s v="Property"/>
    <s v="Facilities Management"/>
    <s v="Sarah Michail"/>
    <s v="S900"/>
    <n v="204133"/>
    <s v="Tom Mclelland"/>
    <s v="FEB, FY23"/>
    <s v="Q3, FY23"/>
    <x v="3"/>
  </r>
  <r>
    <s v="Thomas Samuels"/>
    <s v="thomas.samuels@srg.com.au"/>
    <s v="Collaborative Working Module"/>
    <n v="9275367"/>
    <s v="Interactive"/>
    <x v="0"/>
    <s v="Passed"/>
    <d v="2024-07-26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JUL, FY25"/>
    <s v="Q1, FY25"/>
    <x v="3"/>
  </r>
  <r>
    <s v="Jeremy Gaffney"/>
    <s v="jeremy.gaffney@srg.com.au"/>
    <s v="Collaborative Working Module"/>
    <n v="9275367"/>
    <s v="Interactive"/>
    <x v="2"/>
    <m/>
    <d v="2024-01-16T00:00:00"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JAN, FY24"/>
    <s v=""/>
    <x v="3"/>
  </r>
  <r>
    <s v="Stephen Hughes"/>
    <s v="stephen.hughes@srg.com.au"/>
    <s v="Collaborative Working Module"/>
    <n v="9275367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Valentina De Luca"/>
    <s v="valentina.deluca@srg.com.au"/>
    <s v="Collaborative Working Module"/>
    <n v="9275367"/>
    <s v="Interactive"/>
    <x v="0"/>
    <s v="Passed"/>
    <d v="2022-11-23T00:00:00"/>
    <d v="2022-11-24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NOV, FY23"/>
    <s v="Q2, FY23"/>
    <x v="0"/>
  </r>
  <r>
    <s v="Adrian Santos"/>
    <s v="adrian.santos@srg.com.au"/>
    <s v="Collaborative Working Module"/>
    <n v="9275367"/>
    <s v="Interactive"/>
    <x v="0"/>
    <s v="Passed"/>
    <d v="2024-05-21T00:00:00"/>
    <d v="2025-07-02T00:00:00"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MAY, FY24"/>
    <s v="Q4, FY25"/>
    <x v="2"/>
  </r>
  <r>
    <s v="Pragyaan Mishra"/>
    <s v="pragyaan.mishra@srg.com.au"/>
    <s v="Collaborative Working Module"/>
    <n v="927536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Nathan Mclelland"/>
    <s v="nathan.mclelland@srg.com.au"/>
    <s v="Collaborative Working Module"/>
    <n v="9275367"/>
    <s v="Interactive"/>
    <x v="0"/>
    <s v="Passed"/>
    <d v="2025-05-14T00:00:00"/>
    <d v="2025-05-14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MAY, FY25"/>
    <s v="Q4, FY25"/>
    <x v="3"/>
  </r>
  <r>
    <s v="Kelley Brydon"/>
    <s v="kelley.brydon@srg.com.au"/>
    <s v="Collaborative Working Module"/>
    <n v="927536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Xinyu Feng"/>
    <s v="ken.feng@srg.com.au"/>
    <s v="Collaborative Working Module"/>
    <n v="9275367"/>
    <s v="Interactiv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s v=""/>
    <s v=""/>
    <x v="7"/>
  </r>
  <r>
    <s v="Amanda Rees"/>
    <s v="amanda.rees@srg.com.au"/>
    <s v="Collaborative Working Module"/>
    <n v="9275367"/>
    <s v="Interactive"/>
    <x v="0"/>
    <s v="Passed"/>
    <d v="2022-11-16T00:00:00"/>
    <d v="2023-01-05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NOV, FY23"/>
    <s v="Q3, FY23"/>
    <x v="3"/>
  </r>
  <r>
    <s v="Jannine Pattison"/>
    <s v="jannine.pattison@srg.com.au"/>
    <s v="Collaborative Working Module"/>
    <n v="9275367"/>
    <s v="Interactive"/>
    <x v="0"/>
    <s v="Passed"/>
    <d v="2024-01-30T00:00:00"/>
    <d v="2024-02-0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4"/>
    <s v="Q3, FY24"/>
    <x v="0"/>
  </r>
  <r>
    <s v="Kunal Mazumdar"/>
    <s v="kunal.maz@srg.com.au"/>
    <s v="Collaborative Working Module"/>
    <n v="9275367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Vanessa Peluso"/>
    <s v="vanessa.peluso@srg.com.au"/>
    <s v="Collaborative Working Module"/>
    <n v="9275367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"/>
    <s v=""/>
    <x v="3"/>
  </r>
  <r>
    <s v="Ben Palmer"/>
    <s v="ben.palmer@srg.com.au"/>
    <s v="Collaborative Working Module"/>
    <n v="9275367"/>
    <s v="Interactive"/>
    <x v="0"/>
    <s v="Passed"/>
    <d v="2023-01-11T00:00:00"/>
    <d v="2023-01-25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JAN, FY23"/>
    <s v="Q3, FY23"/>
    <x v="3"/>
  </r>
  <r>
    <s v="Chantelle Platt"/>
    <s v="chantelle.platt@srg.com.au"/>
    <s v="Collaborative Working Module"/>
    <n v="9275367"/>
    <s v="Interactive"/>
    <x v="0"/>
    <s v="Passed"/>
    <d v="2024-09-11T00:00:00"/>
    <d v="2024-09-16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Margie Robinson"/>
    <s v="margie.robinson@srg.com.au"/>
    <s v="Collaborative Working Module"/>
    <n v="9275367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Su Ying Xie"/>
    <s v="su.ying.xie@srg.com.au"/>
    <s v="Collaborative Working Module"/>
    <n v="9275367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AN, FY23"/>
    <s v="Q3, FY23"/>
    <x v="7"/>
  </r>
  <r>
    <s v="Andrea Nicou"/>
    <s v="andrea.nicou@srg.com.au"/>
    <s v="Collaborative Working Module"/>
    <n v="9275367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"/>
    <x v="0"/>
  </r>
  <r>
    <s v="Richard Grealish"/>
    <s v="rich.grealish@srg.com.au"/>
    <s v="Collaborative Working Module"/>
    <n v="9275367"/>
    <s v="Interactive"/>
    <x v="0"/>
    <s v="Passed"/>
    <d v="2025-03-24T00:00:00"/>
    <d v="2025-03-24T00:00:00"/>
    <s v="(MKT) Studio"/>
    <m/>
    <m/>
    <m/>
    <s v="Graphic Artist"/>
    <s v="Marketing"/>
    <s v="Head of Marketing Ops"/>
    <s v="Francis Bourke"/>
    <m/>
    <n v="338700"/>
    <s v="Rich Grealish"/>
    <s v="MAR, FY25"/>
    <s v="Q3, FY25"/>
    <x v="2"/>
  </r>
  <r>
    <s v="Jayta Kelzare"/>
    <s v="jayta.kelzare@srg.com.au"/>
    <s v="Collaborative Working Module"/>
    <n v="9275367"/>
    <s v="Interactive"/>
    <x v="2"/>
    <m/>
    <d v="2025-03-13T00:00:00"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MAR, FY25"/>
    <s v=""/>
    <x v="0"/>
  </r>
  <r>
    <s v="Jack Gibbs"/>
    <s v="jack.gibbs@srg.com.au"/>
    <s v="Collaborative Working Module"/>
    <n v="9275367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Anh Truong"/>
    <s v="anh.truong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Yuanhong Huang"/>
    <s v="julie.huang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Harsimar Kaur"/>
    <s v="harsimar.kaur@srg.com.au"/>
    <s v="Collaborative Working Module"/>
    <n v="9275367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N, FY24"/>
    <s v="Q4, FY24"/>
    <x v="5"/>
  </r>
  <r>
    <s v="Arlyn Abaldonado"/>
    <s v="arlyn.abaldonado@srg.com.au"/>
    <s v="Collaborative Working Module"/>
    <n v="9275367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Rasika Ravindra Pimplodkar"/>
    <s v="rasika.pimplodkar@srg.com.au"/>
    <s v="Collaborative Working Module"/>
    <n v="9275367"/>
    <s v="Interactive"/>
    <x v="0"/>
    <s v="Passed"/>
    <d v="2025-05-12T00:00:00"/>
    <d v="2025-05-12T00:00:00"/>
    <s v="(Ecom) CRM, New Starters"/>
    <m/>
    <m/>
    <m/>
    <s v="Crm Campaign Coordinator"/>
    <s v="Marketing"/>
    <s v="ECOMM DIGITAL"/>
    <s v="Kosha Desai"/>
    <m/>
    <n v="339503"/>
    <s v="Rasika Pimplodkar"/>
    <s v="MAY, FY25"/>
    <s v="Q4, FY25"/>
    <x v="2"/>
  </r>
  <r>
    <s v="Callia Emory"/>
    <s v="callia.emory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Matthew Boyle"/>
    <s v="matthew.boyle@srg.com.au"/>
    <s v="Collaborative Working Module"/>
    <n v="9275367"/>
    <s v="Interactive"/>
    <x v="0"/>
    <s v="Passed"/>
    <d v="2022-11-29T00:00:00"/>
    <d v="2022-11-29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DEC, FY23"/>
    <s v="Q2, FY23"/>
    <x v="3"/>
  </r>
  <r>
    <s v="Shikha Sharma"/>
    <s v="shikha.sharma@srg.com.au"/>
    <s v="Collaborative Working Module"/>
    <n v="9275367"/>
    <s v="Interactive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s v=""/>
    <s v=""/>
    <x v="5"/>
  </r>
  <r>
    <s v="Antonio Stanghi"/>
    <s v="tony.stanghi@srg.com.au"/>
    <s v="Collaborative Working Module"/>
    <n v="9275367"/>
    <s v="Interactiv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NOV, FY23"/>
    <s v="Q2, FY23"/>
    <x v="3"/>
  </r>
  <r>
    <s v="Shaistha Begum"/>
    <s v="shaistha.begum@srg.com.au"/>
    <s v="Collaborative Working Module"/>
    <n v="9275367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"/>
    <s v=""/>
    <x v="6"/>
  </r>
  <r>
    <s v="Michel Gloutnay"/>
    <s v="michel.gloutnay@srg.com.au"/>
    <s v="Collaborative Working Module"/>
    <n v="9275367"/>
    <s v="Interactive"/>
    <x v="0"/>
    <s v="Passed"/>
    <d v="2024-05-21T00:00:00"/>
    <d v="2024-05-23T00:00:00"/>
    <s v="Human Resources (HR), (HR) Payroll, New Starters"/>
    <m/>
    <m/>
    <m/>
    <s v="Payroll Officer"/>
    <s v="HR MANAGEMENT"/>
    <m/>
    <s v="Fi Cassidy"/>
    <s v="S900"/>
    <n v="314434"/>
    <s v="Michel Gloutnay"/>
    <s v="MAY, FY24"/>
    <s v="Q4, FY24"/>
    <x v="0"/>
  </r>
  <r>
    <s v="Simone Mcabee"/>
    <s v="simone.mcabee@spotlight.com.au"/>
    <s v="Collaborative Working Module"/>
    <n v="927536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Satish Muthuarumugam"/>
    <s v="satish.muthuarumugam@srg.com.au"/>
    <s v="Collaborative Working Module"/>
    <n v="9275367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JUL, FY24"/>
    <s v="Q1, FY24"/>
    <x v="2"/>
  </r>
  <r>
    <s v="Pingping Lu"/>
    <s v="lucy.lu@srg.com.au"/>
    <s v="Collaborative Working Module"/>
    <n v="9275367"/>
    <s v="Interactive"/>
    <x v="0"/>
    <s v="Passed"/>
    <d v="2023-09-05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s v="SEP, FY24"/>
    <s v="Q1, FY24"/>
    <x v="0"/>
  </r>
  <r>
    <s v="Akansha Tewari"/>
    <s v="akansha.tewari@srg.com.au"/>
    <s v="Collaborative Working Module"/>
    <n v="9275367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Aytek Hayri Eravsar"/>
    <s v="aytek.eravsar@srg.com.au"/>
    <s v="Collaborative Working Module"/>
    <n v="9275367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Maya Williams Augustincic"/>
    <s v="maya.williams@srg.com.au"/>
    <s v="Collaborative Working Module"/>
    <n v="9275367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Vinchi Chan"/>
    <s v="vinchi.chan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Brett Wallace"/>
    <s v="brett.wallace@srg.com.au"/>
    <s v="Collaborative Working Module"/>
    <n v="9275367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Yuan Jiang"/>
    <s v="yuan.jiang@srg.com.au"/>
    <s v="Collaborative Working Module"/>
    <n v="9275367"/>
    <s v="Interactive"/>
    <x v="0"/>
    <s v="Passed"/>
    <d v="2024-07-01T00:00:00"/>
    <d v="2024-07-03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Linda Abela"/>
    <s v="linda.abela@srg.com.au"/>
    <s v="Collaborative Working Module"/>
    <n v="9275367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s v=""/>
    <s v=""/>
    <x v="3"/>
  </r>
  <r>
    <s v="Renee Freeland"/>
    <s v="renee.freeland@srg.com.au"/>
    <s v="Collaborative Working Module"/>
    <n v="9275367"/>
    <s v="Interactive"/>
    <x v="2"/>
    <m/>
    <d v="2024-07-03T00:00:00"/>
    <m/>
    <s v="Human Resources (HR), (HR) Recruitment, New Starters"/>
    <m/>
    <m/>
    <m/>
    <s v="Senior Recruitment Specialist"/>
    <s v="HR MANAGEMENT"/>
    <m/>
    <s v="Jen Jordan"/>
    <s v="S900"/>
    <n v="313944"/>
    <s v="Renee Freeland"/>
    <s v="JUL, FY25"/>
    <s v=""/>
    <x v="0"/>
  </r>
  <r>
    <s v="Maleka Henderson"/>
    <s v="maleka.henderson@srg.com.au"/>
    <s v="Collaborative Working Module"/>
    <n v="9275367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s v=""/>
    <s v=""/>
    <x v="2"/>
  </r>
  <r>
    <s v="Marie Napoli"/>
    <s v="marie.napoli@srg.com.au"/>
    <s v="Collaborative Working Module"/>
    <n v="9275367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s v="JUL, FY25"/>
    <s v="Q4, FY24"/>
    <x v="3"/>
  </r>
  <r>
    <s v="Leanne Lea"/>
    <s v="leanne.lea@srg.com.au"/>
    <s v="Collaborative Working Module"/>
    <n v="9275367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s v=""/>
    <s v=""/>
    <x v="3"/>
  </r>
  <r>
    <s v="Kathryn Buchanan"/>
    <s v="kathryn.buchanan@anaconda.com.au"/>
    <s v="Collaborative Working Module"/>
    <n v="9275367"/>
    <s v="Interactive"/>
    <x v="0"/>
    <s v="Passed"/>
    <d v="2023-09-14T00:00:00"/>
    <d v="2023-09-22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Huacong Xu"/>
    <s v="gabrielle.xu@srg.com.au"/>
    <s v="Collaborative Working Module"/>
    <n v="9275367"/>
    <s v="Interactive"/>
    <x v="0"/>
    <s v="Passed"/>
    <d v="2024-07-10T00:00:00"/>
    <d v="2024-09-20T00:00:00"/>
    <s v="Human Resources (HR), (HR) Payroll, New Starters"/>
    <m/>
    <m/>
    <m/>
    <s v="Payroll Officer"/>
    <s v="HR MANAGEMENT"/>
    <m/>
    <s v="Fi Cassidy"/>
    <s v="S900"/>
    <n v="314778"/>
    <s v="Gabrielle Xu"/>
    <s v="JUL, FY25"/>
    <s v="Q1, FY25"/>
    <x v="0"/>
  </r>
  <r>
    <s v="Vijay Shanbhag"/>
    <s v="vijay.shanbhag@srg.com.au"/>
    <s v="Collaborative Working Module"/>
    <n v="9275367"/>
    <s v="Interactive"/>
    <x v="2"/>
    <m/>
    <d v="2024-03-04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MAR, FY24"/>
    <s v=""/>
    <x v="6"/>
  </r>
  <r>
    <s v="Aashish Bhandari"/>
    <s v="aashish.bhandari@srg.com.au"/>
    <s v="Collaborative Working Module"/>
    <n v="9275367"/>
    <s v="Interactive"/>
    <x v="0"/>
    <s v="Passed"/>
    <d v="2024-10-18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s v="OCT, FY25"/>
    <s v="Q2, FY25"/>
    <x v="0"/>
  </r>
  <r>
    <s v="Adam Carson"/>
    <s v="adam.carson@srg.com.au"/>
    <s v="Collaborative Working Module"/>
    <n v="9275367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s v=""/>
    <s v=""/>
    <x v="7"/>
  </r>
  <r>
    <s v="Andrew Ireson"/>
    <s v="andrew.ireson@srg.com.au"/>
    <s v="Collaborative Working Module"/>
    <n v="9275367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David Puli"/>
    <s v="david.puli@srg.com.au"/>
    <s v="Collaborative Working Module"/>
    <n v="9275367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JUN, FY23"/>
    <s v="Q4, FY23"/>
    <x v="3"/>
  </r>
  <r>
    <s v="Jason Wregg"/>
    <s v="jason.wregg@srg.com.au"/>
    <s v="Collaborative Working Module"/>
    <n v="9275367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"/>
    <s v=""/>
    <x v="3"/>
  </r>
  <r>
    <s v="Sarah Michail"/>
    <s v="sarah.michail@srg.com.au"/>
    <s v="Collaborative Working Module"/>
    <n v="9275367"/>
    <s v="Interactive"/>
    <x v="0"/>
    <s v="Passed"/>
    <d v="2023-02-09T00:00:00"/>
    <d v="2023-05-2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FEB, FY23"/>
    <s v="Q4, FY23"/>
    <x v="3"/>
  </r>
  <r>
    <s v="Fiona Cassidy"/>
    <s v="fiona.cassidy@srg.com.au"/>
    <s v="Collaborative Working Module"/>
    <n v="9275367"/>
    <s v="Interactive"/>
    <x v="0"/>
    <s v="Passed"/>
    <d v="2024-06-27T00:00:00"/>
    <d v="2024-07-03T00:00:00"/>
    <s v="Human Resources (HR), (HR) Payroll, MANAGERS, New Starters"/>
    <m/>
    <m/>
    <m/>
    <s v="Group Payroll Manager"/>
    <s v="HR MANAGEMENT"/>
    <m/>
    <s v="Linda Hunt"/>
    <s v="S900"/>
    <n v="314295"/>
    <s v="Fi Cassidy"/>
    <s v="JUN, FY24"/>
    <s v="Q4, FY24"/>
    <x v="0"/>
  </r>
  <r>
    <s v="Luke Carbone"/>
    <s v="luke.carbone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Celeste Burgess"/>
    <s v="celeste.burgess@spotlight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Carol Brown"/>
    <s v="carol.brown@spotlight.com.au"/>
    <s v="Collaborative Working Module"/>
    <n v="9275367"/>
    <s v="Interactive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JUN, FY24"/>
    <s v="Q4, FY24"/>
    <x v="6"/>
  </r>
  <r>
    <s v="Melissa Adeson"/>
    <s v="melissa.adeson@srg.com.au"/>
    <s v="Collaborative Working Module"/>
    <n v="9275367"/>
    <s v="Interactive"/>
    <x v="0"/>
    <s v="Passed"/>
    <d v="2022-11-18T00:00:00"/>
    <d v="2023-09-22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1, FY24"/>
    <x v="0"/>
  </r>
  <r>
    <s v="Janet Townsend"/>
    <s v="janet.townsend@srg.com.au"/>
    <s v="Collaborative Working Module"/>
    <n v="9275367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Priyanka Parthasarathy"/>
    <s v="priyanka.parthasarathy@srg.com.au"/>
    <s v="Collaborative Working Module"/>
    <n v="9275367"/>
    <s v="Interactiv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s v=""/>
    <s v=""/>
    <x v="6"/>
  </r>
  <r>
    <s v="Andreas Arvanitakis"/>
    <s v="andrew.arvanitakis@srg.com.au"/>
    <s v="Collaborative Working Module"/>
    <n v="9275367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Sue-Anne Kropik"/>
    <s v="sue.kropik@srg.com.au"/>
    <s v="Collaborative Working Module"/>
    <n v="9275367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Jesvinder Chaal"/>
    <s v="jesvinder.chaal@srg.com.au"/>
    <s v="Collaborative Working Module"/>
    <n v="9275367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Andrea Day"/>
    <s v="andrea.day@srg.com.au"/>
    <s v="Collaborative Working Module"/>
    <n v="9275367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ilen Collado"/>
    <s v="ailen.collado@srg.com.au"/>
    <s v="Collaborative Working Module"/>
    <n v="9275367"/>
    <s v="Interactive"/>
    <x v="0"/>
    <s v="Passed"/>
    <d v="2024-07-03T00:00:00"/>
    <d v="2024-07-03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JUL, FY25"/>
    <s v="Q4, FY24"/>
    <x v="6"/>
  </r>
  <r>
    <s v="Aaron Muscara"/>
    <s v="aaron.muscara@srg.com.au"/>
    <s v="Collaborative Working Module"/>
    <n v="9275367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Nam Dang"/>
    <s v="nam.dang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Michael Tan"/>
    <s v="michael.tan@harrisscarfe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Adam Iacobaccio"/>
    <s v="adam.iacobaccio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Nathan Cook"/>
    <s v="nathan.cook@srg.com.au"/>
    <s v="Collaborative Working Module"/>
    <n v="9275367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Mark Bakaitis"/>
    <s v="mark.bakaitis@srg.com.au"/>
    <s v="Collaborative Working Module"/>
    <n v="9275367"/>
    <s v="Interactive"/>
    <x v="1"/>
    <m/>
    <m/>
    <m/>
    <s v="(MKT) Studio, New Starters"/>
    <m/>
    <m/>
    <m/>
    <s v="Senior Videographer"/>
    <s v="Marketing"/>
    <s v="Head of Marketing Ops"/>
    <s v="Christopher Bond"/>
    <s v="S900"/>
    <n v="329069"/>
    <s v="Mark Bakaitis"/>
    <s v=""/>
    <s v=""/>
    <x v="2"/>
  </r>
  <r>
    <s v="Subrat Rana"/>
    <s v="subrat.rana@srg.com.au"/>
    <s v="Collaborative Working Module"/>
    <n v="9275367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s v=""/>
    <s v=""/>
    <x v="5"/>
  </r>
  <r>
    <s v="Christina Koutsaplis"/>
    <s v="christina.koutsaplis@srg.com.au"/>
    <s v="Collaborative Working Module"/>
    <n v="9275367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Josephine Gonzalez"/>
    <s v="josie.gonzalez@srg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Wiwie Tanto"/>
    <s v="wi.tanto@srg.com.au"/>
    <s v="Collaborative Working Module"/>
    <n v="9275367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Rebecca Kidd"/>
    <s v="rebecca.kidd@spotlight.com.au"/>
    <s v="Collaborative Working Module"/>
    <n v="9275367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Tharika Wijesinghe Seneviratne G"/>
    <s v="tharika.goonetilleke@srg.com.au"/>
    <s v="Collaborative Working Module"/>
    <n v="9275367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Aman El Moustafa"/>
    <s v="ayman.elmoustafa@srg.com.au"/>
    <s v="Collaborative Working Module"/>
    <n v="9275367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Lynne Barron"/>
    <s v="lynne.barron@srg.com.au"/>
    <s v="Collaborative Working Module"/>
    <n v="9275367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Richard Jones"/>
    <s v="richard.jones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Francis Bourke"/>
    <s v="francis.bourke@srg.com.au"/>
    <s v="Collaborative Working Module"/>
    <n v="9275367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Vanessa Mccandlish"/>
    <s v="vanessa.mccandlish@srg.com.au"/>
    <s v="Collaborative Working Module"/>
    <n v="9275367"/>
    <s v="Interactive"/>
    <x v="0"/>
    <s v="Passed"/>
    <d v="2023-03-07T00:00:00"/>
    <d v="2023-03-07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MAR, FY23"/>
    <s v="Q3, FY23"/>
    <x v="0"/>
  </r>
  <r>
    <s v="Bianca Dessmann"/>
    <s v="bianca.dessmann@srg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Juanita Aguero"/>
    <s v="juanita.aguero@spotlight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Gillian Couper"/>
    <s v="gill.couper@srg.com.au"/>
    <s v="Collaborative Working Module"/>
    <n v="9275367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Janeece Race"/>
    <s v="janeece.race@srg.com.au"/>
    <s v="Collaborative Working Module"/>
    <n v="9275367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"/>
    <s v=""/>
    <x v="3"/>
  </r>
  <r>
    <s v="Aaron Sarson"/>
    <s v="aaron.sarson@srg.com.au"/>
    <s v="Collaborative Working Module"/>
    <n v="9275367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Adam Brozinski"/>
    <s v="adam.brozinski@srg.com.au"/>
    <s v="Performance Management: Setting SMART Goals"/>
    <n v="7964697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Jackson Von Menge"/>
    <s v="jackson.vonmenge@srg.com.au"/>
    <s v="Performance Management: Setting SMART Goals"/>
    <n v="7964697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Nicole Connor"/>
    <s v="nicole.connor@spotlightproperty.com.au"/>
    <s v="Performance Management: Setting SMART Goals"/>
    <n v="7964697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s v=""/>
    <s v=""/>
    <x v="1"/>
  </r>
  <r>
    <s v="Robert Nucifora"/>
    <s v="robert.nucifora@spotlightproperty.com.au"/>
    <s v="Performance Management: Setting SMART Goals"/>
    <n v="7964697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s v=""/>
    <s v=""/>
    <x v="1"/>
  </r>
  <r>
    <s v="Melissa Siciliano"/>
    <s v="melissa.siciliano@spotlightproperty.com.au"/>
    <s v="Performance Management: Setting SMART Goals"/>
    <n v="7964697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s v=""/>
    <s v=""/>
    <x v="1"/>
  </r>
  <r>
    <s v="Test Learner"/>
    <s v="testlearnergo1@gmail.com"/>
    <s v="Performance Management: Setting SMART Goals"/>
    <n v="796469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Linda Bott"/>
    <s v="linda.bott@spotlightproperty.com.au"/>
    <s v="Performance Management: Setting SMART Goals"/>
    <n v="7964697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s v=""/>
    <s v=""/>
    <x v="1"/>
  </r>
  <r>
    <s v="Ebony Lowery"/>
    <s v="ebony.lowery@spotlightproperty.com.au"/>
    <s v="Performance Management: Setting SMART Goals"/>
    <n v="7964697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s v=""/>
    <s v=""/>
    <x v="1"/>
  </r>
  <r>
    <s v="Sam Macgregor"/>
    <s v="sam.macgregor@spotlightproperty.com.au"/>
    <s v="Performance Management: Setting SMART Goals"/>
    <n v="7964697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s v=""/>
    <s v=""/>
    <x v="1"/>
  </r>
  <r>
    <s v="Adam Boyd"/>
    <s v="adam.boyd@spotlightproperty.com.au"/>
    <s v="Performance Management: Setting SMART Goals"/>
    <n v="7964697"/>
    <s v="Interactive"/>
    <x v="2"/>
    <m/>
    <d v="2023-04-19T00:00:00"/>
    <m/>
    <s v="Spotlight Group, New Starters"/>
    <m/>
    <m/>
    <m/>
    <s v="Head of Asset Management"/>
    <s v="SPG DEV"/>
    <s v="Richard O'Brien"/>
    <s v="Zac Fried"/>
    <m/>
    <s v="CON11608"/>
    <m/>
    <s v="APR, FY23"/>
    <s v=""/>
    <x v="1"/>
  </r>
  <r>
    <s v="Anthony Tramonte"/>
    <s v="anthony.tramonte@spotlightproperty.com.au"/>
    <s v="Performance Management: Setting SMART Goals"/>
    <n v="7964697"/>
    <s v="Interactive"/>
    <x v="0"/>
    <s v="Passed"/>
    <d v="2023-07-18T00:00:00"/>
    <d v="2024-09-20T00:00:00"/>
    <s v="Spotlight Group, New Starters"/>
    <m/>
    <m/>
    <m/>
    <s v="Asset Manager"/>
    <s v="SPG DEV"/>
    <s v="Richard O'Brien"/>
    <s v="Adam Boyd"/>
    <m/>
    <s v="CON11612"/>
    <m/>
    <s v="JUL, FY24"/>
    <s v="Q1, FY25"/>
    <x v="1"/>
  </r>
  <r>
    <s v="Benjamin Williams"/>
    <s v="benjacksonwilliams27@gmail.com"/>
    <s v="Performance Management: Setting SMART Goals"/>
    <n v="7964697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Sunshine Santos"/>
    <s v="shanaryza.steward@srg.com.au"/>
    <s v="Performance Management: Setting SMART Goals"/>
    <n v="7964697"/>
    <s v="Interactive"/>
    <x v="0"/>
    <s v="Passed"/>
    <d v="2023-01-17T00:00:00"/>
    <d v="2023-01-17T00:00:00"/>
    <s v="Human Resources (HR), (HR) Recruitment, New Starters"/>
    <m/>
    <m/>
    <m/>
    <s v="Recruitment Specialist"/>
    <s v="HR MANAGEMENT"/>
    <m/>
    <s v="Jen Jordan"/>
    <m/>
    <n v="313834"/>
    <m/>
    <s v="JAN, FY23"/>
    <s v="Q3, FY23"/>
    <x v="0"/>
  </r>
  <r>
    <s v="Avi Gilboa"/>
    <s v="avi.gilboa@spotlightgroup.com"/>
    <s v="Performance Management: Setting SMART Goals"/>
    <n v="7964697"/>
    <s v="Interactive"/>
    <x v="1"/>
    <m/>
    <m/>
    <m/>
    <s v="MANAGERS, Spotlight Group, New Starters"/>
    <m/>
    <m/>
    <m/>
    <s v="Director"/>
    <s v="FFM SUPPORT"/>
    <m/>
    <m/>
    <m/>
    <n v="239239"/>
    <m/>
    <s v=""/>
    <s v=""/>
    <x v="9"/>
  </r>
  <r>
    <s v="Morry Fraid"/>
    <s v="morryf@spotlight.com.au"/>
    <s v="Performance Management: Setting SMART Goals"/>
    <n v="7964697"/>
    <s v="Interactive"/>
    <x v="1"/>
    <m/>
    <m/>
    <m/>
    <s v="Spotlight Group, New Starters"/>
    <m/>
    <m/>
    <m/>
    <s v="FFM Director"/>
    <s v="FFM SUPPORT"/>
    <m/>
    <m/>
    <m/>
    <m/>
    <m/>
    <s v=""/>
    <s v=""/>
    <x v="1"/>
  </r>
  <r>
    <s v="Zac Fried"/>
    <s v="zac@spotlightgroup.com"/>
    <s v="Performance Management: Setting SMART Goals"/>
    <n v="7964697"/>
    <s v="Interactive"/>
    <x v="1"/>
    <m/>
    <m/>
    <m/>
    <s v="MANAGERS, Spotlight Group, New Starters"/>
    <m/>
    <m/>
    <m/>
    <s v="FFM Director"/>
    <s v="SPG DEV"/>
    <m/>
    <m/>
    <m/>
    <m/>
    <m/>
    <s v=""/>
    <s v=""/>
    <x v="1"/>
  </r>
  <r>
    <s v="Talhia Davon"/>
    <s v="talhia.davon@srg.com.au"/>
    <s v="Performance Management: Setting SMART Goals"/>
    <n v="7964697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Akansha Tewari"/>
    <s v="akansha.tewari@srg.com.au"/>
    <s v="Performance Management: Setting SMART Goals"/>
    <n v="7964697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Reece Shaw"/>
    <s v="reece.shaw@srg.com.au"/>
    <s v="Performance Management: Setting SMART Goals"/>
    <n v="7964697"/>
    <s v="Interactive"/>
    <x v="0"/>
    <s v="Passed"/>
    <d v="2023-01-16T00:00:00"/>
    <d v="2023-01-1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AN, FY23"/>
    <s v="Q3, FY23"/>
    <x v="0"/>
  </r>
  <r>
    <s v="Andrea Nicou"/>
    <s v="andrea.nicou@srg.com.au"/>
    <s v="Performance Management: Setting SMART Goals"/>
    <n v="7964697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"/>
    <x v="0"/>
  </r>
  <r>
    <s v="Tenille O'Shannassy"/>
    <s v="tenille.oshannassy@spotlightgroup.com"/>
    <s v="Performance Management: Setting SMART Goals"/>
    <n v="7964697"/>
    <s v="Interactiv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s v="JUL, FY24"/>
    <s v="Q1, FY24"/>
    <x v="4"/>
  </r>
  <r>
    <s v="Angela Puopolo"/>
    <s v="angela.puopolo@srg.com.au"/>
    <s v="Performance Management: Setting SMART Goals"/>
    <n v="7964697"/>
    <s v="Interactive"/>
    <x v="0"/>
    <s v="Passed"/>
    <d v="2022-11-16T00:00:00"/>
    <d v="2022-11-16T00:00:00"/>
    <s v="Human Resources (HR), (HR) Work cover, New Starters"/>
    <m/>
    <m/>
    <m/>
    <s v="Workcover Specialist"/>
    <s v="HR MANAGEMENT"/>
    <m/>
    <s v="Sue Kropik"/>
    <s v="S900"/>
    <n v="201940"/>
    <s v="Angela Puopolo"/>
    <s v="NOV, FY23"/>
    <s v="Q2, FY23"/>
    <x v="0"/>
  </r>
  <r>
    <s v="Benjamin Hayes"/>
    <s v="benjamin.hayes@srg.com.au"/>
    <s v="Performance Management: Setting SMART Goals"/>
    <n v="7964697"/>
    <s v="Interactive"/>
    <x v="0"/>
    <s v="Passed"/>
    <d v="2023-01-18T00:00:00"/>
    <d v="2023-01-18T00:00:00"/>
    <s v="Human Resources (HR), (HR) Payroll, New Starters"/>
    <m/>
    <m/>
    <m/>
    <s v="Payroll Officer"/>
    <s v="HR MANAGEMENT"/>
    <m/>
    <s v="Fi Cassidy"/>
    <s v="S900"/>
    <n v="316449"/>
    <s v="Benjamin Hayes"/>
    <s v="JAN, FY23"/>
    <s v="Q3, FY23"/>
    <x v="0"/>
  </r>
  <r>
    <s v="Yuanhong Huang"/>
    <s v="julie.huang@srg.com.au"/>
    <s v="Performance Management: Setting SMART Goals"/>
    <n v="7964697"/>
    <s v="Interactive"/>
    <x v="0"/>
    <s v="Passed"/>
    <d v="2023-09-05T00:00:00"/>
    <d v="2023-09-05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Wendy Hunt"/>
    <s v="angelina.hunt@sgaviationaustralia.com"/>
    <s v="Performance Management: Setting SMART Goals"/>
    <n v="7964697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s v=""/>
    <s v=""/>
    <x v="10"/>
  </r>
  <r>
    <s v="Valentina De Luca"/>
    <s v="valentina.deluca@srg.com.au"/>
    <s v="Performance Management: Setting SMART Goals"/>
    <n v="7964697"/>
    <s v="Interactive"/>
    <x v="0"/>
    <s v="Passed"/>
    <d v="2022-11-29T00:00:00"/>
    <d v="2022-11-29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DEC, FY23"/>
    <s v="Q2, FY23"/>
    <x v="0"/>
  </r>
  <r>
    <s v="Haroula Giannakopoulos"/>
    <s v="haroula.giannakopoulos@sghlegal.com.au"/>
    <s v="Performance Management: Setting SMART Goals"/>
    <n v="7964697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s v=""/>
    <s v=""/>
    <x v="4"/>
  </r>
  <r>
    <s v="Rebecca Lees"/>
    <s v="rebecca.lees@sghlegal.com.au"/>
    <s v="Performance Management: Setting SMART Goals"/>
    <n v="7964697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s v=""/>
    <s v=""/>
    <x v="4"/>
  </r>
  <r>
    <s v="Adrian Santos"/>
    <s v="adrian.santos@srg.com.au"/>
    <s v="Performance Management: Setting SMART Goals"/>
    <n v="7964697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Penelope Chalke"/>
    <s v="penny.chalke@sghlegal.com.au"/>
    <s v="Performance Management: Setting SMART Goals"/>
    <n v="7964697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s v=""/>
    <s v=""/>
    <x v="9"/>
  </r>
  <r>
    <s v="Nathan Mclelland"/>
    <s v="nathan.mclelland@srg.com.au"/>
    <s v="Performance Management: Setting SMART Goals"/>
    <n v="7964697"/>
    <s v="Interactive"/>
    <x v="0"/>
    <s v="Passed"/>
    <d v="2022-12-06T00:00:00"/>
    <d v="2022-12-06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DEC, FY23"/>
    <s v="Q2, FY23"/>
    <x v="3"/>
  </r>
  <r>
    <s v="Wai Lee"/>
    <s v="karen.lee@spotlightgroup.com"/>
    <s v="Performance Management: Setting SMART Goals"/>
    <n v="7964697"/>
    <s v="Interactive"/>
    <x v="0"/>
    <s v="Passed"/>
    <d v="2022-12-13T00:00:00"/>
    <d v="2022-12-13T00:00:00"/>
    <s v="Spotlight Group, New Starters"/>
    <m/>
    <m/>
    <m/>
    <s v="Executive Assistant"/>
    <m/>
    <m/>
    <s v="Avi Gilboa"/>
    <s v="F999"/>
    <n v="241018"/>
    <s v="Karen Lee"/>
    <s v="DEC, FY23"/>
    <s v="Q2, FY23"/>
    <x v="9"/>
  </r>
  <r>
    <s v="Vicki Liassos"/>
    <s v="vicki.liassos@srg.com.au"/>
    <s v="Performance Management: Setting SMART Goals"/>
    <n v="7964697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s v=""/>
    <s v=""/>
    <x v="0"/>
  </r>
  <r>
    <s v="Jannine Pattison"/>
    <s v="jannine.pattison@srg.com.au"/>
    <s v="Performance Management: Setting SMART Goals"/>
    <n v="7964697"/>
    <s v="Interactive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4"/>
    <s v="Q3, FY24"/>
    <x v="0"/>
  </r>
  <r>
    <s v="Kunal Mazumdar"/>
    <s v="kunal.maz@srg.com.au"/>
    <s v="Performance Management: Setting SMART Goals"/>
    <n v="7964697"/>
    <s v="Interactive"/>
    <x v="0"/>
    <s v="Passed"/>
    <d v="2023-07-04T00:00:00"/>
    <d v="2023-07-04T00:00:00"/>
    <s v="Human Resources (HR), (HR) Recruitment, New Starters"/>
    <m/>
    <m/>
    <m/>
    <s v="Senior Recruitment Specialist"/>
    <s v="HR MANAGEMENT"/>
    <m/>
    <s v="Jen Jordan"/>
    <s v="S900"/>
    <n v="313191"/>
    <s v="Kunal Mazumdar"/>
    <s v="JUL, FY24"/>
    <s v="Q1, FY24"/>
    <x v="0"/>
  </r>
  <r>
    <s v="Kristy Rosengren-Loughry"/>
    <s v="kristy.rosengren@srg.com.au"/>
    <s v="Performance Management: Setting SMART Goals"/>
    <n v="7964697"/>
    <s v="Interactive"/>
    <x v="0"/>
    <s v="Passed"/>
    <d v="2023-01-24T00:00:00"/>
    <d v="2023-01-24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FEB, FY23"/>
    <s v="Q3, FY23"/>
    <x v="0"/>
  </r>
  <r>
    <s v="Chantelle Platt"/>
    <s v="chantelle.platt@srg.com.au"/>
    <s v="Performance Management: Setting SMART Goals"/>
    <n v="7964697"/>
    <s v="Interactive"/>
    <x v="0"/>
    <s v="Passed"/>
    <d v="2024-09-06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Stephen Hughes"/>
    <s v="stephen.hughes@srg.com.au"/>
    <s v="Performance Management: Setting SMART Goals"/>
    <n v="7964697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Kathryn Buchanan"/>
    <s v="kathryn.buchanan@anaconda.com.au"/>
    <s v="Performance Management: Setting SMART Goals"/>
    <n v="7964697"/>
    <s v="Interactiv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Vittoria Bendinelli"/>
    <s v="vittoria.bendinelli@srg.com.au"/>
    <s v="Performance Management: Setting SMART Goals"/>
    <n v="7964697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s v=""/>
    <s v=""/>
    <x v="0"/>
  </r>
  <r>
    <s v="Geoffrey Manolitsa"/>
    <s v="geoffrey.manolitsa@sghlegal.com.au"/>
    <s v="Performance Management: Setting SMART Goals"/>
    <n v="7964697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s v=""/>
    <s v=""/>
    <x v="4"/>
  </r>
  <r>
    <s v="Aashish Bhandari"/>
    <s v="aashish.bhandari@srg.com.au"/>
    <s v="Performance Management: Setting SMART Goals"/>
    <n v="7964697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6463"/>
    <s v="Ash Bhandari"/>
    <s v="JUL, FY25"/>
    <s v="Q4, FY24"/>
    <x v="0"/>
  </r>
  <r>
    <s v="Satish Muthuarumugam"/>
    <s v="satish.muthuarumugam@srg.com.au"/>
    <s v="Performance Management: Setting SMART Goals"/>
    <n v="7964697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Donna Linton"/>
    <s v="donna.linton@sgaviationaustralia.com"/>
    <s v="Performance Management: Setting SMART Goals"/>
    <n v="7964697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s v=""/>
    <s v=""/>
    <x v="10"/>
  </r>
  <r>
    <s v="Carol Donald"/>
    <s v="carol.donald@srg.com.au"/>
    <s v="Performance Management: Setting SMART Goals"/>
    <n v="7964697"/>
    <s v="Interactive"/>
    <x v="2"/>
    <m/>
    <d v="2024-07-11T00:00:00"/>
    <m/>
    <s v="Human Resources (HR), (HR) Safety, New Starters"/>
    <m/>
    <m/>
    <m/>
    <s v="Workplace Health &amp; Safety Coor"/>
    <s v="HR MANAGEMENT"/>
    <m/>
    <s v="Sue Kropik"/>
    <s v="S900"/>
    <n v="329419"/>
    <s v="Carol Donald"/>
    <s v="JUL, FY25"/>
    <s v=""/>
    <x v="0"/>
  </r>
  <r>
    <s v="Simone Mcabee"/>
    <s v="simone.mcabee@spotlight.com.au"/>
    <s v="Performance Management: Setting SMART Goals"/>
    <n v="796469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Pingping Lu"/>
    <s v="lucy.lu@srg.com.au"/>
    <s v="Performance Management: Setting SMART Goals"/>
    <n v="7964697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Vinchi Chan"/>
    <s v="vinchi.chan@srg.com.au"/>
    <s v="Performance Management: Setting SMART Goals"/>
    <n v="796469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Callia Emory"/>
    <s v="callia.emory@srg.com.au"/>
    <s v="Performance Management: Setting SMART Goals"/>
    <n v="7964697"/>
    <s v="Interactive"/>
    <x v="0"/>
    <s v="Passed"/>
    <d v="2023-09-05T00:00:00"/>
    <d v="2023-09-18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Penelope Robin"/>
    <s v="penny.robin@srg.com.au"/>
    <s v="Performance Management: Setting SMART Goals"/>
    <n v="7964697"/>
    <s v="Interactive"/>
    <x v="0"/>
    <s v="Passed"/>
    <d v="2024-06-25T00:00:00"/>
    <d v="2024-06-25T00:00:00"/>
    <s v="Information Technology (IT), New Starters"/>
    <m/>
    <m/>
    <m/>
    <s v="Business Analyst"/>
    <s v="IT"/>
    <s v="IT DIGITAL"/>
    <s v="Jose Rivera Cordoba"/>
    <s v="S900"/>
    <n v="235135"/>
    <s v="Penny Robin"/>
    <s v="JUN, FY24"/>
    <s v="Q4, FY24"/>
    <x v="5"/>
  </r>
  <r>
    <s v="Michel Gloutnay"/>
    <s v="michel.gloutnay@srg.com.au"/>
    <s v="Performance Management: Setting SMART Goals"/>
    <n v="796469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1, FY24"/>
    <x v="0"/>
  </r>
  <r>
    <s v="Jonathon Moloney"/>
    <s v="jonathon.moloney@sgaviationaustralia.com"/>
    <s v="Performance Management: Setting SMART Goals"/>
    <n v="7964697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s v=""/>
    <s v=""/>
    <x v="10"/>
  </r>
  <r>
    <s v="Kavya Koppolu"/>
    <s v="kavya.koppolu@srg.com.au"/>
    <s v="Performance Management: Setting SMART Goals"/>
    <n v="7964697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s v="APR, FY23"/>
    <s v="Q4, FY23"/>
    <x v="0"/>
  </r>
  <r>
    <s v="Maya Williams Augustincic"/>
    <s v="maya.williams@srg.com.au"/>
    <s v="Performance Management: Setting SMART Goals"/>
    <n v="7964697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Hannah Damen"/>
    <s v="hannah.damen@spotlightproperty.com.au"/>
    <s v="Performance Management: Setting SMART Goals"/>
    <n v="7964697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s v=""/>
    <s v=""/>
    <x v="4"/>
  </r>
  <r>
    <s v="Yuan Jiang"/>
    <s v="yuan.jiang@srg.com.au"/>
    <s v="Performance Management: Setting SMART Goals"/>
    <n v="7964697"/>
    <s v="Interactiv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Brian Cunneen"/>
    <s v="brian.cunneen@sgaviationaustralia.com"/>
    <s v="Performance Management: Setting SMART Goals"/>
    <n v="7964697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s v=""/>
    <s v=""/>
    <x v="10"/>
  </r>
  <r>
    <s v="Renee Freeland"/>
    <s v="renee.freeland@srg.com.au"/>
    <s v="Performance Management: Setting SMART Goals"/>
    <n v="7964697"/>
    <s v="Interactive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Maleka Henderson"/>
    <s v="maleka.henderson@srg.com.au"/>
    <s v="Performance Management: Setting SMART Goals"/>
    <n v="7964697"/>
    <s v="Interactive"/>
    <x v="0"/>
    <s v="Passed"/>
    <d v="2024-05-21T00:00:00"/>
    <d v="2024-05-21T00:00:00"/>
    <s v="(MKT) Design, New Starters"/>
    <m/>
    <m/>
    <m/>
    <s v="Graphic Artist"/>
    <s v="Marketing"/>
    <s v="Head of Marketing Ops"/>
    <s v="Francis Bourke"/>
    <s v="S900"/>
    <n v="329907"/>
    <s v="Maleka Henderson"/>
    <s v="MAY, FY24"/>
    <s v="Q4, FY24"/>
    <x v="2"/>
  </r>
  <r>
    <s v="Marie Napoli"/>
    <s v="marie.napoli@srg.com.au"/>
    <s v="Performance Management: Setting SMART Goals"/>
    <n v="7964697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s v="JUL, FY25"/>
    <s v="Q4, FY24"/>
    <x v="3"/>
  </r>
  <r>
    <s v="Rachael Mendez"/>
    <s v="rachael.mendez@srg.com.au"/>
    <s v="Performance Management: Setting SMART Goals"/>
    <n v="7964697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David Bassett"/>
    <s v="david.bassett@srg.com.au"/>
    <s v="Performance Management: Setting SMART Goals"/>
    <n v="7964697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s v="JAN, FY23"/>
    <s v="Q3, FY23"/>
    <x v="0"/>
  </r>
  <r>
    <s v="Antonio Stanghi"/>
    <s v="tony.stanghi@srg.com.au"/>
    <s v="Performance Management: Setting SMART Goals"/>
    <n v="7964697"/>
    <s v="Interactive"/>
    <x v="0"/>
    <s v="Passed"/>
    <d v="2023-12-19T00:00:00"/>
    <d v="2023-12-19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DEC, FY24"/>
    <s v="Q2, FY24"/>
    <x v="3"/>
  </r>
  <r>
    <s v="Jessica Ransley"/>
    <s v="jessica.ransley@spotlightgroup.com"/>
    <s v="Performance Management: Setting SMART Goals"/>
    <n v="7964697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s v=""/>
    <s v=""/>
    <x v="9"/>
  </r>
  <r>
    <s v="Christina Koutsaplis"/>
    <s v="christina.koutsaplis@srg.com.au"/>
    <s v="Performance Management: Setting SMART Goals"/>
    <n v="7964697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Jennifer Jordan"/>
    <s v="jennifer.jordan@srg.com.au"/>
    <s v="Performance Management: Setting SMART Goals"/>
    <n v="7964697"/>
    <s v="Interactive"/>
    <x v="0"/>
    <s v="Passed"/>
    <d v="2023-02-01T00:00:00"/>
    <d v="2024-06-26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FEB, FY23"/>
    <s v="Q4, FY24"/>
    <x v="0"/>
  </r>
  <r>
    <s v="Sue-Anne Kropik"/>
    <s v="sue.kropik@srg.com.au"/>
    <s v="Performance Management: Setting SMART Goals"/>
    <n v="7964697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Janet Blight"/>
    <s v="janet.blight@spotlightproperty.com.au"/>
    <s v="Performance Management: Setting SMART Goals"/>
    <n v="7964697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Vanessa Mccandlish"/>
    <s v="vanessa.mccandlish@srg.com.au"/>
    <s v="Performance Management: Setting SMART Goals"/>
    <n v="7964697"/>
    <s v="Interactive"/>
    <x v="0"/>
    <s v="Passed"/>
    <d v="2023-01-27T00:00:00"/>
    <d v="2023-01-27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FEB, FY23"/>
    <s v="Q3, FY23"/>
    <x v="0"/>
  </r>
  <r>
    <s v="Leigh Gratzer"/>
    <s v="leigh.gratzer@spotlightgroup.com"/>
    <s v="Performance Management: Setting SMART Goals"/>
    <n v="7964697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s v=""/>
    <s v=""/>
    <x v="9"/>
  </r>
  <r>
    <s v="Mark Bakaitis"/>
    <s v="mark.bakaitis@srg.com.au"/>
    <s v="Performance Management: Setting SMART Goals"/>
    <n v="7964697"/>
    <s v="Interactive"/>
    <x v="0"/>
    <s v="Passed"/>
    <d v="2024-05-23T00:00:00"/>
    <d v="2024-05-23T00:00:00"/>
    <s v="(MKT) Studio, New Starters"/>
    <m/>
    <m/>
    <m/>
    <s v="Senior Videographer"/>
    <s v="Marketing"/>
    <s v="Head of Marketing Ops"/>
    <s v="Christopher Bond"/>
    <s v="S900"/>
    <n v="329069"/>
    <s v="Mark Bakaitis"/>
    <s v="MAY, FY24"/>
    <s v="Q4, FY24"/>
    <x v="2"/>
  </r>
  <r>
    <s v="Aaron Muscara"/>
    <s v="aaron.muscara@srg.com.au"/>
    <s v="Performance Management: Setting SMART Goals"/>
    <n v="7964697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Fiona Cassidy"/>
    <s v="fiona.cassidy@srg.com.au"/>
    <s v="Performance Management: Setting SMART Goals"/>
    <n v="7964697"/>
    <s v="Interactive"/>
    <x v="0"/>
    <s v="Passed"/>
    <d v="2024-07-05T00:00:00"/>
    <d v="2024-07-05T00:00:00"/>
    <s v="Human Resources (HR), (HR) Payroll, MANAGERS, New Starters"/>
    <m/>
    <m/>
    <m/>
    <s v="Group Payroll Manager"/>
    <s v="HR MANAGEMENT"/>
    <m/>
    <s v="Linda Hunt"/>
    <s v="S900"/>
    <n v="314295"/>
    <s v="Fi Cassidy"/>
    <s v="JUL, FY25"/>
    <s v="Q4, FY24"/>
    <x v="0"/>
  </r>
  <r>
    <s v="Tharika Wijesinghe Seneviratne G"/>
    <s v="tharika.goonetilleke@srg.com.au"/>
    <s v="Performance Management: Setting SMART Goals"/>
    <n v="7964697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Lynne Barron"/>
    <s v="lynne.barron@srg.com.au"/>
    <s v="Performance Management: Setting SMART Goals"/>
    <n v="7964697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Melissa Adeson"/>
    <s v="melissa.adeson@srg.com.au"/>
    <s v="Performance Management: Setting SMART Goals"/>
    <n v="7964697"/>
    <s v="Interactive"/>
    <x v="0"/>
    <s v="Passed"/>
    <d v="2022-11-16T00:00:00"/>
    <d v="2022-11-1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2, FY23"/>
    <x v="0"/>
  </r>
  <r>
    <s v="Yonatan Rubinstein"/>
    <s v="yon.rubinstein@spotlightgroup.com"/>
    <s v="Performance Management: Setting SMART Goals"/>
    <n v="7964697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s v=""/>
    <s v=""/>
    <x v="9"/>
  </r>
  <r>
    <s v="Francis Bourke"/>
    <s v="francis.bourke@srg.com.au"/>
    <s v="Performance Management: Setting SMART Goals"/>
    <n v="7964697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Nathan Cook"/>
    <s v="nathan.cook@srg.com.au"/>
    <s v="Performance Management: Setting SMART Goals"/>
    <n v="7964697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Effie Bonaccurso"/>
    <s v="effie.bonaccurso@spotlightgroup.com"/>
    <s v="Performance Management: Setting SMART Goals"/>
    <n v="7964697"/>
    <s v="Interactive"/>
    <x v="0"/>
    <s v="Passed"/>
    <d v="2022-11-21T00:00:00"/>
    <d v="2023-01-23T00:00:00"/>
    <s v="MANAGERS, Spotlight Group, New Starters"/>
    <m/>
    <m/>
    <m/>
    <s v="Executive Assistant"/>
    <m/>
    <m/>
    <s v="Avi Gilboa"/>
    <s v="F999"/>
    <n v="201476"/>
    <s v="Effie Bonaccurso"/>
    <s v="NOV, FY23"/>
    <s v="Q3, FY23"/>
    <x v="9"/>
  </r>
  <r>
    <s v="Justin Doney"/>
    <s v="justin.doney@sgaviationaustralia.com"/>
    <s v="Performance Management: Setting SMART Goals"/>
    <n v="7964697"/>
    <s v="Interactive"/>
    <x v="1"/>
    <m/>
    <m/>
    <m/>
    <s v="Spotlight Group, New Starters"/>
    <m/>
    <m/>
    <m/>
    <s v="Aviation Manager"/>
    <m/>
    <m/>
    <m/>
    <n v="6000"/>
    <n v="241037"/>
    <s v="Justin Doney"/>
    <s v=""/>
    <s v=""/>
    <x v="10"/>
  </r>
  <r>
    <s v="Jodi Ross"/>
    <s v="jodi.ross@spotlightgroup.com"/>
    <s v="Performance Management: Setting SMART Goals"/>
    <n v="7964697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Benjamin Clark"/>
    <s v="benjamin.clark@spotlightgroup.com"/>
    <s v="Performance Management: Setting SMART Goals"/>
    <n v="7964697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s v=""/>
    <s v=""/>
    <x v="9"/>
  </r>
  <r>
    <s v="Dimitra Soulemezis"/>
    <s v="dimitra.soulemezis@spotlightgroup.com"/>
    <s v="Performance Management: Setting SMART Goals"/>
    <n v="7964697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s v=""/>
    <s v=""/>
    <x v="9"/>
  </r>
  <r>
    <s v="John Ronaldson"/>
    <s v="jack.ronaldson@spotlightgroup.com"/>
    <s v="Performance Management: Setting SMART Goals"/>
    <n v="7964697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s v=""/>
    <s v=""/>
    <x v="9"/>
  </r>
  <r>
    <s v="Linda Hunt"/>
    <s v="lin.hunt@spotlight.com.au"/>
    <s v="Performance Management: Setting SMART Goals"/>
    <n v="7964697"/>
    <s v="Interactive"/>
    <x v="0"/>
    <s v="Passed"/>
    <d v="2023-07-18T00:00:00"/>
    <d v="2024-02-28T00:00:00"/>
    <s v="Human Resources (HR), MANAGERS, New Starters"/>
    <m/>
    <m/>
    <m/>
    <s v="Head Of Hr Operations"/>
    <s v="HR MANAGEMENT"/>
    <m/>
    <s v="Avi Gilboa"/>
    <s v="S900"/>
    <n v="229520"/>
    <s v="Linda Hunt"/>
    <s v="JUL, FY24"/>
    <s v="Q3, FY24"/>
    <x v="0"/>
  </r>
  <r>
    <s v="Su Ying Xie"/>
    <s v="su.ying.xie@srg.com.au"/>
    <s v="Communication Skills: Master The Art Of Public Speaking To Confidently Deliver Memorable Speeches"/>
    <n v="6703637"/>
    <s v="Interactive"/>
    <x v="0"/>
    <s v="Passed"/>
    <d v="2025-05-30T00:00:00"/>
    <d v="2025-05-30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MAY, FY25"/>
    <s v="Q4, FY25"/>
    <x v="7"/>
  </r>
  <r>
    <s v="Valentina De Luca"/>
    <s v="valentina.deluca@srg.com.au"/>
    <s v="Communication Skills: Master The Art Of Public Speaking To Confidently Deliver Memorable Speeches"/>
    <n v="6703637"/>
    <s v="Interactive"/>
    <x v="0"/>
    <s v="Passed"/>
    <d v="2023-04-13T00:00:00"/>
    <d v="2023-04-1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APR, FY23"/>
    <s v="Q4, FY23"/>
    <x v="0"/>
  </r>
  <r>
    <s v="Jannine Pattison"/>
    <s v="jannine.pattison@srg.com.au"/>
    <s v="Communication Skills: Master The Art Of Public Speaking To Confidently Deliver Memorable Speeches"/>
    <n v="6703637"/>
    <s v="Interactive"/>
    <x v="0"/>
    <s v="Passed"/>
    <d v="2024-06-26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JUN, FY24"/>
    <s v="Q4, FY24"/>
    <x v="0"/>
  </r>
  <r>
    <s v="Kelley Brydon"/>
    <s v="kelley.brydon@srg.com.au"/>
    <s v="Communication Skills: Master The Art Of Public Speaking To Confidently Deliver Memorable Speeches"/>
    <n v="670363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Pragyaan Mishra"/>
    <s v="pragyaan.mishra@srg.com.au"/>
    <s v="Communication Skills: Master The Art Of Public Speaking To Confidently Deliver Memorable Speeches"/>
    <n v="670363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Melissa Adeson"/>
    <s v="melissa.adeson@srg.com.au"/>
    <s v="Communication Skills: Master The Art Of Public Speaking To Confidently Deliver Memorable Speeches"/>
    <n v="6703637"/>
    <s v="Interactive"/>
    <x v="0"/>
    <s v="Passed"/>
    <d v="2022-11-25T00:00:00"/>
    <d v="2024-06-28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4, FY24"/>
    <x v="0"/>
  </r>
  <r>
    <s v="Aaron Sarson"/>
    <s v="aaron.sarson@srg.com.au"/>
    <s v="Communication Skills: Master The Art Of Public Speaking To Confidently Deliver Memorable Speeches"/>
    <n v="6703637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Amanda Rees"/>
    <s v="amanda.rees@srg.com.au"/>
    <s v="Effective decision-making - Part B"/>
    <n v="6553329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Celeste Morrison"/>
    <s v="celeste.morrison@spotlightfoundation.org.au"/>
    <s v="Effective decision-making - Part B"/>
    <n v="6553329"/>
    <s v="Interactive"/>
    <x v="0"/>
    <s v="Passed"/>
    <d v="2023-06-22T00:00:00"/>
    <d v="2023-06-22T00:00:00"/>
    <s v="(FIN) FFM, New Starters"/>
    <m/>
    <m/>
    <m/>
    <s v="Assistant Grants Manager"/>
    <m/>
    <m/>
    <s v="Rose Thomas"/>
    <m/>
    <n v="298492"/>
    <s v="Celeste Morrison"/>
    <s v="JUN, FY23"/>
    <s v="Q4, FY23"/>
    <x v="9"/>
  </r>
  <r>
    <s v="Carol Donald"/>
    <s v="carol.donald@srg.com.au"/>
    <s v="Effective decision-making - Part B"/>
    <n v="6553329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s v=""/>
    <s v=""/>
    <x v="0"/>
  </r>
  <r>
    <s v="Tansy Hawksby"/>
    <s v="tansy.hawksby@spotlightgroup.com"/>
    <s v="Effective decision-making - Part B"/>
    <n v="6553329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Ahmed Gulamali"/>
    <s v="ahmed.gulamali@spotlightgroup.com"/>
    <s v="Effective decision-making - Part B"/>
    <n v="6553329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Amanda Rees"/>
    <s v="amanda.rees@srg.com.au"/>
    <s v="Effective decision-making - Part A"/>
    <n v="6553244"/>
    <s v="Interactive"/>
    <x v="0"/>
    <s v="Passed"/>
    <d v="2022-12-09T00:00:00"/>
    <d v="2023-01-05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3, FY23"/>
    <x v="3"/>
  </r>
  <r>
    <s v="Celeste Morrison"/>
    <s v="celeste.morrison@spotlightfoundation.org.au"/>
    <s v="Effective decision-making - Part A"/>
    <n v="6553244"/>
    <s v="Interactive"/>
    <x v="2"/>
    <m/>
    <d v="2023-05-30T00:00:00"/>
    <m/>
    <s v="(FIN) FFM, New Starters"/>
    <m/>
    <m/>
    <m/>
    <s v="Assistant Grants Manager"/>
    <m/>
    <m/>
    <s v="Rose Thomas"/>
    <m/>
    <n v="298492"/>
    <s v="Celeste Morrison"/>
    <s v="JUN, FY23"/>
    <s v=""/>
    <x v="9"/>
  </r>
  <r>
    <s v="Carol Donald"/>
    <s v="carol.donald@srg.com.au"/>
    <s v="Effective decision-making - Part A"/>
    <n v="6553244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s v=""/>
    <s v=""/>
    <x v="0"/>
  </r>
  <r>
    <s v="Tansy Hawksby"/>
    <s v="tansy.hawksby@spotlightgroup.com"/>
    <s v="Effective decision-making - Part A"/>
    <n v="6553244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Ahmed Gulamali"/>
    <s v="ahmed.gulamali@spotlightgroup.com"/>
    <s v="Effective decision-making - Part A"/>
    <n v="6553244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Adam Boyd"/>
    <s v="adam.boyd@spotlightproperty.com.au"/>
    <s v="Active Listening - listen, understand and improve"/>
    <n v="6020840"/>
    <s v="Interactive"/>
    <x v="1"/>
    <m/>
    <m/>
    <m/>
    <s v="Spotlight Group, New Starters"/>
    <m/>
    <m/>
    <m/>
    <s v="Head of Asset Management"/>
    <s v="SPG DEV"/>
    <s v="Richard O'Brien"/>
    <s v="Zac Fried"/>
    <m/>
    <s v="CON11608"/>
    <m/>
    <s v=""/>
    <s v=""/>
    <x v="1"/>
  </r>
  <r>
    <s v="Soraya Franklin"/>
    <s v="soraya.franklin@srg.com.au"/>
    <s v="Active Listening - listen, understand and improve"/>
    <n v="6020840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Shona Buttrey"/>
    <s v="shona.buttrey@srg.com.au"/>
    <s v="Active Listening - listen, understand and improve"/>
    <n v="6020840"/>
    <s v="Interactive"/>
    <x v="1"/>
    <m/>
    <m/>
    <m/>
    <s v="(MKT) Customer Care, New Starters"/>
    <m/>
    <m/>
    <m/>
    <m/>
    <s v="Marketing"/>
    <s v="Marketing"/>
    <s v="Jason Wolff"/>
    <m/>
    <m/>
    <m/>
    <s v=""/>
    <s v=""/>
    <x v="1"/>
  </r>
  <r>
    <s v="Robert Nucifora"/>
    <s v="robert.nucifora@spotlightproperty.com.au"/>
    <s v="Active Listening - listen, understand and improve"/>
    <n v="6020840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s v=""/>
    <s v=""/>
    <x v="1"/>
  </r>
  <r>
    <s v="Nicole Connor"/>
    <s v="nicole.connor@spotlightproperty.com.au"/>
    <s v="Active Listening - listen, understand and improve"/>
    <n v="6020840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s v=""/>
    <s v=""/>
    <x v="1"/>
  </r>
  <r>
    <s v="Linda Bott"/>
    <s v="linda.bott@spotlightproperty.com.au"/>
    <s v="Active Listening - listen, understand and improve"/>
    <n v="6020840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s v=""/>
    <s v=""/>
    <x v="1"/>
  </r>
  <r>
    <s v="Melissa Siciliano"/>
    <s v="melissa.siciliano@spotlightproperty.com.au"/>
    <s v="Active Listening - listen, understand and improve"/>
    <n v="6020840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s v=""/>
    <s v=""/>
    <x v="1"/>
  </r>
  <r>
    <s v="Ebony Lowery"/>
    <s v="ebony.lowery@spotlightproperty.com.au"/>
    <s v="Active Listening - listen, understand and improve"/>
    <n v="6020840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s v=""/>
    <s v=""/>
    <x v="1"/>
  </r>
  <r>
    <s v="Sam Macgregor"/>
    <s v="sam.macgregor@spotlightproperty.com.au"/>
    <s v="Active Listening - listen, understand and improve"/>
    <n v="6020840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s v=""/>
    <s v=""/>
    <x v="1"/>
  </r>
  <r>
    <s v="Test Learner"/>
    <s v="testlearnergo1@gmail.com"/>
    <s v="Active Listening - listen, understand and improve"/>
    <n v="6020840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Sunshine Santos"/>
    <s v="shanaryza.steward@srg.com.au"/>
    <s v="Active Listening - listen, understand and improve"/>
    <n v="6020840"/>
    <s v="Interactive"/>
    <x v="0"/>
    <s v="Passed"/>
    <d v="2024-02-28T00:00:00"/>
    <d v="2024-05-23T00:00:00"/>
    <s v="Human Resources (HR), (HR) Recruitment, New Starters"/>
    <m/>
    <m/>
    <m/>
    <s v="Recruitment Specialist"/>
    <s v="HR MANAGEMENT"/>
    <m/>
    <s v="Jen Jordan"/>
    <m/>
    <n v="313834"/>
    <m/>
    <s v="MAR, FY24"/>
    <s v="Q4, FY24"/>
    <x v="0"/>
  </r>
  <r>
    <s v="Benjamin Williams"/>
    <s v="benjacksonwilliams27@gmail.com"/>
    <s v="Active Listening - listen, understand and improve"/>
    <n v="6020840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Steve Dal Pozzo"/>
    <s v="steve.dalpozzo@srg.com.au"/>
    <s v="Active Listening - listen, understand and improve"/>
    <n v="6020840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Jackson Von Menge"/>
    <s v="jackson.vonmenge@srg.com.au"/>
    <s v="Active Listening - listen, understand and improve"/>
    <n v="6020840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Zac Fried"/>
    <s v="zac@spotlightgroup.com"/>
    <s v="Active Listening - listen, understand and improve"/>
    <n v="6020840"/>
    <s v="Interactive"/>
    <x v="1"/>
    <m/>
    <m/>
    <m/>
    <s v="MANAGERS, Spotlight Group, New Starters"/>
    <m/>
    <m/>
    <m/>
    <s v="FFM Director"/>
    <s v="SPG DEV"/>
    <m/>
    <m/>
    <m/>
    <m/>
    <m/>
    <s v=""/>
    <s v=""/>
    <x v="1"/>
  </r>
  <r>
    <s v="Avi Gilboa"/>
    <s v="avi.gilboa@spotlightgroup.com"/>
    <s v="Active Listening - listen, understand and improve"/>
    <n v="6020840"/>
    <s v="Interactive"/>
    <x v="1"/>
    <m/>
    <m/>
    <m/>
    <s v="MANAGERS, Spotlight Group, New Starters"/>
    <m/>
    <m/>
    <m/>
    <s v="Director"/>
    <s v="FFM SUPPORT"/>
    <m/>
    <m/>
    <m/>
    <n v="239239"/>
    <m/>
    <s v=""/>
    <s v=""/>
    <x v="9"/>
  </r>
  <r>
    <s v="Christian Ferrero"/>
    <s v="christian.ferrero@srg.com.au"/>
    <s v="Active Listening - listen, understand and improve"/>
    <n v="6020840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s v=""/>
    <s v=""/>
    <x v="2"/>
  </r>
  <r>
    <s v="Adam Brozinski"/>
    <s v="adam.brozinski@srg.com.au"/>
    <s v="Active Listening - listen, understand and improve"/>
    <n v="6020840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Bernie Neilson"/>
    <s v="bernie.neilsen@srg.com.au"/>
    <s v="Active Listening - listen, understand and improve"/>
    <n v="6020840"/>
    <s v="Interactive"/>
    <x v="2"/>
    <m/>
    <d v="2024-12-04T00:00:00"/>
    <m/>
    <s v="(MKT) Customer Care, New Starters"/>
    <m/>
    <m/>
    <m/>
    <m/>
    <m/>
    <m/>
    <s v="Shone Buttrey"/>
    <m/>
    <n v="234830"/>
    <m/>
    <s v="DEC, FY25"/>
    <s v=""/>
    <x v="2"/>
  </r>
  <r>
    <s v="Anthony Tramonte"/>
    <s v="anthony.tramonte@spotlightproperty.com.au"/>
    <s v="Active Listening - listen, understand and improve"/>
    <n v="6020840"/>
    <s v="Interactive"/>
    <x v="2"/>
    <m/>
    <d v="2024-09-23T00:00:00"/>
    <m/>
    <s v="Spotlight Group, New Starters"/>
    <m/>
    <m/>
    <m/>
    <s v="Asset Manager"/>
    <s v="SPG DEV"/>
    <s v="Richard O'Brien"/>
    <s v="Adam Boyd"/>
    <m/>
    <s v="CON11612"/>
    <m/>
    <s v="SEP, FY25"/>
    <s v=""/>
    <x v="1"/>
  </r>
  <r>
    <s v="Talhia Davon"/>
    <s v="talhia.davon@srg.com.au"/>
    <s v="Active Listening - listen, understand and improve"/>
    <n v="6020840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Morry Fraid"/>
    <s v="morryf@spotlight.com.au"/>
    <s v="Active Listening - listen, understand and improve"/>
    <n v="6020840"/>
    <s v="Interactive"/>
    <x v="1"/>
    <m/>
    <m/>
    <m/>
    <s v="Spotlight Group, New Starters"/>
    <m/>
    <m/>
    <m/>
    <s v="FFM Director"/>
    <s v="FFM SUPPORT"/>
    <m/>
    <m/>
    <m/>
    <m/>
    <m/>
    <s v=""/>
    <s v=""/>
    <x v="1"/>
  </r>
  <r>
    <s v="Lela Wauchop"/>
    <s v="lela.wauchop@spotlightproperty.com.au"/>
    <s v="Active Listening - listen, understand and improve"/>
    <n v="6020840"/>
    <s v="Interactive"/>
    <x v="1"/>
    <m/>
    <m/>
    <m/>
    <s v="Spotlight Group, New Starters"/>
    <m/>
    <m/>
    <m/>
    <m/>
    <s v="Property and Store Dev"/>
    <s v="Spotlight Property"/>
    <s v="Adam Boyd"/>
    <m/>
    <s v="CON7748"/>
    <m/>
    <s v=""/>
    <s v=""/>
    <x v="1"/>
  </r>
  <r>
    <s v="lisa Matchan"/>
    <s v="lisa.matchan@spotlightproperty.com.au"/>
    <s v="Active Listening - listen, understand and improve"/>
    <n v="6020840"/>
    <s v="Interactive"/>
    <x v="1"/>
    <m/>
    <m/>
    <m/>
    <s v="Spotlight Group, New Starters"/>
    <m/>
    <m/>
    <m/>
    <m/>
    <s v="Property and Store Dev"/>
    <s v="Spotlight Property"/>
    <s v="Adam Boyd"/>
    <m/>
    <s v="CON9188"/>
    <m/>
    <s v=""/>
    <s v=""/>
    <x v="1"/>
  </r>
  <r>
    <s v="Qiao Nian"/>
    <s v="alex.nianqiao@gmail.com"/>
    <s v="Active Listening - listen, understand and improve"/>
    <n v="6020840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Angela Puopolo"/>
    <s v="angela.puopolo@srg.com.au"/>
    <s v="Active Listening - listen, understand and improve"/>
    <n v="6020840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s v=""/>
    <s v=""/>
    <x v="0"/>
  </r>
  <r>
    <s v="Michel Gloutnay"/>
    <s v="michel.gloutnay@srg.com.au"/>
    <s v="Active Listening - listen, understand and improve"/>
    <n v="6020840"/>
    <s v="Interactive"/>
    <x v="0"/>
    <s v="Passed"/>
    <d v="2024-05-23T00:00:00"/>
    <d v="2024-05-23T00:00:00"/>
    <s v="Human Resources (HR), (HR) Payroll, New Starters"/>
    <m/>
    <m/>
    <m/>
    <s v="Payroll Officer"/>
    <s v="HR MANAGEMENT"/>
    <m/>
    <s v="Fi Cassidy"/>
    <s v="S900"/>
    <n v="314434"/>
    <s v="Michel Gloutnay"/>
    <s v="MAY, FY24"/>
    <s v="Q4, FY24"/>
    <x v="0"/>
  </r>
  <r>
    <s v="Wendy Hunt"/>
    <s v="angelina.hunt@sgaviationaustralia.com"/>
    <s v="Active Listening - listen, understand and improve"/>
    <n v="6020840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s v=""/>
    <s v=""/>
    <x v="10"/>
  </r>
  <r>
    <s v="Gabriella Ciavarella"/>
    <s v="gabbie.ciavarella@srg.com.au"/>
    <s v="Active Listening - listen, understand and improve"/>
    <n v="6020840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s v=""/>
    <s v=""/>
    <x v="2"/>
  </r>
  <r>
    <s v="Chantelle Platt"/>
    <s v="chantelle.platt@srg.com.au"/>
    <s v="Active Listening - listen, understand and improve"/>
    <n v="6020840"/>
    <s v="Interactive"/>
    <x v="0"/>
    <s v="Passed"/>
    <d v="2024-09-17T00:00:00"/>
    <d v="2024-09-19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Margie Robinson"/>
    <s v="margie.robinson@srg.com.au"/>
    <s v="Active Listening - listen, understand and improve"/>
    <n v="6020840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Shane Edwards"/>
    <s v="shane.edwards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Rachael Mendez"/>
    <s v="rachael.mendez@srg.com.au"/>
    <s v="Active Listening - listen, understand and improve"/>
    <n v="6020840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Haroula Giannakopoulos"/>
    <s v="haroula.giannakopoulos@sghlegal.com.au"/>
    <s v="Active Listening - listen, understand and improve"/>
    <n v="6020840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s v=""/>
    <s v=""/>
    <x v="4"/>
  </r>
  <r>
    <s v="Elisa Malfitana"/>
    <s v="elisa.malfitana@srg.com.au"/>
    <s v="Active Listening - listen, understand and improve"/>
    <n v="6020840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s v=""/>
    <s v=""/>
    <x v="2"/>
  </r>
  <r>
    <s v="Vinchi Chan"/>
    <s v="vinchi.chan@srg.com.au"/>
    <s v="Active Listening - listen, understand and improve"/>
    <n v="6020840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Stephen Hughes"/>
    <s v="stephen.hughes@srg.com.au"/>
    <s v="Active Listening - listen, understand and improve"/>
    <n v="6020840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Su Ying Xie"/>
    <s v="su.ying.xie@srg.com.au"/>
    <s v="Active Listening - listen, understand and improve"/>
    <n v="6020840"/>
    <s v="Interactive"/>
    <x v="2"/>
    <m/>
    <d v="2025-06-20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UN, FY25"/>
    <s v=""/>
    <x v="7"/>
  </r>
  <r>
    <s v="Dean Gerst"/>
    <s v="dean.gerst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Valentina De Luca"/>
    <s v="valentina.deluca@srg.com.au"/>
    <s v="Active Listening - listen, understand and improve"/>
    <n v="6020840"/>
    <s v="Interactive"/>
    <x v="0"/>
    <s v="Passed"/>
    <d v="2023-01-19T00:00:00"/>
    <d v="2023-01-19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JAN, FY23"/>
    <s v="Q3, FY23"/>
    <x v="0"/>
  </r>
  <r>
    <s v="Andrea Nicou"/>
    <s v="andrea.nicou@srg.com.au"/>
    <s v="Active Listening - listen, understand and improve"/>
    <n v="6020840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Aashish Bhandari"/>
    <s v="aashish.bhandari@srg.com.au"/>
    <s v="Active Listening - listen, understand and improve"/>
    <n v="6020840"/>
    <s v="Interactive"/>
    <x v="0"/>
    <s v="Passed"/>
    <d v="2024-07-02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s v="JUL, FY25"/>
    <s v="Q2, FY25"/>
    <x v="0"/>
  </r>
  <r>
    <s v="Rebecca Lees"/>
    <s v="rebecca.lees@sghlegal.com.au"/>
    <s v="Active Listening - listen, understand and improve"/>
    <n v="6020840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s v=""/>
    <s v=""/>
    <x v="4"/>
  </r>
  <r>
    <s v="Adrian Santos"/>
    <s v="adrian.santos@srg.com.au"/>
    <s v="Active Listening - listen, understand and improve"/>
    <n v="6020840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Nicola Campbell"/>
    <s v="niki.campbell@srg.com.au"/>
    <s v="Active Listening - listen, understand and improve"/>
    <n v="6020840"/>
    <s v="Interactive"/>
    <x v="0"/>
    <s v="Passed"/>
    <d v="2024-05-29T00:00:00"/>
    <d v="2024-05-29T00:00:00"/>
    <s v="Marketing (MKT), New Starters"/>
    <m/>
    <m/>
    <m/>
    <s v="Traffic Coordinator"/>
    <s v="Marketing"/>
    <s v="Head of Marketing Ops"/>
    <s v="Nadia Duffy"/>
    <s v="S900"/>
    <n v="318079"/>
    <s v="Niki Campbell"/>
    <s v="JUN, FY24"/>
    <s v="Q4, FY24"/>
    <x v="2"/>
  </r>
  <r>
    <s v="Renee Freeland"/>
    <s v="renee.freeland@srg.com.au"/>
    <s v="Active Listening - listen, understand and improve"/>
    <n v="6020840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JUL, FY25"/>
    <s v="Q4, FY24"/>
    <x v="0"/>
  </r>
  <r>
    <s v="Jannine Pattison"/>
    <s v="jannine.pattison@srg.com.au"/>
    <s v="Active Listening - listen, understand and improve"/>
    <n v="6020840"/>
    <s v="Interactive"/>
    <x v="0"/>
    <s v="Passed"/>
    <d v="2024-06-26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JUN, FY24"/>
    <s v="Q4, FY24"/>
    <x v="0"/>
  </r>
  <r>
    <s v="Allison Bell"/>
    <s v="allison.bell@srg.com.au"/>
    <s v="Active Listening - listen, understand and improve"/>
    <n v="6020840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s v=""/>
    <s v=""/>
    <x v="6"/>
  </r>
  <r>
    <s v="Kunal Mazumdar"/>
    <s v="kunal.maz@srg.com.au"/>
    <s v="Active Listening - listen, understand and improve"/>
    <n v="6020840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Kristy Rosengren-Loughry"/>
    <s v="kristy.rosengren@srg.com.au"/>
    <s v="Active Listening - listen, understand and improve"/>
    <n v="6020840"/>
    <s v="Interactive"/>
    <x v="2"/>
    <m/>
    <d v="2024-01-16T00:00:00"/>
    <m/>
    <s v="Human Resources (HR), (HR) Recruitment, New Starters"/>
    <m/>
    <m/>
    <m/>
    <s v="Recruitment Specialist"/>
    <s v="HR MANAGEMENT"/>
    <m/>
    <s v="Jen Jordan"/>
    <s v="S900"/>
    <n v="298118"/>
    <s v="Kristy Rosengren-Loughry"/>
    <s v="JAN, FY24"/>
    <s v=""/>
    <x v="0"/>
  </r>
  <r>
    <s v="Luan Nguyen"/>
    <s v="luan.nguyen@srg.com.au"/>
    <s v="Active Listening - listen, understand and improve"/>
    <n v="6020840"/>
    <s v="Interactive"/>
    <x v="0"/>
    <s v="Passed"/>
    <d v="2025-03-20T00:00:00"/>
    <d v="2025-03-20T00:00:00"/>
    <s v="Human Resources (HR), (HR) HR Analytics, New Starters"/>
    <m/>
    <m/>
    <m/>
    <s v="Hr Reporting Analyst"/>
    <s v="HR MANAGEMENT"/>
    <m/>
    <s v="Vanessa Mccandlish"/>
    <s v="S900"/>
    <n v="338041"/>
    <s v="Luan Nguyen"/>
    <s v="MAR, FY25"/>
    <s v="Q3, FY25"/>
    <x v="0"/>
  </r>
  <r>
    <s v="Geoffrey Manolitsa"/>
    <s v="geoffrey.manolitsa@sghlegal.com.au"/>
    <s v="Active Listening - listen, understand and improve"/>
    <n v="6020840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s v=""/>
    <s v=""/>
    <x v="4"/>
  </r>
  <r>
    <s v="Romell Catuaan"/>
    <s v="romell.catuaan@srg.com.au"/>
    <s v="Active Listening - listen, understand and improve"/>
    <n v="6020840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Jonathon Rann"/>
    <s v="jonathon.rann@srg.com.au"/>
    <s v="Active Listening - listen, understand and improve"/>
    <n v="6020840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s v=""/>
    <s v=""/>
    <x v="2"/>
  </r>
  <r>
    <s v="Yuanhong Huang"/>
    <s v="julie.huang@srg.com.au"/>
    <s v="Active Listening - listen, understand and improve"/>
    <n v="6020840"/>
    <s v="Interactive"/>
    <x v="0"/>
    <s v="Passed"/>
    <d v="2024-07-01T00:00:00"/>
    <d v="2024-07-02T00:00:00"/>
    <s v="Human Resources (HR), (HR) Payroll, New Starters"/>
    <m/>
    <m/>
    <m/>
    <s v="Payroll Officer"/>
    <s v="HR MANAGEMENT"/>
    <m/>
    <s v="Fi Cassidy"/>
    <s v="S900"/>
    <n v="323623"/>
    <s v="Julie Huang"/>
    <s v="JUL, FY25"/>
    <s v="Q4, FY24"/>
    <x v="0"/>
  </r>
  <r>
    <s v="Thi Lai"/>
    <s v="karen.lai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Donna Linton"/>
    <s v="donna.linton@sgaviationaustralia.com"/>
    <s v="Active Listening - listen, understand and improve"/>
    <n v="6020840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s v=""/>
    <s v=""/>
    <x v="10"/>
  </r>
  <r>
    <s v="Tyler Britton"/>
    <s v="tyler.britton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Carol Donald"/>
    <s v="carol.donald@srg.com.au"/>
    <s v="Active Listening - listen, understand and improve"/>
    <n v="6020840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s v=""/>
    <s v=""/>
    <x v="0"/>
  </r>
  <r>
    <s v="Benjamin Hayes"/>
    <s v="benjamin.hayes@srg.com.au"/>
    <s v="Active Listening - listen, understand and improve"/>
    <n v="6020840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s v=""/>
    <s v=""/>
    <x v="0"/>
  </r>
  <r>
    <s v="Pingping Lu"/>
    <s v="lucy.lu@srg.com.au"/>
    <s v="Active Listening - listen, understand and improve"/>
    <n v="6020840"/>
    <s v="Interactiv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Hannah Damen"/>
    <s v="hannah.damen@spotlightproperty.com.au"/>
    <s v="Active Listening - listen, understand and improve"/>
    <n v="6020840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s v=""/>
    <s v=""/>
    <x v="4"/>
  </r>
  <r>
    <s v="Adam Roberts"/>
    <s v="adam.roberts@srg.com.au"/>
    <s v="Active Listening - listen, understand and improve"/>
    <n v="6020840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s v=""/>
    <s v=""/>
    <x v="2"/>
  </r>
  <r>
    <s v="Erin Sidwell"/>
    <s v="erin.sidwell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Jayta Kelzare"/>
    <s v="jayta.kelzare@srg.com.au"/>
    <s v="Active Listening - listen, understand and improve"/>
    <n v="6020840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Christopher Hazlett"/>
    <s v="chris.hazlett@srg.com.au"/>
    <s v="Active Listening - listen, understand and improve"/>
    <n v="6020840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Lina Carrillo"/>
    <s v="lina.carrillo@srg.com.au"/>
    <s v="Active Listening - listen, understand and improve"/>
    <n v="6020840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s v=""/>
    <s v=""/>
    <x v="2"/>
  </r>
  <r>
    <s v="Escarlett Patriarca"/>
    <s v="escarlett.patriarca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Drew Wells"/>
    <s v="drew.wells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Jonathon Moloney"/>
    <s v="jonathon.moloney@sgaviationaustralia.com"/>
    <s v="Active Listening - listen, understand and improve"/>
    <n v="6020840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s v=""/>
    <s v=""/>
    <x v="10"/>
  </r>
  <r>
    <s v="Satish Muthuarumugam"/>
    <s v="satish.muthuarumugam@srg.com.au"/>
    <s v="Active Listening - listen, understand and improve"/>
    <n v="6020840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Akansha Tewari"/>
    <s v="akansha.tewari@srg.com.au"/>
    <s v="Active Listening - listen, understand and improve"/>
    <n v="6020840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Ethan Perry"/>
    <s v="ethan.perry@srg.com.au"/>
    <s v="Active Listening - listen, understand and improve"/>
    <n v="6020840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s v=""/>
    <s v=""/>
    <x v="6"/>
  </r>
  <r>
    <s v="Yuan Jiang"/>
    <s v="yuan.jiang@srg.com.au"/>
    <s v="Active Listening - listen, understand and improve"/>
    <n v="6020840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Leah Abicair"/>
    <s v="leah.abicair@srg.com.au"/>
    <s v="Active Listening - listen, understand and improve"/>
    <n v="6020840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s v="FEB, FY25"/>
    <s v="Q3, FY25"/>
    <x v="6"/>
  </r>
  <r>
    <s v="Brian Cunneen"/>
    <s v="brian.cunneen@sgaviationaustralia.com"/>
    <s v="Active Listening - listen, understand and improve"/>
    <n v="6020840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s v=""/>
    <s v=""/>
    <x v="10"/>
  </r>
  <r>
    <s v="Vicki Liassos"/>
    <s v="vicki.liassos@srg.com.au"/>
    <s v="Active Listening - listen, understand and improve"/>
    <n v="6020840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s v=""/>
    <s v=""/>
    <x v="0"/>
  </r>
  <r>
    <s v="Luka Licandro"/>
    <s v="luka.licandro@srg.com.au"/>
    <s v="Active Listening - listen, understand and improve"/>
    <n v="6020840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s v=""/>
    <s v=""/>
    <x v="2"/>
  </r>
  <r>
    <s v="Wai Lee"/>
    <s v="karen.lee@spotlightgroup.com"/>
    <s v="Active Listening - listen, understand and improve"/>
    <n v="6020840"/>
    <s v="Interactive"/>
    <x v="2"/>
    <m/>
    <d v="2024-01-16T00:00:00"/>
    <m/>
    <s v="Spotlight Group, New Starters"/>
    <m/>
    <m/>
    <m/>
    <s v="Executive Assistant"/>
    <m/>
    <m/>
    <s v="Avi Gilboa"/>
    <s v="F999"/>
    <n v="241018"/>
    <s v="Karen Lee"/>
    <s v="JAN, FY24"/>
    <s v=""/>
    <x v="9"/>
  </r>
  <r>
    <s v="Christopher Berlin"/>
    <s v="chris.berlin@srg.com.au"/>
    <s v="Active Listening - listen, understand and improve"/>
    <n v="6020840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s v=""/>
    <s v=""/>
    <x v="6"/>
  </r>
  <r>
    <s v="Nathan Mclelland"/>
    <s v="nathan.mclelland@srg.com.au"/>
    <s v="Active Listening - listen, understand and improve"/>
    <n v="6020840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Vittoria Bendinelli"/>
    <s v="vittoria.bendinelli@srg.com.au"/>
    <s v="Active Listening - listen, understand and improve"/>
    <n v="6020840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s v=""/>
    <s v=""/>
    <x v="0"/>
  </r>
  <r>
    <s v="Reece Shaw"/>
    <s v="reece.shaw@srg.com.au"/>
    <s v="Active Listening - listen, understand and improve"/>
    <n v="6020840"/>
    <s v="Interactive"/>
    <x v="1"/>
    <m/>
    <m/>
    <m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"/>
    <s v=""/>
    <x v="0"/>
  </r>
  <r>
    <s v="Adam Carson"/>
    <s v="adam.carson@srg.com.au"/>
    <s v="Active Listening - listen, understand and improve"/>
    <n v="6020840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s v=""/>
    <s v=""/>
    <x v="7"/>
  </r>
  <r>
    <s v="Penelope Chalke"/>
    <s v="penny.chalke@sghlegal.com.au"/>
    <s v="Active Listening - listen, understand and improve"/>
    <n v="6020840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s v=""/>
    <s v=""/>
    <x v="9"/>
  </r>
  <r>
    <s v="Jessica Ransley"/>
    <s v="jessica.ransley@spotlightgroup.com"/>
    <s v="Active Listening - listen, understand and improve"/>
    <n v="6020840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s v=""/>
    <s v=""/>
    <x v="9"/>
  </r>
  <r>
    <s v="Christina Koutsaplis"/>
    <s v="christina.koutsaplis@srg.com.au"/>
    <s v="Active Listening - listen, understand and improve"/>
    <n v="6020840"/>
    <s v="Interactive"/>
    <x v="0"/>
    <s v="Passed"/>
    <d v="2023-01-09T00:00:00"/>
    <d v="2023-01-10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JAN, FY23"/>
    <s v="Q3, FY23"/>
    <x v="2"/>
  </r>
  <r>
    <s v="Fuad Abdi"/>
    <s v="fuad.abdi@srg.com.au"/>
    <s v="Active Listening - listen, understand and improve"/>
    <n v="6020840"/>
    <s v="Interactive"/>
    <x v="0"/>
    <s v="Passed"/>
    <d v="2022-12-22T00:00:00"/>
    <d v="2023-01-16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DEC, FY23"/>
    <s v="Q3, FY23"/>
    <x v="2"/>
  </r>
  <r>
    <s v="Katrina Van Leeuwen"/>
    <s v="katie.vanleeuwen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Robert Ryan"/>
    <s v="rob.ryan@srg.com.au"/>
    <s v="Active Listening - listen, understand and improve"/>
    <n v="6020840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Anita Mucic"/>
    <s v="anita.mucic@srg.com.au"/>
    <s v="Active Listening - listen, understand and improve"/>
    <n v="6020840"/>
    <s v="Interactive"/>
    <x v="2"/>
    <m/>
    <d v="2024-05-30T00:00:00"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N, FY24"/>
    <s v=""/>
    <x v="6"/>
  </r>
  <r>
    <s v="Lynne Barron"/>
    <s v="lynne.barron@srg.com.au"/>
    <s v="Active Listening - listen, understand and improve"/>
    <n v="6020840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Josephine Gonzalez"/>
    <s v="josie.gonzalez@srg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Michael Girardi"/>
    <s v="michael.girardi@srg.com.au"/>
    <s v="Active Listening - listen, understand and improve"/>
    <n v="6020840"/>
    <s v="Interactive"/>
    <x v="0"/>
    <s v="Passed"/>
    <d v="2023-01-04T00:00:00"/>
    <d v="2023-01-04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JAN, FY23"/>
    <s v="Q3, FY23"/>
    <x v="2"/>
  </r>
  <r>
    <s v="Nathan Cook"/>
    <s v="nathan.cook@srg.com.au"/>
    <s v="Active Listening - listen, understand and improve"/>
    <n v="6020840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Nicole Hart"/>
    <s v="nicole.royal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s v=""/>
    <s v=""/>
    <x v="6"/>
  </r>
  <r>
    <s v="Bianca Dessmann"/>
    <s v="bianca.dessmann@srg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Melissa Adeson"/>
    <s v="melissa.adeson@srg.com.au"/>
    <s v="Active Listening - listen, understand and improve"/>
    <n v="6020840"/>
    <s v="Interactive"/>
    <x v="0"/>
    <s v="Passed"/>
    <d v="2023-01-17T00:00:00"/>
    <d v="2023-01-17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JAN, FY23"/>
    <s v="Q3, FY23"/>
    <x v="0"/>
  </r>
  <r>
    <s v="Yonatan Rubinstein"/>
    <s v="yon.rubinstein@spotlightgroup.com"/>
    <s v="Active Listening - listen, understand and improve"/>
    <n v="6020840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s v=""/>
    <s v=""/>
    <x v="9"/>
  </r>
  <r>
    <s v="Rebecca Kidd"/>
    <s v="rebecca.kidd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Stephanie Taupin"/>
    <s v="steph.taupin@srg.com.au"/>
    <s v="Active Listening - listen, understand and improve"/>
    <n v="6020840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"/>
    <s v=""/>
    <x v="2"/>
  </r>
  <r>
    <s v="Christopher Bond"/>
    <s v="christopher.bond@srg.com.au"/>
    <s v="Active Listening - listen, understand and improve"/>
    <n v="6020840"/>
    <s v="Interactiv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"/>
    <s v=""/>
    <x v="2"/>
  </r>
  <r>
    <s v="Juanita Aguero"/>
    <s v="juanita.aguero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Michael Tan"/>
    <s v="michael.tan@harrisscarfe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Matthew Demarco"/>
    <s v="matt.demarco@srg.com.au"/>
    <s v="Active Listening - listen, understand and improve"/>
    <n v="6020840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s v=""/>
    <s v=""/>
    <x v="2"/>
  </r>
  <r>
    <s v="Cherie Salomon"/>
    <s v="cherie.salomon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s v=""/>
    <s v=""/>
    <x v="6"/>
  </r>
  <r>
    <s v="Nadia Duffy"/>
    <s v="nadia.duffy@srg.com.au"/>
    <s v="Active Listening - listen, understand and improve"/>
    <n v="6020840"/>
    <s v="Interactiv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JAN, FY23"/>
    <s v="Q3, FY23"/>
    <x v="2"/>
  </r>
  <r>
    <s v="Tori Burrows"/>
    <s v="tori.burrows@srg.com.au"/>
    <s v="Active Listening - listen, understand and improve"/>
    <n v="6020840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s v=""/>
    <s v=""/>
    <x v="6"/>
  </r>
  <r>
    <s v="Isla Belcher"/>
    <s v="isla.belcher@srg.com.au"/>
    <s v="Active Listening - listen, understand and improve"/>
    <n v="6020840"/>
    <s v="Interactive"/>
    <x v="2"/>
    <m/>
    <d v="2024-07-09T00:00:00"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JUL, FY25"/>
    <s v=""/>
    <x v="5"/>
  </r>
  <r>
    <s v="Aaron Muscara"/>
    <s v="aaron.muscara@srg.com.au"/>
    <s v="Active Listening - listen, understand and improve"/>
    <n v="6020840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May Zu Lam"/>
    <s v="may.zu.lam@srg.com.au"/>
    <s v="Active Listening - listen, understand and improve"/>
    <n v="6020840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DEC, FY23"/>
    <s v="Q2, FY23"/>
    <x v="2"/>
  </r>
  <r>
    <s v="Jennifer Jordan"/>
    <s v="jennifer.jordan@srg.com.au"/>
    <s v="Active Listening - listen, understand and improve"/>
    <n v="6020840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Leigh Gratzer"/>
    <s v="leigh.gratzer@spotlightgroup.com"/>
    <s v="Active Listening - listen, understand and improve"/>
    <n v="6020840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s v=""/>
    <s v=""/>
    <x v="9"/>
  </r>
  <r>
    <s v="Tara Saltzman"/>
    <s v="tara.saltzman@srg.com.au"/>
    <s v="Active Listening - listen, understand and improve"/>
    <n v="6020840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s v=""/>
    <s v=""/>
    <x v="2"/>
  </r>
  <r>
    <s v="Sue-Anne Kropik"/>
    <s v="sue.kropik@srg.com.au"/>
    <s v="Active Listening - listen, understand and improve"/>
    <n v="6020840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Jodi Muzir"/>
    <s v="jodi.muzir@srg.com.au"/>
    <s v="Active Listening - listen, understand and improve"/>
    <n v="6020840"/>
    <s v="Interactiv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s v=""/>
    <s v=""/>
    <x v="2"/>
  </r>
  <r>
    <s v="Rebecca Luong"/>
    <s v="rebecca.luong@srg.com.au"/>
    <s v="Active Listening - listen, understand and improve"/>
    <n v="6020840"/>
    <s v="Interactive"/>
    <x v="2"/>
    <m/>
    <d v="2024-12-12T00:00:00"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DEC, FY25"/>
    <s v=""/>
    <x v="6"/>
  </r>
  <r>
    <s v="Annie Chung"/>
    <s v="annie.chung@srg.com.au"/>
    <s v="Active Listening - listen, understand and improve"/>
    <n v="6020840"/>
    <s v="Interactive"/>
    <x v="0"/>
    <s v="Passed"/>
    <d v="2024-10-10T00:00:00"/>
    <d v="2024-10-1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OCT, FY25"/>
    <s v="Q2, FY25"/>
    <x v="6"/>
  </r>
  <r>
    <s v="Aman El Moustafa"/>
    <s v="ayman.elmoustafa@srg.com.au"/>
    <s v="Active Listening - listen, understand and improve"/>
    <n v="6020840"/>
    <s v="Interactive"/>
    <x v="2"/>
    <m/>
    <d v="2024-07-09T00:00:00"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JUL, FY25"/>
    <s v=""/>
    <x v="5"/>
  </r>
  <r>
    <s v="Carol Brown"/>
    <s v="carol.brown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"/>
    <s v=""/>
    <x v="6"/>
  </r>
  <r>
    <s v="Bryan Richardson"/>
    <s v="bryan.richardson@srg.com.au"/>
    <s v="Active Listening - listen, understand and improve"/>
    <n v="6020840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s v=""/>
    <s v=""/>
    <x v="2"/>
  </r>
  <r>
    <s v="Janet Blight"/>
    <s v="janet.blight@spotlightproperty.com.au"/>
    <s v="Active Listening - listen, understand and improve"/>
    <n v="6020840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Aleecia Rae"/>
    <s v="aleecia.rae@srg.com.au"/>
    <s v="Active Listening - listen, understand and improve"/>
    <n v="6020840"/>
    <s v="Interactiv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s v=""/>
    <s v=""/>
    <x v="2"/>
  </r>
  <r>
    <s v="Charmaine Chin"/>
    <s v="charmaine.chin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"/>
    <s v=""/>
    <x v="6"/>
  </r>
  <r>
    <s v="Fiona Cassidy"/>
    <s v="fiona.cassidy@srg.com.au"/>
    <s v="Active Listening - listen, understand and improve"/>
    <n v="6020840"/>
    <s v="Interactive"/>
    <x v="1"/>
    <m/>
    <m/>
    <m/>
    <s v="Human Resources (HR), (HR) Payroll, MANAGERS, New Starters"/>
    <m/>
    <m/>
    <m/>
    <s v="Group Payroll Manager"/>
    <s v="HR MANAGEMENT"/>
    <m/>
    <s v="Linda Hunt"/>
    <s v="S900"/>
    <n v="314295"/>
    <s v="Fi Cassidy"/>
    <s v=""/>
    <s v=""/>
    <x v="0"/>
  </r>
  <r>
    <s v="Celeste Burgess"/>
    <s v="celeste.burgess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Jennelle Devereux"/>
    <s v="jennelle.devereux@srg.com.au"/>
    <s v="Active Listening - listen, understand and improve"/>
    <n v="6020840"/>
    <s v="Interactive"/>
    <x v="0"/>
    <s v="Passed"/>
    <d v="2024-05-29T00:00:00"/>
    <d v="2024-05-29T00:00:00"/>
    <s v="Marketing (MKT), New Starters"/>
    <m/>
    <m/>
    <m/>
    <s v="Art Director - Hs"/>
    <s v="Marketing"/>
    <s v="Head of Marketing Ops"/>
    <s v="Lynne Barron Barron"/>
    <s v="S900"/>
    <n v="323732"/>
    <s v="Jennelle Devereux"/>
    <s v="JUN, FY24"/>
    <s v="Q4, FY24"/>
    <x v="2"/>
  </r>
  <r>
    <s v="Jarrod Calamante"/>
    <s v="jarrod.calamante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s v=""/>
    <s v=""/>
    <x v="6"/>
  </r>
  <r>
    <s v="Kristian Thomas"/>
    <s v="kristian.thomas@srg.com.au"/>
    <s v="Active Listening - listen, understand and improve"/>
    <n v="6020840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s v=""/>
    <s v=""/>
    <x v="2"/>
  </r>
  <r>
    <s v="Timothy Yong"/>
    <s v="tim.yong@srg.com.au"/>
    <s v="Active Listening - listen, understand and improve"/>
    <n v="6020840"/>
    <s v="Interactiv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s v=""/>
    <s v=""/>
    <x v="2"/>
  </r>
  <r>
    <s v="Nikkie Nardo"/>
    <s v="nikkie.nardo@srg.com.au"/>
    <s v="Active Listening - listen, understand and improve"/>
    <n v="6020840"/>
    <s v="Interactive"/>
    <x v="0"/>
    <s v="Passed"/>
    <d v="2023-07-19T00:00:00"/>
    <d v="2023-10-02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JUL, FY24"/>
    <s v="Q2, FY24"/>
    <x v="6"/>
  </r>
  <r>
    <s v="John Ronaldson"/>
    <s v="jack.ronaldson@spotlightgroup.com"/>
    <s v="Active Listening - listen, understand and improve"/>
    <n v="6020840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s v=""/>
    <s v=""/>
    <x v="9"/>
  </r>
  <r>
    <s v="Clare Taylor"/>
    <s v="clare.taylor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Jodi Ross"/>
    <s v="jodi.ross@spotlightgroup.com"/>
    <s v="Active Listening - listen, understand and improve"/>
    <n v="6020840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Justin Doney"/>
    <s v="justin.doney@sgaviationaustralia.com"/>
    <s v="Active Listening - listen, understand and improve"/>
    <n v="6020840"/>
    <s v="Interactive"/>
    <x v="1"/>
    <m/>
    <m/>
    <m/>
    <s v="Spotlight Group, New Starters"/>
    <m/>
    <m/>
    <m/>
    <s v="Aviation Manager"/>
    <m/>
    <m/>
    <m/>
    <n v="6000"/>
    <n v="241037"/>
    <s v="Justin Doney"/>
    <s v=""/>
    <s v=""/>
    <x v="10"/>
  </r>
  <r>
    <s v="Gillian Couper"/>
    <s v="gill.couper@srg.com.au"/>
    <s v="Active Listening - listen, understand and improve"/>
    <n v="6020840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Dimitra Soulemezis"/>
    <s v="dimitra.soulemezis@spotlightgroup.com"/>
    <s v="Active Listening - listen, understand and improve"/>
    <n v="6020840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s v=""/>
    <s v=""/>
    <x v="9"/>
  </r>
  <r>
    <s v="Linda Hunt"/>
    <s v="lin.hunt@spotlight.com.au"/>
    <s v="Active Listening - listen, understand and improve"/>
    <n v="6020840"/>
    <s v="Interactive"/>
    <x v="1"/>
    <m/>
    <m/>
    <m/>
    <s v="Human Resources (HR), MANAGERS, New Starters"/>
    <m/>
    <m/>
    <m/>
    <s v="Head Of Hr Operations"/>
    <s v="HR MANAGEMENT"/>
    <m/>
    <s v="Avi Gilboa"/>
    <s v="S900"/>
    <n v="229520"/>
    <s v="Linda Hunt"/>
    <s v=""/>
    <s v=""/>
    <x v="0"/>
  </r>
  <r>
    <s v="Jason Wolff"/>
    <s v="jason.wolff@srg.com.au"/>
    <s v="Active Listening - listen, understand and improve"/>
    <n v="6020840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s v=""/>
    <s v=""/>
    <x v="2"/>
  </r>
  <r>
    <s v="Benjamin Clark"/>
    <s v="benjamin.clark@spotlightgroup.com"/>
    <s v="Active Listening - listen, understand and improve"/>
    <n v="6020840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s v=""/>
    <s v=""/>
    <x v="9"/>
  </r>
  <r>
    <s v="SOLI TIONISIO SUAFOA"/>
    <s v="inni-nuu22@hotmail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s v=""/>
    <s v=""/>
    <x v="1"/>
  </r>
  <r>
    <s v="SANDRA COELHO"/>
    <s v="xanaccc@msn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s v=""/>
    <s v=""/>
    <x v="8"/>
  </r>
  <r>
    <s v="BIENVENUE MUZALIWA"/>
    <s v="bienvenuemuzaliwa34@gmail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s v=""/>
    <s v=""/>
    <x v="8"/>
  </r>
  <r>
    <s v="ROBERT STOJANOVIC"/>
    <s v="robstoj11@gmail.com"/>
    <s v="Warehouse Safety"/>
    <n v="5784541"/>
    <s v="Interactive"/>
    <x v="0"/>
    <s v="Passed"/>
    <d v="2024-07-02T00:00:00"/>
    <d v="2024-07-02T00:00:00"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s v="JUL, FY25"/>
    <s v="Q4, FY24"/>
    <x v="8"/>
  </r>
  <r>
    <s v="ANI MATTA"/>
    <s v="anisathvik77@gmail.com"/>
    <s v="Warehouse Safety"/>
    <n v="5784541"/>
    <s v="Interactive"/>
    <x v="2"/>
    <m/>
    <d v="2024-06-14T00:00:00"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s v="JUN, FY24"/>
    <s v=""/>
    <x v="8"/>
  </r>
  <r>
    <s v="Tiffany Ronchi"/>
    <s v="tiffany.ronchi@srg.com.au"/>
    <s v="Warehouse Safety"/>
    <n v="5784541"/>
    <s v="Interactiv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s v=""/>
    <s v=""/>
    <x v="1"/>
  </r>
  <r>
    <s v="Michael Tavernier"/>
    <s v="michael.tavernier@srg.com.au"/>
    <s v="Warehouse Safety"/>
    <n v="5784541"/>
    <s v="Interactiv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s v=""/>
    <s v=""/>
    <x v="1"/>
  </r>
  <r>
    <s v="Jay Patel"/>
    <s v="jaynil.patel@srg.com.au"/>
    <s v="Warehouse Safety"/>
    <n v="5784541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Hollie Walgers"/>
    <s v="hollie.walgers@srg.com.au"/>
    <s v="Warehouse Safety"/>
    <n v="5784541"/>
    <s v="Interactive"/>
    <x v="1"/>
    <m/>
    <m/>
    <m/>
    <s v="Distribution  Centre &amp; Warehousing (DC), New Starters"/>
    <m/>
    <m/>
    <m/>
    <s v="International Logistics Mgr"/>
    <s v="Supply Chain"/>
    <s v="SC LOGISTICS PLAN INV"/>
    <s v="Adam Luu"/>
    <s v="S900"/>
    <n v="326635"/>
    <s v="Hollie Walgers"/>
    <s v=""/>
    <s v=""/>
    <x v="8"/>
  </r>
  <r>
    <s v="Ljubica Mitreska"/>
    <s v="luba.mitreska@harrisscarfe.com.au"/>
    <s v="Warehouse Safety"/>
    <n v="5784541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298314"/>
    <s v="Luba Mitreska"/>
    <s v=""/>
    <s v=""/>
    <x v="8"/>
  </r>
  <r>
    <s v="Mark Boyd"/>
    <s v="mark.boyd@harrisscarfe.com.au"/>
    <s v="Warehouse Safety"/>
    <n v="5784541"/>
    <s v="Interactive"/>
    <x v="1"/>
    <m/>
    <m/>
    <m/>
    <s v="Distribution  Centre &amp; Warehousing (DC), New Starters"/>
    <m/>
    <m/>
    <m/>
    <s v="Warehouse Supervisor"/>
    <s v="Supply Chain"/>
    <m/>
    <s v="Michelle Slovik"/>
    <s v="S900"/>
    <n v="298316"/>
    <s v="Mark Boyd"/>
    <s v=""/>
    <s v=""/>
    <x v="8"/>
  </r>
  <r>
    <s v="Jillian Jardine"/>
    <s v="jill.jardine@srg.com.au"/>
    <s v="Warehouse Safety"/>
    <n v="5784541"/>
    <s v="Interactive"/>
    <x v="0"/>
    <s v="Passed"/>
    <d v="2022-11-17T00:00:00"/>
    <d v="2022-11-17T00:00:00"/>
    <s v="Distribution  Centre &amp; Warehousing (DC), New Starters"/>
    <m/>
    <m/>
    <m/>
    <s v="Dc Helpdesk"/>
    <s v="Supply Chain"/>
    <m/>
    <s v="Lynette Jenkins"/>
    <s v="S900"/>
    <n v="228198"/>
    <s v="Jill Jardine"/>
    <s v="NOV, FY23"/>
    <s v="Q2, FY23"/>
    <x v="8"/>
  </r>
  <r>
    <s v="Weihan Zeng"/>
    <s v="victor.zeng@srg.com.au"/>
    <s v="Warehouse Safety"/>
    <n v="5784541"/>
    <s v="Interactive"/>
    <x v="1"/>
    <m/>
    <m/>
    <m/>
    <s v="Distribution  Centre &amp; Warehousing (DC), New Starters"/>
    <m/>
    <m/>
    <m/>
    <s v="Intl Logistics Coordinator"/>
    <s v="Supply Chain"/>
    <s v="SC LOGISTICS PLAN INV"/>
    <s v="Jane Dong"/>
    <s v="S900"/>
    <n v="324220"/>
    <s v="Victor Zeng"/>
    <s v=""/>
    <s v=""/>
    <x v="8"/>
  </r>
  <r>
    <s v="Arlyn Abaldonado"/>
    <s v="arlyn.abaldonado@srg.com.au"/>
    <s v="Warehouse Safety"/>
    <n v="5784541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Antonio Lai Patricio Coelho"/>
    <s v="antonio.coelho@srg.com.au"/>
    <s v="Warehouse Safety"/>
    <n v="5784541"/>
    <s v="Interactive"/>
    <x v="0"/>
    <s v="Passed"/>
    <d v="2025-03-05T00:00:00"/>
    <d v="2025-03-28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MAR, FY25"/>
    <s v="Q3, FY25"/>
    <x v="8"/>
  </r>
  <r>
    <s v="Joseph Yoon Kooi Hew"/>
    <s v="joseph.hew@srg.com.au"/>
    <s v="Warehouse Safety"/>
    <n v="5784541"/>
    <s v="Interactive"/>
    <x v="0"/>
    <s v="Passed"/>
    <d v="2023-09-14T00:00:00"/>
    <d v="2023-09-14T00:00:00"/>
    <s v="Distribution  Centre &amp; Warehousing (DC), New Starters"/>
    <m/>
    <m/>
    <m/>
    <s v="Intl Logistics Coordinator"/>
    <s v="Supply Chain"/>
    <s v="SC LOGISTICS PLAN INV"/>
    <s v="Jane Dong"/>
    <s v="S900"/>
    <n v="323934"/>
    <s v="Joseph Hew Hew"/>
    <s v="SEP, FY24"/>
    <s v="Q1, FY24"/>
    <x v="8"/>
  </r>
  <r>
    <s v="Johnson Tran"/>
    <s v="johnson.tran@srg.com.au"/>
    <s v="Warehouse Safety"/>
    <n v="5784541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327021"/>
    <s v="Johnson Tran"/>
    <s v=""/>
    <s v=""/>
    <x v="8"/>
  </r>
  <r>
    <s v="Hayley Maxwell"/>
    <s v="hayley.maxwell@srg.com.au"/>
    <s v="Warehouse Safety"/>
    <n v="5784541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7165"/>
    <s v="Hayley Maxwell"/>
    <s v=""/>
    <s v=""/>
    <x v="8"/>
  </r>
  <r>
    <s v="Marie Uisa"/>
    <s v="marie.uisa@srg.com.au"/>
    <s v="Warehouse Safety"/>
    <n v="5784541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0638"/>
    <s v="Marie Uisa"/>
    <s v=""/>
    <s v=""/>
    <x v="8"/>
  </r>
  <r>
    <s v="Brea Rollinson"/>
    <s v="brea.rollinson@srg.com.au"/>
    <s v="Warehouse Safety"/>
    <n v="5784541"/>
    <s v="Interactive"/>
    <x v="1"/>
    <m/>
    <m/>
    <m/>
    <s v="Distribution  Centre &amp; Warehousing (DC), New Starters"/>
    <m/>
    <m/>
    <m/>
    <s v="Inbound Planner"/>
    <s v="Supply Chain"/>
    <s v="SC LOGISTICS PLAN INV"/>
    <s v="Jane Dong"/>
    <s v="S900"/>
    <n v="298317"/>
    <s v="Brea Rollinson"/>
    <s v=""/>
    <s v=""/>
    <x v="8"/>
  </r>
  <r>
    <s v="Michelle Bowden"/>
    <s v="michelle.bowden@srg.com.au"/>
    <s v="Warehouse Safety"/>
    <n v="5784541"/>
    <s v="Interactive"/>
    <x v="2"/>
    <m/>
    <d v="2023-01-03T00:00:00"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s v="JAN, FY23"/>
    <s v=""/>
    <x v="8"/>
  </r>
  <r>
    <s v="Sally Tavernier"/>
    <s v="sally.tavernier@srg.com.au"/>
    <s v="Warehouse Safety"/>
    <n v="5784541"/>
    <s v="Interactiv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s v=""/>
    <s v=""/>
    <x v="8"/>
  </r>
  <r>
    <s v="Damian Kavanagh"/>
    <s v="damian.kavanagh@srg.com.au"/>
    <s v="Warehouse Safety"/>
    <n v="5784541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s v=""/>
    <s v=""/>
    <x v="8"/>
  </r>
  <r>
    <s v="Michelle Slovik"/>
    <s v="michelle.slovik@harrisscarfe.com.au"/>
    <s v="Warehouse Safety"/>
    <n v="5784541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s v="JUL, FY25"/>
    <s v="Q4, FY24"/>
    <x v="8"/>
  </r>
  <r>
    <s v="Adam Luu"/>
    <s v="adam.luu@srg.com.au"/>
    <s v="Warehouse Safety"/>
    <n v="5784541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s v=""/>
    <s v=""/>
    <x v="8"/>
  </r>
  <r>
    <s v="Thomas Williams"/>
    <s v="tom.williams@srg.com.au"/>
    <s v="Warehouse Safety"/>
    <n v="5784541"/>
    <s v="Interactive"/>
    <x v="0"/>
    <s v="Passed"/>
    <d v="2023-08-07T00:00:00"/>
    <d v="2023-08-07T00:00:00"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s v="AUG, FY24"/>
    <s v="Q1, FY24"/>
    <x v="8"/>
  </r>
  <r>
    <s v="Chiyao Dong"/>
    <s v="jane.dong@srg.com.au"/>
    <s v="Warehouse Safety"/>
    <n v="5784541"/>
    <s v="Interactive"/>
    <x v="1"/>
    <m/>
    <m/>
    <m/>
    <s v="Distribution  Centre &amp; Warehousing (DC), MANAGERS, New Starters"/>
    <m/>
    <m/>
    <m/>
    <s v="International Logistics Mgr"/>
    <s v="Supply Chain"/>
    <s v="SC LOGISTICS PLAN INV"/>
    <s v="Adam Luu"/>
    <s v="S900"/>
    <n v="298313"/>
    <s v="Jane Dong"/>
    <s v=""/>
    <s v=""/>
    <x v="8"/>
  </r>
  <r>
    <s v="Lynette Jenkins"/>
    <s v="lynette.jenkins@srg.com.au"/>
    <s v="Warehouse Safety"/>
    <n v="5784541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s v=""/>
    <s v=""/>
    <x v="8"/>
  </r>
  <r>
    <s v="Steven Harrison"/>
    <s v="steve.harrison@srg.com.au"/>
    <s v="Warehouse Safety"/>
    <n v="5784541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Anastasia Kofteros"/>
    <s v="anna.kofteros@srg.com.au"/>
    <s v="Warehouse Safety"/>
    <n v="5784541"/>
    <s v="Interactive"/>
    <x v="1"/>
    <m/>
    <m/>
    <m/>
    <s v="Distribution  Centre &amp; Warehousing (DC), New Starters"/>
    <m/>
    <m/>
    <m/>
    <s v="Dc Systems &amp; Planning Mgr"/>
    <s v="Supply Chain"/>
    <s v="SC LOGISTICS PLAN INV"/>
    <s v="Adam Luu"/>
    <s v="S900"/>
    <n v="203462"/>
    <s v="Anastasia Kofteros"/>
    <s v=""/>
    <s v=""/>
    <x v="8"/>
  </r>
  <r>
    <s v="Gerard Corrie"/>
    <s v="gerard.corrie@srg.com.au"/>
    <s v="Warehouse Safety"/>
    <n v="5784541"/>
    <s v="Interactive"/>
    <x v="1"/>
    <m/>
    <m/>
    <m/>
    <s v="Distribution  Centre &amp; Warehousing (DC), MANAGERS, New Starters"/>
    <m/>
    <m/>
    <m/>
    <s v="Gm Supply Chain"/>
    <s v="Supply Chain"/>
    <m/>
    <s v="Avi Gilboa"/>
    <s v="S900"/>
    <n v="320577"/>
    <s v="Gerard Corrie"/>
    <s v=""/>
    <s v=""/>
    <x v="8"/>
  </r>
  <r>
    <s v="Soraya Franklin"/>
    <s v="soraya.franklin@srg.com.au"/>
    <s v="Mastering Data Analysis"/>
    <n v="5515000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Akansha Tewari"/>
    <s v="akansha.tewari@srg.com.au"/>
    <s v="Mastering Data Analysis"/>
    <n v="5515000"/>
    <s v="Interactive"/>
    <x v="2"/>
    <m/>
    <d v="2024-06-13T00:00:00"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JUN, FY24"/>
    <s v=""/>
    <x v="0"/>
  </r>
  <r>
    <s v="Chantelle Platt"/>
    <s v="chantelle.platt@srg.com.au"/>
    <s v="Mastering Data Analysis"/>
    <n v="5515000"/>
    <s v="Interactive"/>
    <x v="0"/>
    <s v="Passed"/>
    <d v="2024-10-03T00:00:00"/>
    <d v="2024-10-04T00:00:00"/>
    <s v="Human Resources (HR), (HR) Payroll, New Starters"/>
    <m/>
    <m/>
    <m/>
    <s v="Payroll Officer"/>
    <s v="HR MANAGEMENT"/>
    <m/>
    <s v="Fi Cassidy"/>
    <s v="S900"/>
    <n v="335473"/>
    <s v="Chantelle Platt"/>
    <s v="OCT, FY25"/>
    <s v="Q1, FY25"/>
    <x v="0"/>
  </r>
  <r>
    <s v="Kathryn Buchanan"/>
    <s v="kathryn.buchanan@anaconda.com.au"/>
    <s v="Mastering Data Analysis"/>
    <n v="5515000"/>
    <s v="Interactive"/>
    <x v="0"/>
    <s v="Passed"/>
    <d v="2023-09-13T00:00:00"/>
    <d v="2023-09-14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Su Ying Xie"/>
    <s v="su.ying.xie@srg.com.au"/>
    <s v="Mastering Data Analysis"/>
    <n v="5515000"/>
    <s v="Interactive"/>
    <x v="2"/>
    <m/>
    <d v="2025-06-20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UN, FY25"/>
    <s v=""/>
    <x v="7"/>
  </r>
  <r>
    <s v="Yuan Jiang"/>
    <s v="yuan.jiang@srg.com.au"/>
    <s v="Mastering Data Analysis"/>
    <n v="5515000"/>
    <s v="Interactiv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Kelley Brydon"/>
    <s v="kelley.brydon@srg.com.au"/>
    <s v="Mastering Data Analysis"/>
    <n v="5515000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Aashish Bhandari"/>
    <s v="aashish.bhandari@srg.com.au"/>
    <s v="Mastering Data Analysis"/>
    <n v="5515000"/>
    <s v="Interactive"/>
    <x v="0"/>
    <s v="Passed"/>
    <d v="2024-07-03T00:00:00"/>
    <d v="2024-09-10T00:00:00"/>
    <s v="Human Resources (HR), (HR) Payroll, New Starters"/>
    <m/>
    <m/>
    <m/>
    <s v="Payroll Officer"/>
    <s v="HR MANAGEMENT"/>
    <m/>
    <s v="Fi Cassidy"/>
    <s v="S900"/>
    <n v="326463"/>
    <s v="Ash Bhandari"/>
    <s v="JUL, FY25"/>
    <s v="Q1, FY25"/>
    <x v="0"/>
  </r>
  <r>
    <s v="Benjamin Hayes"/>
    <s v="benjamin.hayes@srg.com.au"/>
    <s v="Mastering Data Analysis"/>
    <n v="5515000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s v=""/>
    <s v=""/>
    <x v="0"/>
  </r>
  <r>
    <s v="Michel Gloutnay"/>
    <s v="michel.gloutnay@srg.com.au"/>
    <s v="Mastering Data Analysis"/>
    <n v="5515000"/>
    <s v="Interactive"/>
    <x v="0"/>
    <s v="Passed"/>
    <d v="2023-09-08T00:00:00"/>
    <d v="2024-05-21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4, FY24"/>
    <x v="0"/>
  </r>
  <r>
    <s v="Simone Mcabee"/>
    <s v="simone.mcabee@spotlight.com.au"/>
    <s v="Mastering Data Analysis"/>
    <n v="5515000"/>
    <s v="Interactive"/>
    <x v="0"/>
    <s v="Passed"/>
    <d v="2023-09-07T00:00:00"/>
    <d v="2024-06-10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4, FY24"/>
    <x v="0"/>
  </r>
  <r>
    <s v="Pingping Lu"/>
    <s v="lucy.lu@srg.com.au"/>
    <s v="Mastering Data Analysis"/>
    <n v="5515000"/>
    <s v="Interactive"/>
    <x v="0"/>
    <s v="Passed"/>
    <d v="2023-09-07T00:00:00"/>
    <d v="2023-09-10T00:00:00"/>
    <s v="Human Resources (HR), (HR) Payroll, New Starters"/>
    <m/>
    <m/>
    <m/>
    <s v="Payroll Officer"/>
    <s v="HR MANAGEMENT"/>
    <m/>
    <s v="Fi Cassidy"/>
    <s v="S900"/>
    <n v="328927"/>
    <s v="Lucy Lu"/>
    <s v="SEP, FY24"/>
    <s v="Q1, FY24"/>
    <x v="0"/>
  </r>
  <r>
    <s v="Yuanhong Huang"/>
    <s v="julie.huang@srg.com.au"/>
    <s v="Mastering Data Analysis"/>
    <n v="5515000"/>
    <s v="Interactiv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Vinchi Chan"/>
    <s v="vinchi.chan@srg.com.au"/>
    <s v="Mastering Data Analysis"/>
    <n v="5515000"/>
    <s v="Interactive"/>
    <x v="0"/>
    <s v="Passed"/>
    <d v="2023-01-18T00:00:00"/>
    <d v="2023-01-18T00:00:00"/>
    <s v="Human Resources (HR), (HR) Payroll, New Starters"/>
    <m/>
    <m/>
    <m/>
    <s v="Payroll Supervisor"/>
    <s v="HR MANAGEMENT"/>
    <m/>
    <s v="Fi Cassidy"/>
    <s v="S900"/>
    <n v="321483"/>
    <s v="Vinchi Chan"/>
    <s v="JAN, FY23"/>
    <s v="Q3, FY23"/>
    <x v="0"/>
  </r>
  <r>
    <s v="Callia Emory"/>
    <s v="callia.emory@srg.com.au"/>
    <s v="Mastering Data Analysis"/>
    <n v="5515000"/>
    <s v="Interactive"/>
    <x v="0"/>
    <s v="Passed"/>
    <d v="2023-09-18T00:00:00"/>
    <d v="2024-06-26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4, FY24"/>
    <x v="0"/>
  </r>
  <r>
    <s v="Pragyaan Mishra"/>
    <s v="pragyaan.mishra@srg.com.au"/>
    <s v="Mastering Data Analysis"/>
    <n v="5515000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Huacong Xu"/>
    <s v="gabrielle.xu@srg.com.au"/>
    <s v="Mastering Data Analysis"/>
    <n v="5515000"/>
    <s v="Interactive"/>
    <x v="2"/>
    <m/>
    <d v="2024-07-10T00:00:00"/>
    <m/>
    <s v="Human Resources (HR), (HR) Payroll, New Starters"/>
    <m/>
    <m/>
    <m/>
    <s v="Payroll Officer"/>
    <s v="HR MANAGEMENT"/>
    <m/>
    <s v="Fi Cassidy"/>
    <s v="S900"/>
    <n v="314778"/>
    <s v="Gabrielle Xu"/>
    <s v="JUL, FY25"/>
    <s v=""/>
    <x v="0"/>
  </r>
  <r>
    <s v="David Bassett"/>
    <s v="david.bassett@srg.com.au"/>
    <s v="Mastering Data Analysis"/>
    <n v="5515000"/>
    <s v="Interactive"/>
    <x v="0"/>
    <s v="Passed"/>
    <d v="2023-09-07T00:00:00"/>
    <d v="2023-09-07T00:00:00"/>
    <s v="Human Resources (HR), (HR) Payroll, New Starters"/>
    <m/>
    <m/>
    <m/>
    <s v="Assistant Payroll Manager"/>
    <s v="HR MANAGEMENT"/>
    <m/>
    <s v="Fi Cassidy"/>
    <s v="S900"/>
    <n v="316827"/>
    <s v="Dave Bassett"/>
    <s v="SEP, FY24"/>
    <s v="Q1, FY24"/>
    <x v="0"/>
  </r>
  <r>
    <s v="Fiona Cassidy"/>
    <s v="fiona.cassidy@srg.com.au"/>
    <s v="Mastering Data Analysis"/>
    <n v="5515000"/>
    <s v="Interactive"/>
    <x v="0"/>
    <s v="Passed"/>
    <d v="2023-09-05T00:00:00"/>
    <d v="2023-09-06T00:00:00"/>
    <s v="Human Resources (HR), (HR) Payroll, MANAGERS, New Starters"/>
    <m/>
    <m/>
    <m/>
    <s v="Group Payroll Manager"/>
    <s v="HR MANAGEMENT"/>
    <m/>
    <s v="Linda Hunt"/>
    <s v="S900"/>
    <n v="314295"/>
    <s v="Fi Cassidy"/>
    <s v="SEP, FY24"/>
    <s v="Q1, FY24"/>
    <x v="0"/>
  </r>
  <r>
    <s v="Sarah Michail"/>
    <s v="sarah.michail@srg.com.au"/>
    <s v="Mastering Data Analysis"/>
    <n v="5515000"/>
    <s v="Interactive"/>
    <x v="0"/>
    <s v="Passed"/>
    <d v="2024-01-29T00:00:00"/>
    <d v="2024-02-0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FEB, FY24"/>
    <s v="Q3, FY24"/>
    <x v="3"/>
  </r>
  <r>
    <s v="Aaron Sarson"/>
    <s v="aaron.sarson@srg.com.au"/>
    <s v="Mastering Data Analysis"/>
    <n v="5515000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Carl Pantino"/>
    <s v="carl.pantino@srg.com.au"/>
    <s v="Setting and Managing Priorities"/>
    <n v="5452798"/>
    <s v="Interactive"/>
    <x v="0"/>
    <s v="Passed"/>
    <d v="2023-01-23T00:00:00"/>
    <d v="2023-08-22T00:00:00"/>
    <s v="Information Technology (IT), New Starters"/>
    <m/>
    <m/>
    <m/>
    <s v="Contractor"/>
    <s v="IT"/>
    <s v="IT INFRASTRUCTURE"/>
    <s v="Joseph Zooeff"/>
    <m/>
    <m/>
    <m/>
    <s v="FEB, FY23"/>
    <s v="Q1, FY24"/>
    <x v="1"/>
  </r>
  <r>
    <s v="Joshua Mindaro"/>
    <s v="joshua.mindaro@srg.com.au"/>
    <s v="Setting and Managing Priorities"/>
    <n v="5452798"/>
    <s v="Interactive"/>
    <x v="2"/>
    <m/>
    <d v="2023-09-19T00:00:00"/>
    <m/>
    <s v="Information Technology (IT), New Starters"/>
    <m/>
    <m/>
    <m/>
    <s v="Contractor"/>
    <s v="IT"/>
    <s v="IT ENTERPRISE INFORMATION"/>
    <s v="Chris Galea"/>
    <m/>
    <m/>
    <m/>
    <s v="SEP, FY24"/>
    <s v=""/>
    <x v="1"/>
  </r>
  <r>
    <s v="Nicole Connor"/>
    <s v="nicole.connor@spotlightproperty.com.au"/>
    <s v="Setting and Managing Priorities"/>
    <n v="5452798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s v=""/>
    <s v=""/>
    <x v="1"/>
  </r>
  <r>
    <s v="Adam Boyd"/>
    <s v="adam.boyd@spotlightproperty.com.au"/>
    <s v="Setting and Managing Priorities"/>
    <n v="5452798"/>
    <s v="Interactive"/>
    <x v="1"/>
    <m/>
    <m/>
    <m/>
    <s v="Spotlight Group, New Starters"/>
    <m/>
    <m/>
    <m/>
    <s v="Head of Asset Management"/>
    <s v="SPG DEV"/>
    <s v="Richard O'Brien"/>
    <s v="Zac Fried"/>
    <m/>
    <s v="CON11608"/>
    <m/>
    <s v=""/>
    <s v=""/>
    <x v="1"/>
  </r>
  <r>
    <s v="Robert Nucifora"/>
    <s v="robert.nucifora@spotlightproperty.com.au"/>
    <s v="Setting and Managing Priorities"/>
    <n v="5452798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s v=""/>
    <s v=""/>
    <x v="1"/>
  </r>
  <r>
    <s v="Linda Bott"/>
    <s v="linda.bott@spotlightproperty.com.au"/>
    <s v="Setting and Managing Priorities"/>
    <n v="5452798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s v=""/>
    <s v=""/>
    <x v="1"/>
  </r>
  <r>
    <s v="Melissa Siciliano"/>
    <s v="melissa.siciliano@spotlightproperty.com.au"/>
    <s v="Setting and Managing Priorities"/>
    <n v="5452798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s v=""/>
    <s v=""/>
    <x v="1"/>
  </r>
  <r>
    <s v="Ebony Lowery"/>
    <s v="ebony.lowery@spotlightproperty.com.au"/>
    <s v="Setting and Managing Priorities"/>
    <n v="5452798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s v=""/>
    <s v=""/>
    <x v="1"/>
  </r>
  <r>
    <s v="Sam Macgregor"/>
    <s v="sam.macgregor@spotlightproperty.com.au"/>
    <s v="Setting and Managing Priorities"/>
    <n v="5452798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s v=""/>
    <s v=""/>
    <x v="1"/>
  </r>
  <r>
    <s v="Augustus Orcena"/>
    <s v="augustus.orcena@srg.com.au"/>
    <s v="Setting and Managing Priorities"/>
    <n v="5452798"/>
    <s v="Interactive"/>
    <x v="0"/>
    <s v="Passed"/>
    <d v="2024-02-22T00:00:00"/>
    <d v="2024-09-06T00:00:00"/>
    <s v="Information Technology (IT), New Starters"/>
    <m/>
    <m/>
    <m/>
    <s v="Contractor"/>
    <s v="IT"/>
    <s v="IT ERP APPLICATIONS"/>
    <s v="Gert-Jan Klaver"/>
    <m/>
    <m/>
    <m/>
    <s v="FEB, FY24"/>
    <s v="Q1, FY25"/>
    <x v="1"/>
  </r>
  <r>
    <s v="Asyraf Suhaimi"/>
    <s v="asyraf.suhaimi@spotlight.com.my"/>
    <s v="Setting and Managing Priorities"/>
    <n v="5452798"/>
    <s v="Interactive"/>
    <x v="0"/>
    <s v="Passed"/>
    <d v="2023-06-16T00:00:00"/>
    <d v="2024-01-15T00:00:00"/>
    <s v="Project Delivery (PD), New Starters"/>
    <m/>
    <m/>
    <m/>
    <s v="Store Planner"/>
    <s v="Property and Store Dev"/>
    <m/>
    <m/>
    <m/>
    <m/>
    <m/>
    <s v="JUN, FY23"/>
    <s v="Q3, FY24"/>
    <x v="1"/>
  </r>
  <r>
    <s v="Anthony Tramonte"/>
    <s v="anthony.tramonte@spotlightproperty.com.au"/>
    <s v="Setting and Managing Priorities"/>
    <n v="5452798"/>
    <s v="Interactive"/>
    <x v="2"/>
    <m/>
    <d v="2024-01-23T00:00:00"/>
    <m/>
    <s v="Spotlight Group, New Starters"/>
    <m/>
    <m/>
    <m/>
    <s v="Asset Manager"/>
    <s v="SPG DEV"/>
    <s v="Richard O'Brien"/>
    <s v="Adam Boyd"/>
    <m/>
    <s v="CON11612"/>
    <m/>
    <s v="FEB, FY24"/>
    <s v=""/>
    <x v="1"/>
  </r>
  <r>
    <s v="Steve Dal Pozzo"/>
    <s v="steve.dalpozzo@srg.com.au"/>
    <s v="Setting and Managing Priorities"/>
    <n v="5452798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Bailey Papic"/>
    <s v="bailey.papic@srg.com.au"/>
    <s v="Setting and Managing Priorities"/>
    <n v="5452798"/>
    <s v="Interactive"/>
    <x v="2"/>
    <m/>
    <d v="2023-04-13T00:00:00"/>
    <m/>
    <s v="Marketing (MKT), New Starters"/>
    <m/>
    <m/>
    <m/>
    <s v="Videographer"/>
    <s v="Marketing"/>
    <m/>
    <m/>
    <m/>
    <n v="324923"/>
    <m/>
    <s v="APR, FY23"/>
    <s v=""/>
    <x v="1"/>
  </r>
  <r>
    <s v="Sunshine Santos"/>
    <s v="shanaryza.steward@srg.com.au"/>
    <s v="Setting and Managing Priorities"/>
    <n v="5452798"/>
    <s v="Interactive"/>
    <x v="0"/>
    <s v="Passed"/>
    <d v="2023-03-06T00:00:00"/>
    <d v="2024-02-24T00:00:00"/>
    <s v="Human Resources (HR), (HR) Recruitment, New Starters"/>
    <m/>
    <m/>
    <m/>
    <s v="Recruitment Specialist"/>
    <s v="HR MANAGEMENT"/>
    <m/>
    <s v="Jen Jordan"/>
    <m/>
    <n v="313834"/>
    <m/>
    <s v="MAR, FY23"/>
    <s v="Q3, FY24"/>
    <x v="0"/>
  </r>
  <r>
    <s v="Benjamin Williams"/>
    <s v="benjacksonwilliams27@gmail.com"/>
    <s v="Setting and Managing Priorities"/>
    <n v="5452798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Jackson Von Menge"/>
    <s v="jackson.vonmenge@srg.com.au"/>
    <s v="Setting and Managing Priorities"/>
    <n v="5452798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Jocelyn Bay"/>
    <s v="jocelyn.bay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Adam Brozinski"/>
    <s v="adam.brozinski@srg.com.au"/>
    <s v="Setting and Managing Priorities"/>
    <n v="5452798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Vineth Wetthasinghe"/>
    <s v="vineth.wetthasinghe@srg.com.au"/>
    <s v="Setting and Managing Priorities"/>
    <n v="5452798"/>
    <s v="Interactiv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s v=""/>
    <s v=""/>
    <x v="5"/>
  </r>
  <r>
    <s v="Christian Ferrero"/>
    <s v="christian.ferrero@srg.com.au"/>
    <s v="Setting and Managing Priorities"/>
    <n v="5452798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s v=""/>
    <s v=""/>
    <x v="2"/>
  </r>
  <r>
    <s v="Justin Scollo"/>
    <s v="justin.scollo@srg.com.au"/>
    <s v="Setting and Managing Priorities"/>
    <n v="5452798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Angela Enconado"/>
    <s v="angela.enconado@srg.com.au"/>
    <s v="Setting and Managing Priorities"/>
    <n v="5452798"/>
    <s v="Interactive"/>
    <x v="0"/>
    <s v="Passed"/>
    <d v="2023-02-08T00:00:00"/>
    <d v="2023-02-08T00:00:00"/>
    <s v="New Starters"/>
    <m/>
    <m/>
    <m/>
    <m/>
    <s v="IT"/>
    <m/>
    <s v="Joseph Zooeff"/>
    <m/>
    <m/>
    <m/>
    <s v="FEB, FY23"/>
    <s v="Q3, FY23"/>
    <x v="1"/>
  </r>
  <r>
    <s v="Angela Georgieska"/>
    <s v="angela.georgieska@srg.com.au"/>
    <s v="Setting and Managing Priorities"/>
    <n v="5452798"/>
    <s v="Interactive"/>
    <x v="0"/>
    <s v="Passed"/>
    <d v="2024-08-27T00:00:00"/>
    <d v="2024-08-30T00:00:00"/>
    <s v="(HR) Workplace Relations, New Starters"/>
    <m/>
    <m/>
    <m/>
    <m/>
    <s v="HR MANAGEMENT"/>
    <s v="Human Resources"/>
    <s v="Jen Jordan"/>
    <m/>
    <n v="335130"/>
    <m/>
    <s v="AUG, FY25"/>
    <s v="Q1, FY25"/>
    <x v="0"/>
  </r>
  <r>
    <s v="Akanksha Rana"/>
    <s v="akanksha.rana@srg.com.au"/>
    <s v="Setting and Managing Priorities"/>
    <n v="5452798"/>
    <s v="Interactive"/>
    <x v="2"/>
    <m/>
    <d v="2024-07-09T00:00:00"/>
    <m/>
    <s v="Information Technology (IT), New Starters"/>
    <m/>
    <m/>
    <m/>
    <s v="Mobile Apps Developer"/>
    <s v="IT"/>
    <s v="IT DIGITAL"/>
    <s v="Andrew Arvanitakis"/>
    <m/>
    <n v="314683"/>
    <m/>
    <s v="JUL, FY25"/>
    <s v=""/>
    <x v="1"/>
  </r>
  <r>
    <s v="Nez Toprak"/>
    <s v="neslihan.toprak@srg.com.au"/>
    <s v="Setting and Managing Priorities"/>
    <n v="5452798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FEB, FY23"/>
    <s v="Q3, FY23"/>
    <x v="3"/>
  </r>
  <r>
    <s v="Test Manager"/>
    <s v="testmanagergo1@gmail.com"/>
    <s v="Setting and Managing Priorities"/>
    <n v="5452798"/>
    <s v="Interactive"/>
    <x v="1"/>
    <m/>
    <m/>
    <m/>
    <s v="(HR) Workplace Relations, New Starters"/>
    <m/>
    <m/>
    <m/>
    <m/>
    <s v="HR MANAGEMENT"/>
    <s v="TEST MANAGER"/>
    <s v="Melissa Adeson"/>
    <m/>
    <m/>
    <m/>
    <s v=""/>
    <s v=""/>
    <x v="1"/>
  </r>
  <r>
    <s v="Test Learner"/>
    <s v="testlearnergo1@gmail.com"/>
    <s v="Setting and Managing Priorities"/>
    <n v="5452798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Harry Ashton"/>
    <s v="harry.ashton@srg.com.au"/>
    <s v="Setting and Managing Priorities"/>
    <n v="5452798"/>
    <s v="Interactive"/>
    <x v="0"/>
    <s v="Passed"/>
    <d v="2023-01-12T00:00:00"/>
    <d v="2023-01-12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JAN, FY23"/>
    <s v="Q3, FY23"/>
    <x v="3"/>
  </r>
  <r>
    <s v="Morry Fraid"/>
    <s v="morryf@spotlight.com.au"/>
    <s v="Setting and Managing Priorities"/>
    <n v="5452798"/>
    <s v="Interactive"/>
    <x v="1"/>
    <m/>
    <m/>
    <m/>
    <s v="Spotlight Group, New Starters"/>
    <m/>
    <m/>
    <m/>
    <s v="FFM Director"/>
    <s v="FFM SUPPORT"/>
    <m/>
    <m/>
    <m/>
    <m/>
    <m/>
    <s v=""/>
    <s v=""/>
    <x v="1"/>
  </r>
  <r>
    <s v="Zac Fried"/>
    <s v="zac@spotlightgroup.com"/>
    <s v="Setting and Managing Priorities"/>
    <n v="5452798"/>
    <s v="Interactive"/>
    <x v="1"/>
    <m/>
    <m/>
    <m/>
    <s v="MANAGERS, Spotlight Group, New Starters"/>
    <m/>
    <m/>
    <m/>
    <s v="FFM Director"/>
    <s v="SPG DEV"/>
    <m/>
    <m/>
    <m/>
    <m/>
    <m/>
    <s v=""/>
    <s v=""/>
    <x v="1"/>
  </r>
  <r>
    <s v="Talhia Davon"/>
    <s v="talhia.davon@srg.com.au"/>
    <s v="Setting and Managing Priorities"/>
    <n v="5452798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Avi Gilboa"/>
    <s v="avi.gilboa@spotlightgroup.com"/>
    <s v="Setting and Managing Priorities"/>
    <n v="5452798"/>
    <s v="Interactive"/>
    <x v="1"/>
    <m/>
    <m/>
    <m/>
    <s v="MANAGERS, Spotlight Group, New Starters"/>
    <m/>
    <m/>
    <m/>
    <s v="Director"/>
    <s v="FFM SUPPORT"/>
    <m/>
    <m/>
    <m/>
    <n v="239239"/>
    <m/>
    <s v=""/>
    <s v=""/>
    <x v="9"/>
  </r>
  <r>
    <s v="Dorothy Gao"/>
    <s v="dorothy.gao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Peter Aarons"/>
    <s v="peter.aarons@srg.com.au"/>
    <s v="Setting and Managing Priorities"/>
    <n v="5452798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Faraz Khaja"/>
    <s v="faraz.khaja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Daniel Ottobre"/>
    <s v="daniel.ottobre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Viki Dinef"/>
    <s v="viki.dinef@srg.com.au"/>
    <s v="Setting and Managing Priorities"/>
    <n v="5452798"/>
    <s v="Interactive"/>
    <x v="1"/>
    <m/>
    <m/>
    <m/>
    <s v="Information Technology (IT), New Starters"/>
    <m/>
    <m/>
    <m/>
    <s v="Data Administrator"/>
    <s v="IT"/>
    <s v="IT ENTERPRISE INFORMATION"/>
    <s v="Gill Couper"/>
    <m/>
    <m/>
    <m/>
    <s v=""/>
    <s v=""/>
    <x v="1"/>
  </r>
  <r>
    <s v="Christian Grancourt"/>
    <s v="christian.grancourt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Sumit Arora"/>
    <s v="sumit.arora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DIGITAL"/>
    <s v="Andrew Arvanitakis"/>
    <m/>
    <m/>
    <m/>
    <s v=""/>
    <s v=""/>
    <x v="1"/>
  </r>
  <r>
    <s v="Michael Co"/>
    <s v="michael.co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iza Bedis"/>
    <s v="aiza.bedis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Mal Steel"/>
    <s v="malcolm.steel@srg.com.au"/>
    <s v="Setting and Managing Priorities"/>
    <n v="5452798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Raghu Chekuri"/>
    <s v="raghavendra.chekuri@srg.com.au"/>
    <s v="Setting and Managing Priorities"/>
    <n v="5452798"/>
    <s v="Interactive"/>
    <x v="1"/>
    <m/>
    <m/>
    <m/>
    <s v="Information Technology (IT), New Starters"/>
    <m/>
    <m/>
    <m/>
    <m/>
    <s v="IT"/>
    <s v="IT"/>
    <s v="Prabhu Tajendran"/>
    <m/>
    <n v="333527"/>
    <m/>
    <s v=""/>
    <s v=""/>
    <x v="5"/>
  </r>
  <r>
    <s v="Gaurav Bhat"/>
    <s v="gaurav.bhat@srg.com.au"/>
    <s v="Setting and Managing Priorities"/>
    <n v="5452798"/>
    <s v="Interactive"/>
    <x v="0"/>
    <s v="Passed"/>
    <d v="2023-11-23T00:00:00"/>
    <d v="2024-01-23T00:00:00"/>
    <s v="Information Technology (IT), (IT) Digital Solutions, New Starters"/>
    <m/>
    <m/>
    <m/>
    <s v="Mobility &amp; Ecomm App Sa"/>
    <s v="IT"/>
    <s v="IT DIGITAL"/>
    <s v="Andrew Lighten"/>
    <m/>
    <n v="323285"/>
    <m/>
    <s v="NOV, FY24"/>
    <s v="Q3, FY24"/>
    <x v="5"/>
  </r>
  <r>
    <s v="Donna Linton"/>
    <s v="donna.linton@sgaviationaustralia.com"/>
    <s v="Setting and Managing Priorities"/>
    <n v="5452798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s v=""/>
    <s v=""/>
    <x v="10"/>
  </r>
  <r>
    <s v="Michel Gloutnay"/>
    <s v="michel.gloutnay@srg.com.au"/>
    <s v="Setting and Managing Priorities"/>
    <n v="5452798"/>
    <s v="Interactive"/>
    <x v="0"/>
    <s v="Passed"/>
    <d v="2023-09-07T00:00:00"/>
    <d v="2024-05-21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4, FY24"/>
    <x v="0"/>
  </r>
  <r>
    <s v="Satish Muthuarumugam"/>
    <s v="satish.muthuarumugam@srg.com.au"/>
    <s v="Setting and Managing Priorities"/>
    <n v="5452798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Sima Karki"/>
    <s v="sima.karki@srg.com.au"/>
    <s v="Setting and Managing Priorities"/>
    <n v="5452798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s v=""/>
    <s v=""/>
    <x v="6"/>
  </r>
  <r>
    <s v="Rachael Mendez"/>
    <s v="rachael.mendez@srg.com.au"/>
    <s v="Setting and Managing Priorities"/>
    <n v="5452798"/>
    <s v="Interactive"/>
    <x v="0"/>
    <s v="Passed"/>
    <d v="2022-12-23T00:00:00"/>
    <d v="2022-12-27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Chantelle Platt"/>
    <s v="chantelle.platt@srg.com.au"/>
    <s v="Setting and Managing Priorities"/>
    <n v="5452798"/>
    <s v="Interactive"/>
    <x v="0"/>
    <s v="Passed"/>
    <d v="2024-08-23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s v="AUG, FY25"/>
    <s v="Q1, FY25"/>
    <x v="0"/>
  </r>
  <r>
    <s v="Maritsa Georgiou"/>
    <s v="maritsa.georgiou@srg.com.au"/>
    <s v="Setting and Managing Priorities"/>
    <n v="5452798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s v=""/>
    <s v=""/>
    <x v="5"/>
  </r>
  <r>
    <s v="Saifudheen Kallayi Valappil Ibrahim"/>
    <s v="saif.ibrahim@srg.com.au"/>
    <s v="Setting and Managing Priorities"/>
    <n v="5452798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s v=""/>
    <s v=""/>
    <x v="5"/>
  </r>
  <r>
    <s v="Valentina De Luca"/>
    <s v="valentina.deluca@srg.com.au"/>
    <s v="Setting and Managing Priorities"/>
    <n v="5452798"/>
    <s v="Interactive"/>
    <x v="2"/>
    <m/>
    <d v="2024-07-03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JUL, FY25"/>
    <s v=""/>
    <x v="0"/>
  </r>
  <r>
    <s v="Elise Forsyth-Harrison"/>
    <s v="elise.forsyth@srg.com.au"/>
    <s v="Setting and Managing Priorities"/>
    <n v="5452798"/>
    <s v="Interactiv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Q3, FY23"/>
    <x v="5"/>
  </r>
  <r>
    <s v="Jeremy Gaffney"/>
    <s v="jeremy.gaffney@srg.com.au"/>
    <s v="Setting and Managing Priorities"/>
    <n v="5452798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Geoffrey Manolitsa"/>
    <s v="geoffrey.manolitsa@sghlegal.com.au"/>
    <s v="Setting and Managing Priorities"/>
    <n v="5452798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s v=""/>
    <s v=""/>
    <x v="4"/>
  </r>
  <r>
    <s v="Andrea Nicou"/>
    <s v="andrea.nicou@srg.com.au"/>
    <s v="Setting and Managing Priorities"/>
    <n v="5452798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"/>
    <x v="0"/>
  </r>
  <r>
    <s v="Marie Fernandez"/>
    <s v="marie.fernandez@srg.com.au"/>
    <s v="Setting and Managing Priorities"/>
    <n v="5452798"/>
    <s v="Interactive"/>
    <x v="0"/>
    <s v="Passed"/>
    <d v="2022-12-01T00:00:00"/>
    <d v="2022-12-29T00:00:00"/>
    <s v="Information Technology (IT), New Starters"/>
    <m/>
    <m/>
    <m/>
    <s v="Fin Process Analyst"/>
    <s v="IT"/>
    <s v="IT ERP APPLICATIONS"/>
    <s v="Gert-Jan Klaver"/>
    <s v="S900"/>
    <n v="222038"/>
    <s v="Marie Fernandez"/>
    <s v="DEC, FY23"/>
    <s v="Q2, FY23"/>
    <x v="5"/>
  </r>
  <r>
    <s v="Thomas Samuels"/>
    <s v="thomas.samuels@srg.com.au"/>
    <s v="Setting and Managing Priorities"/>
    <n v="5452798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"/>
    <s v=""/>
    <x v="3"/>
  </r>
  <r>
    <s v="Trina Littlepage"/>
    <s v="trina.littlepage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Adrian Santos"/>
    <s v="adrian.santos@srg.com.au"/>
    <s v="Setting and Managing Priorities"/>
    <n v="5452798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Romell Catuaan"/>
    <s v="romell.catuaan@srg.com.au"/>
    <s v="Setting and Managing Priorities"/>
    <n v="5452798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Penelope Robin"/>
    <s v="penny.robin@srg.com.au"/>
    <s v="Setting and Managing Priorities"/>
    <n v="5452798"/>
    <s v="Interactive"/>
    <x v="0"/>
    <s v="Passed"/>
    <d v="2023-01-10T00:00:00"/>
    <d v="2023-01-24T00:00:00"/>
    <s v="Information Technology (IT), New Starters"/>
    <m/>
    <m/>
    <m/>
    <s v="Business Analyst"/>
    <s v="IT"/>
    <s v="IT DIGITAL"/>
    <s v="Jose Rivera Cordoba"/>
    <s v="S900"/>
    <n v="235135"/>
    <s v="Penny Robin"/>
    <s v="JAN, FY23"/>
    <s v="Q3, FY23"/>
    <x v="5"/>
  </r>
  <r>
    <s v="Catherine Louey"/>
    <s v="catherine.louey@srg.com.au"/>
    <s v="Setting and Managing Priorities"/>
    <n v="5452798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s v=""/>
    <s v=""/>
    <x v="5"/>
  </r>
  <r>
    <s v="Gavin Hannaford"/>
    <s v="gavin.hannaford@srg.com.au"/>
    <s v="Setting and Managing Priorities"/>
    <n v="5452798"/>
    <s v="Interactive"/>
    <x v="2"/>
    <m/>
    <d v="2023-02-06T00:00:00"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FEB, FY23"/>
    <s v=""/>
    <x v="2"/>
  </r>
  <r>
    <s v="Fotios Viskas"/>
    <s v="fotios.viskas@srg.com.au"/>
    <s v="Setting and Managing Priorities"/>
    <n v="5452798"/>
    <s v="Interactive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FEB, FY23"/>
    <s v="Q3, FY23"/>
    <x v="5"/>
  </r>
  <r>
    <s v="Nicola Campbell"/>
    <s v="niki.campbell@srg.com.au"/>
    <s v="Setting and Managing Priorities"/>
    <n v="5452798"/>
    <s v="Interactive"/>
    <x v="0"/>
    <s v="Passed"/>
    <d v="2023-01-20T00:00:00"/>
    <d v="2024-05-29T00:00:00"/>
    <s v="Marketing (MKT), New Starters"/>
    <m/>
    <m/>
    <m/>
    <s v="Traffic Coordinator"/>
    <s v="Marketing"/>
    <s v="Head of Marketing Ops"/>
    <s v="Nadia Duffy"/>
    <s v="S900"/>
    <n v="318079"/>
    <s v="Niki Campbell"/>
    <s v="JAN, FY23"/>
    <s v="Q4, FY24"/>
    <x v="2"/>
  </r>
  <r>
    <s v="Pradip Marek"/>
    <s v="pradip.marek@srg.com.au"/>
    <s v="Setting and Managing Priorities"/>
    <n v="5452798"/>
    <s v="Interactive"/>
    <x v="0"/>
    <s v="Passed"/>
    <d v="2023-02-03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3, FY23"/>
    <x v="5"/>
  </r>
  <r>
    <s v="Vicki Liassos"/>
    <s v="vicki.liassos@srg.com.au"/>
    <s v="Setting and Managing Priorities"/>
    <n v="5452798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s v=""/>
    <s v=""/>
    <x v="0"/>
  </r>
  <r>
    <s v="Luka Licandro"/>
    <s v="luka.licandro@srg.com.au"/>
    <s v="Setting and Managing Priorities"/>
    <n v="5452798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s v=""/>
    <s v=""/>
    <x v="2"/>
  </r>
  <r>
    <s v="Jannine Pattison"/>
    <s v="jannine.pattison@srg.com.au"/>
    <s v="Setting and Managing Priorities"/>
    <n v="5452798"/>
    <s v="Interactive"/>
    <x v="0"/>
    <s v="Passed"/>
    <d v="2024-05-28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JUN, FY24"/>
    <s v="Q4, FY24"/>
    <x v="0"/>
  </r>
  <r>
    <s v="Nathan Mclelland"/>
    <s v="nathan.mclelland@srg.com.au"/>
    <s v="Setting and Managing Priorities"/>
    <n v="5452798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Richard Mclauchlan"/>
    <s v="richard.mclauchlan@srg.com.au"/>
    <s v="Setting and Managing Priorities"/>
    <n v="5452798"/>
    <s v="Interactiv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s v=""/>
    <s v=""/>
    <x v="5"/>
  </r>
  <r>
    <s v="Brian Cunneen"/>
    <s v="brian.cunneen@sgaviationaustralia.com"/>
    <s v="Setting and Managing Priorities"/>
    <n v="5452798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s v=""/>
    <s v=""/>
    <x v="10"/>
  </r>
  <r>
    <s v="Peter Lyons"/>
    <s v="peter.lyons@srg.com.au"/>
    <s v="Setting and Managing Priorities"/>
    <n v="5452798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s v=""/>
    <s v=""/>
    <x v="5"/>
  </r>
  <r>
    <s v="Kunal Mazumdar"/>
    <s v="kunal.maz@srg.com.au"/>
    <s v="Setting and Managing Priorities"/>
    <n v="5452798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Allison Bell"/>
    <s v="allison.bell@srg.com.au"/>
    <s v="Setting and Managing Priorities"/>
    <n v="5452798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s v=""/>
    <s v=""/>
    <x v="6"/>
  </r>
  <r>
    <s v="Kristy Rosengren-Loughry"/>
    <s v="kristy.rosengren@srg.com.au"/>
    <s v="Setting and Managing Priorities"/>
    <n v="5452798"/>
    <s v="Interactive"/>
    <x v="0"/>
    <s v="Passed"/>
    <d v="2023-06-27T00:00:00"/>
    <d v="2024-01-0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JUL, FY24"/>
    <s v="Q3, FY24"/>
    <x v="0"/>
  </r>
  <r>
    <s v="Vanessa Peluso"/>
    <s v="vanessa.peluso@srg.com.au"/>
    <s v="Setting and Managing Priorities"/>
    <n v="5452798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"/>
    <s v=""/>
    <x v="3"/>
  </r>
  <r>
    <s v="Ben Palmer"/>
    <s v="ben.palmer@srg.com.au"/>
    <s v="Setting and Managing Priorities"/>
    <n v="5452798"/>
    <s v="Interactive"/>
    <x v="0"/>
    <s v="Passed"/>
    <d v="2023-06-12T00:00:00"/>
    <d v="2023-06-14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JUN, FY23"/>
    <s v="Q4, FY23"/>
    <x v="3"/>
  </r>
  <r>
    <s v="Stephen Hughes"/>
    <s v="stephen.hughes@srg.com.au"/>
    <s v="Setting and Managing Priorities"/>
    <n v="5452798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Shane Edwards"/>
    <s v="shane.edwards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Su Ying Xie"/>
    <s v="su.ying.xie@srg.com.au"/>
    <s v="Setting and Managing Priorities"/>
    <n v="5452798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AN, FY23"/>
    <s v="Q3, FY23"/>
    <x v="7"/>
  </r>
  <r>
    <s v="Dean Gerst"/>
    <s v="dean.gerst@srg.com.au"/>
    <s v="Setting and Managing Priorities"/>
    <n v="5452798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Haroula Giannakopoulos"/>
    <s v="haroula.giannakopoulos@sghlegal.com.au"/>
    <s v="Setting and Managing Priorities"/>
    <n v="5452798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s v=""/>
    <s v=""/>
    <x v="4"/>
  </r>
  <r>
    <s v="Huacong Xu"/>
    <s v="gabrielle.xu@srg.com.au"/>
    <s v="Setting and Managing Priorities"/>
    <n v="5452798"/>
    <s v="Interactive"/>
    <x v="0"/>
    <s v="Passed"/>
    <d v="2024-07-04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s v="JUL, FY25"/>
    <s v="Q1, FY25"/>
    <x v="0"/>
  </r>
  <r>
    <s v="Vijay Shanbhag"/>
    <s v="vijay.shanbhag@srg.com.au"/>
    <s v="Setting and Managing Priorities"/>
    <n v="5452798"/>
    <s v="Interactive"/>
    <x v="2"/>
    <m/>
    <d v="2023-04-28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MAY, FY23"/>
    <s v=""/>
    <x v="6"/>
  </r>
  <r>
    <s v="Rebecca Lees"/>
    <s v="rebecca.lees@sghlegal.com.au"/>
    <s v="Setting and Managing Priorities"/>
    <n v="5452798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s v=""/>
    <s v=""/>
    <x v="4"/>
  </r>
  <r>
    <s v="Antonio Stanghi"/>
    <s v="tony.stanghi@srg.com.au"/>
    <s v="Setting and Managing Priorities"/>
    <n v="5452798"/>
    <s v="Interactive"/>
    <x v="0"/>
    <s v="Passed"/>
    <d v="2022-11-18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NOV, FY23"/>
    <s v="Q2, FY23"/>
    <x v="3"/>
  </r>
  <r>
    <s v="Ibrahim Polutak"/>
    <s v="ibrahim.polutak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s v=""/>
    <s v=""/>
    <x v="5"/>
  </r>
  <r>
    <s v="Benjamin Hayes"/>
    <s v="benjamin.hayes@srg.com.au"/>
    <s v="Setting and Managing Priorities"/>
    <n v="5452798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s v=""/>
    <s v=""/>
    <x v="0"/>
  </r>
  <r>
    <s v="Anthony Geary"/>
    <s v="anthony.geary@srg.com.au"/>
    <s v="Setting and Managing Priorities"/>
    <n v="5452798"/>
    <s v="Interactive"/>
    <x v="0"/>
    <s v="Passed"/>
    <d v="2023-06-30T00:00:00"/>
    <d v="2023-06-30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JUL, FY24"/>
    <s v="Q4, FY23"/>
    <x v="3"/>
  </r>
  <r>
    <s v="Arlyn Abaldonado"/>
    <s v="arlyn.abaldonado@srg.com.au"/>
    <s v="Setting and Managing Priorities"/>
    <n v="5452798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Lina Carrillo"/>
    <s v="lina.carrillo@srg.com.au"/>
    <s v="Setting and Managing Priorities"/>
    <n v="5452798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s v=""/>
    <s v=""/>
    <x v="2"/>
  </r>
  <r>
    <s v="Shaistha Begum"/>
    <s v="shaistha.begum@srg.com.au"/>
    <s v="Setting and Managing Priorities"/>
    <n v="5452798"/>
    <s v="Interactive"/>
    <x v="0"/>
    <s v="Passed"/>
    <d v="2023-07-03T00:00:00"/>
    <d v="2023-12-26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JUL, FY24"/>
    <s v="Q2, FY24"/>
    <x v="6"/>
  </r>
  <r>
    <s v="Tyler Britton"/>
    <s v="tyler.britton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Sonal Bhatia"/>
    <s v="sonal.bhatia@srg.com.au"/>
    <s v="Setting and Managing Priorities"/>
    <n v="5452798"/>
    <s v="Interactive"/>
    <x v="2"/>
    <m/>
    <d v="2023-10-05T00:00:00"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OCT, FY24"/>
    <s v=""/>
    <x v="5"/>
  </r>
  <r>
    <s v="Nan Shen"/>
    <s v="nelson.shen@srg.com.au"/>
    <s v="Setting and Managing Priorities"/>
    <n v="5452798"/>
    <s v="Interactive"/>
    <x v="2"/>
    <m/>
    <d v="2023-11-02T00:00:00"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NOV, FY24"/>
    <s v=""/>
    <x v="5"/>
  </r>
  <r>
    <s v="Jack Gibbs"/>
    <s v="jack.gibbs@srg.com.au"/>
    <s v="Setting and Managing Priorities"/>
    <n v="5452798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Burcu Uygun"/>
    <s v="burcu.uygun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s v=""/>
    <s v=""/>
    <x v="5"/>
  </r>
  <r>
    <s v="Peter Manadheera"/>
    <s v="peter.manadheera@srg.com.au"/>
    <s v="Setting and Managing Priorities"/>
    <n v="5452798"/>
    <s v="Interactiv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"/>
    <s v=""/>
    <x v="5"/>
  </r>
  <r>
    <s v="Anh Truong"/>
    <s v="anh.truong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Yuanhong Huang"/>
    <s v="julie.huang@srg.com.au"/>
    <s v="Setting and Managing Priorities"/>
    <n v="5452798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Harsimar Kaur"/>
    <s v="harsimar.kaur@srg.com.au"/>
    <s v="Setting and Managing Priorities"/>
    <n v="5452798"/>
    <s v="Interactive"/>
    <x v="0"/>
    <s v="Passed"/>
    <d v="2023-07-02T00:00:00"/>
    <d v="2024-01-10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3, FY24"/>
    <x v="5"/>
  </r>
  <r>
    <s v="Callia Emory"/>
    <s v="callia.emory@srg.com.au"/>
    <s v="Setting and Managing Priorities"/>
    <n v="5452798"/>
    <s v="Interactive"/>
    <x v="0"/>
    <s v="Passed"/>
    <d v="2023-09-06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Hannah Damen"/>
    <s v="hannah.damen@spotlightproperty.com.au"/>
    <s v="Setting and Managing Priorities"/>
    <n v="5452798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s v=""/>
    <s v=""/>
    <x v="4"/>
  </r>
  <r>
    <s v="Gabriella Ciavarella"/>
    <s v="gabbie.ciavarella@srg.com.au"/>
    <s v="Setting and Managing Priorities"/>
    <n v="5452798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s v=""/>
    <s v=""/>
    <x v="2"/>
  </r>
  <r>
    <s v="Haneen Al Khamas"/>
    <s v="haneen.khamas@srg.com.au"/>
    <s v="Setting and Managing Priorities"/>
    <n v="5452798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s v=""/>
    <s v=""/>
    <x v="6"/>
  </r>
  <r>
    <s v="Adam Roberts"/>
    <s v="adam.roberts@srg.com.au"/>
    <s v="Setting and Managing Priorities"/>
    <n v="5452798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s v=""/>
    <s v=""/>
    <x v="2"/>
  </r>
  <r>
    <s v="Ashley Steers"/>
    <s v="ashley.steers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Salvatore Vitiello"/>
    <s v="salvatore.vitiello@srg.com.au"/>
    <s v="Setting and Managing Priorities"/>
    <n v="5452798"/>
    <s v="Interactiv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"/>
    <s v=""/>
    <x v="5"/>
  </r>
  <r>
    <s v="Nikita Shah"/>
    <s v="nikita.shah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s v=""/>
    <s v=""/>
    <x v="5"/>
  </r>
  <r>
    <s v="Jin Ying Tan"/>
    <s v="jade.tan@srg.com.au"/>
    <s v="Setting and Managing Priorities"/>
    <n v="5452798"/>
    <s v="Interactive"/>
    <x v="2"/>
    <m/>
    <d v="2023-06-20T00:00:00"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JUN, FY23"/>
    <s v=""/>
    <x v="5"/>
  </r>
  <r>
    <s v="Vincenza Galea"/>
    <s v="enza.galea@srg.com.au"/>
    <s v="Setting and Managing Priorities"/>
    <n v="5452798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Erin Sidwell"/>
    <s v="erin.sidwell@srg.com.au"/>
    <s v="Setting and Managing Priorities"/>
    <n v="5452798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Thi Lai"/>
    <s v="karen.lai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Christopher Hazlett"/>
    <s v="chris.hazlett@srg.com.au"/>
    <s v="Setting and Managing Priorities"/>
    <n v="5452798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Angela Puopolo"/>
    <s v="angela.puopolo@srg.com.au"/>
    <s v="Setting and Managing Priorities"/>
    <n v="5452798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s v=""/>
    <s v=""/>
    <x v="0"/>
  </r>
  <r>
    <s v="Escarlett Patriarca"/>
    <s v="escarlett.patriarca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Chuin Lee"/>
    <s v="chuin.lee@srg.com.au"/>
    <s v="Setting and Managing Priorities"/>
    <n v="5452798"/>
    <s v="Interactiv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s v=""/>
    <s v=""/>
    <x v="5"/>
  </r>
  <r>
    <s v="Thida Zaw"/>
    <s v="thida.zaw@srg.com.au"/>
    <s v="Setting and Managing Priorities"/>
    <n v="5452798"/>
    <s v="Interactive"/>
    <x v="2"/>
    <m/>
    <d v="2023-04-27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MAY, FY23"/>
    <s v=""/>
    <x v="6"/>
  </r>
  <r>
    <s v="Mondoni Chung"/>
    <s v="mondoni.chung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s v=""/>
    <s v=""/>
    <x v="5"/>
  </r>
  <r>
    <s v="Elisa Malfitana"/>
    <s v="elisa.malfitana@srg.com.au"/>
    <s v="Setting and Managing Priorities"/>
    <n v="5452798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s v=""/>
    <s v=""/>
    <x v="2"/>
  </r>
  <r>
    <s v="Drew Wells"/>
    <s v="drew.wells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Jonathon Moloney"/>
    <s v="jonathon.moloney@sgaviationaustralia.com"/>
    <s v="Setting and Managing Priorities"/>
    <n v="5452798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s v=""/>
    <s v=""/>
    <x v="10"/>
  </r>
  <r>
    <s v="Simone Mcabee"/>
    <s v="simone.mcabee@spotlight.com.au"/>
    <s v="Setting and Managing Priorities"/>
    <n v="5452798"/>
    <s v="Interactive"/>
    <x v="0"/>
    <s v="Passed"/>
    <d v="2023-09-06T00:00:00"/>
    <d v="2023-09-07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Jonathon Rann"/>
    <s v="jonathon.rann@srg.com.au"/>
    <s v="Setting and Managing Priorities"/>
    <n v="5452798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s v=""/>
    <s v=""/>
    <x v="2"/>
  </r>
  <r>
    <s v="Pingping Lu"/>
    <s v="lucy.lu@srg.com.au"/>
    <s v="Setting and Managing Priorities"/>
    <n v="5452798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s v="SEP, FY24"/>
    <s v="Q1, FY24"/>
    <x v="0"/>
  </r>
  <r>
    <s v="Aytek Hayri Eravsar"/>
    <s v="aytek.eravsar@srg.com.au"/>
    <s v="Setting and Managing Priorities"/>
    <n v="5452798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Kavya Koppolu"/>
    <s v="kavya.koppolu@srg.com.au"/>
    <s v="Setting and Managing Priorities"/>
    <n v="5452798"/>
    <s v="Interactive"/>
    <x v="2"/>
    <m/>
    <d v="2023-06-30T00:00:00"/>
    <m/>
    <s v="Human Resources (HR), (HR) Recruitment, New Starters"/>
    <m/>
    <m/>
    <m/>
    <s v="Hr Administrator"/>
    <s v="HR MANAGEMENT"/>
    <m/>
    <s v="Jen Jordan"/>
    <s v="S900"/>
    <n v="313819"/>
    <s v="Kavya Koppolu"/>
    <s v="JUL, FY24"/>
    <s v=""/>
    <x v="0"/>
  </r>
  <r>
    <s v="Wendy Hunt"/>
    <s v="angelina.hunt@sgaviationaustralia.com"/>
    <s v="Setting and Managing Priorities"/>
    <n v="5452798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s v=""/>
    <s v=""/>
    <x v="10"/>
  </r>
  <r>
    <s v="Vinchi Chan"/>
    <s v="vinchi.chan@srg.com.au"/>
    <s v="Setting and Managing Priorities"/>
    <n v="5452798"/>
    <s v="Interactive"/>
    <x v="0"/>
    <s v="Passed"/>
    <d v="2023-09-19T00:00:00"/>
    <d v="2023-09-22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Ethan Perry"/>
    <s v="ethan.perry@srg.com.au"/>
    <s v="Setting and Managing Priorities"/>
    <n v="5452798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s v=""/>
    <s v=""/>
    <x v="6"/>
  </r>
  <r>
    <s v="Brett Wallace"/>
    <s v="brett.wallace@srg.com.au"/>
    <s v="Setting and Managing Priorities"/>
    <n v="5452798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Yuan Jiang"/>
    <s v="yuan.jiang@srg.com.au"/>
    <s v="Setting and Managing Priorities"/>
    <n v="5452798"/>
    <s v="Interactive"/>
    <x v="0"/>
    <s v="Passed"/>
    <d v="2024-07-02T00:00:00"/>
    <d v="2024-07-03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Herminio Jr Tina"/>
    <s v="hadgie.tina@harrisscarfe.com.au"/>
    <s v="Setting and Managing Priorities"/>
    <n v="5452798"/>
    <s v="Interactive"/>
    <x v="0"/>
    <s v="Passed"/>
    <d v="2023-08-23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AUG, FY24"/>
    <s v="Q1, FY24"/>
    <x v="5"/>
  </r>
  <r>
    <s v="Kelley Brydon"/>
    <s v="kelley.brydon@srg.com.au"/>
    <s v="Setting and Managing Priorities"/>
    <n v="5452798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Renee Freeland"/>
    <s v="renee.freeland@srg.com.au"/>
    <s v="Setting and Managing Priorities"/>
    <n v="5452798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JUL, FY25"/>
    <s v="Q4, FY24"/>
    <x v="0"/>
  </r>
  <r>
    <s v="Wai Lee"/>
    <s v="karen.lee@spotlightgroup.com"/>
    <s v="Setting and Managing Priorities"/>
    <n v="5452798"/>
    <s v="Interactive"/>
    <x v="0"/>
    <s v="Passed"/>
    <d v="2022-12-13T00:00:00"/>
    <d v="2022-12-15T00:00:00"/>
    <s v="Spotlight Group, New Starters"/>
    <m/>
    <m/>
    <m/>
    <s v="Executive Assistant"/>
    <m/>
    <m/>
    <s v="Avi Gilboa"/>
    <s v="F999"/>
    <n v="241018"/>
    <s v="Karen Lee"/>
    <s v="DEC, FY23"/>
    <s v="Q2, FY23"/>
    <x v="9"/>
  </r>
  <r>
    <s v="Christopher Berlin"/>
    <s v="chris.berlin@srg.com.au"/>
    <s v="Setting and Managing Priorities"/>
    <n v="5452798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s v=""/>
    <s v=""/>
    <x v="6"/>
  </r>
  <r>
    <s v="Pragyaan Mishra"/>
    <s v="pragyaan.mishra@srg.com.au"/>
    <s v="Setting and Managing Priorities"/>
    <n v="5452798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Amanda Rees"/>
    <s v="amanda.rees@srg.com.au"/>
    <s v="Setting and Managing Priorities"/>
    <n v="5452798"/>
    <s v="Interactive"/>
    <x v="2"/>
    <m/>
    <d v="2023-01-11T00:00:00"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"/>
    <x v="3"/>
  </r>
  <r>
    <s v="Shelva Nirmalann"/>
    <s v="shelva.nirmalann@srg.com.au"/>
    <s v="Setting and Managing Priorities"/>
    <n v="5452798"/>
    <s v="Interactiv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s v=""/>
    <s v=""/>
    <x v="5"/>
  </r>
  <r>
    <s v="Kathryn Buchanan"/>
    <s v="kathryn.buchanan@anaconda.com.au"/>
    <s v="Setting and Managing Priorities"/>
    <n v="5452798"/>
    <s v="Interactive"/>
    <x v="0"/>
    <s v="Passed"/>
    <d v="2023-09-14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David Bassett"/>
    <s v="david.bassett@srg.com.au"/>
    <s v="Setting and Managing Priorities"/>
    <n v="5452798"/>
    <s v="Interactive"/>
    <x v="0"/>
    <s v="Passed"/>
    <d v="2023-09-12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s v="SEP, FY24"/>
    <s v="Q1, FY24"/>
    <x v="0"/>
  </r>
  <r>
    <s v="Tenille O'Shannassy"/>
    <s v="tenille.oshannassy@spotlightgroup.com"/>
    <s v="Setting and Managing Priorities"/>
    <n v="5452798"/>
    <s v="Interactiv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s v="JUL, FY24"/>
    <s v="Q1, FY24"/>
    <x v="4"/>
  </r>
  <r>
    <s v="Aashish Bhandari"/>
    <s v="aashish.bhandari@srg.com.au"/>
    <s v="Setting and Managing Priorities"/>
    <n v="5452798"/>
    <s v="Interactive"/>
    <x v="1"/>
    <m/>
    <m/>
    <m/>
    <s v="Human Resources (HR), (HR) Payroll, New Starters"/>
    <m/>
    <m/>
    <m/>
    <s v="Payroll Officer"/>
    <s v="HR MANAGEMENT"/>
    <m/>
    <s v="Fi Cassidy"/>
    <s v="S900"/>
    <n v="326463"/>
    <s v="Ash Bhandari"/>
    <s v=""/>
    <s v=""/>
    <x v="0"/>
  </r>
  <r>
    <s v="Christopher Howard"/>
    <s v="chris.howard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Matthew Boyle"/>
    <s v="matthew.boyle@srg.com.au"/>
    <s v="Setting and Managing Priorities"/>
    <n v="5452798"/>
    <s v="Interactive"/>
    <x v="2"/>
    <m/>
    <d v="2022-11-18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NOV, FY23"/>
    <s v=""/>
    <x v="3"/>
  </r>
  <r>
    <s v="Penelope Chalke"/>
    <s v="penny.chalke@sghlegal.com.au"/>
    <s v="Setting and Managing Priorities"/>
    <n v="5452798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s v=""/>
    <s v=""/>
    <x v="9"/>
  </r>
  <r>
    <s v="Mary Elizabeth Claire Harrington"/>
    <s v="claire.harrington@srg.com.au"/>
    <s v="Setting and Managing Priorities"/>
    <n v="5452798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Ganda Sandjaja"/>
    <s v="ganda.sandjaja@srg.com.au"/>
    <s v="Setting and Managing Priorities"/>
    <n v="5452798"/>
    <s v="Interactiv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s v=""/>
    <s v=""/>
    <x v="6"/>
  </r>
  <r>
    <s v="Andrew Ireson"/>
    <s v="andrew.ireson@srg.com.au"/>
    <s v="Setting and Managing Priorities"/>
    <n v="5452798"/>
    <s v="Interactive"/>
    <x v="2"/>
    <m/>
    <d v="2023-07-28T00:00:00"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AUG, FY24"/>
    <s v=""/>
    <x v="3"/>
  </r>
  <r>
    <s v="Jason Wregg"/>
    <s v="jason.wregg@srg.com.au"/>
    <s v="Setting and Managing Priorities"/>
    <n v="5452798"/>
    <s v="Interactive"/>
    <x v="2"/>
    <m/>
    <d v="2023-06-14T00:00:00"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JUN, FY23"/>
    <s v=""/>
    <x v="3"/>
  </r>
  <r>
    <s v="Sarah Michail"/>
    <s v="sarah.michail@srg.com.au"/>
    <s v="Setting and Managing Priorities"/>
    <n v="5452798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"/>
    <s v=""/>
    <x v="3"/>
  </r>
  <r>
    <s v="Cherie Salomon"/>
    <s v="cherie.salomon@srg.com.au"/>
    <s v="Setting and Managing Priorities"/>
    <n v="5452798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s v=""/>
    <s v=""/>
    <x v="6"/>
  </r>
  <r>
    <s v="Nadia Duffy"/>
    <s v="nadia.duffy@srg.com.au"/>
    <s v="Setting and Managing Priorities"/>
    <n v="5452798"/>
    <s v="Interactive"/>
    <x v="2"/>
    <m/>
    <d v="2023-01-03T00:00:00"/>
    <m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JAN, FY23"/>
    <s v=""/>
    <x v="2"/>
  </r>
  <r>
    <s v="Jennifer Jordan"/>
    <s v="jennifer.jordan@srg.com.au"/>
    <s v="Setting and Managing Priorities"/>
    <n v="5452798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Wendy Klooster"/>
    <s v="wendy.klooster@spotlightgroup.com"/>
    <s v="Setting and Managing Priorities"/>
    <n v="5452798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Leigh Gratzer"/>
    <s v="leigh.gratzer@spotlightgroup.com"/>
    <s v="Setting and Managing Priorities"/>
    <n v="5452798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s v=""/>
    <s v=""/>
    <x v="9"/>
  </r>
  <r>
    <s v="Luke Carbone"/>
    <s v="luke.carbone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Pamela Maccotta"/>
    <s v="pamela.maccotta@spotlightproperty.com.au"/>
    <s v="Setting and Managing Priorities"/>
    <n v="5452798"/>
    <s v="Interactive"/>
    <x v="2"/>
    <m/>
    <d v="2024-01-30T00:00:00"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FEB, FY24"/>
    <s v=""/>
    <x v="4"/>
  </r>
  <r>
    <s v="Harveen Puri"/>
    <s v="harveen.singh@srg.com.au"/>
    <s v="Setting and Managing Priorities"/>
    <n v="5452798"/>
    <s v="Interactive"/>
    <x v="2"/>
    <m/>
    <d v="2023-04-04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APR, FY23"/>
    <s v=""/>
    <x v="6"/>
  </r>
  <r>
    <s v="Tara Saltzman"/>
    <s v="tara.saltzman@srg.com.au"/>
    <s v="Setting and Managing Priorities"/>
    <n v="5452798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s v=""/>
    <s v=""/>
    <x v="2"/>
  </r>
  <r>
    <s v="Michael Girardi"/>
    <s v="michael.girardi@srg.com.au"/>
    <s v="Setting and Managing Priorities"/>
    <n v="5452798"/>
    <s v="Interactive"/>
    <x v="0"/>
    <s v="Passed"/>
    <d v="2023-01-19T00:00:00"/>
    <d v="2023-01-19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JAN, FY23"/>
    <s v="Q3, FY23"/>
    <x v="2"/>
  </r>
  <r>
    <s v="Wiwie Tanto"/>
    <s v="wi.tanto@srg.com.au"/>
    <s v="Setting and Managing Priorities"/>
    <n v="5452798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Carol Brown"/>
    <s v="carol.brown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"/>
    <s v=""/>
    <x v="6"/>
  </r>
  <r>
    <s v="Yonatan Rubinstein"/>
    <s v="yon.rubinstein@spotlightgroup.com"/>
    <s v="Setting and Managing Priorities"/>
    <n v="5452798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s v=""/>
    <s v=""/>
    <x v="9"/>
  </r>
  <r>
    <s v="Naveen Prakash"/>
    <s v="naveen.prakash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s v=""/>
    <s v=""/>
    <x v="5"/>
  </r>
  <r>
    <s v="Sneha Bhegade"/>
    <s v="sneha.bhegade@srg.com.au"/>
    <s v="Setting and Managing Priorities"/>
    <n v="5452798"/>
    <s v="Interactiv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s v=""/>
    <s v=""/>
    <x v="5"/>
  </r>
  <r>
    <s v="Richard Jones"/>
    <s v="richard.jones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Bryan Richardson"/>
    <s v="bryan.richardson@srg.com.au"/>
    <s v="Setting and Managing Priorities"/>
    <n v="5452798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s v=""/>
    <s v=""/>
    <x v="2"/>
  </r>
  <r>
    <s v="Sindhu Sayana"/>
    <s v="sindhu.sayana@srg.com.au"/>
    <s v="Setting and Managing Priorities"/>
    <n v="5452798"/>
    <s v="Interactiv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s v=""/>
    <s v=""/>
    <x v="6"/>
  </r>
  <r>
    <s v="Jesvinder Chaal"/>
    <s v="jesvinder.chaal@srg.com.au"/>
    <s v="Setting and Managing Priorities"/>
    <n v="5452798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Aleecia Rae"/>
    <s v="aleecia.rae@srg.com.au"/>
    <s v="Setting and Managing Priorities"/>
    <n v="5452798"/>
    <s v="Interactive"/>
    <x v="2"/>
    <m/>
    <d v="2023-01-09T00:00:00"/>
    <m/>
    <s v="Marketing (MKT), New Starters"/>
    <m/>
    <m/>
    <m/>
    <s v="Front End Developer"/>
    <s v="Marketing"/>
    <s v="Head of Marketing Ops"/>
    <s v="Vlado Vragovski"/>
    <s v="S900"/>
    <n v="324851"/>
    <s v="Aleecia Rae"/>
    <s v="JAN, FY23"/>
    <s v=""/>
    <x v="2"/>
  </r>
  <r>
    <s v="Dimitri Sioutkos"/>
    <s v="dimitri.sioutkos@srg.com.au"/>
    <s v="Setting and Managing Priorities"/>
    <n v="5452798"/>
    <s v="Interactiv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s v=""/>
    <s v=""/>
    <x v="6"/>
  </r>
  <r>
    <s v="Andrea Day"/>
    <s v="andrea.day@srg.com.au"/>
    <s v="Setting and Managing Priorities"/>
    <n v="5452798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nsley Lam"/>
    <s v="ansley.lam@srg.com.au"/>
    <s v="Setting and Managing Priorities"/>
    <n v="5452798"/>
    <s v="Interactiv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s v=""/>
    <s v=""/>
    <x v="6"/>
  </r>
  <r>
    <s v="Harish Menon"/>
    <s v="harish.menon@srg.com.au"/>
    <s v="Setting and Managing Priorities"/>
    <n v="5452798"/>
    <s v="Interactiv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s v=""/>
    <s v=""/>
    <x v="6"/>
  </r>
  <r>
    <s v="Isla Belcher"/>
    <s v="isla.belcher@srg.com.au"/>
    <s v="Setting and Managing Priorities"/>
    <n v="5452798"/>
    <s v="Interactiv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"/>
    <s v=""/>
    <x v="5"/>
  </r>
  <r>
    <s v="Gerarous Klaver"/>
    <s v="gert-jan.klaver@srg.com.au"/>
    <s v="Setting and Managing Priorities"/>
    <n v="5452798"/>
    <s v="Interactiv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s v=""/>
    <s v=""/>
    <x v="5"/>
  </r>
  <r>
    <s v="Aaron Muscara"/>
    <s v="aaron.muscara@srg.com.au"/>
    <s v="Setting and Managing Priorities"/>
    <n v="5452798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Jose Rivera Cordoba"/>
    <s v="jose.rivera@srg.com.au"/>
    <s v="Setting and Managing Priorities"/>
    <n v="5452798"/>
    <s v="Interactiv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s v=""/>
    <s v=""/>
    <x v="6"/>
  </r>
  <r>
    <s v="Michael Tan"/>
    <s v="michael.tan@harrisscarfe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David Puli"/>
    <s v="david.puli@srg.com.au"/>
    <s v="Setting and Managing Priorities"/>
    <n v="5452798"/>
    <s v="Interactive"/>
    <x v="0"/>
    <s v="Passed"/>
    <d v="2023-06-16T00:00:00"/>
    <d v="2023-06-1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JUN, FY23"/>
    <s v="Q4, FY23"/>
    <x v="3"/>
  </r>
  <r>
    <s v="Christina Koutsaplis"/>
    <s v="christina.koutsaplis@srg.com.au"/>
    <s v="Setting and Managing Priorities"/>
    <n v="5452798"/>
    <s v="Interactive"/>
    <x v="2"/>
    <m/>
    <d v="2023-01-10T00:00:00"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JAN, FY23"/>
    <s v=""/>
    <x v="2"/>
  </r>
  <r>
    <s v="Matthew Demarco"/>
    <s v="matt.demarco@srg.com.au"/>
    <s v="Setting and Managing Priorities"/>
    <n v="5452798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s v=""/>
    <s v=""/>
    <x v="2"/>
  </r>
  <r>
    <s v="Fuad Abdi"/>
    <s v="fuad.abdi@srg.com.au"/>
    <s v="Setting and Managing Priorities"/>
    <n v="5452798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FEB, FY23"/>
    <s v="Q3, FY23"/>
    <x v="2"/>
  </r>
  <r>
    <s v="Katrina Van Leeuwen"/>
    <s v="katie.vanleeuwen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Charmaine Chin"/>
    <s v="charmaine.chin@srg.com.au"/>
    <s v="Setting and Managing Priorities"/>
    <n v="5452798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"/>
    <s v=""/>
    <x v="6"/>
  </r>
  <r>
    <s v="Robert Ryan"/>
    <s v="rob.ryan@srg.com.au"/>
    <s v="Setting and Managing Priorities"/>
    <n v="5452798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Adam Iacobaccio"/>
    <s v="adam.iacobaccio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Josephine Gonzalez"/>
    <s v="josie.gonzalez@srg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Jennelle Devereux"/>
    <s v="jennelle.devereux@srg.com.au"/>
    <s v="Setting and Managing Priorities"/>
    <n v="5452798"/>
    <s v="Interactiv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s v=""/>
    <s v=""/>
    <x v="2"/>
  </r>
  <r>
    <s v="Janet Townsend"/>
    <s v="janet.townsend@srg.com.au"/>
    <s v="Setting and Managing Priorities"/>
    <n v="5452798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Janet Blight"/>
    <s v="janet.blight@spotlightproperty.com.au"/>
    <s v="Setting and Managing Priorities"/>
    <n v="5452798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Jodi Muzir"/>
    <s v="jodi.muzir@srg.com.au"/>
    <s v="Setting and Managing Priorities"/>
    <n v="5452798"/>
    <s v="Interactiv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s v=""/>
    <s v=""/>
    <x v="2"/>
  </r>
  <r>
    <s v="Prabhakaran Babu Rajendran"/>
    <s v="prabhu.baburajendran@srg.com.au"/>
    <s v="Setting and Managing Priorities"/>
    <n v="5452798"/>
    <s v="Interactiv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s v=""/>
    <s v=""/>
    <x v="5"/>
  </r>
  <r>
    <s v="Sowmyashree Shankaranarayana"/>
    <s v="sowmya.shankaranarayana@srg.com.au"/>
    <s v="Setting and Managing Priorities"/>
    <n v="5452798"/>
    <s v="Interactiv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s v=""/>
    <s v=""/>
    <x v="6"/>
  </r>
  <r>
    <s v="Declan Welsh"/>
    <s v="declan.welsh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s v=""/>
    <s v=""/>
    <x v="5"/>
  </r>
  <r>
    <s v="Joseph Zooeff"/>
    <s v="joseph.zooeff@srg.com.au"/>
    <s v="Setting and Managing Priorities"/>
    <n v="5452798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May Zu Lam"/>
    <s v="may.zu.lam@srg.com.au"/>
    <s v="Setting and Managing Priorities"/>
    <n v="5452798"/>
    <s v="Interactive"/>
    <x v="0"/>
    <s v="Passed"/>
    <d v="2022-11-22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NOV, FY23"/>
    <s v="Q2, FY23"/>
    <x v="2"/>
  </r>
  <r>
    <s v="Jessica Ransley"/>
    <s v="jessica.ransley@spotlightgroup.com"/>
    <s v="Setting and Managing Priorities"/>
    <n v="5452798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s v=""/>
    <s v=""/>
    <x v="9"/>
  </r>
  <r>
    <s v="Annie Chung"/>
    <s v="annie.chung@srg.com.au"/>
    <s v="Setting and Managing Priorities"/>
    <n v="5452798"/>
    <s v="Interactive"/>
    <x v="1"/>
    <m/>
    <m/>
    <m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"/>
    <s v=""/>
    <x v="6"/>
  </r>
  <r>
    <s v="Fiona Cassidy"/>
    <s v="fiona.cassidy@srg.com.au"/>
    <s v="Setting and Managing Priorities"/>
    <n v="5452798"/>
    <s v="Interactive"/>
    <x v="0"/>
    <s v="Passed"/>
    <d v="2023-09-12T00:00:00"/>
    <d v="2024-07-03T00:00:00"/>
    <s v="Human Resources (HR), (HR) Payroll, MANAGERS, New Starters"/>
    <m/>
    <m/>
    <m/>
    <s v="Group Payroll Manager"/>
    <s v="HR MANAGEMENT"/>
    <m/>
    <s v="Linda Hunt"/>
    <s v="S900"/>
    <n v="314295"/>
    <s v="Fi Cassidy"/>
    <s v="SEP, FY24"/>
    <s v="Q4, FY24"/>
    <x v="0"/>
  </r>
  <r>
    <s v="Tori Burrows"/>
    <s v="tori.burrows@srg.com.au"/>
    <s v="Setting and Managing Priorities"/>
    <n v="5452798"/>
    <s v="Interactive"/>
    <x v="2"/>
    <m/>
    <d v="2023-04-04T00:00:00"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s v="APR, FY23"/>
    <s v=""/>
    <x v="6"/>
  </r>
  <r>
    <s v="Aman El Moustafa"/>
    <s v="ayman.elmoustafa@srg.com.au"/>
    <s v="Setting and Managing Priorities"/>
    <n v="5452798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Lynne Barron"/>
    <s v="lynne.barron@srg.com.au"/>
    <s v="Setting and Managing Priorities"/>
    <n v="5452798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Andreas Arvanitakis"/>
    <s v="andrew.arvanitakis@srg.com.au"/>
    <s v="Setting and Managing Priorities"/>
    <n v="5452798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Christopher Galea"/>
    <s v="chris.galea@srg.com.au"/>
    <s v="Setting and Managing Priorities"/>
    <n v="5452798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Rebecca Kidd"/>
    <s v="rebecca.kidd@spotlight.com.au"/>
    <s v="Setting and Managing Priorities"/>
    <n v="5452798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Pieter Van Der Berg"/>
    <s v="pieter.vanderberg@srg.com.au"/>
    <s v="Setting and Managing Priorities"/>
    <n v="5452798"/>
    <s v="Interactiv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s v=""/>
    <s v=""/>
    <x v="5"/>
  </r>
  <r>
    <s v="Ailen Collado"/>
    <s v="ailen.collado@srg.com.au"/>
    <s v="Setting and Managing Priorities"/>
    <n v="5452798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Kunrith Samreth"/>
    <s v="sam.samreth@srg.com.au"/>
    <s v="Setting and Managing Priorities"/>
    <n v="5452798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s v=""/>
    <s v=""/>
    <x v="6"/>
  </r>
  <r>
    <s v="Paul Barnard"/>
    <s v="paul.barnard@srg.com.au"/>
    <s v="Setting and Managing Priorities"/>
    <n v="5452798"/>
    <s v="Interactiv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"/>
    <s v=""/>
    <x v="5"/>
  </r>
  <r>
    <s v="Ahmed Gulamali"/>
    <s v="ahmed.gulamali@spotlightgroup.com"/>
    <s v="Setting and Managing Priorities"/>
    <n v="5452798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Celeste Burgess"/>
    <s v="celeste.burgess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Rebecca Luong"/>
    <s v="rebecca.luong@srg.com.au"/>
    <s v="Setting and Managing Priorities"/>
    <n v="5452798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"/>
    <s v=""/>
    <x v="6"/>
  </r>
  <r>
    <s v="Bianca Dessmann"/>
    <s v="bianca.dessmann@srg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Melissa Adeson"/>
    <s v="melissa.adeson@srg.com.au"/>
    <s v="Setting and Managing Priorities"/>
    <n v="5452798"/>
    <s v="Interactive"/>
    <x v="2"/>
    <m/>
    <d v="2022-11-18T00:00:00"/>
    <m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"/>
    <x v="0"/>
  </r>
  <r>
    <s v="Nicole Hart"/>
    <s v="nicole.royal@srg.com.au"/>
    <s v="Setting and Managing Priorities"/>
    <n v="5452798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s v=""/>
    <s v=""/>
    <x v="6"/>
  </r>
  <r>
    <s v="Christopher Bond"/>
    <s v="christopher.bond@srg.com.au"/>
    <s v="Setting and Managing Priorities"/>
    <n v="5452798"/>
    <s v="Interactiv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"/>
    <s v=""/>
    <x v="2"/>
  </r>
  <r>
    <s v="Darel Ong"/>
    <s v="darel.ong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s v=""/>
    <s v=""/>
    <x v="5"/>
  </r>
  <r>
    <s v="Alexander James"/>
    <s v="alexander.james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s v=""/>
    <s v=""/>
    <x v="5"/>
  </r>
  <r>
    <s v="Sebastian Licciardi"/>
    <s v="sebastian.licciardi@srg.com.au"/>
    <s v="Setting and Managing Priorities"/>
    <n v="5452798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Anita Mucic"/>
    <s v="anita.mucic@srg.com.au"/>
    <s v="Setting and Managing Priorities"/>
    <n v="5452798"/>
    <s v="Interactive"/>
    <x v="0"/>
    <s v="Passed"/>
    <d v="2023-07-21T00:00:00"/>
    <d v="2023-08-18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L, FY24"/>
    <s v="Q1, FY24"/>
    <x v="6"/>
  </r>
  <r>
    <s v="Nathan Cook"/>
    <s v="nathan.cook@srg.com.au"/>
    <s v="Setting and Managing Priorities"/>
    <n v="5452798"/>
    <s v="Interactive"/>
    <x v="2"/>
    <m/>
    <d v="2023-02-09T00:00:00"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FEB, FY23"/>
    <s v=""/>
    <x v="2"/>
  </r>
  <r>
    <s v="Quang Phong Huynh"/>
    <s v="kevin.huynh@srg.com.au"/>
    <s v="Setting and Managing Priorities"/>
    <n v="5452798"/>
    <s v="Interactiv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s v=""/>
    <s v=""/>
    <x v="6"/>
  </r>
  <r>
    <s v="Andrew Fountain"/>
    <s v="andrew.fountain@srg.com.au"/>
    <s v="Setting and Managing Priorities"/>
    <n v="5452798"/>
    <s v="Interactiv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s v=""/>
    <s v=""/>
    <x v="6"/>
  </r>
  <r>
    <s v="Stephanie Taupin"/>
    <s v="steph.taupin@srg.com.au"/>
    <s v="Setting and Managing Priorities"/>
    <n v="5452798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"/>
    <s v=""/>
    <x v="2"/>
  </r>
  <r>
    <s v="Juanita Aguero"/>
    <s v="juanita.aguero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Nam Dang"/>
    <s v="nam.dang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Francis Bourke"/>
    <s v="francis.bourke@srg.com.au"/>
    <s v="Setting and Managing Priorities"/>
    <n v="5452798"/>
    <s v="Interactive"/>
    <x v="2"/>
    <m/>
    <d v="2023-08-04T00:00:00"/>
    <m/>
    <s v="(MKT) Design, New Starters"/>
    <m/>
    <m/>
    <m/>
    <s v="Creative Manager"/>
    <s v="Marketing"/>
    <s v="Head of Marketing Ops"/>
    <s v="Nadia Duffy"/>
    <s v="S900"/>
    <n v="330016"/>
    <s v="Francis Bourke"/>
    <s v="AUG, FY24"/>
    <s v=""/>
    <x v="2"/>
  </r>
  <r>
    <s v="Christopher Baird"/>
    <s v="chris.baird@srg.com.au"/>
    <s v="Setting and Managing Priorities"/>
    <n v="5452798"/>
    <s v="Interactiv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s v=""/>
    <s v=""/>
    <x v="5"/>
  </r>
  <r>
    <s v="Effie Bonaccurso"/>
    <s v="effie.bonaccurso@spotlightgroup.com"/>
    <s v="Setting and Managing Priorities"/>
    <n v="5452798"/>
    <s v="Interactive"/>
    <x v="2"/>
    <m/>
    <d v="2024-01-15T00:00:00"/>
    <m/>
    <s v="MANAGERS, Spotlight Group, New Starters"/>
    <m/>
    <m/>
    <m/>
    <s v="Executive Assistant"/>
    <m/>
    <m/>
    <s v="Avi Gilboa"/>
    <s v="F999"/>
    <n v="201476"/>
    <s v="Effie Bonaccurso"/>
    <s v="JAN, FY24"/>
    <s v=""/>
    <x v="9"/>
  </r>
  <r>
    <s v="Timothy Yong"/>
    <s v="tim.yong@srg.com.au"/>
    <s v="Setting and Managing Priorities"/>
    <n v="5452798"/>
    <s v="Interactiv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s v=""/>
    <s v=""/>
    <x v="2"/>
  </r>
  <r>
    <s v="Justin Doney"/>
    <s v="justin.doney@sgaviationaustralia.com"/>
    <s v="Setting and Managing Priorities"/>
    <n v="5452798"/>
    <s v="Interactive"/>
    <x v="1"/>
    <m/>
    <m/>
    <m/>
    <s v="Spotlight Group, New Starters"/>
    <m/>
    <m/>
    <m/>
    <s v="Aviation Manager"/>
    <m/>
    <m/>
    <m/>
    <n v="6000"/>
    <n v="241037"/>
    <s v="Justin Doney"/>
    <s v=""/>
    <s v=""/>
    <x v="10"/>
  </r>
  <r>
    <s v="Aaron Sarson"/>
    <s v="aaron.sarson@srg.com.au"/>
    <s v="Setting and Managing Priorities"/>
    <n v="5452798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John Ronaldson"/>
    <s v="jack.ronaldson@spotlightgroup.com"/>
    <s v="Setting and Managing Priorities"/>
    <n v="5452798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s v=""/>
    <s v=""/>
    <x v="9"/>
  </r>
  <r>
    <s v="Dimitra Soulemezis"/>
    <s v="dimitra.soulemezis@spotlightgroup.com"/>
    <s v="Setting and Managing Priorities"/>
    <n v="5452798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s v=""/>
    <s v=""/>
    <x v="9"/>
  </r>
  <r>
    <s v="Clare Taylor"/>
    <s v="clare.taylor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Gregory Branford"/>
    <s v="greg.branford@srg.com.au"/>
    <s v="Setting and Managing Priorities"/>
    <n v="5452798"/>
    <s v="Interactiv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s v=""/>
    <s v=""/>
    <x v="5"/>
  </r>
  <r>
    <s v="Jodi Ross"/>
    <s v="jodi.ross@spotlightgroup.com"/>
    <s v="Setting and Managing Priorities"/>
    <n v="5452798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Nikkie Nardo"/>
    <s v="nikkie.nardo@srg.com.au"/>
    <s v="Setting and Managing Priorities"/>
    <n v="5452798"/>
    <s v="Interactive"/>
    <x v="0"/>
    <s v="Passed"/>
    <d v="2023-07-18T00:00:00"/>
    <d v="2023-07-20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JUL, FY24"/>
    <s v="Q1, FY24"/>
    <x v="6"/>
  </r>
  <r>
    <s v="Benjamin Clark"/>
    <s v="benjamin.clark@spotlightgroup.com"/>
    <s v="Setting and Managing Priorities"/>
    <n v="5452798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s v=""/>
    <s v=""/>
    <x v="9"/>
  </r>
  <r>
    <s v="Jarrod Calamante"/>
    <s v="jarrod.calamante@srg.com.au"/>
    <s v="Setting and Managing Priorities"/>
    <n v="5452798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s v=""/>
    <s v=""/>
    <x v="6"/>
  </r>
  <r>
    <s v="Kristian Thomas"/>
    <s v="kristian.thomas@srg.com.au"/>
    <s v="Setting and Managing Priorities"/>
    <n v="5452798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s v=""/>
    <s v=""/>
    <x v="2"/>
  </r>
  <r>
    <s v="Gillian Couper"/>
    <s v="gill.couper@srg.com.au"/>
    <s v="Setting and Managing Priorities"/>
    <n v="5452798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Jason Wolff"/>
    <s v="jason.wolff@srg.com.au"/>
    <s v="Setting and Managing Priorities"/>
    <n v="5452798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s v=""/>
    <s v=""/>
    <x v="2"/>
  </r>
  <r>
    <s v="Adrian Ward-Smith"/>
    <s v="adrian.ward-smith@srg.com.au"/>
    <s v="Setting and Managing Priorities"/>
    <n v="5452798"/>
    <s v="Interactiv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s v=""/>
    <s v=""/>
    <x v="5"/>
  </r>
  <r>
    <s v="Janeece Race"/>
    <s v="janeece.race@srg.com.au"/>
    <s v="Setting and Managing Priorities"/>
    <n v="5452798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"/>
    <s v=""/>
    <x v="3"/>
  </r>
  <r>
    <s v="Aytek Hayri Eravsar"/>
    <s v="aytek.eravsar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Jack Gibbs"/>
    <s v="jack.gibbs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Anh Truong"/>
    <s v="anh.truong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Brett Wallace"/>
    <s v="brett.wallace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Adam Iacobaccio"/>
    <s v="adam.iacobaccio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Luke Carbone"/>
    <s v="luke.carbone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Richard Jones"/>
    <s v="richard.jones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Andrea Day"/>
    <s v="andrea.day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Nam Dang"/>
    <s v="nam.dang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Subrat Rana"/>
    <s v="subrat.rana@srg.com.au"/>
    <s v="Microsoft Networking with Windows Server 2016, Part 5 of 9: Active Directory"/>
    <n v="5299712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s v=""/>
    <s v=""/>
    <x v="5"/>
  </r>
  <r>
    <s v="Aman El Moustafa"/>
    <s v="ayman.elmoustafa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Wiwie Tanto"/>
    <s v="wi.tanto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Justin Scollo"/>
    <s v="justin.scollo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Binuncal Kahel"/>
    <s v="michael.binuncal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Nan Shen"/>
    <s v="nelson.shen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Elise Forsyth-Harrison"/>
    <s v="elise.forsyth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"/>
    <s v=""/>
    <x v="5"/>
  </r>
  <r>
    <s v="Fotios Viskas"/>
    <s v="fotios.viskas@srg.com.au"/>
    <s v="Interconnecting Cisco Networking Devices (CCENT), Part 1 of 4: Building a Network"/>
    <n v="5268114"/>
    <s v="Interactive"/>
    <x v="2"/>
    <m/>
    <d v="2024-04-24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MAY, FY24"/>
    <s v=""/>
    <x v="5"/>
  </r>
  <r>
    <s v="Herminio Jr Tina"/>
    <s v="hadgie.tina@harrisscarfe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"/>
    <s v=""/>
    <x v="5"/>
  </r>
  <r>
    <s v="Sonal Bhatia"/>
    <s v="sonal.bhatia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Pradip Marek"/>
    <s v="pradip.marek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"/>
    <s v=""/>
    <x v="5"/>
  </r>
  <r>
    <s v="Joseph Zooeff"/>
    <s v="joseph.zooeff@srg.com.au"/>
    <s v="Interconnecting Cisco Networking Devices (CCENT), Part 1 of 4: Building a Network"/>
    <n v="5268114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Nez Toprak"/>
    <s v="neslihan.toprak@srg.com.au"/>
    <s v="Personal Agility Module"/>
    <n v="4787735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FEB, FY23"/>
    <s v="Q3, FY23"/>
    <x v="3"/>
  </r>
  <r>
    <s v="Harry Ashton"/>
    <s v="harry.ashton@srg.com.au"/>
    <s v="Personal Agility Module"/>
    <n v="4787735"/>
    <s v="Interactiv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JAN, FY23"/>
    <s v="Q3, FY23"/>
    <x v="3"/>
  </r>
  <r>
    <s v="Talhia Davon"/>
    <s v="talhia.davon@srg.com.au"/>
    <s v="Personal Agility Module"/>
    <n v="4787735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Asyraf Suhaimi"/>
    <s v="asyraf.suhaimi@spotlight.com.my"/>
    <s v="Personal Agility Module"/>
    <n v="4787735"/>
    <s v="Interactive"/>
    <x v="1"/>
    <m/>
    <m/>
    <m/>
    <s v="Project Delivery (PD), New Starters"/>
    <m/>
    <m/>
    <m/>
    <s v="Store Planner"/>
    <s v="Property and Store Dev"/>
    <m/>
    <m/>
    <m/>
    <m/>
    <m/>
    <s v=""/>
    <s v=""/>
    <x v="1"/>
  </r>
  <r>
    <s v="Anthony Geary"/>
    <s v="anthony.geary@srg.com.au"/>
    <s v="Personal Agility Module"/>
    <n v="4787735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JUN, FY23"/>
    <s v="Q4, FY23"/>
    <x v="3"/>
  </r>
  <r>
    <s v="Rachael Mendez"/>
    <s v="rachael.mendez@srg.com.au"/>
    <s v="Personal Agility Module"/>
    <n v="4787735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Luka Licandro"/>
    <s v="luka.licandro@srg.com.au"/>
    <s v="Personal Agility Module"/>
    <n v="4787735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s v=""/>
    <s v=""/>
    <x v="2"/>
  </r>
  <r>
    <s v="Amanda Rees"/>
    <s v="amanda.rees@srg.com.au"/>
    <s v="Personal Agility Module"/>
    <n v="4787735"/>
    <s v="Interactive"/>
    <x v="0"/>
    <s v="Passed"/>
    <d v="2022-11-30T00:00:00"/>
    <d v="2022-12-0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2, FY23"/>
    <x v="3"/>
  </r>
  <r>
    <s v="Allison Bell"/>
    <s v="allison.bell@srg.com.au"/>
    <s v="Personal Agility Module"/>
    <n v="4787735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s v=""/>
    <s v=""/>
    <x v="6"/>
  </r>
  <r>
    <s v="Vanessa Peluso"/>
    <s v="vanessa.peluso@srg.com.au"/>
    <s v="Personal Agility Module"/>
    <n v="4787735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"/>
    <s v=""/>
    <x v="3"/>
  </r>
  <r>
    <s v="Shane Edwards"/>
    <s v="shane.edwards@srg.com.au"/>
    <s v="Personal Agility Module"/>
    <n v="4787735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Erin Sidwell"/>
    <s v="erin.sidwell@srg.com.au"/>
    <s v="Personal Agility Module"/>
    <n v="4787735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Tyler Britton"/>
    <s v="tyler.britton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Antonio Stanghi"/>
    <s v="tony.stanghi@srg.com.au"/>
    <s v="Personal Agility Module"/>
    <n v="4787735"/>
    <s v="Interactiv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NOV, FY23"/>
    <s v="Q2, FY23"/>
    <x v="3"/>
  </r>
  <r>
    <s v="Matthew Boyle"/>
    <s v="matthew.boyle@srg.com.au"/>
    <s v="Personal Agility Module"/>
    <n v="4787735"/>
    <s v="Interactive"/>
    <x v="2"/>
    <m/>
    <d v="2023-01-11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JAN, FY23"/>
    <s v=""/>
    <x v="3"/>
  </r>
  <r>
    <s v="Thi Lai"/>
    <s v="karen.lai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Escarlett Patriarca"/>
    <s v="escarlett.patriarca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Drew Wells"/>
    <s v="drew.wells@srg.com.au"/>
    <s v="Personal Agility Module"/>
    <n v="4787735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Christopher Berlin"/>
    <s v="chris.berlin@srg.com.au"/>
    <s v="Personal Agility Module"/>
    <n v="4787735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s v=""/>
    <s v=""/>
    <x v="6"/>
  </r>
  <r>
    <s v="Nathan Mclelland"/>
    <s v="nathan.mclelland@srg.com.au"/>
    <s v="Personal Agility Module"/>
    <n v="4787735"/>
    <s v="Interactive"/>
    <x v="0"/>
    <s v="Passed"/>
    <d v="2022-11-26T00:00:00"/>
    <d v="2022-11-26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NOV, FY23"/>
    <s v="Q2, FY23"/>
    <x v="3"/>
  </r>
  <r>
    <s v="Ben Palmer"/>
    <s v="ben.palmer@srg.com.au"/>
    <s v="Personal Agility Module"/>
    <n v="4787735"/>
    <s v="Interactive"/>
    <x v="0"/>
    <s v="Passed"/>
    <d v="2023-01-25T00:00:00"/>
    <d v="2023-04-18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FEB, FY23"/>
    <s v="Q4, FY23"/>
    <x v="3"/>
  </r>
  <r>
    <s v="Dean Gerst"/>
    <s v="dean.gerst@srg.com.au"/>
    <s v="Personal Agility Module"/>
    <n v="4787735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Andrew Ireson"/>
    <s v="andrew.ireson@srg.com.au"/>
    <s v="Personal Agility Module"/>
    <n v="4787735"/>
    <s v="Interactive"/>
    <x v="0"/>
    <s v="Passed"/>
    <d v="2023-01-05T00:00:00"/>
    <d v="2023-01-05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JAN, FY23"/>
    <s v="Q3, FY23"/>
    <x v="3"/>
  </r>
  <r>
    <s v="David Puli"/>
    <s v="david.puli@srg.com.au"/>
    <s v="Personal Agility Module"/>
    <n v="4787735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JUN, FY23"/>
    <s v="Q4, FY23"/>
    <x v="3"/>
  </r>
  <r>
    <s v="Annie Chung"/>
    <s v="annie.chung@srg.com.au"/>
    <s v="Personal Agility Module"/>
    <n v="4787735"/>
    <s v="Interactive"/>
    <x v="1"/>
    <m/>
    <m/>
    <m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"/>
    <s v=""/>
    <x v="6"/>
  </r>
  <r>
    <s v="Katrina Van Leeuwen"/>
    <s v="katie.vanleeuwen@srg.com.au"/>
    <s v="Personal Agility Module"/>
    <n v="4787735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Rebecca Luong"/>
    <s v="rebecca.luong@srg.com.au"/>
    <s v="Personal Agility Module"/>
    <n v="4787735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"/>
    <s v=""/>
    <x v="6"/>
  </r>
  <r>
    <s v="Carol Brown"/>
    <s v="carol.brown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"/>
    <s v=""/>
    <x v="6"/>
  </r>
  <r>
    <s v="Nicole Hart"/>
    <s v="nicole.royal@srg.com.au"/>
    <s v="Personal Agility Module"/>
    <n v="4787735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s v=""/>
    <s v=""/>
    <x v="6"/>
  </r>
  <r>
    <s v="Rebecca Kidd"/>
    <s v="rebecca.kidd@spotlight.com.au"/>
    <s v="Personal Agility Module"/>
    <n v="4787735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Juanita Aguero"/>
    <s v="juanita.aguero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Michael Tan"/>
    <s v="michael.tan@harrisscarfe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Matthew Demarco"/>
    <s v="matt.demarco@srg.com.au"/>
    <s v="Personal Agility Module"/>
    <n v="4787735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s v=""/>
    <s v=""/>
    <x v="2"/>
  </r>
  <r>
    <s v="Anita Mucic"/>
    <s v="anita.mucic@srg.com.au"/>
    <s v="Personal Agility Module"/>
    <n v="4787735"/>
    <s v="Interactive"/>
    <x v="1"/>
    <m/>
    <m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"/>
    <s v=""/>
    <x v="6"/>
  </r>
  <r>
    <s v="Bianca Dessmann"/>
    <s v="bianca.dessmann@srg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Janet Townsend"/>
    <s v="janet.townsend@srg.com.au"/>
    <s v="Personal Agility Module"/>
    <n v="4787735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Jason Wregg"/>
    <s v="jason.wregg@srg.com.au"/>
    <s v="Personal Agility Module"/>
    <n v="4787735"/>
    <s v="Interactive"/>
    <x v="2"/>
    <m/>
    <d v="2023-05-31T00:00:00"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JUN, FY23"/>
    <s v=""/>
    <x v="3"/>
  </r>
  <r>
    <s v="Cherie Salomon"/>
    <s v="cherie.salomon@srg.com.au"/>
    <s v="Personal Agility Module"/>
    <n v="4787735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s v=""/>
    <s v=""/>
    <x v="6"/>
  </r>
  <r>
    <s v="Tori Burrows"/>
    <s v="tori.burrows@srg.com.au"/>
    <s v="Personal Agility Module"/>
    <n v="4787735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s v=""/>
    <s v=""/>
    <x v="6"/>
  </r>
  <r>
    <s v="Josephine Gonzalez"/>
    <s v="josie.gonzalez@srg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May Zu Lam"/>
    <s v="may.zu.lam@srg.com.au"/>
    <s v="Personal Agility Module"/>
    <n v="4787735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DEC, FY23"/>
    <s v="Q2, FY23"/>
    <x v="2"/>
  </r>
  <r>
    <s v="Charmaine Chin"/>
    <s v="charmaine.chin@srg.com.au"/>
    <s v="Personal Agility Module"/>
    <n v="4787735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"/>
    <s v=""/>
    <x v="6"/>
  </r>
  <r>
    <s v="Celeste Burgess"/>
    <s v="celeste.burgess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Harveen Puri"/>
    <s v="harveen.singh@srg.com.au"/>
    <s v="Personal Agility Module"/>
    <n v="4787735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"/>
    <s v=""/>
    <x v="6"/>
  </r>
  <r>
    <s v="Stephanie Taupin"/>
    <s v="steph.taupin@srg.com.au"/>
    <s v="Personal Agility Module"/>
    <n v="4787735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"/>
    <s v=""/>
    <x v="2"/>
  </r>
  <r>
    <s v="Janeece Race"/>
    <s v="janeece.race@srg.com.au"/>
    <s v="Personal Agility Module"/>
    <n v="4787735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"/>
    <s v=""/>
    <x v="3"/>
  </r>
  <r>
    <s v="Gillian Couper"/>
    <s v="gill.couper@srg.com.au"/>
    <s v="Personal Agility Module"/>
    <n v="4787735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Jarrod Calamante"/>
    <s v="jarrod.calamante@srg.com.au"/>
    <s v="Personal Agility Module"/>
    <n v="4787735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s v=""/>
    <s v=""/>
    <x v="6"/>
  </r>
  <r>
    <s v="Clare Taylor"/>
    <s v="clare.taylor@srg.com.au"/>
    <s v="Personal Agility Module"/>
    <n v="4787735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Angela Georgieska"/>
    <s v="angela.georgieska@srg.com.au"/>
    <s v="Business Writing Interactive"/>
    <n v="3966518"/>
    <s v="Interactive"/>
    <x v="2"/>
    <m/>
    <d v="2025-05-08T00:00:00"/>
    <m/>
    <s v="(HR) Workplace Relations, New Starters"/>
    <m/>
    <m/>
    <m/>
    <m/>
    <s v="HR MANAGEMENT"/>
    <s v="Human Resources"/>
    <s v="Jen Jordan"/>
    <m/>
    <n v="335130"/>
    <m/>
    <s v="MAY, FY25"/>
    <s v=""/>
    <x v="0"/>
  </r>
  <r>
    <s v="Angela Enconado"/>
    <s v="angela.enconado@srg.com.au"/>
    <s v="Business Writing Interactive"/>
    <n v="3966518"/>
    <s v="Interactive"/>
    <x v="0"/>
    <s v="Passed"/>
    <d v="2023-02-06T00:00:00"/>
    <d v="2023-02-07T00:00:00"/>
    <s v="New Starters"/>
    <m/>
    <m/>
    <m/>
    <m/>
    <s v="IT"/>
    <m/>
    <s v="Joseph Zooeff"/>
    <m/>
    <m/>
    <m/>
    <s v="FEB, FY23"/>
    <s v="Q3, FY23"/>
    <x v="1"/>
  </r>
  <r>
    <s v="Carl Pantino"/>
    <s v="carl.pantino@srg.com.au"/>
    <s v="Business Writing Interactive"/>
    <n v="3966518"/>
    <s v="Interactive"/>
    <x v="0"/>
    <s v="Passed"/>
    <d v="2023-02-06T00:00:00"/>
    <d v="2023-08-22T00:00:00"/>
    <s v="Information Technology (IT), New Starters"/>
    <m/>
    <m/>
    <m/>
    <s v="Contractor"/>
    <s v="IT"/>
    <s v="IT INFRASTRUCTURE"/>
    <s v="Joseph Zooeff"/>
    <m/>
    <m/>
    <m/>
    <s v="FEB, FY23"/>
    <s v="Q1, FY24"/>
    <x v="1"/>
  </r>
  <r>
    <s v="Joshua Mindaro"/>
    <s v="joshua.mindaro@srg.com.au"/>
    <s v="Business Writing Interactive"/>
    <n v="3966518"/>
    <s v="Interactive"/>
    <x v="2"/>
    <m/>
    <d v="2023-01-09T00:00:00"/>
    <m/>
    <s v="Information Technology (IT), New Starters"/>
    <m/>
    <m/>
    <m/>
    <s v="Contractor"/>
    <s v="IT"/>
    <s v="IT ENTERPRISE INFORMATION"/>
    <s v="Chris Galea"/>
    <m/>
    <m/>
    <m/>
    <s v="JAN, FY23"/>
    <s v=""/>
    <x v="1"/>
  </r>
  <r>
    <s v="Gaurav Bhat"/>
    <s v="gaurav.bhat@srg.com.au"/>
    <s v="Business Writing Interactive"/>
    <n v="3966518"/>
    <s v="Interactive"/>
    <x v="0"/>
    <s v="Passed"/>
    <d v="2023-09-18T00:00:00"/>
    <d v="2023-09-28T00:00:00"/>
    <s v="Information Technology (IT), (IT) Digital Solutions, New Starters"/>
    <m/>
    <m/>
    <m/>
    <s v="Mobility &amp; Ecomm App Sa"/>
    <s v="IT"/>
    <s v="IT DIGITAL"/>
    <s v="Andrew Lighten"/>
    <m/>
    <n v="323285"/>
    <m/>
    <s v="SEP, FY24"/>
    <s v="Q1, FY24"/>
    <x v="5"/>
  </r>
  <r>
    <s v="Christopher Hazlett"/>
    <s v="chris.hazlett@srg.com.au"/>
    <s v="Business Writing Interactive"/>
    <n v="3966518"/>
    <s v="Interactive"/>
    <x v="2"/>
    <m/>
    <d v="2022-12-21T00:00:00"/>
    <m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"/>
    <x v="2"/>
  </r>
  <r>
    <s v="Shaistha Begum"/>
    <s v="shaistha.begum@srg.com.au"/>
    <s v="Business Writing Interactive"/>
    <n v="3966518"/>
    <s v="Interactive"/>
    <x v="2"/>
    <m/>
    <d v="2024-03-22T00:00:00"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MAR, FY24"/>
    <s v=""/>
    <x v="6"/>
  </r>
  <r>
    <s v="Harsimar Kaur"/>
    <s v="harsimar.kaur@srg.com.au"/>
    <s v="Business Writing Interactive"/>
    <n v="3966518"/>
    <s v="Interactive"/>
    <x v="0"/>
    <s v="Passed"/>
    <d v="2023-07-02T00:00:00"/>
    <d v="2024-01-23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3, FY24"/>
    <x v="5"/>
  </r>
  <r>
    <s v="Kathryn Buchanan"/>
    <s v="kathryn.buchanan@anaconda.com.au"/>
    <s v="Business Writing Interactive"/>
    <n v="3966518"/>
    <s v="Interactive"/>
    <x v="2"/>
    <m/>
    <d v="2024-11-28T00:00:00"/>
    <m/>
    <s v="Human Resources (HR), (HR) Payroll, New Starters"/>
    <m/>
    <m/>
    <m/>
    <s v="Payroll Officer"/>
    <s v="HR MANAGEMENT"/>
    <m/>
    <s v="Fi Cassidy"/>
    <s v="S900"/>
    <n v="297893"/>
    <s v="Kathryn Buchanan"/>
    <s v="NOV, FY25"/>
    <s v=""/>
    <x v="0"/>
  </r>
  <r>
    <s v="Valentina De Luca"/>
    <s v="valentina.deluca@srg.com.au"/>
    <s v="Business Writing Interactive"/>
    <n v="3966518"/>
    <s v="Interactive"/>
    <x v="0"/>
    <s v="Passed"/>
    <d v="2023-05-10T00:00:00"/>
    <d v="2023-09-21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MAY, FY23"/>
    <s v="Q1, FY24"/>
    <x v="0"/>
  </r>
  <r>
    <s v="Herminio Jr Tina"/>
    <s v="hadgie.tina@harrisscarfe.com.au"/>
    <s v="Business Writing Interactive"/>
    <n v="3966518"/>
    <s v="Interactive"/>
    <x v="0"/>
    <s v="Passed"/>
    <d v="2023-10-02T00:00:00"/>
    <d v="2023-10-0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OCT, FY24"/>
    <s v="Q2, FY24"/>
    <x v="5"/>
  </r>
  <r>
    <s v="Peter Manadheera"/>
    <s v="peter.manadheera@srg.com.au"/>
    <s v="Business Writing Interactive"/>
    <n v="3966518"/>
    <s v="Interactive"/>
    <x v="2"/>
    <m/>
    <d v="2023-04-04T00:00:00"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APR, FY23"/>
    <s v=""/>
    <x v="5"/>
  </r>
  <r>
    <s v="Gabriella Ciavarella"/>
    <s v="gabbie.ciavarella@srg.com.au"/>
    <s v="Business Writing Interactive"/>
    <n v="3966518"/>
    <s v="Interactive"/>
    <x v="2"/>
    <m/>
    <d v="2023-08-01T00:00:00"/>
    <m/>
    <s v="Marketing (MKT), New Starters"/>
    <m/>
    <m/>
    <m/>
    <s v="Art Director"/>
    <s v="Marketing"/>
    <s v="Head of Marketing Ops"/>
    <s v="Francis Bourke"/>
    <s v="S900"/>
    <n v="326713"/>
    <s v="Gabbie Ciavarella"/>
    <s v="AUG, FY24"/>
    <s v=""/>
    <x v="2"/>
  </r>
  <r>
    <s v="Penelope Robin"/>
    <s v="penny.robin@srg.com.au"/>
    <s v="Business Writing Interactive"/>
    <n v="3966518"/>
    <s v="Interactive"/>
    <x v="2"/>
    <m/>
    <d v="2023-12-07T00:00:00"/>
    <m/>
    <s v="Information Technology (IT), New Starters"/>
    <m/>
    <m/>
    <m/>
    <s v="Business Analyst"/>
    <s v="IT"/>
    <s v="IT DIGITAL"/>
    <s v="Jose Rivera Cordoba"/>
    <s v="S900"/>
    <n v="235135"/>
    <s v="Penny Robin"/>
    <s v="DEC, FY24"/>
    <s v=""/>
    <x v="5"/>
  </r>
  <r>
    <s v="Ibrahim Polutak"/>
    <s v="ibrahim.polutak@srg.com.au"/>
    <s v="Business Writing Interactive"/>
    <n v="3966518"/>
    <s v="Interactive"/>
    <x v="2"/>
    <m/>
    <d v="2023-07-20T00:00:00"/>
    <m/>
    <s v="Information Technology (IT), New Starters"/>
    <m/>
    <m/>
    <m/>
    <s v="Business Analyst"/>
    <s v="IT"/>
    <s v="IT ERP APPLICATIONS"/>
    <s v="Gert-Jan Klaver"/>
    <s v="S900"/>
    <n v="316801"/>
    <s v="Ibrahim Polutak"/>
    <s v="JUL, FY24"/>
    <s v=""/>
    <x v="5"/>
  </r>
  <r>
    <s v="Fotios Viskas"/>
    <s v="fotios.viskas@srg.com.au"/>
    <s v="Business Writing Interactive"/>
    <n v="3966518"/>
    <s v="Interactive"/>
    <x v="2"/>
    <m/>
    <d v="2023-02-03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FEB, FY23"/>
    <s v=""/>
    <x v="5"/>
  </r>
  <r>
    <s v="Pradip Marek"/>
    <s v="pradip.marek@srg.com.au"/>
    <s v="Business Writing Interactive"/>
    <n v="3966518"/>
    <s v="Interactive"/>
    <x v="0"/>
    <s v="Passed"/>
    <d v="2023-02-15T00:00:00"/>
    <d v="2023-08-06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1, FY24"/>
    <x v="5"/>
  </r>
  <r>
    <s v="Jannine Pattison"/>
    <s v="jannine.pattison@srg.com.au"/>
    <s v="Business Writing Interactive"/>
    <n v="3966518"/>
    <s v="Interactive"/>
    <x v="2"/>
    <m/>
    <d v="2024-05-20T00:00:00"/>
    <m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MAY, FY24"/>
    <s v=""/>
    <x v="0"/>
  </r>
  <r>
    <s v="Elise Forsyth-Harrison"/>
    <s v="elise.forsyth@srg.com.au"/>
    <s v="Business Writing Interactive"/>
    <n v="3966518"/>
    <s v="Interactive"/>
    <x v="2"/>
    <m/>
    <d v="2023-02-08T00:00:00"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"/>
    <x v="5"/>
  </r>
  <r>
    <s v="Robert Ryan"/>
    <s v="rob.ryan@srg.com.au"/>
    <s v="Business Writing Interactive"/>
    <n v="3966518"/>
    <s v="Interactive"/>
    <x v="2"/>
    <m/>
    <d v="2022-12-16T00:00:00"/>
    <m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"/>
    <x v="2"/>
  </r>
  <r>
    <s v="Melissa Adeson"/>
    <s v="melissa.adeson@srg.com.au"/>
    <s v="Business Writing Interactive"/>
    <n v="3966518"/>
    <s v="Interactive"/>
    <x v="0"/>
    <s v="Passed"/>
    <d v="2022-11-18T00:00:00"/>
    <d v="2023-05-24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4, FY23"/>
    <x v="0"/>
  </r>
  <r>
    <s v="Bryan Richardson"/>
    <s v="bryan.richardson@srg.com.au"/>
    <s v="Business Writing Interactive"/>
    <n v="3966518"/>
    <s v="Interactive"/>
    <x v="2"/>
    <m/>
    <d v="2024-06-20T00:00:00"/>
    <m/>
    <s v="Marketing (MKT), New Starters"/>
    <m/>
    <m/>
    <m/>
    <s v="Group Social Media Mkt Mgr"/>
    <s v="Marketing"/>
    <s v="ECOMM DIGITAL"/>
    <s v="Matt Demarco"/>
    <s v="S900"/>
    <n v="326780"/>
    <s v="Bryan Richardson"/>
    <s v="JUN, FY24"/>
    <s v=""/>
    <x v="2"/>
  </r>
  <r>
    <s v="Fuad Abdi"/>
    <s v="fuad.abdi@srg.com.au"/>
    <s v="Business Writing Interactive"/>
    <n v="3966518"/>
    <s v="Interactive"/>
    <x v="2"/>
    <m/>
    <d v="2023-01-18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s v="JAN, FY23"/>
    <s v=""/>
    <x v="2"/>
  </r>
  <r>
    <s v="Alexander James"/>
    <s v="alexander.james@srg.com.au"/>
    <s v="Business Writing Interactive"/>
    <n v="3966518"/>
    <s v="Interactive"/>
    <x v="2"/>
    <m/>
    <d v="2024-07-16T00:00:00"/>
    <m/>
    <s v="Information Technology (IT), New Starters"/>
    <m/>
    <m/>
    <m/>
    <s v="Help Desk Analyst"/>
    <s v="IT"/>
    <s v="IT SALES &amp; OPS"/>
    <s v="Yvonne Resta"/>
    <s v="S900"/>
    <n v="314741"/>
    <s v="Alex James"/>
    <s v="JUL, FY25"/>
    <s v=""/>
    <x v="5"/>
  </r>
  <r>
    <s v="Jennifer Jordan"/>
    <s v="jennifer.jordan@srg.com.au"/>
    <s v="Business Writing Interactive"/>
    <n v="3966518"/>
    <s v="Interactive"/>
    <x v="2"/>
    <m/>
    <d v="2022-12-06T00:00:00"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DEC, FY23"/>
    <s v=""/>
    <x v="0"/>
  </r>
  <r>
    <s v="Angela Georgieska"/>
    <s v="angela.georgieska@srg.com.au"/>
    <s v="Business Writing"/>
    <n v="3966515"/>
    <s v="Course"/>
    <x v="2"/>
    <m/>
    <d v="2025-05-08T00:00:00"/>
    <m/>
    <s v="(HR) Workplace Relations, New Starters"/>
    <m/>
    <m/>
    <m/>
    <m/>
    <s v="HR MANAGEMENT"/>
    <s v="Human Resources"/>
    <s v="Jen Jordan"/>
    <m/>
    <n v="335130"/>
    <m/>
    <s v="MAY, FY25"/>
    <s v=""/>
    <x v="0"/>
  </r>
  <r>
    <s v="Benjamin Williams"/>
    <s v="benjacksonwilliams27@gmail.com"/>
    <s v="Business Writing"/>
    <n v="3966515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Christian Ferrero"/>
    <s v="christian.ferrero@srg.com.au"/>
    <s v="Business Writing"/>
    <n v="3966515"/>
    <s v="Cours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s v=""/>
    <s v=""/>
    <x v="2"/>
  </r>
  <r>
    <s v="Justin Scollo"/>
    <s v="justin.scollo@srg.com.au"/>
    <s v="Business Writing"/>
    <n v="3966515"/>
    <s v="Cours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Adam Brozinski"/>
    <s v="adam.brozinski@srg.com.au"/>
    <s v="Business Writing"/>
    <n v="3966515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Vineth Wetthasinghe"/>
    <s v="vineth.wetthasinghe@srg.com.au"/>
    <s v="Business Writing"/>
    <n v="3966515"/>
    <s v="Cours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s v=""/>
    <s v=""/>
    <x v="5"/>
  </r>
  <r>
    <s v="Angela Enconado"/>
    <s v="angela.enconado@srg.com.au"/>
    <s v="Business Writing"/>
    <n v="3966515"/>
    <s v="Course"/>
    <x v="0"/>
    <s v="Passed"/>
    <d v="2023-02-06T00:00:00"/>
    <d v="2023-02-07T00:00:00"/>
    <s v="New Starters"/>
    <m/>
    <m/>
    <m/>
    <m/>
    <s v="IT"/>
    <m/>
    <s v="Joseph Zooeff"/>
    <m/>
    <m/>
    <m/>
    <s v="FEB, FY23"/>
    <s v="Q3, FY23"/>
    <x v="1"/>
  </r>
  <r>
    <s v="Test Manager"/>
    <s v="testmanagergo1@gmail.com"/>
    <s v="Business Writing"/>
    <n v="3966515"/>
    <s v="Course"/>
    <x v="1"/>
    <m/>
    <m/>
    <m/>
    <s v="(HR) Workplace Relations, New Starters"/>
    <m/>
    <m/>
    <m/>
    <m/>
    <s v="HR MANAGEMENT"/>
    <s v="TEST MANAGER"/>
    <s v="Melissa Adeson"/>
    <m/>
    <m/>
    <m/>
    <s v=""/>
    <s v=""/>
    <x v="1"/>
  </r>
  <r>
    <s v="Carl Pantino"/>
    <s v="carl.pantino@srg.com.au"/>
    <s v="Business Writing"/>
    <n v="3966515"/>
    <s v="Course"/>
    <x v="0"/>
    <s v="Passed"/>
    <d v="2023-02-06T00:00:00"/>
    <d v="2023-08-22T00:00:00"/>
    <s v="Information Technology (IT), New Starters"/>
    <m/>
    <m/>
    <m/>
    <s v="Contractor"/>
    <s v="IT"/>
    <s v="IT INFRASTRUCTURE"/>
    <s v="Joseph Zooeff"/>
    <m/>
    <m/>
    <m/>
    <s v="FEB, FY23"/>
    <s v="Q1, FY24"/>
    <x v="1"/>
  </r>
  <r>
    <s v="Joshua Mindaro"/>
    <s v="joshua.mindaro@srg.com.au"/>
    <s v="Business Writing"/>
    <n v="3966515"/>
    <s v="Course"/>
    <x v="2"/>
    <m/>
    <d v="2023-01-09T00:00:00"/>
    <m/>
    <s v="Information Technology (IT), New Starters"/>
    <m/>
    <m/>
    <m/>
    <s v="Contractor"/>
    <s v="IT"/>
    <s v="IT ENTERPRISE INFORMATION"/>
    <s v="Chris Galea"/>
    <m/>
    <m/>
    <m/>
    <s v="JAN, FY23"/>
    <s v=""/>
    <x v="1"/>
  </r>
  <r>
    <s v="Steve Dal Pozzo"/>
    <s v="steve.dalpozzo@srg.com.au"/>
    <s v="Business Writing"/>
    <n v="3966515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Jackson Von Menge"/>
    <s v="jackson.vonmenge@srg.com.au"/>
    <s v="Business Writing"/>
    <n v="3966515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Bailey Papic"/>
    <s v="bailey.papic@srg.com.au"/>
    <s v="Business Writing"/>
    <n v="3966515"/>
    <s v="Course"/>
    <x v="1"/>
    <m/>
    <m/>
    <m/>
    <s v="Marketing (MKT), New Starters"/>
    <m/>
    <m/>
    <m/>
    <s v="Videographer"/>
    <s v="Marketing"/>
    <m/>
    <m/>
    <m/>
    <n v="324923"/>
    <m/>
    <s v=""/>
    <s v=""/>
    <x v="1"/>
  </r>
  <r>
    <s v="Faraz Khaja"/>
    <s v="faraz.khaja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iza Bedis"/>
    <s v="aiza.bedis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Christian Grancourt"/>
    <s v="christian.grancourt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ugustus Orcena"/>
    <s v="augustus.orcena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Jocelyn Bay"/>
    <s v="jocelyn.bay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Peter Aarons"/>
    <s v="peter.aarons@srg.com.au"/>
    <s v="Business Writing"/>
    <n v="3966515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Viki Dinef"/>
    <s v="viki.dinef@srg.com.au"/>
    <s v="Business Writing"/>
    <n v="3966515"/>
    <s v="Course"/>
    <x v="1"/>
    <m/>
    <m/>
    <m/>
    <s v="Information Technology (IT), New Starters"/>
    <m/>
    <m/>
    <m/>
    <s v="Data Administrator"/>
    <s v="IT"/>
    <s v="IT ENTERPRISE INFORMATION"/>
    <s v="Gill Couper"/>
    <m/>
    <m/>
    <m/>
    <s v=""/>
    <s v=""/>
    <x v="1"/>
  </r>
  <r>
    <s v="Daniel Ottobre"/>
    <s v="daniel.ottobre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Dorothy Gao"/>
    <s v="dorothy.gao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Sumit Arora"/>
    <s v="sumit.arora@srg.com.au"/>
    <s v="Business Writing"/>
    <n v="3966515"/>
    <s v="Course"/>
    <x v="1"/>
    <m/>
    <m/>
    <m/>
    <s v="Information Technology (IT), New Starters"/>
    <m/>
    <m/>
    <m/>
    <s v="Contractor"/>
    <s v="IT"/>
    <s v="IT DIGITAL"/>
    <s v="Andrew Arvanitakis"/>
    <m/>
    <m/>
    <m/>
    <s v=""/>
    <s v=""/>
    <x v="1"/>
  </r>
  <r>
    <s v="Mal Steel"/>
    <s v="malcolm.steel@srg.com.au"/>
    <s v="Business Writing"/>
    <n v="3966515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Michael Co"/>
    <s v="michael.co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kanksha Rana"/>
    <s v="akanksha.rana@srg.com.au"/>
    <s v="Business Writing"/>
    <n v="3966515"/>
    <s v="Course"/>
    <x v="1"/>
    <m/>
    <m/>
    <m/>
    <s v="Information Technology (IT), New Starters"/>
    <m/>
    <m/>
    <m/>
    <s v="Mobile Apps Developer"/>
    <s v="IT"/>
    <s v="IT DIGITAL"/>
    <s v="Andrew Arvanitakis"/>
    <m/>
    <n v="314683"/>
    <m/>
    <s v=""/>
    <s v=""/>
    <x v="1"/>
  </r>
  <r>
    <s v="Mani Aridass"/>
    <s v="manikandan.aridass@srg.com.au"/>
    <s v="Business Writing"/>
    <n v="3966515"/>
    <s v="Course"/>
    <x v="1"/>
    <m/>
    <m/>
    <m/>
    <s v="Information Technology (IT), New Starters"/>
    <m/>
    <m/>
    <m/>
    <m/>
    <s v="IT"/>
    <s v="IT"/>
    <s v="PRABHAKARAN BABU RAJENDRAN"/>
    <m/>
    <n v="334842"/>
    <s v="Mani Aridass"/>
    <s v=""/>
    <s v=""/>
    <x v="5"/>
  </r>
  <r>
    <s v="Kumar Tammana"/>
    <s v="kumar.tammana@srg.com.au"/>
    <s v="Business Writing"/>
    <n v="3966515"/>
    <s v="Cours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Marvin Bongares"/>
    <s v="marvin.bongares@srg.com.au"/>
    <s v="Business Writing"/>
    <n v="3966515"/>
    <s v="Course"/>
    <x v="1"/>
    <m/>
    <m/>
    <m/>
    <s v="Information Technology (IT), New Starters"/>
    <m/>
    <m/>
    <m/>
    <m/>
    <s v="IT"/>
    <s v="IT"/>
    <s v="Gert-Jan Klaver"/>
    <m/>
    <s v="CON7341"/>
    <m/>
    <s v=""/>
    <s v=""/>
    <x v="1"/>
  </r>
  <r>
    <s v="Olivera Terzievski"/>
    <s v="olivera.terzievski@spotlight.com.au"/>
    <s v="Business Writing"/>
    <n v="3966515"/>
    <s v="Course"/>
    <x v="1"/>
    <m/>
    <m/>
    <m/>
    <s v="Information Technology (IT), New Starters"/>
    <m/>
    <m/>
    <m/>
    <m/>
    <s v="IT"/>
    <s v="IT"/>
    <s v="Chris Galea"/>
    <m/>
    <n v="212743"/>
    <m/>
    <s v=""/>
    <s v=""/>
    <x v="12"/>
  </r>
  <r>
    <s v="Raghu Chekuri"/>
    <s v="raghavendra.chekuri@srg.com.au"/>
    <s v="Business Writing"/>
    <n v="3966515"/>
    <s v="Course"/>
    <x v="1"/>
    <m/>
    <m/>
    <m/>
    <s v="Information Technology (IT), New Starters"/>
    <m/>
    <m/>
    <m/>
    <m/>
    <s v="IT"/>
    <s v="IT"/>
    <s v="Prabhu Tajendran"/>
    <m/>
    <n v="333527"/>
    <m/>
    <s v=""/>
    <s v=""/>
    <x v="5"/>
  </r>
  <r>
    <s v="Binuncal Kahel"/>
    <s v="michael.binuncal@srg.com.au"/>
    <s v="Business Writing"/>
    <n v="3966515"/>
    <s v="Cours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Gaurav Bhat"/>
    <s v="gaurav.bhat@srg.com.au"/>
    <s v="Business Writing"/>
    <n v="3966515"/>
    <s v="Course"/>
    <x v="0"/>
    <s v="Passed"/>
    <d v="2023-09-18T00:00:00"/>
    <d v="2023-09-28T00:00:00"/>
    <s v="Information Technology (IT), (IT) Digital Solutions, New Starters"/>
    <m/>
    <m/>
    <m/>
    <s v="Mobility &amp; Ecomm App Sa"/>
    <s v="IT"/>
    <s v="IT DIGITAL"/>
    <s v="Andrew Lighten"/>
    <m/>
    <n v="323285"/>
    <m/>
    <s v="SEP, FY24"/>
    <s v="Q1, FY24"/>
    <x v="5"/>
  </r>
  <r>
    <s v="Sonal Bhatia"/>
    <s v="sonal.bhatia@srg.com.au"/>
    <s v="Business Writing"/>
    <n v="3966515"/>
    <s v="Cours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Chuin Lee"/>
    <s v="chuin.lee@srg.com.au"/>
    <s v="Business Writing"/>
    <n v="3966515"/>
    <s v="Cours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s v=""/>
    <s v=""/>
    <x v="5"/>
  </r>
  <r>
    <s v="Thida Zaw"/>
    <s v="thida.zaw@srg.com.au"/>
    <s v="Business Writing"/>
    <n v="3966515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"/>
    <s v=""/>
    <x v="6"/>
  </r>
  <r>
    <s v="Aytek Hayri Eravsar"/>
    <s v="aytek.eravsar@srg.com.au"/>
    <s v="Business Writing"/>
    <n v="3966515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Gabriella Ciavarella"/>
    <s v="gabbie.ciavarella@srg.com.au"/>
    <s v="Business Writing"/>
    <n v="3966515"/>
    <s v="Course"/>
    <x v="2"/>
    <m/>
    <d v="2023-08-01T00:00:00"/>
    <m/>
    <s v="Marketing (MKT), New Starters"/>
    <m/>
    <m/>
    <m/>
    <s v="Art Director"/>
    <s v="Marketing"/>
    <s v="Head of Marketing Ops"/>
    <s v="Francis Bourke"/>
    <s v="S900"/>
    <n v="326713"/>
    <s v="Gabbie Ciavarella"/>
    <s v="AUG, FY24"/>
    <s v=""/>
    <x v="2"/>
  </r>
  <r>
    <s v="Valentina De Luca"/>
    <s v="valentina.deluca@srg.com.au"/>
    <s v="Business Writing"/>
    <n v="3966515"/>
    <s v="Course"/>
    <x v="0"/>
    <s v="Passed"/>
    <d v="2023-05-10T00:00:00"/>
    <d v="2023-09-21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MAY, FY23"/>
    <s v="Q1, FY24"/>
    <x v="0"/>
  </r>
  <r>
    <s v="Lina Carrillo"/>
    <s v="lina.carrillo@srg.com.au"/>
    <s v="Business Writing"/>
    <n v="3966515"/>
    <s v="Cours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s v=""/>
    <s v=""/>
    <x v="2"/>
  </r>
  <r>
    <s v="Elisa Malfitana"/>
    <s v="elisa.malfitana@srg.com.au"/>
    <s v="Business Writing"/>
    <n v="3966515"/>
    <s v="Cours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s v=""/>
    <s v=""/>
    <x v="2"/>
  </r>
  <r>
    <s v="Maritsa Georgiou"/>
    <s v="maritsa.georgiou@srg.com.au"/>
    <s v="Business Writing"/>
    <n v="3966515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s v=""/>
    <s v=""/>
    <x v="5"/>
  </r>
  <r>
    <s v="Stephen Hughes"/>
    <s v="stephen.hughes@srg.com.au"/>
    <s v="Business Writing"/>
    <n v="3966515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Shelva Nirmalann"/>
    <s v="shelva.nirmalann@srg.com.au"/>
    <s v="Business Writing"/>
    <n v="3966515"/>
    <s v="Cours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s v=""/>
    <s v=""/>
    <x v="5"/>
  </r>
  <r>
    <s v="Trina Littlepage"/>
    <s v="trina.littlepage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Adrian Santos"/>
    <s v="adrian.santos@srg.com.au"/>
    <s v="Business Writing"/>
    <n v="3966515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Catherine Louey"/>
    <s v="catherine.louey@srg.com.au"/>
    <s v="Business Writing"/>
    <n v="3966515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s v=""/>
    <s v=""/>
    <x v="5"/>
  </r>
  <r>
    <s v="Ashley Steers"/>
    <s v="ashley.steers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Pradip Marek"/>
    <s v="pradip.marek@srg.com.au"/>
    <s v="Business Writing"/>
    <n v="3966515"/>
    <s v="Course"/>
    <x v="0"/>
    <s v="Passed"/>
    <d v="2023-02-15T00:00:00"/>
    <d v="2023-08-06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1, FY24"/>
    <x v="5"/>
  </r>
  <r>
    <s v="Jannine Pattison"/>
    <s v="jannine.pattison@srg.com.au"/>
    <s v="Business Writing"/>
    <n v="3966515"/>
    <s v="Course"/>
    <x v="2"/>
    <m/>
    <d v="2024-05-20T00:00:00"/>
    <m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MAY, FY24"/>
    <s v=""/>
    <x v="0"/>
  </r>
  <r>
    <s v="Marie Fernandez"/>
    <s v="marie.fernandez@srg.com.au"/>
    <s v="Business Writing"/>
    <n v="3966515"/>
    <s v="Course"/>
    <x v="1"/>
    <m/>
    <m/>
    <m/>
    <s v="Information Technology (IT), New Starters"/>
    <m/>
    <m/>
    <m/>
    <s v="Fin Process Analyst"/>
    <s v="IT"/>
    <s v="IT ERP APPLICATIONS"/>
    <s v="Gert-Jan Klaver"/>
    <s v="S900"/>
    <n v="222038"/>
    <s v="Marie Fernandez"/>
    <s v=""/>
    <s v=""/>
    <x v="5"/>
  </r>
  <r>
    <s v="Gavin Hannaford"/>
    <s v="gavin.hannaford@srg.com.au"/>
    <s v="Business Writing"/>
    <n v="3966515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"/>
    <s v=""/>
    <x v="2"/>
  </r>
  <r>
    <s v="Jonathon Rann"/>
    <s v="jonathon.rann@srg.com.au"/>
    <s v="Business Writing"/>
    <n v="3966515"/>
    <s v="Cours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s v=""/>
    <s v=""/>
    <x v="2"/>
  </r>
  <r>
    <s v="Jin Ying Tan"/>
    <s v="jade.tan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"/>
    <s v=""/>
    <x v="5"/>
  </r>
  <r>
    <s v="Christopher Hazlett"/>
    <s v="chris.hazlett@srg.com.au"/>
    <s v="Business Writing"/>
    <n v="3966515"/>
    <s v="Course"/>
    <x v="2"/>
    <m/>
    <d v="2022-12-21T00:00:00"/>
    <m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"/>
    <x v="2"/>
  </r>
  <r>
    <s v="Nan Shen"/>
    <s v="nelson.shen@srg.com.au"/>
    <s v="Business Writing"/>
    <n v="3966515"/>
    <s v="Cours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Mondoni Chung"/>
    <s v="mondoni.chung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s v=""/>
    <s v=""/>
    <x v="5"/>
  </r>
  <r>
    <s v="Burcu Uygun"/>
    <s v="burcu.uygun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s v=""/>
    <s v=""/>
    <x v="5"/>
  </r>
  <r>
    <s v="Anh Truong"/>
    <s v="anh.truong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Harsimar Kaur"/>
    <s v="harsimar.kaur@srg.com.au"/>
    <s v="Business Writing"/>
    <n v="3966515"/>
    <s v="Course"/>
    <x v="0"/>
    <s v="Passed"/>
    <d v="2023-07-02T00:00:00"/>
    <d v="2024-01-23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3, FY24"/>
    <x v="5"/>
  </r>
  <r>
    <s v="Ethan Perry"/>
    <s v="ethan.perry@srg.com.au"/>
    <s v="Business Writing"/>
    <n v="3966515"/>
    <s v="Course"/>
    <x v="1"/>
    <m/>
    <m/>
    <m/>
    <s v="Marketing (MKT)"/>
    <m/>
    <m/>
    <m/>
    <s v="Seo Coordinator"/>
    <s v="Marketing"/>
    <s v="SS ECOMM SM1"/>
    <s v="Bec Luong"/>
    <s v="S900"/>
    <n v="335235"/>
    <s v="Ethan Perry"/>
    <s v=""/>
    <s v=""/>
    <x v="6"/>
  </r>
  <r>
    <s v="Romell Catuaan"/>
    <s v="romell.catuaan@srg.com.au"/>
    <s v="Business Writing"/>
    <n v="3966515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Adam Roberts"/>
    <s v="adam.roberts@srg.com.au"/>
    <s v="Business Writing"/>
    <n v="3966515"/>
    <s v="Cours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s v=""/>
    <s v=""/>
    <x v="2"/>
  </r>
  <r>
    <s v="Vincenza Galea"/>
    <s v="enza.galea@srg.com.au"/>
    <s v="Business Writing"/>
    <n v="3966515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Shaistha Begum"/>
    <s v="shaistha.begum@srg.com.au"/>
    <s v="Business Writing"/>
    <n v="3966515"/>
    <s v="Course"/>
    <x v="2"/>
    <m/>
    <d v="2024-03-22T00:00:00"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MAR, FY24"/>
    <s v=""/>
    <x v="6"/>
  </r>
  <r>
    <s v="Jack Gibbs"/>
    <s v="jack.gibbs@srg.com.au"/>
    <s v="Business Writing"/>
    <n v="3966515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Peter Manadheera"/>
    <s v="peter.manadheera@srg.com.au"/>
    <s v="Business Writing"/>
    <n v="3966515"/>
    <s v="Course"/>
    <x v="2"/>
    <m/>
    <d v="2023-04-04T00:00:00"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APR, FY23"/>
    <s v=""/>
    <x v="5"/>
  </r>
  <r>
    <s v="Brett Wallace"/>
    <s v="brett.wallace@srg.com.au"/>
    <s v="Business Writing"/>
    <n v="3966515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Fotios Viskas"/>
    <s v="fotios.viskas@srg.com.au"/>
    <s v="Business Writing"/>
    <n v="3966515"/>
    <s v="Course"/>
    <x v="2"/>
    <m/>
    <d v="2023-02-03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FEB, FY23"/>
    <s v=""/>
    <x v="5"/>
  </r>
  <r>
    <s v="Nicola Campbell"/>
    <s v="niki.campbell@srg.com.au"/>
    <s v="Business Writing"/>
    <n v="3966515"/>
    <s v="Course"/>
    <x v="1"/>
    <m/>
    <m/>
    <m/>
    <s v="Marketing (MKT), New Starters"/>
    <m/>
    <m/>
    <m/>
    <s v="Traffic Coordinator"/>
    <s v="Marketing"/>
    <s v="Head of Marketing Ops"/>
    <s v="Nadia Duffy"/>
    <s v="S900"/>
    <n v="318079"/>
    <s v="Niki Campbell"/>
    <s v=""/>
    <s v=""/>
    <x v="2"/>
  </r>
  <r>
    <s v="Richard Mclauchlan"/>
    <s v="richard.mclauchlan@srg.com.au"/>
    <s v="Business Writing"/>
    <n v="3966515"/>
    <s v="Cours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s v=""/>
    <s v=""/>
    <x v="5"/>
  </r>
  <r>
    <s v="Herminio Jr Tina"/>
    <s v="hadgie.tina@harrisscarfe.com.au"/>
    <s v="Business Writing"/>
    <n v="3966515"/>
    <s v="Course"/>
    <x v="0"/>
    <s v="Passed"/>
    <d v="2023-10-02T00:00:00"/>
    <d v="2023-10-0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OCT, FY24"/>
    <s v="Q2, FY24"/>
    <x v="5"/>
  </r>
  <r>
    <s v="Peter Lyons"/>
    <s v="peter.lyons@srg.com.au"/>
    <s v="Business Writing"/>
    <n v="3966515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s v=""/>
    <s v=""/>
    <x v="5"/>
  </r>
  <r>
    <s v="Kathryn Buchanan"/>
    <s v="kathryn.buchanan@anaconda.com.au"/>
    <s v="Business Writing"/>
    <n v="3966515"/>
    <s v="Course"/>
    <x v="2"/>
    <m/>
    <d v="2024-11-28T00:00:00"/>
    <m/>
    <s v="Human Resources (HR), (HR) Payroll, New Starters"/>
    <m/>
    <m/>
    <m/>
    <s v="Payroll Officer"/>
    <s v="HR MANAGEMENT"/>
    <m/>
    <s v="Fi Cassidy"/>
    <s v="S900"/>
    <n v="297893"/>
    <s v="Kathryn Buchanan"/>
    <s v="NOV, FY25"/>
    <s v=""/>
    <x v="0"/>
  </r>
  <r>
    <s v="Saifudheen Kallayi Valappil Ibrahim"/>
    <s v="saif.ibrahim@srg.com.au"/>
    <s v="Business Writing"/>
    <n v="3966515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s v=""/>
    <s v=""/>
    <x v="5"/>
  </r>
  <r>
    <s v="Elise Forsyth-Harrison"/>
    <s v="elise.forsyth@srg.com.au"/>
    <s v="Business Writing"/>
    <n v="3966515"/>
    <s v="Course"/>
    <x v="2"/>
    <m/>
    <d v="2023-02-08T00:00:00"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"/>
    <x v="5"/>
  </r>
  <r>
    <s v="Vijay Shanbhag"/>
    <s v="vijay.shanbhag@srg.com.au"/>
    <s v="Business Writing"/>
    <n v="3966515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Christopher Howard"/>
    <s v="chris.howard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Penelope Robin"/>
    <s v="penny.robin@srg.com.au"/>
    <s v="Business Writing"/>
    <n v="3966515"/>
    <s v="Course"/>
    <x v="2"/>
    <m/>
    <d v="2023-12-07T00:00:00"/>
    <m/>
    <s v="Information Technology (IT), New Starters"/>
    <m/>
    <m/>
    <m/>
    <s v="Business Analyst"/>
    <s v="IT"/>
    <s v="IT DIGITAL"/>
    <s v="Jose Rivera Cordoba"/>
    <s v="S900"/>
    <n v="235135"/>
    <s v="Penny Robin"/>
    <s v="DEC, FY24"/>
    <s v=""/>
    <x v="5"/>
  </r>
  <r>
    <s v="Salvatore Vitiello"/>
    <s v="salvatore.vitiello@srg.com.au"/>
    <s v="Business Writing"/>
    <n v="3966515"/>
    <s v="Cours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"/>
    <s v=""/>
    <x v="5"/>
  </r>
  <r>
    <s v="Mary Elizabeth Claire Harrington"/>
    <s v="claire.harrington@srg.com.au"/>
    <s v="Business Writing"/>
    <n v="3966515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Ibrahim Polutak"/>
    <s v="ibrahim.polutak@srg.com.au"/>
    <s v="Business Writing"/>
    <n v="3966515"/>
    <s v="Course"/>
    <x v="2"/>
    <m/>
    <d v="2023-07-20T00:00:00"/>
    <m/>
    <s v="Information Technology (IT), New Starters"/>
    <m/>
    <m/>
    <m/>
    <s v="Business Analyst"/>
    <s v="IT"/>
    <s v="IT ERP APPLICATIONS"/>
    <s v="Gert-Jan Klaver"/>
    <s v="S900"/>
    <n v="316801"/>
    <s v="Ibrahim Polutak"/>
    <s v="JUL, FY24"/>
    <s v=""/>
    <x v="5"/>
  </r>
  <r>
    <s v="Ganda Sandjaja"/>
    <s v="ganda.sandjaja@srg.com.au"/>
    <s v="Business Writing"/>
    <n v="3966515"/>
    <s v="Cours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s v=""/>
    <s v=""/>
    <x v="6"/>
  </r>
  <r>
    <s v="Nikita Shah"/>
    <s v="nikita.shah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s v=""/>
    <s v=""/>
    <x v="5"/>
  </r>
  <r>
    <s v="Christina Koutsaplis"/>
    <s v="christina.koutsaplis@srg.com.au"/>
    <s v="Business Writing"/>
    <n v="3966515"/>
    <s v="Cours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Nadia Duffy"/>
    <s v="nadia.duffy@srg.com.au"/>
    <s v="Business Writing"/>
    <n v="3966515"/>
    <s v="Course"/>
    <x v="1"/>
    <m/>
    <m/>
    <m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"/>
    <s v=""/>
    <x v="2"/>
  </r>
  <r>
    <s v="Aman El Moustafa"/>
    <s v="ayman.elmoustafa@srg.com.au"/>
    <s v="Business Writing"/>
    <n v="3966515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Nathan Cook"/>
    <s v="nathan.cook@srg.com.au"/>
    <s v="Business Writing"/>
    <n v="3966515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Jennelle Devereux"/>
    <s v="jennelle.devereux@srg.com.au"/>
    <s v="Business Writing"/>
    <n v="3966515"/>
    <s v="Cours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s v=""/>
    <s v=""/>
    <x v="2"/>
  </r>
  <r>
    <s v="Melissa Adeson"/>
    <s v="melissa.adeson@srg.com.au"/>
    <s v="Business Writing"/>
    <n v="3966515"/>
    <s v="Course"/>
    <x v="0"/>
    <s v="Passed"/>
    <d v="2022-11-18T00:00:00"/>
    <d v="2023-05-24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4, FY23"/>
    <x v="0"/>
  </r>
  <r>
    <s v="Richard Jones"/>
    <s v="richard.jones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Sneha Bhegade"/>
    <s v="sneha.bhegade@srg.com.au"/>
    <s v="Business Writing"/>
    <n v="3966515"/>
    <s v="Cours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s v=""/>
    <s v=""/>
    <x v="5"/>
  </r>
  <r>
    <s v="Christopher Galea"/>
    <s v="chris.galea@srg.com.au"/>
    <s v="Business Writing"/>
    <n v="3966515"/>
    <s v="Cours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Bryan Richardson"/>
    <s v="bryan.richardson@srg.com.au"/>
    <s v="Business Writing"/>
    <n v="3966515"/>
    <s v="Course"/>
    <x v="2"/>
    <m/>
    <d v="2024-06-20T00:00:00"/>
    <m/>
    <s v="Marketing (MKT), New Starters"/>
    <m/>
    <m/>
    <m/>
    <s v="Group Social Media Mkt Mgr"/>
    <s v="Marketing"/>
    <s v="ECOMM DIGITAL"/>
    <s v="Matt Demarco"/>
    <s v="S900"/>
    <n v="326780"/>
    <s v="Bryan Richardson"/>
    <s v="JUN, FY24"/>
    <s v=""/>
    <x v="2"/>
  </r>
  <r>
    <s v="Pieter Van Der Berg"/>
    <s v="pieter.vanderberg@srg.com.au"/>
    <s v="Business Writing"/>
    <n v="3966515"/>
    <s v="Cours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s v=""/>
    <s v=""/>
    <x v="5"/>
  </r>
  <r>
    <s v="Sindhu Sayana"/>
    <s v="sindhu.sayana@srg.com.au"/>
    <s v="Business Writing"/>
    <n v="3966515"/>
    <s v="Cours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s v=""/>
    <s v=""/>
    <x v="6"/>
  </r>
  <r>
    <s v="Andrew Fountain"/>
    <s v="andrew.fountain@srg.com.au"/>
    <s v="Business Writing"/>
    <n v="3966515"/>
    <s v="Cours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s v=""/>
    <s v=""/>
    <x v="6"/>
  </r>
  <r>
    <s v="Dimitri Sioutkos"/>
    <s v="dimitri.sioutkos@srg.com.au"/>
    <s v="Business Writing"/>
    <n v="3966515"/>
    <s v="Cours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s v=""/>
    <s v=""/>
    <x v="6"/>
  </r>
  <r>
    <s v="Andrea Day"/>
    <s v="andrea.day@srg.com.au"/>
    <s v="Business Writing"/>
    <n v="3966515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ilen Collado"/>
    <s v="ailen.collado@srg.com.au"/>
    <s v="Business Writing"/>
    <n v="3966515"/>
    <s v="Cours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Christopher Bond"/>
    <s v="christopher.bond@srg.com.au"/>
    <s v="Business Writing"/>
    <n v="3966515"/>
    <s v="Cours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"/>
    <s v=""/>
    <x v="2"/>
  </r>
  <r>
    <s v="Harish Menon"/>
    <s v="harish.menon@srg.com.au"/>
    <s v="Business Writing"/>
    <n v="3966515"/>
    <s v="Cours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s v=""/>
    <s v=""/>
    <x v="6"/>
  </r>
  <r>
    <s v="Gerarous Klaver"/>
    <s v="gert-jan.klaver@srg.com.au"/>
    <s v="Business Writing"/>
    <n v="3966515"/>
    <s v="Cours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s v=""/>
    <s v=""/>
    <x v="5"/>
  </r>
  <r>
    <s v="Aaron Muscara"/>
    <s v="aaron.muscara@srg.com.au"/>
    <s v="Business Writing"/>
    <n v="3966515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Declan Welsh"/>
    <s v="declan.welsh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s v=""/>
    <s v=""/>
    <x v="5"/>
  </r>
  <r>
    <s v="May Zu Lam"/>
    <s v="may.zu.lam@srg.com.au"/>
    <s v="Business Writing"/>
    <n v="3966515"/>
    <s v="Course"/>
    <x v="1"/>
    <m/>
    <m/>
    <m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"/>
    <s v=""/>
    <x v="2"/>
  </r>
  <r>
    <s v="Paul Barnard"/>
    <s v="paul.barnard@srg.com.au"/>
    <s v="Business Writing"/>
    <n v="3966515"/>
    <s v="Cours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"/>
    <s v=""/>
    <x v="5"/>
  </r>
  <r>
    <s v="Robert Ryan"/>
    <s v="rob.ryan@srg.com.au"/>
    <s v="Business Writing"/>
    <n v="3966515"/>
    <s v="Course"/>
    <x v="2"/>
    <m/>
    <d v="2022-12-16T00:00:00"/>
    <m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"/>
    <x v="2"/>
  </r>
  <r>
    <s v="Adam Iacobaccio"/>
    <s v="adam.iacobaccio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Luke Carbone"/>
    <s v="luke.carbone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Andreas Arvanitakis"/>
    <s v="andrew.arvanitakis@srg.com.au"/>
    <s v="Business Writing"/>
    <n v="3966515"/>
    <s v="Cours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Isla Belcher"/>
    <s v="isla.belcher@srg.com.au"/>
    <s v="Business Writing"/>
    <n v="3966515"/>
    <s v="Cours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"/>
    <s v=""/>
    <x v="5"/>
  </r>
  <r>
    <s v="Nam Dang"/>
    <s v="nam.dang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Jose Rivera Cordoba"/>
    <s v="jose.rivera@srg.com.au"/>
    <s v="Business Writing"/>
    <n v="3966515"/>
    <s v="Cours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s v=""/>
    <s v=""/>
    <x v="6"/>
  </r>
  <r>
    <s v="Fuad Abdi"/>
    <s v="fuad.abdi@srg.com.au"/>
    <s v="Business Writing"/>
    <n v="3966515"/>
    <s v="Course"/>
    <x v="2"/>
    <m/>
    <d v="2023-01-18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s v="JAN, FY23"/>
    <s v=""/>
    <x v="2"/>
  </r>
  <r>
    <s v="Lynne Barron"/>
    <s v="lynne.barron@srg.com.au"/>
    <s v="Business Writing"/>
    <n v="3966515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Naveen Prakash"/>
    <s v="naveen.prakash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s v=""/>
    <s v=""/>
    <x v="5"/>
  </r>
  <r>
    <s v="Jodi Muzir"/>
    <s v="jodi.muzir@srg.com.au"/>
    <s v="Business Writing"/>
    <n v="3966515"/>
    <s v="Cours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s v=""/>
    <s v=""/>
    <x v="2"/>
  </r>
  <r>
    <s v="Chaitra Chandra Mouli"/>
    <s v="chaitra.mouli@srg.com.au"/>
    <s v="Business Writing"/>
    <n v="3966515"/>
    <s v="Cours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s v=""/>
    <s v=""/>
    <x v="12"/>
  </r>
  <r>
    <s v="Darel Ong"/>
    <s v="darel.ong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s v=""/>
    <s v=""/>
    <x v="5"/>
  </r>
  <r>
    <s v="Alexander James"/>
    <s v="alexander.james@srg.com.au"/>
    <s v="Business Writing"/>
    <n v="3966515"/>
    <s v="Course"/>
    <x v="2"/>
    <m/>
    <d v="2024-07-16T00:00:00"/>
    <m/>
    <s v="Information Technology (IT), New Starters"/>
    <m/>
    <m/>
    <m/>
    <s v="Help Desk Analyst"/>
    <s v="IT"/>
    <s v="IT SALES &amp; OPS"/>
    <s v="Yvonne Resta"/>
    <s v="S900"/>
    <n v="314741"/>
    <s v="Alex James"/>
    <s v="JUL, FY25"/>
    <s v=""/>
    <x v="5"/>
  </r>
  <r>
    <s v="Jennifer Jordan"/>
    <s v="jennifer.jordan@srg.com.au"/>
    <s v="Business Writing"/>
    <n v="3966515"/>
    <s v="Course"/>
    <x v="2"/>
    <m/>
    <d v="2022-12-06T00:00:00"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DEC, FY23"/>
    <s v=""/>
    <x v="0"/>
  </r>
  <r>
    <s v="Tara Saltzman"/>
    <s v="tara.saltzman@srg.com.au"/>
    <s v="Business Writing"/>
    <n v="3966515"/>
    <s v="Cours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s v=""/>
    <s v=""/>
    <x v="2"/>
  </r>
  <r>
    <s v="Sowmyashree Shankaranarayana"/>
    <s v="sowmya.shankaranarayana@srg.com.au"/>
    <s v="Business Writing"/>
    <n v="3966515"/>
    <s v="Cours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s v=""/>
    <s v=""/>
    <x v="6"/>
  </r>
  <r>
    <s v="Aleecia Rae"/>
    <s v="aleecia.rae@srg.com.au"/>
    <s v="Business Writing"/>
    <n v="3966515"/>
    <s v="Cours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s v=""/>
    <s v=""/>
    <x v="2"/>
  </r>
  <r>
    <s v="Ansley Lam"/>
    <s v="ansley.lam@srg.com.au"/>
    <s v="Business Writing"/>
    <n v="3966515"/>
    <s v="Cours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s v=""/>
    <s v=""/>
    <x v="6"/>
  </r>
  <r>
    <s v="Christopher Baird"/>
    <s v="chris.baird@srg.com.au"/>
    <s v="Business Writing"/>
    <n v="3966515"/>
    <s v="Cours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s v=""/>
    <s v=""/>
    <x v="5"/>
  </r>
  <r>
    <s v="Wiwie Tanto"/>
    <s v="wi.tanto@srg.com.au"/>
    <s v="Business Writing"/>
    <n v="3966515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Michael Girardi"/>
    <s v="michael.girardi@srg.com.au"/>
    <s v="Business Writing"/>
    <n v="3966515"/>
    <s v="Course"/>
    <x v="1"/>
    <m/>
    <m/>
    <m/>
    <s v="Marketing (MKT), (MKT) Broadcast, New Starters"/>
    <m/>
    <m/>
    <m/>
    <s v="Media Producer"/>
    <s v="Marketing"/>
    <s v="Head of Marketing Ops"/>
    <s v="Robert Ryan"/>
    <s v="S900"/>
    <n v="312818"/>
    <s v="Michael Girardi"/>
    <s v=""/>
    <s v=""/>
    <x v="2"/>
  </r>
  <r>
    <s v="Quang Phong Huynh"/>
    <s v="kevin.huynh@srg.com.au"/>
    <s v="Business Writing"/>
    <n v="3966515"/>
    <s v="Cours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s v=""/>
    <s v=""/>
    <x v="6"/>
  </r>
  <r>
    <s v="Prabhakaran Babu Rajendran"/>
    <s v="prabhu.baburajendran@srg.com.au"/>
    <s v="Business Writing"/>
    <n v="3966515"/>
    <s v="Cours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s v=""/>
    <s v=""/>
    <x v="5"/>
  </r>
  <r>
    <s v="Jesvinder Chaal"/>
    <s v="jesvinder.chaal@srg.com.au"/>
    <s v="Business Writing"/>
    <n v="3966515"/>
    <s v="Cours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Joseph Zooeff"/>
    <s v="joseph.zooeff@srg.com.au"/>
    <s v="Business Writing"/>
    <n v="3966515"/>
    <s v="Cours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Gregory Branford"/>
    <s v="greg.branford@srg.com.au"/>
    <s v="Business Writing"/>
    <n v="3966515"/>
    <s v="Cours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s v=""/>
    <s v=""/>
    <x v="5"/>
  </r>
  <r>
    <s v="Timothy Yong"/>
    <s v="tim.yong@srg.com.au"/>
    <s v="Business Writing"/>
    <n v="3966515"/>
    <s v="Cours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s v=""/>
    <s v=""/>
    <x v="2"/>
  </r>
  <r>
    <s v="Jason Wolff"/>
    <s v="jason.wolff@srg.com.au"/>
    <s v="Business Writing"/>
    <n v="3966515"/>
    <s v="Course"/>
    <x v="1"/>
    <m/>
    <m/>
    <m/>
    <s v="Marketing (MKT), MANAGERS, New Starters"/>
    <m/>
    <m/>
    <m/>
    <s v="Gm Marketing"/>
    <s v="Marketing"/>
    <m/>
    <s v="Avi Gilboa"/>
    <s v="S900"/>
    <n v="310753"/>
    <s v="Jason Wolff"/>
    <s v=""/>
    <s v=""/>
    <x v="2"/>
  </r>
  <r>
    <s v="Adrian Ward-Smith"/>
    <s v="adrian.ward-smith@srg.com.au"/>
    <s v="Business Writing"/>
    <n v="3966515"/>
    <s v="Cours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s v=""/>
    <s v=""/>
    <x v="5"/>
  </r>
  <r>
    <s v="Justin Scollo"/>
    <s v="justin.scollo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Aaron Delos Reyes"/>
    <s v="aaron.reyes@srg.com.au"/>
    <s v="AWS Certified Cloud Practitioner Essentials Course"/>
    <n v="36754326"/>
    <s v="Interactive"/>
    <x v="1"/>
    <m/>
    <m/>
    <m/>
    <s v="(IT) ERP Application, New Starters"/>
    <m/>
    <m/>
    <m/>
    <m/>
    <m/>
    <m/>
    <s v="Jesvinder Chaal"/>
    <m/>
    <s v="Contractor"/>
    <m/>
    <s v=""/>
    <s v=""/>
    <x v="1"/>
  </r>
  <r>
    <s v="Kumar Tammana"/>
    <s v="kumar.tammana@srg.com.au"/>
    <s v="AWS Certified Cloud Practitioner Essentials Course"/>
    <n v="36754326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Binuncal Kahel"/>
    <s v="michael.binuncal@srg.com.au"/>
    <s v="AWS Certified Cloud Practitioner Essentials Course"/>
    <n v="36754326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Gaurav Bhat"/>
    <s v="gaurav.bhat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Mobility &amp; Ecomm App Sa"/>
    <s v="IT"/>
    <s v="IT DIGITAL"/>
    <s v="Andrew Lighten"/>
    <m/>
    <n v="323285"/>
    <m/>
    <s v=""/>
    <s v=""/>
    <x v="5"/>
  </r>
  <r>
    <s v="Nan Shen"/>
    <s v="nelson.shen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Harsimar Kaur"/>
    <s v="harsimar.kaur@srg.com.au"/>
    <s v="AWS Certified Cloud Practitioner Essentials Course"/>
    <n v="36754326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N, FY24"/>
    <s v="Q4, FY24"/>
    <x v="5"/>
  </r>
  <r>
    <s v="Shaistha Begum"/>
    <s v="shaistha.begum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"/>
    <s v=""/>
    <x v="6"/>
  </r>
  <r>
    <s v="Sonal Bhatia"/>
    <s v="sonal.bhatia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Thida Zaw"/>
    <s v="thida.zaw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"/>
    <s v=""/>
    <x v="6"/>
  </r>
  <r>
    <s v="Fotios Viskas"/>
    <s v="fotios.viskas@srg.com.au"/>
    <s v="AWS Certified Cloud Practitioner Essentials Course"/>
    <n v="36754326"/>
    <s v="Interactive"/>
    <x v="0"/>
    <s v="Passed"/>
    <d v="2024-04-12T00:00:00"/>
    <d v="2024-04-19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APR, FY24"/>
    <s v="Q4, FY24"/>
    <x v="5"/>
  </r>
  <r>
    <s v="Pradip Marek"/>
    <s v="pradip.marek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"/>
    <s v=""/>
    <x v="5"/>
  </r>
  <r>
    <s v="Herminio Jr Tina"/>
    <s v="hadgie.tina@harrisscarfe.com.au"/>
    <s v="AWS Certified Cloud Practitioner Essentials Course"/>
    <n v="36754326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"/>
    <s v=""/>
    <x v="5"/>
  </r>
  <r>
    <s v="Elise Forsyth-Harrison"/>
    <s v="elise.forsyth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"/>
    <s v=""/>
    <x v="5"/>
  </r>
  <r>
    <s v="Vijay Shanbhag"/>
    <s v="vijay.shanbhag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Brett Wallace"/>
    <s v="brett.wallace@srg.com.au"/>
    <s v="AWS Certified Cloud Practitioner Essentials Course"/>
    <n v="36754326"/>
    <s v="Interactive"/>
    <x v="2"/>
    <m/>
    <d v="2024-06-13T00:00:00"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JUN, FY24"/>
    <s v=""/>
    <x v="5"/>
  </r>
  <r>
    <s v="Shikha Sharma"/>
    <s v="shikha.sharma@srg.com.au"/>
    <s v="AWS Certified Cloud Practitioner Essentials Course"/>
    <n v="36754326"/>
    <s v="Interactive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s v=""/>
    <s v=""/>
    <x v="5"/>
  </r>
  <r>
    <s v="Sam Burgis"/>
    <s v="sam.burgis@srg.com.au"/>
    <s v="AWS Certified Cloud Practitioner Essentials Course"/>
    <n v="36754326"/>
    <s v="Interactive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s v=""/>
    <s v=""/>
    <x v="5"/>
  </r>
  <r>
    <s v="Joseph Zooeff"/>
    <s v="joseph.zooeff@srg.com.au"/>
    <s v="AWS Certified Cloud Practitioner Essentials Course"/>
    <n v="36754326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Paul Barnard"/>
    <s v="paul.barnard@srg.com.au"/>
    <s v="AWS Certified Cloud Practitioner Essentials Course"/>
    <n v="36754326"/>
    <s v="Interactiv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"/>
    <s v=""/>
    <x v="5"/>
  </r>
  <r>
    <s v="Andreas Arvanitakis"/>
    <s v="andrew.arvanitakis@srg.com.au"/>
    <s v="AWS Certified Cloud Practitioner Essentials Course"/>
    <n v="36754326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Ailen Collado"/>
    <s v="ailen.collado@srg.com.au"/>
    <s v="AWS Certified Cloud Practitioner Essentials Course"/>
    <n v="36754326"/>
    <s v="Interactive"/>
    <x v="0"/>
    <s v="Passed"/>
    <d v="2023-09-04T00:00:00"/>
    <d v="2024-07-03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SEP, FY24"/>
    <s v="Q4, FY24"/>
    <x v="6"/>
  </r>
  <r>
    <s v="Jesvinder Chaal"/>
    <s v="jesvinder.chaal@srg.com.au"/>
    <s v="AWS Certified Cloud Practitioner Essentials Course"/>
    <n v="36754326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Jackson Von Menge"/>
    <s v="jackson.vonmenge@srg.com.au"/>
    <s v="Questioning and Listening Skills"/>
    <n v="36540174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Benjamin Williams"/>
    <s v="benjacksonwilliams27@gmail.com"/>
    <s v="Questioning and Listening Skills"/>
    <n v="36540174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Maya Williams Augustincic"/>
    <s v="maya.williams@srg.com.au"/>
    <s v="Questioning and Listening Skills"/>
    <n v="36540174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Stephen Hughes"/>
    <s v="stephen.hughes@srg.com.au"/>
    <s v="Questioning and Listening Skills"/>
    <n v="36540174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Adrian Santos"/>
    <s v="adrian.santos@srg.com.au"/>
    <s v="Questioning and Listening Skills"/>
    <n v="36540174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Maleka Henderson"/>
    <s v="maleka.henderson@srg.com.au"/>
    <s v="Questioning and Listening Skills"/>
    <n v="36540174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s v=""/>
    <s v=""/>
    <x v="2"/>
  </r>
  <r>
    <s v="Christina Koutsaplis"/>
    <s v="christina.koutsaplis@srg.com.au"/>
    <s v="Questioning and Listening Skills"/>
    <n v="36540174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Tharika Wijesinghe Seneviratne G"/>
    <s v="tharika.goonetilleke@srg.com.au"/>
    <s v="Questioning and Listening Skills"/>
    <n v="36540174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Aaron Muscara"/>
    <s v="aaron.muscara@srg.com.au"/>
    <s v="Questioning and Listening Skills"/>
    <n v="36540174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Nathan Cook"/>
    <s v="nathan.cook@srg.com.au"/>
    <s v="Questioning and Listening Skills"/>
    <n v="36540174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Francis Bourke"/>
    <s v="francis.bourke@srg.com.au"/>
    <s v="Questioning and Listening Skills"/>
    <n v="36540174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Lynne Barron"/>
    <s v="lynne.barron@srg.com.au"/>
    <s v="Questioning and Listening Skills"/>
    <n v="36540174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Ajay Hipara"/>
    <s v="ajay.hirapara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Domenico Martello"/>
    <s v="domenico.martello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Ajay Singh"/>
    <s v="ajaypal.singh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Balaji Kathirvelu"/>
    <s v="veerappa.kathirvelu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50"/>
    <m/>
    <s v=""/>
    <s v=""/>
    <x v="8"/>
  </r>
  <r>
    <s v="Shayina Sharma"/>
    <s v="shayina.sharma@hotmail.co.nz"/>
    <s v="Maintenance and Reliability Principles: Technologies"/>
    <n v="36529807"/>
    <s v="Interactive"/>
    <x v="0"/>
    <s v="Passed"/>
    <d v="2025-03-05T00:00:00"/>
    <d v="2025-03-05T00:00:00"/>
    <s v="(DC) Leading Hands, (DC) Support Team"/>
    <m/>
    <m/>
    <m/>
    <m/>
    <s v="Supply Chain"/>
    <s v="DC"/>
    <s v="Steve Harrison"/>
    <m/>
    <n v="321097"/>
    <m/>
    <s v="MAR, FY25"/>
    <s v="Q3, FY25"/>
    <x v="8"/>
  </r>
  <r>
    <s v="Tal Sidhu"/>
    <s v="talwindersidhu172@hotmail.com"/>
    <s v="Maintenance and Reliability Principles: Technologies"/>
    <n v="36529807"/>
    <s v="Interactive"/>
    <x v="2"/>
    <m/>
    <d v="2024-05-20T00:00:00"/>
    <m/>
    <s v="(DC) Leading Hands, (DC) Support Team"/>
    <m/>
    <m/>
    <m/>
    <m/>
    <s v="Supply Chain"/>
    <s v="DC"/>
    <s v="Steve Harrison"/>
    <m/>
    <n v="319724"/>
    <m/>
    <s v="MAY, FY24"/>
    <s v=""/>
    <x v="8"/>
  </r>
  <r>
    <s v="Bradlee Feilo-Hasini"/>
    <s v="bradley.hasini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Earl David"/>
    <s v="earl.david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Jay Patel"/>
    <s v="jaynil.patel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Evans Dzadey"/>
    <s v="evans.dzadey@srg.com.au"/>
    <s v="Maintenance and Reliability Principles: Technologies"/>
    <n v="36529807"/>
    <s v="Interactive"/>
    <x v="0"/>
    <s v="Passed"/>
    <d v="2025-06-26T00:00:00"/>
    <d v="2025-06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JUN, FY25"/>
    <s v="Q4, FY25"/>
    <x v="8"/>
  </r>
  <r>
    <s v="Antonio Lai Patricio Coelho"/>
    <s v="antonio.coelho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"/>
    <s v=""/>
    <x v="8"/>
  </r>
  <r>
    <s v="Steven Harrison"/>
    <s v="steve.harrison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Soraya Franklin"/>
    <s v="soraya.franklin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Akansha Tewari"/>
    <s v="akansha.tewari@srg.com.au"/>
    <s v="Performing Under Pressure"/>
    <n v="36525450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Valentina De Luca"/>
    <s v="valentina.deluca@srg.com.au"/>
    <s v="Performing Under Pressure"/>
    <n v="36525450"/>
    <s v="Course"/>
    <x v="2"/>
    <m/>
    <d v="2023-01-20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JAN, FY23"/>
    <s v=""/>
    <x v="0"/>
  </r>
  <r>
    <s v="Luan Nguyen"/>
    <s v="luan.nguyen@srg.com.au"/>
    <s v="Performing Under Pressure"/>
    <n v="36525450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s v=""/>
    <s v=""/>
    <x v="0"/>
  </r>
  <r>
    <s v="Kathryn Buchanan"/>
    <s v="kathryn.buchanan@anaconda.com.au"/>
    <s v="Performing Under Pressure"/>
    <n v="36525450"/>
    <s v="Course"/>
    <x v="0"/>
    <s v="Passed"/>
    <d v="2024-06-27T00:00:00"/>
    <d v="2024-06-27T00:00:00"/>
    <s v="Human Resources (HR), (HR) Payroll, New Starters"/>
    <m/>
    <m/>
    <m/>
    <s v="Payroll Officer"/>
    <s v="HR MANAGEMENT"/>
    <m/>
    <s v="Fi Cassidy"/>
    <s v="S900"/>
    <n v="297893"/>
    <s v="Kathryn Buchanan"/>
    <s v="JUN, FY24"/>
    <s v="Q4, FY24"/>
    <x v="0"/>
  </r>
  <r>
    <s v="Huacong Xu"/>
    <s v="gabrielle.xu@srg.com.au"/>
    <s v="Performing Under Pressure"/>
    <n v="3652545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14778"/>
    <s v="Gabrielle Xu"/>
    <s v="JUL, FY25"/>
    <s v="Q4, FY24"/>
    <x v="0"/>
  </r>
  <r>
    <s v="David Bassett"/>
    <s v="david.bassett@srg.com.au"/>
    <s v="Performing Under Pressure"/>
    <n v="36525450"/>
    <s v="Course"/>
    <x v="0"/>
    <s v="Passed"/>
    <d v="2023-09-07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s v="SEP, FY24"/>
    <s v="Q1, FY24"/>
    <x v="0"/>
  </r>
  <r>
    <s v="Aashish Bhandari"/>
    <s v="aashish.bhandari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 Cassidy"/>
    <s v="S900"/>
    <n v="326463"/>
    <s v="Ash Bhandari"/>
    <s v=""/>
    <s v=""/>
    <x v="0"/>
  </r>
  <r>
    <s v="Benjamin Hayes"/>
    <s v="benjamin.hayes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s v=""/>
    <s v=""/>
    <x v="0"/>
  </r>
  <r>
    <s v="Pingping Lu"/>
    <s v="lucy.lu@srg.com.au"/>
    <s v="Performing Under Pressure"/>
    <n v="36525450"/>
    <s v="Cours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s v="SEP, FY24"/>
    <s v="Q1, FY24"/>
    <x v="0"/>
  </r>
  <r>
    <s v="Callia Emory"/>
    <s v="callia.emory@srg.com.au"/>
    <s v="Performing Under Pressure"/>
    <n v="36525450"/>
    <s v="Course"/>
    <x v="0"/>
    <s v="Passed"/>
    <d v="2023-09-06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Michel Gloutnay"/>
    <s v="michel.gloutnay@srg.com.au"/>
    <s v="Performing Under Pressure"/>
    <n v="36525450"/>
    <s v="Cours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1, FY24"/>
    <x v="0"/>
  </r>
  <r>
    <s v="Simone Mcabee"/>
    <s v="simone.mcabee@spotlight.com.au"/>
    <s v="Performing Under Pressure"/>
    <n v="36525450"/>
    <s v="Course"/>
    <x v="0"/>
    <s v="Passed"/>
    <d v="2023-01-18T00:00:00"/>
    <d v="2023-01-19T00:00:00"/>
    <s v="Human Resources (HR), (HR) Payroll, New Starters"/>
    <m/>
    <m/>
    <m/>
    <s v="Payroll Officer"/>
    <s v="HR MANAGEMENT"/>
    <m/>
    <s v="Fi Cassidy"/>
    <s v="S900"/>
    <n v="229474"/>
    <s v="Simone Mcabee"/>
    <s v="JAN, FY23"/>
    <s v="Q3, FY23"/>
    <x v="0"/>
  </r>
  <r>
    <s v="Yuanhong Huang"/>
    <s v="julie.huang@srg.com.au"/>
    <s v="Performing Under Pressure"/>
    <n v="36525450"/>
    <s v="Cours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Vinchi Chan"/>
    <s v="vinchi.chan@srg.com.au"/>
    <s v="Performing Under Pressure"/>
    <n v="36525450"/>
    <s v="Course"/>
    <x v="0"/>
    <s v="Passed"/>
    <d v="2023-09-19T00:00:00"/>
    <d v="2023-09-19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Yuan Jiang"/>
    <s v="yuan.jiang@srg.com.au"/>
    <s v="Performing Under Pressure"/>
    <n v="3652545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Chantelle Platt"/>
    <s v="chantelle.platt@srg.com.au"/>
    <s v="Performing Under Pressure"/>
    <n v="36525450"/>
    <s v="Course"/>
    <x v="0"/>
    <s v="Passed"/>
    <d v="2024-09-19T00:00:00"/>
    <d v="2024-10-04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Reece Shaw"/>
    <s v="reece.shaw@srg.com.au"/>
    <s v="Performing Under Pressure"/>
    <n v="36525450"/>
    <s v="Course"/>
    <x v="0"/>
    <s v="Passed"/>
    <d v="2023-02-09T00:00:00"/>
    <d v="2023-05-18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FEB, FY23"/>
    <s v="Q4, FY23"/>
    <x v="0"/>
  </r>
  <r>
    <s v="Vanessa Mccandlish"/>
    <s v="vanessa.mccandlish@srg.com.au"/>
    <s v="Performing Under Pressure"/>
    <n v="36525450"/>
    <s v="Course"/>
    <x v="0"/>
    <s v="Passed"/>
    <d v="2023-09-06T00:00:00"/>
    <d v="2024-05-22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SEP, FY24"/>
    <s v="Q4, FY24"/>
    <x v="0"/>
  </r>
  <r>
    <s v="Fiona Cassidy"/>
    <s v="fiona.cassidy@srg.com.au"/>
    <s v="Performing Under Pressure"/>
    <n v="36525450"/>
    <s v="Course"/>
    <x v="0"/>
    <s v="Passed"/>
    <d v="2023-09-05T00:00:00"/>
    <d v="2023-09-05T00:00:00"/>
    <s v="Human Resources (HR), (HR) Payroll, MANAGERS, New Starters"/>
    <m/>
    <m/>
    <m/>
    <s v="Group Payroll Manager"/>
    <s v="HR MANAGEMENT"/>
    <m/>
    <s v="Linda Hunt"/>
    <s v="S900"/>
    <n v="314295"/>
    <s v="Fi Cassidy"/>
    <s v="SEP, FY24"/>
    <s v="Q1, FY24"/>
    <x v="0"/>
  </r>
  <r>
    <s v="ANI MATTA"/>
    <s v="anisathvik77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s v=""/>
    <s v=""/>
    <x v="8"/>
  </r>
  <r>
    <s v="SOLI TIONISIO SUAFOA"/>
    <s v="inni-nuu22@hot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s v=""/>
    <s v=""/>
    <x v="1"/>
  </r>
  <r>
    <s v="SANDRA COELHO"/>
    <s v="xanaccc@msn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s v=""/>
    <s v=""/>
    <x v="8"/>
  </r>
  <r>
    <s v="BIENVENUE MUZALIWA"/>
    <s v="bienvenuemuzaliwa34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s v=""/>
    <s v=""/>
    <x v="8"/>
  </r>
  <r>
    <s v="ROBERT STOJANOVIC"/>
    <s v="robstoj11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s v=""/>
    <s v=""/>
    <x v="8"/>
  </r>
  <r>
    <s v="Viki Dinef"/>
    <s v="viki.dinef@srg.com.au"/>
    <s v="Conflict Resolution for Managers and Supervisors"/>
    <n v="36507450"/>
    <s v="Course"/>
    <x v="1"/>
    <m/>
    <m/>
    <m/>
    <s v="Information Technology (IT), New Starters"/>
    <m/>
    <m/>
    <m/>
    <s v="Data Administrator"/>
    <s v="IT"/>
    <s v="IT ENTERPRISE INFORMATION"/>
    <s v="Gill Couper"/>
    <m/>
    <m/>
    <m/>
    <s v=""/>
    <s v=""/>
    <x v="1"/>
  </r>
  <r>
    <s v="Augustus Orcena"/>
    <s v="augustus.orcen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Dorothy Gao"/>
    <s v="dorothy.ga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Mal Steel"/>
    <s v="malcolm.steel@srg.com.au"/>
    <s v="Conflict Resolution for Managers and Supervisors"/>
    <n v="36507450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Peter Aarons"/>
    <s v="peter.aarons@srg.com.au"/>
    <s v="Conflict Resolution for Managers and Supervisors"/>
    <n v="36507450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Michael Co"/>
    <s v="michael.c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Joshua Mindaro"/>
    <s v="joshua.mindar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Christian Grancourt"/>
    <s v="christian.grancourt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Faraz Khaja"/>
    <s v="faraz.khaj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Daniel Ottobre"/>
    <s v="daniel.ottobre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Sumit Arora"/>
    <s v="sumit.aror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DIGITAL"/>
    <s v="Andrew Arvanitakis"/>
    <m/>
    <m/>
    <m/>
    <s v=""/>
    <s v=""/>
    <x v="1"/>
  </r>
  <r>
    <s v="Aiza Bedis"/>
    <s v="aiza.bedis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Jocelyn Bay"/>
    <s v="jocelyn.bay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Vineth Wetthasinghe"/>
    <s v="vineth.wetthasinghe@srg.com.au"/>
    <s v="Conflict Resolution for Managers and Supervisors"/>
    <n v="36507450"/>
    <s v="Cours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s v=""/>
    <s v=""/>
    <x v="5"/>
  </r>
  <r>
    <s v="Justin Scollo"/>
    <s v="justin.scollo@srg.com.au"/>
    <s v="Conflict Resolution for Managers and Supervisors"/>
    <n v="36507450"/>
    <s v="Cours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Angela Georgieska"/>
    <s v="angela.georgieska@srg.com.au"/>
    <s v="Conflict Resolution for Managers and Supervisors"/>
    <n v="36507450"/>
    <s v="Course"/>
    <x v="0"/>
    <s v="Passed"/>
    <d v="2024-08-30T00:00:00"/>
    <d v="2024-08-30T00:00:00"/>
    <s v="(HR) Workplace Relations, New Starters"/>
    <m/>
    <m/>
    <m/>
    <m/>
    <s v="HR MANAGEMENT"/>
    <s v="Human Resources"/>
    <s v="Jen Jordan"/>
    <m/>
    <n v="335130"/>
    <m/>
    <s v="AUG, FY25"/>
    <s v="Q1, FY25"/>
    <x v="0"/>
  </r>
  <r>
    <s v="Akanksha Rana"/>
    <s v="akanksha.rana@srg.com.au"/>
    <s v="Conflict Resolution for Managers and Supervisors"/>
    <n v="36507450"/>
    <s v="Course"/>
    <x v="0"/>
    <s v="Passed"/>
    <d v="2024-06-28T00:00:00"/>
    <d v="2024-06-28T00:00:00"/>
    <s v="Information Technology (IT), New Starters"/>
    <m/>
    <m/>
    <m/>
    <s v="Mobile Apps Developer"/>
    <s v="IT"/>
    <s v="IT DIGITAL"/>
    <s v="Andrew Arvanitakis"/>
    <m/>
    <n v="314683"/>
    <m/>
    <s v="JUN, FY24"/>
    <s v="Q4, FY24"/>
    <x v="1"/>
  </r>
  <r>
    <s v="Test Manager"/>
    <s v="testmanagergo1@gmail.com"/>
    <s v="Conflict Resolution for Managers and Supervisors"/>
    <n v="36507450"/>
    <s v="Course"/>
    <x v="1"/>
    <m/>
    <m/>
    <m/>
    <s v="(HR) Workplace Relations, New Starters"/>
    <m/>
    <m/>
    <m/>
    <m/>
    <s v="HR MANAGEMENT"/>
    <s v="TEST MANAGER"/>
    <s v="Melissa Adeson"/>
    <m/>
    <m/>
    <m/>
    <s v=""/>
    <s v=""/>
    <x v="1"/>
  </r>
  <r>
    <s v="Angela Enconado"/>
    <s v="angela.enconado@srg.com.au"/>
    <s v="Conflict Resolution for Managers and Supervisors"/>
    <n v="36507450"/>
    <s v="Course"/>
    <x v="0"/>
    <s v="Passed"/>
    <d v="2023-02-06T00:00:00"/>
    <d v="2023-02-06T00:00:00"/>
    <s v="New Starters"/>
    <m/>
    <m/>
    <m/>
    <m/>
    <s v="IT"/>
    <m/>
    <s v="Joseph Zooeff"/>
    <m/>
    <m/>
    <m/>
    <s v="FEB, FY23"/>
    <s v="Q3, FY23"/>
    <x v="1"/>
  </r>
  <r>
    <s v="Carl Pantino"/>
    <s v="carl.pantino@srg.com.au"/>
    <s v="Conflict Resolution for Managers and Supervisors"/>
    <n v="36507450"/>
    <s v="Course"/>
    <x v="0"/>
    <s v="Passed"/>
    <d v="2023-01-09T00:00:00"/>
    <d v="2023-01-09T00:00:00"/>
    <s v="Information Technology (IT), New Starters"/>
    <m/>
    <m/>
    <m/>
    <s v="Contractor"/>
    <s v="IT"/>
    <s v="IT INFRASTRUCTURE"/>
    <s v="Joseph Zooeff"/>
    <m/>
    <m/>
    <m/>
    <s v="JAN, FY23"/>
    <s v="Q3, FY23"/>
    <x v="1"/>
  </r>
  <r>
    <s v="Ajay Hipara"/>
    <s v="ajay.hirapara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Mani Aridass"/>
    <s v="manikandan.aridass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PRABHAKARAN BABU RAJENDRAN"/>
    <m/>
    <n v="334842"/>
    <s v="Mani Aridass"/>
    <s v=""/>
    <s v=""/>
    <x v="5"/>
  </r>
  <r>
    <s v="Shayina Sharma"/>
    <s v="shayina.sharma@hotmail.co.nz"/>
    <s v="Conflict Resolution for Managers and Supervisors"/>
    <n v="36507450"/>
    <s v="Course"/>
    <x v="0"/>
    <s v="Passed"/>
    <d v="2025-04-04T00:00:00"/>
    <d v="2025-04-04T00:00:00"/>
    <s v="(DC) Leading Hands, (DC) Support Team"/>
    <m/>
    <m/>
    <m/>
    <m/>
    <s v="Supply Chain"/>
    <s v="DC"/>
    <s v="Steve Harrison"/>
    <m/>
    <n v="321097"/>
    <m/>
    <s v="APR, FY25"/>
    <s v="Q3, FY25"/>
    <x v="8"/>
  </r>
  <r>
    <s v="Kumar Tammana"/>
    <s v="kumar.tammana@srg.com.au"/>
    <s v="Conflict Resolution for Managers and Supervisors"/>
    <n v="36507450"/>
    <s v="Cours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Ajay Singh"/>
    <s v="ajaypal.singh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Marvin Bongares"/>
    <s v="marvin.bongares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Gert-Jan Klaver"/>
    <m/>
    <s v="CON7341"/>
    <m/>
    <s v=""/>
    <s v=""/>
    <x v="1"/>
  </r>
  <r>
    <s v="Olivera Terzievski"/>
    <s v="olivera.terzievski@spotlight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Chris Galea"/>
    <m/>
    <n v="212743"/>
    <m/>
    <s v=""/>
    <s v=""/>
    <x v="12"/>
  </r>
  <r>
    <s v="Tiffany Ronchi"/>
    <s v="tiffany.ronchi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s v=""/>
    <s v=""/>
    <x v="1"/>
  </r>
  <r>
    <s v="Tal Sidhu"/>
    <s v="talwindersidhu172@hotmail.com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Earl David"/>
    <s v="earl.david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Raghu Chekuri"/>
    <s v="raghavendra.chekuri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Prabhu Tajendran"/>
    <m/>
    <n v="333527"/>
    <m/>
    <s v=""/>
    <s v=""/>
    <x v="5"/>
  </r>
  <r>
    <s v="Bradlee Feilo-Hasini"/>
    <s v="bradley.hasini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Binuncal Kahel"/>
    <s v="michael.binuncal@srg.com.au"/>
    <s v="Conflict Resolution for Managers and Supervisors"/>
    <n v="36507450"/>
    <s v="Cours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Domenico Martello"/>
    <s v="domenico.martello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Michael Tavernier"/>
    <s v="michael.tavernier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s v=""/>
    <s v=""/>
    <x v="1"/>
  </r>
  <r>
    <s v="Balaji Kathirvelu"/>
    <s v="veerappa.kathirvelu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50"/>
    <m/>
    <s v=""/>
    <s v=""/>
    <x v="8"/>
  </r>
  <r>
    <s v="Jay Patel"/>
    <s v="jaynil.patel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Gaurav Bhat"/>
    <s v="gaurav.bhat@srg.com.au"/>
    <s v="Conflict Resolution for Managers and Supervisors"/>
    <n v="36507450"/>
    <s v="Course"/>
    <x v="0"/>
    <s v="Passed"/>
    <d v="2024-01-23T00:00:00"/>
    <d v="2024-01-23T00:00:00"/>
    <s v="Information Technology (IT), (IT) Digital Solutions, New Starters"/>
    <m/>
    <m/>
    <m/>
    <s v="Mobility &amp; Ecomm App Sa"/>
    <s v="IT"/>
    <s v="IT DIGITAL"/>
    <s v="Andrew Lighten"/>
    <m/>
    <n v="323285"/>
    <m/>
    <s v="FEB, FY24"/>
    <s v="Q3, FY24"/>
    <x v="5"/>
  </r>
  <r>
    <s v="Shaistha Begum"/>
    <s v="shaistha.begum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"/>
    <s v=""/>
    <x v="6"/>
  </r>
  <r>
    <s v="Chuin Lee"/>
    <s v="chuin.lee@srg.com.au"/>
    <s v="Conflict Resolution for Managers and Supervisors"/>
    <n v="36507450"/>
    <s v="Cours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s v=""/>
    <s v=""/>
    <x v="5"/>
  </r>
  <r>
    <s v="Nan Shen"/>
    <s v="nelson.shen@srg.com.au"/>
    <s v="Conflict Resolution for Managers and Supervisors"/>
    <n v="36507450"/>
    <s v="Cours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Thida Zaw"/>
    <s v="thida.zaw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"/>
    <s v=""/>
    <x v="6"/>
  </r>
  <r>
    <s v="Anh Truong"/>
    <s v="anh.truong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Saifudheen Kallayi Valappil Ibrahim"/>
    <s v="saif.ibrahim@srg.com.au"/>
    <s v="Conflict Resolution for Managers and Supervisors"/>
    <n v="36507450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s v=""/>
    <s v=""/>
    <x v="5"/>
  </r>
  <r>
    <s v="Elise Forsyth-Harrison"/>
    <s v="elise.forsyth@srg.com.au"/>
    <s v="Conflict Resolution for Managers and Supervisors"/>
    <n v="36507450"/>
    <s v="Cours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Q3, FY23"/>
    <x v="5"/>
  </r>
  <r>
    <s v="Burcu Uygun"/>
    <s v="burcu.uygun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s v=""/>
    <s v=""/>
    <x v="5"/>
  </r>
  <r>
    <s v="Peter Manadheera"/>
    <s v="peter.manadheera@srg.com.au"/>
    <s v="Conflict Resolution for Managers and Supervisors"/>
    <n v="36507450"/>
    <s v="Cours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"/>
    <s v=""/>
    <x v="5"/>
  </r>
  <r>
    <s v="Trina Littlepage"/>
    <s v="trina.littlepage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Catherine Louey"/>
    <s v="catherine.louey@srg.com.au"/>
    <s v="Conflict Resolution for Managers and Supervisors"/>
    <n v="36507450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s v=""/>
    <s v=""/>
    <x v="5"/>
  </r>
  <r>
    <s v="Richard Mclauchlan"/>
    <s v="richard.mclauchlan@srg.com.au"/>
    <s v="Conflict Resolution for Managers and Supervisors"/>
    <n v="36507450"/>
    <s v="Cours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s v=""/>
    <s v=""/>
    <x v="5"/>
  </r>
  <r>
    <s v="Amanda Rees"/>
    <s v="amanda.rees@srg.com.au"/>
    <s v="Conflict Resolution for Managers and Supervisors"/>
    <n v="36507450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Marie Fernandez"/>
    <s v="marie.fernandez@srg.com.au"/>
    <s v="Conflict Resolution for Managers and Supervisors"/>
    <n v="36507450"/>
    <s v="Course"/>
    <x v="0"/>
    <s v="Passed"/>
    <d v="2024-05-10T00:00:00"/>
    <d v="2024-06-12T00:00:00"/>
    <s v="Information Technology (IT), New Starters"/>
    <m/>
    <m/>
    <m/>
    <s v="Fin Process Analyst"/>
    <s v="IT"/>
    <s v="IT ERP APPLICATIONS"/>
    <s v="Gert-Jan Klaver"/>
    <s v="S900"/>
    <n v="222038"/>
    <s v="Marie Fernandez"/>
    <s v="MAY, FY24"/>
    <s v="Q4, FY24"/>
    <x v="5"/>
  </r>
  <r>
    <s v="Maritsa Georgiou"/>
    <s v="maritsa.georgiou@srg.com.au"/>
    <s v="Conflict Resolution for Managers and Supervisors"/>
    <n v="36507450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s v=""/>
    <s v=""/>
    <x v="5"/>
  </r>
  <r>
    <s v="Shelva Nirmalann"/>
    <s v="shelva.nirmalann@srg.com.au"/>
    <s v="Conflict Resolution for Managers and Supervisors"/>
    <n v="36507450"/>
    <s v="Cours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s v=""/>
    <s v=""/>
    <x v="5"/>
  </r>
  <r>
    <s v="Christopher Howard"/>
    <s v="chris.howard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Nikita Shah"/>
    <s v="nikita.shah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s v=""/>
    <s v=""/>
    <x v="5"/>
  </r>
  <r>
    <s v="Ashley Steers"/>
    <s v="ashley.steers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Vincenza Galea"/>
    <s v="enza.galea@srg.com.au"/>
    <s v="Conflict Resolution for Managers and Supervisors"/>
    <n v="36507450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Evans Dzadey"/>
    <s v="evans.dzadey@srg.com.au"/>
    <s v="Conflict Resolution for Managers and Supervisors"/>
    <n v="36507450"/>
    <s v="Course"/>
    <x v="0"/>
    <s v="Passed"/>
    <d v="2025-03-27T00:00:00"/>
    <d v="2025-03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MAR, FY25"/>
    <s v="Q3, FY25"/>
    <x v="8"/>
  </r>
  <r>
    <s v="Harsimar Kaur"/>
    <s v="harsimar.kaur@srg.com.au"/>
    <s v="Conflict Resolution for Managers and Supervisors"/>
    <n v="36507450"/>
    <s v="Course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1, FY24"/>
    <x v="5"/>
  </r>
  <r>
    <s v="Sonal Bhatia"/>
    <s v="sonal.bhatia@srg.com.au"/>
    <s v="Conflict Resolution for Managers and Supervisors"/>
    <n v="36507450"/>
    <s v="Cours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Mondoni Chung"/>
    <s v="mondoni.chung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s v=""/>
    <s v=""/>
    <x v="5"/>
  </r>
  <r>
    <s v="Antonio Lai Patricio Coelho"/>
    <s v="antonio.coelho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"/>
    <s v=""/>
    <x v="8"/>
  </r>
  <r>
    <s v="Penelope Robin"/>
    <s v="penny.robin@srg.com.au"/>
    <s v="Conflict Resolution for Managers and Supervisors"/>
    <n v="36507450"/>
    <s v="Course"/>
    <x v="0"/>
    <s v="Passed"/>
    <d v="2023-10-25T00:00:00"/>
    <d v="2023-10-26T00:00:00"/>
    <s v="Information Technology (IT), New Starters"/>
    <m/>
    <m/>
    <m/>
    <s v="Business Analyst"/>
    <s v="IT"/>
    <s v="IT DIGITAL"/>
    <s v="Jose Rivera Cordoba"/>
    <s v="S900"/>
    <n v="235135"/>
    <s v="Penny Robin"/>
    <s v="NOV, FY24"/>
    <s v="Q2, FY24"/>
    <x v="5"/>
  </r>
  <r>
    <s v="Salvatore Vitiello"/>
    <s v="salvatore.vitiello@srg.com.au"/>
    <s v="Conflict Resolution for Managers and Supervisors"/>
    <n v="36507450"/>
    <s v="Cours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"/>
    <s v=""/>
    <x v="5"/>
  </r>
  <r>
    <s v="Ibrahim Polutak"/>
    <s v="ibrahim.polutak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s v=""/>
    <s v=""/>
    <x v="5"/>
  </r>
  <r>
    <s v="Jin Ying Tan"/>
    <s v="jade.tan@srg.com.au"/>
    <s v="Conflict Resolution for Managers and Supervisors"/>
    <n v="36507450"/>
    <s v="Course"/>
    <x v="2"/>
    <m/>
    <d v="2024-07-19T00:00:00"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JUL, FY25"/>
    <s v=""/>
    <x v="5"/>
  </r>
  <r>
    <s v="Jack Gibbs"/>
    <s v="jack.gibbs@srg.com.au"/>
    <s v="Conflict Resolution for Managers and Supervisors"/>
    <n v="36507450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Aytek Hayri Eravsar"/>
    <s v="aytek.eravsar@srg.com.au"/>
    <s v="Conflict Resolution for Managers and Supervisors"/>
    <n v="36507450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Brett Wallace"/>
    <s v="brett.wallace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Fotios Viskas"/>
    <s v="fotios.viskas@srg.com.au"/>
    <s v="Conflict Resolution for Managers and Supervisors"/>
    <n v="36507450"/>
    <s v="Course"/>
    <x v="0"/>
    <s v="Passed"/>
    <d v="2024-11-13T00:00:00"/>
    <d v="2024-11-13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NOV, FY25"/>
    <s v="Q2, FY25"/>
    <x v="5"/>
  </r>
  <r>
    <s v="Pradip Marek"/>
    <s v="pradip.marek@srg.com.au"/>
    <s v="Conflict Resolution for Managers and Supervisors"/>
    <n v="36507450"/>
    <s v="Course"/>
    <x v="0"/>
    <s v="Passed"/>
    <d v="2023-02-15T00:00:00"/>
    <d v="2023-08-07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1, FY24"/>
    <x v="5"/>
  </r>
  <r>
    <s v="Herminio Jr Tina"/>
    <s v="hadgie.tina@harrisscarfe.com.au"/>
    <s v="Conflict Resolution for Managers and Supervisors"/>
    <n v="36507450"/>
    <s v="Course"/>
    <x v="0"/>
    <s v="Passed"/>
    <d v="2023-08-27T00:00:00"/>
    <d v="2023-10-02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AUG, FY24"/>
    <s v="Q2, FY24"/>
    <x v="5"/>
  </r>
  <r>
    <s v="Peter Lyons"/>
    <s v="peter.lyons@srg.com.au"/>
    <s v="Conflict Resolution for Managers and Supervisors"/>
    <n v="36507450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s v=""/>
    <s v=""/>
    <x v="5"/>
  </r>
  <r>
    <s v="Vijay Shanbhag"/>
    <s v="vijay.shanbhag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Matthew Boyle"/>
    <s v="matthew.boyle@srg.com.au"/>
    <s v="Conflict Resolution for Managers and Supervisors"/>
    <n v="36507450"/>
    <s v="Course"/>
    <x v="2"/>
    <m/>
    <d v="2023-01-13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JAN, FY23"/>
    <s v=""/>
    <x v="3"/>
  </r>
  <r>
    <s v="Mary Elizabeth Claire Harrington"/>
    <s v="claire.harrington@srg.com.au"/>
    <s v="Conflict Resolution for Managers and Supervisors"/>
    <n v="36507450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Ganda Sandjaja"/>
    <s v="ganda.sandjaja@srg.com.au"/>
    <s v="Conflict Resolution for Managers and Supervisors"/>
    <n v="36507450"/>
    <s v="Cours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s v=""/>
    <s v=""/>
    <x v="6"/>
  </r>
  <r>
    <s v="Luke Carbone"/>
    <s v="luke.carbone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Aman El Moustafa"/>
    <s v="ayman.elmoustafa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Naveen Prakash"/>
    <s v="naveen.prakash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s v=""/>
    <s v=""/>
    <x v="5"/>
  </r>
  <r>
    <s v="Christopher Galea"/>
    <s v="chris.galea@srg.com.au"/>
    <s v="Conflict Resolution for Managers and Supervisors"/>
    <n v="36507450"/>
    <s v="Cours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Quang Phong Huynh"/>
    <s v="kevin.huynh@srg.com.au"/>
    <s v="Conflict Resolution for Managers and Supervisors"/>
    <n v="36507450"/>
    <s v="Course"/>
    <x v="2"/>
    <m/>
    <d v="2023-07-19T00:00:00"/>
    <m/>
    <s v="Information Technology (IT), New Starters"/>
    <m/>
    <m/>
    <m/>
    <s v="Ecomm Analyst/Developer"/>
    <s v="IT"/>
    <s v="IT DIGITAL"/>
    <s v="Andreau Collado"/>
    <s v="S900"/>
    <n v="231957"/>
    <s v="Kevin Huynh"/>
    <s v="JUL, FY24"/>
    <s v=""/>
    <x v="6"/>
  </r>
  <r>
    <s v="Pieter Van Der Berg"/>
    <s v="pieter.vanderberg@srg.com.au"/>
    <s v="Conflict Resolution for Managers and Supervisors"/>
    <n v="36507450"/>
    <s v="Cours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s v=""/>
    <s v=""/>
    <x v="5"/>
  </r>
  <r>
    <s v="Damian Kavanagh"/>
    <s v="damian.kavanagh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s v=""/>
    <s v=""/>
    <x v="8"/>
  </r>
  <r>
    <s v="Jesvinder Chaal"/>
    <s v="jesvinder.chaal@srg.com.au"/>
    <s v="Conflict Resolution for Managers and Supervisors"/>
    <n v="36507450"/>
    <s v="Cours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Andrea Day"/>
    <s v="andrea.day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ilen Collado"/>
    <s v="ailen.collado@srg.com.au"/>
    <s v="Conflict Resolution for Managers and Supervisors"/>
    <n v="36507450"/>
    <s v="Cours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Lynette Jenkins"/>
    <s v="lynette.jenkins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s v=""/>
    <s v=""/>
    <x v="8"/>
  </r>
  <r>
    <s v="Isla Belcher"/>
    <s v="isla.belcher@srg.com.au"/>
    <s v="Conflict Resolution for Managers and Supervisors"/>
    <n v="36507450"/>
    <s v="Cours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"/>
    <s v=""/>
    <x v="5"/>
  </r>
  <r>
    <s v="Gerarous Klaver"/>
    <s v="gert-jan.klaver@srg.com.au"/>
    <s v="Conflict Resolution for Managers and Supervisors"/>
    <n v="36507450"/>
    <s v="Cours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s v=""/>
    <s v=""/>
    <x v="5"/>
  </r>
  <r>
    <s v="Thomas Williams"/>
    <s v="tom.williams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s v=""/>
    <s v=""/>
    <x v="8"/>
  </r>
  <r>
    <s v="Declan Welsh"/>
    <s v="declan.welsh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s v=""/>
    <s v=""/>
    <x v="5"/>
  </r>
  <r>
    <s v="Nam Dang"/>
    <s v="nam.dang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Paul Barnard"/>
    <s v="paul.barnard@srg.com.au"/>
    <s v="Conflict Resolution for Managers and Supervisors"/>
    <n v="36507450"/>
    <s v="Cours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"/>
    <s v=""/>
    <x v="5"/>
  </r>
  <r>
    <s v="Michelle Bowden"/>
    <s v="michelle.bowden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s v=""/>
    <s v=""/>
    <x v="8"/>
  </r>
  <r>
    <s v="Sneha Bhegade"/>
    <s v="sneha.bhegade@srg.com.au"/>
    <s v="Conflict Resolution for Managers and Supervisors"/>
    <n v="36507450"/>
    <s v="Cours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s v=""/>
    <s v=""/>
    <x v="5"/>
  </r>
  <r>
    <s v="Sowmyashree Shankaranarayana"/>
    <s v="sowmya.shankaranarayana@srg.com.au"/>
    <s v="Conflict Resolution for Managers and Supervisors"/>
    <n v="36507450"/>
    <s v="Cours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s v=""/>
    <s v=""/>
    <x v="6"/>
  </r>
  <r>
    <s v="Harish Menon"/>
    <s v="harish.menon@srg.com.au"/>
    <s v="Conflict Resolution for Managers and Supervisors"/>
    <n v="36507450"/>
    <s v="Cours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s v=""/>
    <s v=""/>
    <x v="6"/>
  </r>
  <r>
    <s v="Darel Ong"/>
    <s v="darel.ong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s v=""/>
    <s v=""/>
    <x v="5"/>
  </r>
  <r>
    <s v="Joseph Zooeff"/>
    <s v="joseph.zooeff@srg.com.au"/>
    <s v="Conflict Resolution for Managers and Supervisors"/>
    <n v="36507450"/>
    <s v="Cours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Jose Rivera Cordoba"/>
    <s v="jose.rivera@srg.com.au"/>
    <s v="Conflict Resolution for Managers and Supervisors"/>
    <n v="36507450"/>
    <s v="Cours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s v=""/>
    <s v=""/>
    <x v="6"/>
  </r>
  <r>
    <s v="Jennifer Jordan"/>
    <s v="jennifer.jordan@srg.com.au"/>
    <s v="Conflict Resolution for Managers and Supervisors"/>
    <n v="36507450"/>
    <s v="Cours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Adam Iacobaccio"/>
    <s v="adam.iacobaccio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Sally Tavernier"/>
    <s v="sally.tavernier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s v=""/>
    <s v=""/>
    <x v="8"/>
  </r>
  <r>
    <s v="Richard Jones"/>
    <s v="richard.jones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Sindhu Sayana"/>
    <s v="sindhu.sayana@srg.com.au"/>
    <s v="Conflict Resolution for Managers and Supervisors"/>
    <n v="36507450"/>
    <s v="Cours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s v=""/>
    <s v=""/>
    <x v="6"/>
  </r>
  <r>
    <s v="Dimitri Sioutkos"/>
    <s v="dimitri.sioutkos@srg.com.au"/>
    <s v="Conflict Resolution for Managers and Supervisors"/>
    <n v="36507450"/>
    <s v="Cours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s v=""/>
    <s v=""/>
    <x v="6"/>
  </r>
  <r>
    <s v="Michelle Slovik"/>
    <s v="michelle.slovik@harrisscarfe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s v=""/>
    <s v=""/>
    <x v="8"/>
  </r>
  <r>
    <s v="Andreas Arvanitakis"/>
    <s v="andrew.arvanitakis@srg.com.au"/>
    <s v="Conflict Resolution for Managers and Supervisors"/>
    <n v="36507450"/>
    <s v="Cours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Adam Luu"/>
    <s v="adam.luu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s v=""/>
    <s v=""/>
    <x v="8"/>
  </r>
  <r>
    <s v="Ansley Lam"/>
    <s v="ansley.lam@srg.com.au"/>
    <s v="Conflict Resolution for Managers and Supervisors"/>
    <n v="36507450"/>
    <s v="Cours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s v=""/>
    <s v=""/>
    <x v="6"/>
  </r>
  <r>
    <s v="Chaitra Chandra Mouli"/>
    <s v="chaitra.mouli@srg.com.au"/>
    <s v="Conflict Resolution for Managers and Supervisors"/>
    <n v="36507450"/>
    <s v="Cours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s v=""/>
    <s v=""/>
    <x v="12"/>
  </r>
  <r>
    <s v="Alexander James"/>
    <s v="alexander.james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s v=""/>
    <s v=""/>
    <x v="5"/>
  </r>
  <r>
    <s v="Christopher Baird"/>
    <s v="chris.baird@srg.com.au"/>
    <s v="Conflict Resolution for Managers and Supervisors"/>
    <n v="36507450"/>
    <s v="Cours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s v=""/>
    <s v=""/>
    <x v="5"/>
  </r>
  <r>
    <s v="Steven Harrison"/>
    <s v="steve.harrison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Wiwie Tanto"/>
    <s v="wi.tanto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Prabhakaran Babu Rajendran"/>
    <s v="prabhu.baburajendran@srg.com.au"/>
    <s v="Conflict Resolution for Managers and Supervisors"/>
    <n v="36507450"/>
    <s v="Cours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s v=""/>
    <s v=""/>
    <x v="5"/>
  </r>
  <r>
    <s v="Andrew Fountain"/>
    <s v="andrew.fountain@srg.com.au"/>
    <s v="Conflict Resolution for Managers and Supervisors"/>
    <n v="36507450"/>
    <s v="Cours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s v=""/>
    <s v=""/>
    <x v="6"/>
  </r>
  <r>
    <s v="Gregory Branford"/>
    <s v="greg.branford@srg.com.au"/>
    <s v="Conflict Resolution for Managers and Supervisors"/>
    <n v="36507450"/>
    <s v="Cours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s v=""/>
    <s v=""/>
    <x v="5"/>
  </r>
  <r>
    <s v="Adrian Ward-Smith"/>
    <s v="adrian.ward-smith@srg.com.au"/>
    <s v="Conflict Resolution for Managers and Supervisors"/>
    <n v="36507450"/>
    <s v="Cours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s v=""/>
    <s v=""/>
    <x v="5"/>
  </r>
  <r>
    <s v="Su Ying Xie"/>
    <s v="su.ying.xie@srg.com.au"/>
    <s v="Power BI crash course"/>
    <n v="36503265"/>
    <s v="Interactive"/>
    <x v="0"/>
    <s v="Passed"/>
    <d v="2022-11-16T00:00:00"/>
    <d v="2022-11-16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NOV, FY23"/>
    <s v="Q2, FY23"/>
    <x v="7"/>
  </r>
  <r>
    <s v="Amanda Rees"/>
    <s v="amanda.rees@srg.com.au"/>
    <s v="Power BI crash course"/>
    <n v="36503265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Sebastian Licciardi"/>
    <s v="sebastian.licciardi@srg.com.au"/>
    <s v="Power BI crash course"/>
    <n v="36503265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Paul Barnard"/>
    <s v="paul.barnard@srg.com.au"/>
    <s v="Power BI crash course"/>
    <n v="36503265"/>
    <s v="Interactive"/>
    <x v="0"/>
    <s v="Passed"/>
    <d v="2023-05-02T00:00:00"/>
    <d v="2023-05-02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MAY, FY23"/>
    <s v="Q4, FY23"/>
    <x v="5"/>
  </r>
  <r>
    <s v="Ahmed Gulamali"/>
    <s v="ahmed.gulamali@spotlightgroup.com"/>
    <s v="Power BI crash course"/>
    <n v="36503265"/>
    <s v="Interactive"/>
    <x v="2"/>
    <m/>
    <d v="2022-11-16T00:00:00"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NOV, FY23"/>
    <s v=""/>
    <x v="9"/>
  </r>
  <r>
    <s v="Sunshine Santos"/>
    <s v="shanaryza.steward@srg.com.au"/>
    <s v="Interview Skills"/>
    <n v="36493149"/>
    <s v="Interactive"/>
    <x v="0"/>
    <s v="Passed"/>
    <d v="2023-03-06T00:00:00"/>
    <d v="2023-03-06T00:00:00"/>
    <s v="Human Resources (HR), (HR) Recruitment, New Starters"/>
    <m/>
    <m/>
    <m/>
    <s v="Recruitment Specialist"/>
    <s v="HR MANAGEMENT"/>
    <m/>
    <s v="Jen Jordan"/>
    <m/>
    <n v="313834"/>
    <m/>
    <s v="MAR, FY23"/>
    <s v="Q3, FY23"/>
    <x v="0"/>
  </r>
  <r>
    <s v="Test Learner"/>
    <s v="testlearnergo1@gmail.com"/>
    <s v="Interview Skills"/>
    <n v="36493149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Vicki Liassos"/>
    <s v="vicki.liassos@srg.com.au"/>
    <s v="Interview Skills"/>
    <n v="36493149"/>
    <s v="Interactive"/>
    <x v="0"/>
    <s v="Passed"/>
    <d v="2023-04-26T00:00:00"/>
    <d v="2024-02-06T00:00:00"/>
    <s v="Human Resources (HR), (HR) Recruitment, New Starters"/>
    <m/>
    <m/>
    <m/>
    <s v="Recruitment Coordinator"/>
    <s v="HR MANAGEMENT"/>
    <m/>
    <s v="Jen Jordan"/>
    <s v="S900"/>
    <n v="321424"/>
    <s v="Vicki Liassos"/>
    <s v="MAY, FY23"/>
    <s v="Q3, FY24"/>
    <x v="0"/>
  </r>
  <r>
    <s v="Kunal Mazumdar"/>
    <s v="kunal.maz@srg.com.au"/>
    <s v="Interview Skills"/>
    <n v="36493149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Kristy Rosengren-Loughry"/>
    <s v="kristy.rosengren@srg.com.au"/>
    <s v="Interview Skills"/>
    <n v="36493149"/>
    <s v="Interactive"/>
    <x v="0"/>
    <s v="Passed"/>
    <d v="2023-06-27T00:00:00"/>
    <d v="2023-12-1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JUL, FY24"/>
    <s v="Q2, FY24"/>
    <x v="0"/>
  </r>
  <r>
    <s v="Kavya Koppolu"/>
    <s v="kavya.koppolu@srg.com.au"/>
    <s v="Interview Skills"/>
    <n v="36493149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s v="APR, FY23"/>
    <s v="Q4, FY23"/>
    <x v="0"/>
  </r>
  <r>
    <s v="Renee Freeland"/>
    <s v="renee.freeland@srg.com.au"/>
    <s v="Interview Skills"/>
    <n v="36493149"/>
    <s v="Interactive"/>
    <x v="0"/>
    <s v="Passed"/>
    <d v="2023-12-05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Jannine Pattison"/>
    <s v="jannine.pattison@srg.com.au"/>
    <s v="Interview Skills"/>
    <n v="36493149"/>
    <s v="Interactive"/>
    <x v="0"/>
    <s v="Passed"/>
    <d v="2025-01-30T00:00:00"/>
    <d v="2025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5"/>
    <s v="Q3, FY25"/>
    <x v="0"/>
  </r>
  <r>
    <s v="Jennifer Jordan"/>
    <s v="jennifer.jordan@srg.com.au"/>
    <s v="Interview Skills"/>
    <n v="36493149"/>
    <s v="Interactive"/>
    <x v="0"/>
    <s v="Passed"/>
    <d v="2024-06-26T00:00:00"/>
    <d v="2024-06-26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JUN, FY24"/>
    <s v="Q4, FY24"/>
    <x v="0"/>
  </r>
  <r>
    <s v="Steve Dal Pozzo"/>
    <s v="steve.dalpozzo@srg.com.au"/>
    <s v="Stakeholder management"/>
    <n v="36486522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Adam Symmons"/>
    <s v="adam.symmons@srg.com.au"/>
    <s v="Stakeholder management"/>
    <n v="36486522"/>
    <s v="Interactive"/>
    <x v="0"/>
    <s v="Passed"/>
    <d v="2024-05-23T00:00:00"/>
    <d v="2024-05-28T00:00:00"/>
    <s v="(MKT) Broadcast, New Starters"/>
    <m/>
    <m/>
    <m/>
    <m/>
    <s v="Marketing"/>
    <m/>
    <s v="Rob Ryan"/>
    <m/>
    <m/>
    <m/>
    <s v="MAY, FY24"/>
    <s v="Q4, FY24"/>
    <x v="1"/>
  </r>
  <r>
    <s v="Su Ying Xie"/>
    <s v="su.ying.xie@srg.com.au"/>
    <s v="Stakeholder management"/>
    <n v="36486522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AN, FY23"/>
    <s v="Q3, FY23"/>
    <x v="7"/>
  </r>
  <r>
    <s v="Gavin Hannaford"/>
    <s v="gavin.hannaford@srg.com.au"/>
    <s v="Stakeholder management"/>
    <n v="36486522"/>
    <s v="Interactive"/>
    <x v="2"/>
    <m/>
    <d v="2024-05-21T00:00:00"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MAY, FY24"/>
    <s v=""/>
    <x v="2"/>
  </r>
  <r>
    <s v="Kelley Brydon"/>
    <s v="kelley.brydon@srg.com.au"/>
    <s v="Stakeholder management"/>
    <n v="36486522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Xinyu Feng"/>
    <s v="ken.feng@srg.com.au"/>
    <s v="Stakeholder management"/>
    <n v="36486522"/>
    <s v="Interactiv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s v=""/>
    <s v=""/>
    <x v="7"/>
  </r>
  <r>
    <s v="Pragyaan Mishra"/>
    <s v="pragyaan.mishra@srg.com.au"/>
    <s v="Stakeholder management"/>
    <n v="36486522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Christopher Hazlett"/>
    <s v="chris.hazlett@srg.com.au"/>
    <s v="Stakeholder management"/>
    <n v="36486522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Satish Muthuarumugam"/>
    <s v="satish.muthuarumugam@srg.com.au"/>
    <s v="Stakeholder management"/>
    <n v="36486522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Adam Carson"/>
    <s v="adam.carson@srg.com.au"/>
    <s v="Stakeholder management"/>
    <n v="36486522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s v=""/>
    <s v=""/>
    <x v="7"/>
  </r>
  <r>
    <s v="Romell Catuaan"/>
    <s v="romell.catuaan@srg.com.au"/>
    <s v="Stakeholder management"/>
    <n v="36486522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Fuad Abdi"/>
    <s v="fuad.abdi@srg.com.au"/>
    <s v="Stakeholder management"/>
    <n v="36486522"/>
    <s v="Interactive"/>
    <x v="0"/>
    <s v="Passed"/>
    <d v="2023-02-07T00:00:00"/>
    <d v="2023-02-07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FEB, FY23"/>
    <s v="Q3, FY23"/>
    <x v="2"/>
  </r>
  <r>
    <s v="Robert Ryan"/>
    <s v="rob.ryan@srg.com.au"/>
    <s v="Stakeholder management"/>
    <n v="36486522"/>
    <s v="Interactive"/>
    <x v="0"/>
    <s v="Passed"/>
    <d v="2022-12-15T00:00:00"/>
    <d v="2022-12-16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Michael Girardi"/>
    <s v="michael.girardi@srg.com.au"/>
    <s v="Stakeholder management"/>
    <n v="36486522"/>
    <s v="Interactive"/>
    <x v="2"/>
    <m/>
    <d v="2023-03-06T00:00:00"/>
    <m/>
    <s v="Marketing (MKT), (MKT) Broadcast, New Starters"/>
    <m/>
    <m/>
    <m/>
    <s v="Media Producer"/>
    <s v="Marketing"/>
    <s v="Head of Marketing Ops"/>
    <s v="Robert Ryan"/>
    <s v="S900"/>
    <n v="312818"/>
    <s v="Michael Girardi"/>
    <s v="MAR, FY23"/>
    <s v=""/>
    <x v="2"/>
  </r>
  <r>
    <s v="Aaron Sarson"/>
    <s v="aaron.sarson@srg.com.au"/>
    <s v="Stakeholder management"/>
    <n v="36486522"/>
    <s v="Interactive"/>
    <x v="0"/>
    <s v="Passed"/>
    <d v="2023-01-11T00:00:00"/>
    <d v="2023-01-11T00:00:00"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JAN, FY23"/>
    <s v="Q3, FY23"/>
    <x v="7"/>
  </r>
  <r>
    <s v="Sunshine Santos"/>
    <s v="shanaryza.steward@srg.com.au"/>
    <s v="Introducing The Weapons Of Influence"/>
    <n v="36474180"/>
    <s v="Video"/>
    <x v="0"/>
    <s v="Passed"/>
    <d v="2023-12-18T00:00:00"/>
    <d v="2023-12-18T00:00:00"/>
    <s v="Human Resources (HR), (HR) Recruitment, New Starters"/>
    <m/>
    <m/>
    <m/>
    <s v="Recruitment Specialist"/>
    <s v="HR MANAGEMENT"/>
    <m/>
    <s v="Jen Jordan"/>
    <m/>
    <n v="313834"/>
    <m/>
    <s v="DEC, FY24"/>
    <s v="Q2, FY24"/>
    <x v="0"/>
  </r>
  <r>
    <s v="Michael Co"/>
    <s v="michael.co@srg.com.au"/>
    <s v="Introducing The Weapons Of Influence"/>
    <n v="36474180"/>
    <s v="Video"/>
    <x v="0"/>
    <s v="Passed"/>
    <d v="2023-02-07T00:00:00"/>
    <d v="2023-02-07T00:00:00"/>
    <s v="Information Technology (IT), New Starters"/>
    <m/>
    <m/>
    <m/>
    <s v="Contractor"/>
    <s v="IT"/>
    <s v="IT ENTERPRISE INFORMATION"/>
    <s v="Chris Galea"/>
    <m/>
    <m/>
    <m/>
    <s v="FEB, FY23"/>
    <s v="Q3, FY23"/>
    <x v="1"/>
  </r>
  <r>
    <s v="Justin Scollo"/>
    <s v="justin.scollo@srg.com.au"/>
    <s v="Introducing The Weapons Of Influence"/>
    <n v="36474180"/>
    <s v="Video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s v="AUG, FY24"/>
    <s v="Q1, FY24"/>
    <x v="5"/>
  </r>
  <r>
    <s v="Angela Enconado"/>
    <s v="angela.enconado@srg.com.au"/>
    <s v="Introducing The Weapons Of Influence"/>
    <n v="36474180"/>
    <s v="Video"/>
    <x v="0"/>
    <s v="Passed"/>
    <d v="2023-02-08T00:00:00"/>
    <d v="2023-02-08T00:00:00"/>
    <s v="New Starters"/>
    <m/>
    <m/>
    <m/>
    <m/>
    <s v="IT"/>
    <m/>
    <s v="Joseph Zooeff"/>
    <m/>
    <m/>
    <m/>
    <s v="FEB, FY23"/>
    <s v="Q3, FY23"/>
    <x v="1"/>
  </r>
  <r>
    <s v="Augustus Orcena"/>
    <s v="augustus.orcena@srg.com.au"/>
    <s v="Introducing The Weapons Of Influence"/>
    <n v="36474180"/>
    <s v="Video"/>
    <x v="0"/>
    <s v="Passed"/>
    <d v="2024-09-19T00:00:00"/>
    <d v="2024-09-19T00:00:00"/>
    <s v="Information Technology (IT), New Starters"/>
    <m/>
    <m/>
    <m/>
    <s v="Contractor"/>
    <s v="IT"/>
    <s v="IT ERP APPLICATIONS"/>
    <s v="Gert-Jan Klaver"/>
    <m/>
    <m/>
    <m/>
    <s v="SEP, FY25"/>
    <s v="Q1, FY25"/>
    <x v="1"/>
  </r>
  <r>
    <s v="Carl Pantino"/>
    <s v="carl.pantino@srg.com.au"/>
    <s v="Introducing The Weapons Of Influence"/>
    <n v="36474180"/>
    <s v="Video"/>
    <x v="0"/>
    <s v="Passed"/>
    <d v="2023-01-09T00:00:00"/>
    <d v="2023-01-09T00:00:00"/>
    <s v="Information Technology (IT), New Starters"/>
    <m/>
    <m/>
    <m/>
    <s v="Contractor"/>
    <s v="IT"/>
    <s v="IT INFRASTRUCTURE"/>
    <s v="Joseph Zooeff"/>
    <m/>
    <m/>
    <m/>
    <s v="JAN, FY23"/>
    <s v="Q3, FY23"/>
    <x v="1"/>
  </r>
  <r>
    <s v="Talhia Davon"/>
    <s v="talhia.davon@srg.com.au"/>
    <s v="Introducing The Weapons Of Influence"/>
    <n v="36474180"/>
    <s v="Video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Joshua Mindaro"/>
    <s v="joshua.mindaro@srg.com.au"/>
    <s v="Introducing The Weapons Of Influence"/>
    <n v="36474180"/>
    <s v="Video"/>
    <x v="0"/>
    <s v="Passed"/>
    <d v="2023-01-06T00:00:00"/>
    <d v="2023-01-06T00:00:00"/>
    <s v="Information Technology (IT), New Starters"/>
    <m/>
    <m/>
    <m/>
    <s v="Contractor"/>
    <s v="IT"/>
    <s v="IT ENTERPRISE INFORMATION"/>
    <s v="Chris Galea"/>
    <m/>
    <m/>
    <m/>
    <s v="JAN, FY23"/>
    <s v="Q3, FY23"/>
    <x v="1"/>
  </r>
  <r>
    <s v="Gaurav Bhat"/>
    <s v="gaurav.bhat@srg.com.au"/>
    <s v="Introducing The Weapons Of Influence"/>
    <n v="36474180"/>
    <s v="Video"/>
    <x v="0"/>
    <s v="Passed"/>
    <d v="2023-10-09T00:00:00"/>
    <d v="2023-10-09T00:00:00"/>
    <s v="Information Technology (IT), (IT) Digital Solutions, New Starters"/>
    <m/>
    <m/>
    <m/>
    <s v="Mobility &amp; Ecomm App Sa"/>
    <s v="IT"/>
    <s v="IT DIGITAL"/>
    <s v="Andrew Lighten"/>
    <m/>
    <n v="323285"/>
    <m/>
    <s v="OCT, FY24"/>
    <s v="Q2, FY24"/>
    <x v="5"/>
  </r>
  <r>
    <s v="Michel Gloutnay"/>
    <s v="michel.gloutnay@srg.com.au"/>
    <s v="Introducing The Weapons Of Influence"/>
    <n v="36474180"/>
    <s v="Video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1, FY24"/>
    <x v="0"/>
  </r>
  <r>
    <s v="Harsimar Kaur"/>
    <s v="harsimar.kaur@srg.com.au"/>
    <s v="Introducing The Weapons Of Influence"/>
    <n v="36474180"/>
    <s v="Video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1, FY24"/>
    <x v="5"/>
  </r>
  <r>
    <s v="Marie Fernandez"/>
    <s v="marie.fernandez@srg.com.au"/>
    <s v="Introducing The Weapons Of Influence"/>
    <n v="36474180"/>
    <s v="Video"/>
    <x v="0"/>
    <s v="Passed"/>
    <d v="2024-05-10T00:00:00"/>
    <d v="2024-05-10T00:00:00"/>
    <s v="Information Technology (IT), New Starters"/>
    <m/>
    <m/>
    <m/>
    <s v="Fin Process Analyst"/>
    <s v="IT"/>
    <s v="IT ERP APPLICATIONS"/>
    <s v="Gert-Jan Klaver"/>
    <s v="S900"/>
    <n v="222038"/>
    <s v="Marie Fernandez"/>
    <s v="MAY, FY24"/>
    <s v="Q4, FY24"/>
    <x v="5"/>
  </r>
  <r>
    <s v="Vijay Shanbhag"/>
    <s v="vijay.shanbhag@srg.com.au"/>
    <s v="Introducing The Weapons Of Influence"/>
    <n v="36474180"/>
    <s v="Video"/>
    <x v="2"/>
    <m/>
    <d v="2023-09-06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SEP, FY24"/>
    <s v=""/>
    <x v="6"/>
  </r>
  <r>
    <s v="Elise Forsyth-Harrison"/>
    <s v="elise.forsyth@srg.com.au"/>
    <s v="Introducing The Weapons Of Influence"/>
    <n v="36474180"/>
    <s v="Video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Q3, FY23"/>
    <x v="5"/>
  </r>
  <r>
    <s v="Renee Freeland"/>
    <s v="renee.freeland@srg.com.au"/>
    <s v="Introducing The Weapons Of Influence"/>
    <n v="36474180"/>
    <s v="Video"/>
    <x v="0"/>
    <s v="Passed"/>
    <d v="2023-12-05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Amanda Rees"/>
    <s v="amanda.rees@srg.com.au"/>
    <s v="Introducing The Weapons Of Influence"/>
    <n v="36474180"/>
    <s v="Video"/>
    <x v="0"/>
    <s v="Passed"/>
    <d v="2023-02-09T00:00:00"/>
    <d v="2023-0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FEB, FY23"/>
    <s v="Q3, FY23"/>
    <x v="3"/>
  </r>
  <r>
    <s v="Herminio Jr Tina"/>
    <s v="hadgie.tina@harrisscarfe.com.au"/>
    <s v="Introducing The Weapons Of Influence"/>
    <n v="36474180"/>
    <s v="Video"/>
    <x v="0"/>
    <s v="Passed"/>
    <d v="2023-08-23T00:00:00"/>
    <d v="2023-08-2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AUG, FY24"/>
    <s v="Q1, FY24"/>
    <x v="5"/>
  </r>
  <r>
    <s v="Pradip Marek"/>
    <s v="pradip.marek@srg.com.au"/>
    <s v="Introducing The Weapons Of Influence"/>
    <n v="36474180"/>
    <s v="Video"/>
    <x v="0"/>
    <s v="Passed"/>
    <d v="2023-02-03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3, FY23"/>
    <x v="5"/>
  </r>
  <r>
    <s v="Jannine Pattison"/>
    <s v="jannine.pattison@srg.com.au"/>
    <s v="Introducing The Weapons Of Influence"/>
    <n v="36474180"/>
    <s v="Video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4"/>
    <s v="Q3, FY24"/>
    <x v="0"/>
  </r>
  <r>
    <s v="Kristy Rosengren-Loughry"/>
    <s v="kristy.rosengren@srg.com.au"/>
    <s v="Introducing The Weapons Of Influence"/>
    <n v="36474180"/>
    <s v="Video"/>
    <x v="0"/>
    <s v="Passed"/>
    <d v="2023-12-19T00:00:00"/>
    <d v="2023-12-1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DEC, FY24"/>
    <s v="Q2, FY24"/>
    <x v="0"/>
  </r>
  <r>
    <s v="Kathryn Buchanan"/>
    <s v="kathryn.buchanan@anaconda.com.au"/>
    <s v="Introducing The Weapons Of Influence"/>
    <n v="36474180"/>
    <s v="Video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297893"/>
    <s v="Kathryn Buchanan"/>
    <s v="JUL, FY25"/>
    <s v="Q4, FY24"/>
    <x v="0"/>
  </r>
  <r>
    <s v="Rachael Mendez"/>
    <s v="rachael.mendez@srg.com.au"/>
    <s v="Introducing The Weapons Of Influence"/>
    <n v="36474180"/>
    <s v="Video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Valentina De Luca"/>
    <s v="valentina.deluca@srg.com.au"/>
    <s v="Introducing The Weapons Of Influence"/>
    <n v="36474180"/>
    <s v="Video"/>
    <x v="0"/>
    <s v="Passed"/>
    <d v="2022-11-23T00:00:00"/>
    <d v="2022-11-2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NOV, FY23"/>
    <s v="Q2, FY23"/>
    <x v="0"/>
  </r>
  <r>
    <s v="Huacong Xu"/>
    <s v="gabrielle.xu@srg.com.au"/>
    <s v="Introducing The Weapons Of Influence"/>
    <n v="36474180"/>
    <s v="Video"/>
    <x v="0"/>
    <s v="Passed"/>
    <d v="2024-07-10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s v="JUL, FY25"/>
    <s v="Q1, FY25"/>
    <x v="0"/>
  </r>
  <r>
    <s v="David Bassett"/>
    <s v="david.bassett@srg.com.au"/>
    <s v="Introducing The Weapons Of Influence"/>
    <n v="36474180"/>
    <s v="Video"/>
    <x v="0"/>
    <s v="Passed"/>
    <d v="2023-09-12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s v="SEP, FY24"/>
    <s v="Q1, FY24"/>
    <x v="0"/>
  </r>
  <r>
    <s v="Andrea Nicou"/>
    <s v="andrea.nicou@srg.com.au"/>
    <s v="Introducing The Weapons Of Influence"/>
    <n v="36474180"/>
    <s v="Video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Thida Zaw"/>
    <s v="thida.zaw@srg.com.au"/>
    <s v="Introducing The Weapons Of Influence"/>
    <n v="36474180"/>
    <s v="Video"/>
    <x v="0"/>
    <s v="Passed"/>
    <d v="2022-12-22T00:00:00"/>
    <d v="2022-12-22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s v="DEC, FY23"/>
    <s v="Q2, FY23"/>
    <x v="6"/>
  </r>
  <r>
    <s v="Yuanhong Huang"/>
    <s v="julie.huang@srg.com.au"/>
    <s v="Introducing The Weapons Of Influence"/>
    <n v="36474180"/>
    <s v="Video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Shaistha Begum"/>
    <s v="shaistha.begum@srg.com.au"/>
    <s v="Introducing The Weapons Of Influence"/>
    <n v="36474180"/>
    <s v="Video"/>
    <x v="0"/>
    <s v="Passed"/>
    <d v="2023-05-23T00:00:00"/>
    <d v="2023-05-23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MAY, FY23"/>
    <s v="Q4, FY23"/>
    <x v="6"/>
  </r>
  <r>
    <s v="Sheldon Samson Phulpagar"/>
    <s v="sheldon.phulpagar@srg.com.au"/>
    <s v="Introducing The Weapons Of Influence"/>
    <n v="36474180"/>
    <s v="Video"/>
    <x v="0"/>
    <s v="Passed"/>
    <d v="2023-10-21T00:00:00"/>
    <d v="2023-10-21T00:00:00"/>
    <s v="New Starters"/>
    <m/>
    <m/>
    <m/>
    <s v="Crm Campaign Coordinator"/>
    <s v="Marketing"/>
    <s v="ECOMM DIGITAL"/>
    <s v="Kosha Desai"/>
    <s v="S900"/>
    <n v="329850"/>
    <s v="Sheldon Phulpagar"/>
    <s v="OCT, FY24"/>
    <s v="Q2, FY24"/>
    <x v="2"/>
  </r>
  <r>
    <s v="Pingping Lu"/>
    <s v="lucy.lu@srg.com.au"/>
    <s v="Introducing The Weapons Of Influence"/>
    <n v="36474180"/>
    <s v="Video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Callia Emory"/>
    <s v="callia.emory@srg.com.au"/>
    <s v="Introducing The Weapons Of Influence"/>
    <n v="36474180"/>
    <s v="Video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Jin Ying Tan"/>
    <s v="jade.tan@srg.com.au"/>
    <s v="Introducing The Weapons Of Influence"/>
    <n v="36474180"/>
    <s v="Video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DEC, FY23"/>
    <s v="Q2, FY23"/>
    <x v="5"/>
  </r>
  <r>
    <s v="Mary Elizabeth Claire Harrington"/>
    <s v="claire.harrington@srg.com.au"/>
    <s v="Introducing The Weapons Of Influence"/>
    <n v="36474180"/>
    <s v="Video"/>
    <x v="0"/>
    <s v="Passed"/>
    <d v="2025-02-12T00:00:00"/>
    <d v="2025-02-12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FEB, FY25"/>
    <s v="Q3, FY25"/>
    <x v="5"/>
  </r>
  <r>
    <s v="Erin Sidwell"/>
    <s v="erin.sidwell@srg.com.au"/>
    <s v="Introducing The Weapons Of Influence"/>
    <n v="36474180"/>
    <s v="Video"/>
    <x v="0"/>
    <s v="Passed"/>
    <d v="2024-05-30T00:00:00"/>
    <d v="2024-05-30T00:00:00"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JUN, FY24"/>
    <s v="Q4, FY24"/>
    <x v="6"/>
  </r>
  <r>
    <s v="Sonal Bhatia"/>
    <s v="sonal.bhatia@srg.com.au"/>
    <s v="Introducing The Weapons Of Influence"/>
    <n v="36474180"/>
    <s v="Video"/>
    <x v="0"/>
    <s v="Passed"/>
    <d v="2023-09-04T00:00:00"/>
    <d v="2023-09-04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SEP, FY24"/>
    <s v="Q1, FY24"/>
    <x v="5"/>
  </r>
  <r>
    <s v="Simone Mcabee"/>
    <s v="simone.mcabee@spotlight.com.au"/>
    <s v="Introducing The Weapons Of Influence"/>
    <n v="36474180"/>
    <s v="Video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Kavya Koppolu"/>
    <s v="kavya.koppolu@srg.com.au"/>
    <s v="Introducing The Weapons Of Influence"/>
    <n v="36474180"/>
    <s v="Video"/>
    <x v="0"/>
    <s v="Passed"/>
    <d v="2023-09-13T00:00:00"/>
    <d v="2023-09-13T00:00:00"/>
    <s v="Human Resources (HR), (HR) Recruitment, New Starters"/>
    <m/>
    <m/>
    <m/>
    <s v="Hr Administrator"/>
    <s v="HR MANAGEMENT"/>
    <m/>
    <s v="Jen Jordan"/>
    <s v="S900"/>
    <n v="313819"/>
    <s v="Kavya Koppolu"/>
    <s v="SEP, FY24"/>
    <s v="Q1, FY24"/>
    <x v="0"/>
  </r>
  <r>
    <s v="Vinchi Chan"/>
    <s v="vinchi.chan@srg.com.au"/>
    <s v="Introducing The Weapons Of Influence"/>
    <n v="36474180"/>
    <s v="Video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Rasika Ravindra Pimplodkar"/>
    <s v="rasika.pimplodkar@srg.com.au"/>
    <s v="Introducing The Weapons Of Influence"/>
    <n v="36474180"/>
    <s v="Video"/>
    <x v="0"/>
    <s v="Passed"/>
    <d v="2025-05-20T00:00:00"/>
    <d v="2025-05-20T00:00:00"/>
    <s v="(Ecom) CRM, New Starters"/>
    <m/>
    <m/>
    <m/>
    <s v="Crm Campaign Coordinator"/>
    <s v="Marketing"/>
    <s v="ECOMM DIGITAL"/>
    <s v="Kosha Desai"/>
    <m/>
    <n v="339503"/>
    <s v="Rasika Pimplodkar"/>
    <s v="MAY, FY25"/>
    <s v="Q4, FY25"/>
    <x v="2"/>
  </r>
  <r>
    <s v="Yuan Jiang"/>
    <s v="yuan.jiang@srg.com.au"/>
    <s v="Introducing The Weapons Of Influence"/>
    <n v="36474180"/>
    <s v="Video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Fotios Viskas"/>
    <s v="fotios.viskas@srg.com.au"/>
    <s v="Introducing The Weapons Of Influence"/>
    <n v="36474180"/>
    <s v="Video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FEB, FY23"/>
    <s v="Q3, FY23"/>
    <x v="5"/>
  </r>
  <r>
    <s v="Leah Abicair"/>
    <s v="leah.abicair@srg.com.au"/>
    <s v="Introducing The Weapons Of Influence"/>
    <n v="36474180"/>
    <s v="Video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s v="FEB, FY25"/>
    <s v="Q3, FY25"/>
    <x v="6"/>
  </r>
  <r>
    <s v="Vicki Liassos"/>
    <s v="vicki.liassos@srg.com.au"/>
    <s v="Introducing The Weapons Of Influence"/>
    <n v="36474180"/>
    <s v="Video"/>
    <x v="0"/>
    <s v="Passed"/>
    <d v="2024-02-06T00:00:00"/>
    <d v="2024-02-06T00:00:00"/>
    <s v="Human Resources (HR), (HR) Recruitment, New Starters"/>
    <m/>
    <m/>
    <m/>
    <s v="Recruitment Coordinator"/>
    <s v="HR MANAGEMENT"/>
    <m/>
    <s v="Jen Jordan"/>
    <s v="S900"/>
    <n v="321424"/>
    <s v="Vicki Liassos"/>
    <s v="FEB, FY24"/>
    <s v="Q3, FY24"/>
    <x v="0"/>
  </r>
  <r>
    <s v="Chantelle Platt"/>
    <s v="chantelle.platt@srg.com.au"/>
    <s v="Introducing The Weapons Of Influence"/>
    <n v="36474180"/>
    <s v="Video"/>
    <x v="0"/>
    <s v="Passed"/>
    <d v="2024-09-10T00:00:00"/>
    <d v="2024-09-10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Su Ying Xie"/>
    <s v="su.ying.xie@srg.com.au"/>
    <s v="Introducing The Weapons Of Influence"/>
    <n v="36474180"/>
    <s v="Video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AN, FY23"/>
    <s v="Q3, FY23"/>
    <x v="7"/>
  </r>
  <r>
    <s v="Reece Shaw"/>
    <s v="reece.shaw@srg.com.au"/>
    <s v="Introducing The Weapons Of Influence"/>
    <n v="36474180"/>
    <s v="Video"/>
    <x v="0"/>
    <s v="Passed"/>
    <d v="2024-01-31T00:00:00"/>
    <d v="2024-01-31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FEB, FY24"/>
    <s v="Q3, FY24"/>
    <x v="0"/>
  </r>
  <r>
    <s v="Luan Nguyen"/>
    <s v="luan.nguyen@srg.com.au"/>
    <s v="Introducing The Weapons Of Influence"/>
    <n v="36474180"/>
    <s v="Video"/>
    <x v="0"/>
    <s v="Passed"/>
    <d v="2025-02-26T00:00:00"/>
    <d v="2025-02-26T00:00:00"/>
    <s v="Human Resources (HR), (HR) HR Analytics, New Starters"/>
    <m/>
    <m/>
    <m/>
    <s v="Hr Reporting Analyst"/>
    <s v="HR MANAGEMENT"/>
    <m/>
    <s v="Vanessa Mccandlish"/>
    <s v="S900"/>
    <n v="338041"/>
    <s v="Luan Nguyen"/>
    <s v="FEB, FY25"/>
    <s v="Q3, FY25"/>
    <x v="0"/>
  </r>
  <r>
    <s v="Aashish Bhandari"/>
    <s v="aashish.bhandari@srg.com.au"/>
    <s v="Introducing The Weapons Of Influence"/>
    <n v="36474180"/>
    <s v="Video"/>
    <x v="0"/>
    <s v="Passed"/>
    <d v="2024-10-18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s v="OCT, FY25"/>
    <s v="Q2, FY25"/>
    <x v="0"/>
  </r>
  <r>
    <s v="Adam Carson"/>
    <s v="adam.carson@srg.com.au"/>
    <s v="Introducing The Weapons Of Influence"/>
    <n v="36474180"/>
    <s v="Video"/>
    <x v="0"/>
    <s v="Passed"/>
    <d v="2025-02-24T00:00:00"/>
    <d v="2025-02-28T00:00:00"/>
    <s v="Spotlight Group, Analytics &amp; Insights (A&amp;I)"/>
    <m/>
    <m/>
    <m/>
    <s v="Senior Data Analyst"/>
    <s v="ANALYTICS &amp; INSIGHTS"/>
    <m/>
    <s v="Aaron Sarson"/>
    <m/>
    <n v="338616"/>
    <s v="Adam Carson"/>
    <s v="FEB, FY25"/>
    <s v="Q3, FY25"/>
    <x v="7"/>
  </r>
  <r>
    <s v="Penelope Robin"/>
    <s v="penny.robin@srg.com.au"/>
    <s v="Introducing The Weapons Of Influence"/>
    <n v="36474180"/>
    <s v="Video"/>
    <x v="0"/>
    <s v="Passed"/>
    <d v="2023-10-17T00:00:00"/>
    <d v="2023-10-17T00:00:00"/>
    <s v="Information Technology (IT), New Starters"/>
    <m/>
    <m/>
    <m/>
    <s v="Business Analyst"/>
    <s v="IT"/>
    <s v="IT DIGITAL"/>
    <s v="Jose Rivera Cordoba"/>
    <s v="S900"/>
    <n v="235135"/>
    <s v="Penny Robin"/>
    <s v="OCT, FY24"/>
    <s v="Q2, FY24"/>
    <x v="5"/>
  </r>
  <r>
    <s v="Haneen Al Khamas"/>
    <s v="haneen.khamas@srg.com.au"/>
    <s v="Introducing The Weapons Of Influence"/>
    <n v="36474180"/>
    <s v="Video"/>
    <x v="0"/>
    <s v="Passed"/>
    <d v="2025-05-13T00:00:00"/>
    <d v="2025-05-13T00:00:00"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s v="MAY, FY25"/>
    <s v="Q4, FY25"/>
    <x v="6"/>
  </r>
  <r>
    <s v="Jonathan Wright"/>
    <s v="jonathan.wright@srg.com.au"/>
    <s v="Introducing The Weapons Of Influence"/>
    <n v="36474180"/>
    <s v="Video"/>
    <x v="0"/>
    <s v="Passed"/>
    <d v="2024-12-04T00:00:00"/>
    <d v="2024-12-04T00:00:00"/>
    <s v="(Ecom) eCom Content, New Starters"/>
    <m/>
    <m/>
    <m/>
    <s v="Copywriter Lead"/>
    <s v="Marketing"/>
    <s v="SS ECOMM SM1"/>
    <s v="Bec Luong"/>
    <s v="S900"/>
    <n v="336927"/>
    <s v="Jono Wright"/>
    <s v="DEC, FY25"/>
    <s v="Q2, FY25"/>
    <x v="6"/>
  </r>
  <r>
    <s v="Annie Chung"/>
    <s v="annie.chung@srg.com.au"/>
    <s v="Introducing The Weapons Of Influence"/>
    <n v="36474180"/>
    <s v="Video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JUN, FY24"/>
    <s v="Q4, FY24"/>
    <x v="6"/>
  </r>
  <r>
    <s v="Fiona Cassidy"/>
    <s v="fiona.cassidy@srg.com.au"/>
    <s v="Introducing The Weapons Of Influence"/>
    <n v="36474180"/>
    <s v="Video"/>
    <x v="0"/>
    <s v="Passed"/>
    <d v="2023-09-12T00:00:00"/>
    <d v="2023-09-12T00:00:00"/>
    <s v="Human Resources (HR), (HR) Payroll, MANAGERS, New Starters"/>
    <m/>
    <m/>
    <m/>
    <s v="Group Payroll Manager"/>
    <s v="HR MANAGEMENT"/>
    <m/>
    <s v="Linda Hunt"/>
    <s v="S900"/>
    <n v="314295"/>
    <s v="Fi Cassidy"/>
    <s v="SEP, FY24"/>
    <s v="Q1, FY24"/>
    <x v="0"/>
  </r>
  <r>
    <s v="Melissa Adeson"/>
    <s v="melissa.adeson@srg.com.au"/>
    <s v="Introducing The Weapons Of Influence"/>
    <n v="36474180"/>
    <s v="Video"/>
    <x v="0"/>
    <s v="Passed"/>
    <d v="2022-11-18T00:00:00"/>
    <d v="2023-01-23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3, FY23"/>
    <x v="0"/>
  </r>
  <r>
    <s v="Charmaine Chin"/>
    <s v="charmaine.chin@srg.com.au"/>
    <s v="Introducing The Weapons Of Influence"/>
    <n v="36474180"/>
    <s v="Video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JUN, FY24"/>
    <s v="Q4, FY24"/>
    <x v="6"/>
  </r>
  <r>
    <s v="Anita Mucic"/>
    <s v="anita.mucic@srg.com.au"/>
    <s v="Introducing The Weapons Of Influence"/>
    <n v="36474180"/>
    <s v="Video"/>
    <x v="0"/>
    <s v="Passed"/>
    <d v="2024-05-29T00:00:00"/>
    <d v="2024-05-29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N, FY24"/>
    <s v="Q4, FY24"/>
    <x v="6"/>
  </r>
  <r>
    <s v="Carol Brown"/>
    <s v="carol.brown@spotlight.com.au"/>
    <s v="Introducing The Weapons Of Influence"/>
    <n v="36474180"/>
    <s v="Video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JUN, FY24"/>
    <s v="Q4, FY24"/>
    <x v="6"/>
  </r>
  <r>
    <s v="Rebecca Luong"/>
    <s v="rebecca.luong@srg.com.au"/>
    <s v="Introducing The Weapons Of Influence"/>
    <n v="36474180"/>
    <s v="Video"/>
    <x v="0"/>
    <s v="Passed"/>
    <d v="2024-12-13T00:00:00"/>
    <d v="2024-12-13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DEC, FY25"/>
    <s v="Q2, FY25"/>
    <x v="6"/>
  </r>
  <r>
    <s v="Vanessa Mccandlish"/>
    <s v="vanessa.mccandlish@srg.com.au"/>
    <s v="Introducing The Weapons Of Influence"/>
    <n v="36474180"/>
    <s v="Video"/>
    <x v="0"/>
    <s v="Passed"/>
    <d v="2023-09-06T00:00:00"/>
    <d v="2023-09-0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SEP, FY24"/>
    <s v="Q1, FY24"/>
    <x v="0"/>
  </r>
  <r>
    <s v="Robert Ryan"/>
    <s v="rob.ryan@srg.com.au"/>
    <s v="Introducing The Weapons Of Influence"/>
    <n v="36474180"/>
    <s v="Video"/>
    <x v="0"/>
    <s v="Passed"/>
    <d v="2023-02-27T00:00:00"/>
    <d v="2023-02-27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MAR, FY23"/>
    <s v="Q3, FY23"/>
    <x v="2"/>
  </r>
  <r>
    <s v="Aaron Sarson"/>
    <s v="aaron.sarson@srg.com.au"/>
    <s v="Introducing The Weapons Of Influence"/>
    <n v="36474180"/>
    <s v="Video"/>
    <x v="0"/>
    <s v="Passed"/>
    <d v="2023-01-11T00:00:00"/>
    <d v="2023-01-11T00:00:00"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JAN, FY23"/>
    <s v="Q3, FY23"/>
    <x v="7"/>
  </r>
  <r>
    <s v="Linda Hunt"/>
    <s v="lin.hunt@spotlight.com.au"/>
    <s v="Introducing The Weapons Of Influence"/>
    <n v="36474180"/>
    <s v="Video"/>
    <x v="2"/>
    <m/>
    <d v="2023-07-18T00:00:00"/>
    <m/>
    <s v="Human Resources (HR), MANAGERS, New Starters"/>
    <m/>
    <m/>
    <m/>
    <s v="Head Of Hr Operations"/>
    <s v="HR MANAGEMENT"/>
    <m/>
    <s v="Avi Gilboa"/>
    <s v="S900"/>
    <n v="229520"/>
    <s v="Linda Hunt"/>
    <s v="JUL, FY24"/>
    <s v=""/>
    <x v="0"/>
  </r>
  <r>
    <s v="Justin Scollo"/>
    <s v="justin.scollo@srg.com.au"/>
    <s v="The DevOps Essentials - The Handbook"/>
    <n v="3643521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Vinod Reddyshetty"/>
    <s v="vinod.reddyshetty@srg.com.au"/>
    <s v="The DevOps Essentials - The Handbook"/>
    <n v="36435211"/>
    <s v="Interactive"/>
    <x v="0"/>
    <s v="Passed"/>
    <d v="2024-07-06T00:00:00"/>
    <d v="2024-07-07T00:00:00"/>
    <s v="New Starters"/>
    <m/>
    <m/>
    <m/>
    <s v="Technical Lead"/>
    <s v="IT"/>
    <m/>
    <s v="Ankit Bansal"/>
    <m/>
    <s v="Contractor"/>
    <m/>
    <s v="JUL, FY25"/>
    <s v="Q1, FY25"/>
    <x v="1"/>
  </r>
  <r>
    <s v="Binuncal Kahel"/>
    <s v="michael.binuncal@srg.com.au"/>
    <s v="The DevOps Essentials - The Handbook"/>
    <n v="36435211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Elise Forsyth-Harrison"/>
    <s v="elise.forsyth@srg.com.au"/>
    <s v="The DevOps Essentials - The Handbook"/>
    <n v="36435211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"/>
    <s v=""/>
    <x v="5"/>
  </r>
  <r>
    <s v="Herminio Jr Tina"/>
    <s v="hadgie.tina@harrisscarfe.com.au"/>
    <s v="The DevOps Essentials - The Handbook"/>
    <n v="36435211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"/>
    <s v=""/>
    <x v="5"/>
  </r>
  <r>
    <s v="Pradip Marek"/>
    <s v="pradip.marek@srg.com.au"/>
    <s v="The DevOps Essentials - The Handbook"/>
    <n v="36435211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"/>
    <s v=""/>
    <x v="5"/>
  </r>
  <r>
    <s v="Nan Shen"/>
    <s v="nelson.shen@srg.com.au"/>
    <s v="The DevOps Essentials - The Handbook"/>
    <n v="3643521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Sonal Bhatia"/>
    <s v="sonal.bhatia@srg.com.au"/>
    <s v="The DevOps Essentials - The Handbook"/>
    <n v="36435211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Fotios Viskas"/>
    <s v="fotios.viskas@srg.com.au"/>
    <s v="The DevOps Essentials - The Handbook"/>
    <n v="36435211"/>
    <s v="Interactive"/>
    <x v="0"/>
    <s v="Passed"/>
    <d v="2024-04-19T00:00:00"/>
    <d v="2024-04-19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APR, FY24"/>
    <s v="Q4, FY24"/>
    <x v="5"/>
  </r>
  <r>
    <s v="Joseph Zooeff"/>
    <s v="joseph.zooeff@srg.com.au"/>
    <s v="The DevOps Essentials - The Handbook"/>
    <n v="36435211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Peter Aarons"/>
    <s v="peter.aarons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Trina Littlepage"/>
    <s v="trina.littlepage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Salvatore Vitiello"/>
    <s v="salvatore.vitiello@srg.com.au"/>
    <s v="Agile Project Management: 10 - Estimating Agile Projects"/>
    <n v="36433463"/>
    <s v="Interactive"/>
    <x v="2"/>
    <m/>
    <d v="2024-06-12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JUN, FY24"/>
    <s v=""/>
    <x v="5"/>
  </r>
  <r>
    <s v="Ashley Steers"/>
    <s v="ashley.steers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Christopher Howard"/>
    <s v="chris.howard@srg.com.au"/>
    <s v="Agile Project Management: 10 - Estimating Agile Projects"/>
    <n v="36433463"/>
    <s v="Interactive"/>
    <x v="0"/>
    <s v="Passed"/>
    <d v="2024-05-24T00:00:00"/>
    <d v="2024-05-24T00:00:00"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MAY, FY24"/>
    <s v="Q4, FY24"/>
    <x v="5"/>
  </r>
  <r>
    <s v="Vincenza Galea"/>
    <s v="enza.galea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Jin Ying Tan"/>
    <s v="jade.tan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"/>
    <s v=""/>
    <x v="5"/>
  </r>
  <r>
    <s v="Mary Elizabeth Claire Harrington"/>
    <s v="claire.harrington@srg.com.au"/>
    <s v="Agile Project Management: 10 - Estimating Agile Projects"/>
    <n v="36433463"/>
    <s v="Interactive"/>
    <x v="2"/>
    <m/>
    <d v="2025-02-26T00:00:00"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FEB, FY25"/>
    <s v=""/>
    <x v="5"/>
  </r>
  <r>
    <s v="Christopher Galea"/>
    <s v="chris.galea@srg.com.au"/>
    <s v="Agile Project Management: 10 - Estimating Agile Projects"/>
    <n v="36433463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Adam Boyd"/>
    <s v="adam.boyd@spotlightproperty.com.au"/>
    <s v="Verbal &amp; Non-verbal Communication"/>
    <n v="36424918"/>
    <s v="Course"/>
    <x v="1"/>
    <m/>
    <m/>
    <m/>
    <s v="Spotlight Group, New Starters"/>
    <m/>
    <m/>
    <m/>
    <s v="Head of Asset Management"/>
    <s v="SPG DEV"/>
    <s v="Richard O'Brien"/>
    <s v="Zac Fried"/>
    <m/>
    <s v="CON11608"/>
    <m/>
    <s v=""/>
    <s v=""/>
    <x v="1"/>
  </r>
  <r>
    <s v="Soraya Franklin"/>
    <s v="soraya.franklin@srg.com.au"/>
    <s v="Verbal &amp; Non-verbal Communication"/>
    <n v="36424918"/>
    <s v="Cours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Leslie Liboon"/>
    <s v="leslie.liboon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5"/>
    <m/>
    <s v=""/>
    <s v=""/>
    <x v="1"/>
  </r>
  <r>
    <s v="Ralph Valenzuela"/>
    <s v="ralph.valenzuela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0"/>
    <m/>
    <s v=""/>
    <s v=""/>
    <x v="1"/>
  </r>
  <r>
    <s v="Maria Liza Flores"/>
    <s v="maria.flores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7"/>
    <m/>
    <s v=""/>
    <s v=""/>
    <x v="1"/>
  </r>
  <r>
    <s v="Kristine Carumbana"/>
    <s v="kristine.carumbana@spotlight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8"/>
    <m/>
    <s v=""/>
    <s v=""/>
    <x v="1"/>
  </r>
  <r>
    <s v="Adam Brozinski"/>
    <s v="adam.brozinski@srg.com.au"/>
    <s v="Verbal &amp; Non-verbal Communication"/>
    <n v="36424918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Robert Nucifora"/>
    <s v="robert.nucifora@spotlightproperty.com.au"/>
    <s v="Verbal &amp; Non-verbal Communication"/>
    <n v="36424918"/>
    <s v="Course"/>
    <x v="1"/>
    <m/>
    <m/>
    <m/>
    <s v="Spotlight Group, New Starters"/>
    <m/>
    <m/>
    <m/>
    <s v="Senior Asset Manager"/>
    <s v="SPG DEV"/>
    <s v="Richard O'Brien"/>
    <s v="Adam Boyd"/>
    <m/>
    <s v="CON11609"/>
    <m/>
    <s v=""/>
    <s v=""/>
    <x v="1"/>
  </r>
  <r>
    <s v="Linda Bott"/>
    <s v="linda.bott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4"/>
    <m/>
    <s v=""/>
    <s v=""/>
    <x v="1"/>
  </r>
  <r>
    <s v="Sam Macgregor"/>
    <s v="sam.macgregor@spotlightproperty.com.au"/>
    <s v="Verbal &amp; Non-verbal Communication"/>
    <n v="36424918"/>
    <s v="Course"/>
    <x v="1"/>
    <m/>
    <m/>
    <m/>
    <s v="Spotlight Group, New Starters"/>
    <m/>
    <m/>
    <m/>
    <s v="National Transactions Manager"/>
    <s v="SPG DEV"/>
    <s v="Richard O'Brien"/>
    <s v="Adam Boyd"/>
    <m/>
    <s v="CON11610"/>
    <m/>
    <s v=""/>
    <s v=""/>
    <x v="1"/>
  </r>
  <r>
    <s v="Nicole Connor"/>
    <s v="nicole.connor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5"/>
    <m/>
    <s v=""/>
    <s v=""/>
    <x v="1"/>
  </r>
  <r>
    <s v="Melissa Siciliano"/>
    <s v="melissa.siciliano@spotlightproperty.com.au"/>
    <s v="Verbal &amp; Non-verbal Communication"/>
    <n v="36424918"/>
    <s v="Course"/>
    <x v="1"/>
    <m/>
    <m/>
    <m/>
    <s v="Spotlight Group, New Starters"/>
    <m/>
    <m/>
    <m/>
    <s v="Assistant Asset Manager"/>
    <s v="SPG DEV"/>
    <s v="Richard O'Brien"/>
    <s v="Adam Boyd"/>
    <m/>
    <m/>
    <m/>
    <s v=""/>
    <s v=""/>
    <x v="1"/>
  </r>
  <r>
    <s v="Anthony Tramonte"/>
    <s v="anthony.tramonte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2"/>
    <m/>
    <s v=""/>
    <s v=""/>
    <x v="1"/>
  </r>
  <r>
    <s v="Ebony Lowery"/>
    <s v="ebony.lowery@spotlightproperty.com.au"/>
    <s v="Verbal &amp; Non-verbal Communication"/>
    <n v="36424918"/>
    <s v="Course"/>
    <x v="1"/>
    <m/>
    <m/>
    <m/>
    <s v="Spotlight Group, New Starters"/>
    <m/>
    <m/>
    <m/>
    <s v="Executive Property Assistant"/>
    <s v="SPG DEV"/>
    <s v="Richard O'Brien"/>
    <s v="Adam Boyd"/>
    <m/>
    <m/>
    <m/>
    <s v=""/>
    <s v=""/>
    <x v="1"/>
  </r>
  <r>
    <s v="Test Learner"/>
    <s v="testlearnergo1@gmail.com"/>
    <s v="Verbal &amp; Non-verbal Communication"/>
    <n v="36424918"/>
    <s v="Cours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Jocelyn Bay"/>
    <s v="jocelyn.bay@srg.com.au"/>
    <s v="Verbal &amp; Non-verbal Communication"/>
    <n v="36424918"/>
    <s v="Course"/>
    <x v="0"/>
    <s v="Passed"/>
    <d v="2024-02-16T00:00:00"/>
    <d v="2024-02-16T00:00:00"/>
    <s v="Information Technology (IT), New Starters"/>
    <m/>
    <m/>
    <m/>
    <s v="Contractor"/>
    <s v="IT"/>
    <s v="IT ERP APPLICATIONS"/>
    <s v="Gert-Jan Klaver"/>
    <m/>
    <m/>
    <m/>
    <s v="FEB, FY24"/>
    <s v="Q3, FY24"/>
    <x v="1"/>
  </r>
  <r>
    <s v="Asyraf Suhaimi"/>
    <s v="asyraf.suhaimi@spotlight.com.my"/>
    <s v="Verbal &amp; Non-verbal Communication"/>
    <n v="36424918"/>
    <s v="Course"/>
    <x v="0"/>
    <s v="Passed"/>
    <d v="2023-06-14T00:00:00"/>
    <d v="2023-07-03T00:00:00"/>
    <s v="Project Delivery (PD), New Starters"/>
    <m/>
    <m/>
    <m/>
    <s v="Store Planner"/>
    <s v="Property and Store Dev"/>
    <m/>
    <m/>
    <m/>
    <m/>
    <m/>
    <s v="JUN, FY23"/>
    <s v="Q1, FY24"/>
    <x v="1"/>
  </r>
  <r>
    <s v="Carlo Gabi"/>
    <s v="carlo.gabi@srg.com.au"/>
    <s v="Verbal &amp; Non-verbal Communication"/>
    <n v="36424918"/>
    <s v="Cours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Camille Diocadiz"/>
    <s v="camille.diocadiz@srg.com.au"/>
    <s v="Verbal &amp; Non-verbal Communication"/>
    <n v="36424918"/>
    <s v="Cours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Sunshine Santos"/>
    <s v="shanaryza.steward@srg.com.au"/>
    <s v="Verbal &amp; Non-verbal Communication"/>
    <n v="36424918"/>
    <s v="Course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s v="FEB, FY23"/>
    <s v="Q3, FY23"/>
    <x v="0"/>
  </r>
  <r>
    <s v="Benjamin Williams"/>
    <s v="benjacksonwilliams27@gmail.com"/>
    <s v="Verbal &amp; Non-verbal Communication"/>
    <n v="36424918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Glydel MaeGecana"/>
    <s v="glydel.maegecana@srg.com.au"/>
    <s v="Verbal &amp; Non-verbal Communication"/>
    <n v="36424918"/>
    <s v="Cours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Morry Fraid"/>
    <s v="morryf@spotlight.com.au"/>
    <s v="Verbal &amp; Non-verbal Communication"/>
    <n v="36424918"/>
    <s v="Course"/>
    <x v="1"/>
    <m/>
    <m/>
    <m/>
    <s v="Spotlight Group, New Starters"/>
    <m/>
    <m/>
    <m/>
    <s v="FFM Director"/>
    <s v="FFM SUPPORT"/>
    <m/>
    <m/>
    <m/>
    <m/>
    <m/>
    <s v=""/>
    <s v=""/>
    <x v="1"/>
  </r>
  <r>
    <s v="Zac Fried"/>
    <s v="zac@spotlightgroup.com"/>
    <s v="Verbal &amp; Non-verbal Communication"/>
    <n v="36424918"/>
    <s v="Course"/>
    <x v="1"/>
    <m/>
    <m/>
    <m/>
    <s v="MANAGERS, Spotlight Group, New Starters"/>
    <m/>
    <m/>
    <m/>
    <s v="FFM Director"/>
    <s v="SPG DEV"/>
    <m/>
    <m/>
    <m/>
    <m/>
    <m/>
    <s v=""/>
    <s v=""/>
    <x v="1"/>
  </r>
  <r>
    <s v="Avi Gilboa"/>
    <s v="avi.gilboa@spotlightgroup.com"/>
    <s v="Verbal &amp; Non-verbal Communication"/>
    <n v="36424918"/>
    <s v="Course"/>
    <x v="1"/>
    <m/>
    <m/>
    <m/>
    <s v="MANAGERS, Spotlight Group, New Starters"/>
    <m/>
    <m/>
    <m/>
    <s v="Director"/>
    <s v="FFM SUPPORT"/>
    <m/>
    <m/>
    <m/>
    <n v="239239"/>
    <m/>
    <s v=""/>
    <s v=""/>
    <x v="9"/>
  </r>
  <r>
    <s v="Nez Toprak"/>
    <s v="neslihan.toprak@srg.com.au"/>
    <s v="Verbal &amp; Non-verbal Communication"/>
    <n v="36424918"/>
    <s v="Cours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FEB, FY23"/>
    <s v="Q3, FY23"/>
    <x v="3"/>
  </r>
  <r>
    <s v="Harry Ashton"/>
    <s v="harry.ashton@srg.com.au"/>
    <s v="Verbal &amp; Non-verbal Communication"/>
    <n v="36424918"/>
    <s v="Cours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JAN, FY23"/>
    <s v="Q3, FY23"/>
    <x v="3"/>
  </r>
  <r>
    <s v="Talhia Davon"/>
    <s v="talhia.davon@srg.com.au"/>
    <s v="Verbal &amp; Non-verbal Communication"/>
    <n v="36424918"/>
    <s v="Cours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Jericka Custodio"/>
    <s v="jericka.custodio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2"/>
    <m/>
    <s v=""/>
    <s v=""/>
    <x v="1"/>
  </r>
  <r>
    <s v="Mariel Mangubat"/>
    <s v="mariel.mangubat@srg.com.au"/>
    <s v="Verbal &amp; Non-verbal Communication"/>
    <n v="36424918"/>
    <s v="Cours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Melinda Potente"/>
    <s v="melinda.potente@go1.com"/>
    <s v="Verbal &amp; Non-verbal Communication"/>
    <n v="36424918"/>
    <s v="Course"/>
    <x v="1"/>
    <m/>
    <m/>
    <m/>
    <s v="Finance (FIN)"/>
    <m/>
    <s v="Store Manager"/>
    <s v="en"/>
    <m/>
    <m/>
    <m/>
    <m/>
    <m/>
    <m/>
    <m/>
    <s v=""/>
    <s v=""/>
    <x v="1"/>
  </r>
  <r>
    <s v="Stuart Agnew"/>
    <s v="stuart.agnew@srg.com.au"/>
    <s v="Verbal &amp; Non-verbal Communication"/>
    <n v="36424918"/>
    <s v="Cours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Anthony Eclevia"/>
    <s v="anthony.eclevia@srg.com.au"/>
    <s v="Verbal &amp; Non-verbal Communication"/>
    <n v="36424918"/>
    <s v="Course"/>
    <x v="1"/>
    <m/>
    <m/>
    <m/>
    <s v="Finance (FIN)"/>
    <m/>
    <m/>
    <m/>
    <m/>
    <s v="Finance"/>
    <s v="Finance"/>
    <s v="Adam Bowden"/>
    <m/>
    <s v="CON11935"/>
    <m/>
    <s v=""/>
    <s v=""/>
    <x v="1"/>
  </r>
  <r>
    <s v="Jay Garados"/>
    <s v="jay.garados@srg.com.au"/>
    <s v="Verbal &amp; Non-verbal Communication"/>
    <n v="36424918"/>
    <s v="Course"/>
    <x v="1"/>
    <m/>
    <m/>
    <m/>
    <s v="Finance (FIN)"/>
    <m/>
    <m/>
    <m/>
    <m/>
    <s v="Finance"/>
    <s v="Finance"/>
    <s v="Robyn Boyle"/>
    <m/>
    <s v="CON11847"/>
    <m/>
    <s v=""/>
    <s v=""/>
    <x v="1"/>
  </r>
  <r>
    <s v="Lela Wauchop"/>
    <s v="lela.wauchop@spotlightproperty.com.au"/>
    <s v="Verbal &amp; Non-verbal Communication"/>
    <n v="36424918"/>
    <s v="Course"/>
    <x v="1"/>
    <m/>
    <m/>
    <m/>
    <s v="Spotlight Group, New Starters"/>
    <m/>
    <m/>
    <m/>
    <m/>
    <s v="Property and Store Dev"/>
    <s v="Spotlight Property"/>
    <s v="Adam Boyd"/>
    <m/>
    <s v="CON7748"/>
    <m/>
    <s v=""/>
    <s v=""/>
    <x v="1"/>
  </r>
  <r>
    <s v="lisa Matchan"/>
    <s v="lisa.matchan@spotlightproperty.com.au"/>
    <s v="Verbal &amp; Non-verbal Communication"/>
    <n v="36424918"/>
    <s v="Course"/>
    <x v="1"/>
    <m/>
    <m/>
    <m/>
    <s v="Spotlight Group, New Starters"/>
    <m/>
    <m/>
    <m/>
    <m/>
    <s v="Property and Store Dev"/>
    <s v="Spotlight Property"/>
    <s v="Adam Boyd"/>
    <m/>
    <s v="CON9188"/>
    <m/>
    <s v=""/>
    <s v=""/>
    <x v="1"/>
  </r>
  <r>
    <s v="Qiao Nian"/>
    <s v="alex.nianqiao@gmail.com"/>
    <s v="Verbal &amp; Non-verbal Communication"/>
    <n v="36424918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Emylou Pagulia"/>
    <s v="emylou.paguila@spotlightproperty.com.au"/>
    <s v="Verbal &amp; Non-verbal Communication"/>
    <n v="36424918"/>
    <s v="Course"/>
    <x v="1"/>
    <m/>
    <m/>
    <m/>
    <s v="Finance (FIN)"/>
    <m/>
    <m/>
    <m/>
    <m/>
    <s v="Finance"/>
    <s v="Finance"/>
    <s v="Lakshmi Nagendran"/>
    <m/>
    <s v="CON12317"/>
    <m/>
    <s v=""/>
    <s v=""/>
    <x v="1"/>
  </r>
  <r>
    <s v="Adrian Hulston"/>
    <s v="adrian.hulston@srg.com.au"/>
    <s v="Verbal &amp; Non-verbal Communication"/>
    <n v="36424918"/>
    <s v="Course"/>
    <x v="1"/>
    <m/>
    <m/>
    <m/>
    <s v="Finance (FIN)"/>
    <m/>
    <m/>
    <m/>
    <m/>
    <s v="Finance"/>
    <s v="Finance"/>
    <s v="Jodi Ross"/>
    <m/>
    <s v="CON14417"/>
    <m/>
    <s v=""/>
    <s v=""/>
    <x v="1"/>
  </r>
  <r>
    <s v="Carl Ferasol"/>
    <s v="carl.ferasol@srg.com.au"/>
    <s v="Verbal &amp; Non-verbal Communication"/>
    <n v="36424918"/>
    <s v="Course"/>
    <x v="1"/>
    <m/>
    <m/>
    <m/>
    <s v="Finance (FIN)"/>
    <m/>
    <m/>
    <m/>
    <m/>
    <m/>
    <m/>
    <s v="Adam Bowden"/>
    <m/>
    <m/>
    <m/>
    <s v=""/>
    <s v=""/>
    <x v="1"/>
  </r>
  <r>
    <s v="Murray Mathews"/>
    <s v="murray.mathews@spotlight.co.nz"/>
    <s v="Verbal &amp; Non-verbal Communication"/>
    <n v="36424918"/>
    <s v="Course"/>
    <x v="1"/>
    <m/>
    <m/>
    <m/>
    <s v="Finance (FIN)"/>
    <m/>
    <m/>
    <m/>
    <m/>
    <m/>
    <m/>
    <s v="Adrian Hulston"/>
    <m/>
    <m/>
    <m/>
    <s v=""/>
    <s v=""/>
    <x v="1"/>
  </r>
  <r>
    <s v="Akansha Tewari"/>
    <s v="akansha.tewari@srg.com.au"/>
    <s v="Verbal &amp; Non-verbal Communication"/>
    <n v="36424918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Rachael Mendez"/>
    <s v="rachael.mendez@srg.com.au"/>
    <s v="Verbal &amp; Non-verbal Communication"/>
    <n v="36424918"/>
    <s v="Cours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David Bassett"/>
    <s v="david.bassett@srg.com.au"/>
    <s v="Verbal &amp; Non-verbal Communication"/>
    <n v="36424918"/>
    <s v="Cours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s v="JAN, FY23"/>
    <s v="Q3, FY23"/>
    <x v="0"/>
  </r>
  <r>
    <s v="Yuanhong Huang"/>
    <s v="julie.huang@srg.com.au"/>
    <s v="Verbal &amp; Non-verbal Communication"/>
    <n v="36424918"/>
    <s v="Course"/>
    <x v="0"/>
    <s v="Passed"/>
    <d v="2023-09-05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s v="SEP, FY24"/>
    <s v="Q1, FY24"/>
    <x v="0"/>
  </r>
  <r>
    <s v="Somya Sharma"/>
    <s v="somya.sharma@srg.com.au"/>
    <s v="Verbal &amp; Non-verbal Communication"/>
    <n v="36424918"/>
    <s v="Course"/>
    <x v="1"/>
    <m/>
    <m/>
    <m/>
    <s v="Finance (FIN)"/>
    <m/>
    <m/>
    <m/>
    <s v="Stock Integrity Analyst"/>
    <s v="SS Finance"/>
    <s v="SS Finance SM4"/>
    <s v="Leigh Boyle"/>
    <s v="S900"/>
    <n v="333928"/>
    <s v="Somya Sharma"/>
    <s v=""/>
    <s v=""/>
    <x v="11"/>
  </r>
  <r>
    <s v="Andre Wilbraham"/>
    <s v="andre.wilbraham@srg.com.au"/>
    <s v="Verbal &amp; Non-verbal Communication"/>
    <n v="36424918"/>
    <s v="Course"/>
    <x v="0"/>
    <s v="Passed"/>
    <d v="2022-11-22T00:00:00"/>
    <d v="2022-11-22T00:00:00"/>
    <s v="Finance (FIN), New Starters"/>
    <m/>
    <m/>
    <m/>
    <s v="Stock Integrity Analyst"/>
    <s v="SS Finance"/>
    <s v="SS Finance SM4"/>
    <s v="Leigh Boyle"/>
    <s v="S900"/>
    <n v="298748"/>
    <s v="Andre Wilbraham"/>
    <s v="NOV, FY23"/>
    <s v="Q2, FY23"/>
    <x v="11"/>
  </r>
  <r>
    <s v="Mark Furey"/>
    <s v="mark.furey@srg.com.au"/>
    <s v="Verbal &amp; Non-verbal Communication"/>
    <n v="36424918"/>
    <s v="Cours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s v=""/>
    <s v=""/>
    <x v="11"/>
  </r>
  <r>
    <s v="Kathryn Buchanan"/>
    <s v="kathryn.buchanan@anaconda.com.au"/>
    <s v="Verbal &amp; Non-verbal Communication"/>
    <n v="36424918"/>
    <s v="Cours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Geoffrey Manolitsa"/>
    <s v="geoffrey.manolitsa@sghlegal.com.au"/>
    <s v="Verbal &amp; Non-verbal Communication"/>
    <n v="36424918"/>
    <s v="Cours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s v=""/>
    <s v=""/>
    <x v="4"/>
  </r>
  <r>
    <s v="Rebecca Lees"/>
    <s v="rebecca.lees@sghlegal.com.au"/>
    <s v="Verbal &amp; Non-verbal Communication"/>
    <n v="36424918"/>
    <s v="Cours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s v=""/>
    <s v=""/>
    <x v="4"/>
  </r>
  <r>
    <s v="Su Ying Xie"/>
    <s v="su.ying.xie@srg.com.au"/>
    <s v="Verbal &amp; Non-verbal Communication"/>
    <n v="36424918"/>
    <s v="Course"/>
    <x v="2"/>
    <m/>
    <d v="2023-01-17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JAN, FY23"/>
    <s v=""/>
    <x v="7"/>
  </r>
  <r>
    <s v="Nooshin Dadkhahtehrani"/>
    <s v="nooshin.dadkhah@srg.com.au"/>
    <s v="Verbal &amp; Non-verbal Communication"/>
    <n v="36424918"/>
    <s v="Course"/>
    <x v="1"/>
    <m/>
    <m/>
    <m/>
    <s v="(Ecom) Master Data, New Starters"/>
    <m/>
    <m/>
    <m/>
    <s v="Ga &amp; Gtm Specialist"/>
    <s v="Marketing"/>
    <s v="SS ECOMM SM1"/>
    <s v="Katie Van Leeuwen"/>
    <s v="S900"/>
    <n v="336067"/>
    <s v="Nooshin Dadkhahtehrani"/>
    <s v=""/>
    <s v=""/>
    <x v="6"/>
  </r>
  <r>
    <s v="Penelope Chalke"/>
    <s v="penny.chalke@sghlegal.com.au"/>
    <s v="Verbal &amp; Non-verbal Communication"/>
    <n v="36424918"/>
    <s v="Course"/>
    <x v="1"/>
    <m/>
    <m/>
    <m/>
    <s v="Spotlight Group, New Starters"/>
    <m/>
    <m/>
    <m/>
    <s v="Legal Counsel"/>
    <m/>
    <s v="FFM LEGAL"/>
    <s v="Leigh Gratzer"/>
    <s v="F999"/>
    <n v="324479"/>
    <s v="Penny Chalke"/>
    <s v=""/>
    <s v=""/>
    <x v="9"/>
  </r>
  <r>
    <s v="Marie Napoli"/>
    <s v="marie.napoli@srg.com.au"/>
    <s v="Verbal &amp; Non-verbal Communication"/>
    <n v="36424918"/>
    <s v="Course"/>
    <x v="0"/>
    <s v="Passed"/>
    <d v="2024-07-04T00:00:00"/>
    <d v="2024-07-04T00:00:00"/>
    <s v="Property Management (PROP)"/>
    <m/>
    <m/>
    <m/>
    <s v="Facilities Manager - Property"/>
    <s v="Property"/>
    <s v="Facilities Management"/>
    <s v="Andrew Ireson"/>
    <s v="S900"/>
    <n v="329909"/>
    <s v="Marie Napoli"/>
    <s v="JUL, FY25"/>
    <s v="Q4, FY24"/>
    <x v="3"/>
  </r>
  <r>
    <s v="Vicki Liassos"/>
    <s v="vicki.liassos@srg.com.au"/>
    <s v="Verbal &amp; Non-verbal Communication"/>
    <n v="36424918"/>
    <s v="Cours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s v=""/>
    <s v=""/>
    <x v="0"/>
  </r>
  <r>
    <s v="Linda Abela"/>
    <s v="linda.abela@srg.com.au"/>
    <s v="Verbal &amp; Non-verbal Communication"/>
    <n v="36424918"/>
    <s v="Cours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s v=""/>
    <s v=""/>
    <x v="3"/>
  </r>
  <r>
    <s v="Leanne Lea"/>
    <s v="leanne.lea@srg.com.au"/>
    <s v="Verbal &amp; Non-verbal Communication"/>
    <n v="36424918"/>
    <s v="Cours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s v=""/>
    <s v=""/>
    <x v="3"/>
  </r>
  <r>
    <s v="Kelley Brydon"/>
    <s v="kelley.brydon@srg.com.au"/>
    <s v="Verbal &amp; Non-verbal Communication"/>
    <n v="36424918"/>
    <s v="Cours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Pragyaan Mishra"/>
    <s v="pragyaan.mishra@srg.com.au"/>
    <s v="Verbal &amp; Non-verbal Communication"/>
    <n v="36424918"/>
    <s v="Cours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Kunal Mazumdar"/>
    <s v="kunal.maz@srg.com.au"/>
    <s v="Verbal &amp; Non-verbal Communication"/>
    <n v="36424918"/>
    <s v="Cours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Kristy Rosengren-Loughry"/>
    <s v="kristy.rosengren@srg.com.au"/>
    <s v="Verbal &amp; Non-verbal Communication"/>
    <n v="36424918"/>
    <s v="Course"/>
    <x v="0"/>
    <s v="Passed"/>
    <d v="2023-02-16T00:00:00"/>
    <d v="2023-02-16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FEB, FY23"/>
    <s v="Q3, FY23"/>
    <x v="0"/>
  </r>
  <r>
    <s v="Vanessa Peluso"/>
    <s v="vanessa.peluso@srg.com.au"/>
    <s v="Verbal &amp; Non-verbal Communication"/>
    <n v="36424918"/>
    <s v="Course"/>
    <x v="0"/>
    <s v="Passed"/>
    <d v="2024-06-06T00:00:00"/>
    <d v="2024-06-06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JUN, FY24"/>
    <s v="Q4, FY24"/>
    <x v="3"/>
  </r>
  <r>
    <s v="Andrea Brvenik"/>
    <s v="andrea.brvenik@srg.com.au"/>
    <s v="Verbal &amp; Non-verbal Communication"/>
    <n v="36424918"/>
    <s v="Cours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s v=""/>
    <s v=""/>
    <x v="11"/>
  </r>
  <r>
    <s v="Margie Robinson"/>
    <s v="margie.robinson@srg.com.au"/>
    <s v="Verbal &amp; Non-verbal Communication"/>
    <n v="3642491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Thomas Mclelland"/>
    <s v="tom.mclelland@spotlight.com.au"/>
    <s v="Verbal &amp; Non-verbal Communication"/>
    <n v="36424918"/>
    <s v="Course"/>
    <x v="0"/>
    <s v="Passed"/>
    <d v="2023-01-10T00:00:00"/>
    <d v="2023-01-13T00:00:00"/>
    <s v="Property Management (PROP), New Starters"/>
    <m/>
    <m/>
    <m/>
    <s v="Receiving"/>
    <s v="Property"/>
    <s v="Facilities Management"/>
    <s v="Sarah Michail"/>
    <s v="S900"/>
    <n v="204133"/>
    <s v="Tom Mclelland"/>
    <s v="JAN, FY23"/>
    <s v="Q3, FY23"/>
    <x v="3"/>
  </r>
  <r>
    <s v="Daryl Megna"/>
    <s v="insurance@spotlightgroup.com"/>
    <s v="Verbal &amp; Non-verbal Communication"/>
    <n v="36424918"/>
    <s v="Cours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s v=""/>
    <s v=""/>
    <x v="11"/>
  </r>
  <r>
    <s v="Vittoria Bendinelli"/>
    <s v="vittoria.bendinelli@srg.com.au"/>
    <s v="Verbal &amp; Non-verbal Communication"/>
    <n v="36424918"/>
    <s v="Cours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s v=""/>
    <s v=""/>
    <x v="0"/>
  </r>
  <r>
    <s v="Wayne Micallef"/>
    <s v="wayne.micallef@srg.com.au"/>
    <s v="Verbal &amp; Non-verbal Communication"/>
    <n v="36424918"/>
    <s v="Cours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s v=""/>
    <s v=""/>
    <x v="11"/>
  </r>
  <r>
    <s v="Reece Shaw"/>
    <s v="reece.shaw@srg.com.au"/>
    <s v="Verbal &amp; Non-verbal Communication"/>
    <n v="36424918"/>
    <s v="Course"/>
    <x v="0"/>
    <s v="Passed"/>
    <d v="2023-04-12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APR, FY23"/>
    <s v="Q1, FY24"/>
    <x v="0"/>
  </r>
  <r>
    <s v="Valentina De Luca"/>
    <s v="valentina.deluca@srg.com.au"/>
    <s v="Verbal &amp; Non-verbal Communication"/>
    <n v="36424918"/>
    <s v="Course"/>
    <x v="0"/>
    <s v="Passed"/>
    <d v="2022-12-06T00:00:00"/>
    <d v="2022-12-06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DEC, FY23"/>
    <s v="Q2, FY23"/>
    <x v="0"/>
  </r>
  <r>
    <s v="Haroula Giannakopoulos"/>
    <s v="haroula.giannakopoulos@sghlegal.com.au"/>
    <s v="Verbal &amp; Non-verbal Communication"/>
    <n v="36424918"/>
    <s v="Cours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s v=""/>
    <s v=""/>
    <x v="4"/>
  </r>
  <r>
    <s v="Andrea Nicou"/>
    <s v="andrea.nicou@srg.com.au"/>
    <s v="Verbal &amp; Non-verbal Communication"/>
    <n v="36424918"/>
    <s v="Cours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"/>
    <x v="0"/>
  </r>
  <r>
    <s v="Tenille O'Shannassy"/>
    <s v="tenille.oshannassy@spotlightgroup.com"/>
    <s v="Verbal &amp; Non-verbal Communication"/>
    <n v="36424918"/>
    <s v="Cours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s v="JUL, FY24"/>
    <s v="Q1, FY24"/>
    <x v="4"/>
  </r>
  <r>
    <s v="Aashish Bhandari"/>
    <s v="aashish.bhandari@srg.com.au"/>
    <s v="Verbal &amp; Non-verbal Communication"/>
    <n v="36424918"/>
    <s v="Cours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6463"/>
    <s v="Ash Bhandari"/>
    <s v="JUL, FY25"/>
    <s v="Q4, FY24"/>
    <x v="0"/>
  </r>
  <r>
    <s v="Jayta Kelzare"/>
    <s v="jayta.kelzare@srg.com.au"/>
    <s v="Verbal &amp; Non-verbal Communication"/>
    <n v="36424918"/>
    <s v="Cours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Angela Puopolo"/>
    <s v="angela.puopolo@srg.com.au"/>
    <s v="Verbal &amp; Non-verbal Communication"/>
    <n v="3642491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s v=""/>
    <s v=""/>
    <x v="0"/>
  </r>
  <r>
    <s v="Benjamin Hayes"/>
    <s v="benjamin.hayes@srg.com.au"/>
    <s v="Verbal &amp; Non-verbal Communication"/>
    <n v="36424918"/>
    <s v="Course"/>
    <x v="0"/>
    <s v="Passed"/>
    <d v="2022-12-22T00:00:00"/>
    <d v="2022-12-22T00:00:00"/>
    <s v="Human Resources (HR), (HR) Payroll, New Starters"/>
    <m/>
    <m/>
    <m/>
    <s v="Payroll Officer"/>
    <s v="HR MANAGEMENT"/>
    <m/>
    <s v="Fi Cassidy"/>
    <s v="S900"/>
    <n v="316449"/>
    <s v="Benjamin Hayes"/>
    <s v="DEC, FY23"/>
    <s v="Q2, FY23"/>
    <x v="0"/>
  </r>
  <r>
    <s v="Satish Muthuarumugam"/>
    <s v="satish.muthuarumugam@srg.com.au"/>
    <s v="Verbal &amp; Non-verbal Communication"/>
    <n v="36424918"/>
    <s v="Cours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Pingping Lu"/>
    <s v="lucy.lu@srg.com.au"/>
    <s v="Verbal &amp; Non-verbal Communication"/>
    <n v="36424918"/>
    <s v="Cours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Kavya Koppolu"/>
    <s v="kavya.koppolu@srg.com.au"/>
    <s v="Verbal &amp; Non-verbal Communication"/>
    <n v="36424918"/>
    <s v="Cours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s v="JUL, FY24"/>
    <s v="Q1, FY24"/>
    <x v="0"/>
  </r>
  <r>
    <s v="Callia Emory"/>
    <s v="callia.emory@srg.com.au"/>
    <s v="Verbal &amp; Non-verbal Communication"/>
    <n v="36424918"/>
    <s v="Course"/>
    <x v="0"/>
    <s v="Passed"/>
    <d v="2023-09-05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Jacqueline Doria"/>
    <s v="jacqueline.doria@srg.com.au"/>
    <s v="Verbal &amp; Non-verbal Communication"/>
    <n v="36424918"/>
    <s v="Course"/>
    <x v="0"/>
    <s v="Passed"/>
    <d v="2023-07-19T00:00:00"/>
    <d v="2023-07-19T00:00:00"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JUL, FY24"/>
    <s v="Q1, FY24"/>
    <x v="9"/>
  </r>
  <r>
    <s v="Donna Linton"/>
    <s v="donna.linton@sgaviationaustralia.com"/>
    <s v="Verbal &amp; Non-verbal Communication"/>
    <n v="36424918"/>
    <s v="Course"/>
    <x v="1"/>
    <m/>
    <m/>
    <m/>
    <s v="Spotlight Group, New Starters"/>
    <m/>
    <m/>
    <m/>
    <s v="Flight Attendant"/>
    <s v="SG AVIATION TM"/>
    <m/>
    <s v="Justin Doney"/>
    <n v="6000"/>
    <n v="239440"/>
    <s v="Donna Linton"/>
    <s v=""/>
    <s v=""/>
    <x v="10"/>
  </r>
  <r>
    <s v="Karl Morris"/>
    <s v="karl.morris@srg.com.au"/>
    <s v="Verbal &amp; Non-verbal Communication"/>
    <n v="36424918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Jonathon Moloney"/>
    <s v="jonathon.moloney@sgaviationaustralia.com"/>
    <s v="Verbal &amp; Non-verbal Communication"/>
    <n v="36424918"/>
    <s v="Cours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s v=""/>
    <s v=""/>
    <x v="10"/>
  </r>
  <r>
    <s v="Simone Mcabee"/>
    <s v="simone.mcabee@spotlight.com.au"/>
    <s v="Verbal &amp; Non-verbal Communication"/>
    <n v="36424918"/>
    <s v="Cours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Belinda Martin"/>
    <s v="belinda.martin@srg.com.au"/>
    <s v="Verbal &amp; Non-verbal Communication"/>
    <n v="36424918"/>
    <s v="Cours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s v=""/>
    <s v=""/>
    <x v="3"/>
  </r>
  <r>
    <s v="Vinchi Chan"/>
    <s v="vinchi.chan@srg.com.au"/>
    <s v="Verbal &amp; Non-verbal Communication"/>
    <n v="36424918"/>
    <s v="Cours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Arlyn Abaldonado"/>
    <s v="arlyn.abaldonado@srg.com.au"/>
    <s v="Verbal &amp; Non-verbal Communication"/>
    <n v="36424918"/>
    <s v="Cours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Rasika Ravindra Pimplodkar"/>
    <s v="rasika.pimplodkar@srg.com.au"/>
    <s v="Verbal &amp; Non-verbal Communication"/>
    <n v="36424918"/>
    <s v="Course"/>
    <x v="0"/>
    <s v="Passed"/>
    <d v="2025-05-12T00:00:00"/>
    <d v="2025-05-12T00:00:00"/>
    <s v="(Ecom) CRM, New Starters"/>
    <m/>
    <m/>
    <m/>
    <s v="Crm Campaign Coordinator"/>
    <s v="Marketing"/>
    <s v="ECOMM DIGITAL"/>
    <s v="Kosha Desai"/>
    <m/>
    <n v="339503"/>
    <s v="Rasika Pimplodkar"/>
    <s v="MAY, FY25"/>
    <s v="Q4, FY25"/>
    <x v="2"/>
  </r>
  <r>
    <s v="Penny West"/>
    <s v="penny.west@srg.com.au"/>
    <s v="Verbal &amp; Non-verbal Communication"/>
    <n v="36424918"/>
    <s v="Cours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s v=""/>
    <s v=""/>
    <x v="11"/>
  </r>
  <r>
    <s v="Hannah Damen"/>
    <s v="hannah.damen@spotlightproperty.com.au"/>
    <s v="Verbal &amp; Non-verbal Communication"/>
    <n v="36424918"/>
    <s v="Cours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s v=""/>
    <s v=""/>
    <x v="4"/>
  </r>
  <r>
    <s v="Matthew Boyle"/>
    <s v="matthew.boyle@srg.com.au"/>
    <s v="Verbal &amp; Non-verbal Communication"/>
    <n v="36424918"/>
    <s v="Course"/>
    <x v="0"/>
    <s v="Passed"/>
    <d v="2023-01-11T00:00:00"/>
    <d v="2023-01-11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JAN, FY23"/>
    <s v="Q3, FY23"/>
    <x v="3"/>
  </r>
  <r>
    <s v="Michel Gloutnay"/>
    <s v="michel.gloutnay@srg.com.au"/>
    <s v="Verbal &amp; Non-verbal Communication"/>
    <n v="36424918"/>
    <s v="Cours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1, FY24"/>
    <x v="0"/>
  </r>
  <r>
    <s v="Anthony Geary"/>
    <s v="anthony.geary@srg.com.au"/>
    <s v="Verbal &amp; Non-verbal Communication"/>
    <n v="36424918"/>
    <s v="Course"/>
    <x v="0"/>
    <s v="Passed"/>
    <d v="2023-06-30T00:00:00"/>
    <d v="2023-06-30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JUL, FY24"/>
    <s v="Q4, FY23"/>
    <x v="3"/>
  </r>
  <r>
    <s v="Marius Muller"/>
    <s v="marius.muller@srg.com.au"/>
    <s v="Verbal &amp; Non-verbal Communication"/>
    <n v="36424918"/>
    <s v="Cours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s v=""/>
    <s v=""/>
    <x v="11"/>
  </r>
  <r>
    <s v="Richard Grealish"/>
    <s v="rich.grealish@srg.com.au"/>
    <s v="Verbal &amp; Non-verbal Communication"/>
    <n v="36424918"/>
    <s v="Course"/>
    <x v="0"/>
    <s v="Passed"/>
    <d v="2025-03-24T00:00:00"/>
    <d v="2025-03-24T00:00:00"/>
    <s v="(MKT) Studio"/>
    <m/>
    <m/>
    <m/>
    <s v="Graphic Artist"/>
    <s v="Marketing"/>
    <s v="Head of Marketing Ops"/>
    <s v="Francis Bourke"/>
    <m/>
    <n v="338700"/>
    <s v="Rich Grealish"/>
    <s v="MAR, FY25"/>
    <s v="Q3, FY25"/>
    <x v="2"/>
  </r>
  <r>
    <s v="Wendy Hunt"/>
    <s v="angelina.hunt@sgaviationaustralia.com"/>
    <s v="Verbal &amp; Non-verbal Communication"/>
    <n v="36424918"/>
    <s v="Course"/>
    <x v="0"/>
    <s v="Passed"/>
    <d v="2025-03-30T00:00:00"/>
    <d v="2025-03-30T00:00:00"/>
    <s v="Spotlight Group, New Starters"/>
    <m/>
    <m/>
    <m/>
    <s v="Flight Attendant"/>
    <s v="SG AVIATION TM"/>
    <m/>
    <s v="Justin Doney"/>
    <n v="6000"/>
    <n v="298498"/>
    <s v="Angelina Hunt"/>
    <s v="MAR, FY25"/>
    <s v="Q3, FY25"/>
    <x v="10"/>
  </r>
  <r>
    <s v="Frank Dalupang"/>
    <s v="frank.dalupang@srg.com.au"/>
    <s v="Verbal &amp; Non-verbal Communication"/>
    <n v="36424918"/>
    <s v="Cours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s v=""/>
    <s v=""/>
    <x v="11"/>
  </r>
  <r>
    <s v="Yuan Jiang"/>
    <s v="yuan.jiang@srg.com.au"/>
    <s v="Verbal &amp; Non-verbal Communication"/>
    <n v="36424918"/>
    <s v="Cours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Brian Cunneen"/>
    <s v="brian.cunneen@sgaviationaustralia.com"/>
    <s v="Verbal &amp; Non-verbal Communication"/>
    <n v="36424918"/>
    <s v="Cours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s v=""/>
    <s v=""/>
    <x v="10"/>
  </r>
  <r>
    <s v="Xinyu Feng"/>
    <s v="ken.feng@srg.com.au"/>
    <s v="Verbal &amp; Non-verbal Communication"/>
    <n v="36424918"/>
    <s v="Cours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s v=""/>
    <s v=""/>
    <x v="7"/>
  </r>
  <r>
    <s v="Renee Freeland"/>
    <s v="renee.freeland@srg.com.au"/>
    <s v="Verbal &amp; Non-verbal Communication"/>
    <n v="36424918"/>
    <s v="Course"/>
    <x v="0"/>
    <s v="Passed"/>
    <d v="2023-11-29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Wai Lee"/>
    <s v="karen.lee@spotlightgroup.com"/>
    <s v="Verbal &amp; Non-verbal Communication"/>
    <n v="36424918"/>
    <s v="Course"/>
    <x v="0"/>
    <s v="Passed"/>
    <d v="2022-12-13T00:00:00"/>
    <d v="2022-12-13T00:00:00"/>
    <s v="Spotlight Group, New Starters"/>
    <m/>
    <m/>
    <m/>
    <s v="Executive Assistant"/>
    <m/>
    <m/>
    <s v="Avi Gilboa"/>
    <s v="F999"/>
    <n v="241018"/>
    <s v="Karen Lee"/>
    <s v="DEC, FY23"/>
    <s v="Q2, FY23"/>
    <x v="9"/>
  </r>
  <r>
    <s v="Chloe Delaney"/>
    <s v="chloe.delaney@spotlightproperty.com.au"/>
    <s v="Verbal &amp; Non-verbal Communication"/>
    <n v="36424918"/>
    <s v="Cours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s v=""/>
    <s v=""/>
    <x v="4"/>
  </r>
  <r>
    <s v="Amanda Rees"/>
    <s v="amanda.rees@srg.com.au"/>
    <s v="Verbal &amp; Non-verbal Communication"/>
    <n v="36424918"/>
    <s v="Course"/>
    <x v="0"/>
    <s v="Passed"/>
    <d v="2022-12-01T00:00:00"/>
    <d v="2022-12-0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2, FY23"/>
    <x v="3"/>
  </r>
  <r>
    <s v="Jannine Pattison"/>
    <s v="jannine.pattison@srg.com.au"/>
    <s v="Verbal &amp; Non-verbal Communication"/>
    <n v="36424918"/>
    <s v="Course"/>
    <x v="0"/>
    <s v="Passed"/>
    <d v="2024-02-06T00:00:00"/>
    <d v="2024-02-0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4"/>
    <s v="Q3, FY24"/>
    <x v="0"/>
  </r>
  <r>
    <s v="Nathan Mclelland"/>
    <s v="nathan.mclelland@srg.com.au"/>
    <s v="Verbal &amp; Non-verbal Communication"/>
    <n v="36424918"/>
    <s v="Cours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Ben Palmer"/>
    <s v="ben.palmer@srg.com.au"/>
    <s v="Verbal &amp; Non-verbal Communication"/>
    <n v="36424918"/>
    <s v="Course"/>
    <x v="0"/>
    <s v="Passed"/>
    <d v="2023-04-18T00:00:00"/>
    <d v="2023-06-13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APR, FY23"/>
    <s v="Q4, FY23"/>
    <x v="3"/>
  </r>
  <r>
    <s v="Chantelle Platt"/>
    <s v="chantelle.platt@srg.com.au"/>
    <s v="Verbal &amp; Non-verbal Communication"/>
    <n v="36424918"/>
    <s v="Course"/>
    <x v="0"/>
    <s v="Passed"/>
    <d v="2024-09-10T00:00:00"/>
    <d v="2024-09-10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Thomas Samuels"/>
    <s v="thomas.samuels@srg.com.au"/>
    <s v="Verbal &amp; Non-verbal Communication"/>
    <n v="36424918"/>
    <s v="Course"/>
    <x v="0"/>
    <s v="Passed"/>
    <d v="2024-07-26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JUL, FY25"/>
    <s v="Q1, FY25"/>
    <x v="3"/>
  </r>
  <r>
    <s v="Jeremy Gaffney"/>
    <s v="jeremy.gaffney@srg.com.au"/>
    <s v="Verbal &amp; Non-verbal Communication"/>
    <n v="36424918"/>
    <s v="Cours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Luan Nguyen"/>
    <s v="luan.nguyen@srg.com.au"/>
    <s v="Verbal &amp; Non-verbal Communication"/>
    <n v="36424918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s v=""/>
    <s v=""/>
    <x v="0"/>
  </r>
  <r>
    <s v="Adam Carson"/>
    <s v="adam.carson@srg.com.au"/>
    <s v="Verbal &amp; Non-verbal Communication"/>
    <n v="36424918"/>
    <s v="Cours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s v=""/>
    <s v=""/>
    <x v="7"/>
  </r>
  <r>
    <s v="Antonio Stanghi"/>
    <s v="tony.stanghi@srg.com.au"/>
    <s v="Verbal &amp; Non-verbal Communication"/>
    <n v="36424918"/>
    <s v="Cours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NOV, FY23"/>
    <s v="Q2, FY23"/>
    <x v="3"/>
  </r>
  <r>
    <s v="Andrew Ireson"/>
    <s v="andrew.ireson@srg.com.au"/>
    <s v="Verbal &amp; Non-verbal Communication"/>
    <n v="36424918"/>
    <s v="Course"/>
    <x v="2"/>
    <m/>
    <d v="2023-07-28T00:00:00"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AUG, FY24"/>
    <s v=""/>
    <x v="3"/>
  </r>
  <r>
    <s v="Jessica Ransley"/>
    <s v="jessica.ransley@spotlightgroup.com"/>
    <s v="Verbal &amp; Non-verbal Communication"/>
    <n v="36424918"/>
    <s v="Course"/>
    <x v="1"/>
    <m/>
    <m/>
    <m/>
    <s v="Spotlight Group, New Starters"/>
    <m/>
    <m/>
    <m/>
    <s v="Senior Legal Counsel"/>
    <m/>
    <s v="FFM LEGAL"/>
    <s v="Leigh Gratzer"/>
    <s v="F999"/>
    <n v="240710"/>
    <s v="Jess Ransley"/>
    <s v=""/>
    <s v=""/>
    <x v="9"/>
  </r>
  <r>
    <s v="David Puli"/>
    <s v="david.puli@srg.com.au"/>
    <s v="Verbal &amp; Non-verbal Communication"/>
    <n v="36424918"/>
    <s v="Course"/>
    <x v="2"/>
    <m/>
    <d v="2024-05-15T00:00:00"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MAY, FY24"/>
    <s v=""/>
    <x v="3"/>
  </r>
  <r>
    <s v="Jason Wregg"/>
    <s v="jason.wregg@srg.com.au"/>
    <s v="Verbal &amp; Non-verbal Communication"/>
    <n v="36424918"/>
    <s v="Course"/>
    <x v="0"/>
    <s v="Passed"/>
    <d v="2023-05-31T00:00:00"/>
    <d v="2024-06-05T00:00:00"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JUN, FY23"/>
    <s v="Q4, FY24"/>
    <x v="3"/>
  </r>
  <r>
    <s v="Mikaela Wilkie"/>
    <s v="mikaela.wilkie@spotlightproperty.com.au"/>
    <s v="Verbal &amp; Non-verbal Communication"/>
    <n v="36424918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Helen Athanasakopoulos"/>
    <s v="helen.athanasakopoulos@srg.com.au"/>
    <s v="Verbal &amp; Non-verbal Communication"/>
    <n v="36424918"/>
    <s v="Cours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s v=""/>
    <s v=""/>
    <x v="11"/>
  </r>
  <r>
    <s v="Anita Ali"/>
    <s v="anita.ali@srg.com.au"/>
    <s v="Verbal &amp; Non-verbal Communication"/>
    <n v="36424918"/>
    <s v="Cours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s v=""/>
    <s v=""/>
    <x v="11"/>
  </r>
  <r>
    <s v="Fiona Cassidy"/>
    <s v="fiona.cassidy@srg.com.au"/>
    <s v="Verbal &amp; Non-verbal Communication"/>
    <n v="36424918"/>
    <s v="Course"/>
    <x v="1"/>
    <m/>
    <m/>
    <m/>
    <s v="Human Resources (HR), (HR) Payroll, MANAGERS, New Starters"/>
    <m/>
    <m/>
    <m/>
    <s v="Group Payroll Manager"/>
    <s v="HR MANAGEMENT"/>
    <m/>
    <s v="Linda Hunt"/>
    <s v="S900"/>
    <n v="314295"/>
    <s v="Fi Cassidy"/>
    <s v=""/>
    <s v=""/>
    <x v="0"/>
  </r>
  <r>
    <s v="Michelle De Pasquale"/>
    <s v="michele.depasquale@spotlightproperty.com.au"/>
    <s v="Verbal &amp; Non-verbal Communication"/>
    <n v="36424918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Sumitha Johnsilas"/>
    <s v="sumitha.johnsilas@srg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s v=""/>
    <s v=""/>
    <x v="11"/>
  </r>
  <r>
    <s v="Bianca Williams"/>
    <s v="bianca.williams@srg.com.au"/>
    <s v="Verbal &amp; Non-verbal Communication"/>
    <n v="36424918"/>
    <s v="Cours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s v=""/>
    <s v=""/>
    <x v="11"/>
  </r>
  <r>
    <s v="Carol Brown"/>
    <s v="carol.brown@spotlight.com.au"/>
    <s v="Verbal &amp; Non-verbal Communication"/>
    <n v="36424918"/>
    <s v="Course"/>
    <x v="0"/>
    <s v="Passed"/>
    <d v="2024-05-21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MAY, FY24"/>
    <s v="Q4, FY24"/>
    <x v="6"/>
  </r>
  <r>
    <s v="Janet Townsend"/>
    <s v="janet.townsend@srg.com.au"/>
    <s v="Verbal &amp; Non-verbal Communication"/>
    <n v="36424918"/>
    <s v="Cours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Yonatan Rubinstein"/>
    <s v="yon.rubinstein@spotlightgroup.com"/>
    <s v="Verbal &amp; Non-verbal Communication"/>
    <n v="36424918"/>
    <s v="Course"/>
    <x v="1"/>
    <m/>
    <m/>
    <m/>
    <s v="Spotlight Group, New Starters"/>
    <m/>
    <m/>
    <m/>
    <s v="Investment Associate"/>
    <m/>
    <m/>
    <s v="Yehuda Gottlieb"/>
    <n v="8900"/>
    <n v="310398"/>
    <s v="Yon Rubinstein"/>
    <s v=""/>
    <s v=""/>
    <x v="9"/>
  </r>
  <r>
    <s v="Jaspreet Kaur Satwan Singh"/>
    <s v="jaspreet.kaur@srg.com.au"/>
    <s v="Verbal &amp; Non-verbal Communication"/>
    <n v="36424918"/>
    <s v="Cours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s v=""/>
    <s v=""/>
    <x v="5"/>
  </r>
  <r>
    <s v="Sue-Anne Kropik"/>
    <s v="sue.kropik@srg.com.au"/>
    <s v="Verbal &amp; Non-verbal Communication"/>
    <n v="36424918"/>
    <s v="Cours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Rebecca Kidd"/>
    <s v="rebecca.kidd@spotlight.com.au"/>
    <s v="Verbal &amp; Non-verbal Communication"/>
    <n v="36424918"/>
    <s v="Cours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Andrea Day"/>
    <s v="andrea.day@srg.com.au"/>
    <s v="Verbal &amp; Non-verbal Communication"/>
    <n v="36424918"/>
    <s v="Course"/>
    <x v="2"/>
    <m/>
    <d v="2024-05-30T00:00:00"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JUN, FY24"/>
    <s v=""/>
    <x v="5"/>
  </r>
  <r>
    <s v="Ea Shakira Solis"/>
    <s v="shakira.solis@srg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s v=""/>
    <s v=""/>
    <x v="11"/>
  </r>
  <r>
    <s v="Leah Edwards"/>
    <s v="leah.edwards@spotlightgroup.com.au"/>
    <s v="Verbal &amp; Non-verbal Communication"/>
    <n v="36424918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Yi Xiao"/>
    <s v="kevin.xiao@spotlightgroup.com"/>
    <s v="Verbal &amp; Non-verbal Communication"/>
    <n v="36424918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"/>
    <s v=""/>
    <x v="9"/>
  </r>
  <r>
    <s v="Sebastian Licciardi"/>
    <s v="sebastian.licciardi@srg.com.au"/>
    <s v="Verbal &amp; Non-verbal Communication"/>
    <n v="36424918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Mohit Sharma"/>
    <s v="mohit.sharma@srg.com.au"/>
    <s v="Verbal &amp; Non-verbal Communication"/>
    <n v="36424918"/>
    <s v="Course"/>
    <x v="0"/>
    <s v="Passed"/>
    <d v="2024-02-27T00:00:00"/>
    <d v="2024-02-28T00:00:00"/>
    <s v="New Starters"/>
    <m/>
    <m/>
    <m/>
    <s v="Sterling Oms Developer"/>
    <s v="IT"/>
    <s v="IT DIGITAL"/>
    <s v="Ankit Bansal"/>
    <s v="S900"/>
    <n v="329250"/>
    <s v="Mohit Sharma"/>
    <s v="MAR, FY24"/>
    <s v="Q3, FY24"/>
    <x v="6"/>
  </r>
  <r>
    <s v="Jennifer Jordan"/>
    <s v="jennifer.jordan@srg.com.au"/>
    <s v="Verbal &amp; Non-verbal Communication"/>
    <n v="36424918"/>
    <s v="Cours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Nadav Greenberger"/>
    <s v="nadav.greenberger@srg.com.au"/>
    <s v="Verbal &amp; Non-verbal Communication"/>
    <n v="36424918"/>
    <s v="Course"/>
    <x v="0"/>
    <s v="Passed"/>
    <d v="2022-12-22T00:00:00"/>
    <d v="2022-12-22T00:00:00"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DEC, FY23"/>
    <s v="Q2, FY23"/>
    <x v="11"/>
  </r>
  <r>
    <s v="Pamela Maccotta"/>
    <s v="pamela.maccotta@spotlightproperty.com.au"/>
    <s v="Verbal &amp; Non-verbal Communication"/>
    <n v="36424918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Timothy Charman"/>
    <s v="tim.charman@srg.com.au"/>
    <s v="Verbal &amp; Non-verbal Communication"/>
    <n v="36424918"/>
    <s v="Course"/>
    <x v="0"/>
    <s v="Passed"/>
    <d v="2023-07-21T00:00:00"/>
    <d v="2023-07-24T00:00:00"/>
    <s v="Finance (FIN), (FIN) FFM, New Starters"/>
    <m/>
    <m/>
    <m/>
    <s v="Senior Financial Accountant"/>
    <s v="SS Finance"/>
    <s v="SS Finance SM1"/>
    <s v="Adam Bowden"/>
    <s v="F999"/>
    <n v="323566"/>
    <s v="Tim Charman"/>
    <s v="JUL, FY24"/>
    <s v="Q1, FY24"/>
    <x v="11"/>
  </r>
  <r>
    <s v="Yanrui Guo"/>
    <s v="nicole.guo@srg.com.au"/>
    <s v="Verbal &amp; Non-verbal Communication"/>
    <n v="36424918"/>
    <s v="Cours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s v=""/>
    <s v=""/>
    <x v="11"/>
  </r>
  <r>
    <s v="Priyanka Parthasarathy"/>
    <s v="priyanka.parthasarathy@srg.com.au"/>
    <s v="Verbal &amp; Non-verbal Communication"/>
    <n v="36424918"/>
    <s v="Cours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s v=""/>
    <s v=""/>
    <x v="6"/>
  </r>
  <r>
    <s v="Mark Bakaitis"/>
    <s v="mark.bakaitis@srg.com.au"/>
    <s v="Verbal &amp; Non-verbal Communication"/>
    <n v="36424918"/>
    <s v="Course"/>
    <x v="0"/>
    <s v="Passed"/>
    <d v="2024-05-23T00:00:00"/>
    <d v="2024-05-23T00:00:00"/>
    <s v="(MKT) Studio, New Starters"/>
    <m/>
    <m/>
    <m/>
    <s v="Senior Videographer"/>
    <s v="Marketing"/>
    <s v="Head of Marketing Ops"/>
    <s v="Christopher Bond"/>
    <s v="S900"/>
    <n v="329069"/>
    <s v="Mark Bakaitis"/>
    <s v="MAY, FY24"/>
    <s v="Q4, FY24"/>
    <x v="2"/>
  </r>
  <r>
    <s v="Janet Blight"/>
    <s v="janet.blight@spotlightproperty.com.au"/>
    <s v="Verbal &amp; Non-verbal Communication"/>
    <n v="36424918"/>
    <s v="Cours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Michael Johnson"/>
    <s v="mike.johnson@srg.com.au"/>
    <s v="Verbal &amp; Non-verbal Communication"/>
    <n v="36424918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Michael Tan"/>
    <s v="michael.tan@harrisscarfe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Wendy Klooster"/>
    <s v="wendy.klooster@spotlightgroup.com"/>
    <s v="Verbal &amp; Non-verbal Communication"/>
    <n v="36424918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Leigh Gratzer"/>
    <s v="leigh.gratzer@spotlightgroup.com"/>
    <s v="Verbal &amp; Non-verbal Communication"/>
    <n v="36424918"/>
    <s v="Course"/>
    <x v="1"/>
    <m/>
    <m/>
    <m/>
    <s v="MANAGERS, Spotlight Group, New Starters"/>
    <m/>
    <m/>
    <m/>
    <s v="Lawyer"/>
    <m/>
    <s v="FFM LEGAL"/>
    <s v="Effie Bonaccurso"/>
    <s v="F999"/>
    <n v="230656"/>
    <s v="Leigh Gratzer"/>
    <s v=""/>
    <s v=""/>
    <x v="9"/>
  </r>
  <r>
    <s v="Susanty Irawan"/>
    <s v="susanty.irawan@srg.com.au"/>
    <s v="Verbal &amp; Non-verbal Communication"/>
    <n v="36424918"/>
    <s v="Course"/>
    <x v="0"/>
    <s v="Passed"/>
    <d v="2025-06-09T00:00:00"/>
    <d v="2025-06-09T00:00:00"/>
    <s v="Finance (FIN), New Starters"/>
    <m/>
    <m/>
    <m/>
    <s v="Accounts Payable Administrator"/>
    <s v="SS Finance"/>
    <s v="SS Finance SM1"/>
    <s v="Nou Cheng Lor"/>
    <s v="S900"/>
    <n v="325114"/>
    <s v="Susanty Irawan"/>
    <s v="JUN, FY25"/>
    <s v="Q4, FY25"/>
    <x v="11"/>
  </r>
  <r>
    <s v="Melissa Adeson"/>
    <s v="melissa.adeson@srg.com.au"/>
    <s v="Verbal &amp; Non-verbal Communication"/>
    <n v="36424918"/>
    <s v="Course"/>
    <x v="0"/>
    <s v="Passed"/>
    <d v="2022-11-25T00:00:00"/>
    <d v="2023-01-17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3, FY23"/>
    <x v="0"/>
  </r>
  <r>
    <s v="Robyn Boyle"/>
    <s v="leigh.boyle@srg.com.au"/>
    <s v="Verbal &amp; Non-verbal Communication"/>
    <n v="36424918"/>
    <s v="Cours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s v=""/>
    <s v=""/>
    <x v="11"/>
  </r>
  <r>
    <s v="Sarah Michail"/>
    <s v="sarah.michail@srg.com.au"/>
    <s v="Verbal &amp; Non-verbal Communication"/>
    <n v="36424918"/>
    <s v="Cours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FEB, FY23"/>
    <s v="Q3, FY23"/>
    <x v="3"/>
  </r>
  <r>
    <s v="Celeste Burgess"/>
    <s v="celeste.burgess@spotlight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Nancy Goegan"/>
    <s v="nancy.goegan@spotlight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s v=""/>
    <s v=""/>
    <x v="11"/>
  </r>
  <r>
    <s v="Vanessa Mccandlish"/>
    <s v="vanessa.mccandlish@srg.com.au"/>
    <s v="Verbal &amp; Non-verbal Communication"/>
    <n v="36424918"/>
    <s v="Course"/>
    <x v="0"/>
    <s v="Passed"/>
    <d v="2023-09-06T00:00:00"/>
    <d v="2023-09-0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SEP, FY24"/>
    <s v="Q1, FY24"/>
    <x v="0"/>
  </r>
  <r>
    <s v="Lakshmi Nagendran"/>
    <s v="lakshmi.nagendran@spotlightproperty.com.au"/>
    <s v="Verbal &amp; Non-verbal Communication"/>
    <n v="36424918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Ahmed Gulamali"/>
    <s v="ahmed.gulamali@spotlightgroup.com"/>
    <s v="Verbal &amp; Non-verbal Communication"/>
    <n v="36424918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Josephine Gonzalez"/>
    <s v="josie.gonzalez@srg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Bianca Dessmann"/>
    <s v="bianca.dessmann@srg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Xiling Liu"/>
    <s v="sunny.liu@srg.com.au"/>
    <s v="Verbal &amp; Non-verbal Communication"/>
    <n v="36424918"/>
    <s v="Course"/>
    <x v="1"/>
    <m/>
    <m/>
    <m/>
    <s v="Finance (FIN)"/>
    <m/>
    <m/>
    <m/>
    <s v="Financial Accountant"/>
    <s v="SS Finance"/>
    <s v="SS Finance SM1"/>
    <s v="Adam Bowden"/>
    <m/>
    <n v="338766"/>
    <s v="Sunny Liu"/>
    <s v=""/>
    <s v=""/>
    <x v="11"/>
  </r>
  <r>
    <s v="Zara Wong"/>
    <s v="zara.wong@spotlightproperty.com.au"/>
    <s v="Verbal &amp; Non-verbal Communication"/>
    <n v="36424918"/>
    <s v="Cours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s v=""/>
    <s v=""/>
    <x v="4"/>
  </r>
  <r>
    <s v="Juanita Aguero"/>
    <s v="juanita.aguero@spotlight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May Zu Lam"/>
    <s v="may.zu.lam@srg.com.au"/>
    <s v="Verbal &amp; Non-verbal Communication"/>
    <n v="36424918"/>
    <s v="Course"/>
    <x v="1"/>
    <m/>
    <m/>
    <m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"/>
    <s v=""/>
    <x v="2"/>
  </r>
  <r>
    <s v="Effie Bonaccurso"/>
    <s v="effie.bonaccurso@spotlightgroup.com"/>
    <s v="Verbal &amp; Non-verbal Communication"/>
    <n v="36424918"/>
    <s v="Course"/>
    <x v="0"/>
    <s v="Passed"/>
    <d v="2023-01-23T00:00:00"/>
    <d v="2023-01-23T00:00:00"/>
    <s v="MANAGERS, Spotlight Group, New Starters"/>
    <m/>
    <m/>
    <m/>
    <s v="Executive Assistant"/>
    <m/>
    <m/>
    <s v="Avi Gilboa"/>
    <s v="F999"/>
    <n v="201476"/>
    <s v="Effie Bonaccurso"/>
    <s v="FEB, FY23"/>
    <s v="Q3, FY23"/>
    <x v="9"/>
  </r>
  <r>
    <s v="Justin Doney"/>
    <s v="justin.doney@sgaviationaustralia.com"/>
    <s v="Verbal &amp; Non-verbal Communication"/>
    <n v="36424918"/>
    <s v="Course"/>
    <x v="1"/>
    <m/>
    <m/>
    <m/>
    <s v="Spotlight Group, New Starters"/>
    <m/>
    <m/>
    <m/>
    <s v="Aviation Manager"/>
    <m/>
    <m/>
    <m/>
    <n v="6000"/>
    <n v="241037"/>
    <s v="Justin Doney"/>
    <s v=""/>
    <s v=""/>
    <x v="10"/>
  </r>
  <r>
    <s v="John Ronaldson"/>
    <s v="jack.ronaldson@spotlightgroup.com"/>
    <s v="Verbal &amp; Non-verbal Communication"/>
    <n v="36424918"/>
    <s v="Course"/>
    <x v="1"/>
    <m/>
    <m/>
    <m/>
    <s v="MANAGERS, Spotlight Group, New Starters"/>
    <m/>
    <m/>
    <m/>
    <s v="Investment Manager"/>
    <m/>
    <m/>
    <s v="Morry Fraid"/>
    <n v="8900"/>
    <n v="241038"/>
    <s v="Jack Ronaldson"/>
    <s v=""/>
    <s v=""/>
    <x v="9"/>
  </r>
  <r>
    <s v="Janeece Race"/>
    <s v="janeece.race@srg.com.au"/>
    <s v="Verbal &amp; Non-verbal Communication"/>
    <n v="36424918"/>
    <s v="Course"/>
    <x v="0"/>
    <s v="Passed"/>
    <d v="2023-01-05T00:00:00"/>
    <d v="2023-01-05T00:00:00"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JAN, FY23"/>
    <s v="Q3, FY23"/>
    <x v="3"/>
  </r>
  <r>
    <s v="Joanne Fatai"/>
    <s v="joanne.fatai@srg.com.au"/>
    <s v="Verbal &amp; Non-verbal Communication"/>
    <n v="36424918"/>
    <s v="Cours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s v=""/>
    <s v=""/>
    <x v="11"/>
  </r>
  <r>
    <s v="Jodi Ross"/>
    <s v="jodi.ross@spotlightgroup.com"/>
    <s v="Verbal &amp; Non-verbal Communication"/>
    <n v="3642491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Aaron Sarson"/>
    <s v="aaron.sarson@srg.com.au"/>
    <s v="Verbal &amp; Non-verbal Communication"/>
    <n v="36424918"/>
    <s v="Cours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Benjamin Clark"/>
    <s v="benjamin.clark@spotlightgroup.com"/>
    <s v="Verbal &amp; Non-verbal Communication"/>
    <n v="36424918"/>
    <s v="Course"/>
    <x v="1"/>
    <m/>
    <m/>
    <m/>
    <s v="MANAGERS, Spotlight Group, New Starters"/>
    <m/>
    <m/>
    <m/>
    <s v="Gm - Investment"/>
    <m/>
    <m/>
    <s v="Avi Gilboa"/>
    <n v="8900"/>
    <n v="241043"/>
    <s v="Ben Clark"/>
    <s v=""/>
    <s v=""/>
    <x v="9"/>
  </r>
  <r>
    <s v="Gillian Couper"/>
    <s v="gill.couper@srg.com.au"/>
    <s v="Verbal &amp; Non-verbal Communication"/>
    <n v="36424918"/>
    <s v="Cours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Linda Hunt"/>
    <s v="lin.hunt@spotlight.com.au"/>
    <s v="Verbal &amp; Non-verbal Communication"/>
    <n v="36424918"/>
    <s v="Course"/>
    <x v="2"/>
    <m/>
    <d v="2023-07-18T00:00:00"/>
    <m/>
    <s v="Human Resources (HR), MANAGERS, New Starters"/>
    <m/>
    <m/>
    <m/>
    <s v="Head Of Hr Operations"/>
    <s v="HR MANAGEMENT"/>
    <m/>
    <s v="Avi Gilboa"/>
    <s v="S900"/>
    <n v="229520"/>
    <s v="Linda Hunt"/>
    <s v="JUL, FY24"/>
    <s v=""/>
    <x v="0"/>
  </r>
  <r>
    <s v="Dimitra Soulemezis"/>
    <s v="dimitra.soulemezis@spotlightgroup.com"/>
    <s v="Verbal &amp; Non-verbal Communication"/>
    <n v="36424918"/>
    <s v="Course"/>
    <x v="1"/>
    <m/>
    <m/>
    <m/>
    <s v="Spotlight Group, New Starters"/>
    <m/>
    <m/>
    <m/>
    <s v="Treasurer"/>
    <m/>
    <m/>
    <s v="Avi Gilboa"/>
    <n v="8900"/>
    <n v="317339"/>
    <s v="Dimitra Soulemezis"/>
    <s v=""/>
    <s v=""/>
    <x v="9"/>
  </r>
  <r>
    <s v="Adam Bowden"/>
    <s v="adam.bowden@srg.com.au"/>
    <s v="Verbal &amp; Non-verbal Communication"/>
    <n v="36424918"/>
    <s v="Course"/>
    <x v="1"/>
    <m/>
    <m/>
    <m/>
    <s v="Finance (FIN), New Starters"/>
    <m/>
    <m/>
    <m/>
    <s v="Finance Manager"/>
    <s v="SS Finance"/>
    <s v="SS Finance SM1"/>
    <s v="Meri Boskovski"/>
    <s v="S900"/>
    <n v="337928"/>
    <s v="Adam Bowden"/>
    <s v=""/>
    <s v=""/>
    <x v="11"/>
  </r>
  <r>
    <s v="Qiao Nian"/>
    <s v="alex.nianqiao@gmail.com"/>
    <s v="Compliance Induction"/>
    <n v="36424751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Jayta Kelzare"/>
    <s v="jayta.kelzare@srg.com.au"/>
    <s v="Compliance Induction"/>
    <n v="36424751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Carol Donald"/>
    <s v="carol.donald@srg.com.au"/>
    <s v="Compliance Induction"/>
    <n v="36424751"/>
    <s v="Interactiv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s v="JUL, FY24"/>
    <s v="Q1, FY24"/>
    <x v="0"/>
  </r>
  <r>
    <s v="Celeste Morrison"/>
    <s v="celeste.morrison@spotlightfoundation.org.au"/>
    <s v="Compliance Induction"/>
    <n v="36424751"/>
    <s v="Interactive"/>
    <x v="0"/>
    <s v="Passed"/>
    <d v="2023-06-22T00:00:00"/>
    <d v="2023-06-22T00:00:00"/>
    <s v="(FIN) FFM, New Starters"/>
    <m/>
    <m/>
    <m/>
    <s v="Assistant Grants Manager"/>
    <m/>
    <m/>
    <s v="Rose Thomas"/>
    <m/>
    <n v="298492"/>
    <s v="Celeste Morrison"/>
    <s v="JUN, FY23"/>
    <s v="Q4, FY23"/>
    <x v="9"/>
  </r>
  <r>
    <s v="Thomas Samuels"/>
    <s v="thomas.samuels@srg.com.au"/>
    <s v="Compliance Induction"/>
    <n v="36424751"/>
    <s v="Interactive"/>
    <x v="2"/>
    <m/>
    <d v="2024-07-26T00:00:00"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JUL, FY25"/>
    <s v=""/>
    <x v="3"/>
  </r>
  <r>
    <s v="Jeremy Gaffney"/>
    <s v="jeremy.gaffney@srg.com.au"/>
    <s v="Compliance Induction"/>
    <n v="36424751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Sreekanth Sarikonda"/>
    <s v="sreekanth.sarikonda@srg.com.au"/>
    <s v="Compliance Induction"/>
    <n v="36424751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s v=""/>
    <s v=""/>
    <x v="0"/>
  </r>
  <r>
    <s v="Jacqueline Doria"/>
    <s v="jacqueline.doria@srg.com.au"/>
    <s v="Compliance Induction"/>
    <n v="36424751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Matthew Boyle"/>
    <s v="matthew.boyle@srg.com.au"/>
    <s v="Compliance Induction"/>
    <n v="36424751"/>
    <s v="Interactive"/>
    <x v="0"/>
    <s v="Passed"/>
    <d v="2022-12-20T00:00:00"/>
    <d v="2022-12-20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DEC, FY23"/>
    <s v="Q2, FY23"/>
    <x v="3"/>
  </r>
  <r>
    <s v="Karl Morris"/>
    <s v="karl.morris@srg.com.au"/>
    <s v="Compliance Induction"/>
    <n v="36424751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Joshua Hodes"/>
    <s v="josh.hodes@spotlightgroup.com"/>
    <s v="Compliance Induction"/>
    <n v="36424751"/>
    <s v="Interactive"/>
    <x v="1"/>
    <m/>
    <m/>
    <m/>
    <s v="(FIN) FFM, New Starters"/>
    <m/>
    <m/>
    <m/>
    <s v="Investment Analyst"/>
    <m/>
    <m/>
    <s v="Jack Ronaldson"/>
    <m/>
    <n v="339107"/>
    <s v="Josh Hodes"/>
    <s v=""/>
    <s v=""/>
    <x v="9"/>
  </r>
  <r>
    <s v="Andrew Ireson"/>
    <s v="andrew.ireson@srg.com.au"/>
    <s v="Compliance Induction"/>
    <n v="36424751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Michelle De Pasquale"/>
    <s v="michele.depasquale@spotlightproperty.com.au"/>
    <s v="Compliance Induction"/>
    <n v="36424751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Nicholas Smith"/>
    <s v="nick.smith@srg.com.au"/>
    <s v="Compliance Induction"/>
    <n v="36424751"/>
    <s v="Interactive"/>
    <x v="1"/>
    <m/>
    <m/>
    <m/>
    <s v="(FIN) Retail Protection"/>
    <m/>
    <m/>
    <m/>
    <s v="Head Of Risk"/>
    <s v="SS Finance"/>
    <s v="SS Finance SM3"/>
    <s v="Clint May"/>
    <s v="S900"/>
    <n v="334930"/>
    <s v="Nick Smith"/>
    <s v=""/>
    <s v=""/>
    <x v="11"/>
  </r>
  <r>
    <s v="Yi Xiao"/>
    <s v="kevin.xiao@spotlightgroup.com"/>
    <s v="Compliance Induction"/>
    <n v="36424751"/>
    <s v="Interactive"/>
    <x v="2"/>
    <m/>
    <d v="2024-08-22T00:00:00"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AUG, FY25"/>
    <s v=""/>
    <x v="9"/>
  </r>
  <r>
    <s v="Sarah Michail"/>
    <s v="sarah.michail@srg.com.au"/>
    <s v="Compliance Induction"/>
    <n v="36424751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"/>
    <s v=""/>
    <x v="3"/>
  </r>
  <r>
    <s v="Timothy Charman"/>
    <s v="tim.charman@srg.com.au"/>
    <s v="Compliance Induction"/>
    <n v="36424751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Leah Edwards"/>
    <s v="leah.edwards@spotlightgroup.com.au"/>
    <s v="Compliance Induction"/>
    <n v="36424751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Sue-Anne Kropik"/>
    <s v="sue.kropik@srg.com.au"/>
    <s v="Compliance Induction"/>
    <n v="36424751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Stephanie Taupin"/>
    <s v="steph.taupin@srg.com.au"/>
    <s v="Compliance Induction"/>
    <n v="36424751"/>
    <s v="Interactive"/>
    <x v="2"/>
    <m/>
    <d v="2024-07-24T00:00:00"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JUL, FY25"/>
    <s v=""/>
    <x v="2"/>
  </r>
  <r>
    <s v="Mikaela Wilkie"/>
    <s v="mikaela.wilkie@spotlightproperty.com.au"/>
    <s v="Compliance Induction"/>
    <n v="364247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Lakshmi Nagendran"/>
    <s v="lakshmi.nagendran@spotlightproperty.com.au"/>
    <s v="Compliance Induction"/>
    <n v="364247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Janet Blight"/>
    <s v="janet.blight@spotlightproperty.com.au"/>
    <s v="Compliance Induction"/>
    <n v="36424751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Ahmed Gulamali"/>
    <s v="ahmed.gulamali@spotlightgroup.com"/>
    <s v="Compliance Induction"/>
    <n v="36424751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Pamela Maccotta"/>
    <s v="pamela.maccotta@spotlightproperty.com.au"/>
    <s v="Compliance Induction"/>
    <n v="36424751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Fotios Viskas"/>
    <s v="fotios.viskas@srg.com.au"/>
    <s v="Introduction to IT Security"/>
    <n v="36372612"/>
    <s v="Interactive"/>
    <x v="2"/>
    <m/>
    <d v="2024-04-22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MAY, FY24"/>
    <s v=""/>
    <x v="5"/>
  </r>
  <r>
    <s v="Jericka Custodio"/>
    <s v="jericka.custodio@srg.com.au"/>
    <s v="Trust"/>
    <n v="36358761"/>
    <s v="Interactive"/>
    <x v="2"/>
    <m/>
    <d v="2025-05-13T00:00:00"/>
    <m/>
    <s v="Finance (FIN), New Starters"/>
    <m/>
    <m/>
    <m/>
    <m/>
    <m/>
    <m/>
    <s v="Joanne Fatai"/>
    <m/>
    <s v="CON7472"/>
    <m/>
    <s v="MAY, FY25"/>
    <s v=""/>
    <x v="1"/>
  </r>
  <r>
    <s v="Andre Wilbraham"/>
    <s v="andre.wilbraham@srg.com.au"/>
    <s v="Trust"/>
    <n v="36358761"/>
    <s v="Interactive"/>
    <x v="0"/>
    <s v="Passed"/>
    <d v="2023-01-21T00:00:00"/>
    <d v="2023-01-21T00:00:00"/>
    <s v="Finance (FIN), New Starters"/>
    <m/>
    <m/>
    <m/>
    <s v="Stock Integrity Analyst"/>
    <s v="SS Finance"/>
    <s v="SS Finance SM4"/>
    <s v="Leigh Boyle"/>
    <s v="S900"/>
    <n v="298748"/>
    <s v="Andre Wilbraham"/>
    <s v="JAN, FY23"/>
    <s v="Q3, FY23"/>
    <x v="11"/>
  </r>
  <r>
    <s v="Su Ying Xie"/>
    <s v="su.ying.xie@srg.com.au"/>
    <s v="Trust"/>
    <n v="36358761"/>
    <s v="Interactive"/>
    <x v="0"/>
    <s v="Passed"/>
    <d v="2025-05-28T00:00:00"/>
    <d v="2025-05-29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MAY, FY25"/>
    <s v="Q4, FY25"/>
    <x v="7"/>
  </r>
  <r>
    <s v="Steve Dal Pozzo"/>
    <s v="steve.dalpozzo@srg.com.au"/>
    <s v="Developing Creativity"/>
    <n v="36354199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Adam Brozinski"/>
    <s v="adam.brozinski@srg.com.au"/>
    <s v="Developing Creativity"/>
    <n v="36354199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Talhia Davon"/>
    <s v="talhia.davon@srg.com.au"/>
    <s v="Developing Creativity"/>
    <n v="36354199"/>
    <s v="Cours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Adam Symmons"/>
    <s v="adam.symmons@srg.com.au"/>
    <s v="Developing Creativity"/>
    <n v="36354199"/>
    <s v="Course"/>
    <x v="0"/>
    <s v="Passed"/>
    <d v="2024-07-03T00:00:00"/>
    <d v="2024-07-18T00:00:00"/>
    <s v="(MKT) Broadcast, New Starters"/>
    <m/>
    <m/>
    <m/>
    <m/>
    <s v="Marketing"/>
    <m/>
    <s v="Rob Ryan"/>
    <m/>
    <m/>
    <m/>
    <s v="JUL, FY25"/>
    <s v="Q1, FY25"/>
    <x v="1"/>
  </r>
  <r>
    <s v="Satish Muthuarumugam"/>
    <s v="satish.muthuarumugam@srg.com.au"/>
    <s v="Developing Creativity"/>
    <n v="36354199"/>
    <s v="Course"/>
    <x v="2"/>
    <m/>
    <d v="2023-07-06T00:00:00"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JUL, FY24"/>
    <s v=""/>
    <x v="2"/>
  </r>
  <r>
    <s v="Dean Gerst"/>
    <s v="dean.gerst@srg.com.au"/>
    <s v="Developing Creativity"/>
    <n v="36354199"/>
    <s v="Cours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Gavin Hannaford"/>
    <s v="gavin.hannaford@srg.com.au"/>
    <s v="Developing Creativity"/>
    <n v="36354199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"/>
    <s v=""/>
    <x v="2"/>
  </r>
  <r>
    <s v="Christopher Hazlett"/>
    <s v="chris.hazlett@srg.com.au"/>
    <s v="Developing Creativity"/>
    <n v="36354199"/>
    <s v="Course"/>
    <x v="0"/>
    <s v="Passed"/>
    <d v="2022-12-21T00:00:00"/>
    <d v="2023-02-07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3, FY23"/>
    <x v="2"/>
  </r>
  <r>
    <s v="Erin Sidwell"/>
    <s v="erin.sidwell@srg.com.au"/>
    <s v="Developing Creativity"/>
    <n v="36354199"/>
    <s v="Cours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Gessica Vittone Taylor"/>
    <s v="gessica.taylor@srg.com.au"/>
    <s v="Developing Creativity"/>
    <n v="36354199"/>
    <s v="Cours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s v=""/>
    <s v=""/>
    <x v="6"/>
  </r>
  <r>
    <s v="Richard Grealish"/>
    <s v="rich.grealish@srg.com.au"/>
    <s v="Developing Creativity"/>
    <n v="36354199"/>
    <s v="Course"/>
    <x v="2"/>
    <m/>
    <d v="2025-03-24T00:00:00"/>
    <m/>
    <s v="(MKT) Studio"/>
    <m/>
    <m/>
    <m/>
    <s v="Graphic Artist"/>
    <s v="Marketing"/>
    <s v="Head of Marketing Ops"/>
    <s v="Francis Bourke"/>
    <m/>
    <n v="338700"/>
    <s v="Rich Grealish"/>
    <s v="MAR, FY25"/>
    <s v=""/>
    <x v="2"/>
  </r>
  <r>
    <s v="Rachael Mendez"/>
    <s v="rachael.mendez@srg.com.au"/>
    <s v="Developing Creativity"/>
    <n v="36354199"/>
    <s v="Course"/>
    <x v="2"/>
    <m/>
    <d v="2022-12-23T00:00:00"/>
    <m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"/>
    <x v="6"/>
  </r>
  <r>
    <s v="Romell Catuaan"/>
    <s v="romell.catuaan@srg.com.au"/>
    <s v="Developing Creativity"/>
    <n v="36354199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Annie Chung"/>
    <s v="annie.chung@srg.com.au"/>
    <s v="Developing Creativity"/>
    <n v="36354199"/>
    <s v="Cours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JUN, FY24"/>
    <s v="Q4, FY24"/>
    <x v="6"/>
  </r>
  <r>
    <s v="Robert Ryan"/>
    <s v="rob.ryan@srg.com.au"/>
    <s v="Developing Creativity"/>
    <n v="36354199"/>
    <s v="Course"/>
    <x v="0"/>
    <s v="Passed"/>
    <d v="2022-12-22T00:00:00"/>
    <d v="2023-02-07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3, FY23"/>
    <x v="2"/>
  </r>
  <r>
    <s v="Fuad Abdi"/>
    <s v="fuad.abdi@srg.com.au"/>
    <s v="Developing Creativity"/>
    <n v="36354199"/>
    <s v="Course"/>
    <x v="2"/>
    <m/>
    <d v="2023-04-19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s v="APR, FY23"/>
    <s v=""/>
    <x v="2"/>
  </r>
  <r>
    <s v="Michael Girardi"/>
    <s v="michael.girardi@srg.com.au"/>
    <s v="Developing Creativity"/>
    <n v="36354199"/>
    <s v="Course"/>
    <x v="0"/>
    <s v="Passed"/>
    <d v="2022-12-23T00:00:00"/>
    <d v="2022-12-23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DEC, FY23"/>
    <s v="Q2, FY23"/>
    <x v="2"/>
  </r>
  <r>
    <s v="Jonathan Wright"/>
    <s v="jonathan.wright@srg.com.au"/>
    <s v="Developing Creativity"/>
    <n v="36354199"/>
    <s v="Course"/>
    <x v="0"/>
    <s v="Passed"/>
    <d v="2024-12-04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s v="DEC, FY25"/>
    <s v="Q2, FY25"/>
    <x v="6"/>
  </r>
  <r>
    <s v="Anita Mucic"/>
    <s v="anita.mucic@srg.com.au"/>
    <s v="Developing Creativity"/>
    <n v="36354199"/>
    <s v="Course"/>
    <x v="2"/>
    <m/>
    <d v="2024-05-30T00:00:00"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N, FY24"/>
    <s v=""/>
    <x v="6"/>
  </r>
  <r>
    <s v="Mark Bakaitis"/>
    <s v="mark.bakaitis@srg.com.au"/>
    <s v="Developing Creativity"/>
    <n v="36354199"/>
    <s v="Course"/>
    <x v="2"/>
    <m/>
    <d v="2024-05-23T00:00:00"/>
    <m/>
    <s v="(MKT) Studio, New Starters"/>
    <m/>
    <m/>
    <m/>
    <s v="Senior Videographer"/>
    <s v="Marketing"/>
    <s v="Head of Marketing Ops"/>
    <s v="Christopher Bond"/>
    <s v="S900"/>
    <n v="329069"/>
    <s v="Mark Bakaitis"/>
    <s v="MAY, FY24"/>
    <s v=""/>
    <x v="2"/>
  </r>
  <r>
    <s v="Charmaine Chin"/>
    <s v="charmaine.chin@srg.com.au"/>
    <s v="Developing Creativity"/>
    <n v="36354199"/>
    <s v="Course"/>
    <x v="2"/>
    <m/>
    <d v="2024-05-31T00:00:00"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JUN, FY24"/>
    <s v=""/>
    <x v="6"/>
  </r>
  <r>
    <s v="Nikkie Nardo"/>
    <s v="nikkie.nardo@srg.com.au"/>
    <s v="Developing Creativity"/>
    <n v="36354199"/>
    <s v="Course"/>
    <x v="1"/>
    <m/>
    <m/>
    <m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"/>
    <s v=""/>
    <x v="6"/>
  </r>
  <r>
    <s v="Anh Truong"/>
    <s v="anh.truong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Jack Gibbs"/>
    <s v="jack.gibbs@srg.com.au"/>
    <s v="Customer Support"/>
    <n v="36354194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Aytek Hayri Eravsar"/>
    <s v="aytek.eravsar@srg.com.au"/>
    <s v="Customer Support"/>
    <n v="36354194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Brett Wallace"/>
    <s v="brett.wallace@srg.com.au"/>
    <s v="Customer Support"/>
    <n v="36354194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Aman El Moustafa"/>
    <s v="ayman.elmoustafa@srg.com.au"/>
    <s v="Customer Support"/>
    <n v="36354194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Wiwie Tanto"/>
    <s v="wi.tanto@srg.com.au"/>
    <s v="Customer Support"/>
    <n v="36354194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Richard Jones"/>
    <s v="richard.jones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Andrea Day"/>
    <s v="andrea.day@srg.com.au"/>
    <s v="Customer Support"/>
    <n v="36354194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Subrat Rana"/>
    <s v="subrat.rana@srg.com.au"/>
    <s v="Customer Support"/>
    <n v="36354194"/>
    <s v="Cours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s v=""/>
    <s v=""/>
    <x v="5"/>
  </r>
  <r>
    <s v="Adam Iacobaccio"/>
    <s v="adam.iacobaccio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Nam Dang"/>
    <s v="nam.dang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Luke Carbone"/>
    <s v="luke.carbone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Thomas Samuels"/>
    <s v="thomas.samuels@srg.com.au"/>
    <s v="Contract Management"/>
    <n v="36349001"/>
    <s v="Cours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"/>
    <s v=""/>
    <x v="3"/>
  </r>
  <r>
    <s v="Nathan Mclelland"/>
    <s v="nathan.mclelland@srg.com.au"/>
    <s v="Contract Management"/>
    <n v="36349001"/>
    <s v="Cours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Amanda Rees"/>
    <s v="amanda.rees@srg.com.au"/>
    <s v="Contract Management"/>
    <n v="36349001"/>
    <s v="Course"/>
    <x v="0"/>
    <s v="Not Passed"/>
    <d v="2023-01-05T00:00:00"/>
    <d v="2023-02-03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Jeremy Gaffney"/>
    <s v="jeremy.gaffney@srg.com.au"/>
    <s v="Contract Management"/>
    <n v="36349001"/>
    <s v="Course"/>
    <x v="0"/>
    <s v="Not Passed"/>
    <d v="2023-01-09T00:00:00"/>
    <d v="2023-01-11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JAN, FY23"/>
    <s v="Q3, FY23"/>
    <x v="3"/>
  </r>
  <r>
    <s v="Andrew Ireson"/>
    <s v="andrew.ireson@srg.com.au"/>
    <s v="Contract Management"/>
    <n v="36349001"/>
    <s v="Cours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Sarah Michail"/>
    <s v="sarah.michail@srg.com.au"/>
    <s v="Contract Management"/>
    <n v="36349001"/>
    <s v="Cours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"/>
    <s v=""/>
    <x v="3"/>
  </r>
  <r>
    <s v="Mal Steel"/>
    <s v="malcolm.steel@srg.com.au"/>
    <s v="Agile Project Management: Basics"/>
    <n v="36345285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Peter Aarons"/>
    <s v="peter.aarons@srg.com.au"/>
    <s v="Agile Project Management: Basics"/>
    <n v="36345285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Gaurav Bhat"/>
    <s v="gaurav.bhat@srg.com.au"/>
    <s v="Agile Project Management: Basics"/>
    <n v="36345285"/>
    <s v="Interactive"/>
    <x v="0"/>
    <s v="Passed"/>
    <d v="2024-09-16T00:00:00"/>
    <d v="2024-09-16T00:00:00"/>
    <s v="Information Technology (IT), (IT) Digital Solutions, New Starters"/>
    <m/>
    <m/>
    <m/>
    <s v="Mobility &amp; Ecomm App Sa"/>
    <s v="IT"/>
    <s v="IT DIGITAL"/>
    <s v="Andrew Lighten"/>
    <m/>
    <n v="323285"/>
    <m/>
    <s v="SEP, FY25"/>
    <s v="Q1, FY25"/>
    <x v="5"/>
  </r>
  <r>
    <s v="Harsimar Kaur"/>
    <s v="harsimar.kaur@srg.com.au"/>
    <s v="Agile Project Management: Basics"/>
    <n v="36345285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N, FY24"/>
    <s v="Q4, FY24"/>
    <x v="5"/>
  </r>
  <r>
    <s v="Vijay Shanbhag"/>
    <s v="vijay.shanbhag@srg.com.au"/>
    <s v="Agile Project Management: Basics"/>
    <n v="36345285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Trina Littlepage"/>
    <s v="trina.littlepage@srg.com.au"/>
    <s v="Agile Project Management: Basics"/>
    <n v="36345285"/>
    <s v="Interactive"/>
    <x v="0"/>
    <s v="Passed"/>
    <d v="2023-02-24T00:00:00"/>
    <d v="2023-02-24T00:00:00"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FEB, FY23"/>
    <s v="Q3, FY23"/>
    <x v="5"/>
  </r>
  <r>
    <s v="Jin Ying Tan"/>
    <s v="jade.tan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"/>
    <s v=""/>
    <x v="5"/>
  </r>
  <r>
    <s v="Thida Zaw"/>
    <s v="thida.zaw@srg.com.au"/>
    <s v="Agile Project Management: Basics"/>
    <n v="36345285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"/>
    <s v=""/>
    <x v="6"/>
  </r>
  <r>
    <s v="Christopher Howard"/>
    <s v="chris.howard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Ashley Steers"/>
    <s v="ashley.steers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Vincenza Galea"/>
    <s v="enza.galea@srg.com.au"/>
    <s v="Agile Project Management: Basics"/>
    <n v="36345285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Shaistha Begum"/>
    <s v="shaistha.begum@srg.com.au"/>
    <s v="Agile Project Management: Basics"/>
    <n v="36345285"/>
    <s v="Interactive"/>
    <x v="0"/>
    <s v="Passed"/>
    <d v="2024-03-01T00:00:00"/>
    <d v="2024-03-01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MAR, FY24"/>
    <s v="Q3, FY24"/>
    <x v="6"/>
  </r>
  <r>
    <s v="Salvatore Vitiello"/>
    <s v="salvatore.vitiello@srg.com.au"/>
    <s v="Agile Project Management: Basics"/>
    <n v="36345285"/>
    <s v="Interactive"/>
    <x v="0"/>
    <s v="Passed"/>
    <d v="2024-06-12T00:00:00"/>
    <d v="2024-06-12T00:00:00"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JUN, FY24"/>
    <s v="Q4, FY24"/>
    <x v="5"/>
  </r>
  <r>
    <s v="Mary Elizabeth Claire Harrington"/>
    <s v="claire.harrington@srg.com.au"/>
    <s v="Agile Project Management: Basics"/>
    <n v="36345285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Christopher Galea"/>
    <s v="chris.galea@srg.com.au"/>
    <s v="Agile Project Management: Basics"/>
    <n v="36345285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Jesvinder Chaal"/>
    <s v="jesvinder.chaal@srg.com.au"/>
    <s v="Agile Project Management: Basics"/>
    <n v="36345285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Ailen Collado"/>
    <s v="ailen.collado@srg.com.au"/>
    <s v="Agile Project Management: Basics"/>
    <n v="36345285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Sunshine Santos"/>
    <s v="shanaryza.steward@srg.com.au"/>
    <s v="Feedback between Colleagues"/>
    <n v="36338507"/>
    <s v="Interactive"/>
    <x v="0"/>
    <s v="Passed"/>
    <d v="2024-02-24T00:00:00"/>
    <d v="2024-05-23T00:00:00"/>
    <s v="Human Resources (HR), (HR) Recruitment, New Starters"/>
    <m/>
    <m/>
    <m/>
    <s v="Recruitment Specialist"/>
    <s v="HR MANAGEMENT"/>
    <m/>
    <s v="Jen Jordan"/>
    <m/>
    <n v="313834"/>
    <m/>
    <s v="FEB, FY24"/>
    <s v="Q4, FY24"/>
    <x v="0"/>
  </r>
  <r>
    <s v="Test Learner"/>
    <s v="testlearnergo1@gmail.com"/>
    <s v="Feedback between Colleagues"/>
    <n v="3633850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Jayta Kelzare"/>
    <s v="jayta.kelzare@srg.com.au"/>
    <s v="Feedback between Colleagues"/>
    <n v="36338507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Margie Robinson"/>
    <s v="margie.robinson@srg.com.au"/>
    <s v="Feedback between Colleagues"/>
    <n v="36338507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Valentina De Luca"/>
    <s v="valentina.deluca@srg.com.au"/>
    <s v="Feedback between Colleagues"/>
    <n v="36338507"/>
    <s v="Interactive"/>
    <x v="0"/>
    <s v="Passed"/>
    <d v="2023-05-08T00:00:00"/>
    <d v="2023-05-10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MAY, FY23"/>
    <s v="Q4, FY23"/>
    <x v="0"/>
  </r>
  <r>
    <s v="Andrea Nicou"/>
    <s v="andrea.nicou@srg.com.au"/>
    <s v="Feedback between Colleagues"/>
    <n v="36338507"/>
    <s v="Interactive"/>
    <x v="0"/>
    <s v="Passed"/>
    <d v="2024-05-22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MAY, FY24"/>
    <s v="Q1, FY25"/>
    <x v="0"/>
  </r>
  <r>
    <s v="Jannine Pattison"/>
    <s v="jannine.pattison@srg.com.au"/>
    <s v="Feedback between Colleagues"/>
    <n v="36338507"/>
    <s v="Interactive"/>
    <x v="0"/>
    <s v="Passed"/>
    <d v="2024-05-31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JUN, FY24"/>
    <s v="Q4, FY24"/>
    <x v="0"/>
  </r>
  <r>
    <s v="Vicki Liassos"/>
    <s v="vicki.liassos@srg.com.au"/>
    <s v="Feedback between Colleagues"/>
    <n v="36338507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s v=""/>
    <s v=""/>
    <x v="0"/>
  </r>
  <r>
    <s v="Kristy Rosengren-Loughry"/>
    <s v="kristy.rosengren@srg.com.au"/>
    <s v="Feedback between Colleagues"/>
    <n v="36338507"/>
    <s v="Interactive"/>
    <x v="0"/>
    <s v="Passed"/>
    <d v="2023-02-16T00:00:00"/>
    <d v="2023-02-16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FEB, FY23"/>
    <s v="Q3, FY23"/>
    <x v="0"/>
  </r>
  <r>
    <s v="Kunal Mazumdar"/>
    <s v="kunal.maz@srg.com.au"/>
    <s v="Feedback between Colleagues"/>
    <n v="36338507"/>
    <s v="Interactive"/>
    <x v="2"/>
    <m/>
    <d v="2022-12-15T00:00:00"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DEC, FY23"/>
    <s v=""/>
    <x v="0"/>
  </r>
  <r>
    <s v="Angela Puopolo"/>
    <s v="angela.puopolo@srg.com.au"/>
    <s v="Feedback between Colleagues"/>
    <n v="36338507"/>
    <s v="Interactive"/>
    <x v="0"/>
    <s v="Passed"/>
    <d v="2024-05-20T00:00:00"/>
    <d v="2024-05-20T00:00:00"/>
    <s v="Human Resources (HR), (HR) Work cover, New Starters"/>
    <m/>
    <m/>
    <m/>
    <s v="Workcover Specialist"/>
    <s v="HR MANAGEMENT"/>
    <m/>
    <s v="Sue Kropik"/>
    <s v="S900"/>
    <n v="201940"/>
    <s v="Angela Puopolo"/>
    <s v="MAY, FY24"/>
    <s v="Q4, FY24"/>
    <x v="0"/>
  </r>
  <r>
    <s v="Kavya Koppolu"/>
    <s v="kavya.koppolu@srg.com.au"/>
    <s v="Feedback between Colleagues"/>
    <n v="36338507"/>
    <s v="Interactiv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s v="JUL, FY24"/>
    <s v="Q1, FY24"/>
    <x v="0"/>
  </r>
  <r>
    <s v="Renee Freeland"/>
    <s v="renee.freeland@srg.com.au"/>
    <s v="Feedback between Colleagues"/>
    <n v="36338507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JUL, FY25"/>
    <s v="Q4, FY24"/>
    <x v="0"/>
  </r>
  <r>
    <s v="Jennifer Jordan"/>
    <s v="jennifer.jordan@srg.com.au"/>
    <s v="Feedback between Colleagues"/>
    <n v="36338507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Melissa Adeson"/>
    <s v="melissa.adeson@srg.com.au"/>
    <s v="Feedback between Colleagues"/>
    <n v="36338507"/>
    <s v="Interactive"/>
    <x v="0"/>
    <s v="Passed"/>
    <d v="2022-11-25T00:00:00"/>
    <d v="2023-07-0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1, FY24"/>
    <x v="0"/>
  </r>
  <r>
    <s v="Rasika Ravindra Pimplodkar"/>
    <s v="rasika.pimplodkar@srg.com.au"/>
    <s v="Mindfulness &amp; Stress Reduction"/>
    <n v="36253439"/>
    <s v="Course"/>
    <x v="0"/>
    <s v="Passed"/>
    <d v="2025-05-20T00:00:00"/>
    <d v="2025-05-20T00:00:00"/>
    <s v="(Ecom) CRM, New Starters"/>
    <m/>
    <m/>
    <m/>
    <s v="Crm Campaign Coordinator"/>
    <s v="Marketing"/>
    <s v="ECOMM DIGITAL"/>
    <s v="Kosha Desai"/>
    <m/>
    <n v="339503"/>
    <s v="Rasika Pimplodkar"/>
    <s v="MAY, FY25"/>
    <s v="Q4, FY25"/>
    <x v="2"/>
  </r>
  <r>
    <s v="Satish Muthuarumugam"/>
    <s v="satish.muthuarumugam@srg.com.au"/>
    <s v="Mindfulness &amp; Stress Reduction"/>
    <n v="36253439"/>
    <s v="Cours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Su Ying Xie"/>
    <s v="su.ying.xie@srg.com.au"/>
    <s v="Introduction to Machine Learning: From Algorithms to Application"/>
    <n v="36236061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"/>
    <s v=""/>
    <x v="7"/>
  </r>
  <r>
    <s v="Kelley Brydon"/>
    <s v="kelley.brydon@srg.com.au"/>
    <s v="Introduction to Machine Learning: From Algorithms to Application"/>
    <n v="36236061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s v=""/>
    <s v=""/>
    <x v="7"/>
  </r>
  <r>
    <s v="Pragyaan Mishra"/>
    <s v="pragyaan.mishra@srg.com.au"/>
    <s v="Introduction to Machine Learning: From Algorithms to Application"/>
    <n v="36236061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s v=""/>
    <s v=""/>
    <x v="7"/>
  </r>
  <r>
    <s v="Paul Barnard"/>
    <s v="paul.barnard@srg.com.au"/>
    <s v="Introduction to Machine Learning: From Algorithms to Application"/>
    <n v="36236061"/>
    <s v="Interactive"/>
    <x v="2"/>
    <m/>
    <d v="2023-06-29T00:00:00"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JUL, FY24"/>
    <s v=""/>
    <x v="5"/>
  </r>
  <r>
    <s v="Aaron Sarson"/>
    <s v="aaron.sarson@srg.com.au"/>
    <s v="Introduction to Machine Learning: From Algorithms to Application"/>
    <n v="36236061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s v=""/>
    <s v=""/>
    <x v="7"/>
  </r>
  <r>
    <s v="Nez Toprak"/>
    <s v="neslihan.toprak@srg.com.au"/>
    <s v="The Growth Mindset (CPD certified)"/>
    <n v="36229703"/>
    <s v="Interactive"/>
    <x v="0"/>
    <s v="Passed"/>
    <d v="2025-01-15T00:00:00"/>
    <d v="2025-01-15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JAN, FY25"/>
    <s v="Q3, FY25"/>
    <x v="3"/>
  </r>
  <r>
    <s v="Harry Ashton"/>
    <s v="harry.ashton@srg.com.au"/>
    <s v="The Growth Mindset (CPD certified)"/>
    <n v="36229703"/>
    <s v="Interactive"/>
    <x v="1"/>
    <m/>
    <m/>
    <m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"/>
    <s v=""/>
    <x v="3"/>
  </r>
  <r>
    <s v="Talhia Davon"/>
    <s v="talhia.davon@srg.com.au"/>
    <s v="The Growth Mindset (CPD certified)"/>
    <n v="36229703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Qiao Nian"/>
    <s v="alex.nianqiao@gmail.com"/>
    <s v="The Growth Mindset (CPD certified)"/>
    <n v="36229703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Erin Sidwell"/>
    <s v="erin.sidwell@srg.com.au"/>
    <s v="The Growth Mindset (CPD certified)"/>
    <n v="3622970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Tyler Britton"/>
    <s v="tyler.britton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Shane Edwards"/>
    <s v="shane.edwards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Dean Gerst"/>
    <s v="dean.gerst@srg.com.au"/>
    <s v="The Growth Mindset (CPD certified)"/>
    <n v="3622970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Escarlett Patriarca"/>
    <s v="escarlett.patriarca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Leah Abicair"/>
    <s v="leah.abicair@srg.com.au"/>
    <s v="The Growth Mindset (CPD certified)"/>
    <n v="36229703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s v="FEB, FY25"/>
    <s v="Q3, FY25"/>
    <x v="6"/>
  </r>
  <r>
    <s v="Nathan Mclelland"/>
    <s v="nathan.mclelland@srg.com.au"/>
    <s v="The Growth Mindset (CPD certified)"/>
    <n v="36229703"/>
    <s v="Interactive"/>
    <x v="0"/>
    <s v="Passed"/>
    <d v="2022-12-02T00:00:00"/>
    <d v="2022-12-02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DEC, FY23"/>
    <s v="Q2, FY23"/>
    <x v="3"/>
  </r>
  <r>
    <s v="Leanne Lea"/>
    <s v="leanne.lea@srg.com.au"/>
    <s v="The Growth Mindset (CPD certified)"/>
    <n v="36229703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s v=""/>
    <s v=""/>
    <x v="3"/>
  </r>
  <r>
    <s v="Amanda Rees"/>
    <s v="amanda.rees@srg.com.au"/>
    <s v="The Growth Mindset (CPD certified)"/>
    <n v="36229703"/>
    <s v="Interactive"/>
    <x v="0"/>
    <s v="Passed"/>
    <d v="2022-12-09T00:00:00"/>
    <d v="2022-1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2, FY23"/>
    <x v="3"/>
  </r>
  <r>
    <s v="Allison Bell"/>
    <s v="allison.bell@srg.com.au"/>
    <s v="The Growth Mindset (CPD certified)"/>
    <n v="36229703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s v=""/>
    <s v=""/>
    <x v="6"/>
  </r>
  <r>
    <s v="Vanessa Peluso"/>
    <s v="vanessa.peluso@srg.com.au"/>
    <s v="The Growth Mindset (CPD certified)"/>
    <n v="3622970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"/>
    <s v=""/>
    <x v="3"/>
  </r>
  <r>
    <s v="Ben Palmer"/>
    <s v="ben.palmer@srg.com.au"/>
    <s v="The Growth Mindset (CPD certified)"/>
    <n v="3622970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"/>
    <s v=""/>
    <x v="3"/>
  </r>
  <r>
    <s v="Thomas Mclelland"/>
    <s v="tom.mclelland@spotlight.com.au"/>
    <s v="The Growth Mindset (CPD certified)"/>
    <n v="36229703"/>
    <s v="Interactive"/>
    <x v="0"/>
    <s v="Passed"/>
    <d v="2022-12-09T00:00:00"/>
    <d v="2022-12-09T00:00:00"/>
    <s v="Property Management (PROP), New Starters"/>
    <m/>
    <m/>
    <m/>
    <s v="Receiving"/>
    <s v="Property"/>
    <s v="Facilities Management"/>
    <s v="Sarah Michail"/>
    <s v="S900"/>
    <n v="204133"/>
    <s v="Tom Mclelland"/>
    <s v="DEC, FY23"/>
    <s v="Q2, FY23"/>
    <x v="3"/>
  </r>
  <r>
    <s v="Thomas Samuels"/>
    <s v="thomas.samuels@srg.com.au"/>
    <s v="The Growth Mindset (CPD certified)"/>
    <n v="36229703"/>
    <s v="Interactive"/>
    <x v="0"/>
    <s v="Passed"/>
    <d v="2023-03-02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MAR, FY23"/>
    <s v="Q1, FY25"/>
    <x v="3"/>
  </r>
  <r>
    <s v="Jeremy Gaffney"/>
    <s v="jeremy.gaffney@srg.com.au"/>
    <s v="The Growth Mindset (CPD certified)"/>
    <n v="36229703"/>
    <s v="Interactive"/>
    <x v="0"/>
    <s v="Passed"/>
    <d v="2023-01-05T00:00:00"/>
    <d v="2023-01-05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JAN, FY23"/>
    <s v="Q3, FY23"/>
    <x v="3"/>
  </r>
  <r>
    <s v="Sheldon Samson Phulpagar"/>
    <s v="sheldon.phulpagar@srg.com.au"/>
    <s v="The Growth Mindset (CPD certified)"/>
    <n v="36229703"/>
    <s v="Interactive"/>
    <x v="0"/>
    <s v="Passed"/>
    <d v="2023-10-21T00:00:00"/>
    <d v="2023-10-21T00:00:00"/>
    <s v="New Starters"/>
    <m/>
    <m/>
    <m/>
    <s v="Crm Campaign Coordinator"/>
    <s v="Marketing"/>
    <s v="ECOMM DIGITAL"/>
    <s v="Kosha Desai"/>
    <s v="S900"/>
    <n v="329850"/>
    <s v="Sheldon Phulpagar"/>
    <s v="OCT, FY24"/>
    <s v="Q2, FY24"/>
    <x v="2"/>
  </r>
  <r>
    <s v="Belinda Martin"/>
    <s v="belinda.martin@srg.com.au"/>
    <s v="The Growth Mindset (CPD certified)"/>
    <n v="36229703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s v=""/>
    <s v=""/>
    <x v="3"/>
  </r>
  <r>
    <s v="Thi Lai"/>
    <s v="karen.lai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Gessica Vittone Taylor"/>
    <s v="gessica.taylor@srg.com.au"/>
    <s v="The Growth Mindset (CPD certified)"/>
    <n v="36229703"/>
    <s v="Interactiv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s v=""/>
    <s v=""/>
    <x v="6"/>
  </r>
  <r>
    <s v="Drew Wells"/>
    <s v="drew.wells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Matthew Boyle"/>
    <s v="matthew.boyle@srg.com.au"/>
    <s v="The Growth Mindset (CPD certified)"/>
    <n v="36229703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"/>
    <s v=""/>
    <x v="3"/>
  </r>
  <r>
    <s v="Satish Muthuarumugam"/>
    <s v="satish.muthuarumugam@srg.com.au"/>
    <s v="The Growth Mindset (CPD certified)"/>
    <n v="36229703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JUL, FY24"/>
    <s v="Q1, FY24"/>
    <x v="2"/>
  </r>
  <r>
    <s v="Anthony Geary"/>
    <s v="anthony.geary@srg.com.au"/>
    <s v="The Growth Mindset (CPD certified)"/>
    <n v="36229703"/>
    <s v="Interactive"/>
    <x v="1"/>
    <m/>
    <m/>
    <m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"/>
    <s v=""/>
    <x v="3"/>
  </r>
  <r>
    <s v="Pingping Lu"/>
    <s v="lucy.lu@srg.com.au"/>
    <s v="The Growth Mindset (CPD certified)"/>
    <n v="36229703"/>
    <s v="Interactive"/>
    <x v="0"/>
    <s v="Passed"/>
    <d v="2024-12-17T00:00:00"/>
    <d v="2024-12-17T00:00:00"/>
    <s v="Human Resources (HR), (HR) Payroll, New Starters"/>
    <m/>
    <m/>
    <m/>
    <s v="Payroll Officer"/>
    <s v="HR MANAGEMENT"/>
    <m/>
    <s v="Fi Cassidy"/>
    <s v="S900"/>
    <n v="328927"/>
    <s v="Lucy Lu"/>
    <s v="DEC, FY25"/>
    <s v="Q2, FY25"/>
    <x v="0"/>
  </r>
  <r>
    <s v="Linda Abela"/>
    <s v="linda.abela@srg.com.au"/>
    <s v="The Growth Mindset (CPD certified)"/>
    <n v="36229703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s v=""/>
    <s v=""/>
    <x v="3"/>
  </r>
  <r>
    <s v="Luka Licandro"/>
    <s v="luka.licandro@srg.com.au"/>
    <s v="The Growth Mindset (CPD certified)"/>
    <n v="36229703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s v=""/>
    <s v=""/>
    <x v="2"/>
  </r>
  <r>
    <s v="Marie Napoli"/>
    <s v="marie.napoli@srg.com.au"/>
    <s v="The Growth Mindset (CPD certified)"/>
    <n v="36229703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s v="JUL, FY25"/>
    <s v="Q4, FY24"/>
    <x v="3"/>
  </r>
  <r>
    <s v="Christopher Berlin"/>
    <s v="chris.berlin@srg.com.au"/>
    <s v="The Growth Mindset (CPD certified)"/>
    <n v="36229703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s v=""/>
    <s v=""/>
    <x v="6"/>
  </r>
  <r>
    <s v="Rachael Mendez"/>
    <s v="rachael.mendez@srg.com.au"/>
    <s v="The Growth Mindset (CPD certified)"/>
    <n v="36229703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Antonio Stanghi"/>
    <s v="tony.stanghi@srg.com.au"/>
    <s v="The Growth Mindset (CPD certified)"/>
    <n v="36229703"/>
    <s v="Interactive"/>
    <x v="0"/>
    <s v="Passed"/>
    <d v="2025-04-01T00:00:00"/>
    <d v="2025-04-01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APR, FY25"/>
    <s v="Q3, FY25"/>
    <x v="3"/>
  </r>
  <r>
    <s v="Tori Burrows"/>
    <s v="tori.burrows@srg.com.au"/>
    <s v="The Growth Mindset (CPD certified)"/>
    <n v="36229703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s v=""/>
    <s v=""/>
    <x v="6"/>
  </r>
  <r>
    <s v="Rebecca Luong"/>
    <s v="rebecca.luong@srg.com.au"/>
    <s v="The Growth Mindset (CPD certified)"/>
    <n v="36229703"/>
    <s v="Interactive"/>
    <x v="0"/>
    <s v="Passed"/>
    <d v="2022-11-17T00:00:00"/>
    <d v="2024-12-12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NOV, FY23"/>
    <s v="Q2, FY25"/>
    <x v="6"/>
  </r>
  <r>
    <s v="Josephine Gonzalez"/>
    <s v="josie.gonzalez@srg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Carol Brown"/>
    <s v="carol.brown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"/>
    <s v=""/>
    <x v="6"/>
  </r>
  <r>
    <s v="Bianca Dessmann"/>
    <s v="bianca.dessmann@srg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Janet Townsend"/>
    <s v="janet.townsend@srg.com.au"/>
    <s v="The Growth Mindset (CPD certified)"/>
    <n v="36229703"/>
    <s v="Interactive"/>
    <x v="2"/>
    <m/>
    <d v="2024-07-30T00:00:00"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AUG, FY25"/>
    <s v=""/>
    <x v="3"/>
  </r>
  <r>
    <s v="Michael Tan"/>
    <s v="michael.tan@harrisscarfe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Jonathan Wright"/>
    <s v="jonathan.wright@srg.com.au"/>
    <s v="The Growth Mindset (CPD certified)"/>
    <n v="36229703"/>
    <s v="Interactive"/>
    <x v="0"/>
    <s v="Passed"/>
    <d v="2024-12-04T00:00:00"/>
    <d v="2024-12-04T00:00:00"/>
    <s v="(Ecom) eCom Content, New Starters"/>
    <m/>
    <m/>
    <m/>
    <s v="Copywriter Lead"/>
    <s v="Marketing"/>
    <s v="SS ECOMM SM1"/>
    <s v="Bec Luong"/>
    <s v="S900"/>
    <n v="336927"/>
    <s v="Jono Wright"/>
    <s v="DEC, FY25"/>
    <s v="Q2, FY25"/>
    <x v="6"/>
  </r>
  <r>
    <s v="David Puli"/>
    <s v="david.puli@srg.com.au"/>
    <s v="The Growth Mindset (CPD certified)"/>
    <n v="36229703"/>
    <s v="Interactive"/>
    <x v="1"/>
    <m/>
    <m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"/>
    <s v=""/>
    <x v="3"/>
  </r>
  <r>
    <s v="Katrina Van Leeuwen"/>
    <s v="katie.vanleeuwen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Harveen Puri"/>
    <s v="harveen.singh@srg.com.au"/>
    <s v="The Growth Mindset (CPD certified)"/>
    <n v="36229703"/>
    <s v="Interactive"/>
    <x v="2"/>
    <m/>
    <d v="2023-04-14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APR, FY23"/>
    <s v=""/>
    <x v="6"/>
  </r>
  <r>
    <s v="Andrew Ireson"/>
    <s v="andrew.ireson@srg.com.au"/>
    <s v="The Growth Mindset (CPD certified)"/>
    <n v="36229703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Sarah Michail"/>
    <s v="sarah.michail@srg.com.au"/>
    <s v="The Growth Mindset (CPD certified)"/>
    <n v="36229703"/>
    <s v="Interactiv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FEB, FY23"/>
    <s v="Q3, FY23"/>
    <x v="3"/>
  </r>
  <r>
    <s v="Annie Chung"/>
    <s v="annie.chung@srg.com.au"/>
    <s v="The Growth Mindset (CPD certified)"/>
    <n v="36229703"/>
    <s v="Interactiv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JUN, FY24"/>
    <s v="Q4, FY24"/>
    <x v="6"/>
  </r>
  <r>
    <s v="Charmaine Chin"/>
    <s v="charmaine.chin@srg.com.au"/>
    <s v="The Growth Mindset (CPD certified)"/>
    <n v="36229703"/>
    <s v="Interactive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JUN, FY24"/>
    <s v="Q4, FY24"/>
    <x v="6"/>
  </r>
  <r>
    <s v="Stephanie Taupin"/>
    <s v="steph.taupin@srg.com.au"/>
    <s v="The Growth Mindset (CPD certified)"/>
    <n v="36229703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"/>
    <s v=""/>
    <x v="2"/>
  </r>
  <r>
    <s v="Matthew Demarco"/>
    <s v="matt.demarco@srg.com.au"/>
    <s v="The Growth Mindset (CPD certified)"/>
    <n v="36229703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s v=""/>
    <s v=""/>
    <x v="2"/>
  </r>
  <r>
    <s v="Cherie Salomon"/>
    <s v="cherie.salomon@srg.com.au"/>
    <s v="The Growth Mindset (CPD certified)"/>
    <n v="36229703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s v=""/>
    <s v=""/>
    <x v="6"/>
  </r>
  <r>
    <s v="Celeste Burgess"/>
    <s v="celeste.burgess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Nicole Hart"/>
    <s v="nicole.royal@srg.com.au"/>
    <s v="The Growth Mindset (CPD certified)"/>
    <n v="36229703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s v=""/>
    <s v=""/>
    <x v="6"/>
  </r>
  <r>
    <s v="May Zu Lam"/>
    <s v="may.zu.lam@srg.com.au"/>
    <s v="The Growth Mindset (CPD certified)"/>
    <n v="36229703"/>
    <s v="Interactive"/>
    <x v="0"/>
    <s v="Passed"/>
    <d v="2022-11-22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NOV, FY23"/>
    <s v="Q2, FY23"/>
    <x v="2"/>
  </r>
  <r>
    <s v="Jason Wregg"/>
    <s v="jason.wregg@srg.com.au"/>
    <s v="The Growth Mindset (CPD certified)"/>
    <n v="3622970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"/>
    <s v=""/>
    <x v="3"/>
  </r>
  <r>
    <s v="Anita Mucic"/>
    <s v="anita.mucic@srg.com.au"/>
    <s v="The Growth Mindset (CPD certified)"/>
    <n v="36229703"/>
    <s v="Interactive"/>
    <x v="0"/>
    <s v="Passed"/>
    <d v="2023-07-21T00:00:00"/>
    <d v="2023-07-21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L, FY24"/>
    <s v="Q1, FY24"/>
    <x v="6"/>
  </r>
  <r>
    <s v="Rebecca Kidd"/>
    <s v="rebecca.kidd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Juanita Aguero"/>
    <s v="juanita.aguero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Clare Taylor"/>
    <s v="clare.taylor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Gillian Couper"/>
    <s v="gill.couper@srg.com.au"/>
    <s v="The Growth Mindset (CPD certified)"/>
    <n v="36229703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Jarrod Calamante"/>
    <s v="jarrod.calamante@srg.com.au"/>
    <s v="The Growth Mindset (CPD certified)"/>
    <n v="36229703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s v=""/>
    <s v=""/>
    <x v="6"/>
  </r>
  <r>
    <s v="Nikkie Nardo"/>
    <s v="nikkie.nardo@srg.com.au"/>
    <s v="The Growth Mindset (CPD certified)"/>
    <n v="36229703"/>
    <s v="Interactive"/>
    <x v="0"/>
    <s v="Passed"/>
    <d v="2023-07-18T00:00:00"/>
    <d v="2023-07-18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JUL, FY24"/>
    <s v="Q1, FY24"/>
    <x v="6"/>
  </r>
  <r>
    <s v="Janeece Race"/>
    <s v="janeece.race@srg.com.au"/>
    <s v="The Growth Mindset (CPD certified)"/>
    <n v="36229703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"/>
    <s v=""/>
    <x v="3"/>
  </r>
  <r>
    <s v="ROBERT STOJANOVIC"/>
    <s v="robstoj11@gmail.com"/>
    <s v="Warehouse Safety - Warehouse Safety Fundamentals"/>
    <n v="36228085"/>
    <s v="Interactive"/>
    <x v="0"/>
    <s v="Passed"/>
    <d v="2024-07-02T00:00:00"/>
    <d v="2024-07-02T00:00:00"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s v="JUL, FY25"/>
    <s v="Q4, FY24"/>
    <x v="8"/>
  </r>
  <r>
    <s v="ANI MATTA"/>
    <s v="anisathvik77@gmail.com"/>
    <s v="Warehouse Safety - Warehouse Safety Fundamentals"/>
    <n v="36228085"/>
    <s v="Interactive"/>
    <x v="0"/>
    <s v="Passed"/>
    <d v="2024-06-14T00:00:00"/>
    <d v="2024-06-14T00:00:00"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s v="JUN, FY24"/>
    <s v="Q4, FY24"/>
    <x v="8"/>
  </r>
  <r>
    <s v="SOLI TIONISIO SUAFOA"/>
    <s v="inni-nuu22@hotmail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s v=""/>
    <s v=""/>
    <x v="1"/>
  </r>
  <r>
    <s v="SANDRA COELHO"/>
    <s v="xanaccc@msn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s v=""/>
    <s v=""/>
    <x v="8"/>
  </r>
  <r>
    <s v="BIENVENUE MUZALIWA"/>
    <s v="bienvenuemuzaliwa34@gmail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s v=""/>
    <s v=""/>
    <x v="8"/>
  </r>
  <r>
    <s v="Tiffany Ronchi"/>
    <s v="tiffany.ronchi@srg.com.au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s v=""/>
    <s v=""/>
    <x v="1"/>
  </r>
  <r>
    <s v="Michael Tavernier"/>
    <s v="michael.tavernier@srg.com.au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s v=""/>
    <s v=""/>
    <x v="1"/>
  </r>
  <r>
    <s v="Jay Patel"/>
    <s v="jaynil.patel@srg.com.au"/>
    <s v="Warehouse Safety - Warehouse Safety Fundamentals"/>
    <n v="36228085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Marie Uisa"/>
    <s v="marie.uisa@srg.com.au"/>
    <s v="Warehouse Safety - Warehouse Safety Fundamentals"/>
    <n v="36228085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0638"/>
    <s v="Marie Uisa"/>
    <s v=""/>
    <s v=""/>
    <x v="8"/>
  </r>
  <r>
    <s v="Hollie Walgers"/>
    <s v="hollie.walgers@srg.com.au"/>
    <s v="Warehouse Safety - Warehouse Safety Fundamentals"/>
    <n v="36228085"/>
    <s v="Interactive"/>
    <x v="1"/>
    <m/>
    <m/>
    <m/>
    <s v="Distribution  Centre &amp; Warehousing (DC), New Starters"/>
    <m/>
    <m/>
    <m/>
    <s v="International Logistics Mgr"/>
    <s v="Supply Chain"/>
    <s v="SC LOGISTICS PLAN INV"/>
    <s v="Adam Luu"/>
    <s v="S900"/>
    <n v="326635"/>
    <s v="Hollie Walgers"/>
    <s v=""/>
    <s v=""/>
    <x v="8"/>
  </r>
  <r>
    <s v="Mark Boyd"/>
    <s v="mark.boyd@harrisscarfe.com.au"/>
    <s v="Warehouse Safety - Warehouse Safety Fundamentals"/>
    <n v="36228085"/>
    <s v="Interactive"/>
    <x v="1"/>
    <m/>
    <m/>
    <m/>
    <s v="Distribution  Centre &amp; Warehousing (DC), New Starters"/>
    <m/>
    <m/>
    <m/>
    <s v="Warehouse Supervisor"/>
    <s v="Supply Chain"/>
    <m/>
    <s v="Michelle Slovik"/>
    <s v="S900"/>
    <n v="298316"/>
    <s v="Mark Boyd"/>
    <s v=""/>
    <s v=""/>
    <x v="8"/>
  </r>
  <r>
    <s v="Ljubica Mitreska"/>
    <s v="luba.mitreska@harrisscarfe.com.au"/>
    <s v="Warehouse Safety - Warehouse Safety Fundamentals"/>
    <n v="36228085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298314"/>
    <s v="Luba Mitreska"/>
    <s v=""/>
    <s v=""/>
    <x v="8"/>
  </r>
  <r>
    <s v="Hayley Maxwell"/>
    <s v="hayley.maxwell@srg.com.au"/>
    <s v="Warehouse Safety - Warehouse Safety Fundamentals"/>
    <n v="36228085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7165"/>
    <s v="Hayley Maxwell"/>
    <s v=""/>
    <s v=""/>
    <x v="8"/>
  </r>
  <r>
    <s v="Jillian Jardine"/>
    <s v="jill.jardine@srg.com.au"/>
    <s v="Warehouse Safety - Warehouse Safety Fundamentals"/>
    <n v="36228085"/>
    <s v="Interactive"/>
    <x v="0"/>
    <s v="Passed"/>
    <d v="2022-11-17T00:00:00"/>
    <d v="2022-11-17T00:00:00"/>
    <s v="Distribution  Centre &amp; Warehousing (DC), New Starters"/>
    <m/>
    <m/>
    <m/>
    <s v="Dc Helpdesk"/>
    <s v="Supply Chain"/>
    <m/>
    <s v="Lynette Jenkins"/>
    <s v="S900"/>
    <n v="228198"/>
    <s v="Jill Jardine"/>
    <s v="NOV, FY23"/>
    <s v="Q2, FY23"/>
    <x v="8"/>
  </r>
  <r>
    <s v="Weihan Zeng"/>
    <s v="victor.zeng@srg.com.au"/>
    <s v="Warehouse Safety - Warehouse Safety Fundamentals"/>
    <n v="36228085"/>
    <s v="Interactive"/>
    <x v="1"/>
    <m/>
    <m/>
    <m/>
    <s v="Distribution  Centre &amp; Warehousing (DC), New Starters"/>
    <m/>
    <m/>
    <m/>
    <s v="Intl Logistics Coordinator"/>
    <s v="Supply Chain"/>
    <s v="SC LOGISTICS PLAN INV"/>
    <s v="Jane Dong"/>
    <s v="S900"/>
    <n v="324220"/>
    <s v="Victor Zeng"/>
    <s v=""/>
    <s v=""/>
    <x v="8"/>
  </r>
  <r>
    <s v="Antonio Lai Patricio Coelho"/>
    <s v="antonio.coelho@srg.com.au"/>
    <s v="Warehouse Safety - Warehouse Safety Fundamentals"/>
    <n v="36228085"/>
    <s v="Interactive"/>
    <x v="0"/>
    <s v="Passed"/>
    <d v="2025-03-28T00:00:00"/>
    <d v="2025-03-28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MAR, FY25"/>
    <s v="Q3, FY25"/>
    <x v="8"/>
  </r>
  <r>
    <s v="Brea Rollinson"/>
    <s v="brea.rollinson@srg.com.au"/>
    <s v="Warehouse Safety - Warehouse Safety Fundamentals"/>
    <n v="36228085"/>
    <s v="Interactive"/>
    <x v="1"/>
    <m/>
    <m/>
    <m/>
    <s v="Distribution  Centre &amp; Warehousing (DC), New Starters"/>
    <m/>
    <m/>
    <m/>
    <s v="Inbound Planner"/>
    <s v="Supply Chain"/>
    <s v="SC LOGISTICS PLAN INV"/>
    <s v="Jane Dong"/>
    <s v="S900"/>
    <n v="298317"/>
    <s v="Brea Rollinson"/>
    <s v=""/>
    <s v=""/>
    <x v="8"/>
  </r>
  <r>
    <s v="Joseph Yoon Kooi Hew"/>
    <s v="joseph.hew@srg.com.au"/>
    <s v="Warehouse Safety - Warehouse Safety Fundamentals"/>
    <n v="36228085"/>
    <s v="Interactive"/>
    <x v="0"/>
    <s v="Passed"/>
    <d v="2023-02-23T00:00:00"/>
    <d v="2023-02-23T00:00:00"/>
    <s v="Distribution  Centre &amp; Warehousing (DC), New Starters"/>
    <m/>
    <m/>
    <m/>
    <s v="Intl Logistics Coordinator"/>
    <s v="Supply Chain"/>
    <s v="SC LOGISTICS PLAN INV"/>
    <s v="Jane Dong"/>
    <s v="S900"/>
    <n v="323934"/>
    <s v="Joseph Hew Hew"/>
    <s v="FEB, FY23"/>
    <s v="Q3, FY23"/>
    <x v="8"/>
  </r>
  <r>
    <s v="Arlyn Abaldonado"/>
    <s v="arlyn.abaldonado@srg.com.au"/>
    <s v="Warehouse Safety - Warehouse Safety Fundamentals"/>
    <n v="36228085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Johnson Tran"/>
    <s v="johnson.tran@srg.com.au"/>
    <s v="Warehouse Safety - Warehouse Safety Fundamentals"/>
    <n v="36228085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327021"/>
    <s v="Johnson Tran"/>
    <s v=""/>
    <s v=""/>
    <x v="8"/>
  </r>
  <r>
    <s v="Michelle Bowden"/>
    <s v="michelle.bowden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s v=""/>
    <s v=""/>
    <x v="8"/>
  </r>
  <r>
    <s v="Sally Tavernier"/>
    <s v="sally.tavernier@srg.com.au"/>
    <s v="Warehouse Safety - Warehouse Safety Fundamentals"/>
    <n v="36228085"/>
    <s v="Interactive"/>
    <x v="2"/>
    <m/>
    <d v="2024-04-03T00:00:00"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s v="APR, FY24"/>
    <s v=""/>
    <x v="8"/>
  </r>
  <r>
    <s v="Damian Kavanagh"/>
    <s v="damian.kavanagh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s v=""/>
    <s v=""/>
    <x v="8"/>
  </r>
  <r>
    <s v="Adam Luu"/>
    <s v="adam.luu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s v=""/>
    <s v=""/>
    <x v="8"/>
  </r>
  <r>
    <s v="Thomas Williams"/>
    <s v="tom.williams@srg.com.au"/>
    <s v="Warehouse Safety - Warehouse Safety Fundamentals"/>
    <n v="36228085"/>
    <s v="Interactive"/>
    <x v="0"/>
    <s v="Passed"/>
    <d v="2023-08-07T00:00:00"/>
    <d v="2023-08-07T00:00:00"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s v="AUG, FY24"/>
    <s v="Q1, FY24"/>
    <x v="8"/>
  </r>
  <r>
    <s v="Steven Harrison"/>
    <s v="steve.harrison@srg.com.au"/>
    <s v="Warehouse Safety - Warehouse Safety Fundamentals"/>
    <n v="36228085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Michelle Slovik"/>
    <s v="michelle.slovik@harrisscarfe.com.au"/>
    <s v="Warehouse Safety - Warehouse Safety Fundamentals"/>
    <n v="36228085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s v="JUL, FY25"/>
    <s v="Q4, FY24"/>
    <x v="8"/>
  </r>
  <r>
    <s v="Chiyao Dong"/>
    <s v="jane.dong@srg.com.au"/>
    <s v="Warehouse Safety - Warehouse Safety Fundamentals"/>
    <n v="36228085"/>
    <s v="Interactive"/>
    <x v="1"/>
    <m/>
    <m/>
    <m/>
    <s v="Distribution  Centre &amp; Warehousing (DC), MANAGERS, New Starters"/>
    <m/>
    <m/>
    <m/>
    <s v="International Logistics Mgr"/>
    <s v="Supply Chain"/>
    <s v="SC LOGISTICS PLAN INV"/>
    <s v="Adam Luu"/>
    <s v="S900"/>
    <n v="298313"/>
    <s v="Jane Dong"/>
    <s v=""/>
    <s v=""/>
    <x v="8"/>
  </r>
  <r>
    <s v="Lynette Jenkins"/>
    <s v="lynette.jenkins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s v=""/>
    <s v=""/>
    <x v="8"/>
  </r>
  <r>
    <s v="Anastasia Kofteros"/>
    <s v="anna.kofteros@srg.com.au"/>
    <s v="Warehouse Safety - Warehouse Safety Fundamentals"/>
    <n v="36228085"/>
    <s v="Interactive"/>
    <x v="1"/>
    <m/>
    <m/>
    <m/>
    <s v="Distribution  Centre &amp; Warehousing (DC), New Starters"/>
    <m/>
    <m/>
    <m/>
    <s v="Dc Systems &amp; Planning Mgr"/>
    <s v="Supply Chain"/>
    <s v="SC LOGISTICS PLAN INV"/>
    <s v="Adam Luu"/>
    <s v="S900"/>
    <n v="203462"/>
    <s v="Anastasia Kofteros"/>
    <s v=""/>
    <s v=""/>
    <x v="8"/>
  </r>
  <r>
    <s v="Gerard Corrie"/>
    <s v="gerard.corrie@srg.com.au"/>
    <s v="Warehouse Safety - Warehouse Safety Fundamentals"/>
    <n v="36228085"/>
    <s v="Interactive"/>
    <x v="1"/>
    <m/>
    <m/>
    <m/>
    <s v="Distribution  Centre &amp; Warehousing (DC), MANAGERS, New Starters"/>
    <m/>
    <m/>
    <m/>
    <s v="Gm Supply Chain"/>
    <s v="Supply Chain"/>
    <m/>
    <s v="Avi Gilboa"/>
    <s v="S900"/>
    <n v="320577"/>
    <s v="Gerard Corrie"/>
    <s v=""/>
    <s v=""/>
    <x v="8"/>
  </r>
  <r>
    <s v="Stuart Agnew"/>
    <s v="stuart.agnew@srg.com.au"/>
    <s v="Maintaining a Healthy Cash Flow (CPD certified)"/>
    <n v="36132656"/>
    <s v="Interactiv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Amanda Rees"/>
    <s v="amanda.rees@srg.com.au"/>
    <s v="Maintaining a Healthy Cash Flow (CPD certified)"/>
    <n v="36132656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Amandeep Kaur Vasan"/>
    <s v="aman.vasan@srg.com.au"/>
    <s v="Maintaining a Healthy Cash Flow (CPD certified)"/>
    <n v="36132656"/>
    <s v="Interactiv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s v=""/>
    <s v=""/>
    <x v="11"/>
  </r>
  <r>
    <s v="Wendy Klooster"/>
    <s v="wendy.klooster@spotlightgroup.com"/>
    <s v="Maintaining a Healthy Cash Flow (CPD certified)"/>
    <n v="36132656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Ahmed Gulamali"/>
    <s v="ahmed.gulamali@spotlightgroup.com"/>
    <s v="Maintaining a Healthy Cash Flow (CPD certified)"/>
    <n v="36132656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Mohamed Hassan"/>
    <s v="hisham.hassan@srg.com.au"/>
    <s v="Maintaining a Healthy Cash Flow (CPD certified)"/>
    <n v="36132656"/>
    <s v="Interactiv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s v=""/>
    <s v=""/>
    <x v="11"/>
  </r>
  <r>
    <s v="Michael Johnson"/>
    <s v="mike.johnson@srg.com.au"/>
    <s v="Maintaining a Healthy Cash Flow (CPD certified)"/>
    <n v="36132656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Maria Tenace"/>
    <s v="maria.tenace@srg.com.au"/>
    <s v="Maintaining a Healthy Cash Flow (CPD certified)"/>
    <n v="36132656"/>
    <s v="Interactiv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s v=""/>
    <s v=""/>
    <x v="11"/>
  </r>
  <r>
    <s v="Jonathan Tan"/>
    <s v="jonathan.tan@srg.com.au"/>
    <s v="Maintaining a Healthy Cash Flow (CPD certified)"/>
    <n v="36132656"/>
    <s v="Interactive"/>
    <x v="0"/>
    <s v="Passed"/>
    <d v="2025-05-22T00:00:00"/>
    <d v="2025-05-22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s v="MAY, FY25"/>
    <s v="Q4, FY25"/>
    <x v="11"/>
  </r>
  <r>
    <s v="Pamela Maccotta"/>
    <s v="pamela.maccotta@spotlightproperty.com.au"/>
    <s v="Maintaining a Healthy Cash Flow (CPD certified)"/>
    <n v="36132656"/>
    <s v="Interactive"/>
    <x v="0"/>
    <s v="Passed"/>
    <d v="2024-01-30T00:00:00"/>
    <d v="2024-01-30T00:00:00"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FEB, FY24"/>
    <s v="Q3, FY24"/>
    <x v="4"/>
  </r>
  <r>
    <s v="Sebastian Licciardi"/>
    <s v="sebastian.licciardi@srg.com.au"/>
    <s v="Maintaining a Healthy Cash Flow (CPD certified)"/>
    <n v="36132656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Nadav Greenberger"/>
    <s v="nadav.greenberger@srg.com.au"/>
    <s v="Maintaining a Healthy Cash Flow (CPD certified)"/>
    <n v="36132656"/>
    <s v="Interactive"/>
    <x v="0"/>
    <s v="Passed"/>
    <d v="2022-12-06T00:00:00"/>
    <d v="2022-12-06T00:00:00"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DEC, FY23"/>
    <s v="Q2, FY23"/>
    <x v="11"/>
  </r>
  <r>
    <s v="Jodi Ross"/>
    <s v="jodi.ross@spotlightgroup.com"/>
    <s v="Maintaining a Healthy Cash Flow (CPD certified)"/>
    <n v="36132656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Nez Toprak"/>
    <s v="neslihan.toprak@srg.com.au"/>
    <s v="Process management"/>
    <n v="36123673"/>
    <s v="Interactive"/>
    <x v="0"/>
    <s v="Passed"/>
    <d v="2025-01-10T00:00:00"/>
    <d v="2025-01-10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JAN, FY25"/>
    <s v="Q3, FY25"/>
    <x v="3"/>
  </r>
  <r>
    <s v="Harry Ashton"/>
    <s v="harry.ashton@srg.com.au"/>
    <s v="Process management"/>
    <n v="36123673"/>
    <s v="Interactive"/>
    <x v="1"/>
    <m/>
    <m/>
    <m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"/>
    <s v=""/>
    <x v="3"/>
  </r>
  <r>
    <s v="Mal Steel"/>
    <s v="malcolm.steel@srg.com.au"/>
    <s v="Process management"/>
    <n v="3612367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Peter Aarons"/>
    <s v="peter.aarons@srg.com.au"/>
    <s v="Process management"/>
    <n v="3612367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Olivera Terzievski"/>
    <s v="olivera.terzievski@spotlight.com.au"/>
    <s v="Process management"/>
    <n v="36123673"/>
    <s v="Interactive"/>
    <x v="2"/>
    <m/>
    <d v="2024-09-10T00:00:00"/>
    <m/>
    <s v="Information Technology (IT), New Starters"/>
    <m/>
    <m/>
    <m/>
    <m/>
    <s v="IT"/>
    <s v="IT"/>
    <s v="Chris Galea"/>
    <m/>
    <n v="212743"/>
    <m/>
    <s v="SEP, FY25"/>
    <s v=""/>
    <x v="12"/>
  </r>
  <r>
    <s v="Qiao Nian"/>
    <s v="alex.nianqiao@gmail.com"/>
    <s v="Process management"/>
    <n v="36123673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Thomas Mclelland"/>
    <s v="tom.mclelland@spotlight.com.au"/>
    <s v="Process management"/>
    <n v="36123673"/>
    <s v="Interactive"/>
    <x v="0"/>
    <s v="Passed"/>
    <d v="2022-12-02T00:00:00"/>
    <d v="2022-12-02T00:00:00"/>
    <s v="Property Management (PROP), New Starters"/>
    <m/>
    <m/>
    <m/>
    <s v="Receiving"/>
    <s v="Property"/>
    <s v="Facilities Management"/>
    <s v="Sarah Michail"/>
    <s v="S900"/>
    <n v="204133"/>
    <s v="Tom Mclelland"/>
    <s v="DEC, FY23"/>
    <s v="Q2, FY23"/>
    <x v="3"/>
  </r>
  <r>
    <s v="Thomas Samuels"/>
    <s v="thomas.samuels@srg.com.au"/>
    <s v="Process management"/>
    <n v="36123673"/>
    <s v="Interactive"/>
    <x v="0"/>
    <s v="Passed"/>
    <d v="2023-02-28T00:00:00"/>
    <d v="2023-03-02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MAR, FY23"/>
    <s v="Q3, FY23"/>
    <x v="3"/>
  </r>
  <r>
    <s v="Trina Littlepage"/>
    <s v="trina.littlepage@srg.com.au"/>
    <s v="Process management"/>
    <n v="36123673"/>
    <s v="Interactive"/>
    <x v="0"/>
    <s v="Passed"/>
    <d v="2023-01-10T00:00:00"/>
    <d v="2023-08-25T00:00:00"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JAN, FY23"/>
    <s v="Q1, FY24"/>
    <x v="5"/>
  </r>
  <r>
    <s v="Marie Napoli"/>
    <s v="marie.napoli@srg.com.au"/>
    <s v="Process management"/>
    <n v="36123673"/>
    <s v="Interactive"/>
    <x v="0"/>
    <s v="Passed"/>
    <d v="2024-07-04T00:00:00"/>
    <d v="2024-07-04T00:00:00"/>
    <s v="Property Management (PROP)"/>
    <m/>
    <m/>
    <m/>
    <s v="Facilities Manager - Property"/>
    <s v="Property"/>
    <s v="Facilities Management"/>
    <s v="Andrew Ireson"/>
    <s v="S900"/>
    <n v="329909"/>
    <s v="Marie Napoli"/>
    <s v="JUL, FY25"/>
    <s v="Q4, FY24"/>
    <x v="3"/>
  </r>
  <r>
    <s v="Amanda Rees"/>
    <s v="amanda.rees@srg.com.au"/>
    <s v="Process management"/>
    <n v="36123673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Vanessa Peluso"/>
    <s v="vanessa.peluso@srg.com.au"/>
    <s v="Process management"/>
    <n v="36123673"/>
    <s v="Interactive"/>
    <x v="2"/>
    <m/>
    <d v="2024-06-05T00:00:00"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JUN, FY24"/>
    <s v=""/>
    <x v="3"/>
  </r>
  <r>
    <s v="Ben Palmer"/>
    <s v="ben.palmer@srg.com.au"/>
    <s v="Process management"/>
    <n v="3612367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"/>
    <s v=""/>
    <x v="3"/>
  </r>
  <r>
    <s v="Jeremy Gaffney"/>
    <s v="jeremy.gaffney@srg.com.au"/>
    <s v="Process management"/>
    <n v="36123673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Matthew Boyle"/>
    <s v="matthew.boyle@srg.com.au"/>
    <s v="Process management"/>
    <n v="36123673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"/>
    <s v=""/>
    <x v="3"/>
  </r>
  <r>
    <s v="Jin Ying Tan"/>
    <s v="jade.tan@srg.com.au"/>
    <s v="Process management"/>
    <n v="36123673"/>
    <s v="Interactive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DEC, FY23"/>
    <s v="Q2, FY23"/>
    <x v="5"/>
  </r>
  <r>
    <s v="Vincenza Galea"/>
    <s v="enza.galea@srg.com.au"/>
    <s v="Process management"/>
    <n v="36123673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Anthony Geary"/>
    <s v="anthony.geary@srg.com.au"/>
    <s v="Process management"/>
    <n v="36123673"/>
    <s v="Interactive"/>
    <x v="1"/>
    <m/>
    <m/>
    <m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"/>
    <s v=""/>
    <x v="3"/>
  </r>
  <r>
    <s v="Belinda Martin"/>
    <s v="belinda.martin@srg.com.au"/>
    <s v="Process management"/>
    <n v="36123673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s v=""/>
    <s v=""/>
    <x v="3"/>
  </r>
  <r>
    <s v="Mary Elizabeth Claire Harrington"/>
    <s v="claire.harrington@srg.com.au"/>
    <s v="Process management"/>
    <n v="36123673"/>
    <s v="Interactive"/>
    <x v="0"/>
    <s v="Passed"/>
    <d v="2025-02-14T00:00:00"/>
    <d v="2025-02-14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FEB, FY25"/>
    <s v="Q3, FY25"/>
    <x v="5"/>
  </r>
  <r>
    <s v="Ashley Steers"/>
    <s v="ashley.steers@srg.com.au"/>
    <s v="Process management"/>
    <n v="3612367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Linda Abela"/>
    <s v="linda.abela@srg.com.au"/>
    <s v="Process management"/>
    <n v="36123673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s v=""/>
    <s v=""/>
    <x v="3"/>
  </r>
  <r>
    <s v="Nathan Mclelland"/>
    <s v="nathan.mclelland@srg.com.au"/>
    <s v="Process management"/>
    <n v="36123673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Leanne Lea"/>
    <s v="leanne.lea@srg.com.au"/>
    <s v="Process management"/>
    <n v="36123673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s v=""/>
    <s v=""/>
    <x v="3"/>
  </r>
  <r>
    <s v="Christopher Howard"/>
    <s v="chris.howard@srg.com.au"/>
    <s v="Process management"/>
    <n v="3612367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Antonio Stanghi"/>
    <s v="tony.stanghi@srg.com.au"/>
    <s v="Process management"/>
    <n v="3612367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"/>
    <s v=""/>
    <x v="3"/>
  </r>
  <r>
    <s v="Salvatore Vitiello"/>
    <s v="salvatore.vitiello@srg.com.au"/>
    <s v="Process management"/>
    <n v="36123673"/>
    <s v="Interactive"/>
    <x v="0"/>
    <s v="Passed"/>
    <d v="2023-03-31T00:00:00"/>
    <d v="2023-03-31T00:00:00"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APR, FY23"/>
    <s v="Q3, FY23"/>
    <x v="5"/>
  </r>
  <r>
    <s v="Andrew Ireson"/>
    <s v="andrew.ireson@srg.com.au"/>
    <s v="Process management"/>
    <n v="36123673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Sarah Michail"/>
    <s v="sarah.michail@srg.com.au"/>
    <s v="Process management"/>
    <n v="36123673"/>
    <s v="Interactive"/>
    <x v="0"/>
    <s v="Passed"/>
    <d v="2023-05-22T00:00:00"/>
    <d v="2023-05-2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MAY, FY23"/>
    <s v="Q4, FY23"/>
    <x v="3"/>
  </r>
  <r>
    <s v="Janet Townsend"/>
    <s v="janet.townsend@srg.com.au"/>
    <s v="Process management"/>
    <n v="36123673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Sam Burgis"/>
    <s v="sam.burgis@srg.com.au"/>
    <s v="Process management"/>
    <n v="36123673"/>
    <s v="Interactive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s v=""/>
    <s v=""/>
    <x v="5"/>
  </r>
  <r>
    <s v="Paul Barnard"/>
    <s v="paul.barnard@srg.com.au"/>
    <s v="Process management"/>
    <n v="36123673"/>
    <s v="Interactive"/>
    <x v="0"/>
    <s v="Passed"/>
    <d v="2023-06-29T00:00:00"/>
    <d v="2023-06-29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JUL, FY24"/>
    <s v="Q4, FY23"/>
    <x v="5"/>
  </r>
  <r>
    <s v="Jason Wregg"/>
    <s v="jason.wregg@srg.com.au"/>
    <s v="Process management"/>
    <n v="3612367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"/>
    <s v=""/>
    <x v="3"/>
  </r>
  <r>
    <s v="Christopher Galea"/>
    <s v="chris.galea@srg.com.au"/>
    <s v="Process management"/>
    <n v="36123673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David Puli"/>
    <s v="david.puli@srg.com.au"/>
    <s v="Process management"/>
    <n v="36123673"/>
    <s v="Interactive"/>
    <x v="1"/>
    <m/>
    <m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"/>
    <s v=""/>
    <x v="3"/>
  </r>
  <r>
    <s v="Janeece Race"/>
    <s v="janeece.race@srg.com.au"/>
    <s v="Process management"/>
    <n v="36123673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"/>
    <s v=""/>
    <x v="3"/>
  </r>
  <r>
    <s v="Asyraf Suhaimi"/>
    <s v="asyraf.suhaimi@spotlight.com.my"/>
    <s v="Autodesk Revit in 4 Hours"/>
    <n v="33005197"/>
    <s v="Interactive"/>
    <x v="3"/>
    <m/>
    <d v="2023-07-05T00:00:00"/>
    <m/>
    <s v="Project Delivery (PD), New Starters"/>
    <m/>
    <m/>
    <m/>
    <s v="Store Planner"/>
    <s v="Property and Store Dev"/>
    <m/>
    <m/>
    <m/>
    <m/>
    <m/>
    <s v="JUL, FY24"/>
    <s v=""/>
    <x v="1"/>
  </r>
  <r>
    <s v="Vanessa Peluso"/>
    <s v="vanessa.peluso@srg.com.au"/>
    <s v="Autodesk Revit in 4 Hours"/>
    <n v="33005197"/>
    <s v="Interactive"/>
    <x v="0"/>
    <s v="Passed"/>
    <d v="2024-04-19T00:00:00"/>
    <d v="2024-06-05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APR, FY24"/>
    <s v="Q4, FY24"/>
    <x v="3"/>
  </r>
  <r>
    <s v="Matthew Boyle"/>
    <s v="matthew.boyle@srg.com.au"/>
    <s v="Autodesk Revit in 4 Hours"/>
    <n v="33005197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"/>
    <s v=""/>
    <x v="3"/>
  </r>
  <r>
    <s v="Amanda Rees"/>
    <s v="amanda.rees@srg.com.au"/>
    <s v="Autodesk Revit in 4 Hours"/>
    <n v="33005197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Ajay Hipara"/>
    <s v="ajay.hirapara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Shayina Sharma"/>
    <s v="shayina.sharma@hotmail.co.nz"/>
    <s v="Chain of Responsibility | Module 4: Chain of Responsibility for other workers"/>
    <n v="31241061"/>
    <s v="Interactive"/>
    <x v="0"/>
    <s v="Passed"/>
    <d v="2025-04-03T00:00:00"/>
    <d v="2025-04-04T00:00:00"/>
    <s v="(DC) Leading Hands, (DC) Support Team"/>
    <m/>
    <m/>
    <m/>
    <m/>
    <s v="Supply Chain"/>
    <s v="DC"/>
    <s v="Steve Harrison"/>
    <m/>
    <n v="321097"/>
    <m/>
    <s v="APR, FY25"/>
    <s v="Q3, FY25"/>
    <x v="8"/>
  </r>
  <r>
    <s v="Ajay Singh"/>
    <s v="ajaypal.singh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Tal Sidhu"/>
    <s v="talwindersidhu172@hotmail.com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Earl David"/>
    <s v="earl.david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Bradlee Feilo-Hasini"/>
    <s v="bradley.hasini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Domenico Martello"/>
    <s v="domenico.martello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Balaji Kathirvelu"/>
    <s v="veerappa.kathirvelu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50"/>
    <m/>
    <s v=""/>
    <s v=""/>
    <x v="8"/>
  </r>
  <r>
    <s v="Jay Patel"/>
    <s v="jaynil.patel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Evans Dzadey"/>
    <s v="evans.dzadey@srg.com.au"/>
    <s v="Chain of Responsibility | Module 4: Chain of Responsibility for other workers"/>
    <n v="31241061"/>
    <s v="Interactive"/>
    <x v="2"/>
    <m/>
    <d v="2025-03-28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MAR, FY25"/>
    <s v=""/>
    <x v="8"/>
  </r>
  <r>
    <s v="Antonio Lai Patricio Coelho"/>
    <s v="antonio.coelho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"/>
    <s v=""/>
    <x v="8"/>
  </r>
  <r>
    <s v="Steven Harrison"/>
    <s v="steve.harrison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Sunshine Santos"/>
    <s v="shanaryza.steward@srg.com.au"/>
    <s v="Respect Privacy and Confidentiality – Interactive"/>
    <n v="28161206"/>
    <s v="Interactive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s v="FEB, FY23"/>
    <s v="Q3, FY23"/>
    <x v="0"/>
  </r>
  <r>
    <s v="Soraya Franklin"/>
    <s v="soraya.franklin@srg.com.au"/>
    <s v="Respect Privacy and Confidentiality – Interactive"/>
    <n v="28161206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s v=""/>
    <s v=""/>
    <x v="0"/>
  </r>
  <r>
    <s v="Leslie Liboon"/>
    <s v="leslie.liboon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5"/>
    <m/>
    <s v=""/>
    <s v=""/>
    <x v="1"/>
  </r>
  <r>
    <s v="Ralph Valenzuela"/>
    <s v="ralph.valenzuela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0"/>
    <m/>
    <s v=""/>
    <s v=""/>
    <x v="1"/>
  </r>
  <r>
    <s v="Kristine Carumbana"/>
    <s v="kristine.carumbana@spotlight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8"/>
    <m/>
    <s v=""/>
    <s v=""/>
    <x v="1"/>
  </r>
  <r>
    <s v="Maria Liza Flores"/>
    <s v="maria.flores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7"/>
    <m/>
    <s v=""/>
    <s v=""/>
    <x v="1"/>
  </r>
  <r>
    <s v="Angela Georgieska"/>
    <s v="angela.georgieska@srg.com.au"/>
    <s v="Respect Privacy and Confidentiality – Interactive"/>
    <n v="28161206"/>
    <s v="Interactive"/>
    <x v="0"/>
    <s v="Passed"/>
    <d v="2024-09-03T00:00:00"/>
    <d v="2024-09-04T00:00:00"/>
    <s v="(HR) Workplace Relations, New Starters"/>
    <m/>
    <m/>
    <m/>
    <m/>
    <s v="HR MANAGEMENT"/>
    <s v="Human Resources"/>
    <s v="Jen Jordan"/>
    <m/>
    <n v="335130"/>
    <m/>
    <s v="SEP, FY25"/>
    <s v="Q1, FY25"/>
    <x v="0"/>
  </r>
  <r>
    <s v="Test Learner"/>
    <s v="testlearnergo1@gmail.com"/>
    <s v="Respect Privacy and Confidentiality – Interactive"/>
    <n v="28161206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Test Manager"/>
    <s v="testmanagergo1@gmail.com"/>
    <s v="Respect Privacy and Confidentiality – Interactive"/>
    <n v="28161206"/>
    <s v="Interactive"/>
    <x v="1"/>
    <m/>
    <m/>
    <m/>
    <s v="(HR) Workplace Relations, New Starters"/>
    <m/>
    <m/>
    <m/>
    <m/>
    <s v="HR MANAGEMENT"/>
    <s v="TEST MANAGER"/>
    <s v="Melissa Adeson"/>
    <m/>
    <m/>
    <m/>
    <s v=""/>
    <s v=""/>
    <x v="1"/>
  </r>
  <r>
    <s v="Carlo Gabi"/>
    <s v="carlo.gabi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Glydel MaeGecana"/>
    <s v="glydel.maegecana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Camille Diocadiz"/>
    <s v="camille.diocadiz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Jericka Custodio"/>
    <s v="jericka.custodio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2"/>
    <m/>
    <s v=""/>
    <s v=""/>
    <x v="1"/>
  </r>
  <r>
    <s v="Mariel Mangubat"/>
    <s v="mariel.mangubat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Melinda Potente"/>
    <s v="melinda.potente@go1.com"/>
    <s v="Respect Privacy and Confidentiality – Interactive"/>
    <n v="28161206"/>
    <s v="Interactive"/>
    <x v="1"/>
    <m/>
    <m/>
    <m/>
    <s v="Finance (FIN)"/>
    <m/>
    <s v="Store Manager"/>
    <s v="en"/>
    <m/>
    <m/>
    <m/>
    <m/>
    <m/>
    <m/>
    <m/>
    <s v=""/>
    <s v=""/>
    <x v="1"/>
  </r>
  <r>
    <s v="Stuart Agnew"/>
    <s v="stuart.agnew@srg.com.au"/>
    <s v="Respect Privacy and Confidentiality – Interactive"/>
    <n v="28161206"/>
    <s v="Interactiv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Anthony Eclevia"/>
    <s v="anthony.eclevia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Adam Bowden"/>
    <m/>
    <s v="CON11935"/>
    <m/>
    <s v=""/>
    <s v=""/>
    <x v="1"/>
  </r>
  <r>
    <s v="Jay Garados"/>
    <s v="jay.garados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Robyn Boyle"/>
    <m/>
    <s v="CON11847"/>
    <m/>
    <s v=""/>
    <s v=""/>
    <x v="1"/>
  </r>
  <r>
    <s v="Qiao Nian"/>
    <s v="alex.nianqiao@gmail.com"/>
    <s v="Respect Privacy and Confidentiality – Interactive"/>
    <n v="28161206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Emylou Pagulia"/>
    <s v="emylou.paguila@spotlightproperty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Lakshmi Nagendran"/>
    <m/>
    <s v="CON12317"/>
    <m/>
    <s v=""/>
    <s v=""/>
    <x v="1"/>
  </r>
  <r>
    <s v="Adrian Hulston"/>
    <s v="adrian.hulston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Jodi Ross"/>
    <m/>
    <s v="CON14417"/>
    <m/>
    <s v=""/>
    <s v=""/>
    <x v="1"/>
  </r>
  <r>
    <s v="Carl Ferasol"/>
    <s v="carl.ferasol@srg.com.au"/>
    <s v="Respect Privacy and Confidentiality – Interactive"/>
    <n v="28161206"/>
    <s v="Interactive"/>
    <x v="1"/>
    <m/>
    <m/>
    <m/>
    <s v="Finance (FIN)"/>
    <m/>
    <m/>
    <m/>
    <m/>
    <m/>
    <m/>
    <s v="Adam Bowden"/>
    <m/>
    <m/>
    <m/>
    <s v=""/>
    <s v=""/>
    <x v="1"/>
  </r>
  <r>
    <s v="Murray Mathews"/>
    <s v="murray.mathews@spotlight.co.nz"/>
    <s v="Respect Privacy and Confidentiality – Interactive"/>
    <n v="28161206"/>
    <s v="Interactive"/>
    <x v="1"/>
    <m/>
    <m/>
    <m/>
    <s v="Finance (FIN)"/>
    <m/>
    <m/>
    <m/>
    <m/>
    <m/>
    <m/>
    <s v="Adrian Hulston"/>
    <m/>
    <m/>
    <m/>
    <s v=""/>
    <s v=""/>
    <x v="1"/>
  </r>
  <r>
    <s v="Vinchi Chan"/>
    <s v="vinchi.chan@srg.com.au"/>
    <s v="Respect Privacy and Confidentiality – Interactive"/>
    <n v="28161206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s v="SEP, FY24"/>
    <s v="Q1, FY24"/>
    <x v="0"/>
  </r>
  <r>
    <s v="Wayne Micallef"/>
    <s v="wayne.micallef@srg.com.au"/>
    <s v="Respect Privacy and Confidentiality – Interactive"/>
    <n v="28161206"/>
    <s v="Interactiv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s v=""/>
    <s v=""/>
    <x v="11"/>
  </r>
  <r>
    <s v="Yuanhong Huang"/>
    <s v="julie.huang@srg.com.au"/>
    <s v="Respect Privacy and Confidentiality – Interactive"/>
    <n v="28161206"/>
    <s v="Interactive"/>
    <x v="0"/>
    <s v="Passed"/>
    <d v="2023-01-18T00:00:00"/>
    <d v="2023-01-18T00:00:00"/>
    <s v="Human Resources (HR), (HR) Payroll, New Starters"/>
    <m/>
    <m/>
    <m/>
    <s v="Payroll Officer"/>
    <s v="HR MANAGEMENT"/>
    <m/>
    <s v="Fi Cassidy"/>
    <s v="S900"/>
    <n v="323623"/>
    <s v="Julie Huang"/>
    <s v="JAN, FY23"/>
    <s v="Q3, FY23"/>
    <x v="0"/>
  </r>
  <r>
    <s v="Andrea Nicou"/>
    <s v="andrea.nicou@srg.com.au"/>
    <s v="Respect Privacy and Confidentiality – Interactive"/>
    <n v="28161206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Mark Furey"/>
    <s v="mark.furey@srg.com.au"/>
    <s v="Respect Privacy and Confidentiality – Interactive"/>
    <n v="28161206"/>
    <s v="Interactiv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s v=""/>
    <s v=""/>
    <x v="11"/>
  </r>
  <r>
    <s v="David Bassett"/>
    <s v="david.bassett@srg.com.au"/>
    <s v="Respect Privacy and Confidentiality – Interactive"/>
    <n v="28161206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s v="JAN, FY23"/>
    <s v="Q3, FY23"/>
    <x v="0"/>
  </r>
  <r>
    <s v="Kunal Mazumdar"/>
    <s v="kunal.maz@srg.com.au"/>
    <s v="Respect Privacy and Confidentiality – Interactive"/>
    <n v="28161206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"/>
    <s v=""/>
    <x v="0"/>
  </r>
  <r>
    <s v="Andrea Brvenik"/>
    <s v="andrea.brvenik@srg.com.au"/>
    <s v="Respect Privacy and Confidentiality – Interactive"/>
    <n v="28161206"/>
    <s v="Interactiv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s v=""/>
    <s v=""/>
    <x v="11"/>
  </r>
  <r>
    <s v="Kristy Rosengren-Loughry"/>
    <s v="kristy.rosengren@srg.com.au"/>
    <s v="Respect Privacy and Confidentiality – Interactive"/>
    <n v="28161206"/>
    <s v="Interactive"/>
    <x v="0"/>
    <s v="Passed"/>
    <d v="2022-11-29T00:00:00"/>
    <d v="2022-11-2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DEC, FY23"/>
    <s v="Q2, FY23"/>
    <x v="0"/>
  </r>
  <r>
    <s v="Somya Sharma"/>
    <s v="somya.sharma@srg.com.au"/>
    <s v="Respect Privacy and Confidentiality – Interactive"/>
    <n v="28161206"/>
    <s v="Interactive"/>
    <x v="1"/>
    <m/>
    <m/>
    <m/>
    <s v="Finance (FIN)"/>
    <m/>
    <m/>
    <m/>
    <s v="Stock Integrity Analyst"/>
    <s v="SS Finance"/>
    <s v="SS Finance SM4"/>
    <s v="Leigh Boyle"/>
    <s v="S900"/>
    <n v="333928"/>
    <s v="Somya Sharma"/>
    <s v=""/>
    <s v=""/>
    <x v="11"/>
  </r>
  <r>
    <s v="Andre Wilbraham"/>
    <s v="andre.wilbraham@srg.com.au"/>
    <s v="Respect Privacy and Confidentiality – Interactive"/>
    <n v="28161206"/>
    <s v="Interactive"/>
    <x v="0"/>
    <s v="Passed"/>
    <d v="2022-11-22T00:00:00"/>
    <d v="2022-11-22T00:00:00"/>
    <s v="Finance (FIN), New Starters"/>
    <m/>
    <m/>
    <m/>
    <s v="Stock Integrity Analyst"/>
    <s v="SS Finance"/>
    <s v="SS Finance SM4"/>
    <s v="Leigh Boyle"/>
    <s v="S900"/>
    <n v="298748"/>
    <s v="Andre Wilbraham"/>
    <s v="NOV, FY23"/>
    <s v="Q2, FY23"/>
    <x v="11"/>
  </r>
  <r>
    <s v="Daryl Megna"/>
    <s v="insurance@spotlightgroup.com"/>
    <s v="Respect Privacy and Confidentiality – Interactive"/>
    <n v="28161206"/>
    <s v="Interactiv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s v=""/>
    <s v=""/>
    <x v="11"/>
  </r>
  <r>
    <s v="Kathryn Buchanan"/>
    <s v="kathryn.buchanan@anaconda.com.au"/>
    <s v="Respect Privacy and Confidentiality – Interactive"/>
    <n v="28161206"/>
    <s v="Interactiv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s v="SEP, FY24"/>
    <s v="Q1, FY24"/>
    <x v="0"/>
  </r>
  <r>
    <s v="Su Ying Xie"/>
    <s v="su.ying.xie@srg.com.au"/>
    <s v="Respect Privacy and Confidentiality – Interactive"/>
    <n v="28161206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"/>
    <s v=""/>
    <x v="7"/>
  </r>
  <r>
    <s v="Aashish Bhandari"/>
    <s v="aashish.bhandari@srg.com.au"/>
    <s v="Respect Privacy and Confidentiality – Interactive"/>
    <n v="28161206"/>
    <s v="Interactive"/>
    <x v="2"/>
    <m/>
    <d v="2024-10-18T00:00:00"/>
    <m/>
    <s v="Human Resources (HR), (HR) Payroll, New Starters"/>
    <m/>
    <m/>
    <m/>
    <s v="Payroll Officer"/>
    <s v="HR MANAGEMENT"/>
    <m/>
    <s v="Fi Cassidy"/>
    <s v="S900"/>
    <n v="326463"/>
    <s v="Ash Bhandari"/>
    <s v="OCT, FY25"/>
    <s v=""/>
    <x v="0"/>
  </r>
  <r>
    <s v="Benjamin Hayes"/>
    <s v="benjamin.hayes@srg.com.au"/>
    <s v="Respect Privacy and Confidentiality – Interactive"/>
    <n v="28161206"/>
    <s v="Interactive"/>
    <x v="0"/>
    <s v="Passed"/>
    <d v="2023-09-19T00:00:00"/>
    <d v="2023-09-19T00:00:00"/>
    <s v="Human Resources (HR), (HR) Payroll, New Starters"/>
    <m/>
    <m/>
    <m/>
    <s v="Payroll Officer"/>
    <s v="HR MANAGEMENT"/>
    <m/>
    <s v="Fi Cassidy"/>
    <s v="S900"/>
    <n v="316449"/>
    <s v="Benjamin Hayes"/>
    <s v="SEP, FY24"/>
    <s v="Q1, FY24"/>
    <x v="0"/>
  </r>
  <r>
    <s v="Marius Muller"/>
    <s v="marius.muller@srg.com.au"/>
    <s v="Respect Privacy and Confidentiality – Interactive"/>
    <n v="28161206"/>
    <s v="Interactive"/>
    <x v="0"/>
    <s v="Passed"/>
    <d v="2025-06-17T00:00:00"/>
    <d v="2025-06-17T00:00:00"/>
    <s v="Finance (FIN), New Starters"/>
    <m/>
    <m/>
    <m/>
    <s v="Retail Protection Manager Qld"/>
    <s v="SS Finance"/>
    <s v="SS Finance SM3"/>
    <s v="Nick Smith"/>
    <s v="S900"/>
    <n v="232254"/>
    <s v="Marius Muller"/>
    <s v="JUN, FY25"/>
    <s v="Q4, FY25"/>
    <x v="11"/>
  </r>
  <r>
    <s v="Pingping Lu"/>
    <s v="lucy.lu@srg.com.au"/>
    <s v="Respect Privacy and Confidentiality – Interactive"/>
    <n v="28161206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s v="SEP, FY24"/>
    <s v="Q1, FY24"/>
    <x v="0"/>
  </r>
  <r>
    <s v="Penny West"/>
    <s v="penny.west@srg.com.au"/>
    <s v="Respect Privacy and Confidentiality – Interactive"/>
    <n v="28161206"/>
    <s v="Interactiv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s v=""/>
    <s v=""/>
    <x v="11"/>
  </r>
  <r>
    <s v="Jacqueline Doria"/>
    <s v="jacqueline.doria@srg.com.au"/>
    <s v="Respect Privacy and Confidentiality – Interactive"/>
    <n v="28161206"/>
    <s v="Interactive"/>
    <x v="0"/>
    <s v="Passed"/>
    <d v="2023-07-19T00:00:00"/>
    <d v="2023-07-19T00:00:00"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JUL, FY24"/>
    <s v="Q1, FY24"/>
    <x v="9"/>
  </r>
  <r>
    <s v="Jayta Kelzare"/>
    <s v="jayta.kelzare@srg.com.au"/>
    <s v="Respect Privacy and Confidentiality – Interactive"/>
    <n v="28161206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Frank Dalupang"/>
    <s v="frank.dalupang@srg.com.au"/>
    <s v="Respect Privacy and Confidentiality – Interactive"/>
    <n v="28161206"/>
    <s v="Interactiv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s v=""/>
    <s v=""/>
    <x v="11"/>
  </r>
  <r>
    <s v="Callia Emory"/>
    <s v="callia.emory@srg.com.au"/>
    <s v="Respect Privacy and Confidentiality – Interactive"/>
    <n v="28161206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s v="SEP, FY24"/>
    <s v="Q1, FY24"/>
    <x v="0"/>
  </r>
  <r>
    <s v="Karl Morris"/>
    <s v="karl.morris@srg.com.au"/>
    <s v="Respect Privacy and Confidentiality – Interactive"/>
    <n v="28161206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Angela Puopolo"/>
    <s v="angela.puopolo@srg.com.au"/>
    <s v="Respect Privacy and Confidentiality – Interactive"/>
    <n v="28161206"/>
    <s v="Interactive"/>
    <x v="0"/>
    <s v="Passed"/>
    <d v="2023-07-19T00:00:00"/>
    <d v="2023-07-19T00:00:00"/>
    <s v="Human Resources (HR), (HR) Work cover, New Starters"/>
    <m/>
    <m/>
    <m/>
    <s v="Workcover Specialist"/>
    <s v="HR MANAGEMENT"/>
    <m/>
    <s v="Sue Kropik"/>
    <s v="S900"/>
    <n v="201940"/>
    <s v="Angela Puopolo"/>
    <s v="JUL, FY24"/>
    <s v="Q1, FY24"/>
    <x v="0"/>
  </r>
  <r>
    <s v="Michel Gloutnay"/>
    <s v="michel.gloutnay@srg.com.au"/>
    <s v="Respect Privacy and Confidentiality – Interactive"/>
    <n v="28161206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s v="SEP, FY24"/>
    <s v="Q1, FY24"/>
    <x v="0"/>
  </r>
  <r>
    <s v="Simone Mcabee"/>
    <s v="simone.mcabee@spotlight.com.au"/>
    <s v="Respect Privacy and Confidentiality – Interactive"/>
    <n v="28161206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s v="SEP, FY24"/>
    <s v="Q1, FY24"/>
    <x v="0"/>
  </r>
  <r>
    <s v="Kavya Koppolu"/>
    <s v="kavya.koppolu@srg.com.au"/>
    <s v="Respect Privacy and Confidentiality – Interactive"/>
    <n v="28161206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s v="APR, FY23"/>
    <s v="Q4, FY23"/>
    <x v="0"/>
  </r>
  <r>
    <s v="Yuan Jiang"/>
    <s v="yuan.jiang@srg.com.au"/>
    <s v="Respect Privacy and Confidentiality – Interactive"/>
    <n v="28161206"/>
    <s v="Interactiv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Vicki Liassos"/>
    <s v="vicki.liassos@srg.com.au"/>
    <s v="Respect Privacy and Confidentiality – Interactive"/>
    <n v="28161206"/>
    <s v="Interactive"/>
    <x v="0"/>
    <s v="Passed"/>
    <d v="2024-01-02T00:00:00"/>
    <d v="2024-01-02T00:00:00"/>
    <s v="Human Resources (HR), (HR) Recruitment, New Starters"/>
    <m/>
    <m/>
    <m/>
    <s v="Recruitment Coordinator"/>
    <s v="HR MANAGEMENT"/>
    <m/>
    <s v="Jen Jordan"/>
    <s v="S900"/>
    <n v="321424"/>
    <s v="Vicki Liassos"/>
    <s v="JAN, FY24"/>
    <s v="Q3, FY24"/>
    <x v="0"/>
  </r>
  <r>
    <s v="Renee Freeland"/>
    <s v="renee.freeland@srg.com.au"/>
    <s v="Respect Privacy and Confidentiality – Interactive"/>
    <n v="28161206"/>
    <s v="Interactive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Chloe Delaney"/>
    <s v="chloe.delaney@spotlightproperty.com.au"/>
    <s v="Respect Privacy and Confidentiality – Interactive"/>
    <n v="28161206"/>
    <s v="Interactiv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s v=""/>
    <s v=""/>
    <x v="4"/>
  </r>
  <r>
    <s v="Chantelle Platt"/>
    <s v="chantelle.platt@srg.com.au"/>
    <s v="Respect Privacy and Confidentiality – Interactive"/>
    <n v="28161206"/>
    <s v="Interactive"/>
    <x v="0"/>
    <s v="Passed"/>
    <d v="2024-09-06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s v="SEP, FY25"/>
    <s v="Q1, FY25"/>
    <x v="0"/>
  </r>
  <r>
    <s v="Margie Robinson"/>
    <s v="margie.robinson@srg.com.au"/>
    <s v="Respect Privacy and Confidentiality – Interactive"/>
    <n v="28161206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Huacong Xu"/>
    <s v="gabrielle.xu@srg.com.au"/>
    <s v="Respect Privacy and Confidentiality – Interactive"/>
    <n v="28161206"/>
    <s v="Interactive"/>
    <x v="0"/>
    <s v="Passed"/>
    <d v="2024-07-10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s v="JUL, FY25"/>
    <s v="Q1, FY25"/>
    <x v="0"/>
  </r>
  <r>
    <s v="Anita Ali"/>
    <s v="anita.ali@srg.com.au"/>
    <s v="Respect Privacy and Confidentiality – Interactive"/>
    <n v="28161206"/>
    <s v="Interactiv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s v=""/>
    <s v=""/>
    <x v="11"/>
  </r>
  <r>
    <s v="Bianca Williams"/>
    <s v="bianca.williams@srg.com.au"/>
    <s v="Respect Privacy and Confidentiality – Interactive"/>
    <n v="28161206"/>
    <s v="Interactiv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s v=""/>
    <s v=""/>
    <x v="11"/>
  </r>
  <r>
    <s v="Susanty Irawan"/>
    <s v="susanty.irawan@srg.com.au"/>
    <s v="Respect Privacy and Confidentiality – Interactive"/>
    <n v="28161206"/>
    <s v="Interactive"/>
    <x v="0"/>
    <s v="Passed"/>
    <d v="2025-06-09T00:00:00"/>
    <d v="2025-06-09T00:00:00"/>
    <s v="Finance (FIN), New Starters"/>
    <m/>
    <m/>
    <m/>
    <s v="Accounts Payable Administrator"/>
    <s v="SS Finance"/>
    <s v="SS Finance SM1"/>
    <s v="Nou Cheng Lor"/>
    <s v="S900"/>
    <n v="325114"/>
    <s v="Susanty Irawan"/>
    <s v="JUN, FY25"/>
    <s v="Q4, FY25"/>
    <x v="11"/>
  </r>
  <r>
    <s v="Jaspreet Kaur Satwan Singh"/>
    <s v="jaspreet.kaur@srg.com.au"/>
    <s v="Respect Privacy and Confidentiality – Interactive"/>
    <n v="28161206"/>
    <s v="Interactiv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s v=""/>
    <s v=""/>
    <x v="5"/>
  </r>
  <r>
    <s v="Fiona Cassidy"/>
    <s v="fiona.cassidy@srg.com.au"/>
    <s v="Respect Privacy and Confidentiality – Interactive"/>
    <n v="28161206"/>
    <s v="Interactive"/>
    <x v="0"/>
    <s v="Passed"/>
    <d v="2024-07-05T00:00:00"/>
    <d v="2024-07-05T00:00:00"/>
    <s v="Human Resources (HR), (HR) Payroll, MANAGERS, New Starters"/>
    <m/>
    <m/>
    <m/>
    <s v="Group Payroll Manager"/>
    <s v="HR MANAGEMENT"/>
    <m/>
    <s v="Linda Hunt"/>
    <s v="S900"/>
    <n v="314295"/>
    <s v="Fi Cassidy"/>
    <s v="JUL, FY25"/>
    <s v="Q4, FY24"/>
    <x v="0"/>
  </r>
  <r>
    <s v="Janet Blight"/>
    <s v="janet.blight@spotlightproperty.com.au"/>
    <s v="Respect Privacy and Confidentiality – Interactive"/>
    <n v="28161206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Xiling Liu"/>
    <s v="sunny.liu@srg.com.au"/>
    <s v="Respect Privacy and Confidentiality – Interactive"/>
    <n v="28161206"/>
    <s v="Interactive"/>
    <x v="1"/>
    <m/>
    <m/>
    <m/>
    <s v="Finance (FIN)"/>
    <m/>
    <m/>
    <m/>
    <s v="Financial Accountant"/>
    <s v="SS Finance"/>
    <s v="SS Finance SM1"/>
    <s v="Adam Bowden"/>
    <m/>
    <n v="338766"/>
    <s v="Sunny Liu"/>
    <s v=""/>
    <s v=""/>
    <x v="11"/>
  </r>
  <r>
    <s v="Lakshmi Nagendran"/>
    <s v="lakshmi.nagendran@spotlightproperty.com.au"/>
    <s v="Respect Privacy and Confidentiality – Interactive"/>
    <n v="28161206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Helen Athanasakopoulos"/>
    <s v="helen.athanasakopoulos@srg.com.au"/>
    <s v="Respect Privacy and Confidentiality – Interactive"/>
    <n v="28161206"/>
    <s v="Interactiv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s v=""/>
    <s v=""/>
    <x v="11"/>
  </r>
  <r>
    <s v="Jennifer Jordan"/>
    <s v="jennifer.jordan@srg.com.au"/>
    <s v="Respect Privacy and Confidentiality – Interactive"/>
    <n v="28161206"/>
    <s v="Interactive"/>
    <x v="0"/>
    <s v="Passed"/>
    <d v="2023-02-01T00:00:00"/>
    <d v="2023-02-01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FEB, FY23"/>
    <s v="Q3, FY23"/>
    <x v="0"/>
  </r>
  <r>
    <s v="Wendy Klooster"/>
    <s v="wendy.klooster@spotlightgroup.com"/>
    <s v="Respect Privacy and Confidentiality – Interactive"/>
    <n v="28161206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Nadav Greenberger"/>
    <s v="nadav.greenberger@srg.com.au"/>
    <s v="Respect Privacy and Confidentiality – Interactive"/>
    <n v="28161206"/>
    <s v="Interactiv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"/>
    <s v=""/>
    <x v="11"/>
  </r>
  <r>
    <s v="Yanrui Guo"/>
    <s v="nicole.guo@srg.com.au"/>
    <s v="Respect Privacy and Confidentiality – Interactive"/>
    <n v="28161206"/>
    <s v="Interactiv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s v=""/>
    <s v=""/>
    <x v="11"/>
  </r>
  <r>
    <s v="Nancy Goegan"/>
    <s v="nancy.goegan@spotlight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s v=""/>
    <s v=""/>
    <x v="11"/>
  </r>
  <r>
    <s v="Michelle De Pasquale"/>
    <s v="michele.depasquale@spotlightproperty.com.au"/>
    <s v="Respect Privacy and Confidentiality – Interactive"/>
    <n v="28161206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Sumitha Johnsilas"/>
    <s v="sumitha.johnsilas@srg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s v=""/>
    <s v=""/>
    <x v="11"/>
  </r>
  <r>
    <s v="Robyn Boyle"/>
    <s v="leigh.boyle@srg.com.au"/>
    <s v="Respect Privacy and Confidentiality – Interactive"/>
    <n v="28161206"/>
    <s v="Interactiv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s v=""/>
    <s v=""/>
    <x v="11"/>
  </r>
  <r>
    <s v="Ea Shakira Solis"/>
    <s v="shakira.solis@srg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s v=""/>
    <s v=""/>
    <x v="11"/>
  </r>
  <r>
    <s v="Mikaela Wilkie"/>
    <s v="mikaela.wilkie@spotlightproperty.com.au"/>
    <s v="Respect Privacy and Confidentiality – Interactive"/>
    <n v="28161206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Pamela Maccotta"/>
    <s v="pamela.maccotta@spotlightproperty.com.au"/>
    <s v="Respect Privacy and Confidentiality – Interactive"/>
    <n v="28161206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Zara Wong"/>
    <s v="zara.wong@spotlightproperty.com.au"/>
    <s v="Respect Privacy and Confidentiality – Interactive"/>
    <n v="28161206"/>
    <s v="Interactiv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s v=""/>
    <s v=""/>
    <x v="4"/>
  </r>
  <r>
    <s v="Sebastian Licciardi"/>
    <s v="sebastian.licciardi@srg.com.au"/>
    <s v="Respect Privacy and Confidentiality – Interactive"/>
    <n v="28161206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Ahmed Gulamali"/>
    <s v="ahmed.gulamali@spotlightgroup.com"/>
    <s v="Respect Privacy and Confidentiality – Interactive"/>
    <n v="28161206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Timothy Charman"/>
    <s v="tim.charman@srg.com.au"/>
    <s v="Respect Privacy and Confidentiality – Interactive"/>
    <n v="28161206"/>
    <s v="Interactive"/>
    <x v="0"/>
    <s v="Passed"/>
    <d v="2023-07-21T00:00:00"/>
    <d v="2023-07-21T00:00:00"/>
    <s v="Finance (FIN), (FIN) FFM, New Starters"/>
    <m/>
    <m/>
    <m/>
    <s v="Senior Financial Accountant"/>
    <s v="SS Finance"/>
    <s v="SS Finance SM1"/>
    <s v="Adam Bowden"/>
    <s v="F999"/>
    <n v="323566"/>
    <s v="Tim Charman"/>
    <s v="JUL, FY24"/>
    <s v="Q1, FY24"/>
    <x v="11"/>
  </r>
  <r>
    <s v="Michael Johnson"/>
    <s v="mike.johnson@srg.com.au"/>
    <s v="Respect Privacy and Confidentiality – Interactive"/>
    <n v="28161206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Leah Edwards"/>
    <s v="leah.edwards@spotlightgroup.com.au"/>
    <s v="Respect Privacy and Confidentiality – Interactive"/>
    <n v="28161206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Yi Xiao"/>
    <s v="kevin.xiao@spotlightgroup.com"/>
    <s v="Respect Privacy and Confidentiality – Interactive"/>
    <n v="28161206"/>
    <s v="Interactiv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"/>
    <s v=""/>
    <x v="9"/>
  </r>
  <r>
    <s v="Adam Bowden"/>
    <s v="adam.bowden@srg.com.au"/>
    <s v="Respect Privacy and Confidentiality – Interactive"/>
    <n v="28161206"/>
    <s v="Interactive"/>
    <x v="2"/>
    <m/>
    <d v="2025-06-27T00:00:00"/>
    <m/>
    <s v="Finance (FIN), New Starters"/>
    <m/>
    <m/>
    <m/>
    <s v="Finance Manager"/>
    <s v="SS Finance"/>
    <s v="SS Finance SM1"/>
    <s v="Meri Boskovski"/>
    <s v="S900"/>
    <n v="337928"/>
    <s v="Adam Bowden"/>
    <s v="JUN, FY25"/>
    <s v=""/>
    <x v="11"/>
  </r>
  <r>
    <s v="Joanne Fatai"/>
    <s v="joanne.fatai@srg.com.au"/>
    <s v="Respect Privacy and Confidentiality – Interactive"/>
    <n v="28161206"/>
    <s v="Interactiv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s v=""/>
    <s v=""/>
    <x v="11"/>
  </r>
  <r>
    <s v="Jodi Ross"/>
    <s v="jodi.ross@spotlightgroup.com"/>
    <s v="Respect Privacy and Confidentiality – Interactive"/>
    <n v="28161206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Ajay Hipara"/>
    <s v="ajay.hirapara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Shayina Sharma"/>
    <s v="shayina.sharma@hotmail.co.nz"/>
    <s v="Distribution and Transportation"/>
    <n v="28077336"/>
    <s v="Course"/>
    <x v="0"/>
    <s v="Passed"/>
    <d v="2025-04-04T00:00:00"/>
    <d v="2025-04-04T00:00:00"/>
    <s v="(DC) Leading Hands, (DC) Support Team"/>
    <m/>
    <m/>
    <m/>
    <m/>
    <s v="Supply Chain"/>
    <s v="DC"/>
    <s v="Steve Harrison"/>
    <m/>
    <n v="321097"/>
    <m/>
    <s v="APR, FY25"/>
    <s v="Q3, FY25"/>
    <x v="8"/>
  </r>
  <r>
    <s v="Ajay Singh"/>
    <s v="ajaypal.singh@srg.com.au"/>
    <s v="Distribution and Transportation"/>
    <n v="28077336"/>
    <s v="Course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Tal Sidhu"/>
    <s v="talwindersidhu172@hotmail.com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Bradlee Feilo-Hasini"/>
    <s v="bradley.hasini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Earl David"/>
    <s v="earl.david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Domenico Martello"/>
    <s v="domenico.martello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Balaji Kathirvelu"/>
    <s v="veerappa.kathirvelu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50"/>
    <m/>
    <s v=""/>
    <s v=""/>
    <x v="8"/>
  </r>
  <r>
    <s v="Jay Patel"/>
    <s v="jaynil.patel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Antonio Lai Patricio Coelho"/>
    <s v="antonio.coelho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"/>
    <s v=""/>
    <x v="8"/>
  </r>
  <r>
    <s v="Evans Dzadey"/>
    <s v="evans.dzadey@srg.com.au"/>
    <s v="Distribution and Transportation"/>
    <n v="28077336"/>
    <s v="Course"/>
    <x v="1"/>
    <m/>
    <m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"/>
    <s v=""/>
    <x v="8"/>
  </r>
  <r>
    <s v="Steven Harrison"/>
    <s v="steve.harrison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Jackson Von Menge"/>
    <s v="jackson.vonmenge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Benjamin Williams"/>
    <s v="benjacksonwilliams27@gmail.com"/>
    <s v="Introduction to Emotional Intelligence: Navigating Workplace Relationships"/>
    <n v="26995069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Adrian Santos"/>
    <s v="adrian.santos@srg.com.au"/>
    <s v="Introduction to Emotional Intelligence: Navigating Workplace Relationships"/>
    <n v="26995069"/>
    <s v="Interactive"/>
    <x v="2"/>
    <m/>
    <d v="2024-05-21T00:00:00"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MAY, FY24"/>
    <s v=""/>
    <x v="2"/>
  </r>
  <r>
    <s v="Stephen Hughes"/>
    <s v="stephen.hughes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Maya Williams Augustincic"/>
    <s v="maya.williams@srg.com.au"/>
    <s v="Introduction to Emotional Intelligence: Navigating Workplace Relationships"/>
    <n v="26995069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Maleka Henderson"/>
    <s v="maleka.henderson@srg.com.au"/>
    <s v="Introduction to Emotional Intelligence: Navigating Workplace Relationships"/>
    <n v="26995069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s v=""/>
    <s v=""/>
    <x v="2"/>
  </r>
  <r>
    <s v="Tharika Wijesinghe Seneviratne G"/>
    <s v="tharika.goonetilleke@srg.com.au"/>
    <s v="Introduction to Emotional Intelligence: Navigating Workplace Relationships"/>
    <n v="26995069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Aaron Muscara"/>
    <s v="aaron.muscara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Christina Koutsaplis"/>
    <s v="christina.koutsaplis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Lynne Barron"/>
    <s v="lynne.barron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Nathan Cook"/>
    <s v="nathan.cook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Francis Bourke"/>
    <s v="francis.bourke@srg.com.au"/>
    <s v="Introduction to Emotional Intelligence: Navigating Workplace Relationships"/>
    <n v="26995069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Stuart Agnew"/>
    <s v="stuart.agnew@srg.com.au"/>
    <s v="Interpreting Financial Reports and Accounts"/>
    <n v="26807178"/>
    <s v="Cours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Amanda Rees"/>
    <s v="amanda.rees@srg.com.au"/>
    <s v="Interpreting Financial Reports and Accounts"/>
    <n v="26807178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Amandeep Kaur Vasan"/>
    <s v="aman.vasan@srg.com.au"/>
    <s v="Interpreting Financial Reports and Accounts"/>
    <n v="26807178"/>
    <s v="Cours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s v=""/>
    <s v=""/>
    <x v="11"/>
  </r>
  <r>
    <s v="Ahmed Gulamali"/>
    <s v="ahmed.gulamali@spotlightgroup.com"/>
    <s v="Interpreting Financial Reports and Accounts"/>
    <n v="26807178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Pamela Maccotta"/>
    <s v="pamela.maccotta@spotlightproperty.com.au"/>
    <s v="Interpreting Financial Reports and Accounts"/>
    <n v="26807178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Nadav Greenberger"/>
    <s v="nadav.greenberger@srg.com.au"/>
    <s v="Interpreting Financial Reports and Accounts"/>
    <n v="26807178"/>
    <s v="Cours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"/>
    <s v=""/>
    <x v="11"/>
  </r>
  <r>
    <s v="Wendy Klooster"/>
    <s v="wendy.klooster@spotlightgroup.com"/>
    <s v="Interpreting Financial Reports and Accounts"/>
    <n v="26807178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Mohamed Hassan"/>
    <s v="hisham.hassan@srg.com.au"/>
    <s v="Interpreting Financial Reports and Accounts"/>
    <n v="26807178"/>
    <s v="Cours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s v=""/>
    <s v=""/>
    <x v="11"/>
  </r>
  <r>
    <s v="Michael Johnson"/>
    <s v="mike.johnson@srg.com.au"/>
    <s v="Interpreting Financial Reports and Accounts"/>
    <n v="26807178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Jonathan Tan"/>
    <s v="jonathan.tan@srg.com.au"/>
    <s v="Interpreting Financial Reports and Accounts"/>
    <n v="26807178"/>
    <s v="Course"/>
    <x v="0"/>
    <s v="Passed"/>
    <d v="2025-05-22T00:00:00"/>
    <d v="2025-05-22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s v="MAY, FY25"/>
    <s v="Q4, FY25"/>
    <x v="11"/>
  </r>
  <r>
    <s v="Maria Tenace"/>
    <s v="maria.tenace@srg.com.au"/>
    <s v="Interpreting Financial Reports and Accounts"/>
    <n v="26807178"/>
    <s v="Cours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s v=""/>
    <s v=""/>
    <x v="11"/>
  </r>
  <r>
    <s v="Sebastian Licciardi"/>
    <s v="sebastian.licciardi@srg.com.au"/>
    <s v="Interpreting Financial Reports and Accounts"/>
    <n v="26807178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Jodi Ross"/>
    <s v="jodi.ross@spotlightgroup.com"/>
    <s v="Interpreting Financial Reports and Accounts"/>
    <n v="2680717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Stuart Agnew"/>
    <s v="stuart.agnew@srg.com.au"/>
    <s v="Aspects of a Financial Model"/>
    <n v="26806644"/>
    <s v="Cours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Amanda Rees"/>
    <s v="amanda.rees@srg.com.au"/>
    <s v="Aspects of a Financial Model"/>
    <n v="26806644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Jonathan Tan"/>
    <s v="jonathan.tan@srg.com.au"/>
    <s v="Aspects of a Financial Model"/>
    <n v="26806644"/>
    <s v="Course"/>
    <x v="0"/>
    <s v="Passed"/>
    <d v="2025-05-29T00:00:00"/>
    <d v="2025-05-29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s v="MAY, FY25"/>
    <s v="Q4, FY25"/>
    <x v="11"/>
  </r>
  <r>
    <s v="Wendy Klooster"/>
    <s v="wendy.klooster@spotlightgroup.com"/>
    <s v="Aspects of a Financial Model"/>
    <n v="26806644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Nadav Greenberger"/>
    <s v="nadav.greenberger@srg.com.au"/>
    <s v="Aspects of a Financial Model"/>
    <n v="26806644"/>
    <s v="Course"/>
    <x v="2"/>
    <m/>
    <d v="2025-05-29T00:00:00"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MAY, FY25"/>
    <s v=""/>
    <x v="11"/>
  </r>
  <r>
    <s v="Mohamed Hassan"/>
    <s v="hisham.hassan@srg.com.au"/>
    <s v="Aspects of a Financial Model"/>
    <n v="26806644"/>
    <s v="Cours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s v=""/>
    <s v=""/>
    <x v="11"/>
  </r>
  <r>
    <s v="Maria Tenace"/>
    <s v="maria.tenace@srg.com.au"/>
    <s v="Aspects of a Financial Model"/>
    <n v="26806644"/>
    <s v="Cours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s v=""/>
    <s v=""/>
    <x v="11"/>
  </r>
  <r>
    <s v="Ahmed Gulamali"/>
    <s v="ahmed.gulamali@spotlightgroup.com"/>
    <s v="Aspects of a Financial Model"/>
    <n v="26806644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Amandeep Kaur Vasan"/>
    <s v="aman.vasan@srg.com.au"/>
    <s v="Aspects of a Financial Model"/>
    <n v="26806644"/>
    <s v="Cours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s v=""/>
    <s v=""/>
    <x v="11"/>
  </r>
  <r>
    <s v="Pamela Maccotta"/>
    <s v="pamela.maccotta@spotlightproperty.com.au"/>
    <s v="Aspects of a Financial Model"/>
    <n v="26806644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Michael Johnson"/>
    <s v="mike.johnson@srg.com.au"/>
    <s v="Aspects of a Financial Model"/>
    <n v="26806644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Sebastian Licciardi"/>
    <s v="sebastian.licciardi@srg.com.au"/>
    <s v="Aspects of a Financial Model"/>
    <n v="26806644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Jodi Ross"/>
    <s v="jodi.ross@spotlightgroup.com"/>
    <s v="Aspects of a Financial Model"/>
    <n v="26806644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Amanda Rees"/>
    <s v="amanda.rees@srg.com.au"/>
    <s v="Contractor Safety Management"/>
    <n v="2645343"/>
    <s v="Interactive"/>
    <x v="2"/>
    <m/>
    <d v="2024-07-24T00:00:00"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UL, FY25"/>
    <s v=""/>
    <x v="3"/>
  </r>
  <r>
    <s v="Matthew Boyle"/>
    <s v="matthew.boyle@srg.com.au"/>
    <s v="Contractor Safety Management"/>
    <n v="2645343"/>
    <s v="Interactive"/>
    <x v="0"/>
    <s v="Passed"/>
    <d v="2023-02-27T00:00:00"/>
    <d v="2023-02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MAR, FY23"/>
    <s v="Q3, FY23"/>
    <x v="3"/>
  </r>
  <r>
    <s v="Jackson Von Menge"/>
    <s v="jackson.vonmenge@srg.com.au"/>
    <s v="Maintaining Positive Relationships and Managing Conflict"/>
    <n v="2644555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Benjamin Williams"/>
    <s v="benjacksonwilliams27@gmail.com"/>
    <s v="Maintaining Positive Relationships and Managing Conflict"/>
    <n v="2644555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Stephen Hughes"/>
    <s v="stephen.hughes@srg.com.au"/>
    <s v="Maintaining Positive Relationships and Managing Conflict"/>
    <n v="2644555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Adrian Santos"/>
    <s v="adrian.santos@srg.com.au"/>
    <s v="Maintaining Positive Relationships and Managing Conflict"/>
    <n v="2644555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Maya Williams Augustincic"/>
    <s v="maya.williams@srg.com.au"/>
    <s v="Maintaining Positive Relationships and Managing Conflict"/>
    <n v="2644555"/>
    <s v="Cours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Maleka Henderson"/>
    <s v="maleka.henderson@srg.com.au"/>
    <s v="Maintaining Positive Relationships and Managing Conflict"/>
    <n v="2644555"/>
    <s v="Cours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s v=""/>
    <s v=""/>
    <x v="2"/>
  </r>
  <r>
    <s v="Christina Koutsaplis"/>
    <s v="christina.koutsaplis@srg.com.au"/>
    <s v="Maintaining Positive Relationships and Managing Conflict"/>
    <n v="2644555"/>
    <s v="Cours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Aaron Muscara"/>
    <s v="aaron.muscara@srg.com.au"/>
    <s v="Maintaining Positive Relationships and Managing Conflict"/>
    <n v="2644555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Lynne Barron"/>
    <s v="lynne.barron@srg.com.au"/>
    <s v="Maintaining Positive Relationships and Managing Conflict"/>
    <n v="2644555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Nathan Cook"/>
    <s v="nathan.cook@srg.com.au"/>
    <s v="Maintaining Positive Relationships and Managing Conflict"/>
    <n v="2644555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Tharika Wijesinghe Seneviratne G"/>
    <s v="tharika.goonetilleke@srg.com.au"/>
    <s v="Maintaining Positive Relationships and Managing Conflict"/>
    <n v="2644555"/>
    <s v="Cours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Francis Bourke"/>
    <s v="francis.bourke@srg.com.au"/>
    <s v="Maintaining Positive Relationships and Managing Conflict"/>
    <n v="2644555"/>
    <s v="Cours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Adam Brozinski"/>
    <s v="adam.brozinski@srg.com.au"/>
    <s v="Problem solving"/>
    <n v="25121283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ROBERT STOJANOVIC"/>
    <s v="robstoj11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s v=""/>
    <s v=""/>
    <x v="8"/>
  </r>
  <r>
    <s v="BIENVENUE MUZALIWA"/>
    <s v="bienvenuemuzaliwa34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s v=""/>
    <s v=""/>
    <x v="8"/>
  </r>
  <r>
    <s v="SOLI TIONISIO SUAFOA"/>
    <s v="inni-nuu22@hot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s v=""/>
    <s v=""/>
    <x v="1"/>
  </r>
  <r>
    <s v="ANI MATTA"/>
    <s v="anisathvik77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s v=""/>
    <s v=""/>
    <x v="8"/>
  </r>
  <r>
    <s v="SANDRA COELHO"/>
    <s v="xanaccc@msn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s v=""/>
    <s v=""/>
    <x v="8"/>
  </r>
  <r>
    <s v="Talhia Davon"/>
    <s v="talhia.davon@srg.com.au"/>
    <s v="Problem solving"/>
    <n v="25121283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Ajay Hipara"/>
    <s v="ajay.hirapara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Shayina Sharma"/>
    <s v="shayina.sharma@hotmail.co.nz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21097"/>
    <m/>
    <s v=""/>
    <s v=""/>
    <x v="8"/>
  </r>
  <r>
    <s v="Ajay Singh"/>
    <s v="ajaypal.singh@srg.com.au"/>
    <s v="Problem solving"/>
    <n v="25121283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Tal Sidhu"/>
    <s v="talwindersidhu172@hotmail.com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Bradlee Feilo-Hasini"/>
    <s v="bradley.hasini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Earl David"/>
    <s v="earl.david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Domenico Martello"/>
    <s v="domenico.martello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Balaji Kathirvelu"/>
    <s v="veerappa.kathirvelu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50"/>
    <m/>
    <s v=""/>
    <s v=""/>
    <x v="8"/>
  </r>
  <r>
    <s v="Erin Sidwell"/>
    <s v="erin.sidwell@srg.com.au"/>
    <s v="Problem solving"/>
    <n v="2512128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Karl Morris"/>
    <s v="karl.morris@srg.com.au"/>
    <s v="Problem solving"/>
    <n v="25121283"/>
    <s v="Interactive"/>
    <x v="0"/>
    <s v="Passed"/>
    <d v="2022-12-12T00:00:00"/>
    <d v="2022-12-12T00:00:00"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DEC, FY23"/>
    <s v="Q2, FY23"/>
    <x v="11"/>
  </r>
  <r>
    <s v="Gessica Vittone Taylor"/>
    <s v="gessica.taylor@srg.com.au"/>
    <s v="Problem solving"/>
    <n v="25121283"/>
    <s v="Interactiv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s v=""/>
    <s v=""/>
    <x v="6"/>
  </r>
  <r>
    <s v="Satish Muthuarumugam"/>
    <s v="satish.muthuarumugam@srg.com.au"/>
    <s v="Problem solving"/>
    <n v="25121283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Anh Truong"/>
    <s v="anh.truong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Rachael Mendez"/>
    <s v="rachael.mendez@srg.com.au"/>
    <s v="Problem solving"/>
    <n v="25121283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Andrea Nicou"/>
    <s v="andrea.nicou@srg.com.au"/>
    <s v="Problem solving"/>
    <n v="25121283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Sreekanth Sarikonda"/>
    <s v="sreekanth.sarikonda@srg.com.au"/>
    <s v="Problem solving"/>
    <n v="25121283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s v=""/>
    <s v=""/>
    <x v="0"/>
  </r>
  <r>
    <s v="Aytek Hayri Eravsar"/>
    <s v="aytek.eravsar@srg.com.au"/>
    <s v="Problem solving"/>
    <n v="25121283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Jeremy Gaffney"/>
    <s v="jeremy.gaffney@srg.com.au"/>
    <s v="Problem solving"/>
    <n v="25121283"/>
    <s v="Interactive"/>
    <x v="0"/>
    <s v="Passed"/>
    <d v="2023-01-05T00:00:00"/>
    <d v="2023-01-05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JAN, FY23"/>
    <s v="Q3, FY23"/>
    <x v="3"/>
  </r>
  <r>
    <s v="Amanda Rees"/>
    <s v="amanda.rees@srg.com.au"/>
    <s v="Problem solving"/>
    <n v="25121283"/>
    <s v="Interactive"/>
    <x v="0"/>
    <s v="Passed"/>
    <d v="2022-12-09T00:00:00"/>
    <d v="2022-12-16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2, FY23"/>
    <x v="3"/>
  </r>
  <r>
    <s v="Celeste Morrison"/>
    <s v="celeste.morrison@spotlightfoundation.org.au"/>
    <s v="Problem solving"/>
    <n v="25121283"/>
    <s v="Interactive"/>
    <x v="0"/>
    <s v="Passed"/>
    <d v="2023-05-30T00:00:00"/>
    <d v="2023-05-30T00:00:00"/>
    <s v="(FIN) FFM, New Starters"/>
    <m/>
    <m/>
    <m/>
    <s v="Assistant Grants Manager"/>
    <m/>
    <m/>
    <s v="Rose Thomas"/>
    <m/>
    <n v="298492"/>
    <s v="Celeste Morrison"/>
    <s v="JUN, FY23"/>
    <s v="Q4, FY23"/>
    <x v="9"/>
  </r>
  <r>
    <s v="Shane Edwards"/>
    <s v="shane.edwards@srg.com.au"/>
    <s v="Problem solving"/>
    <n v="2512128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Dean Gerst"/>
    <s v="dean.gerst@srg.com.au"/>
    <s v="Problem solving"/>
    <n v="2512128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Evans Dzadey"/>
    <s v="evans.dzadey@srg.com.au"/>
    <s v="Problem solving"/>
    <n v="25121283"/>
    <s v="Interactive"/>
    <x v="1"/>
    <m/>
    <m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"/>
    <s v=""/>
    <x v="8"/>
  </r>
  <r>
    <s v="Escarlett Patriarca"/>
    <s v="escarlett.patriarca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Jacqueline Doria"/>
    <s v="jacqueline.doria@srg.com.au"/>
    <s v="Problem solving"/>
    <n v="25121283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Angela Puopolo"/>
    <s v="angela.puopolo@srg.com.au"/>
    <s v="Problem solving"/>
    <n v="25121283"/>
    <s v="Interactive"/>
    <x v="0"/>
    <s v="Passed"/>
    <d v="2023-07-19T00:00:00"/>
    <d v="2023-07-19T00:00:00"/>
    <s v="Human Resources (HR), (HR) Work cover, New Starters"/>
    <m/>
    <m/>
    <m/>
    <s v="Workcover Specialist"/>
    <s v="HR MANAGEMENT"/>
    <m/>
    <s v="Sue Kropik"/>
    <s v="S900"/>
    <n v="201940"/>
    <s v="Angela Puopolo"/>
    <s v="JUL, FY24"/>
    <s v="Q1, FY24"/>
    <x v="0"/>
  </r>
  <r>
    <s v="Jack Gibbs"/>
    <s v="jack.gibbs@srg.com.au"/>
    <s v="Problem solving"/>
    <n v="25121283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Carol Donald"/>
    <s v="carol.donald@srg.com.au"/>
    <s v="Problem solving"/>
    <n v="25121283"/>
    <s v="Interactiv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s v="JUL, FY24"/>
    <s v="Q1, FY24"/>
    <x v="0"/>
  </r>
  <r>
    <s v="Sima Karki"/>
    <s v="sima.karki@srg.com.au"/>
    <s v="Problem solving"/>
    <n v="25121283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s v=""/>
    <s v=""/>
    <x v="6"/>
  </r>
  <r>
    <s v="Thi Lai"/>
    <s v="karen.lai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Tyler Britton"/>
    <s v="tyler.britton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Drew Wells"/>
    <s v="drew.wells@srg.com.au"/>
    <s v="Problem solving"/>
    <n v="2512128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Tansy Hawksby"/>
    <s v="tansy.hawksby@spotlightgroup.com"/>
    <s v="Problem solving"/>
    <n v="25121283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Brett Wallace"/>
    <s v="brett.wallace@srg.com.au"/>
    <s v="Problem solving"/>
    <n v="25121283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Jannine Pattison"/>
    <s v="jannine.pattison@srg.com.au"/>
    <s v="Problem solving"/>
    <n v="25121283"/>
    <s v="Interactive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s v="FEB, FY24"/>
    <s v="Q3, FY24"/>
    <x v="0"/>
  </r>
  <r>
    <s v="Nathan Mclelland"/>
    <s v="nathan.mclelland@srg.com.au"/>
    <s v="Problem solving"/>
    <n v="25121283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Valentina De Luca"/>
    <s v="valentina.deluca@srg.com.au"/>
    <s v="Problem solving"/>
    <n v="25121283"/>
    <s v="Interactive"/>
    <x v="0"/>
    <s v="Passed"/>
    <d v="2022-11-23T00:00:00"/>
    <d v="2022-11-2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NOV, FY23"/>
    <s v="Q2, FY23"/>
    <x v="0"/>
  </r>
  <r>
    <s v="Haneen Al Khamas"/>
    <s v="haneen.khamas@srg.com.au"/>
    <s v="Problem solving"/>
    <n v="25121283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s v=""/>
    <s v=""/>
    <x v="6"/>
  </r>
  <r>
    <s v="Mikaela Wilkie"/>
    <s v="mikaela.wilkie@spotlightproperty.com.au"/>
    <s v="Problem solving"/>
    <n v="25121283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Lakshmi Nagendran"/>
    <s v="lakshmi.nagendran@spotlightproperty.com.au"/>
    <s v="Problem solving"/>
    <n v="25121283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Adam Iacobaccio"/>
    <s v="adam.iacobaccio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Ahmed Gulamali"/>
    <s v="ahmed.gulamali@spotlightgroup.com"/>
    <s v="Problem solving"/>
    <n v="25121283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Luke Carbone"/>
    <s v="luke.carbone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Pamela Maccotta"/>
    <s v="pamela.maccotta@spotlightproperty.com.au"/>
    <s v="Problem solving"/>
    <n v="25121283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Michelle Bowden"/>
    <s v="michelle.bowden@srg.com.au"/>
    <s v="Problem solving"/>
    <n v="25121283"/>
    <s v="Interactiv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s v=""/>
    <s v=""/>
    <x v="8"/>
  </r>
  <r>
    <s v="Michelle De Pasquale"/>
    <s v="michele.depasquale@spotlightproperty.com.au"/>
    <s v="Problem solving"/>
    <n v="25121283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Timothy Charman"/>
    <s v="tim.charman@srg.com.au"/>
    <s v="Problem solving"/>
    <n v="25121283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Steven Harrison"/>
    <s v="steve.harrison@srg.com.au"/>
    <s v="Problem solving"/>
    <n v="25121283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Josephine Gonzalez"/>
    <s v="josie.gonzalez@srg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Bianca Dessmann"/>
    <s v="bianca.dessmann@srg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Richard Jones"/>
    <s v="richard.jones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Rebecca Kidd"/>
    <s v="rebecca.kidd@spotlight.com.au"/>
    <s v="Problem solving"/>
    <n v="25121283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Damian Kavanagh"/>
    <s v="damian.kavanagh@srg.com.au"/>
    <s v="Problem solving"/>
    <n v="25121283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s v=""/>
    <s v=""/>
    <x v="8"/>
  </r>
  <r>
    <s v="Lynette Jenkins"/>
    <s v="lynette.jenkins@srg.com.au"/>
    <s v="Problem solving"/>
    <n v="25121283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s v=""/>
    <s v=""/>
    <x v="8"/>
  </r>
  <r>
    <s v="Thomas Williams"/>
    <s v="tom.williams@srg.com.au"/>
    <s v="Problem solving"/>
    <n v="25121283"/>
    <s v="Interactiv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s v=""/>
    <s v=""/>
    <x v="8"/>
  </r>
  <r>
    <s v="Nam Dang"/>
    <s v="nam.dang@srg.com.au"/>
    <s v="Problem solving"/>
    <n v="25121283"/>
    <s v="Interactive"/>
    <x v="0"/>
    <s v="Passed"/>
    <d v="2024-05-28T00:00:00"/>
    <d v="2024-05-28T00:00:00"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JUN, FY24"/>
    <s v="Q4, FY24"/>
    <x v="5"/>
  </r>
  <r>
    <s v="Subrat Rana"/>
    <s v="subrat.rana@srg.com.au"/>
    <s v="Problem solving"/>
    <n v="25121283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s v=""/>
    <s v=""/>
    <x v="5"/>
  </r>
  <r>
    <s v="Juanita Aguero"/>
    <s v="juanita.aguero@spotlight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Michael Tan"/>
    <s v="michael.tan@harrisscarfe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Rebecca Luong"/>
    <s v="rebecca.luong@srg.com.au"/>
    <s v="Problem solving"/>
    <n v="25121283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"/>
    <s v=""/>
    <x v="6"/>
  </r>
  <r>
    <s v="Carol Brown"/>
    <s v="carol.brown@spotlight.com.au"/>
    <s v="Problem solving"/>
    <n v="25121283"/>
    <s v="Interactive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JUN, FY24"/>
    <s v="Q4, FY24"/>
    <x v="6"/>
  </r>
  <r>
    <s v="Charmaine Chin"/>
    <s v="charmaine.chin@srg.com.au"/>
    <s v="Problem solving"/>
    <n v="25121283"/>
    <s v="Interactive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JUN, FY24"/>
    <s v="Q4, FY24"/>
    <x v="6"/>
  </r>
  <r>
    <s v="Harveen Puri"/>
    <s v="harveen.singh@srg.com.au"/>
    <s v="Problem solving"/>
    <n v="25121283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"/>
    <s v=""/>
    <x v="6"/>
  </r>
  <r>
    <s v="Melissa Adeson"/>
    <s v="melissa.adeson@srg.com.au"/>
    <s v="Problem solving"/>
    <n v="25121283"/>
    <s v="Interactive"/>
    <x v="0"/>
    <s v="Passed"/>
    <d v="2022-11-16T00:00:00"/>
    <d v="2022-11-1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s v="NOV, FY23"/>
    <s v="Q2, FY23"/>
    <x v="0"/>
  </r>
  <r>
    <s v="Sally Tavernier"/>
    <s v="sally.tavernier@srg.com.au"/>
    <s v="Problem solving"/>
    <n v="25121283"/>
    <s v="Interactiv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s v=""/>
    <s v=""/>
    <x v="8"/>
  </r>
  <r>
    <s v="Mark Bakaitis"/>
    <s v="mark.bakaitis@srg.com.au"/>
    <s v="Problem solving"/>
    <n v="25121283"/>
    <s v="Interactive"/>
    <x v="1"/>
    <m/>
    <m/>
    <m/>
    <s v="(MKT) Studio, New Starters"/>
    <m/>
    <m/>
    <m/>
    <s v="Senior Videographer"/>
    <s v="Marketing"/>
    <s v="Head of Marketing Ops"/>
    <s v="Christopher Bond"/>
    <s v="S900"/>
    <n v="329069"/>
    <s v="Mark Bakaitis"/>
    <s v=""/>
    <s v=""/>
    <x v="2"/>
  </r>
  <r>
    <s v="Jesvinder Chaal"/>
    <s v="jesvinder.chaal@srg.com.au"/>
    <s v="Problem solving"/>
    <n v="25121283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Haofeng Xu"/>
    <s v="rio.xu@srg.com.au"/>
    <s v="Problem solving"/>
    <n v="25121283"/>
    <s v="Interactive"/>
    <x v="0"/>
    <s v="Passed"/>
    <d v="2024-05-28T00:00:00"/>
    <d v="2024-05-28T00:00:00"/>
    <s v="New Starters"/>
    <m/>
    <m/>
    <m/>
    <s v="Service Desk Team Leader"/>
    <s v="IT"/>
    <s v="IT SALES &amp; OPS"/>
    <s v="Andrea Day"/>
    <s v="S900"/>
    <n v="333337"/>
    <s v="Rio Xu"/>
    <s v="JUN, FY24"/>
    <s v="Q4, FY24"/>
    <x v="5"/>
  </r>
  <r>
    <s v="Aman El Moustafa"/>
    <s v="ayman.elmoustafa@srg.com.au"/>
    <s v="Problem solving"/>
    <n v="25121283"/>
    <s v="Interactive"/>
    <x v="0"/>
    <s v="Passed"/>
    <d v="2024-05-29T00:00:00"/>
    <d v="2024-05-29T00:00:00"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JUN, FY24"/>
    <s v="Q4, FY24"/>
    <x v="5"/>
  </r>
  <r>
    <s v="Wiwie Tanto"/>
    <s v="wi.tanto@srg.com.au"/>
    <s v="Problem solving"/>
    <n v="25121283"/>
    <s v="Interactive"/>
    <x v="0"/>
    <s v="Passed"/>
    <d v="2024-05-27T00:00:00"/>
    <d v="2024-05-27T00:00:00"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JUN, FY24"/>
    <s v="Q4, FY24"/>
    <x v="5"/>
  </r>
  <r>
    <s v="Priyanka Parthasarathy"/>
    <s v="priyanka.parthasarathy@srg.com.au"/>
    <s v="Problem solving"/>
    <n v="25121283"/>
    <s v="Interactiv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s v=""/>
    <s v=""/>
    <x v="6"/>
  </r>
  <r>
    <s v="Sue-Anne Kropik"/>
    <s v="sue.kropik@srg.com.au"/>
    <s v="Problem solving"/>
    <n v="25121283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Michelle Slovik"/>
    <s v="michelle.slovik@harrisscarfe.com.au"/>
    <s v="Problem solving"/>
    <n v="25121283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s v="JUL, FY25"/>
    <s v="Q4, FY24"/>
    <x v="8"/>
  </r>
  <r>
    <s v="Adam Luu"/>
    <s v="adam.luu@srg.com.au"/>
    <s v="Problem solving"/>
    <n v="25121283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s v=""/>
    <s v=""/>
    <x v="8"/>
  </r>
  <r>
    <s v="Andrea Day"/>
    <s v="andrea.day@srg.com.au"/>
    <s v="Problem solving"/>
    <n v="25121283"/>
    <s v="Interactive"/>
    <x v="0"/>
    <s v="Passed"/>
    <d v="2024-05-27T00:00:00"/>
    <d v="2024-05-27T00:00:00"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JUN, FY24"/>
    <s v="Q4, FY24"/>
    <x v="5"/>
  </r>
  <r>
    <s v="Annie Chung"/>
    <s v="annie.chung@srg.com.au"/>
    <s v="Problem solving"/>
    <n v="25121283"/>
    <s v="Interactiv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JUN, FY24"/>
    <s v="Q4, FY24"/>
    <x v="6"/>
  </r>
  <r>
    <s v="Katrina Van Leeuwen"/>
    <s v="katie.vanleeuwen@srg.com.au"/>
    <s v="Problem solving"/>
    <n v="2512128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Anita Mucic"/>
    <s v="anita.mucic@srg.com.au"/>
    <s v="Problem solving"/>
    <n v="25121283"/>
    <s v="Interactive"/>
    <x v="0"/>
    <s v="Passed"/>
    <d v="2024-05-30T00:00:00"/>
    <d v="2024-05-30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N, FY24"/>
    <s v="Q4, FY24"/>
    <x v="6"/>
  </r>
  <r>
    <s v="Celeste Burgess"/>
    <s v="celeste.burgess@spotlight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Janet Blight"/>
    <s v="janet.blight@spotlightproperty.com.au"/>
    <s v="Problem solving"/>
    <n v="25121283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Leah Edwards"/>
    <s v="leah.edwards@spotlightgroup.com.au"/>
    <s v="Problem solving"/>
    <n v="25121283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Kunrith Samreth"/>
    <s v="sam.samreth@srg.com.au"/>
    <s v="Problem solving"/>
    <n v="25121283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s v=""/>
    <s v=""/>
    <x v="6"/>
  </r>
  <r>
    <s v="Kristian Thomas"/>
    <s v="kristian.thomas@srg.com.au"/>
    <s v="Problem solving"/>
    <n v="25121283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s v=""/>
    <s v=""/>
    <x v="2"/>
  </r>
  <r>
    <s v="Nikkie Nardo"/>
    <s v="nikkie.nardo@srg.com.au"/>
    <s v="Problem solving"/>
    <n v="25121283"/>
    <s v="Interactive"/>
    <x v="2"/>
    <m/>
    <d v="2024-05-29T00:00:00"/>
    <m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JUN, FY24"/>
    <s v=""/>
    <x v="6"/>
  </r>
  <r>
    <s v="Clare Taylor"/>
    <s v="clare.taylor@srg.com.au"/>
    <s v="Problem solving"/>
    <n v="2512128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Gillian Couper"/>
    <s v="gill.couper@srg.com.au"/>
    <s v="Problem solving"/>
    <n v="25121283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Joshua Mindaro"/>
    <s v="joshua.mindaro@srg.com.au"/>
    <s v="Effective Meetings Module"/>
    <n v="2471101"/>
    <s v="Interactive"/>
    <x v="0"/>
    <s v="Passed"/>
    <d v="2023-01-23T00:00:00"/>
    <d v="2023-01-23T00:00:00"/>
    <s v="Information Technology (IT), New Starters"/>
    <m/>
    <m/>
    <m/>
    <s v="Contractor"/>
    <s v="IT"/>
    <s v="IT ENTERPRISE INFORMATION"/>
    <s v="Chris Galea"/>
    <m/>
    <m/>
    <m/>
    <s v="FEB, FY23"/>
    <s v="Q3, FY23"/>
    <x v="1"/>
  </r>
  <r>
    <s v="Carl Pantino"/>
    <s v="carl.pantino@srg.com.au"/>
    <s v="Effective Meetings Module"/>
    <n v="2471101"/>
    <s v="Interactive"/>
    <x v="0"/>
    <s v="Passed"/>
    <d v="2023-01-23T00:00:00"/>
    <d v="2023-01-23T00:00:00"/>
    <s v="Information Technology (IT), New Starters"/>
    <m/>
    <m/>
    <m/>
    <s v="Contractor"/>
    <s v="IT"/>
    <s v="IT INFRASTRUCTURE"/>
    <s v="Joseph Zooeff"/>
    <m/>
    <m/>
    <m/>
    <s v="FEB, FY23"/>
    <s v="Q3, FY23"/>
    <x v="1"/>
  </r>
  <r>
    <s v="Adam Symmons"/>
    <s v="adam.symmons@srg.com.au"/>
    <s v="Effective Meetings Module"/>
    <n v="2471101"/>
    <s v="Interactive"/>
    <x v="2"/>
    <m/>
    <d v="2023-12-18T00:00:00"/>
    <m/>
    <s v="(MKT) Broadcast, New Starters"/>
    <m/>
    <m/>
    <m/>
    <m/>
    <s v="Marketing"/>
    <m/>
    <s v="Rob Ryan"/>
    <m/>
    <m/>
    <m/>
    <s v="DEC, FY24"/>
    <s v=""/>
    <x v="1"/>
  </r>
  <r>
    <s v="Bailey Papic"/>
    <s v="bailey.papic@srg.com.au"/>
    <s v="Effective Meetings Module"/>
    <n v="2471101"/>
    <s v="Interactiv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s v="APR, FY23"/>
    <s v="Q4, FY23"/>
    <x v="1"/>
  </r>
  <r>
    <s v="Harry Ashton"/>
    <s v="harry.ashton@srg.com.au"/>
    <s v="Effective Meetings Module"/>
    <n v="2471101"/>
    <s v="Interactive"/>
    <x v="0"/>
    <s v="Passed"/>
    <d v="2023-03-21T00:00:00"/>
    <d v="2023-03-21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MAR, FY23"/>
    <s v="Q3, FY23"/>
    <x v="3"/>
  </r>
  <r>
    <s v="Benjamin Williams"/>
    <s v="benjacksonwilliams27@gmail.com"/>
    <s v="Effective Meetings Module"/>
    <n v="2471101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Justin Scollo"/>
    <s v="justin.scollo@srg.com.au"/>
    <s v="Effective Meetings Module"/>
    <n v="2471101"/>
    <s v="Interactive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s v="AUG, FY24"/>
    <s v="Q1, FY24"/>
    <x v="5"/>
  </r>
  <r>
    <s v="Akanksha Rana"/>
    <s v="akanksha.rana@srg.com.au"/>
    <s v="Effective Meetings Module"/>
    <n v="2471101"/>
    <s v="Interactive"/>
    <x v="1"/>
    <m/>
    <m/>
    <m/>
    <s v="Information Technology (IT), New Starters"/>
    <m/>
    <m/>
    <m/>
    <s v="Mobile Apps Developer"/>
    <s v="IT"/>
    <s v="IT DIGITAL"/>
    <s v="Andrew Arvanitakis"/>
    <m/>
    <n v="314683"/>
    <m/>
    <s v=""/>
    <s v=""/>
    <x v="1"/>
  </r>
  <r>
    <s v="Adam Brozinski"/>
    <s v="adam.brozinski@srg.com.au"/>
    <s v="Effective Meetings Module"/>
    <n v="2471101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Vineth Wetthasinghe"/>
    <s v="vineth.wetthasinghe@srg.com.au"/>
    <s v="Effective Meetings Module"/>
    <n v="2471101"/>
    <s v="Interactiv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s v=""/>
    <s v=""/>
    <x v="5"/>
  </r>
  <r>
    <s v="Christian Ferrero"/>
    <s v="christian.ferrero@srg.com.au"/>
    <s v="Effective Meetings Module"/>
    <n v="2471101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s v=""/>
    <s v=""/>
    <x v="2"/>
  </r>
  <r>
    <s v="Angela Enconado"/>
    <s v="angela.enconado@srg.com.au"/>
    <s v="Effective Meetings Module"/>
    <n v="2471101"/>
    <s v="Interactive"/>
    <x v="0"/>
    <s v="Passed"/>
    <d v="2023-02-07T00:00:00"/>
    <d v="2023-02-08T00:00:00"/>
    <s v="New Starters"/>
    <m/>
    <m/>
    <m/>
    <m/>
    <s v="IT"/>
    <m/>
    <s v="Joseph Zooeff"/>
    <m/>
    <m/>
    <m/>
    <s v="FEB, FY23"/>
    <s v="Q3, FY23"/>
    <x v="1"/>
  </r>
  <r>
    <s v="Jocelyn Bay"/>
    <s v="jocelyn.bay@srg.com.au"/>
    <s v="Effective Meetings Module"/>
    <n v="2471101"/>
    <s v="Interactive"/>
    <x v="2"/>
    <m/>
    <d v="2024-08-02T00:00:00"/>
    <m/>
    <s v="Information Technology (IT), New Starters"/>
    <m/>
    <m/>
    <m/>
    <s v="Contractor"/>
    <s v="IT"/>
    <s v="IT ERP APPLICATIONS"/>
    <s v="Gert-Jan Klaver"/>
    <m/>
    <m/>
    <m/>
    <s v="AUG, FY25"/>
    <s v=""/>
    <x v="1"/>
  </r>
  <r>
    <s v="Talhia Davon"/>
    <s v="talhia.davon@srg.com.au"/>
    <s v="Effective Meetings Module"/>
    <n v="2471101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Dorothy Gao"/>
    <s v="dorothy.gao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Daniel Ottobre"/>
    <s v="daniel.ottobre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Viki Dinef"/>
    <s v="viki.dinef@srg.com.au"/>
    <s v="Effective Meetings Module"/>
    <n v="2471101"/>
    <s v="Interactive"/>
    <x v="1"/>
    <m/>
    <m/>
    <m/>
    <s v="Information Technology (IT), New Starters"/>
    <m/>
    <m/>
    <m/>
    <s v="Data Administrator"/>
    <s v="IT"/>
    <s v="IT ENTERPRISE INFORMATION"/>
    <s v="Gill Couper"/>
    <m/>
    <m/>
    <m/>
    <s v=""/>
    <s v=""/>
    <x v="1"/>
  </r>
  <r>
    <s v="Faraz Khaja"/>
    <s v="faraz.khaja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Christian Grancourt"/>
    <s v="christian.grancourt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Sumit Arora"/>
    <s v="sumit.arora@srg.com.au"/>
    <s v="Effective Meetings Module"/>
    <n v="2471101"/>
    <s v="Interactive"/>
    <x v="1"/>
    <m/>
    <m/>
    <m/>
    <s v="Information Technology (IT), New Starters"/>
    <m/>
    <m/>
    <m/>
    <s v="Contractor"/>
    <s v="IT"/>
    <s v="IT DIGITAL"/>
    <s v="Andrew Arvanitakis"/>
    <m/>
    <m/>
    <m/>
    <s v=""/>
    <s v=""/>
    <x v="1"/>
  </r>
  <r>
    <s v="Augustus Orcena"/>
    <s v="augustus.orcena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Michael Co"/>
    <s v="michael.co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iza Bedis"/>
    <s v="aiza.bedis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Peter Aarons"/>
    <s v="peter.aarons@srg.com.au"/>
    <s v="Effective Meetings Module"/>
    <n v="2471101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Mal Steel"/>
    <s v="malcolm.steel@srg.com.au"/>
    <s v="Effective Meetings Module"/>
    <n v="2471101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Steve Dal Pozzo"/>
    <s v="steve.dalpozzo@srg.com.au"/>
    <s v="Effective Meetings Module"/>
    <n v="2471101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Jackson Von Menge"/>
    <s v="jackson.vonmenge@srg.com.au"/>
    <s v="Effective Meetings Module"/>
    <n v="2471101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Mani Aridass"/>
    <s v="manikandan.aridass@srg.com.au"/>
    <s v="Effective Meetings Module"/>
    <n v="2471101"/>
    <s v="Interactive"/>
    <x v="1"/>
    <m/>
    <m/>
    <m/>
    <s v="Information Technology (IT), New Starters"/>
    <m/>
    <m/>
    <m/>
    <m/>
    <s v="IT"/>
    <s v="IT"/>
    <s v="PRABHAKARAN BABU RAJENDRAN"/>
    <m/>
    <n v="334842"/>
    <s v="Mani Aridass"/>
    <s v=""/>
    <s v=""/>
    <x v="5"/>
  </r>
  <r>
    <s v="Kumar Tammana"/>
    <s v="kumar.tammana@srg.com.au"/>
    <s v="Effective Meetings Module"/>
    <n v="2471101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Marvin Bongares"/>
    <s v="marvin.bongares@srg.com.au"/>
    <s v="Effective Meetings Module"/>
    <n v="2471101"/>
    <s v="Interactive"/>
    <x v="1"/>
    <m/>
    <m/>
    <m/>
    <s v="Information Technology (IT), New Starters"/>
    <m/>
    <m/>
    <m/>
    <m/>
    <s v="IT"/>
    <s v="IT"/>
    <s v="Gert-Jan Klaver"/>
    <m/>
    <s v="CON7341"/>
    <m/>
    <s v=""/>
    <s v=""/>
    <x v="1"/>
  </r>
  <r>
    <s v="Olivera Terzievski"/>
    <s v="olivera.terzievski@spotlight.com.au"/>
    <s v="Effective Meetings Module"/>
    <n v="2471101"/>
    <s v="Interactive"/>
    <x v="1"/>
    <m/>
    <m/>
    <m/>
    <s v="Information Technology (IT), New Starters"/>
    <m/>
    <m/>
    <m/>
    <m/>
    <s v="IT"/>
    <s v="IT"/>
    <s v="Chris Galea"/>
    <m/>
    <n v="212743"/>
    <m/>
    <s v=""/>
    <s v=""/>
    <x v="12"/>
  </r>
  <r>
    <s v="Raghu Chekuri"/>
    <s v="raghavendra.chekuri@srg.com.au"/>
    <s v="Effective Meetings Module"/>
    <n v="2471101"/>
    <s v="Interactive"/>
    <x v="1"/>
    <m/>
    <m/>
    <m/>
    <s v="Information Technology (IT), New Starters"/>
    <m/>
    <m/>
    <m/>
    <m/>
    <s v="IT"/>
    <s v="IT"/>
    <s v="Prabhu Tajendran"/>
    <m/>
    <n v="333527"/>
    <m/>
    <s v=""/>
    <s v=""/>
    <x v="5"/>
  </r>
  <r>
    <s v="Binuncal Kahel"/>
    <s v="michael.binuncal@srg.com.au"/>
    <s v="Effective Meetings Module"/>
    <n v="2471101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Gaurav Bhat"/>
    <s v="gaurav.bhat@srg.com.au"/>
    <s v="Effective Meetings Module"/>
    <n v="2471101"/>
    <s v="Interactive"/>
    <x v="0"/>
    <s v="Passed"/>
    <d v="2023-05-15T00:00:00"/>
    <d v="2023-05-15T00:00:00"/>
    <s v="Information Technology (IT), (IT) Digital Solutions, New Starters"/>
    <m/>
    <m/>
    <m/>
    <s v="Mobility &amp; Ecomm App Sa"/>
    <s v="IT"/>
    <s v="IT DIGITAL"/>
    <s v="Andrew Lighten"/>
    <m/>
    <n v="323285"/>
    <m/>
    <s v="MAY, FY23"/>
    <s v="Q4, FY23"/>
    <x v="5"/>
  </r>
  <r>
    <s v="Michel Gloutnay"/>
    <s v="michel.gloutnay@srg.com.au"/>
    <s v="Effective Meetings Module"/>
    <n v="2471101"/>
    <s v="Interactive"/>
    <x v="0"/>
    <s v="Passed"/>
    <d v="2024-11-22T00:00:00"/>
    <d v="2024-11-22T00:00:00"/>
    <s v="Human Resources (HR), (HR) Payroll, New Starters"/>
    <m/>
    <m/>
    <m/>
    <s v="Payroll Officer"/>
    <s v="HR MANAGEMENT"/>
    <m/>
    <s v="Fi Cassidy"/>
    <s v="S900"/>
    <n v="314434"/>
    <s v="Michel Gloutnay"/>
    <s v="NOV, FY25"/>
    <s v="Q2, FY25"/>
    <x v="0"/>
  </r>
  <r>
    <s v="Nan Shen"/>
    <s v="nelson.shen@srg.com.au"/>
    <s v="Effective Meetings Module"/>
    <n v="247110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Anh Truong"/>
    <s v="anh.truong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Ben Palmer"/>
    <s v="ben.palmer@srg.com.au"/>
    <s v="Effective Meetings Module"/>
    <n v="2471101"/>
    <s v="Interactive"/>
    <x v="0"/>
    <s v="Passed"/>
    <d v="2024-01-08T00:00:00"/>
    <d v="2024-01-08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JAN, FY24"/>
    <s v="Q3, FY24"/>
    <x v="3"/>
  </r>
  <r>
    <s v="Stephen Hughes"/>
    <s v="stephen.hughes@srg.com.au"/>
    <s v="Effective Meetings Module"/>
    <n v="2471101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Shane Edwards"/>
    <s v="shane.edwards@srg.com.au"/>
    <s v="Effective Meetings Module"/>
    <n v="2471101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Rachael Mendez"/>
    <s v="rachael.mendez@srg.com.au"/>
    <s v="Effective Meetings Module"/>
    <n v="2471101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Dean Gerst"/>
    <s v="dean.gerst@srg.com.au"/>
    <s v="Effective Meetings Module"/>
    <n v="2471101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s v=""/>
    <s v=""/>
    <x v="6"/>
  </r>
  <r>
    <s v="Aytek Hayri Eravsar"/>
    <s v="aytek.eravsar@srg.com.au"/>
    <s v="Effective Meetings Module"/>
    <n v="2471101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Marie Fernandez"/>
    <s v="marie.fernandez@srg.com.au"/>
    <s v="Effective Meetings Module"/>
    <n v="2471101"/>
    <s v="Interactive"/>
    <x v="0"/>
    <s v="Passed"/>
    <d v="2023-08-07T00:00:00"/>
    <d v="2024-05-10T00:00:00"/>
    <s v="Information Technology (IT), New Starters"/>
    <m/>
    <m/>
    <m/>
    <s v="Fin Process Analyst"/>
    <s v="IT"/>
    <s v="IT ERP APPLICATIONS"/>
    <s v="Gert-Jan Klaver"/>
    <s v="S900"/>
    <n v="222038"/>
    <s v="Marie Fernandez"/>
    <s v="AUG, FY24"/>
    <s v="Q4, FY24"/>
    <x v="5"/>
  </r>
  <r>
    <s v="Shelva Nirmalann"/>
    <s v="shelva.nirmalann@srg.com.au"/>
    <s v="Effective Meetings Module"/>
    <n v="2471101"/>
    <s v="Interactiv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s v=""/>
    <s v=""/>
    <x v="5"/>
  </r>
  <r>
    <s v="Kathryn Buchanan"/>
    <s v="kathryn.buchanan@anaconda.com.au"/>
    <s v="Effective Meetings Module"/>
    <n v="2471101"/>
    <s v="Interactiv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297893"/>
    <s v="Kathryn Buchanan"/>
    <s v="JUL, FY25"/>
    <s v="Q4, FY24"/>
    <x v="0"/>
  </r>
  <r>
    <s v="Vijay Shanbhag"/>
    <s v="vijay.shanbhag@srg.com.au"/>
    <s v="Effective Meetings Module"/>
    <n v="2471101"/>
    <s v="Interactive"/>
    <x v="0"/>
    <s v="Passed"/>
    <d v="2023-04-28T00:00:00"/>
    <d v="2023-04-28T00:00:00"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MAY, FY23"/>
    <s v="Q4, FY23"/>
    <x v="6"/>
  </r>
  <r>
    <s v="Maritsa Georgiou"/>
    <s v="maritsa.georgiou@srg.com.au"/>
    <s v="Effective Meetings Module"/>
    <n v="2471101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s v=""/>
    <s v=""/>
    <x v="5"/>
  </r>
  <r>
    <s v="Saifudheen Kallayi Valappil Ibrahim"/>
    <s v="saif.ibrahim@srg.com.au"/>
    <s v="Effective Meetings Module"/>
    <n v="2471101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s v=""/>
    <s v=""/>
    <x v="5"/>
  </r>
  <r>
    <s v="Trina Littlepage"/>
    <s v="trina.littlepage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Adrian Santos"/>
    <s v="adrian.santos@srg.com.au"/>
    <s v="Effective Meetings Module"/>
    <n v="2471101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Romell Catuaan"/>
    <s v="romell.catuaan@srg.com.au"/>
    <s v="Effective Meetings Module"/>
    <n v="2471101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Catherine Louey"/>
    <s v="catherine.louey@srg.com.au"/>
    <s v="Effective Meetings Module"/>
    <n v="2471101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s v=""/>
    <s v=""/>
    <x v="5"/>
  </r>
  <r>
    <s v="Ganda Sandjaja"/>
    <s v="ganda.sandjaja@srg.com.au"/>
    <s v="Effective Meetings Module"/>
    <n v="2471101"/>
    <s v="Interactiv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s v=""/>
    <s v=""/>
    <x v="6"/>
  </r>
  <r>
    <s v="Adam Roberts"/>
    <s v="adam.roberts@srg.com.au"/>
    <s v="Effective Meetings Module"/>
    <n v="2471101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s v=""/>
    <s v=""/>
    <x v="2"/>
  </r>
  <r>
    <s v="Leah Abicair"/>
    <s v="leah.abicair@srg.com.au"/>
    <s v="Effective Meetings Module"/>
    <n v="2471101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s v="FEB, FY25"/>
    <s v="Q3, FY25"/>
    <x v="6"/>
  </r>
  <r>
    <s v="Luka Licandro"/>
    <s v="luka.licandro@srg.com.au"/>
    <s v="Effective Meetings Module"/>
    <n v="2471101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s v=""/>
    <s v=""/>
    <x v="2"/>
  </r>
  <r>
    <s v="Peter Lyons"/>
    <s v="peter.lyons@srg.com.au"/>
    <s v="Effective Meetings Module"/>
    <n v="2471101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s v=""/>
    <s v=""/>
    <x v="5"/>
  </r>
  <r>
    <s v="Nicola Campbell"/>
    <s v="niki.campbell@srg.com.au"/>
    <s v="Effective Meetings Module"/>
    <n v="2471101"/>
    <s v="Interactive"/>
    <x v="0"/>
    <s v="Passed"/>
    <d v="2023-01-20T00:00:00"/>
    <d v="2023-01-20T00:00:00"/>
    <s v="Marketing (MKT), New Starters"/>
    <m/>
    <m/>
    <m/>
    <s v="Traffic Coordinator"/>
    <s v="Marketing"/>
    <s v="Head of Marketing Ops"/>
    <s v="Nadia Duffy"/>
    <s v="S900"/>
    <n v="318079"/>
    <s v="Niki Campbell"/>
    <s v="JAN, FY23"/>
    <s v="Q3, FY23"/>
    <x v="2"/>
  </r>
  <r>
    <s v="Richard Mclauchlan"/>
    <s v="richard.mclauchlan@srg.com.au"/>
    <s v="Effective Meetings Module"/>
    <n v="2471101"/>
    <s v="Interactiv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s v=""/>
    <s v=""/>
    <x v="5"/>
  </r>
  <r>
    <s v="Christopher Berlin"/>
    <s v="chris.berlin@srg.com.au"/>
    <s v="Effective Meetings Module"/>
    <n v="2471101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s v=""/>
    <s v=""/>
    <x v="6"/>
  </r>
  <r>
    <s v="Herminio Jr Tina"/>
    <s v="hadgie.tina@harrisscarfe.com.au"/>
    <s v="Effective Meetings Module"/>
    <n v="2471101"/>
    <s v="Interactive"/>
    <x v="0"/>
    <s v="Passed"/>
    <d v="2023-08-27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AUG, FY24"/>
    <s v="Q1, FY24"/>
    <x v="5"/>
  </r>
  <r>
    <s v="Allison Bell"/>
    <s v="allison.bell@srg.com.au"/>
    <s v="Effective Meetings Module"/>
    <n v="2471101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s v=""/>
    <s v=""/>
    <x v="6"/>
  </r>
  <r>
    <s v="Jin Ying Tan"/>
    <s v="jade.tan@srg.com.au"/>
    <s v="Effective Meetings Module"/>
    <n v="2471101"/>
    <s v="Interactive"/>
    <x v="0"/>
    <s v="Passed"/>
    <d v="2023-03-02T00:00:00"/>
    <d v="2023-03-02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MAR, FY23"/>
    <s v="Q3, FY23"/>
    <x v="5"/>
  </r>
  <r>
    <s v="Vincenza Galea"/>
    <s v="enza.galea@srg.com.au"/>
    <s v="Effective Meetings Module"/>
    <n v="2471101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Chuin Lee"/>
    <s v="chuin.lee@srg.com.au"/>
    <s v="Effective Meetings Module"/>
    <n v="2471101"/>
    <s v="Interactiv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s v=""/>
    <s v=""/>
    <x v="5"/>
  </r>
  <r>
    <s v="Burcu Uygun"/>
    <s v="burcu.uygun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s v=""/>
    <s v=""/>
    <x v="5"/>
  </r>
  <r>
    <s v="Christopher Hazlett"/>
    <s v="chris.hazlett@srg.com.au"/>
    <s v="Effective Meetings Module"/>
    <n v="2471101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Shaistha Begum"/>
    <s v="shaistha.begum@srg.com.au"/>
    <s v="Effective Meetings Module"/>
    <n v="2471101"/>
    <s v="Interactive"/>
    <x v="0"/>
    <s v="Passed"/>
    <d v="2023-04-19T00:00:00"/>
    <d v="2023-04-19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APR, FY23"/>
    <s v="Q4, FY23"/>
    <x v="6"/>
  </r>
  <r>
    <s v="Tyler Britton"/>
    <s v="tyler.britton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Jack Gibbs"/>
    <s v="jack.gibbs@srg.com.au"/>
    <s v="Effective Meetings Module"/>
    <n v="2471101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Elisa Malfitana"/>
    <s v="elisa.malfitana@srg.com.au"/>
    <s v="Effective Meetings Module"/>
    <n v="2471101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s v=""/>
    <s v=""/>
    <x v="2"/>
  </r>
  <r>
    <s v="Drew Wells"/>
    <s v="drew.wells@srg.com.au"/>
    <s v="Effective Meetings Module"/>
    <n v="2471101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Peter Manadheera"/>
    <s v="peter.manadheera@srg.com.au"/>
    <s v="Effective Meetings Module"/>
    <n v="2471101"/>
    <s v="Interactiv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"/>
    <s v=""/>
    <x v="5"/>
  </r>
  <r>
    <s v="Harsimar Kaur"/>
    <s v="harsimar.kaur@srg.com.au"/>
    <s v="Effective Meetings Module"/>
    <n v="2471101"/>
    <s v="Interactive"/>
    <x v="0"/>
    <s v="Passed"/>
    <d v="2023-02-21T00:00:00"/>
    <d v="2023-02-21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FEB, FY23"/>
    <s v="Q3, FY23"/>
    <x v="5"/>
  </r>
  <r>
    <s v="Ethan Perry"/>
    <s v="ethan.perry@srg.com.au"/>
    <s v="Effective Meetings Module"/>
    <n v="2471101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s v=""/>
    <s v=""/>
    <x v="6"/>
  </r>
  <r>
    <s v="Callia Emory"/>
    <s v="callia.emory@srg.com.au"/>
    <s v="Effective Meetings Module"/>
    <n v="2471101"/>
    <s v="Interactive"/>
    <x v="2"/>
    <m/>
    <d v="2024-07-03T00:00:00"/>
    <m/>
    <s v="Human Resources (HR), (HR) Payroll, New Starters"/>
    <m/>
    <m/>
    <m/>
    <s v="Payroll Supervisor"/>
    <s v="HR MANAGEMENT"/>
    <m/>
    <s v="Fi Cassidy"/>
    <s v="S900"/>
    <n v="320135"/>
    <s v="Callia Emory"/>
    <s v="JUL, FY25"/>
    <s v=""/>
    <x v="0"/>
  </r>
  <r>
    <s v="Christopher Howard"/>
    <s v="chris.howard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Salvatore Vitiello"/>
    <s v="salvatore.vitiello@srg.com.au"/>
    <s v="Effective Meetings Module"/>
    <n v="2471101"/>
    <s v="Interactiv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"/>
    <s v=""/>
    <x v="5"/>
  </r>
  <r>
    <s v="Gavin Hannaford"/>
    <s v="gavin.hannaford@srg.com.au"/>
    <s v="Effective Meetings Module"/>
    <n v="2471101"/>
    <s v="Interactive"/>
    <x v="0"/>
    <s v="Passed"/>
    <d v="2023-01-10T00:00:00"/>
    <d v="2023-01-10T00:00:00"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JAN, FY23"/>
    <s v="Q3, FY23"/>
    <x v="2"/>
  </r>
  <r>
    <s v="Nikita Shah"/>
    <s v="nikita.shah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s v=""/>
    <s v=""/>
    <x v="5"/>
  </r>
  <r>
    <s v="Ibrahim Polutak"/>
    <s v="ibrahim.polutak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s v=""/>
    <s v=""/>
    <x v="5"/>
  </r>
  <r>
    <s v="Ashley Steers"/>
    <s v="ashley.steers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Erin Sidwell"/>
    <s v="erin.sidwell@srg.com.au"/>
    <s v="Effective Meetings Module"/>
    <n v="2471101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s v=""/>
    <s v=""/>
    <x v="6"/>
  </r>
  <r>
    <s v="Thi Lai"/>
    <s v="karen.lai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Lina Carrillo"/>
    <s v="lina.carrillo@srg.com.au"/>
    <s v="Effective Meetings Module"/>
    <n v="2471101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s v=""/>
    <s v=""/>
    <x v="2"/>
  </r>
  <r>
    <s v="Sonal Bhatia"/>
    <s v="sonal.bhatia@srg.com.au"/>
    <s v="Effective Meetings Module"/>
    <n v="2471101"/>
    <s v="Interactive"/>
    <x v="0"/>
    <s v="Passed"/>
    <d v="2023-08-21T00:00:00"/>
    <d v="2023-08-21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AUG, FY24"/>
    <s v="Q1, FY24"/>
    <x v="5"/>
  </r>
  <r>
    <s v="Escarlett Patriarca"/>
    <s v="escarlett.patriarca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Thida Zaw"/>
    <s v="thida.zaw@srg.com.au"/>
    <s v="Effective Meetings Module"/>
    <n v="2471101"/>
    <s v="Interactive"/>
    <x v="0"/>
    <s v="Passed"/>
    <d v="2022-12-22T00:00:00"/>
    <d v="2023-01-23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s v="DEC, FY23"/>
    <s v="Q3, FY23"/>
    <x v="6"/>
  </r>
  <r>
    <s v="Mondoni Chung"/>
    <s v="mondoni.chung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s v=""/>
    <s v=""/>
    <x v="5"/>
  </r>
  <r>
    <s v="Jonathon Rann"/>
    <s v="jonathon.rann@srg.com.au"/>
    <s v="Effective Meetings Module"/>
    <n v="2471101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s v=""/>
    <s v=""/>
    <x v="2"/>
  </r>
  <r>
    <s v="Satish Muthuarumugam"/>
    <s v="satish.muthuarumugam@srg.com.au"/>
    <s v="Effective Meetings Module"/>
    <n v="2471101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JUL, FY24"/>
    <s v="Q1, FY24"/>
    <x v="2"/>
  </r>
  <r>
    <s v="Gabriella Ciavarella"/>
    <s v="gabbie.ciavarella@srg.com.au"/>
    <s v="Effective Meetings Module"/>
    <n v="2471101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s v=""/>
    <s v=""/>
    <x v="2"/>
  </r>
  <r>
    <s v="Brett Wallace"/>
    <s v="brett.wallace@srg.com.au"/>
    <s v="Effective Meetings Module"/>
    <n v="2471101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Fotios Viskas"/>
    <s v="fotios.viskas@srg.com.au"/>
    <s v="Effective Meetings Module"/>
    <n v="2471101"/>
    <s v="Interactive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FEB, FY23"/>
    <s v="Q3, FY23"/>
    <x v="5"/>
  </r>
  <r>
    <s v="Pradip Marek"/>
    <s v="pradip.marek@srg.com.au"/>
    <s v="Effective Meetings Module"/>
    <n v="2471101"/>
    <s v="Interactive"/>
    <x v="0"/>
    <s v="Passed"/>
    <d v="2023-02-01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FEB, FY23"/>
    <s v="Q3, FY23"/>
    <x v="5"/>
  </r>
  <r>
    <s v="Elise Forsyth-Harrison"/>
    <s v="elise.forsyth@srg.com.au"/>
    <s v="Effective Meetings Module"/>
    <n v="2471101"/>
    <s v="Interactiv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Q3, FY23"/>
    <x v="5"/>
  </r>
  <r>
    <s v="Penelope Robin"/>
    <s v="penny.robin@srg.com.au"/>
    <s v="Effective Meetings Module"/>
    <n v="2471101"/>
    <s v="Interactive"/>
    <x v="0"/>
    <s v="Passed"/>
    <d v="2023-10-12T00:00:00"/>
    <d v="2023-10-12T00:00:00"/>
    <s v="Information Technology (IT), New Starters"/>
    <m/>
    <m/>
    <m/>
    <s v="Business Analyst"/>
    <s v="IT"/>
    <s v="IT DIGITAL"/>
    <s v="Jose Rivera Cordoba"/>
    <s v="S900"/>
    <n v="235135"/>
    <s v="Penny Robin"/>
    <s v="OCT, FY24"/>
    <s v="Q2, FY24"/>
    <x v="5"/>
  </r>
  <r>
    <s v="Mary Elizabeth Claire Harrington"/>
    <s v="claire.harrington@srg.com.au"/>
    <s v="Effective Meetings Module"/>
    <n v="2471101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Andrew Ireson"/>
    <s v="andrew.ireson@srg.com.au"/>
    <s v="Effective Meetings Module"/>
    <n v="2471101"/>
    <s v="Interactive"/>
    <x v="0"/>
    <s v="Passed"/>
    <d v="2024-07-29T00:00:00"/>
    <d v="2024-07-29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AUG, FY25"/>
    <s v="Q1, FY25"/>
    <x v="3"/>
  </r>
  <r>
    <s v="Matthew Demarco"/>
    <s v="matt.demarco@srg.com.au"/>
    <s v="Effective Meetings Module"/>
    <n v="2471101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s v=""/>
    <s v=""/>
    <x v="2"/>
  </r>
  <r>
    <s v="Fuad Abdi"/>
    <s v="fuad.abdi@srg.com.au"/>
    <s v="Effective Meetings Module"/>
    <n v="2471101"/>
    <s v="Interactive"/>
    <x v="0"/>
    <s v="Passed"/>
    <d v="2022-12-22T00:00:00"/>
    <d v="2022-12-22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DEC, FY23"/>
    <s v="Q2, FY23"/>
    <x v="2"/>
  </r>
  <r>
    <s v="Cherie Salomon"/>
    <s v="cherie.salomon@srg.com.au"/>
    <s v="Effective Meetings Module"/>
    <n v="2471101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s v=""/>
    <s v=""/>
    <x v="6"/>
  </r>
  <r>
    <s v="Katrina Van Leeuwen"/>
    <s v="katie.vanleeuwen@srg.com.au"/>
    <s v="Effective Meetings Module"/>
    <n v="2471101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Nadia Duffy"/>
    <s v="nadia.duffy@srg.com.au"/>
    <s v="Effective Meetings Module"/>
    <n v="2471101"/>
    <s v="Interactive"/>
    <x v="0"/>
    <s v="Passed"/>
    <d v="2022-12-06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DEC, FY23"/>
    <s v="Q3, FY23"/>
    <x v="2"/>
  </r>
  <r>
    <s v="Adam Iacobaccio"/>
    <s v="adam.iacobaccio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Tori Burrows"/>
    <s v="tori.burrows@srg.com.au"/>
    <s v="Effective Meetings Module"/>
    <n v="2471101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s v=""/>
    <s v=""/>
    <x v="6"/>
  </r>
  <r>
    <s v="Aman El Moustafa"/>
    <s v="ayman.elmoustafa@srg.com.au"/>
    <s v="Effective Meetings Module"/>
    <n v="2471101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Lynne Barron"/>
    <s v="lynne.barron@srg.com.au"/>
    <s v="Effective Meetings Module"/>
    <n v="2471101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Tara Saltzman"/>
    <s v="tara.saltzman@srg.com.au"/>
    <s v="Effective Meetings Module"/>
    <n v="2471101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s v=""/>
    <s v=""/>
    <x v="2"/>
  </r>
  <r>
    <s v="Nathan Cook"/>
    <s v="nathan.cook@srg.com.au"/>
    <s v="Effective Meetings Module"/>
    <n v="2471101"/>
    <s v="Interactive"/>
    <x v="0"/>
    <s v="Passed"/>
    <d v="2023-01-12T00:00:00"/>
    <d v="2023-01-12T00:00:00"/>
    <s v="Marketing (MKT), (MKT) Design, New Starters"/>
    <m/>
    <m/>
    <m/>
    <s v="Digital Designer"/>
    <s v="Marketing"/>
    <s v="Head of Marketing Ops"/>
    <s v="Jordan Lee"/>
    <s v="S900"/>
    <n v="323983"/>
    <s v="Nathan Cook"/>
    <s v="JAN, FY23"/>
    <s v="Q3, FY23"/>
    <x v="2"/>
  </r>
  <r>
    <s v="Josephine Gonzalez"/>
    <s v="josie.gonzalez@srg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s v=""/>
    <s v=""/>
    <x v="6"/>
  </r>
  <r>
    <s v="Wiwie Tanto"/>
    <s v="wi.tanto@srg.com.au"/>
    <s v="Effective Meetings Module"/>
    <n v="2471101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Nicole Hart"/>
    <s v="nicole.royal@srg.com.au"/>
    <s v="Effective Meetings Module"/>
    <n v="2471101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s v=""/>
    <s v=""/>
    <x v="6"/>
  </r>
  <r>
    <s v="Sneha Bhegade"/>
    <s v="sneha.bhegade@srg.com.au"/>
    <s v="Effective Meetings Module"/>
    <n v="2471101"/>
    <s v="Interactiv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s v=""/>
    <s v=""/>
    <x v="5"/>
  </r>
  <r>
    <s v="Quang Phong Huynh"/>
    <s v="kevin.huynh@srg.com.au"/>
    <s v="Effective Meetings Module"/>
    <n v="2471101"/>
    <s v="Interactiv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s v=""/>
    <s v=""/>
    <x v="6"/>
  </r>
  <r>
    <s v="Pieter Van Der Berg"/>
    <s v="pieter.vanderberg@srg.com.au"/>
    <s v="Effective Meetings Module"/>
    <n v="2471101"/>
    <s v="Interactiv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s v=""/>
    <s v=""/>
    <x v="5"/>
  </r>
  <r>
    <s v="Bryan Richardson"/>
    <s v="bryan.richardson@srg.com.au"/>
    <s v="Effective Meetings Module"/>
    <n v="2471101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s v=""/>
    <s v=""/>
    <x v="2"/>
  </r>
  <r>
    <s v="Andrew Fountain"/>
    <s v="andrew.fountain@srg.com.au"/>
    <s v="Effective Meetings Module"/>
    <n v="2471101"/>
    <s v="Interactiv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s v=""/>
    <s v=""/>
    <x v="6"/>
  </r>
  <r>
    <s v="Jesvinder Chaal"/>
    <s v="jesvinder.chaal@srg.com.au"/>
    <s v="Effective Meetings Module"/>
    <n v="2471101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Dimitri Sioutkos"/>
    <s v="dimitri.sioutkos@srg.com.au"/>
    <s v="Effective Meetings Module"/>
    <n v="2471101"/>
    <s v="Interactiv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s v=""/>
    <s v=""/>
    <x v="6"/>
  </r>
  <r>
    <s v="Andrea Day"/>
    <s v="andrea.day@srg.com.au"/>
    <s v="Effective Meetings Module"/>
    <n v="2471101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ilen Collado"/>
    <s v="ailen.collado@srg.com.au"/>
    <s v="Effective Meetings Module"/>
    <n v="2471101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Darel Ong"/>
    <s v="darel.ong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s v=""/>
    <s v=""/>
    <x v="5"/>
  </r>
  <r>
    <s v="Harish Menon"/>
    <s v="harish.menon@srg.com.au"/>
    <s v="Effective Meetings Module"/>
    <n v="2471101"/>
    <s v="Interactiv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s v=""/>
    <s v=""/>
    <x v="6"/>
  </r>
  <r>
    <s v="Isla Belcher"/>
    <s v="isla.belcher@srg.com.au"/>
    <s v="Effective Meetings Module"/>
    <n v="2471101"/>
    <s v="Interactiv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"/>
    <s v=""/>
    <x v="5"/>
  </r>
  <r>
    <s v="Gerarous Klaver"/>
    <s v="gert-jan.klaver@srg.com.au"/>
    <s v="Effective Meetings Module"/>
    <n v="2471101"/>
    <s v="Interactiv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s v=""/>
    <s v=""/>
    <x v="5"/>
  </r>
  <r>
    <s v="Aaron Muscara"/>
    <s v="aaron.muscara@srg.com.au"/>
    <s v="Effective Meetings Module"/>
    <n v="2471101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Declan Welsh"/>
    <s v="declan.welsh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s v=""/>
    <s v=""/>
    <x v="5"/>
  </r>
  <r>
    <s v="Nam Dang"/>
    <s v="nam.dang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May Zu Lam"/>
    <s v="may.zu.lam@srg.com.au"/>
    <s v="Effective Meetings Module"/>
    <n v="2471101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DEC, FY23"/>
    <s v="Q2, FY23"/>
    <x v="2"/>
  </r>
  <r>
    <s v="Christopher Baird"/>
    <s v="chris.baird@srg.com.au"/>
    <s v="Effective Meetings Module"/>
    <n v="2471101"/>
    <s v="Interactiv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s v=""/>
    <s v=""/>
    <x v="5"/>
  </r>
  <r>
    <s v="Christina Koutsaplis"/>
    <s v="christina.koutsaplis@srg.com.au"/>
    <s v="Effective Meetings Module"/>
    <n v="2471101"/>
    <s v="Interactive"/>
    <x v="0"/>
    <s v="Passed"/>
    <d v="2023-01-10T00:00:00"/>
    <d v="2023-01-10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JAN, FY23"/>
    <s v="Q3, FY23"/>
    <x v="2"/>
  </r>
  <r>
    <s v="Robert Ryan"/>
    <s v="rob.ryan@srg.com.au"/>
    <s v="Effective Meetings Module"/>
    <n v="2471101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Harveen Puri"/>
    <s v="harveen.singh@srg.com.au"/>
    <s v="Effective Meetings Module"/>
    <n v="2471101"/>
    <s v="Interactive"/>
    <x v="2"/>
    <m/>
    <d v="2022-11-28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DEC, FY23"/>
    <s v=""/>
    <x v="6"/>
  </r>
  <r>
    <s v="Celeste Burgess"/>
    <s v="celeste.burgess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s v=""/>
    <s v=""/>
    <x v="6"/>
  </r>
  <r>
    <s v="Michael Girardi"/>
    <s v="michael.girardi@srg.com.au"/>
    <s v="Effective Meetings Module"/>
    <n v="2471101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MAR, FY23"/>
    <s v="Q3, FY23"/>
    <x v="2"/>
  </r>
  <r>
    <s v="Jennelle Devereux"/>
    <s v="jennelle.devereux@srg.com.au"/>
    <s v="Effective Meetings Module"/>
    <n v="2471101"/>
    <s v="Interactiv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s v=""/>
    <s v=""/>
    <x v="2"/>
  </r>
  <r>
    <s v="Carol Brown"/>
    <s v="carol.brown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s v=""/>
    <s v=""/>
    <x v="6"/>
  </r>
  <r>
    <s v="Andreas Arvanitakis"/>
    <s v="andrew.arvanitakis@srg.com.au"/>
    <s v="Effective Meetings Module"/>
    <n v="2471101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Christopher Galea"/>
    <s v="chris.galea@srg.com.au"/>
    <s v="Effective Meetings Module"/>
    <n v="2471101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Aleecia Rae"/>
    <s v="aleecia.rae@srg.com.au"/>
    <s v="Effective Meetings Module"/>
    <n v="2471101"/>
    <s v="Interactive"/>
    <x v="0"/>
    <s v="Passed"/>
    <d v="2023-01-09T00:00:00"/>
    <d v="2023-01-09T00:00:00"/>
    <s v="Marketing (MKT), New Starters"/>
    <m/>
    <m/>
    <m/>
    <s v="Front End Developer"/>
    <s v="Marketing"/>
    <s v="Head of Marketing Ops"/>
    <s v="Vlado Vragovski"/>
    <s v="S900"/>
    <n v="324851"/>
    <s v="Aleecia Rae"/>
    <s v="JAN, FY23"/>
    <s v="Q3, FY23"/>
    <x v="2"/>
  </r>
  <r>
    <s v="Sowmyashree Shankaranarayana"/>
    <s v="sowmya.shankaranarayana@srg.com.au"/>
    <s v="Effective Meetings Module"/>
    <n v="2471101"/>
    <s v="Interactive"/>
    <x v="0"/>
    <s v="Passed"/>
    <d v="2024-01-17T00:00:00"/>
    <d v="2024-01-17T00:00:00"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s v="JAN, FY24"/>
    <s v="Q3, FY24"/>
    <x v="6"/>
  </r>
  <r>
    <s v="Ansley Lam"/>
    <s v="ansley.lam@srg.com.au"/>
    <s v="Effective Meetings Module"/>
    <n v="2471101"/>
    <s v="Interactiv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s v=""/>
    <s v=""/>
    <x v="6"/>
  </r>
  <r>
    <s v="Joseph Zooeff"/>
    <s v="joseph.zooeff@srg.com.au"/>
    <s v="Effective Meetings Module"/>
    <n v="2471101"/>
    <s v="Interactive"/>
    <x v="0"/>
    <s v="Passed"/>
    <d v="2023-01-31T00:00:00"/>
    <d v="2023-02-01T00:00:00"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FEB, FY23"/>
    <s v="Q3, FY23"/>
    <x v="5"/>
  </r>
  <r>
    <s v="Annie Chung"/>
    <s v="annie.chung@srg.com.au"/>
    <s v="Effective Meetings Module"/>
    <n v="2471101"/>
    <s v="Interactive"/>
    <x v="0"/>
    <s v="Passed"/>
    <d v="2024-10-10T00:00:00"/>
    <d v="2024-10-1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s v="OCT, FY25"/>
    <s v="Q2, FY25"/>
    <x v="6"/>
  </r>
  <r>
    <s v="Anita Mucic"/>
    <s v="anita.mucic@srg.com.au"/>
    <s v="Effective Meetings Module"/>
    <n v="2471101"/>
    <s v="Interactive"/>
    <x v="0"/>
    <s v="Passed"/>
    <d v="2023-07-21T00:00:00"/>
    <d v="2023-07-21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s v="JUL, FY24"/>
    <s v="Q1, FY24"/>
    <x v="6"/>
  </r>
  <r>
    <s v="Luke Carbone"/>
    <s v="luke.carbone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Christopher Bond"/>
    <s v="christopher.bond@srg.com.au"/>
    <s v="Effective Meetings Module"/>
    <n v="2471101"/>
    <s v="Interactiv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JAN, FY23"/>
    <s v="Q3, FY23"/>
    <x v="2"/>
  </r>
  <r>
    <s v="Chaitra Chandra Mouli"/>
    <s v="chaitra.mouli@srg.com.au"/>
    <s v="Effective Meetings Module"/>
    <n v="2471101"/>
    <s v="Interactiv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s v=""/>
    <s v=""/>
    <x v="12"/>
  </r>
  <r>
    <s v="Juanita Aguero"/>
    <s v="juanita.aguero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s v=""/>
    <s v=""/>
    <x v="6"/>
  </r>
  <r>
    <s v="Naveen Prakash"/>
    <s v="naveen.prakash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s v=""/>
    <s v=""/>
    <x v="5"/>
  </r>
  <r>
    <s v="Richard Jones"/>
    <s v="richard.jones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Jodi Muzir"/>
    <s v="jodi.muzir@srg.com.au"/>
    <s v="Effective Meetings Module"/>
    <n v="2471101"/>
    <s v="Interactive"/>
    <x v="2"/>
    <m/>
    <d v="2023-04-12T00:00:00"/>
    <m/>
    <s v="Marketing (MKT), New Starters"/>
    <m/>
    <m/>
    <m/>
    <s v="Mid Weight Designer"/>
    <s v="Marketing"/>
    <s v="Head of Marketing Ops"/>
    <s v="Lynne Barron Barron"/>
    <s v="S900"/>
    <n v="314764"/>
    <s v="Jodi Muzir"/>
    <s v="APR, FY23"/>
    <s v=""/>
    <x v="2"/>
  </r>
  <r>
    <s v="Sindhu Sayana"/>
    <s v="sindhu.sayana@srg.com.au"/>
    <s v="Effective Meetings Module"/>
    <n v="2471101"/>
    <s v="Interactive"/>
    <x v="0"/>
    <s v="Passed"/>
    <d v="2024-03-14T00:00:00"/>
    <d v="2024-03-14T00:00:00"/>
    <s v="Information Technology (IT), New Starters"/>
    <m/>
    <m/>
    <m/>
    <s v="Senior Back End Developer"/>
    <s v="IT"/>
    <s v="IT DIGITAL"/>
    <s v="Ankit Bansal"/>
    <s v="S900"/>
    <n v="324262"/>
    <s v="Sindhu Sayana"/>
    <s v="MAR, FY24"/>
    <s v="Q3, FY24"/>
    <x v="6"/>
  </r>
  <r>
    <s v="Stephanie Taupin"/>
    <s v="steph.taupin@srg.com.au"/>
    <s v="Effective Meetings Module"/>
    <n v="2471101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s v=""/>
    <s v=""/>
    <x v="2"/>
  </r>
  <r>
    <s v="Alexander James"/>
    <s v="alexander.james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s v=""/>
    <s v=""/>
    <x v="5"/>
  </r>
  <r>
    <s v="Rebecca Luong"/>
    <s v="rebecca.luong@srg.com.au"/>
    <s v="Effective Meetings Module"/>
    <n v="2471101"/>
    <s v="Interactive"/>
    <x v="2"/>
    <m/>
    <d v="2024-12-12T00:00:00"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DEC, FY25"/>
    <s v=""/>
    <x v="6"/>
  </r>
  <r>
    <s v="Charmaine Chin"/>
    <s v="charmaine.chin@srg.com.au"/>
    <s v="Effective Meetings Module"/>
    <n v="2471101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s v=""/>
    <s v=""/>
    <x v="6"/>
  </r>
  <r>
    <s v="Bianca Dessmann"/>
    <s v="bianca.dessmann@srg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s v=""/>
    <s v=""/>
    <x v="6"/>
  </r>
  <r>
    <s v="Rebecca Kidd"/>
    <s v="rebecca.kidd@spotlight.com.au"/>
    <s v="Effective Meetings Module"/>
    <n v="2471101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s v=""/>
    <s v=""/>
    <x v="6"/>
  </r>
  <r>
    <s v="Prabhakaran Babu Rajendran"/>
    <s v="prabhu.baburajendran@srg.com.au"/>
    <s v="Effective Meetings Module"/>
    <n v="2471101"/>
    <s v="Interactiv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s v=""/>
    <s v=""/>
    <x v="5"/>
  </r>
  <r>
    <s v="Jose Rivera Cordoba"/>
    <s v="jose.rivera@srg.com.au"/>
    <s v="Effective Meetings Module"/>
    <n v="2471101"/>
    <s v="Interactiv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s v=""/>
    <s v=""/>
    <x v="6"/>
  </r>
  <r>
    <s v="Michael Tan"/>
    <s v="michael.tan@harrisscarfe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s v=""/>
    <s v=""/>
    <x v="6"/>
  </r>
  <r>
    <s v="Paul Barnard"/>
    <s v="paul.barnard@srg.com.au"/>
    <s v="Effective Meetings Module"/>
    <n v="2471101"/>
    <s v="Interactive"/>
    <x v="0"/>
    <s v="Passed"/>
    <d v="2022-12-05T00:00:00"/>
    <d v="2022-12-07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DEC, FY23"/>
    <s v="Q2, FY23"/>
    <x v="5"/>
  </r>
  <r>
    <s v="Timothy Yong"/>
    <s v="tim.yong@srg.com.au"/>
    <s v="Effective Meetings Module"/>
    <n v="2471101"/>
    <s v="Interactive"/>
    <x v="0"/>
    <s v="Passed"/>
    <d v="2024-05-03T00:00:00"/>
    <d v="2024-05-03T00:00:00"/>
    <s v="Marketing (MKT), New Starters"/>
    <m/>
    <m/>
    <m/>
    <s v="Lifecycle Marketing Manager"/>
    <s v="Marketing"/>
    <s v="ECOMM DIGITAL"/>
    <s v="Nestor Valverde Castro"/>
    <s v="S900"/>
    <n v="333744"/>
    <s v="Tim Yong"/>
    <s v="MAY, FY24"/>
    <s v="Q4, FY24"/>
    <x v="2"/>
  </r>
  <r>
    <s v="Nikkie Nardo"/>
    <s v="nikkie.nardo@srg.com.au"/>
    <s v="Effective Meetings Module"/>
    <n v="2471101"/>
    <s v="Interactive"/>
    <x v="0"/>
    <s v="Passed"/>
    <d v="2023-07-18T00:00:00"/>
    <d v="2023-07-18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s v="JUL, FY24"/>
    <s v="Q1, FY24"/>
    <x v="6"/>
  </r>
  <r>
    <s v="Adrian Ward-Smith"/>
    <s v="adrian.ward-smith@srg.com.au"/>
    <s v="Effective Meetings Module"/>
    <n v="2471101"/>
    <s v="Interactiv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s v=""/>
    <s v=""/>
    <x v="5"/>
  </r>
  <r>
    <s v="Clare Taylor"/>
    <s v="clare.taylor@srg.com.au"/>
    <s v="Effective Meetings Module"/>
    <n v="2471101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Gillian Couper"/>
    <s v="gill.couper@srg.com.au"/>
    <s v="Effective Meetings Module"/>
    <n v="2471101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s v=""/>
    <s v=""/>
    <x v="6"/>
  </r>
  <r>
    <s v="Gregory Branford"/>
    <s v="greg.branford@srg.com.au"/>
    <s v="Effective Meetings Module"/>
    <n v="2471101"/>
    <s v="Interactiv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s v=""/>
    <s v=""/>
    <x v="5"/>
  </r>
  <r>
    <s v="Jarrod Calamante"/>
    <s v="jarrod.calamante@srg.com.au"/>
    <s v="Effective Meetings Module"/>
    <n v="2471101"/>
    <s v="Interactive"/>
    <x v="0"/>
    <s v="Passed"/>
    <d v="2023-03-31T00:00:00"/>
    <d v="2023-03-31T00:00:00"/>
    <s v="Digital &amp; Omnichannel (Ecom), New Starters"/>
    <m/>
    <m/>
    <m/>
    <s v="Ecommerce Business Partner - S"/>
    <s v="eCommerce Management"/>
    <m/>
    <s v="Tal Lall"/>
    <s v="S900"/>
    <n v="328010"/>
    <s v="Jarrod Calamante"/>
    <s v="APR, FY23"/>
    <s v="Q3, FY23"/>
    <x v="6"/>
  </r>
  <r>
    <s v="Jason Wolff"/>
    <s v="jason.wolff@srg.com.au"/>
    <s v="Effective Meetings Module"/>
    <n v="2471101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s v=""/>
    <s v=""/>
    <x v="2"/>
  </r>
  <r>
    <s v="Karl Morris"/>
    <s v="karl.morris@srg.com.au"/>
    <s v="Types of Risk Management"/>
    <n v="22576228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Nicholas Smith"/>
    <s v="nick.smith@srg.com.au"/>
    <s v="Types of Risk Management"/>
    <n v="22576228"/>
    <s v="Course"/>
    <x v="1"/>
    <m/>
    <m/>
    <m/>
    <s v="(FIN) Retail Protection"/>
    <m/>
    <m/>
    <m/>
    <s v="Head Of Risk"/>
    <s v="SS Finance"/>
    <s v="SS Finance SM3"/>
    <s v="Clint May"/>
    <s v="S900"/>
    <n v="334930"/>
    <s v="Nick Smith"/>
    <s v=""/>
    <s v=""/>
    <x v="11"/>
  </r>
  <r>
    <s v="Jodi Ross"/>
    <s v="jodi.ross@spotlightgroup.com"/>
    <s v="Types of Risk Management"/>
    <n v="2257622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Balaji Kathirvelu"/>
    <s v="veerappa.kathirvelu@srg.com.au"/>
    <s v="Material Handling Basics"/>
    <n v="20843824"/>
    <s v="Interactive"/>
    <x v="0"/>
    <s v="Passed"/>
    <d v="2024-05-16T00:00:00"/>
    <d v="2024-05-16T00:00:00"/>
    <s v="(DC) Leading Hands, (DC) Support Team"/>
    <m/>
    <m/>
    <m/>
    <m/>
    <s v="Supply Chain"/>
    <s v="DC"/>
    <s v="Steve Harrison"/>
    <m/>
    <n v="309150"/>
    <m/>
    <s v="MAY, FY24"/>
    <s v="Q4, FY24"/>
    <x v="8"/>
  </r>
  <r>
    <s v="Tal Sidhu"/>
    <s v="talwindersidhu172@hotmail.com"/>
    <s v="Material Handling Basics"/>
    <n v="20843824"/>
    <s v="Interactive"/>
    <x v="0"/>
    <s v="Passed"/>
    <d v="2024-05-20T00:00:00"/>
    <d v="2024-05-20T00:00:00"/>
    <s v="(DC) Leading Hands, (DC) Support Team"/>
    <m/>
    <m/>
    <m/>
    <m/>
    <s v="Supply Chain"/>
    <s v="DC"/>
    <s v="Steve Harrison"/>
    <m/>
    <n v="319724"/>
    <m/>
    <s v="MAY, FY24"/>
    <s v="Q4, FY24"/>
    <x v="8"/>
  </r>
  <r>
    <s v="Shayina Sharma"/>
    <s v="shayina.sharma@hotmail.co.nz"/>
    <s v="Material Handling Basics"/>
    <n v="20843824"/>
    <s v="Interactive"/>
    <x v="0"/>
    <s v="Passed"/>
    <d v="2025-04-04T00:00:00"/>
    <d v="2025-04-08T00:00:00"/>
    <s v="(DC) Leading Hands, (DC) Support Team"/>
    <m/>
    <m/>
    <m/>
    <m/>
    <s v="Supply Chain"/>
    <s v="DC"/>
    <s v="Steve Harrison"/>
    <m/>
    <n v="321097"/>
    <m/>
    <s v="APR, FY25"/>
    <s v="Q4, FY25"/>
    <x v="8"/>
  </r>
  <r>
    <s v="Evans Dzadey"/>
    <s v="evans.dzadey@srg.com.au"/>
    <s v="Material Handling Basics"/>
    <n v="20843824"/>
    <s v="Interactive"/>
    <x v="2"/>
    <m/>
    <d v="2024-05-21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MAY, FY24"/>
    <s v=""/>
    <x v="8"/>
  </r>
  <r>
    <s v="Amanda Rees"/>
    <s v="amanda.rees@srg.com.au"/>
    <s v="Dig Deeper to Get it Right – Interactive"/>
    <n v="19655114"/>
    <s v="Interactive"/>
    <x v="0"/>
    <s v="Passed"/>
    <d v="2023-01-11T00:00:00"/>
    <d v="2023-02-03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Nathan Mclelland"/>
    <s v="nathan.mclelland@srg.com.au"/>
    <s v="Dig Deeper to Get it Right – Interactive"/>
    <n v="19655114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Jeremy Gaffney"/>
    <s v="jeremy.gaffney@srg.com.au"/>
    <s v="Dig Deeper to Get it Right – Interactive"/>
    <n v="19655114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Sreekanth Sarikonda"/>
    <s v="sreekanth.sarikonda@srg.com.au"/>
    <s v="Work Health and Safety (Australia)"/>
    <n v="1895648"/>
    <s v="Cours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s v=""/>
    <s v=""/>
    <x v="0"/>
  </r>
  <r>
    <s v="Jayta Kelzare"/>
    <s v="jayta.kelzare@srg.com.au"/>
    <s v="Work Health and Safety (Australia)"/>
    <n v="1895648"/>
    <s v="Cours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Carol Donald"/>
    <s v="carol.donald@srg.com.au"/>
    <s v="Work Health and Safety (Australia)"/>
    <n v="1895648"/>
    <s v="Cours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s v="JUL, FY24"/>
    <s v="Q1, FY24"/>
    <x v="0"/>
  </r>
  <r>
    <s v="Amanda Rees"/>
    <s v="amanda.rees@srg.com.au"/>
    <s v="Work Health and Safety (Australia)"/>
    <n v="1895648"/>
    <s v="Course"/>
    <x v="0"/>
    <s v="Passed"/>
    <d v="2023-02-08T00:00:00"/>
    <d v="2023-02-08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FEB, FY23"/>
    <s v="Q3, FY23"/>
    <x v="3"/>
  </r>
  <r>
    <s v="Sue-Anne Kropik"/>
    <s v="sue.kropik@srg.com.au"/>
    <s v="Work Health and Safety (Australia)"/>
    <n v="1895648"/>
    <s v="Cours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Matthew Boyle"/>
    <s v="matthew.boyle@srg.com.au"/>
    <s v="Project Management: 03. Timelines"/>
    <n v="18917332"/>
    <s v="Interactive"/>
    <x v="0"/>
    <s v="Passed"/>
    <d v="2022-12-20T00:00:00"/>
    <d v="2023-07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DEC, FY23"/>
    <s v="Q1, FY24"/>
    <x v="3"/>
  </r>
  <r>
    <s v="Amanda Rees"/>
    <s v="amanda.rees@srg.com.au"/>
    <s v="Project Management: 03. Timelines"/>
    <n v="18917332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Qiao Nian"/>
    <s v="alex.nianqiao@gmail.com"/>
    <s v="Enterprise Risk for Managers: 01. Mastering Enterprise Risk"/>
    <n v="17398060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Carol Donald"/>
    <s v="carol.donald@srg.com.au"/>
    <s v="Enterprise Risk for Managers: 01. Mastering Enterprise Risk"/>
    <n v="17398060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s v=""/>
    <s v=""/>
    <x v="0"/>
  </r>
  <r>
    <s v="Celeste Morrison"/>
    <s v="celeste.morrison@spotlightfoundation.org.au"/>
    <s v="Enterprise Risk for Managers: 01. Mastering Enterprise Risk"/>
    <n v="17398060"/>
    <s v="Interactive"/>
    <x v="1"/>
    <m/>
    <m/>
    <m/>
    <s v="(FIN) FFM, New Starters"/>
    <m/>
    <m/>
    <m/>
    <s v="Assistant Grants Manager"/>
    <m/>
    <m/>
    <s v="Rose Thomas"/>
    <m/>
    <n v="298492"/>
    <s v="Celeste Morrison"/>
    <s v=""/>
    <s v=""/>
    <x v="9"/>
  </r>
  <r>
    <s v="Joshua Hodes"/>
    <s v="josh.hodes@spotlightgroup.com"/>
    <s v="Enterprise Risk for Managers: 01. Mastering Enterprise Risk"/>
    <n v="17398060"/>
    <s v="Interactive"/>
    <x v="1"/>
    <m/>
    <m/>
    <m/>
    <s v="(FIN) FFM, New Starters"/>
    <m/>
    <m/>
    <m/>
    <s v="Investment Analyst"/>
    <m/>
    <m/>
    <s v="Jack Ronaldson"/>
    <m/>
    <n v="339107"/>
    <s v="Josh Hodes"/>
    <s v=""/>
    <s v=""/>
    <x v="9"/>
  </r>
  <r>
    <s v="Thomas Samuels"/>
    <s v="thomas.samuels@srg.com.au"/>
    <s v="Enterprise Risk for Managers: 01. Mastering Enterprise Risk"/>
    <n v="17398060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"/>
    <s v=""/>
    <x v="3"/>
  </r>
  <r>
    <s v="Jacqueline Doria"/>
    <s v="jacqueline.doria@srg.com.au"/>
    <s v="Enterprise Risk for Managers: 01. Mastering Enterprise Risk"/>
    <n v="17398060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Sreekanth Sarikonda"/>
    <s v="sreekanth.sarikonda@srg.com.au"/>
    <s v="Enterprise Risk for Managers: 01. Mastering Enterprise Risk"/>
    <n v="17398060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s v=""/>
    <s v=""/>
    <x v="0"/>
  </r>
  <r>
    <s v="Jayta Kelzare"/>
    <s v="jayta.kelzare@srg.com.au"/>
    <s v="Enterprise Risk for Managers: 01. Mastering Enterprise Risk"/>
    <n v="17398060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s v=""/>
    <s v=""/>
    <x v="0"/>
  </r>
  <r>
    <s v="Karl Morris"/>
    <s v="karl.morris@srg.com.au"/>
    <s v="Enterprise Risk for Managers: 01. Mastering Enterprise Risk"/>
    <n v="17398060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Tansy Hawksby"/>
    <s v="tansy.hawksby@spotlightgroup.com"/>
    <s v="Enterprise Risk for Managers: 01. Mastering Enterprise Risk"/>
    <n v="17398060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Amanda Rees"/>
    <s v="amanda.rees@srg.com.au"/>
    <s v="Enterprise Risk for Managers: 01. Mastering Enterprise Risk"/>
    <n v="17398060"/>
    <s v="Interactive"/>
    <x v="0"/>
    <s v="Passed"/>
    <d v="2023-01-11T00:00:00"/>
    <d v="2023-0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Jeremy Gaffney"/>
    <s v="jeremy.gaffney@srg.com.au"/>
    <s v="Enterprise Risk for Managers: 01. Mastering Enterprise Risk"/>
    <n v="17398060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Matthew Boyle"/>
    <s v="matthew.boyle@srg.com.au"/>
    <s v="Enterprise Risk for Managers: 01. Mastering Enterprise Risk"/>
    <n v="17398060"/>
    <s v="Interactive"/>
    <x v="0"/>
    <s v="Passed"/>
    <d v="2023-02-27T00:00:00"/>
    <d v="2023-02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MAR, FY23"/>
    <s v="Q3, FY23"/>
    <x v="3"/>
  </r>
  <r>
    <s v="Andrew Ireson"/>
    <s v="andrew.ireson@srg.com.au"/>
    <s v="Enterprise Risk for Managers: 01. Mastering Enterprise Risk"/>
    <n v="17398060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"/>
    <s v=""/>
    <x v="3"/>
  </r>
  <r>
    <s v="Lakshmi Nagendran"/>
    <s v="lakshmi.nagendran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Ahmed Gulamali"/>
    <s v="ahmed.gulamali@spotlightgroup.com"/>
    <s v="Enterprise Risk for Managers: 01. Mastering Enterprise Risk"/>
    <n v="17398060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Pamela Maccotta"/>
    <s v="pamela.maccotta@spotlightproperty.com.au"/>
    <s v="Enterprise Risk for Managers: 01. Mastering Enterprise Risk"/>
    <n v="17398060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Michelle De Pasquale"/>
    <s v="michele.depasquale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Janet Blight"/>
    <s v="janet.blight@spotlightproperty.com.au"/>
    <s v="Enterprise Risk for Managers: 01. Mastering Enterprise Risk"/>
    <n v="17398060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"/>
    <s v=""/>
    <x v="4"/>
  </r>
  <r>
    <s v="Leah Edwards"/>
    <s v="leah.edwards@spotlightgroup.com.au"/>
    <s v="Enterprise Risk for Managers: 01. Mastering Enterprise Risk"/>
    <n v="17398060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Mikaela Wilkie"/>
    <s v="mikaela.wilkie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Sarah Michail"/>
    <s v="sarah.michail@srg.com.au"/>
    <s v="Enterprise Risk for Managers: 01. Mastering Enterprise Risk"/>
    <n v="17398060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"/>
    <s v=""/>
    <x v="3"/>
  </r>
  <r>
    <s v="Timothy Charman"/>
    <s v="tim.charman@srg.com.au"/>
    <s v="Enterprise Risk for Managers: 01. Mastering Enterprise Risk"/>
    <n v="17398060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Yi Xiao"/>
    <s v="kevin.xiao@spotlightgroup.com"/>
    <s v="Enterprise Risk for Managers: 01. Mastering Enterprise Risk"/>
    <n v="17398060"/>
    <s v="Interactiv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"/>
    <s v=""/>
    <x v="9"/>
  </r>
  <r>
    <s v="Sue-Anne Kropik"/>
    <s v="sue.kropik@srg.com.au"/>
    <s v="Enterprise Risk for Managers: 01. Mastering Enterprise Risk"/>
    <n v="17398060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s v=""/>
    <s v=""/>
    <x v="0"/>
  </r>
  <r>
    <s v="Nicholas Smith"/>
    <s v="nick.smith@srg.com.au"/>
    <s v="Enterprise Risk for Managers: 01. Mastering Enterprise Risk"/>
    <n v="17398060"/>
    <s v="Interactive"/>
    <x v="1"/>
    <m/>
    <m/>
    <m/>
    <s v="(FIN) Retail Protection"/>
    <m/>
    <m/>
    <m/>
    <s v="Head Of Risk"/>
    <s v="SS Finance"/>
    <s v="SS Finance SM3"/>
    <s v="Clint May"/>
    <s v="S900"/>
    <n v="334930"/>
    <s v="Nick Smith"/>
    <s v=""/>
    <s v=""/>
    <x v="11"/>
  </r>
  <r>
    <s v="Jeremy Gaffney"/>
    <s v="jeremy.gaffney@srg.com.au"/>
    <s v="PMP Certification (PMBOK 6), Part 10 of 13: Project Procurement Management"/>
    <n v="15380336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"/>
    <s v=""/>
    <x v="3"/>
  </r>
  <r>
    <s v="Amanda Rees"/>
    <s v="amanda.rees@srg.com.au"/>
    <s v="PMP Certification (PMBOK 6), Part 10 of 13: Project Procurement Management"/>
    <n v="15380336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"/>
    <s v=""/>
    <x v="3"/>
  </r>
  <r>
    <s v="Nathan Mclelland"/>
    <s v="nathan.mclelland@srg.com.au"/>
    <s v="PMP Certification (PMBOK 6), Part 10 of 13: Project Procurement Management"/>
    <n v="15380336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"/>
    <s v=""/>
    <x v="3"/>
  </r>
  <r>
    <s v="Steve Dal Pozzo"/>
    <s v="steve.dalpozzo@srg.com.au"/>
    <s v="Action Planning"/>
    <n v="14602262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Adam Symmons"/>
    <s v="adam.symmons@srg.com.au"/>
    <s v="Action Planning"/>
    <n v="14602262"/>
    <s v="Interactive"/>
    <x v="0"/>
    <s v="Passed"/>
    <d v="2024-05-28T00:00:00"/>
    <d v="2024-05-28T00:00:00"/>
    <s v="(MKT) Broadcast, New Starters"/>
    <m/>
    <m/>
    <m/>
    <m/>
    <s v="Marketing"/>
    <m/>
    <s v="Rob Ryan"/>
    <m/>
    <m/>
    <m/>
    <s v="JUN, FY24"/>
    <s v="Q4, FY24"/>
    <x v="1"/>
  </r>
  <r>
    <s v="Jackson Von Menge"/>
    <s v="jackson.vonmenge@srg.com.au"/>
    <s v="Action Planning"/>
    <n v="14602262"/>
    <s v="Interactive"/>
    <x v="2"/>
    <m/>
    <d v="2024-05-20T00:00:00"/>
    <m/>
    <s v="Marketing (MKT), (MKT) Design, New Starters"/>
    <m/>
    <m/>
    <m/>
    <s v="Digital Designer"/>
    <s v="Marketing"/>
    <s v="Head of Marketing Ops"/>
    <s v="Christina Koutsaplis"/>
    <m/>
    <n v="316928"/>
    <m/>
    <s v="MAY, FY24"/>
    <s v=""/>
    <x v="1"/>
  </r>
  <r>
    <s v="Benjamin Williams"/>
    <s v="benjacksonwilliams27@gmail.com"/>
    <s v="Action Planning"/>
    <n v="14602262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Maya Williams Augustincic"/>
    <s v="maya.williams@srg.com.au"/>
    <s v="Action Planning"/>
    <n v="14602262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s v="AUG, FY25"/>
    <s v="Q1, FY25"/>
    <x v="2"/>
  </r>
  <r>
    <s v="Adrian Santos"/>
    <s v="adrian.santos@srg.com.au"/>
    <s v="Action Planning"/>
    <n v="14602262"/>
    <s v="Interactive"/>
    <x v="0"/>
    <s v="Passed"/>
    <d v="2024-05-21T00:00:00"/>
    <d v="2024-05-21T00:00:00"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MAY, FY24"/>
    <s v="Q4, FY24"/>
    <x v="2"/>
  </r>
  <r>
    <s v="Stephen Hughes"/>
    <s v="stephen.hughes@srg.com.au"/>
    <s v="Action Planning"/>
    <n v="14602262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Pingping Lu"/>
    <s v="lucy.lu@srg.com.au"/>
    <s v="Action Planning"/>
    <n v="14602262"/>
    <s v="Interactive"/>
    <x v="0"/>
    <s v="Passed"/>
    <d v="2025-03-06T00:00:00"/>
    <d v="2025-03-06T00:00:00"/>
    <s v="Human Resources (HR), (HR) Payroll, New Starters"/>
    <m/>
    <m/>
    <m/>
    <s v="Payroll Officer"/>
    <s v="HR MANAGEMENT"/>
    <m/>
    <s v="Fi Cassidy"/>
    <s v="S900"/>
    <n v="328927"/>
    <s v="Lucy Lu"/>
    <s v="MAR, FY25"/>
    <s v="Q3, FY25"/>
    <x v="0"/>
  </r>
  <r>
    <s v="Christopher Hazlett"/>
    <s v="chris.hazlett@srg.com.au"/>
    <s v="Action Planning"/>
    <n v="14602262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Satish Muthuarumugam"/>
    <s v="satish.muthuarumugam@srg.com.au"/>
    <s v="Action Planning"/>
    <n v="14602262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Gavin Hannaford"/>
    <s v="gavin.hannaford@srg.com.au"/>
    <s v="Action Planning"/>
    <n v="14602262"/>
    <s v="Interactive"/>
    <x v="0"/>
    <s v="Passed"/>
    <d v="2024-05-21T00:00:00"/>
    <d v="2024-05-21T00:00:00"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MAY, FY24"/>
    <s v="Q4, FY24"/>
    <x v="2"/>
  </r>
  <r>
    <s v="Maleka Henderson"/>
    <s v="maleka.henderson@srg.com.au"/>
    <s v="Action Planning"/>
    <n v="14602262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s v=""/>
    <s v=""/>
    <x v="2"/>
  </r>
  <r>
    <s v="Romell Catuaan"/>
    <s v="romell.catuaan@srg.com.au"/>
    <s v="Action Planning"/>
    <n v="14602262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Christina Koutsaplis"/>
    <s v="christina.koutsaplis@srg.com.au"/>
    <s v="Action Planning"/>
    <n v="14602262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"/>
    <s v=""/>
    <x v="2"/>
  </r>
  <r>
    <s v="Tharika Wijesinghe Seneviratne G"/>
    <s v="tharika.goonetilleke@srg.com.au"/>
    <s v="Action Planning"/>
    <n v="14602262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s v=""/>
    <s v=""/>
    <x v="2"/>
  </r>
  <r>
    <s v="Fuad Abdi"/>
    <s v="fuad.abdi@srg.com.au"/>
    <s v="Action Planning"/>
    <n v="14602262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FEB, FY23"/>
    <s v="Q3, FY23"/>
    <x v="2"/>
  </r>
  <r>
    <s v="Lynne Barron"/>
    <s v="lynne.barron@srg.com.au"/>
    <s v="Action Planning"/>
    <n v="14602262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Michael Girardi"/>
    <s v="michael.girardi@srg.com.au"/>
    <s v="Action Planning"/>
    <n v="14602262"/>
    <s v="Interactive"/>
    <x v="0"/>
    <s v="Passed"/>
    <d v="2023-01-04T00:00:00"/>
    <d v="2023-01-19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JAN, FY23"/>
    <s v="Q3, FY23"/>
    <x v="2"/>
  </r>
  <r>
    <s v="Nathan Cook"/>
    <s v="nathan.cook@srg.com.au"/>
    <s v="Action Planning"/>
    <n v="14602262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Aaron Muscara"/>
    <s v="aaron.muscara@srg.com.au"/>
    <s v="Action Planning"/>
    <n v="14602262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Robert Ryan"/>
    <s v="rob.ryan@srg.com.au"/>
    <s v="Action Planning"/>
    <n v="14602262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Francis Bourke"/>
    <s v="francis.bourke@srg.com.au"/>
    <s v="Action Planning"/>
    <n v="14602262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s v=""/>
    <s v=""/>
    <x v="2"/>
  </r>
  <r>
    <s v="Justin Scollo"/>
    <s v="justin.scollo@srg.com.au"/>
    <s v="Security Fundamentals - Certified Professional Ethical Hacker (CPEH)"/>
    <n v="14578394"/>
    <s v="Video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s v="AUG, FY24"/>
    <s v="Q1, FY24"/>
    <x v="5"/>
  </r>
  <r>
    <s v="Christian Grancourt"/>
    <s v="christian.grancourt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Faraz Khaja"/>
    <s v="faraz.khaja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Akanksha Rana"/>
    <s v="akanksha.rana@srg.com.au"/>
    <s v="Security Fundamentals - Certified Professional Ethical Hacker (CPEH)"/>
    <n v="14578394"/>
    <s v="Video"/>
    <x v="1"/>
    <m/>
    <m/>
    <m/>
    <s v="Information Technology (IT), New Starters"/>
    <m/>
    <m/>
    <m/>
    <s v="Mobile Apps Developer"/>
    <s v="IT"/>
    <s v="IT DIGITAL"/>
    <s v="Andrew Arvanitakis"/>
    <m/>
    <n v="314683"/>
    <m/>
    <s v=""/>
    <s v=""/>
    <x v="1"/>
  </r>
  <r>
    <s v="Vineth Wetthasinghe"/>
    <s v="vineth.wetthasinghe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s"/>
    <s v="IT"/>
    <s v="IT SALES &amp; OPS"/>
    <s v="Lorraine Brand"/>
    <m/>
    <n v="323648"/>
    <m/>
    <s v=""/>
    <s v=""/>
    <x v="5"/>
  </r>
  <r>
    <s v="Augustus Orcena"/>
    <s v="augustus.orcena@srg.com.au"/>
    <s v="Security Fundamentals - Certified Professional Ethical Hacker (CPEH)"/>
    <n v="14578394"/>
    <s v="Video"/>
    <x v="0"/>
    <s v="Passed"/>
    <d v="2024-09-06T00:00:00"/>
    <d v="2024-09-06T00:00:00"/>
    <s v="Information Technology (IT), New Starters"/>
    <m/>
    <m/>
    <m/>
    <s v="Contractor"/>
    <s v="IT"/>
    <s v="IT ERP APPLICATIONS"/>
    <s v="Gert-Jan Klaver"/>
    <m/>
    <m/>
    <m/>
    <s v="SEP, FY25"/>
    <s v="Q1, FY25"/>
    <x v="1"/>
  </r>
  <r>
    <s v="Jocelyn Bay"/>
    <s v="jocelyn.bay@srg.com.au"/>
    <s v="Security Fundamentals - Certified Professional Ethical Hacker (CPEH)"/>
    <n v="14578394"/>
    <s v="Video"/>
    <x v="0"/>
    <s v="Passed"/>
    <d v="2024-08-02T00:00:00"/>
    <d v="2024-08-02T00:00:00"/>
    <s v="Information Technology (IT), New Starters"/>
    <m/>
    <m/>
    <m/>
    <s v="Contractor"/>
    <s v="IT"/>
    <s v="IT ERP APPLICATIONS"/>
    <s v="Gert-Jan Klaver"/>
    <m/>
    <m/>
    <m/>
    <s v="AUG, FY25"/>
    <s v="Q1, FY25"/>
    <x v="1"/>
  </r>
  <r>
    <s v="Angela Enconado"/>
    <s v="angela.enconado@srg.com.au"/>
    <s v="Security Fundamentals - Certified Professional Ethical Hacker (CPEH)"/>
    <n v="14578394"/>
    <s v="Video"/>
    <x v="0"/>
    <s v="Passed"/>
    <d v="2023-02-06T00:00:00"/>
    <d v="2023-02-06T00:00:00"/>
    <s v="New Starters"/>
    <m/>
    <m/>
    <m/>
    <m/>
    <s v="IT"/>
    <m/>
    <s v="Joseph Zooeff"/>
    <m/>
    <m/>
    <m/>
    <s v="FEB, FY23"/>
    <s v="Q3, FY23"/>
    <x v="1"/>
  </r>
  <r>
    <s v="Aiza Bedis"/>
    <s v="aiza.bedis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Sumit Arora"/>
    <s v="sumit.arora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DIGITAL"/>
    <s v="Andrew Arvanitakis"/>
    <m/>
    <m/>
    <m/>
    <s v=""/>
    <s v=""/>
    <x v="1"/>
  </r>
  <r>
    <s v="Dorothy Gao"/>
    <s v="dorothy.gao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RP APPLICATIONS"/>
    <s v="Gert-Jan Klaver"/>
    <m/>
    <m/>
    <m/>
    <s v=""/>
    <s v=""/>
    <x v="1"/>
  </r>
  <r>
    <s v="Peter Aarons"/>
    <s v="peter.aarons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Michael Co"/>
    <s v="michael.co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Daniel Ottobre"/>
    <s v="daniel.ottobre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s v=""/>
    <s v=""/>
    <x v="1"/>
  </r>
  <r>
    <s v="Mal Steel"/>
    <s v="malcolm.steel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Viki Dinef"/>
    <s v="viki.dinef@srg.com.au"/>
    <s v="Security Fundamentals - Certified Professional Ethical Hacker (CPEH)"/>
    <n v="14578394"/>
    <s v="Video"/>
    <x v="1"/>
    <m/>
    <m/>
    <m/>
    <s v="Information Technology (IT), New Starters"/>
    <m/>
    <m/>
    <m/>
    <s v="Data Administrator"/>
    <s v="IT"/>
    <s v="IT ENTERPRISE INFORMATION"/>
    <s v="Gill Couper"/>
    <m/>
    <m/>
    <m/>
    <s v=""/>
    <s v=""/>
    <x v="1"/>
  </r>
  <r>
    <s v="Joshua Mindaro"/>
    <s v="joshua.mindaro@srg.com.au"/>
    <s v="Security Fundamentals - Certified Professional Ethical Hacker (CPEH)"/>
    <n v="14578394"/>
    <s v="Video"/>
    <x v="0"/>
    <s v="Passed"/>
    <d v="2023-01-06T00:00:00"/>
    <d v="2023-01-06T00:00:00"/>
    <s v="Information Technology (IT), New Starters"/>
    <m/>
    <m/>
    <m/>
    <s v="Contractor"/>
    <s v="IT"/>
    <s v="IT ENTERPRISE INFORMATION"/>
    <s v="Chris Galea"/>
    <m/>
    <m/>
    <m/>
    <s v="JAN, FY23"/>
    <s v="Q3, FY23"/>
    <x v="1"/>
  </r>
  <r>
    <s v="Carl Pantino"/>
    <s v="carl.pantino@srg.com.au"/>
    <s v="Security Fundamentals - Certified Professional Ethical Hacker (CPEH)"/>
    <n v="14578394"/>
    <s v="Video"/>
    <x v="0"/>
    <s v="Passed"/>
    <d v="2023-01-19T00:00:00"/>
    <d v="2023-01-19T00:00:00"/>
    <s v="Information Technology (IT), New Starters"/>
    <m/>
    <m/>
    <m/>
    <s v="Contractor"/>
    <s v="IT"/>
    <s v="IT INFRASTRUCTURE"/>
    <s v="Joseph Zooeff"/>
    <m/>
    <m/>
    <m/>
    <s v="JAN, FY23"/>
    <s v="Q3, FY23"/>
    <x v="1"/>
  </r>
  <r>
    <s v="Raghu Chekuri"/>
    <s v="raghavendra.chekuri@srg.com.au"/>
    <s v="Security Fundamentals - Certified Professional Ethical Hacker (CPEH)"/>
    <n v="14578394"/>
    <s v="Video"/>
    <x v="1"/>
    <m/>
    <m/>
    <m/>
    <s v="Information Technology (IT), New Starters"/>
    <m/>
    <m/>
    <m/>
    <m/>
    <s v="IT"/>
    <s v="IT"/>
    <s v="Prabhu Tajendran"/>
    <m/>
    <n v="333527"/>
    <m/>
    <s v=""/>
    <s v=""/>
    <x v="5"/>
  </r>
  <r>
    <s v="Gaurav Bhat"/>
    <s v="gaurav.bhat@srg.com.au"/>
    <s v="Security Fundamentals - Certified Professional Ethical Hacker (CPEH)"/>
    <n v="14578394"/>
    <s v="Video"/>
    <x v="0"/>
    <s v="Passed"/>
    <d v="2023-09-11T00:00:00"/>
    <d v="2023-09-11T00:00:00"/>
    <s v="Information Technology (IT), (IT) Digital Solutions, New Starters"/>
    <m/>
    <m/>
    <m/>
    <s v="Mobility &amp; Ecomm App Sa"/>
    <s v="IT"/>
    <s v="IT DIGITAL"/>
    <s v="Andrew Lighten"/>
    <m/>
    <n v="323285"/>
    <m/>
    <s v="SEP, FY24"/>
    <s v="Q1, FY24"/>
    <x v="5"/>
  </r>
  <r>
    <s v="Chuin Lee"/>
    <s v="chuin.lee@srg.com.au"/>
    <s v="Security Fundamentals - Certified Professional Ethical Hacker (CPEH)"/>
    <n v="14578394"/>
    <s v="Video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s v=""/>
    <s v=""/>
    <x v="5"/>
  </r>
  <r>
    <s v="Shelva Nirmalann"/>
    <s v="shelva.nirmalann@srg.com.au"/>
    <s v="Security Fundamentals - Certified Professional Ethical Hacker (CPEH)"/>
    <n v="14578394"/>
    <s v="Video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s v=""/>
    <s v=""/>
    <x v="5"/>
  </r>
  <r>
    <s v="Nan Shen"/>
    <s v="nelson.shen@srg.com.au"/>
    <s v="Security Fundamentals - Certified Professional Ethical Hacker (CPEH)"/>
    <n v="14578394"/>
    <s v="Video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Marie Fernandez"/>
    <s v="marie.fernandez@srg.com.au"/>
    <s v="Security Fundamentals - Certified Professional Ethical Hacker (CPEH)"/>
    <n v="14578394"/>
    <s v="Video"/>
    <x v="0"/>
    <s v="Passed"/>
    <d v="2023-10-11T00:00:00"/>
    <d v="2024-02-20T00:00:00"/>
    <s v="Information Technology (IT), New Starters"/>
    <m/>
    <m/>
    <m/>
    <s v="Fin Process Analyst"/>
    <s v="IT"/>
    <s v="IT ERP APPLICATIONS"/>
    <s v="Gert-Jan Klaver"/>
    <s v="S900"/>
    <n v="222038"/>
    <s v="Marie Fernandez"/>
    <s v="OCT, FY24"/>
    <s v="Q3, FY24"/>
    <x v="5"/>
  </r>
  <r>
    <s v="Vijay Shanbhag"/>
    <s v="vijay.shanbhag@srg.com.au"/>
    <s v="Security Fundamentals - Certified Professional Ethical Hacker (CPEH)"/>
    <n v="14578394"/>
    <s v="Video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Saifudheen Kallayi Valappil Ibrahim"/>
    <s v="saif.ibrahim@srg.com.au"/>
    <s v="Security Fundamentals - Certified Professional Ethical Hacker (CPEH)"/>
    <n v="14578394"/>
    <s v="Video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s v=""/>
    <s v=""/>
    <x v="5"/>
  </r>
  <r>
    <s v="Trina Littlepage"/>
    <s v="trina.littlepage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Catherine Louey"/>
    <s v="catherine.louey@srg.com.au"/>
    <s v="Security Fundamentals - Certified Professional Ethical Hacker (CPEH)"/>
    <n v="14578394"/>
    <s v="Video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s v=""/>
    <s v=""/>
    <x v="5"/>
  </r>
  <r>
    <s v="Nikita Shah"/>
    <s v="nikita.shah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s v=""/>
    <s v=""/>
    <x v="5"/>
  </r>
  <r>
    <s v="Pradip Marek"/>
    <s v="pradip.marek@srg.com.au"/>
    <s v="Security Fundamentals - Certified Professional Ethical Hacker (CPEH)"/>
    <n v="14578394"/>
    <s v="Video"/>
    <x v="0"/>
    <s v="Passed"/>
    <d v="2023-01-17T00:00:00"/>
    <d v="2023-01-17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JAN, FY23"/>
    <s v="Q3, FY23"/>
    <x v="5"/>
  </r>
  <r>
    <s v="Herminio Jr Tina"/>
    <s v="hadgie.tina@harrisscarfe.com.au"/>
    <s v="Security Fundamentals - Certified Professional Ethical Hacker (CPEH)"/>
    <n v="14578394"/>
    <s v="Video"/>
    <x v="0"/>
    <s v="Passed"/>
    <d v="2023-08-27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AUG, FY24"/>
    <s v="Q1, FY24"/>
    <x v="5"/>
  </r>
  <r>
    <s v="Richard Mclauchlan"/>
    <s v="richard.mclauchlan@srg.com.au"/>
    <s v="Security Fundamentals - Certified Professional Ethical Hacker (CPEH)"/>
    <n v="14578394"/>
    <s v="Video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s v=""/>
    <s v=""/>
    <x v="5"/>
  </r>
  <r>
    <s v="Ibrahim Polutak"/>
    <s v="ibrahim.polutak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s v=""/>
    <s v=""/>
    <x v="5"/>
  </r>
  <r>
    <s v="Peter Manadheera"/>
    <s v="peter.manadheera@srg.com.au"/>
    <s v="Security Fundamentals - Certified Professional Ethical Hacker (CPEH)"/>
    <n v="14578394"/>
    <s v="Video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s v=""/>
    <s v=""/>
    <x v="5"/>
  </r>
  <r>
    <s v="Shaistha Begum"/>
    <s v="shaistha.begum@srg.com.au"/>
    <s v="Security Fundamentals - Certified Professional Ethical Hacker (CPEH)"/>
    <n v="14578394"/>
    <s v="Video"/>
    <x v="0"/>
    <s v="Passed"/>
    <d v="2023-06-22T00:00:00"/>
    <d v="2023-06-22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JUN, FY23"/>
    <s v="Q4, FY23"/>
    <x v="6"/>
  </r>
  <r>
    <s v="Sonal Bhatia"/>
    <s v="sonal.bhatia@srg.com.au"/>
    <s v="Security Fundamentals - Certified Professional Ethical Hacker (CPEH)"/>
    <n v="14578394"/>
    <s v="Video"/>
    <x v="0"/>
    <s v="Passed"/>
    <d v="2023-08-21T00:00:00"/>
    <d v="2023-08-21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AUG, FY24"/>
    <s v="Q1, FY24"/>
    <x v="5"/>
  </r>
  <r>
    <s v="Jack Gibbs"/>
    <s v="jack.gibbs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Burcu Uygun"/>
    <s v="burcu.uygun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s v=""/>
    <s v=""/>
    <x v="5"/>
  </r>
  <r>
    <s v="Anh Truong"/>
    <s v="anh.truong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Harsimar Kaur"/>
    <s v="harsimar.kaur@srg.com.au"/>
    <s v="Security Fundamentals - Certified Professional Ethical Hacker (CPEH)"/>
    <n v="14578394"/>
    <s v="Video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L, FY24"/>
    <s v="Q1, FY24"/>
    <x v="5"/>
  </r>
  <r>
    <s v="Christopher Howard"/>
    <s v="chris.howard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"/>
    <s v=""/>
    <x v="5"/>
  </r>
  <r>
    <s v="Penelope Robin"/>
    <s v="penny.robin@srg.com.au"/>
    <s v="Security Fundamentals - Certified Professional Ethical Hacker (CPEH)"/>
    <n v="14578394"/>
    <s v="Video"/>
    <x v="0"/>
    <s v="Passed"/>
    <d v="2023-10-18T00:00:00"/>
    <d v="2023-10-18T00:00:00"/>
    <s v="Information Technology (IT), New Starters"/>
    <m/>
    <m/>
    <m/>
    <s v="Business Analyst"/>
    <s v="IT"/>
    <s v="IT DIGITAL"/>
    <s v="Jose Rivera Cordoba"/>
    <s v="S900"/>
    <n v="235135"/>
    <s v="Penny Robin"/>
    <s v="OCT, FY24"/>
    <s v="Q2, FY24"/>
    <x v="5"/>
  </r>
  <r>
    <s v="Salvatore Vitiello"/>
    <s v="salvatore.vitiello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"/>
    <s v=""/>
    <x v="5"/>
  </r>
  <r>
    <s v="Ashley Steers"/>
    <s v="ashley.steers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Jin Ying Tan"/>
    <s v="jade.tan@srg.com.au"/>
    <s v="Security Fundamentals - Certified Professional Ethical Hacker (CPEH)"/>
    <n v="14578394"/>
    <s v="Video"/>
    <x v="0"/>
    <s v="Passed"/>
    <d v="2023-06-20T00:00:00"/>
    <d v="2023-06-20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JUN, FY23"/>
    <s v="Q4, FY23"/>
    <x v="5"/>
  </r>
  <r>
    <s v="Vincenza Galea"/>
    <s v="enza.galea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Thida Zaw"/>
    <s v="thida.zaw@srg.com.au"/>
    <s v="Security Fundamentals - Certified Professional Ethical Hacker (CPEH)"/>
    <n v="14578394"/>
    <s v="Video"/>
    <x v="0"/>
    <s v="Passed"/>
    <d v="2023-01-23T00:00:00"/>
    <d v="2023-01-23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s v="FEB, FY23"/>
    <s v="Q3, FY23"/>
    <x v="6"/>
  </r>
  <r>
    <s v="Mondoni Chung"/>
    <s v="mondoni.chung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s v=""/>
    <s v=""/>
    <x v="5"/>
  </r>
  <r>
    <s v="Aytek Hayri Eravsar"/>
    <s v="aytek.eravsar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Fotios Viskas"/>
    <s v="fotios.viskas@srg.com.au"/>
    <s v="Security Fundamentals - Certified Professional Ethical Hacker (CPEH)"/>
    <n v="14578394"/>
    <s v="Video"/>
    <x v="0"/>
    <s v="Passed"/>
    <d v="2024-04-11T00:00:00"/>
    <d v="2024-04-11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APR, FY24"/>
    <s v="Q4, FY24"/>
    <x v="5"/>
  </r>
  <r>
    <s v="Brett Wallace"/>
    <s v="brett.wallace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Peter Lyons"/>
    <s v="peter.lyons@srg.com.au"/>
    <s v="Security Fundamentals - Certified Professional Ethical Hacker (CPEH)"/>
    <n v="14578394"/>
    <s v="Video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s v=""/>
    <s v=""/>
    <x v="5"/>
  </r>
  <r>
    <s v="Maritsa Georgiou"/>
    <s v="maritsa.georgiou@srg.com.au"/>
    <s v="Security Fundamentals - Certified Professional Ethical Hacker (CPEH)"/>
    <n v="14578394"/>
    <s v="Video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s v=""/>
    <s v=""/>
    <x v="5"/>
  </r>
  <r>
    <s v="Elise Forsyth-Harrison"/>
    <s v="elise.forsyth@srg.com.au"/>
    <s v="Security Fundamentals - Certified Professional Ethical Hacker (CPEH)"/>
    <n v="14578394"/>
    <s v="Video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FEB, FY23"/>
    <s v="Q3, FY23"/>
    <x v="5"/>
  </r>
  <r>
    <s v="Mary Elizabeth Claire Harrington"/>
    <s v="claire.harrington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"/>
    <s v=""/>
    <x v="5"/>
  </r>
  <r>
    <s v="Ganda Sandjaja"/>
    <s v="ganda.sandjaja@srg.com.au"/>
    <s v="Security Fundamentals - Certified Professional Ethical Hacker (CPEH)"/>
    <n v="14578394"/>
    <s v="Video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s v=""/>
    <s v=""/>
    <x v="6"/>
  </r>
  <r>
    <s v="Adam Iacobaccio"/>
    <s v="adam.iacobaccio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Aman El Moustafa"/>
    <s v="ayman.elmoustafa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Wiwie Tanto"/>
    <s v="wi.tanto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"/>
    <s v=""/>
    <x v="5"/>
  </r>
  <r>
    <s v="Sneha Bhegade"/>
    <s v="sneha.bhegade@srg.com.au"/>
    <s v="Security Fundamentals - Certified Professional Ethical Hacker (CPEH)"/>
    <n v="14578394"/>
    <s v="Video"/>
    <x v="0"/>
    <s v="Passed"/>
    <d v="2024-01-17T00:00:00"/>
    <d v="2024-01-17T00:00:00"/>
    <s v="Information Technology (IT), New Starters"/>
    <m/>
    <m/>
    <m/>
    <s v="Mobility Tech Lead &amp; Snr Dev"/>
    <s v="IT"/>
    <s v="IT DIGITAL"/>
    <s v="Andrew Arvanitakis"/>
    <s v="S900"/>
    <n v="311842"/>
    <s v="Sneha Bhegade"/>
    <s v="JAN, FY24"/>
    <s v="Q3, FY24"/>
    <x v="5"/>
  </r>
  <r>
    <s v="Christopher Galea"/>
    <s v="chris.galea@srg.com.au"/>
    <s v="Security Fundamentals - Certified Professional Ethical Hacker (CPEH)"/>
    <n v="14578394"/>
    <s v="Video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Prabhakaran Babu Rajendran"/>
    <s v="prabhu.baburajendran@srg.com.au"/>
    <s v="Security Fundamentals - Certified Professional Ethical Hacker (CPEH)"/>
    <n v="14578394"/>
    <s v="Video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s v=""/>
    <s v=""/>
    <x v="5"/>
  </r>
  <r>
    <s v="Andrea Day"/>
    <s v="andrea.day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nsley Lam"/>
    <s v="ansley.lam@srg.com.au"/>
    <s v="Security Fundamentals - Certified Professional Ethical Hacker (CPEH)"/>
    <n v="14578394"/>
    <s v="Video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s v=""/>
    <s v=""/>
    <x v="6"/>
  </r>
  <r>
    <s v="Isla Belcher"/>
    <s v="isla.belcher@srg.com.au"/>
    <s v="Security Fundamentals - Certified Professional Ethical Hacker (CPEH)"/>
    <n v="14578394"/>
    <s v="Video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s v=""/>
    <s v=""/>
    <x v="5"/>
  </r>
  <r>
    <s v="Gerarous Klaver"/>
    <s v="gert-jan.klaver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s v=""/>
    <s v=""/>
    <x v="5"/>
  </r>
  <r>
    <s v="Jose Rivera Cordoba"/>
    <s v="jose.rivera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s v=""/>
    <s v=""/>
    <x v="6"/>
  </r>
  <r>
    <s v="Christopher Baird"/>
    <s v="chris.baird@srg.com.au"/>
    <s v="Security Fundamentals - Certified Professional Ethical Hacker (CPEH)"/>
    <n v="14578394"/>
    <s v="Video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s v=""/>
    <s v=""/>
    <x v="5"/>
  </r>
  <r>
    <s v="Andreas Arvanitakis"/>
    <s v="andrew.arvanitakis@srg.com.au"/>
    <s v="Security Fundamentals - Certified Professional Ethical Hacker (CPEH)"/>
    <n v="14578394"/>
    <s v="Video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Dimitri Sioutkos"/>
    <s v="dimitri.sioutkos@srg.com.au"/>
    <s v="Security Fundamentals - Certified Professional Ethical Hacker (CPEH)"/>
    <n v="14578394"/>
    <s v="Video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s v=""/>
    <s v=""/>
    <x v="6"/>
  </r>
  <r>
    <s v="Sowmyashree Shankaranarayana"/>
    <s v="sowmya.shankaranarayana@srg.com.au"/>
    <s v="Security Fundamentals - Certified Professional Ethical Hacker (CPEH)"/>
    <n v="14578394"/>
    <s v="Video"/>
    <x v="0"/>
    <s v="Passed"/>
    <d v="2024-01-17T00:00:00"/>
    <d v="2024-01-17T00:00:00"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s v="JAN, FY24"/>
    <s v="Q3, FY24"/>
    <x v="6"/>
  </r>
  <r>
    <s v="Ailen Collado"/>
    <s v="ailen.collado@srg.com.au"/>
    <s v="Security Fundamentals - Certified Professional Ethical Hacker (CPEH)"/>
    <n v="14578394"/>
    <s v="Video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"/>
    <s v=""/>
    <x v="6"/>
  </r>
  <r>
    <s v="Harish Menon"/>
    <s v="harish.menon@srg.com.au"/>
    <s v="Security Fundamentals - Certified Professional Ethical Hacker (CPEH)"/>
    <n v="14578394"/>
    <s v="Video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s v=""/>
    <s v=""/>
    <x v="6"/>
  </r>
  <r>
    <s v="Joseph Zooeff"/>
    <s v="joseph.zooeff@srg.com.au"/>
    <s v="Security Fundamentals - Certified Professional Ethical Hacker (CPEH)"/>
    <n v="14578394"/>
    <s v="Video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Nam Dang"/>
    <s v="nam.dang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Luke Carbone"/>
    <s v="luke.carbone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Alexander James"/>
    <s v="alexander.james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s v=""/>
    <s v=""/>
    <x v="5"/>
  </r>
  <r>
    <s v="Naveen Prakash"/>
    <s v="naveen.prakash@srg.com.au"/>
    <s v="Security Fundamentals - Certified Professional Ethical Hacker (CPEH)"/>
    <n v="14578394"/>
    <s v="Video"/>
    <x v="2"/>
    <m/>
    <d v="2023-01-17T00:00:00"/>
    <m/>
    <s v="Information Technology (IT), New Starters"/>
    <m/>
    <m/>
    <m/>
    <s v="Help Desk Analyst"/>
    <s v="IT"/>
    <s v="IT SALES &amp; OPS"/>
    <s v="Yvonne Resta"/>
    <s v="S900"/>
    <n v="326563"/>
    <s v="Naveen Prakash"/>
    <s v="JAN, FY23"/>
    <s v=""/>
    <x v="5"/>
  </r>
  <r>
    <s v="Richard Jones"/>
    <s v="richard.jones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Quang Phong Huynh"/>
    <s v="kevin.huynh@srg.com.au"/>
    <s v="Security Fundamentals - Certified Professional Ethical Hacker (CPEH)"/>
    <n v="14578394"/>
    <s v="Video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s v=""/>
    <s v=""/>
    <x v="6"/>
  </r>
  <r>
    <s v="Jesvinder Chaal"/>
    <s v="jesvinder.chaal@srg.com.au"/>
    <s v="Security Fundamentals - Certified Professional Ethical Hacker (CPEH)"/>
    <n v="14578394"/>
    <s v="Video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Paul Barnard"/>
    <s v="paul.barnard@srg.com.au"/>
    <s v="Security Fundamentals - Certified Professional Ethical Hacker (CPEH)"/>
    <n v="14578394"/>
    <s v="Video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"/>
    <s v=""/>
    <x v="5"/>
  </r>
  <r>
    <s v="Pieter Van Der Berg"/>
    <s v="pieter.vanderberg@srg.com.au"/>
    <s v="Security Fundamentals - Certified Professional Ethical Hacker (CPEH)"/>
    <n v="14578394"/>
    <s v="Video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s v=""/>
    <s v=""/>
    <x v="5"/>
  </r>
  <r>
    <s v="Sindhu Sayana"/>
    <s v="sindhu.sayana@srg.com.au"/>
    <s v="Security Fundamentals - Certified Professional Ethical Hacker (CPEH)"/>
    <n v="14578394"/>
    <s v="Video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s v=""/>
    <s v=""/>
    <x v="6"/>
  </r>
  <r>
    <s v="Andrew Fountain"/>
    <s v="andrew.fountain@srg.com.au"/>
    <s v="Security Fundamentals - Certified Professional Ethical Hacker (CPEH)"/>
    <n v="14578394"/>
    <s v="Video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s v=""/>
    <s v=""/>
    <x v="6"/>
  </r>
  <r>
    <s v="Darel Ong"/>
    <s v="darel.ong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s v=""/>
    <s v=""/>
    <x v="5"/>
  </r>
  <r>
    <s v="Declan Welsh"/>
    <s v="declan.welsh@srg.com.au"/>
    <s v="Security Fundamentals - Certified Professional Ethical Hacker (CPEH)"/>
    <n v="14578394"/>
    <s v="Video"/>
    <x v="2"/>
    <m/>
    <d v="2024-08-06T00:00:00"/>
    <m/>
    <s v="Information Technology (IT), New Starters"/>
    <m/>
    <m/>
    <m/>
    <s v="Help Desk Analyst"/>
    <s v="IT"/>
    <s v="IT SALES &amp; OPS"/>
    <s v="Yvonne Resta"/>
    <s v="S900"/>
    <n v="328358"/>
    <s v="Declan Welsh"/>
    <s v="AUG, FY25"/>
    <s v=""/>
    <x v="5"/>
  </r>
  <r>
    <s v="Adrian Ward-Smith"/>
    <s v="adrian.ward-smith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s v=""/>
    <s v=""/>
    <x v="5"/>
  </r>
  <r>
    <s v="Gregory Branford"/>
    <s v="greg.branford@srg.com.au"/>
    <s v="Security Fundamentals - Certified Professional Ethical Hacker (CPEH)"/>
    <n v="14578394"/>
    <s v="Video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s v=""/>
    <s v=""/>
    <x v="5"/>
  </r>
  <r>
    <s v="Jay Patel"/>
    <s v="jaynil.patel@srg.com.au"/>
    <s v="Encouraging Attention to Detail"/>
    <n v="13890116"/>
    <s v="Weblink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Domenico Martello"/>
    <s v="domenico.martello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Tal Sidhu"/>
    <s v="talwindersidhu172@hotmail.com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Balaji Kathirvelu"/>
    <s v="veerappa.kathirvelu@srg.com.au"/>
    <s v="Encouraging Attention to Detail"/>
    <n v="13890116"/>
    <s v="Weblink"/>
    <x v="2"/>
    <m/>
    <d v="2024-05-16T00:00:00"/>
    <m/>
    <s v="(DC) Leading Hands, (DC) Support Team"/>
    <m/>
    <m/>
    <m/>
    <m/>
    <s v="Supply Chain"/>
    <s v="DC"/>
    <s v="Steve Harrison"/>
    <m/>
    <n v="309150"/>
    <m/>
    <s v="MAY, FY24"/>
    <s v=""/>
    <x v="8"/>
  </r>
  <r>
    <s v="Sunshine Santos"/>
    <s v="shanaryza.steward@srg.com.au"/>
    <s v="Encouraging Attention to Detail"/>
    <n v="13890116"/>
    <s v="Weblink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s v="FEB, FY23"/>
    <s v="Q3, FY23"/>
    <x v="0"/>
  </r>
  <r>
    <s v="Ajay Hipara"/>
    <s v="ajay.hirapara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Test Learner"/>
    <s v="testlearnergo1@gmail.com"/>
    <s v="Encouraging Attention to Detail"/>
    <n v="13890116"/>
    <s v="Weblink"/>
    <x v="1"/>
    <m/>
    <m/>
    <m/>
    <s v="Human Resources (HR), (HR) Recruitment, New Starters"/>
    <m/>
    <m/>
    <m/>
    <m/>
    <s v="HR MANAGEMENT"/>
    <s v="TEST LEARNER"/>
    <s v="Melissa Adeson"/>
    <m/>
    <m/>
    <m/>
    <s v=""/>
    <s v=""/>
    <x v="1"/>
  </r>
  <r>
    <s v="Earl David"/>
    <s v="earl.david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Ajay Singh"/>
    <s v="ajaypal.singh@srg.com.au"/>
    <s v="Encouraging Attention to Detail"/>
    <n v="13890116"/>
    <s v="Weblink"/>
    <x v="1"/>
    <m/>
    <m/>
    <m/>
    <s v="(DC) Leading Hands, (DC) Support Team"/>
    <m/>
    <m/>
    <m/>
    <m/>
    <s v="Supply Chain"/>
    <s v="Supply Chain"/>
    <s v="Steve Harrison"/>
    <m/>
    <n v="321134"/>
    <m/>
    <s v=""/>
    <s v=""/>
    <x v="8"/>
  </r>
  <r>
    <s v="Bradlee Feilo-Hasini"/>
    <s v="bradley.hasini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Shayina Sharma"/>
    <s v="shayina.sharma@hotmail.co.nz"/>
    <s v="Encouraging Attention to Detail"/>
    <n v="13890116"/>
    <s v="Weblink"/>
    <x v="0"/>
    <s v="Passed"/>
    <d v="2025-03-05T00:00:00"/>
    <d v="2025-03-05T00:00:00"/>
    <s v="(DC) Leading Hands, (DC) Support Team"/>
    <m/>
    <m/>
    <m/>
    <m/>
    <s v="Supply Chain"/>
    <s v="DC"/>
    <s v="Steve Harrison"/>
    <m/>
    <n v="321097"/>
    <m/>
    <s v="MAR, FY25"/>
    <s v="Q3, FY25"/>
    <x v="8"/>
  </r>
  <r>
    <s v="Evans Dzadey"/>
    <s v="evans.dzadey@srg.com.au"/>
    <s v="Encouraging Attention to Detail"/>
    <n v="13890116"/>
    <s v="Weblink"/>
    <x v="0"/>
    <s v="Passed"/>
    <d v="2024-05-21T00:00:00"/>
    <d v="2025-03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MAY, FY24"/>
    <s v="Q3, FY25"/>
    <x v="8"/>
  </r>
  <r>
    <s v="Vicki Liassos"/>
    <s v="vicki.liassos@srg.com.au"/>
    <s v="Encouraging Attention to Detail"/>
    <n v="13890116"/>
    <s v="Weblink"/>
    <x v="0"/>
    <s v="Passed"/>
    <d v="2022-12-07T00:00:00"/>
    <d v="2023-01-18T00:00:00"/>
    <s v="Human Resources (HR), (HR) Recruitment, New Starters"/>
    <m/>
    <m/>
    <m/>
    <s v="Recruitment Coordinator"/>
    <s v="HR MANAGEMENT"/>
    <m/>
    <s v="Jen Jordan"/>
    <s v="S900"/>
    <n v="321424"/>
    <s v="Vicki Liassos"/>
    <s v="DEC, FY23"/>
    <s v="Q3, FY23"/>
    <x v="0"/>
  </r>
  <r>
    <s v="Kunal Mazumdar"/>
    <s v="kunal.maz@srg.com.au"/>
    <s v="Encouraging Attention to Detail"/>
    <n v="13890116"/>
    <s v="Weblink"/>
    <x v="2"/>
    <m/>
    <d v="2023-09-11T00:00:00"/>
    <m/>
    <s v="Human Resources (HR), (HR) Recruitment, New Starters"/>
    <m/>
    <m/>
    <m/>
    <s v="Senior Recruitment Specialist"/>
    <s v="HR MANAGEMENT"/>
    <m/>
    <s v="Jen Jordan"/>
    <s v="S900"/>
    <n v="313191"/>
    <s v="Kunal Mazumdar"/>
    <s v="SEP, FY24"/>
    <s v=""/>
    <x v="0"/>
  </r>
  <r>
    <s v="Kristy Rosengren-Loughry"/>
    <s v="kristy.rosengren@srg.com.au"/>
    <s v="Encouraging Attention to Detail"/>
    <n v="13890116"/>
    <s v="Weblink"/>
    <x v="0"/>
    <s v="Passed"/>
    <d v="2022-11-29T00:00:00"/>
    <d v="2022-11-2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s v="DEC, FY23"/>
    <s v="Q2, FY23"/>
    <x v="0"/>
  </r>
  <r>
    <s v="Reece Shaw"/>
    <s v="reece.shaw@srg.com.au"/>
    <s v="Encouraging Attention to Detail"/>
    <n v="13890116"/>
    <s v="Weblink"/>
    <x v="0"/>
    <s v="Passed"/>
    <d v="2023-01-18T00:00:00"/>
    <d v="2023-01-20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AN, FY23"/>
    <s v="Q3, FY23"/>
    <x v="0"/>
  </r>
  <r>
    <s v="Luan Nguyen"/>
    <s v="luan.nguyen@srg.com.au"/>
    <s v="Encouraging Attention to Detail"/>
    <n v="13890116"/>
    <s v="Weblink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s v=""/>
    <s v=""/>
    <x v="0"/>
  </r>
  <r>
    <s v="Akansha Tewari"/>
    <s v="akansha.tewari@srg.com.au"/>
    <s v="Encouraging Attention to Detail"/>
    <n v="13890116"/>
    <s v="Weblink"/>
    <x v="0"/>
    <s v="Passed"/>
    <d v="2025-02-14T00:00:00"/>
    <d v="2025-02-14T00:00:00"/>
    <s v="Human Resources (HR), (HR) HR Analytics, New Starters"/>
    <m/>
    <m/>
    <m/>
    <s v="Hr Systems Administrator"/>
    <s v="HR MANAGEMENT"/>
    <m/>
    <s v="Vanessa Mccandlish"/>
    <s v="S900"/>
    <n v="314822"/>
    <s v="Akansha Tewari"/>
    <s v="FEB, FY25"/>
    <s v="Q3, FY25"/>
    <x v="0"/>
  </r>
  <r>
    <s v="Antonio Lai Patricio Coelho"/>
    <s v="antonio.coelho@srg.com.au"/>
    <s v="Encouraging Attention to Detail"/>
    <n v="13890116"/>
    <s v="Weblink"/>
    <x v="0"/>
    <s v="Passed"/>
    <d v="2025-06-05T00:00:00"/>
    <d v="2025-06-06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JUN, FY25"/>
    <s v="Q4, FY25"/>
    <x v="8"/>
  </r>
  <r>
    <s v="Kavya Koppolu"/>
    <s v="kavya.koppolu@srg.com.au"/>
    <s v="Encouraging Attention to Detail"/>
    <n v="13890116"/>
    <s v="Weblink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s v="APR, FY23"/>
    <s v="Q4, FY23"/>
    <x v="0"/>
  </r>
  <r>
    <s v="Renee Freeland"/>
    <s v="renee.freeland@srg.com.au"/>
    <s v="Encouraging Attention to Detail"/>
    <n v="13890116"/>
    <s v="Weblink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s v="DEC, FY24"/>
    <s v="Q2, FY24"/>
    <x v="0"/>
  </r>
  <r>
    <s v="Jennifer Jordan"/>
    <s v="jennifer.jordan@srg.com.au"/>
    <s v="Encouraging Attention to Detail"/>
    <n v="13890116"/>
    <s v="Weblink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"/>
    <s v=""/>
    <x v="0"/>
  </r>
  <r>
    <s v="Steven Harrison"/>
    <s v="steve.harrison@srg.com.au"/>
    <s v="Encouraging Attention to Detail"/>
    <n v="13890116"/>
    <s v="Weblink"/>
    <x v="2"/>
    <m/>
    <d v="2024-05-16T00:00:00"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MAY, FY24"/>
    <s v=""/>
    <x v="8"/>
  </r>
  <r>
    <s v="Vanessa Mccandlish"/>
    <s v="vanessa.mccandlish@srg.com.au"/>
    <s v="Encouraging Attention to Detail"/>
    <n v="13890116"/>
    <s v="Weblink"/>
    <x v="0"/>
    <s v="Passed"/>
    <d v="2023-02-21T00:00:00"/>
    <d v="2023-02-21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FEB, FY23"/>
    <s v="Q3, FY23"/>
    <x v="0"/>
  </r>
  <r>
    <s v="Mal Steel"/>
    <s v="malcolm.steel@srg.com.au"/>
    <s v="Business Requirements Analysis"/>
    <n v="13888360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Peter Aarons"/>
    <s v="peter.aarons@srg.com.au"/>
    <s v="Business Requirements Analysis"/>
    <n v="13888360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Kumar Tammana"/>
    <s v="kumar.tammana@srg.com.au"/>
    <s v="Business Requirements Analysis"/>
    <n v="13888360"/>
    <s v="Weblink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Aaron Delos Reyes"/>
    <s v="aaron.reyes@srg.com.au"/>
    <s v="Business Requirements Analysis"/>
    <n v="13888360"/>
    <s v="Weblink"/>
    <x v="1"/>
    <m/>
    <m/>
    <m/>
    <s v="(IT) ERP Application, New Starters"/>
    <m/>
    <m/>
    <m/>
    <m/>
    <m/>
    <m/>
    <s v="Jesvinder Chaal"/>
    <m/>
    <s v="Contractor"/>
    <m/>
    <s v=""/>
    <s v=""/>
    <x v="1"/>
  </r>
  <r>
    <s v="Gaurav Bhat"/>
    <s v="gaurav.bhat@srg.com.au"/>
    <s v="Business Requirements Analysis"/>
    <n v="13888360"/>
    <s v="Weblink"/>
    <x v="0"/>
    <s v="Passed"/>
    <d v="2024-06-10T00:00:00"/>
    <d v="2024-06-10T00:00:00"/>
    <s v="Information Technology (IT), (IT) Digital Solutions, New Starters"/>
    <m/>
    <m/>
    <m/>
    <s v="Mobility &amp; Ecomm App Sa"/>
    <s v="IT"/>
    <s v="IT DIGITAL"/>
    <s v="Andrew Lighten"/>
    <m/>
    <n v="323285"/>
    <m/>
    <s v="JUN, FY24"/>
    <s v="Q4, FY24"/>
    <x v="5"/>
  </r>
  <r>
    <s v="Trina Littlepage"/>
    <s v="trina.littlepage@srg.com.au"/>
    <s v="Business Requirements Analysis"/>
    <n v="13888360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Vijay Shanbhag"/>
    <s v="vijay.shanbhag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"/>
    <s v=""/>
    <x v="6"/>
  </r>
  <r>
    <s v="Salvatore Vitiello"/>
    <s v="salvatore.vitiello@srg.com.au"/>
    <s v="Business Requirements Analysis"/>
    <n v="13888360"/>
    <s v="Weblink"/>
    <x v="2"/>
    <m/>
    <d v="2024-06-05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JUN, FY24"/>
    <s v=""/>
    <x v="5"/>
  </r>
  <r>
    <s v="Vincenza Galea"/>
    <s v="enza.galea@srg.com.au"/>
    <s v="Business Requirements Analysis"/>
    <n v="13888360"/>
    <s v="Weblink"/>
    <x v="2"/>
    <m/>
    <d v="2023-06-15T00:00:00"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JUN, FY23"/>
    <s v=""/>
    <x v="5"/>
  </r>
  <r>
    <s v="Shaistha Begum"/>
    <s v="shaistha.begum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"/>
    <s v=""/>
    <x v="6"/>
  </r>
  <r>
    <s v="Thida Zaw"/>
    <s v="thida.zaw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"/>
    <s v=""/>
    <x v="6"/>
  </r>
  <r>
    <s v="Harsimar Kaur"/>
    <s v="harsimar.kaur@srg.com.au"/>
    <s v="Business Requirements Analysis"/>
    <n v="13888360"/>
    <s v="Weblink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N, FY24"/>
    <s v="Q4, FY24"/>
    <x v="5"/>
  </r>
  <r>
    <s v="Christopher Howard"/>
    <s v="chris.howard@srg.com.au"/>
    <s v="Business Requirements Analysis"/>
    <n v="13888360"/>
    <s v="Weblink"/>
    <x v="2"/>
    <m/>
    <d v="2024-05-24T00:00:00"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MAY, FY24"/>
    <s v=""/>
    <x v="5"/>
  </r>
  <r>
    <s v="Mary Elizabeth Claire Harrington"/>
    <s v="claire.harrington@srg.com.au"/>
    <s v="Business Requirements Analysis"/>
    <n v="13888360"/>
    <s v="Weblink"/>
    <x v="0"/>
    <s v="Passed"/>
    <d v="2024-02-18T00:00:00"/>
    <d v="2025-01-15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FEB, FY24"/>
    <s v="Q3, FY25"/>
    <x v="5"/>
  </r>
  <r>
    <s v="Jin Ying Tan"/>
    <s v="jade.tan@srg.com.au"/>
    <s v="Business Requirements Analysis"/>
    <n v="13888360"/>
    <s v="Weblink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DEC, FY23"/>
    <s v="Q2, FY23"/>
    <x v="5"/>
  </r>
  <r>
    <s v="Shikha Sharma"/>
    <s v="shikha.sharma@srg.com.au"/>
    <s v="Business Requirements Analysis"/>
    <n v="13888360"/>
    <s v="Weblink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s v=""/>
    <s v=""/>
    <x v="5"/>
  </r>
  <r>
    <s v="Ashley Steers"/>
    <s v="ashley.steers@srg.com.au"/>
    <s v="Business Requirements Analysis"/>
    <n v="13888360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Jesvinder Chaal"/>
    <s v="jesvinder.chaal@srg.com.au"/>
    <s v="Business Requirements Analysis"/>
    <n v="13888360"/>
    <s v="Weblink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s v=""/>
    <s v=""/>
    <x v="5"/>
  </r>
  <r>
    <s v="Paul Barnard"/>
    <s v="paul.barnard@srg.com.au"/>
    <s v="Business Requirements Analysis"/>
    <n v="13888360"/>
    <s v="Weblink"/>
    <x v="0"/>
    <s v="Passed"/>
    <d v="2022-12-07T00:00:00"/>
    <d v="2023-05-02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s v="DEC, FY23"/>
    <s v="Q4, FY23"/>
    <x v="5"/>
  </r>
  <r>
    <s v="Christopher Galea"/>
    <s v="chris.galea@srg.com.au"/>
    <s v="Business Requirements Analysis"/>
    <n v="13888360"/>
    <s v="Weblink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Ailen Collado"/>
    <s v="ailen.collado@srg.com.au"/>
    <s v="Business Requirements Analysis"/>
    <n v="13888360"/>
    <s v="Weblink"/>
    <x v="0"/>
    <s v="Passed"/>
    <d v="2024-01-30T00:00:00"/>
    <d v="2024-01-30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FEB, FY24"/>
    <s v="Q3, FY24"/>
    <x v="6"/>
  </r>
  <r>
    <s v="Andreas Arvanitakis"/>
    <s v="andrew.arvanitakis@srg.com.au"/>
    <s v="Business Requirements Analysis"/>
    <n v="13888360"/>
    <s v="Weblink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Sam Burgis"/>
    <s v="sam.burgis@srg.com.au"/>
    <s v="Business Requirements Analysis"/>
    <n v="13888360"/>
    <s v="Weblink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s v=""/>
    <s v=""/>
    <x v="5"/>
  </r>
  <r>
    <s v="Justin Scollo"/>
    <s v="justin.scollo@srg.com.au"/>
    <s v="Gantt Charts"/>
    <n v="13888341"/>
    <s v="Weblink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s v=""/>
    <s v=""/>
    <x v="5"/>
  </r>
  <r>
    <s v="Mal Steel"/>
    <s v="malcolm.steel@srg.com.au"/>
    <s v="Gantt Charts"/>
    <n v="13888341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Binuncal Kahel"/>
    <s v="michael.binuncal@srg.com.au"/>
    <s v="Gantt Charts"/>
    <n v="13888341"/>
    <s v="Weblink"/>
    <x v="1"/>
    <m/>
    <m/>
    <m/>
    <s v="Information Technology (IT), (IT) Infrastructure, New Starters"/>
    <m/>
    <m/>
    <m/>
    <m/>
    <s v="IT"/>
    <s v="IT"/>
    <s v="Joseph Zooeff"/>
    <m/>
    <s v="CON7334"/>
    <m/>
    <s v=""/>
    <s v=""/>
    <x v="1"/>
  </r>
  <r>
    <s v="Peter Aarons"/>
    <s v="peter.aarons@srg.com.au"/>
    <s v="Gantt Charts"/>
    <n v="13888341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s v=""/>
    <s v=""/>
    <x v="1"/>
  </r>
  <r>
    <s v="Elise Forsyth-Harrison"/>
    <s v="elise.forsyth@srg.com.au"/>
    <s v="Gantt Charts"/>
    <n v="13888341"/>
    <s v="Weblink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s v=""/>
    <s v=""/>
    <x v="5"/>
  </r>
  <r>
    <s v="Trina Littlepage"/>
    <s v="trina.littlepage@srg.com.au"/>
    <s v="Gantt Charts"/>
    <n v="13888341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s v=""/>
    <s v=""/>
    <x v="5"/>
  </r>
  <r>
    <s v="Vincenza Galea"/>
    <s v="enza.galea@srg.com.au"/>
    <s v="Gantt Charts"/>
    <n v="13888341"/>
    <s v="Weblink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s v=""/>
    <s v=""/>
    <x v="5"/>
  </r>
  <r>
    <s v="Herminio Jr Tina"/>
    <s v="hadgie.tina@harrisscarfe.com.au"/>
    <s v="Gantt Charts"/>
    <n v="13888341"/>
    <s v="Weblink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s v=""/>
    <s v=""/>
    <x v="5"/>
  </r>
  <r>
    <s v="Salvatore Vitiello"/>
    <s v="salvatore.vitiello@srg.com.au"/>
    <s v="Gantt Charts"/>
    <n v="13888341"/>
    <s v="Weblink"/>
    <x v="2"/>
    <m/>
    <d v="2023-03-31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s v="APR, FY23"/>
    <s v=""/>
    <x v="5"/>
  </r>
  <r>
    <s v="Mary Elizabeth Claire Harrington"/>
    <s v="claire.harrington@srg.com.au"/>
    <s v="Gantt Charts"/>
    <n v="13888341"/>
    <s v="Weblink"/>
    <x v="2"/>
    <m/>
    <d v="2025-02-05T00:00:00"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s v="FEB, FY25"/>
    <s v=""/>
    <x v="5"/>
  </r>
  <r>
    <s v="Christopher Howard"/>
    <s v="chris.howard@srg.com.au"/>
    <s v="Gantt Charts"/>
    <n v="13888341"/>
    <s v="Weblink"/>
    <x v="0"/>
    <s v="Passed"/>
    <d v="2024-05-24T00:00:00"/>
    <d v="2024-05-24T00:00:00"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s v="MAY, FY24"/>
    <s v="Q4, FY24"/>
    <x v="5"/>
  </r>
  <r>
    <s v="Ashley Steers"/>
    <s v="ashley.steers@srg.com.au"/>
    <s v="Gantt Charts"/>
    <n v="13888341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s v=""/>
    <s v=""/>
    <x v="5"/>
  </r>
  <r>
    <s v="Jin Ying Tan"/>
    <s v="jade.tan@srg.com.au"/>
    <s v="Gantt Charts"/>
    <n v="13888341"/>
    <s v="Weblink"/>
    <x v="0"/>
    <s v="Passed"/>
    <d v="2023-03-02T00:00:00"/>
    <d v="2023-03-02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s v="MAR, FY23"/>
    <s v="Q3, FY23"/>
    <x v="5"/>
  </r>
  <r>
    <s v="Sonal Bhatia"/>
    <s v="sonal.bhatia@srg.com.au"/>
    <s v="Gantt Charts"/>
    <n v="13888341"/>
    <s v="Weblink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s v=""/>
    <s v=""/>
    <x v="5"/>
  </r>
  <r>
    <s v="Nan Shen"/>
    <s v="nelson.shen@srg.com.au"/>
    <s v="Gantt Charts"/>
    <n v="13888341"/>
    <s v="Weblink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s v=""/>
    <s v=""/>
    <x v="5"/>
  </r>
  <r>
    <s v="Fotios Viskas"/>
    <s v="fotios.viskas@srg.com.au"/>
    <s v="Gantt Charts"/>
    <n v="13888341"/>
    <s v="Weblink"/>
    <x v="0"/>
    <s v="Passed"/>
    <d v="2024-04-19T00:00:00"/>
    <d v="2024-04-22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s v="APR, FY24"/>
    <s v="Q4, FY24"/>
    <x v="5"/>
  </r>
  <r>
    <s v="Pradip Marek"/>
    <s v="pradip.marek@srg.com.au"/>
    <s v="Gantt Charts"/>
    <n v="13888341"/>
    <s v="Weblink"/>
    <x v="0"/>
    <s v="Passed"/>
    <d v="2024-05-31T00:00:00"/>
    <d v="2024-06-18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s v="JUN, FY24"/>
    <s v="Q4, FY24"/>
    <x v="5"/>
  </r>
  <r>
    <s v="Joseph Zooeff"/>
    <s v="joseph.zooeff@srg.com.au"/>
    <s v="Gantt Charts"/>
    <n v="13888341"/>
    <s v="Weblink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s v=""/>
    <s v=""/>
    <x v="5"/>
  </r>
  <r>
    <s v="Christopher Galea"/>
    <s v="chris.galea@srg.com.au"/>
    <s v="Gantt Charts"/>
    <n v="13888341"/>
    <s v="Weblink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s v=""/>
    <s v=""/>
    <x v="5"/>
  </r>
  <r>
    <s v="Anh Truong"/>
    <s v="anh.truong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s v=""/>
    <s v=""/>
    <x v="5"/>
  </r>
  <r>
    <s v="Jack Gibbs"/>
    <s v="jack.gibbs@srg.com.au"/>
    <s v="The BALM Task Allocation Model"/>
    <n v="13887232"/>
    <s v="Weblink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s v=""/>
    <s v=""/>
    <x v="5"/>
  </r>
  <r>
    <s v="Aytek Hayri Eravsar"/>
    <s v="aytek.eravsar@srg.com.au"/>
    <s v="The BALM Task Allocation Model"/>
    <n v="13887232"/>
    <s v="Weblink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s v=""/>
    <s v=""/>
    <x v="5"/>
  </r>
  <r>
    <s v="Brett Wallace"/>
    <s v="brett.wallace@srg.com.au"/>
    <s v="The BALM Task Allocation Model"/>
    <n v="13887232"/>
    <s v="Weblink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s v=""/>
    <s v=""/>
    <x v="5"/>
  </r>
  <r>
    <s v="Richard Jones"/>
    <s v="richard.jones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s v=""/>
    <s v=""/>
    <x v="5"/>
  </r>
  <r>
    <s v="Nam Dang"/>
    <s v="nam.dang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s v=""/>
    <s v=""/>
    <x v="5"/>
  </r>
  <r>
    <s v="Luke Carbone"/>
    <s v="luke.carbone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s v=""/>
    <s v=""/>
    <x v="5"/>
  </r>
  <r>
    <s v="Adam Iacobaccio"/>
    <s v="adam.iacobaccio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s v=""/>
    <s v=""/>
    <x v="5"/>
  </r>
  <r>
    <s v="Wiwie Tanto"/>
    <s v="wi.tanto@srg.com.au"/>
    <s v="The BALM Task Allocation Model"/>
    <n v="13887232"/>
    <s v="Weblink"/>
    <x v="0"/>
    <s v="Passed"/>
    <d v="2024-05-27T00:00:00"/>
    <d v="2024-05-27T00:00:00"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s v="JUN, FY24"/>
    <s v="Q4, FY24"/>
    <x v="5"/>
  </r>
  <r>
    <s v="Andrea Day"/>
    <s v="andrea.day@srg.com.au"/>
    <s v="The BALM Task Allocation Model"/>
    <n v="13887232"/>
    <s v="Weblink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s v=""/>
    <s v=""/>
    <x v="5"/>
  </r>
  <r>
    <s v="Aman El Moustafa"/>
    <s v="ayman.elmoustafa@srg.com.au"/>
    <s v="The BALM Task Allocation Model"/>
    <n v="13887232"/>
    <s v="Weblink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s v=""/>
    <s v=""/>
    <x v="5"/>
  </r>
  <r>
    <s v="Subrat Rana"/>
    <s v="subrat.rana@srg.com.au"/>
    <s v="The BALM Task Allocation Model"/>
    <n v="13887232"/>
    <s v="Weblink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s v=""/>
    <s v=""/>
    <x v="5"/>
  </r>
  <r>
    <s v="Steve Dal Pozzo"/>
    <s v="steve.dalpozzo@srg.com.au"/>
    <s v="Prospecting: Strategic Campaigns"/>
    <n v="13758244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Adam Symmons"/>
    <s v="adam.symmons@srg.com.au"/>
    <s v="Prospecting: Strategic Campaigns"/>
    <n v="13758244"/>
    <s v="Interactive"/>
    <x v="0"/>
    <s v="Passed"/>
    <d v="2024-05-28T00:00:00"/>
    <d v="2024-06-06T00:00:00"/>
    <s v="(MKT) Broadcast, New Starters"/>
    <m/>
    <m/>
    <m/>
    <m/>
    <s v="Marketing"/>
    <m/>
    <s v="Rob Ryan"/>
    <m/>
    <m/>
    <m/>
    <s v="JUN, FY24"/>
    <s v="Q4, FY24"/>
    <x v="1"/>
  </r>
  <r>
    <s v="Satish Muthuarumugam"/>
    <s v="satish.muthuarumugam@srg.com.au"/>
    <s v="Prospecting: Strategic Campaigns"/>
    <n v="13758244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"/>
    <s v=""/>
    <x v="2"/>
  </r>
  <r>
    <s v="Romell Catuaan"/>
    <s v="romell.catuaan@srg.com.au"/>
    <s v="Prospecting: Strategic Campaigns"/>
    <n v="13758244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Gavin Hannaford"/>
    <s v="gavin.hannaford@srg.com.au"/>
    <s v="Prospecting: Strategic Campaigns"/>
    <n v="13758244"/>
    <s v="Interactiv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"/>
    <s v=""/>
    <x v="2"/>
  </r>
  <r>
    <s v="Christopher Hazlett"/>
    <s v="chris.hazlett@srg.com.au"/>
    <s v="Prospecting: Strategic Campaigns"/>
    <n v="13758244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Robert Ryan"/>
    <s v="rob.ryan@srg.com.au"/>
    <s v="Prospecting: Strategic Campaigns"/>
    <n v="13758244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Michael Girardi"/>
    <s v="michael.girardi@srg.com.au"/>
    <s v="Prospecting: Strategic Campaigns"/>
    <n v="13758244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MAR, FY23"/>
    <s v="Q3, FY23"/>
    <x v="2"/>
  </r>
  <r>
    <s v="Fuad Abdi"/>
    <s v="fuad.abdi@srg.com.au"/>
    <s v="Prospecting: Strategic Campaigns"/>
    <n v="13758244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FEB, FY23"/>
    <s v="Q3, FY23"/>
    <x v="2"/>
  </r>
  <r>
    <s v="Angela Georgieska"/>
    <s v="angela.georgieska@srg.com.au"/>
    <s v="Microsoft Excel 365 - Advanced"/>
    <n v="13672710"/>
    <s v="Course"/>
    <x v="2"/>
    <m/>
    <d v="2024-09-12T00:00:00"/>
    <m/>
    <s v="(HR) Workplace Relations, New Starters"/>
    <m/>
    <m/>
    <m/>
    <m/>
    <s v="HR MANAGEMENT"/>
    <s v="Human Resources"/>
    <s v="Jen Jordan"/>
    <m/>
    <n v="335130"/>
    <m/>
    <s v="SEP, FY25"/>
    <s v=""/>
    <x v="0"/>
  </r>
  <r>
    <s v="Balaji Kathirvelu"/>
    <s v="veerappa.kathirvelu@srg.com.au"/>
    <s v="Microsoft Excel 365 - Advanced"/>
    <n v="13672710"/>
    <s v="Course"/>
    <x v="2"/>
    <m/>
    <d v="2024-12-24T00:00:00"/>
    <m/>
    <s v="(DC) Leading Hands, (DC) Support Team"/>
    <m/>
    <m/>
    <m/>
    <m/>
    <s v="Supply Chain"/>
    <s v="DC"/>
    <s v="Steve Harrison"/>
    <m/>
    <n v="309150"/>
    <m/>
    <s v="DEC, FY25"/>
    <s v=""/>
    <x v="8"/>
  </r>
  <r>
    <s v="Qiao Nian"/>
    <s v="alex.nianqiao@gmail.com"/>
    <s v="Microsoft Excel 365 - Advanced"/>
    <n v="13672710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Jacqueline Doria"/>
    <s v="jacqueline.doria@srg.com.au"/>
    <s v="Microsoft Excel 365 - Advanced"/>
    <n v="13672710"/>
    <s v="Cours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Chantelle Platt"/>
    <s v="chantelle.platt@srg.com.au"/>
    <s v="Microsoft Excel 365 - Advanced"/>
    <n v="13672710"/>
    <s v="Course"/>
    <x v="0"/>
    <s v="Passed"/>
    <d v="2025-01-23T00:00:00"/>
    <d v="2025-02-05T00:00:00"/>
    <s v="Human Resources (HR), (HR) Payroll, New Starters"/>
    <m/>
    <m/>
    <m/>
    <s v="Payroll Officer"/>
    <s v="HR MANAGEMENT"/>
    <m/>
    <s v="Fi Cassidy"/>
    <s v="S900"/>
    <n v="335473"/>
    <s v="Chantelle Platt"/>
    <s v="JAN, FY25"/>
    <s v="Q3, FY25"/>
    <x v="0"/>
  </r>
  <r>
    <s v="Yuanhong Huang"/>
    <s v="julie.huang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3623"/>
    <s v="Julie Huang"/>
    <s v="JUL, FY25"/>
    <s v="Q4, FY24"/>
    <x v="0"/>
  </r>
  <r>
    <s v="Celeste Morrison"/>
    <s v="celeste.morrison@spotlightfoundation.org.au"/>
    <s v="Microsoft Excel 365 - Advanced"/>
    <n v="13672710"/>
    <s v="Course"/>
    <x v="1"/>
    <m/>
    <m/>
    <m/>
    <s v="(FIN) FFM, New Starters"/>
    <m/>
    <m/>
    <m/>
    <s v="Assistant Grants Manager"/>
    <m/>
    <m/>
    <s v="Rose Thomas"/>
    <m/>
    <n v="298492"/>
    <s v="Celeste Morrison"/>
    <s v=""/>
    <s v=""/>
    <x v="9"/>
  </r>
  <r>
    <s v="Luan Nguyen"/>
    <s v="luan.nguyen@srg.com.au"/>
    <s v="Microsoft Excel 365 - Advanced"/>
    <n v="13672710"/>
    <s v="Course"/>
    <x v="0"/>
    <s v="Passed"/>
    <d v="2025-03-20T00:00:00"/>
    <d v="2025-04-29T00:00:00"/>
    <s v="Human Resources (HR), (HR) HR Analytics, New Starters"/>
    <m/>
    <m/>
    <m/>
    <s v="Hr Reporting Analyst"/>
    <s v="HR MANAGEMENT"/>
    <m/>
    <s v="Vanessa Mccandlish"/>
    <s v="S900"/>
    <n v="338041"/>
    <s v="Luan Nguyen"/>
    <s v="MAR, FY25"/>
    <s v="Q4, FY25"/>
    <x v="0"/>
  </r>
  <r>
    <s v="Pingping Lu"/>
    <s v="lucy.lu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Tansy Hawksby"/>
    <s v="tansy.hawksby@spotlightgroup.com"/>
    <s v="Microsoft Excel 365 - Advanced"/>
    <n v="13672710"/>
    <s v="Cours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Yuan Jiang"/>
    <s v="yuan.jiang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Joshua Hodes"/>
    <s v="josh.hodes@spotlightgroup.com"/>
    <s v="Microsoft Excel 365 - Advanced"/>
    <n v="13672710"/>
    <s v="Course"/>
    <x v="1"/>
    <m/>
    <m/>
    <m/>
    <s v="(FIN) FFM, New Starters"/>
    <m/>
    <m/>
    <m/>
    <s v="Investment Analyst"/>
    <m/>
    <m/>
    <s v="Jack Ronaldson"/>
    <m/>
    <n v="339107"/>
    <s v="Josh Hodes"/>
    <s v=""/>
    <s v=""/>
    <x v="9"/>
  </r>
  <r>
    <s v="Mikaela Wilkie"/>
    <s v="mikaela.wilkie@spotlightproperty.com.au"/>
    <s v="Microsoft Excel 365 - Advanced"/>
    <n v="13672710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Jonathan Tan"/>
    <s v="jonathan.tan@srg.com.au"/>
    <s v="Microsoft Excel 365 - Advanced"/>
    <n v="13672710"/>
    <s v="Course"/>
    <x v="0"/>
    <s v="Passed"/>
    <d v="2025-06-03T00:00:00"/>
    <d v="2025-06-16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s v="JUN, FY25"/>
    <s v="Q4, FY25"/>
    <x v="11"/>
  </r>
  <r>
    <s v="Jonathan Wright"/>
    <s v="jonathan.wright@srg.com.au"/>
    <s v="Microsoft Excel 365 - Advanced"/>
    <n v="13672710"/>
    <s v="Course"/>
    <x v="0"/>
    <s v="Passed"/>
    <d v="2024-12-17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s v="DEC, FY25"/>
    <s v="Q2, FY25"/>
    <x v="6"/>
  </r>
  <r>
    <s v="Leah Edwards"/>
    <s v="leah.edwards@spotlightgroup.com.au"/>
    <s v="Microsoft Excel 365 - Advanced"/>
    <n v="13672710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Vanessa Mccandlish"/>
    <s v="vanessa.mccandlish@srg.com.au"/>
    <s v="Microsoft Excel 365 - Advanced"/>
    <n v="13672710"/>
    <s v="Course"/>
    <x v="1"/>
    <m/>
    <m/>
    <m/>
    <s v="Human Resources (HR), (HR) HR Analytics, MANAGERS, New Starters"/>
    <m/>
    <m/>
    <m/>
    <s v="Business Analyst"/>
    <s v="HR MANAGEMENT"/>
    <m/>
    <s v="Linda Hunt"/>
    <s v="S900"/>
    <n v="239766"/>
    <s v="Vanessa Mccandlish"/>
    <s v=""/>
    <s v=""/>
    <x v="0"/>
  </r>
  <r>
    <s v="Ahmed Gulamali"/>
    <s v="ahmed.gulamali@spotlightgroup.com"/>
    <s v="Microsoft Excel 365 - Advanced"/>
    <n v="13672710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Janet Blight"/>
    <s v="janet.blight@spotlightproperty.com.au"/>
    <s v="Microsoft Excel 365 - Advanced"/>
    <n v="13672710"/>
    <s v="Course"/>
    <x v="2"/>
    <m/>
    <d v="2024-11-22T00:00:00"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NOV, FY25"/>
    <s v=""/>
    <x v="4"/>
  </r>
  <r>
    <s v="Michelle De Pasquale"/>
    <s v="michele.depasquale@spotlightproperty.com.au"/>
    <s v="Microsoft Excel 365 - Advanced"/>
    <n v="13672710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Lakshmi Nagendran"/>
    <s v="lakshmi.nagendran@spotlightproperty.com.au"/>
    <s v="Microsoft Excel 365 - Advanced"/>
    <n v="13672710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Pamela Maccotta"/>
    <s v="pamela.maccotta@spotlightproperty.com.au"/>
    <s v="Microsoft Excel 365 - Advanced"/>
    <n v="13672710"/>
    <s v="Course"/>
    <x v="2"/>
    <m/>
    <d v="2024-11-08T00:00:00"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NOV, FY25"/>
    <s v=""/>
    <x v="4"/>
  </r>
  <r>
    <s v="Timothy Charman"/>
    <s v="tim.charman@srg.com.au"/>
    <s v="Microsoft Excel 365 - Advanced"/>
    <n v="13672710"/>
    <s v="Cours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Yi Xiao"/>
    <s v="kevin.xiao@spotlightgroup.com"/>
    <s v="Microsoft Excel 365 - Advanced"/>
    <n v="13672710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"/>
    <s v=""/>
    <x v="9"/>
  </r>
  <r>
    <s v="Jodi Ross"/>
    <s v="jodi.ross@spotlightgroup.com"/>
    <s v="Microsoft Excel 365 - Advanced"/>
    <n v="13672710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Leslie Liboon"/>
    <s v="leslie.liboon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5"/>
    <m/>
    <s v=""/>
    <s v=""/>
    <x v="1"/>
  </r>
  <r>
    <s v="Ralph Valenzuela"/>
    <s v="ralph.valenzuela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0"/>
    <m/>
    <s v=""/>
    <s v=""/>
    <x v="1"/>
  </r>
  <r>
    <s v="Maria Liza Flores"/>
    <s v="maria.flores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7"/>
    <m/>
    <s v=""/>
    <s v=""/>
    <x v="1"/>
  </r>
  <r>
    <s v="Kristine Carumbana"/>
    <s v="kristine.carumbana@spotlight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8"/>
    <m/>
    <s v=""/>
    <s v=""/>
    <x v="1"/>
  </r>
  <r>
    <s v="Melissa Siciliano"/>
    <s v="melissa.siciliano@spotlightproperty.com.au"/>
    <s v="Microsoft 365 Excel - Intermediate"/>
    <n v="13672229"/>
    <s v="Course"/>
    <x v="0"/>
    <s v="Passed"/>
    <d v="2023-05-26T00:00:00"/>
    <d v="2023-05-26T00:00:00"/>
    <s v="Spotlight Group, New Starters"/>
    <m/>
    <m/>
    <m/>
    <s v="Assistant Asset Manager"/>
    <s v="SPG DEV"/>
    <s v="Richard O'Brien"/>
    <s v="Adam Boyd"/>
    <m/>
    <m/>
    <m/>
    <s v="MAY, FY23"/>
    <s v="Q4, FY23"/>
    <x v="1"/>
  </r>
  <r>
    <s v="ROBERT STOJANOVIC"/>
    <s v="robstoj11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s v=""/>
    <s v=""/>
    <x v="8"/>
  </r>
  <r>
    <s v="ANI MATTA"/>
    <s v="anisathvik77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s v=""/>
    <s v=""/>
    <x v="8"/>
  </r>
  <r>
    <s v="BIENVENUE MUZALIWA"/>
    <s v="bienvenuemuzaliwa34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s v=""/>
    <s v=""/>
    <x v="8"/>
  </r>
  <r>
    <s v="SOLI TIONISIO SUAFOA"/>
    <s v="inni-nuu22@hot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s v=""/>
    <s v=""/>
    <x v="1"/>
  </r>
  <r>
    <s v="SANDRA COELHO"/>
    <s v="xanaccc@msn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s v=""/>
    <s v=""/>
    <x v="8"/>
  </r>
  <r>
    <s v="Carlo Gabi"/>
    <s v="carlo.gabi@srg.com.au"/>
    <s v="Microsoft 365 Excel - Intermediate"/>
    <n v="13672229"/>
    <s v="Cours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Glydel MaeGecana"/>
    <s v="glydel.maegecana@srg.com.au"/>
    <s v="Microsoft 365 Excel - Intermediate"/>
    <n v="13672229"/>
    <s v="Cours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Camille Diocadiz"/>
    <s v="camille.diocadiz@srg.com.au"/>
    <s v="Microsoft 365 Excel - Intermediate"/>
    <n v="13672229"/>
    <s v="Cours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Angela Georgieska"/>
    <s v="angela.georgieska@srg.com.au"/>
    <s v="Microsoft 365 Excel - Intermediate"/>
    <n v="13672229"/>
    <s v="Course"/>
    <x v="0"/>
    <s v="Passed"/>
    <d v="2024-09-06T00:00:00"/>
    <d v="2024-09-12T00:00:00"/>
    <s v="(HR) Workplace Relations, New Starters"/>
    <m/>
    <m/>
    <m/>
    <m/>
    <s v="HR MANAGEMENT"/>
    <s v="Human Resources"/>
    <s v="Jen Jordan"/>
    <m/>
    <n v="335130"/>
    <m/>
    <s v="SEP, FY25"/>
    <s v="Q1, FY25"/>
    <x v="0"/>
  </r>
  <r>
    <s v="Angela Enconado"/>
    <s v="angela.enconado@srg.com.au"/>
    <s v="Microsoft 365 Excel - Intermediate"/>
    <n v="13672229"/>
    <s v="Course"/>
    <x v="0"/>
    <s v="Passed"/>
    <d v="2024-07-08T00:00:00"/>
    <d v="2024-07-09T00:00:00"/>
    <s v="New Starters"/>
    <m/>
    <m/>
    <m/>
    <m/>
    <s v="IT"/>
    <m/>
    <s v="Joseph Zooeff"/>
    <m/>
    <m/>
    <m/>
    <s v="JUL, FY25"/>
    <s v="Q1, FY25"/>
    <x v="1"/>
  </r>
  <r>
    <s v="Carl Pantino"/>
    <s v="carl.pantino@srg.com.au"/>
    <s v="Microsoft 365 Excel - Intermediate"/>
    <n v="13672229"/>
    <s v="Course"/>
    <x v="0"/>
    <s v="Passed"/>
    <d v="2024-07-08T00:00:00"/>
    <d v="2024-07-09T00:00:00"/>
    <s v="Information Technology (IT), New Starters"/>
    <m/>
    <m/>
    <m/>
    <s v="Contractor"/>
    <s v="IT"/>
    <s v="IT INFRASTRUCTURE"/>
    <s v="Joseph Zooeff"/>
    <m/>
    <m/>
    <m/>
    <s v="JUL, FY25"/>
    <s v="Q1, FY25"/>
    <x v="1"/>
  </r>
  <r>
    <s v="Jericka Custodio"/>
    <s v="jericka.custodio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2"/>
    <m/>
    <s v=""/>
    <s v=""/>
    <x v="1"/>
  </r>
  <r>
    <s v="Mariel Mangubat"/>
    <s v="mariel.mangubat@srg.com.au"/>
    <s v="Microsoft 365 Excel - Intermediate"/>
    <n v="13672229"/>
    <s v="Cours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Melinda Potente"/>
    <s v="melinda.potente@go1.com"/>
    <s v="Microsoft 365 Excel - Intermediate"/>
    <n v="13672229"/>
    <s v="Course"/>
    <x v="1"/>
    <m/>
    <m/>
    <m/>
    <s v="Finance (FIN)"/>
    <m/>
    <s v="Store Manager"/>
    <s v="en"/>
    <m/>
    <m/>
    <m/>
    <m/>
    <m/>
    <m/>
    <m/>
    <s v=""/>
    <s v=""/>
    <x v="1"/>
  </r>
  <r>
    <s v="Abdul Ali"/>
    <s v="abdul.ali@spotlight.com.au"/>
    <s v="Microsoft 365 Excel - Intermediate"/>
    <n v="13672229"/>
    <s v="Course"/>
    <x v="0"/>
    <s v="Passed"/>
    <d v="2025-05-19T00:00:00"/>
    <d v="2025-05-19T00:00:00"/>
    <m/>
    <m/>
    <m/>
    <m/>
    <m/>
    <s v="Supply Chain"/>
    <s v="DC"/>
    <s v="Steve Harrison"/>
    <m/>
    <n v="319680"/>
    <m/>
    <s v="MAY, FY25"/>
    <s v="Q4, FY25"/>
    <x v="8"/>
  </r>
  <r>
    <s v="Ajay Hipara"/>
    <s v="ajay.hirapara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235855"/>
    <m/>
    <s v=""/>
    <s v=""/>
    <x v="8"/>
  </r>
  <r>
    <s v="Stuart Agnew"/>
    <s v="stuart.agnew@srg.com.au"/>
    <s v="Microsoft 365 Excel - Intermediate"/>
    <n v="13672229"/>
    <s v="Course"/>
    <x v="1"/>
    <m/>
    <m/>
    <m/>
    <s v="Finance (FIN), (FIN) Commercial, New Starters"/>
    <m/>
    <m/>
    <m/>
    <m/>
    <s v="Finance"/>
    <s v="Finance"/>
    <m/>
    <m/>
    <m/>
    <m/>
    <s v=""/>
    <s v=""/>
    <x v="1"/>
  </r>
  <r>
    <s v="Shayina Sharma"/>
    <s v="shayina.sharma@hotmail.co.nz"/>
    <s v="Microsoft 365 Excel - Intermediate"/>
    <n v="13672229"/>
    <s v="Course"/>
    <x v="0"/>
    <s v="Passed"/>
    <d v="2025-04-08T00:00:00"/>
    <d v="2025-04-08T00:00:00"/>
    <s v="(DC) Leading Hands, (DC) Support Team"/>
    <m/>
    <m/>
    <m/>
    <m/>
    <s v="Supply Chain"/>
    <s v="DC"/>
    <s v="Steve Harrison"/>
    <m/>
    <n v="321097"/>
    <m/>
    <s v="APR, FY25"/>
    <s v="Q4, FY25"/>
    <x v="8"/>
  </r>
  <r>
    <s v="Anthony Eclevia"/>
    <s v="anthony.eclevia@srg.com.au"/>
    <s v="Microsoft 365 Excel - Intermediate"/>
    <n v="13672229"/>
    <s v="Course"/>
    <x v="1"/>
    <m/>
    <m/>
    <m/>
    <s v="Finance (FIN)"/>
    <m/>
    <m/>
    <m/>
    <m/>
    <s v="Finance"/>
    <s v="Finance"/>
    <s v="Adam Bowden"/>
    <m/>
    <s v="CON11935"/>
    <m/>
    <s v=""/>
    <s v=""/>
    <x v="1"/>
  </r>
  <r>
    <s v="Ajay Singh"/>
    <s v="ajaypal.singh@srg.com.au"/>
    <s v="Microsoft 365 Excel - Intermediate"/>
    <n v="13672229"/>
    <s v="Course"/>
    <x v="2"/>
    <m/>
    <d v="2024-05-29T00:00:00"/>
    <m/>
    <s v="(DC) Leading Hands, (DC) Support Team"/>
    <m/>
    <m/>
    <m/>
    <m/>
    <s v="Supply Chain"/>
    <s v="Supply Chain"/>
    <s v="Steve Harrison"/>
    <m/>
    <n v="321134"/>
    <m/>
    <s v="JUN, FY24"/>
    <s v=""/>
    <x v="8"/>
  </r>
  <r>
    <s v="Tal Sidhu"/>
    <s v="talwindersidhu172@hotmail.com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19724"/>
    <m/>
    <s v=""/>
    <s v=""/>
    <x v="8"/>
  </r>
  <r>
    <s v="Tiffany Ronchi"/>
    <s v="tiffany.ronchi@srg.com.au"/>
    <s v="Microsoft 365 Excel - Intermediate"/>
    <n v="13672229"/>
    <s v="Cours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s v=""/>
    <s v=""/>
    <x v="1"/>
  </r>
  <r>
    <s v="Bradlee Feilo-Hasini"/>
    <s v="bradley.hasini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49"/>
    <m/>
    <s v=""/>
    <s v=""/>
    <x v="8"/>
  </r>
  <r>
    <s v="Earl David"/>
    <s v="earl.david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28"/>
    <m/>
    <s v=""/>
    <s v=""/>
    <x v="8"/>
  </r>
  <r>
    <s v="Domenico Martello"/>
    <s v="domenico.martello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29"/>
    <m/>
    <s v=""/>
    <s v=""/>
    <x v="8"/>
  </r>
  <r>
    <s v="Jay Garados"/>
    <s v="jay.garados@srg.com.au"/>
    <s v="Microsoft 365 Excel - Intermediate"/>
    <n v="13672229"/>
    <s v="Course"/>
    <x v="1"/>
    <m/>
    <m/>
    <m/>
    <s v="Finance (FIN)"/>
    <m/>
    <m/>
    <m/>
    <m/>
    <s v="Finance"/>
    <s v="Finance"/>
    <s v="Robyn Boyle"/>
    <m/>
    <s v="CON11847"/>
    <m/>
    <s v=""/>
    <s v=""/>
    <x v="1"/>
  </r>
  <r>
    <s v="Michael Tavernier"/>
    <s v="michael.tavernier@srg.com.au"/>
    <s v="Microsoft 365 Excel - Intermediate"/>
    <n v="13672229"/>
    <s v="Cours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s v=""/>
    <s v=""/>
    <x v="1"/>
  </r>
  <r>
    <s v="Balaji Kathirvelu"/>
    <s v="veerappa.kathirvelu@srg.com.au"/>
    <s v="Microsoft 365 Excel - Intermediate"/>
    <n v="13672229"/>
    <s v="Course"/>
    <x v="2"/>
    <m/>
    <d v="2024-05-30T00:00:00"/>
    <m/>
    <s v="(DC) Leading Hands, (DC) Support Team"/>
    <m/>
    <m/>
    <m/>
    <m/>
    <s v="Supply Chain"/>
    <s v="DC"/>
    <s v="Steve Harrison"/>
    <m/>
    <n v="309150"/>
    <m/>
    <s v="JUN, FY24"/>
    <s v=""/>
    <x v="8"/>
  </r>
  <r>
    <s v="Jay Patel"/>
    <s v="jaynil.patel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s v=""/>
    <s v=""/>
    <x v="8"/>
  </r>
  <r>
    <s v="Qiao Nian"/>
    <s v="alex.nianqiao@gmail.com"/>
    <s v="Microsoft 365 Excel - Intermediate"/>
    <n v="13672229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s v=""/>
    <s v=""/>
    <x v="4"/>
  </r>
  <r>
    <s v="Emylou Pagulia"/>
    <s v="emylou.paguila@spotlightproperty.com.au"/>
    <s v="Microsoft 365 Excel - Intermediate"/>
    <n v="13672229"/>
    <s v="Course"/>
    <x v="1"/>
    <m/>
    <m/>
    <m/>
    <s v="Finance (FIN)"/>
    <m/>
    <m/>
    <m/>
    <m/>
    <s v="Finance"/>
    <s v="Finance"/>
    <s v="Lakshmi Nagendran"/>
    <m/>
    <s v="CON12317"/>
    <m/>
    <s v=""/>
    <s v=""/>
    <x v="1"/>
  </r>
  <r>
    <s v="Adrian Hulston"/>
    <s v="adrian.hulston@srg.com.au"/>
    <s v="Microsoft 365 Excel - Intermediate"/>
    <n v="13672229"/>
    <s v="Course"/>
    <x v="1"/>
    <m/>
    <m/>
    <m/>
    <s v="Finance (FIN)"/>
    <m/>
    <m/>
    <m/>
    <m/>
    <s v="Finance"/>
    <s v="Finance"/>
    <s v="Jodi Ross"/>
    <m/>
    <s v="CON14417"/>
    <m/>
    <s v=""/>
    <s v=""/>
    <x v="1"/>
  </r>
  <r>
    <s v="Gaurav Bhat"/>
    <s v="gaurav.bhat@srg.com.au"/>
    <s v="Microsoft 365 Excel - Intermediate"/>
    <n v="13672229"/>
    <s v="Course"/>
    <x v="2"/>
    <m/>
    <d v="2023-10-09T00:00:00"/>
    <m/>
    <s v="Information Technology (IT), (IT) Digital Solutions, New Starters"/>
    <m/>
    <m/>
    <m/>
    <s v="Mobility &amp; Ecomm App Sa"/>
    <s v="IT"/>
    <s v="IT DIGITAL"/>
    <s v="Andrew Lighten"/>
    <m/>
    <n v="323285"/>
    <m/>
    <s v="OCT, FY24"/>
    <s v=""/>
    <x v="5"/>
  </r>
  <r>
    <s v="Carl Ferasol"/>
    <s v="carl.ferasol@srg.com.au"/>
    <s v="Microsoft 365 Excel - Intermediate"/>
    <n v="13672229"/>
    <s v="Course"/>
    <x v="1"/>
    <m/>
    <m/>
    <m/>
    <s v="Finance (FIN)"/>
    <m/>
    <m/>
    <m/>
    <m/>
    <m/>
    <m/>
    <s v="Adam Bowden"/>
    <m/>
    <m/>
    <m/>
    <s v=""/>
    <s v=""/>
    <x v="1"/>
  </r>
  <r>
    <s v="Murray Mathews"/>
    <s v="murray.mathews@spotlight.co.nz"/>
    <s v="Microsoft 365 Excel - Intermediate"/>
    <n v="13672229"/>
    <s v="Course"/>
    <x v="1"/>
    <m/>
    <m/>
    <m/>
    <s v="Finance (FIN)"/>
    <m/>
    <m/>
    <m/>
    <m/>
    <m/>
    <m/>
    <s v="Adrian Hulston"/>
    <m/>
    <m/>
    <m/>
    <s v=""/>
    <s v=""/>
    <x v="1"/>
  </r>
  <r>
    <s v="Michel Gloutnay"/>
    <s v="michel.gloutnay@srg.com.au"/>
    <s v="Microsoft 365 Excel - Intermediate"/>
    <n v="13672229"/>
    <s v="Course"/>
    <x v="2"/>
    <m/>
    <d v="2024-07-10T00:00:00"/>
    <m/>
    <s v="Human Resources (HR), (HR) Payroll, New Starters"/>
    <m/>
    <m/>
    <m/>
    <s v="Payroll Officer"/>
    <s v="HR MANAGEMENT"/>
    <m/>
    <s v="Fi Cassidy"/>
    <s v="S900"/>
    <n v="314434"/>
    <s v="Michel Gloutnay"/>
    <s v="JUL, FY25"/>
    <s v=""/>
    <x v="0"/>
  </r>
  <r>
    <s v="Pingping Lu"/>
    <s v="lucy.lu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927"/>
    <s v="Lucy Lu"/>
    <s v="JUL, FY25"/>
    <s v="Q4, FY24"/>
    <x v="0"/>
  </r>
  <r>
    <s v="Akansha Tewari"/>
    <s v="akansha.tewari@srg.com.au"/>
    <s v="Microsoft 365 Excel - Intermediate"/>
    <n v="13672229"/>
    <s v="Course"/>
    <x v="2"/>
    <m/>
    <d v="2024-05-29T00:00:00"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JUN, FY24"/>
    <s v=""/>
    <x v="0"/>
  </r>
  <r>
    <s v="Daryl Megna"/>
    <s v="insurance@spotlightgroup.com"/>
    <s v="Microsoft 365 Excel - Intermediate"/>
    <n v="13672229"/>
    <s v="Cours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s v=""/>
    <s v=""/>
    <x v="11"/>
  </r>
  <r>
    <s v="Reece Shaw"/>
    <s v="reece.shaw@srg.com.au"/>
    <s v="Microsoft 365 Excel - Intermediate"/>
    <n v="13672229"/>
    <s v="Course"/>
    <x v="0"/>
    <s v="Passed"/>
    <d v="2023-05-29T00:00:00"/>
    <d v="2024-07-23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UN, FY23"/>
    <s v="Q1, FY25"/>
    <x v="0"/>
  </r>
  <r>
    <s v="Frank Dalupang"/>
    <s v="frank.dalupang@srg.com.au"/>
    <s v="Microsoft 365 Excel - Intermediate"/>
    <n v="13672229"/>
    <s v="Cours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s v=""/>
    <s v=""/>
    <x v="11"/>
  </r>
  <r>
    <s v="Chantelle Platt"/>
    <s v="chantelle.platt@srg.com.au"/>
    <s v="Microsoft 365 Excel - Intermediate"/>
    <n v="13672229"/>
    <s v="Course"/>
    <x v="0"/>
    <s v="Passed"/>
    <d v="2024-12-05T00:00:00"/>
    <d v="2025-01-16T00:00:00"/>
    <s v="Human Resources (HR), (HR) Payroll, New Starters"/>
    <m/>
    <m/>
    <m/>
    <s v="Payroll Officer"/>
    <s v="HR MANAGEMENT"/>
    <m/>
    <s v="Fi Cassidy"/>
    <s v="S900"/>
    <n v="335473"/>
    <s v="Chantelle Platt"/>
    <s v="DEC, FY25"/>
    <s v="Q3, FY25"/>
    <x v="0"/>
  </r>
  <r>
    <s v="Kathryn Buchanan"/>
    <s v="kathryn.buchanan@anaconda.com.au"/>
    <s v="Microsoft 365 Excel - Intermediate"/>
    <n v="13672229"/>
    <s v="Course"/>
    <x v="2"/>
    <m/>
    <d v="2025-05-14T00:00:00"/>
    <m/>
    <s v="Human Resources (HR), (HR) Payroll, New Starters"/>
    <m/>
    <m/>
    <m/>
    <s v="Payroll Officer"/>
    <s v="HR MANAGEMENT"/>
    <m/>
    <s v="Fi Cassidy"/>
    <s v="S900"/>
    <n v="297893"/>
    <s v="Kathryn Buchanan"/>
    <s v="MAY, FY25"/>
    <s v=""/>
    <x v="0"/>
  </r>
  <r>
    <s v="Su Ying Xie"/>
    <s v="su.ying.xie@srg.com.au"/>
    <s v="Microsoft 365 Excel - Intermediate"/>
    <n v="13672229"/>
    <s v="Cours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"/>
    <s v=""/>
    <x v="7"/>
  </r>
  <r>
    <s v="Wayne Micallef"/>
    <s v="wayne.micallef@srg.com.au"/>
    <s v="Microsoft 365 Excel - Intermediate"/>
    <n v="13672229"/>
    <s v="Cours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s v=""/>
    <s v=""/>
    <x v="11"/>
  </r>
  <r>
    <s v="Tatiana Ko"/>
    <s v="tatiana.ko@srg.com.au"/>
    <s v="Microsoft 365 Excel - Intermediate"/>
    <n v="13672229"/>
    <s v="Course"/>
    <x v="2"/>
    <m/>
    <d v="2023-08-23T00:00:00"/>
    <m/>
    <s v="New Starters"/>
    <m/>
    <m/>
    <m/>
    <s v="Social Media Coordinator"/>
    <s v="Marketing"/>
    <s v="ECOMM DIGITAL"/>
    <s v="Bryan Richardson"/>
    <s v="S900"/>
    <n v="329993"/>
    <s v="Tatiana Ko"/>
    <s v="AUG, FY24"/>
    <s v=""/>
    <x v="2"/>
  </r>
  <r>
    <s v="Antonio Lai Patricio Coelho"/>
    <s v="antonio.coelho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s v=""/>
    <s v=""/>
    <x v="8"/>
  </r>
  <r>
    <s v="Linda Abela"/>
    <s v="linda.abela@srg.com.au"/>
    <s v="Microsoft 365 Excel - Intermediate"/>
    <n v="13672229"/>
    <s v="Course"/>
    <x v="2"/>
    <m/>
    <d v="2025-05-28T00:00:00"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s v="MAY, FY25"/>
    <s v=""/>
    <x v="3"/>
  </r>
  <r>
    <s v="Lisa Giang"/>
    <s v="lisa.giang@srg.com.au"/>
    <s v="Microsoft 365 Excel - Intermediate"/>
    <n v="13672229"/>
    <s v="Course"/>
    <x v="2"/>
    <m/>
    <d v="2025-05-08T00:00:00"/>
    <m/>
    <s v="New Starters"/>
    <m/>
    <m/>
    <m/>
    <s v="Facilities Manager - Property"/>
    <s v="Property"/>
    <s v="Facilities Management"/>
    <s v="Andrew Ireson"/>
    <s v="S900"/>
    <n v="335621"/>
    <s v="Lisa Giang Giang"/>
    <s v="MAY, FY25"/>
    <s v=""/>
    <x v="3"/>
  </r>
  <r>
    <s v="Chloe Delaney"/>
    <s v="chloe.delaney@spotlightproperty.com.au"/>
    <s v="Microsoft 365 Excel - Intermediate"/>
    <n v="13672229"/>
    <s v="Cours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s v=""/>
    <s v=""/>
    <x v="4"/>
  </r>
  <r>
    <s v="Andrea Brvenik"/>
    <s v="andrea.brvenik@srg.com.au"/>
    <s v="Microsoft 365 Excel - Intermediate"/>
    <n v="13672229"/>
    <s v="Cours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s v=""/>
    <s v=""/>
    <x v="11"/>
  </r>
  <r>
    <s v="Somya Sharma"/>
    <s v="somya.sharma@srg.com.au"/>
    <s v="Microsoft 365 Excel - Intermediate"/>
    <n v="13672229"/>
    <s v="Course"/>
    <x v="2"/>
    <m/>
    <d v="2024-06-30T00:00:00"/>
    <m/>
    <s v="Finance (FIN)"/>
    <m/>
    <m/>
    <m/>
    <s v="Stock Integrity Analyst"/>
    <s v="SS Finance"/>
    <s v="SS Finance SM4"/>
    <s v="Leigh Boyle"/>
    <s v="S900"/>
    <n v="333928"/>
    <s v="Somya Sharma"/>
    <s v="JUN, FY24"/>
    <s v=""/>
    <x v="11"/>
  </r>
  <r>
    <s v="Luan Nguyen"/>
    <s v="luan.nguyen@srg.com.au"/>
    <s v="Microsoft 365 Excel - Intermediate"/>
    <n v="13672229"/>
    <s v="Course"/>
    <x v="0"/>
    <s v="Passed"/>
    <d v="2025-02-28T00:00:00"/>
    <d v="2025-03-20T00:00:00"/>
    <s v="Human Resources (HR), (HR) HR Analytics, New Starters"/>
    <m/>
    <m/>
    <m/>
    <s v="Hr Reporting Analyst"/>
    <s v="HR MANAGEMENT"/>
    <m/>
    <s v="Vanessa Mccandlish"/>
    <s v="S900"/>
    <n v="338041"/>
    <s v="Luan Nguyen"/>
    <s v="FEB, FY25"/>
    <s v="Q3, FY25"/>
    <x v="0"/>
  </r>
  <r>
    <s v="Evans Dzadey"/>
    <s v="evans.dzadey@srg.com.au"/>
    <s v="Microsoft 365 Excel - Intermediate"/>
    <n v="13672229"/>
    <s v="Course"/>
    <x v="2"/>
    <m/>
    <d v="2025-03-28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s v="MAR, FY25"/>
    <s v=""/>
    <x v="8"/>
  </r>
  <r>
    <s v="Marius Muller"/>
    <s v="marius.muller@srg.com.au"/>
    <s v="Microsoft 365 Excel - Intermediate"/>
    <n v="13672229"/>
    <s v="Cours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s v=""/>
    <s v=""/>
    <x v="11"/>
  </r>
  <r>
    <s v="Yuanhong Huang"/>
    <s v="julie.huang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3623"/>
    <s v="Julie Huang"/>
    <s v="JUL, FY25"/>
    <s v="Q4, FY24"/>
    <x v="0"/>
  </r>
  <r>
    <s v="Vinchi Chan"/>
    <s v="vinchi.chan@srg.com.au"/>
    <s v="Microsoft 365 Excel - Intermediate"/>
    <n v="13672229"/>
    <s v="Course"/>
    <x v="2"/>
    <m/>
    <d v="2024-09-10T00:00:00"/>
    <m/>
    <s v="Human Resources (HR), (HR) Payroll, New Starters"/>
    <m/>
    <m/>
    <m/>
    <s v="Payroll Supervisor"/>
    <s v="HR MANAGEMENT"/>
    <m/>
    <s v="Fi Cassidy"/>
    <s v="S900"/>
    <n v="321483"/>
    <s v="Vinchi Chan"/>
    <s v="SEP, FY25"/>
    <s v=""/>
    <x v="0"/>
  </r>
  <r>
    <s v="Penny West"/>
    <s v="penny.west@srg.com.au"/>
    <s v="Microsoft 365 Excel - Intermediate"/>
    <n v="13672229"/>
    <s v="Cours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s v=""/>
    <s v=""/>
    <x v="11"/>
  </r>
  <r>
    <s v="Callia Emory"/>
    <s v="callia.emory@srg.com.au"/>
    <s v="Microsoft 365 Excel - Intermediate"/>
    <n v="13672229"/>
    <s v="Course"/>
    <x v="2"/>
    <m/>
    <d v="2024-07-01T00:00:00"/>
    <m/>
    <s v="Human Resources (HR), (HR) Payroll, New Starters"/>
    <m/>
    <m/>
    <m/>
    <s v="Payroll Supervisor"/>
    <s v="HR MANAGEMENT"/>
    <m/>
    <s v="Fi Cassidy"/>
    <s v="S900"/>
    <n v="320135"/>
    <s v="Callia Emory"/>
    <s v="JUL, FY25"/>
    <s v=""/>
    <x v="0"/>
  </r>
  <r>
    <s v="Jacqueline Doria"/>
    <s v="jacqueline.doria@srg.com.au"/>
    <s v="Microsoft 365 Excel - Intermediate"/>
    <n v="13672229"/>
    <s v="Cours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Karl Morris"/>
    <s v="karl.morris@srg.com.au"/>
    <s v="Microsoft 365 Excel - Intermediate"/>
    <n v="13672229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"/>
    <s v=""/>
    <x v="11"/>
  </r>
  <r>
    <s v="Yuan Jiang"/>
    <s v="yuan.jiang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s v="JUL, FY25"/>
    <s v="Q4, FY24"/>
    <x v="0"/>
  </r>
  <r>
    <s v="Andre Wilbraham"/>
    <s v="andre.wilbraham@srg.com.au"/>
    <s v="Microsoft 365 Excel - Intermediate"/>
    <n v="13672229"/>
    <s v="Course"/>
    <x v="0"/>
    <s v="Passed"/>
    <d v="2022-11-22T00:00:00"/>
    <d v="2023-01-21T00:00:00"/>
    <s v="Finance (FIN), New Starters"/>
    <m/>
    <m/>
    <m/>
    <s v="Stock Integrity Analyst"/>
    <s v="SS Finance"/>
    <s v="SS Finance SM4"/>
    <s v="Leigh Boyle"/>
    <s v="S900"/>
    <n v="298748"/>
    <s v="Andre Wilbraham"/>
    <s v="NOV, FY23"/>
    <s v="Q3, FY23"/>
    <x v="11"/>
  </r>
  <r>
    <s v="Mark Furey"/>
    <s v="mark.furey@srg.com.au"/>
    <s v="Microsoft 365 Excel - Intermediate"/>
    <n v="13672229"/>
    <s v="Cours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s v=""/>
    <s v=""/>
    <x v="11"/>
  </r>
  <r>
    <s v="Ahmed Gulamali"/>
    <s v="ahmed.gulamali@spotlightgroup.com"/>
    <s v="Microsoft 365 Excel - Intermediate"/>
    <n v="13672229"/>
    <s v="Course"/>
    <x v="2"/>
    <m/>
    <d v="2023-04-21T00:00:00"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APR, FY23"/>
    <s v=""/>
    <x v="9"/>
  </r>
  <r>
    <s v="Helen Athanasakopoulos"/>
    <s v="helen.athanasakopoulos@srg.com.au"/>
    <s v="Microsoft 365 Excel - Intermediate"/>
    <n v="13672229"/>
    <s v="Cours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s v=""/>
    <s v=""/>
    <x v="11"/>
  </r>
  <r>
    <s v="Wendy Klooster"/>
    <s v="wendy.klooster@spotlightgroup.com"/>
    <s v="Microsoft 365 Excel - Intermediate"/>
    <n v="13672229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s v=""/>
    <s v=""/>
    <x v="9"/>
  </r>
  <r>
    <s v="Michelle De Pasquale"/>
    <s v="michele.depasquale@spotlightproperty.com.au"/>
    <s v="Microsoft 365 Excel - Intermediate"/>
    <n v="13672229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s v=""/>
    <s v=""/>
    <x v="4"/>
  </r>
  <r>
    <s v="Timothy Charman"/>
    <s v="tim.charman@srg.com.au"/>
    <s v="Microsoft 365 Excel - Intermediate"/>
    <n v="13672229"/>
    <s v="Cours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Sumitha Johnsilas"/>
    <s v="sumitha.johnsilas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s v=""/>
    <s v=""/>
    <x v="11"/>
  </r>
  <r>
    <s v="Yanrui Guo"/>
    <s v="nicole.guo@srg.com.au"/>
    <s v="Microsoft 365 Excel - Intermediate"/>
    <n v="13672229"/>
    <s v="Cours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s v=""/>
    <s v=""/>
    <x v="11"/>
  </r>
  <r>
    <s v="Robyn Boyle"/>
    <s v="leigh.boyle@srg.com.au"/>
    <s v="Microsoft 365 Excel - Intermediate"/>
    <n v="13672229"/>
    <s v="Cours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s v=""/>
    <s v=""/>
    <x v="11"/>
  </r>
  <r>
    <s v="Damian Kavanagh"/>
    <s v="damian.kavanagh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s v=""/>
    <s v=""/>
    <x v="8"/>
  </r>
  <r>
    <s v="Xiling Liu"/>
    <s v="sunny.liu@srg.com.au"/>
    <s v="Microsoft 365 Excel - Intermediate"/>
    <n v="13672229"/>
    <s v="Course"/>
    <x v="1"/>
    <m/>
    <m/>
    <m/>
    <s v="Finance (FIN)"/>
    <m/>
    <m/>
    <m/>
    <s v="Financial Accountant"/>
    <s v="SS Finance"/>
    <s v="SS Finance SM1"/>
    <s v="Adam Bowden"/>
    <m/>
    <n v="338766"/>
    <s v="Sunny Liu"/>
    <s v=""/>
    <s v=""/>
    <x v="11"/>
  </r>
  <r>
    <s v="Michelle Slovik"/>
    <s v="michelle.slovik@harrisscarfe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s v=""/>
    <s v=""/>
    <x v="8"/>
  </r>
  <r>
    <s v="Adam Luu"/>
    <s v="adam.luu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s v=""/>
    <s v=""/>
    <x v="8"/>
  </r>
  <r>
    <s v="Thomas Williams"/>
    <s v="tom.williams@srg.com.au"/>
    <s v="Microsoft 365 Excel - Intermediate"/>
    <n v="13672229"/>
    <s v="Cours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s v=""/>
    <s v=""/>
    <x v="8"/>
  </r>
  <r>
    <s v="Ea Shakira Solis"/>
    <s v="shakira.solis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s v=""/>
    <s v=""/>
    <x v="11"/>
  </r>
  <r>
    <s v="Yi Xiao"/>
    <s v="kevin.xiao@spotlightgroup.com"/>
    <s v="Microsoft 365 Excel - Intermediate"/>
    <n v="13672229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s v=""/>
    <s v=""/>
    <x v="9"/>
  </r>
  <r>
    <s v="Sebastian Licciardi"/>
    <s v="sebastian.licciardi@srg.com.au"/>
    <s v="Microsoft 365 Excel - Intermediate"/>
    <n v="13672229"/>
    <s v="Course"/>
    <x v="2"/>
    <m/>
    <d v="2022-12-16T00:00:00"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DEC, FY23"/>
    <s v=""/>
    <x v="11"/>
  </r>
  <r>
    <s v="Lakshmi Nagendran"/>
    <s v="lakshmi.nagendran@spotlightproperty.com.au"/>
    <s v="Microsoft 365 Excel - Intermediate"/>
    <n v="13672229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s v=""/>
    <s v=""/>
    <x v="4"/>
  </r>
  <r>
    <s v="Anita Ali"/>
    <s v="anita.ali@srg.com.au"/>
    <s v="Microsoft 365 Excel - Intermediate"/>
    <n v="13672229"/>
    <s v="Cours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s v=""/>
    <s v=""/>
    <x v="11"/>
  </r>
  <r>
    <s v="Susanty Irawan"/>
    <s v="susanty.irawan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25114"/>
    <s v="Susanty Irawan"/>
    <s v=""/>
    <s v=""/>
    <x v="11"/>
  </r>
  <r>
    <s v="Nancy Goegan"/>
    <s v="nancy.goegan@spotlight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s v=""/>
    <s v=""/>
    <x v="11"/>
  </r>
  <r>
    <s v="Michael Johnson"/>
    <s v="mike.johnson@srg.com.au"/>
    <s v="Microsoft 365 Excel - Intermediate"/>
    <n v="13672229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Maria Tenace"/>
    <s v="maria.tenace@srg.com.au"/>
    <s v="Microsoft 365 Excel - Intermediate"/>
    <n v="13672229"/>
    <s v="Course"/>
    <x v="2"/>
    <m/>
    <d v="2025-06-06T00:00:00"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s v="JUN, FY25"/>
    <s v=""/>
    <x v="11"/>
  </r>
  <r>
    <s v="Nadav Greenberger"/>
    <s v="nadav.greenberger@srg.com.au"/>
    <s v="Microsoft 365 Excel - Intermediate"/>
    <n v="13672229"/>
    <s v="Cours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"/>
    <s v=""/>
    <x v="11"/>
  </r>
  <r>
    <s v="Steven Harrison"/>
    <s v="steve.harrison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s v=""/>
    <s v=""/>
    <x v="8"/>
  </r>
  <r>
    <s v="Bianca Williams"/>
    <s v="bianca.williams@srg.com.au"/>
    <s v="Microsoft 365 Excel - Intermediate"/>
    <n v="13672229"/>
    <s v="Cours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s v=""/>
    <s v=""/>
    <x v="11"/>
  </r>
  <r>
    <s v="Janet Blight"/>
    <s v="janet.blight@spotlightproperty.com.au"/>
    <s v="Microsoft 365 Excel - Intermediate"/>
    <n v="13672229"/>
    <s v="Course"/>
    <x v="2"/>
    <m/>
    <d v="2024-11-15T00:00:00"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s v="NOV, FY25"/>
    <s v=""/>
    <x v="4"/>
  </r>
  <r>
    <s v="Zara Wong"/>
    <s v="zara.wong@spotlightproperty.com.au"/>
    <s v="Microsoft 365 Excel - Intermediate"/>
    <n v="13672229"/>
    <s v="Cours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s v=""/>
    <s v=""/>
    <x v="4"/>
  </r>
  <r>
    <s v="Leah Edwards"/>
    <s v="leah.edwards@spotlightgroup.com.au"/>
    <s v="Microsoft 365 Excel - Intermediate"/>
    <n v="13672229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Mikaela Wilkie"/>
    <s v="mikaela.wilkie@spotlightproperty.com.au"/>
    <s v="Microsoft 365 Excel - Intermediate"/>
    <n v="13672229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Michelle Bowden"/>
    <s v="michelle.bowden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s v=""/>
    <s v=""/>
    <x v="8"/>
  </r>
  <r>
    <s v="Sally Tavernier"/>
    <s v="sally.tavernier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s v=""/>
    <s v=""/>
    <x v="8"/>
  </r>
  <r>
    <s v="Jaspreet Kaur Satwan Singh"/>
    <s v="jaspreet.kaur@srg.com.au"/>
    <s v="Microsoft 365 Excel - Intermediate"/>
    <n v="13672229"/>
    <s v="Cours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s v=""/>
    <s v=""/>
    <x v="5"/>
  </r>
  <r>
    <s v="Lynette Jenkins"/>
    <s v="lynette.jenkins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s v=""/>
    <s v=""/>
    <x v="8"/>
  </r>
  <r>
    <s v="Vanessa Mccandlish"/>
    <s v="vanessa.mccandlish@srg.com.au"/>
    <s v="Microsoft 365 Excel - Intermediate"/>
    <n v="13672229"/>
    <s v="Course"/>
    <x v="2"/>
    <m/>
    <d v="2024-05-22T00:00:00"/>
    <m/>
    <s v="Human Resources (HR), (HR) HR Analytics, MANAGERS, New Starters"/>
    <m/>
    <m/>
    <m/>
    <s v="Business Analyst"/>
    <s v="HR MANAGEMENT"/>
    <m/>
    <s v="Linda Hunt"/>
    <s v="S900"/>
    <n v="239766"/>
    <s v="Vanessa Mccandlish"/>
    <s v="MAY, FY24"/>
    <s v=""/>
    <x v="0"/>
  </r>
  <r>
    <s v="Pamela Maccotta"/>
    <s v="pamela.maccotta@spotlightproperty.com.au"/>
    <s v="Microsoft 365 Excel - Intermediate"/>
    <n v="13672229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s v=""/>
    <s v=""/>
    <x v="4"/>
  </r>
  <r>
    <s v="Fiona Cassidy"/>
    <s v="fiona.cassidy@srg.com.au"/>
    <s v="Microsoft 365 Excel - Intermediate"/>
    <n v="13672229"/>
    <s v="Course"/>
    <x v="0"/>
    <s v="Passed"/>
    <d v="2024-09-20T00:00:00"/>
    <d v="2024-10-18T00:00:00"/>
    <s v="Human Resources (HR), (HR) Payroll, MANAGERS, New Starters"/>
    <m/>
    <m/>
    <m/>
    <s v="Group Payroll Manager"/>
    <s v="HR MANAGEMENT"/>
    <m/>
    <s v="Linda Hunt"/>
    <s v="S900"/>
    <n v="314295"/>
    <s v="Fi Cassidy"/>
    <s v="SEP, FY25"/>
    <s v="Q2, FY25"/>
    <x v="0"/>
  </r>
  <r>
    <s v="Jonathan Wright"/>
    <s v="jonathan.wright@srg.com.au"/>
    <s v="Microsoft 365 Excel - Intermediate"/>
    <n v="13672229"/>
    <s v="Course"/>
    <x v="0"/>
    <s v="Passed"/>
    <d v="2024-12-17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s v="DEC, FY25"/>
    <s v="Q2, FY25"/>
    <x v="6"/>
  </r>
  <r>
    <s v="Joanne Fatai"/>
    <s v="joanne.fatai@srg.com.au"/>
    <s v="Microsoft 365 Excel - Intermediate"/>
    <n v="13672229"/>
    <s v="Cours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s v=""/>
    <s v=""/>
    <x v="11"/>
  </r>
  <r>
    <s v="Jodi Ross"/>
    <s v="jodi.ross@spotlightgroup.com"/>
    <s v="Microsoft 365 Excel - Intermediate"/>
    <n v="13672229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s v=""/>
    <s v=""/>
    <x v="11"/>
  </r>
  <r>
    <s v="Adam Bowden"/>
    <s v="adam.bowden@srg.com.au"/>
    <s v="Microsoft 365 Excel - Intermediate"/>
    <n v="13672229"/>
    <s v="Course"/>
    <x v="1"/>
    <m/>
    <m/>
    <m/>
    <s v="Finance (FIN), New Starters"/>
    <m/>
    <m/>
    <m/>
    <s v="Finance Manager"/>
    <s v="SS Finance"/>
    <s v="SS Finance SM1"/>
    <s v="Meri Boskovski"/>
    <s v="S900"/>
    <n v="337928"/>
    <s v="Adam Bowden"/>
    <s v=""/>
    <s v=""/>
    <x v="11"/>
  </r>
  <r>
    <s v="Angela Georgieska"/>
    <s v="angela.georgieska@srg.com.au"/>
    <s v="Work Rights In Australia"/>
    <n v="13405131"/>
    <s v="Course"/>
    <x v="0"/>
    <s v="Passed"/>
    <d v="2024-08-30T00:00:00"/>
    <d v="2024-08-30T00:00:00"/>
    <s v="(HR) Workplace Relations, New Starters"/>
    <m/>
    <m/>
    <m/>
    <m/>
    <s v="HR MANAGEMENT"/>
    <s v="Human Resources"/>
    <s v="Jen Jordan"/>
    <m/>
    <n v="335130"/>
    <m/>
    <s v="AUG, FY25"/>
    <s v="Q1, FY25"/>
    <x v="0"/>
  </r>
  <r>
    <s v="Test Manager"/>
    <s v="testmanagergo1@gmail.com"/>
    <s v="Work Rights In Australia"/>
    <n v="13405131"/>
    <s v="Course"/>
    <x v="1"/>
    <m/>
    <m/>
    <m/>
    <s v="(HR) Workplace Relations, New Starters"/>
    <m/>
    <m/>
    <m/>
    <m/>
    <s v="HR MANAGEMENT"/>
    <s v="TEST MANAGER"/>
    <s v="Melissa Adeson"/>
    <m/>
    <m/>
    <m/>
    <s v=""/>
    <s v=""/>
    <x v="1"/>
  </r>
  <r>
    <s v="Jennifer Jordan"/>
    <s v="jennifer.jordan@srg.com.au"/>
    <s v="Work Rights In Australia"/>
    <n v="13405131"/>
    <s v="Course"/>
    <x v="0"/>
    <s v="Passed"/>
    <d v="2023-02-01T00:00:00"/>
    <d v="2023-02-01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s v="FEB, FY23"/>
    <s v="Q3, FY23"/>
    <x v="0"/>
  </r>
  <r>
    <s v="Carlo Gabi"/>
    <s v="carlo.gabi@srg.com.au"/>
    <s v="Critical Thinking Module"/>
    <n v="12880851"/>
    <s v="Interactiv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Camille Diocadiz"/>
    <s v="camille.diocadiz@srg.com.au"/>
    <s v="Critical Thinking Module"/>
    <n v="12880851"/>
    <s v="Interactiv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Glydel MaeGecana"/>
    <s v="glydel.maegecana@srg.com.au"/>
    <s v="Critical Thinking Module"/>
    <n v="12880851"/>
    <s v="Interactive"/>
    <x v="1"/>
    <m/>
    <m/>
    <m/>
    <s v="Finance (FIN), New Starters"/>
    <m/>
    <m/>
    <m/>
    <s v="Contractor"/>
    <s v="Finance"/>
    <s v="Finance Management"/>
    <s v="Su Xie"/>
    <m/>
    <m/>
    <m/>
    <s v=""/>
    <s v=""/>
    <x v="1"/>
  </r>
  <r>
    <s v="Talhia Davon"/>
    <s v="talhia.davon@srg.com.au"/>
    <s v="Critical Thinking Module"/>
    <n v="12880851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s v="NOV, FY23"/>
    <s v="Q2, FY23"/>
    <x v="1"/>
  </r>
  <r>
    <s v="Mariel Mangubat"/>
    <s v="mariel.mangubat@srg.com.au"/>
    <s v="Critical Thinking Module"/>
    <n v="12880851"/>
    <s v="Interactive"/>
    <x v="1"/>
    <m/>
    <m/>
    <m/>
    <s v="Finance (FIN), New Starters"/>
    <m/>
    <m/>
    <m/>
    <s v="Contractor"/>
    <s v="Finance"/>
    <m/>
    <s v="Jacqueline Doria"/>
    <m/>
    <m/>
    <m/>
    <s v=""/>
    <s v=""/>
    <x v="1"/>
  </r>
  <r>
    <s v="Daryl Megna"/>
    <s v="insurance@spotlightgroup.com"/>
    <s v="Critical Thinking Module"/>
    <n v="12880851"/>
    <s v="Interactiv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s v=""/>
    <s v=""/>
    <x v="11"/>
  </r>
  <r>
    <s v="Su Ying Xie"/>
    <s v="su.ying.xie@srg.com.au"/>
    <s v="Critical Thinking Module"/>
    <n v="12880851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s v=""/>
    <s v=""/>
    <x v="7"/>
  </r>
  <r>
    <s v="Reece Shaw"/>
    <s v="reece.shaw@srg.com.au"/>
    <s v="Critical Thinking Module"/>
    <n v="12880851"/>
    <s v="Interactive"/>
    <x v="0"/>
    <s v="Passed"/>
    <d v="2023-02-07T00:00:00"/>
    <d v="2023-02-09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FEB, FY23"/>
    <s v="Q3, FY23"/>
    <x v="0"/>
  </r>
  <r>
    <s v="Marius Muller"/>
    <s v="marius.muller@srg.com.au"/>
    <s v="Critical Thinking Module"/>
    <n v="12880851"/>
    <s v="Interactiv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s v=""/>
    <s v=""/>
    <x v="11"/>
  </r>
  <r>
    <s v="Penny West"/>
    <s v="penny.west@srg.com.au"/>
    <s v="Critical Thinking Module"/>
    <n v="12880851"/>
    <s v="Interactiv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s v=""/>
    <s v=""/>
    <x v="11"/>
  </r>
  <r>
    <s v="Thomas Mclelland"/>
    <s v="tom.mclelland@spotlight.com.au"/>
    <s v="Critical Thinking Module"/>
    <n v="12880851"/>
    <s v="Interactive"/>
    <x v="0"/>
    <s v="Passed"/>
    <d v="2022-12-07T00:00:00"/>
    <d v="2022-12-07T00:00:00"/>
    <s v="Property Management (PROP), New Starters"/>
    <m/>
    <m/>
    <m/>
    <s v="Receiving"/>
    <s v="Property"/>
    <s v="Facilities Management"/>
    <s v="Sarah Michail"/>
    <s v="S900"/>
    <n v="204133"/>
    <s v="Tom Mclelland"/>
    <s v="DEC, FY23"/>
    <s v="Q2, FY23"/>
    <x v="3"/>
  </r>
  <r>
    <s v="Mark Furey"/>
    <s v="mark.furey@srg.com.au"/>
    <s v="Critical Thinking Module"/>
    <n v="12880851"/>
    <s v="Interactiv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s v=""/>
    <s v=""/>
    <x v="11"/>
  </r>
  <r>
    <s v="Rachael Mendez"/>
    <s v="rachael.mendez@srg.com.au"/>
    <s v="Critical Thinking Module"/>
    <n v="12880851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s v="DEC, FY23"/>
    <s v="Q2, FY23"/>
    <x v="6"/>
  </r>
  <r>
    <s v="Amanda Rees"/>
    <s v="amanda.rees@srg.com.au"/>
    <s v="Critical Thinking Module"/>
    <n v="12880851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JAN, FY23"/>
    <s v="Q3, FY23"/>
    <x v="3"/>
  </r>
  <r>
    <s v="Andrea Brvenik"/>
    <s v="andrea.brvenik@srg.com.au"/>
    <s v="Critical Thinking Module"/>
    <n v="12880851"/>
    <s v="Interactiv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s v=""/>
    <s v=""/>
    <x v="11"/>
  </r>
  <r>
    <s v="Celeste Morrison"/>
    <s v="celeste.morrison@spotlightfoundation.org.au"/>
    <s v="Critical Thinking Module"/>
    <n v="12880851"/>
    <s v="Interactive"/>
    <x v="2"/>
    <m/>
    <d v="2023-05-30T00:00:00"/>
    <m/>
    <s v="(FIN) FFM, New Starters"/>
    <m/>
    <m/>
    <m/>
    <s v="Assistant Grants Manager"/>
    <m/>
    <m/>
    <s v="Rose Thomas"/>
    <m/>
    <n v="298492"/>
    <s v="Celeste Morrison"/>
    <s v="JUN, FY23"/>
    <s v=""/>
    <x v="9"/>
  </r>
  <r>
    <s v="Andre Wilbraham"/>
    <s v="andre.wilbraham@srg.com.au"/>
    <s v="Critical Thinking Module"/>
    <n v="12880851"/>
    <s v="Interactive"/>
    <x v="0"/>
    <s v="Passed"/>
    <d v="2022-12-18T00:00:00"/>
    <d v="2022-12-18T00:00:00"/>
    <s v="Finance (FIN), New Starters"/>
    <m/>
    <m/>
    <m/>
    <s v="Stock Integrity Analyst"/>
    <s v="SS Finance"/>
    <s v="SS Finance SM4"/>
    <s v="Leigh Boyle"/>
    <s v="S900"/>
    <n v="298748"/>
    <s v="Andre Wilbraham"/>
    <s v="DEC, FY23"/>
    <s v="Q2, FY23"/>
    <x v="11"/>
  </r>
  <r>
    <s v="Wayne Micallef"/>
    <s v="wayne.micallef@srg.com.au"/>
    <s v="Critical Thinking Module"/>
    <n v="12880851"/>
    <s v="Interactiv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s v=""/>
    <s v=""/>
    <x v="11"/>
  </r>
  <r>
    <s v="Jeremy Gaffney"/>
    <s v="jeremy.gaffney@srg.com.au"/>
    <s v="Critical Thinking Module"/>
    <n v="12880851"/>
    <s v="Interactive"/>
    <x v="0"/>
    <s v="Passed"/>
    <d v="2022-12-02T00:00:00"/>
    <d v="2022-12-02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s v="DEC, FY23"/>
    <s v="Q2, FY23"/>
    <x v="3"/>
  </r>
  <r>
    <s v="Christopher Hazlett"/>
    <s v="chris.hazlett@srg.com.au"/>
    <s v="Critical Thinking Module"/>
    <n v="12880851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Karl Morris"/>
    <s v="karl.morris@srg.com.au"/>
    <s v="Critical Thinking Module"/>
    <n v="12880851"/>
    <s v="Interactive"/>
    <x v="0"/>
    <s v="Passed"/>
    <d v="2022-11-18T00:00:00"/>
    <d v="2022-11-18T00:00:00"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s v="NOV, FY23"/>
    <s v="Q2, FY23"/>
    <x v="11"/>
  </r>
  <r>
    <s v="Akansha Tewari"/>
    <s v="akansha.tewari@srg.com.au"/>
    <s v="Critical Thinking Module"/>
    <n v="12880851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Frank Dalupang"/>
    <s v="frank.dalupang@srg.com.au"/>
    <s v="Critical Thinking Module"/>
    <n v="12880851"/>
    <s v="Interactiv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s v=""/>
    <s v=""/>
    <x v="11"/>
  </r>
  <r>
    <s v="Jacqueline Doria"/>
    <s v="jacqueline.doria@srg.com.au"/>
    <s v="Critical Thinking Module"/>
    <n v="12880851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s v=""/>
    <s v=""/>
    <x v="9"/>
  </r>
  <r>
    <s v="Tansy Hawksby"/>
    <s v="tansy.hawksby@spotlightgroup.com"/>
    <s v="Critical Thinking Module"/>
    <n v="12880851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s v=""/>
    <s v=""/>
    <x v="9"/>
  </r>
  <r>
    <s v="Thomas Samuels"/>
    <s v="thomas.samuels@srg.com.au"/>
    <s v="Critical Thinking Module"/>
    <n v="12880851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s v=""/>
    <s v=""/>
    <x v="3"/>
  </r>
  <r>
    <s v="Mikaela Wilkie"/>
    <s v="mikaela.wilkie@spotlightproperty.com.au"/>
    <s v="Critical Thinking Module"/>
    <n v="128808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s v=""/>
    <s v=""/>
    <x v="4"/>
  </r>
  <r>
    <s v="Sarah Michail"/>
    <s v="sarah.michail@srg.com.au"/>
    <s v="Critical Thinking Module"/>
    <n v="12880851"/>
    <s v="Interactiv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s v="FEB, FY23"/>
    <s v="Q3, FY23"/>
    <x v="3"/>
  </r>
  <r>
    <s v="Fuad Abdi"/>
    <s v="fuad.abdi@srg.com.au"/>
    <s v="Critical Thinking Module"/>
    <n v="12880851"/>
    <s v="Interactive"/>
    <x v="0"/>
    <s v="Passed"/>
    <d v="2023-02-06T00:00:00"/>
    <d v="2023-02-06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FEB, FY23"/>
    <s v="Q3, FY23"/>
    <x v="2"/>
  </r>
  <r>
    <s v="Ahmed Gulamali"/>
    <s v="ahmed.gulamali@spotlightgroup.com"/>
    <s v="Critical Thinking Module"/>
    <n v="12880851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s v=""/>
    <s v=""/>
    <x v="9"/>
  </r>
  <r>
    <s v="Nadav Greenberger"/>
    <s v="nadav.greenberger@srg.com.au"/>
    <s v="Critical Thinking Module"/>
    <n v="12880851"/>
    <s v="Interactive"/>
    <x v="2"/>
    <m/>
    <d v="2023-03-03T00:00:00"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s v="MAR, FY23"/>
    <s v=""/>
    <x v="11"/>
  </r>
  <r>
    <s v="Sumitha Johnsilas"/>
    <s v="sumitha.johnsilas@srg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s v=""/>
    <s v=""/>
    <x v="11"/>
  </r>
  <r>
    <s v="Michael Girardi"/>
    <s v="michael.girardi@srg.com.au"/>
    <s v="Critical Thinking Module"/>
    <n v="12880851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MAR, FY23"/>
    <s v="Q3, FY23"/>
    <x v="2"/>
  </r>
  <r>
    <s v="Nancy Goegan"/>
    <s v="nancy.goegan@spotlight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s v=""/>
    <s v=""/>
    <x v="11"/>
  </r>
  <r>
    <s v="Jaspreet Kaur Satwan Singh"/>
    <s v="jaspreet.kaur@srg.com.au"/>
    <s v="Critical Thinking Module"/>
    <n v="12880851"/>
    <s v="Interactiv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s v=""/>
    <s v=""/>
    <x v="5"/>
  </r>
  <r>
    <s v="May Zu Lam"/>
    <s v="may.zu.lam@srg.com.au"/>
    <s v="Critical Thinking Module"/>
    <n v="12880851"/>
    <s v="Interactive"/>
    <x v="0"/>
    <s v="Passed"/>
    <d v="2023-02-20T00:00:00"/>
    <d v="2023-02-20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s v="FEB, FY23"/>
    <s v="Q3, FY23"/>
    <x v="2"/>
  </r>
  <r>
    <s v="Helen Athanasakopoulos"/>
    <s v="helen.athanasakopoulos@srg.com.au"/>
    <s v="Critical Thinking Module"/>
    <n v="12880851"/>
    <s v="Interactiv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s v=""/>
    <s v=""/>
    <x v="11"/>
  </r>
  <r>
    <s v="Anita Ali"/>
    <s v="anita.ali@srg.com.au"/>
    <s v="Critical Thinking Module"/>
    <n v="12880851"/>
    <s v="Interactiv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s v=""/>
    <s v=""/>
    <x v="11"/>
  </r>
  <r>
    <s v="Leah Edwards"/>
    <s v="leah.edwards@spotlightgroup.com.au"/>
    <s v="Critical Thinking Module"/>
    <n v="12880851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s v=""/>
    <s v=""/>
    <x v="9"/>
  </r>
  <r>
    <s v="Robert Ryan"/>
    <s v="rob.ryan@srg.com.au"/>
    <s v="Critical Thinking Module"/>
    <n v="12880851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Timothy Charman"/>
    <s v="tim.charman@srg.com.au"/>
    <s v="Critical Thinking Module"/>
    <n v="12880851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s v=""/>
    <s v=""/>
    <x v="11"/>
  </r>
  <r>
    <s v="Michael Johnson"/>
    <s v="mike.johnson@srg.com.au"/>
    <s v="Critical Thinking Module"/>
    <n v="12880851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s v=""/>
    <s v=""/>
    <x v="11"/>
  </r>
  <r>
    <s v="Susanty Irawan"/>
    <s v="susanty.irawan@srg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25114"/>
    <s v="Susanty Irawan"/>
    <s v=""/>
    <s v=""/>
    <x v="11"/>
  </r>
  <r>
    <s v="Vanessa Mccandlish"/>
    <s v="vanessa.mccandlish@srg.com.au"/>
    <s v="Critical Thinking Module"/>
    <n v="12880851"/>
    <s v="Interactive"/>
    <x v="0"/>
    <s v="Passed"/>
    <d v="2023-02-20T00:00:00"/>
    <d v="2023-02-21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FEB, FY23"/>
    <s v="Q3, FY23"/>
    <x v="0"/>
  </r>
  <r>
    <s v="Sebastian Licciardi"/>
    <s v="sebastian.licciardi@srg.com.au"/>
    <s v="Critical Thinking Module"/>
    <n v="12880851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s v=""/>
    <s v=""/>
    <x v="11"/>
  </r>
  <r>
    <s v="Joanne Fatai"/>
    <s v="joanne.fatai@srg.com.au"/>
    <s v="Critical Thinking Module"/>
    <n v="12880851"/>
    <s v="Interactiv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s v=""/>
    <s v=""/>
    <x v="11"/>
  </r>
  <r>
    <s v="Kumar Tammana"/>
    <s v="kumar.tammana@srg.com.au"/>
    <s v="The User-Centered Design Philosophy - Mobile UI and UX Design"/>
    <n v="12874118"/>
    <s v="Video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s v=""/>
    <s v=""/>
    <x v="1"/>
  </r>
  <r>
    <s v="Gaurav Bhat"/>
    <s v="gaurav.bhat@srg.com.au"/>
    <s v="The User-Centered Design Philosophy - Mobile UI and UX Design"/>
    <n v="12874118"/>
    <s v="Video"/>
    <x v="0"/>
    <s v="Passed"/>
    <d v="2024-08-15T00:00:00"/>
    <d v="2024-08-15T00:00:00"/>
    <s v="Information Technology (IT), (IT) Digital Solutions, New Starters"/>
    <m/>
    <m/>
    <m/>
    <s v="Mobility &amp; Ecomm App Sa"/>
    <s v="IT"/>
    <s v="IT DIGITAL"/>
    <s v="Andrew Lighten"/>
    <m/>
    <n v="323285"/>
    <m/>
    <s v="AUG, FY25"/>
    <s v="Q1, FY25"/>
    <x v="5"/>
  </r>
  <r>
    <s v="Vijay Shanbhag"/>
    <s v="vijay.shanbhag@srg.com.au"/>
    <s v="The User-Centered Design Philosophy - Mobile UI and UX Design"/>
    <n v="12874118"/>
    <s v="Video"/>
    <x v="0"/>
    <s v="Passed"/>
    <d v="2024-03-04T00:00:00"/>
    <d v="2024-03-04T00:00:00"/>
    <s v="Information Technology (IT), (IT) Digital Solutions, New Starters"/>
    <m/>
    <m/>
    <m/>
    <s v="Business Analyst"/>
    <s v="IT"/>
    <s v="IT DIGITAL"/>
    <s v="Andrew Lighten"/>
    <s v="S900"/>
    <n v="230701"/>
    <s v="Vijay Shanbhag"/>
    <s v="MAR, FY24"/>
    <s v="Q3, FY24"/>
    <x v="6"/>
  </r>
  <r>
    <s v="Shaistha Begum"/>
    <s v="shaistha.begum@srg.com.au"/>
    <s v="The User-Centered Design Philosophy - Mobile UI and UX Design"/>
    <n v="12874118"/>
    <s v="Video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s v=""/>
    <s v=""/>
    <x v="6"/>
  </r>
  <r>
    <s v="Thida Zaw"/>
    <s v="thida.zaw@srg.com.au"/>
    <s v="The User-Centered Design Philosophy - Mobile UI and UX Design"/>
    <n v="12874118"/>
    <s v="Video"/>
    <x v="2"/>
    <m/>
    <d v="2025-06-24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s v="JUN, FY25"/>
    <s v=""/>
    <x v="6"/>
  </r>
  <r>
    <s v="Harsimar Kaur"/>
    <s v="harsimar.kaur@srg.com.au"/>
    <s v="The User-Centered Design Philosophy - Mobile UI and UX Design"/>
    <n v="12874118"/>
    <s v="Video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s v="JUN, FY24"/>
    <s v="Q4, FY24"/>
    <x v="5"/>
  </r>
  <r>
    <s v="Andreas Arvanitakis"/>
    <s v="andrew.arvanitakis@srg.com.au"/>
    <s v="The User-Centered Design Philosophy - Mobile UI and UX Design"/>
    <n v="12874118"/>
    <s v="Video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s v=""/>
    <s v=""/>
    <x v="5"/>
  </r>
  <r>
    <s v="Ailen Collado"/>
    <s v="ailen.collado@srg.com.au"/>
    <s v="The User-Centered Design Philosophy - Mobile UI and UX Design"/>
    <n v="12874118"/>
    <s v="Video"/>
    <x v="0"/>
    <s v="Passed"/>
    <d v="2024-01-30T00:00:00"/>
    <d v="2024-01-30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s v="FEB, FY24"/>
    <s v="Q3, FY24"/>
    <x v="6"/>
  </r>
  <r>
    <s v="Satish Muthuarumugam"/>
    <s v="satish.muthuarumugam@srg.com.au"/>
    <s v="Negotiation Skills"/>
    <n v="11741345"/>
    <s v="Interactive"/>
    <x v="2"/>
    <m/>
    <d v="2023-07-06T00:00:00"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s v="JUL, FY24"/>
    <s v=""/>
    <x v="2"/>
  </r>
  <r>
    <s v="Bailey Papic"/>
    <s v="bailey.papic@srg.com.au"/>
    <s v="Introduction"/>
    <n v="11602038"/>
    <s v="Interactiv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s v="APR, FY23"/>
    <s v="Q4, FY23"/>
    <x v="1"/>
  </r>
  <r>
    <s v="Reece Shaw"/>
    <s v="reece.shaw@srg.com.au"/>
    <s v="Introduction"/>
    <n v="11602038"/>
    <s v="Interactive"/>
    <x v="0"/>
    <s v="Passed"/>
    <d v="2023-05-29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UN, FY23"/>
    <s v="Q1, FY24"/>
    <x v="0"/>
  </r>
  <r>
    <s v="Andrea Nicou"/>
    <s v="andrea.nicou@srg.com.au"/>
    <s v="Introduction"/>
    <n v="11602038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Christopher Hazlett"/>
    <s v="chris.hazlett@srg.com.au"/>
    <s v="Introduction"/>
    <n v="11602038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Lina Carrillo"/>
    <s v="lina.carrillo@srg.com.au"/>
    <s v="Introduction"/>
    <n v="11602038"/>
    <s v="Interactive"/>
    <x v="2"/>
    <m/>
    <d v="2022-11-22T00:00:00"/>
    <m/>
    <s v="Marketing (MKT), New Starters"/>
    <m/>
    <m/>
    <m/>
    <s v="Graphic Artist"/>
    <s v="Marketing"/>
    <s v="Head of Marketing Ops"/>
    <s v="Aaron Muscara"/>
    <s v="S900"/>
    <n v="322115"/>
    <s v="Lina Carrillo"/>
    <s v="NOV, FY23"/>
    <s v=""/>
    <x v="2"/>
  </r>
  <r>
    <s v="Nadia Duffy"/>
    <s v="nadia.duffy@srg.com.au"/>
    <s v="Introduction"/>
    <n v="11602038"/>
    <s v="Interactiv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JAN, FY23"/>
    <s v="Q3, FY23"/>
    <x v="2"/>
  </r>
  <r>
    <s v="Jaspreet Kaur Satwan Singh"/>
    <s v="jaspreet.kaur@srg.com.au"/>
    <s v="Introduction"/>
    <n v="11602038"/>
    <s v="Interactive"/>
    <x v="2"/>
    <m/>
    <d v="2023-10-05T00:00:00"/>
    <m/>
    <s v="New Starters"/>
    <m/>
    <m/>
    <m/>
    <s v="Bi Project Manager"/>
    <s v="IT"/>
    <s v="IT ENTERPRISE INFORMATION"/>
    <s v="Greg Branford"/>
    <s v="S900"/>
    <n v="324998"/>
    <s v="Jaspreet Kaur Satwan Singh"/>
    <s v="OCT, FY24"/>
    <s v=""/>
    <x v="5"/>
  </r>
  <r>
    <s v="Fuad Abdi"/>
    <s v="fuad.abdi@srg.com.au"/>
    <s v="Introduction"/>
    <n v="11602038"/>
    <s v="Interactive"/>
    <x v="0"/>
    <s v="Passed"/>
    <d v="2023-04-19T00:00:00"/>
    <d v="2023-04-19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APR, FY23"/>
    <s v="Q4, FY23"/>
    <x v="2"/>
  </r>
  <r>
    <s v="Robert Ryan"/>
    <s v="rob.ryan@srg.com.au"/>
    <s v="Introduction"/>
    <n v="11602038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Michael Girardi"/>
    <s v="michael.girardi@srg.com.au"/>
    <s v="Introduction"/>
    <n v="11602038"/>
    <s v="Interactive"/>
    <x v="0"/>
    <s v="Passed"/>
    <d v="2022-12-21T00:00:00"/>
    <d v="2022-12-21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DEC, FY23"/>
    <s v="Q2, FY23"/>
    <x v="2"/>
  </r>
  <r>
    <s v="Christina Koutsaplis"/>
    <s v="christina.koutsaplis@srg.com.au"/>
    <s v="Introduction"/>
    <n v="11602038"/>
    <s v="Interactive"/>
    <x v="0"/>
    <s v="Passed"/>
    <d v="2023-06-05T00:00:00"/>
    <d v="2023-06-05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JUN, FY23"/>
    <s v="Q4, FY23"/>
    <x v="2"/>
  </r>
  <r>
    <s v="Bryan Richardson"/>
    <s v="bryan.richardson@srg.com.au"/>
    <s v="Introduction"/>
    <n v="11602038"/>
    <s v="Interactive"/>
    <x v="0"/>
    <s v="Passed"/>
    <d v="2024-06-20T00:00:00"/>
    <d v="2024-06-20T00:00:00"/>
    <s v="Marketing (MKT), New Starters"/>
    <m/>
    <m/>
    <m/>
    <s v="Group Social Media Mkt Mgr"/>
    <s v="Marketing"/>
    <s v="ECOMM DIGITAL"/>
    <s v="Matt Demarco"/>
    <s v="S900"/>
    <n v="326780"/>
    <s v="Bryan Richardson"/>
    <s v="JUN, FY24"/>
    <s v="Q4, FY24"/>
    <x v="2"/>
  </r>
  <r>
    <s v="Christopher Bond"/>
    <s v="christopher.bond@srg.com.au"/>
    <s v="Introduction"/>
    <n v="11602038"/>
    <s v="Interactiv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JAN, FY23"/>
    <s v="Q3, FY23"/>
    <x v="2"/>
  </r>
  <r>
    <s v="Vanessa Mccandlish"/>
    <s v="vanessa.mccandlish@srg.com.au"/>
    <s v="Introduction"/>
    <n v="11602038"/>
    <s v="Interactive"/>
    <x v="0"/>
    <s v="Passed"/>
    <d v="2024-06-26T00:00:00"/>
    <d v="2024-06-2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JUN, FY24"/>
    <s v="Q4, FY24"/>
    <x v="0"/>
  </r>
  <r>
    <s v="Bailey Papic"/>
    <s v="bailey.papic@srg.com.au"/>
    <s v="Project Management Basics: Introduction"/>
    <n v="11599998"/>
    <s v="Cours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s v="APR, FY23"/>
    <s v="Q4, FY23"/>
    <x v="1"/>
  </r>
  <r>
    <s v="Steve Dal Pozzo"/>
    <s v="steve.dalpozzo@srg.com.au"/>
    <s v="Project Management Basics: Introduction"/>
    <n v="11599998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s v=""/>
    <s v=""/>
    <x v="2"/>
  </r>
  <r>
    <s v="Jackson Von Menge"/>
    <s v="jackson.vonmenge@srg.com.au"/>
    <s v="Project Management Basics: Introduction"/>
    <n v="11599998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s v=""/>
    <s v=""/>
    <x v="1"/>
  </r>
  <r>
    <s v="Benjamin Williams"/>
    <s v="benjacksonwilliams27@gmail.com"/>
    <s v="Project Management Basics: Introduction"/>
    <n v="11599998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s v=""/>
    <s v=""/>
    <x v="2"/>
  </r>
  <r>
    <s v="Christian Ferrero"/>
    <s v="christian.ferrero@srg.com.au"/>
    <s v="Project Management Basics: Introduction"/>
    <n v="11599998"/>
    <s v="Cours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s v=""/>
    <s v=""/>
    <x v="2"/>
  </r>
  <r>
    <s v="Adam Brozinski"/>
    <s v="adam.brozinski@srg.com.au"/>
    <s v="Project Management Basics: Introduction"/>
    <n v="11599998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s v=""/>
    <s v=""/>
    <x v="2"/>
  </r>
  <r>
    <s v="Angela Puopolo"/>
    <s v="angela.puopolo@srg.com.au"/>
    <s v="Project Management Basics: Introduction"/>
    <n v="1159999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s v=""/>
    <s v=""/>
    <x v="0"/>
  </r>
  <r>
    <s v="Gabriella Ciavarella"/>
    <s v="gabbie.ciavarella@srg.com.au"/>
    <s v="Project Management Basics: Introduction"/>
    <n v="11599998"/>
    <s v="Cours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s v=""/>
    <s v=""/>
    <x v="2"/>
  </r>
  <r>
    <s v="Reece Shaw"/>
    <s v="reece.shaw@srg.com.au"/>
    <s v="Project Management Basics: Introduction"/>
    <n v="11599998"/>
    <s v="Course"/>
    <x v="0"/>
    <s v="Passed"/>
    <d v="2023-05-29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s v="JUN, FY23"/>
    <s v="Q1, FY24"/>
    <x v="0"/>
  </r>
  <r>
    <s v="Elisa Malfitana"/>
    <s v="elisa.malfitana@srg.com.au"/>
    <s v="Project Management Basics: Introduction"/>
    <n v="11599998"/>
    <s v="Cours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s v=""/>
    <s v=""/>
    <x v="2"/>
  </r>
  <r>
    <s v="Andrea Nicou"/>
    <s v="andrea.nicou@srg.com.au"/>
    <s v="Project Management Basics: Introduction"/>
    <n v="11599998"/>
    <s v="Cours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s v="JUL, FY25"/>
    <s v="Q1, FY25"/>
    <x v="0"/>
  </r>
  <r>
    <s v="Stephen Hughes"/>
    <s v="stephen.hughes@srg.com.au"/>
    <s v="Project Management Basics: Introduction"/>
    <n v="11599998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s v=""/>
    <s v=""/>
    <x v="2"/>
  </r>
  <r>
    <s v="Adrian Santos"/>
    <s v="adrian.santos@srg.com.au"/>
    <s v="Project Management Basics: Introduction"/>
    <n v="11599998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s v=""/>
    <s v=""/>
    <x v="2"/>
  </r>
  <r>
    <s v="Luan Nguyen"/>
    <s v="luan.nguyen@srg.com.au"/>
    <s v="Project Management Basics: Introduction"/>
    <n v="11599998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s v=""/>
    <s v=""/>
    <x v="0"/>
  </r>
  <r>
    <s v="Romell Catuaan"/>
    <s v="romell.catuaan@srg.com.au"/>
    <s v="Project Management Basics: Introduction"/>
    <n v="11599998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s v=""/>
    <s v=""/>
    <x v="2"/>
  </r>
  <r>
    <s v="Akansha Tewari"/>
    <s v="akansha.tewari@srg.com.au"/>
    <s v="Project Management Basics: Introduction"/>
    <n v="11599998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s v=""/>
    <s v=""/>
    <x v="0"/>
  </r>
  <r>
    <s v="Jonathon Rann"/>
    <s v="jonathon.rann@srg.com.au"/>
    <s v="Project Management Basics: Introduction"/>
    <n v="11599998"/>
    <s v="Cours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s v=""/>
    <s v=""/>
    <x v="2"/>
  </r>
  <r>
    <s v="Gavin Hannaford"/>
    <s v="gavin.hannaford@srg.com.au"/>
    <s v="Project Management Basics: Introduction"/>
    <n v="11599998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s v=""/>
    <s v=""/>
    <x v="2"/>
  </r>
  <r>
    <s v="Adam Roberts"/>
    <s v="adam.roberts@srg.com.au"/>
    <s v="Project Management Basics: Introduction"/>
    <n v="11599998"/>
    <s v="Cours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s v=""/>
    <s v=""/>
    <x v="2"/>
  </r>
  <r>
    <s v="Christopher Hazlett"/>
    <s v="chris.hazlett@srg.com.au"/>
    <s v="Project Management Basics: Introduction"/>
    <n v="11599998"/>
    <s v="Cours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s v="DEC, FY23"/>
    <s v="Q2, FY23"/>
    <x v="2"/>
  </r>
  <r>
    <s v="Lina Carrillo"/>
    <s v="lina.carrillo@srg.com.au"/>
    <s v="Project Management Basics: Introduction"/>
    <n v="11599998"/>
    <s v="Course"/>
    <x v="2"/>
    <m/>
    <d v="2022-11-22T00:00:00"/>
    <m/>
    <s v="Marketing (MKT), New Starters"/>
    <m/>
    <m/>
    <m/>
    <s v="Graphic Artist"/>
    <s v="Marketing"/>
    <s v="Head of Marketing Ops"/>
    <s v="Aaron Muscara"/>
    <s v="S900"/>
    <n v="322115"/>
    <s v="Lina Carrillo"/>
    <s v="NOV, FY23"/>
    <s v=""/>
    <x v="2"/>
  </r>
  <r>
    <s v="Ethan Perry"/>
    <s v="ethan.perry@srg.com.au"/>
    <s v="Project Management Basics: Introduction"/>
    <n v="11599998"/>
    <s v="Course"/>
    <x v="1"/>
    <m/>
    <m/>
    <m/>
    <s v="Marketing (MKT)"/>
    <m/>
    <m/>
    <m/>
    <s v="Seo Coordinator"/>
    <s v="Marketing"/>
    <s v="SS ECOMM SM1"/>
    <s v="Bec Luong"/>
    <s v="S900"/>
    <n v="335235"/>
    <s v="Ethan Perry"/>
    <s v=""/>
    <s v=""/>
    <x v="6"/>
  </r>
  <r>
    <s v="Nicola Campbell"/>
    <s v="niki.campbell@srg.com.au"/>
    <s v="Project Management Basics: Introduction"/>
    <n v="11599998"/>
    <s v="Course"/>
    <x v="1"/>
    <m/>
    <m/>
    <m/>
    <s v="Marketing (MKT), New Starters"/>
    <m/>
    <m/>
    <m/>
    <s v="Traffic Coordinator"/>
    <s v="Marketing"/>
    <s v="Head of Marketing Ops"/>
    <s v="Nadia Duffy"/>
    <s v="S900"/>
    <n v="318079"/>
    <s v="Niki Campbell"/>
    <s v=""/>
    <s v=""/>
    <x v="2"/>
  </r>
  <r>
    <s v="Margie Robinson"/>
    <s v="margie.robinson@srg.com.au"/>
    <s v="Project Management Basics: Introduction"/>
    <n v="1159999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s v=""/>
    <s v=""/>
    <x v="0"/>
  </r>
  <r>
    <s v="Fuad Abdi"/>
    <s v="fuad.abdi@srg.com.au"/>
    <s v="Project Management Basics: Introduction"/>
    <n v="11599998"/>
    <s v="Course"/>
    <x v="0"/>
    <s v="Passed"/>
    <d v="2023-04-19T00:00:00"/>
    <d v="2023-04-19T00:00:00"/>
    <s v="Marketing (MKT), (MKT) Broadcast, New Starters"/>
    <m/>
    <m/>
    <m/>
    <s v="Media Producer"/>
    <s v="Marketing"/>
    <s v="Head of Marketing Ops"/>
    <s v="Robert Ryan"/>
    <s v="S900"/>
    <n v="319925"/>
    <s v="Fuad Abdi"/>
    <s v="APR, FY23"/>
    <s v="Q4, FY23"/>
    <x v="2"/>
  </r>
  <r>
    <s v="Jennelle Devereux"/>
    <s v="jennelle.devereux@srg.com.au"/>
    <s v="Project Management Basics: Introduction"/>
    <n v="11599998"/>
    <s v="Cours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s v=""/>
    <s v=""/>
    <x v="2"/>
  </r>
  <r>
    <s v="Jaspreet Kaur Satwan Singh"/>
    <s v="jaspreet.kaur@srg.com.au"/>
    <s v="Project Management Basics: Introduction"/>
    <n v="11599998"/>
    <s v="Course"/>
    <x v="2"/>
    <m/>
    <d v="2023-10-05T00:00:00"/>
    <m/>
    <s v="New Starters"/>
    <m/>
    <m/>
    <m/>
    <s v="Bi Project Manager"/>
    <s v="IT"/>
    <s v="IT ENTERPRISE INFORMATION"/>
    <s v="Greg Branford"/>
    <s v="S900"/>
    <n v="324998"/>
    <s v="Jaspreet Kaur Satwan Singh"/>
    <s v="OCT, FY24"/>
    <s v=""/>
    <x v="5"/>
  </r>
  <r>
    <s v="Christopher Bond"/>
    <s v="christopher.bond@srg.com.au"/>
    <s v="Project Management Basics: Introduction"/>
    <n v="11599998"/>
    <s v="Cours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s v="JAN, FY23"/>
    <s v="Q3, FY23"/>
    <x v="2"/>
  </r>
  <r>
    <s v="Aaron Muscara"/>
    <s v="aaron.muscara@srg.com.au"/>
    <s v="Project Management Basics: Introduction"/>
    <n v="11599998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s v=""/>
    <s v=""/>
    <x v="2"/>
  </r>
  <r>
    <s v="Christina Koutsaplis"/>
    <s v="christina.koutsaplis@srg.com.au"/>
    <s v="Project Management Basics: Introduction"/>
    <n v="11599998"/>
    <s v="Course"/>
    <x v="0"/>
    <s v="Passed"/>
    <d v="2023-06-05T00:00:00"/>
    <d v="2023-06-05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s v="JUN, FY23"/>
    <s v="Q4, FY23"/>
    <x v="2"/>
  </r>
  <r>
    <s v="Nadia Duffy"/>
    <s v="nadia.duffy@srg.com.au"/>
    <s v="Project Management Basics: Introduction"/>
    <n v="11599998"/>
    <s v="Cours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s v="JAN, FY23"/>
    <s v="Q3, FY23"/>
    <x v="2"/>
  </r>
  <r>
    <s v="Tara Saltzman"/>
    <s v="tara.saltzman@srg.com.au"/>
    <s v="Project Management Basics: Introduction"/>
    <n v="11599998"/>
    <s v="Cours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s v=""/>
    <s v=""/>
    <x v="2"/>
  </r>
  <r>
    <s v="Michael Girardi"/>
    <s v="michael.girardi@srg.com.au"/>
    <s v="Project Management Basics: Introduction"/>
    <n v="11599998"/>
    <s v="Course"/>
    <x v="0"/>
    <s v="Passed"/>
    <d v="2022-12-21T00:00:00"/>
    <d v="2022-12-21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s v="DEC, FY23"/>
    <s v="Q2, FY23"/>
    <x v="2"/>
  </r>
  <r>
    <s v="Nathan Cook"/>
    <s v="nathan.cook@srg.com.au"/>
    <s v="Project Management Basics: Introduction"/>
    <n v="11599998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s v=""/>
    <s v=""/>
    <x v="2"/>
  </r>
  <r>
    <s v="Bryan Richardson"/>
    <s v="bryan.richardson@srg.com.au"/>
    <s v="Project Management Basics: Introduction"/>
    <n v="11599998"/>
    <s v="Course"/>
    <x v="0"/>
    <s v="Passed"/>
    <d v="2024-06-20T00:00:00"/>
    <d v="2024-06-20T00:00:00"/>
    <s v="Marketing (MKT), New Starters"/>
    <m/>
    <m/>
    <m/>
    <s v="Group Social Media Mkt Mgr"/>
    <s v="Marketing"/>
    <s v="ECOMM DIGITAL"/>
    <s v="Matt Demarco"/>
    <s v="S900"/>
    <n v="326780"/>
    <s v="Bryan Richardson"/>
    <s v="JUN, FY24"/>
    <s v="Q4, FY24"/>
    <x v="2"/>
  </r>
  <r>
    <s v="Robert Ryan"/>
    <s v="rob.ryan@srg.com.au"/>
    <s v="Project Management Basics: Introduction"/>
    <n v="11599998"/>
    <s v="Cours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s v="DEC, FY23"/>
    <s v="Q2, FY23"/>
    <x v="2"/>
  </r>
  <r>
    <s v="Aleecia Rae"/>
    <s v="aleecia.rae@srg.com.au"/>
    <s v="Project Management Basics: Introduction"/>
    <n v="11599998"/>
    <s v="Cours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s v=""/>
    <s v=""/>
    <x v="2"/>
  </r>
  <r>
    <s v="Lynne Barron"/>
    <s v="lynne.barron@srg.com.au"/>
    <s v="Project Management Basics: Introduction"/>
    <n v="11599998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s v=""/>
    <s v=""/>
    <x v="2"/>
  </r>
  <r>
    <s v="Vanessa Mccandlish"/>
    <s v="vanessa.mccandlish@srg.com.au"/>
    <s v="Project Management Basics: Introduction"/>
    <n v="11599998"/>
    <s v="Course"/>
    <x v="0"/>
    <s v="Passed"/>
    <d v="2024-06-26T00:00:00"/>
    <d v="2024-06-2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s v="JUN, FY24"/>
    <s v="Q4, FY24"/>
    <x v="0"/>
  </r>
  <r>
    <s v="Jodi Muzir"/>
    <s v="jodi.muzir@srg.com.au"/>
    <s v="Project Management Basics: Introduction"/>
    <n v="11599998"/>
    <s v="Cours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s v=""/>
    <s v=""/>
    <x v="2"/>
  </r>
  <r>
    <s v="Timothy Yong"/>
    <s v="tim.yong@srg.com.au"/>
    <s v="Project Management Basics: Introduction"/>
    <n v="11599998"/>
    <s v="Cours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s v=""/>
    <s v=""/>
    <x v="2"/>
  </r>
  <r>
    <s v="Jason Wolff"/>
    <s v="jason.wolff@srg.com.au"/>
    <s v="Project Management Basics: Introduction"/>
    <n v="11599998"/>
    <s v="Course"/>
    <x v="1"/>
    <m/>
    <m/>
    <m/>
    <s v="Marketing (MKT), MANAGERS, New Starters"/>
    <m/>
    <m/>
    <m/>
    <s v="Gm Marketing"/>
    <s v="Marketing"/>
    <m/>
    <s v="Avi Gilboa"/>
    <s v="S900"/>
    <n v="310753"/>
    <s v="Jason Wolff"/>
    <s v=""/>
    <s v=""/>
    <x v="2"/>
  </r>
  <r>
    <s v="Escarlett Patriarca"/>
    <s v="escarlett.patriarca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s v=""/>
    <s v=""/>
    <x v="6"/>
  </r>
  <r>
    <s v="Shane Edwards"/>
    <s v="shane.edwards@srg.com.au"/>
    <s v="Process Flow Mapping Course"/>
    <n v="1088549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s v=""/>
    <s v=""/>
    <x v="6"/>
  </r>
  <r>
    <s v="Haneen Al Khamas"/>
    <s v="haneen.khamas@srg.com.au"/>
    <s v="Process Flow Mapping Course"/>
    <n v="10885493"/>
    <s v="Interactive"/>
    <x v="2"/>
    <m/>
    <d v="2025-05-13T00:00:00"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s v="MAY, FY25"/>
    <s v=""/>
    <x v="6"/>
  </r>
  <r>
    <s v="Drew Wells"/>
    <s v="drew.wells@srg.com.au"/>
    <s v="Process Flow Mapping Course"/>
    <n v="1088549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s v=""/>
    <s v=""/>
    <x v="6"/>
  </r>
  <r>
    <s v="Tyler Britton"/>
    <s v="tyler.britton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s v=""/>
    <s v=""/>
    <x v="6"/>
  </r>
  <r>
    <s v="Thi Lai"/>
    <s v="karen.lai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s v=""/>
    <s v=""/>
    <x v="6"/>
  </r>
  <r>
    <s v="Sima Karki"/>
    <s v="sima.karki@srg.com.au"/>
    <s v="Process Flow Mapping Course"/>
    <n v="10885493"/>
    <s v="Interactive"/>
    <x v="2"/>
    <m/>
    <d v="2025-06-03T00:00:00"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s v="JUN, FY25"/>
    <s v=""/>
    <x v="6"/>
  </r>
  <r>
    <s v="Leah Abicair"/>
    <s v="leah.abicair@srg.com.au"/>
    <s v="Process Flow Mapping Course"/>
    <n v="10885493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s v="FEB, FY25"/>
    <s v="Q3, FY25"/>
    <x v="6"/>
  </r>
  <r>
    <s v="Katrina Van Leeuwen"/>
    <s v="katie.vanleeuwen@srg.com.au"/>
    <s v="Process Flow Mapping Course"/>
    <n v="1088549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s v=""/>
    <s v=""/>
    <x v="6"/>
  </r>
  <r>
    <s v="Kunrith Samreth"/>
    <s v="sam.samreth@srg.com.au"/>
    <s v="Process Flow Mapping Course"/>
    <n v="10885493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s v=""/>
    <s v=""/>
    <x v="6"/>
  </r>
  <r>
    <s v="Rebecca Luong"/>
    <s v="rebecca.luong@srg.com.au"/>
    <s v="Process Flow Mapping Course"/>
    <n v="10885493"/>
    <s v="Interactive"/>
    <x v="2"/>
    <m/>
    <d v="2024-12-17T00:00:00"/>
    <d v="2024-12-19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s v="DEC, FY25"/>
    <s v="Q2, FY25"/>
    <x v="6"/>
  </r>
  <r>
    <s v="Harveen Puri"/>
    <s v="harveen.singh@srg.com.au"/>
    <s v="Process Flow Mapping Course"/>
    <n v="10885493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s v=""/>
    <s v=""/>
    <x v="6"/>
  </r>
  <r>
    <s v="Clare Taylor"/>
    <s v="clare.taylor@srg.com.au"/>
    <s v="Process Flow Mapping Course"/>
    <n v="1088549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s v=""/>
    <s v=""/>
    <x v="6"/>
  </r>
  <r>
    <s v="Asyraf Suhaimi"/>
    <s v="asyraf.suhaimi@spotlight.com.my"/>
    <s v="Workplace Health and Safety"/>
    <n v="10626464"/>
    <s v="Interactive"/>
    <x v="0"/>
    <s v="Passed"/>
    <d v="2024-01-15T00:00:00"/>
    <d v="2024-01-15T00:00:00"/>
    <s v="Project Delivery (PD), New Starters"/>
    <m/>
    <m/>
    <m/>
    <s v="Store Planner"/>
    <s v="Property and Store Dev"/>
    <m/>
    <m/>
    <m/>
    <m/>
    <m/>
    <s v="JAN, FY24"/>
    <s v="Q3, FY24"/>
    <x v="1"/>
  </r>
  <r>
    <s v="Nez Toprak"/>
    <s v="neslihan.toprak@srg.com.au"/>
    <s v="Workplace Health and Safety"/>
    <n v="10626464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s v="FEB, FY23"/>
    <s v="Q3, FY23"/>
    <x v="3"/>
  </r>
  <r>
    <s v="Harry Ashton"/>
    <s v="harry.ashton@srg.com.au"/>
    <s v="Workplace Health and Safety"/>
    <n v="10626464"/>
    <s v="Interactive"/>
    <x v="0"/>
    <s v="Passed"/>
    <d v="2023-01-12T00:00:00"/>
    <d v="2023-01-12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s v="JAN, FY23"/>
    <s v="Q3, FY23"/>
    <x v="3"/>
  </r>
  <r>
    <s v="Valentina De Luca"/>
    <s v="valentina.deluca@srg.com.au"/>
    <s v="Workplace Health and Safety"/>
    <n v="10626464"/>
    <s v="Interactive"/>
    <x v="2"/>
    <m/>
    <d v="2024-02-12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s v="FEB, FY24"/>
    <s v=""/>
    <x v="0"/>
  </r>
  <r>
    <s v="Amanda Rees"/>
    <s v="amanda.rees@srg.com.au"/>
    <s v="Workplace Health and Safety"/>
    <n v="10626464"/>
    <s v="Interactive"/>
    <x v="0"/>
    <s v="Passed"/>
    <d v="2022-11-30T00:00:00"/>
    <d v="2022-11-30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s v="DEC, FY23"/>
    <s v="Q2, FY23"/>
    <x v="3"/>
  </r>
  <r>
    <s v="Linda Abela"/>
    <s v="linda.abela@srg.com.au"/>
    <s v="Workplace Health and Safety"/>
    <n v="10626464"/>
    <s v="Interactive"/>
    <x v="0"/>
    <s v="Passed"/>
    <d v="2024-04-05T00:00:00"/>
    <d v="2024-04-05T00:00:00"/>
    <s v="Property Management (PROP), New Starters"/>
    <m/>
    <m/>
    <m/>
    <s v="Construction Co-Ordinator"/>
    <s v="Property"/>
    <s v="Property Management"/>
    <s v="Jason Wregg"/>
    <s v="S900"/>
    <n v="329438"/>
    <s v="Linda Abela"/>
    <s v="APR, FY24"/>
    <s v="Q4, FY24"/>
    <x v="3"/>
  </r>
  <r>
    <s v="Wai Lee"/>
    <s v="karen.lee@spotlightgroup.com"/>
    <s v="Workplace Health and Safety"/>
    <n v="10626464"/>
    <s v="Interactive"/>
    <x v="0"/>
    <s v="Passed"/>
    <d v="2024-04-02T00:00:00"/>
    <d v="2024-04-02T00:00:00"/>
    <s v="Spotlight Group, New Starters"/>
    <m/>
    <m/>
    <m/>
    <s v="Executive Assistant"/>
    <m/>
    <m/>
    <s v="Avi Gilboa"/>
    <s v="F999"/>
    <n v="241018"/>
    <s v="Karen Lee"/>
    <s v="APR, FY24"/>
    <s v="Q4, FY24"/>
    <x v="9"/>
  </r>
  <r>
    <s v="Leanne Lea"/>
    <s v="leanne.lea@srg.com.au"/>
    <s v="Workplace Health and Safety"/>
    <n v="10626464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s v=""/>
    <s v=""/>
    <x v="3"/>
  </r>
  <r>
    <s v="Vanessa Peluso"/>
    <s v="vanessa.peluso@srg.com.au"/>
    <s v="Workplace Health and Safety"/>
    <n v="10626464"/>
    <s v="Interactive"/>
    <x v="0"/>
    <s v="Passed"/>
    <d v="2024-06-06T00:00:00"/>
    <d v="2024-06-06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s v="JUN, FY24"/>
    <s v="Q4, FY24"/>
    <x v="3"/>
  </r>
  <r>
    <s v="Ben Palmer"/>
    <s v="ben.palmer@srg.com.au"/>
    <s v="Workplace Health and Safety"/>
    <n v="10626464"/>
    <s v="Interactive"/>
    <x v="0"/>
    <s v="Passed"/>
    <d v="2023-01-25T00:00:00"/>
    <d v="2023-01-25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s v="FEB, FY23"/>
    <s v="Q3, FY23"/>
    <x v="3"/>
  </r>
  <r>
    <s v="Anthony Geary"/>
    <s v="anthony.geary@srg.com.au"/>
    <s v="Workplace Health and Safety"/>
    <n v="10626464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s v="JUN, FY23"/>
    <s v="Q4, FY23"/>
    <x v="3"/>
  </r>
  <r>
    <s v="Belinda Martin"/>
    <s v="belinda.martin@srg.com.au"/>
    <s v="Workplace Health and Safety"/>
    <n v="10626464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s v=""/>
    <s v=""/>
    <x v="3"/>
  </r>
  <r>
    <s v="Matthew Boyle"/>
    <s v="matthew.boyle@srg.com.au"/>
    <s v="Workplace Health and Safety"/>
    <n v="10626464"/>
    <s v="Interactive"/>
    <x v="0"/>
    <s v="Passed"/>
    <d v="2022-11-18T00:00:00"/>
    <d v="2022-11-18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s v="NOV, FY23"/>
    <s v="Q2, FY23"/>
    <x v="3"/>
  </r>
  <r>
    <s v="Antonio Stanghi"/>
    <s v="tony.stanghi@srg.com.au"/>
    <s v="Workplace Health and Safety"/>
    <n v="10626464"/>
    <s v="Interactive"/>
    <x v="0"/>
    <s v="Passed"/>
    <d v="2022-11-18T00:00:00"/>
    <d v="2022-11-18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s v="NOV, FY23"/>
    <s v="Q2, FY23"/>
    <x v="3"/>
  </r>
  <r>
    <s v="Pingping Lu"/>
    <s v="lucy.lu@srg.com.au"/>
    <s v="Workplace Health and Safety"/>
    <n v="10626464"/>
    <s v="Interactive"/>
    <x v="0"/>
    <s v="Passed"/>
    <d v="2024-04-02T00:00:00"/>
    <d v="2024-04-02T00:00:00"/>
    <s v="Human Resources (HR), (HR) Payroll, New Starters"/>
    <m/>
    <m/>
    <m/>
    <s v="Payroll Officer"/>
    <s v="HR MANAGEMENT"/>
    <m/>
    <s v="Fi Cassidy"/>
    <s v="S900"/>
    <n v="328927"/>
    <s v="Lucy Lu"/>
    <s v="APR, FY24"/>
    <s v="Q4, FY24"/>
    <x v="0"/>
  </r>
  <r>
    <s v="Arlyn Abaldonado"/>
    <s v="arlyn.abaldonado@srg.com.au"/>
    <s v="Workplace Health and Safety"/>
    <n v="10626464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s v=""/>
    <s v=""/>
    <x v="8"/>
  </r>
  <r>
    <s v="Nathan Mclelland"/>
    <s v="nathan.mclelland@srg.com.au"/>
    <s v="Workplace Health and Safety"/>
    <n v="10626464"/>
    <s v="Interactive"/>
    <x v="0"/>
    <s v="Passed"/>
    <d v="2022-12-06T00:00:00"/>
    <d v="2024-08-09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s v="DEC, FY23"/>
    <s v="Q1, FY25"/>
    <x v="3"/>
  </r>
  <r>
    <s v="Andrew Ireson"/>
    <s v="andrew.ireson@srg.com.au"/>
    <s v="Workplace Health and Safety"/>
    <n v="10626464"/>
    <s v="Interactive"/>
    <x v="0"/>
    <s v="Passed"/>
    <d v="2023-07-28T00:00:00"/>
    <d v="2023-07-28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s v="AUG, FY24"/>
    <s v="Q1, FY24"/>
    <x v="3"/>
  </r>
  <r>
    <s v="David Puli"/>
    <s v="david.puli@srg.com.au"/>
    <s v="Workplace Health and Safety"/>
    <n v="10626464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s v="JUN, FY23"/>
    <s v="Q4, FY23"/>
    <x v="3"/>
  </r>
  <r>
    <s v="Janet Townsend"/>
    <s v="janet.townsend@srg.com.au"/>
    <s v="Workplace Health and Safety"/>
    <n v="10626464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s v=""/>
    <s v=""/>
    <x v="3"/>
  </r>
  <r>
    <s v="Jason Wregg"/>
    <s v="jason.wregg@srg.com.au"/>
    <s v="Workplace Health and Safety"/>
    <n v="10626464"/>
    <s v="Interactive"/>
    <x v="0"/>
    <s v="Passed"/>
    <d v="2023-06-14T00:00:00"/>
    <d v="2024-06-05T00:00:00"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s v="JUN, FY23"/>
    <s v="Q4, FY24"/>
    <x v="3"/>
  </r>
  <r>
    <s v="Janeece Race"/>
    <s v="janeece.race@srg.com.au"/>
    <s v="Workplace Health and Safety"/>
    <n v="10626464"/>
    <s v="Interactive"/>
    <x v="0"/>
    <s v="Passed"/>
    <d v="2022-11-25T00:00:00"/>
    <d v="2022-11-25T00:00:00"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s v="NOV, FY23"/>
    <s v="Q2, FY23"/>
    <x v="3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s v=""/>
    <s v=""/>
    <x v="1"/>
  </r>
  <r>
    <m/>
    <m/>
    <m/>
    <m/>
    <m/>
    <x v="4"/>
    <m/>
    <m/>
    <m/>
    <m/>
    <m/>
    <m/>
    <m/>
    <m/>
    <m/>
    <m/>
    <m/>
    <m/>
    <m/>
    <m/>
    <m/>
    <m/>
    <x v="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95">
  <r>
    <s v="Sunshine Santos"/>
    <s v="shanaryza.steward@srg.com.au"/>
    <s v="Collaborative Working Module"/>
    <n v="9275367"/>
    <s v="Interactive"/>
    <x v="0"/>
    <s v="Passed"/>
    <d v="2023-02-22T00:00:00"/>
    <d v="2023-12-18T00:00:00"/>
    <s v="Human Resources (HR), (HR) Recruitment, New Starters"/>
    <m/>
    <m/>
    <m/>
    <s v="Recruitment Specialist"/>
    <s v="HR MANAGEMENT"/>
    <m/>
    <s v="Jen Jordan"/>
    <m/>
    <n v="313834"/>
    <m/>
    <x v="0"/>
    <s v="Q2, FY24"/>
    <x v="0"/>
  </r>
  <r>
    <s v="Jackson Von Menge"/>
    <s v="jackson.vonmenge@srg.com.au"/>
    <s v="Collaborative Working Module"/>
    <n v="9275367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Soraya Franklin"/>
    <s v="soraya.franklin@srg.com.au"/>
    <s v="Collaborative Working Module"/>
    <n v="9275367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Adam Brozinski"/>
    <s v="adam.brozinski@srg.com.au"/>
    <s v="Collaborative Working Module"/>
    <n v="9275367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Asyraf Suhaimi"/>
    <s v="asyraf.suhaimi@spotlight.com.my"/>
    <s v="Collaborative Working Module"/>
    <n v="9275367"/>
    <s v="Interactive"/>
    <x v="0"/>
    <s v="Passed"/>
    <d v="2023-07-03T00:00:00"/>
    <d v="2024-01-08T00:00:00"/>
    <s v="Project Delivery (PD), New Starters"/>
    <m/>
    <m/>
    <m/>
    <s v="Store Planner"/>
    <s v="Property and Store Dev"/>
    <m/>
    <m/>
    <m/>
    <m/>
    <m/>
    <x v="2"/>
    <s v="Q3, FY24"/>
    <x v="1"/>
  </r>
  <r>
    <s v="Test Learner"/>
    <s v="testlearnergo1@gmail.com"/>
    <s v="Collaborative Working Module"/>
    <n v="927536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Aaron Delos Reyes"/>
    <s v="aaron.reyes@srg.com.au"/>
    <s v="Collaborative Working Module"/>
    <n v="9275367"/>
    <s v="Interactive"/>
    <x v="1"/>
    <m/>
    <m/>
    <m/>
    <s v="(IT) ERP Application, New Starters"/>
    <m/>
    <m/>
    <m/>
    <m/>
    <m/>
    <m/>
    <s v="Jesvinder Chaal"/>
    <m/>
    <s v="Contractor"/>
    <m/>
    <x v="1"/>
    <s v=""/>
    <x v="1"/>
  </r>
  <r>
    <s v="Benjamin Williams"/>
    <s v="benjacksonwilliams27@gmail.com"/>
    <s v="Collaborative Working Module"/>
    <n v="9275367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Nez Toprak"/>
    <s v="neslihan.toprak@srg.com.au"/>
    <s v="Collaborative Working Module"/>
    <n v="9275367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0"/>
    <s v="Q3, FY23"/>
    <x v="3"/>
  </r>
  <r>
    <s v="Harry Ashton"/>
    <s v="harry.ashton@srg.com.au"/>
    <s v="Collaborative Working Module"/>
    <n v="9275367"/>
    <s v="Interactiv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3"/>
    <s v="Q3, FY23"/>
    <x v="3"/>
  </r>
  <r>
    <s v="Kumar Tammana"/>
    <s v="kumar.tammana@srg.com.au"/>
    <s v="Collaborative Working Module"/>
    <n v="9275367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Qiao Nian"/>
    <s v="alex.nianqiao@gmail.com"/>
    <s v="Collaborative Working Module"/>
    <n v="9275367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Gaurav Bhat"/>
    <s v="gaurav.bhat@srg.com.au"/>
    <s v="Collaborative Working Module"/>
    <n v="9275367"/>
    <s v="Interactive"/>
    <x v="0"/>
    <s v="Passed"/>
    <d v="2024-09-10T00:00:00"/>
    <d v="2024-09-10T00:00:00"/>
    <s v="Information Technology (IT), (IT) Digital Solutions, New Starters"/>
    <m/>
    <m/>
    <m/>
    <s v="Mobility &amp; Ecomm App Sa"/>
    <s v="IT"/>
    <s v="IT DIGITAL"/>
    <s v="Andrew Lighten"/>
    <m/>
    <n v="323285"/>
    <m/>
    <x v="4"/>
    <s v="Q1, FY25"/>
    <x v="5"/>
  </r>
  <r>
    <s v="Thida Zaw"/>
    <s v="thida.zaw@srg.com.au"/>
    <s v="Collaborative Working Module"/>
    <n v="9275367"/>
    <s v="Interactive"/>
    <x v="2"/>
    <m/>
    <d v="2025-06-30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5"/>
    <s v=""/>
    <x v="6"/>
  </r>
  <r>
    <s v="Belinda Martin"/>
    <s v="belinda.martin@srg.com.au"/>
    <s v="Collaborative Working Module"/>
    <n v="9275367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x v="1"/>
    <s v=""/>
    <x v="3"/>
  </r>
  <r>
    <s v="Vittoria Bendinelli"/>
    <s v="vittoria.bendinelli@srg.com.au"/>
    <s v="Collaborative Working Module"/>
    <n v="9275367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x v="1"/>
    <s v=""/>
    <x v="0"/>
  </r>
  <r>
    <s v="Reece Shaw"/>
    <s v="reece.shaw@srg.com.au"/>
    <s v="Collaborative Working Module"/>
    <n v="9275367"/>
    <s v="Interactive"/>
    <x v="0"/>
    <s v="Passed"/>
    <d v="2023-01-16T00:00:00"/>
    <d v="2023-01-18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3"/>
    <s v="Q3, FY23"/>
    <x v="0"/>
  </r>
  <r>
    <s v="Nooshin Dadkhahtehrani"/>
    <s v="nooshin.dadkhah@srg.com.au"/>
    <s v="Collaborative Working Module"/>
    <n v="9275367"/>
    <s v="Interactive"/>
    <x v="1"/>
    <m/>
    <m/>
    <m/>
    <s v="(Ecom) Master Data, New Starters"/>
    <m/>
    <m/>
    <m/>
    <s v="Ga &amp; Gtm Specialist"/>
    <s v="Marketing"/>
    <s v="SS ECOMM SM1"/>
    <s v="Katie Van Leeuwen"/>
    <s v="S900"/>
    <n v="336067"/>
    <s v="Nooshin Dadkhahtehrani"/>
    <x v="1"/>
    <s v=""/>
    <x v="6"/>
  </r>
  <r>
    <s v="David Bassett"/>
    <s v="david.bassett@srg.com.au"/>
    <s v="Collaborative Working Module"/>
    <n v="9275367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x v="3"/>
    <s v="Q3, FY23"/>
    <x v="0"/>
  </r>
  <r>
    <s v="Luan Nguyen"/>
    <s v="luan.nguyen@srg.com.au"/>
    <s v="Collaborative Working Module"/>
    <n v="9275367"/>
    <s v="Interactiv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x v="1"/>
    <s v=""/>
    <x v="0"/>
  </r>
  <r>
    <s v="Anthony Geary"/>
    <s v="anthony.geary@srg.com.au"/>
    <s v="Collaborative Working Module"/>
    <n v="9275367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6"/>
    <s v="Q4, FY23"/>
    <x v="3"/>
  </r>
  <r>
    <s v="Kavya Koppolu"/>
    <s v="kavya.koppolu@srg.com.au"/>
    <s v="Collaborative Working Module"/>
    <n v="9275367"/>
    <s v="Interactiv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x v="2"/>
    <s v="Q1, FY24"/>
    <x v="0"/>
  </r>
  <r>
    <s v="Thomas Mclelland"/>
    <s v="tom.mclelland@spotlight.com.au"/>
    <s v="Collaborative Working Module"/>
    <n v="9275367"/>
    <s v="Interactive"/>
    <x v="0"/>
    <s v="Passed"/>
    <d v="2023-02-07T00:00:00"/>
    <d v="2023-02-07T00:00:00"/>
    <s v="Property Management (PROP), New Starters"/>
    <m/>
    <m/>
    <m/>
    <s v="Receiving"/>
    <s v="Property"/>
    <s v="Facilities Management"/>
    <s v="Sarah Michail"/>
    <s v="S900"/>
    <n v="204133"/>
    <s v="Tom Mclelland"/>
    <x v="0"/>
    <s v="Q3, FY23"/>
    <x v="3"/>
  </r>
  <r>
    <s v="Thomas Samuels"/>
    <s v="thomas.samuels@srg.com.au"/>
    <s v="Collaborative Working Module"/>
    <n v="9275367"/>
    <s v="Interactive"/>
    <x v="0"/>
    <s v="Passed"/>
    <d v="2024-07-26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7"/>
    <s v="Q1, FY25"/>
    <x v="3"/>
  </r>
  <r>
    <s v="Jeremy Gaffney"/>
    <s v="jeremy.gaffney@srg.com.au"/>
    <s v="Collaborative Working Module"/>
    <n v="9275367"/>
    <s v="Interactive"/>
    <x v="2"/>
    <m/>
    <d v="2024-01-16T00:00:00"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8"/>
    <s v=""/>
    <x v="3"/>
  </r>
  <r>
    <s v="Stephen Hughes"/>
    <s v="stephen.hughes@srg.com.au"/>
    <s v="Collaborative Working Module"/>
    <n v="9275367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Valentina De Luca"/>
    <s v="valentina.deluca@srg.com.au"/>
    <s v="Collaborative Working Module"/>
    <n v="9275367"/>
    <s v="Interactive"/>
    <x v="0"/>
    <s v="Passed"/>
    <d v="2022-11-23T00:00:00"/>
    <d v="2022-11-24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9"/>
    <s v="Q2, FY23"/>
    <x v="0"/>
  </r>
  <r>
    <s v="Adrian Santos"/>
    <s v="adrian.santos@srg.com.au"/>
    <s v="Collaborative Working Module"/>
    <n v="9275367"/>
    <s v="Interactive"/>
    <x v="0"/>
    <s v="Passed"/>
    <d v="2024-05-21T00:00:00"/>
    <d v="2025-07-02T00:00:00"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0"/>
    <s v="Q4, FY25"/>
    <x v="2"/>
  </r>
  <r>
    <s v="Pragyaan Mishra"/>
    <s v="pragyaan.mishra@srg.com.au"/>
    <s v="Collaborative Working Module"/>
    <n v="927536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Nathan Mclelland"/>
    <s v="nathan.mclelland@srg.com.au"/>
    <s v="Collaborative Working Module"/>
    <n v="9275367"/>
    <s v="Interactive"/>
    <x v="0"/>
    <s v="Passed"/>
    <d v="2025-05-14T00:00:00"/>
    <d v="2025-05-14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1"/>
    <s v="Q4, FY25"/>
    <x v="3"/>
  </r>
  <r>
    <s v="Kelley Brydon"/>
    <s v="kelley.brydon@srg.com.au"/>
    <s v="Collaborative Working Module"/>
    <n v="927536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Xinyu Feng"/>
    <s v="ken.feng@srg.com.au"/>
    <s v="Collaborative Working Module"/>
    <n v="9275367"/>
    <s v="Interactiv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x v="1"/>
    <s v=""/>
    <x v="7"/>
  </r>
  <r>
    <s v="Amanda Rees"/>
    <s v="amanda.rees@srg.com.au"/>
    <s v="Collaborative Working Module"/>
    <n v="9275367"/>
    <s v="Interactive"/>
    <x v="0"/>
    <s v="Passed"/>
    <d v="2022-11-16T00:00:00"/>
    <d v="2023-01-05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9"/>
    <s v="Q3, FY23"/>
    <x v="3"/>
  </r>
  <r>
    <s v="Jannine Pattison"/>
    <s v="jannine.pattison@srg.com.au"/>
    <s v="Collaborative Working Module"/>
    <n v="9275367"/>
    <s v="Interactive"/>
    <x v="0"/>
    <s v="Passed"/>
    <d v="2024-01-30T00:00:00"/>
    <d v="2024-02-0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2"/>
    <s v="Q3, FY24"/>
    <x v="0"/>
  </r>
  <r>
    <s v="Kunal Mazumdar"/>
    <s v="kunal.maz@srg.com.au"/>
    <s v="Collaborative Working Module"/>
    <n v="9275367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Vanessa Peluso"/>
    <s v="vanessa.peluso@srg.com.au"/>
    <s v="Collaborative Working Module"/>
    <n v="9275367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"/>
    <s v=""/>
    <x v="3"/>
  </r>
  <r>
    <s v="Ben Palmer"/>
    <s v="ben.palmer@srg.com.au"/>
    <s v="Collaborative Working Module"/>
    <n v="9275367"/>
    <s v="Interactive"/>
    <x v="0"/>
    <s v="Passed"/>
    <d v="2023-01-11T00:00:00"/>
    <d v="2023-01-25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3"/>
    <s v="Q3, FY23"/>
    <x v="3"/>
  </r>
  <r>
    <s v="Chantelle Platt"/>
    <s v="chantelle.platt@srg.com.au"/>
    <s v="Collaborative Working Module"/>
    <n v="9275367"/>
    <s v="Interactive"/>
    <x v="0"/>
    <s v="Passed"/>
    <d v="2024-09-11T00:00:00"/>
    <d v="2024-09-16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Margie Robinson"/>
    <s v="margie.robinson@srg.com.au"/>
    <s v="Collaborative Working Module"/>
    <n v="9275367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Su Ying Xie"/>
    <s v="su.ying.xie@srg.com.au"/>
    <s v="Collaborative Working Module"/>
    <n v="9275367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3"/>
    <s v="Q3, FY23"/>
    <x v="7"/>
  </r>
  <r>
    <s v="Andrea Nicou"/>
    <s v="andrea.nicou@srg.com.au"/>
    <s v="Collaborative Working Module"/>
    <n v="9275367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x v="7"/>
    <s v=""/>
    <x v="0"/>
  </r>
  <r>
    <s v="Richard Grealish"/>
    <s v="rich.grealish@srg.com.au"/>
    <s v="Collaborative Working Module"/>
    <n v="9275367"/>
    <s v="Interactive"/>
    <x v="0"/>
    <s v="Passed"/>
    <d v="2025-03-24T00:00:00"/>
    <d v="2025-03-24T00:00:00"/>
    <s v="(MKT) Studio"/>
    <m/>
    <m/>
    <m/>
    <s v="Graphic Artist"/>
    <s v="Marketing"/>
    <s v="Head of Marketing Ops"/>
    <s v="Francis Bourke"/>
    <m/>
    <n v="338700"/>
    <s v="Rich Grealish"/>
    <x v="13"/>
    <s v="Q3, FY25"/>
    <x v="2"/>
  </r>
  <r>
    <s v="Jayta Kelzare"/>
    <s v="jayta.kelzare@srg.com.au"/>
    <s v="Collaborative Working Module"/>
    <n v="9275367"/>
    <s v="Interactive"/>
    <x v="2"/>
    <m/>
    <d v="2025-03-13T00:00:00"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3"/>
    <s v=""/>
    <x v="0"/>
  </r>
  <r>
    <s v="Jack Gibbs"/>
    <s v="jack.gibbs@srg.com.au"/>
    <s v="Collaborative Working Module"/>
    <n v="9275367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Anh Truong"/>
    <s v="anh.truong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Yuanhong Huang"/>
    <s v="julie.huang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Harsimar Kaur"/>
    <s v="harsimar.kaur@srg.com.au"/>
    <s v="Collaborative Working Module"/>
    <n v="9275367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15"/>
    <s v="Q4, FY24"/>
    <x v="5"/>
  </r>
  <r>
    <s v="Arlyn Abaldonado"/>
    <s v="arlyn.abaldonado@srg.com.au"/>
    <s v="Collaborative Working Module"/>
    <n v="9275367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Rasika Ravindra Pimplodkar"/>
    <s v="rasika.pimplodkar@srg.com.au"/>
    <s v="Collaborative Working Module"/>
    <n v="9275367"/>
    <s v="Interactive"/>
    <x v="0"/>
    <s v="Passed"/>
    <d v="2025-05-12T00:00:00"/>
    <d v="2025-05-12T00:00:00"/>
    <s v="(Ecom) CRM, New Starters"/>
    <m/>
    <m/>
    <m/>
    <s v="Crm Campaign Coordinator"/>
    <s v="Marketing"/>
    <s v="ECOMM DIGITAL"/>
    <s v="Kosha Desai"/>
    <m/>
    <n v="339503"/>
    <s v="Rasika Pimplodkar"/>
    <x v="11"/>
    <s v="Q4, FY25"/>
    <x v="2"/>
  </r>
  <r>
    <s v="Callia Emory"/>
    <s v="callia.emory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Matthew Boyle"/>
    <s v="matthew.boyle@srg.com.au"/>
    <s v="Collaborative Working Module"/>
    <n v="9275367"/>
    <s v="Interactive"/>
    <x v="0"/>
    <s v="Passed"/>
    <d v="2022-11-29T00:00:00"/>
    <d v="2022-11-29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6"/>
    <s v="Q2, FY23"/>
    <x v="3"/>
  </r>
  <r>
    <s v="Shikha Sharma"/>
    <s v="shikha.sharma@srg.com.au"/>
    <s v="Collaborative Working Module"/>
    <n v="9275367"/>
    <s v="Interactive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x v="1"/>
    <s v=""/>
    <x v="5"/>
  </r>
  <r>
    <s v="Antonio Stanghi"/>
    <s v="tony.stanghi@srg.com.au"/>
    <s v="Collaborative Working Module"/>
    <n v="9275367"/>
    <s v="Interactiv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9"/>
    <s v="Q2, FY23"/>
    <x v="3"/>
  </r>
  <r>
    <s v="Shaistha Begum"/>
    <s v="shaistha.begum@srg.com.au"/>
    <s v="Collaborative Working Module"/>
    <n v="9275367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"/>
    <s v=""/>
    <x v="6"/>
  </r>
  <r>
    <s v="Michel Gloutnay"/>
    <s v="michel.gloutnay@srg.com.au"/>
    <s v="Collaborative Working Module"/>
    <n v="9275367"/>
    <s v="Interactive"/>
    <x v="0"/>
    <s v="Passed"/>
    <d v="2024-05-21T00:00:00"/>
    <d v="2024-05-23T00:00:00"/>
    <s v="Human Resources (HR), (HR) Payroll, New Starters"/>
    <m/>
    <m/>
    <m/>
    <s v="Payroll Officer"/>
    <s v="HR MANAGEMENT"/>
    <m/>
    <s v="Fi Cassidy"/>
    <s v="S900"/>
    <n v="314434"/>
    <s v="Michel Gloutnay"/>
    <x v="10"/>
    <s v="Q4, FY24"/>
    <x v="0"/>
  </r>
  <r>
    <s v="Simone Mcabee"/>
    <s v="simone.mcabee@spotlight.com.au"/>
    <s v="Collaborative Working Module"/>
    <n v="927536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Satish Muthuarumugam"/>
    <s v="satish.muthuarumugam@srg.com.au"/>
    <s v="Collaborative Working Module"/>
    <n v="9275367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2"/>
    <s v="Q1, FY24"/>
    <x v="2"/>
  </r>
  <r>
    <s v="Pingping Lu"/>
    <s v="lucy.lu@srg.com.au"/>
    <s v="Collaborative Working Module"/>
    <n v="9275367"/>
    <s v="Interactive"/>
    <x v="0"/>
    <s v="Passed"/>
    <d v="2023-09-05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x v="14"/>
    <s v="Q1, FY24"/>
    <x v="0"/>
  </r>
  <r>
    <s v="Akansha Tewari"/>
    <s v="akansha.tewari@srg.com.au"/>
    <s v="Collaborative Working Module"/>
    <n v="9275367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Aytek Hayri Eravsar"/>
    <s v="aytek.eravsar@srg.com.au"/>
    <s v="Collaborative Working Module"/>
    <n v="9275367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Maya Williams Augustincic"/>
    <s v="maya.williams@srg.com.au"/>
    <s v="Collaborative Working Module"/>
    <n v="9275367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Vinchi Chan"/>
    <s v="vinchi.chan@srg.com.au"/>
    <s v="Collaborative Working Module"/>
    <n v="927536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Brett Wallace"/>
    <s v="brett.wallace@srg.com.au"/>
    <s v="Collaborative Working Module"/>
    <n v="9275367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Yuan Jiang"/>
    <s v="yuan.jiang@srg.com.au"/>
    <s v="Collaborative Working Module"/>
    <n v="9275367"/>
    <s v="Interactive"/>
    <x v="0"/>
    <s v="Passed"/>
    <d v="2024-07-01T00:00:00"/>
    <d v="2024-07-03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Linda Abela"/>
    <s v="linda.abela@srg.com.au"/>
    <s v="Collaborative Working Module"/>
    <n v="9275367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x v="1"/>
    <s v=""/>
    <x v="3"/>
  </r>
  <r>
    <s v="Renee Freeland"/>
    <s v="renee.freeland@srg.com.au"/>
    <s v="Collaborative Working Module"/>
    <n v="9275367"/>
    <s v="Interactive"/>
    <x v="2"/>
    <m/>
    <d v="2024-07-03T00:00:00"/>
    <m/>
    <s v="Human Resources (HR), (HR) Recruitment, New Starters"/>
    <m/>
    <m/>
    <m/>
    <s v="Senior Recruitment Specialist"/>
    <s v="HR MANAGEMENT"/>
    <m/>
    <s v="Jen Jordan"/>
    <s v="S900"/>
    <n v="313944"/>
    <s v="Renee Freeland"/>
    <x v="7"/>
    <s v=""/>
    <x v="0"/>
  </r>
  <r>
    <s v="Maleka Henderson"/>
    <s v="maleka.henderson@srg.com.au"/>
    <s v="Collaborative Working Module"/>
    <n v="9275367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x v="1"/>
    <s v=""/>
    <x v="2"/>
  </r>
  <r>
    <s v="Marie Napoli"/>
    <s v="marie.napoli@srg.com.au"/>
    <s v="Collaborative Working Module"/>
    <n v="9275367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x v="7"/>
    <s v="Q4, FY24"/>
    <x v="3"/>
  </r>
  <r>
    <s v="Leanne Lea"/>
    <s v="leanne.lea@srg.com.au"/>
    <s v="Collaborative Working Module"/>
    <n v="9275367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x v="1"/>
    <s v=""/>
    <x v="3"/>
  </r>
  <r>
    <s v="Kathryn Buchanan"/>
    <s v="kathryn.buchanan@anaconda.com.au"/>
    <s v="Collaborative Working Module"/>
    <n v="9275367"/>
    <s v="Interactive"/>
    <x v="0"/>
    <s v="Passed"/>
    <d v="2023-09-14T00:00:00"/>
    <d v="2023-09-22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Huacong Xu"/>
    <s v="gabrielle.xu@srg.com.au"/>
    <s v="Collaborative Working Module"/>
    <n v="9275367"/>
    <s v="Interactive"/>
    <x v="0"/>
    <s v="Passed"/>
    <d v="2024-07-10T00:00:00"/>
    <d v="2024-09-20T00:00:00"/>
    <s v="Human Resources (HR), (HR) Payroll, New Starters"/>
    <m/>
    <m/>
    <m/>
    <s v="Payroll Officer"/>
    <s v="HR MANAGEMENT"/>
    <m/>
    <s v="Fi Cassidy"/>
    <s v="S900"/>
    <n v="314778"/>
    <s v="Gabrielle Xu"/>
    <x v="7"/>
    <s v="Q1, FY25"/>
    <x v="0"/>
  </r>
  <r>
    <s v="Vijay Shanbhag"/>
    <s v="vijay.shanbhag@srg.com.au"/>
    <s v="Collaborative Working Module"/>
    <n v="9275367"/>
    <s v="Interactive"/>
    <x v="2"/>
    <m/>
    <d v="2024-03-04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8"/>
    <s v=""/>
    <x v="6"/>
  </r>
  <r>
    <s v="Aashish Bhandari"/>
    <s v="aashish.bhandari@srg.com.au"/>
    <s v="Collaborative Working Module"/>
    <n v="9275367"/>
    <s v="Interactive"/>
    <x v="0"/>
    <s v="Passed"/>
    <d v="2024-10-18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x v="19"/>
    <s v="Q2, FY25"/>
    <x v="0"/>
  </r>
  <r>
    <s v="Adam Carson"/>
    <s v="adam.carson@srg.com.au"/>
    <s v="Collaborative Working Module"/>
    <n v="9275367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x v="1"/>
    <s v=""/>
    <x v="7"/>
  </r>
  <r>
    <s v="Andrew Ireson"/>
    <s v="andrew.ireson@srg.com.au"/>
    <s v="Collaborative Working Module"/>
    <n v="9275367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David Puli"/>
    <s v="david.puli@srg.com.au"/>
    <s v="Collaborative Working Module"/>
    <n v="9275367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6"/>
    <s v="Q4, FY23"/>
    <x v="3"/>
  </r>
  <r>
    <s v="Jason Wregg"/>
    <s v="jason.wregg@srg.com.au"/>
    <s v="Collaborative Working Module"/>
    <n v="9275367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1"/>
    <s v=""/>
    <x v="3"/>
  </r>
  <r>
    <s v="Sarah Michail"/>
    <s v="sarah.michail@srg.com.au"/>
    <s v="Collaborative Working Module"/>
    <n v="9275367"/>
    <s v="Interactive"/>
    <x v="0"/>
    <s v="Passed"/>
    <d v="2023-02-09T00:00:00"/>
    <d v="2023-05-2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0"/>
    <s v="Q4, FY23"/>
    <x v="3"/>
  </r>
  <r>
    <s v="Fiona Cassidy"/>
    <s v="fiona.cassidy@srg.com.au"/>
    <s v="Collaborative Working Module"/>
    <n v="9275367"/>
    <s v="Interactive"/>
    <x v="0"/>
    <s v="Passed"/>
    <d v="2024-06-27T00:00:00"/>
    <d v="2024-07-03T00:00:00"/>
    <s v="Human Resources (HR), (HR) Payroll, MANAGERS, New Starters"/>
    <m/>
    <m/>
    <m/>
    <s v="Group Payroll Manager"/>
    <s v="HR MANAGEMENT"/>
    <m/>
    <s v="Linda Hunt"/>
    <s v="S900"/>
    <n v="314295"/>
    <s v="Fi Cassidy"/>
    <x v="15"/>
    <s v="Q4, FY24"/>
    <x v="0"/>
  </r>
  <r>
    <s v="Luke Carbone"/>
    <s v="luke.carbone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Celeste Burgess"/>
    <s v="celeste.burgess@spotlight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Carol Brown"/>
    <s v="carol.brown@spotlight.com.au"/>
    <s v="Collaborative Working Module"/>
    <n v="9275367"/>
    <s v="Interactive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5"/>
    <s v="Q4, FY24"/>
    <x v="6"/>
  </r>
  <r>
    <s v="Melissa Adeson"/>
    <s v="melissa.adeson@srg.com.au"/>
    <s v="Collaborative Working Module"/>
    <n v="9275367"/>
    <s v="Interactive"/>
    <x v="0"/>
    <s v="Passed"/>
    <d v="2022-11-18T00:00:00"/>
    <d v="2023-09-22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1, FY24"/>
    <x v="0"/>
  </r>
  <r>
    <s v="Janet Townsend"/>
    <s v="janet.townsend@srg.com.au"/>
    <s v="Collaborative Working Module"/>
    <n v="9275367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Priyanka Parthasarathy"/>
    <s v="priyanka.parthasarathy@srg.com.au"/>
    <s v="Collaborative Working Module"/>
    <n v="9275367"/>
    <s v="Interactiv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x v="1"/>
    <s v=""/>
    <x v="6"/>
  </r>
  <r>
    <s v="Andreas Arvanitakis"/>
    <s v="andrew.arvanitakis@srg.com.au"/>
    <s v="Collaborative Working Module"/>
    <n v="9275367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Sue-Anne Kropik"/>
    <s v="sue.kropik@srg.com.au"/>
    <s v="Collaborative Working Module"/>
    <n v="9275367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Jesvinder Chaal"/>
    <s v="jesvinder.chaal@srg.com.au"/>
    <s v="Collaborative Working Module"/>
    <n v="9275367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Andrea Day"/>
    <s v="andrea.day@srg.com.au"/>
    <s v="Collaborative Working Module"/>
    <n v="9275367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ilen Collado"/>
    <s v="ailen.collado@srg.com.au"/>
    <s v="Collaborative Working Module"/>
    <n v="9275367"/>
    <s v="Interactive"/>
    <x v="0"/>
    <s v="Passed"/>
    <d v="2024-07-03T00:00:00"/>
    <d v="2024-07-03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7"/>
    <s v="Q4, FY24"/>
    <x v="6"/>
  </r>
  <r>
    <s v="Aaron Muscara"/>
    <s v="aaron.muscara@srg.com.au"/>
    <s v="Collaborative Working Module"/>
    <n v="9275367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Nam Dang"/>
    <s v="nam.dang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Michael Tan"/>
    <s v="michael.tan@harrisscarfe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Adam Iacobaccio"/>
    <s v="adam.iacobaccio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Nathan Cook"/>
    <s v="nathan.cook@srg.com.au"/>
    <s v="Collaborative Working Module"/>
    <n v="9275367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Mark Bakaitis"/>
    <s v="mark.bakaitis@srg.com.au"/>
    <s v="Collaborative Working Module"/>
    <n v="9275367"/>
    <s v="Interactive"/>
    <x v="1"/>
    <m/>
    <m/>
    <m/>
    <s v="(MKT) Studio, New Starters"/>
    <m/>
    <m/>
    <m/>
    <s v="Senior Videographer"/>
    <s v="Marketing"/>
    <s v="Head of Marketing Ops"/>
    <s v="Christopher Bond"/>
    <s v="S900"/>
    <n v="329069"/>
    <s v="Mark Bakaitis"/>
    <x v="1"/>
    <s v=""/>
    <x v="2"/>
  </r>
  <r>
    <s v="Subrat Rana"/>
    <s v="subrat.rana@srg.com.au"/>
    <s v="Collaborative Working Module"/>
    <n v="9275367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x v="1"/>
    <s v=""/>
    <x v="5"/>
  </r>
  <r>
    <s v="Christina Koutsaplis"/>
    <s v="christina.koutsaplis@srg.com.au"/>
    <s v="Collaborative Working Module"/>
    <n v="9275367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Josephine Gonzalez"/>
    <s v="josie.gonzalez@srg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Wiwie Tanto"/>
    <s v="wi.tanto@srg.com.au"/>
    <s v="Collaborative Working Module"/>
    <n v="9275367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Rebecca Kidd"/>
    <s v="rebecca.kidd@spotlight.com.au"/>
    <s v="Collaborative Working Module"/>
    <n v="9275367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Tharika Wijesinghe Seneviratne G"/>
    <s v="tharika.goonetilleke@srg.com.au"/>
    <s v="Collaborative Working Module"/>
    <n v="9275367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Aman El Moustafa"/>
    <s v="ayman.elmoustafa@srg.com.au"/>
    <s v="Collaborative Working Module"/>
    <n v="9275367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Lynne Barron"/>
    <s v="lynne.barron@srg.com.au"/>
    <s v="Collaborative Working Module"/>
    <n v="9275367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Richard Jones"/>
    <s v="richard.jones@srg.com.au"/>
    <s v="Collaborative Working Module"/>
    <n v="9275367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Francis Bourke"/>
    <s v="francis.bourke@srg.com.au"/>
    <s v="Collaborative Working Module"/>
    <n v="9275367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Vanessa Mccandlish"/>
    <s v="vanessa.mccandlish@srg.com.au"/>
    <s v="Collaborative Working Module"/>
    <n v="9275367"/>
    <s v="Interactive"/>
    <x v="0"/>
    <s v="Passed"/>
    <d v="2023-03-07T00:00:00"/>
    <d v="2023-03-07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20"/>
    <s v="Q3, FY23"/>
    <x v="0"/>
  </r>
  <r>
    <s v="Bianca Dessmann"/>
    <s v="bianca.dessmann@srg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Juanita Aguero"/>
    <s v="juanita.aguero@spotlight.com.au"/>
    <s v="Collaborative Working Module"/>
    <n v="9275367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Gillian Couper"/>
    <s v="gill.couper@srg.com.au"/>
    <s v="Collaborative Working Module"/>
    <n v="9275367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Janeece Race"/>
    <s v="janeece.race@srg.com.au"/>
    <s v="Collaborative Working Module"/>
    <n v="9275367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1"/>
    <s v=""/>
    <x v="3"/>
  </r>
  <r>
    <s v="Aaron Sarson"/>
    <s v="aaron.sarson@srg.com.au"/>
    <s v="Collaborative Working Module"/>
    <n v="9275367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Adam Brozinski"/>
    <s v="adam.brozinski@srg.com.au"/>
    <s v="Performance Management: Setting SMART Goals"/>
    <n v="7964697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Jackson Von Menge"/>
    <s v="jackson.vonmenge@srg.com.au"/>
    <s v="Performance Management: Setting SMART Goals"/>
    <n v="7964697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Nicole Connor"/>
    <s v="nicole.connor@spotlightproperty.com.au"/>
    <s v="Performance Management: Setting SMART Goals"/>
    <n v="7964697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x v="1"/>
    <s v=""/>
    <x v="1"/>
  </r>
  <r>
    <s v="Robert Nucifora"/>
    <s v="robert.nucifora@spotlightproperty.com.au"/>
    <s v="Performance Management: Setting SMART Goals"/>
    <n v="7964697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x v="1"/>
    <s v=""/>
    <x v="1"/>
  </r>
  <r>
    <s v="Melissa Siciliano"/>
    <s v="melissa.siciliano@spotlightproperty.com.au"/>
    <s v="Performance Management: Setting SMART Goals"/>
    <n v="7964697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x v="1"/>
    <s v=""/>
    <x v="1"/>
  </r>
  <r>
    <s v="Test Learner"/>
    <s v="testlearnergo1@gmail.com"/>
    <s v="Performance Management: Setting SMART Goals"/>
    <n v="796469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Linda Bott"/>
    <s v="linda.bott@spotlightproperty.com.au"/>
    <s v="Performance Management: Setting SMART Goals"/>
    <n v="7964697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x v="1"/>
    <s v=""/>
    <x v="1"/>
  </r>
  <r>
    <s v="Ebony Lowery"/>
    <s v="ebony.lowery@spotlightproperty.com.au"/>
    <s v="Performance Management: Setting SMART Goals"/>
    <n v="7964697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x v="1"/>
    <s v=""/>
    <x v="1"/>
  </r>
  <r>
    <s v="Sam Macgregor"/>
    <s v="sam.macgregor@spotlightproperty.com.au"/>
    <s v="Performance Management: Setting SMART Goals"/>
    <n v="7964697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x v="1"/>
    <s v=""/>
    <x v="1"/>
  </r>
  <r>
    <s v="Adam Boyd"/>
    <s v="adam.boyd@spotlightproperty.com.au"/>
    <s v="Performance Management: Setting SMART Goals"/>
    <n v="7964697"/>
    <s v="Interactive"/>
    <x v="2"/>
    <m/>
    <d v="2023-04-19T00:00:00"/>
    <m/>
    <s v="Spotlight Group, New Starters"/>
    <m/>
    <m/>
    <m/>
    <s v="Head of Asset Management"/>
    <s v="SPG DEV"/>
    <s v="Richard O'Brien"/>
    <s v="Zac Fried"/>
    <m/>
    <s v="CON11608"/>
    <m/>
    <x v="21"/>
    <s v=""/>
    <x v="1"/>
  </r>
  <r>
    <s v="Anthony Tramonte"/>
    <s v="anthony.tramonte@spotlightproperty.com.au"/>
    <s v="Performance Management: Setting SMART Goals"/>
    <n v="7964697"/>
    <s v="Interactive"/>
    <x v="0"/>
    <s v="Passed"/>
    <d v="2023-07-18T00:00:00"/>
    <d v="2024-09-20T00:00:00"/>
    <s v="Spotlight Group, New Starters"/>
    <m/>
    <m/>
    <m/>
    <s v="Asset Manager"/>
    <s v="SPG DEV"/>
    <s v="Richard O'Brien"/>
    <s v="Adam Boyd"/>
    <m/>
    <s v="CON11612"/>
    <m/>
    <x v="2"/>
    <s v="Q1, FY25"/>
    <x v="1"/>
  </r>
  <r>
    <s v="Benjamin Williams"/>
    <s v="benjacksonwilliams27@gmail.com"/>
    <s v="Performance Management: Setting SMART Goals"/>
    <n v="7964697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Sunshine Santos"/>
    <s v="shanaryza.steward@srg.com.au"/>
    <s v="Performance Management: Setting SMART Goals"/>
    <n v="7964697"/>
    <s v="Interactive"/>
    <x v="0"/>
    <s v="Passed"/>
    <d v="2023-01-17T00:00:00"/>
    <d v="2023-01-17T00:00:00"/>
    <s v="Human Resources (HR), (HR) Recruitment, New Starters"/>
    <m/>
    <m/>
    <m/>
    <s v="Recruitment Specialist"/>
    <s v="HR MANAGEMENT"/>
    <m/>
    <s v="Jen Jordan"/>
    <m/>
    <n v="313834"/>
    <m/>
    <x v="3"/>
    <s v="Q3, FY23"/>
    <x v="0"/>
  </r>
  <r>
    <s v="Avi Gilboa"/>
    <s v="avi.gilboa@spotlightgroup.com"/>
    <s v="Performance Management: Setting SMART Goals"/>
    <n v="7964697"/>
    <s v="Interactive"/>
    <x v="1"/>
    <m/>
    <m/>
    <m/>
    <s v="MANAGERS, Spotlight Group, New Starters"/>
    <m/>
    <m/>
    <m/>
    <s v="Director"/>
    <s v="FFM SUPPORT"/>
    <m/>
    <m/>
    <m/>
    <n v="239239"/>
    <m/>
    <x v="1"/>
    <s v=""/>
    <x v="9"/>
  </r>
  <r>
    <s v="Morry Fraid"/>
    <s v="morryf@spotlight.com.au"/>
    <s v="Performance Management: Setting SMART Goals"/>
    <n v="7964697"/>
    <s v="Interactive"/>
    <x v="1"/>
    <m/>
    <m/>
    <m/>
    <s v="Spotlight Group, New Starters"/>
    <m/>
    <m/>
    <m/>
    <s v="FFM Director"/>
    <s v="FFM SUPPORT"/>
    <m/>
    <m/>
    <m/>
    <m/>
    <m/>
    <x v="1"/>
    <s v=""/>
    <x v="1"/>
  </r>
  <r>
    <s v="Zac Fried"/>
    <s v="zac@spotlightgroup.com"/>
    <s v="Performance Management: Setting SMART Goals"/>
    <n v="7964697"/>
    <s v="Interactive"/>
    <x v="1"/>
    <m/>
    <m/>
    <m/>
    <s v="MANAGERS, Spotlight Group, New Starters"/>
    <m/>
    <m/>
    <m/>
    <s v="FFM Director"/>
    <s v="SPG DEV"/>
    <m/>
    <m/>
    <m/>
    <m/>
    <m/>
    <x v="1"/>
    <s v=""/>
    <x v="1"/>
  </r>
  <r>
    <s v="Talhia Davon"/>
    <s v="talhia.davon@srg.com.au"/>
    <s v="Performance Management: Setting SMART Goals"/>
    <n v="7964697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Akansha Tewari"/>
    <s v="akansha.tewari@srg.com.au"/>
    <s v="Performance Management: Setting SMART Goals"/>
    <n v="7964697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Reece Shaw"/>
    <s v="reece.shaw@srg.com.au"/>
    <s v="Performance Management: Setting SMART Goals"/>
    <n v="7964697"/>
    <s v="Interactive"/>
    <x v="0"/>
    <s v="Passed"/>
    <d v="2023-01-16T00:00:00"/>
    <d v="2023-01-1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3"/>
    <s v="Q3, FY23"/>
    <x v="0"/>
  </r>
  <r>
    <s v="Andrea Nicou"/>
    <s v="andrea.nicou@srg.com.au"/>
    <s v="Performance Management: Setting SMART Goals"/>
    <n v="7964697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x v="7"/>
    <s v=""/>
    <x v="0"/>
  </r>
  <r>
    <s v="Tenille O'Shannassy"/>
    <s v="tenille.oshannassy@spotlightgroup.com"/>
    <s v="Performance Management: Setting SMART Goals"/>
    <n v="7964697"/>
    <s v="Interactiv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x v="2"/>
    <s v="Q1, FY24"/>
    <x v="4"/>
  </r>
  <r>
    <s v="Angela Puopolo"/>
    <s v="angela.puopolo@srg.com.au"/>
    <s v="Performance Management: Setting SMART Goals"/>
    <n v="7964697"/>
    <s v="Interactive"/>
    <x v="0"/>
    <s v="Passed"/>
    <d v="2022-11-16T00:00:00"/>
    <d v="2022-11-16T00:00:00"/>
    <s v="Human Resources (HR), (HR) Work cover, New Starters"/>
    <m/>
    <m/>
    <m/>
    <s v="Workcover Specialist"/>
    <s v="HR MANAGEMENT"/>
    <m/>
    <s v="Sue Kropik"/>
    <s v="S900"/>
    <n v="201940"/>
    <s v="Angela Puopolo"/>
    <x v="9"/>
    <s v="Q2, FY23"/>
    <x v="0"/>
  </r>
  <r>
    <s v="Benjamin Hayes"/>
    <s v="benjamin.hayes@srg.com.au"/>
    <s v="Performance Management: Setting SMART Goals"/>
    <n v="7964697"/>
    <s v="Interactive"/>
    <x v="0"/>
    <s v="Passed"/>
    <d v="2023-01-18T00:00:00"/>
    <d v="2023-01-18T00:00:00"/>
    <s v="Human Resources (HR), (HR) Payroll, New Starters"/>
    <m/>
    <m/>
    <m/>
    <s v="Payroll Officer"/>
    <s v="HR MANAGEMENT"/>
    <m/>
    <s v="Fi Cassidy"/>
    <s v="S900"/>
    <n v="316449"/>
    <s v="Benjamin Hayes"/>
    <x v="3"/>
    <s v="Q3, FY23"/>
    <x v="0"/>
  </r>
  <r>
    <s v="Yuanhong Huang"/>
    <s v="julie.huang@srg.com.au"/>
    <s v="Performance Management: Setting SMART Goals"/>
    <n v="7964697"/>
    <s v="Interactive"/>
    <x v="0"/>
    <s v="Passed"/>
    <d v="2023-09-05T00:00:00"/>
    <d v="2023-09-05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Wendy Hunt"/>
    <s v="angelina.hunt@sgaviationaustralia.com"/>
    <s v="Performance Management: Setting SMART Goals"/>
    <n v="7964697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x v="1"/>
    <s v=""/>
    <x v="10"/>
  </r>
  <r>
    <s v="Valentina De Luca"/>
    <s v="valentina.deluca@srg.com.au"/>
    <s v="Performance Management: Setting SMART Goals"/>
    <n v="7964697"/>
    <s v="Interactive"/>
    <x v="0"/>
    <s v="Passed"/>
    <d v="2022-11-29T00:00:00"/>
    <d v="2022-11-29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16"/>
    <s v="Q2, FY23"/>
    <x v="0"/>
  </r>
  <r>
    <s v="Haroula Giannakopoulos"/>
    <s v="haroula.giannakopoulos@sghlegal.com.au"/>
    <s v="Performance Management: Setting SMART Goals"/>
    <n v="7964697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x v="1"/>
    <s v=""/>
    <x v="4"/>
  </r>
  <r>
    <s v="Rebecca Lees"/>
    <s v="rebecca.lees@sghlegal.com.au"/>
    <s v="Performance Management: Setting SMART Goals"/>
    <n v="7964697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x v="1"/>
    <s v=""/>
    <x v="4"/>
  </r>
  <r>
    <s v="Adrian Santos"/>
    <s v="adrian.santos@srg.com.au"/>
    <s v="Performance Management: Setting SMART Goals"/>
    <n v="7964697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Penelope Chalke"/>
    <s v="penny.chalke@sghlegal.com.au"/>
    <s v="Performance Management: Setting SMART Goals"/>
    <n v="7964697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x v="1"/>
    <s v=""/>
    <x v="9"/>
  </r>
  <r>
    <s v="Nathan Mclelland"/>
    <s v="nathan.mclelland@srg.com.au"/>
    <s v="Performance Management: Setting SMART Goals"/>
    <n v="7964697"/>
    <s v="Interactive"/>
    <x v="0"/>
    <s v="Passed"/>
    <d v="2022-12-06T00:00:00"/>
    <d v="2022-12-06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6"/>
    <s v="Q2, FY23"/>
    <x v="3"/>
  </r>
  <r>
    <s v="Wai Lee"/>
    <s v="karen.lee@spotlightgroup.com"/>
    <s v="Performance Management: Setting SMART Goals"/>
    <n v="7964697"/>
    <s v="Interactive"/>
    <x v="0"/>
    <s v="Passed"/>
    <d v="2022-12-13T00:00:00"/>
    <d v="2022-12-13T00:00:00"/>
    <s v="Spotlight Group, New Starters"/>
    <m/>
    <m/>
    <m/>
    <s v="Executive Assistant"/>
    <m/>
    <m/>
    <s v="Avi Gilboa"/>
    <s v="F999"/>
    <n v="241018"/>
    <s v="Karen Lee"/>
    <x v="16"/>
    <s v="Q2, FY23"/>
    <x v="9"/>
  </r>
  <r>
    <s v="Vicki Liassos"/>
    <s v="vicki.liassos@srg.com.au"/>
    <s v="Performance Management: Setting SMART Goals"/>
    <n v="7964697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x v="1"/>
    <s v=""/>
    <x v="0"/>
  </r>
  <r>
    <s v="Jannine Pattison"/>
    <s v="jannine.pattison@srg.com.au"/>
    <s v="Performance Management: Setting SMART Goals"/>
    <n v="7964697"/>
    <s v="Interactive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2"/>
    <s v="Q3, FY24"/>
    <x v="0"/>
  </r>
  <r>
    <s v="Kunal Mazumdar"/>
    <s v="kunal.maz@srg.com.au"/>
    <s v="Performance Management: Setting SMART Goals"/>
    <n v="7964697"/>
    <s v="Interactive"/>
    <x v="0"/>
    <s v="Passed"/>
    <d v="2023-07-04T00:00:00"/>
    <d v="2023-07-04T00:00:00"/>
    <s v="Human Resources (HR), (HR) Recruitment, New Starters"/>
    <m/>
    <m/>
    <m/>
    <s v="Senior Recruitment Specialist"/>
    <s v="HR MANAGEMENT"/>
    <m/>
    <s v="Jen Jordan"/>
    <s v="S900"/>
    <n v="313191"/>
    <s v="Kunal Mazumdar"/>
    <x v="2"/>
    <s v="Q1, FY24"/>
    <x v="0"/>
  </r>
  <r>
    <s v="Kristy Rosengren-Loughry"/>
    <s v="kristy.rosengren@srg.com.au"/>
    <s v="Performance Management: Setting SMART Goals"/>
    <n v="7964697"/>
    <s v="Interactive"/>
    <x v="0"/>
    <s v="Passed"/>
    <d v="2023-01-24T00:00:00"/>
    <d v="2023-01-24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0"/>
    <s v="Q3, FY23"/>
    <x v="0"/>
  </r>
  <r>
    <s v="Chantelle Platt"/>
    <s v="chantelle.platt@srg.com.au"/>
    <s v="Performance Management: Setting SMART Goals"/>
    <n v="7964697"/>
    <s v="Interactive"/>
    <x v="0"/>
    <s v="Passed"/>
    <d v="2024-09-06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Stephen Hughes"/>
    <s v="stephen.hughes@srg.com.au"/>
    <s v="Performance Management: Setting SMART Goals"/>
    <n v="7964697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Kathryn Buchanan"/>
    <s v="kathryn.buchanan@anaconda.com.au"/>
    <s v="Performance Management: Setting SMART Goals"/>
    <n v="7964697"/>
    <s v="Interactiv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Vittoria Bendinelli"/>
    <s v="vittoria.bendinelli@srg.com.au"/>
    <s v="Performance Management: Setting SMART Goals"/>
    <n v="7964697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x v="1"/>
    <s v=""/>
    <x v="0"/>
  </r>
  <r>
    <s v="Geoffrey Manolitsa"/>
    <s v="geoffrey.manolitsa@sghlegal.com.au"/>
    <s v="Performance Management: Setting SMART Goals"/>
    <n v="7964697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x v="1"/>
    <s v=""/>
    <x v="4"/>
  </r>
  <r>
    <s v="Aashish Bhandari"/>
    <s v="aashish.bhandari@srg.com.au"/>
    <s v="Performance Management: Setting SMART Goals"/>
    <n v="7964697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6463"/>
    <s v="Ash Bhandari"/>
    <x v="7"/>
    <s v="Q4, FY24"/>
    <x v="0"/>
  </r>
  <r>
    <s v="Satish Muthuarumugam"/>
    <s v="satish.muthuarumugam@srg.com.au"/>
    <s v="Performance Management: Setting SMART Goals"/>
    <n v="7964697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Donna Linton"/>
    <s v="donna.linton@sgaviationaustralia.com"/>
    <s v="Performance Management: Setting SMART Goals"/>
    <n v="7964697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x v="1"/>
    <s v=""/>
    <x v="10"/>
  </r>
  <r>
    <s v="Carol Donald"/>
    <s v="carol.donald@srg.com.au"/>
    <s v="Performance Management: Setting SMART Goals"/>
    <n v="7964697"/>
    <s v="Interactive"/>
    <x v="2"/>
    <m/>
    <d v="2024-07-11T00:00:00"/>
    <m/>
    <s v="Human Resources (HR), (HR) Safety, New Starters"/>
    <m/>
    <m/>
    <m/>
    <s v="Workplace Health &amp; Safety Coor"/>
    <s v="HR MANAGEMENT"/>
    <m/>
    <s v="Sue Kropik"/>
    <s v="S900"/>
    <n v="329419"/>
    <s v="Carol Donald"/>
    <x v="7"/>
    <s v=""/>
    <x v="0"/>
  </r>
  <r>
    <s v="Simone Mcabee"/>
    <s v="simone.mcabee@spotlight.com.au"/>
    <s v="Performance Management: Setting SMART Goals"/>
    <n v="796469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Pingping Lu"/>
    <s v="lucy.lu@srg.com.au"/>
    <s v="Performance Management: Setting SMART Goals"/>
    <n v="7964697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Vinchi Chan"/>
    <s v="vinchi.chan@srg.com.au"/>
    <s v="Performance Management: Setting SMART Goals"/>
    <n v="7964697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Callia Emory"/>
    <s v="callia.emory@srg.com.au"/>
    <s v="Performance Management: Setting SMART Goals"/>
    <n v="7964697"/>
    <s v="Interactive"/>
    <x v="0"/>
    <s v="Passed"/>
    <d v="2023-09-05T00:00:00"/>
    <d v="2023-09-18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Penelope Robin"/>
    <s v="penny.robin@srg.com.au"/>
    <s v="Performance Management: Setting SMART Goals"/>
    <n v="7964697"/>
    <s v="Interactive"/>
    <x v="0"/>
    <s v="Passed"/>
    <d v="2024-06-25T00:00:00"/>
    <d v="2024-06-25T00:00:00"/>
    <s v="Information Technology (IT), New Starters"/>
    <m/>
    <m/>
    <m/>
    <s v="Business Analyst"/>
    <s v="IT"/>
    <s v="IT DIGITAL"/>
    <s v="Jose Rivera Cordoba"/>
    <s v="S900"/>
    <n v="235135"/>
    <s v="Penny Robin"/>
    <x v="15"/>
    <s v="Q4, FY24"/>
    <x v="5"/>
  </r>
  <r>
    <s v="Michel Gloutnay"/>
    <s v="michel.gloutnay@srg.com.au"/>
    <s v="Performance Management: Setting SMART Goals"/>
    <n v="7964697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1, FY24"/>
    <x v="0"/>
  </r>
  <r>
    <s v="Jonathon Moloney"/>
    <s v="jonathon.moloney@sgaviationaustralia.com"/>
    <s v="Performance Management: Setting SMART Goals"/>
    <n v="7964697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x v="1"/>
    <s v=""/>
    <x v="10"/>
  </r>
  <r>
    <s v="Kavya Koppolu"/>
    <s v="kavya.koppolu@srg.com.au"/>
    <s v="Performance Management: Setting SMART Goals"/>
    <n v="7964697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x v="21"/>
    <s v="Q4, FY23"/>
    <x v="0"/>
  </r>
  <r>
    <s v="Maya Williams Augustincic"/>
    <s v="maya.williams@srg.com.au"/>
    <s v="Performance Management: Setting SMART Goals"/>
    <n v="7964697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Hannah Damen"/>
    <s v="hannah.damen@spotlightproperty.com.au"/>
    <s v="Performance Management: Setting SMART Goals"/>
    <n v="7964697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x v="1"/>
    <s v=""/>
    <x v="4"/>
  </r>
  <r>
    <s v="Yuan Jiang"/>
    <s v="yuan.jiang@srg.com.au"/>
    <s v="Performance Management: Setting SMART Goals"/>
    <n v="7964697"/>
    <s v="Interactiv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Brian Cunneen"/>
    <s v="brian.cunneen@sgaviationaustralia.com"/>
    <s v="Performance Management: Setting SMART Goals"/>
    <n v="7964697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x v="1"/>
    <s v=""/>
    <x v="10"/>
  </r>
  <r>
    <s v="Renee Freeland"/>
    <s v="renee.freeland@srg.com.au"/>
    <s v="Performance Management: Setting SMART Goals"/>
    <n v="7964697"/>
    <s v="Interactive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Maleka Henderson"/>
    <s v="maleka.henderson@srg.com.au"/>
    <s v="Performance Management: Setting SMART Goals"/>
    <n v="7964697"/>
    <s v="Interactive"/>
    <x v="0"/>
    <s v="Passed"/>
    <d v="2024-05-21T00:00:00"/>
    <d v="2024-05-21T00:00:00"/>
    <s v="(MKT) Design, New Starters"/>
    <m/>
    <m/>
    <m/>
    <s v="Graphic Artist"/>
    <s v="Marketing"/>
    <s v="Head of Marketing Ops"/>
    <s v="Francis Bourke"/>
    <s v="S900"/>
    <n v="329907"/>
    <s v="Maleka Henderson"/>
    <x v="10"/>
    <s v="Q4, FY24"/>
    <x v="2"/>
  </r>
  <r>
    <s v="Marie Napoli"/>
    <s v="marie.napoli@srg.com.au"/>
    <s v="Performance Management: Setting SMART Goals"/>
    <n v="7964697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x v="7"/>
    <s v="Q4, FY24"/>
    <x v="3"/>
  </r>
  <r>
    <s v="Rachael Mendez"/>
    <s v="rachael.mendez@srg.com.au"/>
    <s v="Performance Management: Setting SMART Goals"/>
    <n v="7964697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David Bassett"/>
    <s v="david.bassett@srg.com.au"/>
    <s v="Performance Management: Setting SMART Goals"/>
    <n v="7964697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x v="3"/>
    <s v="Q3, FY23"/>
    <x v="0"/>
  </r>
  <r>
    <s v="Antonio Stanghi"/>
    <s v="tony.stanghi@srg.com.au"/>
    <s v="Performance Management: Setting SMART Goals"/>
    <n v="7964697"/>
    <s v="Interactive"/>
    <x v="0"/>
    <s v="Passed"/>
    <d v="2023-12-19T00:00:00"/>
    <d v="2023-12-19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22"/>
    <s v="Q2, FY24"/>
    <x v="3"/>
  </r>
  <r>
    <s v="Jessica Ransley"/>
    <s v="jessica.ransley@spotlightgroup.com"/>
    <s v="Performance Management: Setting SMART Goals"/>
    <n v="7964697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x v="1"/>
    <s v=""/>
    <x v="9"/>
  </r>
  <r>
    <s v="Christina Koutsaplis"/>
    <s v="christina.koutsaplis@srg.com.au"/>
    <s v="Performance Management: Setting SMART Goals"/>
    <n v="7964697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Jennifer Jordan"/>
    <s v="jennifer.jordan@srg.com.au"/>
    <s v="Performance Management: Setting SMART Goals"/>
    <n v="7964697"/>
    <s v="Interactive"/>
    <x v="0"/>
    <s v="Passed"/>
    <d v="2023-02-01T00:00:00"/>
    <d v="2024-06-26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0"/>
    <s v="Q4, FY24"/>
    <x v="0"/>
  </r>
  <r>
    <s v="Sue-Anne Kropik"/>
    <s v="sue.kropik@srg.com.au"/>
    <s v="Performance Management: Setting SMART Goals"/>
    <n v="7964697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Janet Blight"/>
    <s v="janet.blight@spotlightproperty.com.au"/>
    <s v="Performance Management: Setting SMART Goals"/>
    <n v="7964697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Vanessa Mccandlish"/>
    <s v="vanessa.mccandlish@srg.com.au"/>
    <s v="Performance Management: Setting SMART Goals"/>
    <n v="7964697"/>
    <s v="Interactive"/>
    <x v="0"/>
    <s v="Passed"/>
    <d v="2023-01-27T00:00:00"/>
    <d v="2023-01-27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0"/>
    <s v="Q3, FY23"/>
    <x v="0"/>
  </r>
  <r>
    <s v="Leigh Gratzer"/>
    <s v="leigh.gratzer@spotlightgroup.com"/>
    <s v="Performance Management: Setting SMART Goals"/>
    <n v="7964697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x v="1"/>
    <s v=""/>
    <x v="9"/>
  </r>
  <r>
    <s v="Mark Bakaitis"/>
    <s v="mark.bakaitis@srg.com.au"/>
    <s v="Performance Management: Setting SMART Goals"/>
    <n v="7964697"/>
    <s v="Interactive"/>
    <x v="0"/>
    <s v="Passed"/>
    <d v="2024-05-23T00:00:00"/>
    <d v="2024-05-23T00:00:00"/>
    <s v="(MKT) Studio, New Starters"/>
    <m/>
    <m/>
    <m/>
    <s v="Senior Videographer"/>
    <s v="Marketing"/>
    <s v="Head of Marketing Ops"/>
    <s v="Christopher Bond"/>
    <s v="S900"/>
    <n v="329069"/>
    <s v="Mark Bakaitis"/>
    <x v="10"/>
    <s v="Q4, FY24"/>
    <x v="2"/>
  </r>
  <r>
    <s v="Aaron Muscara"/>
    <s v="aaron.muscara@srg.com.au"/>
    <s v="Performance Management: Setting SMART Goals"/>
    <n v="7964697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Fiona Cassidy"/>
    <s v="fiona.cassidy@srg.com.au"/>
    <s v="Performance Management: Setting SMART Goals"/>
    <n v="7964697"/>
    <s v="Interactive"/>
    <x v="0"/>
    <s v="Passed"/>
    <d v="2024-07-05T00:00:00"/>
    <d v="2024-07-05T00:00:00"/>
    <s v="Human Resources (HR), (HR) Payroll, MANAGERS, New Starters"/>
    <m/>
    <m/>
    <m/>
    <s v="Group Payroll Manager"/>
    <s v="HR MANAGEMENT"/>
    <m/>
    <s v="Linda Hunt"/>
    <s v="S900"/>
    <n v="314295"/>
    <s v="Fi Cassidy"/>
    <x v="7"/>
    <s v="Q4, FY24"/>
    <x v="0"/>
  </r>
  <r>
    <s v="Tharika Wijesinghe Seneviratne G"/>
    <s v="tharika.goonetilleke@srg.com.au"/>
    <s v="Performance Management: Setting SMART Goals"/>
    <n v="7964697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Lynne Barron"/>
    <s v="lynne.barron@srg.com.au"/>
    <s v="Performance Management: Setting SMART Goals"/>
    <n v="7964697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Melissa Adeson"/>
    <s v="melissa.adeson@srg.com.au"/>
    <s v="Performance Management: Setting SMART Goals"/>
    <n v="7964697"/>
    <s v="Interactive"/>
    <x v="0"/>
    <s v="Passed"/>
    <d v="2022-11-16T00:00:00"/>
    <d v="2022-11-1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2, FY23"/>
    <x v="0"/>
  </r>
  <r>
    <s v="Yonatan Rubinstein"/>
    <s v="yon.rubinstein@spotlightgroup.com"/>
    <s v="Performance Management: Setting SMART Goals"/>
    <n v="7964697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x v="1"/>
    <s v=""/>
    <x v="9"/>
  </r>
  <r>
    <s v="Francis Bourke"/>
    <s v="francis.bourke@srg.com.au"/>
    <s v="Performance Management: Setting SMART Goals"/>
    <n v="7964697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Nathan Cook"/>
    <s v="nathan.cook@srg.com.au"/>
    <s v="Performance Management: Setting SMART Goals"/>
    <n v="7964697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Effie Bonaccurso"/>
    <s v="effie.bonaccurso@spotlightgroup.com"/>
    <s v="Performance Management: Setting SMART Goals"/>
    <n v="7964697"/>
    <s v="Interactive"/>
    <x v="0"/>
    <s v="Passed"/>
    <d v="2022-11-21T00:00:00"/>
    <d v="2023-01-23T00:00:00"/>
    <s v="MANAGERS, Spotlight Group, New Starters"/>
    <m/>
    <m/>
    <m/>
    <s v="Executive Assistant"/>
    <m/>
    <m/>
    <s v="Avi Gilboa"/>
    <s v="F999"/>
    <n v="201476"/>
    <s v="Effie Bonaccurso"/>
    <x v="9"/>
    <s v="Q3, FY23"/>
    <x v="9"/>
  </r>
  <r>
    <s v="Justin Doney"/>
    <s v="justin.doney@sgaviationaustralia.com"/>
    <s v="Performance Management: Setting SMART Goals"/>
    <n v="7964697"/>
    <s v="Interactive"/>
    <x v="1"/>
    <m/>
    <m/>
    <m/>
    <s v="Spotlight Group, New Starters"/>
    <m/>
    <m/>
    <m/>
    <s v="Aviation Manager"/>
    <m/>
    <m/>
    <m/>
    <n v="6000"/>
    <n v="241037"/>
    <s v="Justin Doney"/>
    <x v="1"/>
    <s v=""/>
    <x v="10"/>
  </r>
  <r>
    <s v="Jodi Ross"/>
    <s v="jodi.ross@spotlightgroup.com"/>
    <s v="Performance Management: Setting SMART Goals"/>
    <n v="7964697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Benjamin Clark"/>
    <s v="benjamin.clark@spotlightgroup.com"/>
    <s v="Performance Management: Setting SMART Goals"/>
    <n v="7964697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x v="1"/>
    <s v=""/>
    <x v="9"/>
  </r>
  <r>
    <s v="Dimitra Soulemezis"/>
    <s v="dimitra.soulemezis@spotlightgroup.com"/>
    <s v="Performance Management: Setting SMART Goals"/>
    <n v="7964697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x v="1"/>
    <s v=""/>
    <x v="9"/>
  </r>
  <r>
    <s v="John Ronaldson"/>
    <s v="jack.ronaldson@spotlightgroup.com"/>
    <s v="Performance Management: Setting SMART Goals"/>
    <n v="7964697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x v="1"/>
    <s v=""/>
    <x v="9"/>
  </r>
  <r>
    <s v="Linda Hunt"/>
    <s v="lin.hunt@spotlight.com.au"/>
    <s v="Performance Management: Setting SMART Goals"/>
    <n v="7964697"/>
    <s v="Interactive"/>
    <x v="0"/>
    <s v="Passed"/>
    <d v="2023-07-18T00:00:00"/>
    <d v="2024-02-28T00:00:00"/>
    <s v="Human Resources (HR), MANAGERS, New Starters"/>
    <m/>
    <m/>
    <m/>
    <s v="Head Of Hr Operations"/>
    <s v="HR MANAGEMENT"/>
    <m/>
    <s v="Avi Gilboa"/>
    <s v="S900"/>
    <n v="229520"/>
    <s v="Linda Hunt"/>
    <x v="2"/>
    <s v="Q3, FY24"/>
    <x v="0"/>
  </r>
  <r>
    <s v="Su Ying Xie"/>
    <s v="su.ying.xie@srg.com.au"/>
    <s v="Communication Skills: Master The Art Of Public Speaking To Confidently Deliver Memorable Speeches"/>
    <n v="6703637"/>
    <s v="Interactive"/>
    <x v="0"/>
    <s v="Passed"/>
    <d v="2025-05-30T00:00:00"/>
    <d v="2025-05-30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1"/>
    <s v="Q4, FY25"/>
    <x v="7"/>
  </r>
  <r>
    <s v="Valentina De Luca"/>
    <s v="valentina.deluca@srg.com.au"/>
    <s v="Communication Skills: Master The Art Of Public Speaking To Confidently Deliver Memorable Speeches"/>
    <n v="6703637"/>
    <s v="Interactive"/>
    <x v="0"/>
    <s v="Passed"/>
    <d v="2023-04-13T00:00:00"/>
    <d v="2023-04-1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21"/>
    <s v="Q4, FY23"/>
    <x v="0"/>
  </r>
  <r>
    <s v="Jannine Pattison"/>
    <s v="jannine.pattison@srg.com.au"/>
    <s v="Communication Skills: Master The Art Of Public Speaking To Confidently Deliver Memorable Speeches"/>
    <n v="6703637"/>
    <s v="Interactive"/>
    <x v="0"/>
    <s v="Passed"/>
    <d v="2024-06-26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5"/>
    <s v="Q4, FY24"/>
    <x v="0"/>
  </r>
  <r>
    <s v="Kelley Brydon"/>
    <s v="kelley.brydon@srg.com.au"/>
    <s v="Communication Skills: Master The Art Of Public Speaking To Confidently Deliver Memorable Speeches"/>
    <n v="670363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Pragyaan Mishra"/>
    <s v="pragyaan.mishra@srg.com.au"/>
    <s v="Communication Skills: Master The Art Of Public Speaking To Confidently Deliver Memorable Speeches"/>
    <n v="6703637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Melissa Adeson"/>
    <s v="melissa.adeson@srg.com.au"/>
    <s v="Communication Skills: Master The Art Of Public Speaking To Confidently Deliver Memorable Speeches"/>
    <n v="6703637"/>
    <s v="Interactive"/>
    <x v="0"/>
    <s v="Passed"/>
    <d v="2022-11-25T00:00:00"/>
    <d v="2024-06-28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4, FY24"/>
    <x v="0"/>
  </r>
  <r>
    <s v="Aaron Sarson"/>
    <s v="aaron.sarson@srg.com.au"/>
    <s v="Communication Skills: Master The Art Of Public Speaking To Confidently Deliver Memorable Speeches"/>
    <n v="6703637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Amanda Rees"/>
    <s v="amanda.rees@srg.com.au"/>
    <s v="Effective decision-making - Part B"/>
    <n v="6553329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Celeste Morrison"/>
    <s v="celeste.morrison@spotlightfoundation.org.au"/>
    <s v="Effective decision-making - Part B"/>
    <n v="6553329"/>
    <s v="Interactive"/>
    <x v="0"/>
    <s v="Passed"/>
    <d v="2023-06-22T00:00:00"/>
    <d v="2023-06-22T00:00:00"/>
    <s v="(FIN) FFM, New Starters"/>
    <m/>
    <m/>
    <m/>
    <s v="Assistant Grants Manager"/>
    <m/>
    <m/>
    <s v="Rose Thomas"/>
    <m/>
    <n v="298492"/>
    <s v="Celeste Morrison"/>
    <x v="6"/>
    <s v="Q4, FY23"/>
    <x v="9"/>
  </r>
  <r>
    <s v="Carol Donald"/>
    <s v="carol.donald@srg.com.au"/>
    <s v="Effective decision-making - Part B"/>
    <n v="6553329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x v="1"/>
    <s v=""/>
    <x v="0"/>
  </r>
  <r>
    <s v="Tansy Hawksby"/>
    <s v="tansy.hawksby@spotlightgroup.com"/>
    <s v="Effective decision-making - Part B"/>
    <n v="6553329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Ahmed Gulamali"/>
    <s v="ahmed.gulamali@spotlightgroup.com"/>
    <s v="Effective decision-making - Part B"/>
    <n v="6553329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Amanda Rees"/>
    <s v="amanda.rees@srg.com.au"/>
    <s v="Effective decision-making - Part A"/>
    <n v="6553244"/>
    <s v="Interactive"/>
    <x v="0"/>
    <s v="Passed"/>
    <d v="2022-12-09T00:00:00"/>
    <d v="2023-01-05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3, FY23"/>
    <x v="3"/>
  </r>
  <r>
    <s v="Celeste Morrison"/>
    <s v="celeste.morrison@spotlightfoundation.org.au"/>
    <s v="Effective decision-making - Part A"/>
    <n v="6553244"/>
    <s v="Interactive"/>
    <x v="2"/>
    <m/>
    <d v="2023-05-30T00:00:00"/>
    <m/>
    <s v="(FIN) FFM, New Starters"/>
    <m/>
    <m/>
    <m/>
    <s v="Assistant Grants Manager"/>
    <m/>
    <m/>
    <s v="Rose Thomas"/>
    <m/>
    <n v="298492"/>
    <s v="Celeste Morrison"/>
    <x v="6"/>
    <s v=""/>
    <x v="9"/>
  </r>
  <r>
    <s v="Carol Donald"/>
    <s v="carol.donald@srg.com.au"/>
    <s v="Effective decision-making - Part A"/>
    <n v="6553244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x v="1"/>
    <s v=""/>
    <x v="0"/>
  </r>
  <r>
    <s v="Tansy Hawksby"/>
    <s v="tansy.hawksby@spotlightgroup.com"/>
    <s v="Effective decision-making - Part A"/>
    <n v="6553244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Ahmed Gulamali"/>
    <s v="ahmed.gulamali@spotlightgroup.com"/>
    <s v="Effective decision-making - Part A"/>
    <n v="6553244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Adam Boyd"/>
    <s v="adam.boyd@spotlightproperty.com.au"/>
    <s v="Active Listening - listen, understand and improve"/>
    <n v="6020840"/>
    <s v="Interactive"/>
    <x v="1"/>
    <m/>
    <m/>
    <m/>
    <s v="Spotlight Group, New Starters"/>
    <m/>
    <m/>
    <m/>
    <s v="Head of Asset Management"/>
    <s v="SPG DEV"/>
    <s v="Richard O'Brien"/>
    <s v="Zac Fried"/>
    <m/>
    <s v="CON11608"/>
    <m/>
    <x v="1"/>
    <s v=""/>
    <x v="1"/>
  </r>
  <r>
    <s v="Soraya Franklin"/>
    <s v="soraya.franklin@srg.com.au"/>
    <s v="Active Listening - listen, understand and improve"/>
    <n v="6020840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Shona Buttrey"/>
    <s v="shona.buttrey@srg.com.au"/>
    <s v="Active Listening - listen, understand and improve"/>
    <n v="6020840"/>
    <s v="Interactive"/>
    <x v="1"/>
    <m/>
    <m/>
    <m/>
    <s v="(MKT) Customer Care, New Starters"/>
    <m/>
    <m/>
    <m/>
    <m/>
    <s v="Marketing"/>
    <s v="Marketing"/>
    <s v="Jason Wolff"/>
    <m/>
    <m/>
    <m/>
    <x v="1"/>
    <s v=""/>
    <x v="1"/>
  </r>
  <r>
    <s v="Robert Nucifora"/>
    <s v="robert.nucifora@spotlightproperty.com.au"/>
    <s v="Active Listening - listen, understand and improve"/>
    <n v="6020840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x v="1"/>
    <s v=""/>
    <x v="1"/>
  </r>
  <r>
    <s v="Nicole Connor"/>
    <s v="nicole.connor@spotlightproperty.com.au"/>
    <s v="Active Listening - listen, understand and improve"/>
    <n v="6020840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x v="1"/>
    <s v=""/>
    <x v="1"/>
  </r>
  <r>
    <s v="Linda Bott"/>
    <s v="linda.bott@spotlightproperty.com.au"/>
    <s v="Active Listening - listen, understand and improve"/>
    <n v="6020840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x v="1"/>
    <s v=""/>
    <x v="1"/>
  </r>
  <r>
    <s v="Melissa Siciliano"/>
    <s v="melissa.siciliano@spotlightproperty.com.au"/>
    <s v="Active Listening - listen, understand and improve"/>
    <n v="6020840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x v="1"/>
    <s v=""/>
    <x v="1"/>
  </r>
  <r>
    <s v="Ebony Lowery"/>
    <s v="ebony.lowery@spotlightproperty.com.au"/>
    <s v="Active Listening - listen, understand and improve"/>
    <n v="6020840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x v="1"/>
    <s v=""/>
    <x v="1"/>
  </r>
  <r>
    <s v="Sam Macgregor"/>
    <s v="sam.macgregor@spotlightproperty.com.au"/>
    <s v="Active Listening - listen, understand and improve"/>
    <n v="6020840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x v="1"/>
    <s v=""/>
    <x v="1"/>
  </r>
  <r>
    <s v="Test Learner"/>
    <s v="testlearnergo1@gmail.com"/>
    <s v="Active Listening - listen, understand and improve"/>
    <n v="6020840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Sunshine Santos"/>
    <s v="shanaryza.steward@srg.com.au"/>
    <s v="Active Listening - listen, understand and improve"/>
    <n v="6020840"/>
    <s v="Interactive"/>
    <x v="0"/>
    <s v="Passed"/>
    <d v="2024-02-28T00:00:00"/>
    <d v="2024-05-23T00:00:00"/>
    <s v="Human Resources (HR), (HR) Recruitment, New Starters"/>
    <m/>
    <m/>
    <m/>
    <s v="Recruitment Specialist"/>
    <s v="HR MANAGEMENT"/>
    <m/>
    <s v="Jen Jordan"/>
    <m/>
    <n v="313834"/>
    <m/>
    <x v="18"/>
    <s v="Q4, FY24"/>
    <x v="0"/>
  </r>
  <r>
    <s v="Benjamin Williams"/>
    <s v="benjacksonwilliams27@gmail.com"/>
    <s v="Active Listening - listen, understand and improve"/>
    <n v="6020840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Steve Dal Pozzo"/>
    <s v="steve.dalpozzo@srg.com.au"/>
    <s v="Active Listening - listen, understand and improve"/>
    <n v="6020840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Jackson Von Menge"/>
    <s v="jackson.vonmenge@srg.com.au"/>
    <s v="Active Listening - listen, understand and improve"/>
    <n v="6020840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Zac Fried"/>
    <s v="zac@spotlightgroup.com"/>
    <s v="Active Listening - listen, understand and improve"/>
    <n v="6020840"/>
    <s v="Interactive"/>
    <x v="1"/>
    <m/>
    <m/>
    <m/>
    <s v="MANAGERS, Spotlight Group, New Starters"/>
    <m/>
    <m/>
    <m/>
    <s v="FFM Director"/>
    <s v="SPG DEV"/>
    <m/>
    <m/>
    <m/>
    <m/>
    <m/>
    <x v="1"/>
    <s v=""/>
    <x v="1"/>
  </r>
  <r>
    <s v="Avi Gilboa"/>
    <s v="avi.gilboa@spotlightgroup.com"/>
    <s v="Active Listening - listen, understand and improve"/>
    <n v="6020840"/>
    <s v="Interactive"/>
    <x v="1"/>
    <m/>
    <m/>
    <m/>
    <s v="MANAGERS, Spotlight Group, New Starters"/>
    <m/>
    <m/>
    <m/>
    <s v="Director"/>
    <s v="FFM SUPPORT"/>
    <m/>
    <m/>
    <m/>
    <n v="239239"/>
    <m/>
    <x v="1"/>
    <s v=""/>
    <x v="9"/>
  </r>
  <r>
    <s v="Christian Ferrero"/>
    <s v="christian.ferrero@srg.com.au"/>
    <s v="Active Listening - listen, understand and improve"/>
    <n v="6020840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x v="1"/>
    <s v=""/>
    <x v="2"/>
  </r>
  <r>
    <s v="Adam Brozinski"/>
    <s v="adam.brozinski@srg.com.au"/>
    <s v="Active Listening - listen, understand and improve"/>
    <n v="6020840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Bernie Neilson"/>
    <s v="bernie.neilsen@srg.com.au"/>
    <s v="Active Listening - listen, understand and improve"/>
    <n v="6020840"/>
    <s v="Interactive"/>
    <x v="2"/>
    <m/>
    <d v="2024-12-04T00:00:00"/>
    <m/>
    <s v="(MKT) Customer Care, New Starters"/>
    <m/>
    <m/>
    <m/>
    <m/>
    <m/>
    <m/>
    <s v="Shone Buttrey"/>
    <m/>
    <n v="234830"/>
    <m/>
    <x v="23"/>
    <s v=""/>
    <x v="2"/>
  </r>
  <r>
    <s v="Anthony Tramonte"/>
    <s v="anthony.tramonte@spotlightproperty.com.au"/>
    <s v="Active Listening - listen, understand and improve"/>
    <n v="6020840"/>
    <s v="Interactive"/>
    <x v="2"/>
    <m/>
    <d v="2024-09-23T00:00:00"/>
    <m/>
    <s v="Spotlight Group, New Starters"/>
    <m/>
    <m/>
    <m/>
    <s v="Asset Manager"/>
    <s v="SPG DEV"/>
    <s v="Richard O'Brien"/>
    <s v="Adam Boyd"/>
    <m/>
    <s v="CON11612"/>
    <m/>
    <x v="4"/>
    <s v=""/>
    <x v="1"/>
  </r>
  <r>
    <s v="Talhia Davon"/>
    <s v="talhia.davon@srg.com.au"/>
    <s v="Active Listening - listen, understand and improve"/>
    <n v="6020840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Morry Fraid"/>
    <s v="morryf@spotlight.com.au"/>
    <s v="Active Listening - listen, understand and improve"/>
    <n v="6020840"/>
    <s v="Interactive"/>
    <x v="1"/>
    <m/>
    <m/>
    <m/>
    <s v="Spotlight Group, New Starters"/>
    <m/>
    <m/>
    <m/>
    <s v="FFM Director"/>
    <s v="FFM SUPPORT"/>
    <m/>
    <m/>
    <m/>
    <m/>
    <m/>
    <x v="1"/>
    <s v=""/>
    <x v="1"/>
  </r>
  <r>
    <s v="Lela Wauchop"/>
    <s v="lela.wauchop@spotlightproperty.com.au"/>
    <s v="Active Listening - listen, understand and improve"/>
    <n v="6020840"/>
    <s v="Interactive"/>
    <x v="1"/>
    <m/>
    <m/>
    <m/>
    <s v="Spotlight Group, New Starters"/>
    <m/>
    <m/>
    <m/>
    <m/>
    <s v="Property and Store Dev"/>
    <s v="Spotlight Property"/>
    <s v="Adam Boyd"/>
    <m/>
    <s v="CON7748"/>
    <m/>
    <x v="1"/>
    <s v=""/>
    <x v="1"/>
  </r>
  <r>
    <s v="lisa Matchan"/>
    <s v="lisa.matchan@spotlightproperty.com.au"/>
    <s v="Active Listening - listen, understand and improve"/>
    <n v="6020840"/>
    <s v="Interactive"/>
    <x v="1"/>
    <m/>
    <m/>
    <m/>
    <s v="Spotlight Group, New Starters"/>
    <m/>
    <m/>
    <m/>
    <m/>
    <s v="Property and Store Dev"/>
    <s v="Spotlight Property"/>
    <s v="Adam Boyd"/>
    <m/>
    <s v="CON9188"/>
    <m/>
    <x v="1"/>
    <s v=""/>
    <x v="1"/>
  </r>
  <r>
    <s v="Qiao Nian"/>
    <s v="alex.nianqiao@gmail.com"/>
    <s v="Active Listening - listen, understand and improve"/>
    <n v="6020840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Angela Puopolo"/>
    <s v="angela.puopolo@srg.com.au"/>
    <s v="Active Listening - listen, understand and improve"/>
    <n v="6020840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x v="1"/>
    <s v=""/>
    <x v="0"/>
  </r>
  <r>
    <s v="Michel Gloutnay"/>
    <s v="michel.gloutnay@srg.com.au"/>
    <s v="Active Listening - listen, understand and improve"/>
    <n v="6020840"/>
    <s v="Interactive"/>
    <x v="0"/>
    <s v="Passed"/>
    <d v="2024-05-23T00:00:00"/>
    <d v="2024-05-23T00:00:00"/>
    <s v="Human Resources (HR), (HR) Payroll, New Starters"/>
    <m/>
    <m/>
    <m/>
    <s v="Payroll Officer"/>
    <s v="HR MANAGEMENT"/>
    <m/>
    <s v="Fi Cassidy"/>
    <s v="S900"/>
    <n v="314434"/>
    <s v="Michel Gloutnay"/>
    <x v="10"/>
    <s v="Q4, FY24"/>
    <x v="0"/>
  </r>
  <r>
    <s v="Wendy Hunt"/>
    <s v="angelina.hunt@sgaviationaustralia.com"/>
    <s v="Active Listening - listen, understand and improve"/>
    <n v="6020840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x v="1"/>
    <s v=""/>
    <x v="10"/>
  </r>
  <r>
    <s v="Gabriella Ciavarella"/>
    <s v="gabbie.ciavarella@srg.com.au"/>
    <s v="Active Listening - listen, understand and improve"/>
    <n v="6020840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x v="1"/>
    <s v=""/>
    <x v="2"/>
  </r>
  <r>
    <s v="Chantelle Platt"/>
    <s v="chantelle.platt@srg.com.au"/>
    <s v="Active Listening - listen, understand and improve"/>
    <n v="6020840"/>
    <s v="Interactive"/>
    <x v="0"/>
    <s v="Passed"/>
    <d v="2024-09-17T00:00:00"/>
    <d v="2024-09-19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Margie Robinson"/>
    <s v="margie.robinson@srg.com.au"/>
    <s v="Active Listening - listen, understand and improve"/>
    <n v="6020840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Shane Edwards"/>
    <s v="shane.edwards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Rachael Mendez"/>
    <s v="rachael.mendez@srg.com.au"/>
    <s v="Active Listening - listen, understand and improve"/>
    <n v="6020840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Haroula Giannakopoulos"/>
    <s v="haroula.giannakopoulos@sghlegal.com.au"/>
    <s v="Active Listening - listen, understand and improve"/>
    <n v="6020840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x v="1"/>
    <s v=""/>
    <x v="4"/>
  </r>
  <r>
    <s v="Elisa Malfitana"/>
    <s v="elisa.malfitana@srg.com.au"/>
    <s v="Active Listening - listen, understand and improve"/>
    <n v="6020840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x v="1"/>
    <s v=""/>
    <x v="2"/>
  </r>
  <r>
    <s v="Vinchi Chan"/>
    <s v="vinchi.chan@srg.com.au"/>
    <s v="Active Listening - listen, understand and improve"/>
    <n v="6020840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Stephen Hughes"/>
    <s v="stephen.hughes@srg.com.au"/>
    <s v="Active Listening - listen, understand and improve"/>
    <n v="6020840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Su Ying Xie"/>
    <s v="su.ying.xie@srg.com.au"/>
    <s v="Active Listening - listen, understand and improve"/>
    <n v="6020840"/>
    <s v="Interactive"/>
    <x v="2"/>
    <m/>
    <d v="2025-06-20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24"/>
    <s v=""/>
    <x v="7"/>
  </r>
  <r>
    <s v="Dean Gerst"/>
    <s v="dean.gerst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Valentina De Luca"/>
    <s v="valentina.deluca@srg.com.au"/>
    <s v="Active Listening - listen, understand and improve"/>
    <n v="6020840"/>
    <s v="Interactive"/>
    <x v="0"/>
    <s v="Passed"/>
    <d v="2023-01-19T00:00:00"/>
    <d v="2023-01-19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3"/>
    <s v="Q3, FY23"/>
    <x v="0"/>
  </r>
  <r>
    <s v="Andrea Nicou"/>
    <s v="andrea.nicou@srg.com.au"/>
    <s v="Active Listening - listen, understand and improve"/>
    <n v="6020840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Aashish Bhandari"/>
    <s v="aashish.bhandari@srg.com.au"/>
    <s v="Active Listening - listen, understand and improve"/>
    <n v="6020840"/>
    <s v="Interactive"/>
    <x v="0"/>
    <s v="Passed"/>
    <d v="2024-07-02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x v="7"/>
    <s v="Q2, FY25"/>
    <x v="0"/>
  </r>
  <r>
    <s v="Rebecca Lees"/>
    <s v="rebecca.lees@sghlegal.com.au"/>
    <s v="Active Listening - listen, understand and improve"/>
    <n v="6020840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x v="1"/>
    <s v=""/>
    <x v="4"/>
  </r>
  <r>
    <s v="Adrian Santos"/>
    <s v="adrian.santos@srg.com.au"/>
    <s v="Active Listening - listen, understand and improve"/>
    <n v="6020840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Nicola Campbell"/>
    <s v="niki.campbell@srg.com.au"/>
    <s v="Active Listening - listen, understand and improve"/>
    <n v="6020840"/>
    <s v="Interactive"/>
    <x v="0"/>
    <s v="Passed"/>
    <d v="2024-05-29T00:00:00"/>
    <d v="2024-05-29T00:00:00"/>
    <s v="Marketing (MKT), New Starters"/>
    <m/>
    <m/>
    <m/>
    <s v="Traffic Coordinator"/>
    <s v="Marketing"/>
    <s v="Head of Marketing Ops"/>
    <s v="Nadia Duffy"/>
    <s v="S900"/>
    <n v="318079"/>
    <s v="Niki Campbell"/>
    <x v="15"/>
    <s v="Q4, FY24"/>
    <x v="2"/>
  </r>
  <r>
    <s v="Renee Freeland"/>
    <s v="renee.freeland@srg.com.au"/>
    <s v="Active Listening - listen, understand and improve"/>
    <n v="6020840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7"/>
    <s v="Q4, FY24"/>
    <x v="0"/>
  </r>
  <r>
    <s v="Jannine Pattison"/>
    <s v="jannine.pattison@srg.com.au"/>
    <s v="Active Listening - listen, understand and improve"/>
    <n v="6020840"/>
    <s v="Interactive"/>
    <x v="0"/>
    <s v="Passed"/>
    <d v="2024-06-26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5"/>
    <s v="Q4, FY24"/>
    <x v="0"/>
  </r>
  <r>
    <s v="Allison Bell"/>
    <s v="allison.bell@srg.com.au"/>
    <s v="Active Listening - listen, understand and improve"/>
    <n v="6020840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x v="1"/>
    <s v=""/>
    <x v="6"/>
  </r>
  <r>
    <s v="Kunal Mazumdar"/>
    <s v="kunal.maz@srg.com.au"/>
    <s v="Active Listening - listen, understand and improve"/>
    <n v="6020840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Kristy Rosengren-Loughry"/>
    <s v="kristy.rosengren@srg.com.au"/>
    <s v="Active Listening - listen, understand and improve"/>
    <n v="6020840"/>
    <s v="Interactive"/>
    <x v="2"/>
    <m/>
    <d v="2024-01-16T00:00:00"/>
    <m/>
    <s v="Human Resources (HR), (HR) Recruitment, New Starters"/>
    <m/>
    <m/>
    <m/>
    <s v="Recruitment Specialist"/>
    <s v="HR MANAGEMENT"/>
    <m/>
    <s v="Jen Jordan"/>
    <s v="S900"/>
    <n v="298118"/>
    <s v="Kristy Rosengren-Loughry"/>
    <x v="8"/>
    <s v=""/>
    <x v="0"/>
  </r>
  <r>
    <s v="Luan Nguyen"/>
    <s v="luan.nguyen@srg.com.au"/>
    <s v="Active Listening - listen, understand and improve"/>
    <n v="6020840"/>
    <s v="Interactive"/>
    <x v="0"/>
    <s v="Passed"/>
    <d v="2025-03-20T00:00:00"/>
    <d v="2025-03-20T00:00:00"/>
    <s v="Human Resources (HR), (HR) HR Analytics, New Starters"/>
    <m/>
    <m/>
    <m/>
    <s v="Hr Reporting Analyst"/>
    <s v="HR MANAGEMENT"/>
    <m/>
    <s v="Vanessa Mccandlish"/>
    <s v="S900"/>
    <n v="338041"/>
    <s v="Luan Nguyen"/>
    <x v="13"/>
    <s v="Q3, FY25"/>
    <x v="0"/>
  </r>
  <r>
    <s v="Geoffrey Manolitsa"/>
    <s v="geoffrey.manolitsa@sghlegal.com.au"/>
    <s v="Active Listening - listen, understand and improve"/>
    <n v="6020840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x v="1"/>
    <s v=""/>
    <x v="4"/>
  </r>
  <r>
    <s v="Romell Catuaan"/>
    <s v="romell.catuaan@srg.com.au"/>
    <s v="Active Listening - listen, understand and improve"/>
    <n v="6020840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Jonathon Rann"/>
    <s v="jonathon.rann@srg.com.au"/>
    <s v="Active Listening - listen, understand and improve"/>
    <n v="6020840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x v="1"/>
    <s v=""/>
    <x v="2"/>
  </r>
  <r>
    <s v="Yuanhong Huang"/>
    <s v="julie.huang@srg.com.au"/>
    <s v="Active Listening - listen, understand and improve"/>
    <n v="6020840"/>
    <s v="Interactive"/>
    <x v="0"/>
    <s v="Passed"/>
    <d v="2024-07-01T00:00:00"/>
    <d v="2024-07-02T00:00:00"/>
    <s v="Human Resources (HR), (HR) Payroll, New Starters"/>
    <m/>
    <m/>
    <m/>
    <s v="Payroll Officer"/>
    <s v="HR MANAGEMENT"/>
    <m/>
    <s v="Fi Cassidy"/>
    <s v="S900"/>
    <n v="323623"/>
    <s v="Julie Huang"/>
    <x v="7"/>
    <s v="Q4, FY24"/>
    <x v="0"/>
  </r>
  <r>
    <s v="Thi Lai"/>
    <s v="karen.lai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Donna Linton"/>
    <s v="donna.linton@sgaviationaustralia.com"/>
    <s v="Active Listening - listen, understand and improve"/>
    <n v="6020840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x v="1"/>
    <s v=""/>
    <x v="10"/>
  </r>
  <r>
    <s v="Tyler Britton"/>
    <s v="tyler.britton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Carol Donald"/>
    <s v="carol.donald@srg.com.au"/>
    <s v="Active Listening - listen, understand and improve"/>
    <n v="6020840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x v="1"/>
    <s v=""/>
    <x v="0"/>
  </r>
  <r>
    <s v="Benjamin Hayes"/>
    <s v="benjamin.hayes@srg.com.au"/>
    <s v="Active Listening - listen, understand and improve"/>
    <n v="6020840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x v="1"/>
    <s v=""/>
    <x v="0"/>
  </r>
  <r>
    <s v="Pingping Lu"/>
    <s v="lucy.lu@srg.com.au"/>
    <s v="Active Listening - listen, understand and improve"/>
    <n v="6020840"/>
    <s v="Interactiv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Hannah Damen"/>
    <s v="hannah.damen@spotlightproperty.com.au"/>
    <s v="Active Listening - listen, understand and improve"/>
    <n v="6020840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x v="1"/>
    <s v=""/>
    <x v="4"/>
  </r>
  <r>
    <s v="Adam Roberts"/>
    <s v="adam.roberts@srg.com.au"/>
    <s v="Active Listening - listen, understand and improve"/>
    <n v="6020840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x v="1"/>
    <s v=""/>
    <x v="2"/>
  </r>
  <r>
    <s v="Erin Sidwell"/>
    <s v="erin.sidwell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Jayta Kelzare"/>
    <s v="jayta.kelzare@srg.com.au"/>
    <s v="Active Listening - listen, understand and improve"/>
    <n v="6020840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Christopher Hazlett"/>
    <s v="chris.hazlett@srg.com.au"/>
    <s v="Active Listening - listen, understand and improve"/>
    <n v="6020840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Lina Carrillo"/>
    <s v="lina.carrillo@srg.com.au"/>
    <s v="Active Listening - listen, understand and improve"/>
    <n v="6020840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x v="1"/>
    <s v=""/>
    <x v="2"/>
  </r>
  <r>
    <s v="Escarlett Patriarca"/>
    <s v="escarlett.patriarca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Drew Wells"/>
    <s v="drew.wells@srg.com.au"/>
    <s v="Active Listening - listen, understand and improve"/>
    <n v="6020840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Jonathon Moloney"/>
    <s v="jonathon.moloney@sgaviationaustralia.com"/>
    <s v="Active Listening - listen, understand and improve"/>
    <n v="6020840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x v="1"/>
    <s v=""/>
    <x v="10"/>
  </r>
  <r>
    <s v="Satish Muthuarumugam"/>
    <s v="satish.muthuarumugam@srg.com.au"/>
    <s v="Active Listening - listen, understand and improve"/>
    <n v="6020840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Akansha Tewari"/>
    <s v="akansha.tewari@srg.com.au"/>
    <s v="Active Listening - listen, understand and improve"/>
    <n v="6020840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Ethan Perry"/>
    <s v="ethan.perry@srg.com.au"/>
    <s v="Active Listening - listen, understand and improve"/>
    <n v="6020840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x v="1"/>
    <s v=""/>
    <x v="6"/>
  </r>
  <r>
    <s v="Yuan Jiang"/>
    <s v="yuan.jiang@srg.com.au"/>
    <s v="Active Listening - listen, understand and improve"/>
    <n v="6020840"/>
    <s v="Interactiv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Leah Abicair"/>
    <s v="leah.abicair@srg.com.au"/>
    <s v="Active Listening - listen, understand and improve"/>
    <n v="6020840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x v="25"/>
    <s v="Q3, FY25"/>
    <x v="6"/>
  </r>
  <r>
    <s v="Brian Cunneen"/>
    <s v="brian.cunneen@sgaviationaustralia.com"/>
    <s v="Active Listening - listen, understand and improve"/>
    <n v="6020840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x v="1"/>
    <s v=""/>
    <x v="10"/>
  </r>
  <r>
    <s v="Vicki Liassos"/>
    <s v="vicki.liassos@srg.com.au"/>
    <s v="Active Listening - listen, understand and improve"/>
    <n v="6020840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x v="1"/>
    <s v=""/>
    <x v="0"/>
  </r>
  <r>
    <s v="Luka Licandro"/>
    <s v="luka.licandro@srg.com.au"/>
    <s v="Active Listening - listen, understand and improve"/>
    <n v="6020840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x v="1"/>
    <s v=""/>
    <x v="2"/>
  </r>
  <r>
    <s v="Wai Lee"/>
    <s v="karen.lee@spotlightgroup.com"/>
    <s v="Active Listening - listen, understand and improve"/>
    <n v="6020840"/>
    <s v="Interactive"/>
    <x v="2"/>
    <m/>
    <d v="2024-01-16T00:00:00"/>
    <m/>
    <s v="Spotlight Group, New Starters"/>
    <m/>
    <m/>
    <m/>
    <s v="Executive Assistant"/>
    <m/>
    <m/>
    <s v="Avi Gilboa"/>
    <s v="F999"/>
    <n v="241018"/>
    <s v="Karen Lee"/>
    <x v="8"/>
    <s v=""/>
    <x v="9"/>
  </r>
  <r>
    <s v="Christopher Berlin"/>
    <s v="chris.berlin@srg.com.au"/>
    <s v="Active Listening - listen, understand and improve"/>
    <n v="6020840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x v="1"/>
    <s v=""/>
    <x v="6"/>
  </r>
  <r>
    <s v="Nathan Mclelland"/>
    <s v="nathan.mclelland@srg.com.au"/>
    <s v="Active Listening - listen, understand and improve"/>
    <n v="6020840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Vittoria Bendinelli"/>
    <s v="vittoria.bendinelli@srg.com.au"/>
    <s v="Active Listening - listen, understand and improve"/>
    <n v="6020840"/>
    <s v="Interactiv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x v="1"/>
    <s v=""/>
    <x v="0"/>
  </r>
  <r>
    <s v="Reece Shaw"/>
    <s v="reece.shaw@srg.com.au"/>
    <s v="Active Listening - listen, understand and improve"/>
    <n v="6020840"/>
    <s v="Interactive"/>
    <x v="1"/>
    <m/>
    <m/>
    <m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1"/>
    <s v=""/>
    <x v="0"/>
  </r>
  <r>
    <s v="Adam Carson"/>
    <s v="adam.carson@srg.com.au"/>
    <s v="Active Listening - listen, understand and improve"/>
    <n v="6020840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x v="1"/>
    <s v=""/>
    <x v="7"/>
  </r>
  <r>
    <s v="Penelope Chalke"/>
    <s v="penny.chalke@sghlegal.com.au"/>
    <s v="Active Listening - listen, understand and improve"/>
    <n v="6020840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x v="1"/>
    <s v=""/>
    <x v="9"/>
  </r>
  <r>
    <s v="Jessica Ransley"/>
    <s v="jessica.ransley@spotlightgroup.com"/>
    <s v="Active Listening - listen, understand and improve"/>
    <n v="6020840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x v="1"/>
    <s v=""/>
    <x v="9"/>
  </r>
  <r>
    <s v="Christina Koutsaplis"/>
    <s v="christina.koutsaplis@srg.com.au"/>
    <s v="Active Listening - listen, understand and improve"/>
    <n v="6020840"/>
    <s v="Interactive"/>
    <x v="0"/>
    <s v="Passed"/>
    <d v="2023-01-09T00:00:00"/>
    <d v="2023-01-10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3"/>
    <s v="Q3, FY23"/>
    <x v="2"/>
  </r>
  <r>
    <s v="Fuad Abdi"/>
    <s v="fuad.abdi@srg.com.au"/>
    <s v="Active Listening - listen, understand and improve"/>
    <n v="6020840"/>
    <s v="Interactive"/>
    <x v="0"/>
    <s v="Passed"/>
    <d v="2022-12-22T00:00:00"/>
    <d v="2023-01-16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16"/>
    <s v="Q3, FY23"/>
    <x v="2"/>
  </r>
  <r>
    <s v="Katrina Van Leeuwen"/>
    <s v="katie.vanleeuwen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Robert Ryan"/>
    <s v="rob.ryan@srg.com.au"/>
    <s v="Active Listening - listen, understand and improve"/>
    <n v="6020840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Anita Mucic"/>
    <s v="anita.mucic@srg.com.au"/>
    <s v="Active Listening - listen, understand and improve"/>
    <n v="6020840"/>
    <s v="Interactive"/>
    <x v="2"/>
    <m/>
    <d v="2024-05-30T00:00:00"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15"/>
    <s v=""/>
    <x v="6"/>
  </r>
  <r>
    <s v="Lynne Barron"/>
    <s v="lynne.barron@srg.com.au"/>
    <s v="Active Listening - listen, understand and improve"/>
    <n v="6020840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Josephine Gonzalez"/>
    <s v="josie.gonzalez@srg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Michael Girardi"/>
    <s v="michael.girardi@srg.com.au"/>
    <s v="Active Listening - listen, understand and improve"/>
    <n v="6020840"/>
    <s v="Interactive"/>
    <x v="0"/>
    <s v="Passed"/>
    <d v="2023-01-04T00:00:00"/>
    <d v="2023-01-04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3"/>
    <s v="Q3, FY23"/>
    <x v="2"/>
  </r>
  <r>
    <s v="Nathan Cook"/>
    <s v="nathan.cook@srg.com.au"/>
    <s v="Active Listening - listen, understand and improve"/>
    <n v="6020840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Nicole Hart"/>
    <s v="nicole.royal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x v="1"/>
    <s v=""/>
    <x v="6"/>
  </r>
  <r>
    <s v="Bianca Dessmann"/>
    <s v="bianca.dessmann@srg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Melissa Adeson"/>
    <s v="melissa.adeson@srg.com.au"/>
    <s v="Active Listening - listen, understand and improve"/>
    <n v="6020840"/>
    <s v="Interactive"/>
    <x v="0"/>
    <s v="Passed"/>
    <d v="2023-01-17T00:00:00"/>
    <d v="2023-01-17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3"/>
    <s v="Q3, FY23"/>
    <x v="0"/>
  </r>
  <r>
    <s v="Yonatan Rubinstein"/>
    <s v="yon.rubinstein@spotlightgroup.com"/>
    <s v="Active Listening - listen, understand and improve"/>
    <n v="6020840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x v="1"/>
    <s v=""/>
    <x v="9"/>
  </r>
  <r>
    <s v="Rebecca Kidd"/>
    <s v="rebecca.kidd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Stephanie Taupin"/>
    <s v="steph.taupin@srg.com.au"/>
    <s v="Active Listening - listen, understand and improve"/>
    <n v="6020840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1"/>
    <s v=""/>
    <x v="2"/>
  </r>
  <r>
    <s v="Christopher Bond"/>
    <s v="christopher.bond@srg.com.au"/>
    <s v="Active Listening - listen, understand and improve"/>
    <n v="6020840"/>
    <s v="Interactiv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1"/>
    <s v=""/>
    <x v="2"/>
  </r>
  <r>
    <s v="Juanita Aguero"/>
    <s v="juanita.aguero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Michael Tan"/>
    <s v="michael.tan@harrisscarfe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Matthew Demarco"/>
    <s v="matt.demarco@srg.com.au"/>
    <s v="Active Listening - listen, understand and improve"/>
    <n v="6020840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x v="1"/>
    <s v=""/>
    <x v="2"/>
  </r>
  <r>
    <s v="Cherie Salomon"/>
    <s v="cherie.salomon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x v="1"/>
    <s v=""/>
    <x v="6"/>
  </r>
  <r>
    <s v="Nadia Duffy"/>
    <s v="nadia.duffy@srg.com.au"/>
    <s v="Active Listening - listen, understand and improve"/>
    <n v="6020840"/>
    <s v="Interactiv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3"/>
    <s v="Q3, FY23"/>
    <x v="2"/>
  </r>
  <r>
    <s v="Tori Burrows"/>
    <s v="tori.burrows@srg.com.au"/>
    <s v="Active Listening - listen, understand and improve"/>
    <n v="6020840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x v="1"/>
    <s v=""/>
    <x v="6"/>
  </r>
  <r>
    <s v="Isla Belcher"/>
    <s v="isla.belcher@srg.com.au"/>
    <s v="Active Listening - listen, understand and improve"/>
    <n v="6020840"/>
    <s v="Interactive"/>
    <x v="2"/>
    <m/>
    <d v="2024-07-09T00:00:00"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7"/>
    <s v=""/>
    <x v="5"/>
  </r>
  <r>
    <s v="Aaron Muscara"/>
    <s v="aaron.muscara@srg.com.au"/>
    <s v="Active Listening - listen, understand and improve"/>
    <n v="6020840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May Zu Lam"/>
    <s v="may.zu.lam@srg.com.au"/>
    <s v="Active Listening - listen, understand and improve"/>
    <n v="6020840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16"/>
    <s v="Q2, FY23"/>
    <x v="2"/>
  </r>
  <r>
    <s v="Jennifer Jordan"/>
    <s v="jennifer.jordan@srg.com.au"/>
    <s v="Active Listening - listen, understand and improve"/>
    <n v="6020840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Leigh Gratzer"/>
    <s v="leigh.gratzer@spotlightgroup.com"/>
    <s v="Active Listening - listen, understand and improve"/>
    <n v="6020840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x v="1"/>
    <s v=""/>
    <x v="9"/>
  </r>
  <r>
    <s v="Tara Saltzman"/>
    <s v="tara.saltzman@srg.com.au"/>
    <s v="Active Listening - listen, understand and improve"/>
    <n v="6020840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x v="1"/>
    <s v=""/>
    <x v="2"/>
  </r>
  <r>
    <s v="Sue-Anne Kropik"/>
    <s v="sue.kropik@srg.com.au"/>
    <s v="Active Listening - listen, understand and improve"/>
    <n v="6020840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Jodi Muzir"/>
    <s v="jodi.muzir@srg.com.au"/>
    <s v="Active Listening - listen, understand and improve"/>
    <n v="6020840"/>
    <s v="Interactiv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x v="1"/>
    <s v=""/>
    <x v="2"/>
  </r>
  <r>
    <s v="Rebecca Luong"/>
    <s v="rebecca.luong@srg.com.au"/>
    <s v="Active Listening - listen, understand and improve"/>
    <n v="6020840"/>
    <s v="Interactive"/>
    <x v="2"/>
    <m/>
    <d v="2024-12-12T00:00:00"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23"/>
    <s v=""/>
    <x v="6"/>
  </r>
  <r>
    <s v="Annie Chung"/>
    <s v="annie.chung@srg.com.au"/>
    <s v="Active Listening - listen, understand and improve"/>
    <n v="6020840"/>
    <s v="Interactive"/>
    <x v="0"/>
    <s v="Passed"/>
    <d v="2024-10-10T00:00:00"/>
    <d v="2024-10-1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9"/>
    <s v="Q2, FY25"/>
    <x v="6"/>
  </r>
  <r>
    <s v="Aman El Moustafa"/>
    <s v="ayman.elmoustafa@srg.com.au"/>
    <s v="Active Listening - listen, understand and improve"/>
    <n v="6020840"/>
    <s v="Interactive"/>
    <x v="2"/>
    <m/>
    <d v="2024-07-09T00:00:00"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7"/>
    <s v=""/>
    <x v="5"/>
  </r>
  <r>
    <s v="Carol Brown"/>
    <s v="carol.brown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"/>
    <s v=""/>
    <x v="6"/>
  </r>
  <r>
    <s v="Bryan Richardson"/>
    <s v="bryan.richardson@srg.com.au"/>
    <s v="Active Listening - listen, understand and improve"/>
    <n v="6020840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x v="1"/>
    <s v=""/>
    <x v="2"/>
  </r>
  <r>
    <s v="Janet Blight"/>
    <s v="janet.blight@spotlightproperty.com.au"/>
    <s v="Active Listening - listen, understand and improve"/>
    <n v="6020840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Aleecia Rae"/>
    <s v="aleecia.rae@srg.com.au"/>
    <s v="Active Listening - listen, understand and improve"/>
    <n v="6020840"/>
    <s v="Interactiv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x v="1"/>
    <s v=""/>
    <x v="2"/>
  </r>
  <r>
    <s v="Charmaine Chin"/>
    <s v="charmaine.chin@srg.com.au"/>
    <s v="Active Listening - listen, understand and improve"/>
    <n v="6020840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"/>
    <s v=""/>
    <x v="6"/>
  </r>
  <r>
    <s v="Fiona Cassidy"/>
    <s v="fiona.cassidy@srg.com.au"/>
    <s v="Active Listening - listen, understand and improve"/>
    <n v="6020840"/>
    <s v="Interactive"/>
    <x v="1"/>
    <m/>
    <m/>
    <m/>
    <s v="Human Resources (HR), (HR) Payroll, MANAGERS, New Starters"/>
    <m/>
    <m/>
    <m/>
    <s v="Group Payroll Manager"/>
    <s v="HR MANAGEMENT"/>
    <m/>
    <s v="Linda Hunt"/>
    <s v="S900"/>
    <n v="314295"/>
    <s v="Fi Cassidy"/>
    <x v="1"/>
    <s v=""/>
    <x v="0"/>
  </r>
  <r>
    <s v="Celeste Burgess"/>
    <s v="celeste.burgess@spotlight.com.au"/>
    <s v="Active Listening - listen, understand and improve"/>
    <n v="6020840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Jennelle Devereux"/>
    <s v="jennelle.devereux@srg.com.au"/>
    <s v="Active Listening - listen, understand and improve"/>
    <n v="6020840"/>
    <s v="Interactive"/>
    <x v="0"/>
    <s v="Passed"/>
    <d v="2024-05-29T00:00:00"/>
    <d v="2024-05-29T00:00:00"/>
    <s v="Marketing (MKT), New Starters"/>
    <m/>
    <m/>
    <m/>
    <s v="Art Director - Hs"/>
    <s v="Marketing"/>
    <s v="Head of Marketing Ops"/>
    <s v="Lynne Barron Barron"/>
    <s v="S900"/>
    <n v="323732"/>
    <s v="Jennelle Devereux"/>
    <x v="15"/>
    <s v="Q4, FY24"/>
    <x v="2"/>
  </r>
  <r>
    <s v="Jarrod Calamante"/>
    <s v="jarrod.calamante@srg.com.au"/>
    <s v="Active Listening - listen, understand and improve"/>
    <n v="6020840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x v="1"/>
    <s v=""/>
    <x v="6"/>
  </r>
  <r>
    <s v="Kristian Thomas"/>
    <s v="kristian.thomas@srg.com.au"/>
    <s v="Active Listening - listen, understand and improve"/>
    <n v="6020840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x v="1"/>
    <s v=""/>
    <x v="2"/>
  </r>
  <r>
    <s v="Timothy Yong"/>
    <s v="tim.yong@srg.com.au"/>
    <s v="Active Listening - listen, understand and improve"/>
    <n v="6020840"/>
    <s v="Interactiv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x v="1"/>
    <s v=""/>
    <x v="2"/>
  </r>
  <r>
    <s v="Nikkie Nardo"/>
    <s v="nikkie.nardo@srg.com.au"/>
    <s v="Active Listening - listen, understand and improve"/>
    <n v="6020840"/>
    <s v="Interactive"/>
    <x v="0"/>
    <s v="Passed"/>
    <d v="2023-07-19T00:00:00"/>
    <d v="2023-10-02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2"/>
    <s v="Q2, FY24"/>
    <x v="6"/>
  </r>
  <r>
    <s v="John Ronaldson"/>
    <s v="jack.ronaldson@spotlightgroup.com"/>
    <s v="Active Listening - listen, understand and improve"/>
    <n v="6020840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x v="1"/>
    <s v=""/>
    <x v="9"/>
  </r>
  <r>
    <s v="Clare Taylor"/>
    <s v="clare.taylor@srg.com.au"/>
    <s v="Active Listening - listen, understand and improve"/>
    <n v="6020840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Jodi Ross"/>
    <s v="jodi.ross@spotlightgroup.com"/>
    <s v="Active Listening - listen, understand and improve"/>
    <n v="6020840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Justin Doney"/>
    <s v="justin.doney@sgaviationaustralia.com"/>
    <s v="Active Listening - listen, understand and improve"/>
    <n v="6020840"/>
    <s v="Interactive"/>
    <x v="1"/>
    <m/>
    <m/>
    <m/>
    <s v="Spotlight Group, New Starters"/>
    <m/>
    <m/>
    <m/>
    <s v="Aviation Manager"/>
    <m/>
    <m/>
    <m/>
    <n v="6000"/>
    <n v="241037"/>
    <s v="Justin Doney"/>
    <x v="1"/>
    <s v=""/>
    <x v="10"/>
  </r>
  <r>
    <s v="Gillian Couper"/>
    <s v="gill.couper@srg.com.au"/>
    <s v="Active Listening - listen, understand and improve"/>
    <n v="6020840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Dimitra Soulemezis"/>
    <s v="dimitra.soulemezis@spotlightgroup.com"/>
    <s v="Active Listening - listen, understand and improve"/>
    <n v="6020840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x v="1"/>
    <s v=""/>
    <x v="9"/>
  </r>
  <r>
    <s v="Linda Hunt"/>
    <s v="lin.hunt@spotlight.com.au"/>
    <s v="Active Listening - listen, understand and improve"/>
    <n v="6020840"/>
    <s v="Interactive"/>
    <x v="1"/>
    <m/>
    <m/>
    <m/>
    <s v="Human Resources (HR), MANAGERS, New Starters"/>
    <m/>
    <m/>
    <m/>
    <s v="Head Of Hr Operations"/>
    <s v="HR MANAGEMENT"/>
    <m/>
    <s v="Avi Gilboa"/>
    <s v="S900"/>
    <n v="229520"/>
    <s v="Linda Hunt"/>
    <x v="1"/>
    <s v=""/>
    <x v="0"/>
  </r>
  <r>
    <s v="Jason Wolff"/>
    <s v="jason.wolff@srg.com.au"/>
    <s v="Active Listening - listen, understand and improve"/>
    <n v="6020840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x v="1"/>
    <s v=""/>
    <x v="2"/>
  </r>
  <r>
    <s v="Benjamin Clark"/>
    <s v="benjamin.clark@spotlightgroup.com"/>
    <s v="Active Listening - listen, understand and improve"/>
    <n v="6020840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x v="1"/>
    <s v=""/>
    <x v="9"/>
  </r>
  <r>
    <s v="SOLI TIONISIO SUAFOA"/>
    <s v="inni-nuu22@hotmail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x v="1"/>
    <s v=""/>
    <x v="1"/>
  </r>
  <r>
    <s v="SANDRA COELHO"/>
    <s v="xanaccc@msn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x v="1"/>
    <s v=""/>
    <x v="8"/>
  </r>
  <r>
    <s v="BIENVENUE MUZALIWA"/>
    <s v="bienvenuemuzaliwa34@gmail.com"/>
    <s v="Warehouse Safety"/>
    <n v="5784541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x v="1"/>
    <s v=""/>
    <x v="8"/>
  </r>
  <r>
    <s v="ROBERT STOJANOVIC"/>
    <s v="robstoj11@gmail.com"/>
    <s v="Warehouse Safety"/>
    <n v="5784541"/>
    <s v="Interactive"/>
    <x v="0"/>
    <s v="Passed"/>
    <d v="2024-07-02T00:00:00"/>
    <d v="2024-07-02T00:00:00"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x v="7"/>
    <s v="Q4, FY24"/>
    <x v="8"/>
  </r>
  <r>
    <s v="ANI MATTA"/>
    <s v="anisathvik77@gmail.com"/>
    <s v="Warehouse Safety"/>
    <n v="5784541"/>
    <s v="Interactive"/>
    <x v="2"/>
    <m/>
    <d v="2024-06-14T00:00:00"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x v="15"/>
    <s v=""/>
    <x v="8"/>
  </r>
  <r>
    <s v="Tiffany Ronchi"/>
    <s v="tiffany.ronchi@srg.com.au"/>
    <s v="Warehouse Safety"/>
    <n v="5784541"/>
    <s v="Interactiv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x v="1"/>
    <s v=""/>
    <x v="1"/>
  </r>
  <r>
    <s v="Michael Tavernier"/>
    <s v="michael.tavernier@srg.com.au"/>
    <s v="Warehouse Safety"/>
    <n v="5784541"/>
    <s v="Interactiv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x v="1"/>
    <s v=""/>
    <x v="1"/>
  </r>
  <r>
    <s v="Jay Patel"/>
    <s v="jaynil.patel@srg.com.au"/>
    <s v="Warehouse Safety"/>
    <n v="5784541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Hollie Walgers"/>
    <s v="hollie.walgers@srg.com.au"/>
    <s v="Warehouse Safety"/>
    <n v="5784541"/>
    <s v="Interactive"/>
    <x v="1"/>
    <m/>
    <m/>
    <m/>
    <s v="Distribution  Centre &amp; Warehousing (DC), New Starters"/>
    <m/>
    <m/>
    <m/>
    <s v="International Logistics Mgr"/>
    <s v="Supply Chain"/>
    <s v="SC LOGISTICS PLAN INV"/>
    <s v="Adam Luu"/>
    <s v="S900"/>
    <n v="326635"/>
    <s v="Hollie Walgers"/>
    <x v="1"/>
    <s v=""/>
    <x v="8"/>
  </r>
  <r>
    <s v="Ljubica Mitreska"/>
    <s v="luba.mitreska@harrisscarfe.com.au"/>
    <s v="Warehouse Safety"/>
    <n v="5784541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298314"/>
    <s v="Luba Mitreska"/>
    <x v="1"/>
    <s v=""/>
    <x v="8"/>
  </r>
  <r>
    <s v="Mark Boyd"/>
    <s v="mark.boyd@harrisscarfe.com.au"/>
    <s v="Warehouse Safety"/>
    <n v="5784541"/>
    <s v="Interactive"/>
    <x v="1"/>
    <m/>
    <m/>
    <m/>
    <s v="Distribution  Centre &amp; Warehousing (DC), New Starters"/>
    <m/>
    <m/>
    <m/>
    <s v="Warehouse Supervisor"/>
    <s v="Supply Chain"/>
    <m/>
    <s v="Michelle Slovik"/>
    <s v="S900"/>
    <n v="298316"/>
    <s v="Mark Boyd"/>
    <x v="1"/>
    <s v=""/>
    <x v="8"/>
  </r>
  <r>
    <s v="Jillian Jardine"/>
    <s v="jill.jardine@srg.com.au"/>
    <s v="Warehouse Safety"/>
    <n v="5784541"/>
    <s v="Interactive"/>
    <x v="0"/>
    <s v="Passed"/>
    <d v="2022-11-17T00:00:00"/>
    <d v="2022-11-17T00:00:00"/>
    <s v="Distribution  Centre &amp; Warehousing (DC), New Starters"/>
    <m/>
    <m/>
    <m/>
    <s v="Dc Helpdesk"/>
    <s v="Supply Chain"/>
    <m/>
    <s v="Lynette Jenkins"/>
    <s v="S900"/>
    <n v="228198"/>
    <s v="Jill Jardine"/>
    <x v="9"/>
    <s v="Q2, FY23"/>
    <x v="8"/>
  </r>
  <r>
    <s v="Weihan Zeng"/>
    <s v="victor.zeng@srg.com.au"/>
    <s v="Warehouse Safety"/>
    <n v="5784541"/>
    <s v="Interactive"/>
    <x v="1"/>
    <m/>
    <m/>
    <m/>
    <s v="Distribution  Centre &amp; Warehousing (DC), New Starters"/>
    <m/>
    <m/>
    <m/>
    <s v="Intl Logistics Coordinator"/>
    <s v="Supply Chain"/>
    <s v="SC LOGISTICS PLAN INV"/>
    <s v="Jane Dong"/>
    <s v="S900"/>
    <n v="324220"/>
    <s v="Victor Zeng"/>
    <x v="1"/>
    <s v=""/>
    <x v="8"/>
  </r>
  <r>
    <s v="Arlyn Abaldonado"/>
    <s v="arlyn.abaldonado@srg.com.au"/>
    <s v="Warehouse Safety"/>
    <n v="5784541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Antonio Lai Patricio Coelho"/>
    <s v="antonio.coelho@srg.com.au"/>
    <s v="Warehouse Safety"/>
    <n v="5784541"/>
    <s v="Interactive"/>
    <x v="0"/>
    <s v="Passed"/>
    <d v="2025-03-05T00:00:00"/>
    <d v="2025-03-28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3"/>
    <s v="Q3, FY25"/>
    <x v="8"/>
  </r>
  <r>
    <s v="Joseph Yoon Kooi Hew"/>
    <s v="joseph.hew@srg.com.au"/>
    <s v="Warehouse Safety"/>
    <n v="5784541"/>
    <s v="Interactive"/>
    <x v="0"/>
    <s v="Passed"/>
    <d v="2023-09-14T00:00:00"/>
    <d v="2023-09-14T00:00:00"/>
    <s v="Distribution  Centre &amp; Warehousing (DC), New Starters"/>
    <m/>
    <m/>
    <m/>
    <s v="Intl Logistics Coordinator"/>
    <s v="Supply Chain"/>
    <s v="SC LOGISTICS PLAN INV"/>
    <s v="Jane Dong"/>
    <s v="S900"/>
    <n v="323934"/>
    <s v="Joseph Hew Hew"/>
    <x v="14"/>
    <s v="Q1, FY24"/>
    <x v="8"/>
  </r>
  <r>
    <s v="Johnson Tran"/>
    <s v="johnson.tran@srg.com.au"/>
    <s v="Warehouse Safety"/>
    <n v="5784541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327021"/>
    <s v="Johnson Tran"/>
    <x v="1"/>
    <s v=""/>
    <x v="8"/>
  </r>
  <r>
    <s v="Hayley Maxwell"/>
    <s v="hayley.maxwell@srg.com.au"/>
    <s v="Warehouse Safety"/>
    <n v="5784541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7165"/>
    <s v="Hayley Maxwell"/>
    <x v="1"/>
    <s v=""/>
    <x v="8"/>
  </r>
  <r>
    <s v="Marie Uisa"/>
    <s v="marie.uisa@srg.com.au"/>
    <s v="Warehouse Safety"/>
    <n v="5784541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0638"/>
    <s v="Marie Uisa"/>
    <x v="1"/>
    <s v=""/>
    <x v="8"/>
  </r>
  <r>
    <s v="Brea Rollinson"/>
    <s v="brea.rollinson@srg.com.au"/>
    <s v="Warehouse Safety"/>
    <n v="5784541"/>
    <s v="Interactive"/>
    <x v="1"/>
    <m/>
    <m/>
    <m/>
    <s v="Distribution  Centre &amp; Warehousing (DC), New Starters"/>
    <m/>
    <m/>
    <m/>
    <s v="Inbound Planner"/>
    <s v="Supply Chain"/>
    <s v="SC LOGISTICS PLAN INV"/>
    <s v="Jane Dong"/>
    <s v="S900"/>
    <n v="298317"/>
    <s v="Brea Rollinson"/>
    <x v="1"/>
    <s v=""/>
    <x v="8"/>
  </r>
  <r>
    <s v="Michelle Bowden"/>
    <s v="michelle.bowden@srg.com.au"/>
    <s v="Warehouse Safety"/>
    <n v="5784541"/>
    <s v="Interactive"/>
    <x v="2"/>
    <m/>
    <d v="2023-01-03T00:00:00"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x v="3"/>
    <s v=""/>
    <x v="8"/>
  </r>
  <r>
    <s v="Sally Tavernier"/>
    <s v="sally.tavernier@srg.com.au"/>
    <s v="Warehouse Safety"/>
    <n v="5784541"/>
    <s v="Interactiv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x v="1"/>
    <s v=""/>
    <x v="8"/>
  </r>
  <r>
    <s v="Damian Kavanagh"/>
    <s v="damian.kavanagh@srg.com.au"/>
    <s v="Warehouse Safety"/>
    <n v="5784541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x v="1"/>
    <s v=""/>
    <x v="8"/>
  </r>
  <r>
    <s v="Michelle Slovik"/>
    <s v="michelle.slovik@harrisscarfe.com.au"/>
    <s v="Warehouse Safety"/>
    <n v="5784541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x v="7"/>
    <s v="Q4, FY24"/>
    <x v="8"/>
  </r>
  <r>
    <s v="Adam Luu"/>
    <s v="adam.luu@srg.com.au"/>
    <s v="Warehouse Safety"/>
    <n v="5784541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x v="1"/>
    <s v=""/>
    <x v="8"/>
  </r>
  <r>
    <s v="Thomas Williams"/>
    <s v="tom.williams@srg.com.au"/>
    <s v="Warehouse Safety"/>
    <n v="5784541"/>
    <s v="Interactive"/>
    <x v="0"/>
    <s v="Passed"/>
    <d v="2023-08-07T00:00:00"/>
    <d v="2023-08-07T00:00:00"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x v="26"/>
    <s v="Q1, FY24"/>
    <x v="8"/>
  </r>
  <r>
    <s v="Chiyao Dong"/>
    <s v="jane.dong@srg.com.au"/>
    <s v="Warehouse Safety"/>
    <n v="5784541"/>
    <s v="Interactive"/>
    <x v="1"/>
    <m/>
    <m/>
    <m/>
    <s v="Distribution  Centre &amp; Warehousing (DC), MANAGERS, New Starters"/>
    <m/>
    <m/>
    <m/>
    <s v="International Logistics Mgr"/>
    <s v="Supply Chain"/>
    <s v="SC LOGISTICS PLAN INV"/>
    <s v="Adam Luu"/>
    <s v="S900"/>
    <n v="298313"/>
    <s v="Jane Dong"/>
    <x v="1"/>
    <s v=""/>
    <x v="8"/>
  </r>
  <r>
    <s v="Lynette Jenkins"/>
    <s v="lynette.jenkins@srg.com.au"/>
    <s v="Warehouse Safety"/>
    <n v="5784541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x v="1"/>
    <s v=""/>
    <x v="8"/>
  </r>
  <r>
    <s v="Steven Harrison"/>
    <s v="steve.harrison@srg.com.au"/>
    <s v="Warehouse Safety"/>
    <n v="5784541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Anastasia Kofteros"/>
    <s v="anna.kofteros@srg.com.au"/>
    <s v="Warehouse Safety"/>
    <n v="5784541"/>
    <s v="Interactive"/>
    <x v="1"/>
    <m/>
    <m/>
    <m/>
    <s v="Distribution  Centre &amp; Warehousing (DC), New Starters"/>
    <m/>
    <m/>
    <m/>
    <s v="Dc Systems &amp; Planning Mgr"/>
    <s v="Supply Chain"/>
    <s v="SC LOGISTICS PLAN INV"/>
    <s v="Adam Luu"/>
    <s v="S900"/>
    <n v="203462"/>
    <s v="Anastasia Kofteros"/>
    <x v="1"/>
    <s v=""/>
    <x v="8"/>
  </r>
  <r>
    <s v="Gerard Corrie"/>
    <s v="gerard.corrie@srg.com.au"/>
    <s v="Warehouse Safety"/>
    <n v="5784541"/>
    <s v="Interactive"/>
    <x v="1"/>
    <m/>
    <m/>
    <m/>
    <s v="Distribution  Centre &amp; Warehousing (DC), MANAGERS, New Starters"/>
    <m/>
    <m/>
    <m/>
    <s v="Gm Supply Chain"/>
    <s v="Supply Chain"/>
    <m/>
    <s v="Avi Gilboa"/>
    <s v="S900"/>
    <n v="320577"/>
    <s v="Gerard Corrie"/>
    <x v="1"/>
    <s v=""/>
    <x v="8"/>
  </r>
  <r>
    <s v="Soraya Franklin"/>
    <s v="soraya.franklin@srg.com.au"/>
    <s v="Mastering Data Analysis"/>
    <n v="5515000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Akansha Tewari"/>
    <s v="akansha.tewari@srg.com.au"/>
    <s v="Mastering Data Analysis"/>
    <n v="5515000"/>
    <s v="Interactive"/>
    <x v="2"/>
    <m/>
    <d v="2024-06-13T00:00:00"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5"/>
    <s v=""/>
    <x v="0"/>
  </r>
  <r>
    <s v="Chantelle Platt"/>
    <s v="chantelle.platt@srg.com.au"/>
    <s v="Mastering Data Analysis"/>
    <n v="5515000"/>
    <s v="Interactive"/>
    <x v="0"/>
    <s v="Passed"/>
    <d v="2024-10-03T00:00:00"/>
    <d v="2024-10-04T00:00:00"/>
    <s v="Human Resources (HR), (HR) Payroll, New Starters"/>
    <m/>
    <m/>
    <m/>
    <s v="Payroll Officer"/>
    <s v="HR MANAGEMENT"/>
    <m/>
    <s v="Fi Cassidy"/>
    <s v="S900"/>
    <n v="335473"/>
    <s v="Chantelle Platt"/>
    <x v="19"/>
    <s v="Q1, FY25"/>
    <x v="0"/>
  </r>
  <r>
    <s v="Kathryn Buchanan"/>
    <s v="kathryn.buchanan@anaconda.com.au"/>
    <s v="Mastering Data Analysis"/>
    <n v="5515000"/>
    <s v="Interactive"/>
    <x v="0"/>
    <s v="Passed"/>
    <d v="2023-09-13T00:00:00"/>
    <d v="2023-09-14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Su Ying Xie"/>
    <s v="su.ying.xie@srg.com.au"/>
    <s v="Mastering Data Analysis"/>
    <n v="5515000"/>
    <s v="Interactive"/>
    <x v="2"/>
    <m/>
    <d v="2025-06-20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24"/>
    <s v=""/>
    <x v="7"/>
  </r>
  <r>
    <s v="Yuan Jiang"/>
    <s v="yuan.jiang@srg.com.au"/>
    <s v="Mastering Data Analysis"/>
    <n v="5515000"/>
    <s v="Interactiv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Kelley Brydon"/>
    <s v="kelley.brydon@srg.com.au"/>
    <s v="Mastering Data Analysis"/>
    <n v="5515000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Aashish Bhandari"/>
    <s v="aashish.bhandari@srg.com.au"/>
    <s v="Mastering Data Analysis"/>
    <n v="5515000"/>
    <s v="Interactive"/>
    <x v="0"/>
    <s v="Passed"/>
    <d v="2024-07-03T00:00:00"/>
    <d v="2024-09-10T00:00:00"/>
    <s v="Human Resources (HR), (HR) Payroll, New Starters"/>
    <m/>
    <m/>
    <m/>
    <s v="Payroll Officer"/>
    <s v="HR MANAGEMENT"/>
    <m/>
    <s v="Fi Cassidy"/>
    <s v="S900"/>
    <n v="326463"/>
    <s v="Ash Bhandari"/>
    <x v="7"/>
    <s v="Q1, FY25"/>
    <x v="0"/>
  </r>
  <r>
    <s v="Benjamin Hayes"/>
    <s v="benjamin.hayes@srg.com.au"/>
    <s v="Mastering Data Analysis"/>
    <n v="5515000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x v="1"/>
    <s v=""/>
    <x v="0"/>
  </r>
  <r>
    <s v="Michel Gloutnay"/>
    <s v="michel.gloutnay@srg.com.au"/>
    <s v="Mastering Data Analysis"/>
    <n v="5515000"/>
    <s v="Interactive"/>
    <x v="0"/>
    <s v="Passed"/>
    <d v="2023-09-08T00:00:00"/>
    <d v="2024-05-21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4, FY24"/>
    <x v="0"/>
  </r>
  <r>
    <s v="Simone Mcabee"/>
    <s v="simone.mcabee@spotlight.com.au"/>
    <s v="Mastering Data Analysis"/>
    <n v="5515000"/>
    <s v="Interactive"/>
    <x v="0"/>
    <s v="Passed"/>
    <d v="2023-09-07T00:00:00"/>
    <d v="2024-06-10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4, FY24"/>
    <x v="0"/>
  </r>
  <r>
    <s v="Pingping Lu"/>
    <s v="lucy.lu@srg.com.au"/>
    <s v="Mastering Data Analysis"/>
    <n v="5515000"/>
    <s v="Interactive"/>
    <x v="0"/>
    <s v="Passed"/>
    <d v="2023-09-07T00:00:00"/>
    <d v="2023-09-10T00:00:00"/>
    <s v="Human Resources (HR), (HR) Payroll, New Starters"/>
    <m/>
    <m/>
    <m/>
    <s v="Payroll Officer"/>
    <s v="HR MANAGEMENT"/>
    <m/>
    <s v="Fi Cassidy"/>
    <s v="S900"/>
    <n v="328927"/>
    <s v="Lucy Lu"/>
    <x v="14"/>
    <s v="Q1, FY24"/>
    <x v="0"/>
  </r>
  <r>
    <s v="Yuanhong Huang"/>
    <s v="julie.huang@srg.com.au"/>
    <s v="Mastering Data Analysis"/>
    <n v="5515000"/>
    <s v="Interactiv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Vinchi Chan"/>
    <s v="vinchi.chan@srg.com.au"/>
    <s v="Mastering Data Analysis"/>
    <n v="5515000"/>
    <s v="Interactive"/>
    <x v="0"/>
    <s v="Passed"/>
    <d v="2023-01-18T00:00:00"/>
    <d v="2023-01-18T00:00:00"/>
    <s v="Human Resources (HR), (HR) Payroll, New Starters"/>
    <m/>
    <m/>
    <m/>
    <s v="Payroll Supervisor"/>
    <s v="HR MANAGEMENT"/>
    <m/>
    <s v="Fi Cassidy"/>
    <s v="S900"/>
    <n v="321483"/>
    <s v="Vinchi Chan"/>
    <x v="3"/>
    <s v="Q3, FY23"/>
    <x v="0"/>
  </r>
  <r>
    <s v="Callia Emory"/>
    <s v="callia.emory@srg.com.au"/>
    <s v="Mastering Data Analysis"/>
    <n v="5515000"/>
    <s v="Interactive"/>
    <x v="0"/>
    <s v="Passed"/>
    <d v="2023-09-18T00:00:00"/>
    <d v="2024-06-26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4, FY24"/>
    <x v="0"/>
  </r>
  <r>
    <s v="Pragyaan Mishra"/>
    <s v="pragyaan.mishra@srg.com.au"/>
    <s v="Mastering Data Analysis"/>
    <n v="5515000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Huacong Xu"/>
    <s v="gabrielle.xu@srg.com.au"/>
    <s v="Mastering Data Analysis"/>
    <n v="5515000"/>
    <s v="Interactive"/>
    <x v="2"/>
    <m/>
    <d v="2024-07-10T00:00:00"/>
    <m/>
    <s v="Human Resources (HR), (HR) Payroll, New Starters"/>
    <m/>
    <m/>
    <m/>
    <s v="Payroll Officer"/>
    <s v="HR MANAGEMENT"/>
    <m/>
    <s v="Fi Cassidy"/>
    <s v="S900"/>
    <n v="314778"/>
    <s v="Gabrielle Xu"/>
    <x v="7"/>
    <s v=""/>
    <x v="0"/>
  </r>
  <r>
    <s v="David Bassett"/>
    <s v="david.bassett@srg.com.au"/>
    <s v="Mastering Data Analysis"/>
    <n v="5515000"/>
    <s v="Interactive"/>
    <x v="0"/>
    <s v="Passed"/>
    <d v="2023-09-07T00:00:00"/>
    <d v="2023-09-07T00:00:00"/>
    <s v="Human Resources (HR), (HR) Payroll, New Starters"/>
    <m/>
    <m/>
    <m/>
    <s v="Assistant Payroll Manager"/>
    <s v="HR MANAGEMENT"/>
    <m/>
    <s v="Fi Cassidy"/>
    <s v="S900"/>
    <n v="316827"/>
    <s v="Dave Bassett"/>
    <x v="14"/>
    <s v="Q1, FY24"/>
    <x v="0"/>
  </r>
  <r>
    <s v="Fiona Cassidy"/>
    <s v="fiona.cassidy@srg.com.au"/>
    <s v="Mastering Data Analysis"/>
    <n v="5515000"/>
    <s v="Interactive"/>
    <x v="0"/>
    <s v="Passed"/>
    <d v="2023-09-05T00:00:00"/>
    <d v="2023-09-06T00:00:00"/>
    <s v="Human Resources (HR), (HR) Payroll, MANAGERS, New Starters"/>
    <m/>
    <m/>
    <m/>
    <s v="Group Payroll Manager"/>
    <s v="HR MANAGEMENT"/>
    <m/>
    <s v="Linda Hunt"/>
    <s v="S900"/>
    <n v="314295"/>
    <s v="Fi Cassidy"/>
    <x v="14"/>
    <s v="Q1, FY24"/>
    <x v="0"/>
  </r>
  <r>
    <s v="Sarah Michail"/>
    <s v="sarah.michail@srg.com.au"/>
    <s v="Mastering Data Analysis"/>
    <n v="5515000"/>
    <s v="Interactive"/>
    <x v="0"/>
    <s v="Passed"/>
    <d v="2024-01-29T00:00:00"/>
    <d v="2024-02-0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12"/>
    <s v="Q3, FY24"/>
    <x v="3"/>
  </r>
  <r>
    <s v="Aaron Sarson"/>
    <s v="aaron.sarson@srg.com.au"/>
    <s v="Mastering Data Analysis"/>
    <n v="5515000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Carl Pantino"/>
    <s v="carl.pantino@srg.com.au"/>
    <s v="Setting and Managing Priorities"/>
    <n v="5452798"/>
    <s v="Interactive"/>
    <x v="0"/>
    <s v="Passed"/>
    <d v="2023-01-23T00:00:00"/>
    <d v="2023-08-22T00:00:00"/>
    <s v="Information Technology (IT), New Starters"/>
    <m/>
    <m/>
    <m/>
    <s v="Contractor"/>
    <s v="IT"/>
    <s v="IT INFRASTRUCTURE"/>
    <s v="Joseph Zooeff"/>
    <m/>
    <m/>
    <m/>
    <x v="0"/>
    <s v="Q1, FY24"/>
    <x v="1"/>
  </r>
  <r>
    <s v="Joshua Mindaro"/>
    <s v="joshua.mindaro@srg.com.au"/>
    <s v="Setting and Managing Priorities"/>
    <n v="5452798"/>
    <s v="Interactive"/>
    <x v="2"/>
    <m/>
    <d v="2023-09-19T00:00:00"/>
    <m/>
    <s v="Information Technology (IT), New Starters"/>
    <m/>
    <m/>
    <m/>
    <s v="Contractor"/>
    <s v="IT"/>
    <s v="IT ENTERPRISE INFORMATION"/>
    <s v="Chris Galea"/>
    <m/>
    <m/>
    <m/>
    <x v="14"/>
    <s v=""/>
    <x v="1"/>
  </r>
  <r>
    <s v="Nicole Connor"/>
    <s v="nicole.connor@spotlightproperty.com.au"/>
    <s v="Setting and Managing Priorities"/>
    <n v="5452798"/>
    <s v="Interactive"/>
    <x v="1"/>
    <m/>
    <m/>
    <m/>
    <s v="Spotlight Group, New Starters"/>
    <m/>
    <m/>
    <m/>
    <s v="Asset Manager"/>
    <s v="SPG DEV"/>
    <s v="Richard O'Brien"/>
    <s v="Adam Boyd"/>
    <m/>
    <s v="CON11615"/>
    <m/>
    <x v="1"/>
    <s v=""/>
    <x v="1"/>
  </r>
  <r>
    <s v="Adam Boyd"/>
    <s v="adam.boyd@spotlightproperty.com.au"/>
    <s v="Setting and Managing Priorities"/>
    <n v="5452798"/>
    <s v="Interactive"/>
    <x v="1"/>
    <m/>
    <m/>
    <m/>
    <s v="Spotlight Group, New Starters"/>
    <m/>
    <m/>
    <m/>
    <s v="Head of Asset Management"/>
    <s v="SPG DEV"/>
    <s v="Richard O'Brien"/>
    <s v="Zac Fried"/>
    <m/>
    <s v="CON11608"/>
    <m/>
    <x v="1"/>
    <s v=""/>
    <x v="1"/>
  </r>
  <r>
    <s v="Robert Nucifora"/>
    <s v="robert.nucifora@spotlightproperty.com.au"/>
    <s v="Setting and Managing Priorities"/>
    <n v="5452798"/>
    <s v="Interactive"/>
    <x v="1"/>
    <m/>
    <m/>
    <m/>
    <s v="Spotlight Group, New Starters"/>
    <m/>
    <m/>
    <m/>
    <s v="Senior Asset Manager"/>
    <s v="SPG DEV"/>
    <s v="Richard O'Brien"/>
    <s v="Adam Boyd"/>
    <m/>
    <s v="CON11609"/>
    <m/>
    <x v="1"/>
    <s v=""/>
    <x v="1"/>
  </r>
  <r>
    <s v="Linda Bott"/>
    <s v="linda.bott@spotlightproperty.com.au"/>
    <s v="Setting and Managing Priorities"/>
    <n v="5452798"/>
    <s v="Interactive"/>
    <x v="1"/>
    <m/>
    <m/>
    <m/>
    <s v="Spotlight Group, New Starters"/>
    <m/>
    <m/>
    <m/>
    <s v="Asset Manager"/>
    <s v="SPG DEV"/>
    <s v="Richard O'Brien"/>
    <s v="Adam Boyd"/>
    <m/>
    <s v="CON11614"/>
    <m/>
    <x v="1"/>
    <s v=""/>
    <x v="1"/>
  </r>
  <r>
    <s v="Melissa Siciliano"/>
    <s v="melissa.siciliano@spotlightproperty.com.au"/>
    <s v="Setting and Managing Priorities"/>
    <n v="5452798"/>
    <s v="Interactive"/>
    <x v="1"/>
    <m/>
    <m/>
    <m/>
    <s v="Spotlight Group, New Starters"/>
    <m/>
    <m/>
    <m/>
    <s v="Assistant Asset Manager"/>
    <s v="SPG DEV"/>
    <s v="Richard O'Brien"/>
    <s v="Adam Boyd"/>
    <m/>
    <m/>
    <m/>
    <x v="1"/>
    <s v=""/>
    <x v="1"/>
  </r>
  <r>
    <s v="Ebony Lowery"/>
    <s v="ebony.lowery@spotlightproperty.com.au"/>
    <s v="Setting and Managing Priorities"/>
    <n v="5452798"/>
    <s v="Interactive"/>
    <x v="1"/>
    <m/>
    <m/>
    <m/>
    <s v="Spotlight Group, New Starters"/>
    <m/>
    <m/>
    <m/>
    <s v="Executive Property Assistant"/>
    <s v="SPG DEV"/>
    <s v="Richard O'Brien"/>
    <s v="Adam Boyd"/>
    <m/>
    <m/>
    <m/>
    <x v="1"/>
    <s v=""/>
    <x v="1"/>
  </r>
  <r>
    <s v="Sam Macgregor"/>
    <s v="sam.macgregor@spotlightproperty.com.au"/>
    <s v="Setting and Managing Priorities"/>
    <n v="5452798"/>
    <s v="Interactive"/>
    <x v="1"/>
    <m/>
    <m/>
    <m/>
    <s v="Spotlight Group, New Starters"/>
    <m/>
    <m/>
    <m/>
    <s v="National Transactions Manager"/>
    <s v="SPG DEV"/>
    <s v="Richard O'Brien"/>
    <s v="Adam Boyd"/>
    <m/>
    <s v="CON11610"/>
    <m/>
    <x v="1"/>
    <s v=""/>
    <x v="1"/>
  </r>
  <r>
    <s v="Augustus Orcena"/>
    <s v="augustus.orcena@srg.com.au"/>
    <s v="Setting and Managing Priorities"/>
    <n v="5452798"/>
    <s v="Interactive"/>
    <x v="0"/>
    <s v="Passed"/>
    <d v="2024-02-22T00:00:00"/>
    <d v="2024-09-06T00:00:00"/>
    <s v="Information Technology (IT), New Starters"/>
    <m/>
    <m/>
    <m/>
    <s v="Contractor"/>
    <s v="IT"/>
    <s v="IT ERP APPLICATIONS"/>
    <s v="Gert-Jan Klaver"/>
    <m/>
    <m/>
    <m/>
    <x v="12"/>
    <s v="Q1, FY25"/>
    <x v="1"/>
  </r>
  <r>
    <s v="Asyraf Suhaimi"/>
    <s v="asyraf.suhaimi@spotlight.com.my"/>
    <s v="Setting and Managing Priorities"/>
    <n v="5452798"/>
    <s v="Interactive"/>
    <x v="0"/>
    <s v="Passed"/>
    <d v="2023-06-16T00:00:00"/>
    <d v="2024-01-15T00:00:00"/>
    <s v="Project Delivery (PD), New Starters"/>
    <m/>
    <m/>
    <m/>
    <s v="Store Planner"/>
    <s v="Property and Store Dev"/>
    <m/>
    <m/>
    <m/>
    <m/>
    <m/>
    <x v="6"/>
    <s v="Q3, FY24"/>
    <x v="1"/>
  </r>
  <r>
    <s v="Anthony Tramonte"/>
    <s v="anthony.tramonte@spotlightproperty.com.au"/>
    <s v="Setting and Managing Priorities"/>
    <n v="5452798"/>
    <s v="Interactive"/>
    <x v="2"/>
    <m/>
    <d v="2024-01-23T00:00:00"/>
    <m/>
    <s v="Spotlight Group, New Starters"/>
    <m/>
    <m/>
    <m/>
    <s v="Asset Manager"/>
    <s v="SPG DEV"/>
    <s v="Richard O'Brien"/>
    <s v="Adam Boyd"/>
    <m/>
    <s v="CON11612"/>
    <m/>
    <x v="12"/>
    <s v=""/>
    <x v="1"/>
  </r>
  <r>
    <s v="Steve Dal Pozzo"/>
    <s v="steve.dalpozzo@srg.com.au"/>
    <s v="Setting and Managing Priorities"/>
    <n v="5452798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Bailey Papic"/>
    <s v="bailey.papic@srg.com.au"/>
    <s v="Setting and Managing Priorities"/>
    <n v="5452798"/>
    <s v="Interactive"/>
    <x v="2"/>
    <m/>
    <d v="2023-04-13T00:00:00"/>
    <m/>
    <s v="Marketing (MKT), New Starters"/>
    <m/>
    <m/>
    <m/>
    <s v="Videographer"/>
    <s v="Marketing"/>
    <m/>
    <m/>
    <m/>
    <n v="324923"/>
    <m/>
    <x v="21"/>
    <s v=""/>
    <x v="1"/>
  </r>
  <r>
    <s v="Sunshine Santos"/>
    <s v="shanaryza.steward@srg.com.au"/>
    <s v="Setting and Managing Priorities"/>
    <n v="5452798"/>
    <s v="Interactive"/>
    <x v="0"/>
    <s v="Passed"/>
    <d v="2023-03-06T00:00:00"/>
    <d v="2024-02-24T00:00:00"/>
    <s v="Human Resources (HR), (HR) Recruitment, New Starters"/>
    <m/>
    <m/>
    <m/>
    <s v="Recruitment Specialist"/>
    <s v="HR MANAGEMENT"/>
    <m/>
    <s v="Jen Jordan"/>
    <m/>
    <n v="313834"/>
    <m/>
    <x v="20"/>
    <s v="Q3, FY24"/>
    <x v="0"/>
  </r>
  <r>
    <s v="Benjamin Williams"/>
    <s v="benjacksonwilliams27@gmail.com"/>
    <s v="Setting and Managing Priorities"/>
    <n v="5452798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Jackson Von Menge"/>
    <s v="jackson.vonmenge@srg.com.au"/>
    <s v="Setting and Managing Priorities"/>
    <n v="5452798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Jocelyn Bay"/>
    <s v="jocelyn.bay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Adam Brozinski"/>
    <s v="adam.brozinski@srg.com.au"/>
    <s v="Setting and Managing Priorities"/>
    <n v="5452798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Vineth Wetthasinghe"/>
    <s v="vineth.wetthasinghe@srg.com.au"/>
    <s v="Setting and Managing Priorities"/>
    <n v="5452798"/>
    <s v="Interactiv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x v="1"/>
    <s v=""/>
    <x v="5"/>
  </r>
  <r>
    <s v="Christian Ferrero"/>
    <s v="christian.ferrero@srg.com.au"/>
    <s v="Setting and Managing Priorities"/>
    <n v="5452798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x v="1"/>
    <s v=""/>
    <x v="2"/>
  </r>
  <r>
    <s v="Justin Scollo"/>
    <s v="justin.scollo@srg.com.au"/>
    <s v="Setting and Managing Priorities"/>
    <n v="5452798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Angela Enconado"/>
    <s v="angela.enconado@srg.com.au"/>
    <s v="Setting and Managing Priorities"/>
    <n v="5452798"/>
    <s v="Interactive"/>
    <x v="0"/>
    <s v="Passed"/>
    <d v="2023-02-08T00:00:00"/>
    <d v="2023-02-08T00:00:00"/>
    <s v="New Starters"/>
    <m/>
    <m/>
    <m/>
    <m/>
    <s v="IT"/>
    <m/>
    <s v="Joseph Zooeff"/>
    <m/>
    <m/>
    <m/>
    <x v="0"/>
    <s v="Q3, FY23"/>
    <x v="1"/>
  </r>
  <r>
    <s v="Angela Georgieska"/>
    <s v="angela.georgieska@srg.com.au"/>
    <s v="Setting and Managing Priorities"/>
    <n v="5452798"/>
    <s v="Interactive"/>
    <x v="0"/>
    <s v="Passed"/>
    <d v="2024-08-27T00:00:00"/>
    <d v="2024-08-30T00:00:00"/>
    <s v="(HR) Workplace Relations, New Starters"/>
    <m/>
    <m/>
    <m/>
    <m/>
    <s v="HR MANAGEMENT"/>
    <s v="Human Resources"/>
    <s v="Jen Jordan"/>
    <m/>
    <n v="335130"/>
    <m/>
    <x v="17"/>
    <s v="Q1, FY25"/>
    <x v="0"/>
  </r>
  <r>
    <s v="Akanksha Rana"/>
    <s v="akanksha.rana@srg.com.au"/>
    <s v="Setting and Managing Priorities"/>
    <n v="5452798"/>
    <s v="Interactive"/>
    <x v="2"/>
    <m/>
    <d v="2024-07-09T00:00:00"/>
    <m/>
    <s v="Information Technology (IT), New Starters"/>
    <m/>
    <m/>
    <m/>
    <s v="Mobile Apps Developer"/>
    <s v="IT"/>
    <s v="IT DIGITAL"/>
    <s v="Andrew Arvanitakis"/>
    <m/>
    <n v="314683"/>
    <m/>
    <x v="7"/>
    <s v=""/>
    <x v="1"/>
  </r>
  <r>
    <s v="Nez Toprak"/>
    <s v="neslihan.toprak@srg.com.au"/>
    <s v="Setting and Managing Priorities"/>
    <n v="5452798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0"/>
    <s v="Q3, FY23"/>
    <x v="3"/>
  </r>
  <r>
    <s v="Test Manager"/>
    <s v="testmanagergo1@gmail.com"/>
    <s v="Setting and Managing Priorities"/>
    <n v="5452798"/>
    <s v="Interactive"/>
    <x v="1"/>
    <m/>
    <m/>
    <m/>
    <s v="(HR) Workplace Relations, New Starters"/>
    <m/>
    <m/>
    <m/>
    <m/>
    <s v="HR MANAGEMENT"/>
    <s v="TEST MANAGER"/>
    <s v="Melissa Adeson"/>
    <m/>
    <m/>
    <m/>
    <x v="1"/>
    <s v=""/>
    <x v="1"/>
  </r>
  <r>
    <s v="Test Learner"/>
    <s v="testlearnergo1@gmail.com"/>
    <s v="Setting and Managing Priorities"/>
    <n v="5452798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Harry Ashton"/>
    <s v="harry.ashton@srg.com.au"/>
    <s v="Setting and Managing Priorities"/>
    <n v="5452798"/>
    <s v="Interactive"/>
    <x v="0"/>
    <s v="Passed"/>
    <d v="2023-01-12T00:00:00"/>
    <d v="2023-01-12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3"/>
    <s v="Q3, FY23"/>
    <x v="3"/>
  </r>
  <r>
    <s v="Morry Fraid"/>
    <s v="morryf@spotlight.com.au"/>
    <s v="Setting and Managing Priorities"/>
    <n v="5452798"/>
    <s v="Interactive"/>
    <x v="1"/>
    <m/>
    <m/>
    <m/>
    <s v="Spotlight Group, New Starters"/>
    <m/>
    <m/>
    <m/>
    <s v="FFM Director"/>
    <s v="FFM SUPPORT"/>
    <m/>
    <m/>
    <m/>
    <m/>
    <m/>
    <x v="1"/>
    <s v=""/>
    <x v="1"/>
  </r>
  <r>
    <s v="Zac Fried"/>
    <s v="zac@spotlightgroup.com"/>
    <s v="Setting and Managing Priorities"/>
    <n v="5452798"/>
    <s v="Interactive"/>
    <x v="1"/>
    <m/>
    <m/>
    <m/>
    <s v="MANAGERS, Spotlight Group, New Starters"/>
    <m/>
    <m/>
    <m/>
    <s v="FFM Director"/>
    <s v="SPG DEV"/>
    <m/>
    <m/>
    <m/>
    <m/>
    <m/>
    <x v="1"/>
    <s v=""/>
    <x v="1"/>
  </r>
  <r>
    <s v="Talhia Davon"/>
    <s v="talhia.davon@srg.com.au"/>
    <s v="Setting and Managing Priorities"/>
    <n v="5452798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Avi Gilboa"/>
    <s v="avi.gilboa@spotlightgroup.com"/>
    <s v="Setting and Managing Priorities"/>
    <n v="5452798"/>
    <s v="Interactive"/>
    <x v="1"/>
    <m/>
    <m/>
    <m/>
    <s v="MANAGERS, Spotlight Group, New Starters"/>
    <m/>
    <m/>
    <m/>
    <s v="Director"/>
    <s v="FFM SUPPORT"/>
    <m/>
    <m/>
    <m/>
    <n v="239239"/>
    <m/>
    <x v="1"/>
    <s v=""/>
    <x v="9"/>
  </r>
  <r>
    <s v="Dorothy Gao"/>
    <s v="dorothy.gao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Peter Aarons"/>
    <s v="peter.aarons@srg.com.au"/>
    <s v="Setting and Managing Priorities"/>
    <n v="5452798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Faraz Khaja"/>
    <s v="faraz.khaja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Daniel Ottobre"/>
    <s v="daniel.ottobre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Viki Dinef"/>
    <s v="viki.dinef@srg.com.au"/>
    <s v="Setting and Managing Priorities"/>
    <n v="5452798"/>
    <s v="Interactive"/>
    <x v="1"/>
    <m/>
    <m/>
    <m/>
    <s v="Information Technology (IT), New Starters"/>
    <m/>
    <m/>
    <m/>
    <s v="Data Administrator"/>
    <s v="IT"/>
    <s v="IT ENTERPRISE INFORMATION"/>
    <s v="Gill Couper"/>
    <m/>
    <m/>
    <m/>
    <x v="1"/>
    <s v=""/>
    <x v="1"/>
  </r>
  <r>
    <s v="Christian Grancourt"/>
    <s v="christian.grancourt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Sumit Arora"/>
    <s v="sumit.arora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DIGITAL"/>
    <s v="Andrew Arvanitakis"/>
    <m/>
    <m/>
    <m/>
    <x v="1"/>
    <s v=""/>
    <x v="1"/>
  </r>
  <r>
    <s v="Michael Co"/>
    <s v="michael.co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iza Bedis"/>
    <s v="aiza.bedis@srg.com.au"/>
    <s v="Setting and Managing Priorities"/>
    <n v="5452798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Mal Steel"/>
    <s v="malcolm.steel@srg.com.au"/>
    <s v="Setting and Managing Priorities"/>
    <n v="5452798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Raghu Chekuri"/>
    <s v="raghavendra.chekuri@srg.com.au"/>
    <s v="Setting and Managing Priorities"/>
    <n v="5452798"/>
    <s v="Interactive"/>
    <x v="1"/>
    <m/>
    <m/>
    <m/>
    <s v="Information Technology (IT), New Starters"/>
    <m/>
    <m/>
    <m/>
    <m/>
    <s v="IT"/>
    <s v="IT"/>
    <s v="Prabhu Tajendran"/>
    <m/>
    <n v="333527"/>
    <m/>
    <x v="1"/>
    <s v=""/>
    <x v="5"/>
  </r>
  <r>
    <s v="Gaurav Bhat"/>
    <s v="gaurav.bhat@srg.com.au"/>
    <s v="Setting and Managing Priorities"/>
    <n v="5452798"/>
    <s v="Interactive"/>
    <x v="0"/>
    <s v="Passed"/>
    <d v="2023-11-23T00:00:00"/>
    <d v="2024-01-23T00:00:00"/>
    <s v="Information Technology (IT), (IT) Digital Solutions, New Starters"/>
    <m/>
    <m/>
    <m/>
    <s v="Mobility &amp; Ecomm App Sa"/>
    <s v="IT"/>
    <s v="IT DIGITAL"/>
    <s v="Andrew Lighten"/>
    <m/>
    <n v="323285"/>
    <m/>
    <x v="27"/>
    <s v="Q3, FY24"/>
    <x v="5"/>
  </r>
  <r>
    <s v="Donna Linton"/>
    <s v="donna.linton@sgaviationaustralia.com"/>
    <s v="Setting and Managing Priorities"/>
    <n v="5452798"/>
    <s v="Interactive"/>
    <x v="1"/>
    <m/>
    <m/>
    <m/>
    <s v="Spotlight Group, New Starters"/>
    <m/>
    <m/>
    <m/>
    <s v="Flight Attendant"/>
    <s v="SG AVIATION TM"/>
    <m/>
    <s v="Justin Doney"/>
    <n v="6000"/>
    <n v="239440"/>
    <s v="Donna Linton"/>
    <x v="1"/>
    <s v=""/>
    <x v="10"/>
  </r>
  <r>
    <s v="Michel Gloutnay"/>
    <s v="michel.gloutnay@srg.com.au"/>
    <s v="Setting and Managing Priorities"/>
    <n v="5452798"/>
    <s v="Interactive"/>
    <x v="0"/>
    <s v="Passed"/>
    <d v="2023-09-07T00:00:00"/>
    <d v="2024-05-21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4, FY24"/>
    <x v="0"/>
  </r>
  <r>
    <s v="Satish Muthuarumugam"/>
    <s v="satish.muthuarumugam@srg.com.au"/>
    <s v="Setting and Managing Priorities"/>
    <n v="5452798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Sima Karki"/>
    <s v="sima.karki@srg.com.au"/>
    <s v="Setting and Managing Priorities"/>
    <n v="5452798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x v="1"/>
    <s v=""/>
    <x v="6"/>
  </r>
  <r>
    <s v="Rachael Mendez"/>
    <s v="rachael.mendez@srg.com.au"/>
    <s v="Setting and Managing Priorities"/>
    <n v="5452798"/>
    <s v="Interactive"/>
    <x v="0"/>
    <s v="Passed"/>
    <d v="2022-12-23T00:00:00"/>
    <d v="2022-12-27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Chantelle Platt"/>
    <s v="chantelle.platt@srg.com.au"/>
    <s v="Setting and Managing Priorities"/>
    <n v="5452798"/>
    <s v="Interactive"/>
    <x v="0"/>
    <s v="Passed"/>
    <d v="2024-08-23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x v="17"/>
    <s v="Q1, FY25"/>
    <x v="0"/>
  </r>
  <r>
    <s v="Maritsa Georgiou"/>
    <s v="maritsa.georgiou@srg.com.au"/>
    <s v="Setting and Managing Priorities"/>
    <n v="5452798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x v="1"/>
    <s v=""/>
    <x v="5"/>
  </r>
  <r>
    <s v="Saifudheen Kallayi Valappil Ibrahim"/>
    <s v="saif.ibrahim@srg.com.au"/>
    <s v="Setting and Managing Priorities"/>
    <n v="5452798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x v="1"/>
    <s v=""/>
    <x v="5"/>
  </r>
  <r>
    <s v="Valentina De Luca"/>
    <s v="valentina.deluca@srg.com.au"/>
    <s v="Setting and Managing Priorities"/>
    <n v="5452798"/>
    <s v="Interactive"/>
    <x v="2"/>
    <m/>
    <d v="2024-07-03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7"/>
    <s v=""/>
    <x v="0"/>
  </r>
  <r>
    <s v="Elise Forsyth-Harrison"/>
    <s v="elise.forsyth@srg.com.au"/>
    <s v="Setting and Managing Priorities"/>
    <n v="5452798"/>
    <s v="Interactiv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Q3, FY23"/>
    <x v="5"/>
  </r>
  <r>
    <s v="Jeremy Gaffney"/>
    <s v="jeremy.gaffney@srg.com.au"/>
    <s v="Setting and Managing Priorities"/>
    <n v="5452798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Geoffrey Manolitsa"/>
    <s v="geoffrey.manolitsa@sghlegal.com.au"/>
    <s v="Setting and Managing Priorities"/>
    <n v="5452798"/>
    <s v="Interactiv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x v="1"/>
    <s v=""/>
    <x v="4"/>
  </r>
  <r>
    <s v="Andrea Nicou"/>
    <s v="andrea.nicou@srg.com.au"/>
    <s v="Setting and Managing Priorities"/>
    <n v="5452798"/>
    <s v="Interactiv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x v="7"/>
    <s v=""/>
    <x v="0"/>
  </r>
  <r>
    <s v="Marie Fernandez"/>
    <s v="marie.fernandez@srg.com.au"/>
    <s v="Setting and Managing Priorities"/>
    <n v="5452798"/>
    <s v="Interactive"/>
    <x v="0"/>
    <s v="Passed"/>
    <d v="2022-12-01T00:00:00"/>
    <d v="2022-12-29T00:00:00"/>
    <s v="Information Technology (IT), New Starters"/>
    <m/>
    <m/>
    <m/>
    <s v="Fin Process Analyst"/>
    <s v="IT"/>
    <s v="IT ERP APPLICATIONS"/>
    <s v="Gert-Jan Klaver"/>
    <s v="S900"/>
    <n v="222038"/>
    <s v="Marie Fernandez"/>
    <x v="16"/>
    <s v="Q2, FY23"/>
    <x v="5"/>
  </r>
  <r>
    <s v="Thomas Samuels"/>
    <s v="thomas.samuels@srg.com.au"/>
    <s v="Setting and Managing Priorities"/>
    <n v="5452798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1"/>
    <s v=""/>
    <x v="3"/>
  </r>
  <r>
    <s v="Trina Littlepage"/>
    <s v="trina.littlepage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Adrian Santos"/>
    <s v="adrian.santos@srg.com.au"/>
    <s v="Setting and Managing Priorities"/>
    <n v="5452798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Romell Catuaan"/>
    <s v="romell.catuaan@srg.com.au"/>
    <s v="Setting and Managing Priorities"/>
    <n v="5452798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Penelope Robin"/>
    <s v="penny.robin@srg.com.au"/>
    <s v="Setting and Managing Priorities"/>
    <n v="5452798"/>
    <s v="Interactive"/>
    <x v="0"/>
    <s v="Passed"/>
    <d v="2023-01-10T00:00:00"/>
    <d v="2023-01-24T00:00:00"/>
    <s v="Information Technology (IT), New Starters"/>
    <m/>
    <m/>
    <m/>
    <s v="Business Analyst"/>
    <s v="IT"/>
    <s v="IT DIGITAL"/>
    <s v="Jose Rivera Cordoba"/>
    <s v="S900"/>
    <n v="235135"/>
    <s v="Penny Robin"/>
    <x v="3"/>
    <s v="Q3, FY23"/>
    <x v="5"/>
  </r>
  <r>
    <s v="Catherine Louey"/>
    <s v="catherine.louey@srg.com.au"/>
    <s v="Setting and Managing Priorities"/>
    <n v="5452798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x v="1"/>
    <s v=""/>
    <x v="5"/>
  </r>
  <r>
    <s v="Gavin Hannaford"/>
    <s v="gavin.hannaford@srg.com.au"/>
    <s v="Setting and Managing Priorities"/>
    <n v="5452798"/>
    <s v="Interactive"/>
    <x v="2"/>
    <m/>
    <d v="2023-02-06T00:00:00"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0"/>
    <s v=""/>
    <x v="2"/>
  </r>
  <r>
    <s v="Fotios Viskas"/>
    <s v="fotios.viskas@srg.com.au"/>
    <s v="Setting and Managing Priorities"/>
    <n v="5452798"/>
    <s v="Interactive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0"/>
    <s v="Q3, FY23"/>
    <x v="5"/>
  </r>
  <r>
    <s v="Nicola Campbell"/>
    <s v="niki.campbell@srg.com.au"/>
    <s v="Setting and Managing Priorities"/>
    <n v="5452798"/>
    <s v="Interactive"/>
    <x v="0"/>
    <s v="Passed"/>
    <d v="2023-01-20T00:00:00"/>
    <d v="2024-05-29T00:00:00"/>
    <s v="Marketing (MKT), New Starters"/>
    <m/>
    <m/>
    <m/>
    <s v="Traffic Coordinator"/>
    <s v="Marketing"/>
    <s v="Head of Marketing Ops"/>
    <s v="Nadia Duffy"/>
    <s v="S900"/>
    <n v="318079"/>
    <s v="Niki Campbell"/>
    <x v="3"/>
    <s v="Q4, FY24"/>
    <x v="2"/>
  </r>
  <r>
    <s v="Pradip Marek"/>
    <s v="pradip.marek@srg.com.au"/>
    <s v="Setting and Managing Priorities"/>
    <n v="5452798"/>
    <s v="Interactive"/>
    <x v="0"/>
    <s v="Passed"/>
    <d v="2023-02-03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3, FY23"/>
    <x v="5"/>
  </r>
  <r>
    <s v="Vicki Liassos"/>
    <s v="vicki.liassos@srg.com.au"/>
    <s v="Setting and Managing Priorities"/>
    <n v="5452798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x v="1"/>
    <s v=""/>
    <x v="0"/>
  </r>
  <r>
    <s v="Luka Licandro"/>
    <s v="luka.licandro@srg.com.au"/>
    <s v="Setting and Managing Priorities"/>
    <n v="5452798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x v="1"/>
    <s v=""/>
    <x v="2"/>
  </r>
  <r>
    <s v="Jannine Pattison"/>
    <s v="jannine.pattison@srg.com.au"/>
    <s v="Setting and Managing Priorities"/>
    <n v="5452798"/>
    <s v="Interactive"/>
    <x v="0"/>
    <s v="Passed"/>
    <d v="2024-05-28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5"/>
    <s v="Q4, FY24"/>
    <x v="0"/>
  </r>
  <r>
    <s v="Nathan Mclelland"/>
    <s v="nathan.mclelland@srg.com.au"/>
    <s v="Setting and Managing Priorities"/>
    <n v="5452798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Richard Mclauchlan"/>
    <s v="richard.mclauchlan@srg.com.au"/>
    <s v="Setting and Managing Priorities"/>
    <n v="5452798"/>
    <s v="Interactiv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x v="1"/>
    <s v=""/>
    <x v="5"/>
  </r>
  <r>
    <s v="Brian Cunneen"/>
    <s v="brian.cunneen@sgaviationaustralia.com"/>
    <s v="Setting and Managing Priorities"/>
    <n v="5452798"/>
    <s v="Interactiv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x v="1"/>
    <s v=""/>
    <x v="10"/>
  </r>
  <r>
    <s v="Peter Lyons"/>
    <s v="peter.lyons@srg.com.au"/>
    <s v="Setting and Managing Priorities"/>
    <n v="5452798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x v="1"/>
    <s v=""/>
    <x v="5"/>
  </r>
  <r>
    <s v="Kunal Mazumdar"/>
    <s v="kunal.maz@srg.com.au"/>
    <s v="Setting and Managing Priorities"/>
    <n v="5452798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Allison Bell"/>
    <s v="allison.bell@srg.com.au"/>
    <s v="Setting and Managing Priorities"/>
    <n v="5452798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x v="1"/>
    <s v=""/>
    <x v="6"/>
  </r>
  <r>
    <s v="Kristy Rosengren-Loughry"/>
    <s v="kristy.rosengren@srg.com.au"/>
    <s v="Setting and Managing Priorities"/>
    <n v="5452798"/>
    <s v="Interactive"/>
    <x v="0"/>
    <s v="Passed"/>
    <d v="2023-06-27T00:00:00"/>
    <d v="2024-01-0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2"/>
    <s v="Q3, FY24"/>
    <x v="0"/>
  </r>
  <r>
    <s v="Vanessa Peluso"/>
    <s v="vanessa.peluso@srg.com.au"/>
    <s v="Setting and Managing Priorities"/>
    <n v="5452798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"/>
    <s v=""/>
    <x v="3"/>
  </r>
  <r>
    <s v="Ben Palmer"/>
    <s v="ben.palmer@srg.com.au"/>
    <s v="Setting and Managing Priorities"/>
    <n v="5452798"/>
    <s v="Interactive"/>
    <x v="0"/>
    <s v="Passed"/>
    <d v="2023-06-12T00:00:00"/>
    <d v="2023-06-14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6"/>
    <s v="Q4, FY23"/>
    <x v="3"/>
  </r>
  <r>
    <s v="Stephen Hughes"/>
    <s v="stephen.hughes@srg.com.au"/>
    <s v="Setting and Managing Priorities"/>
    <n v="5452798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Shane Edwards"/>
    <s v="shane.edwards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Su Ying Xie"/>
    <s v="su.ying.xie@srg.com.au"/>
    <s v="Setting and Managing Priorities"/>
    <n v="5452798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3"/>
    <s v="Q3, FY23"/>
    <x v="7"/>
  </r>
  <r>
    <s v="Dean Gerst"/>
    <s v="dean.gerst@srg.com.au"/>
    <s v="Setting and Managing Priorities"/>
    <n v="5452798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Haroula Giannakopoulos"/>
    <s v="haroula.giannakopoulos@sghlegal.com.au"/>
    <s v="Setting and Managing Priorities"/>
    <n v="5452798"/>
    <s v="Interactiv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x v="1"/>
    <s v=""/>
    <x v="4"/>
  </r>
  <r>
    <s v="Huacong Xu"/>
    <s v="gabrielle.xu@srg.com.au"/>
    <s v="Setting and Managing Priorities"/>
    <n v="5452798"/>
    <s v="Interactive"/>
    <x v="0"/>
    <s v="Passed"/>
    <d v="2024-07-04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x v="7"/>
    <s v="Q1, FY25"/>
    <x v="0"/>
  </r>
  <r>
    <s v="Vijay Shanbhag"/>
    <s v="vijay.shanbhag@srg.com.au"/>
    <s v="Setting and Managing Priorities"/>
    <n v="5452798"/>
    <s v="Interactive"/>
    <x v="2"/>
    <m/>
    <d v="2023-04-28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28"/>
    <s v=""/>
    <x v="6"/>
  </r>
  <r>
    <s v="Rebecca Lees"/>
    <s v="rebecca.lees@sghlegal.com.au"/>
    <s v="Setting and Managing Priorities"/>
    <n v="5452798"/>
    <s v="Interactiv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x v="1"/>
    <s v=""/>
    <x v="4"/>
  </r>
  <r>
    <s v="Antonio Stanghi"/>
    <s v="tony.stanghi@srg.com.au"/>
    <s v="Setting and Managing Priorities"/>
    <n v="5452798"/>
    <s v="Interactive"/>
    <x v="0"/>
    <s v="Passed"/>
    <d v="2022-11-18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9"/>
    <s v="Q2, FY23"/>
    <x v="3"/>
  </r>
  <r>
    <s v="Ibrahim Polutak"/>
    <s v="ibrahim.polutak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x v="1"/>
    <s v=""/>
    <x v="5"/>
  </r>
  <r>
    <s v="Benjamin Hayes"/>
    <s v="benjamin.hayes@srg.com.au"/>
    <s v="Setting and Managing Priorities"/>
    <n v="5452798"/>
    <s v="Interactiv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x v="1"/>
    <s v=""/>
    <x v="0"/>
  </r>
  <r>
    <s v="Anthony Geary"/>
    <s v="anthony.geary@srg.com.au"/>
    <s v="Setting and Managing Priorities"/>
    <n v="5452798"/>
    <s v="Interactive"/>
    <x v="0"/>
    <s v="Passed"/>
    <d v="2023-06-30T00:00:00"/>
    <d v="2023-06-30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2"/>
    <s v="Q4, FY23"/>
    <x v="3"/>
  </r>
  <r>
    <s v="Arlyn Abaldonado"/>
    <s v="arlyn.abaldonado@srg.com.au"/>
    <s v="Setting and Managing Priorities"/>
    <n v="5452798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Lina Carrillo"/>
    <s v="lina.carrillo@srg.com.au"/>
    <s v="Setting and Managing Priorities"/>
    <n v="5452798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x v="1"/>
    <s v=""/>
    <x v="2"/>
  </r>
  <r>
    <s v="Shaistha Begum"/>
    <s v="shaistha.begum@srg.com.au"/>
    <s v="Setting and Managing Priorities"/>
    <n v="5452798"/>
    <s v="Interactive"/>
    <x v="0"/>
    <s v="Passed"/>
    <d v="2023-07-03T00:00:00"/>
    <d v="2023-12-26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2"/>
    <s v="Q2, FY24"/>
    <x v="6"/>
  </r>
  <r>
    <s v="Tyler Britton"/>
    <s v="tyler.britton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Sonal Bhatia"/>
    <s v="sonal.bhatia@srg.com.au"/>
    <s v="Setting and Managing Priorities"/>
    <n v="5452798"/>
    <s v="Interactive"/>
    <x v="2"/>
    <m/>
    <d v="2023-10-05T00:00:00"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29"/>
    <s v=""/>
    <x v="5"/>
  </r>
  <r>
    <s v="Nan Shen"/>
    <s v="nelson.shen@srg.com.au"/>
    <s v="Setting and Managing Priorities"/>
    <n v="5452798"/>
    <s v="Interactive"/>
    <x v="2"/>
    <m/>
    <d v="2023-11-02T00:00:00"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27"/>
    <s v=""/>
    <x v="5"/>
  </r>
  <r>
    <s v="Jack Gibbs"/>
    <s v="jack.gibbs@srg.com.au"/>
    <s v="Setting and Managing Priorities"/>
    <n v="5452798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Burcu Uygun"/>
    <s v="burcu.uygun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x v="1"/>
    <s v=""/>
    <x v="5"/>
  </r>
  <r>
    <s v="Peter Manadheera"/>
    <s v="peter.manadheera@srg.com.au"/>
    <s v="Setting and Managing Priorities"/>
    <n v="5452798"/>
    <s v="Interactiv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1"/>
    <s v=""/>
    <x v="5"/>
  </r>
  <r>
    <s v="Anh Truong"/>
    <s v="anh.truong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Yuanhong Huang"/>
    <s v="julie.huang@srg.com.au"/>
    <s v="Setting and Managing Priorities"/>
    <n v="5452798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Harsimar Kaur"/>
    <s v="harsimar.kaur@srg.com.au"/>
    <s v="Setting and Managing Priorities"/>
    <n v="5452798"/>
    <s v="Interactive"/>
    <x v="0"/>
    <s v="Passed"/>
    <d v="2023-07-02T00:00:00"/>
    <d v="2024-01-10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3, FY24"/>
    <x v="5"/>
  </r>
  <r>
    <s v="Callia Emory"/>
    <s v="callia.emory@srg.com.au"/>
    <s v="Setting and Managing Priorities"/>
    <n v="5452798"/>
    <s v="Interactive"/>
    <x v="0"/>
    <s v="Passed"/>
    <d v="2023-09-06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Hannah Damen"/>
    <s v="hannah.damen@spotlightproperty.com.au"/>
    <s v="Setting and Managing Priorities"/>
    <n v="5452798"/>
    <s v="Interactiv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x v="1"/>
    <s v=""/>
    <x v="4"/>
  </r>
  <r>
    <s v="Gabriella Ciavarella"/>
    <s v="gabbie.ciavarella@srg.com.au"/>
    <s v="Setting and Managing Priorities"/>
    <n v="5452798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x v="1"/>
    <s v=""/>
    <x v="2"/>
  </r>
  <r>
    <s v="Haneen Al Khamas"/>
    <s v="haneen.khamas@srg.com.au"/>
    <s v="Setting and Managing Priorities"/>
    <n v="5452798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x v="1"/>
    <s v=""/>
    <x v="6"/>
  </r>
  <r>
    <s v="Adam Roberts"/>
    <s v="adam.roberts@srg.com.au"/>
    <s v="Setting and Managing Priorities"/>
    <n v="5452798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x v="1"/>
    <s v=""/>
    <x v="2"/>
  </r>
  <r>
    <s v="Ashley Steers"/>
    <s v="ashley.steers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Salvatore Vitiello"/>
    <s v="salvatore.vitiello@srg.com.au"/>
    <s v="Setting and Managing Priorities"/>
    <n v="5452798"/>
    <s v="Interactiv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"/>
    <s v=""/>
    <x v="5"/>
  </r>
  <r>
    <s v="Nikita Shah"/>
    <s v="nikita.shah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x v="1"/>
    <s v=""/>
    <x v="5"/>
  </r>
  <r>
    <s v="Jin Ying Tan"/>
    <s v="jade.tan@srg.com.au"/>
    <s v="Setting and Managing Priorities"/>
    <n v="5452798"/>
    <s v="Interactive"/>
    <x v="2"/>
    <m/>
    <d v="2023-06-20T00:00:00"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6"/>
    <s v=""/>
    <x v="5"/>
  </r>
  <r>
    <s v="Vincenza Galea"/>
    <s v="enza.galea@srg.com.au"/>
    <s v="Setting and Managing Priorities"/>
    <n v="5452798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Erin Sidwell"/>
    <s v="erin.sidwell@srg.com.au"/>
    <s v="Setting and Managing Priorities"/>
    <n v="5452798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Thi Lai"/>
    <s v="karen.lai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Christopher Hazlett"/>
    <s v="chris.hazlett@srg.com.au"/>
    <s v="Setting and Managing Priorities"/>
    <n v="5452798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Angela Puopolo"/>
    <s v="angela.puopolo@srg.com.au"/>
    <s v="Setting and Managing Priorities"/>
    <n v="5452798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x v="1"/>
    <s v=""/>
    <x v="0"/>
  </r>
  <r>
    <s v="Escarlett Patriarca"/>
    <s v="escarlett.patriarca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Chuin Lee"/>
    <s v="chuin.lee@srg.com.au"/>
    <s v="Setting and Managing Priorities"/>
    <n v="5452798"/>
    <s v="Interactiv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x v="1"/>
    <s v=""/>
    <x v="5"/>
  </r>
  <r>
    <s v="Thida Zaw"/>
    <s v="thida.zaw@srg.com.au"/>
    <s v="Setting and Managing Priorities"/>
    <n v="5452798"/>
    <s v="Interactive"/>
    <x v="2"/>
    <m/>
    <d v="2023-04-27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28"/>
    <s v=""/>
    <x v="6"/>
  </r>
  <r>
    <s v="Mondoni Chung"/>
    <s v="mondoni.chung@srg.com.au"/>
    <s v="Setting and Managing Priorities"/>
    <n v="5452798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x v="1"/>
    <s v=""/>
    <x v="5"/>
  </r>
  <r>
    <s v="Elisa Malfitana"/>
    <s v="elisa.malfitana@srg.com.au"/>
    <s v="Setting and Managing Priorities"/>
    <n v="5452798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x v="1"/>
    <s v=""/>
    <x v="2"/>
  </r>
  <r>
    <s v="Drew Wells"/>
    <s v="drew.wells@srg.com.au"/>
    <s v="Setting and Managing Priorities"/>
    <n v="5452798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Jonathon Moloney"/>
    <s v="jonathon.moloney@sgaviationaustralia.com"/>
    <s v="Setting and Managing Priorities"/>
    <n v="5452798"/>
    <s v="Interactiv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x v="1"/>
    <s v=""/>
    <x v="10"/>
  </r>
  <r>
    <s v="Simone Mcabee"/>
    <s v="simone.mcabee@spotlight.com.au"/>
    <s v="Setting and Managing Priorities"/>
    <n v="5452798"/>
    <s v="Interactive"/>
    <x v="0"/>
    <s v="Passed"/>
    <d v="2023-09-06T00:00:00"/>
    <d v="2023-09-07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Jonathon Rann"/>
    <s v="jonathon.rann@srg.com.au"/>
    <s v="Setting and Managing Priorities"/>
    <n v="5452798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x v="1"/>
    <s v=""/>
    <x v="2"/>
  </r>
  <r>
    <s v="Pingping Lu"/>
    <s v="lucy.lu@srg.com.au"/>
    <s v="Setting and Managing Priorities"/>
    <n v="5452798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x v="14"/>
    <s v="Q1, FY24"/>
    <x v="0"/>
  </r>
  <r>
    <s v="Aytek Hayri Eravsar"/>
    <s v="aytek.eravsar@srg.com.au"/>
    <s v="Setting and Managing Priorities"/>
    <n v="5452798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Kavya Koppolu"/>
    <s v="kavya.koppolu@srg.com.au"/>
    <s v="Setting and Managing Priorities"/>
    <n v="5452798"/>
    <s v="Interactive"/>
    <x v="2"/>
    <m/>
    <d v="2023-06-30T00:00:00"/>
    <m/>
    <s v="Human Resources (HR), (HR) Recruitment, New Starters"/>
    <m/>
    <m/>
    <m/>
    <s v="Hr Administrator"/>
    <s v="HR MANAGEMENT"/>
    <m/>
    <s v="Jen Jordan"/>
    <s v="S900"/>
    <n v="313819"/>
    <s v="Kavya Koppolu"/>
    <x v="2"/>
    <s v=""/>
    <x v="0"/>
  </r>
  <r>
    <s v="Wendy Hunt"/>
    <s v="angelina.hunt@sgaviationaustralia.com"/>
    <s v="Setting and Managing Priorities"/>
    <n v="5452798"/>
    <s v="Interactive"/>
    <x v="1"/>
    <m/>
    <m/>
    <m/>
    <s v="Spotlight Group, New Starters"/>
    <m/>
    <m/>
    <m/>
    <s v="Flight Attendant"/>
    <s v="SG AVIATION TM"/>
    <m/>
    <s v="Justin Doney"/>
    <n v="6000"/>
    <n v="298498"/>
    <s v="Angelina Hunt"/>
    <x v="1"/>
    <s v=""/>
    <x v="10"/>
  </r>
  <r>
    <s v="Vinchi Chan"/>
    <s v="vinchi.chan@srg.com.au"/>
    <s v="Setting and Managing Priorities"/>
    <n v="5452798"/>
    <s v="Interactive"/>
    <x v="0"/>
    <s v="Passed"/>
    <d v="2023-09-19T00:00:00"/>
    <d v="2023-09-22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Ethan Perry"/>
    <s v="ethan.perry@srg.com.au"/>
    <s v="Setting and Managing Priorities"/>
    <n v="5452798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x v="1"/>
    <s v=""/>
    <x v="6"/>
  </r>
  <r>
    <s v="Brett Wallace"/>
    <s v="brett.wallace@srg.com.au"/>
    <s v="Setting and Managing Priorities"/>
    <n v="5452798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Yuan Jiang"/>
    <s v="yuan.jiang@srg.com.au"/>
    <s v="Setting and Managing Priorities"/>
    <n v="5452798"/>
    <s v="Interactive"/>
    <x v="0"/>
    <s v="Passed"/>
    <d v="2024-07-02T00:00:00"/>
    <d v="2024-07-03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Herminio Jr Tina"/>
    <s v="hadgie.tina@harrisscarfe.com.au"/>
    <s v="Setting and Managing Priorities"/>
    <n v="5452798"/>
    <s v="Interactive"/>
    <x v="0"/>
    <s v="Passed"/>
    <d v="2023-08-23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6"/>
    <s v="Q1, FY24"/>
    <x v="5"/>
  </r>
  <r>
    <s v="Kelley Brydon"/>
    <s v="kelley.brydon@srg.com.au"/>
    <s v="Setting and Managing Priorities"/>
    <n v="5452798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Renee Freeland"/>
    <s v="renee.freeland@srg.com.au"/>
    <s v="Setting and Managing Priorities"/>
    <n v="5452798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7"/>
    <s v="Q4, FY24"/>
    <x v="0"/>
  </r>
  <r>
    <s v="Wai Lee"/>
    <s v="karen.lee@spotlightgroup.com"/>
    <s v="Setting and Managing Priorities"/>
    <n v="5452798"/>
    <s v="Interactive"/>
    <x v="0"/>
    <s v="Passed"/>
    <d v="2022-12-13T00:00:00"/>
    <d v="2022-12-15T00:00:00"/>
    <s v="Spotlight Group, New Starters"/>
    <m/>
    <m/>
    <m/>
    <s v="Executive Assistant"/>
    <m/>
    <m/>
    <s v="Avi Gilboa"/>
    <s v="F999"/>
    <n v="241018"/>
    <s v="Karen Lee"/>
    <x v="16"/>
    <s v="Q2, FY23"/>
    <x v="9"/>
  </r>
  <r>
    <s v="Christopher Berlin"/>
    <s v="chris.berlin@srg.com.au"/>
    <s v="Setting and Managing Priorities"/>
    <n v="5452798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x v="1"/>
    <s v=""/>
    <x v="6"/>
  </r>
  <r>
    <s v="Pragyaan Mishra"/>
    <s v="pragyaan.mishra@srg.com.au"/>
    <s v="Setting and Managing Priorities"/>
    <n v="5452798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Amanda Rees"/>
    <s v="amanda.rees@srg.com.au"/>
    <s v="Setting and Managing Priorities"/>
    <n v="5452798"/>
    <s v="Interactive"/>
    <x v="2"/>
    <m/>
    <d v="2023-01-11T00:00:00"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"/>
    <x v="3"/>
  </r>
  <r>
    <s v="Shelva Nirmalann"/>
    <s v="shelva.nirmalann@srg.com.au"/>
    <s v="Setting and Managing Priorities"/>
    <n v="5452798"/>
    <s v="Interactiv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x v="1"/>
    <s v=""/>
    <x v="5"/>
  </r>
  <r>
    <s v="Kathryn Buchanan"/>
    <s v="kathryn.buchanan@anaconda.com.au"/>
    <s v="Setting and Managing Priorities"/>
    <n v="5452798"/>
    <s v="Interactive"/>
    <x v="0"/>
    <s v="Passed"/>
    <d v="2023-09-14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David Bassett"/>
    <s v="david.bassett@srg.com.au"/>
    <s v="Setting and Managing Priorities"/>
    <n v="5452798"/>
    <s v="Interactive"/>
    <x v="0"/>
    <s v="Passed"/>
    <d v="2023-09-12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x v="14"/>
    <s v="Q1, FY24"/>
    <x v="0"/>
  </r>
  <r>
    <s v="Tenille O'Shannassy"/>
    <s v="tenille.oshannassy@spotlightgroup.com"/>
    <s v="Setting and Managing Priorities"/>
    <n v="5452798"/>
    <s v="Interactiv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x v="2"/>
    <s v="Q1, FY24"/>
    <x v="4"/>
  </r>
  <r>
    <s v="Aashish Bhandari"/>
    <s v="aashish.bhandari@srg.com.au"/>
    <s v="Setting and Managing Priorities"/>
    <n v="5452798"/>
    <s v="Interactive"/>
    <x v="1"/>
    <m/>
    <m/>
    <m/>
    <s v="Human Resources (HR), (HR) Payroll, New Starters"/>
    <m/>
    <m/>
    <m/>
    <s v="Payroll Officer"/>
    <s v="HR MANAGEMENT"/>
    <m/>
    <s v="Fi Cassidy"/>
    <s v="S900"/>
    <n v="326463"/>
    <s v="Ash Bhandari"/>
    <x v="1"/>
    <s v=""/>
    <x v="0"/>
  </r>
  <r>
    <s v="Christopher Howard"/>
    <s v="chris.howard@srg.com.au"/>
    <s v="Setting and Managing Priorities"/>
    <n v="5452798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Matthew Boyle"/>
    <s v="matthew.boyle@srg.com.au"/>
    <s v="Setting and Managing Priorities"/>
    <n v="5452798"/>
    <s v="Interactive"/>
    <x v="2"/>
    <m/>
    <d v="2022-11-18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9"/>
    <s v=""/>
    <x v="3"/>
  </r>
  <r>
    <s v="Penelope Chalke"/>
    <s v="penny.chalke@sghlegal.com.au"/>
    <s v="Setting and Managing Priorities"/>
    <n v="5452798"/>
    <s v="Interactive"/>
    <x v="1"/>
    <m/>
    <m/>
    <m/>
    <s v="Spotlight Group, New Starters"/>
    <m/>
    <m/>
    <m/>
    <s v="Legal Counsel"/>
    <m/>
    <s v="FFM LEGAL"/>
    <s v="Leigh Gratzer"/>
    <s v="F999"/>
    <n v="324479"/>
    <s v="Penny Chalke"/>
    <x v="1"/>
    <s v=""/>
    <x v="9"/>
  </r>
  <r>
    <s v="Mary Elizabeth Claire Harrington"/>
    <s v="claire.harrington@srg.com.au"/>
    <s v="Setting and Managing Priorities"/>
    <n v="5452798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Ganda Sandjaja"/>
    <s v="ganda.sandjaja@srg.com.au"/>
    <s v="Setting and Managing Priorities"/>
    <n v="5452798"/>
    <s v="Interactiv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x v="1"/>
    <s v=""/>
    <x v="6"/>
  </r>
  <r>
    <s v="Andrew Ireson"/>
    <s v="andrew.ireson@srg.com.au"/>
    <s v="Setting and Managing Priorities"/>
    <n v="5452798"/>
    <s v="Interactive"/>
    <x v="2"/>
    <m/>
    <d v="2023-07-28T00:00:00"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26"/>
    <s v=""/>
    <x v="3"/>
  </r>
  <r>
    <s v="Jason Wregg"/>
    <s v="jason.wregg@srg.com.au"/>
    <s v="Setting and Managing Priorities"/>
    <n v="5452798"/>
    <s v="Interactive"/>
    <x v="2"/>
    <m/>
    <d v="2023-06-14T00:00:00"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6"/>
    <s v=""/>
    <x v="3"/>
  </r>
  <r>
    <s v="Sarah Michail"/>
    <s v="sarah.michail@srg.com.au"/>
    <s v="Setting and Managing Priorities"/>
    <n v="5452798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1"/>
    <s v=""/>
    <x v="3"/>
  </r>
  <r>
    <s v="Cherie Salomon"/>
    <s v="cherie.salomon@srg.com.au"/>
    <s v="Setting and Managing Priorities"/>
    <n v="5452798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x v="1"/>
    <s v=""/>
    <x v="6"/>
  </r>
  <r>
    <s v="Nadia Duffy"/>
    <s v="nadia.duffy@srg.com.au"/>
    <s v="Setting and Managing Priorities"/>
    <n v="5452798"/>
    <s v="Interactive"/>
    <x v="2"/>
    <m/>
    <d v="2023-01-03T00:00:00"/>
    <m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3"/>
    <s v=""/>
    <x v="2"/>
  </r>
  <r>
    <s v="Jennifer Jordan"/>
    <s v="jennifer.jordan@srg.com.au"/>
    <s v="Setting and Managing Priorities"/>
    <n v="5452798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Wendy Klooster"/>
    <s v="wendy.klooster@spotlightgroup.com"/>
    <s v="Setting and Managing Priorities"/>
    <n v="5452798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Leigh Gratzer"/>
    <s v="leigh.gratzer@spotlightgroup.com"/>
    <s v="Setting and Managing Priorities"/>
    <n v="5452798"/>
    <s v="Interactive"/>
    <x v="1"/>
    <m/>
    <m/>
    <m/>
    <s v="MANAGERS, Spotlight Group, New Starters"/>
    <m/>
    <m/>
    <m/>
    <s v="Lawyer"/>
    <m/>
    <s v="FFM LEGAL"/>
    <s v="Effie Bonaccurso"/>
    <s v="F999"/>
    <n v="230656"/>
    <s v="Leigh Gratzer"/>
    <x v="1"/>
    <s v=""/>
    <x v="9"/>
  </r>
  <r>
    <s v="Luke Carbone"/>
    <s v="luke.carbone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Pamela Maccotta"/>
    <s v="pamela.maccotta@spotlightproperty.com.au"/>
    <s v="Setting and Managing Priorities"/>
    <n v="5452798"/>
    <s v="Interactive"/>
    <x v="2"/>
    <m/>
    <d v="2024-01-30T00:00:00"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2"/>
    <s v=""/>
    <x v="4"/>
  </r>
  <r>
    <s v="Harveen Puri"/>
    <s v="harveen.singh@srg.com.au"/>
    <s v="Setting and Managing Priorities"/>
    <n v="5452798"/>
    <s v="Interactive"/>
    <x v="2"/>
    <m/>
    <d v="2023-04-04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21"/>
    <s v=""/>
    <x v="6"/>
  </r>
  <r>
    <s v="Tara Saltzman"/>
    <s v="tara.saltzman@srg.com.au"/>
    <s v="Setting and Managing Priorities"/>
    <n v="5452798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x v="1"/>
    <s v=""/>
    <x v="2"/>
  </r>
  <r>
    <s v="Michael Girardi"/>
    <s v="michael.girardi@srg.com.au"/>
    <s v="Setting and Managing Priorities"/>
    <n v="5452798"/>
    <s v="Interactive"/>
    <x v="0"/>
    <s v="Passed"/>
    <d v="2023-01-19T00:00:00"/>
    <d v="2023-01-19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3"/>
    <s v="Q3, FY23"/>
    <x v="2"/>
  </r>
  <r>
    <s v="Wiwie Tanto"/>
    <s v="wi.tanto@srg.com.au"/>
    <s v="Setting and Managing Priorities"/>
    <n v="5452798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Carol Brown"/>
    <s v="carol.brown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"/>
    <s v=""/>
    <x v="6"/>
  </r>
  <r>
    <s v="Yonatan Rubinstein"/>
    <s v="yon.rubinstein@spotlightgroup.com"/>
    <s v="Setting and Managing Priorities"/>
    <n v="5452798"/>
    <s v="Interactive"/>
    <x v="1"/>
    <m/>
    <m/>
    <m/>
    <s v="Spotlight Group, New Starters"/>
    <m/>
    <m/>
    <m/>
    <s v="Investment Associate"/>
    <m/>
    <m/>
    <s v="Yehuda Gottlieb"/>
    <n v="8900"/>
    <n v="310398"/>
    <s v="Yon Rubinstein"/>
    <x v="1"/>
    <s v=""/>
    <x v="9"/>
  </r>
  <r>
    <s v="Naveen Prakash"/>
    <s v="naveen.prakash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x v="1"/>
    <s v=""/>
    <x v="5"/>
  </r>
  <r>
    <s v="Sneha Bhegade"/>
    <s v="sneha.bhegade@srg.com.au"/>
    <s v="Setting and Managing Priorities"/>
    <n v="5452798"/>
    <s v="Interactiv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x v="1"/>
    <s v=""/>
    <x v="5"/>
  </r>
  <r>
    <s v="Richard Jones"/>
    <s v="richard.jones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Bryan Richardson"/>
    <s v="bryan.richardson@srg.com.au"/>
    <s v="Setting and Managing Priorities"/>
    <n v="5452798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x v="1"/>
    <s v=""/>
    <x v="2"/>
  </r>
  <r>
    <s v="Sindhu Sayana"/>
    <s v="sindhu.sayana@srg.com.au"/>
    <s v="Setting and Managing Priorities"/>
    <n v="5452798"/>
    <s v="Interactiv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x v="1"/>
    <s v=""/>
    <x v="6"/>
  </r>
  <r>
    <s v="Jesvinder Chaal"/>
    <s v="jesvinder.chaal@srg.com.au"/>
    <s v="Setting and Managing Priorities"/>
    <n v="5452798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Aleecia Rae"/>
    <s v="aleecia.rae@srg.com.au"/>
    <s v="Setting and Managing Priorities"/>
    <n v="5452798"/>
    <s v="Interactive"/>
    <x v="2"/>
    <m/>
    <d v="2023-01-09T00:00:00"/>
    <m/>
    <s v="Marketing (MKT), New Starters"/>
    <m/>
    <m/>
    <m/>
    <s v="Front End Developer"/>
    <s v="Marketing"/>
    <s v="Head of Marketing Ops"/>
    <s v="Vlado Vragovski"/>
    <s v="S900"/>
    <n v="324851"/>
    <s v="Aleecia Rae"/>
    <x v="3"/>
    <s v=""/>
    <x v="2"/>
  </r>
  <r>
    <s v="Dimitri Sioutkos"/>
    <s v="dimitri.sioutkos@srg.com.au"/>
    <s v="Setting and Managing Priorities"/>
    <n v="5452798"/>
    <s v="Interactiv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x v="1"/>
    <s v=""/>
    <x v="6"/>
  </r>
  <r>
    <s v="Andrea Day"/>
    <s v="andrea.day@srg.com.au"/>
    <s v="Setting and Managing Priorities"/>
    <n v="5452798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nsley Lam"/>
    <s v="ansley.lam@srg.com.au"/>
    <s v="Setting and Managing Priorities"/>
    <n v="5452798"/>
    <s v="Interactiv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x v="1"/>
    <s v=""/>
    <x v="6"/>
  </r>
  <r>
    <s v="Harish Menon"/>
    <s v="harish.menon@srg.com.au"/>
    <s v="Setting and Managing Priorities"/>
    <n v="5452798"/>
    <s v="Interactiv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x v="1"/>
    <s v=""/>
    <x v="6"/>
  </r>
  <r>
    <s v="Isla Belcher"/>
    <s v="isla.belcher@srg.com.au"/>
    <s v="Setting and Managing Priorities"/>
    <n v="5452798"/>
    <s v="Interactiv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1"/>
    <s v=""/>
    <x v="5"/>
  </r>
  <r>
    <s v="Gerarous Klaver"/>
    <s v="gert-jan.klaver@srg.com.au"/>
    <s v="Setting and Managing Priorities"/>
    <n v="5452798"/>
    <s v="Interactiv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x v="1"/>
    <s v=""/>
    <x v="5"/>
  </r>
  <r>
    <s v="Aaron Muscara"/>
    <s v="aaron.muscara@srg.com.au"/>
    <s v="Setting and Managing Priorities"/>
    <n v="5452798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Jose Rivera Cordoba"/>
    <s v="jose.rivera@srg.com.au"/>
    <s v="Setting and Managing Priorities"/>
    <n v="5452798"/>
    <s v="Interactiv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x v="1"/>
    <s v=""/>
    <x v="6"/>
  </r>
  <r>
    <s v="Michael Tan"/>
    <s v="michael.tan@harrisscarfe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David Puli"/>
    <s v="david.puli@srg.com.au"/>
    <s v="Setting and Managing Priorities"/>
    <n v="5452798"/>
    <s v="Interactive"/>
    <x v="0"/>
    <s v="Passed"/>
    <d v="2023-06-16T00:00:00"/>
    <d v="2023-06-1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6"/>
    <s v="Q4, FY23"/>
    <x v="3"/>
  </r>
  <r>
    <s v="Christina Koutsaplis"/>
    <s v="christina.koutsaplis@srg.com.au"/>
    <s v="Setting and Managing Priorities"/>
    <n v="5452798"/>
    <s v="Interactive"/>
    <x v="2"/>
    <m/>
    <d v="2023-01-10T00:00:00"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3"/>
    <s v=""/>
    <x v="2"/>
  </r>
  <r>
    <s v="Matthew Demarco"/>
    <s v="matt.demarco@srg.com.au"/>
    <s v="Setting and Managing Priorities"/>
    <n v="5452798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x v="1"/>
    <s v=""/>
    <x v="2"/>
  </r>
  <r>
    <s v="Fuad Abdi"/>
    <s v="fuad.abdi@srg.com.au"/>
    <s v="Setting and Managing Priorities"/>
    <n v="5452798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0"/>
    <s v="Q3, FY23"/>
    <x v="2"/>
  </r>
  <r>
    <s v="Katrina Van Leeuwen"/>
    <s v="katie.vanleeuwen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Charmaine Chin"/>
    <s v="charmaine.chin@srg.com.au"/>
    <s v="Setting and Managing Priorities"/>
    <n v="5452798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"/>
    <s v=""/>
    <x v="6"/>
  </r>
  <r>
    <s v="Robert Ryan"/>
    <s v="rob.ryan@srg.com.au"/>
    <s v="Setting and Managing Priorities"/>
    <n v="5452798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Adam Iacobaccio"/>
    <s v="adam.iacobaccio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Josephine Gonzalez"/>
    <s v="josie.gonzalez@srg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Jennelle Devereux"/>
    <s v="jennelle.devereux@srg.com.au"/>
    <s v="Setting and Managing Priorities"/>
    <n v="5452798"/>
    <s v="Interactiv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x v="1"/>
    <s v=""/>
    <x v="2"/>
  </r>
  <r>
    <s v="Janet Townsend"/>
    <s v="janet.townsend@srg.com.au"/>
    <s v="Setting and Managing Priorities"/>
    <n v="5452798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Janet Blight"/>
    <s v="janet.blight@spotlightproperty.com.au"/>
    <s v="Setting and Managing Priorities"/>
    <n v="5452798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Jodi Muzir"/>
    <s v="jodi.muzir@srg.com.au"/>
    <s v="Setting and Managing Priorities"/>
    <n v="5452798"/>
    <s v="Interactiv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x v="1"/>
    <s v=""/>
    <x v="2"/>
  </r>
  <r>
    <s v="Prabhakaran Babu Rajendran"/>
    <s v="prabhu.baburajendran@srg.com.au"/>
    <s v="Setting and Managing Priorities"/>
    <n v="5452798"/>
    <s v="Interactiv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x v="1"/>
    <s v=""/>
    <x v="5"/>
  </r>
  <r>
    <s v="Sowmyashree Shankaranarayana"/>
    <s v="sowmya.shankaranarayana@srg.com.au"/>
    <s v="Setting and Managing Priorities"/>
    <n v="5452798"/>
    <s v="Interactiv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x v="1"/>
    <s v=""/>
    <x v="6"/>
  </r>
  <r>
    <s v="Declan Welsh"/>
    <s v="declan.welsh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x v="1"/>
    <s v=""/>
    <x v="5"/>
  </r>
  <r>
    <s v="Joseph Zooeff"/>
    <s v="joseph.zooeff@srg.com.au"/>
    <s v="Setting and Managing Priorities"/>
    <n v="5452798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May Zu Lam"/>
    <s v="may.zu.lam@srg.com.au"/>
    <s v="Setting and Managing Priorities"/>
    <n v="5452798"/>
    <s v="Interactive"/>
    <x v="0"/>
    <s v="Passed"/>
    <d v="2022-11-22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9"/>
    <s v="Q2, FY23"/>
    <x v="2"/>
  </r>
  <r>
    <s v="Jessica Ransley"/>
    <s v="jessica.ransley@spotlightgroup.com"/>
    <s v="Setting and Managing Priorities"/>
    <n v="5452798"/>
    <s v="Interactive"/>
    <x v="1"/>
    <m/>
    <m/>
    <m/>
    <s v="Spotlight Group, New Starters"/>
    <m/>
    <m/>
    <m/>
    <s v="Senior Legal Counsel"/>
    <m/>
    <s v="FFM LEGAL"/>
    <s v="Leigh Gratzer"/>
    <s v="F999"/>
    <n v="240710"/>
    <s v="Jess Ransley"/>
    <x v="1"/>
    <s v=""/>
    <x v="9"/>
  </r>
  <r>
    <s v="Annie Chung"/>
    <s v="annie.chung@srg.com.au"/>
    <s v="Setting and Managing Priorities"/>
    <n v="5452798"/>
    <s v="Interactive"/>
    <x v="1"/>
    <m/>
    <m/>
    <m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"/>
    <s v=""/>
    <x v="6"/>
  </r>
  <r>
    <s v="Fiona Cassidy"/>
    <s v="fiona.cassidy@srg.com.au"/>
    <s v="Setting and Managing Priorities"/>
    <n v="5452798"/>
    <s v="Interactive"/>
    <x v="0"/>
    <s v="Passed"/>
    <d v="2023-09-12T00:00:00"/>
    <d v="2024-07-03T00:00:00"/>
    <s v="Human Resources (HR), (HR) Payroll, MANAGERS, New Starters"/>
    <m/>
    <m/>
    <m/>
    <s v="Group Payroll Manager"/>
    <s v="HR MANAGEMENT"/>
    <m/>
    <s v="Linda Hunt"/>
    <s v="S900"/>
    <n v="314295"/>
    <s v="Fi Cassidy"/>
    <x v="14"/>
    <s v="Q4, FY24"/>
    <x v="0"/>
  </r>
  <r>
    <s v="Tori Burrows"/>
    <s v="tori.burrows@srg.com.au"/>
    <s v="Setting and Managing Priorities"/>
    <n v="5452798"/>
    <s v="Interactive"/>
    <x v="2"/>
    <m/>
    <d v="2023-04-04T00:00:00"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x v="21"/>
    <s v=""/>
    <x v="6"/>
  </r>
  <r>
    <s v="Aman El Moustafa"/>
    <s v="ayman.elmoustafa@srg.com.au"/>
    <s v="Setting and Managing Priorities"/>
    <n v="5452798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Lynne Barron"/>
    <s v="lynne.barron@srg.com.au"/>
    <s v="Setting and Managing Priorities"/>
    <n v="5452798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Andreas Arvanitakis"/>
    <s v="andrew.arvanitakis@srg.com.au"/>
    <s v="Setting and Managing Priorities"/>
    <n v="5452798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Christopher Galea"/>
    <s v="chris.galea@srg.com.au"/>
    <s v="Setting and Managing Priorities"/>
    <n v="5452798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Rebecca Kidd"/>
    <s v="rebecca.kidd@spotlight.com.au"/>
    <s v="Setting and Managing Priorities"/>
    <n v="5452798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Pieter Van Der Berg"/>
    <s v="pieter.vanderberg@srg.com.au"/>
    <s v="Setting and Managing Priorities"/>
    <n v="5452798"/>
    <s v="Interactiv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x v="1"/>
    <s v=""/>
    <x v="5"/>
  </r>
  <r>
    <s v="Ailen Collado"/>
    <s v="ailen.collado@srg.com.au"/>
    <s v="Setting and Managing Priorities"/>
    <n v="5452798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Kunrith Samreth"/>
    <s v="sam.samreth@srg.com.au"/>
    <s v="Setting and Managing Priorities"/>
    <n v="5452798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x v="1"/>
    <s v=""/>
    <x v="6"/>
  </r>
  <r>
    <s v="Paul Barnard"/>
    <s v="paul.barnard@srg.com.au"/>
    <s v="Setting and Managing Priorities"/>
    <n v="5452798"/>
    <s v="Interactiv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"/>
    <s v=""/>
    <x v="5"/>
  </r>
  <r>
    <s v="Ahmed Gulamali"/>
    <s v="ahmed.gulamali@spotlightgroup.com"/>
    <s v="Setting and Managing Priorities"/>
    <n v="5452798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Celeste Burgess"/>
    <s v="celeste.burgess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Rebecca Luong"/>
    <s v="rebecca.luong@srg.com.au"/>
    <s v="Setting and Managing Priorities"/>
    <n v="5452798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1"/>
    <s v=""/>
    <x v="6"/>
  </r>
  <r>
    <s v="Bianca Dessmann"/>
    <s v="bianca.dessmann@srg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Melissa Adeson"/>
    <s v="melissa.adeson@srg.com.au"/>
    <s v="Setting and Managing Priorities"/>
    <n v="5452798"/>
    <s v="Interactive"/>
    <x v="2"/>
    <m/>
    <d v="2022-11-18T00:00:00"/>
    <m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"/>
    <x v="0"/>
  </r>
  <r>
    <s v="Nicole Hart"/>
    <s v="nicole.royal@srg.com.au"/>
    <s v="Setting and Managing Priorities"/>
    <n v="5452798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x v="1"/>
    <s v=""/>
    <x v="6"/>
  </r>
  <r>
    <s v="Christopher Bond"/>
    <s v="christopher.bond@srg.com.au"/>
    <s v="Setting and Managing Priorities"/>
    <n v="5452798"/>
    <s v="Interactiv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1"/>
    <s v=""/>
    <x v="2"/>
  </r>
  <r>
    <s v="Darel Ong"/>
    <s v="darel.ong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x v="1"/>
    <s v=""/>
    <x v="5"/>
  </r>
  <r>
    <s v="Alexander James"/>
    <s v="alexander.james@srg.com.au"/>
    <s v="Setting and Managing Priorities"/>
    <n v="5452798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x v="1"/>
    <s v=""/>
    <x v="5"/>
  </r>
  <r>
    <s v="Sebastian Licciardi"/>
    <s v="sebastian.licciardi@srg.com.au"/>
    <s v="Setting and Managing Priorities"/>
    <n v="5452798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Anita Mucic"/>
    <s v="anita.mucic@srg.com.au"/>
    <s v="Setting and Managing Priorities"/>
    <n v="5452798"/>
    <s v="Interactive"/>
    <x v="0"/>
    <s v="Passed"/>
    <d v="2023-07-21T00:00:00"/>
    <d v="2023-08-18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2"/>
    <s v="Q1, FY24"/>
    <x v="6"/>
  </r>
  <r>
    <s v="Nathan Cook"/>
    <s v="nathan.cook@srg.com.au"/>
    <s v="Setting and Managing Priorities"/>
    <n v="5452798"/>
    <s v="Interactive"/>
    <x v="2"/>
    <m/>
    <d v="2023-02-09T00:00:00"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0"/>
    <s v=""/>
    <x v="2"/>
  </r>
  <r>
    <s v="Quang Phong Huynh"/>
    <s v="kevin.huynh@srg.com.au"/>
    <s v="Setting and Managing Priorities"/>
    <n v="5452798"/>
    <s v="Interactiv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x v="1"/>
    <s v=""/>
    <x v="6"/>
  </r>
  <r>
    <s v="Andrew Fountain"/>
    <s v="andrew.fountain@srg.com.au"/>
    <s v="Setting and Managing Priorities"/>
    <n v="5452798"/>
    <s v="Interactiv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x v="1"/>
    <s v=""/>
    <x v="6"/>
  </r>
  <r>
    <s v="Stephanie Taupin"/>
    <s v="steph.taupin@srg.com.au"/>
    <s v="Setting and Managing Priorities"/>
    <n v="5452798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1"/>
    <s v=""/>
    <x v="2"/>
  </r>
  <r>
    <s v="Juanita Aguero"/>
    <s v="juanita.aguero@spotlight.com.au"/>
    <s v="Setting and Managing Priorities"/>
    <n v="5452798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Nam Dang"/>
    <s v="nam.dang@srg.com.au"/>
    <s v="Setting and Managing Priorities"/>
    <n v="5452798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Francis Bourke"/>
    <s v="francis.bourke@srg.com.au"/>
    <s v="Setting and Managing Priorities"/>
    <n v="5452798"/>
    <s v="Interactive"/>
    <x v="2"/>
    <m/>
    <d v="2023-08-04T00:00:00"/>
    <m/>
    <s v="(MKT) Design, New Starters"/>
    <m/>
    <m/>
    <m/>
    <s v="Creative Manager"/>
    <s v="Marketing"/>
    <s v="Head of Marketing Ops"/>
    <s v="Nadia Duffy"/>
    <s v="S900"/>
    <n v="330016"/>
    <s v="Francis Bourke"/>
    <x v="26"/>
    <s v=""/>
    <x v="2"/>
  </r>
  <r>
    <s v="Christopher Baird"/>
    <s v="chris.baird@srg.com.au"/>
    <s v="Setting and Managing Priorities"/>
    <n v="5452798"/>
    <s v="Interactiv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x v="1"/>
    <s v=""/>
    <x v="5"/>
  </r>
  <r>
    <s v="Effie Bonaccurso"/>
    <s v="effie.bonaccurso@spotlightgroup.com"/>
    <s v="Setting and Managing Priorities"/>
    <n v="5452798"/>
    <s v="Interactive"/>
    <x v="2"/>
    <m/>
    <d v="2024-01-15T00:00:00"/>
    <m/>
    <s v="MANAGERS, Spotlight Group, New Starters"/>
    <m/>
    <m/>
    <m/>
    <s v="Executive Assistant"/>
    <m/>
    <m/>
    <s v="Avi Gilboa"/>
    <s v="F999"/>
    <n v="201476"/>
    <s v="Effie Bonaccurso"/>
    <x v="8"/>
    <s v=""/>
    <x v="9"/>
  </r>
  <r>
    <s v="Timothy Yong"/>
    <s v="tim.yong@srg.com.au"/>
    <s v="Setting and Managing Priorities"/>
    <n v="5452798"/>
    <s v="Interactiv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x v="1"/>
    <s v=""/>
    <x v="2"/>
  </r>
  <r>
    <s v="Justin Doney"/>
    <s v="justin.doney@sgaviationaustralia.com"/>
    <s v="Setting and Managing Priorities"/>
    <n v="5452798"/>
    <s v="Interactive"/>
    <x v="1"/>
    <m/>
    <m/>
    <m/>
    <s v="Spotlight Group, New Starters"/>
    <m/>
    <m/>
    <m/>
    <s v="Aviation Manager"/>
    <m/>
    <m/>
    <m/>
    <n v="6000"/>
    <n v="241037"/>
    <s v="Justin Doney"/>
    <x v="1"/>
    <s v=""/>
    <x v="10"/>
  </r>
  <r>
    <s v="Aaron Sarson"/>
    <s v="aaron.sarson@srg.com.au"/>
    <s v="Setting and Managing Priorities"/>
    <n v="5452798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John Ronaldson"/>
    <s v="jack.ronaldson@spotlightgroup.com"/>
    <s v="Setting and Managing Priorities"/>
    <n v="5452798"/>
    <s v="Interactive"/>
    <x v="1"/>
    <m/>
    <m/>
    <m/>
    <s v="MANAGERS, Spotlight Group, New Starters"/>
    <m/>
    <m/>
    <m/>
    <s v="Investment Manager"/>
    <m/>
    <m/>
    <s v="Morry Fraid"/>
    <n v="8900"/>
    <n v="241038"/>
    <s v="Jack Ronaldson"/>
    <x v="1"/>
    <s v=""/>
    <x v="9"/>
  </r>
  <r>
    <s v="Dimitra Soulemezis"/>
    <s v="dimitra.soulemezis@spotlightgroup.com"/>
    <s v="Setting and Managing Priorities"/>
    <n v="5452798"/>
    <s v="Interactive"/>
    <x v="1"/>
    <m/>
    <m/>
    <m/>
    <s v="Spotlight Group, New Starters"/>
    <m/>
    <m/>
    <m/>
    <s v="Treasurer"/>
    <m/>
    <m/>
    <s v="Avi Gilboa"/>
    <n v="8900"/>
    <n v="317339"/>
    <s v="Dimitra Soulemezis"/>
    <x v="1"/>
    <s v=""/>
    <x v="9"/>
  </r>
  <r>
    <s v="Clare Taylor"/>
    <s v="clare.taylor@srg.com.au"/>
    <s v="Setting and Managing Priorities"/>
    <n v="5452798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Gregory Branford"/>
    <s v="greg.branford@srg.com.au"/>
    <s v="Setting and Managing Priorities"/>
    <n v="5452798"/>
    <s v="Interactiv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x v="1"/>
    <s v=""/>
    <x v="5"/>
  </r>
  <r>
    <s v="Jodi Ross"/>
    <s v="jodi.ross@spotlightgroup.com"/>
    <s v="Setting and Managing Priorities"/>
    <n v="5452798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Nikkie Nardo"/>
    <s v="nikkie.nardo@srg.com.au"/>
    <s v="Setting and Managing Priorities"/>
    <n v="5452798"/>
    <s v="Interactive"/>
    <x v="0"/>
    <s v="Passed"/>
    <d v="2023-07-18T00:00:00"/>
    <d v="2023-07-20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2"/>
    <s v="Q1, FY24"/>
    <x v="6"/>
  </r>
  <r>
    <s v="Benjamin Clark"/>
    <s v="benjamin.clark@spotlightgroup.com"/>
    <s v="Setting and Managing Priorities"/>
    <n v="5452798"/>
    <s v="Interactive"/>
    <x v="1"/>
    <m/>
    <m/>
    <m/>
    <s v="MANAGERS, Spotlight Group, New Starters"/>
    <m/>
    <m/>
    <m/>
    <s v="Gm - Investment"/>
    <m/>
    <m/>
    <s v="Avi Gilboa"/>
    <n v="8900"/>
    <n v="241043"/>
    <s v="Ben Clark"/>
    <x v="1"/>
    <s v=""/>
    <x v="9"/>
  </r>
  <r>
    <s v="Jarrod Calamante"/>
    <s v="jarrod.calamante@srg.com.au"/>
    <s v="Setting and Managing Priorities"/>
    <n v="5452798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x v="1"/>
    <s v=""/>
    <x v="6"/>
  </r>
  <r>
    <s v="Kristian Thomas"/>
    <s v="kristian.thomas@srg.com.au"/>
    <s v="Setting and Managing Priorities"/>
    <n v="5452798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x v="1"/>
    <s v=""/>
    <x v="2"/>
  </r>
  <r>
    <s v="Gillian Couper"/>
    <s v="gill.couper@srg.com.au"/>
    <s v="Setting and Managing Priorities"/>
    <n v="5452798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Jason Wolff"/>
    <s v="jason.wolff@srg.com.au"/>
    <s v="Setting and Managing Priorities"/>
    <n v="5452798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x v="1"/>
    <s v=""/>
    <x v="2"/>
  </r>
  <r>
    <s v="Adrian Ward-Smith"/>
    <s v="adrian.ward-smith@srg.com.au"/>
    <s v="Setting and Managing Priorities"/>
    <n v="5452798"/>
    <s v="Interactiv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x v="1"/>
    <s v=""/>
    <x v="5"/>
  </r>
  <r>
    <s v="Janeece Race"/>
    <s v="janeece.race@srg.com.au"/>
    <s v="Setting and Managing Priorities"/>
    <n v="5452798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1"/>
    <s v=""/>
    <x v="3"/>
  </r>
  <r>
    <s v="Aytek Hayri Eravsar"/>
    <s v="aytek.eravsar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Jack Gibbs"/>
    <s v="jack.gibbs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Anh Truong"/>
    <s v="anh.truong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Brett Wallace"/>
    <s v="brett.wallace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Adam Iacobaccio"/>
    <s v="adam.iacobaccio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Luke Carbone"/>
    <s v="luke.carbone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Richard Jones"/>
    <s v="richard.jones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Andrea Day"/>
    <s v="andrea.day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Nam Dang"/>
    <s v="nam.dang@srg.com.au"/>
    <s v="Microsoft Networking with Windows Server 2016, Part 5 of 9: Active Directory"/>
    <n v="5299712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Subrat Rana"/>
    <s v="subrat.rana@srg.com.au"/>
    <s v="Microsoft Networking with Windows Server 2016, Part 5 of 9: Active Directory"/>
    <n v="5299712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x v="1"/>
    <s v=""/>
    <x v="5"/>
  </r>
  <r>
    <s v="Aman El Moustafa"/>
    <s v="ayman.elmoustafa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Wiwie Tanto"/>
    <s v="wi.tanto@srg.com.au"/>
    <s v="Microsoft Networking with Windows Server 2016, Part 5 of 9: Active Directory"/>
    <n v="5299712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Justin Scollo"/>
    <s v="justin.scollo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Binuncal Kahel"/>
    <s v="michael.binuncal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Nan Shen"/>
    <s v="nelson.shen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Elise Forsyth-Harrison"/>
    <s v="elise.forsyth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1"/>
    <s v=""/>
    <x v="5"/>
  </r>
  <r>
    <s v="Fotios Viskas"/>
    <s v="fotios.viskas@srg.com.au"/>
    <s v="Interconnecting Cisco Networking Devices (CCENT), Part 1 of 4: Building a Network"/>
    <n v="5268114"/>
    <s v="Interactive"/>
    <x v="2"/>
    <m/>
    <d v="2024-04-24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10"/>
    <s v=""/>
    <x v="5"/>
  </r>
  <r>
    <s v="Herminio Jr Tina"/>
    <s v="hadgie.tina@harrisscarfe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1"/>
    <s v=""/>
    <x v="5"/>
  </r>
  <r>
    <s v="Sonal Bhatia"/>
    <s v="sonal.bhatia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Pradip Marek"/>
    <s v="pradip.marek@srg.com.au"/>
    <s v="Interconnecting Cisco Networking Devices (CCENT), Part 1 of 4: Building a Network"/>
    <n v="5268114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1"/>
    <s v=""/>
    <x v="5"/>
  </r>
  <r>
    <s v="Joseph Zooeff"/>
    <s v="joseph.zooeff@srg.com.au"/>
    <s v="Interconnecting Cisco Networking Devices (CCENT), Part 1 of 4: Building a Network"/>
    <n v="5268114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Nez Toprak"/>
    <s v="neslihan.toprak@srg.com.au"/>
    <s v="Personal Agility Module"/>
    <n v="4787735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0"/>
    <s v="Q3, FY23"/>
    <x v="3"/>
  </r>
  <r>
    <s v="Harry Ashton"/>
    <s v="harry.ashton@srg.com.au"/>
    <s v="Personal Agility Module"/>
    <n v="4787735"/>
    <s v="Interactiv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3"/>
    <s v="Q3, FY23"/>
    <x v="3"/>
  </r>
  <r>
    <s v="Talhia Davon"/>
    <s v="talhia.davon@srg.com.au"/>
    <s v="Personal Agility Module"/>
    <n v="4787735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Asyraf Suhaimi"/>
    <s v="asyraf.suhaimi@spotlight.com.my"/>
    <s v="Personal Agility Module"/>
    <n v="4787735"/>
    <s v="Interactive"/>
    <x v="1"/>
    <m/>
    <m/>
    <m/>
    <s v="Project Delivery (PD), New Starters"/>
    <m/>
    <m/>
    <m/>
    <s v="Store Planner"/>
    <s v="Property and Store Dev"/>
    <m/>
    <m/>
    <m/>
    <m/>
    <m/>
    <x v="1"/>
    <s v=""/>
    <x v="1"/>
  </r>
  <r>
    <s v="Anthony Geary"/>
    <s v="anthony.geary@srg.com.au"/>
    <s v="Personal Agility Module"/>
    <n v="4787735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6"/>
    <s v="Q4, FY23"/>
    <x v="3"/>
  </r>
  <r>
    <s v="Rachael Mendez"/>
    <s v="rachael.mendez@srg.com.au"/>
    <s v="Personal Agility Module"/>
    <n v="4787735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Luka Licandro"/>
    <s v="luka.licandro@srg.com.au"/>
    <s v="Personal Agility Module"/>
    <n v="4787735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x v="1"/>
    <s v=""/>
    <x v="2"/>
  </r>
  <r>
    <s v="Amanda Rees"/>
    <s v="amanda.rees@srg.com.au"/>
    <s v="Personal Agility Module"/>
    <n v="4787735"/>
    <s v="Interactive"/>
    <x v="0"/>
    <s v="Passed"/>
    <d v="2022-11-30T00:00:00"/>
    <d v="2022-12-0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2, FY23"/>
    <x v="3"/>
  </r>
  <r>
    <s v="Allison Bell"/>
    <s v="allison.bell@srg.com.au"/>
    <s v="Personal Agility Module"/>
    <n v="4787735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x v="1"/>
    <s v=""/>
    <x v="6"/>
  </r>
  <r>
    <s v="Vanessa Peluso"/>
    <s v="vanessa.peluso@srg.com.au"/>
    <s v="Personal Agility Module"/>
    <n v="4787735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"/>
    <s v=""/>
    <x v="3"/>
  </r>
  <r>
    <s v="Shane Edwards"/>
    <s v="shane.edwards@srg.com.au"/>
    <s v="Personal Agility Module"/>
    <n v="4787735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Erin Sidwell"/>
    <s v="erin.sidwell@srg.com.au"/>
    <s v="Personal Agility Module"/>
    <n v="4787735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Tyler Britton"/>
    <s v="tyler.britton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Antonio Stanghi"/>
    <s v="tony.stanghi@srg.com.au"/>
    <s v="Personal Agility Module"/>
    <n v="4787735"/>
    <s v="Interactiv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9"/>
    <s v="Q2, FY23"/>
    <x v="3"/>
  </r>
  <r>
    <s v="Matthew Boyle"/>
    <s v="matthew.boyle@srg.com.au"/>
    <s v="Personal Agility Module"/>
    <n v="4787735"/>
    <s v="Interactive"/>
    <x v="2"/>
    <m/>
    <d v="2023-01-11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3"/>
    <s v=""/>
    <x v="3"/>
  </r>
  <r>
    <s v="Thi Lai"/>
    <s v="karen.lai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Escarlett Patriarca"/>
    <s v="escarlett.patriarca@srg.com.au"/>
    <s v="Personal Agility Module"/>
    <n v="4787735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Drew Wells"/>
    <s v="drew.wells@srg.com.au"/>
    <s v="Personal Agility Module"/>
    <n v="4787735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Christopher Berlin"/>
    <s v="chris.berlin@srg.com.au"/>
    <s v="Personal Agility Module"/>
    <n v="4787735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x v="1"/>
    <s v=""/>
    <x v="6"/>
  </r>
  <r>
    <s v="Nathan Mclelland"/>
    <s v="nathan.mclelland@srg.com.au"/>
    <s v="Personal Agility Module"/>
    <n v="4787735"/>
    <s v="Interactive"/>
    <x v="0"/>
    <s v="Passed"/>
    <d v="2022-11-26T00:00:00"/>
    <d v="2022-11-26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9"/>
    <s v="Q2, FY23"/>
    <x v="3"/>
  </r>
  <r>
    <s v="Ben Palmer"/>
    <s v="ben.palmer@srg.com.au"/>
    <s v="Personal Agility Module"/>
    <n v="4787735"/>
    <s v="Interactive"/>
    <x v="0"/>
    <s v="Passed"/>
    <d v="2023-01-25T00:00:00"/>
    <d v="2023-04-18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0"/>
    <s v="Q4, FY23"/>
    <x v="3"/>
  </r>
  <r>
    <s v="Dean Gerst"/>
    <s v="dean.gerst@srg.com.au"/>
    <s v="Personal Agility Module"/>
    <n v="4787735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Andrew Ireson"/>
    <s v="andrew.ireson@srg.com.au"/>
    <s v="Personal Agility Module"/>
    <n v="4787735"/>
    <s v="Interactive"/>
    <x v="0"/>
    <s v="Passed"/>
    <d v="2023-01-05T00:00:00"/>
    <d v="2023-01-05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3"/>
    <s v="Q3, FY23"/>
    <x v="3"/>
  </r>
  <r>
    <s v="David Puli"/>
    <s v="david.puli@srg.com.au"/>
    <s v="Personal Agility Module"/>
    <n v="4787735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6"/>
    <s v="Q4, FY23"/>
    <x v="3"/>
  </r>
  <r>
    <s v="Annie Chung"/>
    <s v="annie.chung@srg.com.au"/>
    <s v="Personal Agility Module"/>
    <n v="4787735"/>
    <s v="Interactive"/>
    <x v="1"/>
    <m/>
    <m/>
    <m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"/>
    <s v=""/>
    <x v="6"/>
  </r>
  <r>
    <s v="Katrina Van Leeuwen"/>
    <s v="katie.vanleeuwen@srg.com.au"/>
    <s v="Personal Agility Module"/>
    <n v="4787735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Rebecca Luong"/>
    <s v="rebecca.luong@srg.com.au"/>
    <s v="Personal Agility Module"/>
    <n v="4787735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1"/>
    <s v=""/>
    <x v="6"/>
  </r>
  <r>
    <s v="Carol Brown"/>
    <s v="carol.brown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"/>
    <s v=""/>
    <x v="6"/>
  </r>
  <r>
    <s v="Nicole Hart"/>
    <s v="nicole.royal@srg.com.au"/>
    <s v="Personal Agility Module"/>
    <n v="4787735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x v="1"/>
    <s v=""/>
    <x v="6"/>
  </r>
  <r>
    <s v="Rebecca Kidd"/>
    <s v="rebecca.kidd@spotlight.com.au"/>
    <s v="Personal Agility Module"/>
    <n v="4787735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Juanita Aguero"/>
    <s v="juanita.aguero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Michael Tan"/>
    <s v="michael.tan@harrisscarfe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Matthew Demarco"/>
    <s v="matt.demarco@srg.com.au"/>
    <s v="Personal Agility Module"/>
    <n v="4787735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x v="1"/>
    <s v=""/>
    <x v="2"/>
  </r>
  <r>
    <s v="Anita Mucic"/>
    <s v="anita.mucic@srg.com.au"/>
    <s v="Personal Agility Module"/>
    <n v="4787735"/>
    <s v="Interactive"/>
    <x v="1"/>
    <m/>
    <m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1"/>
    <s v=""/>
    <x v="6"/>
  </r>
  <r>
    <s v="Bianca Dessmann"/>
    <s v="bianca.dessmann@srg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Janet Townsend"/>
    <s v="janet.townsend@srg.com.au"/>
    <s v="Personal Agility Module"/>
    <n v="4787735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Jason Wregg"/>
    <s v="jason.wregg@srg.com.au"/>
    <s v="Personal Agility Module"/>
    <n v="4787735"/>
    <s v="Interactive"/>
    <x v="2"/>
    <m/>
    <d v="2023-05-31T00:00:00"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6"/>
    <s v=""/>
    <x v="3"/>
  </r>
  <r>
    <s v="Cherie Salomon"/>
    <s v="cherie.salomon@srg.com.au"/>
    <s v="Personal Agility Module"/>
    <n v="4787735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x v="1"/>
    <s v=""/>
    <x v="6"/>
  </r>
  <r>
    <s v="Tori Burrows"/>
    <s v="tori.burrows@srg.com.au"/>
    <s v="Personal Agility Module"/>
    <n v="4787735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x v="1"/>
    <s v=""/>
    <x v="6"/>
  </r>
  <r>
    <s v="Josephine Gonzalez"/>
    <s v="josie.gonzalez@srg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May Zu Lam"/>
    <s v="may.zu.lam@srg.com.au"/>
    <s v="Personal Agility Module"/>
    <n v="4787735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16"/>
    <s v="Q2, FY23"/>
    <x v="2"/>
  </r>
  <r>
    <s v="Charmaine Chin"/>
    <s v="charmaine.chin@srg.com.au"/>
    <s v="Personal Agility Module"/>
    <n v="4787735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"/>
    <s v=""/>
    <x v="6"/>
  </r>
  <r>
    <s v="Celeste Burgess"/>
    <s v="celeste.burgess@spotlight.com.au"/>
    <s v="Personal Agility Module"/>
    <n v="4787735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Harveen Puri"/>
    <s v="harveen.singh@srg.com.au"/>
    <s v="Personal Agility Module"/>
    <n v="4787735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1"/>
    <s v=""/>
    <x v="6"/>
  </r>
  <r>
    <s v="Stephanie Taupin"/>
    <s v="steph.taupin@srg.com.au"/>
    <s v="Personal Agility Module"/>
    <n v="4787735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1"/>
    <s v=""/>
    <x v="2"/>
  </r>
  <r>
    <s v="Janeece Race"/>
    <s v="janeece.race@srg.com.au"/>
    <s v="Personal Agility Module"/>
    <n v="4787735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1"/>
    <s v=""/>
    <x v="3"/>
  </r>
  <r>
    <s v="Gillian Couper"/>
    <s v="gill.couper@srg.com.au"/>
    <s v="Personal Agility Module"/>
    <n v="4787735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Jarrod Calamante"/>
    <s v="jarrod.calamante@srg.com.au"/>
    <s v="Personal Agility Module"/>
    <n v="4787735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x v="1"/>
    <s v=""/>
    <x v="6"/>
  </r>
  <r>
    <s v="Clare Taylor"/>
    <s v="clare.taylor@srg.com.au"/>
    <s v="Personal Agility Module"/>
    <n v="4787735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Angela Georgieska"/>
    <s v="angela.georgieska@srg.com.au"/>
    <s v="Business Writing Interactive"/>
    <n v="3966518"/>
    <s v="Interactive"/>
    <x v="2"/>
    <m/>
    <d v="2025-05-08T00:00:00"/>
    <m/>
    <s v="(HR) Workplace Relations, New Starters"/>
    <m/>
    <m/>
    <m/>
    <m/>
    <s v="HR MANAGEMENT"/>
    <s v="Human Resources"/>
    <s v="Jen Jordan"/>
    <m/>
    <n v="335130"/>
    <m/>
    <x v="11"/>
    <s v=""/>
    <x v="0"/>
  </r>
  <r>
    <s v="Angela Enconado"/>
    <s v="angela.enconado@srg.com.au"/>
    <s v="Business Writing Interactive"/>
    <n v="3966518"/>
    <s v="Interactive"/>
    <x v="0"/>
    <s v="Passed"/>
    <d v="2023-02-06T00:00:00"/>
    <d v="2023-02-07T00:00:00"/>
    <s v="New Starters"/>
    <m/>
    <m/>
    <m/>
    <m/>
    <s v="IT"/>
    <m/>
    <s v="Joseph Zooeff"/>
    <m/>
    <m/>
    <m/>
    <x v="0"/>
    <s v="Q3, FY23"/>
    <x v="1"/>
  </r>
  <r>
    <s v="Carl Pantino"/>
    <s v="carl.pantino@srg.com.au"/>
    <s v="Business Writing Interactive"/>
    <n v="3966518"/>
    <s v="Interactive"/>
    <x v="0"/>
    <s v="Passed"/>
    <d v="2023-02-06T00:00:00"/>
    <d v="2023-08-22T00:00:00"/>
    <s v="Information Technology (IT), New Starters"/>
    <m/>
    <m/>
    <m/>
    <s v="Contractor"/>
    <s v="IT"/>
    <s v="IT INFRASTRUCTURE"/>
    <s v="Joseph Zooeff"/>
    <m/>
    <m/>
    <m/>
    <x v="0"/>
    <s v="Q1, FY24"/>
    <x v="1"/>
  </r>
  <r>
    <s v="Joshua Mindaro"/>
    <s v="joshua.mindaro@srg.com.au"/>
    <s v="Business Writing Interactive"/>
    <n v="3966518"/>
    <s v="Interactive"/>
    <x v="2"/>
    <m/>
    <d v="2023-01-09T00:00:00"/>
    <m/>
    <s v="Information Technology (IT), New Starters"/>
    <m/>
    <m/>
    <m/>
    <s v="Contractor"/>
    <s v="IT"/>
    <s v="IT ENTERPRISE INFORMATION"/>
    <s v="Chris Galea"/>
    <m/>
    <m/>
    <m/>
    <x v="3"/>
    <s v=""/>
    <x v="1"/>
  </r>
  <r>
    <s v="Gaurav Bhat"/>
    <s v="gaurav.bhat@srg.com.au"/>
    <s v="Business Writing Interactive"/>
    <n v="3966518"/>
    <s v="Interactive"/>
    <x v="0"/>
    <s v="Passed"/>
    <d v="2023-09-18T00:00:00"/>
    <d v="2023-09-28T00:00:00"/>
    <s v="Information Technology (IT), (IT) Digital Solutions, New Starters"/>
    <m/>
    <m/>
    <m/>
    <s v="Mobility &amp; Ecomm App Sa"/>
    <s v="IT"/>
    <s v="IT DIGITAL"/>
    <s v="Andrew Lighten"/>
    <m/>
    <n v="323285"/>
    <m/>
    <x v="14"/>
    <s v="Q1, FY24"/>
    <x v="5"/>
  </r>
  <r>
    <s v="Christopher Hazlett"/>
    <s v="chris.hazlett@srg.com.au"/>
    <s v="Business Writing Interactive"/>
    <n v="3966518"/>
    <s v="Interactive"/>
    <x v="2"/>
    <m/>
    <d v="2022-12-21T00:00:00"/>
    <m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"/>
    <x v="2"/>
  </r>
  <r>
    <s v="Shaistha Begum"/>
    <s v="shaistha.begum@srg.com.au"/>
    <s v="Business Writing Interactive"/>
    <n v="3966518"/>
    <s v="Interactive"/>
    <x v="2"/>
    <m/>
    <d v="2024-03-22T00:00:00"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8"/>
    <s v=""/>
    <x v="6"/>
  </r>
  <r>
    <s v="Harsimar Kaur"/>
    <s v="harsimar.kaur@srg.com.au"/>
    <s v="Business Writing Interactive"/>
    <n v="3966518"/>
    <s v="Interactive"/>
    <x v="0"/>
    <s v="Passed"/>
    <d v="2023-07-02T00:00:00"/>
    <d v="2024-01-23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3, FY24"/>
    <x v="5"/>
  </r>
  <r>
    <s v="Kathryn Buchanan"/>
    <s v="kathryn.buchanan@anaconda.com.au"/>
    <s v="Business Writing Interactive"/>
    <n v="3966518"/>
    <s v="Interactive"/>
    <x v="2"/>
    <m/>
    <d v="2024-11-28T00:00:00"/>
    <m/>
    <s v="Human Resources (HR), (HR) Payroll, New Starters"/>
    <m/>
    <m/>
    <m/>
    <s v="Payroll Officer"/>
    <s v="HR MANAGEMENT"/>
    <m/>
    <s v="Fi Cassidy"/>
    <s v="S900"/>
    <n v="297893"/>
    <s v="Kathryn Buchanan"/>
    <x v="30"/>
    <s v=""/>
    <x v="0"/>
  </r>
  <r>
    <s v="Valentina De Luca"/>
    <s v="valentina.deluca@srg.com.au"/>
    <s v="Business Writing Interactive"/>
    <n v="3966518"/>
    <s v="Interactive"/>
    <x v="0"/>
    <s v="Passed"/>
    <d v="2023-05-10T00:00:00"/>
    <d v="2023-09-21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28"/>
    <s v="Q1, FY24"/>
    <x v="0"/>
  </r>
  <r>
    <s v="Herminio Jr Tina"/>
    <s v="hadgie.tina@harrisscarfe.com.au"/>
    <s v="Business Writing Interactive"/>
    <n v="3966518"/>
    <s v="Interactive"/>
    <x v="0"/>
    <s v="Passed"/>
    <d v="2023-10-02T00:00:00"/>
    <d v="2023-10-0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9"/>
    <s v="Q2, FY24"/>
    <x v="5"/>
  </r>
  <r>
    <s v="Peter Manadheera"/>
    <s v="peter.manadheera@srg.com.au"/>
    <s v="Business Writing Interactive"/>
    <n v="3966518"/>
    <s v="Interactive"/>
    <x v="2"/>
    <m/>
    <d v="2023-04-04T00:00:00"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21"/>
    <s v=""/>
    <x v="5"/>
  </r>
  <r>
    <s v="Gabriella Ciavarella"/>
    <s v="gabbie.ciavarella@srg.com.au"/>
    <s v="Business Writing Interactive"/>
    <n v="3966518"/>
    <s v="Interactive"/>
    <x v="2"/>
    <m/>
    <d v="2023-08-01T00:00:00"/>
    <m/>
    <s v="Marketing (MKT), New Starters"/>
    <m/>
    <m/>
    <m/>
    <s v="Art Director"/>
    <s v="Marketing"/>
    <s v="Head of Marketing Ops"/>
    <s v="Francis Bourke"/>
    <s v="S900"/>
    <n v="326713"/>
    <s v="Gabbie Ciavarella"/>
    <x v="26"/>
    <s v=""/>
    <x v="2"/>
  </r>
  <r>
    <s v="Penelope Robin"/>
    <s v="penny.robin@srg.com.au"/>
    <s v="Business Writing Interactive"/>
    <n v="3966518"/>
    <s v="Interactive"/>
    <x v="2"/>
    <m/>
    <d v="2023-12-07T00:00:00"/>
    <m/>
    <s v="Information Technology (IT), New Starters"/>
    <m/>
    <m/>
    <m/>
    <s v="Business Analyst"/>
    <s v="IT"/>
    <s v="IT DIGITAL"/>
    <s v="Jose Rivera Cordoba"/>
    <s v="S900"/>
    <n v="235135"/>
    <s v="Penny Robin"/>
    <x v="22"/>
    <s v=""/>
    <x v="5"/>
  </r>
  <r>
    <s v="Ibrahim Polutak"/>
    <s v="ibrahim.polutak@srg.com.au"/>
    <s v="Business Writing Interactive"/>
    <n v="3966518"/>
    <s v="Interactive"/>
    <x v="2"/>
    <m/>
    <d v="2023-07-20T00:00:00"/>
    <m/>
    <s v="Information Technology (IT), New Starters"/>
    <m/>
    <m/>
    <m/>
    <s v="Business Analyst"/>
    <s v="IT"/>
    <s v="IT ERP APPLICATIONS"/>
    <s v="Gert-Jan Klaver"/>
    <s v="S900"/>
    <n v="316801"/>
    <s v="Ibrahim Polutak"/>
    <x v="2"/>
    <s v=""/>
    <x v="5"/>
  </r>
  <r>
    <s v="Fotios Viskas"/>
    <s v="fotios.viskas@srg.com.au"/>
    <s v="Business Writing Interactive"/>
    <n v="3966518"/>
    <s v="Interactive"/>
    <x v="2"/>
    <m/>
    <d v="2023-02-03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0"/>
    <s v=""/>
    <x v="5"/>
  </r>
  <r>
    <s v="Pradip Marek"/>
    <s v="pradip.marek@srg.com.au"/>
    <s v="Business Writing Interactive"/>
    <n v="3966518"/>
    <s v="Interactive"/>
    <x v="0"/>
    <s v="Passed"/>
    <d v="2023-02-15T00:00:00"/>
    <d v="2023-08-06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1, FY24"/>
    <x v="5"/>
  </r>
  <r>
    <s v="Jannine Pattison"/>
    <s v="jannine.pattison@srg.com.au"/>
    <s v="Business Writing Interactive"/>
    <n v="3966518"/>
    <s v="Interactive"/>
    <x v="2"/>
    <m/>
    <d v="2024-05-20T00:00:00"/>
    <m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0"/>
    <s v=""/>
    <x v="0"/>
  </r>
  <r>
    <s v="Elise Forsyth-Harrison"/>
    <s v="elise.forsyth@srg.com.au"/>
    <s v="Business Writing Interactive"/>
    <n v="3966518"/>
    <s v="Interactive"/>
    <x v="2"/>
    <m/>
    <d v="2023-02-08T00:00:00"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"/>
    <x v="5"/>
  </r>
  <r>
    <s v="Robert Ryan"/>
    <s v="rob.ryan@srg.com.au"/>
    <s v="Business Writing Interactive"/>
    <n v="3966518"/>
    <s v="Interactive"/>
    <x v="2"/>
    <m/>
    <d v="2022-12-16T00:00:00"/>
    <m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"/>
    <x v="2"/>
  </r>
  <r>
    <s v="Melissa Adeson"/>
    <s v="melissa.adeson@srg.com.au"/>
    <s v="Business Writing Interactive"/>
    <n v="3966518"/>
    <s v="Interactive"/>
    <x v="0"/>
    <s v="Passed"/>
    <d v="2022-11-18T00:00:00"/>
    <d v="2023-05-24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4, FY23"/>
    <x v="0"/>
  </r>
  <r>
    <s v="Bryan Richardson"/>
    <s v="bryan.richardson@srg.com.au"/>
    <s v="Business Writing Interactive"/>
    <n v="3966518"/>
    <s v="Interactive"/>
    <x v="2"/>
    <m/>
    <d v="2024-06-20T00:00:00"/>
    <m/>
    <s v="Marketing (MKT), New Starters"/>
    <m/>
    <m/>
    <m/>
    <s v="Group Social Media Mkt Mgr"/>
    <s v="Marketing"/>
    <s v="ECOMM DIGITAL"/>
    <s v="Matt Demarco"/>
    <s v="S900"/>
    <n v="326780"/>
    <s v="Bryan Richardson"/>
    <x v="15"/>
    <s v=""/>
    <x v="2"/>
  </r>
  <r>
    <s v="Fuad Abdi"/>
    <s v="fuad.abdi@srg.com.au"/>
    <s v="Business Writing Interactive"/>
    <n v="3966518"/>
    <s v="Interactive"/>
    <x v="2"/>
    <m/>
    <d v="2023-01-18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x v="3"/>
    <s v=""/>
    <x v="2"/>
  </r>
  <r>
    <s v="Alexander James"/>
    <s v="alexander.james@srg.com.au"/>
    <s v="Business Writing Interactive"/>
    <n v="3966518"/>
    <s v="Interactive"/>
    <x v="2"/>
    <m/>
    <d v="2024-07-16T00:00:00"/>
    <m/>
    <s v="Information Technology (IT), New Starters"/>
    <m/>
    <m/>
    <m/>
    <s v="Help Desk Analyst"/>
    <s v="IT"/>
    <s v="IT SALES &amp; OPS"/>
    <s v="Yvonne Resta"/>
    <s v="S900"/>
    <n v="314741"/>
    <s v="Alex James"/>
    <x v="7"/>
    <s v=""/>
    <x v="5"/>
  </r>
  <r>
    <s v="Jennifer Jordan"/>
    <s v="jennifer.jordan@srg.com.au"/>
    <s v="Business Writing Interactive"/>
    <n v="3966518"/>
    <s v="Interactive"/>
    <x v="2"/>
    <m/>
    <d v="2022-12-06T00:00:00"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6"/>
    <s v=""/>
    <x v="0"/>
  </r>
  <r>
    <s v="Angela Georgieska"/>
    <s v="angela.georgieska@srg.com.au"/>
    <s v="Business Writing"/>
    <n v="3966515"/>
    <s v="Course"/>
    <x v="2"/>
    <m/>
    <d v="2025-05-08T00:00:00"/>
    <m/>
    <s v="(HR) Workplace Relations, New Starters"/>
    <m/>
    <m/>
    <m/>
    <m/>
    <s v="HR MANAGEMENT"/>
    <s v="Human Resources"/>
    <s v="Jen Jordan"/>
    <m/>
    <n v="335130"/>
    <m/>
    <x v="11"/>
    <s v=""/>
    <x v="0"/>
  </r>
  <r>
    <s v="Benjamin Williams"/>
    <s v="benjacksonwilliams27@gmail.com"/>
    <s v="Business Writing"/>
    <n v="3966515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Christian Ferrero"/>
    <s v="christian.ferrero@srg.com.au"/>
    <s v="Business Writing"/>
    <n v="3966515"/>
    <s v="Cours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x v="1"/>
    <s v=""/>
    <x v="2"/>
  </r>
  <r>
    <s v="Justin Scollo"/>
    <s v="justin.scollo@srg.com.au"/>
    <s v="Business Writing"/>
    <n v="3966515"/>
    <s v="Cours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Adam Brozinski"/>
    <s v="adam.brozinski@srg.com.au"/>
    <s v="Business Writing"/>
    <n v="3966515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Vineth Wetthasinghe"/>
    <s v="vineth.wetthasinghe@srg.com.au"/>
    <s v="Business Writing"/>
    <n v="3966515"/>
    <s v="Cours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x v="1"/>
    <s v=""/>
    <x v="5"/>
  </r>
  <r>
    <s v="Angela Enconado"/>
    <s v="angela.enconado@srg.com.au"/>
    <s v="Business Writing"/>
    <n v="3966515"/>
    <s v="Course"/>
    <x v="0"/>
    <s v="Passed"/>
    <d v="2023-02-06T00:00:00"/>
    <d v="2023-02-07T00:00:00"/>
    <s v="New Starters"/>
    <m/>
    <m/>
    <m/>
    <m/>
    <s v="IT"/>
    <m/>
    <s v="Joseph Zooeff"/>
    <m/>
    <m/>
    <m/>
    <x v="0"/>
    <s v="Q3, FY23"/>
    <x v="1"/>
  </r>
  <r>
    <s v="Test Manager"/>
    <s v="testmanagergo1@gmail.com"/>
    <s v="Business Writing"/>
    <n v="3966515"/>
    <s v="Course"/>
    <x v="1"/>
    <m/>
    <m/>
    <m/>
    <s v="(HR) Workplace Relations, New Starters"/>
    <m/>
    <m/>
    <m/>
    <m/>
    <s v="HR MANAGEMENT"/>
    <s v="TEST MANAGER"/>
    <s v="Melissa Adeson"/>
    <m/>
    <m/>
    <m/>
    <x v="1"/>
    <s v=""/>
    <x v="1"/>
  </r>
  <r>
    <s v="Carl Pantino"/>
    <s v="carl.pantino@srg.com.au"/>
    <s v="Business Writing"/>
    <n v="3966515"/>
    <s v="Course"/>
    <x v="0"/>
    <s v="Passed"/>
    <d v="2023-02-06T00:00:00"/>
    <d v="2023-08-22T00:00:00"/>
    <s v="Information Technology (IT), New Starters"/>
    <m/>
    <m/>
    <m/>
    <s v="Contractor"/>
    <s v="IT"/>
    <s v="IT INFRASTRUCTURE"/>
    <s v="Joseph Zooeff"/>
    <m/>
    <m/>
    <m/>
    <x v="0"/>
    <s v="Q1, FY24"/>
    <x v="1"/>
  </r>
  <r>
    <s v="Joshua Mindaro"/>
    <s v="joshua.mindaro@srg.com.au"/>
    <s v="Business Writing"/>
    <n v="3966515"/>
    <s v="Course"/>
    <x v="2"/>
    <m/>
    <d v="2023-01-09T00:00:00"/>
    <m/>
    <s v="Information Technology (IT), New Starters"/>
    <m/>
    <m/>
    <m/>
    <s v="Contractor"/>
    <s v="IT"/>
    <s v="IT ENTERPRISE INFORMATION"/>
    <s v="Chris Galea"/>
    <m/>
    <m/>
    <m/>
    <x v="3"/>
    <s v=""/>
    <x v="1"/>
  </r>
  <r>
    <s v="Steve Dal Pozzo"/>
    <s v="steve.dalpozzo@srg.com.au"/>
    <s v="Business Writing"/>
    <n v="3966515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Jackson Von Menge"/>
    <s v="jackson.vonmenge@srg.com.au"/>
    <s v="Business Writing"/>
    <n v="3966515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Bailey Papic"/>
    <s v="bailey.papic@srg.com.au"/>
    <s v="Business Writing"/>
    <n v="3966515"/>
    <s v="Course"/>
    <x v="1"/>
    <m/>
    <m/>
    <m/>
    <s v="Marketing (MKT), New Starters"/>
    <m/>
    <m/>
    <m/>
    <s v="Videographer"/>
    <s v="Marketing"/>
    <m/>
    <m/>
    <m/>
    <n v="324923"/>
    <m/>
    <x v="1"/>
    <s v=""/>
    <x v="1"/>
  </r>
  <r>
    <s v="Faraz Khaja"/>
    <s v="faraz.khaja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iza Bedis"/>
    <s v="aiza.bedis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Christian Grancourt"/>
    <s v="christian.grancourt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ugustus Orcena"/>
    <s v="augustus.orcena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Jocelyn Bay"/>
    <s v="jocelyn.bay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Peter Aarons"/>
    <s v="peter.aarons@srg.com.au"/>
    <s v="Business Writing"/>
    <n v="3966515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Viki Dinef"/>
    <s v="viki.dinef@srg.com.au"/>
    <s v="Business Writing"/>
    <n v="3966515"/>
    <s v="Course"/>
    <x v="1"/>
    <m/>
    <m/>
    <m/>
    <s v="Information Technology (IT), New Starters"/>
    <m/>
    <m/>
    <m/>
    <s v="Data Administrator"/>
    <s v="IT"/>
    <s v="IT ENTERPRISE INFORMATION"/>
    <s v="Gill Couper"/>
    <m/>
    <m/>
    <m/>
    <x v="1"/>
    <s v=""/>
    <x v="1"/>
  </r>
  <r>
    <s v="Daniel Ottobre"/>
    <s v="daniel.ottobre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Dorothy Gao"/>
    <s v="dorothy.gao@srg.com.au"/>
    <s v="Business Writing"/>
    <n v="3966515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Sumit Arora"/>
    <s v="sumit.arora@srg.com.au"/>
    <s v="Business Writing"/>
    <n v="3966515"/>
    <s v="Course"/>
    <x v="1"/>
    <m/>
    <m/>
    <m/>
    <s v="Information Technology (IT), New Starters"/>
    <m/>
    <m/>
    <m/>
    <s v="Contractor"/>
    <s v="IT"/>
    <s v="IT DIGITAL"/>
    <s v="Andrew Arvanitakis"/>
    <m/>
    <m/>
    <m/>
    <x v="1"/>
    <s v=""/>
    <x v="1"/>
  </r>
  <r>
    <s v="Mal Steel"/>
    <s v="malcolm.steel@srg.com.au"/>
    <s v="Business Writing"/>
    <n v="3966515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Michael Co"/>
    <s v="michael.co@srg.com.au"/>
    <s v="Business Writing"/>
    <n v="3966515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kanksha Rana"/>
    <s v="akanksha.rana@srg.com.au"/>
    <s v="Business Writing"/>
    <n v="3966515"/>
    <s v="Course"/>
    <x v="1"/>
    <m/>
    <m/>
    <m/>
    <s v="Information Technology (IT), New Starters"/>
    <m/>
    <m/>
    <m/>
    <s v="Mobile Apps Developer"/>
    <s v="IT"/>
    <s v="IT DIGITAL"/>
    <s v="Andrew Arvanitakis"/>
    <m/>
    <n v="314683"/>
    <m/>
    <x v="1"/>
    <s v=""/>
    <x v="1"/>
  </r>
  <r>
    <s v="Mani Aridass"/>
    <s v="manikandan.aridass@srg.com.au"/>
    <s v="Business Writing"/>
    <n v="3966515"/>
    <s v="Course"/>
    <x v="1"/>
    <m/>
    <m/>
    <m/>
    <s v="Information Technology (IT), New Starters"/>
    <m/>
    <m/>
    <m/>
    <m/>
    <s v="IT"/>
    <s v="IT"/>
    <s v="PRABHAKARAN BABU RAJENDRAN"/>
    <m/>
    <n v="334842"/>
    <s v="Mani Aridass"/>
    <x v="1"/>
    <s v=""/>
    <x v="5"/>
  </r>
  <r>
    <s v="Kumar Tammana"/>
    <s v="kumar.tammana@srg.com.au"/>
    <s v="Business Writing"/>
    <n v="3966515"/>
    <s v="Cours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Marvin Bongares"/>
    <s v="marvin.bongares@srg.com.au"/>
    <s v="Business Writing"/>
    <n v="3966515"/>
    <s v="Course"/>
    <x v="1"/>
    <m/>
    <m/>
    <m/>
    <s v="Information Technology (IT), New Starters"/>
    <m/>
    <m/>
    <m/>
    <m/>
    <s v="IT"/>
    <s v="IT"/>
    <s v="Gert-Jan Klaver"/>
    <m/>
    <s v="CON7341"/>
    <m/>
    <x v="1"/>
    <s v=""/>
    <x v="1"/>
  </r>
  <r>
    <s v="Olivera Terzievski"/>
    <s v="olivera.terzievski@spotlight.com.au"/>
    <s v="Business Writing"/>
    <n v="3966515"/>
    <s v="Course"/>
    <x v="1"/>
    <m/>
    <m/>
    <m/>
    <s v="Information Technology (IT), New Starters"/>
    <m/>
    <m/>
    <m/>
    <m/>
    <s v="IT"/>
    <s v="IT"/>
    <s v="Chris Galea"/>
    <m/>
    <n v="212743"/>
    <m/>
    <x v="1"/>
    <s v=""/>
    <x v="12"/>
  </r>
  <r>
    <s v="Raghu Chekuri"/>
    <s v="raghavendra.chekuri@srg.com.au"/>
    <s v="Business Writing"/>
    <n v="3966515"/>
    <s v="Course"/>
    <x v="1"/>
    <m/>
    <m/>
    <m/>
    <s v="Information Technology (IT), New Starters"/>
    <m/>
    <m/>
    <m/>
    <m/>
    <s v="IT"/>
    <s v="IT"/>
    <s v="Prabhu Tajendran"/>
    <m/>
    <n v="333527"/>
    <m/>
    <x v="1"/>
    <s v=""/>
    <x v="5"/>
  </r>
  <r>
    <s v="Binuncal Kahel"/>
    <s v="michael.binuncal@srg.com.au"/>
    <s v="Business Writing"/>
    <n v="3966515"/>
    <s v="Cours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Gaurav Bhat"/>
    <s v="gaurav.bhat@srg.com.au"/>
    <s v="Business Writing"/>
    <n v="3966515"/>
    <s v="Course"/>
    <x v="0"/>
    <s v="Passed"/>
    <d v="2023-09-18T00:00:00"/>
    <d v="2023-09-28T00:00:00"/>
    <s v="Information Technology (IT), (IT) Digital Solutions, New Starters"/>
    <m/>
    <m/>
    <m/>
    <s v="Mobility &amp; Ecomm App Sa"/>
    <s v="IT"/>
    <s v="IT DIGITAL"/>
    <s v="Andrew Lighten"/>
    <m/>
    <n v="323285"/>
    <m/>
    <x v="14"/>
    <s v="Q1, FY24"/>
    <x v="5"/>
  </r>
  <r>
    <s v="Sonal Bhatia"/>
    <s v="sonal.bhatia@srg.com.au"/>
    <s v="Business Writing"/>
    <n v="3966515"/>
    <s v="Cours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Chuin Lee"/>
    <s v="chuin.lee@srg.com.au"/>
    <s v="Business Writing"/>
    <n v="3966515"/>
    <s v="Cours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x v="1"/>
    <s v=""/>
    <x v="5"/>
  </r>
  <r>
    <s v="Thida Zaw"/>
    <s v="thida.zaw@srg.com.au"/>
    <s v="Business Writing"/>
    <n v="3966515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1"/>
    <s v=""/>
    <x v="6"/>
  </r>
  <r>
    <s v="Aytek Hayri Eravsar"/>
    <s v="aytek.eravsar@srg.com.au"/>
    <s v="Business Writing"/>
    <n v="3966515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Gabriella Ciavarella"/>
    <s v="gabbie.ciavarella@srg.com.au"/>
    <s v="Business Writing"/>
    <n v="3966515"/>
    <s v="Course"/>
    <x v="2"/>
    <m/>
    <d v="2023-08-01T00:00:00"/>
    <m/>
    <s v="Marketing (MKT), New Starters"/>
    <m/>
    <m/>
    <m/>
    <s v="Art Director"/>
    <s v="Marketing"/>
    <s v="Head of Marketing Ops"/>
    <s v="Francis Bourke"/>
    <s v="S900"/>
    <n v="326713"/>
    <s v="Gabbie Ciavarella"/>
    <x v="26"/>
    <s v=""/>
    <x v="2"/>
  </r>
  <r>
    <s v="Valentina De Luca"/>
    <s v="valentina.deluca@srg.com.au"/>
    <s v="Business Writing"/>
    <n v="3966515"/>
    <s v="Course"/>
    <x v="0"/>
    <s v="Passed"/>
    <d v="2023-05-10T00:00:00"/>
    <d v="2023-09-21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28"/>
    <s v="Q1, FY24"/>
    <x v="0"/>
  </r>
  <r>
    <s v="Lina Carrillo"/>
    <s v="lina.carrillo@srg.com.au"/>
    <s v="Business Writing"/>
    <n v="3966515"/>
    <s v="Cours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x v="1"/>
    <s v=""/>
    <x v="2"/>
  </r>
  <r>
    <s v="Elisa Malfitana"/>
    <s v="elisa.malfitana@srg.com.au"/>
    <s v="Business Writing"/>
    <n v="3966515"/>
    <s v="Cours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x v="1"/>
    <s v=""/>
    <x v="2"/>
  </r>
  <r>
    <s v="Maritsa Georgiou"/>
    <s v="maritsa.georgiou@srg.com.au"/>
    <s v="Business Writing"/>
    <n v="3966515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x v="1"/>
    <s v=""/>
    <x v="5"/>
  </r>
  <r>
    <s v="Stephen Hughes"/>
    <s v="stephen.hughes@srg.com.au"/>
    <s v="Business Writing"/>
    <n v="3966515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Shelva Nirmalann"/>
    <s v="shelva.nirmalann@srg.com.au"/>
    <s v="Business Writing"/>
    <n v="3966515"/>
    <s v="Cours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x v="1"/>
    <s v=""/>
    <x v="5"/>
  </r>
  <r>
    <s v="Trina Littlepage"/>
    <s v="trina.littlepage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Adrian Santos"/>
    <s v="adrian.santos@srg.com.au"/>
    <s v="Business Writing"/>
    <n v="3966515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Catherine Louey"/>
    <s v="catherine.louey@srg.com.au"/>
    <s v="Business Writing"/>
    <n v="3966515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x v="1"/>
    <s v=""/>
    <x v="5"/>
  </r>
  <r>
    <s v="Ashley Steers"/>
    <s v="ashley.steers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Pradip Marek"/>
    <s v="pradip.marek@srg.com.au"/>
    <s v="Business Writing"/>
    <n v="3966515"/>
    <s v="Course"/>
    <x v="0"/>
    <s v="Passed"/>
    <d v="2023-02-15T00:00:00"/>
    <d v="2023-08-06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1, FY24"/>
    <x v="5"/>
  </r>
  <r>
    <s v="Jannine Pattison"/>
    <s v="jannine.pattison@srg.com.au"/>
    <s v="Business Writing"/>
    <n v="3966515"/>
    <s v="Course"/>
    <x v="2"/>
    <m/>
    <d v="2024-05-20T00:00:00"/>
    <m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0"/>
    <s v=""/>
    <x v="0"/>
  </r>
  <r>
    <s v="Marie Fernandez"/>
    <s v="marie.fernandez@srg.com.au"/>
    <s v="Business Writing"/>
    <n v="3966515"/>
    <s v="Course"/>
    <x v="1"/>
    <m/>
    <m/>
    <m/>
    <s v="Information Technology (IT), New Starters"/>
    <m/>
    <m/>
    <m/>
    <s v="Fin Process Analyst"/>
    <s v="IT"/>
    <s v="IT ERP APPLICATIONS"/>
    <s v="Gert-Jan Klaver"/>
    <s v="S900"/>
    <n v="222038"/>
    <s v="Marie Fernandez"/>
    <x v="1"/>
    <s v=""/>
    <x v="5"/>
  </r>
  <r>
    <s v="Gavin Hannaford"/>
    <s v="gavin.hannaford@srg.com.au"/>
    <s v="Business Writing"/>
    <n v="3966515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"/>
    <s v=""/>
    <x v="2"/>
  </r>
  <r>
    <s v="Jonathon Rann"/>
    <s v="jonathon.rann@srg.com.au"/>
    <s v="Business Writing"/>
    <n v="3966515"/>
    <s v="Cours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x v="1"/>
    <s v=""/>
    <x v="2"/>
  </r>
  <r>
    <s v="Jin Ying Tan"/>
    <s v="jade.tan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"/>
    <s v=""/>
    <x v="5"/>
  </r>
  <r>
    <s v="Christopher Hazlett"/>
    <s v="chris.hazlett@srg.com.au"/>
    <s v="Business Writing"/>
    <n v="3966515"/>
    <s v="Course"/>
    <x v="2"/>
    <m/>
    <d v="2022-12-21T00:00:00"/>
    <m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"/>
    <x v="2"/>
  </r>
  <r>
    <s v="Nan Shen"/>
    <s v="nelson.shen@srg.com.au"/>
    <s v="Business Writing"/>
    <n v="3966515"/>
    <s v="Cours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Mondoni Chung"/>
    <s v="mondoni.chung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x v="1"/>
    <s v=""/>
    <x v="5"/>
  </r>
  <r>
    <s v="Burcu Uygun"/>
    <s v="burcu.uygun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x v="1"/>
    <s v=""/>
    <x v="5"/>
  </r>
  <r>
    <s v="Anh Truong"/>
    <s v="anh.truong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Harsimar Kaur"/>
    <s v="harsimar.kaur@srg.com.au"/>
    <s v="Business Writing"/>
    <n v="3966515"/>
    <s v="Course"/>
    <x v="0"/>
    <s v="Passed"/>
    <d v="2023-07-02T00:00:00"/>
    <d v="2024-01-23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3, FY24"/>
    <x v="5"/>
  </r>
  <r>
    <s v="Ethan Perry"/>
    <s v="ethan.perry@srg.com.au"/>
    <s v="Business Writing"/>
    <n v="3966515"/>
    <s v="Course"/>
    <x v="1"/>
    <m/>
    <m/>
    <m/>
    <s v="Marketing (MKT)"/>
    <m/>
    <m/>
    <m/>
    <s v="Seo Coordinator"/>
    <s v="Marketing"/>
    <s v="SS ECOMM SM1"/>
    <s v="Bec Luong"/>
    <s v="S900"/>
    <n v="335235"/>
    <s v="Ethan Perry"/>
    <x v="1"/>
    <s v=""/>
    <x v="6"/>
  </r>
  <r>
    <s v="Romell Catuaan"/>
    <s v="romell.catuaan@srg.com.au"/>
    <s v="Business Writing"/>
    <n v="3966515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Adam Roberts"/>
    <s v="adam.roberts@srg.com.au"/>
    <s v="Business Writing"/>
    <n v="3966515"/>
    <s v="Cours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x v="1"/>
    <s v=""/>
    <x v="2"/>
  </r>
  <r>
    <s v="Vincenza Galea"/>
    <s v="enza.galea@srg.com.au"/>
    <s v="Business Writing"/>
    <n v="3966515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Shaistha Begum"/>
    <s v="shaistha.begum@srg.com.au"/>
    <s v="Business Writing"/>
    <n v="3966515"/>
    <s v="Course"/>
    <x v="2"/>
    <m/>
    <d v="2024-03-22T00:00:00"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8"/>
    <s v=""/>
    <x v="6"/>
  </r>
  <r>
    <s v="Jack Gibbs"/>
    <s v="jack.gibbs@srg.com.au"/>
    <s v="Business Writing"/>
    <n v="3966515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Peter Manadheera"/>
    <s v="peter.manadheera@srg.com.au"/>
    <s v="Business Writing"/>
    <n v="3966515"/>
    <s v="Course"/>
    <x v="2"/>
    <m/>
    <d v="2023-04-04T00:00:00"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21"/>
    <s v=""/>
    <x v="5"/>
  </r>
  <r>
    <s v="Brett Wallace"/>
    <s v="brett.wallace@srg.com.au"/>
    <s v="Business Writing"/>
    <n v="3966515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Fotios Viskas"/>
    <s v="fotios.viskas@srg.com.au"/>
    <s v="Business Writing"/>
    <n v="3966515"/>
    <s v="Course"/>
    <x v="2"/>
    <m/>
    <d v="2023-02-03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0"/>
    <s v=""/>
    <x v="5"/>
  </r>
  <r>
    <s v="Nicola Campbell"/>
    <s v="niki.campbell@srg.com.au"/>
    <s v="Business Writing"/>
    <n v="3966515"/>
    <s v="Course"/>
    <x v="1"/>
    <m/>
    <m/>
    <m/>
    <s v="Marketing (MKT), New Starters"/>
    <m/>
    <m/>
    <m/>
    <s v="Traffic Coordinator"/>
    <s v="Marketing"/>
    <s v="Head of Marketing Ops"/>
    <s v="Nadia Duffy"/>
    <s v="S900"/>
    <n v="318079"/>
    <s v="Niki Campbell"/>
    <x v="1"/>
    <s v=""/>
    <x v="2"/>
  </r>
  <r>
    <s v="Richard Mclauchlan"/>
    <s v="richard.mclauchlan@srg.com.au"/>
    <s v="Business Writing"/>
    <n v="3966515"/>
    <s v="Cours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x v="1"/>
    <s v=""/>
    <x v="5"/>
  </r>
  <r>
    <s v="Herminio Jr Tina"/>
    <s v="hadgie.tina@harrisscarfe.com.au"/>
    <s v="Business Writing"/>
    <n v="3966515"/>
    <s v="Course"/>
    <x v="0"/>
    <s v="Passed"/>
    <d v="2023-10-02T00:00:00"/>
    <d v="2023-10-0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9"/>
    <s v="Q2, FY24"/>
    <x v="5"/>
  </r>
  <r>
    <s v="Peter Lyons"/>
    <s v="peter.lyons@srg.com.au"/>
    <s v="Business Writing"/>
    <n v="3966515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x v="1"/>
    <s v=""/>
    <x v="5"/>
  </r>
  <r>
    <s v="Kathryn Buchanan"/>
    <s v="kathryn.buchanan@anaconda.com.au"/>
    <s v="Business Writing"/>
    <n v="3966515"/>
    <s v="Course"/>
    <x v="2"/>
    <m/>
    <d v="2024-11-28T00:00:00"/>
    <m/>
    <s v="Human Resources (HR), (HR) Payroll, New Starters"/>
    <m/>
    <m/>
    <m/>
    <s v="Payroll Officer"/>
    <s v="HR MANAGEMENT"/>
    <m/>
    <s v="Fi Cassidy"/>
    <s v="S900"/>
    <n v="297893"/>
    <s v="Kathryn Buchanan"/>
    <x v="30"/>
    <s v=""/>
    <x v="0"/>
  </r>
  <r>
    <s v="Saifudheen Kallayi Valappil Ibrahim"/>
    <s v="saif.ibrahim@srg.com.au"/>
    <s v="Business Writing"/>
    <n v="3966515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x v="1"/>
    <s v=""/>
    <x v="5"/>
  </r>
  <r>
    <s v="Elise Forsyth-Harrison"/>
    <s v="elise.forsyth@srg.com.au"/>
    <s v="Business Writing"/>
    <n v="3966515"/>
    <s v="Course"/>
    <x v="2"/>
    <m/>
    <d v="2023-02-08T00:00:00"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"/>
    <x v="5"/>
  </r>
  <r>
    <s v="Vijay Shanbhag"/>
    <s v="vijay.shanbhag@srg.com.au"/>
    <s v="Business Writing"/>
    <n v="3966515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Christopher Howard"/>
    <s v="chris.howard@srg.com.au"/>
    <s v="Business Writing"/>
    <n v="3966515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Penelope Robin"/>
    <s v="penny.robin@srg.com.au"/>
    <s v="Business Writing"/>
    <n v="3966515"/>
    <s v="Course"/>
    <x v="2"/>
    <m/>
    <d v="2023-12-07T00:00:00"/>
    <m/>
    <s v="Information Technology (IT), New Starters"/>
    <m/>
    <m/>
    <m/>
    <s v="Business Analyst"/>
    <s v="IT"/>
    <s v="IT DIGITAL"/>
    <s v="Jose Rivera Cordoba"/>
    <s v="S900"/>
    <n v="235135"/>
    <s v="Penny Robin"/>
    <x v="22"/>
    <s v=""/>
    <x v="5"/>
  </r>
  <r>
    <s v="Salvatore Vitiello"/>
    <s v="salvatore.vitiello@srg.com.au"/>
    <s v="Business Writing"/>
    <n v="3966515"/>
    <s v="Cours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"/>
    <s v=""/>
    <x v="5"/>
  </r>
  <r>
    <s v="Mary Elizabeth Claire Harrington"/>
    <s v="claire.harrington@srg.com.au"/>
    <s v="Business Writing"/>
    <n v="3966515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Ibrahim Polutak"/>
    <s v="ibrahim.polutak@srg.com.au"/>
    <s v="Business Writing"/>
    <n v="3966515"/>
    <s v="Course"/>
    <x v="2"/>
    <m/>
    <d v="2023-07-20T00:00:00"/>
    <m/>
    <s v="Information Technology (IT), New Starters"/>
    <m/>
    <m/>
    <m/>
    <s v="Business Analyst"/>
    <s v="IT"/>
    <s v="IT ERP APPLICATIONS"/>
    <s v="Gert-Jan Klaver"/>
    <s v="S900"/>
    <n v="316801"/>
    <s v="Ibrahim Polutak"/>
    <x v="2"/>
    <s v=""/>
    <x v="5"/>
  </r>
  <r>
    <s v="Ganda Sandjaja"/>
    <s v="ganda.sandjaja@srg.com.au"/>
    <s v="Business Writing"/>
    <n v="3966515"/>
    <s v="Cours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x v="1"/>
    <s v=""/>
    <x v="6"/>
  </r>
  <r>
    <s v="Nikita Shah"/>
    <s v="nikita.shah@srg.com.au"/>
    <s v="Business Writing"/>
    <n v="3966515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x v="1"/>
    <s v=""/>
    <x v="5"/>
  </r>
  <r>
    <s v="Christina Koutsaplis"/>
    <s v="christina.koutsaplis@srg.com.au"/>
    <s v="Business Writing"/>
    <n v="3966515"/>
    <s v="Cours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Nadia Duffy"/>
    <s v="nadia.duffy@srg.com.au"/>
    <s v="Business Writing"/>
    <n v="3966515"/>
    <s v="Course"/>
    <x v="1"/>
    <m/>
    <m/>
    <m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1"/>
    <s v=""/>
    <x v="2"/>
  </r>
  <r>
    <s v="Aman El Moustafa"/>
    <s v="ayman.elmoustafa@srg.com.au"/>
    <s v="Business Writing"/>
    <n v="3966515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Nathan Cook"/>
    <s v="nathan.cook@srg.com.au"/>
    <s v="Business Writing"/>
    <n v="3966515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Jennelle Devereux"/>
    <s v="jennelle.devereux@srg.com.au"/>
    <s v="Business Writing"/>
    <n v="3966515"/>
    <s v="Cours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x v="1"/>
    <s v=""/>
    <x v="2"/>
  </r>
  <r>
    <s v="Melissa Adeson"/>
    <s v="melissa.adeson@srg.com.au"/>
    <s v="Business Writing"/>
    <n v="3966515"/>
    <s v="Course"/>
    <x v="0"/>
    <s v="Passed"/>
    <d v="2022-11-18T00:00:00"/>
    <d v="2023-05-24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4, FY23"/>
    <x v="0"/>
  </r>
  <r>
    <s v="Richard Jones"/>
    <s v="richard.jones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Sneha Bhegade"/>
    <s v="sneha.bhegade@srg.com.au"/>
    <s v="Business Writing"/>
    <n v="3966515"/>
    <s v="Cours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x v="1"/>
    <s v=""/>
    <x v="5"/>
  </r>
  <r>
    <s v="Christopher Galea"/>
    <s v="chris.galea@srg.com.au"/>
    <s v="Business Writing"/>
    <n v="3966515"/>
    <s v="Cours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Bryan Richardson"/>
    <s v="bryan.richardson@srg.com.au"/>
    <s v="Business Writing"/>
    <n v="3966515"/>
    <s v="Course"/>
    <x v="2"/>
    <m/>
    <d v="2024-06-20T00:00:00"/>
    <m/>
    <s v="Marketing (MKT), New Starters"/>
    <m/>
    <m/>
    <m/>
    <s v="Group Social Media Mkt Mgr"/>
    <s v="Marketing"/>
    <s v="ECOMM DIGITAL"/>
    <s v="Matt Demarco"/>
    <s v="S900"/>
    <n v="326780"/>
    <s v="Bryan Richardson"/>
    <x v="15"/>
    <s v=""/>
    <x v="2"/>
  </r>
  <r>
    <s v="Pieter Van Der Berg"/>
    <s v="pieter.vanderberg@srg.com.au"/>
    <s v="Business Writing"/>
    <n v="3966515"/>
    <s v="Cours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x v="1"/>
    <s v=""/>
    <x v="5"/>
  </r>
  <r>
    <s v="Sindhu Sayana"/>
    <s v="sindhu.sayana@srg.com.au"/>
    <s v="Business Writing"/>
    <n v="3966515"/>
    <s v="Cours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x v="1"/>
    <s v=""/>
    <x v="6"/>
  </r>
  <r>
    <s v="Andrew Fountain"/>
    <s v="andrew.fountain@srg.com.au"/>
    <s v="Business Writing"/>
    <n v="3966515"/>
    <s v="Cours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x v="1"/>
    <s v=""/>
    <x v="6"/>
  </r>
  <r>
    <s v="Dimitri Sioutkos"/>
    <s v="dimitri.sioutkos@srg.com.au"/>
    <s v="Business Writing"/>
    <n v="3966515"/>
    <s v="Cours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x v="1"/>
    <s v=""/>
    <x v="6"/>
  </r>
  <r>
    <s v="Andrea Day"/>
    <s v="andrea.day@srg.com.au"/>
    <s v="Business Writing"/>
    <n v="3966515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ilen Collado"/>
    <s v="ailen.collado@srg.com.au"/>
    <s v="Business Writing"/>
    <n v="3966515"/>
    <s v="Cours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Christopher Bond"/>
    <s v="christopher.bond@srg.com.au"/>
    <s v="Business Writing"/>
    <n v="3966515"/>
    <s v="Course"/>
    <x v="1"/>
    <m/>
    <m/>
    <m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1"/>
    <s v=""/>
    <x v="2"/>
  </r>
  <r>
    <s v="Harish Menon"/>
    <s v="harish.menon@srg.com.au"/>
    <s v="Business Writing"/>
    <n v="3966515"/>
    <s v="Cours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x v="1"/>
    <s v=""/>
    <x v="6"/>
  </r>
  <r>
    <s v="Gerarous Klaver"/>
    <s v="gert-jan.klaver@srg.com.au"/>
    <s v="Business Writing"/>
    <n v="3966515"/>
    <s v="Cours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x v="1"/>
    <s v=""/>
    <x v="5"/>
  </r>
  <r>
    <s v="Aaron Muscara"/>
    <s v="aaron.muscara@srg.com.au"/>
    <s v="Business Writing"/>
    <n v="3966515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Declan Welsh"/>
    <s v="declan.welsh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x v="1"/>
    <s v=""/>
    <x v="5"/>
  </r>
  <r>
    <s v="May Zu Lam"/>
    <s v="may.zu.lam@srg.com.au"/>
    <s v="Business Writing"/>
    <n v="3966515"/>
    <s v="Course"/>
    <x v="1"/>
    <m/>
    <m/>
    <m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1"/>
    <s v=""/>
    <x v="2"/>
  </r>
  <r>
    <s v="Paul Barnard"/>
    <s v="paul.barnard@srg.com.au"/>
    <s v="Business Writing"/>
    <n v="3966515"/>
    <s v="Cours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"/>
    <s v=""/>
    <x v="5"/>
  </r>
  <r>
    <s v="Robert Ryan"/>
    <s v="rob.ryan@srg.com.au"/>
    <s v="Business Writing"/>
    <n v="3966515"/>
    <s v="Course"/>
    <x v="2"/>
    <m/>
    <d v="2022-12-16T00:00:00"/>
    <m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"/>
    <x v="2"/>
  </r>
  <r>
    <s v="Adam Iacobaccio"/>
    <s v="adam.iacobaccio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Luke Carbone"/>
    <s v="luke.carbone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Andreas Arvanitakis"/>
    <s v="andrew.arvanitakis@srg.com.au"/>
    <s v="Business Writing"/>
    <n v="3966515"/>
    <s v="Cours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Isla Belcher"/>
    <s v="isla.belcher@srg.com.au"/>
    <s v="Business Writing"/>
    <n v="3966515"/>
    <s v="Cours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1"/>
    <s v=""/>
    <x v="5"/>
  </r>
  <r>
    <s v="Nam Dang"/>
    <s v="nam.dang@srg.com.au"/>
    <s v="Business Writing"/>
    <n v="3966515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Jose Rivera Cordoba"/>
    <s v="jose.rivera@srg.com.au"/>
    <s v="Business Writing"/>
    <n v="3966515"/>
    <s v="Cours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x v="1"/>
    <s v=""/>
    <x v="6"/>
  </r>
  <r>
    <s v="Fuad Abdi"/>
    <s v="fuad.abdi@srg.com.au"/>
    <s v="Business Writing"/>
    <n v="3966515"/>
    <s v="Course"/>
    <x v="2"/>
    <m/>
    <d v="2023-01-18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x v="3"/>
    <s v=""/>
    <x v="2"/>
  </r>
  <r>
    <s v="Lynne Barron"/>
    <s v="lynne.barron@srg.com.au"/>
    <s v="Business Writing"/>
    <n v="3966515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Naveen Prakash"/>
    <s v="naveen.prakash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x v="1"/>
    <s v=""/>
    <x v="5"/>
  </r>
  <r>
    <s v="Jodi Muzir"/>
    <s v="jodi.muzir@srg.com.au"/>
    <s v="Business Writing"/>
    <n v="3966515"/>
    <s v="Cours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x v="1"/>
    <s v=""/>
    <x v="2"/>
  </r>
  <r>
    <s v="Chaitra Chandra Mouli"/>
    <s v="chaitra.mouli@srg.com.au"/>
    <s v="Business Writing"/>
    <n v="3966515"/>
    <s v="Cours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x v="1"/>
    <s v=""/>
    <x v="12"/>
  </r>
  <r>
    <s v="Darel Ong"/>
    <s v="darel.ong@srg.com.au"/>
    <s v="Business Writing"/>
    <n v="3966515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x v="1"/>
    <s v=""/>
    <x v="5"/>
  </r>
  <r>
    <s v="Alexander James"/>
    <s v="alexander.james@srg.com.au"/>
    <s v="Business Writing"/>
    <n v="3966515"/>
    <s v="Course"/>
    <x v="2"/>
    <m/>
    <d v="2024-07-16T00:00:00"/>
    <m/>
    <s v="Information Technology (IT), New Starters"/>
    <m/>
    <m/>
    <m/>
    <s v="Help Desk Analyst"/>
    <s v="IT"/>
    <s v="IT SALES &amp; OPS"/>
    <s v="Yvonne Resta"/>
    <s v="S900"/>
    <n v="314741"/>
    <s v="Alex James"/>
    <x v="7"/>
    <s v=""/>
    <x v="5"/>
  </r>
  <r>
    <s v="Jennifer Jordan"/>
    <s v="jennifer.jordan@srg.com.au"/>
    <s v="Business Writing"/>
    <n v="3966515"/>
    <s v="Course"/>
    <x v="2"/>
    <m/>
    <d v="2022-12-06T00:00:00"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6"/>
    <s v=""/>
    <x v="0"/>
  </r>
  <r>
    <s v="Tara Saltzman"/>
    <s v="tara.saltzman@srg.com.au"/>
    <s v="Business Writing"/>
    <n v="3966515"/>
    <s v="Cours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x v="1"/>
    <s v=""/>
    <x v="2"/>
  </r>
  <r>
    <s v="Sowmyashree Shankaranarayana"/>
    <s v="sowmya.shankaranarayana@srg.com.au"/>
    <s v="Business Writing"/>
    <n v="3966515"/>
    <s v="Cours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x v="1"/>
    <s v=""/>
    <x v="6"/>
  </r>
  <r>
    <s v="Aleecia Rae"/>
    <s v="aleecia.rae@srg.com.au"/>
    <s v="Business Writing"/>
    <n v="3966515"/>
    <s v="Cours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x v="1"/>
    <s v=""/>
    <x v="2"/>
  </r>
  <r>
    <s v="Ansley Lam"/>
    <s v="ansley.lam@srg.com.au"/>
    <s v="Business Writing"/>
    <n v="3966515"/>
    <s v="Cours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x v="1"/>
    <s v=""/>
    <x v="6"/>
  </r>
  <r>
    <s v="Christopher Baird"/>
    <s v="chris.baird@srg.com.au"/>
    <s v="Business Writing"/>
    <n v="3966515"/>
    <s v="Cours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x v="1"/>
    <s v=""/>
    <x v="5"/>
  </r>
  <r>
    <s v="Wiwie Tanto"/>
    <s v="wi.tanto@srg.com.au"/>
    <s v="Business Writing"/>
    <n v="3966515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Michael Girardi"/>
    <s v="michael.girardi@srg.com.au"/>
    <s v="Business Writing"/>
    <n v="3966515"/>
    <s v="Course"/>
    <x v="1"/>
    <m/>
    <m/>
    <m/>
    <s v="Marketing (MKT), (MKT) Broadcast, New Starters"/>
    <m/>
    <m/>
    <m/>
    <s v="Media Producer"/>
    <s v="Marketing"/>
    <s v="Head of Marketing Ops"/>
    <s v="Robert Ryan"/>
    <s v="S900"/>
    <n v="312818"/>
    <s v="Michael Girardi"/>
    <x v="1"/>
    <s v=""/>
    <x v="2"/>
  </r>
  <r>
    <s v="Quang Phong Huynh"/>
    <s v="kevin.huynh@srg.com.au"/>
    <s v="Business Writing"/>
    <n v="3966515"/>
    <s v="Cours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x v="1"/>
    <s v=""/>
    <x v="6"/>
  </r>
  <r>
    <s v="Prabhakaran Babu Rajendran"/>
    <s v="prabhu.baburajendran@srg.com.au"/>
    <s v="Business Writing"/>
    <n v="3966515"/>
    <s v="Cours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x v="1"/>
    <s v=""/>
    <x v="5"/>
  </r>
  <r>
    <s v="Jesvinder Chaal"/>
    <s v="jesvinder.chaal@srg.com.au"/>
    <s v="Business Writing"/>
    <n v="3966515"/>
    <s v="Cours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Joseph Zooeff"/>
    <s v="joseph.zooeff@srg.com.au"/>
    <s v="Business Writing"/>
    <n v="3966515"/>
    <s v="Cours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Gregory Branford"/>
    <s v="greg.branford@srg.com.au"/>
    <s v="Business Writing"/>
    <n v="3966515"/>
    <s v="Cours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x v="1"/>
    <s v=""/>
    <x v="5"/>
  </r>
  <r>
    <s v="Timothy Yong"/>
    <s v="tim.yong@srg.com.au"/>
    <s v="Business Writing"/>
    <n v="3966515"/>
    <s v="Cours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x v="1"/>
    <s v=""/>
    <x v="2"/>
  </r>
  <r>
    <s v="Jason Wolff"/>
    <s v="jason.wolff@srg.com.au"/>
    <s v="Business Writing"/>
    <n v="3966515"/>
    <s v="Course"/>
    <x v="1"/>
    <m/>
    <m/>
    <m/>
    <s v="Marketing (MKT), MANAGERS, New Starters"/>
    <m/>
    <m/>
    <m/>
    <s v="Gm Marketing"/>
    <s v="Marketing"/>
    <m/>
    <s v="Avi Gilboa"/>
    <s v="S900"/>
    <n v="310753"/>
    <s v="Jason Wolff"/>
    <x v="1"/>
    <s v=""/>
    <x v="2"/>
  </r>
  <r>
    <s v="Adrian Ward-Smith"/>
    <s v="adrian.ward-smith@srg.com.au"/>
    <s v="Business Writing"/>
    <n v="3966515"/>
    <s v="Cours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x v="1"/>
    <s v=""/>
    <x v="5"/>
  </r>
  <r>
    <s v="Justin Scollo"/>
    <s v="justin.scollo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Aaron Delos Reyes"/>
    <s v="aaron.reyes@srg.com.au"/>
    <s v="AWS Certified Cloud Practitioner Essentials Course"/>
    <n v="36754326"/>
    <s v="Interactive"/>
    <x v="1"/>
    <m/>
    <m/>
    <m/>
    <s v="(IT) ERP Application, New Starters"/>
    <m/>
    <m/>
    <m/>
    <m/>
    <m/>
    <m/>
    <s v="Jesvinder Chaal"/>
    <m/>
    <s v="Contractor"/>
    <m/>
    <x v="1"/>
    <s v=""/>
    <x v="1"/>
  </r>
  <r>
    <s v="Kumar Tammana"/>
    <s v="kumar.tammana@srg.com.au"/>
    <s v="AWS Certified Cloud Practitioner Essentials Course"/>
    <n v="36754326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Binuncal Kahel"/>
    <s v="michael.binuncal@srg.com.au"/>
    <s v="AWS Certified Cloud Practitioner Essentials Course"/>
    <n v="36754326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Gaurav Bhat"/>
    <s v="gaurav.bhat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Mobility &amp; Ecomm App Sa"/>
    <s v="IT"/>
    <s v="IT DIGITAL"/>
    <s v="Andrew Lighten"/>
    <m/>
    <n v="323285"/>
    <m/>
    <x v="1"/>
    <s v=""/>
    <x v="5"/>
  </r>
  <r>
    <s v="Nan Shen"/>
    <s v="nelson.shen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Harsimar Kaur"/>
    <s v="harsimar.kaur@srg.com.au"/>
    <s v="AWS Certified Cloud Practitioner Essentials Course"/>
    <n v="36754326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15"/>
    <s v="Q4, FY24"/>
    <x v="5"/>
  </r>
  <r>
    <s v="Shaistha Begum"/>
    <s v="shaistha.begum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"/>
    <s v=""/>
    <x v="6"/>
  </r>
  <r>
    <s v="Sonal Bhatia"/>
    <s v="sonal.bhatia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Thida Zaw"/>
    <s v="thida.zaw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1"/>
    <s v=""/>
    <x v="6"/>
  </r>
  <r>
    <s v="Fotios Viskas"/>
    <s v="fotios.viskas@srg.com.au"/>
    <s v="AWS Certified Cloud Practitioner Essentials Course"/>
    <n v="36754326"/>
    <s v="Interactive"/>
    <x v="0"/>
    <s v="Passed"/>
    <d v="2024-04-12T00:00:00"/>
    <d v="2024-04-19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31"/>
    <s v="Q4, FY24"/>
    <x v="5"/>
  </r>
  <r>
    <s v="Pradip Marek"/>
    <s v="pradip.marek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1"/>
    <s v=""/>
    <x v="5"/>
  </r>
  <r>
    <s v="Herminio Jr Tina"/>
    <s v="hadgie.tina@harrisscarfe.com.au"/>
    <s v="AWS Certified Cloud Practitioner Essentials Course"/>
    <n v="36754326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1"/>
    <s v=""/>
    <x v="5"/>
  </r>
  <r>
    <s v="Elise Forsyth-Harrison"/>
    <s v="elise.forsyth@srg.com.au"/>
    <s v="AWS Certified Cloud Practitioner Essentials Course"/>
    <n v="36754326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1"/>
    <s v=""/>
    <x v="5"/>
  </r>
  <r>
    <s v="Vijay Shanbhag"/>
    <s v="vijay.shanbhag@srg.com.au"/>
    <s v="AWS Certified Cloud Practitioner Essentials Course"/>
    <n v="36754326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Brett Wallace"/>
    <s v="brett.wallace@srg.com.au"/>
    <s v="AWS Certified Cloud Practitioner Essentials Course"/>
    <n v="36754326"/>
    <s v="Interactive"/>
    <x v="2"/>
    <m/>
    <d v="2024-06-13T00:00:00"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5"/>
    <s v=""/>
    <x v="5"/>
  </r>
  <r>
    <s v="Shikha Sharma"/>
    <s v="shikha.sharma@srg.com.au"/>
    <s v="AWS Certified Cloud Practitioner Essentials Course"/>
    <n v="36754326"/>
    <s v="Interactive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x v="1"/>
    <s v=""/>
    <x v="5"/>
  </r>
  <r>
    <s v="Sam Burgis"/>
    <s v="sam.burgis@srg.com.au"/>
    <s v="AWS Certified Cloud Practitioner Essentials Course"/>
    <n v="36754326"/>
    <s v="Interactive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x v="1"/>
    <s v=""/>
    <x v="5"/>
  </r>
  <r>
    <s v="Joseph Zooeff"/>
    <s v="joseph.zooeff@srg.com.au"/>
    <s v="AWS Certified Cloud Practitioner Essentials Course"/>
    <n v="36754326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Paul Barnard"/>
    <s v="paul.barnard@srg.com.au"/>
    <s v="AWS Certified Cloud Practitioner Essentials Course"/>
    <n v="36754326"/>
    <s v="Interactiv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"/>
    <s v=""/>
    <x v="5"/>
  </r>
  <r>
    <s v="Andreas Arvanitakis"/>
    <s v="andrew.arvanitakis@srg.com.au"/>
    <s v="AWS Certified Cloud Practitioner Essentials Course"/>
    <n v="36754326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Ailen Collado"/>
    <s v="ailen.collado@srg.com.au"/>
    <s v="AWS Certified Cloud Practitioner Essentials Course"/>
    <n v="36754326"/>
    <s v="Interactive"/>
    <x v="0"/>
    <s v="Passed"/>
    <d v="2023-09-04T00:00:00"/>
    <d v="2024-07-03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4"/>
    <s v="Q4, FY24"/>
    <x v="6"/>
  </r>
  <r>
    <s v="Jesvinder Chaal"/>
    <s v="jesvinder.chaal@srg.com.au"/>
    <s v="AWS Certified Cloud Practitioner Essentials Course"/>
    <n v="36754326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Jackson Von Menge"/>
    <s v="jackson.vonmenge@srg.com.au"/>
    <s v="Questioning and Listening Skills"/>
    <n v="36540174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Benjamin Williams"/>
    <s v="benjacksonwilliams27@gmail.com"/>
    <s v="Questioning and Listening Skills"/>
    <n v="36540174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Maya Williams Augustincic"/>
    <s v="maya.williams@srg.com.au"/>
    <s v="Questioning and Listening Skills"/>
    <n v="36540174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Stephen Hughes"/>
    <s v="stephen.hughes@srg.com.au"/>
    <s v="Questioning and Listening Skills"/>
    <n v="36540174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Adrian Santos"/>
    <s v="adrian.santos@srg.com.au"/>
    <s v="Questioning and Listening Skills"/>
    <n v="36540174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Maleka Henderson"/>
    <s v="maleka.henderson@srg.com.au"/>
    <s v="Questioning and Listening Skills"/>
    <n v="36540174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x v="1"/>
    <s v=""/>
    <x v="2"/>
  </r>
  <r>
    <s v="Christina Koutsaplis"/>
    <s v="christina.koutsaplis@srg.com.au"/>
    <s v="Questioning and Listening Skills"/>
    <n v="36540174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Tharika Wijesinghe Seneviratne G"/>
    <s v="tharika.goonetilleke@srg.com.au"/>
    <s v="Questioning and Listening Skills"/>
    <n v="36540174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Aaron Muscara"/>
    <s v="aaron.muscara@srg.com.au"/>
    <s v="Questioning and Listening Skills"/>
    <n v="36540174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Nathan Cook"/>
    <s v="nathan.cook@srg.com.au"/>
    <s v="Questioning and Listening Skills"/>
    <n v="36540174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Francis Bourke"/>
    <s v="francis.bourke@srg.com.au"/>
    <s v="Questioning and Listening Skills"/>
    <n v="36540174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Lynne Barron"/>
    <s v="lynne.barron@srg.com.au"/>
    <s v="Questioning and Listening Skills"/>
    <n v="36540174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Ajay Hipara"/>
    <s v="ajay.hirapara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Domenico Martello"/>
    <s v="domenico.martello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Ajay Singh"/>
    <s v="ajaypal.singh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Balaji Kathirvelu"/>
    <s v="veerappa.kathirvelu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50"/>
    <m/>
    <x v="1"/>
    <s v=""/>
    <x v="8"/>
  </r>
  <r>
    <s v="Shayina Sharma"/>
    <s v="shayina.sharma@hotmail.co.nz"/>
    <s v="Maintenance and Reliability Principles: Technologies"/>
    <n v="36529807"/>
    <s v="Interactive"/>
    <x v="0"/>
    <s v="Passed"/>
    <d v="2025-03-05T00:00:00"/>
    <d v="2025-03-05T00:00:00"/>
    <s v="(DC) Leading Hands, (DC) Support Team"/>
    <m/>
    <m/>
    <m/>
    <m/>
    <s v="Supply Chain"/>
    <s v="DC"/>
    <s v="Steve Harrison"/>
    <m/>
    <n v="321097"/>
    <m/>
    <x v="13"/>
    <s v="Q3, FY25"/>
    <x v="8"/>
  </r>
  <r>
    <s v="Tal Sidhu"/>
    <s v="talwindersidhu172@hotmail.com"/>
    <s v="Maintenance and Reliability Principles: Technologies"/>
    <n v="36529807"/>
    <s v="Interactive"/>
    <x v="2"/>
    <m/>
    <d v="2024-05-20T00:00:00"/>
    <m/>
    <s v="(DC) Leading Hands, (DC) Support Team"/>
    <m/>
    <m/>
    <m/>
    <m/>
    <s v="Supply Chain"/>
    <s v="DC"/>
    <s v="Steve Harrison"/>
    <m/>
    <n v="319724"/>
    <m/>
    <x v="10"/>
    <s v=""/>
    <x v="8"/>
  </r>
  <r>
    <s v="Bradlee Feilo-Hasini"/>
    <s v="bradley.hasini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Earl David"/>
    <s v="earl.david@srg.com.au"/>
    <s v="Maintenance and Reliability Principles: Technologies"/>
    <n v="36529807"/>
    <s v="Interactiv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Jay Patel"/>
    <s v="jaynil.patel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Evans Dzadey"/>
    <s v="evans.dzadey@srg.com.au"/>
    <s v="Maintenance and Reliability Principles: Technologies"/>
    <n v="36529807"/>
    <s v="Interactive"/>
    <x v="0"/>
    <s v="Passed"/>
    <d v="2025-06-26T00:00:00"/>
    <d v="2025-06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24"/>
    <s v="Q4, FY25"/>
    <x v="8"/>
  </r>
  <r>
    <s v="Antonio Lai Patricio Coelho"/>
    <s v="antonio.coelho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"/>
    <s v=""/>
    <x v="8"/>
  </r>
  <r>
    <s v="Steven Harrison"/>
    <s v="steve.harrison@srg.com.au"/>
    <s v="Maintenance and Reliability Principles: Technologies"/>
    <n v="36529807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Soraya Franklin"/>
    <s v="soraya.franklin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Akansha Tewari"/>
    <s v="akansha.tewari@srg.com.au"/>
    <s v="Performing Under Pressure"/>
    <n v="36525450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Valentina De Luca"/>
    <s v="valentina.deluca@srg.com.au"/>
    <s v="Performing Under Pressure"/>
    <n v="36525450"/>
    <s v="Course"/>
    <x v="2"/>
    <m/>
    <d v="2023-01-20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3"/>
    <s v=""/>
    <x v="0"/>
  </r>
  <r>
    <s v="Luan Nguyen"/>
    <s v="luan.nguyen@srg.com.au"/>
    <s v="Performing Under Pressure"/>
    <n v="36525450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x v="1"/>
    <s v=""/>
    <x v="0"/>
  </r>
  <r>
    <s v="Kathryn Buchanan"/>
    <s v="kathryn.buchanan@anaconda.com.au"/>
    <s v="Performing Under Pressure"/>
    <n v="36525450"/>
    <s v="Course"/>
    <x v="0"/>
    <s v="Passed"/>
    <d v="2024-06-27T00:00:00"/>
    <d v="2024-06-27T00:00:00"/>
    <s v="Human Resources (HR), (HR) Payroll, New Starters"/>
    <m/>
    <m/>
    <m/>
    <s v="Payroll Officer"/>
    <s v="HR MANAGEMENT"/>
    <m/>
    <s v="Fi Cassidy"/>
    <s v="S900"/>
    <n v="297893"/>
    <s v="Kathryn Buchanan"/>
    <x v="15"/>
    <s v="Q4, FY24"/>
    <x v="0"/>
  </r>
  <r>
    <s v="Huacong Xu"/>
    <s v="gabrielle.xu@srg.com.au"/>
    <s v="Performing Under Pressure"/>
    <n v="3652545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14778"/>
    <s v="Gabrielle Xu"/>
    <x v="7"/>
    <s v="Q4, FY24"/>
    <x v="0"/>
  </r>
  <r>
    <s v="David Bassett"/>
    <s v="david.bassett@srg.com.au"/>
    <s v="Performing Under Pressure"/>
    <n v="36525450"/>
    <s v="Course"/>
    <x v="0"/>
    <s v="Passed"/>
    <d v="2023-09-07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x v="14"/>
    <s v="Q1, FY24"/>
    <x v="0"/>
  </r>
  <r>
    <s v="Aashish Bhandari"/>
    <s v="aashish.bhandari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 Cassidy"/>
    <s v="S900"/>
    <n v="326463"/>
    <s v="Ash Bhandari"/>
    <x v="1"/>
    <s v=""/>
    <x v="0"/>
  </r>
  <r>
    <s v="Benjamin Hayes"/>
    <s v="benjamin.hayes@srg.com.au"/>
    <s v="Performing Under Pressure"/>
    <n v="36525450"/>
    <s v="Course"/>
    <x v="1"/>
    <m/>
    <m/>
    <m/>
    <s v="Human Resources (HR), (HR) Payroll, New Starters"/>
    <m/>
    <m/>
    <m/>
    <s v="Payroll Officer"/>
    <s v="HR MANAGEMENT"/>
    <m/>
    <s v="Fi Cassidy"/>
    <s v="S900"/>
    <n v="316449"/>
    <s v="Benjamin Hayes"/>
    <x v="1"/>
    <s v=""/>
    <x v="0"/>
  </r>
  <r>
    <s v="Pingping Lu"/>
    <s v="lucy.lu@srg.com.au"/>
    <s v="Performing Under Pressure"/>
    <n v="36525450"/>
    <s v="Cours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x v="14"/>
    <s v="Q1, FY24"/>
    <x v="0"/>
  </r>
  <r>
    <s v="Callia Emory"/>
    <s v="callia.emory@srg.com.au"/>
    <s v="Performing Under Pressure"/>
    <n v="36525450"/>
    <s v="Course"/>
    <x v="0"/>
    <s v="Passed"/>
    <d v="2023-09-06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Michel Gloutnay"/>
    <s v="michel.gloutnay@srg.com.au"/>
    <s v="Performing Under Pressure"/>
    <n v="36525450"/>
    <s v="Cours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1, FY24"/>
    <x v="0"/>
  </r>
  <r>
    <s v="Simone Mcabee"/>
    <s v="simone.mcabee@spotlight.com.au"/>
    <s v="Performing Under Pressure"/>
    <n v="36525450"/>
    <s v="Course"/>
    <x v="0"/>
    <s v="Passed"/>
    <d v="2023-01-18T00:00:00"/>
    <d v="2023-01-19T00:00:00"/>
    <s v="Human Resources (HR), (HR) Payroll, New Starters"/>
    <m/>
    <m/>
    <m/>
    <s v="Payroll Officer"/>
    <s v="HR MANAGEMENT"/>
    <m/>
    <s v="Fi Cassidy"/>
    <s v="S900"/>
    <n v="229474"/>
    <s v="Simone Mcabee"/>
    <x v="3"/>
    <s v="Q3, FY23"/>
    <x v="0"/>
  </r>
  <r>
    <s v="Yuanhong Huang"/>
    <s v="julie.huang@srg.com.au"/>
    <s v="Performing Under Pressure"/>
    <n v="36525450"/>
    <s v="Course"/>
    <x v="0"/>
    <s v="Passed"/>
    <d v="2023-09-08T00:00:00"/>
    <d v="2023-09-08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Vinchi Chan"/>
    <s v="vinchi.chan@srg.com.au"/>
    <s v="Performing Under Pressure"/>
    <n v="36525450"/>
    <s v="Course"/>
    <x v="0"/>
    <s v="Passed"/>
    <d v="2023-09-19T00:00:00"/>
    <d v="2023-09-19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Yuan Jiang"/>
    <s v="yuan.jiang@srg.com.au"/>
    <s v="Performing Under Pressure"/>
    <n v="3652545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Chantelle Platt"/>
    <s v="chantelle.platt@srg.com.au"/>
    <s v="Performing Under Pressure"/>
    <n v="36525450"/>
    <s v="Course"/>
    <x v="0"/>
    <s v="Passed"/>
    <d v="2024-09-19T00:00:00"/>
    <d v="2024-10-04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Reece Shaw"/>
    <s v="reece.shaw@srg.com.au"/>
    <s v="Performing Under Pressure"/>
    <n v="36525450"/>
    <s v="Course"/>
    <x v="0"/>
    <s v="Passed"/>
    <d v="2023-02-09T00:00:00"/>
    <d v="2023-05-18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0"/>
    <s v="Q4, FY23"/>
    <x v="0"/>
  </r>
  <r>
    <s v="Vanessa Mccandlish"/>
    <s v="vanessa.mccandlish@srg.com.au"/>
    <s v="Performing Under Pressure"/>
    <n v="36525450"/>
    <s v="Course"/>
    <x v="0"/>
    <s v="Passed"/>
    <d v="2023-09-06T00:00:00"/>
    <d v="2024-05-22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14"/>
    <s v="Q4, FY24"/>
    <x v="0"/>
  </r>
  <r>
    <s v="Fiona Cassidy"/>
    <s v="fiona.cassidy@srg.com.au"/>
    <s v="Performing Under Pressure"/>
    <n v="36525450"/>
    <s v="Course"/>
    <x v="0"/>
    <s v="Passed"/>
    <d v="2023-09-05T00:00:00"/>
    <d v="2023-09-05T00:00:00"/>
    <s v="Human Resources (HR), (HR) Payroll, MANAGERS, New Starters"/>
    <m/>
    <m/>
    <m/>
    <s v="Group Payroll Manager"/>
    <s v="HR MANAGEMENT"/>
    <m/>
    <s v="Linda Hunt"/>
    <s v="S900"/>
    <n v="314295"/>
    <s v="Fi Cassidy"/>
    <x v="14"/>
    <s v="Q1, FY24"/>
    <x v="0"/>
  </r>
  <r>
    <s v="ANI MATTA"/>
    <s v="anisathvik77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x v="1"/>
    <s v=""/>
    <x v="8"/>
  </r>
  <r>
    <s v="SOLI TIONISIO SUAFOA"/>
    <s v="inni-nuu22@hot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x v="1"/>
    <s v=""/>
    <x v="1"/>
  </r>
  <r>
    <s v="SANDRA COELHO"/>
    <s v="xanaccc@msn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x v="1"/>
    <s v=""/>
    <x v="8"/>
  </r>
  <r>
    <s v="BIENVENUE MUZALIWA"/>
    <s v="bienvenuemuzaliwa34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x v="1"/>
    <s v=""/>
    <x v="8"/>
  </r>
  <r>
    <s v="ROBERT STOJANOVIC"/>
    <s v="robstoj11@gmail.com"/>
    <s v="Conflict Resolution for Managers and Supervisors"/>
    <n v="36507450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x v="1"/>
    <s v=""/>
    <x v="8"/>
  </r>
  <r>
    <s v="Viki Dinef"/>
    <s v="viki.dinef@srg.com.au"/>
    <s v="Conflict Resolution for Managers and Supervisors"/>
    <n v="36507450"/>
    <s v="Course"/>
    <x v="1"/>
    <m/>
    <m/>
    <m/>
    <s v="Information Technology (IT), New Starters"/>
    <m/>
    <m/>
    <m/>
    <s v="Data Administrator"/>
    <s v="IT"/>
    <s v="IT ENTERPRISE INFORMATION"/>
    <s v="Gill Couper"/>
    <m/>
    <m/>
    <m/>
    <x v="1"/>
    <s v=""/>
    <x v="1"/>
  </r>
  <r>
    <s v="Augustus Orcena"/>
    <s v="augustus.orcen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Dorothy Gao"/>
    <s v="dorothy.ga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Mal Steel"/>
    <s v="malcolm.steel@srg.com.au"/>
    <s v="Conflict Resolution for Managers and Supervisors"/>
    <n v="36507450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Peter Aarons"/>
    <s v="peter.aarons@srg.com.au"/>
    <s v="Conflict Resolution for Managers and Supervisors"/>
    <n v="36507450"/>
    <s v="Cours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Michael Co"/>
    <s v="michael.c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Joshua Mindaro"/>
    <s v="joshua.mindaro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Christian Grancourt"/>
    <s v="christian.grancourt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Faraz Khaja"/>
    <s v="faraz.khaj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Daniel Ottobre"/>
    <s v="daniel.ottobre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Sumit Arora"/>
    <s v="sumit.arora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DIGITAL"/>
    <s v="Andrew Arvanitakis"/>
    <m/>
    <m/>
    <m/>
    <x v="1"/>
    <s v=""/>
    <x v="1"/>
  </r>
  <r>
    <s v="Aiza Bedis"/>
    <s v="aiza.bedis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Jocelyn Bay"/>
    <s v="jocelyn.bay@srg.com.au"/>
    <s v="Conflict Resolution for Managers and Supervisors"/>
    <n v="36507450"/>
    <s v="Cours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Vineth Wetthasinghe"/>
    <s v="vineth.wetthasinghe@srg.com.au"/>
    <s v="Conflict Resolution for Managers and Supervisors"/>
    <n v="36507450"/>
    <s v="Cours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x v="1"/>
    <s v=""/>
    <x v="5"/>
  </r>
  <r>
    <s v="Justin Scollo"/>
    <s v="justin.scollo@srg.com.au"/>
    <s v="Conflict Resolution for Managers and Supervisors"/>
    <n v="36507450"/>
    <s v="Cours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Angela Georgieska"/>
    <s v="angela.georgieska@srg.com.au"/>
    <s v="Conflict Resolution for Managers and Supervisors"/>
    <n v="36507450"/>
    <s v="Course"/>
    <x v="0"/>
    <s v="Passed"/>
    <d v="2024-08-30T00:00:00"/>
    <d v="2024-08-30T00:00:00"/>
    <s v="(HR) Workplace Relations, New Starters"/>
    <m/>
    <m/>
    <m/>
    <m/>
    <s v="HR MANAGEMENT"/>
    <s v="Human Resources"/>
    <s v="Jen Jordan"/>
    <m/>
    <n v="335130"/>
    <m/>
    <x v="17"/>
    <s v="Q1, FY25"/>
    <x v="0"/>
  </r>
  <r>
    <s v="Akanksha Rana"/>
    <s v="akanksha.rana@srg.com.au"/>
    <s v="Conflict Resolution for Managers and Supervisors"/>
    <n v="36507450"/>
    <s v="Course"/>
    <x v="0"/>
    <s v="Passed"/>
    <d v="2024-06-28T00:00:00"/>
    <d v="2024-06-28T00:00:00"/>
    <s v="Information Technology (IT), New Starters"/>
    <m/>
    <m/>
    <m/>
    <s v="Mobile Apps Developer"/>
    <s v="IT"/>
    <s v="IT DIGITAL"/>
    <s v="Andrew Arvanitakis"/>
    <m/>
    <n v="314683"/>
    <m/>
    <x v="15"/>
    <s v="Q4, FY24"/>
    <x v="1"/>
  </r>
  <r>
    <s v="Test Manager"/>
    <s v="testmanagergo1@gmail.com"/>
    <s v="Conflict Resolution for Managers and Supervisors"/>
    <n v="36507450"/>
    <s v="Course"/>
    <x v="1"/>
    <m/>
    <m/>
    <m/>
    <s v="(HR) Workplace Relations, New Starters"/>
    <m/>
    <m/>
    <m/>
    <m/>
    <s v="HR MANAGEMENT"/>
    <s v="TEST MANAGER"/>
    <s v="Melissa Adeson"/>
    <m/>
    <m/>
    <m/>
    <x v="1"/>
    <s v=""/>
    <x v="1"/>
  </r>
  <r>
    <s v="Angela Enconado"/>
    <s v="angela.enconado@srg.com.au"/>
    <s v="Conflict Resolution for Managers and Supervisors"/>
    <n v="36507450"/>
    <s v="Course"/>
    <x v="0"/>
    <s v="Passed"/>
    <d v="2023-02-06T00:00:00"/>
    <d v="2023-02-06T00:00:00"/>
    <s v="New Starters"/>
    <m/>
    <m/>
    <m/>
    <m/>
    <s v="IT"/>
    <m/>
    <s v="Joseph Zooeff"/>
    <m/>
    <m/>
    <m/>
    <x v="0"/>
    <s v="Q3, FY23"/>
    <x v="1"/>
  </r>
  <r>
    <s v="Carl Pantino"/>
    <s v="carl.pantino@srg.com.au"/>
    <s v="Conflict Resolution for Managers and Supervisors"/>
    <n v="36507450"/>
    <s v="Course"/>
    <x v="0"/>
    <s v="Passed"/>
    <d v="2023-01-09T00:00:00"/>
    <d v="2023-01-09T00:00:00"/>
    <s v="Information Technology (IT), New Starters"/>
    <m/>
    <m/>
    <m/>
    <s v="Contractor"/>
    <s v="IT"/>
    <s v="IT INFRASTRUCTURE"/>
    <s v="Joseph Zooeff"/>
    <m/>
    <m/>
    <m/>
    <x v="3"/>
    <s v="Q3, FY23"/>
    <x v="1"/>
  </r>
  <r>
    <s v="Ajay Hipara"/>
    <s v="ajay.hirapara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Mani Aridass"/>
    <s v="manikandan.aridass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PRABHAKARAN BABU RAJENDRAN"/>
    <m/>
    <n v="334842"/>
    <s v="Mani Aridass"/>
    <x v="1"/>
    <s v=""/>
    <x v="5"/>
  </r>
  <r>
    <s v="Shayina Sharma"/>
    <s v="shayina.sharma@hotmail.co.nz"/>
    <s v="Conflict Resolution for Managers and Supervisors"/>
    <n v="36507450"/>
    <s v="Course"/>
    <x v="0"/>
    <s v="Passed"/>
    <d v="2025-04-04T00:00:00"/>
    <d v="2025-04-04T00:00:00"/>
    <s v="(DC) Leading Hands, (DC) Support Team"/>
    <m/>
    <m/>
    <m/>
    <m/>
    <s v="Supply Chain"/>
    <s v="DC"/>
    <s v="Steve Harrison"/>
    <m/>
    <n v="321097"/>
    <m/>
    <x v="32"/>
    <s v="Q3, FY25"/>
    <x v="8"/>
  </r>
  <r>
    <s v="Kumar Tammana"/>
    <s v="kumar.tammana@srg.com.au"/>
    <s v="Conflict Resolution for Managers and Supervisors"/>
    <n v="36507450"/>
    <s v="Cours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Ajay Singh"/>
    <s v="ajaypal.singh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Marvin Bongares"/>
    <s v="marvin.bongares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Gert-Jan Klaver"/>
    <m/>
    <s v="CON7341"/>
    <m/>
    <x v="1"/>
    <s v=""/>
    <x v="1"/>
  </r>
  <r>
    <s v="Olivera Terzievski"/>
    <s v="olivera.terzievski@spotlight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Chris Galea"/>
    <m/>
    <n v="212743"/>
    <m/>
    <x v="1"/>
    <s v=""/>
    <x v="12"/>
  </r>
  <r>
    <s v="Tiffany Ronchi"/>
    <s v="tiffany.ronchi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x v="1"/>
    <s v=""/>
    <x v="1"/>
  </r>
  <r>
    <s v="Tal Sidhu"/>
    <s v="talwindersidhu172@hotmail.com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Earl David"/>
    <s v="earl.david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Raghu Chekuri"/>
    <s v="raghavendra.chekuri@srg.com.au"/>
    <s v="Conflict Resolution for Managers and Supervisors"/>
    <n v="36507450"/>
    <s v="Course"/>
    <x v="1"/>
    <m/>
    <m/>
    <m/>
    <s v="Information Technology (IT), New Starters"/>
    <m/>
    <m/>
    <m/>
    <m/>
    <s v="IT"/>
    <s v="IT"/>
    <s v="Prabhu Tajendran"/>
    <m/>
    <n v="333527"/>
    <m/>
    <x v="1"/>
    <s v=""/>
    <x v="5"/>
  </r>
  <r>
    <s v="Bradlee Feilo-Hasini"/>
    <s v="bradley.hasini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Binuncal Kahel"/>
    <s v="michael.binuncal@srg.com.au"/>
    <s v="Conflict Resolution for Managers and Supervisors"/>
    <n v="36507450"/>
    <s v="Cours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Domenico Martello"/>
    <s v="domenico.martello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Michael Tavernier"/>
    <s v="michael.tavernier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x v="1"/>
    <s v=""/>
    <x v="1"/>
  </r>
  <r>
    <s v="Balaji Kathirvelu"/>
    <s v="veerappa.kathirvelu@srg.com.au"/>
    <s v="Conflict Resolution for Managers and Supervisors"/>
    <n v="36507450"/>
    <s v="Course"/>
    <x v="1"/>
    <m/>
    <m/>
    <m/>
    <s v="(DC) Leading Hands, (DC) Support Team"/>
    <m/>
    <m/>
    <m/>
    <m/>
    <s v="Supply Chain"/>
    <s v="DC"/>
    <s v="Steve Harrison"/>
    <m/>
    <n v="309150"/>
    <m/>
    <x v="1"/>
    <s v=""/>
    <x v="8"/>
  </r>
  <r>
    <s v="Jay Patel"/>
    <s v="jaynil.patel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Gaurav Bhat"/>
    <s v="gaurav.bhat@srg.com.au"/>
    <s v="Conflict Resolution for Managers and Supervisors"/>
    <n v="36507450"/>
    <s v="Course"/>
    <x v="0"/>
    <s v="Passed"/>
    <d v="2024-01-23T00:00:00"/>
    <d v="2024-01-23T00:00:00"/>
    <s v="Information Technology (IT), (IT) Digital Solutions, New Starters"/>
    <m/>
    <m/>
    <m/>
    <s v="Mobility &amp; Ecomm App Sa"/>
    <s v="IT"/>
    <s v="IT DIGITAL"/>
    <s v="Andrew Lighten"/>
    <m/>
    <n v="323285"/>
    <m/>
    <x v="12"/>
    <s v="Q3, FY24"/>
    <x v="5"/>
  </r>
  <r>
    <s v="Shaistha Begum"/>
    <s v="shaistha.begum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"/>
    <s v=""/>
    <x v="6"/>
  </r>
  <r>
    <s v="Chuin Lee"/>
    <s v="chuin.lee@srg.com.au"/>
    <s v="Conflict Resolution for Managers and Supervisors"/>
    <n v="36507450"/>
    <s v="Cours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x v="1"/>
    <s v=""/>
    <x v="5"/>
  </r>
  <r>
    <s v="Nan Shen"/>
    <s v="nelson.shen@srg.com.au"/>
    <s v="Conflict Resolution for Managers and Supervisors"/>
    <n v="36507450"/>
    <s v="Cours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Thida Zaw"/>
    <s v="thida.zaw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1"/>
    <s v=""/>
    <x v="6"/>
  </r>
  <r>
    <s v="Anh Truong"/>
    <s v="anh.truong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Saifudheen Kallayi Valappil Ibrahim"/>
    <s v="saif.ibrahim@srg.com.au"/>
    <s v="Conflict Resolution for Managers and Supervisors"/>
    <n v="36507450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x v="1"/>
    <s v=""/>
    <x v="5"/>
  </r>
  <r>
    <s v="Elise Forsyth-Harrison"/>
    <s v="elise.forsyth@srg.com.au"/>
    <s v="Conflict Resolution for Managers and Supervisors"/>
    <n v="36507450"/>
    <s v="Cours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Q3, FY23"/>
    <x v="5"/>
  </r>
  <r>
    <s v="Burcu Uygun"/>
    <s v="burcu.uygun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x v="1"/>
    <s v=""/>
    <x v="5"/>
  </r>
  <r>
    <s v="Peter Manadheera"/>
    <s v="peter.manadheera@srg.com.au"/>
    <s v="Conflict Resolution for Managers and Supervisors"/>
    <n v="36507450"/>
    <s v="Cours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1"/>
    <s v=""/>
    <x v="5"/>
  </r>
  <r>
    <s v="Trina Littlepage"/>
    <s v="trina.littlepage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Catherine Louey"/>
    <s v="catherine.louey@srg.com.au"/>
    <s v="Conflict Resolution for Managers and Supervisors"/>
    <n v="36507450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x v="1"/>
    <s v=""/>
    <x v="5"/>
  </r>
  <r>
    <s v="Richard Mclauchlan"/>
    <s v="richard.mclauchlan@srg.com.au"/>
    <s v="Conflict Resolution for Managers and Supervisors"/>
    <n v="36507450"/>
    <s v="Cours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x v="1"/>
    <s v=""/>
    <x v="5"/>
  </r>
  <r>
    <s v="Amanda Rees"/>
    <s v="amanda.rees@srg.com.au"/>
    <s v="Conflict Resolution for Managers and Supervisors"/>
    <n v="36507450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Marie Fernandez"/>
    <s v="marie.fernandez@srg.com.au"/>
    <s v="Conflict Resolution for Managers and Supervisors"/>
    <n v="36507450"/>
    <s v="Course"/>
    <x v="0"/>
    <s v="Passed"/>
    <d v="2024-05-10T00:00:00"/>
    <d v="2024-06-12T00:00:00"/>
    <s v="Information Technology (IT), New Starters"/>
    <m/>
    <m/>
    <m/>
    <s v="Fin Process Analyst"/>
    <s v="IT"/>
    <s v="IT ERP APPLICATIONS"/>
    <s v="Gert-Jan Klaver"/>
    <s v="S900"/>
    <n v="222038"/>
    <s v="Marie Fernandez"/>
    <x v="10"/>
    <s v="Q4, FY24"/>
    <x v="5"/>
  </r>
  <r>
    <s v="Maritsa Georgiou"/>
    <s v="maritsa.georgiou@srg.com.au"/>
    <s v="Conflict Resolution for Managers and Supervisors"/>
    <n v="36507450"/>
    <s v="Cours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x v="1"/>
    <s v=""/>
    <x v="5"/>
  </r>
  <r>
    <s v="Shelva Nirmalann"/>
    <s v="shelva.nirmalann@srg.com.au"/>
    <s v="Conflict Resolution for Managers and Supervisors"/>
    <n v="36507450"/>
    <s v="Cours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x v="1"/>
    <s v=""/>
    <x v="5"/>
  </r>
  <r>
    <s v="Christopher Howard"/>
    <s v="chris.howard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Nikita Shah"/>
    <s v="nikita.shah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x v="1"/>
    <s v=""/>
    <x v="5"/>
  </r>
  <r>
    <s v="Ashley Steers"/>
    <s v="ashley.steers@srg.com.au"/>
    <s v="Conflict Resolution for Managers and Supervisors"/>
    <n v="36507450"/>
    <s v="Cours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Vincenza Galea"/>
    <s v="enza.galea@srg.com.au"/>
    <s v="Conflict Resolution for Managers and Supervisors"/>
    <n v="36507450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Evans Dzadey"/>
    <s v="evans.dzadey@srg.com.au"/>
    <s v="Conflict Resolution for Managers and Supervisors"/>
    <n v="36507450"/>
    <s v="Course"/>
    <x v="0"/>
    <s v="Passed"/>
    <d v="2025-03-27T00:00:00"/>
    <d v="2025-03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3"/>
    <s v="Q3, FY25"/>
    <x v="8"/>
  </r>
  <r>
    <s v="Harsimar Kaur"/>
    <s v="harsimar.kaur@srg.com.au"/>
    <s v="Conflict Resolution for Managers and Supervisors"/>
    <n v="36507450"/>
    <s v="Course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1, FY24"/>
    <x v="5"/>
  </r>
  <r>
    <s v="Sonal Bhatia"/>
    <s v="sonal.bhatia@srg.com.au"/>
    <s v="Conflict Resolution for Managers and Supervisors"/>
    <n v="36507450"/>
    <s v="Cours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Mondoni Chung"/>
    <s v="mondoni.chung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x v="1"/>
    <s v=""/>
    <x v="5"/>
  </r>
  <r>
    <s v="Antonio Lai Patricio Coelho"/>
    <s v="antonio.coelho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"/>
    <s v=""/>
    <x v="8"/>
  </r>
  <r>
    <s v="Penelope Robin"/>
    <s v="penny.robin@srg.com.au"/>
    <s v="Conflict Resolution for Managers and Supervisors"/>
    <n v="36507450"/>
    <s v="Course"/>
    <x v="0"/>
    <s v="Passed"/>
    <d v="2023-10-25T00:00:00"/>
    <d v="2023-10-26T00:00:00"/>
    <s v="Information Technology (IT), New Starters"/>
    <m/>
    <m/>
    <m/>
    <s v="Business Analyst"/>
    <s v="IT"/>
    <s v="IT DIGITAL"/>
    <s v="Jose Rivera Cordoba"/>
    <s v="S900"/>
    <n v="235135"/>
    <s v="Penny Robin"/>
    <x v="27"/>
    <s v="Q2, FY24"/>
    <x v="5"/>
  </r>
  <r>
    <s v="Salvatore Vitiello"/>
    <s v="salvatore.vitiello@srg.com.au"/>
    <s v="Conflict Resolution for Managers and Supervisors"/>
    <n v="36507450"/>
    <s v="Cours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"/>
    <s v=""/>
    <x v="5"/>
  </r>
  <r>
    <s v="Ibrahim Polutak"/>
    <s v="ibrahim.polutak@srg.com.au"/>
    <s v="Conflict Resolution for Managers and Supervisors"/>
    <n v="36507450"/>
    <s v="Cours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x v="1"/>
    <s v=""/>
    <x v="5"/>
  </r>
  <r>
    <s v="Jin Ying Tan"/>
    <s v="jade.tan@srg.com.au"/>
    <s v="Conflict Resolution for Managers and Supervisors"/>
    <n v="36507450"/>
    <s v="Course"/>
    <x v="2"/>
    <m/>
    <d v="2024-07-19T00:00:00"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7"/>
    <s v=""/>
    <x v="5"/>
  </r>
  <r>
    <s v="Jack Gibbs"/>
    <s v="jack.gibbs@srg.com.au"/>
    <s v="Conflict Resolution for Managers and Supervisors"/>
    <n v="36507450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Aytek Hayri Eravsar"/>
    <s v="aytek.eravsar@srg.com.au"/>
    <s v="Conflict Resolution for Managers and Supervisors"/>
    <n v="36507450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Brett Wallace"/>
    <s v="brett.wallace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Fotios Viskas"/>
    <s v="fotios.viskas@srg.com.au"/>
    <s v="Conflict Resolution for Managers and Supervisors"/>
    <n v="36507450"/>
    <s v="Course"/>
    <x v="0"/>
    <s v="Passed"/>
    <d v="2024-11-13T00:00:00"/>
    <d v="2024-11-13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30"/>
    <s v="Q2, FY25"/>
    <x v="5"/>
  </r>
  <r>
    <s v="Pradip Marek"/>
    <s v="pradip.marek@srg.com.au"/>
    <s v="Conflict Resolution for Managers and Supervisors"/>
    <n v="36507450"/>
    <s v="Course"/>
    <x v="0"/>
    <s v="Passed"/>
    <d v="2023-02-15T00:00:00"/>
    <d v="2023-08-07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1, FY24"/>
    <x v="5"/>
  </r>
  <r>
    <s v="Herminio Jr Tina"/>
    <s v="hadgie.tina@harrisscarfe.com.au"/>
    <s v="Conflict Resolution for Managers and Supervisors"/>
    <n v="36507450"/>
    <s v="Course"/>
    <x v="0"/>
    <s v="Passed"/>
    <d v="2023-08-27T00:00:00"/>
    <d v="2023-10-02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6"/>
    <s v="Q2, FY24"/>
    <x v="5"/>
  </r>
  <r>
    <s v="Peter Lyons"/>
    <s v="peter.lyons@srg.com.au"/>
    <s v="Conflict Resolution for Managers and Supervisors"/>
    <n v="36507450"/>
    <s v="Cours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x v="1"/>
    <s v=""/>
    <x v="5"/>
  </r>
  <r>
    <s v="Vijay Shanbhag"/>
    <s v="vijay.shanbhag@srg.com.au"/>
    <s v="Conflict Resolution for Managers and Supervisors"/>
    <n v="36507450"/>
    <s v="Cours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Matthew Boyle"/>
    <s v="matthew.boyle@srg.com.au"/>
    <s v="Conflict Resolution for Managers and Supervisors"/>
    <n v="36507450"/>
    <s v="Course"/>
    <x v="2"/>
    <m/>
    <d v="2023-01-13T00:00:00"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3"/>
    <s v=""/>
    <x v="3"/>
  </r>
  <r>
    <s v="Mary Elizabeth Claire Harrington"/>
    <s v="claire.harrington@srg.com.au"/>
    <s v="Conflict Resolution for Managers and Supervisors"/>
    <n v="36507450"/>
    <s v="Cours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Ganda Sandjaja"/>
    <s v="ganda.sandjaja@srg.com.au"/>
    <s v="Conflict Resolution for Managers and Supervisors"/>
    <n v="36507450"/>
    <s v="Cours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x v="1"/>
    <s v=""/>
    <x v="6"/>
  </r>
  <r>
    <s v="Luke Carbone"/>
    <s v="luke.carbone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Aman El Moustafa"/>
    <s v="ayman.elmoustafa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Naveen Prakash"/>
    <s v="naveen.prakash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x v="1"/>
    <s v=""/>
    <x v="5"/>
  </r>
  <r>
    <s v="Christopher Galea"/>
    <s v="chris.galea@srg.com.au"/>
    <s v="Conflict Resolution for Managers and Supervisors"/>
    <n v="36507450"/>
    <s v="Cours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Quang Phong Huynh"/>
    <s v="kevin.huynh@srg.com.au"/>
    <s v="Conflict Resolution for Managers and Supervisors"/>
    <n v="36507450"/>
    <s v="Course"/>
    <x v="2"/>
    <m/>
    <d v="2023-07-19T00:00:00"/>
    <m/>
    <s v="Information Technology (IT), New Starters"/>
    <m/>
    <m/>
    <m/>
    <s v="Ecomm Analyst/Developer"/>
    <s v="IT"/>
    <s v="IT DIGITAL"/>
    <s v="Andreau Collado"/>
    <s v="S900"/>
    <n v="231957"/>
    <s v="Kevin Huynh"/>
    <x v="2"/>
    <s v=""/>
    <x v="6"/>
  </r>
  <r>
    <s v="Pieter Van Der Berg"/>
    <s v="pieter.vanderberg@srg.com.au"/>
    <s v="Conflict Resolution for Managers and Supervisors"/>
    <n v="36507450"/>
    <s v="Cours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x v="1"/>
    <s v=""/>
    <x v="5"/>
  </r>
  <r>
    <s v="Damian Kavanagh"/>
    <s v="damian.kavanagh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x v="1"/>
    <s v=""/>
    <x v="8"/>
  </r>
  <r>
    <s v="Jesvinder Chaal"/>
    <s v="jesvinder.chaal@srg.com.au"/>
    <s v="Conflict Resolution for Managers and Supervisors"/>
    <n v="36507450"/>
    <s v="Cours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Andrea Day"/>
    <s v="andrea.day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ilen Collado"/>
    <s v="ailen.collado@srg.com.au"/>
    <s v="Conflict Resolution for Managers and Supervisors"/>
    <n v="36507450"/>
    <s v="Cours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Lynette Jenkins"/>
    <s v="lynette.jenkins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x v="1"/>
    <s v=""/>
    <x v="8"/>
  </r>
  <r>
    <s v="Isla Belcher"/>
    <s v="isla.belcher@srg.com.au"/>
    <s v="Conflict Resolution for Managers and Supervisors"/>
    <n v="36507450"/>
    <s v="Cours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1"/>
    <s v=""/>
    <x v="5"/>
  </r>
  <r>
    <s v="Gerarous Klaver"/>
    <s v="gert-jan.klaver@srg.com.au"/>
    <s v="Conflict Resolution for Managers and Supervisors"/>
    <n v="36507450"/>
    <s v="Cours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x v="1"/>
    <s v=""/>
    <x v="5"/>
  </r>
  <r>
    <s v="Thomas Williams"/>
    <s v="tom.williams@srg.com.au"/>
    <s v="Conflict Resolution for Managers and Supervisors"/>
    <n v="36507450"/>
    <s v="Cours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x v="1"/>
    <s v=""/>
    <x v="8"/>
  </r>
  <r>
    <s v="Declan Welsh"/>
    <s v="declan.welsh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x v="1"/>
    <s v=""/>
    <x v="5"/>
  </r>
  <r>
    <s v="Nam Dang"/>
    <s v="nam.dang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Paul Barnard"/>
    <s v="paul.barnard@srg.com.au"/>
    <s v="Conflict Resolution for Managers and Supervisors"/>
    <n v="36507450"/>
    <s v="Course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"/>
    <s v=""/>
    <x v="5"/>
  </r>
  <r>
    <s v="Michelle Bowden"/>
    <s v="michelle.bowden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x v="1"/>
    <s v=""/>
    <x v="8"/>
  </r>
  <r>
    <s v="Sneha Bhegade"/>
    <s v="sneha.bhegade@srg.com.au"/>
    <s v="Conflict Resolution for Managers and Supervisors"/>
    <n v="36507450"/>
    <s v="Cours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x v="1"/>
    <s v=""/>
    <x v="5"/>
  </r>
  <r>
    <s v="Sowmyashree Shankaranarayana"/>
    <s v="sowmya.shankaranarayana@srg.com.au"/>
    <s v="Conflict Resolution for Managers and Supervisors"/>
    <n v="36507450"/>
    <s v="Course"/>
    <x v="1"/>
    <m/>
    <m/>
    <m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x v="1"/>
    <s v=""/>
    <x v="6"/>
  </r>
  <r>
    <s v="Harish Menon"/>
    <s v="harish.menon@srg.com.au"/>
    <s v="Conflict Resolution for Managers and Supervisors"/>
    <n v="36507450"/>
    <s v="Cours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x v="1"/>
    <s v=""/>
    <x v="6"/>
  </r>
  <r>
    <s v="Darel Ong"/>
    <s v="darel.ong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x v="1"/>
    <s v=""/>
    <x v="5"/>
  </r>
  <r>
    <s v="Joseph Zooeff"/>
    <s v="joseph.zooeff@srg.com.au"/>
    <s v="Conflict Resolution for Managers and Supervisors"/>
    <n v="36507450"/>
    <s v="Cours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Jose Rivera Cordoba"/>
    <s v="jose.rivera@srg.com.au"/>
    <s v="Conflict Resolution for Managers and Supervisors"/>
    <n v="36507450"/>
    <s v="Cours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x v="1"/>
    <s v=""/>
    <x v="6"/>
  </r>
  <r>
    <s v="Jennifer Jordan"/>
    <s v="jennifer.jordan@srg.com.au"/>
    <s v="Conflict Resolution for Managers and Supervisors"/>
    <n v="36507450"/>
    <s v="Cours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Adam Iacobaccio"/>
    <s v="adam.iacobaccio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Sally Tavernier"/>
    <s v="sally.tavernier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x v="1"/>
    <s v=""/>
    <x v="8"/>
  </r>
  <r>
    <s v="Richard Jones"/>
    <s v="richard.jones@srg.com.au"/>
    <s v="Conflict Resolution for Managers and Supervisors"/>
    <n v="36507450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Sindhu Sayana"/>
    <s v="sindhu.sayana@srg.com.au"/>
    <s v="Conflict Resolution for Managers and Supervisors"/>
    <n v="36507450"/>
    <s v="Course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x v="1"/>
    <s v=""/>
    <x v="6"/>
  </r>
  <r>
    <s v="Dimitri Sioutkos"/>
    <s v="dimitri.sioutkos@srg.com.au"/>
    <s v="Conflict Resolution for Managers and Supervisors"/>
    <n v="36507450"/>
    <s v="Cours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x v="1"/>
    <s v=""/>
    <x v="6"/>
  </r>
  <r>
    <s v="Michelle Slovik"/>
    <s v="michelle.slovik@harrisscarfe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x v="1"/>
    <s v=""/>
    <x v="8"/>
  </r>
  <r>
    <s v="Andreas Arvanitakis"/>
    <s v="andrew.arvanitakis@srg.com.au"/>
    <s v="Conflict Resolution for Managers and Supervisors"/>
    <n v="36507450"/>
    <s v="Cours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Adam Luu"/>
    <s v="adam.luu@srg.com.au"/>
    <s v="Conflict Resolution for Managers and Supervisors"/>
    <n v="36507450"/>
    <s v="Cours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x v="1"/>
    <s v=""/>
    <x v="8"/>
  </r>
  <r>
    <s v="Ansley Lam"/>
    <s v="ansley.lam@srg.com.au"/>
    <s v="Conflict Resolution for Managers and Supervisors"/>
    <n v="36507450"/>
    <s v="Cours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x v="1"/>
    <s v=""/>
    <x v="6"/>
  </r>
  <r>
    <s v="Chaitra Chandra Mouli"/>
    <s v="chaitra.mouli@srg.com.au"/>
    <s v="Conflict Resolution for Managers and Supervisors"/>
    <n v="36507450"/>
    <s v="Cours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x v="1"/>
    <s v=""/>
    <x v="12"/>
  </r>
  <r>
    <s v="Alexander James"/>
    <s v="alexander.james@srg.com.au"/>
    <s v="Conflict Resolution for Managers and Supervisors"/>
    <n v="36507450"/>
    <s v="Cours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x v="1"/>
    <s v=""/>
    <x v="5"/>
  </r>
  <r>
    <s v="Christopher Baird"/>
    <s v="chris.baird@srg.com.au"/>
    <s v="Conflict Resolution for Managers and Supervisors"/>
    <n v="36507450"/>
    <s v="Cours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x v="1"/>
    <s v=""/>
    <x v="5"/>
  </r>
  <r>
    <s v="Steven Harrison"/>
    <s v="steve.harrison@srg.com.au"/>
    <s v="Conflict Resolution for Managers and Supervisors"/>
    <n v="36507450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Wiwie Tanto"/>
    <s v="wi.tanto@srg.com.au"/>
    <s v="Conflict Resolution for Managers and Supervisors"/>
    <n v="36507450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Prabhakaran Babu Rajendran"/>
    <s v="prabhu.baburajendran@srg.com.au"/>
    <s v="Conflict Resolution for Managers and Supervisors"/>
    <n v="36507450"/>
    <s v="Cours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x v="1"/>
    <s v=""/>
    <x v="5"/>
  </r>
  <r>
    <s v="Andrew Fountain"/>
    <s v="andrew.fountain@srg.com.au"/>
    <s v="Conflict Resolution for Managers and Supervisors"/>
    <n v="36507450"/>
    <s v="Cours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x v="1"/>
    <s v=""/>
    <x v="6"/>
  </r>
  <r>
    <s v="Gregory Branford"/>
    <s v="greg.branford@srg.com.au"/>
    <s v="Conflict Resolution for Managers and Supervisors"/>
    <n v="36507450"/>
    <s v="Cours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x v="1"/>
    <s v=""/>
    <x v="5"/>
  </r>
  <r>
    <s v="Adrian Ward-Smith"/>
    <s v="adrian.ward-smith@srg.com.au"/>
    <s v="Conflict Resolution for Managers and Supervisors"/>
    <n v="36507450"/>
    <s v="Cours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x v="1"/>
    <s v=""/>
    <x v="5"/>
  </r>
  <r>
    <s v="Su Ying Xie"/>
    <s v="su.ying.xie@srg.com.au"/>
    <s v="Power BI crash course"/>
    <n v="36503265"/>
    <s v="Interactive"/>
    <x v="0"/>
    <s v="Passed"/>
    <d v="2022-11-16T00:00:00"/>
    <d v="2022-11-16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9"/>
    <s v="Q2, FY23"/>
    <x v="7"/>
  </r>
  <r>
    <s v="Amanda Rees"/>
    <s v="amanda.rees@srg.com.au"/>
    <s v="Power BI crash course"/>
    <n v="36503265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Sebastian Licciardi"/>
    <s v="sebastian.licciardi@srg.com.au"/>
    <s v="Power BI crash course"/>
    <n v="36503265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Paul Barnard"/>
    <s v="paul.barnard@srg.com.au"/>
    <s v="Power BI crash course"/>
    <n v="36503265"/>
    <s v="Interactive"/>
    <x v="0"/>
    <s v="Passed"/>
    <d v="2023-05-02T00:00:00"/>
    <d v="2023-05-02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28"/>
    <s v="Q4, FY23"/>
    <x v="5"/>
  </r>
  <r>
    <s v="Ahmed Gulamali"/>
    <s v="ahmed.gulamali@spotlightgroup.com"/>
    <s v="Power BI crash course"/>
    <n v="36503265"/>
    <s v="Interactive"/>
    <x v="2"/>
    <m/>
    <d v="2022-11-16T00:00:00"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9"/>
    <s v=""/>
    <x v="9"/>
  </r>
  <r>
    <s v="Sunshine Santos"/>
    <s v="shanaryza.steward@srg.com.au"/>
    <s v="Interview Skills"/>
    <n v="36493149"/>
    <s v="Interactive"/>
    <x v="0"/>
    <s v="Passed"/>
    <d v="2023-03-06T00:00:00"/>
    <d v="2023-03-06T00:00:00"/>
    <s v="Human Resources (HR), (HR) Recruitment, New Starters"/>
    <m/>
    <m/>
    <m/>
    <s v="Recruitment Specialist"/>
    <s v="HR MANAGEMENT"/>
    <m/>
    <s v="Jen Jordan"/>
    <m/>
    <n v="313834"/>
    <m/>
    <x v="20"/>
    <s v="Q3, FY23"/>
    <x v="0"/>
  </r>
  <r>
    <s v="Test Learner"/>
    <s v="testlearnergo1@gmail.com"/>
    <s v="Interview Skills"/>
    <n v="36493149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Vicki Liassos"/>
    <s v="vicki.liassos@srg.com.au"/>
    <s v="Interview Skills"/>
    <n v="36493149"/>
    <s v="Interactive"/>
    <x v="0"/>
    <s v="Passed"/>
    <d v="2023-04-26T00:00:00"/>
    <d v="2024-02-06T00:00:00"/>
    <s v="Human Resources (HR), (HR) Recruitment, New Starters"/>
    <m/>
    <m/>
    <m/>
    <s v="Recruitment Coordinator"/>
    <s v="HR MANAGEMENT"/>
    <m/>
    <s v="Jen Jordan"/>
    <s v="S900"/>
    <n v="321424"/>
    <s v="Vicki Liassos"/>
    <x v="28"/>
    <s v="Q3, FY24"/>
    <x v="0"/>
  </r>
  <r>
    <s v="Kunal Mazumdar"/>
    <s v="kunal.maz@srg.com.au"/>
    <s v="Interview Skills"/>
    <n v="36493149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Kristy Rosengren-Loughry"/>
    <s v="kristy.rosengren@srg.com.au"/>
    <s v="Interview Skills"/>
    <n v="36493149"/>
    <s v="Interactive"/>
    <x v="0"/>
    <s v="Passed"/>
    <d v="2023-06-27T00:00:00"/>
    <d v="2023-12-1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2"/>
    <s v="Q2, FY24"/>
    <x v="0"/>
  </r>
  <r>
    <s v="Kavya Koppolu"/>
    <s v="kavya.koppolu@srg.com.au"/>
    <s v="Interview Skills"/>
    <n v="36493149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x v="21"/>
    <s v="Q4, FY23"/>
    <x v="0"/>
  </r>
  <r>
    <s v="Renee Freeland"/>
    <s v="renee.freeland@srg.com.au"/>
    <s v="Interview Skills"/>
    <n v="36493149"/>
    <s v="Interactive"/>
    <x v="0"/>
    <s v="Passed"/>
    <d v="2023-12-05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Jannine Pattison"/>
    <s v="jannine.pattison@srg.com.au"/>
    <s v="Interview Skills"/>
    <n v="36493149"/>
    <s v="Interactive"/>
    <x v="0"/>
    <s v="Passed"/>
    <d v="2025-01-30T00:00:00"/>
    <d v="2025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25"/>
    <s v="Q3, FY25"/>
    <x v="0"/>
  </r>
  <r>
    <s v="Jennifer Jordan"/>
    <s v="jennifer.jordan@srg.com.au"/>
    <s v="Interview Skills"/>
    <n v="36493149"/>
    <s v="Interactive"/>
    <x v="0"/>
    <s v="Passed"/>
    <d v="2024-06-26T00:00:00"/>
    <d v="2024-06-26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5"/>
    <s v="Q4, FY24"/>
    <x v="0"/>
  </r>
  <r>
    <s v="Steve Dal Pozzo"/>
    <s v="steve.dalpozzo@srg.com.au"/>
    <s v="Stakeholder management"/>
    <n v="36486522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Adam Symmons"/>
    <s v="adam.symmons@srg.com.au"/>
    <s v="Stakeholder management"/>
    <n v="36486522"/>
    <s v="Interactive"/>
    <x v="0"/>
    <s v="Passed"/>
    <d v="2024-05-23T00:00:00"/>
    <d v="2024-05-28T00:00:00"/>
    <s v="(MKT) Broadcast, New Starters"/>
    <m/>
    <m/>
    <m/>
    <m/>
    <s v="Marketing"/>
    <m/>
    <s v="Rob Ryan"/>
    <m/>
    <m/>
    <m/>
    <x v="10"/>
    <s v="Q4, FY24"/>
    <x v="1"/>
  </r>
  <r>
    <s v="Su Ying Xie"/>
    <s v="su.ying.xie@srg.com.au"/>
    <s v="Stakeholder management"/>
    <n v="36486522"/>
    <s v="Interactive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3"/>
    <s v="Q3, FY23"/>
    <x v="7"/>
  </r>
  <r>
    <s v="Gavin Hannaford"/>
    <s v="gavin.hannaford@srg.com.au"/>
    <s v="Stakeholder management"/>
    <n v="36486522"/>
    <s v="Interactive"/>
    <x v="2"/>
    <m/>
    <d v="2024-05-21T00:00:00"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0"/>
    <s v=""/>
    <x v="2"/>
  </r>
  <r>
    <s v="Kelley Brydon"/>
    <s v="kelley.brydon@srg.com.au"/>
    <s v="Stakeholder management"/>
    <n v="36486522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Xinyu Feng"/>
    <s v="ken.feng@srg.com.au"/>
    <s v="Stakeholder management"/>
    <n v="36486522"/>
    <s v="Interactiv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x v="1"/>
    <s v=""/>
    <x v="7"/>
  </r>
  <r>
    <s v="Pragyaan Mishra"/>
    <s v="pragyaan.mishra@srg.com.au"/>
    <s v="Stakeholder management"/>
    <n v="36486522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Christopher Hazlett"/>
    <s v="chris.hazlett@srg.com.au"/>
    <s v="Stakeholder management"/>
    <n v="36486522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Satish Muthuarumugam"/>
    <s v="satish.muthuarumugam@srg.com.au"/>
    <s v="Stakeholder management"/>
    <n v="36486522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Adam Carson"/>
    <s v="adam.carson@srg.com.au"/>
    <s v="Stakeholder management"/>
    <n v="36486522"/>
    <s v="Interactiv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x v="1"/>
    <s v=""/>
    <x v="7"/>
  </r>
  <r>
    <s v="Romell Catuaan"/>
    <s v="romell.catuaan@srg.com.au"/>
    <s v="Stakeholder management"/>
    <n v="36486522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Fuad Abdi"/>
    <s v="fuad.abdi@srg.com.au"/>
    <s v="Stakeholder management"/>
    <n v="36486522"/>
    <s v="Interactive"/>
    <x v="0"/>
    <s v="Passed"/>
    <d v="2023-02-07T00:00:00"/>
    <d v="2023-02-07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0"/>
    <s v="Q3, FY23"/>
    <x v="2"/>
  </r>
  <r>
    <s v="Robert Ryan"/>
    <s v="rob.ryan@srg.com.au"/>
    <s v="Stakeholder management"/>
    <n v="36486522"/>
    <s v="Interactive"/>
    <x v="0"/>
    <s v="Passed"/>
    <d v="2022-12-15T00:00:00"/>
    <d v="2022-12-16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Michael Girardi"/>
    <s v="michael.girardi@srg.com.au"/>
    <s v="Stakeholder management"/>
    <n v="36486522"/>
    <s v="Interactive"/>
    <x v="2"/>
    <m/>
    <d v="2023-03-06T00:00:00"/>
    <m/>
    <s v="Marketing (MKT), (MKT) Broadcast, New Starters"/>
    <m/>
    <m/>
    <m/>
    <s v="Media Producer"/>
    <s v="Marketing"/>
    <s v="Head of Marketing Ops"/>
    <s v="Robert Ryan"/>
    <s v="S900"/>
    <n v="312818"/>
    <s v="Michael Girardi"/>
    <x v="20"/>
    <s v=""/>
    <x v="2"/>
  </r>
  <r>
    <s v="Aaron Sarson"/>
    <s v="aaron.sarson@srg.com.au"/>
    <s v="Stakeholder management"/>
    <n v="36486522"/>
    <s v="Interactive"/>
    <x v="0"/>
    <s v="Passed"/>
    <d v="2023-01-11T00:00:00"/>
    <d v="2023-01-11T00:00:00"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3"/>
    <s v="Q3, FY23"/>
    <x v="7"/>
  </r>
  <r>
    <s v="Sunshine Santos"/>
    <s v="shanaryza.steward@srg.com.au"/>
    <s v="Introducing The Weapons Of Influence"/>
    <n v="36474180"/>
    <s v="Video"/>
    <x v="0"/>
    <s v="Passed"/>
    <d v="2023-12-18T00:00:00"/>
    <d v="2023-12-18T00:00:00"/>
    <s v="Human Resources (HR), (HR) Recruitment, New Starters"/>
    <m/>
    <m/>
    <m/>
    <s v="Recruitment Specialist"/>
    <s v="HR MANAGEMENT"/>
    <m/>
    <s v="Jen Jordan"/>
    <m/>
    <n v="313834"/>
    <m/>
    <x v="22"/>
    <s v="Q2, FY24"/>
    <x v="0"/>
  </r>
  <r>
    <s v="Michael Co"/>
    <s v="michael.co@srg.com.au"/>
    <s v="Introducing The Weapons Of Influence"/>
    <n v="36474180"/>
    <s v="Video"/>
    <x v="0"/>
    <s v="Passed"/>
    <d v="2023-02-07T00:00:00"/>
    <d v="2023-02-07T00:00:00"/>
    <s v="Information Technology (IT), New Starters"/>
    <m/>
    <m/>
    <m/>
    <s v="Contractor"/>
    <s v="IT"/>
    <s v="IT ENTERPRISE INFORMATION"/>
    <s v="Chris Galea"/>
    <m/>
    <m/>
    <m/>
    <x v="0"/>
    <s v="Q3, FY23"/>
    <x v="1"/>
  </r>
  <r>
    <s v="Justin Scollo"/>
    <s v="justin.scollo@srg.com.au"/>
    <s v="Introducing The Weapons Of Influence"/>
    <n v="36474180"/>
    <s v="Video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x v="26"/>
    <s v="Q1, FY24"/>
    <x v="5"/>
  </r>
  <r>
    <s v="Angela Enconado"/>
    <s v="angela.enconado@srg.com.au"/>
    <s v="Introducing The Weapons Of Influence"/>
    <n v="36474180"/>
    <s v="Video"/>
    <x v="0"/>
    <s v="Passed"/>
    <d v="2023-02-08T00:00:00"/>
    <d v="2023-02-08T00:00:00"/>
    <s v="New Starters"/>
    <m/>
    <m/>
    <m/>
    <m/>
    <s v="IT"/>
    <m/>
    <s v="Joseph Zooeff"/>
    <m/>
    <m/>
    <m/>
    <x v="0"/>
    <s v="Q3, FY23"/>
    <x v="1"/>
  </r>
  <r>
    <s v="Augustus Orcena"/>
    <s v="augustus.orcena@srg.com.au"/>
    <s v="Introducing The Weapons Of Influence"/>
    <n v="36474180"/>
    <s v="Video"/>
    <x v="0"/>
    <s v="Passed"/>
    <d v="2024-09-19T00:00:00"/>
    <d v="2024-09-19T00:00:00"/>
    <s v="Information Technology (IT), New Starters"/>
    <m/>
    <m/>
    <m/>
    <s v="Contractor"/>
    <s v="IT"/>
    <s v="IT ERP APPLICATIONS"/>
    <s v="Gert-Jan Klaver"/>
    <m/>
    <m/>
    <m/>
    <x v="4"/>
    <s v="Q1, FY25"/>
    <x v="1"/>
  </r>
  <r>
    <s v="Carl Pantino"/>
    <s v="carl.pantino@srg.com.au"/>
    <s v="Introducing The Weapons Of Influence"/>
    <n v="36474180"/>
    <s v="Video"/>
    <x v="0"/>
    <s v="Passed"/>
    <d v="2023-01-09T00:00:00"/>
    <d v="2023-01-09T00:00:00"/>
    <s v="Information Technology (IT), New Starters"/>
    <m/>
    <m/>
    <m/>
    <s v="Contractor"/>
    <s v="IT"/>
    <s v="IT INFRASTRUCTURE"/>
    <s v="Joseph Zooeff"/>
    <m/>
    <m/>
    <m/>
    <x v="3"/>
    <s v="Q3, FY23"/>
    <x v="1"/>
  </r>
  <r>
    <s v="Talhia Davon"/>
    <s v="talhia.davon@srg.com.au"/>
    <s v="Introducing The Weapons Of Influence"/>
    <n v="36474180"/>
    <s v="Video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Joshua Mindaro"/>
    <s v="joshua.mindaro@srg.com.au"/>
    <s v="Introducing The Weapons Of Influence"/>
    <n v="36474180"/>
    <s v="Video"/>
    <x v="0"/>
    <s v="Passed"/>
    <d v="2023-01-06T00:00:00"/>
    <d v="2023-01-06T00:00:00"/>
    <s v="Information Technology (IT), New Starters"/>
    <m/>
    <m/>
    <m/>
    <s v="Contractor"/>
    <s v="IT"/>
    <s v="IT ENTERPRISE INFORMATION"/>
    <s v="Chris Galea"/>
    <m/>
    <m/>
    <m/>
    <x v="3"/>
    <s v="Q3, FY23"/>
    <x v="1"/>
  </r>
  <r>
    <s v="Gaurav Bhat"/>
    <s v="gaurav.bhat@srg.com.au"/>
    <s v="Introducing The Weapons Of Influence"/>
    <n v="36474180"/>
    <s v="Video"/>
    <x v="0"/>
    <s v="Passed"/>
    <d v="2023-10-09T00:00:00"/>
    <d v="2023-10-09T00:00:00"/>
    <s v="Information Technology (IT), (IT) Digital Solutions, New Starters"/>
    <m/>
    <m/>
    <m/>
    <s v="Mobility &amp; Ecomm App Sa"/>
    <s v="IT"/>
    <s v="IT DIGITAL"/>
    <s v="Andrew Lighten"/>
    <m/>
    <n v="323285"/>
    <m/>
    <x v="29"/>
    <s v="Q2, FY24"/>
    <x v="5"/>
  </r>
  <r>
    <s v="Michel Gloutnay"/>
    <s v="michel.gloutnay@srg.com.au"/>
    <s v="Introducing The Weapons Of Influence"/>
    <n v="36474180"/>
    <s v="Video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1, FY24"/>
    <x v="0"/>
  </r>
  <r>
    <s v="Harsimar Kaur"/>
    <s v="harsimar.kaur@srg.com.au"/>
    <s v="Introducing The Weapons Of Influence"/>
    <n v="36474180"/>
    <s v="Video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1, FY24"/>
    <x v="5"/>
  </r>
  <r>
    <s v="Marie Fernandez"/>
    <s v="marie.fernandez@srg.com.au"/>
    <s v="Introducing The Weapons Of Influence"/>
    <n v="36474180"/>
    <s v="Video"/>
    <x v="0"/>
    <s v="Passed"/>
    <d v="2024-05-10T00:00:00"/>
    <d v="2024-05-10T00:00:00"/>
    <s v="Information Technology (IT), New Starters"/>
    <m/>
    <m/>
    <m/>
    <s v="Fin Process Analyst"/>
    <s v="IT"/>
    <s v="IT ERP APPLICATIONS"/>
    <s v="Gert-Jan Klaver"/>
    <s v="S900"/>
    <n v="222038"/>
    <s v="Marie Fernandez"/>
    <x v="10"/>
    <s v="Q4, FY24"/>
    <x v="5"/>
  </r>
  <r>
    <s v="Vijay Shanbhag"/>
    <s v="vijay.shanbhag@srg.com.au"/>
    <s v="Introducing The Weapons Of Influence"/>
    <n v="36474180"/>
    <s v="Video"/>
    <x v="2"/>
    <m/>
    <d v="2023-09-06T00:00:00"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4"/>
    <s v=""/>
    <x v="6"/>
  </r>
  <r>
    <s v="Elise Forsyth-Harrison"/>
    <s v="elise.forsyth@srg.com.au"/>
    <s v="Introducing The Weapons Of Influence"/>
    <n v="36474180"/>
    <s v="Video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Q3, FY23"/>
    <x v="5"/>
  </r>
  <r>
    <s v="Renee Freeland"/>
    <s v="renee.freeland@srg.com.au"/>
    <s v="Introducing The Weapons Of Influence"/>
    <n v="36474180"/>
    <s v="Video"/>
    <x v="0"/>
    <s v="Passed"/>
    <d v="2023-12-05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Amanda Rees"/>
    <s v="amanda.rees@srg.com.au"/>
    <s v="Introducing The Weapons Of Influence"/>
    <n v="36474180"/>
    <s v="Video"/>
    <x v="0"/>
    <s v="Passed"/>
    <d v="2023-02-09T00:00:00"/>
    <d v="2023-0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0"/>
    <s v="Q3, FY23"/>
    <x v="3"/>
  </r>
  <r>
    <s v="Herminio Jr Tina"/>
    <s v="hadgie.tina@harrisscarfe.com.au"/>
    <s v="Introducing The Weapons Of Influence"/>
    <n v="36474180"/>
    <s v="Video"/>
    <x v="0"/>
    <s v="Passed"/>
    <d v="2023-08-23T00:00:00"/>
    <d v="2023-08-23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6"/>
    <s v="Q1, FY24"/>
    <x v="5"/>
  </r>
  <r>
    <s v="Pradip Marek"/>
    <s v="pradip.marek@srg.com.au"/>
    <s v="Introducing The Weapons Of Influence"/>
    <n v="36474180"/>
    <s v="Video"/>
    <x v="0"/>
    <s v="Passed"/>
    <d v="2023-02-03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3, FY23"/>
    <x v="5"/>
  </r>
  <r>
    <s v="Jannine Pattison"/>
    <s v="jannine.pattison@srg.com.au"/>
    <s v="Introducing The Weapons Of Influence"/>
    <n v="36474180"/>
    <s v="Video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2"/>
    <s v="Q3, FY24"/>
    <x v="0"/>
  </r>
  <r>
    <s v="Kristy Rosengren-Loughry"/>
    <s v="kristy.rosengren@srg.com.au"/>
    <s v="Introducing The Weapons Of Influence"/>
    <n v="36474180"/>
    <s v="Video"/>
    <x v="0"/>
    <s v="Passed"/>
    <d v="2023-12-19T00:00:00"/>
    <d v="2023-12-1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22"/>
    <s v="Q2, FY24"/>
    <x v="0"/>
  </r>
  <r>
    <s v="Kathryn Buchanan"/>
    <s v="kathryn.buchanan@anaconda.com.au"/>
    <s v="Introducing The Weapons Of Influence"/>
    <n v="36474180"/>
    <s v="Video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297893"/>
    <s v="Kathryn Buchanan"/>
    <x v="7"/>
    <s v="Q4, FY24"/>
    <x v="0"/>
  </r>
  <r>
    <s v="Rachael Mendez"/>
    <s v="rachael.mendez@srg.com.au"/>
    <s v="Introducing The Weapons Of Influence"/>
    <n v="36474180"/>
    <s v="Video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Valentina De Luca"/>
    <s v="valentina.deluca@srg.com.au"/>
    <s v="Introducing The Weapons Of Influence"/>
    <n v="36474180"/>
    <s v="Video"/>
    <x v="0"/>
    <s v="Passed"/>
    <d v="2022-11-23T00:00:00"/>
    <d v="2022-11-2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9"/>
    <s v="Q2, FY23"/>
    <x v="0"/>
  </r>
  <r>
    <s v="Huacong Xu"/>
    <s v="gabrielle.xu@srg.com.au"/>
    <s v="Introducing The Weapons Of Influence"/>
    <n v="36474180"/>
    <s v="Video"/>
    <x v="0"/>
    <s v="Passed"/>
    <d v="2024-07-10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x v="7"/>
    <s v="Q1, FY25"/>
    <x v="0"/>
  </r>
  <r>
    <s v="David Bassett"/>
    <s v="david.bassett@srg.com.au"/>
    <s v="Introducing The Weapons Of Influence"/>
    <n v="36474180"/>
    <s v="Video"/>
    <x v="0"/>
    <s v="Passed"/>
    <d v="2023-09-12T00:00:00"/>
    <d v="2023-09-12T00:00:00"/>
    <s v="Human Resources (HR), (HR) Payroll, New Starters"/>
    <m/>
    <m/>
    <m/>
    <s v="Assistant Payroll Manager"/>
    <s v="HR MANAGEMENT"/>
    <m/>
    <s v="Fi Cassidy"/>
    <s v="S900"/>
    <n v="316827"/>
    <s v="Dave Bassett"/>
    <x v="14"/>
    <s v="Q1, FY24"/>
    <x v="0"/>
  </r>
  <r>
    <s v="Andrea Nicou"/>
    <s v="andrea.nicou@srg.com.au"/>
    <s v="Introducing The Weapons Of Influence"/>
    <n v="36474180"/>
    <s v="Video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Thida Zaw"/>
    <s v="thida.zaw@srg.com.au"/>
    <s v="Introducing The Weapons Of Influence"/>
    <n v="36474180"/>
    <s v="Video"/>
    <x v="0"/>
    <s v="Passed"/>
    <d v="2022-12-22T00:00:00"/>
    <d v="2022-12-22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x v="16"/>
    <s v="Q2, FY23"/>
    <x v="6"/>
  </r>
  <r>
    <s v="Yuanhong Huang"/>
    <s v="julie.huang@srg.com.au"/>
    <s v="Introducing The Weapons Of Influence"/>
    <n v="36474180"/>
    <s v="Video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Shaistha Begum"/>
    <s v="shaistha.begum@srg.com.au"/>
    <s v="Introducing The Weapons Of Influence"/>
    <n v="36474180"/>
    <s v="Video"/>
    <x v="0"/>
    <s v="Passed"/>
    <d v="2023-05-23T00:00:00"/>
    <d v="2023-05-23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28"/>
    <s v="Q4, FY23"/>
    <x v="6"/>
  </r>
  <r>
    <s v="Sheldon Samson Phulpagar"/>
    <s v="sheldon.phulpagar@srg.com.au"/>
    <s v="Introducing The Weapons Of Influence"/>
    <n v="36474180"/>
    <s v="Video"/>
    <x v="0"/>
    <s v="Passed"/>
    <d v="2023-10-21T00:00:00"/>
    <d v="2023-10-21T00:00:00"/>
    <s v="New Starters"/>
    <m/>
    <m/>
    <m/>
    <s v="Crm Campaign Coordinator"/>
    <s v="Marketing"/>
    <s v="ECOMM DIGITAL"/>
    <s v="Kosha Desai"/>
    <s v="S900"/>
    <n v="329850"/>
    <s v="Sheldon Phulpagar"/>
    <x v="29"/>
    <s v="Q2, FY24"/>
    <x v="2"/>
  </r>
  <r>
    <s v="Pingping Lu"/>
    <s v="lucy.lu@srg.com.au"/>
    <s v="Introducing The Weapons Of Influence"/>
    <n v="36474180"/>
    <s v="Video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Callia Emory"/>
    <s v="callia.emory@srg.com.au"/>
    <s v="Introducing The Weapons Of Influence"/>
    <n v="36474180"/>
    <s v="Video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Jin Ying Tan"/>
    <s v="jade.tan@srg.com.au"/>
    <s v="Introducing The Weapons Of Influence"/>
    <n v="36474180"/>
    <s v="Video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6"/>
    <s v="Q2, FY23"/>
    <x v="5"/>
  </r>
  <r>
    <s v="Mary Elizabeth Claire Harrington"/>
    <s v="claire.harrington@srg.com.au"/>
    <s v="Introducing The Weapons Of Influence"/>
    <n v="36474180"/>
    <s v="Video"/>
    <x v="0"/>
    <s v="Passed"/>
    <d v="2025-02-12T00:00:00"/>
    <d v="2025-02-12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25"/>
    <s v="Q3, FY25"/>
    <x v="5"/>
  </r>
  <r>
    <s v="Erin Sidwell"/>
    <s v="erin.sidwell@srg.com.au"/>
    <s v="Introducing The Weapons Of Influence"/>
    <n v="36474180"/>
    <s v="Video"/>
    <x v="0"/>
    <s v="Passed"/>
    <d v="2024-05-30T00:00:00"/>
    <d v="2024-05-30T00:00:00"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5"/>
    <s v="Q4, FY24"/>
    <x v="6"/>
  </r>
  <r>
    <s v="Sonal Bhatia"/>
    <s v="sonal.bhatia@srg.com.au"/>
    <s v="Introducing The Weapons Of Influence"/>
    <n v="36474180"/>
    <s v="Video"/>
    <x v="0"/>
    <s v="Passed"/>
    <d v="2023-09-04T00:00:00"/>
    <d v="2023-09-04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4"/>
    <s v="Q1, FY24"/>
    <x v="5"/>
  </r>
  <r>
    <s v="Simone Mcabee"/>
    <s v="simone.mcabee@spotlight.com.au"/>
    <s v="Introducing The Weapons Of Influence"/>
    <n v="36474180"/>
    <s v="Video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Kavya Koppolu"/>
    <s v="kavya.koppolu@srg.com.au"/>
    <s v="Introducing The Weapons Of Influence"/>
    <n v="36474180"/>
    <s v="Video"/>
    <x v="0"/>
    <s v="Passed"/>
    <d v="2023-09-13T00:00:00"/>
    <d v="2023-09-13T00:00:00"/>
    <s v="Human Resources (HR), (HR) Recruitment, New Starters"/>
    <m/>
    <m/>
    <m/>
    <s v="Hr Administrator"/>
    <s v="HR MANAGEMENT"/>
    <m/>
    <s v="Jen Jordan"/>
    <s v="S900"/>
    <n v="313819"/>
    <s v="Kavya Koppolu"/>
    <x v="14"/>
    <s v="Q1, FY24"/>
    <x v="0"/>
  </r>
  <r>
    <s v="Vinchi Chan"/>
    <s v="vinchi.chan@srg.com.au"/>
    <s v="Introducing The Weapons Of Influence"/>
    <n v="36474180"/>
    <s v="Video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Rasika Ravindra Pimplodkar"/>
    <s v="rasika.pimplodkar@srg.com.au"/>
    <s v="Introducing The Weapons Of Influence"/>
    <n v="36474180"/>
    <s v="Video"/>
    <x v="0"/>
    <s v="Passed"/>
    <d v="2025-05-20T00:00:00"/>
    <d v="2025-05-20T00:00:00"/>
    <s v="(Ecom) CRM, New Starters"/>
    <m/>
    <m/>
    <m/>
    <s v="Crm Campaign Coordinator"/>
    <s v="Marketing"/>
    <s v="ECOMM DIGITAL"/>
    <s v="Kosha Desai"/>
    <m/>
    <n v="339503"/>
    <s v="Rasika Pimplodkar"/>
    <x v="11"/>
    <s v="Q4, FY25"/>
    <x v="2"/>
  </r>
  <r>
    <s v="Yuan Jiang"/>
    <s v="yuan.jiang@srg.com.au"/>
    <s v="Introducing The Weapons Of Influence"/>
    <n v="36474180"/>
    <s v="Video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Fotios Viskas"/>
    <s v="fotios.viskas@srg.com.au"/>
    <s v="Introducing The Weapons Of Influence"/>
    <n v="36474180"/>
    <s v="Video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0"/>
    <s v="Q3, FY23"/>
    <x v="5"/>
  </r>
  <r>
    <s v="Leah Abicair"/>
    <s v="leah.abicair@srg.com.au"/>
    <s v="Introducing The Weapons Of Influence"/>
    <n v="36474180"/>
    <s v="Video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x v="25"/>
    <s v="Q3, FY25"/>
    <x v="6"/>
  </r>
  <r>
    <s v="Vicki Liassos"/>
    <s v="vicki.liassos@srg.com.au"/>
    <s v="Introducing The Weapons Of Influence"/>
    <n v="36474180"/>
    <s v="Video"/>
    <x v="0"/>
    <s v="Passed"/>
    <d v="2024-02-06T00:00:00"/>
    <d v="2024-02-06T00:00:00"/>
    <s v="Human Resources (HR), (HR) Recruitment, New Starters"/>
    <m/>
    <m/>
    <m/>
    <s v="Recruitment Coordinator"/>
    <s v="HR MANAGEMENT"/>
    <m/>
    <s v="Jen Jordan"/>
    <s v="S900"/>
    <n v="321424"/>
    <s v="Vicki Liassos"/>
    <x v="12"/>
    <s v="Q3, FY24"/>
    <x v="0"/>
  </r>
  <r>
    <s v="Chantelle Platt"/>
    <s v="chantelle.platt@srg.com.au"/>
    <s v="Introducing The Weapons Of Influence"/>
    <n v="36474180"/>
    <s v="Video"/>
    <x v="0"/>
    <s v="Passed"/>
    <d v="2024-09-10T00:00:00"/>
    <d v="2024-09-10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Su Ying Xie"/>
    <s v="su.ying.xie@srg.com.au"/>
    <s v="Introducing The Weapons Of Influence"/>
    <n v="36474180"/>
    <s v="Video"/>
    <x v="0"/>
    <s v="Passed"/>
    <d v="2023-01-17T00:00:00"/>
    <d v="2023-01-17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3"/>
    <s v="Q3, FY23"/>
    <x v="7"/>
  </r>
  <r>
    <s v="Reece Shaw"/>
    <s v="reece.shaw@srg.com.au"/>
    <s v="Introducing The Weapons Of Influence"/>
    <n v="36474180"/>
    <s v="Video"/>
    <x v="0"/>
    <s v="Passed"/>
    <d v="2024-01-31T00:00:00"/>
    <d v="2024-01-31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12"/>
    <s v="Q3, FY24"/>
    <x v="0"/>
  </r>
  <r>
    <s v="Luan Nguyen"/>
    <s v="luan.nguyen@srg.com.au"/>
    <s v="Introducing The Weapons Of Influence"/>
    <n v="36474180"/>
    <s v="Video"/>
    <x v="0"/>
    <s v="Passed"/>
    <d v="2025-02-26T00:00:00"/>
    <d v="2025-02-26T00:00:00"/>
    <s v="Human Resources (HR), (HR) HR Analytics, New Starters"/>
    <m/>
    <m/>
    <m/>
    <s v="Hr Reporting Analyst"/>
    <s v="HR MANAGEMENT"/>
    <m/>
    <s v="Vanessa Mccandlish"/>
    <s v="S900"/>
    <n v="338041"/>
    <s v="Luan Nguyen"/>
    <x v="25"/>
    <s v="Q3, FY25"/>
    <x v="0"/>
  </r>
  <r>
    <s v="Aashish Bhandari"/>
    <s v="aashish.bhandari@srg.com.au"/>
    <s v="Introducing The Weapons Of Influence"/>
    <n v="36474180"/>
    <s v="Video"/>
    <x v="0"/>
    <s v="Passed"/>
    <d v="2024-10-18T00:00:00"/>
    <d v="2024-10-18T00:00:00"/>
    <s v="Human Resources (HR), (HR) Payroll, New Starters"/>
    <m/>
    <m/>
    <m/>
    <s v="Payroll Officer"/>
    <s v="HR MANAGEMENT"/>
    <m/>
    <s v="Fi Cassidy"/>
    <s v="S900"/>
    <n v="326463"/>
    <s v="Ash Bhandari"/>
    <x v="19"/>
    <s v="Q2, FY25"/>
    <x v="0"/>
  </r>
  <r>
    <s v="Adam Carson"/>
    <s v="adam.carson@srg.com.au"/>
    <s v="Introducing The Weapons Of Influence"/>
    <n v="36474180"/>
    <s v="Video"/>
    <x v="0"/>
    <s v="Passed"/>
    <d v="2025-02-24T00:00:00"/>
    <d v="2025-02-28T00:00:00"/>
    <s v="Spotlight Group, Analytics &amp; Insights (A&amp;I)"/>
    <m/>
    <m/>
    <m/>
    <s v="Senior Data Analyst"/>
    <s v="ANALYTICS &amp; INSIGHTS"/>
    <m/>
    <s v="Aaron Sarson"/>
    <m/>
    <n v="338616"/>
    <s v="Adam Carson"/>
    <x v="25"/>
    <s v="Q3, FY25"/>
    <x v="7"/>
  </r>
  <r>
    <s v="Penelope Robin"/>
    <s v="penny.robin@srg.com.au"/>
    <s v="Introducing The Weapons Of Influence"/>
    <n v="36474180"/>
    <s v="Video"/>
    <x v="0"/>
    <s v="Passed"/>
    <d v="2023-10-17T00:00:00"/>
    <d v="2023-10-17T00:00:00"/>
    <s v="Information Technology (IT), New Starters"/>
    <m/>
    <m/>
    <m/>
    <s v="Business Analyst"/>
    <s v="IT"/>
    <s v="IT DIGITAL"/>
    <s v="Jose Rivera Cordoba"/>
    <s v="S900"/>
    <n v="235135"/>
    <s v="Penny Robin"/>
    <x v="29"/>
    <s v="Q2, FY24"/>
    <x v="5"/>
  </r>
  <r>
    <s v="Haneen Al Khamas"/>
    <s v="haneen.khamas@srg.com.au"/>
    <s v="Introducing The Weapons Of Influence"/>
    <n v="36474180"/>
    <s v="Video"/>
    <x v="0"/>
    <s v="Passed"/>
    <d v="2025-05-13T00:00:00"/>
    <d v="2025-05-13T00:00:00"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x v="11"/>
    <s v="Q4, FY25"/>
    <x v="6"/>
  </r>
  <r>
    <s v="Jonathan Wright"/>
    <s v="jonathan.wright@srg.com.au"/>
    <s v="Introducing The Weapons Of Influence"/>
    <n v="36474180"/>
    <s v="Video"/>
    <x v="0"/>
    <s v="Passed"/>
    <d v="2024-12-04T00:00:00"/>
    <d v="2024-12-04T00:00:00"/>
    <s v="(Ecom) eCom Content, New Starters"/>
    <m/>
    <m/>
    <m/>
    <s v="Copywriter Lead"/>
    <s v="Marketing"/>
    <s v="SS ECOMM SM1"/>
    <s v="Bec Luong"/>
    <s v="S900"/>
    <n v="336927"/>
    <s v="Jono Wright"/>
    <x v="23"/>
    <s v="Q2, FY25"/>
    <x v="6"/>
  </r>
  <r>
    <s v="Annie Chung"/>
    <s v="annie.chung@srg.com.au"/>
    <s v="Introducing The Weapons Of Influence"/>
    <n v="36474180"/>
    <s v="Video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5"/>
    <s v="Q4, FY24"/>
    <x v="6"/>
  </r>
  <r>
    <s v="Fiona Cassidy"/>
    <s v="fiona.cassidy@srg.com.au"/>
    <s v="Introducing The Weapons Of Influence"/>
    <n v="36474180"/>
    <s v="Video"/>
    <x v="0"/>
    <s v="Passed"/>
    <d v="2023-09-12T00:00:00"/>
    <d v="2023-09-12T00:00:00"/>
    <s v="Human Resources (HR), (HR) Payroll, MANAGERS, New Starters"/>
    <m/>
    <m/>
    <m/>
    <s v="Group Payroll Manager"/>
    <s v="HR MANAGEMENT"/>
    <m/>
    <s v="Linda Hunt"/>
    <s v="S900"/>
    <n v="314295"/>
    <s v="Fi Cassidy"/>
    <x v="14"/>
    <s v="Q1, FY24"/>
    <x v="0"/>
  </r>
  <r>
    <s v="Melissa Adeson"/>
    <s v="melissa.adeson@srg.com.au"/>
    <s v="Introducing The Weapons Of Influence"/>
    <n v="36474180"/>
    <s v="Video"/>
    <x v="0"/>
    <s v="Passed"/>
    <d v="2022-11-18T00:00:00"/>
    <d v="2023-01-23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3, FY23"/>
    <x v="0"/>
  </r>
  <r>
    <s v="Charmaine Chin"/>
    <s v="charmaine.chin@srg.com.au"/>
    <s v="Introducing The Weapons Of Influence"/>
    <n v="36474180"/>
    <s v="Video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5"/>
    <s v="Q4, FY24"/>
    <x v="6"/>
  </r>
  <r>
    <s v="Anita Mucic"/>
    <s v="anita.mucic@srg.com.au"/>
    <s v="Introducing The Weapons Of Influence"/>
    <n v="36474180"/>
    <s v="Video"/>
    <x v="0"/>
    <s v="Passed"/>
    <d v="2024-05-29T00:00:00"/>
    <d v="2024-05-29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15"/>
    <s v="Q4, FY24"/>
    <x v="6"/>
  </r>
  <r>
    <s v="Carol Brown"/>
    <s v="carol.brown@spotlight.com.au"/>
    <s v="Introducing The Weapons Of Influence"/>
    <n v="36474180"/>
    <s v="Video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5"/>
    <s v="Q4, FY24"/>
    <x v="6"/>
  </r>
  <r>
    <s v="Rebecca Luong"/>
    <s v="rebecca.luong@srg.com.au"/>
    <s v="Introducing The Weapons Of Influence"/>
    <n v="36474180"/>
    <s v="Video"/>
    <x v="0"/>
    <s v="Passed"/>
    <d v="2024-12-13T00:00:00"/>
    <d v="2024-12-13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23"/>
    <s v="Q2, FY25"/>
    <x v="6"/>
  </r>
  <r>
    <s v="Vanessa Mccandlish"/>
    <s v="vanessa.mccandlish@srg.com.au"/>
    <s v="Introducing The Weapons Of Influence"/>
    <n v="36474180"/>
    <s v="Video"/>
    <x v="0"/>
    <s v="Passed"/>
    <d v="2023-09-06T00:00:00"/>
    <d v="2023-09-0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14"/>
    <s v="Q1, FY24"/>
    <x v="0"/>
  </r>
  <r>
    <s v="Robert Ryan"/>
    <s v="rob.ryan@srg.com.au"/>
    <s v="Introducing The Weapons Of Influence"/>
    <n v="36474180"/>
    <s v="Video"/>
    <x v="0"/>
    <s v="Passed"/>
    <d v="2023-02-27T00:00:00"/>
    <d v="2023-02-27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20"/>
    <s v="Q3, FY23"/>
    <x v="2"/>
  </r>
  <r>
    <s v="Aaron Sarson"/>
    <s v="aaron.sarson@srg.com.au"/>
    <s v="Introducing The Weapons Of Influence"/>
    <n v="36474180"/>
    <s v="Video"/>
    <x v="0"/>
    <s v="Passed"/>
    <d v="2023-01-11T00:00:00"/>
    <d v="2023-01-11T00:00:00"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3"/>
    <s v="Q3, FY23"/>
    <x v="7"/>
  </r>
  <r>
    <s v="Linda Hunt"/>
    <s v="lin.hunt@spotlight.com.au"/>
    <s v="Introducing The Weapons Of Influence"/>
    <n v="36474180"/>
    <s v="Video"/>
    <x v="2"/>
    <m/>
    <d v="2023-07-18T00:00:00"/>
    <m/>
    <s v="Human Resources (HR), MANAGERS, New Starters"/>
    <m/>
    <m/>
    <m/>
    <s v="Head Of Hr Operations"/>
    <s v="HR MANAGEMENT"/>
    <m/>
    <s v="Avi Gilboa"/>
    <s v="S900"/>
    <n v="229520"/>
    <s v="Linda Hunt"/>
    <x v="2"/>
    <s v=""/>
    <x v="0"/>
  </r>
  <r>
    <s v="Justin Scollo"/>
    <s v="justin.scollo@srg.com.au"/>
    <s v="The DevOps Essentials - The Handbook"/>
    <n v="3643521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Vinod Reddyshetty"/>
    <s v="vinod.reddyshetty@srg.com.au"/>
    <s v="The DevOps Essentials - The Handbook"/>
    <n v="36435211"/>
    <s v="Interactive"/>
    <x v="0"/>
    <s v="Passed"/>
    <d v="2024-07-06T00:00:00"/>
    <d v="2024-07-07T00:00:00"/>
    <s v="New Starters"/>
    <m/>
    <m/>
    <m/>
    <s v="Technical Lead"/>
    <s v="IT"/>
    <m/>
    <s v="Ankit Bansal"/>
    <m/>
    <s v="Contractor"/>
    <m/>
    <x v="7"/>
    <s v="Q1, FY25"/>
    <x v="1"/>
  </r>
  <r>
    <s v="Binuncal Kahel"/>
    <s v="michael.binuncal@srg.com.au"/>
    <s v="The DevOps Essentials - The Handbook"/>
    <n v="36435211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Elise Forsyth-Harrison"/>
    <s v="elise.forsyth@srg.com.au"/>
    <s v="The DevOps Essentials - The Handbook"/>
    <n v="36435211"/>
    <s v="Interactive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1"/>
    <s v=""/>
    <x v="5"/>
  </r>
  <r>
    <s v="Herminio Jr Tina"/>
    <s v="hadgie.tina@harrisscarfe.com.au"/>
    <s v="The DevOps Essentials - The Handbook"/>
    <n v="36435211"/>
    <s v="Interactive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1"/>
    <s v=""/>
    <x v="5"/>
  </r>
  <r>
    <s v="Pradip Marek"/>
    <s v="pradip.marek@srg.com.au"/>
    <s v="The DevOps Essentials - The Handbook"/>
    <n v="36435211"/>
    <s v="Interactive"/>
    <x v="1"/>
    <m/>
    <m/>
    <m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1"/>
    <s v=""/>
    <x v="5"/>
  </r>
  <r>
    <s v="Nan Shen"/>
    <s v="nelson.shen@srg.com.au"/>
    <s v="The DevOps Essentials - The Handbook"/>
    <n v="3643521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Sonal Bhatia"/>
    <s v="sonal.bhatia@srg.com.au"/>
    <s v="The DevOps Essentials - The Handbook"/>
    <n v="36435211"/>
    <s v="Interactive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Fotios Viskas"/>
    <s v="fotios.viskas@srg.com.au"/>
    <s v="The DevOps Essentials - The Handbook"/>
    <n v="36435211"/>
    <s v="Interactive"/>
    <x v="0"/>
    <s v="Passed"/>
    <d v="2024-04-19T00:00:00"/>
    <d v="2024-04-19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31"/>
    <s v="Q4, FY24"/>
    <x v="5"/>
  </r>
  <r>
    <s v="Joseph Zooeff"/>
    <s v="joseph.zooeff@srg.com.au"/>
    <s v="The DevOps Essentials - The Handbook"/>
    <n v="36435211"/>
    <s v="Interactive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Peter Aarons"/>
    <s v="peter.aarons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Trina Littlepage"/>
    <s v="trina.littlepage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Salvatore Vitiello"/>
    <s v="salvatore.vitiello@srg.com.au"/>
    <s v="Agile Project Management: 10 - Estimating Agile Projects"/>
    <n v="36433463"/>
    <s v="Interactive"/>
    <x v="2"/>
    <m/>
    <d v="2024-06-12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5"/>
    <s v=""/>
    <x v="5"/>
  </r>
  <r>
    <s v="Ashley Steers"/>
    <s v="ashley.steers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Christopher Howard"/>
    <s v="chris.howard@srg.com.au"/>
    <s v="Agile Project Management: 10 - Estimating Agile Projects"/>
    <n v="36433463"/>
    <s v="Interactive"/>
    <x v="0"/>
    <s v="Passed"/>
    <d v="2024-05-24T00:00:00"/>
    <d v="2024-05-24T00:00:00"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0"/>
    <s v="Q4, FY24"/>
    <x v="5"/>
  </r>
  <r>
    <s v="Vincenza Galea"/>
    <s v="enza.galea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Jin Ying Tan"/>
    <s v="jade.tan@srg.com.au"/>
    <s v="Agile Project Management: 10 - Estimating Agile Projects"/>
    <n v="3643346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"/>
    <s v=""/>
    <x v="5"/>
  </r>
  <r>
    <s v="Mary Elizabeth Claire Harrington"/>
    <s v="claire.harrington@srg.com.au"/>
    <s v="Agile Project Management: 10 - Estimating Agile Projects"/>
    <n v="36433463"/>
    <s v="Interactive"/>
    <x v="2"/>
    <m/>
    <d v="2025-02-26T00:00:00"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25"/>
    <s v=""/>
    <x v="5"/>
  </r>
  <r>
    <s v="Christopher Galea"/>
    <s v="chris.galea@srg.com.au"/>
    <s v="Agile Project Management: 10 - Estimating Agile Projects"/>
    <n v="36433463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Adam Boyd"/>
    <s v="adam.boyd@spotlightproperty.com.au"/>
    <s v="Verbal &amp; Non-verbal Communication"/>
    <n v="36424918"/>
    <s v="Course"/>
    <x v="1"/>
    <m/>
    <m/>
    <m/>
    <s v="Spotlight Group, New Starters"/>
    <m/>
    <m/>
    <m/>
    <s v="Head of Asset Management"/>
    <s v="SPG DEV"/>
    <s v="Richard O'Brien"/>
    <s v="Zac Fried"/>
    <m/>
    <s v="CON11608"/>
    <m/>
    <x v="1"/>
    <s v=""/>
    <x v="1"/>
  </r>
  <r>
    <s v="Soraya Franklin"/>
    <s v="soraya.franklin@srg.com.au"/>
    <s v="Verbal &amp; Non-verbal Communication"/>
    <n v="36424918"/>
    <s v="Cours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Leslie Liboon"/>
    <s v="leslie.liboon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5"/>
    <m/>
    <x v="1"/>
    <s v=""/>
    <x v="1"/>
  </r>
  <r>
    <s v="Ralph Valenzuela"/>
    <s v="ralph.valenzuela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0"/>
    <m/>
    <x v="1"/>
    <s v=""/>
    <x v="1"/>
  </r>
  <r>
    <s v="Maria Liza Flores"/>
    <s v="maria.flores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7"/>
    <m/>
    <x v="1"/>
    <s v=""/>
    <x v="1"/>
  </r>
  <r>
    <s v="Kristine Carumbana"/>
    <s v="kristine.carumbana@spotlight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8"/>
    <m/>
    <x v="1"/>
    <s v=""/>
    <x v="1"/>
  </r>
  <r>
    <s v="Adam Brozinski"/>
    <s v="adam.brozinski@srg.com.au"/>
    <s v="Verbal &amp; Non-verbal Communication"/>
    <n v="36424918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Robert Nucifora"/>
    <s v="robert.nucifora@spotlightproperty.com.au"/>
    <s v="Verbal &amp; Non-verbal Communication"/>
    <n v="36424918"/>
    <s v="Course"/>
    <x v="1"/>
    <m/>
    <m/>
    <m/>
    <s v="Spotlight Group, New Starters"/>
    <m/>
    <m/>
    <m/>
    <s v="Senior Asset Manager"/>
    <s v="SPG DEV"/>
    <s v="Richard O'Brien"/>
    <s v="Adam Boyd"/>
    <m/>
    <s v="CON11609"/>
    <m/>
    <x v="1"/>
    <s v=""/>
    <x v="1"/>
  </r>
  <r>
    <s v="Linda Bott"/>
    <s v="linda.bott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4"/>
    <m/>
    <x v="1"/>
    <s v=""/>
    <x v="1"/>
  </r>
  <r>
    <s v="Sam Macgregor"/>
    <s v="sam.macgregor@spotlightproperty.com.au"/>
    <s v="Verbal &amp; Non-verbal Communication"/>
    <n v="36424918"/>
    <s v="Course"/>
    <x v="1"/>
    <m/>
    <m/>
    <m/>
    <s v="Spotlight Group, New Starters"/>
    <m/>
    <m/>
    <m/>
    <s v="National Transactions Manager"/>
    <s v="SPG DEV"/>
    <s v="Richard O'Brien"/>
    <s v="Adam Boyd"/>
    <m/>
    <s v="CON11610"/>
    <m/>
    <x v="1"/>
    <s v=""/>
    <x v="1"/>
  </r>
  <r>
    <s v="Nicole Connor"/>
    <s v="nicole.connor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5"/>
    <m/>
    <x v="1"/>
    <s v=""/>
    <x v="1"/>
  </r>
  <r>
    <s v="Melissa Siciliano"/>
    <s v="melissa.siciliano@spotlightproperty.com.au"/>
    <s v="Verbal &amp; Non-verbal Communication"/>
    <n v="36424918"/>
    <s v="Course"/>
    <x v="1"/>
    <m/>
    <m/>
    <m/>
    <s v="Spotlight Group, New Starters"/>
    <m/>
    <m/>
    <m/>
    <s v="Assistant Asset Manager"/>
    <s v="SPG DEV"/>
    <s v="Richard O'Brien"/>
    <s v="Adam Boyd"/>
    <m/>
    <m/>
    <m/>
    <x v="1"/>
    <s v=""/>
    <x v="1"/>
  </r>
  <r>
    <s v="Anthony Tramonte"/>
    <s v="anthony.tramonte@spotlightproperty.com.au"/>
    <s v="Verbal &amp; Non-verbal Communication"/>
    <n v="36424918"/>
    <s v="Course"/>
    <x v="1"/>
    <m/>
    <m/>
    <m/>
    <s v="Spotlight Group, New Starters"/>
    <m/>
    <m/>
    <m/>
    <s v="Asset Manager"/>
    <s v="SPG DEV"/>
    <s v="Richard O'Brien"/>
    <s v="Adam Boyd"/>
    <m/>
    <s v="CON11612"/>
    <m/>
    <x v="1"/>
    <s v=""/>
    <x v="1"/>
  </r>
  <r>
    <s v="Ebony Lowery"/>
    <s v="ebony.lowery@spotlightproperty.com.au"/>
    <s v="Verbal &amp; Non-verbal Communication"/>
    <n v="36424918"/>
    <s v="Course"/>
    <x v="1"/>
    <m/>
    <m/>
    <m/>
    <s v="Spotlight Group, New Starters"/>
    <m/>
    <m/>
    <m/>
    <s v="Executive Property Assistant"/>
    <s v="SPG DEV"/>
    <s v="Richard O'Brien"/>
    <s v="Adam Boyd"/>
    <m/>
    <m/>
    <m/>
    <x v="1"/>
    <s v=""/>
    <x v="1"/>
  </r>
  <r>
    <s v="Test Learner"/>
    <s v="testlearnergo1@gmail.com"/>
    <s v="Verbal &amp; Non-verbal Communication"/>
    <n v="36424918"/>
    <s v="Cours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Jocelyn Bay"/>
    <s v="jocelyn.bay@srg.com.au"/>
    <s v="Verbal &amp; Non-verbal Communication"/>
    <n v="36424918"/>
    <s v="Course"/>
    <x v="0"/>
    <s v="Passed"/>
    <d v="2024-02-16T00:00:00"/>
    <d v="2024-02-16T00:00:00"/>
    <s v="Information Technology (IT), New Starters"/>
    <m/>
    <m/>
    <m/>
    <s v="Contractor"/>
    <s v="IT"/>
    <s v="IT ERP APPLICATIONS"/>
    <s v="Gert-Jan Klaver"/>
    <m/>
    <m/>
    <m/>
    <x v="12"/>
    <s v="Q3, FY24"/>
    <x v="1"/>
  </r>
  <r>
    <s v="Asyraf Suhaimi"/>
    <s v="asyraf.suhaimi@spotlight.com.my"/>
    <s v="Verbal &amp; Non-verbal Communication"/>
    <n v="36424918"/>
    <s v="Course"/>
    <x v="0"/>
    <s v="Passed"/>
    <d v="2023-06-14T00:00:00"/>
    <d v="2023-07-03T00:00:00"/>
    <s v="Project Delivery (PD), New Starters"/>
    <m/>
    <m/>
    <m/>
    <s v="Store Planner"/>
    <s v="Property and Store Dev"/>
    <m/>
    <m/>
    <m/>
    <m/>
    <m/>
    <x v="6"/>
    <s v="Q1, FY24"/>
    <x v="1"/>
  </r>
  <r>
    <s v="Carlo Gabi"/>
    <s v="carlo.gabi@srg.com.au"/>
    <s v="Verbal &amp; Non-verbal Communication"/>
    <n v="36424918"/>
    <s v="Cours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Camille Diocadiz"/>
    <s v="camille.diocadiz@srg.com.au"/>
    <s v="Verbal &amp; Non-verbal Communication"/>
    <n v="36424918"/>
    <s v="Cours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Sunshine Santos"/>
    <s v="shanaryza.steward@srg.com.au"/>
    <s v="Verbal &amp; Non-verbal Communication"/>
    <n v="36424918"/>
    <s v="Course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x v="0"/>
    <s v="Q3, FY23"/>
    <x v="0"/>
  </r>
  <r>
    <s v="Benjamin Williams"/>
    <s v="benjacksonwilliams27@gmail.com"/>
    <s v="Verbal &amp; Non-verbal Communication"/>
    <n v="36424918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Glydel MaeGecana"/>
    <s v="glydel.maegecana@srg.com.au"/>
    <s v="Verbal &amp; Non-verbal Communication"/>
    <n v="36424918"/>
    <s v="Cours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Morry Fraid"/>
    <s v="morryf@spotlight.com.au"/>
    <s v="Verbal &amp; Non-verbal Communication"/>
    <n v="36424918"/>
    <s v="Course"/>
    <x v="1"/>
    <m/>
    <m/>
    <m/>
    <s v="Spotlight Group, New Starters"/>
    <m/>
    <m/>
    <m/>
    <s v="FFM Director"/>
    <s v="FFM SUPPORT"/>
    <m/>
    <m/>
    <m/>
    <m/>
    <m/>
    <x v="1"/>
    <s v=""/>
    <x v="1"/>
  </r>
  <r>
    <s v="Zac Fried"/>
    <s v="zac@spotlightgroup.com"/>
    <s v="Verbal &amp; Non-verbal Communication"/>
    <n v="36424918"/>
    <s v="Course"/>
    <x v="1"/>
    <m/>
    <m/>
    <m/>
    <s v="MANAGERS, Spotlight Group, New Starters"/>
    <m/>
    <m/>
    <m/>
    <s v="FFM Director"/>
    <s v="SPG DEV"/>
    <m/>
    <m/>
    <m/>
    <m/>
    <m/>
    <x v="1"/>
    <s v=""/>
    <x v="1"/>
  </r>
  <r>
    <s v="Avi Gilboa"/>
    <s v="avi.gilboa@spotlightgroup.com"/>
    <s v="Verbal &amp; Non-verbal Communication"/>
    <n v="36424918"/>
    <s v="Course"/>
    <x v="1"/>
    <m/>
    <m/>
    <m/>
    <s v="MANAGERS, Spotlight Group, New Starters"/>
    <m/>
    <m/>
    <m/>
    <s v="Director"/>
    <s v="FFM SUPPORT"/>
    <m/>
    <m/>
    <m/>
    <n v="239239"/>
    <m/>
    <x v="1"/>
    <s v=""/>
    <x v="9"/>
  </r>
  <r>
    <s v="Nez Toprak"/>
    <s v="neslihan.toprak@srg.com.au"/>
    <s v="Verbal &amp; Non-verbal Communication"/>
    <n v="36424918"/>
    <s v="Cours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0"/>
    <s v="Q3, FY23"/>
    <x v="3"/>
  </r>
  <r>
    <s v="Harry Ashton"/>
    <s v="harry.ashton@srg.com.au"/>
    <s v="Verbal &amp; Non-verbal Communication"/>
    <n v="36424918"/>
    <s v="Course"/>
    <x v="0"/>
    <s v="Passed"/>
    <d v="2023-01-17T00:00:00"/>
    <d v="2023-01-17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3"/>
    <s v="Q3, FY23"/>
    <x v="3"/>
  </r>
  <r>
    <s v="Talhia Davon"/>
    <s v="talhia.davon@srg.com.au"/>
    <s v="Verbal &amp; Non-verbal Communication"/>
    <n v="36424918"/>
    <s v="Cours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Jericka Custodio"/>
    <s v="jericka.custodio@srg.com.au"/>
    <s v="Verbal &amp; Non-verbal Communication"/>
    <n v="36424918"/>
    <s v="Course"/>
    <x v="1"/>
    <m/>
    <m/>
    <m/>
    <s v="Finance (FIN), New Starters"/>
    <m/>
    <m/>
    <m/>
    <m/>
    <m/>
    <m/>
    <s v="Joanne Fatai"/>
    <m/>
    <s v="CON7472"/>
    <m/>
    <x v="1"/>
    <s v=""/>
    <x v="1"/>
  </r>
  <r>
    <s v="Mariel Mangubat"/>
    <s v="mariel.mangubat@srg.com.au"/>
    <s v="Verbal &amp; Non-verbal Communication"/>
    <n v="36424918"/>
    <s v="Cours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Melinda Potente"/>
    <s v="melinda.potente@go1.com"/>
    <s v="Verbal &amp; Non-verbal Communication"/>
    <n v="36424918"/>
    <s v="Course"/>
    <x v="1"/>
    <m/>
    <m/>
    <m/>
    <s v="Finance (FIN)"/>
    <m/>
    <s v="Store Manager"/>
    <s v="en"/>
    <m/>
    <m/>
    <m/>
    <m/>
    <m/>
    <m/>
    <m/>
    <x v="1"/>
    <s v=""/>
    <x v="1"/>
  </r>
  <r>
    <s v="Stuart Agnew"/>
    <s v="stuart.agnew@srg.com.au"/>
    <s v="Verbal &amp; Non-verbal Communication"/>
    <n v="36424918"/>
    <s v="Cours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Anthony Eclevia"/>
    <s v="anthony.eclevia@srg.com.au"/>
    <s v="Verbal &amp; Non-verbal Communication"/>
    <n v="36424918"/>
    <s v="Course"/>
    <x v="1"/>
    <m/>
    <m/>
    <m/>
    <s v="Finance (FIN)"/>
    <m/>
    <m/>
    <m/>
    <m/>
    <s v="Finance"/>
    <s v="Finance"/>
    <s v="Adam Bowden"/>
    <m/>
    <s v="CON11935"/>
    <m/>
    <x v="1"/>
    <s v=""/>
    <x v="1"/>
  </r>
  <r>
    <s v="Jay Garados"/>
    <s v="jay.garados@srg.com.au"/>
    <s v="Verbal &amp; Non-verbal Communication"/>
    <n v="36424918"/>
    <s v="Course"/>
    <x v="1"/>
    <m/>
    <m/>
    <m/>
    <s v="Finance (FIN)"/>
    <m/>
    <m/>
    <m/>
    <m/>
    <s v="Finance"/>
    <s v="Finance"/>
    <s v="Robyn Boyle"/>
    <m/>
    <s v="CON11847"/>
    <m/>
    <x v="1"/>
    <s v=""/>
    <x v="1"/>
  </r>
  <r>
    <s v="Lela Wauchop"/>
    <s v="lela.wauchop@spotlightproperty.com.au"/>
    <s v="Verbal &amp; Non-verbal Communication"/>
    <n v="36424918"/>
    <s v="Course"/>
    <x v="1"/>
    <m/>
    <m/>
    <m/>
    <s v="Spotlight Group, New Starters"/>
    <m/>
    <m/>
    <m/>
    <m/>
    <s v="Property and Store Dev"/>
    <s v="Spotlight Property"/>
    <s v="Adam Boyd"/>
    <m/>
    <s v="CON7748"/>
    <m/>
    <x v="1"/>
    <s v=""/>
    <x v="1"/>
  </r>
  <r>
    <s v="lisa Matchan"/>
    <s v="lisa.matchan@spotlightproperty.com.au"/>
    <s v="Verbal &amp; Non-verbal Communication"/>
    <n v="36424918"/>
    <s v="Course"/>
    <x v="1"/>
    <m/>
    <m/>
    <m/>
    <s v="Spotlight Group, New Starters"/>
    <m/>
    <m/>
    <m/>
    <m/>
    <s v="Property and Store Dev"/>
    <s v="Spotlight Property"/>
    <s v="Adam Boyd"/>
    <m/>
    <s v="CON9188"/>
    <m/>
    <x v="1"/>
    <s v=""/>
    <x v="1"/>
  </r>
  <r>
    <s v="Qiao Nian"/>
    <s v="alex.nianqiao@gmail.com"/>
    <s v="Verbal &amp; Non-verbal Communication"/>
    <n v="36424918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Emylou Pagulia"/>
    <s v="emylou.paguila@spotlightproperty.com.au"/>
    <s v="Verbal &amp; Non-verbal Communication"/>
    <n v="36424918"/>
    <s v="Course"/>
    <x v="1"/>
    <m/>
    <m/>
    <m/>
    <s v="Finance (FIN)"/>
    <m/>
    <m/>
    <m/>
    <m/>
    <s v="Finance"/>
    <s v="Finance"/>
    <s v="Lakshmi Nagendran"/>
    <m/>
    <s v="CON12317"/>
    <m/>
    <x v="1"/>
    <s v=""/>
    <x v="1"/>
  </r>
  <r>
    <s v="Adrian Hulston"/>
    <s v="adrian.hulston@srg.com.au"/>
    <s v="Verbal &amp; Non-verbal Communication"/>
    <n v="36424918"/>
    <s v="Course"/>
    <x v="1"/>
    <m/>
    <m/>
    <m/>
    <s v="Finance (FIN)"/>
    <m/>
    <m/>
    <m/>
    <m/>
    <s v="Finance"/>
    <s v="Finance"/>
    <s v="Jodi Ross"/>
    <m/>
    <s v="CON14417"/>
    <m/>
    <x v="1"/>
    <s v=""/>
    <x v="1"/>
  </r>
  <r>
    <s v="Carl Ferasol"/>
    <s v="carl.ferasol@srg.com.au"/>
    <s v="Verbal &amp; Non-verbal Communication"/>
    <n v="36424918"/>
    <s v="Course"/>
    <x v="1"/>
    <m/>
    <m/>
    <m/>
    <s v="Finance (FIN)"/>
    <m/>
    <m/>
    <m/>
    <m/>
    <m/>
    <m/>
    <s v="Adam Bowden"/>
    <m/>
    <m/>
    <m/>
    <x v="1"/>
    <s v=""/>
    <x v="1"/>
  </r>
  <r>
    <s v="Murray Mathews"/>
    <s v="murray.mathews@spotlight.co.nz"/>
    <s v="Verbal &amp; Non-verbal Communication"/>
    <n v="36424918"/>
    <s v="Course"/>
    <x v="1"/>
    <m/>
    <m/>
    <m/>
    <s v="Finance (FIN)"/>
    <m/>
    <m/>
    <m/>
    <m/>
    <m/>
    <m/>
    <s v="Adrian Hulston"/>
    <m/>
    <m/>
    <m/>
    <x v="1"/>
    <s v=""/>
    <x v="1"/>
  </r>
  <r>
    <s v="Akansha Tewari"/>
    <s v="akansha.tewari@srg.com.au"/>
    <s v="Verbal &amp; Non-verbal Communication"/>
    <n v="36424918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Rachael Mendez"/>
    <s v="rachael.mendez@srg.com.au"/>
    <s v="Verbal &amp; Non-verbal Communication"/>
    <n v="36424918"/>
    <s v="Cours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David Bassett"/>
    <s v="david.bassett@srg.com.au"/>
    <s v="Verbal &amp; Non-verbal Communication"/>
    <n v="36424918"/>
    <s v="Cours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x v="3"/>
    <s v="Q3, FY23"/>
    <x v="0"/>
  </r>
  <r>
    <s v="Yuanhong Huang"/>
    <s v="julie.huang@srg.com.au"/>
    <s v="Verbal &amp; Non-verbal Communication"/>
    <n v="36424918"/>
    <s v="Course"/>
    <x v="0"/>
    <s v="Passed"/>
    <d v="2023-09-05T00:00:00"/>
    <d v="2023-09-07T00:00:00"/>
    <s v="Human Resources (HR), (HR) Payroll, New Starters"/>
    <m/>
    <m/>
    <m/>
    <s v="Payroll Officer"/>
    <s v="HR MANAGEMENT"/>
    <m/>
    <s v="Fi Cassidy"/>
    <s v="S900"/>
    <n v="323623"/>
    <s v="Julie Huang"/>
    <x v="14"/>
    <s v="Q1, FY24"/>
    <x v="0"/>
  </r>
  <r>
    <s v="Somya Sharma"/>
    <s v="somya.sharma@srg.com.au"/>
    <s v="Verbal &amp; Non-verbal Communication"/>
    <n v="36424918"/>
    <s v="Course"/>
    <x v="1"/>
    <m/>
    <m/>
    <m/>
    <s v="Finance (FIN)"/>
    <m/>
    <m/>
    <m/>
    <s v="Stock Integrity Analyst"/>
    <s v="SS Finance"/>
    <s v="SS Finance SM4"/>
    <s v="Leigh Boyle"/>
    <s v="S900"/>
    <n v="333928"/>
    <s v="Somya Sharma"/>
    <x v="1"/>
    <s v=""/>
    <x v="11"/>
  </r>
  <r>
    <s v="Andre Wilbraham"/>
    <s v="andre.wilbraham@srg.com.au"/>
    <s v="Verbal &amp; Non-verbal Communication"/>
    <n v="36424918"/>
    <s v="Course"/>
    <x v="0"/>
    <s v="Passed"/>
    <d v="2022-11-22T00:00:00"/>
    <d v="2022-11-22T00:00:00"/>
    <s v="Finance (FIN), New Starters"/>
    <m/>
    <m/>
    <m/>
    <s v="Stock Integrity Analyst"/>
    <s v="SS Finance"/>
    <s v="SS Finance SM4"/>
    <s v="Leigh Boyle"/>
    <s v="S900"/>
    <n v="298748"/>
    <s v="Andre Wilbraham"/>
    <x v="9"/>
    <s v="Q2, FY23"/>
    <x v="11"/>
  </r>
  <r>
    <s v="Mark Furey"/>
    <s v="mark.furey@srg.com.au"/>
    <s v="Verbal &amp; Non-verbal Communication"/>
    <n v="36424918"/>
    <s v="Cours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x v="1"/>
    <s v=""/>
    <x v="11"/>
  </r>
  <r>
    <s v="Kathryn Buchanan"/>
    <s v="kathryn.buchanan@anaconda.com.au"/>
    <s v="Verbal &amp; Non-verbal Communication"/>
    <n v="36424918"/>
    <s v="Cours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Geoffrey Manolitsa"/>
    <s v="geoffrey.manolitsa@sghlegal.com.au"/>
    <s v="Verbal &amp; Non-verbal Communication"/>
    <n v="36424918"/>
    <s v="Course"/>
    <x v="1"/>
    <m/>
    <m/>
    <m/>
    <s v="Spotlight Group, New Starters"/>
    <m/>
    <m/>
    <m/>
    <s v="Spg Senior Legal Counsel"/>
    <s v="SPG DEV"/>
    <s v="SPG DEV MGT"/>
    <s v="Martine Wehner"/>
    <n v="5900"/>
    <n v="316680"/>
    <s v="Geoff Manolitsa"/>
    <x v="1"/>
    <s v=""/>
    <x v="4"/>
  </r>
  <r>
    <s v="Rebecca Lees"/>
    <s v="rebecca.lees@sghlegal.com.au"/>
    <s v="Verbal &amp; Non-verbal Communication"/>
    <n v="36424918"/>
    <s v="Course"/>
    <x v="1"/>
    <m/>
    <m/>
    <m/>
    <s v="Spotlight Group, New Starters"/>
    <m/>
    <m/>
    <m/>
    <s v="Senior Legal Counsel"/>
    <s v="SPG DEV"/>
    <s v="SPG DEV MGT"/>
    <s v="Martine Wehner"/>
    <n v="5900"/>
    <n v="297862"/>
    <s v="Rebecca Lees"/>
    <x v="1"/>
    <s v=""/>
    <x v="4"/>
  </r>
  <r>
    <s v="Su Ying Xie"/>
    <s v="su.ying.xie@srg.com.au"/>
    <s v="Verbal &amp; Non-verbal Communication"/>
    <n v="36424918"/>
    <s v="Course"/>
    <x v="2"/>
    <m/>
    <d v="2023-01-17T00:00:00"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3"/>
    <s v=""/>
    <x v="7"/>
  </r>
  <r>
    <s v="Nooshin Dadkhahtehrani"/>
    <s v="nooshin.dadkhah@srg.com.au"/>
    <s v="Verbal &amp; Non-verbal Communication"/>
    <n v="36424918"/>
    <s v="Course"/>
    <x v="1"/>
    <m/>
    <m/>
    <m/>
    <s v="(Ecom) Master Data, New Starters"/>
    <m/>
    <m/>
    <m/>
    <s v="Ga &amp; Gtm Specialist"/>
    <s v="Marketing"/>
    <s v="SS ECOMM SM1"/>
    <s v="Katie Van Leeuwen"/>
    <s v="S900"/>
    <n v="336067"/>
    <s v="Nooshin Dadkhahtehrani"/>
    <x v="1"/>
    <s v=""/>
    <x v="6"/>
  </r>
  <r>
    <s v="Penelope Chalke"/>
    <s v="penny.chalke@sghlegal.com.au"/>
    <s v="Verbal &amp; Non-verbal Communication"/>
    <n v="36424918"/>
    <s v="Course"/>
    <x v="1"/>
    <m/>
    <m/>
    <m/>
    <s v="Spotlight Group, New Starters"/>
    <m/>
    <m/>
    <m/>
    <s v="Legal Counsel"/>
    <m/>
    <s v="FFM LEGAL"/>
    <s v="Leigh Gratzer"/>
    <s v="F999"/>
    <n v="324479"/>
    <s v="Penny Chalke"/>
    <x v="1"/>
    <s v=""/>
    <x v="9"/>
  </r>
  <r>
    <s v="Marie Napoli"/>
    <s v="marie.napoli@srg.com.au"/>
    <s v="Verbal &amp; Non-verbal Communication"/>
    <n v="36424918"/>
    <s v="Course"/>
    <x v="0"/>
    <s v="Passed"/>
    <d v="2024-07-04T00:00:00"/>
    <d v="2024-07-04T00:00:00"/>
    <s v="Property Management (PROP)"/>
    <m/>
    <m/>
    <m/>
    <s v="Facilities Manager - Property"/>
    <s v="Property"/>
    <s v="Facilities Management"/>
    <s v="Andrew Ireson"/>
    <s v="S900"/>
    <n v="329909"/>
    <s v="Marie Napoli"/>
    <x v="7"/>
    <s v="Q4, FY24"/>
    <x v="3"/>
  </r>
  <r>
    <s v="Vicki Liassos"/>
    <s v="vicki.liassos@srg.com.au"/>
    <s v="Verbal &amp; Non-verbal Communication"/>
    <n v="36424918"/>
    <s v="Cours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x v="1"/>
    <s v=""/>
    <x v="0"/>
  </r>
  <r>
    <s v="Linda Abela"/>
    <s v="linda.abela@srg.com.au"/>
    <s v="Verbal &amp; Non-verbal Communication"/>
    <n v="36424918"/>
    <s v="Cours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x v="1"/>
    <s v=""/>
    <x v="3"/>
  </r>
  <r>
    <s v="Leanne Lea"/>
    <s v="leanne.lea@srg.com.au"/>
    <s v="Verbal &amp; Non-verbal Communication"/>
    <n v="36424918"/>
    <s v="Cours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x v="1"/>
    <s v=""/>
    <x v="3"/>
  </r>
  <r>
    <s v="Kelley Brydon"/>
    <s v="kelley.brydon@srg.com.au"/>
    <s v="Verbal &amp; Non-verbal Communication"/>
    <n v="36424918"/>
    <s v="Cours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Pragyaan Mishra"/>
    <s v="pragyaan.mishra@srg.com.au"/>
    <s v="Verbal &amp; Non-verbal Communication"/>
    <n v="36424918"/>
    <s v="Cours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Kunal Mazumdar"/>
    <s v="kunal.maz@srg.com.au"/>
    <s v="Verbal &amp; Non-verbal Communication"/>
    <n v="36424918"/>
    <s v="Cours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Kristy Rosengren-Loughry"/>
    <s v="kristy.rosengren@srg.com.au"/>
    <s v="Verbal &amp; Non-verbal Communication"/>
    <n v="36424918"/>
    <s v="Course"/>
    <x v="0"/>
    <s v="Passed"/>
    <d v="2023-02-16T00:00:00"/>
    <d v="2023-02-16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0"/>
    <s v="Q3, FY23"/>
    <x v="0"/>
  </r>
  <r>
    <s v="Vanessa Peluso"/>
    <s v="vanessa.peluso@srg.com.au"/>
    <s v="Verbal &amp; Non-verbal Communication"/>
    <n v="36424918"/>
    <s v="Course"/>
    <x v="0"/>
    <s v="Passed"/>
    <d v="2024-06-06T00:00:00"/>
    <d v="2024-06-06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5"/>
    <s v="Q4, FY24"/>
    <x v="3"/>
  </r>
  <r>
    <s v="Andrea Brvenik"/>
    <s v="andrea.brvenik@srg.com.au"/>
    <s v="Verbal &amp; Non-verbal Communication"/>
    <n v="36424918"/>
    <s v="Cours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x v="1"/>
    <s v=""/>
    <x v="11"/>
  </r>
  <r>
    <s v="Margie Robinson"/>
    <s v="margie.robinson@srg.com.au"/>
    <s v="Verbal &amp; Non-verbal Communication"/>
    <n v="3642491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Thomas Mclelland"/>
    <s v="tom.mclelland@spotlight.com.au"/>
    <s v="Verbal &amp; Non-verbal Communication"/>
    <n v="36424918"/>
    <s v="Course"/>
    <x v="0"/>
    <s v="Passed"/>
    <d v="2023-01-10T00:00:00"/>
    <d v="2023-01-13T00:00:00"/>
    <s v="Property Management (PROP), New Starters"/>
    <m/>
    <m/>
    <m/>
    <s v="Receiving"/>
    <s v="Property"/>
    <s v="Facilities Management"/>
    <s v="Sarah Michail"/>
    <s v="S900"/>
    <n v="204133"/>
    <s v="Tom Mclelland"/>
    <x v="3"/>
    <s v="Q3, FY23"/>
    <x v="3"/>
  </r>
  <r>
    <s v="Daryl Megna"/>
    <s v="insurance@spotlightgroup.com"/>
    <s v="Verbal &amp; Non-verbal Communication"/>
    <n v="36424918"/>
    <s v="Cours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x v="1"/>
    <s v=""/>
    <x v="11"/>
  </r>
  <r>
    <s v="Vittoria Bendinelli"/>
    <s v="vittoria.bendinelli@srg.com.au"/>
    <s v="Verbal &amp; Non-verbal Communication"/>
    <n v="36424918"/>
    <s v="Course"/>
    <x v="1"/>
    <m/>
    <m/>
    <m/>
    <s v="Human Resources (HR), New Starters"/>
    <m/>
    <m/>
    <m/>
    <s v="Receptionist"/>
    <s v="HR MANAGEMENT"/>
    <m/>
    <s v="Jen Jordan"/>
    <s v="S900"/>
    <n v="202731"/>
    <s v="Vittoria Bendinelli"/>
    <x v="1"/>
    <s v=""/>
    <x v="0"/>
  </r>
  <r>
    <s v="Wayne Micallef"/>
    <s v="wayne.micallef@srg.com.au"/>
    <s v="Verbal &amp; Non-verbal Communication"/>
    <n v="36424918"/>
    <s v="Cours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x v="1"/>
    <s v=""/>
    <x v="11"/>
  </r>
  <r>
    <s v="Reece Shaw"/>
    <s v="reece.shaw@srg.com.au"/>
    <s v="Verbal &amp; Non-verbal Communication"/>
    <n v="36424918"/>
    <s v="Course"/>
    <x v="0"/>
    <s v="Passed"/>
    <d v="2023-04-12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21"/>
    <s v="Q1, FY24"/>
    <x v="0"/>
  </r>
  <r>
    <s v="Valentina De Luca"/>
    <s v="valentina.deluca@srg.com.au"/>
    <s v="Verbal &amp; Non-verbal Communication"/>
    <n v="36424918"/>
    <s v="Course"/>
    <x v="0"/>
    <s v="Passed"/>
    <d v="2022-12-06T00:00:00"/>
    <d v="2022-12-06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16"/>
    <s v="Q2, FY23"/>
    <x v="0"/>
  </r>
  <r>
    <s v="Haroula Giannakopoulos"/>
    <s v="haroula.giannakopoulos@sghlegal.com.au"/>
    <s v="Verbal &amp; Non-verbal Communication"/>
    <n v="36424918"/>
    <s v="Course"/>
    <x v="1"/>
    <m/>
    <m/>
    <m/>
    <s v="Spotlight Group, New Starters"/>
    <m/>
    <m/>
    <m/>
    <s v="Paralegal"/>
    <s v="SPG DEV"/>
    <s v="SPG DEV MGT"/>
    <s v="Martine Wehner"/>
    <n v="5900"/>
    <n v="312839"/>
    <s v="Haroula Giannakopoulos"/>
    <x v="1"/>
    <s v=""/>
    <x v="4"/>
  </r>
  <r>
    <s v="Andrea Nicou"/>
    <s v="andrea.nicou@srg.com.au"/>
    <s v="Verbal &amp; Non-verbal Communication"/>
    <n v="36424918"/>
    <s v="Course"/>
    <x v="2"/>
    <m/>
    <d v="2024-07-24T00:00:00"/>
    <m/>
    <s v="Human Resources (HR), (HR) Work cover, New Starters"/>
    <m/>
    <m/>
    <m/>
    <s v="Workcover Specialist"/>
    <s v="HR MANAGEMENT"/>
    <m/>
    <s v="Sue Kropik"/>
    <s v="S900"/>
    <n v="328302"/>
    <s v="Andrea Nicou"/>
    <x v="7"/>
    <s v=""/>
    <x v="0"/>
  </r>
  <r>
    <s v="Tenille O'Shannassy"/>
    <s v="tenille.oshannassy@spotlightgroup.com"/>
    <s v="Verbal &amp; Non-verbal Communication"/>
    <n v="36424918"/>
    <s v="Course"/>
    <x v="0"/>
    <s v="Passed"/>
    <d v="2023-07-14T00:00:00"/>
    <d v="2023-07-14T00:00:00"/>
    <s v="Spotlight Group, New Starters"/>
    <m/>
    <m/>
    <m/>
    <s v="Executive Assistant"/>
    <s v="SPG DEV"/>
    <s v="SPG DEV MGT"/>
    <s v="Martine Wehner"/>
    <n v="5900"/>
    <n v="327764"/>
    <s v="Tenille O'Shannassy"/>
    <x v="2"/>
    <s v="Q1, FY24"/>
    <x v="4"/>
  </r>
  <r>
    <s v="Aashish Bhandari"/>
    <s v="aashish.bhandari@srg.com.au"/>
    <s v="Verbal &amp; Non-verbal Communication"/>
    <n v="36424918"/>
    <s v="Course"/>
    <x v="0"/>
    <s v="Passed"/>
    <d v="2024-07-02T00:00:00"/>
    <d v="2024-07-02T00:00:00"/>
    <s v="Human Resources (HR), (HR) Payroll, New Starters"/>
    <m/>
    <m/>
    <m/>
    <s v="Payroll Officer"/>
    <s v="HR MANAGEMENT"/>
    <m/>
    <s v="Fi Cassidy"/>
    <s v="S900"/>
    <n v="326463"/>
    <s v="Ash Bhandari"/>
    <x v="7"/>
    <s v="Q4, FY24"/>
    <x v="0"/>
  </r>
  <r>
    <s v="Jayta Kelzare"/>
    <s v="jayta.kelzare@srg.com.au"/>
    <s v="Verbal &amp; Non-verbal Communication"/>
    <n v="36424918"/>
    <s v="Cours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Angela Puopolo"/>
    <s v="angela.puopolo@srg.com.au"/>
    <s v="Verbal &amp; Non-verbal Communication"/>
    <n v="3642491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x v="1"/>
    <s v=""/>
    <x v="0"/>
  </r>
  <r>
    <s v="Benjamin Hayes"/>
    <s v="benjamin.hayes@srg.com.au"/>
    <s v="Verbal &amp; Non-verbal Communication"/>
    <n v="36424918"/>
    <s v="Course"/>
    <x v="0"/>
    <s v="Passed"/>
    <d v="2022-12-22T00:00:00"/>
    <d v="2022-12-22T00:00:00"/>
    <s v="Human Resources (HR), (HR) Payroll, New Starters"/>
    <m/>
    <m/>
    <m/>
    <s v="Payroll Officer"/>
    <s v="HR MANAGEMENT"/>
    <m/>
    <s v="Fi Cassidy"/>
    <s v="S900"/>
    <n v="316449"/>
    <s v="Benjamin Hayes"/>
    <x v="16"/>
    <s v="Q2, FY23"/>
    <x v="0"/>
  </r>
  <r>
    <s v="Satish Muthuarumugam"/>
    <s v="satish.muthuarumugam@srg.com.au"/>
    <s v="Verbal &amp; Non-verbal Communication"/>
    <n v="36424918"/>
    <s v="Cours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Pingping Lu"/>
    <s v="lucy.lu@srg.com.au"/>
    <s v="Verbal &amp; Non-verbal Communication"/>
    <n v="36424918"/>
    <s v="Cours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Kavya Koppolu"/>
    <s v="kavya.koppolu@srg.com.au"/>
    <s v="Verbal &amp; Non-verbal Communication"/>
    <n v="36424918"/>
    <s v="Cours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x v="2"/>
    <s v="Q1, FY24"/>
    <x v="0"/>
  </r>
  <r>
    <s v="Callia Emory"/>
    <s v="callia.emory@srg.com.au"/>
    <s v="Verbal &amp; Non-verbal Communication"/>
    <n v="36424918"/>
    <s v="Course"/>
    <x v="0"/>
    <s v="Passed"/>
    <d v="2023-09-05T00:00:00"/>
    <d v="2023-09-06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Jacqueline Doria"/>
    <s v="jacqueline.doria@srg.com.au"/>
    <s v="Verbal &amp; Non-verbal Communication"/>
    <n v="36424918"/>
    <s v="Course"/>
    <x v="0"/>
    <s v="Passed"/>
    <d v="2023-07-19T00:00:00"/>
    <d v="2023-07-19T00:00:00"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2"/>
    <s v="Q1, FY24"/>
    <x v="9"/>
  </r>
  <r>
    <s v="Donna Linton"/>
    <s v="donna.linton@sgaviationaustralia.com"/>
    <s v="Verbal &amp; Non-verbal Communication"/>
    <n v="36424918"/>
    <s v="Course"/>
    <x v="1"/>
    <m/>
    <m/>
    <m/>
    <s v="Spotlight Group, New Starters"/>
    <m/>
    <m/>
    <m/>
    <s v="Flight Attendant"/>
    <s v="SG AVIATION TM"/>
    <m/>
    <s v="Justin Doney"/>
    <n v="6000"/>
    <n v="239440"/>
    <s v="Donna Linton"/>
    <x v="1"/>
    <s v=""/>
    <x v="10"/>
  </r>
  <r>
    <s v="Karl Morris"/>
    <s v="karl.morris@srg.com.au"/>
    <s v="Verbal &amp; Non-verbal Communication"/>
    <n v="36424918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Jonathon Moloney"/>
    <s v="jonathon.moloney@sgaviationaustralia.com"/>
    <s v="Verbal &amp; Non-verbal Communication"/>
    <n v="36424918"/>
    <s v="Course"/>
    <x v="1"/>
    <m/>
    <m/>
    <m/>
    <s v="Spotlight Group, DiSC Basics, New Starters"/>
    <m/>
    <m/>
    <m/>
    <s v="First Officer"/>
    <s v="SG AVIATION TM"/>
    <m/>
    <s v="Justin Doney"/>
    <n v="6000"/>
    <n v="331521"/>
    <s v="Jonathon Moloney"/>
    <x v="1"/>
    <s v=""/>
    <x v="10"/>
  </r>
  <r>
    <s v="Simone Mcabee"/>
    <s v="simone.mcabee@spotlight.com.au"/>
    <s v="Verbal &amp; Non-verbal Communication"/>
    <n v="36424918"/>
    <s v="Cours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Belinda Martin"/>
    <s v="belinda.martin@srg.com.au"/>
    <s v="Verbal &amp; Non-verbal Communication"/>
    <n v="36424918"/>
    <s v="Cours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x v="1"/>
    <s v=""/>
    <x v="3"/>
  </r>
  <r>
    <s v="Vinchi Chan"/>
    <s v="vinchi.chan@srg.com.au"/>
    <s v="Verbal &amp; Non-verbal Communication"/>
    <n v="36424918"/>
    <s v="Cours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Arlyn Abaldonado"/>
    <s v="arlyn.abaldonado@srg.com.au"/>
    <s v="Verbal &amp; Non-verbal Communication"/>
    <n v="36424918"/>
    <s v="Cours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Rasika Ravindra Pimplodkar"/>
    <s v="rasika.pimplodkar@srg.com.au"/>
    <s v="Verbal &amp; Non-verbal Communication"/>
    <n v="36424918"/>
    <s v="Course"/>
    <x v="0"/>
    <s v="Passed"/>
    <d v="2025-05-12T00:00:00"/>
    <d v="2025-05-12T00:00:00"/>
    <s v="(Ecom) CRM, New Starters"/>
    <m/>
    <m/>
    <m/>
    <s v="Crm Campaign Coordinator"/>
    <s v="Marketing"/>
    <s v="ECOMM DIGITAL"/>
    <s v="Kosha Desai"/>
    <m/>
    <n v="339503"/>
    <s v="Rasika Pimplodkar"/>
    <x v="11"/>
    <s v="Q4, FY25"/>
    <x v="2"/>
  </r>
  <r>
    <s v="Penny West"/>
    <s v="penny.west@srg.com.au"/>
    <s v="Verbal &amp; Non-verbal Communication"/>
    <n v="36424918"/>
    <s v="Cours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x v="1"/>
    <s v=""/>
    <x v="11"/>
  </r>
  <r>
    <s v="Hannah Damen"/>
    <s v="hannah.damen@spotlightproperty.com.au"/>
    <s v="Verbal &amp; Non-verbal Communication"/>
    <n v="36424918"/>
    <s v="Course"/>
    <x v="1"/>
    <m/>
    <m/>
    <m/>
    <s v="Spotlight Group, New Starters"/>
    <m/>
    <m/>
    <m/>
    <s v="Accounts Officer"/>
    <s v="SPG DEV"/>
    <s v="SPG DEV MGT"/>
    <s v="Martine Wehner"/>
    <n v="5900"/>
    <n v="239117"/>
    <s v="Hannah Damen"/>
    <x v="1"/>
    <s v=""/>
    <x v="4"/>
  </r>
  <r>
    <s v="Matthew Boyle"/>
    <s v="matthew.boyle@srg.com.au"/>
    <s v="Verbal &amp; Non-verbal Communication"/>
    <n v="36424918"/>
    <s v="Course"/>
    <x v="0"/>
    <s v="Passed"/>
    <d v="2023-01-11T00:00:00"/>
    <d v="2023-01-11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3"/>
    <s v="Q3, FY23"/>
    <x v="3"/>
  </r>
  <r>
    <s v="Michel Gloutnay"/>
    <s v="michel.gloutnay@srg.com.au"/>
    <s v="Verbal &amp; Non-verbal Communication"/>
    <n v="36424918"/>
    <s v="Cours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1, FY24"/>
    <x v="0"/>
  </r>
  <r>
    <s v="Anthony Geary"/>
    <s v="anthony.geary@srg.com.au"/>
    <s v="Verbal &amp; Non-verbal Communication"/>
    <n v="36424918"/>
    <s v="Course"/>
    <x v="0"/>
    <s v="Passed"/>
    <d v="2023-06-30T00:00:00"/>
    <d v="2023-06-30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2"/>
    <s v="Q4, FY23"/>
    <x v="3"/>
  </r>
  <r>
    <s v="Marius Muller"/>
    <s v="marius.muller@srg.com.au"/>
    <s v="Verbal &amp; Non-verbal Communication"/>
    <n v="36424918"/>
    <s v="Cours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x v="1"/>
    <s v=""/>
    <x v="11"/>
  </r>
  <r>
    <s v="Richard Grealish"/>
    <s v="rich.grealish@srg.com.au"/>
    <s v="Verbal &amp; Non-verbal Communication"/>
    <n v="36424918"/>
    <s v="Course"/>
    <x v="0"/>
    <s v="Passed"/>
    <d v="2025-03-24T00:00:00"/>
    <d v="2025-03-24T00:00:00"/>
    <s v="(MKT) Studio"/>
    <m/>
    <m/>
    <m/>
    <s v="Graphic Artist"/>
    <s v="Marketing"/>
    <s v="Head of Marketing Ops"/>
    <s v="Francis Bourke"/>
    <m/>
    <n v="338700"/>
    <s v="Rich Grealish"/>
    <x v="13"/>
    <s v="Q3, FY25"/>
    <x v="2"/>
  </r>
  <r>
    <s v="Wendy Hunt"/>
    <s v="angelina.hunt@sgaviationaustralia.com"/>
    <s v="Verbal &amp; Non-verbal Communication"/>
    <n v="36424918"/>
    <s v="Course"/>
    <x v="0"/>
    <s v="Passed"/>
    <d v="2025-03-30T00:00:00"/>
    <d v="2025-03-30T00:00:00"/>
    <s v="Spotlight Group, New Starters"/>
    <m/>
    <m/>
    <m/>
    <s v="Flight Attendant"/>
    <s v="SG AVIATION TM"/>
    <m/>
    <s v="Justin Doney"/>
    <n v="6000"/>
    <n v="298498"/>
    <s v="Angelina Hunt"/>
    <x v="13"/>
    <s v="Q3, FY25"/>
    <x v="10"/>
  </r>
  <r>
    <s v="Frank Dalupang"/>
    <s v="frank.dalupang@srg.com.au"/>
    <s v="Verbal &amp; Non-verbal Communication"/>
    <n v="36424918"/>
    <s v="Cours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x v="1"/>
    <s v=""/>
    <x v="11"/>
  </r>
  <r>
    <s v="Yuan Jiang"/>
    <s v="yuan.jiang@srg.com.au"/>
    <s v="Verbal &amp; Non-verbal Communication"/>
    <n v="36424918"/>
    <s v="Cours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Brian Cunneen"/>
    <s v="brian.cunneen@sgaviationaustralia.com"/>
    <s v="Verbal &amp; Non-verbal Communication"/>
    <n v="36424918"/>
    <s v="Course"/>
    <x v="1"/>
    <m/>
    <m/>
    <m/>
    <s v="MANAGERS, Spotlight Group, New Starters"/>
    <m/>
    <m/>
    <m/>
    <s v="Chief Pilot"/>
    <s v="SG AVIATION TM"/>
    <m/>
    <s v="Justin Doney"/>
    <n v="6000"/>
    <n v="238820"/>
    <s v="Brian Cunneen"/>
    <x v="1"/>
    <s v=""/>
    <x v="10"/>
  </r>
  <r>
    <s v="Xinyu Feng"/>
    <s v="ken.feng@srg.com.au"/>
    <s v="Verbal &amp; Non-verbal Communication"/>
    <n v="36424918"/>
    <s v="Course"/>
    <x v="1"/>
    <m/>
    <m/>
    <m/>
    <s v="Analytics &amp; Insights (A&amp;I), New Starters"/>
    <m/>
    <m/>
    <m/>
    <s v="Marketing Campaign Analyst"/>
    <s v="ANALYTICS &amp; INSIGHTS"/>
    <m/>
    <s v="Aaron Sarson"/>
    <m/>
    <n v="339265"/>
    <s v="Ken Feng"/>
    <x v="1"/>
    <s v=""/>
    <x v="7"/>
  </r>
  <r>
    <s v="Renee Freeland"/>
    <s v="renee.freeland@srg.com.au"/>
    <s v="Verbal &amp; Non-verbal Communication"/>
    <n v="36424918"/>
    <s v="Course"/>
    <x v="0"/>
    <s v="Passed"/>
    <d v="2023-11-29T00:00:00"/>
    <d v="2023-12-05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Wai Lee"/>
    <s v="karen.lee@spotlightgroup.com"/>
    <s v="Verbal &amp; Non-verbal Communication"/>
    <n v="36424918"/>
    <s v="Course"/>
    <x v="0"/>
    <s v="Passed"/>
    <d v="2022-12-13T00:00:00"/>
    <d v="2022-12-13T00:00:00"/>
    <s v="Spotlight Group, New Starters"/>
    <m/>
    <m/>
    <m/>
    <s v="Executive Assistant"/>
    <m/>
    <m/>
    <s v="Avi Gilboa"/>
    <s v="F999"/>
    <n v="241018"/>
    <s v="Karen Lee"/>
    <x v="16"/>
    <s v="Q2, FY23"/>
    <x v="9"/>
  </r>
  <r>
    <s v="Chloe Delaney"/>
    <s v="chloe.delaney@spotlightproperty.com.au"/>
    <s v="Verbal &amp; Non-verbal Communication"/>
    <n v="36424918"/>
    <s v="Cours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x v="1"/>
    <s v=""/>
    <x v="4"/>
  </r>
  <r>
    <s v="Amanda Rees"/>
    <s v="amanda.rees@srg.com.au"/>
    <s v="Verbal &amp; Non-verbal Communication"/>
    <n v="36424918"/>
    <s v="Course"/>
    <x v="0"/>
    <s v="Passed"/>
    <d v="2022-12-01T00:00:00"/>
    <d v="2022-12-0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2, FY23"/>
    <x v="3"/>
  </r>
  <r>
    <s v="Jannine Pattison"/>
    <s v="jannine.pattison@srg.com.au"/>
    <s v="Verbal &amp; Non-verbal Communication"/>
    <n v="36424918"/>
    <s v="Course"/>
    <x v="0"/>
    <s v="Passed"/>
    <d v="2024-02-06T00:00:00"/>
    <d v="2024-02-0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2"/>
    <s v="Q3, FY24"/>
    <x v="0"/>
  </r>
  <r>
    <s v="Nathan Mclelland"/>
    <s v="nathan.mclelland@srg.com.au"/>
    <s v="Verbal &amp; Non-verbal Communication"/>
    <n v="36424918"/>
    <s v="Cours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Ben Palmer"/>
    <s v="ben.palmer@srg.com.au"/>
    <s v="Verbal &amp; Non-verbal Communication"/>
    <n v="36424918"/>
    <s v="Course"/>
    <x v="0"/>
    <s v="Passed"/>
    <d v="2023-04-18T00:00:00"/>
    <d v="2023-06-13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21"/>
    <s v="Q4, FY23"/>
    <x v="3"/>
  </r>
  <r>
    <s v="Chantelle Platt"/>
    <s v="chantelle.platt@srg.com.au"/>
    <s v="Verbal &amp; Non-verbal Communication"/>
    <n v="36424918"/>
    <s v="Course"/>
    <x v="0"/>
    <s v="Passed"/>
    <d v="2024-09-10T00:00:00"/>
    <d v="2024-09-10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Thomas Samuels"/>
    <s v="thomas.samuels@srg.com.au"/>
    <s v="Verbal &amp; Non-verbal Communication"/>
    <n v="36424918"/>
    <s v="Course"/>
    <x v="0"/>
    <s v="Passed"/>
    <d v="2024-07-26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7"/>
    <s v="Q1, FY25"/>
    <x v="3"/>
  </r>
  <r>
    <s v="Jeremy Gaffney"/>
    <s v="jeremy.gaffney@srg.com.au"/>
    <s v="Verbal &amp; Non-verbal Communication"/>
    <n v="36424918"/>
    <s v="Cours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Luan Nguyen"/>
    <s v="luan.nguyen@srg.com.au"/>
    <s v="Verbal &amp; Non-verbal Communication"/>
    <n v="36424918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x v="1"/>
    <s v=""/>
    <x v="0"/>
  </r>
  <r>
    <s v="Adam Carson"/>
    <s v="adam.carson@srg.com.au"/>
    <s v="Verbal &amp; Non-verbal Communication"/>
    <n v="36424918"/>
    <s v="Course"/>
    <x v="1"/>
    <m/>
    <m/>
    <m/>
    <s v="Spotlight Group, Analytics &amp; Insights (A&amp;I)"/>
    <m/>
    <m/>
    <m/>
    <s v="Senior Data Analyst"/>
    <s v="ANALYTICS &amp; INSIGHTS"/>
    <m/>
    <s v="Aaron Sarson"/>
    <m/>
    <n v="338616"/>
    <s v="Adam Carson"/>
    <x v="1"/>
    <s v=""/>
    <x v="7"/>
  </r>
  <r>
    <s v="Antonio Stanghi"/>
    <s v="tony.stanghi@srg.com.au"/>
    <s v="Verbal &amp; Non-verbal Communication"/>
    <n v="36424918"/>
    <s v="Course"/>
    <x v="0"/>
    <s v="Passed"/>
    <d v="2022-11-23T00:00:00"/>
    <d v="2022-11-23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9"/>
    <s v="Q2, FY23"/>
    <x v="3"/>
  </r>
  <r>
    <s v="Andrew Ireson"/>
    <s v="andrew.ireson@srg.com.au"/>
    <s v="Verbal &amp; Non-verbal Communication"/>
    <n v="36424918"/>
    <s v="Course"/>
    <x v="2"/>
    <m/>
    <d v="2023-07-28T00:00:00"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26"/>
    <s v=""/>
    <x v="3"/>
  </r>
  <r>
    <s v="Jessica Ransley"/>
    <s v="jessica.ransley@spotlightgroup.com"/>
    <s v="Verbal &amp; Non-verbal Communication"/>
    <n v="36424918"/>
    <s v="Course"/>
    <x v="1"/>
    <m/>
    <m/>
    <m/>
    <s v="Spotlight Group, New Starters"/>
    <m/>
    <m/>
    <m/>
    <s v="Senior Legal Counsel"/>
    <m/>
    <s v="FFM LEGAL"/>
    <s v="Leigh Gratzer"/>
    <s v="F999"/>
    <n v="240710"/>
    <s v="Jess Ransley"/>
    <x v="1"/>
    <s v=""/>
    <x v="9"/>
  </r>
  <r>
    <s v="David Puli"/>
    <s v="david.puli@srg.com.au"/>
    <s v="Verbal &amp; Non-verbal Communication"/>
    <n v="36424918"/>
    <s v="Course"/>
    <x v="2"/>
    <m/>
    <d v="2024-05-15T00:00:00"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10"/>
    <s v=""/>
    <x v="3"/>
  </r>
  <r>
    <s v="Jason Wregg"/>
    <s v="jason.wregg@srg.com.au"/>
    <s v="Verbal &amp; Non-verbal Communication"/>
    <n v="36424918"/>
    <s v="Course"/>
    <x v="0"/>
    <s v="Passed"/>
    <d v="2023-05-31T00:00:00"/>
    <d v="2024-06-05T00:00:00"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6"/>
    <s v="Q4, FY24"/>
    <x v="3"/>
  </r>
  <r>
    <s v="Mikaela Wilkie"/>
    <s v="mikaela.wilkie@spotlightproperty.com.au"/>
    <s v="Verbal &amp; Non-verbal Communication"/>
    <n v="36424918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Helen Athanasakopoulos"/>
    <s v="helen.athanasakopoulos@srg.com.au"/>
    <s v="Verbal &amp; Non-verbal Communication"/>
    <n v="36424918"/>
    <s v="Cours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x v="1"/>
    <s v=""/>
    <x v="11"/>
  </r>
  <r>
    <s v="Anita Ali"/>
    <s v="anita.ali@srg.com.au"/>
    <s v="Verbal &amp; Non-verbal Communication"/>
    <n v="36424918"/>
    <s v="Cours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x v="1"/>
    <s v=""/>
    <x v="11"/>
  </r>
  <r>
    <s v="Fiona Cassidy"/>
    <s v="fiona.cassidy@srg.com.au"/>
    <s v="Verbal &amp; Non-verbal Communication"/>
    <n v="36424918"/>
    <s v="Course"/>
    <x v="1"/>
    <m/>
    <m/>
    <m/>
    <s v="Human Resources (HR), (HR) Payroll, MANAGERS, New Starters"/>
    <m/>
    <m/>
    <m/>
    <s v="Group Payroll Manager"/>
    <s v="HR MANAGEMENT"/>
    <m/>
    <s v="Linda Hunt"/>
    <s v="S900"/>
    <n v="314295"/>
    <s v="Fi Cassidy"/>
    <x v="1"/>
    <s v=""/>
    <x v="0"/>
  </r>
  <r>
    <s v="Michelle De Pasquale"/>
    <s v="michele.depasquale@spotlightproperty.com.au"/>
    <s v="Verbal &amp; Non-verbal Communication"/>
    <n v="36424918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Sumitha Johnsilas"/>
    <s v="sumitha.johnsilas@srg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x v="1"/>
    <s v=""/>
    <x v="11"/>
  </r>
  <r>
    <s v="Bianca Williams"/>
    <s v="bianca.williams@srg.com.au"/>
    <s v="Verbal &amp; Non-verbal Communication"/>
    <n v="36424918"/>
    <s v="Cours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x v="1"/>
    <s v=""/>
    <x v="11"/>
  </r>
  <r>
    <s v="Carol Brown"/>
    <s v="carol.brown@spotlight.com.au"/>
    <s v="Verbal &amp; Non-verbal Communication"/>
    <n v="36424918"/>
    <s v="Course"/>
    <x v="0"/>
    <s v="Passed"/>
    <d v="2024-05-21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0"/>
    <s v="Q4, FY24"/>
    <x v="6"/>
  </r>
  <r>
    <s v="Janet Townsend"/>
    <s v="janet.townsend@srg.com.au"/>
    <s v="Verbal &amp; Non-verbal Communication"/>
    <n v="36424918"/>
    <s v="Cours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Yonatan Rubinstein"/>
    <s v="yon.rubinstein@spotlightgroup.com"/>
    <s v="Verbal &amp; Non-verbal Communication"/>
    <n v="36424918"/>
    <s v="Course"/>
    <x v="1"/>
    <m/>
    <m/>
    <m/>
    <s v="Spotlight Group, New Starters"/>
    <m/>
    <m/>
    <m/>
    <s v="Investment Associate"/>
    <m/>
    <m/>
    <s v="Yehuda Gottlieb"/>
    <n v="8900"/>
    <n v="310398"/>
    <s v="Yon Rubinstein"/>
    <x v="1"/>
    <s v=""/>
    <x v="9"/>
  </r>
  <r>
    <s v="Jaspreet Kaur Satwan Singh"/>
    <s v="jaspreet.kaur@srg.com.au"/>
    <s v="Verbal &amp; Non-verbal Communication"/>
    <n v="36424918"/>
    <s v="Cours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x v="1"/>
    <s v=""/>
    <x v="5"/>
  </r>
  <r>
    <s v="Sue-Anne Kropik"/>
    <s v="sue.kropik@srg.com.au"/>
    <s v="Verbal &amp; Non-verbal Communication"/>
    <n v="36424918"/>
    <s v="Cours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Rebecca Kidd"/>
    <s v="rebecca.kidd@spotlight.com.au"/>
    <s v="Verbal &amp; Non-verbal Communication"/>
    <n v="36424918"/>
    <s v="Cours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Andrea Day"/>
    <s v="andrea.day@srg.com.au"/>
    <s v="Verbal &amp; Non-verbal Communication"/>
    <n v="36424918"/>
    <s v="Course"/>
    <x v="2"/>
    <m/>
    <d v="2024-05-30T00:00:00"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5"/>
    <s v=""/>
    <x v="5"/>
  </r>
  <r>
    <s v="Ea Shakira Solis"/>
    <s v="shakira.solis@srg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x v="1"/>
    <s v=""/>
    <x v="11"/>
  </r>
  <r>
    <s v="Leah Edwards"/>
    <s v="leah.edwards@spotlightgroup.com.au"/>
    <s v="Verbal &amp; Non-verbal Communication"/>
    <n v="36424918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Yi Xiao"/>
    <s v="kevin.xiao@spotlightgroup.com"/>
    <s v="Verbal &amp; Non-verbal Communication"/>
    <n v="36424918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"/>
    <s v=""/>
    <x v="9"/>
  </r>
  <r>
    <s v="Sebastian Licciardi"/>
    <s v="sebastian.licciardi@srg.com.au"/>
    <s v="Verbal &amp; Non-verbal Communication"/>
    <n v="36424918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Mohit Sharma"/>
    <s v="mohit.sharma@srg.com.au"/>
    <s v="Verbal &amp; Non-verbal Communication"/>
    <n v="36424918"/>
    <s v="Course"/>
    <x v="0"/>
    <s v="Passed"/>
    <d v="2024-02-27T00:00:00"/>
    <d v="2024-02-28T00:00:00"/>
    <s v="New Starters"/>
    <m/>
    <m/>
    <m/>
    <s v="Sterling Oms Developer"/>
    <s v="IT"/>
    <s v="IT DIGITAL"/>
    <s v="Ankit Bansal"/>
    <s v="S900"/>
    <n v="329250"/>
    <s v="Mohit Sharma"/>
    <x v="18"/>
    <s v="Q3, FY24"/>
    <x v="6"/>
  </r>
  <r>
    <s v="Jennifer Jordan"/>
    <s v="jennifer.jordan@srg.com.au"/>
    <s v="Verbal &amp; Non-verbal Communication"/>
    <n v="36424918"/>
    <s v="Cours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Nadav Greenberger"/>
    <s v="nadav.greenberger@srg.com.au"/>
    <s v="Verbal &amp; Non-verbal Communication"/>
    <n v="36424918"/>
    <s v="Course"/>
    <x v="0"/>
    <s v="Passed"/>
    <d v="2022-12-22T00:00:00"/>
    <d v="2022-12-22T00:00:00"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6"/>
    <s v="Q2, FY23"/>
    <x v="11"/>
  </r>
  <r>
    <s v="Pamela Maccotta"/>
    <s v="pamela.maccotta@spotlightproperty.com.au"/>
    <s v="Verbal &amp; Non-verbal Communication"/>
    <n v="36424918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Timothy Charman"/>
    <s v="tim.charman@srg.com.au"/>
    <s v="Verbal &amp; Non-verbal Communication"/>
    <n v="36424918"/>
    <s v="Course"/>
    <x v="0"/>
    <s v="Passed"/>
    <d v="2023-07-21T00:00:00"/>
    <d v="2023-07-24T00:00:00"/>
    <s v="Finance (FIN), (FIN) FFM, New Starters"/>
    <m/>
    <m/>
    <m/>
    <s v="Senior Financial Accountant"/>
    <s v="SS Finance"/>
    <s v="SS Finance SM1"/>
    <s v="Adam Bowden"/>
    <s v="F999"/>
    <n v="323566"/>
    <s v="Tim Charman"/>
    <x v="2"/>
    <s v="Q1, FY24"/>
    <x v="11"/>
  </r>
  <r>
    <s v="Yanrui Guo"/>
    <s v="nicole.guo@srg.com.au"/>
    <s v="Verbal &amp; Non-verbal Communication"/>
    <n v="36424918"/>
    <s v="Cours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x v="1"/>
    <s v=""/>
    <x v="11"/>
  </r>
  <r>
    <s v="Priyanka Parthasarathy"/>
    <s v="priyanka.parthasarathy@srg.com.au"/>
    <s v="Verbal &amp; Non-verbal Communication"/>
    <n v="36424918"/>
    <s v="Cours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x v="1"/>
    <s v=""/>
    <x v="6"/>
  </r>
  <r>
    <s v="Mark Bakaitis"/>
    <s v="mark.bakaitis@srg.com.au"/>
    <s v="Verbal &amp; Non-verbal Communication"/>
    <n v="36424918"/>
    <s v="Course"/>
    <x v="0"/>
    <s v="Passed"/>
    <d v="2024-05-23T00:00:00"/>
    <d v="2024-05-23T00:00:00"/>
    <s v="(MKT) Studio, New Starters"/>
    <m/>
    <m/>
    <m/>
    <s v="Senior Videographer"/>
    <s v="Marketing"/>
    <s v="Head of Marketing Ops"/>
    <s v="Christopher Bond"/>
    <s v="S900"/>
    <n v="329069"/>
    <s v="Mark Bakaitis"/>
    <x v="10"/>
    <s v="Q4, FY24"/>
    <x v="2"/>
  </r>
  <r>
    <s v="Janet Blight"/>
    <s v="janet.blight@spotlightproperty.com.au"/>
    <s v="Verbal &amp; Non-verbal Communication"/>
    <n v="36424918"/>
    <s v="Cours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Michael Johnson"/>
    <s v="mike.johnson@srg.com.au"/>
    <s v="Verbal &amp; Non-verbal Communication"/>
    <n v="36424918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Michael Tan"/>
    <s v="michael.tan@harrisscarfe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Wendy Klooster"/>
    <s v="wendy.klooster@spotlightgroup.com"/>
    <s v="Verbal &amp; Non-verbal Communication"/>
    <n v="36424918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Leigh Gratzer"/>
    <s v="leigh.gratzer@spotlightgroup.com"/>
    <s v="Verbal &amp; Non-verbal Communication"/>
    <n v="36424918"/>
    <s v="Course"/>
    <x v="1"/>
    <m/>
    <m/>
    <m/>
    <s v="MANAGERS, Spotlight Group, New Starters"/>
    <m/>
    <m/>
    <m/>
    <s v="Lawyer"/>
    <m/>
    <s v="FFM LEGAL"/>
    <s v="Effie Bonaccurso"/>
    <s v="F999"/>
    <n v="230656"/>
    <s v="Leigh Gratzer"/>
    <x v="1"/>
    <s v=""/>
    <x v="9"/>
  </r>
  <r>
    <s v="Susanty Irawan"/>
    <s v="susanty.irawan@srg.com.au"/>
    <s v="Verbal &amp; Non-verbal Communication"/>
    <n v="36424918"/>
    <s v="Course"/>
    <x v="0"/>
    <s v="Passed"/>
    <d v="2025-06-09T00:00:00"/>
    <d v="2025-06-09T00:00:00"/>
    <s v="Finance (FIN), New Starters"/>
    <m/>
    <m/>
    <m/>
    <s v="Accounts Payable Administrator"/>
    <s v="SS Finance"/>
    <s v="SS Finance SM1"/>
    <s v="Nou Cheng Lor"/>
    <s v="S900"/>
    <n v="325114"/>
    <s v="Susanty Irawan"/>
    <x v="24"/>
    <s v="Q4, FY25"/>
    <x v="11"/>
  </r>
  <r>
    <s v="Melissa Adeson"/>
    <s v="melissa.adeson@srg.com.au"/>
    <s v="Verbal &amp; Non-verbal Communication"/>
    <n v="36424918"/>
    <s v="Course"/>
    <x v="0"/>
    <s v="Passed"/>
    <d v="2022-11-25T00:00:00"/>
    <d v="2023-01-17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3, FY23"/>
    <x v="0"/>
  </r>
  <r>
    <s v="Robyn Boyle"/>
    <s v="leigh.boyle@srg.com.au"/>
    <s v="Verbal &amp; Non-verbal Communication"/>
    <n v="36424918"/>
    <s v="Cours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x v="1"/>
    <s v=""/>
    <x v="11"/>
  </r>
  <r>
    <s v="Sarah Michail"/>
    <s v="sarah.michail@srg.com.au"/>
    <s v="Verbal &amp; Non-verbal Communication"/>
    <n v="36424918"/>
    <s v="Cours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0"/>
    <s v="Q3, FY23"/>
    <x v="3"/>
  </r>
  <r>
    <s v="Celeste Burgess"/>
    <s v="celeste.burgess@spotlight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Nancy Goegan"/>
    <s v="nancy.goegan@spotlight.com.au"/>
    <s v="Verbal &amp; Non-verbal Communication"/>
    <n v="36424918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x v="1"/>
    <s v=""/>
    <x v="11"/>
  </r>
  <r>
    <s v="Vanessa Mccandlish"/>
    <s v="vanessa.mccandlish@srg.com.au"/>
    <s v="Verbal &amp; Non-verbal Communication"/>
    <n v="36424918"/>
    <s v="Course"/>
    <x v="0"/>
    <s v="Passed"/>
    <d v="2023-09-06T00:00:00"/>
    <d v="2023-09-0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14"/>
    <s v="Q1, FY24"/>
    <x v="0"/>
  </r>
  <r>
    <s v="Lakshmi Nagendran"/>
    <s v="lakshmi.nagendran@spotlightproperty.com.au"/>
    <s v="Verbal &amp; Non-verbal Communication"/>
    <n v="36424918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Ahmed Gulamali"/>
    <s v="ahmed.gulamali@spotlightgroup.com"/>
    <s v="Verbal &amp; Non-verbal Communication"/>
    <n v="36424918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Josephine Gonzalez"/>
    <s v="josie.gonzalez@srg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Bianca Dessmann"/>
    <s v="bianca.dessmann@srg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Xiling Liu"/>
    <s v="sunny.liu@srg.com.au"/>
    <s v="Verbal &amp; Non-verbal Communication"/>
    <n v="36424918"/>
    <s v="Course"/>
    <x v="1"/>
    <m/>
    <m/>
    <m/>
    <s v="Finance (FIN)"/>
    <m/>
    <m/>
    <m/>
    <s v="Financial Accountant"/>
    <s v="SS Finance"/>
    <s v="SS Finance SM1"/>
    <s v="Adam Bowden"/>
    <m/>
    <n v="338766"/>
    <s v="Sunny Liu"/>
    <x v="1"/>
    <s v=""/>
    <x v="11"/>
  </r>
  <r>
    <s v="Zara Wong"/>
    <s v="zara.wong@spotlightproperty.com.au"/>
    <s v="Verbal &amp; Non-verbal Communication"/>
    <n v="36424918"/>
    <s v="Cours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x v="1"/>
    <s v=""/>
    <x v="4"/>
  </r>
  <r>
    <s v="Juanita Aguero"/>
    <s v="juanita.aguero@spotlight.com.au"/>
    <s v="Verbal &amp; Non-verbal Communication"/>
    <n v="36424918"/>
    <s v="Cours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May Zu Lam"/>
    <s v="may.zu.lam@srg.com.au"/>
    <s v="Verbal &amp; Non-verbal Communication"/>
    <n v="36424918"/>
    <s v="Course"/>
    <x v="1"/>
    <m/>
    <m/>
    <m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1"/>
    <s v=""/>
    <x v="2"/>
  </r>
  <r>
    <s v="Effie Bonaccurso"/>
    <s v="effie.bonaccurso@spotlightgroup.com"/>
    <s v="Verbal &amp; Non-verbal Communication"/>
    <n v="36424918"/>
    <s v="Course"/>
    <x v="0"/>
    <s v="Passed"/>
    <d v="2023-01-23T00:00:00"/>
    <d v="2023-01-23T00:00:00"/>
    <s v="MANAGERS, Spotlight Group, New Starters"/>
    <m/>
    <m/>
    <m/>
    <s v="Executive Assistant"/>
    <m/>
    <m/>
    <s v="Avi Gilboa"/>
    <s v="F999"/>
    <n v="201476"/>
    <s v="Effie Bonaccurso"/>
    <x v="0"/>
    <s v="Q3, FY23"/>
    <x v="9"/>
  </r>
  <r>
    <s v="Justin Doney"/>
    <s v="justin.doney@sgaviationaustralia.com"/>
    <s v="Verbal &amp; Non-verbal Communication"/>
    <n v="36424918"/>
    <s v="Course"/>
    <x v="1"/>
    <m/>
    <m/>
    <m/>
    <s v="Spotlight Group, New Starters"/>
    <m/>
    <m/>
    <m/>
    <s v="Aviation Manager"/>
    <m/>
    <m/>
    <m/>
    <n v="6000"/>
    <n v="241037"/>
    <s v="Justin Doney"/>
    <x v="1"/>
    <s v=""/>
    <x v="10"/>
  </r>
  <r>
    <s v="John Ronaldson"/>
    <s v="jack.ronaldson@spotlightgroup.com"/>
    <s v="Verbal &amp; Non-verbal Communication"/>
    <n v="36424918"/>
    <s v="Course"/>
    <x v="1"/>
    <m/>
    <m/>
    <m/>
    <s v="MANAGERS, Spotlight Group, New Starters"/>
    <m/>
    <m/>
    <m/>
    <s v="Investment Manager"/>
    <m/>
    <m/>
    <s v="Morry Fraid"/>
    <n v="8900"/>
    <n v="241038"/>
    <s v="Jack Ronaldson"/>
    <x v="1"/>
    <s v=""/>
    <x v="9"/>
  </r>
  <r>
    <s v="Janeece Race"/>
    <s v="janeece.race@srg.com.au"/>
    <s v="Verbal &amp; Non-verbal Communication"/>
    <n v="36424918"/>
    <s v="Course"/>
    <x v="0"/>
    <s v="Passed"/>
    <d v="2023-01-05T00:00:00"/>
    <d v="2023-01-05T00:00:00"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3"/>
    <s v="Q3, FY23"/>
    <x v="3"/>
  </r>
  <r>
    <s v="Joanne Fatai"/>
    <s v="joanne.fatai@srg.com.au"/>
    <s v="Verbal &amp; Non-verbal Communication"/>
    <n v="36424918"/>
    <s v="Cours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x v="1"/>
    <s v=""/>
    <x v="11"/>
  </r>
  <r>
    <s v="Jodi Ross"/>
    <s v="jodi.ross@spotlightgroup.com"/>
    <s v="Verbal &amp; Non-verbal Communication"/>
    <n v="3642491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Aaron Sarson"/>
    <s v="aaron.sarson@srg.com.au"/>
    <s v="Verbal &amp; Non-verbal Communication"/>
    <n v="36424918"/>
    <s v="Cours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Benjamin Clark"/>
    <s v="benjamin.clark@spotlightgroup.com"/>
    <s v="Verbal &amp; Non-verbal Communication"/>
    <n v="36424918"/>
    <s v="Course"/>
    <x v="1"/>
    <m/>
    <m/>
    <m/>
    <s v="MANAGERS, Spotlight Group, New Starters"/>
    <m/>
    <m/>
    <m/>
    <s v="Gm - Investment"/>
    <m/>
    <m/>
    <s v="Avi Gilboa"/>
    <n v="8900"/>
    <n v="241043"/>
    <s v="Ben Clark"/>
    <x v="1"/>
    <s v=""/>
    <x v="9"/>
  </r>
  <r>
    <s v="Gillian Couper"/>
    <s v="gill.couper@srg.com.au"/>
    <s v="Verbal &amp; Non-verbal Communication"/>
    <n v="36424918"/>
    <s v="Cours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Linda Hunt"/>
    <s v="lin.hunt@spotlight.com.au"/>
    <s v="Verbal &amp; Non-verbal Communication"/>
    <n v="36424918"/>
    <s v="Course"/>
    <x v="2"/>
    <m/>
    <d v="2023-07-18T00:00:00"/>
    <m/>
    <s v="Human Resources (HR), MANAGERS, New Starters"/>
    <m/>
    <m/>
    <m/>
    <s v="Head Of Hr Operations"/>
    <s v="HR MANAGEMENT"/>
    <m/>
    <s v="Avi Gilboa"/>
    <s v="S900"/>
    <n v="229520"/>
    <s v="Linda Hunt"/>
    <x v="2"/>
    <s v=""/>
    <x v="0"/>
  </r>
  <r>
    <s v="Dimitra Soulemezis"/>
    <s v="dimitra.soulemezis@spotlightgroup.com"/>
    <s v="Verbal &amp; Non-verbal Communication"/>
    <n v="36424918"/>
    <s v="Course"/>
    <x v="1"/>
    <m/>
    <m/>
    <m/>
    <s v="Spotlight Group, New Starters"/>
    <m/>
    <m/>
    <m/>
    <s v="Treasurer"/>
    <m/>
    <m/>
    <s v="Avi Gilboa"/>
    <n v="8900"/>
    <n v="317339"/>
    <s v="Dimitra Soulemezis"/>
    <x v="1"/>
    <s v=""/>
    <x v="9"/>
  </r>
  <r>
    <s v="Adam Bowden"/>
    <s v="adam.bowden@srg.com.au"/>
    <s v="Verbal &amp; Non-verbal Communication"/>
    <n v="36424918"/>
    <s v="Course"/>
    <x v="1"/>
    <m/>
    <m/>
    <m/>
    <s v="Finance (FIN), New Starters"/>
    <m/>
    <m/>
    <m/>
    <s v="Finance Manager"/>
    <s v="SS Finance"/>
    <s v="SS Finance SM1"/>
    <s v="Meri Boskovski"/>
    <s v="S900"/>
    <n v="337928"/>
    <s v="Adam Bowden"/>
    <x v="1"/>
    <s v=""/>
    <x v="11"/>
  </r>
  <r>
    <s v="Qiao Nian"/>
    <s v="alex.nianqiao@gmail.com"/>
    <s v="Compliance Induction"/>
    <n v="36424751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Jayta Kelzare"/>
    <s v="jayta.kelzare@srg.com.au"/>
    <s v="Compliance Induction"/>
    <n v="36424751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Carol Donald"/>
    <s v="carol.donald@srg.com.au"/>
    <s v="Compliance Induction"/>
    <n v="36424751"/>
    <s v="Interactiv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x v="2"/>
    <s v="Q1, FY24"/>
    <x v="0"/>
  </r>
  <r>
    <s v="Celeste Morrison"/>
    <s v="celeste.morrison@spotlightfoundation.org.au"/>
    <s v="Compliance Induction"/>
    <n v="36424751"/>
    <s v="Interactive"/>
    <x v="0"/>
    <s v="Passed"/>
    <d v="2023-06-22T00:00:00"/>
    <d v="2023-06-22T00:00:00"/>
    <s v="(FIN) FFM, New Starters"/>
    <m/>
    <m/>
    <m/>
    <s v="Assistant Grants Manager"/>
    <m/>
    <m/>
    <s v="Rose Thomas"/>
    <m/>
    <n v="298492"/>
    <s v="Celeste Morrison"/>
    <x v="6"/>
    <s v="Q4, FY23"/>
    <x v="9"/>
  </r>
  <r>
    <s v="Thomas Samuels"/>
    <s v="thomas.samuels@srg.com.au"/>
    <s v="Compliance Induction"/>
    <n v="36424751"/>
    <s v="Interactive"/>
    <x v="2"/>
    <m/>
    <d v="2024-07-26T00:00:00"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7"/>
    <s v=""/>
    <x v="3"/>
  </r>
  <r>
    <s v="Jeremy Gaffney"/>
    <s v="jeremy.gaffney@srg.com.au"/>
    <s v="Compliance Induction"/>
    <n v="36424751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Sreekanth Sarikonda"/>
    <s v="sreekanth.sarikonda@srg.com.au"/>
    <s v="Compliance Induction"/>
    <n v="36424751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x v="1"/>
    <s v=""/>
    <x v="0"/>
  </r>
  <r>
    <s v="Jacqueline Doria"/>
    <s v="jacqueline.doria@srg.com.au"/>
    <s v="Compliance Induction"/>
    <n v="36424751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Matthew Boyle"/>
    <s v="matthew.boyle@srg.com.au"/>
    <s v="Compliance Induction"/>
    <n v="36424751"/>
    <s v="Interactive"/>
    <x v="0"/>
    <s v="Passed"/>
    <d v="2022-12-20T00:00:00"/>
    <d v="2022-12-20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6"/>
    <s v="Q2, FY23"/>
    <x v="3"/>
  </r>
  <r>
    <s v="Karl Morris"/>
    <s v="karl.morris@srg.com.au"/>
    <s v="Compliance Induction"/>
    <n v="36424751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Joshua Hodes"/>
    <s v="josh.hodes@spotlightgroup.com"/>
    <s v="Compliance Induction"/>
    <n v="36424751"/>
    <s v="Interactive"/>
    <x v="1"/>
    <m/>
    <m/>
    <m/>
    <s v="(FIN) FFM, New Starters"/>
    <m/>
    <m/>
    <m/>
    <s v="Investment Analyst"/>
    <m/>
    <m/>
    <s v="Jack Ronaldson"/>
    <m/>
    <n v="339107"/>
    <s v="Josh Hodes"/>
    <x v="1"/>
    <s v=""/>
    <x v="9"/>
  </r>
  <r>
    <s v="Andrew Ireson"/>
    <s v="andrew.ireson@srg.com.au"/>
    <s v="Compliance Induction"/>
    <n v="36424751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Michelle De Pasquale"/>
    <s v="michele.depasquale@spotlightproperty.com.au"/>
    <s v="Compliance Induction"/>
    <n v="36424751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Nicholas Smith"/>
    <s v="nick.smith@srg.com.au"/>
    <s v="Compliance Induction"/>
    <n v="36424751"/>
    <s v="Interactive"/>
    <x v="1"/>
    <m/>
    <m/>
    <m/>
    <s v="(FIN) Retail Protection"/>
    <m/>
    <m/>
    <m/>
    <s v="Head Of Risk"/>
    <s v="SS Finance"/>
    <s v="SS Finance SM3"/>
    <s v="Clint May"/>
    <s v="S900"/>
    <n v="334930"/>
    <s v="Nick Smith"/>
    <x v="1"/>
    <s v=""/>
    <x v="11"/>
  </r>
  <r>
    <s v="Yi Xiao"/>
    <s v="kevin.xiao@spotlightgroup.com"/>
    <s v="Compliance Induction"/>
    <n v="36424751"/>
    <s v="Interactive"/>
    <x v="2"/>
    <m/>
    <d v="2024-08-22T00:00:00"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7"/>
    <s v=""/>
    <x v="9"/>
  </r>
  <r>
    <s v="Sarah Michail"/>
    <s v="sarah.michail@srg.com.au"/>
    <s v="Compliance Induction"/>
    <n v="36424751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1"/>
    <s v=""/>
    <x v="3"/>
  </r>
  <r>
    <s v="Timothy Charman"/>
    <s v="tim.charman@srg.com.au"/>
    <s v="Compliance Induction"/>
    <n v="36424751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Leah Edwards"/>
    <s v="leah.edwards@spotlightgroup.com.au"/>
    <s v="Compliance Induction"/>
    <n v="36424751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Sue-Anne Kropik"/>
    <s v="sue.kropik@srg.com.au"/>
    <s v="Compliance Induction"/>
    <n v="36424751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Stephanie Taupin"/>
    <s v="steph.taupin@srg.com.au"/>
    <s v="Compliance Induction"/>
    <n v="36424751"/>
    <s v="Interactive"/>
    <x v="2"/>
    <m/>
    <d v="2024-07-24T00:00:00"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7"/>
    <s v=""/>
    <x v="2"/>
  </r>
  <r>
    <s v="Mikaela Wilkie"/>
    <s v="mikaela.wilkie@spotlightproperty.com.au"/>
    <s v="Compliance Induction"/>
    <n v="364247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Lakshmi Nagendran"/>
    <s v="lakshmi.nagendran@spotlightproperty.com.au"/>
    <s v="Compliance Induction"/>
    <n v="364247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Janet Blight"/>
    <s v="janet.blight@spotlightproperty.com.au"/>
    <s v="Compliance Induction"/>
    <n v="36424751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Ahmed Gulamali"/>
    <s v="ahmed.gulamali@spotlightgroup.com"/>
    <s v="Compliance Induction"/>
    <n v="36424751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Pamela Maccotta"/>
    <s v="pamela.maccotta@spotlightproperty.com.au"/>
    <s v="Compliance Induction"/>
    <n v="36424751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Fotios Viskas"/>
    <s v="fotios.viskas@srg.com.au"/>
    <s v="Introduction to IT Security"/>
    <n v="36372612"/>
    <s v="Interactive"/>
    <x v="2"/>
    <m/>
    <d v="2024-04-22T00:00:00"/>
    <m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10"/>
    <s v=""/>
    <x v="5"/>
  </r>
  <r>
    <s v="Jericka Custodio"/>
    <s v="jericka.custodio@srg.com.au"/>
    <s v="Trust"/>
    <n v="36358761"/>
    <s v="Interactive"/>
    <x v="2"/>
    <m/>
    <d v="2025-05-13T00:00:00"/>
    <m/>
    <s v="Finance (FIN), New Starters"/>
    <m/>
    <m/>
    <m/>
    <m/>
    <m/>
    <m/>
    <s v="Joanne Fatai"/>
    <m/>
    <s v="CON7472"/>
    <m/>
    <x v="11"/>
    <s v=""/>
    <x v="1"/>
  </r>
  <r>
    <s v="Andre Wilbraham"/>
    <s v="andre.wilbraham@srg.com.au"/>
    <s v="Trust"/>
    <n v="36358761"/>
    <s v="Interactive"/>
    <x v="0"/>
    <s v="Passed"/>
    <d v="2023-01-21T00:00:00"/>
    <d v="2023-01-21T00:00:00"/>
    <s v="Finance (FIN), New Starters"/>
    <m/>
    <m/>
    <m/>
    <s v="Stock Integrity Analyst"/>
    <s v="SS Finance"/>
    <s v="SS Finance SM4"/>
    <s v="Leigh Boyle"/>
    <s v="S900"/>
    <n v="298748"/>
    <s v="Andre Wilbraham"/>
    <x v="3"/>
    <s v="Q3, FY23"/>
    <x v="11"/>
  </r>
  <r>
    <s v="Su Ying Xie"/>
    <s v="su.ying.xie@srg.com.au"/>
    <s v="Trust"/>
    <n v="36358761"/>
    <s v="Interactive"/>
    <x v="0"/>
    <s v="Passed"/>
    <d v="2025-05-28T00:00:00"/>
    <d v="2025-05-29T00:00:00"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1"/>
    <s v="Q4, FY25"/>
    <x v="7"/>
  </r>
  <r>
    <s v="Steve Dal Pozzo"/>
    <s v="steve.dalpozzo@srg.com.au"/>
    <s v="Developing Creativity"/>
    <n v="36354199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Adam Brozinski"/>
    <s v="adam.brozinski@srg.com.au"/>
    <s v="Developing Creativity"/>
    <n v="36354199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Talhia Davon"/>
    <s v="talhia.davon@srg.com.au"/>
    <s v="Developing Creativity"/>
    <n v="36354199"/>
    <s v="Cours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Adam Symmons"/>
    <s v="adam.symmons@srg.com.au"/>
    <s v="Developing Creativity"/>
    <n v="36354199"/>
    <s v="Course"/>
    <x v="0"/>
    <s v="Passed"/>
    <d v="2024-07-03T00:00:00"/>
    <d v="2024-07-18T00:00:00"/>
    <s v="(MKT) Broadcast, New Starters"/>
    <m/>
    <m/>
    <m/>
    <m/>
    <s v="Marketing"/>
    <m/>
    <s v="Rob Ryan"/>
    <m/>
    <m/>
    <m/>
    <x v="7"/>
    <s v="Q1, FY25"/>
    <x v="1"/>
  </r>
  <r>
    <s v="Satish Muthuarumugam"/>
    <s v="satish.muthuarumugam@srg.com.au"/>
    <s v="Developing Creativity"/>
    <n v="36354199"/>
    <s v="Course"/>
    <x v="2"/>
    <m/>
    <d v="2023-07-06T00:00:00"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2"/>
    <s v=""/>
    <x v="2"/>
  </r>
  <r>
    <s v="Dean Gerst"/>
    <s v="dean.gerst@srg.com.au"/>
    <s v="Developing Creativity"/>
    <n v="36354199"/>
    <s v="Cours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Gavin Hannaford"/>
    <s v="gavin.hannaford@srg.com.au"/>
    <s v="Developing Creativity"/>
    <n v="36354199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"/>
    <s v=""/>
    <x v="2"/>
  </r>
  <r>
    <s v="Christopher Hazlett"/>
    <s v="chris.hazlett@srg.com.au"/>
    <s v="Developing Creativity"/>
    <n v="36354199"/>
    <s v="Course"/>
    <x v="0"/>
    <s v="Passed"/>
    <d v="2022-12-21T00:00:00"/>
    <d v="2023-02-07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3, FY23"/>
    <x v="2"/>
  </r>
  <r>
    <s v="Erin Sidwell"/>
    <s v="erin.sidwell@srg.com.au"/>
    <s v="Developing Creativity"/>
    <n v="36354199"/>
    <s v="Cours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Gessica Vittone Taylor"/>
    <s v="gessica.taylor@srg.com.au"/>
    <s v="Developing Creativity"/>
    <n v="36354199"/>
    <s v="Cours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x v="1"/>
    <s v=""/>
    <x v="6"/>
  </r>
  <r>
    <s v="Richard Grealish"/>
    <s v="rich.grealish@srg.com.au"/>
    <s v="Developing Creativity"/>
    <n v="36354199"/>
    <s v="Course"/>
    <x v="2"/>
    <m/>
    <d v="2025-03-24T00:00:00"/>
    <m/>
    <s v="(MKT) Studio"/>
    <m/>
    <m/>
    <m/>
    <s v="Graphic Artist"/>
    <s v="Marketing"/>
    <s v="Head of Marketing Ops"/>
    <s v="Francis Bourke"/>
    <m/>
    <n v="338700"/>
    <s v="Rich Grealish"/>
    <x v="13"/>
    <s v=""/>
    <x v="2"/>
  </r>
  <r>
    <s v="Rachael Mendez"/>
    <s v="rachael.mendez@srg.com.au"/>
    <s v="Developing Creativity"/>
    <n v="36354199"/>
    <s v="Course"/>
    <x v="2"/>
    <m/>
    <d v="2022-12-23T00:00:00"/>
    <m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"/>
    <x v="6"/>
  </r>
  <r>
    <s v="Romell Catuaan"/>
    <s v="romell.catuaan@srg.com.au"/>
    <s v="Developing Creativity"/>
    <n v="36354199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Annie Chung"/>
    <s v="annie.chung@srg.com.au"/>
    <s v="Developing Creativity"/>
    <n v="36354199"/>
    <s v="Cours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5"/>
    <s v="Q4, FY24"/>
    <x v="6"/>
  </r>
  <r>
    <s v="Robert Ryan"/>
    <s v="rob.ryan@srg.com.au"/>
    <s v="Developing Creativity"/>
    <n v="36354199"/>
    <s v="Course"/>
    <x v="0"/>
    <s v="Passed"/>
    <d v="2022-12-22T00:00:00"/>
    <d v="2023-02-07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3, FY23"/>
    <x v="2"/>
  </r>
  <r>
    <s v="Fuad Abdi"/>
    <s v="fuad.abdi@srg.com.au"/>
    <s v="Developing Creativity"/>
    <n v="36354199"/>
    <s v="Course"/>
    <x v="2"/>
    <m/>
    <d v="2023-04-19T00:00:00"/>
    <m/>
    <s v="Marketing (MKT), (MKT) Broadcast, New Starters"/>
    <m/>
    <m/>
    <m/>
    <s v="Media Producer"/>
    <s v="Marketing"/>
    <s v="Head of Marketing Ops"/>
    <s v="Robert Ryan"/>
    <s v="S900"/>
    <n v="319925"/>
    <s v="Fuad Abdi"/>
    <x v="21"/>
    <s v=""/>
    <x v="2"/>
  </r>
  <r>
    <s v="Michael Girardi"/>
    <s v="michael.girardi@srg.com.au"/>
    <s v="Developing Creativity"/>
    <n v="36354199"/>
    <s v="Course"/>
    <x v="0"/>
    <s v="Passed"/>
    <d v="2022-12-23T00:00:00"/>
    <d v="2022-12-23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16"/>
    <s v="Q2, FY23"/>
    <x v="2"/>
  </r>
  <r>
    <s v="Jonathan Wright"/>
    <s v="jonathan.wright@srg.com.au"/>
    <s v="Developing Creativity"/>
    <n v="36354199"/>
    <s v="Course"/>
    <x v="0"/>
    <s v="Passed"/>
    <d v="2024-12-04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x v="23"/>
    <s v="Q2, FY25"/>
    <x v="6"/>
  </r>
  <r>
    <s v="Anita Mucic"/>
    <s v="anita.mucic@srg.com.au"/>
    <s v="Developing Creativity"/>
    <n v="36354199"/>
    <s v="Course"/>
    <x v="2"/>
    <m/>
    <d v="2024-05-30T00:00:00"/>
    <m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15"/>
    <s v=""/>
    <x v="6"/>
  </r>
  <r>
    <s v="Mark Bakaitis"/>
    <s v="mark.bakaitis@srg.com.au"/>
    <s v="Developing Creativity"/>
    <n v="36354199"/>
    <s v="Course"/>
    <x v="2"/>
    <m/>
    <d v="2024-05-23T00:00:00"/>
    <m/>
    <s v="(MKT) Studio, New Starters"/>
    <m/>
    <m/>
    <m/>
    <s v="Senior Videographer"/>
    <s v="Marketing"/>
    <s v="Head of Marketing Ops"/>
    <s v="Christopher Bond"/>
    <s v="S900"/>
    <n v="329069"/>
    <s v="Mark Bakaitis"/>
    <x v="10"/>
    <s v=""/>
    <x v="2"/>
  </r>
  <r>
    <s v="Charmaine Chin"/>
    <s v="charmaine.chin@srg.com.au"/>
    <s v="Developing Creativity"/>
    <n v="36354199"/>
    <s v="Course"/>
    <x v="2"/>
    <m/>
    <d v="2024-05-31T00:00:00"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5"/>
    <s v=""/>
    <x v="6"/>
  </r>
  <r>
    <s v="Nikkie Nardo"/>
    <s v="nikkie.nardo@srg.com.au"/>
    <s v="Developing Creativity"/>
    <n v="36354199"/>
    <s v="Course"/>
    <x v="1"/>
    <m/>
    <m/>
    <m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1"/>
    <s v=""/>
    <x v="6"/>
  </r>
  <r>
    <s v="Anh Truong"/>
    <s v="anh.truong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Jack Gibbs"/>
    <s v="jack.gibbs@srg.com.au"/>
    <s v="Customer Support"/>
    <n v="36354194"/>
    <s v="Cours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Aytek Hayri Eravsar"/>
    <s v="aytek.eravsar@srg.com.au"/>
    <s v="Customer Support"/>
    <n v="36354194"/>
    <s v="Cours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Brett Wallace"/>
    <s v="brett.wallace@srg.com.au"/>
    <s v="Customer Support"/>
    <n v="36354194"/>
    <s v="Cours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Aman El Moustafa"/>
    <s v="ayman.elmoustafa@srg.com.au"/>
    <s v="Customer Support"/>
    <n v="36354194"/>
    <s v="Cours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Wiwie Tanto"/>
    <s v="wi.tanto@srg.com.au"/>
    <s v="Customer Support"/>
    <n v="36354194"/>
    <s v="Cours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Richard Jones"/>
    <s v="richard.jones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Andrea Day"/>
    <s v="andrea.day@srg.com.au"/>
    <s v="Customer Support"/>
    <n v="36354194"/>
    <s v="Cours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Subrat Rana"/>
    <s v="subrat.rana@srg.com.au"/>
    <s v="Customer Support"/>
    <n v="36354194"/>
    <s v="Cours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x v="1"/>
    <s v=""/>
    <x v="5"/>
  </r>
  <r>
    <s v="Adam Iacobaccio"/>
    <s v="adam.iacobaccio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Nam Dang"/>
    <s v="nam.dang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Luke Carbone"/>
    <s v="luke.carbone@srg.com.au"/>
    <s v="Customer Support"/>
    <n v="36354194"/>
    <s v="Cours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Thomas Samuels"/>
    <s v="thomas.samuels@srg.com.au"/>
    <s v="Contract Management"/>
    <n v="36349001"/>
    <s v="Cours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1"/>
    <s v=""/>
    <x v="3"/>
  </r>
  <r>
    <s v="Nathan Mclelland"/>
    <s v="nathan.mclelland@srg.com.au"/>
    <s v="Contract Management"/>
    <n v="36349001"/>
    <s v="Cours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Amanda Rees"/>
    <s v="amanda.rees@srg.com.au"/>
    <s v="Contract Management"/>
    <n v="36349001"/>
    <s v="Course"/>
    <x v="0"/>
    <s v="Not Passed"/>
    <d v="2023-01-05T00:00:00"/>
    <d v="2023-02-03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Jeremy Gaffney"/>
    <s v="jeremy.gaffney@srg.com.au"/>
    <s v="Contract Management"/>
    <n v="36349001"/>
    <s v="Course"/>
    <x v="0"/>
    <s v="Not Passed"/>
    <d v="2023-01-09T00:00:00"/>
    <d v="2023-01-11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3"/>
    <s v="Q3, FY23"/>
    <x v="3"/>
  </r>
  <r>
    <s v="Andrew Ireson"/>
    <s v="andrew.ireson@srg.com.au"/>
    <s v="Contract Management"/>
    <n v="36349001"/>
    <s v="Cours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Sarah Michail"/>
    <s v="sarah.michail@srg.com.au"/>
    <s v="Contract Management"/>
    <n v="36349001"/>
    <s v="Cours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1"/>
    <s v=""/>
    <x v="3"/>
  </r>
  <r>
    <s v="Mal Steel"/>
    <s v="malcolm.steel@srg.com.au"/>
    <s v="Agile Project Management: Basics"/>
    <n v="36345285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Peter Aarons"/>
    <s v="peter.aarons@srg.com.au"/>
    <s v="Agile Project Management: Basics"/>
    <n v="36345285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Gaurav Bhat"/>
    <s v="gaurav.bhat@srg.com.au"/>
    <s v="Agile Project Management: Basics"/>
    <n v="36345285"/>
    <s v="Interactive"/>
    <x v="0"/>
    <s v="Passed"/>
    <d v="2024-09-16T00:00:00"/>
    <d v="2024-09-16T00:00:00"/>
    <s v="Information Technology (IT), (IT) Digital Solutions, New Starters"/>
    <m/>
    <m/>
    <m/>
    <s v="Mobility &amp; Ecomm App Sa"/>
    <s v="IT"/>
    <s v="IT DIGITAL"/>
    <s v="Andrew Lighten"/>
    <m/>
    <n v="323285"/>
    <m/>
    <x v="4"/>
    <s v="Q1, FY25"/>
    <x v="5"/>
  </r>
  <r>
    <s v="Harsimar Kaur"/>
    <s v="harsimar.kaur@srg.com.au"/>
    <s v="Agile Project Management: Basics"/>
    <n v="36345285"/>
    <s v="Interactive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15"/>
    <s v="Q4, FY24"/>
    <x v="5"/>
  </r>
  <r>
    <s v="Vijay Shanbhag"/>
    <s v="vijay.shanbhag@srg.com.au"/>
    <s v="Agile Project Management: Basics"/>
    <n v="36345285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Trina Littlepage"/>
    <s v="trina.littlepage@srg.com.au"/>
    <s v="Agile Project Management: Basics"/>
    <n v="36345285"/>
    <s v="Interactive"/>
    <x v="0"/>
    <s v="Passed"/>
    <d v="2023-02-24T00:00:00"/>
    <d v="2023-02-24T00:00:00"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0"/>
    <s v="Q3, FY23"/>
    <x v="5"/>
  </r>
  <r>
    <s v="Jin Ying Tan"/>
    <s v="jade.tan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"/>
    <s v=""/>
    <x v="5"/>
  </r>
  <r>
    <s v="Thida Zaw"/>
    <s v="thida.zaw@srg.com.au"/>
    <s v="Agile Project Management: Basics"/>
    <n v="36345285"/>
    <s v="Interactive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1"/>
    <s v=""/>
    <x v="6"/>
  </r>
  <r>
    <s v="Christopher Howard"/>
    <s v="chris.howard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Ashley Steers"/>
    <s v="ashley.steers@srg.com.au"/>
    <s v="Agile Project Management: Basics"/>
    <n v="36345285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Vincenza Galea"/>
    <s v="enza.galea@srg.com.au"/>
    <s v="Agile Project Management: Basics"/>
    <n v="36345285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Shaistha Begum"/>
    <s v="shaistha.begum@srg.com.au"/>
    <s v="Agile Project Management: Basics"/>
    <n v="36345285"/>
    <s v="Interactive"/>
    <x v="0"/>
    <s v="Passed"/>
    <d v="2024-03-01T00:00:00"/>
    <d v="2024-03-01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8"/>
    <s v="Q3, FY24"/>
    <x v="6"/>
  </r>
  <r>
    <s v="Salvatore Vitiello"/>
    <s v="salvatore.vitiello@srg.com.au"/>
    <s v="Agile Project Management: Basics"/>
    <n v="36345285"/>
    <s v="Interactive"/>
    <x v="0"/>
    <s v="Passed"/>
    <d v="2024-06-12T00:00:00"/>
    <d v="2024-06-12T00:00:00"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5"/>
    <s v="Q4, FY24"/>
    <x v="5"/>
  </r>
  <r>
    <s v="Mary Elizabeth Claire Harrington"/>
    <s v="claire.harrington@srg.com.au"/>
    <s v="Agile Project Management: Basics"/>
    <n v="36345285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Christopher Galea"/>
    <s v="chris.galea@srg.com.au"/>
    <s v="Agile Project Management: Basics"/>
    <n v="36345285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Jesvinder Chaal"/>
    <s v="jesvinder.chaal@srg.com.au"/>
    <s v="Agile Project Management: Basics"/>
    <n v="36345285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Ailen Collado"/>
    <s v="ailen.collado@srg.com.au"/>
    <s v="Agile Project Management: Basics"/>
    <n v="36345285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Sunshine Santos"/>
    <s v="shanaryza.steward@srg.com.au"/>
    <s v="Feedback between Colleagues"/>
    <n v="36338507"/>
    <s v="Interactive"/>
    <x v="0"/>
    <s v="Passed"/>
    <d v="2024-02-24T00:00:00"/>
    <d v="2024-05-23T00:00:00"/>
    <s v="Human Resources (HR), (HR) Recruitment, New Starters"/>
    <m/>
    <m/>
    <m/>
    <s v="Recruitment Specialist"/>
    <s v="HR MANAGEMENT"/>
    <m/>
    <s v="Jen Jordan"/>
    <m/>
    <n v="313834"/>
    <m/>
    <x v="12"/>
    <s v="Q4, FY24"/>
    <x v="0"/>
  </r>
  <r>
    <s v="Test Learner"/>
    <s v="testlearnergo1@gmail.com"/>
    <s v="Feedback between Colleagues"/>
    <n v="36338507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Jayta Kelzare"/>
    <s v="jayta.kelzare@srg.com.au"/>
    <s v="Feedback between Colleagues"/>
    <n v="36338507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Margie Robinson"/>
    <s v="margie.robinson@srg.com.au"/>
    <s v="Feedback between Colleagues"/>
    <n v="36338507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Valentina De Luca"/>
    <s v="valentina.deluca@srg.com.au"/>
    <s v="Feedback between Colleagues"/>
    <n v="36338507"/>
    <s v="Interactive"/>
    <x v="0"/>
    <s v="Passed"/>
    <d v="2023-05-08T00:00:00"/>
    <d v="2023-05-10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28"/>
    <s v="Q4, FY23"/>
    <x v="0"/>
  </r>
  <r>
    <s v="Andrea Nicou"/>
    <s v="andrea.nicou@srg.com.au"/>
    <s v="Feedback between Colleagues"/>
    <n v="36338507"/>
    <s v="Interactive"/>
    <x v="0"/>
    <s v="Passed"/>
    <d v="2024-05-22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10"/>
    <s v="Q1, FY25"/>
    <x v="0"/>
  </r>
  <r>
    <s v="Jannine Pattison"/>
    <s v="jannine.pattison@srg.com.au"/>
    <s v="Feedback between Colleagues"/>
    <n v="36338507"/>
    <s v="Interactive"/>
    <x v="0"/>
    <s v="Passed"/>
    <d v="2024-05-31T00:00:00"/>
    <d v="2024-06-26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5"/>
    <s v="Q4, FY24"/>
    <x v="0"/>
  </r>
  <r>
    <s v="Vicki Liassos"/>
    <s v="vicki.liassos@srg.com.au"/>
    <s v="Feedback between Colleagues"/>
    <n v="36338507"/>
    <s v="Interactive"/>
    <x v="1"/>
    <m/>
    <m/>
    <m/>
    <s v="Human Resources (HR), (HR) Recruitment, New Starters"/>
    <m/>
    <m/>
    <m/>
    <s v="Recruitment Coordinator"/>
    <s v="HR MANAGEMENT"/>
    <m/>
    <s v="Jen Jordan"/>
    <s v="S900"/>
    <n v="321424"/>
    <s v="Vicki Liassos"/>
    <x v="1"/>
    <s v=""/>
    <x v="0"/>
  </r>
  <r>
    <s v="Kristy Rosengren-Loughry"/>
    <s v="kristy.rosengren@srg.com.au"/>
    <s v="Feedback between Colleagues"/>
    <n v="36338507"/>
    <s v="Interactive"/>
    <x v="0"/>
    <s v="Passed"/>
    <d v="2023-02-16T00:00:00"/>
    <d v="2023-02-16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0"/>
    <s v="Q3, FY23"/>
    <x v="0"/>
  </r>
  <r>
    <s v="Kunal Mazumdar"/>
    <s v="kunal.maz@srg.com.au"/>
    <s v="Feedback between Colleagues"/>
    <n v="36338507"/>
    <s v="Interactive"/>
    <x v="2"/>
    <m/>
    <d v="2022-12-15T00:00:00"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6"/>
    <s v=""/>
    <x v="0"/>
  </r>
  <r>
    <s v="Angela Puopolo"/>
    <s v="angela.puopolo@srg.com.au"/>
    <s v="Feedback between Colleagues"/>
    <n v="36338507"/>
    <s v="Interactive"/>
    <x v="0"/>
    <s v="Passed"/>
    <d v="2024-05-20T00:00:00"/>
    <d v="2024-05-20T00:00:00"/>
    <s v="Human Resources (HR), (HR) Work cover, New Starters"/>
    <m/>
    <m/>
    <m/>
    <s v="Workcover Specialist"/>
    <s v="HR MANAGEMENT"/>
    <m/>
    <s v="Sue Kropik"/>
    <s v="S900"/>
    <n v="201940"/>
    <s v="Angela Puopolo"/>
    <x v="10"/>
    <s v="Q4, FY24"/>
    <x v="0"/>
  </r>
  <r>
    <s v="Kavya Koppolu"/>
    <s v="kavya.koppolu@srg.com.au"/>
    <s v="Feedback between Colleagues"/>
    <n v="36338507"/>
    <s v="Interactive"/>
    <x v="0"/>
    <s v="Passed"/>
    <d v="2023-07-20T00:00:00"/>
    <d v="2023-07-20T00:00:00"/>
    <s v="Human Resources (HR), (HR) Recruitment, New Starters"/>
    <m/>
    <m/>
    <m/>
    <s v="Hr Administrator"/>
    <s v="HR MANAGEMENT"/>
    <m/>
    <s v="Jen Jordan"/>
    <s v="S900"/>
    <n v="313819"/>
    <s v="Kavya Koppolu"/>
    <x v="2"/>
    <s v="Q1, FY24"/>
    <x v="0"/>
  </r>
  <r>
    <s v="Renee Freeland"/>
    <s v="renee.freeland@srg.com.au"/>
    <s v="Feedback between Colleagues"/>
    <n v="36338507"/>
    <s v="Interactive"/>
    <x v="0"/>
    <s v="Passed"/>
    <d v="2024-07-03T00:00:00"/>
    <d v="2024-07-03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7"/>
    <s v="Q4, FY24"/>
    <x v="0"/>
  </r>
  <r>
    <s v="Jennifer Jordan"/>
    <s v="jennifer.jordan@srg.com.au"/>
    <s v="Feedback between Colleagues"/>
    <n v="36338507"/>
    <s v="Interactive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Melissa Adeson"/>
    <s v="melissa.adeson@srg.com.au"/>
    <s v="Feedback between Colleagues"/>
    <n v="36338507"/>
    <s v="Interactive"/>
    <x v="0"/>
    <s v="Passed"/>
    <d v="2022-11-25T00:00:00"/>
    <d v="2023-07-0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1, FY24"/>
    <x v="0"/>
  </r>
  <r>
    <s v="Rasika Ravindra Pimplodkar"/>
    <s v="rasika.pimplodkar@srg.com.au"/>
    <s v="Mindfulness &amp; Stress Reduction"/>
    <n v="36253439"/>
    <s v="Course"/>
    <x v="0"/>
    <s v="Passed"/>
    <d v="2025-05-20T00:00:00"/>
    <d v="2025-05-20T00:00:00"/>
    <s v="(Ecom) CRM, New Starters"/>
    <m/>
    <m/>
    <m/>
    <s v="Crm Campaign Coordinator"/>
    <s v="Marketing"/>
    <s v="ECOMM DIGITAL"/>
    <s v="Kosha Desai"/>
    <m/>
    <n v="339503"/>
    <s v="Rasika Pimplodkar"/>
    <x v="11"/>
    <s v="Q4, FY25"/>
    <x v="2"/>
  </r>
  <r>
    <s v="Satish Muthuarumugam"/>
    <s v="satish.muthuarumugam@srg.com.au"/>
    <s v="Mindfulness &amp; Stress Reduction"/>
    <n v="36253439"/>
    <s v="Cours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Su Ying Xie"/>
    <s v="su.ying.xie@srg.com.au"/>
    <s v="Introduction to Machine Learning: From Algorithms to Application"/>
    <n v="36236061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"/>
    <s v=""/>
    <x v="7"/>
  </r>
  <r>
    <s v="Kelley Brydon"/>
    <s v="kelley.brydon@srg.com.au"/>
    <s v="Introduction to Machine Learning: From Algorithms to Application"/>
    <n v="36236061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5839"/>
    <s v="Kelley Brydon"/>
    <x v="1"/>
    <s v=""/>
    <x v="7"/>
  </r>
  <r>
    <s v="Pragyaan Mishra"/>
    <s v="pragyaan.mishra@srg.com.au"/>
    <s v="Introduction to Machine Learning: From Algorithms to Application"/>
    <n v="36236061"/>
    <s v="Interactive"/>
    <x v="1"/>
    <m/>
    <m/>
    <m/>
    <s v="Analytics &amp; Insights (A&amp;I), (A&amp;I) Retail Analytics, New Starters"/>
    <m/>
    <m/>
    <m/>
    <s v="Retail Analytics Manager"/>
    <s v="ANALYTICS &amp; INSIGHTS"/>
    <m/>
    <s v="Aaron Sarson"/>
    <s v="S900"/>
    <n v="327436"/>
    <s v="Pragyaan Mishra Mishra"/>
    <x v="1"/>
    <s v=""/>
    <x v="7"/>
  </r>
  <r>
    <s v="Paul Barnard"/>
    <s v="paul.barnard@srg.com.au"/>
    <s v="Introduction to Machine Learning: From Algorithms to Application"/>
    <n v="36236061"/>
    <s v="Interactive"/>
    <x v="2"/>
    <m/>
    <d v="2023-06-29T00:00:00"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2"/>
    <s v=""/>
    <x v="5"/>
  </r>
  <r>
    <s v="Aaron Sarson"/>
    <s v="aaron.sarson@srg.com.au"/>
    <s v="Introduction to Machine Learning: From Algorithms to Application"/>
    <n v="36236061"/>
    <s v="Interactive"/>
    <x v="1"/>
    <m/>
    <m/>
    <m/>
    <s v="MANAGERS, Analytics &amp; Insights (A&amp;I), (A&amp;I) Retail Analytics, New Starters"/>
    <m/>
    <m/>
    <m/>
    <s v="General Manager Insights"/>
    <s v="ANALYTICS &amp; INSIGHTS"/>
    <m/>
    <s v="Avi Gilboa"/>
    <s v="S900"/>
    <n v="321729"/>
    <s v="Aaron Sarson"/>
    <x v="1"/>
    <s v=""/>
    <x v="7"/>
  </r>
  <r>
    <s v="Nez Toprak"/>
    <s v="neslihan.toprak@srg.com.au"/>
    <s v="The Growth Mindset (CPD certified)"/>
    <n v="36229703"/>
    <s v="Interactive"/>
    <x v="0"/>
    <s v="Passed"/>
    <d v="2025-01-15T00:00:00"/>
    <d v="2025-01-15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33"/>
    <s v="Q3, FY25"/>
    <x v="3"/>
  </r>
  <r>
    <s v="Harry Ashton"/>
    <s v="harry.ashton@srg.com.au"/>
    <s v="The Growth Mindset (CPD certified)"/>
    <n v="36229703"/>
    <s v="Interactive"/>
    <x v="1"/>
    <m/>
    <m/>
    <m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1"/>
    <s v=""/>
    <x v="3"/>
  </r>
  <r>
    <s v="Talhia Davon"/>
    <s v="talhia.davon@srg.com.au"/>
    <s v="The Growth Mindset (CPD certified)"/>
    <n v="36229703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Qiao Nian"/>
    <s v="alex.nianqiao@gmail.com"/>
    <s v="The Growth Mindset (CPD certified)"/>
    <n v="36229703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Erin Sidwell"/>
    <s v="erin.sidwell@srg.com.au"/>
    <s v="The Growth Mindset (CPD certified)"/>
    <n v="3622970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Tyler Britton"/>
    <s v="tyler.britton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Shane Edwards"/>
    <s v="shane.edwards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Dean Gerst"/>
    <s v="dean.gerst@srg.com.au"/>
    <s v="The Growth Mindset (CPD certified)"/>
    <n v="3622970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Escarlett Patriarca"/>
    <s v="escarlett.patriarca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Leah Abicair"/>
    <s v="leah.abicair@srg.com.au"/>
    <s v="The Growth Mindset (CPD certified)"/>
    <n v="36229703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x v="25"/>
    <s v="Q3, FY25"/>
    <x v="6"/>
  </r>
  <r>
    <s v="Nathan Mclelland"/>
    <s v="nathan.mclelland@srg.com.au"/>
    <s v="The Growth Mindset (CPD certified)"/>
    <n v="36229703"/>
    <s v="Interactive"/>
    <x v="0"/>
    <s v="Passed"/>
    <d v="2022-12-02T00:00:00"/>
    <d v="2022-12-02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6"/>
    <s v="Q2, FY23"/>
    <x v="3"/>
  </r>
  <r>
    <s v="Leanne Lea"/>
    <s v="leanne.lea@srg.com.au"/>
    <s v="The Growth Mindset (CPD certified)"/>
    <n v="36229703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x v="1"/>
    <s v=""/>
    <x v="3"/>
  </r>
  <r>
    <s v="Amanda Rees"/>
    <s v="amanda.rees@srg.com.au"/>
    <s v="The Growth Mindset (CPD certified)"/>
    <n v="36229703"/>
    <s v="Interactive"/>
    <x v="0"/>
    <s v="Passed"/>
    <d v="2022-12-09T00:00:00"/>
    <d v="2022-1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2, FY23"/>
    <x v="3"/>
  </r>
  <r>
    <s v="Allison Bell"/>
    <s v="allison.bell@srg.com.au"/>
    <s v="The Growth Mindset (CPD certified)"/>
    <n v="36229703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x v="1"/>
    <s v=""/>
    <x v="6"/>
  </r>
  <r>
    <s v="Vanessa Peluso"/>
    <s v="vanessa.peluso@srg.com.au"/>
    <s v="The Growth Mindset (CPD certified)"/>
    <n v="3622970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"/>
    <s v=""/>
    <x v="3"/>
  </r>
  <r>
    <s v="Ben Palmer"/>
    <s v="ben.palmer@srg.com.au"/>
    <s v="The Growth Mindset (CPD certified)"/>
    <n v="3622970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1"/>
    <s v=""/>
    <x v="3"/>
  </r>
  <r>
    <s v="Thomas Mclelland"/>
    <s v="tom.mclelland@spotlight.com.au"/>
    <s v="The Growth Mindset (CPD certified)"/>
    <n v="36229703"/>
    <s v="Interactive"/>
    <x v="0"/>
    <s v="Passed"/>
    <d v="2022-12-09T00:00:00"/>
    <d v="2022-12-09T00:00:00"/>
    <s v="Property Management (PROP), New Starters"/>
    <m/>
    <m/>
    <m/>
    <s v="Receiving"/>
    <s v="Property"/>
    <s v="Facilities Management"/>
    <s v="Sarah Michail"/>
    <s v="S900"/>
    <n v="204133"/>
    <s v="Tom Mclelland"/>
    <x v="16"/>
    <s v="Q2, FY23"/>
    <x v="3"/>
  </r>
  <r>
    <s v="Thomas Samuels"/>
    <s v="thomas.samuels@srg.com.au"/>
    <s v="The Growth Mindset (CPD certified)"/>
    <n v="36229703"/>
    <s v="Interactive"/>
    <x v="0"/>
    <s v="Passed"/>
    <d v="2023-03-02T00:00:00"/>
    <d v="2024-07-26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20"/>
    <s v="Q1, FY25"/>
    <x v="3"/>
  </r>
  <r>
    <s v="Jeremy Gaffney"/>
    <s v="jeremy.gaffney@srg.com.au"/>
    <s v="The Growth Mindset (CPD certified)"/>
    <n v="36229703"/>
    <s v="Interactive"/>
    <x v="0"/>
    <s v="Passed"/>
    <d v="2023-01-05T00:00:00"/>
    <d v="2023-01-05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3"/>
    <s v="Q3, FY23"/>
    <x v="3"/>
  </r>
  <r>
    <s v="Sheldon Samson Phulpagar"/>
    <s v="sheldon.phulpagar@srg.com.au"/>
    <s v="The Growth Mindset (CPD certified)"/>
    <n v="36229703"/>
    <s v="Interactive"/>
    <x v="0"/>
    <s v="Passed"/>
    <d v="2023-10-21T00:00:00"/>
    <d v="2023-10-21T00:00:00"/>
    <s v="New Starters"/>
    <m/>
    <m/>
    <m/>
    <s v="Crm Campaign Coordinator"/>
    <s v="Marketing"/>
    <s v="ECOMM DIGITAL"/>
    <s v="Kosha Desai"/>
    <s v="S900"/>
    <n v="329850"/>
    <s v="Sheldon Phulpagar"/>
    <x v="29"/>
    <s v="Q2, FY24"/>
    <x v="2"/>
  </r>
  <r>
    <s v="Belinda Martin"/>
    <s v="belinda.martin@srg.com.au"/>
    <s v="The Growth Mindset (CPD certified)"/>
    <n v="36229703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x v="1"/>
    <s v=""/>
    <x v="3"/>
  </r>
  <r>
    <s v="Thi Lai"/>
    <s v="karen.lai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Gessica Vittone Taylor"/>
    <s v="gessica.taylor@srg.com.au"/>
    <s v="The Growth Mindset (CPD certified)"/>
    <n v="36229703"/>
    <s v="Interactiv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x v="1"/>
    <s v=""/>
    <x v="6"/>
  </r>
  <r>
    <s v="Drew Wells"/>
    <s v="drew.wells@srg.com.au"/>
    <s v="The Growth Mindset (CPD certified)"/>
    <n v="3622970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Matthew Boyle"/>
    <s v="matthew.boyle@srg.com.au"/>
    <s v="The Growth Mindset (CPD certified)"/>
    <n v="36229703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"/>
    <s v=""/>
    <x v="3"/>
  </r>
  <r>
    <s v="Satish Muthuarumugam"/>
    <s v="satish.muthuarumugam@srg.com.au"/>
    <s v="The Growth Mindset (CPD certified)"/>
    <n v="36229703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2"/>
    <s v="Q1, FY24"/>
    <x v="2"/>
  </r>
  <r>
    <s v="Anthony Geary"/>
    <s v="anthony.geary@srg.com.au"/>
    <s v="The Growth Mindset (CPD certified)"/>
    <n v="36229703"/>
    <s v="Interactive"/>
    <x v="1"/>
    <m/>
    <m/>
    <m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1"/>
    <s v=""/>
    <x v="3"/>
  </r>
  <r>
    <s v="Pingping Lu"/>
    <s v="lucy.lu@srg.com.au"/>
    <s v="The Growth Mindset (CPD certified)"/>
    <n v="36229703"/>
    <s v="Interactive"/>
    <x v="0"/>
    <s v="Passed"/>
    <d v="2024-12-17T00:00:00"/>
    <d v="2024-12-17T00:00:00"/>
    <s v="Human Resources (HR), (HR) Payroll, New Starters"/>
    <m/>
    <m/>
    <m/>
    <s v="Payroll Officer"/>
    <s v="HR MANAGEMENT"/>
    <m/>
    <s v="Fi Cassidy"/>
    <s v="S900"/>
    <n v="328927"/>
    <s v="Lucy Lu"/>
    <x v="23"/>
    <s v="Q2, FY25"/>
    <x v="0"/>
  </r>
  <r>
    <s v="Linda Abela"/>
    <s v="linda.abela@srg.com.au"/>
    <s v="The Growth Mindset (CPD certified)"/>
    <n v="36229703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x v="1"/>
    <s v=""/>
    <x v="3"/>
  </r>
  <r>
    <s v="Luka Licandro"/>
    <s v="luka.licandro@srg.com.au"/>
    <s v="The Growth Mindset (CPD certified)"/>
    <n v="36229703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x v="1"/>
    <s v=""/>
    <x v="2"/>
  </r>
  <r>
    <s v="Marie Napoli"/>
    <s v="marie.napoli@srg.com.au"/>
    <s v="The Growth Mindset (CPD certified)"/>
    <n v="36229703"/>
    <s v="Interactive"/>
    <x v="0"/>
    <s v="Passed"/>
    <d v="2024-07-02T00:00:00"/>
    <d v="2024-07-02T00:00:00"/>
    <s v="Property Management (PROP)"/>
    <m/>
    <m/>
    <m/>
    <s v="Facilities Manager - Property"/>
    <s v="Property"/>
    <s v="Facilities Management"/>
    <s v="Andrew Ireson"/>
    <s v="S900"/>
    <n v="329909"/>
    <s v="Marie Napoli"/>
    <x v="7"/>
    <s v="Q4, FY24"/>
    <x v="3"/>
  </r>
  <r>
    <s v="Christopher Berlin"/>
    <s v="chris.berlin@srg.com.au"/>
    <s v="The Growth Mindset (CPD certified)"/>
    <n v="36229703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x v="1"/>
    <s v=""/>
    <x v="6"/>
  </r>
  <r>
    <s v="Rachael Mendez"/>
    <s v="rachael.mendez@srg.com.au"/>
    <s v="The Growth Mindset (CPD certified)"/>
    <n v="36229703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Antonio Stanghi"/>
    <s v="tony.stanghi@srg.com.au"/>
    <s v="The Growth Mindset (CPD certified)"/>
    <n v="36229703"/>
    <s v="Interactive"/>
    <x v="0"/>
    <s v="Passed"/>
    <d v="2025-04-01T00:00:00"/>
    <d v="2025-04-01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32"/>
    <s v="Q3, FY25"/>
    <x v="3"/>
  </r>
  <r>
    <s v="Tori Burrows"/>
    <s v="tori.burrows@srg.com.au"/>
    <s v="The Growth Mindset (CPD certified)"/>
    <n v="36229703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x v="1"/>
    <s v=""/>
    <x v="6"/>
  </r>
  <r>
    <s v="Rebecca Luong"/>
    <s v="rebecca.luong@srg.com.au"/>
    <s v="The Growth Mindset (CPD certified)"/>
    <n v="36229703"/>
    <s v="Interactive"/>
    <x v="0"/>
    <s v="Passed"/>
    <d v="2022-11-17T00:00:00"/>
    <d v="2024-12-12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9"/>
    <s v="Q2, FY25"/>
    <x v="6"/>
  </r>
  <r>
    <s v="Josephine Gonzalez"/>
    <s v="josie.gonzalez@srg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Carol Brown"/>
    <s v="carol.brown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"/>
    <s v=""/>
    <x v="6"/>
  </r>
  <r>
    <s v="Bianca Dessmann"/>
    <s v="bianca.dessmann@srg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Janet Townsend"/>
    <s v="janet.townsend@srg.com.au"/>
    <s v="The Growth Mindset (CPD certified)"/>
    <n v="36229703"/>
    <s v="Interactive"/>
    <x v="2"/>
    <m/>
    <d v="2024-07-30T00:00:00"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7"/>
    <s v=""/>
    <x v="3"/>
  </r>
  <r>
    <s v="Michael Tan"/>
    <s v="michael.tan@harrisscarfe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Jonathan Wright"/>
    <s v="jonathan.wright@srg.com.au"/>
    <s v="The Growth Mindset (CPD certified)"/>
    <n v="36229703"/>
    <s v="Interactive"/>
    <x v="0"/>
    <s v="Passed"/>
    <d v="2024-12-04T00:00:00"/>
    <d v="2024-12-04T00:00:00"/>
    <s v="(Ecom) eCom Content, New Starters"/>
    <m/>
    <m/>
    <m/>
    <s v="Copywriter Lead"/>
    <s v="Marketing"/>
    <s v="SS ECOMM SM1"/>
    <s v="Bec Luong"/>
    <s v="S900"/>
    <n v="336927"/>
    <s v="Jono Wright"/>
    <x v="23"/>
    <s v="Q2, FY25"/>
    <x v="6"/>
  </r>
  <r>
    <s v="David Puli"/>
    <s v="david.puli@srg.com.au"/>
    <s v="The Growth Mindset (CPD certified)"/>
    <n v="36229703"/>
    <s v="Interactive"/>
    <x v="1"/>
    <m/>
    <m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1"/>
    <s v=""/>
    <x v="3"/>
  </r>
  <r>
    <s v="Katrina Van Leeuwen"/>
    <s v="katie.vanleeuwen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Harveen Puri"/>
    <s v="harveen.singh@srg.com.au"/>
    <s v="The Growth Mindset (CPD certified)"/>
    <n v="36229703"/>
    <s v="Interactive"/>
    <x v="2"/>
    <m/>
    <d v="2023-04-14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21"/>
    <s v=""/>
    <x v="6"/>
  </r>
  <r>
    <s v="Andrew Ireson"/>
    <s v="andrew.ireson@srg.com.au"/>
    <s v="The Growth Mindset (CPD certified)"/>
    <n v="36229703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Sarah Michail"/>
    <s v="sarah.michail@srg.com.au"/>
    <s v="The Growth Mindset (CPD certified)"/>
    <n v="36229703"/>
    <s v="Interactiv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0"/>
    <s v="Q3, FY23"/>
    <x v="3"/>
  </r>
  <r>
    <s v="Annie Chung"/>
    <s v="annie.chung@srg.com.au"/>
    <s v="The Growth Mindset (CPD certified)"/>
    <n v="36229703"/>
    <s v="Interactiv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5"/>
    <s v="Q4, FY24"/>
    <x v="6"/>
  </r>
  <r>
    <s v="Charmaine Chin"/>
    <s v="charmaine.chin@srg.com.au"/>
    <s v="The Growth Mindset (CPD certified)"/>
    <n v="36229703"/>
    <s v="Interactive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5"/>
    <s v="Q4, FY24"/>
    <x v="6"/>
  </r>
  <r>
    <s v="Stephanie Taupin"/>
    <s v="steph.taupin@srg.com.au"/>
    <s v="The Growth Mindset (CPD certified)"/>
    <n v="36229703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1"/>
    <s v=""/>
    <x v="2"/>
  </r>
  <r>
    <s v="Matthew Demarco"/>
    <s v="matt.demarco@srg.com.au"/>
    <s v="The Growth Mindset (CPD certified)"/>
    <n v="36229703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x v="1"/>
    <s v=""/>
    <x v="2"/>
  </r>
  <r>
    <s v="Cherie Salomon"/>
    <s v="cherie.salomon@srg.com.au"/>
    <s v="The Growth Mindset (CPD certified)"/>
    <n v="36229703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x v="1"/>
    <s v=""/>
    <x v="6"/>
  </r>
  <r>
    <s v="Celeste Burgess"/>
    <s v="celeste.burgess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Nicole Hart"/>
    <s v="nicole.royal@srg.com.au"/>
    <s v="The Growth Mindset (CPD certified)"/>
    <n v="36229703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x v="1"/>
    <s v=""/>
    <x v="6"/>
  </r>
  <r>
    <s v="May Zu Lam"/>
    <s v="may.zu.lam@srg.com.au"/>
    <s v="The Growth Mindset (CPD certified)"/>
    <n v="36229703"/>
    <s v="Interactive"/>
    <x v="0"/>
    <s v="Passed"/>
    <d v="2022-11-22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9"/>
    <s v="Q2, FY23"/>
    <x v="2"/>
  </r>
  <r>
    <s v="Jason Wregg"/>
    <s v="jason.wregg@srg.com.au"/>
    <s v="The Growth Mindset (CPD certified)"/>
    <n v="3622970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1"/>
    <s v=""/>
    <x v="3"/>
  </r>
  <r>
    <s v="Anita Mucic"/>
    <s v="anita.mucic@srg.com.au"/>
    <s v="The Growth Mindset (CPD certified)"/>
    <n v="36229703"/>
    <s v="Interactive"/>
    <x v="0"/>
    <s v="Passed"/>
    <d v="2023-07-21T00:00:00"/>
    <d v="2023-07-21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2"/>
    <s v="Q1, FY24"/>
    <x v="6"/>
  </r>
  <r>
    <s v="Rebecca Kidd"/>
    <s v="rebecca.kidd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Juanita Aguero"/>
    <s v="juanita.aguero@spotlight.com.au"/>
    <s v="The Growth Mindset (CPD certified)"/>
    <n v="3622970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Clare Taylor"/>
    <s v="clare.taylor@srg.com.au"/>
    <s v="The Growth Mindset (CPD certified)"/>
    <n v="3622970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Gillian Couper"/>
    <s v="gill.couper@srg.com.au"/>
    <s v="The Growth Mindset (CPD certified)"/>
    <n v="36229703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Jarrod Calamante"/>
    <s v="jarrod.calamante@srg.com.au"/>
    <s v="The Growth Mindset (CPD certified)"/>
    <n v="36229703"/>
    <s v="Interactive"/>
    <x v="1"/>
    <m/>
    <m/>
    <m/>
    <s v="Digital &amp; Omnichannel (Ecom), New Starters"/>
    <m/>
    <m/>
    <m/>
    <s v="Ecommerce Business Partner - S"/>
    <s v="eCommerce Management"/>
    <m/>
    <s v="Tal Lall"/>
    <s v="S900"/>
    <n v="328010"/>
    <s v="Jarrod Calamante"/>
    <x v="1"/>
    <s v=""/>
    <x v="6"/>
  </r>
  <r>
    <s v="Nikkie Nardo"/>
    <s v="nikkie.nardo@srg.com.au"/>
    <s v="The Growth Mindset (CPD certified)"/>
    <n v="36229703"/>
    <s v="Interactive"/>
    <x v="0"/>
    <s v="Passed"/>
    <d v="2023-07-18T00:00:00"/>
    <d v="2023-07-18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2"/>
    <s v="Q1, FY24"/>
    <x v="6"/>
  </r>
  <r>
    <s v="Janeece Race"/>
    <s v="janeece.race@srg.com.au"/>
    <s v="The Growth Mindset (CPD certified)"/>
    <n v="36229703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1"/>
    <s v=""/>
    <x v="3"/>
  </r>
  <r>
    <s v="ROBERT STOJANOVIC"/>
    <s v="robstoj11@gmail.com"/>
    <s v="Warehouse Safety - Warehouse Safety Fundamentals"/>
    <n v="36228085"/>
    <s v="Interactive"/>
    <x v="0"/>
    <s v="Passed"/>
    <d v="2024-07-02T00:00:00"/>
    <d v="2024-07-02T00:00:00"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x v="7"/>
    <s v="Q4, FY24"/>
    <x v="8"/>
  </r>
  <r>
    <s v="ANI MATTA"/>
    <s v="anisathvik77@gmail.com"/>
    <s v="Warehouse Safety - Warehouse Safety Fundamentals"/>
    <n v="36228085"/>
    <s v="Interactive"/>
    <x v="0"/>
    <s v="Passed"/>
    <d v="2024-06-14T00:00:00"/>
    <d v="2024-06-14T00:00:00"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x v="15"/>
    <s v="Q4, FY24"/>
    <x v="8"/>
  </r>
  <r>
    <s v="SOLI TIONISIO SUAFOA"/>
    <s v="inni-nuu22@hotmail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x v="1"/>
    <s v=""/>
    <x v="1"/>
  </r>
  <r>
    <s v="SANDRA COELHO"/>
    <s v="xanaccc@msn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x v="1"/>
    <s v=""/>
    <x v="8"/>
  </r>
  <r>
    <s v="BIENVENUE MUZALIWA"/>
    <s v="bienvenuemuzaliwa34@gmail.com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x v="1"/>
    <s v=""/>
    <x v="8"/>
  </r>
  <r>
    <s v="Tiffany Ronchi"/>
    <s v="tiffany.ronchi@srg.com.au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x v="1"/>
    <s v=""/>
    <x v="1"/>
  </r>
  <r>
    <s v="Michael Tavernier"/>
    <s v="michael.tavernier@srg.com.au"/>
    <s v="Warehouse Safety - Warehouse Safety Fundamentals"/>
    <n v="36228085"/>
    <s v="Interactiv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x v="1"/>
    <s v=""/>
    <x v="1"/>
  </r>
  <r>
    <s v="Jay Patel"/>
    <s v="jaynil.patel@srg.com.au"/>
    <s v="Warehouse Safety - Warehouse Safety Fundamentals"/>
    <n v="36228085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Marie Uisa"/>
    <s v="marie.uisa@srg.com.au"/>
    <s v="Warehouse Safety - Warehouse Safety Fundamentals"/>
    <n v="36228085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0638"/>
    <s v="Marie Uisa"/>
    <x v="1"/>
    <s v=""/>
    <x v="8"/>
  </r>
  <r>
    <s v="Hollie Walgers"/>
    <s v="hollie.walgers@srg.com.au"/>
    <s v="Warehouse Safety - Warehouse Safety Fundamentals"/>
    <n v="36228085"/>
    <s v="Interactive"/>
    <x v="1"/>
    <m/>
    <m/>
    <m/>
    <s v="Distribution  Centre &amp; Warehousing (DC), New Starters"/>
    <m/>
    <m/>
    <m/>
    <s v="International Logistics Mgr"/>
    <s v="Supply Chain"/>
    <s v="SC LOGISTICS PLAN INV"/>
    <s v="Adam Luu"/>
    <s v="S900"/>
    <n v="326635"/>
    <s v="Hollie Walgers"/>
    <x v="1"/>
    <s v=""/>
    <x v="8"/>
  </r>
  <r>
    <s v="Mark Boyd"/>
    <s v="mark.boyd@harrisscarfe.com.au"/>
    <s v="Warehouse Safety - Warehouse Safety Fundamentals"/>
    <n v="36228085"/>
    <s v="Interactive"/>
    <x v="1"/>
    <m/>
    <m/>
    <m/>
    <s v="Distribution  Centre &amp; Warehousing (DC), New Starters"/>
    <m/>
    <m/>
    <m/>
    <s v="Warehouse Supervisor"/>
    <s v="Supply Chain"/>
    <m/>
    <s v="Michelle Slovik"/>
    <s v="S900"/>
    <n v="298316"/>
    <s v="Mark Boyd"/>
    <x v="1"/>
    <s v=""/>
    <x v="8"/>
  </r>
  <r>
    <s v="Ljubica Mitreska"/>
    <s v="luba.mitreska@harrisscarfe.com.au"/>
    <s v="Warehouse Safety - Warehouse Safety Fundamentals"/>
    <n v="36228085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298314"/>
    <s v="Luba Mitreska"/>
    <x v="1"/>
    <s v=""/>
    <x v="8"/>
  </r>
  <r>
    <s v="Hayley Maxwell"/>
    <s v="hayley.maxwell@srg.com.au"/>
    <s v="Warehouse Safety - Warehouse Safety Fundamentals"/>
    <n v="36228085"/>
    <s v="Interactive"/>
    <x v="1"/>
    <m/>
    <m/>
    <m/>
    <s v="Distribution  Centre &amp; Warehousing (DC), New Starters"/>
    <m/>
    <m/>
    <m/>
    <s v="Dc Helpdesk"/>
    <s v="Supply Chain"/>
    <m/>
    <s v="Lynette Jenkins"/>
    <s v="S900"/>
    <n v="327165"/>
    <s v="Hayley Maxwell"/>
    <x v="1"/>
    <s v=""/>
    <x v="8"/>
  </r>
  <r>
    <s v="Jillian Jardine"/>
    <s v="jill.jardine@srg.com.au"/>
    <s v="Warehouse Safety - Warehouse Safety Fundamentals"/>
    <n v="36228085"/>
    <s v="Interactive"/>
    <x v="0"/>
    <s v="Passed"/>
    <d v="2022-11-17T00:00:00"/>
    <d v="2022-11-17T00:00:00"/>
    <s v="Distribution  Centre &amp; Warehousing (DC), New Starters"/>
    <m/>
    <m/>
    <m/>
    <s v="Dc Helpdesk"/>
    <s v="Supply Chain"/>
    <m/>
    <s v="Lynette Jenkins"/>
    <s v="S900"/>
    <n v="228198"/>
    <s v="Jill Jardine"/>
    <x v="9"/>
    <s v="Q2, FY23"/>
    <x v="8"/>
  </r>
  <r>
    <s v="Weihan Zeng"/>
    <s v="victor.zeng@srg.com.au"/>
    <s v="Warehouse Safety - Warehouse Safety Fundamentals"/>
    <n v="36228085"/>
    <s v="Interactive"/>
    <x v="1"/>
    <m/>
    <m/>
    <m/>
    <s v="Distribution  Centre &amp; Warehousing (DC), New Starters"/>
    <m/>
    <m/>
    <m/>
    <s v="Intl Logistics Coordinator"/>
    <s v="Supply Chain"/>
    <s v="SC LOGISTICS PLAN INV"/>
    <s v="Jane Dong"/>
    <s v="S900"/>
    <n v="324220"/>
    <s v="Victor Zeng"/>
    <x v="1"/>
    <s v=""/>
    <x v="8"/>
  </r>
  <r>
    <s v="Antonio Lai Patricio Coelho"/>
    <s v="antonio.coelho@srg.com.au"/>
    <s v="Warehouse Safety - Warehouse Safety Fundamentals"/>
    <n v="36228085"/>
    <s v="Interactive"/>
    <x v="0"/>
    <s v="Passed"/>
    <d v="2025-03-28T00:00:00"/>
    <d v="2025-03-28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3"/>
    <s v="Q3, FY25"/>
    <x v="8"/>
  </r>
  <r>
    <s v="Brea Rollinson"/>
    <s v="brea.rollinson@srg.com.au"/>
    <s v="Warehouse Safety - Warehouse Safety Fundamentals"/>
    <n v="36228085"/>
    <s v="Interactive"/>
    <x v="1"/>
    <m/>
    <m/>
    <m/>
    <s v="Distribution  Centre &amp; Warehousing (DC), New Starters"/>
    <m/>
    <m/>
    <m/>
    <s v="Inbound Planner"/>
    <s v="Supply Chain"/>
    <s v="SC LOGISTICS PLAN INV"/>
    <s v="Jane Dong"/>
    <s v="S900"/>
    <n v="298317"/>
    <s v="Brea Rollinson"/>
    <x v="1"/>
    <s v=""/>
    <x v="8"/>
  </r>
  <r>
    <s v="Joseph Yoon Kooi Hew"/>
    <s v="joseph.hew@srg.com.au"/>
    <s v="Warehouse Safety - Warehouse Safety Fundamentals"/>
    <n v="36228085"/>
    <s v="Interactive"/>
    <x v="0"/>
    <s v="Passed"/>
    <d v="2023-02-23T00:00:00"/>
    <d v="2023-02-23T00:00:00"/>
    <s v="Distribution  Centre &amp; Warehousing (DC), New Starters"/>
    <m/>
    <m/>
    <m/>
    <s v="Intl Logistics Coordinator"/>
    <s v="Supply Chain"/>
    <s v="SC LOGISTICS PLAN INV"/>
    <s v="Jane Dong"/>
    <s v="S900"/>
    <n v="323934"/>
    <s v="Joseph Hew Hew"/>
    <x v="0"/>
    <s v="Q3, FY23"/>
    <x v="8"/>
  </r>
  <r>
    <s v="Arlyn Abaldonado"/>
    <s v="arlyn.abaldonado@srg.com.au"/>
    <s v="Warehouse Safety - Warehouse Safety Fundamentals"/>
    <n v="36228085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Johnson Tran"/>
    <s v="johnson.tran@srg.com.au"/>
    <s v="Warehouse Safety - Warehouse Safety Fundamentals"/>
    <n v="36228085"/>
    <s v="Interactive"/>
    <x v="1"/>
    <m/>
    <m/>
    <m/>
    <s v="Distribution  Centre &amp; Warehousing (DC), New Starters"/>
    <m/>
    <m/>
    <m/>
    <s v="Transport Planner"/>
    <s v="Supply Chain"/>
    <m/>
    <s v="Damian Kavanagh"/>
    <s v="S900"/>
    <n v="327021"/>
    <s v="Johnson Tran"/>
    <x v="1"/>
    <s v=""/>
    <x v="8"/>
  </r>
  <r>
    <s v="Michelle Bowden"/>
    <s v="michelle.bowden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x v="1"/>
    <s v=""/>
    <x v="8"/>
  </r>
  <r>
    <s v="Sally Tavernier"/>
    <s v="sally.tavernier@srg.com.au"/>
    <s v="Warehouse Safety - Warehouse Safety Fundamentals"/>
    <n v="36228085"/>
    <s v="Interactive"/>
    <x v="2"/>
    <m/>
    <d v="2024-04-03T00:00:00"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x v="31"/>
    <s v=""/>
    <x v="8"/>
  </r>
  <r>
    <s v="Damian Kavanagh"/>
    <s v="damian.kavanagh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x v="1"/>
    <s v=""/>
    <x v="8"/>
  </r>
  <r>
    <s v="Adam Luu"/>
    <s v="adam.luu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x v="1"/>
    <s v=""/>
    <x v="8"/>
  </r>
  <r>
    <s v="Thomas Williams"/>
    <s v="tom.williams@srg.com.au"/>
    <s v="Warehouse Safety - Warehouse Safety Fundamentals"/>
    <n v="36228085"/>
    <s v="Interactive"/>
    <x v="0"/>
    <s v="Passed"/>
    <d v="2023-08-07T00:00:00"/>
    <d v="2023-08-07T00:00:00"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x v="26"/>
    <s v="Q1, FY24"/>
    <x v="8"/>
  </r>
  <r>
    <s v="Steven Harrison"/>
    <s v="steve.harrison@srg.com.au"/>
    <s v="Warehouse Safety - Warehouse Safety Fundamentals"/>
    <n v="36228085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Michelle Slovik"/>
    <s v="michelle.slovik@harrisscarfe.com.au"/>
    <s v="Warehouse Safety - Warehouse Safety Fundamentals"/>
    <n v="36228085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x v="7"/>
    <s v="Q4, FY24"/>
    <x v="8"/>
  </r>
  <r>
    <s v="Chiyao Dong"/>
    <s v="jane.dong@srg.com.au"/>
    <s v="Warehouse Safety - Warehouse Safety Fundamentals"/>
    <n v="36228085"/>
    <s v="Interactive"/>
    <x v="1"/>
    <m/>
    <m/>
    <m/>
    <s v="Distribution  Centre &amp; Warehousing (DC), MANAGERS, New Starters"/>
    <m/>
    <m/>
    <m/>
    <s v="International Logistics Mgr"/>
    <s v="Supply Chain"/>
    <s v="SC LOGISTICS PLAN INV"/>
    <s v="Adam Luu"/>
    <s v="S900"/>
    <n v="298313"/>
    <s v="Jane Dong"/>
    <x v="1"/>
    <s v=""/>
    <x v="8"/>
  </r>
  <r>
    <s v="Lynette Jenkins"/>
    <s v="lynette.jenkins@srg.com.au"/>
    <s v="Warehouse Safety - Warehouse Safety Fundamentals"/>
    <n v="36228085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x v="1"/>
    <s v=""/>
    <x v="8"/>
  </r>
  <r>
    <s v="Anastasia Kofteros"/>
    <s v="anna.kofteros@srg.com.au"/>
    <s v="Warehouse Safety - Warehouse Safety Fundamentals"/>
    <n v="36228085"/>
    <s v="Interactive"/>
    <x v="1"/>
    <m/>
    <m/>
    <m/>
    <s v="Distribution  Centre &amp; Warehousing (DC), New Starters"/>
    <m/>
    <m/>
    <m/>
    <s v="Dc Systems &amp; Planning Mgr"/>
    <s v="Supply Chain"/>
    <s v="SC LOGISTICS PLAN INV"/>
    <s v="Adam Luu"/>
    <s v="S900"/>
    <n v="203462"/>
    <s v="Anastasia Kofteros"/>
    <x v="1"/>
    <s v=""/>
    <x v="8"/>
  </r>
  <r>
    <s v="Gerard Corrie"/>
    <s v="gerard.corrie@srg.com.au"/>
    <s v="Warehouse Safety - Warehouse Safety Fundamentals"/>
    <n v="36228085"/>
    <s v="Interactive"/>
    <x v="1"/>
    <m/>
    <m/>
    <m/>
    <s v="Distribution  Centre &amp; Warehousing (DC), MANAGERS, New Starters"/>
    <m/>
    <m/>
    <m/>
    <s v="Gm Supply Chain"/>
    <s v="Supply Chain"/>
    <m/>
    <s v="Avi Gilboa"/>
    <s v="S900"/>
    <n v="320577"/>
    <s v="Gerard Corrie"/>
    <x v="1"/>
    <s v=""/>
    <x v="8"/>
  </r>
  <r>
    <s v="Stuart Agnew"/>
    <s v="stuart.agnew@srg.com.au"/>
    <s v="Maintaining a Healthy Cash Flow (CPD certified)"/>
    <n v="36132656"/>
    <s v="Interactiv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Amanda Rees"/>
    <s v="amanda.rees@srg.com.au"/>
    <s v="Maintaining a Healthy Cash Flow (CPD certified)"/>
    <n v="36132656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Amandeep Kaur Vasan"/>
    <s v="aman.vasan@srg.com.au"/>
    <s v="Maintaining a Healthy Cash Flow (CPD certified)"/>
    <n v="36132656"/>
    <s v="Interactiv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x v="1"/>
    <s v=""/>
    <x v="11"/>
  </r>
  <r>
    <s v="Wendy Klooster"/>
    <s v="wendy.klooster@spotlightgroup.com"/>
    <s v="Maintaining a Healthy Cash Flow (CPD certified)"/>
    <n v="36132656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Ahmed Gulamali"/>
    <s v="ahmed.gulamali@spotlightgroup.com"/>
    <s v="Maintaining a Healthy Cash Flow (CPD certified)"/>
    <n v="36132656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Mohamed Hassan"/>
    <s v="hisham.hassan@srg.com.au"/>
    <s v="Maintaining a Healthy Cash Flow (CPD certified)"/>
    <n v="36132656"/>
    <s v="Interactiv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x v="1"/>
    <s v=""/>
    <x v="11"/>
  </r>
  <r>
    <s v="Michael Johnson"/>
    <s v="mike.johnson@srg.com.au"/>
    <s v="Maintaining a Healthy Cash Flow (CPD certified)"/>
    <n v="36132656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Maria Tenace"/>
    <s v="maria.tenace@srg.com.au"/>
    <s v="Maintaining a Healthy Cash Flow (CPD certified)"/>
    <n v="36132656"/>
    <s v="Interactiv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x v="1"/>
    <s v=""/>
    <x v="11"/>
  </r>
  <r>
    <s v="Jonathan Tan"/>
    <s v="jonathan.tan@srg.com.au"/>
    <s v="Maintaining a Healthy Cash Flow (CPD certified)"/>
    <n v="36132656"/>
    <s v="Interactive"/>
    <x v="0"/>
    <s v="Passed"/>
    <d v="2025-05-22T00:00:00"/>
    <d v="2025-05-22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x v="11"/>
    <s v="Q4, FY25"/>
    <x v="11"/>
  </r>
  <r>
    <s v="Pamela Maccotta"/>
    <s v="pamela.maccotta@spotlightproperty.com.au"/>
    <s v="Maintaining a Healthy Cash Flow (CPD certified)"/>
    <n v="36132656"/>
    <s v="Interactive"/>
    <x v="0"/>
    <s v="Passed"/>
    <d v="2024-01-30T00:00:00"/>
    <d v="2024-01-30T00:00:00"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2"/>
    <s v="Q3, FY24"/>
    <x v="4"/>
  </r>
  <r>
    <s v="Sebastian Licciardi"/>
    <s v="sebastian.licciardi@srg.com.au"/>
    <s v="Maintaining a Healthy Cash Flow (CPD certified)"/>
    <n v="36132656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Nadav Greenberger"/>
    <s v="nadav.greenberger@srg.com.au"/>
    <s v="Maintaining a Healthy Cash Flow (CPD certified)"/>
    <n v="36132656"/>
    <s v="Interactive"/>
    <x v="0"/>
    <s v="Passed"/>
    <d v="2022-12-06T00:00:00"/>
    <d v="2022-12-06T00:00:00"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6"/>
    <s v="Q2, FY23"/>
    <x v="11"/>
  </r>
  <r>
    <s v="Jodi Ross"/>
    <s v="jodi.ross@spotlightgroup.com"/>
    <s v="Maintaining a Healthy Cash Flow (CPD certified)"/>
    <n v="36132656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Nez Toprak"/>
    <s v="neslihan.toprak@srg.com.au"/>
    <s v="Process management"/>
    <n v="36123673"/>
    <s v="Interactive"/>
    <x v="0"/>
    <s v="Passed"/>
    <d v="2025-01-10T00:00:00"/>
    <d v="2025-01-10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33"/>
    <s v="Q3, FY25"/>
    <x v="3"/>
  </r>
  <r>
    <s v="Harry Ashton"/>
    <s v="harry.ashton@srg.com.au"/>
    <s v="Process management"/>
    <n v="36123673"/>
    <s v="Interactive"/>
    <x v="1"/>
    <m/>
    <m/>
    <m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1"/>
    <s v=""/>
    <x v="3"/>
  </r>
  <r>
    <s v="Mal Steel"/>
    <s v="malcolm.steel@srg.com.au"/>
    <s v="Process management"/>
    <n v="3612367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Peter Aarons"/>
    <s v="peter.aarons@srg.com.au"/>
    <s v="Process management"/>
    <n v="36123673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Olivera Terzievski"/>
    <s v="olivera.terzievski@spotlight.com.au"/>
    <s v="Process management"/>
    <n v="36123673"/>
    <s v="Interactive"/>
    <x v="2"/>
    <m/>
    <d v="2024-09-10T00:00:00"/>
    <m/>
    <s v="Information Technology (IT), New Starters"/>
    <m/>
    <m/>
    <m/>
    <m/>
    <s v="IT"/>
    <s v="IT"/>
    <s v="Chris Galea"/>
    <m/>
    <n v="212743"/>
    <m/>
    <x v="4"/>
    <s v=""/>
    <x v="12"/>
  </r>
  <r>
    <s v="Qiao Nian"/>
    <s v="alex.nianqiao@gmail.com"/>
    <s v="Process management"/>
    <n v="36123673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Thomas Mclelland"/>
    <s v="tom.mclelland@spotlight.com.au"/>
    <s v="Process management"/>
    <n v="36123673"/>
    <s v="Interactive"/>
    <x v="0"/>
    <s v="Passed"/>
    <d v="2022-12-02T00:00:00"/>
    <d v="2022-12-02T00:00:00"/>
    <s v="Property Management (PROP), New Starters"/>
    <m/>
    <m/>
    <m/>
    <s v="Receiving"/>
    <s v="Property"/>
    <s v="Facilities Management"/>
    <s v="Sarah Michail"/>
    <s v="S900"/>
    <n v="204133"/>
    <s v="Tom Mclelland"/>
    <x v="16"/>
    <s v="Q2, FY23"/>
    <x v="3"/>
  </r>
  <r>
    <s v="Thomas Samuels"/>
    <s v="thomas.samuels@srg.com.au"/>
    <s v="Process management"/>
    <n v="36123673"/>
    <s v="Interactive"/>
    <x v="0"/>
    <s v="Passed"/>
    <d v="2023-02-28T00:00:00"/>
    <d v="2023-03-02T00:00:00"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20"/>
    <s v="Q3, FY23"/>
    <x v="3"/>
  </r>
  <r>
    <s v="Trina Littlepage"/>
    <s v="trina.littlepage@srg.com.au"/>
    <s v="Process management"/>
    <n v="36123673"/>
    <s v="Interactive"/>
    <x v="0"/>
    <s v="Passed"/>
    <d v="2023-01-10T00:00:00"/>
    <d v="2023-08-25T00:00:00"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3"/>
    <s v="Q1, FY24"/>
    <x v="5"/>
  </r>
  <r>
    <s v="Marie Napoli"/>
    <s v="marie.napoli@srg.com.au"/>
    <s v="Process management"/>
    <n v="36123673"/>
    <s v="Interactive"/>
    <x v="0"/>
    <s v="Passed"/>
    <d v="2024-07-04T00:00:00"/>
    <d v="2024-07-04T00:00:00"/>
    <s v="Property Management (PROP)"/>
    <m/>
    <m/>
    <m/>
    <s v="Facilities Manager - Property"/>
    <s v="Property"/>
    <s v="Facilities Management"/>
    <s v="Andrew Ireson"/>
    <s v="S900"/>
    <n v="329909"/>
    <s v="Marie Napoli"/>
    <x v="7"/>
    <s v="Q4, FY24"/>
    <x v="3"/>
  </r>
  <r>
    <s v="Amanda Rees"/>
    <s v="amanda.rees@srg.com.au"/>
    <s v="Process management"/>
    <n v="36123673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Vanessa Peluso"/>
    <s v="vanessa.peluso@srg.com.au"/>
    <s v="Process management"/>
    <n v="36123673"/>
    <s v="Interactive"/>
    <x v="2"/>
    <m/>
    <d v="2024-06-05T00:00:00"/>
    <m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5"/>
    <s v=""/>
    <x v="3"/>
  </r>
  <r>
    <s v="Ben Palmer"/>
    <s v="ben.palmer@srg.com.au"/>
    <s v="Process management"/>
    <n v="36123673"/>
    <s v="Interactive"/>
    <x v="1"/>
    <m/>
    <m/>
    <m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1"/>
    <s v=""/>
    <x v="3"/>
  </r>
  <r>
    <s v="Jeremy Gaffney"/>
    <s v="jeremy.gaffney@srg.com.au"/>
    <s v="Process management"/>
    <n v="36123673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Matthew Boyle"/>
    <s v="matthew.boyle@srg.com.au"/>
    <s v="Process management"/>
    <n v="36123673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"/>
    <s v=""/>
    <x v="3"/>
  </r>
  <r>
    <s v="Jin Ying Tan"/>
    <s v="jade.tan@srg.com.au"/>
    <s v="Process management"/>
    <n v="36123673"/>
    <s v="Interactive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6"/>
    <s v="Q2, FY23"/>
    <x v="5"/>
  </r>
  <r>
    <s v="Vincenza Galea"/>
    <s v="enza.galea@srg.com.au"/>
    <s v="Process management"/>
    <n v="36123673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Anthony Geary"/>
    <s v="anthony.geary@srg.com.au"/>
    <s v="Process management"/>
    <n v="36123673"/>
    <s v="Interactive"/>
    <x v="1"/>
    <m/>
    <m/>
    <m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1"/>
    <s v=""/>
    <x v="3"/>
  </r>
  <r>
    <s v="Belinda Martin"/>
    <s v="belinda.martin@srg.com.au"/>
    <s v="Process management"/>
    <n v="36123673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x v="1"/>
    <s v=""/>
    <x v="3"/>
  </r>
  <r>
    <s v="Mary Elizabeth Claire Harrington"/>
    <s v="claire.harrington@srg.com.au"/>
    <s v="Process management"/>
    <n v="36123673"/>
    <s v="Interactive"/>
    <x v="0"/>
    <s v="Passed"/>
    <d v="2025-02-14T00:00:00"/>
    <d v="2025-02-14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25"/>
    <s v="Q3, FY25"/>
    <x v="5"/>
  </r>
  <r>
    <s v="Ashley Steers"/>
    <s v="ashley.steers@srg.com.au"/>
    <s v="Process management"/>
    <n v="3612367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Linda Abela"/>
    <s v="linda.abela@srg.com.au"/>
    <s v="Process management"/>
    <n v="36123673"/>
    <s v="Interactive"/>
    <x v="1"/>
    <m/>
    <m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x v="1"/>
    <s v=""/>
    <x v="3"/>
  </r>
  <r>
    <s v="Nathan Mclelland"/>
    <s v="nathan.mclelland@srg.com.au"/>
    <s v="Process management"/>
    <n v="36123673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Leanne Lea"/>
    <s v="leanne.lea@srg.com.au"/>
    <s v="Process management"/>
    <n v="36123673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x v="1"/>
    <s v=""/>
    <x v="3"/>
  </r>
  <r>
    <s v="Christopher Howard"/>
    <s v="chris.howard@srg.com.au"/>
    <s v="Process management"/>
    <n v="36123673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Antonio Stanghi"/>
    <s v="tony.stanghi@srg.com.au"/>
    <s v="Process management"/>
    <n v="3612367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1"/>
    <s v=""/>
    <x v="3"/>
  </r>
  <r>
    <s v="Salvatore Vitiello"/>
    <s v="salvatore.vitiello@srg.com.au"/>
    <s v="Process management"/>
    <n v="36123673"/>
    <s v="Interactive"/>
    <x v="0"/>
    <s v="Passed"/>
    <d v="2023-03-31T00:00:00"/>
    <d v="2023-03-31T00:00:00"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21"/>
    <s v="Q3, FY23"/>
    <x v="5"/>
  </r>
  <r>
    <s v="Andrew Ireson"/>
    <s v="andrew.ireson@srg.com.au"/>
    <s v="Process management"/>
    <n v="36123673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Sarah Michail"/>
    <s v="sarah.michail@srg.com.au"/>
    <s v="Process management"/>
    <n v="36123673"/>
    <s v="Interactive"/>
    <x v="0"/>
    <s v="Passed"/>
    <d v="2023-05-22T00:00:00"/>
    <d v="2023-05-22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28"/>
    <s v="Q4, FY23"/>
    <x v="3"/>
  </r>
  <r>
    <s v="Janet Townsend"/>
    <s v="janet.townsend@srg.com.au"/>
    <s v="Process management"/>
    <n v="36123673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Sam Burgis"/>
    <s v="sam.burgis@srg.com.au"/>
    <s v="Process management"/>
    <n v="36123673"/>
    <s v="Interactive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x v="1"/>
    <s v=""/>
    <x v="5"/>
  </r>
  <r>
    <s v="Paul Barnard"/>
    <s v="paul.barnard@srg.com.au"/>
    <s v="Process management"/>
    <n v="36123673"/>
    <s v="Interactive"/>
    <x v="0"/>
    <s v="Passed"/>
    <d v="2023-06-29T00:00:00"/>
    <d v="2023-06-29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2"/>
    <s v="Q4, FY23"/>
    <x v="5"/>
  </r>
  <r>
    <s v="Jason Wregg"/>
    <s v="jason.wregg@srg.com.au"/>
    <s v="Process management"/>
    <n v="36123673"/>
    <s v="Interactive"/>
    <x v="1"/>
    <m/>
    <m/>
    <m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1"/>
    <s v=""/>
    <x v="3"/>
  </r>
  <r>
    <s v="Christopher Galea"/>
    <s v="chris.galea@srg.com.au"/>
    <s v="Process management"/>
    <n v="36123673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David Puli"/>
    <s v="david.puli@srg.com.au"/>
    <s v="Process management"/>
    <n v="36123673"/>
    <s v="Interactive"/>
    <x v="1"/>
    <m/>
    <m/>
    <m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1"/>
    <s v=""/>
    <x v="3"/>
  </r>
  <r>
    <s v="Janeece Race"/>
    <s v="janeece.race@srg.com.au"/>
    <s v="Process management"/>
    <n v="36123673"/>
    <s v="Interactive"/>
    <x v="1"/>
    <m/>
    <m/>
    <m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1"/>
    <s v=""/>
    <x v="3"/>
  </r>
  <r>
    <s v="Asyraf Suhaimi"/>
    <s v="asyraf.suhaimi@spotlight.com.my"/>
    <s v="Autodesk Revit in 4 Hours"/>
    <n v="33005197"/>
    <s v="Interactive"/>
    <x v="3"/>
    <m/>
    <d v="2023-07-05T00:00:00"/>
    <m/>
    <s v="Project Delivery (PD), New Starters"/>
    <m/>
    <m/>
    <m/>
    <s v="Store Planner"/>
    <s v="Property and Store Dev"/>
    <m/>
    <m/>
    <m/>
    <m/>
    <m/>
    <x v="2"/>
    <s v=""/>
    <x v="1"/>
  </r>
  <r>
    <s v="Vanessa Peluso"/>
    <s v="vanessa.peluso@srg.com.au"/>
    <s v="Autodesk Revit in 4 Hours"/>
    <n v="33005197"/>
    <s v="Interactive"/>
    <x v="0"/>
    <s v="Passed"/>
    <d v="2024-04-19T00:00:00"/>
    <d v="2024-06-05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31"/>
    <s v="Q4, FY24"/>
    <x v="3"/>
  </r>
  <r>
    <s v="Matthew Boyle"/>
    <s v="matthew.boyle@srg.com.au"/>
    <s v="Autodesk Revit in 4 Hours"/>
    <n v="33005197"/>
    <s v="Interactive"/>
    <x v="1"/>
    <m/>
    <m/>
    <m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"/>
    <s v=""/>
    <x v="3"/>
  </r>
  <r>
    <s v="Amanda Rees"/>
    <s v="amanda.rees@srg.com.au"/>
    <s v="Autodesk Revit in 4 Hours"/>
    <n v="33005197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Ajay Hipara"/>
    <s v="ajay.hirapara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Shayina Sharma"/>
    <s v="shayina.sharma@hotmail.co.nz"/>
    <s v="Chain of Responsibility | Module 4: Chain of Responsibility for other workers"/>
    <n v="31241061"/>
    <s v="Interactive"/>
    <x v="0"/>
    <s v="Passed"/>
    <d v="2025-04-03T00:00:00"/>
    <d v="2025-04-04T00:00:00"/>
    <s v="(DC) Leading Hands, (DC) Support Team"/>
    <m/>
    <m/>
    <m/>
    <m/>
    <s v="Supply Chain"/>
    <s v="DC"/>
    <s v="Steve Harrison"/>
    <m/>
    <n v="321097"/>
    <m/>
    <x v="32"/>
    <s v="Q3, FY25"/>
    <x v="8"/>
  </r>
  <r>
    <s v="Ajay Singh"/>
    <s v="ajaypal.singh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Tal Sidhu"/>
    <s v="talwindersidhu172@hotmail.com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Earl David"/>
    <s v="earl.david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Bradlee Feilo-Hasini"/>
    <s v="bradley.hasini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Domenico Martello"/>
    <s v="domenico.martello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Balaji Kathirvelu"/>
    <s v="veerappa.kathirvelu@srg.com.au"/>
    <s v="Chain of Responsibility | Module 4: Chain of Responsibility for other workers"/>
    <n v="31241061"/>
    <s v="Interactive"/>
    <x v="1"/>
    <m/>
    <m/>
    <m/>
    <s v="(DC) Leading Hands, (DC) Support Team"/>
    <m/>
    <m/>
    <m/>
    <m/>
    <s v="Supply Chain"/>
    <s v="DC"/>
    <s v="Steve Harrison"/>
    <m/>
    <n v="309150"/>
    <m/>
    <x v="1"/>
    <s v=""/>
    <x v="8"/>
  </r>
  <r>
    <s v="Jay Patel"/>
    <s v="jaynil.patel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Evans Dzadey"/>
    <s v="evans.dzadey@srg.com.au"/>
    <s v="Chain of Responsibility | Module 4: Chain of Responsibility for other workers"/>
    <n v="31241061"/>
    <s v="Interactive"/>
    <x v="2"/>
    <m/>
    <d v="2025-03-28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3"/>
    <s v=""/>
    <x v="8"/>
  </r>
  <r>
    <s v="Antonio Lai Patricio Coelho"/>
    <s v="antonio.coelho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"/>
    <s v=""/>
    <x v="8"/>
  </r>
  <r>
    <s v="Steven Harrison"/>
    <s v="steve.harrison@srg.com.au"/>
    <s v="Chain of Responsibility | Module 4: Chain of Responsibility for other workers"/>
    <n v="31241061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Sunshine Santos"/>
    <s v="shanaryza.steward@srg.com.au"/>
    <s v="Respect Privacy and Confidentiality – Interactive"/>
    <n v="28161206"/>
    <s v="Interactive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x v="0"/>
    <s v="Q3, FY23"/>
    <x v="0"/>
  </r>
  <r>
    <s v="Soraya Franklin"/>
    <s v="soraya.franklin@srg.com.au"/>
    <s v="Respect Privacy and Confidentiality – Interactive"/>
    <n v="28161206"/>
    <s v="Interactive"/>
    <x v="1"/>
    <m/>
    <m/>
    <m/>
    <s v="Human Resources (HR), (HR) Payroll, New Starters"/>
    <m/>
    <m/>
    <m/>
    <s v="Payroll Officer"/>
    <s v="HR MANAGEMENT"/>
    <m/>
    <s v="Fiona Cassidy"/>
    <s v="S900"/>
    <n v="335714"/>
    <m/>
    <x v="1"/>
    <s v=""/>
    <x v="0"/>
  </r>
  <r>
    <s v="Leslie Liboon"/>
    <s v="leslie.liboon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5"/>
    <m/>
    <x v="1"/>
    <s v=""/>
    <x v="1"/>
  </r>
  <r>
    <s v="Ralph Valenzuela"/>
    <s v="ralph.valenzuela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0"/>
    <m/>
    <x v="1"/>
    <s v=""/>
    <x v="1"/>
  </r>
  <r>
    <s v="Kristine Carumbana"/>
    <s v="kristine.carumbana@spotlight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8"/>
    <m/>
    <x v="1"/>
    <s v=""/>
    <x v="1"/>
  </r>
  <r>
    <s v="Maria Liza Flores"/>
    <s v="maria.flores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7"/>
    <m/>
    <x v="1"/>
    <s v=""/>
    <x v="1"/>
  </r>
  <r>
    <s v="Angela Georgieska"/>
    <s v="angela.georgieska@srg.com.au"/>
    <s v="Respect Privacy and Confidentiality – Interactive"/>
    <n v="28161206"/>
    <s v="Interactive"/>
    <x v="0"/>
    <s v="Passed"/>
    <d v="2024-09-03T00:00:00"/>
    <d v="2024-09-04T00:00:00"/>
    <s v="(HR) Workplace Relations, New Starters"/>
    <m/>
    <m/>
    <m/>
    <m/>
    <s v="HR MANAGEMENT"/>
    <s v="Human Resources"/>
    <s v="Jen Jordan"/>
    <m/>
    <n v="335130"/>
    <m/>
    <x v="4"/>
    <s v="Q1, FY25"/>
    <x v="0"/>
  </r>
  <r>
    <s v="Test Learner"/>
    <s v="testlearnergo1@gmail.com"/>
    <s v="Respect Privacy and Confidentiality – Interactive"/>
    <n v="28161206"/>
    <s v="Interactive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Test Manager"/>
    <s v="testmanagergo1@gmail.com"/>
    <s v="Respect Privacy and Confidentiality – Interactive"/>
    <n v="28161206"/>
    <s v="Interactive"/>
    <x v="1"/>
    <m/>
    <m/>
    <m/>
    <s v="(HR) Workplace Relations, New Starters"/>
    <m/>
    <m/>
    <m/>
    <m/>
    <s v="HR MANAGEMENT"/>
    <s v="TEST MANAGER"/>
    <s v="Melissa Adeson"/>
    <m/>
    <m/>
    <m/>
    <x v="1"/>
    <s v=""/>
    <x v="1"/>
  </r>
  <r>
    <s v="Carlo Gabi"/>
    <s v="carlo.gabi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Glydel MaeGecana"/>
    <s v="glydel.maegecana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Camille Diocadiz"/>
    <s v="camille.diocadiz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Jericka Custodio"/>
    <s v="jericka.custodio@srg.com.au"/>
    <s v="Respect Privacy and Confidentiality – Interactive"/>
    <n v="28161206"/>
    <s v="Interactive"/>
    <x v="1"/>
    <m/>
    <m/>
    <m/>
    <s v="Finance (FIN), New Starters"/>
    <m/>
    <m/>
    <m/>
    <m/>
    <m/>
    <m/>
    <s v="Joanne Fatai"/>
    <m/>
    <s v="CON7472"/>
    <m/>
    <x v="1"/>
    <s v=""/>
    <x v="1"/>
  </r>
  <r>
    <s v="Mariel Mangubat"/>
    <s v="mariel.mangubat@srg.com.au"/>
    <s v="Respect Privacy and Confidentiality – Interactive"/>
    <n v="28161206"/>
    <s v="Interactiv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Melinda Potente"/>
    <s v="melinda.potente@go1.com"/>
    <s v="Respect Privacy and Confidentiality – Interactive"/>
    <n v="28161206"/>
    <s v="Interactive"/>
    <x v="1"/>
    <m/>
    <m/>
    <m/>
    <s v="Finance (FIN)"/>
    <m/>
    <s v="Store Manager"/>
    <s v="en"/>
    <m/>
    <m/>
    <m/>
    <m/>
    <m/>
    <m/>
    <m/>
    <x v="1"/>
    <s v=""/>
    <x v="1"/>
  </r>
  <r>
    <s v="Stuart Agnew"/>
    <s v="stuart.agnew@srg.com.au"/>
    <s v="Respect Privacy and Confidentiality – Interactive"/>
    <n v="28161206"/>
    <s v="Interactiv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Anthony Eclevia"/>
    <s v="anthony.eclevia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Adam Bowden"/>
    <m/>
    <s v="CON11935"/>
    <m/>
    <x v="1"/>
    <s v=""/>
    <x v="1"/>
  </r>
  <r>
    <s v="Jay Garados"/>
    <s v="jay.garados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Robyn Boyle"/>
    <m/>
    <s v="CON11847"/>
    <m/>
    <x v="1"/>
    <s v=""/>
    <x v="1"/>
  </r>
  <r>
    <s v="Qiao Nian"/>
    <s v="alex.nianqiao@gmail.com"/>
    <s v="Respect Privacy and Confidentiality – Interactive"/>
    <n v="28161206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Emylou Pagulia"/>
    <s v="emylou.paguila@spotlightproperty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Lakshmi Nagendran"/>
    <m/>
    <s v="CON12317"/>
    <m/>
    <x v="1"/>
    <s v=""/>
    <x v="1"/>
  </r>
  <r>
    <s v="Adrian Hulston"/>
    <s v="adrian.hulston@srg.com.au"/>
    <s v="Respect Privacy and Confidentiality – Interactive"/>
    <n v="28161206"/>
    <s v="Interactive"/>
    <x v="1"/>
    <m/>
    <m/>
    <m/>
    <s v="Finance (FIN)"/>
    <m/>
    <m/>
    <m/>
    <m/>
    <s v="Finance"/>
    <s v="Finance"/>
    <s v="Jodi Ross"/>
    <m/>
    <s v="CON14417"/>
    <m/>
    <x v="1"/>
    <s v=""/>
    <x v="1"/>
  </r>
  <r>
    <s v="Carl Ferasol"/>
    <s v="carl.ferasol@srg.com.au"/>
    <s v="Respect Privacy and Confidentiality – Interactive"/>
    <n v="28161206"/>
    <s v="Interactive"/>
    <x v="1"/>
    <m/>
    <m/>
    <m/>
    <s v="Finance (FIN)"/>
    <m/>
    <m/>
    <m/>
    <m/>
    <m/>
    <m/>
    <s v="Adam Bowden"/>
    <m/>
    <m/>
    <m/>
    <x v="1"/>
    <s v=""/>
    <x v="1"/>
  </r>
  <r>
    <s v="Murray Mathews"/>
    <s v="murray.mathews@spotlight.co.nz"/>
    <s v="Respect Privacy and Confidentiality – Interactive"/>
    <n v="28161206"/>
    <s v="Interactive"/>
    <x v="1"/>
    <m/>
    <m/>
    <m/>
    <s v="Finance (FIN)"/>
    <m/>
    <m/>
    <m/>
    <m/>
    <m/>
    <m/>
    <s v="Adrian Hulston"/>
    <m/>
    <m/>
    <m/>
    <x v="1"/>
    <s v=""/>
    <x v="1"/>
  </r>
  <r>
    <s v="Vinchi Chan"/>
    <s v="vinchi.chan@srg.com.au"/>
    <s v="Respect Privacy and Confidentiality – Interactive"/>
    <n v="28161206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1483"/>
    <s v="Vinchi Chan"/>
    <x v="14"/>
    <s v="Q1, FY24"/>
    <x v="0"/>
  </r>
  <r>
    <s v="Wayne Micallef"/>
    <s v="wayne.micallef@srg.com.au"/>
    <s v="Respect Privacy and Confidentiality – Interactive"/>
    <n v="28161206"/>
    <s v="Interactiv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x v="1"/>
    <s v=""/>
    <x v="11"/>
  </r>
  <r>
    <s v="Yuanhong Huang"/>
    <s v="julie.huang@srg.com.au"/>
    <s v="Respect Privacy and Confidentiality – Interactive"/>
    <n v="28161206"/>
    <s v="Interactive"/>
    <x v="0"/>
    <s v="Passed"/>
    <d v="2023-01-18T00:00:00"/>
    <d v="2023-01-18T00:00:00"/>
    <s v="Human Resources (HR), (HR) Payroll, New Starters"/>
    <m/>
    <m/>
    <m/>
    <s v="Payroll Officer"/>
    <s v="HR MANAGEMENT"/>
    <m/>
    <s v="Fi Cassidy"/>
    <s v="S900"/>
    <n v="323623"/>
    <s v="Julie Huang"/>
    <x v="3"/>
    <s v="Q3, FY23"/>
    <x v="0"/>
  </r>
  <r>
    <s v="Andrea Nicou"/>
    <s v="andrea.nicou@srg.com.au"/>
    <s v="Respect Privacy and Confidentiality – Interactive"/>
    <n v="28161206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Mark Furey"/>
    <s v="mark.furey@srg.com.au"/>
    <s v="Respect Privacy and Confidentiality – Interactive"/>
    <n v="28161206"/>
    <s v="Interactiv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x v="1"/>
    <s v=""/>
    <x v="11"/>
  </r>
  <r>
    <s v="David Bassett"/>
    <s v="david.bassett@srg.com.au"/>
    <s v="Respect Privacy and Confidentiality – Interactive"/>
    <n v="28161206"/>
    <s v="Interactive"/>
    <x v="0"/>
    <s v="Passed"/>
    <d v="2023-01-18T00:00:00"/>
    <d v="2023-01-18T00:00:00"/>
    <s v="Human Resources (HR), (HR) Payroll, New Starters"/>
    <m/>
    <m/>
    <m/>
    <s v="Assistant Payroll Manager"/>
    <s v="HR MANAGEMENT"/>
    <m/>
    <s v="Fi Cassidy"/>
    <s v="S900"/>
    <n v="316827"/>
    <s v="Dave Bassett"/>
    <x v="3"/>
    <s v="Q3, FY23"/>
    <x v="0"/>
  </r>
  <r>
    <s v="Kunal Mazumdar"/>
    <s v="kunal.maz@srg.com.au"/>
    <s v="Respect Privacy and Confidentiality – Interactive"/>
    <n v="28161206"/>
    <s v="Interactive"/>
    <x v="1"/>
    <m/>
    <m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"/>
    <s v=""/>
    <x v="0"/>
  </r>
  <r>
    <s v="Andrea Brvenik"/>
    <s v="andrea.brvenik@srg.com.au"/>
    <s v="Respect Privacy and Confidentiality – Interactive"/>
    <n v="28161206"/>
    <s v="Interactiv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x v="1"/>
    <s v=""/>
    <x v="11"/>
  </r>
  <r>
    <s v="Kristy Rosengren-Loughry"/>
    <s v="kristy.rosengren@srg.com.au"/>
    <s v="Respect Privacy and Confidentiality – Interactive"/>
    <n v="28161206"/>
    <s v="Interactive"/>
    <x v="0"/>
    <s v="Passed"/>
    <d v="2022-11-29T00:00:00"/>
    <d v="2022-11-2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16"/>
    <s v="Q2, FY23"/>
    <x v="0"/>
  </r>
  <r>
    <s v="Somya Sharma"/>
    <s v="somya.sharma@srg.com.au"/>
    <s v="Respect Privacy and Confidentiality – Interactive"/>
    <n v="28161206"/>
    <s v="Interactive"/>
    <x v="1"/>
    <m/>
    <m/>
    <m/>
    <s v="Finance (FIN)"/>
    <m/>
    <m/>
    <m/>
    <s v="Stock Integrity Analyst"/>
    <s v="SS Finance"/>
    <s v="SS Finance SM4"/>
    <s v="Leigh Boyle"/>
    <s v="S900"/>
    <n v="333928"/>
    <s v="Somya Sharma"/>
    <x v="1"/>
    <s v=""/>
    <x v="11"/>
  </r>
  <r>
    <s v="Andre Wilbraham"/>
    <s v="andre.wilbraham@srg.com.au"/>
    <s v="Respect Privacy and Confidentiality – Interactive"/>
    <n v="28161206"/>
    <s v="Interactive"/>
    <x v="0"/>
    <s v="Passed"/>
    <d v="2022-11-22T00:00:00"/>
    <d v="2022-11-22T00:00:00"/>
    <s v="Finance (FIN), New Starters"/>
    <m/>
    <m/>
    <m/>
    <s v="Stock Integrity Analyst"/>
    <s v="SS Finance"/>
    <s v="SS Finance SM4"/>
    <s v="Leigh Boyle"/>
    <s v="S900"/>
    <n v="298748"/>
    <s v="Andre Wilbraham"/>
    <x v="9"/>
    <s v="Q2, FY23"/>
    <x v="11"/>
  </r>
  <r>
    <s v="Daryl Megna"/>
    <s v="insurance@spotlightgroup.com"/>
    <s v="Respect Privacy and Confidentiality – Interactive"/>
    <n v="28161206"/>
    <s v="Interactiv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x v="1"/>
    <s v=""/>
    <x v="11"/>
  </r>
  <r>
    <s v="Kathryn Buchanan"/>
    <s v="kathryn.buchanan@anaconda.com.au"/>
    <s v="Respect Privacy and Confidentiality – Interactive"/>
    <n v="28161206"/>
    <s v="Interactive"/>
    <x v="0"/>
    <s v="Passed"/>
    <d v="2023-09-21T00:00:00"/>
    <d v="2023-09-21T00:00:00"/>
    <s v="Human Resources (HR), (HR) Payroll, New Starters"/>
    <m/>
    <m/>
    <m/>
    <s v="Payroll Officer"/>
    <s v="HR MANAGEMENT"/>
    <m/>
    <s v="Fi Cassidy"/>
    <s v="S900"/>
    <n v="297893"/>
    <s v="Kathryn Buchanan"/>
    <x v="14"/>
    <s v="Q1, FY24"/>
    <x v="0"/>
  </r>
  <r>
    <s v="Su Ying Xie"/>
    <s v="su.ying.xie@srg.com.au"/>
    <s v="Respect Privacy and Confidentiality – Interactive"/>
    <n v="28161206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"/>
    <s v=""/>
    <x v="7"/>
  </r>
  <r>
    <s v="Aashish Bhandari"/>
    <s v="aashish.bhandari@srg.com.au"/>
    <s v="Respect Privacy and Confidentiality – Interactive"/>
    <n v="28161206"/>
    <s v="Interactive"/>
    <x v="2"/>
    <m/>
    <d v="2024-10-18T00:00:00"/>
    <m/>
    <s v="Human Resources (HR), (HR) Payroll, New Starters"/>
    <m/>
    <m/>
    <m/>
    <s v="Payroll Officer"/>
    <s v="HR MANAGEMENT"/>
    <m/>
    <s v="Fi Cassidy"/>
    <s v="S900"/>
    <n v="326463"/>
    <s v="Ash Bhandari"/>
    <x v="19"/>
    <s v=""/>
    <x v="0"/>
  </r>
  <r>
    <s v="Benjamin Hayes"/>
    <s v="benjamin.hayes@srg.com.au"/>
    <s v="Respect Privacy and Confidentiality – Interactive"/>
    <n v="28161206"/>
    <s v="Interactive"/>
    <x v="0"/>
    <s v="Passed"/>
    <d v="2023-09-19T00:00:00"/>
    <d v="2023-09-19T00:00:00"/>
    <s v="Human Resources (HR), (HR) Payroll, New Starters"/>
    <m/>
    <m/>
    <m/>
    <s v="Payroll Officer"/>
    <s v="HR MANAGEMENT"/>
    <m/>
    <s v="Fi Cassidy"/>
    <s v="S900"/>
    <n v="316449"/>
    <s v="Benjamin Hayes"/>
    <x v="14"/>
    <s v="Q1, FY24"/>
    <x v="0"/>
  </r>
  <r>
    <s v="Marius Muller"/>
    <s v="marius.muller@srg.com.au"/>
    <s v="Respect Privacy and Confidentiality – Interactive"/>
    <n v="28161206"/>
    <s v="Interactive"/>
    <x v="0"/>
    <s v="Passed"/>
    <d v="2025-06-17T00:00:00"/>
    <d v="2025-06-17T00:00:00"/>
    <s v="Finance (FIN), New Starters"/>
    <m/>
    <m/>
    <m/>
    <s v="Retail Protection Manager Qld"/>
    <s v="SS Finance"/>
    <s v="SS Finance SM3"/>
    <s v="Nick Smith"/>
    <s v="S900"/>
    <n v="232254"/>
    <s v="Marius Muller"/>
    <x v="24"/>
    <s v="Q4, FY25"/>
    <x v="11"/>
  </r>
  <r>
    <s v="Pingping Lu"/>
    <s v="lucy.lu@srg.com.au"/>
    <s v="Respect Privacy and Confidentiality – Interactive"/>
    <n v="28161206"/>
    <s v="Interactive"/>
    <x v="0"/>
    <s v="Passed"/>
    <d v="2023-09-07T00:00:00"/>
    <d v="2023-09-07T00:00:00"/>
    <s v="Human Resources (HR), (HR) Payroll, New Starters"/>
    <m/>
    <m/>
    <m/>
    <s v="Payroll Officer"/>
    <s v="HR MANAGEMENT"/>
    <m/>
    <s v="Fi Cassidy"/>
    <s v="S900"/>
    <n v="328927"/>
    <s v="Lucy Lu"/>
    <x v="14"/>
    <s v="Q1, FY24"/>
    <x v="0"/>
  </r>
  <r>
    <s v="Penny West"/>
    <s v="penny.west@srg.com.au"/>
    <s v="Respect Privacy and Confidentiality – Interactive"/>
    <n v="28161206"/>
    <s v="Interactiv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x v="1"/>
    <s v=""/>
    <x v="11"/>
  </r>
  <r>
    <s v="Jacqueline Doria"/>
    <s v="jacqueline.doria@srg.com.au"/>
    <s v="Respect Privacy and Confidentiality – Interactive"/>
    <n v="28161206"/>
    <s v="Interactive"/>
    <x v="0"/>
    <s v="Passed"/>
    <d v="2023-07-19T00:00:00"/>
    <d v="2023-07-19T00:00:00"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2"/>
    <s v="Q1, FY24"/>
    <x v="9"/>
  </r>
  <r>
    <s v="Jayta Kelzare"/>
    <s v="jayta.kelzare@srg.com.au"/>
    <s v="Respect Privacy and Confidentiality – Interactive"/>
    <n v="28161206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Frank Dalupang"/>
    <s v="frank.dalupang@srg.com.au"/>
    <s v="Respect Privacy and Confidentiality – Interactive"/>
    <n v="28161206"/>
    <s v="Interactiv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x v="1"/>
    <s v=""/>
    <x v="11"/>
  </r>
  <r>
    <s v="Callia Emory"/>
    <s v="callia.emory@srg.com.au"/>
    <s v="Respect Privacy and Confidentiality – Interactive"/>
    <n v="28161206"/>
    <s v="Interactive"/>
    <x v="0"/>
    <s v="Passed"/>
    <d v="2023-09-05T00:00:00"/>
    <d v="2023-09-05T00:00:00"/>
    <s v="Human Resources (HR), (HR) Payroll, New Starters"/>
    <m/>
    <m/>
    <m/>
    <s v="Payroll Supervisor"/>
    <s v="HR MANAGEMENT"/>
    <m/>
    <s v="Fi Cassidy"/>
    <s v="S900"/>
    <n v="320135"/>
    <s v="Callia Emory"/>
    <x v="14"/>
    <s v="Q1, FY24"/>
    <x v="0"/>
  </r>
  <r>
    <s v="Karl Morris"/>
    <s v="karl.morris@srg.com.au"/>
    <s v="Respect Privacy and Confidentiality – Interactive"/>
    <n v="28161206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Angela Puopolo"/>
    <s v="angela.puopolo@srg.com.au"/>
    <s v="Respect Privacy and Confidentiality – Interactive"/>
    <n v="28161206"/>
    <s v="Interactive"/>
    <x v="0"/>
    <s v="Passed"/>
    <d v="2023-07-19T00:00:00"/>
    <d v="2023-07-19T00:00:00"/>
    <s v="Human Resources (HR), (HR) Work cover, New Starters"/>
    <m/>
    <m/>
    <m/>
    <s v="Workcover Specialist"/>
    <s v="HR MANAGEMENT"/>
    <m/>
    <s v="Sue Kropik"/>
    <s v="S900"/>
    <n v="201940"/>
    <s v="Angela Puopolo"/>
    <x v="2"/>
    <s v="Q1, FY24"/>
    <x v="0"/>
  </r>
  <r>
    <s v="Michel Gloutnay"/>
    <s v="michel.gloutnay@srg.com.au"/>
    <s v="Respect Privacy and Confidentiality – Interactive"/>
    <n v="28161206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314434"/>
    <s v="Michel Gloutnay"/>
    <x v="14"/>
    <s v="Q1, FY24"/>
    <x v="0"/>
  </r>
  <r>
    <s v="Simone Mcabee"/>
    <s v="simone.mcabee@spotlight.com.au"/>
    <s v="Respect Privacy and Confidentiality – Interactive"/>
    <n v="28161206"/>
    <s v="Interactive"/>
    <x v="0"/>
    <s v="Passed"/>
    <d v="2023-09-06T00:00:00"/>
    <d v="2023-09-06T00:00:00"/>
    <s v="Human Resources (HR), (HR) Payroll, New Starters"/>
    <m/>
    <m/>
    <m/>
    <s v="Payroll Officer"/>
    <s v="HR MANAGEMENT"/>
    <m/>
    <s v="Fi Cassidy"/>
    <s v="S900"/>
    <n v="229474"/>
    <s v="Simone Mcabee"/>
    <x v="14"/>
    <s v="Q1, FY24"/>
    <x v="0"/>
  </r>
  <r>
    <s v="Kavya Koppolu"/>
    <s v="kavya.koppolu@srg.com.au"/>
    <s v="Respect Privacy and Confidentiality – Interactive"/>
    <n v="28161206"/>
    <s v="Interactive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x v="21"/>
    <s v="Q4, FY23"/>
    <x v="0"/>
  </r>
  <r>
    <s v="Yuan Jiang"/>
    <s v="yuan.jiang@srg.com.au"/>
    <s v="Respect Privacy and Confidentiality – Interactive"/>
    <n v="28161206"/>
    <s v="Interactive"/>
    <x v="0"/>
    <s v="Passed"/>
    <d v="2024-07-01T00:00:00"/>
    <d v="2024-07-01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Vicki Liassos"/>
    <s v="vicki.liassos@srg.com.au"/>
    <s v="Respect Privacy and Confidentiality – Interactive"/>
    <n v="28161206"/>
    <s v="Interactive"/>
    <x v="0"/>
    <s v="Passed"/>
    <d v="2024-01-02T00:00:00"/>
    <d v="2024-01-02T00:00:00"/>
    <s v="Human Resources (HR), (HR) Recruitment, New Starters"/>
    <m/>
    <m/>
    <m/>
    <s v="Recruitment Coordinator"/>
    <s v="HR MANAGEMENT"/>
    <m/>
    <s v="Jen Jordan"/>
    <s v="S900"/>
    <n v="321424"/>
    <s v="Vicki Liassos"/>
    <x v="8"/>
    <s v="Q3, FY24"/>
    <x v="0"/>
  </r>
  <r>
    <s v="Renee Freeland"/>
    <s v="renee.freeland@srg.com.au"/>
    <s v="Respect Privacy and Confidentiality – Interactive"/>
    <n v="28161206"/>
    <s v="Interactive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Chloe Delaney"/>
    <s v="chloe.delaney@spotlightproperty.com.au"/>
    <s v="Respect Privacy and Confidentiality – Interactive"/>
    <n v="28161206"/>
    <s v="Interactiv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x v="1"/>
    <s v=""/>
    <x v="4"/>
  </r>
  <r>
    <s v="Chantelle Platt"/>
    <s v="chantelle.platt@srg.com.au"/>
    <s v="Respect Privacy and Confidentiality – Interactive"/>
    <n v="28161206"/>
    <s v="Interactive"/>
    <x v="0"/>
    <s v="Passed"/>
    <d v="2024-09-06T00:00:00"/>
    <d v="2024-09-06T00:00:00"/>
    <s v="Human Resources (HR), (HR) Payroll, New Starters"/>
    <m/>
    <m/>
    <m/>
    <s v="Payroll Officer"/>
    <s v="HR MANAGEMENT"/>
    <m/>
    <s v="Fi Cassidy"/>
    <s v="S900"/>
    <n v="335473"/>
    <s v="Chantelle Platt"/>
    <x v="4"/>
    <s v="Q1, FY25"/>
    <x v="0"/>
  </r>
  <r>
    <s v="Margie Robinson"/>
    <s v="margie.robinson@srg.com.au"/>
    <s v="Respect Privacy and Confidentiality – Interactive"/>
    <n v="28161206"/>
    <s v="Interactiv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Huacong Xu"/>
    <s v="gabrielle.xu@srg.com.au"/>
    <s v="Respect Privacy and Confidentiality – Interactive"/>
    <n v="28161206"/>
    <s v="Interactive"/>
    <x v="0"/>
    <s v="Passed"/>
    <d v="2024-07-10T00:00:00"/>
    <d v="2024-07-10T00:00:00"/>
    <s v="Human Resources (HR), (HR) Payroll, New Starters"/>
    <m/>
    <m/>
    <m/>
    <s v="Payroll Officer"/>
    <s v="HR MANAGEMENT"/>
    <m/>
    <s v="Fi Cassidy"/>
    <s v="S900"/>
    <n v="314778"/>
    <s v="Gabrielle Xu"/>
    <x v="7"/>
    <s v="Q1, FY25"/>
    <x v="0"/>
  </r>
  <r>
    <s v="Anita Ali"/>
    <s v="anita.ali@srg.com.au"/>
    <s v="Respect Privacy and Confidentiality – Interactive"/>
    <n v="28161206"/>
    <s v="Interactiv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x v="1"/>
    <s v=""/>
    <x v="11"/>
  </r>
  <r>
    <s v="Bianca Williams"/>
    <s v="bianca.williams@srg.com.au"/>
    <s v="Respect Privacy and Confidentiality – Interactive"/>
    <n v="28161206"/>
    <s v="Interactiv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x v="1"/>
    <s v=""/>
    <x v="11"/>
  </r>
  <r>
    <s v="Susanty Irawan"/>
    <s v="susanty.irawan@srg.com.au"/>
    <s v="Respect Privacy and Confidentiality – Interactive"/>
    <n v="28161206"/>
    <s v="Interactive"/>
    <x v="0"/>
    <s v="Passed"/>
    <d v="2025-06-09T00:00:00"/>
    <d v="2025-06-09T00:00:00"/>
    <s v="Finance (FIN), New Starters"/>
    <m/>
    <m/>
    <m/>
    <s v="Accounts Payable Administrator"/>
    <s v="SS Finance"/>
    <s v="SS Finance SM1"/>
    <s v="Nou Cheng Lor"/>
    <s v="S900"/>
    <n v="325114"/>
    <s v="Susanty Irawan"/>
    <x v="24"/>
    <s v="Q4, FY25"/>
    <x v="11"/>
  </r>
  <r>
    <s v="Jaspreet Kaur Satwan Singh"/>
    <s v="jaspreet.kaur@srg.com.au"/>
    <s v="Respect Privacy and Confidentiality – Interactive"/>
    <n v="28161206"/>
    <s v="Interactiv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x v="1"/>
    <s v=""/>
    <x v="5"/>
  </r>
  <r>
    <s v="Fiona Cassidy"/>
    <s v="fiona.cassidy@srg.com.au"/>
    <s v="Respect Privacy and Confidentiality – Interactive"/>
    <n v="28161206"/>
    <s v="Interactive"/>
    <x v="0"/>
    <s v="Passed"/>
    <d v="2024-07-05T00:00:00"/>
    <d v="2024-07-05T00:00:00"/>
    <s v="Human Resources (HR), (HR) Payroll, MANAGERS, New Starters"/>
    <m/>
    <m/>
    <m/>
    <s v="Group Payroll Manager"/>
    <s v="HR MANAGEMENT"/>
    <m/>
    <s v="Linda Hunt"/>
    <s v="S900"/>
    <n v="314295"/>
    <s v="Fi Cassidy"/>
    <x v="7"/>
    <s v="Q4, FY24"/>
    <x v="0"/>
  </r>
  <r>
    <s v="Janet Blight"/>
    <s v="janet.blight@spotlightproperty.com.au"/>
    <s v="Respect Privacy and Confidentiality – Interactive"/>
    <n v="28161206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Xiling Liu"/>
    <s v="sunny.liu@srg.com.au"/>
    <s v="Respect Privacy and Confidentiality – Interactive"/>
    <n v="28161206"/>
    <s v="Interactive"/>
    <x v="1"/>
    <m/>
    <m/>
    <m/>
    <s v="Finance (FIN)"/>
    <m/>
    <m/>
    <m/>
    <s v="Financial Accountant"/>
    <s v="SS Finance"/>
    <s v="SS Finance SM1"/>
    <s v="Adam Bowden"/>
    <m/>
    <n v="338766"/>
    <s v="Sunny Liu"/>
    <x v="1"/>
    <s v=""/>
    <x v="11"/>
  </r>
  <r>
    <s v="Lakshmi Nagendran"/>
    <s v="lakshmi.nagendran@spotlightproperty.com.au"/>
    <s v="Respect Privacy and Confidentiality – Interactive"/>
    <n v="28161206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Helen Athanasakopoulos"/>
    <s v="helen.athanasakopoulos@srg.com.au"/>
    <s v="Respect Privacy and Confidentiality – Interactive"/>
    <n v="28161206"/>
    <s v="Interactiv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x v="1"/>
    <s v=""/>
    <x v="11"/>
  </r>
  <r>
    <s v="Jennifer Jordan"/>
    <s v="jennifer.jordan@srg.com.au"/>
    <s v="Respect Privacy and Confidentiality – Interactive"/>
    <n v="28161206"/>
    <s v="Interactive"/>
    <x v="0"/>
    <s v="Passed"/>
    <d v="2023-02-01T00:00:00"/>
    <d v="2023-02-01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0"/>
    <s v="Q3, FY23"/>
    <x v="0"/>
  </r>
  <r>
    <s v="Wendy Klooster"/>
    <s v="wendy.klooster@spotlightgroup.com"/>
    <s v="Respect Privacy and Confidentiality – Interactive"/>
    <n v="28161206"/>
    <s v="Interactiv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Nadav Greenberger"/>
    <s v="nadav.greenberger@srg.com.au"/>
    <s v="Respect Privacy and Confidentiality – Interactive"/>
    <n v="28161206"/>
    <s v="Interactiv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"/>
    <s v=""/>
    <x v="11"/>
  </r>
  <r>
    <s v="Yanrui Guo"/>
    <s v="nicole.guo@srg.com.au"/>
    <s v="Respect Privacy and Confidentiality – Interactive"/>
    <n v="28161206"/>
    <s v="Interactiv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x v="1"/>
    <s v=""/>
    <x v="11"/>
  </r>
  <r>
    <s v="Nancy Goegan"/>
    <s v="nancy.goegan@spotlight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x v="1"/>
    <s v=""/>
    <x v="11"/>
  </r>
  <r>
    <s v="Michelle De Pasquale"/>
    <s v="michele.depasquale@spotlightproperty.com.au"/>
    <s v="Respect Privacy and Confidentiality – Interactive"/>
    <n v="28161206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Sumitha Johnsilas"/>
    <s v="sumitha.johnsilas@srg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x v="1"/>
    <s v=""/>
    <x v="11"/>
  </r>
  <r>
    <s v="Robyn Boyle"/>
    <s v="leigh.boyle@srg.com.au"/>
    <s v="Respect Privacy and Confidentiality – Interactive"/>
    <n v="28161206"/>
    <s v="Interactiv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x v="1"/>
    <s v=""/>
    <x v="11"/>
  </r>
  <r>
    <s v="Ea Shakira Solis"/>
    <s v="shakira.solis@srg.com.au"/>
    <s v="Respect Privacy and Confidentiality – Interactive"/>
    <n v="28161206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x v="1"/>
    <s v=""/>
    <x v="11"/>
  </r>
  <r>
    <s v="Mikaela Wilkie"/>
    <s v="mikaela.wilkie@spotlightproperty.com.au"/>
    <s v="Respect Privacy and Confidentiality – Interactive"/>
    <n v="28161206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Pamela Maccotta"/>
    <s v="pamela.maccotta@spotlightproperty.com.au"/>
    <s v="Respect Privacy and Confidentiality – Interactive"/>
    <n v="28161206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Zara Wong"/>
    <s v="zara.wong@spotlightproperty.com.au"/>
    <s v="Respect Privacy and Confidentiality – Interactive"/>
    <n v="28161206"/>
    <s v="Interactiv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x v="1"/>
    <s v=""/>
    <x v="4"/>
  </r>
  <r>
    <s v="Sebastian Licciardi"/>
    <s v="sebastian.licciardi@srg.com.au"/>
    <s v="Respect Privacy and Confidentiality – Interactive"/>
    <n v="28161206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Ahmed Gulamali"/>
    <s v="ahmed.gulamali@spotlightgroup.com"/>
    <s v="Respect Privacy and Confidentiality – Interactive"/>
    <n v="28161206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Timothy Charman"/>
    <s v="tim.charman@srg.com.au"/>
    <s v="Respect Privacy and Confidentiality – Interactive"/>
    <n v="28161206"/>
    <s v="Interactive"/>
    <x v="0"/>
    <s v="Passed"/>
    <d v="2023-07-21T00:00:00"/>
    <d v="2023-07-21T00:00:00"/>
    <s v="Finance (FIN), (FIN) FFM, New Starters"/>
    <m/>
    <m/>
    <m/>
    <s v="Senior Financial Accountant"/>
    <s v="SS Finance"/>
    <s v="SS Finance SM1"/>
    <s v="Adam Bowden"/>
    <s v="F999"/>
    <n v="323566"/>
    <s v="Tim Charman"/>
    <x v="2"/>
    <s v="Q1, FY24"/>
    <x v="11"/>
  </r>
  <r>
    <s v="Michael Johnson"/>
    <s v="mike.johnson@srg.com.au"/>
    <s v="Respect Privacy and Confidentiality – Interactive"/>
    <n v="28161206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Leah Edwards"/>
    <s v="leah.edwards@spotlightgroup.com.au"/>
    <s v="Respect Privacy and Confidentiality – Interactive"/>
    <n v="28161206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Yi Xiao"/>
    <s v="kevin.xiao@spotlightgroup.com"/>
    <s v="Respect Privacy and Confidentiality – Interactive"/>
    <n v="28161206"/>
    <s v="Interactiv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"/>
    <s v=""/>
    <x v="9"/>
  </r>
  <r>
    <s v="Adam Bowden"/>
    <s v="adam.bowden@srg.com.au"/>
    <s v="Respect Privacy and Confidentiality – Interactive"/>
    <n v="28161206"/>
    <s v="Interactive"/>
    <x v="2"/>
    <m/>
    <d v="2025-06-27T00:00:00"/>
    <m/>
    <s v="Finance (FIN), New Starters"/>
    <m/>
    <m/>
    <m/>
    <s v="Finance Manager"/>
    <s v="SS Finance"/>
    <s v="SS Finance SM1"/>
    <s v="Meri Boskovski"/>
    <s v="S900"/>
    <n v="337928"/>
    <s v="Adam Bowden"/>
    <x v="24"/>
    <s v=""/>
    <x v="11"/>
  </r>
  <r>
    <s v="Joanne Fatai"/>
    <s v="joanne.fatai@srg.com.au"/>
    <s v="Respect Privacy and Confidentiality – Interactive"/>
    <n v="28161206"/>
    <s v="Interactiv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x v="1"/>
    <s v=""/>
    <x v="11"/>
  </r>
  <r>
    <s v="Jodi Ross"/>
    <s v="jodi.ross@spotlightgroup.com"/>
    <s v="Respect Privacy and Confidentiality – Interactive"/>
    <n v="28161206"/>
    <s v="Interactiv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Ajay Hipara"/>
    <s v="ajay.hirapara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Shayina Sharma"/>
    <s v="shayina.sharma@hotmail.co.nz"/>
    <s v="Distribution and Transportation"/>
    <n v="28077336"/>
    <s v="Course"/>
    <x v="0"/>
    <s v="Passed"/>
    <d v="2025-04-04T00:00:00"/>
    <d v="2025-04-04T00:00:00"/>
    <s v="(DC) Leading Hands, (DC) Support Team"/>
    <m/>
    <m/>
    <m/>
    <m/>
    <s v="Supply Chain"/>
    <s v="DC"/>
    <s v="Steve Harrison"/>
    <m/>
    <n v="321097"/>
    <m/>
    <x v="32"/>
    <s v="Q3, FY25"/>
    <x v="8"/>
  </r>
  <r>
    <s v="Ajay Singh"/>
    <s v="ajaypal.singh@srg.com.au"/>
    <s v="Distribution and Transportation"/>
    <n v="28077336"/>
    <s v="Course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Tal Sidhu"/>
    <s v="talwindersidhu172@hotmail.com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Bradlee Feilo-Hasini"/>
    <s v="bradley.hasini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Earl David"/>
    <s v="earl.david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Domenico Martello"/>
    <s v="domenico.martello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Balaji Kathirvelu"/>
    <s v="veerappa.kathirvelu@srg.com.au"/>
    <s v="Distribution and Transportation"/>
    <n v="28077336"/>
    <s v="Course"/>
    <x v="1"/>
    <m/>
    <m/>
    <m/>
    <s v="(DC) Leading Hands, (DC) Support Team"/>
    <m/>
    <m/>
    <m/>
    <m/>
    <s v="Supply Chain"/>
    <s v="DC"/>
    <s v="Steve Harrison"/>
    <m/>
    <n v="309150"/>
    <m/>
    <x v="1"/>
    <s v=""/>
    <x v="8"/>
  </r>
  <r>
    <s v="Jay Patel"/>
    <s v="jaynil.patel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Antonio Lai Patricio Coelho"/>
    <s v="antonio.coelho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"/>
    <s v=""/>
    <x v="8"/>
  </r>
  <r>
    <s v="Evans Dzadey"/>
    <s v="evans.dzadey@srg.com.au"/>
    <s v="Distribution and Transportation"/>
    <n v="28077336"/>
    <s v="Course"/>
    <x v="1"/>
    <m/>
    <m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"/>
    <s v=""/>
    <x v="8"/>
  </r>
  <r>
    <s v="Steven Harrison"/>
    <s v="steve.harrison@srg.com.au"/>
    <s v="Distribution and Transportation"/>
    <n v="28077336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Jackson Von Menge"/>
    <s v="jackson.vonmenge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Benjamin Williams"/>
    <s v="benjacksonwilliams27@gmail.com"/>
    <s v="Introduction to Emotional Intelligence: Navigating Workplace Relationships"/>
    <n v="26995069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Adrian Santos"/>
    <s v="adrian.santos@srg.com.au"/>
    <s v="Introduction to Emotional Intelligence: Navigating Workplace Relationships"/>
    <n v="26995069"/>
    <s v="Interactive"/>
    <x v="2"/>
    <m/>
    <d v="2024-05-21T00:00:00"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0"/>
    <s v=""/>
    <x v="2"/>
  </r>
  <r>
    <s v="Stephen Hughes"/>
    <s v="stephen.hughes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Maya Williams Augustincic"/>
    <s v="maya.williams@srg.com.au"/>
    <s v="Introduction to Emotional Intelligence: Navigating Workplace Relationships"/>
    <n v="26995069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Maleka Henderson"/>
    <s v="maleka.henderson@srg.com.au"/>
    <s v="Introduction to Emotional Intelligence: Navigating Workplace Relationships"/>
    <n v="26995069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x v="1"/>
    <s v=""/>
    <x v="2"/>
  </r>
  <r>
    <s v="Tharika Wijesinghe Seneviratne G"/>
    <s v="tharika.goonetilleke@srg.com.au"/>
    <s v="Introduction to Emotional Intelligence: Navigating Workplace Relationships"/>
    <n v="26995069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Aaron Muscara"/>
    <s v="aaron.muscara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Christina Koutsaplis"/>
    <s v="christina.koutsaplis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Lynne Barron"/>
    <s v="lynne.barron@srg.com.au"/>
    <s v="Introduction to Emotional Intelligence: Navigating Workplace Relationships"/>
    <n v="26995069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Nathan Cook"/>
    <s v="nathan.cook@srg.com.au"/>
    <s v="Introduction to Emotional Intelligence: Navigating Workplace Relationships"/>
    <n v="26995069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Francis Bourke"/>
    <s v="francis.bourke@srg.com.au"/>
    <s v="Introduction to Emotional Intelligence: Navigating Workplace Relationships"/>
    <n v="26995069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Stuart Agnew"/>
    <s v="stuart.agnew@srg.com.au"/>
    <s v="Interpreting Financial Reports and Accounts"/>
    <n v="26807178"/>
    <s v="Cours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Amanda Rees"/>
    <s v="amanda.rees@srg.com.au"/>
    <s v="Interpreting Financial Reports and Accounts"/>
    <n v="26807178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Amandeep Kaur Vasan"/>
    <s v="aman.vasan@srg.com.au"/>
    <s v="Interpreting Financial Reports and Accounts"/>
    <n v="26807178"/>
    <s v="Cours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x v="1"/>
    <s v=""/>
    <x v="11"/>
  </r>
  <r>
    <s v="Ahmed Gulamali"/>
    <s v="ahmed.gulamali@spotlightgroup.com"/>
    <s v="Interpreting Financial Reports and Accounts"/>
    <n v="26807178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Pamela Maccotta"/>
    <s v="pamela.maccotta@spotlightproperty.com.au"/>
    <s v="Interpreting Financial Reports and Accounts"/>
    <n v="26807178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Nadav Greenberger"/>
    <s v="nadav.greenberger@srg.com.au"/>
    <s v="Interpreting Financial Reports and Accounts"/>
    <n v="26807178"/>
    <s v="Cours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"/>
    <s v=""/>
    <x v="11"/>
  </r>
  <r>
    <s v="Wendy Klooster"/>
    <s v="wendy.klooster@spotlightgroup.com"/>
    <s v="Interpreting Financial Reports and Accounts"/>
    <n v="26807178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Mohamed Hassan"/>
    <s v="hisham.hassan@srg.com.au"/>
    <s v="Interpreting Financial Reports and Accounts"/>
    <n v="26807178"/>
    <s v="Cours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x v="1"/>
    <s v=""/>
    <x v="11"/>
  </r>
  <r>
    <s v="Michael Johnson"/>
    <s v="mike.johnson@srg.com.au"/>
    <s v="Interpreting Financial Reports and Accounts"/>
    <n v="26807178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Jonathan Tan"/>
    <s v="jonathan.tan@srg.com.au"/>
    <s v="Interpreting Financial Reports and Accounts"/>
    <n v="26807178"/>
    <s v="Course"/>
    <x v="0"/>
    <s v="Passed"/>
    <d v="2025-05-22T00:00:00"/>
    <d v="2025-05-22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x v="11"/>
    <s v="Q4, FY25"/>
    <x v="11"/>
  </r>
  <r>
    <s v="Maria Tenace"/>
    <s v="maria.tenace@srg.com.au"/>
    <s v="Interpreting Financial Reports and Accounts"/>
    <n v="26807178"/>
    <s v="Cours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x v="1"/>
    <s v=""/>
    <x v="11"/>
  </r>
  <r>
    <s v="Sebastian Licciardi"/>
    <s v="sebastian.licciardi@srg.com.au"/>
    <s v="Interpreting Financial Reports and Accounts"/>
    <n v="26807178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Jodi Ross"/>
    <s v="jodi.ross@spotlightgroup.com"/>
    <s v="Interpreting Financial Reports and Accounts"/>
    <n v="2680717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Stuart Agnew"/>
    <s v="stuart.agnew@srg.com.au"/>
    <s v="Aspects of a Financial Model"/>
    <n v="26806644"/>
    <s v="Cours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Amanda Rees"/>
    <s v="amanda.rees@srg.com.au"/>
    <s v="Aspects of a Financial Model"/>
    <n v="26806644"/>
    <s v="Cours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Jonathan Tan"/>
    <s v="jonathan.tan@srg.com.au"/>
    <s v="Aspects of a Financial Model"/>
    <n v="26806644"/>
    <s v="Course"/>
    <x v="0"/>
    <s v="Passed"/>
    <d v="2025-05-29T00:00:00"/>
    <d v="2025-05-29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x v="11"/>
    <s v="Q4, FY25"/>
    <x v="11"/>
  </r>
  <r>
    <s v="Wendy Klooster"/>
    <s v="wendy.klooster@spotlightgroup.com"/>
    <s v="Aspects of a Financial Model"/>
    <n v="26806644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Nadav Greenberger"/>
    <s v="nadav.greenberger@srg.com.au"/>
    <s v="Aspects of a Financial Model"/>
    <n v="26806644"/>
    <s v="Course"/>
    <x v="2"/>
    <m/>
    <d v="2025-05-29T00:00:00"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1"/>
    <s v=""/>
    <x v="11"/>
  </r>
  <r>
    <s v="Mohamed Hassan"/>
    <s v="hisham.hassan@srg.com.au"/>
    <s v="Aspects of a Financial Model"/>
    <n v="26806644"/>
    <s v="Course"/>
    <x v="1"/>
    <m/>
    <m/>
    <m/>
    <s v="(FIN) Commercial, New Starters"/>
    <m/>
    <s v="commercial finance"/>
    <s v="en"/>
    <s v="Finance Business Partner"/>
    <s v="SS Finance"/>
    <s v="SS Finance SM2"/>
    <s v="Stu Agnew"/>
    <s v="S900"/>
    <n v="334662"/>
    <s v="Hisham Hassan"/>
    <x v="1"/>
    <s v=""/>
    <x v="11"/>
  </r>
  <r>
    <s v="Maria Tenace"/>
    <s v="maria.tenace@srg.com.au"/>
    <s v="Aspects of a Financial Model"/>
    <n v="26806644"/>
    <s v="Course"/>
    <x v="1"/>
    <m/>
    <m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x v="1"/>
    <s v=""/>
    <x v="11"/>
  </r>
  <r>
    <s v="Ahmed Gulamali"/>
    <s v="ahmed.gulamali@spotlightgroup.com"/>
    <s v="Aspects of a Financial Model"/>
    <n v="26806644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Amandeep Kaur Vasan"/>
    <s v="aman.vasan@srg.com.au"/>
    <s v="Aspects of a Financial Model"/>
    <n v="26806644"/>
    <s v="Course"/>
    <x v="1"/>
    <m/>
    <m/>
    <m/>
    <s v="(FIN) Commercial, New Starters"/>
    <m/>
    <m/>
    <m/>
    <s v="Finance Business Partner"/>
    <s v="SS Finance"/>
    <s v="SS Finance SM2"/>
    <s v="Stu Agnew"/>
    <s v="S900"/>
    <n v="335644"/>
    <s v="Aman Vasan"/>
    <x v="1"/>
    <s v=""/>
    <x v="11"/>
  </r>
  <r>
    <s v="Pamela Maccotta"/>
    <s v="pamela.maccotta@spotlightproperty.com.au"/>
    <s v="Aspects of a Financial Model"/>
    <n v="26806644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Michael Johnson"/>
    <s v="mike.johnson@srg.com.au"/>
    <s v="Aspects of a Financial Model"/>
    <n v="26806644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Sebastian Licciardi"/>
    <s v="sebastian.licciardi@srg.com.au"/>
    <s v="Aspects of a Financial Model"/>
    <n v="26806644"/>
    <s v="Cours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Jodi Ross"/>
    <s v="jodi.ross@spotlightgroup.com"/>
    <s v="Aspects of a Financial Model"/>
    <n v="26806644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Amanda Rees"/>
    <s v="amanda.rees@srg.com.au"/>
    <s v="Contractor Safety Management"/>
    <n v="2645343"/>
    <s v="Interactive"/>
    <x v="2"/>
    <m/>
    <d v="2024-07-24T00:00:00"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7"/>
    <s v=""/>
    <x v="3"/>
  </r>
  <r>
    <s v="Matthew Boyle"/>
    <s v="matthew.boyle@srg.com.au"/>
    <s v="Contractor Safety Management"/>
    <n v="2645343"/>
    <s v="Interactive"/>
    <x v="0"/>
    <s v="Passed"/>
    <d v="2023-02-27T00:00:00"/>
    <d v="2023-02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20"/>
    <s v="Q3, FY23"/>
    <x v="3"/>
  </r>
  <r>
    <s v="Jackson Von Menge"/>
    <s v="jackson.vonmenge@srg.com.au"/>
    <s v="Maintaining Positive Relationships and Managing Conflict"/>
    <n v="2644555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Benjamin Williams"/>
    <s v="benjacksonwilliams27@gmail.com"/>
    <s v="Maintaining Positive Relationships and Managing Conflict"/>
    <n v="2644555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Stephen Hughes"/>
    <s v="stephen.hughes@srg.com.au"/>
    <s v="Maintaining Positive Relationships and Managing Conflict"/>
    <n v="2644555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Adrian Santos"/>
    <s v="adrian.santos@srg.com.au"/>
    <s v="Maintaining Positive Relationships and Managing Conflict"/>
    <n v="2644555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Maya Williams Augustincic"/>
    <s v="maya.williams@srg.com.au"/>
    <s v="Maintaining Positive Relationships and Managing Conflict"/>
    <n v="2644555"/>
    <s v="Cours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Maleka Henderson"/>
    <s v="maleka.henderson@srg.com.au"/>
    <s v="Maintaining Positive Relationships and Managing Conflict"/>
    <n v="2644555"/>
    <s v="Cours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x v="1"/>
    <s v=""/>
    <x v="2"/>
  </r>
  <r>
    <s v="Christina Koutsaplis"/>
    <s v="christina.koutsaplis@srg.com.au"/>
    <s v="Maintaining Positive Relationships and Managing Conflict"/>
    <n v="2644555"/>
    <s v="Cours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Aaron Muscara"/>
    <s v="aaron.muscara@srg.com.au"/>
    <s v="Maintaining Positive Relationships and Managing Conflict"/>
    <n v="2644555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Lynne Barron"/>
    <s v="lynne.barron@srg.com.au"/>
    <s v="Maintaining Positive Relationships and Managing Conflict"/>
    <n v="2644555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Nathan Cook"/>
    <s v="nathan.cook@srg.com.au"/>
    <s v="Maintaining Positive Relationships and Managing Conflict"/>
    <n v="2644555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Tharika Wijesinghe Seneviratne G"/>
    <s v="tharika.goonetilleke@srg.com.au"/>
    <s v="Maintaining Positive Relationships and Managing Conflict"/>
    <n v="2644555"/>
    <s v="Cours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Francis Bourke"/>
    <s v="francis.bourke@srg.com.au"/>
    <s v="Maintaining Positive Relationships and Managing Conflict"/>
    <n v="2644555"/>
    <s v="Cours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Adam Brozinski"/>
    <s v="adam.brozinski@srg.com.au"/>
    <s v="Problem solving"/>
    <n v="25121283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ROBERT STOJANOVIC"/>
    <s v="robstoj11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x v="1"/>
    <s v=""/>
    <x v="8"/>
  </r>
  <r>
    <s v="BIENVENUE MUZALIWA"/>
    <s v="bienvenuemuzaliwa34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x v="1"/>
    <s v=""/>
    <x v="8"/>
  </r>
  <r>
    <s v="SOLI TIONISIO SUAFOA"/>
    <s v="inni-nuu22@hot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x v="1"/>
    <s v=""/>
    <x v="1"/>
  </r>
  <r>
    <s v="ANI MATTA"/>
    <s v="anisathvik77@gmail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x v="1"/>
    <s v=""/>
    <x v="8"/>
  </r>
  <r>
    <s v="SANDRA COELHO"/>
    <s v="xanaccc@msn.com"/>
    <s v="Problem solving"/>
    <n v="25121283"/>
    <s v="Interactiv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x v="1"/>
    <s v=""/>
    <x v="8"/>
  </r>
  <r>
    <s v="Talhia Davon"/>
    <s v="talhia.davon@srg.com.au"/>
    <s v="Problem solving"/>
    <n v="25121283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Ajay Hipara"/>
    <s v="ajay.hirapara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Shayina Sharma"/>
    <s v="shayina.sharma@hotmail.co.nz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21097"/>
    <m/>
    <x v="1"/>
    <s v=""/>
    <x v="8"/>
  </r>
  <r>
    <s v="Ajay Singh"/>
    <s v="ajaypal.singh@srg.com.au"/>
    <s v="Problem solving"/>
    <n v="25121283"/>
    <s v="Interactive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Tal Sidhu"/>
    <s v="talwindersidhu172@hotmail.com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Bradlee Feilo-Hasini"/>
    <s v="bradley.hasini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Earl David"/>
    <s v="earl.david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Domenico Martello"/>
    <s v="domenico.martello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Balaji Kathirvelu"/>
    <s v="veerappa.kathirvelu@srg.com.au"/>
    <s v="Problem solving"/>
    <n v="25121283"/>
    <s v="Interactive"/>
    <x v="1"/>
    <m/>
    <m/>
    <m/>
    <s v="(DC) Leading Hands, (DC) Support Team"/>
    <m/>
    <m/>
    <m/>
    <m/>
    <s v="Supply Chain"/>
    <s v="DC"/>
    <s v="Steve Harrison"/>
    <m/>
    <n v="309150"/>
    <m/>
    <x v="1"/>
    <s v=""/>
    <x v="8"/>
  </r>
  <r>
    <s v="Erin Sidwell"/>
    <s v="erin.sidwell@srg.com.au"/>
    <s v="Problem solving"/>
    <n v="2512128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Karl Morris"/>
    <s v="karl.morris@srg.com.au"/>
    <s v="Problem solving"/>
    <n v="25121283"/>
    <s v="Interactive"/>
    <x v="0"/>
    <s v="Passed"/>
    <d v="2022-12-12T00:00:00"/>
    <d v="2022-12-12T00:00:00"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6"/>
    <s v="Q2, FY23"/>
    <x v="11"/>
  </r>
  <r>
    <s v="Gessica Vittone Taylor"/>
    <s v="gessica.taylor@srg.com.au"/>
    <s v="Problem solving"/>
    <n v="25121283"/>
    <s v="Interactive"/>
    <x v="1"/>
    <m/>
    <m/>
    <m/>
    <s v="(Ecom) eCom Content, New Starters"/>
    <m/>
    <m/>
    <m/>
    <s v="Seo Content Coordinator"/>
    <s v="Marketing"/>
    <s v="SS ECOMM SM1"/>
    <s v="Bec Luong"/>
    <s v="S900"/>
    <n v="318222"/>
    <s v="Gessica Vittone Taylor"/>
    <x v="1"/>
    <s v=""/>
    <x v="6"/>
  </r>
  <r>
    <s v="Satish Muthuarumugam"/>
    <s v="satish.muthuarumugam@srg.com.au"/>
    <s v="Problem solving"/>
    <n v="25121283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Anh Truong"/>
    <s v="anh.truong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Rachael Mendez"/>
    <s v="rachael.mendez@srg.com.au"/>
    <s v="Problem solving"/>
    <n v="25121283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Andrea Nicou"/>
    <s v="andrea.nicou@srg.com.au"/>
    <s v="Problem solving"/>
    <n v="25121283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Sreekanth Sarikonda"/>
    <s v="sreekanth.sarikonda@srg.com.au"/>
    <s v="Problem solving"/>
    <n v="25121283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x v="1"/>
    <s v=""/>
    <x v="0"/>
  </r>
  <r>
    <s v="Aytek Hayri Eravsar"/>
    <s v="aytek.eravsar@srg.com.au"/>
    <s v="Problem solving"/>
    <n v="25121283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Jeremy Gaffney"/>
    <s v="jeremy.gaffney@srg.com.au"/>
    <s v="Problem solving"/>
    <n v="25121283"/>
    <s v="Interactive"/>
    <x v="0"/>
    <s v="Passed"/>
    <d v="2023-01-05T00:00:00"/>
    <d v="2023-01-05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3"/>
    <s v="Q3, FY23"/>
    <x v="3"/>
  </r>
  <r>
    <s v="Amanda Rees"/>
    <s v="amanda.rees@srg.com.au"/>
    <s v="Problem solving"/>
    <n v="25121283"/>
    <s v="Interactive"/>
    <x v="0"/>
    <s v="Passed"/>
    <d v="2022-12-09T00:00:00"/>
    <d v="2022-12-16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2, FY23"/>
    <x v="3"/>
  </r>
  <r>
    <s v="Celeste Morrison"/>
    <s v="celeste.morrison@spotlightfoundation.org.au"/>
    <s v="Problem solving"/>
    <n v="25121283"/>
    <s v="Interactive"/>
    <x v="0"/>
    <s v="Passed"/>
    <d v="2023-05-30T00:00:00"/>
    <d v="2023-05-30T00:00:00"/>
    <s v="(FIN) FFM, New Starters"/>
    <m/>
    <m/>
    <m/>
    <s v="Assistant Grants Manager"/>
    <m/>
    <m/>
    <s v="Rose Thomas"/>
    <m/>
    <n v="298492"/>
    <s v="Celeste Morrison"/>
    <x v="6"/>
    <s v="Q4, FY23"/>
    <x v="9"/>
  </r>
  <r>
    <s v="Shane Edwards"/>
    <s v="shane.edwards@srg.com.au"/>
    <s v="Problem solving"/>
    <n v="2512128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Dean Gerst"/>
    <s v="dean.gerst@srg.com.au"/>
    <s v="Problem solving"/>
    <n v="25121283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Evans Dzadey"/>
    <s v="evans.dzadey@srg.com.au"/>
    <s v="Problem solving"/>
    <n v="25121283"/>
    <s v="Interactive"/>
    <x v="1"/>
    <m/>
    <m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"/>
    <s v=""/>
    <x v="8"/>
  </r>
  <r>
    <s v="Escarlett Patriarca"/>
    <s v="escarlett.patriarca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Jacqueline Doria"/>
    <s v="jacqueline.doria@srg.com.au"/>
    <s v="Problem solving"/>
    <n v="25121283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Angela Puopolo"/>
    <s v="angela.puopolo@srg.com.au"/>
    <s v="Problem solving"/>
    <n v="25121283"/>
    <s v="Interactive"/>
    <x v="0"/>
    <s v="Passed"/>
    <d v="2023-07-19T00:00:00"/>
    <d v="2023-07-19T00:00:00"/>
    <s v="Human Resources (HR), (HR) Work cover, New Starters"/>
    <m/>
    <m/>
    <m/>
    <s v="Workcover Specialist"/>
    <s v="HR MANAGEMENT"/>
    <m/>
    <s v="Sue Kropik"/>
    <s v="S900"/>
    <n v="201940"/>
    <s v="Angela Puopolo"/>
    <x v="2"/>
    <s v="Q1, FY24"/>
    <x v="0"/>
  </r>
  <r>
    <s v="Jack Gibbs"/>
    <s v="jack.gibbs@srg.com.au"/>
    <s v="Problem solving"/>
    <n v="25121283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Carol Donald"/>
    <s v="carol.donald@srg.com.au"/>
    <s v="Problem solving"/>
    <n v="25121283"/>
    <s v="Interactiv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x v="2"/>
    <s v="Q1, FY24"/>
    <x v="0"/>
  </r>
  <r>
    <s v="Sima Karki"/>
    <s v="sima.karki@srg.com.au"/>
    <s v="Problem solving"/>
    <n v="25121283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x v="1"/>
    <s v=""/>
    <x v="6"/>
  </r>
  <r>
    <s v="Thi Lai"/>
    <s v="karen.lai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Tyler Britton"/>
    <s v="tyler.britton@srg.com.au"/>
    <s v="Problem solving"/>
    <n v="2512128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Drew Wells"/>
    <s v="drew.wells@srg.com.au"/>
    <s v="Problem solving"/>
    <n v="2512128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Tansy Hawksby"/>
    <s v="tansy.hawksby@spotlightgroup.com"/>
    <s v="Problem solving"/>
    <n v="25121283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Brett Wallace"/>
    <s v="brett.wallace@srg.com.au"/>
    <s v="Problem solving"/>
    <n v="25121283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Jannine Pattison"/>
    <s v="jannine.pattison@srg.com.au"/>
    <s v="Problem solving"/>
    <n v="25121283"/>
    <s v="Interactive"/>
    <x v="0"/>
    <s v="Passed"/>
    <d v="2024-01-30T00:00:00"/>
    <d v="2024-01-30T00:00:00"/>
    <s v="Human Resources (HR), (HR) Learning &amp; Development, New Starters"/>
    <m/>
    <m/>
    <m/>
    <s v="L&amp;D Coordinator"/>
    <s v="HR MANAGEMENT"/>
    <m/>
    <s v="Melissa Adeson"/>
    <s v="S900"/>
    <n v="332963"/>
    <s v="Jannine Pattison"/>
    <x v="12"/>
    <s v="Q3, FY24"/>
    <x v="0"/>
  </r>
  <r>
    <s v="Nathan Mclelland"/>
    <s v="nathan.mclelland@srg.com.au"/>
    <s v="Problem solving"/>
    <n v="25121283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Valentina De Luca"/>
    <s v="valentina.deluca@srg.com.au"/>
    <s v="Problem solving"/>
    <n v="25121283"/>
    <s v="Interactive"/>
    <x v="0"/>
    <s v="Passed"/>
    <d v="2022-11-23T00:00:00"/>
    <d v="2022-11-23T00:00:00"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9"/>
    <s v="Q2, FY23"/>
    <x v="0"/>
  </r>
  <r>
    <s v="Haneen Al Khamas"/>
    <s v="haneen.khamas@srg.com.au"/>
    <s v="Problem solving"/>
    <n v="25121283"/>
    <s v="Interactive"/>
    <x v="1"/>
    <m/>
    <m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x v="1"/>
    <s v=""/>
    <x v="6"/>
  </r>
  <r>
    <s v="Mikaela Wilkie"/>
    <s v="mikaela.wilkie@spotlightproperty.com.au"/>
    <s v="Problem solving"/>
    <n v="25121283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Lakshmi Nagendran"/>
    <s v="lakshmi.nagendran@spotlightproperty.com.au"/>
    <s v="Problem solving"/>
    <n v="25121283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Adam Iacobaccio"/>
    <s v="adam.iacobaccio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Ahmed Gulamali"/>
    <s v="ahmed.gulamali@spotlightgroup.com"/>
    <s v="Problem solving"/>
    <n v="25121283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Luke Carbone"/>
    <s v="luke.carbone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Pamela Maccotta"/>
    <s v="pamela.maccotta@spotlightproperty.com.au"/>
    <s v="Problem solving"/>
    <n v="25121283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Michelle Bowden"/>
    <s v="michelle.bowden@srg.com.au"/>
    <s v="Problem solving"/>
    <n v="25121283"/>
    <s v="Interactiv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x v="1"/>
    <s v=""/>
    <x v="8"/>
  </r>
  <r>
    <s v="Michelle De Pasquale"/>
    <s v="michele.depasquale@spotlightproperty.com.au"/>
    <s v="Problem solving"/>
    <n v="25121283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Timothy Charman"/>
    <s v="tim.charman@srg.com.au"/>
    <s v="Problem solving"/>
    <n v="25121283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Steven Harrison"/>
    <s v="steve.harrison@srg.com.au"/>
    <s v="Problem solving"/>
    <n v="25121283"/>
    <s v="Interactiv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Josephine Gonzalez"/>
    <s v="josie.gonzalez@srg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Bianca Dessmann"/>
    <s v="bianca.dessmann@srg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Richard Jones"/>
    <s v="richard.jones@srg.com.au"/>
    <s v="Problem solving"/>
    <n v="25121283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Rebecca Kidd"/>
    <s v="rebecca.kidd@spotlight.com.au"/>
    <s v="Problem solving"/>
    <n v="25121283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Damian Kavanagh"/>
    <s v="damian.kavanagh@srg.com.au"/>
    <s v="Problem solving"/>
    <n v="25121283"/>
    <s v="Interactiv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x v="1"/>
    <s v=""/>
    <x v="8"/>
  </r>
  <r>
    <s v="Lynette Jenkins"/>
    <s v="lynette.jenkins@srg.com.au"/>
    <s v="Problem solving"/>
    <n v="25121283"/>
    <s v="Interactiv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x v="1"/>
    <s v=""/>
    <x v="8"/>
  </r>
  <r>
    <s v="Thomas Williams"/>
    <s v="tom.williams@srg.com.au"/>
    <s v="Problem solving"/>
    <n v="25121283"/>
    <s v="Interactiv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x v="1"/>
    <s v=""/>
    <x v="8"/>
  </r>
  <r>
    <s v="Nam Dang"/>
    <s v="nam.dang@srg.com.au"/>
    <s v="Problem solving"/>
    <n v="25121283"/>
    <s v="Interactive"/>
    <x v="0"/>
    <s v="Passed"/>
    <d v="2024-05-28T00:00:00"/>
    <d v="2024-05-28T00:00:00"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5"/>
    <s v="Q4, FY24"/>
    <x v="5"/>
  </r>
  <r>
    <s v="Subrat Rana"/>
    <s v="subrat.rana@srg.com.au"/>
    <s v="Problem solving"/>
    <n v="25121283"/>
    <s v="Interactive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x v="1"/>
    <s v=""/>
    <x v="5"/>
  </r>
  <r>
    <s v="Juanita Aguero"/>
    <s v="juanita.aguero@spotlight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Michael Tan"/>
    <s v="michael.tan@harrisscarfe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Rebecca Luong"/>
    <s v="rebecca.luong@srg.com.au"/>
    <s v="Problem solving"/>
    <n v="25121283"/>
    <s v="Interactive"/>
    <x v="1"/>
    <m/>
    <m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1"/>
    <s v=""/>
    <x v="6"/>
  </r>
  <r>
    <s v="Carol Brown"/>
    <s v="carol.brown@spotlight.com.au"/>
    <s v="Problem solving"/>
    <n v="25121283"/>
    <s v="Interactive"/>
    <x v="0"/>
    <s v="Passed"/>
    <d v="2024-06-13T00:00:00"/>
    <d v="2024-06-13T00:00:00"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5"/>
    <s v="Q4, FY24"/>
    <x v="6"/>
  </r>
  <r>
    <s v="Charmaine Chin"/>
    <s v="charmaine.chin@srg.com.au"/>
    <s v="Problem solving"/>
    <n v="25121283"/>
    <s v="Interactive"/>
    <x v="0"/>
    <s v="Passed"/>
    <d v="2024-05-31T00:00:00"/>
    <d v="2024-05-31T00:00:00"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5"/>
    <s v="Q4, FY24"/>
    <x v="6"/>
  </r>
  <r>
    <s v="Harveen Puri"/>
    <s v="harveen.singh@srg.com.au"/>
    <s v="Problem solving"/>
    <n v="25121283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1"/>
    <s v=""/>
    <x v="6"/>
  </r>
  <r>
    <s v="Melissa Adeson"/>
    <s v="melissa.adeson@srg.com.au"/>
    <s v="Problem solving"/>
    <n v="25121283"/>
    <s v="Interactive"/>
    <x v="0"/>
    <s v="Passed"/>
    <d v="2022-11-16T00:00:00"/>
    <d v="2022-11-16T00:00:00"/>
    <s v="Human Resources (HR), (HR) Learning &amp; Development, MANAGERS, New Starters"/>
    <m/>
    <m/>
    <m/>
    <s v="Learning &amp; Development Manager"/>
    <s v="HR MANAGEMENT"/>
    <s v="HR LEARN DEVELOP"/>
    <s v="Linda Hunt"/>
    <s v="S900"/>
    <n v="314473"/>
    <s v="Melissa Adeson"/>
    <x v="9"/>
    <s v="Q2, FY23"/>
    <x v="0"/>
  </r>
  <r>
    <s v="Sally Tavernier"/>
    <s v="sally.tavernier@srg.com.au"/>
    <s v="Problem solving"/>
    <n v="25121283"/>
    <s v="Interactiv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x v="1"/>
    <s v=""/>
    <x v="8"/>
  </r>
  <r>
    <s v="Mark Bakaitis"/>
    <s v="mark.bakaitis@srg.com.au"/>
    <s v="Problem solving"/>
    <n v="25121283"/>
    <s v="Interactive"/>
    <x v="1"/>
    <m/>
    <m/>
    <m/>
    <s v="(MKT) Studio, New Starters"/>
    <m/>
    <m/>
    <m/>
    <s v="Senior Videographer"/>
    <s v="Marketing"/>
    <s v="Head of Marketing Ops"/>
    <s v="Christopher Bond"/>
    <s v="S900"/>
    <n v="329069"/>
    <s v="Mark Bakaitis"/>
    <x v="1"/>
    <s v=""/>
    <x v="2"/>
  </r>
  <r>
    <s v="Jesvinder Chaal"/>
    <s v="jesvinder.chaal@srg.com.au"/>
    <s v="Problem solving"/>
    <n v="25121283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Haofeng Xu"/>
    <s v="rio.xu@srg.com.au"/>
    <s v="Problem solving"/>
    <n v="25121283"/>
    <s v="Interactive"/>
    <x v="0"/>
    <s v="Passed"/>
    <d v="2024-05-28T00:00:00"/>
    <d v="2024-05-28T00:00:00"/>
    <s v="New Starters"/>
    <m/>
    <m/>
    <m/>
    <s v="Service Desk Team Leader"/>
    <s v="IT"/>
    <s v="IT SALES &amp; OPS"/>
    <s v="Andrea Day"/>
    <s v="S900"/>
    <n v="333337"/>
    <s v="Rio Xu"/>
    <x v="15"/>
    <s v="Q4, FY24"/>
    <x v="5"/>
  </r>
  <r>
    <s v="Aman El Moustafa"/>
    <s v="ayman.elmoustafa@srg.com.au"/>
    <s v="Problem solving"/>
    <n v="25121283"/>
    <s v="Interactive"/>
    <x v="0"/>
    <s v="Passed"/>
    <d v="2024-05-29T00:00:00"/>
    <d v="2024-05-29T00:00:00"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5"/>
    <s v="Q4, FY24"/>
    <x v="5"/>
  </r>
  <r>
    <s v="Wiwie Tanto"/>
    <s v="wi.tanto@srg.com.au"/>
    <s v="Problem solving"/>
    <n v="25121283"/>
    <s v="Interactive"/>
    <x v="0"/>
    <s v="Passed"/>
    <d v="2024-05-27T00:00:00"/>
    <d v="2024-05-27T00:00:00"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5"/>
    <s v="Q4, FY24"/>
    <x v="5"/>
  </r>
  <r>
    <s v="Priyanka Parthasarathy"/>
    <s v="priyanka.parthasarathy@srg.com.au"/>
    <s v="Problem solving"/>
    <n v="25121283"/>
    <s v="Interactive"/>
    <x v="1"/>
    <m/>
    <m/>
    <m/>
    <s v="(Ecom) Master Data, New Starters"/>
    <m/>
    <m/>
    <m/>
    <s v="Data Administrator"/>
    <s v="eCommerce Management"/>
    <s v="SS ECOMM SM4"/>
    <s v="Gill Couper"/>
    <s v="S900"/>
    <n v="327843"/>
    <s v="Priya Parthasarathy"/>
    <x v="1"/>
    <s v=""/>
    <x v="6"/>
  </r>
  <r>
    <s v="Sue-Anne Kropik"/>
    <s v="sue.kropik@srg.com.au"/>
    <s v="Problem solving"/>
    <n v="25121283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Michelle Slovik"/>
    <s v="michelle.slovik@harrisscarfe.com.au"/>
    <s v="Problem solving"/>
    <n v="25121283"/>
    <s v="Interactive"/>
    <x v="0"/>
    <s v="Passed"/>
    <d v="2024-07-04T00:00:00"/>
    <d v="2024-07-04T00:00:00"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x v="7"/>
    <s v="Q4, FY24"/>
    <x v="8"/>
  </r>
  <r>
    <s v="Adam Luu"/>
    <s v="adam.luu@srg.com.au"/>
    <s v="Problem solving"/>
    <n v="25121283"/>
    <s v="Interactiv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x v="1"/>
    <s v=""/>
    <x v="8"/>
  </r>
  <r>
    <s v="Andrea Day"/>
    <s v="andrea.day@srg.com.au"/>
    <s v="Problem solving"/>
    <n v="25121283"/>
    <s v="Interactive"/>
    <x v="0"/>
    <s v="Passed"/>
    <d v="2024-05-27T00:00:00"/>
    <d v="2024-05-27T00:00:00"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5"/>
    <s v="Q4, FY24"/>
    <x v="5"/>
  </r>
  <r>
    <s v="Annie Chung"/>
    <s v="annie.chung@srg.com.au"/>
    <s v="Problem solving"/>
    <n v="25121283"/>
    <s v="Interactive"/>
    <x v="0"/>
    <s v="Passed"/>
    <d v="2024-05-30T00:00:00"/>
    <d v="2024-05-3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5"/>
    <s v="Q4, FY24"/>
    <x v="6"/>
  </r>
  <r>
    <s v="Katrina Van Leeuwen"/>
    <s v="katie.vanleeuwen@srg.com.au"/>
    <s v="Problem solving"/>
    <n v="2512128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Anita Mucic"/>
    <s v="anita.mucic@srg.com.au"/>
    <s v="Problem solving"/>
    <n v="25121283"/>
    <s v="Interactive"/>
    <x v="0"/>
    <s v="Passed"/>
    <d v="2024-05-30T00:00:00"/>
    <d v="2024-05-30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15"/>
    <s v="Q4, FY24"/>
    <x v="6"/>
  </r>
  <r>
    <s v="Celeste Burgess"/>
    <s v="celeste.burgess@spotlight.com.au"/>
    <s v="Problem solving"/>
    <n v="25121283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Janet Blight"/>
    <s v="janet.blight@spotlightproperty.com.au"/>
    <s v="Problem solving"/>
    <n v="25121283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Leah Edwards"/>
    <s v="leah.edwards@spotlightgroup.com.au"/>
    <s v="Problem solving"/>
    <n v="25121283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Kunrith Samreth"/>
    <s v="sam.samreth@srg.com.au"/>
    <s v="Problem solving"/>
    <n v="25121283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x v="1"/>
    <s v=""/>
    <x v="6"/>
  </r>
  <r>
    <s v="Kristian Thomas"/>
    <s v="kristian.thomas@srg.com.au"/>
    <s v="Problem solving"/>
    <n v="25121283"/>
    <s v="Interactive"/>
    <x v="1"/>
    <m/>
    <m/>
    <m/>
    <s v="(MKT) Customer Care"/>
    <m/>
    <m/>
    <m/>
    <s v="Crm Campaign Manager"/>
    <s v="Marketing"/>
    <s v="ECOMM DIGITAL"/>
    <s v="Nestor Valverde Castro"/>
    <s v="S900"/>
    <n v="332842"/>
    <s v="Kristian Thomas"/>
    <x v="1"/>
    <s v=""/>
    <x v="2"/>
  </r>
  <r>
    <s v="Nikkie Nardo"/>
    <s v="nikkie.nardo@srg.com.au"/>
    <s v="Problem solving"/>
    <n v="25121283"/>
    <s v="Interactive"/>
    <x v="2"/>
    <m/>
    <d v="2024-05-29T00:00:00"/>
    <m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15"/>
    <s v=""/>
    <x v="6"/>
  </r>
  <r>
    <s v="Clare Taylor"/>
    <s v="clare.taylor@srg.com.au"/>
    <s v="Problem solving"/>
    <n v="2512128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Gillian Couper"/>
    <s v="gill.couper@srg.com.au"/>
    <s v="Problem solving"/>
    <n v="25121283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Joshua Mindaro"/>
    <s v="joshua.mindaro@srg.com.au"/>
    <s v="Effective Meetings Module"/>
    <n v="2471101"/>
    <s v="Interactive"/>
    <x v="0"/>
    <s v="Passed"/>
    <d v="2023-01-23T00:00:00"/>
    <d v="2023-01-23T00:00:00"/>
    <s v="Information Technology (IT), New Starters"/>
    <m/>
    <m/>
    <m/>
    <s v="Contractor"/>
    <s v="IT"/>
    <s v="IT ENTERPRISE INFORMATION"/>
    <s v="Chris Galea"/>
    <m/>
    <m/>
    <m/>
    <x v="0"/>
    <s v="Q3, FY23"/>
    <x v="1"/>
  </r>
  <r>
    <s v="Carl Pantino"/>
    <s v="carl.pantino@srg.com.au"/>
    <s v="Effective Meetings Module"/>
    <n v="2471101"/>
    <s v="Interactive"/>
    <x v="0"/>
    <s v="Passed"/>
    <d v="2023-01-23T00:00:00"/>
    <d v="2023-01-23T00:00:00"/>
    <s v="Information Technology (IT), New Starters"/>
    <m/>
    <m/>
    <m/>
    <s v="Contractor"/>
    <s v="IT"/>
    <s v="IT INFRASTRUCTURE"/>
    <s v="Joseph Zooeff"/>
    <m/>
    <m/>
    <m/>
    <x v="0"/>
    <s v="Q3, FY23"/>
    <x v="1"/>
  </r>
  <r>
    <s v="Adam Symmons"/>
    <s v="adam.symmons@srg.com.au"/>
    <s v="Effective Meetings Module"/>
    <n v="2471101"/>
    <s v="Interactive"/>
    <x v="2"/>
    <m/>
    <d v="2023-12-18T00:00:00"/>
    <m/>
    <s v="(MKT) Broadcast, New Starters"/>
    <m/>
    <m/>
    <m/>
    <m/>
    <s v="Marketing"/>
    <m/>
    <s v="Rob Ryan"/>
    <m/>
    <m/>
    <m/>
    <x v="22"/>
    <s v=""/>
    <x v="1"/>
  </r>
  <r>
    <s v="Bailey Papic"/>
    <s v="bailey.papic@srg.com.au"/>
    <s v="Effective Meetings Module"/>
    <n v="2471101"/>
    <s v="Interactiv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x v="21"/>
    <s v="Q4, FY23"/>
    <x v="1"/>
  </r>
  <r>
    <s v="Harry Ashton"/>
    <s v="harry.ashton@srg.com.au"/>
    <s v="Effective Meetings Module"/>
    <n v="2471101"/>
    <s v="Interactive"/>
    <x v="0"/>
    <s v="Passed"/>
    <d v="2023-03-21T00:00:00"/>
    <d v="2023-03-21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20"/>
    <s v="Q3, FY23"/>
    <x v="3"/>
  </r>
  <r>
    <s v="Benjamin Williams"/>
    <s v="benjacksonwilliams27@gmail.com"/>
    <s v="Effective Meetings Module"/>
    <n v="2471101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Justin Scollo"/>
    <s v="justin.scollo@srg.com.au"/>
    <s v="Effective Meetings Module"/>
    <n v="2471101"/>
    <s v="Interactive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x v="26"/>
    <s v="Q1, FY24"/>
    <x v="5"/>
  </r>
  <r>
    <s v="Akanksha Rana"/>
    <s v="akanksha.rana@srg.com.au"/>
    <s v="Effective Meetings Module"/>
    <n v="2471101"/>
    <s v="Interactive"/>
    <x v="1"/>
    <m/>
    <m/>
    <m/>
    <s v="Information Technology (IT), New Starters"/>
    <m/>
    <m/>
    <m/>
    <s v="Mobile Apps Developer"/>
    <s v="IT"/>
    <s v="IT DIGITAL"/>
    <s v="Andrew Arvanitakis"/>
    <m/>
    <n v="314683"/>
    <m/>
    <x v="1"/>
    <s v=""/>
    <x v="1"/>
  </r>
  <r>
    <s v="Adam Brozinski"/>
    <s v="adam.brozinski@srg.com.au"/>
    <s v="Effective Meetings Module"/>
    <n v="2471101"/>
    <s v="Interactiv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Vineth Wetthasinghe"/>
    <s v="vineth.wetthasinghe@srg.com.au"/>
    <s v="Effective Meetings Module"/>
    <n v="2471101"/>
    <s v="Interactive"/>
    <x v="1"/>
    <m/>
    <m/>
    <m/>
    <s v="Information Technology (IT), New Starters"/>
    <m/>
    <m/>
    <m/>
    <s v="Help Desk Analysts"/>
    <s v="IT"/>
    <s v="IT SALES &amp; OPS"/>
    <s v="Lorraine Brand"/>
    <m/>
    <n v="323648"/>
    <m/>
    <x v="1"/>
    <s v=""/>
    <x v="5"/>
  </r>
  <r>
    <s v="Christian Ferrero"/>
    <s v="christian.ferrero@srg.com.au"/>
    <s v="Effective Meetings Module"/>
    <n v="2471101"/>
    <s v="Interactiv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x v="1"/>
    <s v=""/>
    <x v="2"/>
  </r>
  <r>
    <s v="Angela Enconado"/>
    <s v="angela.enconado@srg.com.au"/>
    <s v="Effective Meetings Module"/>
    <n v="2471101"/>
    <s v="Interactive"/>
    <x v="0"/>
    <s v="Passed"/>
    <d v="2023-02-07T00:00:00"/>
    <d v="2023-02-08T00:00:00"/>
    <s v="New Starters"/>
    <m/>
    <m/>
    <m/>
    <m/>
    <s v="IT"/>
    <m/>
    <s v="Joseph Zooeff"/>
    <m/>
    <m/>
    <m/>
    <x v="0"/>
    <s v="Q3, FY23"/>
    <x v="1"/>
  </r>
  <r>
    <s v="Jocelyn Bay"/>
    <s v="jocelyn.bay@srg.com.au"/>
    <s v="Effective Meetings Module"/>
    <n v="2471101"/>
    <s v="Interactive"/>
    <x v="2"/>
    <m/>
    <d v="2024-08-02T00:00:00"/>
    <m/>
    <s v="Information Technology (IT), New Starters"/>
    <m/>
    <m/>
    <m/>
    <s v="Contractor"/>
    <s v="IT"/>
    <s v="IT ERP APPLICATIONS"/>
    <s v="Gert-Jan Klaver"/>
    <m/>
    <m/>
    <m/>
    <x v="17"/>
    <s v=""/>
    <x v="1"/>
  </r>
  <r>
    <s v="Talhia Davon"/>
    <s v="talhia.davon@srg.com.au"/>
    <s v="Effective Meetings Module"/>
    <n v="2471101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Dorothy Gao"/>
    <s v="dorothy.gao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Daniel Ottobre"/>
    <s v="daniel.ottobre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Viki Dinef"/>
    <s v="viki.dinef@srg.com.au"/>
    <s v="Effective Meetings Module"/>
    <n v="2471101"/>
    <s v="Interactive"/>
    <x v="1"/>
    <m/>
    <m/>
    <m/>
    <s v="Information Technology (IT), New Starters"/>
    <m/>
    <m/>
    <m/>
    <s v="Data Administrator"/>
    <s v="IT"/>
    <s v="IT ENTERPRISE INFORMATION"/>
    <s v="Gill Couper"/>
    <m/>
    <m/>
    <m/>
    <x v="1"/>
    <s v=""/>
    <x v="1"/>
  </r>
  <r>
    <s v="Faraz Khaja"/>
    <s v="faraz.khaja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Christian Grancourt"/>
    <s v="christian.grancourt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Sumit Arora"/>
    <s v="sumit.arora@srg.com.au"/>
    <s v="Effective Meetings Module"/>
    <n v="2471101"/>
    <s v="Interactive"/>
    <x v="1"/>
    <m/>
    <m/>
    <m/>
    <s v="Information Technology (IT), New Starters"/>
    <m/>
    <m/>
    <m/>
    <s v="Contractor"/>
    <s v="IT"/>
    <s v="IT DIGITAL"/>
    <s v="Andrew Arvanitakis"/>
    <m/>
    <m/>
    <m/>
    <x v="1"/>
    <s v=""/>
    <x v="1"/>
  </r>
  <r>
    <s v="Augustus Orcena"/>
    <s v="augustus.orcena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Michael Co"/>
    <s v="michael.co@srg.com.au"/>
    <s v="Effective Meetings Module"/>
    <n v="2471101"/>
    <s v="Interactive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iza Bedis"/>
    <s v="aiza.bedis@srg.com.au"/>
    <s v="Effective Meetings Module"/>
    <n v="2471101"/>
    <s v="Interactive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Peter Aarons"/>
    <s v="peter.aarons@srg.com.au"/>
    <s v="Effective Meetings Module"/>
    <n v="2471101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Mal Steel"/>
    <s v="malcolm.steel@srg.com.au"/>
    <s v="Effective Meetings Module"/>
    <n v="2471101"/>
    <s v="Interactive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Steve Dal Pozzo"/>
    <s v="steve.dalpozzo@srg.com.au"/>
    <s v="Effective Meetings Module"/>
    <n v="2471101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Jackson Von Menge"/>
    <s v="jackson.vonmenge@srg.com.au"/>
    <s v="Effective Meetings Module"/>
    <n v="2471101"/>
    <s v="Interactiv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Mani Aridass"/>
    <s v="manikandan.aridass@srg.com.au"/>
    <s v="Effective Meetings Module"/>
    <n v="2471101"/>
    <s v="Interactive"/>
    <x v="1"/>
    <m/>
    <m/>
    <m/>
    <s v="Information Technology (IT), New Starters"/>
    <m/>
    <m/>
    <m/>
    <m/>
    <s v="IT"/>
    <s v="IT"/>
    <s v="PRABHAKARAN BABU RAJENDRAN"/>
    <m/>
    <n v="334842"/>
    <s v="Mani Aridass"/>
    <x v="1"/>
    <s v=""/>
    <x v="5"/>
  </r>
  <r>
    <s v="Kumar Tammana"/>
    <s v="kumar.tammana@srg.com.au"/>
    <s v="Effective Meetings Module"/>
    <n v="2471101"/>
    <s v="Interactive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Marvin Bongares"/>
    <s v="marvin.bongares@srg.com.au"/>
    <s v="Effective Meetings Module"/>
    <n v="2471101"/>
    <s v="Interactive"/>
    <x v="1"/>
    <m/>
    <m/>
    <m/>
    <s v="Information Technology (IT), New Starters"/>
    <m/>
    <m/>
    <m/>
    <m/>
    <s v="IT"/>
    <s v="IT"/>
    <s v="Gert-Jan Klaver"/>
    <m/>
    <s v="CON7341"/>
    <m/>
    <x v="1"/>
    <s v=""/>
    <x v="1"/>
  </r>
  <r>
    <s v="Olivera Terzievski"/>
    <s v="olivera.terzievski@spotlight.com.au"/>
    <s v="Effective Meetings Module"/>
    <n v="2471101"/>
    <s v="Interactive"/>
    <x v="1"/>
    <m/>
    <m/>
    <m/>
    <s v="Information Technology (IT), New Starters"/>
    <m/>
    <m/>
    <m/>
    <m/>
    <s v="IT"/>
    <s v="IT"/>
    <s v="Chris Galea"/>
    <m/>
    <n v="212743"/>
    <m/>
    <x v="1"/>
    <s v=""/>
    <x v="12"/>
  </r>
  <r>
    <s v="Raghu Chekuri"/>
    <s v="raghavendra.chekuri@srg.com.au"/>
    <s v="Effective Meetings Module"/>
    <n v="2471101"/>
    <s v="Interactive"/>
    <x v="1"/>
    <m/>
    <m/>
    <m/>
    <s v="Information Technology (IT), New Starters"/>
    <m/>
    <m/>
    <m/>
    <m/>
    <s v="IT"/>
    <s v="IT"/>
    <s v="Prabhu Tajendran"/>
    <m/>
    <n v="333527"/>
    <m/>
    <x v="1"/>
    <s v=""/>
    <x v="5"/>
  </r>
  <r>
    <s v="Binuncal Kahel"/>
    <s v="michael.binuncal@srg.com.au"/>
    <s v="Effective Meetings Module"/>
    <n v="2471101"/>
    <s v="Interactive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Gaurav Bhat"/>
    <s v="gaurav.bhat@srg.com.au"/>
    <s v="Effective Meetings Module"/>
    <n v="2471101"/>
    <s v="Interactive"/>
    <x v="0"/>
    <s v="Passed"/>
    <d v="2023-05-15T00:00:00"/>
    <d v="2023-05-15T00:00:00"/>
    <s v="Information Technology (IT), (IT) Digital Solutions, New Starters"/>
    <m/>
    <m/>
    <m/>
    <s v="Mobility &amp; Ecomm App Sa"/>
    <s v="IT"/>
    <s v="IT DIGITAL"/>
    <s v="Andrew Lighten"/>
    <m/>
    <n v="323285"/>
    <m/>
    <x v="28"/>
    <s v="Q4, FY23"/>
    <x v="5"/>
  </r>
  <r>
    <s v="Michel Gloutnay"/>
    <s v="michel.gloutnay@srg.com.au"/>
    <s v="Effective Meetings Module"/>
    <n v="2471101"/>
    <s v="Interactive"/>
    <x v="0"/>
    <s v="Passed"/>
    <d v="2024-11-22T00:00:00"/>
    <d v="2024-11-22T00:00:00"/>
    <s v="Human Resources (HR), (HR) Payroll, New Starters"/>
    <m/>
    <m/>
    <m/>
    <s v="Payroll Officer"/>
    <s v="HR MANAGEMENT"/>
    <m/>
    <s v="Fi Cassidy"/>
    <s v="S900"/>
    <n v="314434"/>
    <s v="Michel Gloutnay"/>
    <x v="30"/>
    <s v="Q2, FY25"/>
    <x v="0"/>
  </r>
  <r>
    <s v="Nan Shen"/>
    <s v="nelson.shen@srg.com.au"/>
    <s v="Effective Meetings Module"/>
    <n v="2471101"/>
    <s v="Interactive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Anh Truong"/>
    <s v="anh.truong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Ben Palmer"/>
    <s v="ben.palmer@srg.com.au"/>
    <s v="Effective Meetings Module"/>
    <n v="2471101"/>
    <s v="Interactive"/>
    <x v="0"/>
    <s v="Passed"/>
    <d v="2024-01-08T00:00:00"/>
    <d v="2024-01-08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8"/>
    <s v="Q3, FY24"/>
    <x v="3"/>
  </r>
  <r>
    <s v="Stephen Hughes"/>
    <s v="stephen.hughes@srg.com.au"/>
    <s v="Effective Meetings Module"/>
    <n v="2471101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Shane Edwards"/>
    <s v="shane.edwards@srg.com.au"/>
    <s v="Effective Meetings Module"/>
    <n v="2471101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Rachael Mendez"/>
    <s v="rachael.mendez@srg.com.au"/>
    <s v="Effective Meetings Module"/>
    <n v="2471101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Dean Gerst"/>
    <s v="dean.gerst@srg.com.au"/>
    <s v="Effective Meetings Module"/>
    <n v="2471101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17899"/>
    <s v="Dean Gerst"/>
    <x v="1"/>
    <s v=""/>
    <x v="6"/>
  </r>
  <r>
    <s v="Aytek Hayri Eravsar"/>
    <s v="aytek.eravsar@srg.com.au"/>
    <s v="Effective Meetings Module"/>
    <n v="2471101"/>
    <s v="Interactive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Marie Fernandez"/>
    <s v="marie.fernandez@srg.com.au"/>
    <s v="Effective Meetings Module"/>
    <n v="2471101"/>
    <s v="Interactive"/>
    <x v="0"/>
    <s v="Passed"/>
    <d v="2023-08-07T00:00:00"/>
    <d v="2024-05-10T00:00:00"/>
    <s v="Information Technology (IT), New Starters"/>
    <m/>
    <m/>
    <m/>
    <s v="Fin Process Analyst"/>
    <s v="IT"/>
    <s v="IT ERP APPLICATIONS"/>
    <s v="Gert-Jan Klaver"/>
    <s v="S900"/>
    <n v="222038"/>
    <s v="Marie Fernandez"/>
    <x v="26"/>
    <s v="Q4, FY24"/>
    <x v="5"/>
  </r>
  <r>
    <s v="Shelva Nirmalann"/>
    <s v="shelva.nirmalann@srg.com.au"/>
    <s v="Effective Meetings Module"/>
    <n v="2471101"/>
    <s v="Interactive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x v="1"/>
    <s v=""/>
    <x v="5"/>
  </r>
  <r>
    <s v="Kathryn Buchanan"/>
    <s v="kathryn.buchanan@anaconda.com.au"/>
    <s v="Effective Meetings Module"/>
    <n v="2471101"/>
    <s v="Interactive"/>
    <x v="0"/>
    <s v="Passed"/>
    <d v="2024-07-03T00:00:00"/>
    <d v="2024-07-03T00:00:00"/>
    <s v="Human Resources (HR), (HR) Payroll, New Starters"/>
    <m/>
    <m/>
    <m/>
    <s v="Payroll Officer"/>
    <s v="HR MANAGEMENT"/>
    <m/>
    <s v="Fi Cassidy"/>
    <s v="S900"/>
    <n v="297893"/>
    <s v="Kathryn Buchanan"/>
    <x v="7"/>
    <s v="Q4, FY24"/>
    <x v="0"/>
  </r>
  <r>
    <s v="Vijay Shanbhag"/>
    <s v="vijay.shanbhag@srg.com.au"/>
    <s v="Effective Meetings Module"/>
    <n v="2471101"/>
    <s v="Interactive"/>
    <x v="0"/>
    <s v="Passed"/>
    <d v="2023-04-28T00:00:00"/>
    <d v="2023-04-28T00:00:00"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28"/>
    <s v="Q4, FY23"/>
    <x v="6"/>
  </r>
  <r>
    <s v="Maritsa Georgiou"/>
    <s v="maritsa.georgiou@srg.com.au"/>
    <s v="Effective Meetings Module"/>
    <n v="2471101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x v="1"/>
    <s v=""/>
    <x v="5"/>
  </r>
  <r>
    <s v="Saifudheen Kallayi Valappil Ibrahim"/>
    <s v="saif.ibrahim@srg.com.au"/>
    <s v="Effective Meetings Module"/>
    <n v="2471101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x v="1"/>
    <s v=""/>
    <x v="5"/>
  </r>
  <r>
    <s v="Trina Littlepage"/>
    <s v="trina.littlepage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Adrian Santos"/>
    <s v="adrian.santos@srg.com.au"/>
    <s v="Effective Meetings Module"/>
    <n v="2471101"/>
    <s v="Interactiv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Romell Catuaan"/>
    <s v="romell.catuaan@srg.com.au"/>
    <s v="Effective Meetings Module"/>
    <n v="2471101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Catherine Louey"/>
    <s v="catherine.louey@srg.com.au"/>
    <s v="Effective Meetings Module"/>
    <n v="2471101"/>
    <s v="Interactive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x v="1"/>
    <s v=""/>
    <x v="5"/>
  </r>
  <r>
    <s v="Ganda Sandjaja"/>
    <s v="ganda.sandjaja@srg.com.au"/>
    <s v="Effective Meetings Module"/>
    <n v="2471101"/>
    <s v="Interactive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x v="1"/>
    <s v=""/>
    <x v="6"/>
  </r>
  <r>
    <s v="Adam Roberts"/>
    <s v="adam.roberts@srg.com.au"/>
    <s v="Effective Meetings Module"/>
    <n v="2471101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x v="1"/>
    <s v=""/>
    <x v="2"/>
  </r>
  <r>
    <s v="Leah Abicair"/>
    <s v="leah.abicair@srg.com.au"/>
    <s v="Effective Meetings Module"/>
    <n v="2471101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x v="25"/>
    <s v="Q3, FY25"/>
    <x v="6"/>
  </r>
  <r>
    <s v="Luka Licandro"/>
    <s v="luka.licandro@srg.com.au"/>
    <s v="Effective Meetings Module"/>
    <n v="2471101"/>
    <s v="Interactive"/>
    <x v="1"/>
    <m/>
    <m/>
    <m/>
    <s v="Digital &amp; Omnichannel (Ecom), New Starters"/>
    <m/>
    <m/>
    <m/>
    <s v="Digital Marketing Mgr"/>
    <s v="Marketing"/>
    <s v="ECOMM DIGITAL"/>
    <s v="Matt Demarco"/>
    <s v="S900"/>
    <n v="312716"/>
    <s v="Luka Licandro"/>
    <x v="1"/>
    <s v=""/>
    <x v="2"/>
  </r>
  <r>
    <s v="Peter Lyons"/>
    <s v="peter.lyons@srg.com.au"/>
    <s v="Effective Meetings Module"/>
    <n v="2471101"/>
    <s v="Interactive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x v="1"/>
    <s v=""/>
    <x v="5"/>
  </r>
  <r>
    <s v="Nicola Campbell"/>
    <s v="niki.campbell@srg.com.au"/>
    <s v="Effective Meetings Module"/>
    <n v="2471101"/>
    <s v="Interactive"/>
    <x v="0"/>
    <s v="Passed"/>
    <d v="2023-01-20T00:00:00"/>
    <d v="2023-01-20T00:00:00"/>
    <s v="Marketing (MKT), New Starters"/>
    <m/>
    <m/>
    <m/>
    <s v="Traffic Coordinator"/>
    <s v="Marketing"/>
    <s v="Head of Marketing Ops"/>
    <s v="Nadia Duffy"/>
    <s v="S900"/>
    <n v="318079"/>
    <s v="Niki Campbell"/>
    <x v="3"/>
    <s v="Q3, FY23"/>
    <x v="2"/>
  </r>
  <r>
    <s v="Richard Mclauchlan"/>
    <s v="richard.mclauchlan@srg.com.au"/>
    <s v="Effective Meetings Module"/>
    <n v="2471101"/>
    <s v="Interactive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x v="1"/>
    <s v=""/>
    <x v="5"/>
  </r>
  <r>
    <s v="Christopher Berlin"/>
    <s v="chris.berlin@srg.com.au"/>
    <s v="Effective Meetings Module"/>
    <n v="2471101"/>
    <s v="Interactive"/>
    <x v="1"/>
    <m/>
    <m/>
    <m/>
    <s v="Digital &amp; Omnichannel (Ecom), New Starters"/>
    <m/>
    <m/>
    <m/>
    <s v="Quality &amp; Improvement Manager"/>
    <s v="eCommerce Management"/>
    <s v="SS ECOMM SM3"/>
    <s v="Nikkie Nardo"/>
    <s v="S900"/>
    <n v="232850"/>
    <s v="Chris Berlin"/>
    <x v="1"/>
    <s v=""/>
    <x v="6"/>
  </r>
  <r>
    <s v="Herminio Jr Tina"/>
    <s v="hadgie.tina@harrisscarfe.com.au"/>
    <s v="Effective Meetings Module"/>
    <n v="2471101"/>
    <s v="Interactive"/>
    <x v="0"/>
    <s v="Passed"/>
    <d v="2023-08-27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6"/>
    <s v="Q1, FY24"/>
    <x v="5"/>
  </r>
  <r>
    <s v="Allison Bell"/>
    <s v="allison.bell@srg.com.au"/>
    <s v="Effective Meetings Module"/>
    <n v="2471101"/>
    <s v="Interactive"/>
    <x v="1"/>
    <m/>
    <m/>
    <m/>
    <s v="Digital &amp; Omnichannel (Ecom), New Starters"/>
    <m/>
    <m/>
    <m/>
    <s v="Ecommerce Trade Lead"/>
    <s v="eCommerce Management"/>
    <s v="SS ECOMM SM3"/>
    <s v="Nikkie Nardo"/>
    <s v="S900"/>
    <n v="231599"/>
    <s v="Allison Bell"/>
    <x v="1"/>
    <s v=""/>
    <x v="6"/>
  </r>
  <r>
    <s v="Jin Ying Tan"/>
    <s v="jade.tan@srg.com.au"/>
    <s v="Effective Meetings Module"/>
    <n v="2471101"/>
    <s v="Interactive"/>
    <x v="0"/>
    <s v="Passed"/>
    <d v="2023-03-02T00:00:00"/>
    <d v="2023-03-02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20"/>
    <s v="Q3, FY23"/>
    <x v="5"/>
  </r>
  <r>
    <s v="Vincenza Galea"/>
    <s v="enza.galea@srg.com.au"/>
    <s v="Effective Meetings Module"/>
    <n v="2471101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Chuin Lee"/>
    <s v="chuin.lee@srg.com.au"/>
    <s v="Effective Meetings Module"/>
    <n v="2471101"/>
    <s v="Interactive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x v="1"/>
    <s v=""/>
    <x v="5"/>
  </r>
  <r>
    <s v="Burcu Uygun"/>
    <s v="burcu.uygun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x v="1"/>
    <s v=""/>
    <x v="5"/>
  </r>
  <r>
    <s v="Christopher Hazlett"/>
    <s v="chris.hazlett@srg.com.au"/>
    <s v="Effective Meetings Module"/>
    <n v="2471101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Shaistha Begum"/>
    <s v="shaistha.begum@srg.com.au"/>
    <s v="Effective Meetings Module"/>
    <n v="2471101"/>
    <s v="Interactive"/>
    <x v="0"/>
    <s v="Passed"/>
    <d v="2023-04-19T00:00:00"/>
    <d v="2023-04-19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21"/>
    <s v="Q4, FY23"/>
    <x v="6"/>
  </r>
  <r>
    <s v="Tyler Britton"/>
    <s v="tyler.britton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Jack Gibbs"/>
    <s v="jack.gibbs@srg.com.au"/>
    <s v="Effective Meetings Module"/>
    <n v="2471101"/>
    <s v="Interactive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Elisa Malfitana"/>
    <s v="elisa.malfitana@srg.com.au"/>
    <s v="Effective Meetings Module"/>
    <n v="2471101"/>
    <s v="Interactiv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x v="1"/>
    <s v=""/>
    <x v="2"/>
  </r>
  <r>
    <s v="Drew Wells"/>
    <s v="drew.wells@srg.com.au"/>
    <s v="Effective Meetings Module"/>
    <n v="2471101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Peter Manadheera"/>
    <s v="peter.manadheera@srg.com.au"/>
    <s v="Effective Meetings Module"/>
    <n v="2471101"/>
    <s v="Interactive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1"/>
    <s v=""/>
    <x v="5"/>
  </r>
  <r>
    <s v="Harsimar Kaur"/>
    <s v="harsimar.kaur@srg.com.au"/>
    <s v="Effective Meetings Module"/>
    <n v="2471101"/>
    <s v="Interactive"/>
    <x v="0"/>
    <s v="Passed"/>
    <d v="2023-02-21T00:00:00"/>
    <d v="2023-02-21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0"/>
    <s v="Q3, FY23"/>
    <x v="5"/>
  </r>
  <r>
    <s v="Ethan Perry"/>
    <s v="ethan.perry@srg.com.au"/>
    <s v="Effective Meetings Module"/>
    <n v="2471101"/>
    <s v="Interactive"/>
    <x v="1"/>
    <m/>
    <m/>
    <m/>
    <s v="Marketing (MKT)"/>
    <m/>
    <m/>
    <m/>
    <s v="Seo Coordinator"/>
    <s v="Marketing"/>
    <s v="SS ECOMM SM1"/>
    <s v="Bec Luong"/>
    <s v="S900"/>
    <n v="335235"/>
    <s v="Ethan Perry"/>
    <x v="1"/>
    <s v=""/>
    <x v="6"/>
  </r>
  <r>
    <s v="Callia Emory"/>
    <s v="callia.emory@srg.com.au"/>
    <s v="Effective Meetings Module"/>
    <n v="2471101"/>
    <s v="Interactive"/>
    <x v="2"/>
    <m/>
    <d v="2024-07-03T00:00:00"/>
    <m/>
    <s v="Human Resources (HR), (HR) Payroll, New Starters"/>
    <m/>
    <m/>
    <m/>
    <s v="Payroll Supervisor"/>
    <s v="HR MANAGEMENT"/>
    <m/>
    <s v="Fi Cassidy"/>
    <s v="S900"/>
    <n v="320135"/>
    <s v="Callia Emory"/>
    <x v="7"/>
    <s v=""/>
    <x v="0"/>
  </r>
  <r>
    <s v="Christopher Howard"/>
    <s v="chris.howard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Salvatore Vitiello"/>
    <s v="salvatore.vitiello@srg.com.au"/>
    <s v="Effective Meetings Module"/>
    <n v="2471101"/>
    <s v="Interactive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"/>
    <s v=""/>
    <x v="5"/>
  </r>
  <r>
    <s v="Gavin Hannaford"/>
    <s v="gavin.hannaford@srg.com.au"/>
    <s v="Effective Meetings Module"/>
    <n v="2471101"/>
    <s v="Interactive"/>
    <x v="0"/>
    <s v="Passed"/>
    <d v="2023-01-10T00:00:00"/>
    <d v="2023-01-10T00:00:00"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3"/>
    <s v="Q3, FY23"/>
    <x v="2"/>
  </r>
  <r>
    <s v="Nikita Shah"/>
    <s v="nikita.shah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x v="1"/>
    <s v=""/>
    <x v="5"/>
  </r>
  <r>
    <s v="Ibrahim Polutak"/>
    <s v="ibrahim.polutak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x v="1"/>
    <s v=""/>
    <x v="5"/>
  </r>
  <r>
    <s v="Ashley Steers"/>
    <s v="ashley.steers@srg.com.au"/>
    <s v="Effective Meetings Module"/>
    <n v="2471101"/>
    <s v="Interactive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Erin Sidwell"/>
    <s v="erin.sidwell@srg.com.au"/>
    <s v="Effective Meetings Module"/>
    <n v="2471101"/>
    <s v="Interactive"/>
    <x v="1"/>
    <m/>
    <m/>
    <m/>
    <s v="Digital &amp; Omnichannel (Ecom), (Ecom) eCom Content, New Starters"/>
    <m/>
    <m/>
    <m/>
    <s v="Copywriter"/>
    <s v="Marketing"/>
    <s v="SS ECOMM SM1"/>
    <s v="Jono Wright"/>
    <s v="S900"/>
    <n v="324195"/>
    <s v="Erin Sidwell"/>
    <x v="1"/>
    <s v=""/>
    <x v="6"/>
  </r>
  <r>
    <s v="Thi Lai"/>
    <s v="karen.lai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Lina Carrillo"/>
    <s v="lina.carrillo@srg.com.au"/>
    <s v="Effective Meetings Module"/>
    <n v="2471101"/>
    <s v="Interactive"/>
    <x v="1"/>
    <m/>
    <m/>
    <m/>
    <s v="Marketing (MKT), New Starters"/>
    <m/>
    <m/>
    <m/>
    <s v="Graphic Artist"/>
    <s v="Marketing"/>
    <s v="Head of Marketing Ops"/>
    <s v="Aaron Muscara"/>
    <s v="S900"/>
    <n v="322115"/>
    <s v="Lina Carrillo"/>
    <x v="1"/>
    <s v=""/>
    <x v="2"/>
  </r>
  <r>
    <s v="Sonal Bhatia"/>
    <s v="sonal.bhatia@srg.com.au"/>
    <s v="Effective Meetings Module"/>
    <n v="2471101"/>
    <s v="Interactive"/>
    <x v="0"/>
    <s v="Passed"/>
    <d v="2023-08-21T00:00:00"/>
    <d v="2023-08-21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26"/>
    <s v="Q1, FY24"/>
    <x v="5"/>
  </r>
  <r>
    <s v="Escarlett Patriarca"/>
    <s v="escarlett.patriarca@srg.com.au"/>
    <s v="Effective Meetings Module"/>
    <n v="2471101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Thida Zaw"/>
    <s v="thida.zaw@srg.com.au"/>
    <s v="Effective Meetings Module"/>
    <n v="2471101"/>
    <s v="Interactive"/>
    <x v="0"/>
    <s v="Passed"/>
    <d v="2022-12-22T00:00:00"/>
    <d v="2023-01-23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x v="16"/>
    <s v="Q3, FY23"/>
    <x v="6"/>
  </r>
  <r>
    <s v="Mondoni Chung"/>
    <s v="mondoni.chung@srg.com.au"/>
    <s v="Effective Meetings Module"/>
    <n v="2471101"/>
    <s v="Interactive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x v="1"/>
    <s v=""/>
    <x v="5"/>
  </r>
  <r>
    <s v="Jonathon Rann"/>
    <s v="jonathon.rann@srg.com.au"/>
    <s v="Effective Meetings Module"/>
    <n v="2471101"/>
    <s v="Interactiv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x v="1"/>
    <s v=""/>
    <x v="2"/>
  </r>
  <r>
    <s v="Satish Muthuarumugam"/>
    <s v="satish.muthuarumugam@srg.com.au"/>
    <s v="Effective Meetings Module"/>
    <n v="2471101"/>
    <s v="Interactive"/>
    <x v="0"/>
    <s v="Passed"/>
    <d v="2023-07-06T00:00:00"/>
    <d v="2023-07-06T00:00:00"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2"/>
    <s v="Q1, FY24"/>
    <x v="2"/>
  </r>
  <r>
    <s v="Gabriella Ciavarella"/>
    <s v="gabbie.ciavarella@srg.com.au"/>
    <s v="Effective Meetings Module"/>
    <n v="2471101"/>
    <s v="Interactiv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x v="1"/>
    <s v=""/>
    <x v="2"/>
  </r>
  <r>
    <s v="Brett Wallace"/>
    <s v="brett.wallace@srg.com.au"/>
    <s v="Effective Meetings Module"/>
    <n v="2471101"/>
    <s v="Interactive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Fotios Viskas"/>
    <s v="fotios.viskas@srg.com.au"/>
    <s v="Effective Meetings Module"/>
    <n v="2471101"/>
    <s v="Interactive"/>
    <x v="0"/>
    <s v="Passed"/>
    <d v="2023-01-27T00:00:00"/>
    <d v="2023-01-27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0"/>
    <s v="Q3, FY23"/>
    <x v="5"/>
  </r>
  <r>
    <s v="Pradip Marek"/>
    <s v="pradip.marek@srg.com.au"/>
    <s v="Effective Meetings Module"/>
    <n v="2471101"/>
    <s v="Interactive"/>
    <x v="0"/>
    <s v="Passed"/>
    <d v="2023-02-01T00:00:00"/>
    <d v="2023-02-03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0"/>
    <s v="Q3, FY23"/>
    <x v="5"/>
  </r>
  <r>
    <s v="Elise Forsyth-Harrison"/>
    <s v="elise.forsyth@srg.com.au"/>
    <s v="Effective Meetings Module"/>
    <n v="2471101"/>
    <s v="Interactive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Q3, FY23"/>
    <x v="5"/>
  </r>
  <r>
    <s v="Penelope Robin"/>
    <s v="penny.robin@srg.com.au"/>
    <s v="Effective Meetings Module"/>
    <n v="2471101"/>
    <s v="Interactive"/>
    <x v="0"/>
    <s v="Passed"/>
    <d v="2023-10-12T00:00:00"/>
    <d v="2023-10-12T00:00:00"/>
    <s v="Information Technology (IT), New Starters"/>
    <m/>
    <m/>
    <m/>
    <s v="Business Analyst"/>
    <s v="IT"/>
    <s v="IT DIGITAL"/>
    <s v="Jose Rivera Cordoba"/>
    <s v="S900"/>
    <n v="235135"/>
    <s v="Penny Robin"/>
    <x v="29"/>
    <s v="Q2, FY24"/>
    <x v="5"/>
  </r>
  <r>
    <s v="Mary Elizabeth Claire Harrington"/>
    <s v="claire.harrington@srg.com.au"/>
    <s v="Effective Meetings Module"/>
    <n v="2471101"/>
    <s v="Interactive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Andrew Ireson"/>
    <s v="andrew.ireson@srg.com.au"/>
    <s v="Effective Meetings Module"/>
    <n v="2471101"/>
    <s v="Interactive"/>
    <x v="0"/>
    <s v="Passed"/>
    <d v="2024-07-29T00:00:00"/>
    <d v="2024-07-29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7"/>
    <s v="Q1, FY25"/>
    <x v="3"/>
  </r>
  <r>
    <s v="Matthew Demarco"/>
    <s v="matt.demarco@srg.com.au"/>
    <s v="Effective Meetings Module"/>
    <n v="2471101"/>
    <s v="Interactive"/>
    <x v="1"/>
    <m/>
    <m/>
    <m/>
    <s v="Digital &amp; Omnichannel (Ecom), MANAGERS, New Starters"/>
    <m/>
    <m/>
    <m/>
    <s v="Head Of Digital"/>
    <s v="Marketing"/>
    <s v="ECOMM DIGITAL"/>
    <s v="Jason Wolff"/>
    <s v="S900"/>
    <n v="316506"/>
    <s v="Matt Demarco"/>
    <x v="1"/>
    <s v=""/>
    <x v="2"/>
  </r>
  <r>
    <s v="Fuad Abdi"/>
    <s v="fuad.abdi@srg.com.au"/>
    <s v="Effective Meetings Module"/>
    <n v="2471101"/>
    <s v="Interactive"/>
    <x v="0"/>
    <s v="Passed"/>
    <d v="2022-12-22T00:00:00"/>
    <d v="2022-12-22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16"/>
    <s v="Q2, FY23"/>
    <x v="2"/>
  </r>
  <r>
    <s v="Cherie Salomon"/>
    <s v="cherie.salomon@srg.com.au"/>
    <s v="Effective Meetings Module"/>
    <n v="2471101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2710"/>
    <s v="Cherie Salomon"/>
    <x v="1"/>
    <s v=""/>
    <x v="6"/>
  </r>
  <r>
    <s v="Katrina Van Leeuwen"/>
    <s v="katie.vanleeuwen@srg.com.au"/>
    <s v="Effective Meetings Module"/>
    <n v="2471101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Nadia Duffy"/>
    <s v="nadia.duffy@srg.com.au"/>
    <s v="Effective Meetings Module"/>
    <n v="2471101"/>
    <s v="Interactive"/>
    <x v="0"/>
    <s v="Passed"/>
    <d v="2022-12-06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16"/>
    <s v="Q3, FY23"/>
    <x v="2"/>
  </r>
  <r>
    <s v="Adam Iacobaccio"/>
    <s v="adam.iacobaccio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Tori Burrows"/>
    <s v="tori.burrows@srg.com.au"/>
    <s v="Effective Meetings Module"/>
    <n v="2471101"/>
    <s v="Interactive"/>
    <x v="1"/>
    <m/>
    <m/>
    <m/>
    <s v="Digital &amp; Omnichannel (Ecom), MANAGERS, New Starters"/>
    <m/>
    <m/>
    <m/>
    <s v="Data Administrator"/>
    <s v="eCommerce Management"/>
    <s v="SS ECOMM SM4"/>
    <s v="Gill Couper"/>
    <s v="S900"/>
    <n v="300612"/>
    <s v="Tori Burrows"/>
    <x v="1"/>
    <s v=""/>
    <x v="6"/>
  </r>
  <r>
    <s v="Aman El Moustafa"/>
    <s v="ayman.elmoustafa@srg.com.au"/>
    <s v="Effective Meetings Module"/>
    <n v="2471101"/>
    <s v="Interactive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Lynne Barron"/>
    <s v="lynne.barron@srg.com.au"/>
    <s v="Effective Meetings Module"/>
    <n v="2471101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Tara Saltzman"/>
    <s v="tara.saltzman@srg.com.au"/>
    <s v="Effective Meetings Module"/>
    <n v="2471101"/>
    <s v="Interactiv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x v="1"/>
    <s v=""/>
    <x v="2"/>
  </r>
  <r>
    <s v="Nathan Cook"/>
    <s v="nathan.cook@srg.com.au"/>
    <s v="Effective Meetings Module"/>
    <n v="2471101"/>
    <s v="Interactive"/>
    <x v="0"/>
    <s v="Passed"/>
    <d v="2023-01-12T00:00:00"/>
    <d v="2023-01-12T00:00:00"/>
    <s v="Marketing (MKT), (MKT) Design, New Starters"/>
    <m/>
    <m/>
    <m/>
    <s v="Digital Designer"/>
    <s v="Marketing"/>
    <s v="Head of Marketing Ops"/>
    <s v="Jordan Lee"/>
    <s v="S900"/>
    <n v="323983"/>
    <s v="Nathan Cook"/>
    <x v="3"/>
    <s v="Q3, FY23"/>
    <x v="2"/>
  </r>
  <r>
    <s v="Josephine Gonzalez"/>
    <s v="josie.gonzalez@srg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1626"/>
    <s v="Josie Gonzalez"/>
    <x v="1"/>
    <s v=""/>
    <x v="6"/>
  </r>
  <r>
    <s v="Wiwie Tanto"/>
    <s v="wi.tanto@srg.com.au"/>
    <s v="Effective Meetings Module"/>
    <n v="2471101"/>
    <s v="Interactive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Nicole Hart"/>
    <s v="nicole.royal@srg.com.au"/>
    <s v="Effective Meetings Module"/>
    <n v="2471101"/>
    <s v="Interactive"/>
    <x v="1"/>
    <m/>
    <m/>
    <m/>
    <s v="Digital &amp; Omnichannel (Ecom), New Starters"/>
    <m/>
    <m/>
    <m/>
    <s v="Ecommerce Business Partner"/>
    <s v="eCommerce Management"/>
    <m/>
    <s v="Jason Wolff"/>
    <s v="S900"/>
    <n v="319731"/>
    <s v="Nicole Royal Hart"/>
    <x v="1"/>
    <s v=""/>
    <x v="6"/>
  </r>
  <r>
    <s v="Sneha Bhegade"/>
    <s v="sneha.bhegade@srg.com.au"/>
    <s v="Effective Meetings Module"/>
    <n v="2471101"/>
    <s v="Interactive"/>
    <x v="1"/>
    <m/>
    <m/>
    <m/>
    <s v="Information Technology (IT), New Starters"/>
    <m/>
    <m/>
    <m/>
    <s v="Mobility Tech Lead &amp; Snr Dev"/>
    <s v="IT"/>
    <s v="IT DIGITAL"/>
    <s v="Andrew Arvanitakis"/>
    <s v="S900"/>
    <n v="311842"/>
    <s v="Sneha Bhegade"/>
    <x v="1"/>
    <s v=""/>
    <x v="5"/>
  </r>
  <r>
    <s v="Quang Phong Huynh"/>
    <s v="kevin.huynh@srg.com.au"/>
    <s v="Effective Meetings Module"/>
    <n v="2471101"/>
    <s v="Interactive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x v="1"/>
    <s v=""/>
    <x v="6"/>
  </r>
  <r>
    <s v="Pieter Van Der Berg"/>
    <s v="pieter.vanderberg@srg.com.au"/>
    <s v="Effective Meetings Module"/>
    <n v="2471101"/>
    <s v="Interactive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x v="1"/>
    <s v=""/>
    <x v="5"/>
  </r>
  <r>
    <s v="Bryan Richardson"/>
    <s v="bryan.richardson@srg.com.au"/>
    <s v="Effective Meetings Module"/>
    <n v="2471101"/>
    <s v="Interactive"/>
    <x v="1"/>
    <m/>
    <m/>
    <m/>
    <s v="Marketing (MKT), New Starters"/>
    <m/>
    <m/>
    <m/>
    <s v="Group Social Media Mkt Mgr"/>
    <s v="Marketing"/>
    <s v="ECOMM DIGITAL"/>
    <s v="Matt Demarco"/>
    <s v="S900"/>
    <n v="326780"/>
    <s v="Bryan Richardson"/>
    <x v="1"/>
    <s v=""/>
    <x v="2"/>
  </r>
  <r>
    <s v="Andrew Fountain"/>
    <s v="andrew.fountain@srg.com.au"/>
    <s v="Effective Meetings Module"/>
    <n v="2471101"/>
    <s v="Interactive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x v="1"/>
    <s v=""/>
    <x v="6"/>
  </r>
  <r>
    <s v="Jesvinder Chaal"/>
    <s v="jesvinder.chaal@srg.com.au"/>
    <s v="Effective Meetings Module"/>
    <n v="2471101"/>
    <s v="Interactive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Dimitri Sioutkos"/>
    <s v="dimitri.sioutkos@srg.com.au"/>
    <s v="Effective Meetings Module"/>
    <n v="2471101"/>
    <s v="Interactive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x v="1"/>
    <s v=""/>
    <x v="6"/>
  </r>
  <r>
    <s v="Andrea Day"/>
    <s v="andrea.day@srg.com.au"/>
    <s v="Effective Meetings Module"/>
    <n v="2471101"/>
    <s v="Interactive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ilen Collado"/>
    <s v="ailen.collado@srg.com.au"/>
    <s v="Effective Meetings Module"/>
    <n v="2471101"/>
    <s v="Interactive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Darel Ong"/>
    <s v="darel.ong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x v="1"/>
    <s v=""/>
    <x v="5"/>
  </r>
  <r>
    <s v="Harish Menon"/>
    <s v="harish.menon@srg.com.au"/>
    <s v="Effective Meetings Module"/>
    <n v="2471101"/>
    <s v="Interactive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x v="1"/>
    <s v=""/>
    <x v="6"/>
  </r>
  <r>
    <s v="Isla Belcher"/>
    <s v="isla.belcher@srg.com.au"/>
    <s v="Effective Meetings Module"/>
    <n v="2471101"/>
    <s v="Interactive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1"/>
    <s v=""/>
    <x v="5"/>
  </r>
  <r>
    <s v="Gerarous Klaver"/>
    <s v="gert-jan.klaver@srg.com.au"/>
    <s v="Effective Meetings Module"/>
    <n v="2471101"/>
    <s v="Interactive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x v="1"/>
    <s v=""/>
    <x v="5"/>
  </r>
  <r>
    <s v="Aaron Muscara"/>
    <s v="aaron.muscara@srg.com.au"/>
    <s v="Effective Meetings Module"/>
    <n v="2471101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Declan Welsh"/>
    <s v="declan.welsh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8358"/>
    <s v="Declan Welsh"/>
    <x v="1"/>
    <s v=""/>
    <x v="5"/>
  </r>
  <r>
    <s v="Nam Dang"/>
    <s v="nam.dang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May Zu Lam"/>
    <s v="may.zu.lam@srg.com.au"/>
    <s v="Effective Meetings Module"/>
    <n v="2471101"/>
    <s v="Interactive"/>
    <x v="0"/>
    <s v="Passed"/>
    <d v="2022-11-28T00:00:00"/>
    <d v="2022-11-28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16"/>
    <s v="Q2, FY23"/>
    <x v="2"/>
  </r>
  <r>
    <s v="Christopher Baird"/>
    <s v="chris.baird@srg.com.au"/>
    <s v="Effective Meetings Module"/>
    <n v="2471101"/>
    <s v="Interactive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x v="1"/>
    <s v=""/>
    <x v="5"/>
  </r>
  <r>
    <s v="Christina Koutsaplis"/>
    <s v="christina.koutsaplis@srg.com.au"/>
    <s v="Effective Meetings Module"/>
    <n v="2471101"/>
    <s v="Interactive"/>
    <x v="0"/>
    <s v="Passed"/>
    <d v="2023-01-10T00:00:00"/>
    <d v="2023-01-10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3"/>
    <s v="Q3, FY23"/>
    <x v="2"/>
  </r>
  <r>
    <s v="Robert Ryan"/>
    <s v="rob.ryan@srg.com.au"/>
    <s v="Effective Meetings Module"/>
    <n v="2471101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Harveen Puri"/>
    <s v="harveen.singh@srg.com.au"/>
    <s v="Effective Meetings Module"/>
    <n v="2471101"/>
    <s v="Interactive"/>
    <x v="2"/>
    <m/>
    <d v="2022-11-28T00:00:00"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16"/>
    <s v=""/>
    <x v="6"/>
  </r>
  <r>
    <s v="Celeste Burgess"/>
    <s v="celeste.burgess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35543"/>
    <s v="Celeste Burgess"/>
    <x v="1"/>
    <s v=""/>
    <x v="6"/>
  </r>
  <r>
    <s v="Michael Girardi"/>
    <s v="michael.girardi@srg.com.au"/>
    <s v="Effective Meetings Module"/>
    <n v="2471101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20"/>
    <s v="Q3, FY23"/>
    <x v="2"/>
  </r>
  <r>
    <s v="Jennelle Devereux"/>
    <s v="jennelle.devereux@srg.com.au"/>
    <s v="Effective Meetings Module"/>
    <n v="2471101"/>
    <s v="Interactiv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x v="1"/>
    <s v=""/>
    <x v="2"/>
  </r>
  <r>
    <s v="Carol Brown"/>
    <s v="carol.brown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25218"/>
    <s v="Carol Brown"/>
    <x v="1"/>
    <s v=""/>
    <x v="6"/>
  </r>
  <r>
    <s v="Andreas Arvanitakis"/>
    <s v="andrew.arvanitakis@srg.com.au"/>
    <s v="Effective Meetings Module"/>
    <n v="2471101"/>
    <s v="Interactive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Christopher Galea"/>
    <s v="chris.galea@srg.com.au"/>
    <s v="Effective Meetings Module"/>
    <n v="2471101"/>
    <s v="Interactive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Aleecia Rae"/>
    <s v="aleecia.rae@srg.com.au"/>
    <s v="Effective Meetings Module"/>
    <n v="2471101"/>
    <s v="Interactive"/>
    <x v="0"/>
    <s v="Passed"/>
    <d v="2023-01-09T00:00:00"/>
    <d v="2023-01-09T00:00:00"/>
    <s v="Marketing (MKT), New Starters"/>
    <m/>
    <m/>
    <m/>
    <s v="Front End Developer"/>
    <s v="Marketing"/>
    <s v="Head of Marketing Ops"/>
    <s v="Vlado Vragovski"/>
    <s v="S900"/>
    <n v="324851"/>
    <s v="Aleecia Rae"/>
    <x v="3"/>
    <s v="Q3, FY23"/>
    <x v="2"/>
  </r>
  <r>
    <s v="Sowmyashree Shankaranarayana"/>
    <s v="sowmya.shankaranarayana@srg.com.au"/>
    <s v="Effective Meetings Module"/>
    <n v="2471101"/>
    <s v="Interactive"/>
    <x v="0"/>
    <s v="Passed"/>
    <d v="2024-01-17T00:00:00"/>
    <d v="2024-01-17T00:00:00"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x v="8"/>
    <s v="Q3, FY24"/>
    <x v="6"/>
  </r>
  <r>
    <s v="Ansley Lam"/>
    <s v="ansley.lam@srg.com.au"/>
    <s v="Effective Meetings Module"/>
    <n v="2471101"/>
    <s v="Interactive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x v="1"/>
    <s v=""/>
    <x v="6"/>
  </r>
  <r>
    <s v="Joseph Zooeff"/>
    <s v="joseph.zooeff@srg.com.au"/>
    <s v="Effective Meetings Module"/>
    <n v="2471101"/>
    <s v="Interactive"/>
    <x v="0"/>
    <s v="Passed"/>
    <d v="2023-01-31T00:00:00"/>
    <d v="2023-02-01T00:00:00"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0"/>
    <s v="Q3, FY23"/>
    <x v="5"/>
  </r>
  <r>
    <s v="Annie Chung"/>
    <s v="annie.chung@srg.com.au"/>
    <s v="Effective Meetings Module"/>
    <n v="2471101"/>
    <s v="Interactive"/>
    <x v="0"/>
    <s v="Passed"/>
    <d v="2024-10-10T00:00:00"/>
    <d v="2024-10-10T00:00:00"/>
    <s v="Digital &amp; Omnichannel (Ecom), (Ecom) eCom Content, New Starters"/>
    <m/>
    <m/>
    <m/>
    <s v="E-Commerce Content Lead"/>
    <s v="Marketing"/>
    <s v="SS ECOMM SM1"/>
    <s v="Jeremy Shane"/>
    <s v="S900"/>
    <n v="231954"/>
    <s v="Annie Chung"/>
    <x v="19"/>
    <s v="Q2, FY25"/>
    <x v="6"/>
  </r>
  <r>
    <s v="Anita Mucic"/>
    <s v="anita.mucic@srg.com.au"/>
    <s v="Effective Meetings Module"/>
    <n v="2471101"/>
    <s v="Interactive"/>
    <x v="0"/>
    <s v="Passed"/>
    <d v="2023-07-21T00:00:00"/>
    <d v="2023-07-21T00:00:00"/>
    <s v="Digital &amp; Omnichannel (Ecom), (Ecom) eCom Content, New Starters"/>
    <m/>
    <m/>
    <m/>
    <s v="Ecommerce Trade Lead"/>
    <s v="eCommerce Management"/>
    <s v="SS ECOMM SM3"/>
    <s v="Nikkie Nardo"/>
    <s v="S900"/>
    <n v="215865"/>
    <s v="Anita Mucic"/>
    <x v="2"/>
    <s v="Q1, FY24"/>
    <x v="6"/>
  </r>
  <r>
    <s v="Luke Carbone"/>
    <s v="luke.carbone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Christopher Bond"/>
    <s v="christopher.bond@srg.com.au"/>
    <s v="Effective Meetings Module"/>
    <n v="2471101"/>
    <s v="Interactiv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3"/>
    <s v="Q3, FY23"/>
    <x v="2"/>
  </r>
  <r>
    <s v="Chaitra Chandra Mouli"/>
    <s v="chaitra.mouli@srg.com.au"/>
    <s v="Effective Meetings Module"/>
    <n v="2471101"/>
    <s v="Interactive"/>
    <x v="1"/>
    <m/>
    <m/>
    <m/>
    <s v="Information Technology (IT)"/>
    <m/>
    <m/>
    <m/>
    <s v="Data Analyst"/>
    <s v="IT"/>
    <s v="IT ENTERPRISE INFORMATION"/>
    <s v="Greg Branford"/>
    <s v="S900"/>
    <n v="338289"/>
    <s v="Chaitra Chandra Mouli"/>
    <x v="1"/>
    <s v=""/>
    <x v="12"/>
  </r>
  <r>
    <s v="Juanita Aguero"/>
    <s v="juanita.aguero@spotlight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05938"/>
    <s v="Juanita Aguero"/>
    <x v="1"/>
    <s v=""/>
    <x v="6"/>
  </r>
  <r>
    <s v="Naveen Prakash"/>
    <s v="naveen.prakash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26563"/>
    <s v="Naveen Prakash"/>
    <x v="1"/>
    <s v=""/>
    <x v="5"/>
  </r>
  <r>
    <s v="Richard Jones"/>
    <s v="richard.jones@srg.com.au"/>
    <s v="Effective Meetings Module"/>
    <n v="2471101"/>
    <s v="Interactive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Jodi Muzir"/>
    <s v="jodi.muzir@srg.com.au"/>
    <s v="Effective Meetings Module"/>
    <n v="2471101"/>
    <s v="Interactive"/>
    <x v="2"/>
    <m/>
    <d v="2023-04-12T00:00:00"/>
    <m/>
    <s v="Marketing (MKT), New Starters"/>
    <m/>
    <m/>
    <m/>
    <s v="Mid Weight Designer"/>
    <s v="Marketing"/>
    <s v="Head of Marketing Ops"/>
    <s v="Lynne Barron Barron"/>
    <s v="S900"/>
    <n v="314764"/>
    <s v="Jodi Muzir"/>
    <x v="21"/>
    <s v=""/>
    <x v="2"/>
  </r>
  <r>
    <s v="Sindhu Sayana"/>
    <s v="sindhu.sayana@srg.com.au"/>
    <s v="Effective Meetings Module"/>
    <n v="2471101"/>
    <s v="Interactive"/>
    <x v="0"/>
    <s v="Passed"/>
    <d v="2024-03-14T00:00:00"/>
    <d v="2024-03-14T00:00:00"/>
    <s v="Information Technology (IT), New Starters"/>
    <m/>
    <m/>
    <m/>
    <s v="Senior Back End Developer"/>
    <s v="IT"/>
    <s v="IT DIGITAL"/>
    <s v="Ankit Bansal"/>
    <s v="S900"/>
    <n v="324262"/>
    <s v="Sindhu Sayana"/>
    <x v="18"/>
    <s v="Q3, FY24"/>
    <x v="6"/>
  </r>
  <r>
    <s v="Stephanie Taupin"/>
    <s v="steph.taupin@srg.com.au"/>
    <s v="Effective Meetings Module"/>
    <n v="2471101"/>
    <s v="Interactive"/>
    <x v="1"/>
    <m/>
    <m/>
    <m/>
    <s v="Digital &amp; Omnichannel (Ecom), MANAGERS, New Starters"/>
    <m/>
    <m/>
    <m/>
    <s v="Group Digital Marketing Mgr"/>
    <s v="Marketing"/>
    <s v="ECOMM DIGITAL"/>
    <s v="Matt Demarco"/>
    <s v="S900"/>
    <n v="317531"/>
    <s v="Steph Taupin"/>
    <x v="1"/>
    <s v=""/>
    <x v="2"/>
  </r>
  <r>
    <s v="Alexander James"/>
    <s v="alexander.james@srg.com.au"/>
    <s v="Effective Meetings Module"/>
    <n v="2471101"/>
    <s v="Interactive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x v="1"/>
    <s v=""/>
    <x v="5"/>
  </r>
  <r>
    <s v="Rebecca Luong"/>
    <s v="rebecca.luong@srg.com.au"/>
    <s v="Effective Meetings Module"/>
    <n v="2471101"/>
    <s v="Interactive"/>
    <x v="2"/>
    <m/>
    <d v="2024-12-12T00:00:00"/>
    <m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23"/>
    <s v=""/>
    <x v="6"/>
  </r>
  <r>
    <s v="Charmaine Chin"/>
    <s v="charmaine.chin@srg.com.au"/>
    <s v="Effective Meetings Module"/>
    <n v="2471101"/>
    <s v="Interactive"/>
    <x v="1"/>
    <m/>
    <m/>
    <m/>
    <s v="Digital &amp; Omnichannel (Ecom), (Ecom) eCom Content, New Starters"/>
    <m/>
    <m/>
    <m/>
    <s v="Content Designer"/>
    <s v="Marketing"/>
    <s v="SS ECOMM SM1"/>
    <s v="Jeremy Shane"/>
    <s v="S900"/>
    <n v="321931"/>
    <s v="Charmaine Chin"/>
    <x v="1"/>
    <s v=""/>
    <x v="6"/>
  </r>
  <r>
    <s v="Bianca Dessmann"/>
    <s v="bianca.dessmann@srg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325564"/>
    <s v="B Dessmann"/>
    <x v="1"/>
    <s v=""/>
    <x v="6"/>
  </r>
  <r>
    <s v="Rebecca Kidd"/>
    <s v="rebecca.kidd@spotlight.com.au"/>
    <s v="Effective Meetings Module"/>
    <n v="2471101"/>
    <s v="Interactive"/>
    <x v="1"/>
    <m/>
    <m/>
    <m/>
    <s v="Digital &amp; Omnichannel (Ecom), (Ecom) Master Data, New Starters"/>
    <m/>
    <m/>
    <m/>
    <s v="Data Entry Team Member"/>
    <s v="eCommerce Management"/>
    <s v="SS ECOMM SM4"/>
    <s v="Gill Couper"/>
    <s v="S900"/>
    <n v="232151"/>
    <s v="Rebecca Kidd"/>
    <x v="1"/>
    <s v=""/>
    <x v="6"/>
  </r>
  <r>
    <s v="Prabhakaran Babu Rajendran"/>
    <s v="prabhu.baburajendran@srg.com.au"/>
    <s v="Effective Meetings Module"/>
    <n v="2471101"/>
    <s v="Interactive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x v="1"/>
    <s v=""/>
    <x v="5"/>
  </r>
  <r>
    <s v="Jose Rivera Cordoba"/>
    <s v="jose.rivera@srg.com.au"/>
    <s v="Effective Meetings Module"/>
    <n v="2471101"/>
    <s v="Interactive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x v="1"/>
    <s v=""/>
    <x v="6"/>
  </r>
  <r>
    <s v="Michael Tan"/>
    <s v="michael.tan@harrisscarfe.com.au"/>
    <s v="Effective Meetings Module"/>
    <n v="2471101"/>
    <s v="Interactive"/>
    <x v="1"/>
    <m/>
    <m/>
    <m/>
    <s v="Digital &amp; Omnichannel (Ecom), (Ecom) Master Data, New Starters"/>
    <m/>
    <m/>
    <m/>
    <s v="Data Administrator"/>
    <s v="eCommerce Management"/>
    <s v="SS ECOMM SM4"/>
    <s v="Gill Couper"/>
    <s v="S900"/>
    <n v="298254"/>
    <s v="Michael Tan"/>
    <x v="1"/>
    <s v=""/>
    <x v="6"/>
  </r>
  <r>
    <s v="Paul Barnard"/>
    <s v="paul.barnard@srg.com.au"/>
    <s v="Effective Meetings Module"/>
    <n v="2471101"/>
    <s v="Interactive"/>
    <x v="0"/>
    <s v="Passed"/>
    <d v="2022-12-05T00:00:00"/>
    <d v="2022-12-07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6"/>
    <s v="Q2, FY23"/>
    <x v="5"/>
  </r>
  <r>
    <s v="Timothy Yong"/>
    <s v="tim.yong@srg.com.au"/>
    <s v="Effective Meetings Module"/>
    <n v="2471101"/>
    <s v="Interactive"/>
    <x v="0"/>
    <s v="Passed"/>
    <d v="2024-05-03T00:00:00"/>
    <d v="2024-05-03T00:00:00"/>
    <s v="Marketing (MKT), New Starters"/>
    <m/>
    <m/>
    <m/>
    <s v="Lifecycle Marketing Manager"/>
    <s v="Marketing"/>
    <s v="ECOMM DIGITAL"/>
    <s v="Nestor Valverde Castro"/>
    <s v="S900"/>
    <n v="333744"/>
    <s v="Tim Yong"/>
    <x v="10"/>
    <s v="Q4, FY24"/>
    <x v="2"/>
  </r>
  <r>
    <s v="Nikkie Nardo"/>
    <s v="nikkie.nardo@srg.com.au"/>
    <s v="Effective Meetings Module"/>
    <n v="2471101"/>
    <s v="Interactive"/>
    <x v="0"/>
    <s v="Passed"/>
    <d v="2023-07-18T00:00:00"/>
    <d v="2023-07-18T00:00:00"/>
    <s v="Digital &amp; Omnichannel (Ecom), (Ecom) eCom Content, MANAGERS, New Starters"/>
    <m/>
    <m/>
    <m/>
    <s v="Ecommerce Content Manager"/>
    <s v="eCommerce Management"/>
    <s v="SS ECOMM SM3"/>
    <s v="Tal Lall"/>
    <s v="S900"/>
    <n v="238720"/>
    <s v="Nikkie Nardo"/>
    <x v="2"/>
    <s v="Q1, FY24"/>
    <x v="6"/>
  </r>
  <r>
    <s v="Adrian Ward-Smith"/>
    <s v="adrian.ward-smith@srg.com.au"/>
    <s v="Effective Meetings Module"/>
    <n v="2471101"/>
    <s v="Interactive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x v="1"/>
    <s v=""/>
    <x v="5"/>
  </r>
  <r>
    <s v="Clare Taylor"/>
    <s v="clare.taylor@srg.com.au"/>
    <s v="Effective Meetings Module"/>
    <n v="2471101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Gillian Couper"/>
    <s v="gill.couper@srg.com.au"/>
    <s v="Effective Meetings Module"/>
    <n v="2471101"/>
    <s v="Interactive"/>
    <x v="1"/>
    <m/>
    <m/>
    <m/>
    <s v="Digital &amp; Omnichannel (Ecom), (Ecom) Master Data, MANAGERS, New Starters"/>
    <m/>
    <m/>
    <m/>
    <s v="Group Master Data Manager"/>
    <s v="eCommerce Management"/>
    <s v="SS ECOMM SM4"/>
    <s v="Tal Lall"/>
    <s v="S900"/>
    <n v="307502"/>
    <s v="Gill Couper"/>
    <x v="1"/>
    <s v=""/>
    <x v="6"/>
  </r>
  <r>
    <s v="Gregory Branford"/>
    <s v="greg.branford@srg.com.au"/>
    <s v="Effective Meetings Module"/>
    <n v="2471101"/>
    <s v="Interactive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x v="1"/>
    <s v=""/>
    <x v="5"/>
  </r>
  <r>
    <s v="Jarrod Calamante"/>
    <s v="jarrod.calamante@srg.com.au"/>
    <s v="Effective Meetings Module"/>
    <n v="2471101"/>
    <s v="Interactive"/>
    <x v="0"/>
    <s v="Passed"/>
    <d v="2023-03-31T00:00:00"/>
    <d v="2023-03-31T00:00:00"/>
    <s v="Digital &amp; Omnichannel (Ecom), New Starters"/>
    <m/>
    <m/>
    <m/>
    <s v="Ecommerce Business Partner - S"/>
    <s v="eCommerce Management"/>
    <m/>
    <s v="Tal Lall"/>
    <s v="S900"/>
    <n v="328010"/>
    <s v="Jarrod Calamante"/>
    <x v="21"/>
    <s v="Q3, FY23"/>
    <x v="6"/>
  </r>
  <r>
    <s v="Jason Wolff"/>
    <s v="jason.wolff@srg.com.au"/>
    <s v="Effective Meetings Module"/>
    <n v="2471101"/>
    <s v="Interactive"/>
    <x v="1"/>
    <m/>
    <m/>
    <m/>
    <s v="Marketing (MKT), MANAGERS, New Starters"/>
    <m/>
    <m/>
    <m/>
    <s v="Gm Marketing"/>
    <s v="Marketing"/>
    <m/>
    <s v="Avi Gilboa"/>
    <s v="S900"/>
    <n v="310753"/>
    <s v="Jason Wolff"/>
    <x v="1"/>
    <s v=""/>
    <x v="2"/>
  </r>
  <r>
    <s v="Karl Morris"/>
    <s v="karl.morris@srg.com.au"/>
    <s v="Types of Risk Management"/>
    <n v="22576228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Nicholas Smith"/>
    <s v="nick.smith@srg.com.au"/>
    <s v="Types of Risk Management"/>
    <n v="22576228"/>
    <s v="Course"/>
    <x v="1"/>
    <m/>
    <m/>
    <m/>
    <s v="(FIN) Retail Protection"/>
    <m/>
    <m/>
    <m/>
    <s v="Head Of Risk"/>
    <s v="SS Finance"/>
    <s v="SS Finance SM3"/>
    <s v="Clint May"/>
    <s v="S900"/>
    <n v="334930"/>
    <s v="Nick Smith"/>
    <x v="1"/>
    <s v=""/>
    <x v="11"/>
  </r>
  <r>
    <s v="Jodi Ross"/>
    <s v="jodi.ross@spotlightgroup.com"/>
    <s v="Types of Risk Management"/>
    <n v="22576228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Balaji Kathirvelu"/>
    <s v="veerappa.kathirvelu@srg.com.au"/>
    <s v="Material Handling Basics"/>
    <n v="20843824"/>
    <s v="Interactive"/>
    <x v="0"/>
    <s v="Passed"/>
    <d v="2024-05-16T00:00:00"/>
    <d v="2024-05-16T00:00:00"/>
    <s v="(DC) Leading Hands, (DC) Support Team"/>
    <m/>
    <m/>
    <m/>
    <m/>
    <s v="Supply Chain"/>
    <s v="DC"/>
    <s v="Steve Harrison"/>
    <m/>
    <n v="309150"/>
    <m/>
    <x v="10"/>
    <s v="Q4, FY24"/>
    <x v="8"/>
  </r>
  <r>
    <s v="Tal Sidhu"/>
    <s v="talwindersidhu172@hotmail.com"/>
    <s v="Material Handling Basics"/>
    <n v="20843824"/>
    <s v="Interactive"/>
    <x v="0"/>
    <s v="Passed"/>
    <d v="2024-05-20T00:00:00"/>
    <d v="2024-05-20T00:00:00"/>
    <s v="(DC) Leading Hands, (DC) Support Team"/>
    <m/>
    <m/>
    <m/>
    <m/>
    <s v="Supply Chain"/>
    <s v="DC"/>
    <s v="Steve Harrison"/>
    <m/>
    <n v="319724"/>
    <m/>
    <x v="10"/>
    <s v="Q4, FY24"/>
    <x v="8"/>
  </r>
  <r>
    <s v="Shayina Sharma"/>
    <s v="shayina.sharma@hotmail.co.nz"/>
    <s v="Material Handling Basics"/>
    <n v="20843824"/>
    <s v="Interactive"/>
    <x v="0"/>
    <s v="Passed"/>
    <d v="2025-04-04T00:00:00"/>
    <d v="2025-04-08T00:00:00"/>
    <s v="(DC) Leading Hands, (DC) Support Team"/>
    <m/>
    <m/>
    <m/>
    <m/>
    <s v="Supply Chain"/>
    <s v="DC"/>
    <s v="Steve Harrison"/>
    <m/>
    <n v="321097"/>
    <m/>
    <x v="32"/>
    <s v="Q4, FY25"/>
    <x v="8"/>
  </r>
  <r>
    <s v="Evans Dzadey"/>
    <s v="evans.dzadey@srg.com.au"/>
    <s v="Material Handling Basics"/>
    <n v="20843824"/>
    <s v="Interactive"/>
    <x v="2"/>
    <m/>
    <d v="2024-05-21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0"/>
    <s v=""/>
    <x v="8"/>
  </r>
  <r>
    <s v="Amanda Rees"/>
    <s v="amanda.rees@srg.com.au"/>
    <s v="Dig Deeper to Get it Right – Interactive"/>
    <n v="19655114"/>
    <s v="Interactive"/>
    <x v="0"/>
    <s v="Passed"/>
    <d v="2023-01-11T00:00:00"/>
    <d v="2023-02-03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Nathan Mclelland"/>
    <s v="nathan.mclelland@srg.com.au"/>
    <s v="Dig Deeper to Get it Right – Interactive"/>
    <n v="19655114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Jeremy Gaffney"/>
    <s v="jeremy.gaffney@srg.com.au"/>
    <s v="Dig Deeper to Get it Right – Interactive"/>
    <n v="19655114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Sreekanth Sarikonda"/>
    <s v="sreekanth.sarikonda@srg.com.au"/>
    <s v="Work Health and Safety (Australia)"/>
    <n v="1895648"/>
    <s v="Cours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x v="1"/>
    <s v=""/>
    <x v="0"/>
  </r>
  <r>
    <s v="Jayta Kelzare"/>
    <s v="jayta.kelzare@srg.com.au"/>
    <s v="Work Health and Safety (Australia)"/>
    <n v="1895648"/>
    <s v="Cours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Carol Donald"/>
    <s v="carol.donald@srg.com.au"/>
    <s v="Work Health and Safety (Australia)"/>
    <n v="1895648"/>
    <s v="Course"/>
    <x v="0"/>
    <s v="Passed"/>
    <d v="2023-07-20T00:00:00"/>
    <d v="2023-07-21T00:00:00"/>
    <s v="Human Resources (HR), (HR) Safety, New Starters"/>
    <m/>
    <m/>
    <m/>
    <s v="Workplace Health &amp; Safety Coor"/>
    <s v="HR MANAGEMENT"/>
    <m/>
    <s v="Sue Kropik"/>
    <s v="S900"/>
    <n v="329419"/>
    <s v="Carol Donald"/>
    <x v="2"/>
    <s v="Q1, FY24"/>
    <x v="0"/>
  </r>
  <r>
    <s v="Amanda Rees"/>
    <s v="amanda.rees@srg.com.au"/>
    <s v="Work Health and Safety (Australia)"/>
    <n v="1895648"/>
    <s v="Course"/>
    <x v="0"/>
    <s v="Passed"/>
    <d v="2023-02-08T00:00:00"/>
    <d v="2023-02-08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0"/>
    <s v="Q3, FY23"/>
    <x v="3"/>
  </r>
  <r>
    <s v="Sue-Anne Kropik"/>
    <s v="sue.kropik@srg.com.au"/>
    <s v="Work Health and Safety (Australia)"/>
    <n v="1895648"/>
    <s v="Cours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Matthew Boyle"/>
    <s v="matthew.boyle@srg.com.au"/>
    <s v="Project Management: 03. Timelines"/>
    <n v="18917332"/>
    <s v="Interactive"/>
    <x v="0"/>
    <s v="Passed"/>
    <d v="2022-12-20T00:00:00"/>
    <d v="2023-07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16"/>
    <s v="Q1, FY24"/>
    <x v="3"/>
  </r>
  <r>
    <s v="Amanda Rees"/>
    <s v="amanda.rees@srg.com.au"/>
    <s v="Project Management: 03. Timelines"/>
    <n v="18917332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Qiao Nian"/>
    <s v="alex.nianqiao@gmail.com"/>
    <s v="Enterprise Risk for Managers: 01. Mastering Enterprise Risk"/>
    <n v="17398060"/>
    <s v="Interactiv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Carol Donald"/>
    <s v="carol.donald@srg.com.au"/>
    <s v="Enterprise Risk for Managers: 01. Mastering Enterprise Risk"/>
    <n v="17398060"/>
    <s v="Interactive"/>
    <x v="1"/>
    <m/>
    <m/>
    <m/>
    <s v="Human Resources (HR), (HR) Safety, New Starters"/>
    <m/>
    <m/>
    <m/>
    <s v="Workplace Health &amp; Safety Coor"/>
    <s v="HR MANAGEMENT"/>
    <m/>
    <s v="Sue Kropik"/>
    <s v="S900"/>
    <n v="329419"/>
    <s v="Carol Donald"/>
    <x v="1"/>
    <s v=""/>
    <x v="0"/>
  </r>
  <r>
    <s v="Celeste Morrison"/>
    <s v="celeste.morrison@spotlightfoundation.org.au"/>
    <s v="Enterprise Risk for Managers: 01. Mastering Enterprise Risk"/>
    <n v="17398060"/>
    <s v="Interactive"/>
    <x v="1"/>
    <m/>
    <m/>
    <m/>
    <s v="(FIN) FFM, New Starters"/>
    <m/>
    <m/>
    <m/>
    <s v="Assistant Grants Manager"/>
    <m/>
    <m/>
    <s v="Rose Thomas"/>
    <m/>
    <n v="298492"/>
    <s v="Celeste Morrison"/>
    <x v="1"/>
    <s v=""/>
    <x v="9"/>
  </r>
  <r>
    <s v="Joshua Hodes"/>
    <s v="josh.hodes@spotlightgroup.com"/>
    <s v="Enterprise Risk for Managers: 01. Mastering Enterprise Risk"/>
    <n v="17398060"/>
    <s v="Interactive"/>
    <x v="1"/>
    <m/>
    <m/>
    <m/>
    <s v="(FIN) FFM, New Starters"/>
    <m/>
    <m/>
    <m/>
    <s v="Investment Analyst"/>
    <m/>
    <m/>
    <s v="Jack Ronaldson"/>
    <m/>
    <n v="339107"/>
    <s v="Josh Hodes"/>
    <x v="1"/>
    <s v=""/>
    <x v="9"/>
  </r>
  <r>
    <s v="Thomas Samuels"/>
    <s v="thomas.samuels@srg.com.au"/>
    <s v="Enterprise Risk for Managers: 01. Mastering Enterprise Risk"/>
    <n v="17398060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1"/>
    <s v=""/>
    <x v="3"/>
  </r>
  <r>
    <s v="Jacqueline Doria"/>
    <s v="jacqueline.doria@srg.com.au"/>
    <s v="Enterprise Risk for Managers: 01. Mastering Enterprise Risk"/>
    <n v="17398060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Sreekanth Sarikonda"/>
    <s v="sreekanth.sarikonda@srg.com.au"/>
    <s v="Enterprise Risk for Managers: 01. Mastering Enterprise Risk"/>
    <n v="17398060"/>
    <s v="Interactive"/>
    <x v="1"/>
    <m/>
    <m/>
    <m/>
    <s v="(HR) Safety, New Starters"/>
    <m/>
    <m/>
    <m/>
    <s v="Safety Specialist - Sc"/>
    <s v="HR MANAGEMENT"/>
    <m/>
    <s v="Sue Kropik"/>
    <s v="S900"/>
    <n v="335044"/>
    <s v="Sreekanth Sarikonda"/>
    <x v="1"/>
    <s v=""/>
    <x v="0"/>
  </r>
  <r>
    <s v="Jayta Kelzare"/>
    <s v="jayta.kelzare@srg.com.au"/>
    <s v="Enterprise Risk for Managers: 01. Mastering Enterprise Risk"/>
    <n v="17398060"/>
    <s v="Interactive"/>
    <x v="1"/>
    <m/>
    <m/>
    <m/>
    <s v="Human Resources (HR), (HR) Safety, (HR) Work cover, New Starters"/>
    <m/>
    <m/>
    <m/>
    <s v="Claims Administrator"/>
    <s v="HR MANAGEMENT"/>
    <m/>
    <s v="Sue Kropik"/>
    <s v="S900"/>
    <n v="338527"/>
    <s v="Jayta Kelzare"/>
    <x v="1"/>
    <s v=""/>
    <x v="0"/>
  </r>
  <r>
    <s v="Karl Morris"/>
    <s v="karl.morris@srg.com.au"/>
    <s v="Enterprise Risk for Managers: 01. Mastering Enterprise Risk"/>
    <n v="17398060"/>
    <s v="Interactiv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Tansy Hawksby"/>
    <s v="tansy.hawksby@spotlightgroup.com"/>
    <s v="Enterprise Risk for Managers: 01. Mastering Enterprise Risk"/>
    <n v="17398060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Amanda Rees"/>
    <s v="amanda.rees@srg.com.au"/>
    <s v="Enterprise Risk for Managers: 01. Mastering Enterprise Risk"/>
    <n v="17398060"/>
    <s v="Interactive"/>
    <x v="0"/>
    <s v="Passed"/>
    <d v="2023-01-11T00:00:00"/>
    <d v="2023-02-09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Jeremy Gaffney"/>
    <s v="jeremy.gaffney@srg.com.au"/>
    <s v="Enterprise Risk for Managers: 01. Mastering Enterprise Risk"/>
    <n v="17398060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Matthew Boyle"/>
    <s v="matthew.boyle@srg.com.au"/>
    <s v="Enterprise Risk for Managers: 01. Mastering Enterprise Risk"/>
    <n v="17398060"/>
    <s v="Interactive"/>
    <x v="0"/>
    <s v="Passed"/>
    <d v="2023-02-27T00:00:00"/>
    <d v="2023-02-27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20"/>
    <s v="Q3, FY23"/>
    <x v="3"/>
  </r>
  <r>
    <s v="Andrew Ireson"/>
    <s v="andrew.ireson@srg.com.au"/>
    <s v="Enterprise Risk for Managers: 01. Mastering Enterprise Risk"/>
    <n v="17398060"/>
    <s v="Interactive"/>
    <x v="1"/>
    <m/>
    <m/>
    <m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1"/>
    <s v=""/>
    <x v="3"/>
  </r>
  <r>
    <s v="Lakshmi Nagendran"/>
    <s v="lakshmi.nagendran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Ahmed Gulamali"/>
    <s v="ahmed.gulamali@spotlightgroup.com"/>
    <s v="Enterprise Risk for Managers: 01. Mastering Enterprise Risk"/>
    <n v="17398060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Pamela Maccotta"/>
    <s v="pamela.maccotta@spotlightproperty.com.au"/>
    <s v="Enterprise Risk for Managers: 01. Mastering Enterprise Risk"/>
    <n v="17398060"/>
    <s v="Interactiv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Michelle De Pasquale"/>
    <s v="michele.depasquale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Janet Blight"/>
    <s v="janet.blight@spotlightproperty.com.au"/>
    <s v="Enterprise Risk for Managers: 01. Mastering Enterprise Risk"/>
    <n v="17398060"/>
    <s v="Interactive"/>
    <x v="1"/>
    <m/>
    <m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1"/>
    <s v=""/>
    <x v="4"/>
  </r>
  <r>
    <s v="Leah Edwards"/>
    <s v="leah.edwards@spotlightgroup.com.au"/>
    <s v="Enterprise Risk for Managers: 01. Mastering Enterprise Risk"/>
    <n v="17398060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Mikaela Wilkie"/>
    <s v="mikaela.wilkie@spotlightproperty.com.au"/>
    <s v="Enterprise Risk for Managers: 01. Mastering Enterprise Risk"/>
    <n v="17398060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Sarah Michail"/>
    <s v="sarah.michail@srg.com.au"/>
    <s v="Enterprise Risk for Managers: 01. Mastering Enterprise Risk"/>
    <n v="17398060"/>
    <s v="Interactive"/>
    <x v="1"/>
    <m/>
    <m/>
    <m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1"/>
    <s v=""/>
    <x v="3"/>
  </r>
  <r>
    <s v="Timothy Charman"/>
    <s v="tim.charman@srg.com.au"/>
    <s v="Enterprise Risk for Managers: 01. Mastering Enterprise Risk"/>
    <n v="17398060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Yi Xiao"/>
    <s v="kevin.xiao@spotlightgroup.com"/>
    <s v="Enterprise Risk for Managers: 01. Mastering Enterprise Risk"/>
    <n v="17398060"/>
    <s v="Interactiv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"/>
    <s v=""/>
    <x v="9"/>
  </r>
  <r>
    <s v="Sue-Anne Kropik"/>
    <s v="sue.kropik@srg.com.au"/>
    <s v="Enterprise Risk for Managers: 01. Mastering Enterprise Risk"/>
    <n v="17398060"/>
    <s v="Interactive"/>
    <x v="1"/>
    <m/>
    <m/>
    <m/>
    <s v="Human Resources (HR), (HR) Safety, New Starters"/>
    <m/>
    <m/>
    <m/>
    <s v="Group Safety Manager"/>
    <s v="HR MANAGEMENT"/>
    <m/>
    <s v="Linda Hunt"/>
    <s v="S900"/>
    <n v="328239"/>
    <s v="Sue Kropik"/>
    <x v="1"/>
    <s v=""/>
    <x v="0"/>
  </r>
  <r>
    <s v="Nicholas Smith"/>
    <s v="nick.smith@srg.com.au"/>
    <s v="Enterprise Risk for Managers: 01. Mastering Enterprise Risk"/>
    <n v="17398060"/>
    <s v="Interactive"/>
    <x v="1"/>
    <m/>
    <m/>
    <m/>
    <s v="(FIN) Retail Protection"/>
    <m/>
    <m/>
    <m/>
    <s v="Head Of Risk"/>
    <s v="SS Finance"/>
    <s v="SS Finance SM3"/>
    <s v="Clint May"/>
    <s v="S900"/>
    <n v="334930"/>
    <s v="Nick Smith"/>
    <x v="1"/>
    <s v=""/>
    <x v="11"/>
  </r>
  <r>
    <s v="Jeremy Gaffney"/>
    <s v="jeremy.gaffney@srg.com.au"/>
    <s v="PMP Certification (PMBOK 6), Part 10 of 13: Project Procurement Management"/>
    <n v="15380336"/>
    <s v="Interactive"/>
    <x v="1"/>
    <m/>
    <m/>
    <m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"/>
    <s v=""/>
    <x v="3"/>
  </r>
  <r>
    <s v="Amanda Rees"/>
    <s v="amanda.rees@srg.com.au"/>
    <s v="PMP Certification (PMBOK 6), Part 10 of 13: Project Procurement Management"/>
    <n v="15380336"/>
    <s v="Interactive"/>
    <x v="1"/>
    <m/>
    <m/>
    <m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"/>
    <s v=""/>
    <x v="3"/>
  </r>
  <r>
    <s v="Nathan Mclelland"/>
    <s v="nathan.mclelland@srg.com.au"/>
    <s v="PMP Certification (PMBOK 6), Part 10 of 13: Project Procurement Management"/>
    <n v="15380336"/>
    <s v="Interactive"/>
    <x v="1"/>
    <m/>
    <m/>
    <m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"/>
    <s v=""/>
    <x v="3"/>
  </r>
  <r>
    <s v="Steve Dal Pozzo"/>
    <s v="steve.dalpozzo@srg.com.au"/>
    <s v="Action Planning"/>
    <n v="14602262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Adam Symmons"/>
    <s v="adam.symmons@srg.com.au"/>
    <s v="Action Planning"/>
    <n v="14602262"/>
    <s v="Interactive"/>
    <x v="0"/>
    <s v="Passed"/>
    <d v="2024-05-28T00:00:00"/>
    <d v="2024-05-28T00:00:00"/>
    <s v="(MKT) Broadcast, New Starters"/>
    <m/>
    <m/>
    <m/>
    <m/>
    <s v="Marketing"/>
    <m/>
    <s v="Rob Ryan"/>
    <m/>
    <m/>
    <m/>
    <x v="15"/>
    <s v="Q4, FY24"/>
    <x v="1"/>
  </r>
  <r>
    <s v="Jackson Von Menge"/>
    <s v="jackson.vonmenge@srg.com.au"/>
    <s v="Action Planning"/>
    <n v="14602262"/>
    <s v="Interactive"/>
    <x v="2"/>
    <m/>
    <d v="2024-05-20T00:00:00"/>
    <m/>
    <s v="Marketing (MKT), (MKT) Design, New Starters"/>
    <m/>
    <m/>
    <m/>
    <s v="Digital Designer"/>
    <s v="Marketing"/>
    <s v="Head of Marketing Ops"/>
    <s v="Christina Koutsaplis"/>
    <m/>
    <n v="316928"/>
    <m/>
    <x v="10"/>
    <s v=""/>
    <x v="1"/>
  </r>
  <r>
    <s v="Benjamin Williams"/>
    <s v="benjacksonwilliams27@gmail.com"/>
    <s v="Action Planning"/>
    <n v="14602262"/>
    <s v="Interactiv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Maya Williams Augustincic"/>
    <s v="maya.williams@srg.com.au"/>
    <s v="Action Planning"/>
    <n v="14602262"/>
    <s v="Interactive"/>
    <x v="0"/>
    <s v="Passed"/>
    <d v="2024-07-31T00:00:00"/>
    <d v="2024-07-31T00:00:00"/>
    <s v="(MKT) Design, New Starters"/>
    <m/>
    <m/>
    <m/>
    <s v="Graphic Artist"/>
    <s v="Marketing"/>
    <s v="Head of Marketing Ops"/>
    <s v="Francis Bourke"/>
    <s v="S900"/>
    <n v="298647"/>
    <s v="Maya Williams Augustincic"/>
    <x v="17"/>
    <s v="Q1, FY25"/>
    <x v="2"/>
  </r>
  <r>
    <s v="Adrian Santos"/>
    <s v="adrian.santos@srg.com.au"/>
    <s v="Action Planning"/>
    <n v="14602262"/>
    <s v="Interactive"/>
    <x v="0"/>
    <s v="Passed"/>
    <d v="2024-05-21T00:00:00"/>
    <d v="2024-05-21T00:00:00"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0"/>
    <s v="Q4, FY24"/>
    <x v="2"/>
  </r>
  <r>
    <s v="Stephen Hughes"/>
    <s v="stephen.hughes@srg.com.au"/>
    <s v="Action Planning"/>
    <n v="14602262"/>
    <s v="Interactiv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Pingping Lu"/>
    <s v="lucy.lu@srg.com.au"/>
    <s v="Action Planning"/>
    <n v="14602262"/>
    <s v="Interactive"/>
    <x v="0"/>
    <s v="Passed"/>
    <d v="2025-03-06T00:00:00"/>
    <d v="2025-03-06T00:00:00"/>
    <s v="Human Resources (HR), (HR) Payroll, New Starters"/>
    <m/>
    <m/>
    <m/>
    <s v="Payroll Officer"/>
    <s v="HR MANAGEMENT"/>
    <m/>
    <s v="Fi Cassidy"/>
    <s v="S900"/>
    <n v="328927"/>
    <s v="Lucy Lu"/>
    <x v="13"/>
    <s v="Q3, FY25"/>
    <x v="0"/>
  </r>
  <r>
    <s v="Christopher Hazlett"/>
    <s v="chris.hazlett@srg.com.au"/>
    <s v="Action Planning"/>
    <n v="14602262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Satish Muthuarumugam"/>
    <s v="satish.muthuarumugam@srg.com.au"/>
    <s v="Action Planning"/>
    <n v="14602262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Gavin Hannaford"/>
    <s v="gavin.hannaford@srg.com.au"/>
    <s v="Action Planning"/>
    <n v="14602262"/>
    <s v="Interactive"/>
    <x v="0"/>
    <s v="Passed"/>
    <d v="2024-05-21T00:00:00"/>
    <d v="2024-05-21T00:00:00"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0"/>
    <s v="Q4, FY24"/>
    <x v="2"/>
  </r>
  <r>
    <s v="Maleka Henderson"/>
    <s v="maleka.henderson@srg.com.au"/>
    <s v="Action Planning"/>
    <n v="14602262"/>
    <s v="Interactive"/>
    <x v="1"/>
    <m/>
    <m/>
    <m/>
    <s v="(MKT) Design, New Starters"/>
    <m/>
    <m/>
    <m/>
    <s v="Graphic Artist"/>
    <s v="Marketing"/>
    <s v="Head of Marketing Ops"/>
    <s v="Francis Bourke"/>
    <s v="S900"/>
    <n v="329907"/>
    <s v="Maleka Henderson"/>
    <x v="1"/>
    <s v=""/>
    <x v="2"/>
  </r>
  <r>
    <s v="Romell Catuaan"/>
    <s v="romell.catuaan@srg.com.au"/>
    <s v="Action Planning"/>
    <n v="14602262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Christina Koutsaplis"/>
    <s v="christina.koutsaplis@srg.com.au"/>
    <s v="Action Planning"/>
    <n v="14602262"/>
    <s v="Interactive"/>
    <x v="1"/>
    <m/>
    <m/>
    <m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1"/>
    <s v=""/>
    <x v="2"/>
  </r>
  <r>
    <s v="Tharika Wijesinghe Seneviratne G"/>
    <s v="tharika.goonetilleke@srg.com.au"/>
    <s v="Action Planning"/>
    <n v="14602262"/>
    <s v="Interactive"/>
    <x v="1"/>
    <m/>
    <m/>
    <m/>
    <s v="(MKT) Design, New Starters"/>
    <m/>
    <m/>
    <m/>
    <s v="Digital Marketing Specialist"/>
    <s v="Marketing"/>
    <s v="ECOMM DIGITAL"/>
    <s v="Steph Taupin"/>
    <s v="S900"/>
    <n v="337278"/>
    <s v="Tharika Wijesinghe Seneviratne G"/>
    <x v="1"/>
    <s v=""/>
    <x v="2"/>
  </r>
  <r>
    <s v="Fuad Abdi"/>
    <s v="fuad.abdi@srg.com.au"/>
    <s v="Action Planning"/>
    <n v="14602262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0"/>
    <s v="Q3, FY23"/>
    <x v="2"/>
  </r>
  <r>
    <s v="Lynne Barron"/>
    <s v="lynne.barron@srg.com.au"/>
    <s v="Action Planning"/>
    <n v="14602262"/>
    <s v="Interactiv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Michael Girardi"/>
    <s v="michael.girardi@srg.com.au"/>
    <s v="Action Planning"/>
    <n v="14602262"/>
    <s v="Interactive"/>
    <x v="0"/>
    <s v="Passed"/>
    <d v="2023-01-04T00:00:00"/>
    <d v="2023-01-19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3"/>
    <s v="Q3, FY23"/>
    <x v="2"/>
  </r>
  <r>
    <s v="Nathan Cook"/>
    <s v="nathan.cook@srg.com.au"/>
    <s v="Action Planning"/>
    <n v="14602262"/>
    <s v="Interactiv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Aaron Muscara"/>
    <s v="aaron.muscara@srg.com.au"/>
    <s v="Action Planning"/>
    <n v="14602262"/>
    <s v="Interactiv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Robert Ryan"/>
    <s v="rob.ryan@srg.com.au"/>
    <s v="Action Planning"/>
    <n v="14602262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Francis Bourke"/>
    <s v="francis.bourke@srg.com.au"/>
    <s v="Action Planning"/>
    <n v="14602262"/>
    <s v="Interactive"/>
    <x v="1"/>
    <m/>
    <m/>
    <m/>
    <s v="(MKT) Design, New Starters"/>
    <m/>
    <m/>
    <m/>
    <s v="Creative Manager"/>
    <s v="Marketing"/>
    <s v="Head of Marketing Ops"/>
    <s v="Nadia Duffy"/>
    <s v="S900"/>
    <n v="330016"/>
    <s v="Francis Bourke"/>
    <x v="1"/>
    <s v=""/>
    <x v="2"/>
  </r>
  <r>
    <s v="Justin Scollo"/>
    <s v="justin.scollo@srg.com.au"/>
    <s v="Security Fundamentals - Certified Professional Ethical Hacker (CPEH)"/>
    <n v="14578394"/>
    <s v="Video"/>
    <x v="0"/>
    <s v="Passed"/>
    <d v="2023-08-21T00:00:00"/>
    <d v="2023-08-21T00:00:00"/>
    <s v="Information Technology (IT), (IT) Infrastructure, New Starters"/>
    <m/>
    <m/>
    <m/>
    <s v="System Engineer"/>
    <s v="IT"/>
    <s v="IT INFRASTRUCTURE"/>
    <s v="Joseph Zooeff"/>
    <m/>
    <n v="323017"/>
    <m/>
    <x v="26"/>
    <s v="Q1, FY24"/>
    <x v="5"/>
  </r>
  <r>
    <s v="Christian Grancourt"/>
    <s v="christian.grancourt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Faraz Khaja"/>
    <s v="faraz.khaja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Akanksha Rana"/>
    <s v="akanksha.rana@srg.com.au"/>
    <s v="Security Fundamentals - Certified Professional Ethical Hacker (CPEH)"/>
    <n v="14578394"/>
    <s v="Video"/>
    <x v="1"/>
    <m/>
    <m/>
    <m/>
    <s v="Information Technology (IT), New Starters"/>
    <m/>
    <m/>
    <m/>
    <s v="Mobile Apps Developer"/>
    <s v="IT"/>
    <s v="IT DIGITAL"/>
    <s v="Andrew Arvanitakis"/>
    <m/>
    <n v="314683"/>
    <m/>
    <x v="1"/>
    <s v=""/>
    <x v="1"/>
  </r>
  <r>
    <s v="Vineth Wetthasinghe"/>
    <s v="vineth.wetthasinghe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s"/>
    <s v="IT"/>
    <s v="IT SALES &amp; OPS"/>
    <s v="Lorraine Brand"/>
    <m/>
    <n v="323648"/>
    <m/>
    <x v="1"/>
    <s v=""/>
    <x v="5"/>
  </r>
  <r>
    <s v="Augustus Orcena"/>
    <s v="augustus.orcena@srg.com.au"/>
    <s v="Security Fundamentals - Certified Professional Ethical Hacker (CPEH)"/>
    <n v="14578394"/>
    <s v="Video"/>
    <x v="0"/>
    <s v="Passed"/>
    <d v="2024-09-06T00:00:00"/>
    <d v="2024-09-06T00:00:00"/>
    <s v="Information Technology (IT), New Starters"/>
    <m/>
    <m/>
    <m/>
    <s v="Contractor"/>
    <s v="IT"/>
    <s v="IT ERP APPLICATIONS"/>
    <s v="Gert-Jan Klaver"/>
    <m/>
    <m/>
    <m/>
    <x v="4"/>
    <s v="Q1, FY25"/>
    <x v="1"/>
  </r>
  <r>
    <s v="Jocelyn Bay"/>
    <s v="jocelyn.bay@srg.com.au"/>
    <s v="Security Fundamentals - Certified Professional Ethical Hacker (CPEH)"/>
    <n v="14578394"/>
    <s v="Video"/>
    <x v="0"/>
    <s v="Passed"/>
    <d v="2024-08-02T00:00:00"/>
    <d v="2024-08-02T00:00:00"/>
    <s v="Information Technology (IT), New Starters"/>
    <m/>
    <m/>
    <m/>
    <s v="Contractor"/>
    <s v="IT"/>
    <s v="IT ERP APPLICATIONS"/>
    <s v="Gert-Jan Klaver"/>
    <m/>
    <m/>
    <m/>
    <x v="17"/>
    <s v="Q1, FY25"/>
    <x v="1"/>
  </r>
  <r>
    <s v="Angela Enconado"/>
    <s v="angela.enconado@srg.com.au"/>
    <s v="Security Fundamentals - Certified Professional Ethical Hacker (CPEH)"/>
    <n v="14578394"/>
    <s v="Video"/>
    <x v="0"/>
    <s v="Passed"/>
    <d v="2023-02-06T00:00:00"/>
    <d v="2023-02-06T00:00:00"/>
    <s v="New Starters"/>
    <m/>
    <m/>
    <m/>
    <m/>
    <s v="IT"/>
    <m/>
    <s v="Joseph Zooeff"/>
    <m/>
    <m/>
    <m/>
    <x v="0"/>
    <s v="Q3, FY23"/>
    <x v="1"/>
  </r>
  <r>
    <s v="Aiza Bedis"/>
    <s v="aiza.bedis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Sumit Arora"/>
    <s v="sumit.arora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DIGITAL"/>
    <s v="Andrew Arvanitakis"/>
    <m/>
    <m/>
    <m/>
    <x v="1"/>
    <s v=""/>
    <x v="1"/>
  </r>
  <r>
    <s v="Dorothy Gao"/>
    <s v="dorothy.gao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RP APPLICATIONS"/>
    <s v="Gert-Jan Klaver"/>
    <m/>
    <m/>
    <m/>
    <x v="1"/>
    <s v=""/>
    <x v="1"/>
  </r>
  <r>
    <s v="Peter Aarons"/>
    <s v="peter.aarons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Michael Co"/>
    <s v="michael.co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Daniel Ottobre"/>
    <s v="daniel.ottobre@srg.com.au"/>
    <s v="Security Fundamentals - Certified Professional Ethical Hacker (CPEH)"/>
    <n v="14578394"/>
    <s v="Video"/>
    <x v="1"/>
    <m/>
    <m/>
    <m/>
    <s v="Information Technology (IT), New Starters"/>
    <m/>
    <m/>
    <m/>
    <s v="Contractor"/>
    <s v="IT"/>
    <s v="IT ENTERPRISE INFORMATION"/>
    <s v="Chris Galea"/>
    <m/>
    <m/>
    <m/>
    <x v="1"/>
    <s v=""/>
    <x v="1"/>
  </r>
  <r>
    <s v="Mal Steel"/>
    <s v="malcolm.steel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Viki Dinef"/>
    <s v="viki.dinef@srg.com.au"/>
    <s v="Security Fundamentals - Certified Professional Ethical Hacker (CPEH)"/>
    <n v="14578394"/>
    <s v="Video"/>
    <x v="1"/>
    <m/>
    <m/>
    <m/>
    <s v="Information Technology (IT), New Starters"/>
    <m/>
    <m/>
    <m/>
    <s v="Data Administrator"/>
    <s v="IT"/>
    <s v="IT ENTERPRISE INFORMATION"/>
    <s v="Gill Couper"/>
    <m/>
    <m/>
    <m/>
    <x v="1"/>
    <s v=""/>
    <x v="1"/>
  </r>
  <r>
    <s v="Joshua Mindaro"/>
    <s v="joshua.mindaro@srg.com.au"/>
    <s v="Security Fundamentals - Certified Professional Ethical Hacker (CPEH)"/>
    <n v="14578394"/>
    <s v="Video"/>
    <x v="0"/>
    <s v="Passed"/>
    <d v="2023-01-06T00:00:00"/>
    <d v="2023-01-06T00:00:00"/>
    <s v="Information Technology (IT), New Starters"/>
    <m/>
    <m/>
    <m/>
    <s v="Contractor"/>
    <s v="IT"/>
    <s v="IT ENTERPRISE INFORMATION"/>
    <s v="Chris Galea"/>
    <m/>
    <m/>
    <m/>
    <x v="3"/>
    <s v="Q3, FY23"/>
    <x v="1"/>
  </r>
  <r>
    <s v="Carl Pantino"/>
    <s v="carl.pantino@srg.com.au"/>
    <s v="Security Fundamentals - Certified Professional Ethical Hacker (CPEH)"/>
    <n v="14578394"/>
    <s v="Video"/>
    <x v="0"/>
    <s v="Passed"/>
    <d v="2023-01-19T00:00:00"/>
    <d v="2023-01-19T00:00:00"/>
    <s v="Information Technology (IT), New Starters"/>
    <m/>
    <m/>
    <m/>
    <s v="Contractor"/>
    <s v="IT"/>
    <s v="IT INFRASTRUCTURE"/>
    <s v="Joseph Zooeff"/>
    <m/>
    <m/>
    <m/>
    <x v="3"/>
    <s v="Q3, FY23"/>
    <x v="1"/>
  </r>
  <r>
    <s v="Raghu Chekuri"/>
    <s v="raghavendra.chekuri@srg.com.au"/>
    <s v="Security Fundamentals - Certified Professional Ethical Hacker (CPEH)"/>
    <n v="14578394"/>
    <s v="Video"/>
    <x v="1"/>
    <m/>
    <m/>
    <m/>
    <s v="Information Technology (IT), New Starters"/>
    <m/>
    <m/>
    <m/>
    <m/>
    <s v="IT"/>
    <s v="IT"/>
    <s v="Prabhu Tajendran"/>
    <m/>
    <n v="333527"/>
    <m/>
    <x v="1"/>
    <s v=""/>
    <x v="5"/>
  </r>
  <r>
    <s v="Gaurav Bhat"/>
    <s v="gaurav.bhat@srg.com.au"/>
    <s v="Security Fundamentals - Certified Professional Ethical Hacker (CPEH)"/>
    <n v="14578394"/>
    <s v="Video"/>
    <x v="0"/>
    <s v="Passed"/>
    <d v="2023-09-11T00:00:00"/>
    <d v="2023-09-11T00:00:00"/>
    <s v="Information Technology (IT), (IT) Digital Solutions, New Starters"/>
    <m/>
    <m/>
    <m/>
    <s v="Mobility &amp; Ecomm App Sa"/>
    <s v="IT"/>
    <s v="IT DIGITAL"/>
    <s v="Andrew Lighten"/>
    <m/>
    <n v="323285"/>
    <m/>
    <x v="14"/>
    <s v="Q1, FY24"/>
    <x v="5"/>
  </r>
  <r>
    <s v="Chuin Lee"/>
    <s v="chuin.lee@srg.com.au"/>
    <s v="Security Fundamentals - Certified Professional Ethical Hacker (CPEH)"/>
    <n v="14578394"/>
    <s v="Video"/>
    <x v="1"/>
    <m/>
    <m/>
    <m/>
    <s v="Information Technology (IT), New Starters"/>
    <m/>
    <m/>
    <m/>
    <s v="Abap Analyst"/>
    <s v="IT"/>
    <s v="IT BUSINESS INTELLIGENCE"/>
    <s v="Jesvinder Chaal"/>
    <s v="S900"/>
    <n v="229776"/>
    <s v="Chuin Lee"/>
    <x v="1"/>
    <s v=""/>
    <x v="5"/>
  </r>
  <r>
    <s v="Shelva Nirmalann"/>
    <s v="shelva.nirmalann@srg.com.au"/>
    <s v="Security Fundamentals - Certified Professional Ethical Hacker (CPEH)"/>
    <n v="14578394"/>
    <s v="Video"/>
    <x v="1"/>
    <m/>
    <m/>
    <m/>
    <s v="Information Technology (IT), New Starters"/>
    <m/>
    <m/>
    <m/>
    <s v="Abap Developer"/>
    <s v="IT"/>
    <s v="IT BUSINESS INTELLIGENCE"/>
    <s v="Jesvinder Chaal"/>
    <s v="S900"/>
    <n v="221335"/>
    <s v="Shelva Nirmalann"/>
    <x v="1"/>
    <s v=""/>
    <x v="5"/>
  </r>
  <r>
    <s v="Nan Shen"/>
    <s v="nelson.shen@srg.com.au"/>
    <s v="Security Fundamentals - Certified Professional Ethical Hacker (CPEH)"/>
    <n v="14578394"/>
    <s v="Video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Marie Fernandez"/>
    <s v="marie.fernandez@srg.com.au"/>
    <s v="Security Fundamentals - Certified Professional Ethical Hacker (CPEH)"/>
    <n v="14578394"/>
    <s v="Video"/>
    <x v="0"/>
    <s v="Passed"/>
    <d v="2023-10-11T00:00:00"/>
    <d v="2024-02-20T00:00:00"/>
    <s v="Information Technology (IT), New Starters"/>
    <m/>
    <m/>
    <m/>
    <s v="Fin Process Analyst"/>
    <s v="IT"/>
    <s v="IT ERP APPLICATIONS"/>
    <s v="Gert-Jan Klaver"/>
    <s v="S900"/>
    <n v="222038"/>
    <s v="Marie Fernandez"/>
    <x v="29"/>
    <s v="Q3, FY24"/>
    <x v="5"/>
  </r>
  <r>
    <s v="Vijay Shanbhag"/>
    <s v="vijay.shanbhag@srg.com.au"/>
    <s v="Security Fundamentals - Certified Professional Ethical Hacker (CPEH)"/>
    <n v="14578394"/>
    <s v="Video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Saifudheen Kallayi Valappil Ibrahim"/>
    <s v="saif.ibrahim@srg.com.au"/>
    <s v="Security Fundamentals - Certified Professional Ethical Hacker (CPEH)"/>
    <n v="14578394"/>
    <s v="Video"/>
    <x v="1"/>
    <m/>
    <m/>
    <m/>
    <s v="Information Technology (IT), New Starters"/>
    <m/>
    <m/>
    <m/>
    <s v="Bi Analyst/Developer"/>
    <s v="IT"/>
    <s v="IT BUSINESS INTELLIGENCE"/>
    <s v="Prabhu Babu Rajendran"/>
    <s v="S900"/>
    <n v="323041"/>
    <s v="Saif Kallayi Valappil Ibrahim"/>
    <x v="1"/>
    <s v=""/>
    <x v="5"/>
  </r>
  <r>
    <s v="Trina Littlepage"/>
    <s v="trina.littlepage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Catherine Louey"/>
    <s v="catherine.louey@srg.com.au"/>
    <s v="Security Fundamentals - Certified Professional Ethical Hacker (CPEH)"/>
    <n v="14578394"/>
    <s v="Video"/>
    <x v="1"/>
    <m/>
    <m/>
    <m/>
    <s v="Information Technology (IT), New Starters"/>
    <m/>
    <m/>
    <m/>
    <s v="Source To Supply Support Analy"/>
    <s v="IT"/>
    <s v="IT ERP APPLICATIONS"/>
    <s v="Gert-Jan Klaver"/>
    <s v="S900"/>
    <n v="204365"/>
    <s v="Catherine Louey"/>
    <x v="1"/>
    <s v=""/>
    <x v="5"/>
  </r>
  <r>
    <s v="Nikita Shah"/>
    <s v="nikita.shah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322133"/>
    <s v="Nikita Shah"/>
    <x v="1"/>
    <s v=""/>
    <x v="5"/>
  </r>
  <r>
    <s v="Pradip Marek"/>
    <s v="pradip.marek@srg.com.au"/>
    <s v="Security Fundamentals - Certified Professional Ethical Hacker (CPEH)"/>
    <n v="14578394"/>
    <s v="Video"/>
    <x v="0"/>
    <s v="Passed"/>
    <d v="2023-01-17T00:00:00"/>
    <d v="2023-01-17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3"/>
    <s v="Q3, FY23"/>
    <x v="5"/>
  </r>
  <r>
    <s v="Herminio Jr Tina"/>
    <s v="hadgie.tina@harrisscarfe.com.au"/>
    <s v="Security Fundamentals - Certified Professional Ethical Hacker (CPEH)"/>
    <n v="14578394"/>
    <s v="Video"/>
    <x v="0"/>
    <s v="Passed"/>
    <d v="2023-08-27T00:00:00"/>
    <d v="2023-08-27T00:00:00"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26"/>
    <s v="Q1, FY24"/>
    <x v="5"/>
  </r>
  <r>
    <s v="Richard Mclauchlan"/>
    <s v="richard.mclauchlan@srg.com.au"/>
    <s v="Security Fundamentals - Certified Professional Ethical Hacker (CPEH)"/>
    <n v="14578394"/>
    <s v="Video"/>
    <x v="1"/>
    <m/>
    <m/>
    <m/>
    <s v="Information Technology (IT), New Starters"/>
    <m/>
    <m/>
    <m/>
    <s v="Dev Int Application Support"/>
    <s v="IT"/>
    <s v="IT BUSINESS INTELLIGENCE"/>
    <s v="Jesvinder Chaal"/>
    <s v="S900"/>
    <n v="206165"/>
    <s v="Richard Mclauchlan"/>
    <x v="1"/>
    <s v=""/>
    <x v="5"/>
  </r>
  <r>
    <s v="Ibrahim Polutak"/>
    <s v="ibrahim.polutak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316801"/>
    <s v="Ibrahim Polutak"/>
    <x v="1"/>
    <s v=""/>
    <x v="5"/>
  </r>
  <r>
    <s v="Peter Manadheera"/>
    <s v="peter.manadheera@srg.com.au"/>
    <s v="Security Fundamentals - Certified Professional Ethical Hacker (CPEH)"/>
    <n v="14578394"/>
    <s v="Video"/>
    <x v="1"/>
    <m/>
    <m/>
    <m/>
    <s v="Information Technology (IT), New Starters"/>
    <m/>
    <m/>
    <m/>
    <s v="Application Support"/>
    <s v="IT"/>
    <s v="IT ERP APPLICATIONS"/>
    <s v="Gert-Jan Klaver"/>
    <s v="S900"/>
    <n v="316845"/>
    <s v="Peter Manadheera"/>
    <x v="1"/>
    <s v=""/>
    <x v="5"/>
  </r>
  <r>
    <s v="Shaistha Begum"/>
    <s v="shaistha.begum@srg.com.au"/>
    <s v="Security Fundamentals - Certified Professional Ethical Hacker (CPEH)"/>
    <n v="14578394"/>
    <s v="Video"/>
    <x v="0"/>
    <s v="Passed"/>
    <d v="2023-06-22T00:00:00"/>
    <d v="2023-06-22T00:00:00"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6"/>
    <s v="Q4, FY23"/>
    <x v="6"/>
  </r>
  <r>
    <s v="Sonal Bhatia"/>
    <s v="sonal.bhatia@srg.com.au"/>
    <s v="Security Fundamentals - Certified Professional Ethical Hacker (CPEH)"/>
    <n v="14578394"/>
    <s v="Video"/>
    <x v="0"/>
    <s v="Passed"/>
    <d v="2023-08-21T00:00:00"/>
    <d v="2023-08-21T00:00:00"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26"/>
    <s v="Q1, FY24"/>
    <x v="5"/>
  </r>
  <r>
    <s v="Jack Gibbs"/>
    <s v="jack.gibbs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Burcu Uygun"/>
    <s v="burcu.uygun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232822"/>
    <s v="Burcu Uygun"/>
    <x v="1"/>
    <s v=""/>
    <x v="5"/>
  </r>
  <r>
    <s v="Anh Truong"/>
    <s v="anh.truong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Harsimar Kaur"/>
    <s v="harsimar.kaur@srg.com.au"/>
    <s v="Security Fundamentals - Certified Professional Ethical Hacker (CPEH)"/>
    <n v="14578394"/>
    <s v="Video"/>
    <x v="0"/>
    <s v="Passed"/>
    <d v="2023-07-02T00:00:00"/>
    <d v="2023-07-02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2"/>
    <s v="Q1, FY24"/>
    <x v="5"/>
  </r>
  <r>
    <s v="Christopher Howard"/>
    <s v="chris.howard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"/>
    <s v=""/>
    <x v="5"/>
  </r>
  <r>
    <s v="Penelope Robin"/>
    <s v="penny.robin@srg.com.au"/>
    <s v="Security Fundamentals - Certified Professional Ethical Hacker (CPEH)"/>
    <n v="14578394"/>
    <s v="Video"/>
    <x v="0"/>
    <s v="Passed"/>
    <d v="2023-10-18T00:00:00"/>
    <d v="2023-10-18T00:00:00"/>
    <s v="Information Technology (IT), New Starters"/>
    <m/>
    <m/>
    <m/>
    <s v="Business Analyst"/>
    <s v="IT"/>
    <s v="IT DIGITAL"/>
    <s v="Jose Rivera Cordoba"/>
    <s v="S900"/>
    <n v="235135"/>
    <s v="Penny Robin"/>
    <x v="29"/>
    <s v="Q2, FY24"/>
    <x v="5"/>
  </r>
  <r>
    <s v="Salvatore Vitiello"/>
    <s v="salvatore.vitiello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"/>
    <s v=""/>
    <x v="5"/>
  </r>
  <r>
    <s v="Ashley Steers"/>
    <s v="ashley.steers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Jin Ying Tan"/>
    <s v="jade.tan@srg.com.au"/>
    <s v="Security Fundamentals - Certified Professional Ethical Hacker (CPEH)"/>
    <n v="14578394"/>
    <s v="Video"/>
    <x v="0"/>
    <s v="Passed"/>
    <d v="2023-06-20T00:00:00"/>
    <d v="2023-06-20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6"/>
    <s v="Q4, FY23"/>
    <x v="5"/>
  </r>
  <r>
    <s v="Vincenza Galea"/>
    <s v="enza.galea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Thida Zaw"/>
    <s v="thida.zaw@srg.com.au"/>
    <s v="Security Fundamentals - Certified Professional Ethical Hacker (CPEH)"/>
    <n v="14578394"/>
    <s v="Video"/>
    <x v="0"/>
    <s v="Passed"/>
    <d v="2023-01-23T00:00:00"/>
    <d v="2023-01-23T00:00:00"/>
    <s v="Information Technology (IT), (IT) Digital Solutions, New Starters"/>
    <m/>
    <m/>
    <m/>
    <s v="Business Analyst"/>
    <s v="IT"/>
    <s v="IT DIGITAL"/>
    <s v="Andrew Lighten"/>
    <s v="S900"/>
    <n v="325420"/>
    <s v="Thida Zaw"/>
    <x v="0"/>
    <s v="Q3, FY23"/>
    <x v="6"/>
  </r>
  <r>
    <s v="Mondoni Chung"/>
    <s v="mondoni.chung@srg.com.au"/>
    <s v="Security Fundamentals - Certified Professional Ethical Hacker (CPEH)"/>
    <n v="14578394"/>
    <s v="Video"/>
    <x v="1"/>
    <m/>
    <m/>
    <m/>
    <s v="Information Technology (IT), New Starters"/>
    <m/>
    <m/>
    <m/>
    <s v="Business Analyst"/>
    <s v="IT"/>
    <s v="IT ERP APPLICATIONS"/>
    <s v="Gert-Jan Klaver"/>
    <s v="S900"/>
    <n v="209435"/>
    <s v="Mondoni Chung"/>
    <x v="1"/>
    <s v=""/>
    <x v="5"/>
  </r>
  <r>
    <s v="Aytek Hayri Eravsar"/>
    <s v="aytek.eravsar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Fotios Viskas"/>
    <s v="fotios.viskas@srg.com.au"/>
    <s v="Security Fundamentals - Certified Professional Ethical Hacker (CPEH)"/>
    <n v="14578394"/>
    <s v="Video"/>
    <x v="0"/>
    <s v="Passed"/>
    <d v="2024-04-11T00:00:00"/>
    <d v="2024-04-11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31"/>
    <s v="Q4, FY24"/>
    <x v="5"/>
  </r>
  <r>
    <s v="Brett Wallace"/>
    <s v="brett.wallace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Peter Lyons"/>
    <s v="peter.lyons@srg.com.au"/>
    <s v="Security Fundamentals - Certified Professional Ethical Hacker (CPEH)"/>
    <n v="14578394"/>
    <s v="Video"/>
    <x v="1"/>
    <m/>
    <m/>
    <m/>
    <s v="Information Technology (IT), New Starters"/>
    <m/>
    <m/>
    <m/>
    <s v="Bi Analyst/Developer"/>
    <s v="IT"/>
    <s v="IT BUSINESS INTELLIGENCE"/>
    <s v="Prabhu Babu Rajendran"/>
    <s v="S900"/>
    <n v="202824"/>
    <s v="Peter Lyons"/>
    <x v="1"/>
    <s v=""/>
    <x v="5"/>
  </r>
  <r>
    <s v="Maritsa Georgiou"/>
    <s v="maritsa.georgiou@srg.com.au"/>
    <s v="Security Fundamentals - Certified Professional Ethical Hacker (CPEH)"/>
    <n v="14578394"/>
    <s v="Video"/>
    <x v="1"/>
    <m/>
    <m/>
    <m/>
    <s v="Information Technology (IT), New Starters"/>
    <m/>
    <m/>
    <m/>
    <s v="Source To Supply Support Analy"/>
    <s v="IT"/>
    <s v="IT ERP APPLICATIONS"/>
    <s v="Gert-Jan Klaver"/>
    <s v="S900"/>
    <n v="302489"/>
    <s v="Maritsa Georgiou"/>
    <x v="1"/>
    <s v=""/>
    <x v="5"/>
  </r>
  <r>
    <s v="Elise Forsyth-Harrison"/>
    <s v="elise.forsyth@srg.com.au"/>
    <s v="Security Fundamentals - Certified Professional Ethical Hacker (CPEH)"/>
    <n v="14578394"/>
    <s v="Video"/>
    <x v="0"/>
    <s v="Passed"/>
    <d v="2023-02-08T00:00:00"/>
    <d v="2023-02-08T00:00:00"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0"/>
    <s v="Q3, FY23"/>
    <x v="5"/>
  </r>
  <r>
    <s v="Mary Elizabeth Claire Harrington"/>
    <s v="claire.harrington@srg.com.au"/>
    <s v="Security Fundamentals - Certified Professional Ethical Hacker (CPEH)"/>
    <n v="14578394"/>
    <s v="Video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"/>
    <s v=""/>
    <x v="5"/>
  </r>
  <r>
    <s v="Ganda Sandjaja"/>
    <s v="ganda.sandjaja@srg.com.au"/>
    <s v="Security Fundamentals - Certified Professional Ethical Hacker (CPEH)"/>
    <n v="14578394"/>
    <s v="Video"/>
    <x v="1"/>
    <m/>
    <m/>
    <m/>
    <s v="Information Technology (IT), New Starters"/>
    <m/>
    <m/>
    <m/>
    <s v="Ecomm Support Analyst"/>
    <s v="IT"/>
    <s v="IT DIGITAL"/>
    <s v="Jose Rivera Cordoba"/>
    <s v="S900"/>
    <n v="203902"/>
    <s v="Ganda Sandjaja"/>
    <x v="1"/>
    <s v=""/>
    <x v="6"/>
  </r>
  <r>
    <s v="Adam Iacobaccio"/>
    <s v="adam.iacobaccio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Aman El Moustafa"/>
    <s v="ayman.elmoustafa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Wiwie Tanto"/>
    <s v="wi.tanto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"/>
    <s v=""/>
    <x v="5"/>
  </r>
  <r>
    <s v="Sneha Bhegade"/>
    <s v="sneha.bhegade@srg.com.au"/>
    <s v="Security Fundamentals - Certified Professional Ethical Hacker (CPEH)"/>
    <n v="14578394"/>
    <s v="Video"/>
    <x v="0"/>
    <s v="Passed"/>
    <d v="2024-01-17T00:00:00"/>
    <d v="2024-01-17T00:00:00"/>
    <s v="Information Technology (IT), New Starters"/>
    <m/>
    <m/>
    <m/>
    <s v="Mobility Tech Lead &amp; Snr Dev"/>
    <s v="IT"/>
    <s v="IT DIGITAL"/>
    <s v="Andrew Arvanitakis"/>
    <s v="S900"/>
    <n v="311842"/>
    <s v="Sneha Bhegade"/>
    <x v="8"/>
    <s v="Q3, FY24"/>
    <x v="5"/>
  </r>
  <r>
    <s v="Christopher Galea"/>
    <s v="chris.galea@srg.com.au"/>
    <s v="Security Fundamentals - Certified Professional Ethical Hacker (CPEH)"/>
    <n v="14578394"/>
    <s v="Video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Prabhakaran Babu Rajendran"/>
    <s v="prabhu.baburajendran@srg.com.au"/>
    <s v="Security Fundamentals - Certified Professional Ethical Hacker (CPEH)"/>
    <n v="14578394"/>
    <s v="Video"/>
    <x v="1"/>
    <m/>
    <m/>
    <m/>
    <s v="Information Technology (IT), New Starters"/>
    <m/>
    <m/>
    <m/>
    <s v="Engineering Manager"/>
    <s v="IT"/>
    <s v="IT BUSINESS INTELLIGENCE"/>
    <s v="Support Group Manager"/>
    <s v="S900"/>
    <n v="331892"/>
    <s v="Prabhu Babu Rajendran"/>
    <x v="1"/>
    <s v=""/>
    <x v="5"/>
  </r>
  <r>
    <s v="Andrea Day"/>
    <s v="andrea.day@srg.com.au"/>
    <s v="Security Fundamentals - Certified Professional Ethical Hacker (CPEH)"/>
    <n v="14578394"/>
    <s v="Video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nsley Lam"/>
    <s v="ansley.lam@srg.com.au"/>
    <s v="Security Fundamentals - Certified Professional Ethical Hacker (CPEH)"/>
    <n v="14578394"/>
    <s v="Video"/>
    <x v="1"/>
    <m/>
    <m/>
    <m/>
    <s v="Information Technology (IT), New Starters"/>
    <m/>
    <m/>
    <m/>
    <s v="Front End Developer"/>
    <s v="IT"/>
    <s v="IT DIGITAL"/>
    <s v="Ankit Bansal"/>
    <s v="S900"/>
    <n v="240305"/>
    <s v="Ansley Lam"/>
    <x v="1"/>
    <s v=""/>
    <x v="6"/>
  </r>
  <r>
    <s v="Isla Belcher"/>
    <s v="isla.belcher@srg.com.au"/>
    <s v="Security Fundamentals - Certified Professional Ethical Hacker (CPEH)"/>
    <n v="14578394"/>
    <s v="Video"/>
    <x v="1"/>
    <m/>
    <m/>
    <m/>
    <s v="Information Technology (IT), New Starters"/>
    <m/>
    <m/>
    <m/>
    <s v="Senior Help Desk Administrator"/>
    <s v="IT"/>
    <s v="IT SALES &amp; OPS"/>
    <s v="Yvonne Resta"/>
    <s v="S900"/>
    <n v="324480"/>
    <s v="Isla Belcher"/>
    <x v="1"/>
    <s v=""/>
    <x v="5"/>
  </r>
  <r>
    <s v="Gerarous Klaver"/>
    <s v="gert-jan.klaver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Solutions Mgr- Source Supply"/>
    <s v="IT"/>
    <s v="IT ERP APPLICATIONS"/>
    <s v="Support Group Manager"/>
    <s v="S900"/>
    <n v="238829"/>
    <s v="Gert-Jan Klaver"/>
    <x v="1"/>
    <s v=""/>
    <x v="5"/>
  </r>
  <r>
    <s v="Jose Rivera Cordoba"/>
    <s v="jose.rivera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Applications Support Lead"/>
    <s v="IT"/>
    <s v="IT DIGITAL"/>
    <s v="Andrew Arvanitakis"/>
    <s v="S900"/>
    <n v="305409"/>
    <s v="Jose Rivera Cordoba"/>
    <x v="1"/>
    <s v=""/>
    <x v="6"/>
  </r>
  <r>
    <s v="Christopher Baird"/>
    <s v="chris.baird@srg.com.au"/>
    <s v="Security Fundamentals - Certified Professional Ethical Hacker (CPEH)"/>
    <n v="14578394"/>
    <s v="Video"/>
    <x v="1"/>
    <m/>
    <m/>
    <m/>
    <s v="Information Technology (IT), New Starters"/>
    <m/>
    <m/>
    <m/>
    <s v="It Risk And Security Manager"/>
    <s v="IT"/>
    <s v="IT RISK &amp; SECURITY"/>
    <s v="Support Group Manager"/>
    <s v="S900"/>
    <n v="335788"/>
    <s v="Chris Baird"/>
    <x v="1"/>
    <s v=""/>
    <x v="5"/>
  </r>
  <r>
    <s v="Andreas Arvanitakis"/>
    <s v="andrew.arvanitakis@srg.com.au"/>
    <s v="Security Fundamentals - Certified Professional Ethical Hacker (CPEH)"/>
    <n v="14578394"/>
    <s v="Video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Dimitri Sioutkos"/>
    <s v="dimitri.sioutkos@srg.com.au"/>
    <s v="Security Fundamentals - Certified Professional Ethical Hacker (CPEH)"/>
    <n v="14578394"/>
    <s v="Video"/>
    <x v="1"/>
    <m/>
    <m/>
    <m/>
    <s v="Information Technology (IT), New Starters"/>
    <m/>
    <m/>
    <m/>
    <s v="Ecom Deliv Lead &amp; Scrum Master"/>
    <s v="IT"/>
    <s v="IT DIGITAL"/>
    <s v="Andrew Arvanitakis"/>
    <s v="S900"/>
    <n v="215131"/>
    <s v="Dimitri Sioutkos"/>
    <x v="1"/>
    <s v=""/>
    <x v="6"/>
  </r>
  <r>
    <s v="Sowmyashree Shankaranarayana"/>
    <s v="sowmya.shankaranarayana@srg.com.au"/>
    <s v="Security Fundamentals - Certified Professional Ethical Hacker (CPEH)"/>
    <n v="14578394"/>
    <s v="Video"/>
    <x v="0"/>
    <s v="Passed"/>
    <d v="2024-01-17T00:00:00"/>
    <d v="2024-01-17T00:00:00"/>
    <s v="Information Technology (IT), New Starters"/>
    <m/>
    <m/>
    <m/>
    <s v="Senior Sterling Oms Developer"/>
    <s v="IT"/>
    <s v="IT DIGITAL"/>
    <s v="Murali Panneerselvam"/>
    <s v="S900"/>
    <n v="312445"/>
    <s v="Sowmya Shankaranarayana"/>
    <x v="8"/>
    <s v="Q3, FY24"/>
    <x v="6"/>
  </r>
  <r>
    <s v="Ailen Collado"/>
    <s v="ailen.collado@srg.com.au"/>
    <s v="Security Fundamentals - Certified Professional Ethical Hacker (CPEH)"/>
    <n v="14578394"/>
    <s v="Video"/>
    <x v="1"/>
    <m/>
    <m/>
    <m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"/>
    <s v=""/>
    <x v="6"/>
  </r>
  <r>
    <s v="Harish Menon"/>
    <s v="harish.menon@srg.com.au"/>
    <s v="Security Fundamentals - Certified Professional Ethical Hacker (CPEH)"/>
    <n v="14578394"/>
    <s v="Video"/>
    <x v="1"/>
    <m/>
    <m/>
    <m/>
    <s v="Information Technology (IT), New Starters"/>
    <m/>
    <m/>
    <m/>
    <s v="Full Stack Developer"/>
    <s v="IT"/>
    <s v="IT DIGITAL"/>
    <s v="Andreau Collado"/>
    <s v="S900"/>
    <n v="310280"/>
    <s v="Harish Menon"/>
    <x v="1"/>
    <s v=""/>
    <x v="6"/>
  </r>
  <r>
    <s v="Joseph Zooeff"/>
    <s v="joseph.zooeff@srg.com.au"/>
    <s v="Security Fundamentals - Certified Professional Ethical Hacker (CPEH)"/>
    <n v="14578394"/>
    <s v="Video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Nam Dang"/>
    <s v="nam.dang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Luke Carbone"/>
    <s v="luke.carbone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Alexander James"/>
    <s v="alexander.james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"/>
    <s v="IT"/>
    <s v="IT SALES &amp; OPS"/>
    <s v="Yvonne Resta"/>
    <s v="S900"/>
    <n v="314741"/>
    <s v="Alex James"/>
    <x v="1"/>
    <s v=""/>
    <x v="5"/>
  </r>
  <r>
    <s v="Naveen Prakash"/>
    <s v="naveen.prakash@srg.com.au"/>
    <s v="Security Fundamentals - Certified Professional Ethical Hacker (CPEH)"/>
    <n v="14578394"/>
    <s v="Video"/>
    <x v="2"/>
    <m/>
    <d v="2023-01-17T00:00:00"/>
    <m/>
    <s v="Information Technology (IT), New Starters"/>
    <m/>
    <m/>
    <m/>
    <s v="Help Desk Analyst"/>
    <s v="IT"/>
    <s v="IT SALES &amp; OPS"/>
    <s v="Yvonne Resta"/>
    <s v="S900"/>
    <n v="326563"/>
    <s v="Naveen Prakash"/>
    <x v="3"/>
    <s v=""/>
    <x v="5"/>
  </r>
  <r>
    <s v="Richard Jones"/>
    <s v="richard.jones@srg.com.au"/>
    <s v="Security Fundamentals - Certified Professional Ethical Hacker (CPEH)"/>
    <n v="14578394"/>
    <s v="Video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Quang Phong Huynh"/>
    <s v="kevin.huynh@srg.com.au"/>
    <s v="Security Fundamentals - Certified Professional Ethical Hacker (CPEH)"/>
    <n v="14578394"/>
    <s v="Video"/>
    <x v="1"/>
    <m/>
    <m/>
    <m/>
    <s v="Information Technology (IT), New Starters"/>
    <m/>
    <m/>
    <m/>
    <s v="Ecomm Analyst/Developer"/>
    <s v="IT"/>
    <s v="IT DIGITAL"/>
    <s v="Andreau Collado"/>
    <s v="S900"/>
    <n v="231957"/>
    <s v="Kevin Huynh"/>
    <x v="1"/>
    <s v=""/>
    <x v="6"/>
  </r>
  <r>
    <s v="Jesvinder Chaal"/>
    <s v="jesvinder.chaal@srg.com.au"/>
    <s v="Security Fundamentals - Certified Professional Ethical Hacker (CPEH)"/>
    <n v="14578394"/>
    <s v="Video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Paul Barnard"/>
    <s v="paul.barnard@srg.com.au"/>
    <s v="Security Fundamentals - Certified Professional Ethical Hacker (CPEH)"/>
    <n v="14578394"/>
    <s v="Video"/>
    <x v="1"/>
    <m/>
    <m/>
    <m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"/>
    <s v=""/>
    <x v="5"/>
  </r>
  <r>
    <s v="Pieter Van Der Berg"/>
    <s v="pieter.vanderberg@srg.com.au"/>
    <s v="Security Fundamentals - Certified Professional Ethical Hacker (CPEH)"/>
    <n v="14578394"/>
    <s v="Video"/>
    <x v="1"/>
    <m/>
    <m/>
    <m/>
    <s v="Information Technology (IT), New Starters"/>
    <m/>
    <m/>
    <m/>
    <s v="Planning &amp; Analytics Analyst"/>
    <s v="IT"/>
    <s v="IT ENTERPRISE INFORMATION"/>
    <s v="Greg Branford"/>
    <s v="S900"/>
    <n v="327648"/>
    <s v="Pieter Van Der Berg"/>
    <x v="1"/>
    <s v=""/>
    <x v="5"/>
  </r>
  <r>
    <s v="Sindhu Sayana"/>
    <s v="sindhu.sayana@srg.com.au"/>
    <s v="Security Fundamentals - Certified Professional Ethical Hacker (CPEH)"/>
    <n v="14578394"/>
    <s v="Video"/>
    <x v="1"/>
    <m/>
    <m/>
    <m/>
    <s v="Information Technology (IT), New Starters"/>
    <m/>
    <m/>
    <m/>
    <s v="Senior Back End Developer"/>
    <s v="IT"/>
    <s v="IT DIGITAL"/>
    <s v="Ankit Bansal"/>
    <s v="S900"/>
    <n v="324262"/>
    <s v="Sindhu Sayana"/>
    <x v="1"/>
    <s v=""/>
    <x v="6"/>
  </r>
  <r>
    <s v="Andrew Fountain"/>
    <s v="andrew.fountain@srg.com.au"/>
    <s v="Security Fundamentals - Certified Professional Ethical Hacker (CPEH)"/>
    <n v="14578394"/>
    <s v="Video"/>
    <x v="1"/>
    <m/>
    <m/>
    <m/>
    <s v="Information Technology (IT), New Starters"/>
    <m/>
    <m/>
    <m/>
    <s v="Hybris Front End Developer"/>
    <s v="IT"/>
    <s v="IT DIGITAL"/>
    <s v="Murali Panneerselvam"/>
    <s v="S900"/>
    <n v="312762"/>
    <s v="Andrew Fountain"/>
    <x v="1"/>
    <s v=""/>
    <x v="6"/>
  </r>
  <r>
    <s v="Darel Ong"/>
    <s v="darel.ong@srg.com.au"/>
    <s v="Security Fundamentals - Certified Professional Ethical Hacker (CPEH)"/>
    <n v="14578394"/>
    <s v="Video"/>
    <x v="1"/>
    <m/>
    <m/>
    <m/>
    <s v="Information Technology (IT), New Starters"/>
    <m/>
    <m/>
    <m/>
    <s v="Help Desk Analyst"/>
    <s v="IT"/>
    <s v="IT SALES &amp; OPS"/>
    <s v="Yvonne Resta"/>
    <s v="S900"/>
    <n v="205104"/>
    <s v="Darel Ong"/>
    <x v="1"/>
    <s v=""/>
    <x v="5"/>
  </r>
  <r>
    <s v="Declan Welsh"/>
    <s v="declan.welsh@srg.com.au"/>
    <s v="Security Fundamentals - Certified Professional Ethical Hacker (CPEH)"/>
    <n v="14578394"/>
    <s v="Video"/>
    <x v="2"/>
    <m/>
    <d v="2024-08-06T00:00:00"/>
    <m/>
    <s v="Information Technology (IT), New Starters"/>
    <m/>
    <m/>
    <m/>
    <s v="Help Desk Analyst"/>
    <s v="IT"/>
    <s v="IT SALES &amp; OPS"/>
    <s v="Yvonne Resta"/>
    <s v="S900"/>
    <n v="328358"/>
    <s v="Declan Welsh"/>
    <x v="17"/>
    <s v=""/>
    <x v="5"/>
  </r>
  <r>
    <s v="Adrian Ward-Smith"/>
    <s v="adrian.ward-smith@srg.com.au"/>
    <s v="Security Fundamentals - Certified Professional Ethical Hacker (CPEH)"/>
    <n v="14578394"/>
    <s v="Video"/>
    <x v="1"/>
    <m/>
    <m/>
    <m/>
    <s v="Information Technology (IT), MANAGERS, New Starters"/>
    <m/>
    <m/>
    <m/>
    <s v="Chief Information Officer"/>
    <s v="IT"/>
    <m/>
    <s v="Avi Gilboa"/>
    <s v="S900"/>
    <n v="220623"/>
    <s v="Adrian Ward-Smith"/>
    <x v="1"/>
    <s v=""/>
    <x v="5"/>
  </r>
  <r>
    <s v="Gregory Branford"/>
    <s v="greg.branford@srg.com.au"/>
    <s v="Security Fundamentals - Certified Professional Ethical Hacker (CPEH)"/>
    <n v="14578394"/>
    <s v="Video"/>
    <x v="1"/>
    <m/>
    <m/>
    <m/>
    <s v="Information Technology (IT), New Starters"/>
    <m/>
    <m/>
    <m/>
    <s v="Retail Plan &amp; Rpt Sys Manager"/>
    <s v="IT"/>
    <s v="IT ENTERPRISE INFORMATION"/>
    <s v="Chris Galea"/>
    <s v="S900"/>
    <n v="295972"/>
    <s v="Greg Branford"/>
    <x v="1"/>
    <s v=""/>
    <x v="5"/>
  </r>
  <r>
    <s v="Jay Patel"/>
    <s v="jaynil.patel@srg.com.au"/>
    <s v="Encouraging Attention to Detail"/>
    <n v="13890116"/>
    <s v="Weblink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Domenico Martello"/>
    <s v="domenico.martello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Tal Sidhu"/>
    <s v="talwindersidhu172@hotmail.com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Balaji Kathirvelu"/>
    <s v="veerappa.kathirvelu@srg.com.au"/>
    <s v="Encouraging Attention to Detail"/>
    <n v="13890116"/>
    <s v="Weblink"/>
    <x v="2"/>
    <m/>
    <d v="2024-05-16T00:00:00"/>
    <m/>
    <s v="(DC) Leading Hands, (DC) Support Team"/>
    <m/>
    <m/>
    <m/>
    <m/>
    <s v="Supply Chain"/>
    <s v="DC"/>
    <s v="Steve Harrison"/>
    <m/>
    <n v="309150"/>
    <m/>
    <x v="10"/>
    <s v=""/>
    <x v="8"/>
  </r>
  <r>
    <s v="Sunshine Santos"/>
    <s v="shanaryza.steward@srg.com.au"/>
    <s v="Encouraging Attention to Detail"/>
    <n v="13890116"/>
    <s v="Weblink"/>
    <x v="0"/>
    <s v="Passed"/>
    <d v="2023-02-22T00:00:00"/>
    <d v="2023-02-22T00:00:00"/>
    <s v="Human Resources (HR), (HR) Recruitment, New Starters"/>
    <m/>
    <m/>
    <m/>
    <s v="Recruitment Specialist"/>
    <s v="HR MANAGEMENT"/>
    <m/>
    <s v="Jen Jordan"/>
    <m/>
    <n v="313834"/>
    <m/>
    <x v="0"/>
    <s v="Q3, FY23"/>
    <x v="0"/>
  </r>
  <r>
    <s v="Ajay Hipara"/>
    <s v="ajay.hirapara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Test Learner"/>
    <s v="testlearnergo1@gmail.com"/>
    <s v="Encouraging Attention to Detail"/>
    <n v="13890116"/>
    <s v="Weblink"/>
    <x v="1"/>
    <m/>
    <m/>
    <m/>
    <s v="Human Resources (HR), (HR) Recruitment, New Starters"/>
    <m/>
    <m/>
    <m/>
    <m/>
    <s v="HR MANAGEMENT"/>
    <s v="TEST LEARNER"/>
    <s v="Melissa Adeson"/>
    <m/>
    <m/>
    <m/>
    <x v="1"/>
    <s v=""/>
    <x v="1"/>
  </r>
  <r>
    <s v="Earl David"/>
    <s v="earl.david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Ajay Singh"/>
    <s v="ajaypal.singh@srg.com.au"/>
    <s v="Encouraging Attention to Detail"/>
    <n v="13890116"/>
    <s v="Weblink"/>
    <x v="1"/>
    <m/>
    <m/>
    <m/>
    <s v="(DC) Leading Hands, (DC) Support Team"/>
    <m/>
    <m/>
    <m/>
    <m/>
    <s v="Supply Chain"/>
    <s v="Supply Chain"/>
    <s v="Steve Harrison"/>
    <m/>
    <n v="321134"/>
    <m/>
    <x v="1"/>
    <s v=""/>
    <x v="8"/>
  </r>
  <r>
    <s v="Bradlee Feilo-Hasini"/>
    <s v="bradley.hasini@srg.com.au"/>
    <s v="Encouraging Attention to Detail"/>
    <n v="13890116"/>
    <s v="Weblink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Shayina Sharma"/>
    <s v="shayina.sharma@hotmail.co.nz"/>
    <s v="Encouraging Attention to Detail"/>
    <n v="13890116"/>
    <s v="Weblink"/>
    <x v="0"/>
    <s v="Passed"/>
    <d v="2025-03-05T00:00:00"/>
    <d v="2025-03-05T00:00:00"/>
    <s v="(DC) Leading Hands, (DC) Support Team"/>
    <m/>
    <m/>
    <m/>
    <m/>
    <s v="Supply Chain"/>
    <s v="DC"/>
    <s v="Steve Harrison"/>
    <m/>
    <n v="321097"/>
    <m/>
    <x v="13"/>
    <s v="Q3, FY25"/>
    <x v="8"/>
  </r>
  <r>
    <s v="Evans Dzadey"/>
    <s v="evans.dzadey@srg.com.au"/>
    <s v="Encouraging Attention to Detail"/>
    <n v="13890116"/>
    <s v="Weblink"/>
    <x v="0"/>
    <s v="Passed"/>
    <d v="2024-05-21T00:00:00"/>
    <d v="2025-03-27T00:00:00"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0"/>
    <s v="Q3, FY25"/>
    <x v="8"/>
  </r>
  <r>
    <s v="Vicki Liassos"/>
    <s v="vicki.liassos@srg.com.au"/>
    <s v="Encouraging Attention to Detail"/>
    <n v="13890116"/>
    <s v="Weblink"/>
    <x v="0"/>
    <s v="Passed"/>
    <d v="2022-12-07T00:00:00"/>
    <d v="2023-01-18T00:00:00"/>
    <s v="Human Resources (HR), (HR) Recruitment, New Starters"/>
    <m/>
    <m/>
    <m/>
    <s v="Recruitment Coordinator"/>
    <s v="HR MANAGEMENT"/>
    <m/>
    <s v="Jen Jordan"/>
    <s v="S900"/>
    <n v="321424"/>
    <s v="Vicki Liassos"/>
    <x v="16"/>
    <s v="Q3, FY23"/>
    <x v="0"/>
  </r>
  <r>
    <s v="Kunal Mazumdar"/>
    <s v="kunal.maz@srg.com.au"/>
    <s v="Encouraging Attention to Detail"/>
    <n v="13890116"/>
    <s v="Weblink"/>
    <x v="2"/>
    <m/>
    <d v="2023-09-11T00:00:00"/>
    <m/>
    <s v="Human Resources (HR), (HR) Recruitment, New Starters"/>
    <m/>
    <m/>
    <m/>
    <s v="Senior Recruitment Specialist"/>
    <s v="HR MANAGEMENT"/>
    <m/>
    <s v="Jen Jordan"/>
    <s v="S900"/>
    <n v="313191"/>
    <s v="Kunal Mazumdar"/>
    <x v="14"/>
    <s v=""/>
    <x v="0"/>
  </r>
  <r>
    <s v="Kristy Rosengren-Loughry"/>
    <s v="kristy.rosengren@srg.com.au"/>
    <s v="Encouraging Attention to Detail"/>
    <n v="13890116"/>
    <s v="Weblink"/>
    <x v="0"/>
    <s v="Passed"/>
    <d v="2022-11-29T00:00:00"/>
    <d v="2022-11-29T00:00:00"/>
    <s v="Human Resources (HR), (HR) Recruitment, New Starters"/>
    <m/>
    <m/>
    <m/>
    <s v="Recruitment Specialist"/>
    <s v="HR MANAGEMENT"/>
    <m/>
    <s v="Jen Jordan"/>
    <s v="S900"/>
    <n v="298118"/>
    <s v="Kristy Rosengren-Loughry"/>
    <x v="16"/>
    <s v="Q2, FY23"/>
    <x v="0"/>
  </r>
  <r>
    <s v="Reece Shaw"/>
    <s v="reece.shaw@srg.com.au"/>
    <s v="Encouraging Attention to Detail"/>
    <n v="13890116"/>
    <s v="Weblink"/>
    <x v="0"/>
    <s v="Passed"/>
    <d v="2023-01-18T00:00:00"/>
    <d v="2023-01-20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3"/>
    <s v="Q3, FY23"/>
    <x v="0"/>
  </r>
  <r>
    <s v="Luan Nguyen"/>
    <s v="luan.nguyen@srg.com.au"/>
    <s v="Encouraging Attention to Detail"/>
    <n v="13890116"/>
    <s v="Weblink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x v="1"/>
    <s v=""/>
    <x v="0"/>
  </r>
  <r>
    <s v="Akansha Tewari"/>
    <s v="akansha.tewari@srg.com.au"/>
    <s v="Encouraging Attention to Detail"/>
    <n v="13890116"/>
    <s v="Weblink"/>
    <x v="0"/>
    <s v="Passed"/>
    <d v="2025-02-14T00:00:00"/>
    <d v="2025-02-14T00:00:00"/>
    <s v="Human Resources (HR), (HR) HR Analytics, New Starters"/>
    <m/>
    <m/>
    <m/>
    <s v="Hr Systems Administrator"/>
    <s v="HR MANAGEMENT"/>
    <m/>
    <s v="Vanessa Mccandlish"/>
    <s v="S900"/>
    <n v="314822"/>
    <s v="Akansha Tewari"/>
    <x v="25"/>
    <s v="Q3, FY25"/>
    <x v="0"/>
  </r>
  <r>
    <s v="Antonio Lai Patricio Coelho"/>
    <s v="antonio.coelho@srg.com.au"/>
    <s v="Encouraging Attention to Detail"/>
    <n v="13890116"/>
    <s v="Weblink"/>
    <x v="0"/>
    <s v="Passed"/>
    <d v="2025-06-05T00:00:00"/>
    <d v="2025-06-06T00:00:00"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24"/>
    <s v="Q4, FY25"/>
    <x v="8"/>
  </r>
  <r>
    <s v="Kavya Koppolu"/>
    <s v="kavya.koppolu@srg.com.au"/>
    <s v="Encouraging Attention to Detail"/>
    <n v="13890116"/>
    <s v="Weblink"/>
    <x v="0"/>
    <s v="Passed"/>
    <d v="2023-04-21T00:00:00"/>
    <d v="2023-04-21T00:00:00"/>
    <s v="Human Resources (HR), (HR) Recruitment, New Starters"/>
    <m/>
    <m/>
    <m/>
    <s v="Hr Administrator"/>
    <s v="HR MANAGEMENT"/>
    <m/>
    <s v="Jen Jordan"/>
    <s v="S900"/>
    <n v="313819"/>
    <s v="Kavya Koppolu"/>
    <x v="21"/>
    <s v="Q4, FY23"/>
    <x v="0"/>
  </r>
  <r>
    <s v="Renee Freeland"/>
    <s v="renee.freeland@srg.com.au"/>
    <s v="Encouraging Attention to Detail"/>
    <n v="13890116"/>
    <s v="Weblink"/>
    <x v="0"/>
    <s v="Passed"/>
    <d v="2023-11-29T00:00:00"/>
    <d v="2023-11-29T00:00:00"/>
    <s v="Human Resources (HR), (HR) Recruitment, New Starters"/>
    <m/>
    <m/>
    <m/>
    <s v="Senior Recruitment Specialist"/>
    <s v="HR MANAGEMENT"/>
    <m/>
    <s v="Jen Jordan"/>
    <s v="S900"/>
    <n v="313944"/>
    <s v="Renee Freeland"/>
    <x v="22"/>
    <s v="Q2, FY24"/>
    <x v="0"/>
  </r>
  <r>
    <s v="Jennifer Jordan"/>
    <s v="jennifer.jordan@srg.com.au"/>
    <s v="Encouraging Attention to Detail"/>
    <n v="13890116"/>
    <s v="Weblink"/>
    <x v="1"/>
    <m/>
    <m/>
    <m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1"/>
    <s v=""/>
    <x v="0"/>
  </r>
  <r>
    <s v="Steven Harrison"/>
    <s v="steve.harrison@srg.com.au"/>
    <s v="Encouraging Attention to Detail"/>
    <n v="13890116"/>
    <s v="Weblink"/>
    <x v="2"/>
    <m/>
    <d v="2024-05-16T00:00:00"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0"/>
    <s v=""/>
    <x v="8"/>
  </r>
  <r>
    <s v="Vanessa Mccandlish"/>
    <s v="vanessa.mccandlish@srg.com.au"/>
    <s v="Encouraging Attention to Detail"/>
    <n v="13890116"/>
    <s v="Weblink"/>
    <x v="0"/>
    <s v="Passed"/>
    <d v="2023-02-21T00:00:00"/>
    <d v="2023-02-21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0"/>
    <s v="Q3, FY23"/>
    <x v="0"/>
  </r>
  <r>
    <s v="Mal Steel"/>
    <s v="malcolm.steel@srg.com.au"/>
    <s v="Business Requirements Analysis"/>
    <n v="13888360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Peter Aarons"/>
    <s v="peter.aarons@srg.com.au"/>
    <s v="Business Requirements Analysis"/>
    <n v="13888360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Kumar Tammana"/>
    <s v="kumar.tammana@srg.com.au"/>
    <s v="Business Requirements Analysis"/>
    <n v="13888360"/>
    <s v="Weblink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Aaron Delos Reyes"/>
    <s v="aaron.reyes@srg.com.au"/>
    <s v="Business Requirements Analysis"/>
    <n v="13888360"/>
    <s v="Weblink"/>
    <x v="1"/>
    <m/>
    <m/>
    <m/>
    <s v="(IT) ERP Application, New Starters"/>
    <m/>
    <m/>
    <m/>
    <m/>
    <m/>
    <m/>
    <s v="Jesvinder Chaal"/>
    <m/>
    <s v="Contractor"/>
    <m/>
    <x v="1"/>
    <s v=""/>
    <x v="1"/>
  </r>
  <r>
    <s v="Gaurav Bhat"/>
    <s v="gaurav.bhat@srg.com.au"/>
    <s v="Business Requirements Analysis"/>
    <n v="13888360"/>
    <s v="Weblink"/>
    <x v="0"/>
    <s v="Passed"/>
    <d v="2024-06-10T00:00:00"/>
    <d v="2024-06-10T00:00:00"/>
    <s v="Information Technology (IT), (IT) Digital Solutions, New Starters"/>
    <m/>
    <m/>
    <m/>
    <s v="Mobility &amp; Ecomm App Sa"/>
    <s v="IT"/>
    <s v="IT DIGITAL"/>
    <s v="Andrew Lighten"/>
    <m/>
    <n v="323285"/>
    <m/>
    <x v="15"/>
    <s v="Q4, FY24"/>
    <x v="5"/>
  </r>
  <r>
    <s v="Trina Littlepage"/>
    <s v="trina.littlepage@srg.com.au"/>
    <s v="Business Requirements Analysis"/>
    <n v="13888360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Vijay Shanbhag"/>
    <s v="vijay.shanbhag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"/>
    <s v=""/>
    <x v="6"/>
  </r>
  <r>
    <s v="Salvatore Vitiello"/>
    <s v="salvatore.vitiello@srg.com.au"/>
    <s v="Business Requirements Analysis"/>
    <n v="13888360"/>
    <s v="Weblink"/>
    <x v="2"/>
    <m/>
    <d v="2024-06-05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15"/>
    <s v=""/>
    <x v="5"/>
  </r>
  <r>
    <s v="Vincenza Galea"/>
    <s v="enza.galea@srg.com.au"/>
    <s v="Business Requirements Analysis"/>
    <n v="13888360"/>
    <s v="Weblink"/>
    <x v="2"/>
    <m/>
    <d v="2023-06-15T00:00:00"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6"/>
    <s v=""/>
    <x v="5"/>
  </r>
  <r>
    <s v="Shaistha Begum"/>
    <s v="shaistha.begum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"/>
    <s v=""/>
    <x v="6"/>
  </r>
  <r>
    <s v="Thida Zaw"/>
    <s v="thida.zaw@srg.com.au"/>
    <s v="Business Requirements Analysis"/>
    <n v="13888360"/>
    <s v="Weblink"/>
    <x v="1"/>
    <m/>
    <m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1"/>
    <s v=""/>
    <x v="6"/>
  </r>
  <r>
    <s v="Harsimar Kaur"/>
    <s v="harsimar.kaur@srg.com.au"/>
    <s v="Business Requirements Analysis"/>
    <n v="13888360"/>
    <s v="Weblink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15"/>
    <s v="Q4, FY24"/>
    <x v="5"/>
  </r>
  <r>
    <s v="Christopher Howard"/>
    <s v="chris.howard@srg.com.au"/>
    <s v="Business Requirements Analysis"/>
    <n v="13888360"/>
    <s v="Weblink"/>
    <x v="2"/>
    <m/>
    <d v="2024-05-24T00:00:00"/>
    <m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0"/>
    <s v=""/>
    <x v="5"/>
  </r>
  <r>
    <s v="Mary Elizabeth Claire Harrington"/>
    <s v="claire.harrington@srg.com.au"/>
    <s v="Business Requirements Analysis"/>
    <n v="13888360"/>
    <s v="Weblink"/>
    <x v="0"/>
    <s v="Passed"/>
    <d v="2024-02-18T00:00:00"/>
    <d v="2025-01-15T00:00:00"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12"/>
    <s v="Q3, FY25"/>
    <x v="5"/>
  </r>
  <r>
    <s v="Jin Ying Tan"/>
    <s v="jade.tan@srg.com.au"/>
    <s v="Business Requirements Analysis"/>
    <n v="13888360"/>
    <s v="Weblink"/>
    <x v="0"/>
    <s v="Passed"/>
    <d v="2022-12-08T00:00:00"/>
    <d v="2022-12-08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16"/>
    <s v="Q2, FY23"/>
    <x v="5"/>
  </r>
  <r>
    <s v="Shikha Sharma"/>
    <s v="shikha.sharma@srg.com.au"/>
    <s v="Business Requirements Analysis"/>
    <n v="13888360"/>
    <s v="Weblink"/>
    <x v="1"/>
    <m/>
    <m/>
    <m/>
    <s v="(IT) ERP Application, New Starters"/>
    <m/>
    <m/>
    <m/>
    <s v="Business Analyst"/>
    <s v="IT"/>
    <s v="IT ERP APPLICATIONS"/>
    <s v="Gert-Jan Klaver"/>
    <s v="S900"/>
    <n v="338411"/>
    <s v="Shikha Sharma"/>
    <x v="1"/>
    <s v=""/>
    <x v="5"/>
  </r>
  <r>
    <s v="Ashley Steers"/>
    <s v="ashley.steers@srg.com.au"/>
    <s v="Business Requirements Analysis"/>
    <n v="13888360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Jesvinder Chaal"/>
    <s v="jesvinder.chaal@srg.com.au"/>
    <s v="Business Requirements Analysis"/>
    <n v="13888360"/>
    <s v="Weblink"/>
    <x v="1"/>
    <m/>
    <m/>
    <m/>
    <s v="Information Technology (IT), (IT) ERP Application, MANAGERS, New Starters"/>
    <m/>
    <m/>
    <m/>
    <s v="Development &amp; Integration Lead"/>
    <s v="IT"/>
    <s v="IT BUSINESS INTELLIGENCE"/>
    <s v="Prabhu Babu Rajendran"/>
    <s v="S900"/>
    <n v="231624"/>
    <s v="Jesvinder Chaal"/>
    <x v="1"/>
    <s v=""/>
    <x v="5"/>
  </r>
  <r>
    <s v="Paul Barnard"/>
    <s v="paul.barnard@srg.com.au"/>
    <s v="Business Requirements Analysis"/>
    <n v="13888360"/>
    <s v="Weblink"/>
    <x v="0"/>
    <s v="Passed"/>
    <d v="2022-12-07T00:00:00"/>
    <d v="2023-05-02T00:00:00"/>
    <s v="Information Technology (IT), (IT) Business Intelligence, New Starters"/>
    <m/>
    <m/>
    <m/>
    <s v="Bi Analyst/Developer"/>
    <s v="IT"/>
    <s v="IT ENTERPRISE INFORMATION"/>
    <s v="Greg Branford"/>
    <s v="S900"/>
    <n v="200391"/>
    <s v="Paul Barnard"/>
    <x v="16"/>
    <s v="Q4, FY23"/>
    <x v="5"/>
  </r>
  <r>
    <s v="Christopher Galea"/>
    <s v="chris.galea@srg.com.au"/>
    <s v="Business Requirements Analysis"/>
    <n v="13888360"/>
    <s v="Weblink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Ailen Collado"/>
    <s v="ailen.collado@srg.com.au"/>
    <s v="Business Requirements Analysis"/>
    <n v="13888360"/>
    <s v="Weblink"/>
    <x v="0"/>
    <s v="Passed"/>
    <d v="2024-01-30T00:00:00"/>
    <d v="2024-01-30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2"/>
    <s v="Q3, FY24"/>
    <x v="6"/>
  </r>
  <r>
    <s v="Andreas Arvanitakis"/>
    <s v="andrew.arvanitakis@srg.com.au"/>
    <s v="Business Requirements Analysis"/>
    <n v="13888360"/>
    <s v="Weblink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Sam Burgis"/>
    <s v="sam.burgis@srg.com.au"/>
    <s v="Business Requirements Analysis"/>
    <n v="13888360"/>
    <s v="Weblink"/>
    <x v="1"/>
    <m/>
    <m/>
    <m/>
    <s v="(IT) Business Intelligence, New Starters"/>
    <m/>
    <m/>
    <m/>
    <s v="Power Bi Specialist"/>
    <s v="IT"/>
    <s v="IT ENTERPRISE INFORMATION"/>
    <s v="Greg Branford"/>
    <m/>
    <n v="339409"/>
    <s v="Sam Burgis"/>
    <x v="1"/>
    <s v=""/>
    <x v="5"/>
  </r>
  <r>
    <s v="Justin Scollo"/>
    <s v="justin.scollo@srg.com.au"/>
    <s v="Gantt Charts"/>
    <n v="13888341"/>
    <s v="Weblink"/>
    <x v="1"/>
    <m/>
    <m/>
    <m/>
    <s v="Information Technology (IT), (IT) Infrastructure, New Starters"/>
    <m/>
    <m/>
    <m/>
    <s v="System Engineer"/>
    <s v="IT"/>
    <s v="IT INFRASTRUCTURE"/>
    <s v="Joseph Zooeff"/>
    <m/>
    <n v="323017"/>
    <m/>
    <x v="1"/>
    <s v=""/>
    <x v="5"/>
  </r>
  <r>
    <s v="Mal Steel"/>
    <s v="malcolm.steel@srg.com.au"/>
    <s v="Gantt Charts"/>
    <n v="13888341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Binuncal Kahel"/>
    <s v="michael.binuncal@srg.com.au"/>
    <s v="Gantt Charts"/>
    <n v="13888341"/>
    <s v="Weblink"/>
    <x v="1"/>
    <m/>
    <m/>
    <m/>
    <s v="Information Technology (IT), (IT) Infrastructure, New Starters"/>
    <m/>
    <m/>
    <m/>
    <m/>
    <s v="IT"/>
    <s v="IT"/>
    <s v="Joseph Zooeff"/>
    <m/>
    <s v="CON7334"/>
    <m/>
    <x v="1"/>
    <s v=""/>
    <x v="1"/>
  </r>
  <r>
    <s v="Peter Aarons"/>
    <s v="peter.aarons@srg.com.au"/>
    <s v="Gantt Charts"/>
    <n v="13888341"/>
    <s v="Weblink"/>
    <x v="1"/>
    <m/>
    <m/>
    <m/>
    <s v="Information Technology (IT), (IT) Program Delivery, New Starters"/>
    <m/>
    <m/>
    <m/>
    <s v="Contractor"/>
    <s v="IT"/>
    <s v="IT ENTERPRISE INFORMATION"/>
    <s v="Chris Galea"/>
    <m/>
    <m/>
    <m/>
    <x v="1"/>
    <s v=""/>
    <x v="1"/>
  </r>
  <r>
    <s v="Elise Forsyth-Harrison"/>
    <s v="elise.forsyth@srg.com.au"/>
    <s v="Gantt Charts"/>
    <n v="13888341"/>
    <s v="Weblink"/>
    <x v="1"/>
    <m/>
    <m/>
    <m/>
    <s v="Information Technology (IT), (IT) Infrastructure, New Starters"/>
    <m/>
    <m/>
    <m/>
    <s v="Admin Officer"/>
    <s v="IT"/>
    <s v="IT INFRASTRUCTURE"/>
    <s v="Joseph Zooeff"/>
    <s v="S900"/>
    <n v="225944"/>
    <s v="Elise Forsyth-Harrison"/>
    <x v="1"/>
    <s v=""/>
    <x v="5"/>
  </r>
  <r>
    <s v="Trina Littlepage"/>
    <s v="trina.littlepage@srg.com.au"/>
    <s v="Gantt Charts"/>
    <n v="13888341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1114"/>
    <s v="Trina Littlepage"/>
    <x v="1"/>
    <s v=""/>
    <x v="5"/>
  </r>
  <r>
    <s v="Vincenza Galea"/>
    <s v="enza.galea@srg.com.au"/>
    <s v="Gantt Charts"/>
    <n v="13888341"/>
    <s v="Weblink"/>
    <x v="1"/>
    <m/>
    <m/>
    <m/>
    <s v="Information Technology (IT), (IT) Program Delivery, New Starters"/>
    <m/>
    <m/>
    <m/>
    <s v="Business Analyst"/>
    <s v="IT"/>
    <s v="IT ENTERPRISE INFORMATION"/>
    <s v="Chris Galea"/>
    <s v="S900"/>
    <n v="205869"/>
    <s v="Enza Galea"/>
    <x v="1"/>
    <s v=""/>
    <x v="5"/>
  </r>
  <r>
    <s v="Herminio Jr Tina"/>
    <s v="hadgie.tina@harrisscarfe.com.au"/>
    <s v="Gantt Charts"/>
    <n v="13888341"/>
    <s v="Weblink"/>
    <x v="1"/>
    <m/>
    <m/>
    <m/>
    <s v="Information Technology (IT), (IT) Infrastructure, New Starters"/>
    <m/>
    <m/>
    <m/>
    <s v="Infra Soln Lead &amp; Sap Admin"/>
    <s v="IT"/>
    <s v="IT INFRASTRUCTURE"/>
    <s v="Joseph Zooeff"/>
    <s v="S900"/>
    <n v="298251"/>
    <s v="Hadgie Tina"/>
    <x v="1"/>
    <s v=""/>
    <x v="5"/>
  </r>
  <r>
    <s v="Salvatore Vitiello"/>
    <s v="salvatore.vitiello@srg.com.au"/>
    <s v="Gantt Charts"/>
    <n v="13888341"/>
    <s v="Weblink"/>
    <x v="2"/>
    <m/>
    <d v="2023-03-31T00:00:00"/>
    <m/>
    <s v="Information Technology (IT), (IT) Program Delivery, New Starters"/>
    <m/>
    <m/>
    <m/>
    <s v="Project Manager - It"/>
    <s v="IT"/>
    <s v="IT ENTERPRISE INFORMATION"/>
    <s v="Chris Galea"/>
    <s v="S900"/>
    <n v="327402"/>
    <s v="Sal Vitiello"/>
    <x v="21"/>
    <s v=""/>
    <x v="5"/>
  </r>
  <r>
    <s v="Mary Elizabeth Claire Harrington"/>
    <s v="claire.harrington@srg.com.au"/>
    <s v="Gantt Charts"/>
    <n v="13888341"/>
    <s v="Weblink"/>
    <x v="2"/>
    <m/>
    <d v="2025-02-05T00:00:00"/>
    <m/>
    <s v="Information Technology (IT), (IT) Program Delivery, New Starters"/>
    <m/>
    <m/>
    <m/>
    <s v="Business Analyst"/>
    <s v="IT"/>
    <s v="IT ENTERPRISE INFORMATION"/>
    <s v="Chris Galea"/>
    <s v="S900"/>
    <n v="301137"/>
    <s v="Claire Harrington"/>
    <x v="25"/>
    <s v=""/>
    <x v="5"/>
  </r>
  <r>
    <s v="Christopher Howard"/>
    <s v="chris.howard@srg.com.au"/>
    <s v="Gantt Charts"/>
    <n v="13888341"/>
    <s v="Weblink"/>
    <x v="0"/>
    <s v="Passed"/>
    <d v="2024-05-24T00:00:00"/>
    <d v="2024-05-24T00:00:00"/>
    <s v="Information Technology (IT), (IT) Program Delivery, New Starters"/>
    <m/>
    <m/>
    <m/>
    <s v="Senior Business Analyst"/>
    <s v="IT"/>
    <s v="IT ENTERPRISE INFORMATION"/>
    <s v="Chris Galea"/>
    <s v="S900"/>
    <n v="314449"/>
    <s v="Chris Howard"/>
    <x v="10"/>
    <s v="Q4, FY24"/>
    <x v="5"/>
  </r>
  <r>
    <s v="Ashley Steers"/>
    <s v="ashley.steers@srg.com.au"/>
    <s v="Gantt Charts"/>
    <n v="13888341"/>
    <s v="Weblink"/>
    <x v="1"/>
    <m/>
    <m/>
    <m/>
    <s v="Information Technology (IT), (IT) Program Delivery, New Starters"/>
    <m/>
    <m/>
    <m/>
    <s v="Senior Business Analyst"/>
    <s v="IT"/>
    <s v="IT ENTERPRISE INFORMATION"/>
    <s v="Chris Galea"/>
    <s v="S900"/>
    <n v="317309"/>
    <s v="Ash Steers"/>
    <x v="1"/>
    <s v=""/>
    <x v="5"/>
  </r>
  <r>
    <s v="Jin Ying Tan"/>
    <s v="jade.tan@srg.com.au"/>
    <s v="Gantt Charts"/>
    <n v="13888341"/>
    <s v="Weblink"/>
    <x v="0"/>
    <s v="Passed"/>
    <d v="2023-03-02T00:00:00"/>
    <d v="2023-03-02T00:00:00"/>
    <s v="Information Technology (IT), (IT) Program Delivery, New Starters"/>
    <m/>
    <m/>
    <m/>
    <s v="Senior Business Analyst"/>
    <s v="IT"/>
    <s v="IT ENTERPRISE INFORMATION"/>
    <s v="Chris Galea"/>
    <s v="S900"/>
    <n v="312588"/>
    <s v="Jade Tan"/>
    <x v="20"/>
    <s v="Q3, FY23"/>
    <x v="5"/>
  </r>
  <r>
    <s v="Sonal Bhatia"/>
    <s v="sonal.bhatia@srg.com.au"/>
    <s v="Gantt Charts"/>
    <n v="13888341"/>
    <s v="Weblink"/>
    <x v="1"/>
    <m/>
    <m/>
    <m/>
    <s v="Information Technology (IT), (IT) Infrastructure, New Starters"/>
    <m/>
    <m/>
    <m/>
    <s v="It Security Analyst"/>
    <s v="IT"/>
    <s v="IT RISK &amp; SECURITY"/>
    <s v="Chris Baird"/>
    <s v="S900"/>
    <n v="312259"/>
    <s v="Sonal Bhatia"/>
    <x v="1"/>
    <s v=""/>
    <x v="5"/>
  </r>
  <r>
    <s v="Nan Shen"/>
    <s v="nelson.shen@srg.com.au"/>
    <s v="Gantt Charts"/>
    <n v="13888341"/>
    <s v="Weblink"/>
    <x v="1"/>
    <m/>
    <m/>
    <m/>
    <s v="Information Technology (IT), (IT) Infrastructure, New Starters"/>
    <m/>
    <m/>
    <m/>
    <s v="System Engineer"/>
    <s v="IT"/>
    <s v="IT INFRASTRUCTURE"/>
    <s v="Joseph Zooeff"/>
    <s v="S900"/>
    <n v="327323"/>
    <s v="Nelson Shen Shen"/>
    <x v="1"/>
    <s v=""/>
    <x v="5"/>
  </r>
  <r>
    <s v="Fotios Viskas"/>
    <s v="fotios.viskas@srg.com.au"/>
    <s v="Gantt Charts"/>
    <n v="13888341"/>
    <s v="Weblink"/>
    <x v="0"/>
    <s v="Passed"/>
    <d v="2024-04-19T00:00:00"/>
    <d v="2024-04-22T00:00:00"/>
    <s v="Information Technology (IT), (IT) Infrastructure, New Starters"/>
    <m/>
    <m/>
    <m/>
    <s v="System Engineer"/>
    <s v="IT"/>
    <s v="IT INFRASTRUCTURE"/>
    <s v="Joseph Zooeff"/>
    <s v="S900"/>
    <n v="327036"/>
    <s v="Fotios Viskas"/>
    <x v="31"/>
    <s v="Q4, FY24"/>
    <x v="5"/>
  </r>
  <r>
    <s v="Pradip Marek"/>
    <s v="pradip.marek@srg.com.au"/>
    <s v="Gantt Charts"/>
    <n v="13888341"/>
    <s v="Weblink"/>
    <x v="0"/>
    <s v="Passed"/>
    <d v="2024-05-31T00:00:00"/>
    <d v="2024-06-18T00:00:00"/>
    <s v="Information Technology (IT), (IT) Infrastructure, New Starters"/>
    <m/>
    <m/>
    <m/>
    <s v="Systems Administrator"/>
    <s v="IT"/>
    <s v="IT INFRASTRUCTURE"/>
    <s v="Joseph Zooeff"/>
    <s v="S900"/>
    <n v="298250"/>
    <s v="Pradip Marek"/>
    <x v="15"/>
    <s v="Q4, FY24"/>
    <x v="5"/>
  </r>
  <r>
    <s v="Joseph Zooeff"/>
    <s v="joseph.zooeff@srg.com.au"/>
    <s v="Gantt Charts"/>
    <n v="13888341"/>
    <s v="Weblink"/>
    <x v="1"/>
    <m/>
    <m/>
    <m/>
    <s v="Information Technology (IT), (IT) Infrastructure, MANAGERS, New Starters"/>
    <m/>
    <m/>
    <m/>
    <s v="Infrastructure Tl"/>
    <s v="IT"/>
    <s v="IT INFRASTRUCTURE"/>
    <s v="Support Group Manager"/>
    <s v="S900"/>
    <n v="236950"/>
    <s v="Joseph Zooeff"/>
    <x v="1"/>
    <s v=""/>
    <x v="5"/>
  </r>
  <r>
    <s v="Christopher Galea"/>
    <s v="chris.galea@srg.com.au"/>
    <s v="Gantt Charts"/>
    <n v="13888341"/>
    <s v="Weblink"/>
    <x v="1"/>
    <m/>
    <m/>
    <m/>
    <s v="Information Technology (IT), (IT) Program Delivery, MANAGERS, New Starters"/>
    <m/>
    <m/>
    <m/>
    <s v="Enterprise Information Manager"/>
    <s v="IT"/>
    <s v="IT ENTERPRISE INFORMATION"/>
    <s v="Support Group Manager"/>
    <s v="S900"/>
    <n v="225211"/>
    <s v="Chris Galea"/>
    <x v="1"/>
    <s v=""/>
    <x v="5"/>
  </r>
  <r>
    <s v="Anh Truong"/>
    <s v="anh.truong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Wi Tanto"/>
    <s v="S900"/>
    <n v="230709"/>
    <s v="Anh Truong"/>
    <x v="1"/>
    <s v=""/>
    <x v="5"/>
  </r>
  <r>
    <s v="Jack Gibbs"/>
    <s v="jack.gibbs@srg.com.au"/>
    <s v="The BALM Task Allocation Model"/>
    <n v="13887232"/>
    <s v="Weblink"/>
    <x v="1"/>
    <m/>
    <m/>
    <m/>
    <s v="Information Technology (IT), (IT) End User Services, New Starters"/>
    <m/>
    <m/>
    <m/>
    <s v="Application Support"/>
    <s v="IT"/>
    <s v="IT SALES &amp; OPS"/>
    <s v="Wi Tanto"/>
    <s v="S900"/>
    <n v="298244"/>
    <s v="Jack Gibbs"/>
    <x v="1"/>
    <s v=""/>
    <x v="5"/>
  </r>
  <r>
    <s v="Aytek Hayri Eravsar"/>
    <s v="aytek.eravsar@srg.com.au"/>
    <s v="The BALM Task Allocation Model"/>
    <n v="13887232"/>
    <s v="Weblink"/>
    <x v="1"/>
    <m/>
    <m/>
    <m/>
    <s v="Information Technology (IT), (IT) End User Services, New Starters"/>
    <m/>
    <m/>
    <m/>
    <s v="Desktop Support Analyst"/>
    <s v="IT"/>
    <s v="IT SALES &amp; OPS"/>
    <s v="Ayman Elmoustafa El Moustafa"/>
    <s v="S900"/>
    <n v="332231"/>
    <s v="Aytek Eravsar"/>
    <x v="1"/>
    <s v=""/>
    <x v="5"/>
  </r>
  <r>
    <s v="Brett Wallace"/>
    <s v="brett.wallace@srg.com.au"/>
    <s v="The BALM Task Allocation Model"/>
    <n v="13887232"/>
    <s v="Weblink"/>
    <x v="1"/>
    <m/>
    <m/>
    <m/>
    <s v="Information Technology (IT), (IT) End User Services, MANAGERS, New Starters"/>
    <m/>
    <m/>
    <m/>
    <s v="Cloud Engineer"/>
    <s v="IT"/>
    <s v="IT BUSINESS INTELLIGENCE"/>
    <s v="Prabhu Babu Rajendran"/>
    <s v="S900"/>
    <n v="221119"/>
    <s v="Brett Wallace"/>
    <x v="1"/>
    <s v=""/>
    <x v="5"/>
  </r>
  <r>
    <s v="Richard Jones"/>
    <s v="richard.jones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26647"/>
    <s v="Richard Jones"/>
    <x v="1"/>
    <s v=""/>
    <x v="5"/>
  </r>
  <r>
    <s v="Nam Dang"/>
    <s v="nam.dang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40338"/>
    <s v="Nam Dang"/>
    <x v="1"/>
    <s v=""/>
    <x v="5"/>
  </r>
  <r>
    <s v="Luke Carbone"/>
    <s v="luke.carbone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7563"/>
    <s v="Luke Carbone"/>
    <x v="1"/>
    <s v=""/>
    <x v="5"/>
  </r>
  <r>
    <s v="Adam Iacobaccio"/>
    <s v="adam.iacobaccio@srg.com.au"/>
    <s v="The BALM Task Allocation Model"/>
    <n v="13887232"/>
    <s v="Weblink"/>
    <x v="1"/>
    <m/>
    <m/>
    <m/>
    <s v="Information Technology (IT), (IT) End User Services, New Starters"/>
    <m/>
    <m/>
    <m/>
    <s v="It Store Services"/>
    <s v="IT"/>
    <s v="IT SALES &amp; OPS"/>
    <s v="Nam Dang"/>
    <s v="S900"/>
    <n v="314681"/>
    <s v="Adam Iacobaccio"/>
    <x v="1"/>
    <s v=""/>
    <x v="5"/>
  </r>
  <r>
    <s v="Wiwie Tanto"/>
    <s v="wi.tanto@srg.com.au"/>
    <s v="The BALM Task Allocation Model"/>
    <n v="13887232"/>
    <s v="Weblink"/>
    <x v="0"/>
    <s v="Passed"/>
    <d v="2024-05-27T00:00:00"/>
    <d v="2024-05-27T00:00:00"/>
    <s v="Information Technology (IT), (IT) End User Services, MANAGERS, New Starters"/>
    <m/>
    <m/>
    <m/>
    <s v="End User Services - Project Tl"/>
    <s v="IT"/>
    <s v="IT SALES &amp; OPS"/>
    <s v="Andrea Day"/>
    <s v="S900"/>
    <n v="239689"/>
    <s v="Wi Tanto"/>
    <x v="15"/>
    <s v="Q4, FY24"/>
    <x v="5"/>
  </r>
  <r>
    <s v="Andrea Day"/>
    <s v="andrea.day@srg.com.au"/>
    <s v="The BALM Task Allocation Model"/>
    <n v="13887232"/>
    <s v="Weblink"/>
    <x v="1"/>
    <m/>
    <m/>
    <m/>
    <s v="Information Technology (IT), (IT) End User Services, MANAGERS, New Starters"/>
    <m/>
    <m/>
    <m/>
    <s v="Solution Manager -End User Srv"/>
    <s v="IT"/>
    <s v="IT SALES &amp; OPS"/>
    <s v="Support Group Manager"/>
    <s v="S900"/>
    <n v="215248"/>
    <s v="Andrea Day"/>
    <x v="1"/>
    <s v=""/>
    <x v="5"/>
  </r>
  <r>
    <s v="Aman El Moustafa"/>
    <s v="ayman.elmoustafa@srg.com.au"/>
    <s v="The BALM Task Allocation Model"/>
    <n v="13887232"/>
    <s v="Weblink"/>
    <x v="1"/>
    <m/>
    <m/>
    <m/>
    <s v="Information Technology (IT), (IT) End User Services, MANAGERS, New Starters"/>
    <m/>
    <m/>
    <m/>
    <s v="Desktop Services Team Leader"/>
    <s v="IT"/>
    <s v="IT SALES &amp; OPS"/>
    <s v="Andrea Day"/>
    <s v="S900"/>
    <n v="324811"/>
    <s v="Ayman Elmoustafa El Moustafa"/>
    <x v="1"/>
    <s v=""/>
    <x v="5"/>
  </r>
  <r>
    <s v="Subrat Rana"/>
    <s v="subrat.rana@srg.com.au"/>
    <s v="The BALM Task Allocation Model"/>
    <n v="13887232"/>
    <s v="Weblink"/>
    <x v="1"/>
    <m/>
    <m/>
    <m/>
    <s v="(IT) End User Services"/>
    <m/>
    <m/>
    <m/>
    <s v="Help Desk Analyst"/>
    <s v="IT"/>
    <s v="IT SALES &amp; OPS"/>
    <s v="Yvonne Resta"/>
    <s v="S900"/>
    <n v="332206"/>
    <s v="Subrat Rana"/>
    <x v="1"/>
    <s v=""/>
    <x v="5"/>
  </r>
  <r>
    <s v="Steve Dal Pozzo"/>
    <s v="steve.dalpozzo@srg.com.au"/>
    <s v="Prospecting: Strategic Campaigns"/>
    <n v="13758244"/>
    <s v="Interactiv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Adam Symmons"/>
    <s v="adam.symmons@srg.com.au"/>
    <s v="Prospecting: Strategic Campaigns"/>
    <n v="13758244"/>
    <s v="Interactive"/>
    <x v="0"/>
    <s v="Passed"/>
    <d v="2024-05-28T00:00:00"/>
    <d v="2024-06-06T00:00:00"/>
    <s v="(MKT) Broadcast, New Starters"/>
    <m/>
    <m/>
    <m/>
    <m/>
    <s v="Marketing"/>
    <m/>
    <s v="Rob Ryan"/>
    <m/>
    <m/>
    <m/>
    <x v="15"/>
    <s v="Q4, FY24"/>
    <x v="1"/>
  </r>
  <r>
    <s v="Satish Muthuarumugam"/>
    <s v="satish.muthuarumugam@srg.com.au"/>
    <s v="Prospecting: Strategic Campaigns"/>
    <n v="13758244"/>
    <s v="Interactive"/>
    <x v="1"/>
    <m/>
    <m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1"/>
    <s v=""/>
    <x v="2"/>
  </r>
  <r>
    <s v="Romell Catuaan"/>
    <s v="romell.catuaan@srg.com.au"/>
    <s v="Prospecting: Strategic Campaigns"/>
    <n v="13758244"/>
    <s v="Interactiv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Gavin Hannaford"/>
    <s v="gavin.hannaford@srg.com.au"/>
    <s v="Prospecting: Strategic Campaigns"/>
    <n v="13758244"/>
    <s v="Interactiv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"/>
    <s v=""/>
    <x v="2"/>
  </r>
  <r>
    <s v="Christopher Hazlett"/>
    <s v="chris.hazlett@srg.com.au"/>
    <s v="Prospecting: Strategic Campaigns"/>
    <n v="13758244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Robert Ryan"/>
    <s v="rob.ryan@srg.com.au"/>
    <s v="Prospecting: Strategic Campaigns"/>
    <n v="13758244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Michael Girardi"/>
    <s v="michael.girardi@srg.com.au"/>
    <s v="Prospecting: Strategic Campaigns"/>
    <n v="13758244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20"/>
    <s v="Q3, FY23"/>
    <x v="2"/>
  </r>
  <r>
    <s v="Fuad Abdi"/>
    <s v="fuad.abdi@srg.com.au"/>
    <s v="Prospecting: Strategic Campaigns"/>
    <n v="13758244"/>
    <s v="Interactive"/>
    <x v="0"/>
    <s v="Passed"/>
    <d v="2023-02-08T00:00:00"/>
    <d v="2023-02-08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0"/>
    <s v="Q3, FY23"/>
    <x v="2"/>
  </r>
  <r>
    <s v="Angela Georgieska"/>
    <s v="angela.georgieska@srg.com.au"/>
    <s v="Microsoft Excel 365 - Advanced"/>
    <n v="13672710"/>
    <s v="Course"/>
    <x v="2"/>
    <m/>
    <d v="2024-09-12T00:00:00"/>
    <m/>
    <s v="(HR) Workplace Relations, New Starters"/>
    <m/>
    <m/>
    <m/>
    <m/>
    <s v="HR MANAGEMENT"/>
    <s v="Human Resources"/>
    <s v="Jen Jordan"/>
    <m/>
    <n v="335130"/>
    <m/>
    <x v="4"/>
    <s v=""/>
    <x v="0"/>
  </r>
  <r>
    <s v="Balaji Kathirvelu"/>
    <s v="veerappa.kathirvelu@srg.com.au"/>
    <s v="Microsoft Excel 365 - Advanced"/>
    <n v="13672710"/>
    <s v="Course"/>
    <x v="2"/>
    <m/>
    <d v="2024-12-24T00:00:00"/>
    <m/>
    <s v="(DC) Leading Hands, (DC) Support Team"/>
    <m/>
    <m/>
    <m/>
    <m/>
    <s v="Supply Chain"/>
    <s v="DC"/>
    <s v="Steve Harrison"/>
    <m/>
    <n v="309150"/>
    <m/>
    <x v="23"/>
    <s v=""/>
    <x v="8"/>
  </r>
  <r>
    <s v="Qiao Nian"/>
    <s v="alex.nianqiao@gmail.com"/>
    <s v="Microsoft Excel 365 - Advanced"/>
    <n v="13672710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Jacqueline Doria"/>
    <s v="jacqueline.doria@srg.com.au"/>
    <s v="Microsoft Excel 365 - Advanced"/>
    <n v="13672710"/>
    <s v="Cours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Chantelle Platt"/>
    <s v="chantelle.platt@srg.com.au"/>
    <s v="Microsoft Excel 365 - Advanced"/>
    <n v="13672710"/>
    <s v="Course"/>
    <x v="0"/>
    <s v="Passed"/>
    <d v="2025-01-23T00:00:00"/>
    <d v="2025-02-05T00:00:00"/>
    <s v="Human Resources (HR), (HR) Payroll, New Starters"/>
    <m/>
    <m/>
    <m/>
    <s v="Payroll Officer"/>
    <s v="HR MANAGEMENT"/>
    <m/>
    <s v="Fi Cassidy"/>
    <s v="S900"/>
    <n v="335473"/>
    <s v="Chantelle Platt"/>
    <x v="33"/>
    <s v="Q3, FY25"/>
    <x v="0"/>
  </r>
  <r>
    <s v="Yuanhong Huang"/>
    <s v="julie.huang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3623"/>
    <s v="Julie Huang"/>
    <x v="7"/>
    <s v="Q4, FY24"/>
    <x v="0"/>
  </r>
  <r>
    <s v="Celeste Morrison"/>
    <s v="celeste.morrison@spotlightfoundation.org.au"/>
    <s v="Microsoft Excel 365 - Advanced"/>
    <n v="13672710"/>
    <s v="Course"/>
    <x v="1"/>
    <m/>
    <m/>
    <m/>
    <s v="(FIN) FFM, New Starters"/>
    <m/>
    <m/>
    <m/>
    <s v="Assistant Grants Manager"/>
    <m/>
    <m/>
    <s v="Rose Thomas"/>
    <m/>
    <n v="298492"/>
    <s v="Celeste Morrison"/>
    <x v="1"/>
    <s v=""/>
    <x v="9"/>
  </r>
  <r>
    <s v="Luan Nguyen"/>
    <s v="luan.nguyen@srg.com.au"/>
    <s v="Microsoft Excel 365 - Advanced"/>
    <n v="13672710"/>
    <s v="Course"/>
    <x v="0"/>
    <s v="Passed"/>
    <d v="2025-03-20T00:00:00"/>
    <d v="2025-04-29T00:00:00"/>
    <s v="Human Resources (HR), (HR) HR Analytics, New Starters"/>
    <m/>
    <m/>
    <m/>
    <s v="Hr Reporting Analyst"/>
    <s v="HR MANAGEMENT"/>
    <m/>
    <s v="Vanessa Mccandlish"/>
    <s v="S900"/>
    <n v="338041"/>
    <s v="Luan Nguyen"/>
    <x v="13"/>
    <s v="Q4, FY25"/>
    <x v="0"/>
  </r>
  <r>
    <s v="Pingping Lu"/>
    <s v="lucy.lu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Tansy Hawksby"/>
    <s v="tansy.hawksby@spotlightgroup.com"/>
    <s v="Microsoft Excel 365 - Advanced"/>
    <n v="13672710"/>
    <s v="Cours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Yuan Jiang"/>
    <s v="yuan.jiang@srg.com.au"/>
    <s v="Microsoft Excel 365 - Advanced"/>
    <n v="13672710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Joshua Hodes"/>
    <s v="josh.hodes@spotlightgroup.com"/>
    <s v="Microsoft Excel 365 - Advanced"/>
    <n v="13672710"/>
    <s v="Course"/>
    <x v="1"/>
    <m/>
    <m/>
    <m/>
    <s v="(FIN) FFM, New Starters"/>
    <m/>
    <m/>
    <m/>
    <s v="Investment Analyst"/>
    <m/>
    <m/>
    <s v="Jack Ronaldson"/>
    <m/>
    <n v="339107"/>
    <s v="Josh Hodes"/>
    <x v="1"/>
    <s v=""/>
    <x v="9"/>
  </r>
  <r>
    <s v="Mikaela Wilkie"/>
    <s v="mikaela.wilkie@spotlightproperty.com.au"/>
    <s v="Microsoft Excel 365 - Advanced"/>
    <n v="13672710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Jonathan Tan"/>
    <s v="jonathan.tan@srg.com.au"/>
    <s v="Microsoft Excel 365 - Advanced"/>
    <n v="13672710"/>
    <s v="Course"/>
    <x v="0"/>
    <s v="Passed"/>
    <d v="2025-06-03T00:00:00"/>
    <d v="2025-06-16T00:00:00"/>
    <s v="(FIN) Commercial, New Starters"/>
    <m/>
    <s v="Commercial Manager"/>
    <s v="en"/>
    <s v="Finance Business Partner"/>
    <s v="SS Finance"/>
    <s v="SS Finance SM2"/>
    <s v="Stu Agnew"/>
    <s v="S900"/>
    <n v="338802"/>
    <s v="Jonathan Tan"/>
    <x v="24"/>
    <s v="Q4, FY25"/>
    <x v="11"/>
  </r>
  <r>
    <s v="Jonathan Wright"/>
    <s v="jonathan.wright@srg.com.au"/>
    <s v="Microsoft Excel 365 - Advanced"/>
    <n v="13672710"/>
    <s v="Course"/>
    <x v="0"/>
    <s v="Passed"/>
    <d v="2024-12-17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x v="23"/>
    <s v="Q2, FY25"/>
    <x v="6"/>
  </r>
  <r>
    <s v="Leah Edwards"/>
    <s v="leah.edwards@spotlightgroup.com.au"/>
    <s v="Microsoft Excel 365 - Advanced"/>
    <n v="13672710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Vanessa Mccandlish"/>
    <s v="vanessa.mccandlish@srg.com.au"/>
    <s v="Microsoft Excel 365 - Advanced"/>
    <n v="13672710"/>
    <s v="Course"/>
    <x v="1"/>
    <m/>
    <m/>
    <m/>
    <s v="Human Resources (HR), (HR) HR Analytics, MANAGERS, New Starters"/>
    <m/>
    <m/>
    <m/>
    <s v="Business Analyst"/>
    <s v="HR MANAGEMENT"/>
    <m/>
    <s v="Linda Hunt"/>
    <s v="S900"/>
    <n v="239766"/>
    <s v="Vanessa Mccandlish"/>
    <x v="1"/>
    <s v=""/>
    <x v="0"/>
  </r>
  <r>
    <s v="Ahmed Gulamali"/>
    <s v="ahmed.gulamali@spotlightgroup.com"/>
    <s v="Microsoft Excel 365 - Advanced"/>
    <n v="13672710"/>
    <s v="Cours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Janet Blight"/>
    <s v="janet.blight@spotlightproperty.com.au"/>
    <s v="Microsoft Excel 365 - Advanced"/>
    <n v="13672710"/>
    <s v="Course"/>
    <x v="2"/>
    <m/>
    <d v="2024-11-22T00:00:00"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30"/>
    <s v=""/>
    <x v="4"/>
  </r>
  <r>
    <s v="Michelle De Pasquale"/>
    <s v="michele.depasquale@spotlightproperty.com.au"/>
    <s v="Microsoft Excel 365 - Advanced"/>
    <n v="13672710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Lakshmi Nagendran"/>
    <s v="lakshmi.nagendran@spotlightproperty.com.au"/>
    <s v="Microsoft Excel 365 - Advanced"/>
    <n v="13672710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Pamela Maccotta"/>
    <s v="pamela.maccotta@spotlightproperty.com.au"/>
    <s v="Microsoft Excel 365 - Advanced"/>
    <n v="13672710"/>
    <s v="Course"/>
    <x v="2"/>
    <m/>
    <d v="2024-11-08T00:00:00"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30"/>
    <s v=""/>
    <x v="4"/>
  </r>
  <r>
    <s v="Timothy Charman"/>
    <s v="tim.charman@srg.com.au"/>
    <s v="Microsoft Excel 365 - Advanced"/>
    <n v="13672710"/>
    <s v="Cours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Yi Xiao"/>
    <s v="kevin.xiao@spotlightgroup.com"/>
    <s v="Microsoft Excel 365 - Advanced"/>
    <n v="13672710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"/>
    <s v=""/>
    <x v="9"/>
  </r>
  <r>
    <s v="Jodi Ross"/>
    <s v="jodi.ross@spotlightgroup.com"/>
    <s v="Microsoft Excel 365 - Advanced"/>
    <n v="13672710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Leslie Liboon"/>
    <s v="leslie.liboon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5"/>
    <m/>
    <x v="1"/>
    <s v=""/>
    <x v="1"/>
  </r>
  <r>
    <s v="Ralph Valenzuela"/>
    <s v="ralph.valenzuela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0"/>
    <m/>
    <x v="1"/>
    <s v=""/>
    <x v="1"/>
  </r>
  <r>
    <s v="Maria Liza Flores"/>
    <s v="maria.flores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7"/>
    <m/>
    <x v="1"/>
    <s v=""/>
    <x v="1"/>
  </r>
  <r>
    <s v="Kristine Carumbana"/>
    <s v="kristine.carumbana@spotlight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8"/>
    <m/>
    <x v="1"/>
    <s v=""/>
    <x v="1"/>
  </r>
  <r>
    <s v="Melissa Siciliano"/>
    <s v="melissa.siciliano@spotlightproperty.com.au"/>
    <s v="Microsoft 365 Excel - Intermediate"/>
    <n v="13672229"/>
    <s v="Course"/>
    <x v="0"/>
    <s v="Passed"/>
    <d v="2023-05-26T00:00:00"/>
    <d v="2023-05-26T00:00:00"/>
    <s v="Spotlight Group, New Starters"/>
    <m/>
    <m/>
    <m/>
    <s v="Assistant Asset Manager"/>
    <s v="SPG DEV"/>
    <s v="Richard O'Brien"/>
    <s v="Adam Boyd"/>
    <m/>
    <m/>
    <m/>
    <x v="28"/>
    <s v="Q4, FY23"/>
    <x v="1"/>
  </r>
  <r>
    <s v="ROBERT STOJANOVIC"/>
    <s v="robstoj11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26"/>
    <m/>
    <x v="1"/>
    <s v=""/>
    <x v="8"/>
  </r>
  <r>
    <s v="ANI MATTA"/>
    <s v="anisathvik77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76"/>
    <m/>
    <x v="1"/>
    <s v=""/>
    <x v="8"/>
  </r>
  <r>
    <s v="BIENVENUE MUZALIWA"/>
    <s v="bienvenuemuzaliwa34@g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624"/>
    <m/>
    <x v="1"/>
    <s v=""/>
    <x v="8"/>
  </r>
  <r>
    <s v="SOLI TIONISIO SUAFOA"/>
    <s v="inni-nuu22@hotmail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133"/>
    <m/>
    <x v="1"/>
    <s v=""/>
    <x v="1"/>
  </r>
  <r>
    <s v="SANDRA COELHO"/>
    <s v="xanaccc@msn.com"/>
    <s v="Microsoft 365 Excel - Intermediate"/>
    <n v="13672229"/>
    <s v="Course"/>
    <x v="1"/>
    <m/>
    <m/>
    <m/>
    <s v="Distribution  Centre &amp; Warehousing (DC), (DC) Support Team, New Starters"/>
    <m/>
    <m/>
    <m/>
    <s v="WAREHOUSE OPERATIONS"/>
    <s v="Supply Chain"/>
    <s v="Supply Chain DCManagement"/>
    <s v="Gerard Corrie"/>
    <m/>
    <n v="326517"/>
    <m/>
    <x v="1"/>
    <s v=""/>
    <x v="8"/>
  </r>
  <r>
    <s v="Carlo Gabi"/>
    <s v="carlo.gabi@srg.com.au"/>
    <s v="Microsoft 365 Excel - Intermediate"/>
    <n v="13672229"/>
    <s v="Cours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Glydel MaeGecana"/>
    <s v="glydel.maegecana@srg.com.au"/>
    <s v="Microsoft 365 Excel - Intermediate"/>
    <n v="13672229"/>
    <s v="Cours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Camille Diocadiz"/>
    <s v="camille.diocadiz@srg.com.au"/>
    <s v="Microsoft 365 Excel - Intermediate"/>
    <n v="13672229"/>
    <s v="Cours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Angela Georgieska"/>
    <s v="angela.georgieska@srg.com.au"/>
    <s v="Microsoft 365 Excel - Intermediate"/>
    <n v="13672229"/>
    <s v="Course"/>
    <x v="0"/>
    <s v="Passed"/>
    <d v="2024-09-06T00:00:00"/>
    <d v="2024-09-12T00:00:00"/>
    <s v="(HR) Workplace Relations, New Starters"/>
    <m/>
    <m/>
    <m/>
    <m/>
    <s v="HR MANAGEMENT"/>
    <s v="Human Resources"/>
    <s v="Jen Jordan"/>
    <m/>
    <n v="335130"/>
    <m/>
    <x v="4"/>
    <s v="Q1, FY25"/>
    <x v="0"/>
  </r>
  <r>
    <s v="Angela Enconado"/>
    <s v="angela.enconado@srg.com.au"/>
    <s v="Microsoft 365 Excel - Intermediate"/>
    <n v="13672229"/>
    <s v="Course"/>
    <x v="0"/>
    <s v="Passed"/>
    <d v="2024-07-08T00:00:00"/>
    <d v="2024-07-09T00:00:00"/>
    <s v="New Starters"/>
    <m/>
    <m/>
    <m/>
    <m/>
    <s v="IT"/>
    <m/>
    <s v="Joseph Zooeff"/>
    <m/>
    <m/>
    <m/>
    <x v="7"/>
    <s v="Q1, FY25"/>
    <x v="1"/>
  </r>
  <r>
    <s v="Carl Pantino"/>
    <s v="carl.pantino@srg.com.au"/>
    <s v="Microsoft 365 Excel - Intermediate"/>
    <n v="13672229"/>
    <s v="Course"/>
    <x v="0"/>
    <s v="Passed"/>
    <d v="2024-07-08T00:00:00"/>
    <d v="2024-07-09T00:00:00"/>
    <s v="Information Technology (IT), New Starters"/>
    <m/>
    <m/>
    <m/>
    <s v="Contractor"/>
    <s v="IT"/>
    <s v="IT INFRASTRUCTURE"/>
    <s v="Joseph Zooeff"/>
    <m/>
    <m/>
    <m/>
    <x v="7"/>
    <s v="Q1, FY25"/>
    <x v="1"/>
  </r>
  <r>
    <s v="Jericka Custodio"/>
    <s v="jericka.custodio@srg.com.au"/>
    <s v="Microsoft 365 Excel - Intermediate"/>
    <n v="13672229"/>
    <s v="Course"/>
    <x v="1"/>
    <m/>
    <m/>
    <m/>
    <s v="Finance (FIN), New Starters"/>
    <m/>
    <m/>
    <m/>
    <m/>
    <m/>
    <m/>
    <s v="Joanne Fatai"/>
    <m/>
    <s v="CON7472"/>
    <m/>
    <x v="1"/>
    <s v=""/>
    <x v="1"/>
  </r>
  <r>
    <s v="Mariel Mangubat"/>
    <s v="mariel.mangubat@srg.com.au"/>
    <s v="Microsoft 365 Excel - Intermediate"/>
    <n v="13672229"/>
    <s v="Cours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Melinda Potente"/>
    <s v="melinda.potente@go1.com"/>
    <s v="Microsoft 365 Excel - Intermediate"/>
    <n v="13672229"/>
    <s v="Course"/>
    <x v="1"/>
    <m/>
    <m/>
    <m/>
    <s v="Finance (FIN)"/>
    <m/>
    <s v="Store Manager"/>
    <s v="en"/>
    <m/>
    <m/>
    <m/>
    <m/>
    <m/>
    <m/>
    <m/>
    <x v="1"/>
    <s v=""/>
    <x v="1"/>
  </r>
  <r>
    <s v="Abdul Ali"/>
    <s v="abdul.ali@spotlight.com.au"/>
    <s v="Microsoft 365 Excel - Intermediate"/>
    <n v="13672229"/>
    <s v="Course"/>
    <x v="0"/>
    <s v="Passed"/>
    <d v="2025-05-19T00:00:00"/>
    <d v="2025-05-19T00:00:00"/>
    <m/>
    <m/>
    <m/>
    <m/>
    <m/>
    <s v="Supply Chain"/>
    <s v="DC"/>
    <s v="Steve Harrison"/>
    <m/>
    <n v="319680"/>
    <m/>
    <x v="11"/>
    <s v="Q4, FY25"/>
    <x v="8"/>
  </r>
  <r>
    <s v="Ajay Hipara"/>
    <s v="ajay.hirapara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235855"/>
    <m/>
    <x v="1"/>
    <s v=""/>
    <x v="8"/>
  </r>
  <r>
    <s v="Stuart Agnew"/>
    <s v="stuart.agnew@srg.com.au"/>
    <s v="Microsoft 365 Excel - Intermediate"/>
    <n v="13672229"/>
    <s v="Course"/>
    <x v="1"/>
    <m/>
    <m/>
    <m/>
    <s v="Finance (FIN), (FIN) Commercial, New Starters"/>
    <m/>
    <m/>
    <m/>
    <m/>
    <s v="Finance"/>
    <s v="Finance"/>
    <m/>
    <m/>
    <m/>
    <m/>
    <x v="1"/>
    <s v=""/>
    <x v="1"/>
  </r>
  <r>
    <s v="Shayina Sharma"/>
    <s v="shayina.sharma@hotmail.co.nz"/>
    <s v="Microsoft 365 Excel - Intermediate"/>
    <n v="13672229"/>
    <s v="Course"/>
    <x v="0"/>
    <s v="Passed"/>
    <d v="2025-04-08T00:00:00"/>
    <d v="2025-04-08T00:00:00"/>
    <s v="(DC) Leading Hands, (DC) Support Team"/>
    <m/>
    <m/>
    <m/>
    <m/>
    <s v="Supply Chain"/>
    <s v="DC"/>
    <s v="Steve Harrison"/>
    <m/>
    <n v="321097"/>
    <m/>
    <x v="32"/>
    <s v="Q4, FY25"/>
    <x v="8"/>
  </r>
  <r>
    <s v="Anthony Eclevia"/>
    <s v="anthony.eclevia@srg.com.au"/>
    <s v="Microsoft 365 Excel - Intermediate"/>
    <n v="13672229"/>
    <s v="Course"/>
    <x v="1"/>
    <m/>
    <m/>
    <m/>
    <s v="Finance (FIN)"/>
    <m/>
    <m/>
    <m/>
    <m/>
    <s v="Finance"/>
    <s v="Finance"/>
    <s v="Adam Bowden"/>
    <m/>
    <s v="CON11935"/>
    <m/>
    <x v="1"/>
    <s v=""/>
    <x v="1"/>
  </r>
  <r>
    <s v="Ajay Singh"/>
    <s v="ajaypal.singh@srg.com.au"/>
    <s v="Microsoft 365 Excel - Intermediate"/>
    <n v="13672229"/>
    <s v="Course"/>
    <x v="2"/>
    <m/>
    <d v="2024-05-29T00:00:00"/>
    <m/>
    <s v="(DC) Leading Hands, (DC) Support Team"/>
    <m/>
    <m/>
    <m/>
    <m/>
    <s v="Supply Chain"/>
    <s v="Supply Chain"/>
    <s v="Steve Harrison"/>
    <m/>
    <n v="321134"/>
    <m/>
    <x v="15"/>
    <s v=""/>
    <x v="8"/>
  </r>
  <r>
    <s v="Tal Sidhu"/>
    <s v="talwindersidhu172@hotmail.com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19724"/>
    <m/>
    <x v="1"/>
    <s v=""/>
    <x v="8"/>
  </r>
  <r>
    <s v="Tiffany Ronchi"/>
    <s v="tiffany.ronchi@srg.com.au"/>
    <s v="Microsoft 365 Excel - Intermediate"/>
    <n v="13672229"/>
    <s v="Course"/>
    <x v="1"/>
    <m/>
    <m/>
    <m/>
    <s v="Distribution  Centre &amp; Warehousing (DC), (DC) Support Team, New Starters"/>
    <m/>
    <m/>
    <m/>
    <s v="DC Helpdesk"/>
    <s v="Supply Chain"/>
    <s v="Supply Chain"/>
    <s v="Lynette Jenkins"/>
    <m/>
    <s v="CON11581"/>
    <m/>
    <x v="1"/>
    <s v=""/>
    <x v="1"/>
  </r>
  <r>
    <s v="Bradlee Feilo-Hasini"/>
    <s v="bradley.hasini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49"/>
    <m/>
    <x v="1"/>
    <s v=""/>
    <x v="8"/>
  </r>
  <r>
    <s v="Earl David"/>
    <s v="earl.david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28"/>
    <m/>
    <x v="1"/>
    <s v=""/>
    <x v="8"/>
  </r>
  <r>
    <s v="Domenico Martello"/>
    <s v="domenico.martello@srg.com.au"/>
    <s v="Microsoft 365 Excel - Intermediate"/>
    <n v="13672229"/>
    <s v="Course"/>
    <x v="1"/>
    <m/>
    <m/>
    <m/>
    <s v="(DC) Leading Hands, (DC) Support Team"/>
    <m/>
    <m/>
    <m/>
    <m/>
    <s v="Supply Chain"/>
    <s v="DC"/>
    <s v="Steve Harrison"/>
    <m/>
    <n v="309129"/>
    <m/>
    <x v="1"/>
    <s v=""/>
    <x v="8"/>
  </r>
  <r>
    <s v="Jay Garados"/>
    <s v="jay.garados@srg.com.au"/>
    <s v="Microsoft 365 Excel - Intermediate"/>
    <n v="13672229"/>
    <s v="Course"/>
    <x v="1"/>
    <m/>
    <m/>
    <m/>
    <s v="Finance (FIN)"/>
    <m/>
    <m/>
    <m/>
    <m/>
    <s v="Finance"/>
    <s v="Finance"/>
    <s v="Robyn Boyle"/>
    <m/>
    <s v="CON11847"/>
    <m/>
    <x v="1"/>
    <s v=""/>
    <x v="1"/>
  </r>
  <r>
    <s v="Michael Tavernier"/>
    <s v="michael.tavernier@srg.com.au"/>
    <s v="Microsoft 365 Excel - Intermediate"/>
    <n v="13672229"/>
    <s v="Course"/>
    <x v="1"/>
    <m/>
    <m/>
    <m/>
    <s v="Distribution  Centre &amp; Warehousing (DC), (DC) Support Team, New Starters"/>
    <m/>
    <m/>
    <m/>
    <s v="Administrator"/>
    <s v="Supply Chain"/>
    <s v="Supply Chain"/>
    <s v="Lynette Jenkins"/>
    <m/>
    <s v="CON11582"/>
    <m/>
    <x v="1"/>
    <s v=""/>
    <x v="1"/>
  </r>
  <r>
    <s v="Balaji Kathirvelu"/>
    <s v="veerappa.kathirvelu@srg.com.au"/>
    <s v="Microsoft 365 Excel - Intermediate"/>
    <n v="13672229"/>
    <s v="Course"/>
    <x v="2"/>
    <m/>
    <d v="2024-05-30T00:00:00"/>
    <m/>
    <s v="(DC) Leading Hands, (DC) Support Team"/>
    <m/>
    <m/>
    <m/>
    <m/>
    <s v="Supply Chain"/>
    <s v="DC"/>
    <s v="Steve Harrison"/>
    <m/>
    <n v="309150"/>
    <m/>
    <x v="15"/>
    <s v=""/>
    <x v="8"/>
  </r>
  <r>
    <s v="Jay Patel"/>
    <s v="jaynil.patel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m/>
    <s v="Supply Chain"/>
    <s v="Supply Chain"/>
    <s v="Steve Harrison"/>
    <m/>
    <n v="309140"/>
    <m/>
    <x v="1"/>
    <s v=""/>
    <x v="8"/>
  </r>
  <r>
    <s v="Qiao Nian"/>
    <s v="alex.nianqiao@gmail.com"/>
    <s v="Microsoft 365 Excel - Intermediate"/>
    <n v="13672229"/>
    <s v="Course"/>
    <x v="1"/>
    <m/>
    <m/>
    <m/>
    <s v="Finance (FIN), Property Management (PROP), (FIN) Property Finance, Spotlight Group"/>
    <m/>
    <m/>
    <m/>
    <s v="Management Accountant - Spg"/>
    <s v="Finance"/>
    <s v="FFM Finance SM1"/>
    <s v="Jesse Rhodes"/>
    <m/>
    <n v="338637"/>
    <s v="Alex Nian"/>
    <x v="1"/>
    <s v=""/>
    <x v="4"/>
  </r>
  <r>
    <s v="Emylou Pagulia"/>
    <s v="emylou.paguila@spotlightproperty.com.au"/>
    <s v="Microsoft 365 Excel - Intermediate"/>
    <n v="13672229"/>
    <s v="Course"/>
    <x v="1"/>
    <m/>
    <m/>
    <m/>
    <s v="Finance (FIN)"/>
    <m/>
    <m/>
    <m/>
    <m/>
    <s v="Finance"/>
    <s v="Finance"/>
    <s v="Lakshmi Nagendran"/>
    <m/>
    <s v="CON12317"/>
    <m/>
    <x v="1"/>
    <s v=""/>
    <x v="1"/>
  </r>
  <r>
    <s v="Adrian Hulston"/>
    <s v="adrian.hulston@srg.com.au"/>
    <s v="Microsoft 365 Excel - Intermediate"/>
    <n v="13672229"/>
    <s v="Course"/>
    <x v="1"/>
    <m/>
    <m/>
    <m/>
    <s v="Finance (FIN)"/>
    <m/>
    <m/>
    <m/>
    <m/>
    <s v="Finance"/>
    <s v="Finance"/>
    <s v="Jodi Ross"/>
    <m/>
    <s v="CON14417"/>
    <m/>
    <x v="1"/>
    <s v=""/>
    <x v="1"/>
  </r>
  <r>
    <s v="Gaurav Bhat"/>
    <s v="gaurav.bhat@srg.com.au"/>
    <s v="Microsoft 365 Excel - Intermediate"/>
    <n v="13672229"/>
    <s v="Course"/>
    <x v="2"/>
    <m/>
    <d v="2023-10-09T00:00:00"/>
    <m/>
    <s v="Information Technology (IT), (IT) Digital Solutions, New Starters"/>
    <m/>
    <m/>
    <m/>
    <s v="Mobility &amp; Ecomm App Sa"/>
    <s v="IT"/>
    <s v="IT DIGITAL"/>
    <s v="Andrew Lighten"/>
    <m/>
    <n v="323285"/>
    <m/>
    <x v="29"/>
    <s v=""/>
    <x v="5"/>
  </r>
  <r>
    <s v="Carl Ferasol"/>
    <s v="carl.ferasol@srg.com.au"/>
    <s v="Microsoft 365 Excel - Intermediate"/>
    <n v="13672229"/>
    <s v="Course"/>
    <x v="1"/>
    <m/>
    <m/>
    <m/>
    <s v="Finance (FIN)"/>
    <m/>
    <m/>
    <m/>
    <m/>
    <m/>
    <m/>
    <s v="Adam Bowden"/>
    <m/>
    <m/>
    <m/>
    <x v="1"/>
    <s v=""/>
    <x v="1"/>
  </r>
  <r>
    <s v="Murray Mathews"/>
    <s v="murray.mathews@spotlight.co.nz"/>
    <s v="Microsoft 365 Excel - Intermediate"/>
    <n v="13672229"/>
    <s v="Course"/>
    <x v="1"/>
    <m/>
    <m/>
    <m/>
    <s v="Finance (FIN)"/>
    <m/>
    <m/>
    <m/>
    <m/>
    <m/>
    <m/>
    <s v="Adrian Hulston"/>
    <m/>
    <m/>
    <m/>
    <x v="1"/>
    <s v=""/>
    <x v="1"/>
  </r>
  <r>
    <s v="Michel Gloutnay"/>
    <s v="michel.gloutnay@srg.com.au"/>
    <s v="Microsoft 365 Excel - Intermediate"/>
    <n v="13672229"/>
    <s v="Course"/>
    <x v="2"/>
    <m/>
    <d v="2024-07-10T00:00:00"/>
    <m/>
    <s v="Human Resources (HR), (HR) Payroll, New Starters"/>
    <m/>
    <m/>
    <m/>
    <s v="Payroll Officer"/>
    <s v="HR MANAGEMENT"/>
    <m/>
    <s v="Fi Cassidy"/>
    <s v="S900"/>
    <n v="314434"/>
    <s v="Michel Gloutnay"/>
    <x v="7"/>
    <s v=""/>
    <x v="0"/>
  </r>
  <r>
    <s v="Pingping Lu"/>
    <s v="lucy.lu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927"/>
    <s v="Lucy Lu"/>
    <x v="7"/>
    <s v="Q4, FY24"/>
    <x v="0"/>
  </r>
  <r>
    <s v="Akansha Tewari"/>
    <s v="akansha.tewari@srg.com.au"/>
    <s v="Microsoft 365 Excel - Intermediate"/>
    <n v="13672229"/>
    <s v="Course"/>
    <x v="2"/>
    <m/>
    <d v="2024-05-29T00:00:00"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5"/>
    <s v=""/>
    <x v="0"/>
  </r>
  <r>
    <s v="Daryl Megna"/>
    <s v="insurance@spotlightgroup.com"/>
    <s v="Microsoft 365 Excel - Intermediate"/>
    <n v="13672229"/>
    <s v="Cours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x v="1"/>
    <s v=""/>
    <x v="11"/>
  </r>
  <r>
    <s v="Reece Shaw"/>
    <s v="reece.shaw@srg.com.au"/>
    <s v="Microsoft 365 Excel - Intermediate"/>
    <n v="13672229"/>
    <s v="Course"/>
    <x v="0"/>
    <s v="Passed"/>
    <d v="2023-05-29T00:00:00"/>
    <d v="2024-07-23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6"/>
    <s v="Q1, FY25"/>
    <x v="0"/>
  </r>
  <r>
    <s v="Frank Dalupang"/>
    <s v="frank.dalupang@srg.com.au"/>
    <s v="Microsoft 365 Excel - Intermediate"/>
    <n v="13672229"/>
    <s v="Cours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x v="1"/>
    <s v=""/>
    <x v="11"/>
  </r>
  <r>
    <s v="Chantelle Platt"/>
    <s v="chantelle.platt@srg.com.au"/>
    <s v="Microsoft 365 Excel - Intermediate"/>
    <n v="13672229"/>
    <s v="Course"/>
    <x v="0"/>
    <s v="Passed"/>
    <d v="2024-12-05T00:00:00"/>
    <d v="2025-01-16T00:00:00"/>
    <s v="Human Resources (HR), (HR) Payroll, New Starters"/>
    <m/>
    <m/>
    <m/>
    <s v="Payroll Officer"/>
    <s v="HR MANAGEMENT"/>
    <m/>
    <s v="Fi Cassidy"/>
    <s v="S900"/>
    <n v="335473"/>
    <s v="Chantelle Platt"/>
    <x v="23"/>
    <s v="Q3, FY25"/>
    <x v="0"/>
  </r>
  <r>
    <s v="Kathryn Buchanan"/>
    <s v="kathryn.buchanan@anaconda.com.au"/>
    <s v="Microsoft 365 Excel - Intermediate"/>
    <n v="13672229"/>
    <s v="Course"/>
    <x v="2"/>
    <m/>
    <d v="2025-05-14T00:00:00"/>
    <m/>
    <s v="Human Resources (HR), (HR) Payroll, New Starters"/>
    <m/>
    <m/>
    <m/>
    <s v="Payroll Officer"/>
    <s v="HR MANAGEMENT"/>
    <m/>
    <s v="Fi Cassidy"/>
    <s v="S900"/>
    <n v="297893"/>
    <s v="Kathryn Buchanan"/>
    <x v="11"/>
    <s v=""/>
    <x v="0"/>
  </r>
  <r>
    <s v="Su Ying Xie"/>
    <s v="su.ying.xie@srg.com.au"/>
    <s v="Microsoft 365 Excel - Intermediate"/>
    <n v="13672229"/>
    <s v="Cours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"/>
    <s v=""/>
    <x v="7"/>
  </r>
  <r>
    <s v="Wayne Micallef"/>
    <s v="wayne.micallef@srg.com.au"/>
    <s v="Microsoft 365 Excel - Intermediate"/>
    <n v="13672229"/>
    <s v="Cours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x v="1"/>
    <s v=""/>
    <x v="11"/>
  </r>
  <r>
    <s v="Tatiana Ko"/>
    <s v="tatiana.ko@srg.com.au"/>
    <s v="Microsoft 365 Excel - Intermediate"/>
    <n v="13672229"/>
    <s v="Course"/>
    <x v="2"/>
    <m/>
    <d v="2023-08-23T00:00:00"/>
    <m/>
    <s v="New Starters"/>
    <m/>
    <m/>
    <m/>
    <s v="Social Media Coordinator"/>
    <s v="Marketing"/>
    <s v="ECOMM DIGITAL"/>
    <s v="Bryan Richardson"/>
    <s v="S900"/>
    <n v="329993"/>
    <s v="Tatiana Ko"/>
    <x v="26"/>
    <s v=""/>
    <x v="2"/>
  </r>
  <r>
    <s v="Antonio Lai Patricio Coelho"/>
    <s v="antonio.coelho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s v="Tl - Allocations &amp; Pick Spl"/>
    <s v="Supply Chain"/>
    <s v="Supply Chain DCManagement"/>
    <s v="Steve Harrison"/>
    <s v="S900"/>
    <n v="209050"/>
    <s v="Antonio Lai Patricio Coelho"/>
    <x v="1"/>
    <s v=""/>
    <x v="8"/>
  </r>
  <r>
    <s v="Linda Abela"/>
    <s v="linda.abela@srg.com.au"/>
    <s v="Microsoft 365 Excel - Intermediate"/>
    <n v="13672229"/>
    <s v="Course"/>
    <x v="2"/>
    <m/>
    <d v="2025-05-28T00:00:00"/>
    <m/>
    <s v="Property Management (PROP), New Starters"/>
    <m/>
    <m/>
    <m/>
    <s v="Construction Co-Ordinator"/>
    <s v="Property"/>
    <s v="Property Management"/>
    <s v="Jason Wregg"/>
    <s v="S900"/>
    <n v="329438"/>
    <s v="Linda Abela"/>
    <x v="11"/>
    <s v=""/>
    <x v="3"/>
  </r>
  <r>
    <s v="Lisa Giang"/>
    <s v="lisa.giang@srg.com.au"/>
    <s v="Microsoft 365 Excel - Intermediate"/>
    <n v="13672229"/>
    <s v="Course"/>
    <x v="2"/>
    <m/>
    <d v="2025-05-08T00:00:00"/>
    <m/>
    <s v="New Starters"/>
    <m/>
    <m/>
    <m/>
    <s v="Facilities Manager - Property"/>
    <s v="Property"/>
    <s v="Facilities Management"/>
    <s v="Andrew Ireson"/>
    <s v="S900"/>
    <n v="335621"/>
    <s v="Lisa Giang Giang"/>
    <x v="11"/>
    <s v=""/>
    <x v="3"/>
  </r>
  <r>
    <s v="Chloe Delaney"/>
    <s v="chloe.delaney@spotlightproperty.com.au"/>
    <s v="Microsoft 365 Excel - Intermediate"/>
    <n v="13672229"/>
    <s v="Course"/>
    <x v="1"/>
    <m/>
    <m/>
    <m/>
    <s v="Finance (FIN), New Starters"/>
    <m/>
    <m/>
    <m/>
    <s v="Lease Administrator"/>
    <s v="SS Finance"/>
    <s v="FFM Finance SM1"/>
    <s v="Michele De Pasquale"/>
    <n v="5900"/>
    <n v="335741"/>
    <s v="Chloe Delaney"/>
    <x v="1"/>
    <s v=""/>
    <x v="4"/>
  </r>
  <r>
    <s v="Andrea Brvenik"/>
    <s v="andrea.brvenik@srg.com.au"/>
    <s v="Microsoft 365 Excel - Intermediate"/>
    <n v="13672229"/>
    <s v="Cours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x v="1"/>
    <s v=""/>
    <x v="11"/>
  </r>
  <r>
    <s v="Somya Sharma"/>
    <s v="somya.sharma@srg.com.au"/>
    <s v="Microsoft 365 Excel - Intermediate"/>
    <n v="13672229"/>
    <s v="Course"/>
    <x v="2"/>
    <m/>
    <d v="2024-06-30T00:00:00"/>
    <m/>
    <s v="Finance (FIN)"/>
    <m/>
    <m/>
    <m/>
    <s v="Stock Integrity Analyst"/>
    <s v="SS Finance"/>
    <s v="SS Finance SM4"/>
    <s v="Leigh Boyle"/>
    <s v="S900"/>
    <n v="333928"/>
    <s v="Somya Sharma"/>
    <x v="15"/>
    <s v=""/>
    <x v="11"/>
  </r>
  <r>
    <s v="Luan Nguyen"/>
    <s v="luan.nguyen@srg.com.au"/>
    <s v="Microsoft 365 Excel - Intermediate"/>
    <n v="13672229"/>
    <s v="Course"/>
    <x v="0"/>
    <s v="Passed"/>
    <d v="2025-02-28T00:00:00"/>
    <d v="2025-03-20T00:00:00"/>
    <s v="Human Resources (HR), (HR) HR Analytics, New Starters"/>
    <m/>
    <m/>
    <m/>
    <s v="Hr Reporting Analyst"/>
    <s v="HR MANAGEMENT"/>
    <m/>
    <s v="Vanessa Mccandlish"/>
    <s v="S900"/>
    <n v="338041"/>
    <s v="Luan Nguyen"/>
    <x v="25"/>
    <s v="Q3, FY25"/>
    <x v="0"/>
  </r>
  <r>
    <s v="Evans Dzadey"/>
    <s v="evans.dzadey@srg.com.au"/>
    <s v="Microsoft 365 Excel - Intermediate"/>
    <n v="13672229"/>
    <s v="Course"/>
    <x v="2"/>
    <m/>
    <d v="2025-03-28T00:00:00"/>
    <m/>
    <s v="(DC) Leading Hands, (DC) Support Team"/>
    <m/>
    <m/>
    <m/>
    <s v="Supervisor - Xdock Recv Qa"/>
    <s v="Supply Chain"/>
    <s v="SC LOGISTICS PLAN INV"/>
    <s v="Anastasia Kofteros"/>
    <s v="S900"/>
    <n v="309125"/>
    <s v="Evans Dzadey"/>
    <x v="13"/>
    <s v=""/>
    <x v="8"/>
  </r>
  <r>
    <s v="Marius Muller"/>
    <s v="marius.muller@srg.com.au"/>
    <s v="Microsoft 365 Excel - Intermediate"/>
    <n v="13672229"/>
    <s v="Cours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x v="1"/>
    <s v=""/>
    <x v="11"/>
  </r>
  <r>
    <s v="Yuanhong Huang"/>
    <s v="julie.huang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3623"/>
    <s v="Julie Huang"/>
    <x v="7"/>
    <s v="Q4, FY24"/>
    <x v="0"/>
  </r>
  <r>
    <s v="Vinchi Chan"/>
    <s v="vinchi.chan@srg.com.au"/>
    <s v="Microsoft 365 Excel - Intermediate"/>
    <n v="13672229"/>
    <s v="Course"/>
    <x v="2"/>
    <m/>
    <d v="2024-09-10T00:00:00"/>
    <m/>
    <s v="Human Resources (HR), (HR) Payroll, New Starters"/>
    <m/>
    <m/>
    <m/>
    <s v="Payroll Supervisor"/>
    <s v="HR MANAGEMENT"/>
    <m/>
    <s v="Fi Cassidy"/>
    <s v="S900"/>
    <n v="321483"/>
    <s v="Vinchi Chan"/>
    <x v="4"/>
    <s v=""/>
    <x v="0"/>
  </r>
  <r>
    <s v="Penny West"/>
    <s v="penny.west@srg.com.au"/>
    <s v="Microsoft 365 Excel - Intermediate"/>
    <n v="13672229"/>
    <s v="Cours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x v="1"/>
    <s v=""/>
    <x v="11"/>
  </r>
  <r>
    <s v="Callia Emory"/>
    <s v="callia.emory@srg.com.au"/>
    <s v="Microsoft 365 Excel - Intermediate"/>
    <n v="13672229"/>
    <s v="Course"/>
    <x v="2"/>
    <m/>
    <d v="2024-07-01T00:00:00"/>
    <m/>
    <s v="Human Resources (HR), (HR) Payroll, New Starters"/>
    <m/>
    <m/>
    <m/>
    <s v="Payroll Supervisor"/>
    <s v="HR MANAGEMENT"/>
    <m/>
    <s v="Fi Cassidy"/>
    <s v="S900"/>
    <n v="320135"/>
    <s v="Callia Emory"/>
    <x v="7"/>
    <s v=""/>
    <x v="0"/>
  </r>
  <r>
    <s v="Jacqueline Doria"/>
    <s v="jacqueline.doria@srg.com.au"/>
    <s v="Microsoft 365 Excel - Intermediate"/>
    <n v="13672229"/>
    <s v="Cours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Karl Morris"/>
    <s v="karl.morris@srg.com.au"/>
    <s v="Microsoft 365 Excel - Intermediate"/>
    <n v="13672229"/>
    <s v="Course"/>
    <x v="1"/>
    <m/>
    <m/>
    <m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1"/>
    <s v=""/>
    <x v="11"/>
  </r>
  <r>
    <s v="Yuan Jiang"/>
    <s v="yuan.jiang@srg.com.au"/>
    <s v="Microsoft 365 Excel - Intermediate"/>
    <n v="13672229"/>
    <s v="Course"/>
    <x v="0"/>
    <s v="Passed"/>
    <d v="2024-07-04T00:00:00"/>
    <d v="2024-07-04T00:00:00"/>
    <s v="Human Resources (HR), (HR) Payroll, New Starters"/>
    <m/>
    <m/>
    <m/>
    <s v="Payroll Officer"/>
    <s v="HR MANAGEMENT"/>
    <m/>
    <s v="Fi Cassidy"/>
    <s v="S900"/>
    <n v="328014"/>
    <s v="Yuan Jiang"/>
    <x v="7"/>
    <s v="Q4, FY24"/>
    <x v="0"/>
  </r>
  <r>
    <s v="Andre Wilbraham"/>
    <s v="andre.wilbraham@srg.com.au"/>
    <s v="Microsoft 365 Excel - Intermediate"/>
    <n v="13672229"/>
    <s v="Course"/>
    <x v="0"/>
    <s v="Passed"/>
    <d v="2022-11-22T00:00:00"/>
    <d v="2023-01-21T00:00:00"/>
    <s v="Finance (FIN), New Starters"/>
    <m/>
    <m/>
    <m/>
    <s v="Stock Integrity Analyst"/>
    <s v="SS Finance"/>
    <s v="SS Finance SM4"/>
    <s v="Leigh Boyle"/>
    <s v="S900"/>
    <n v="298748"/>
    <s v="Andre Wilbraham"/>
    <x v="9"/>
    <s v="Q3, FY23"/>
    <x v="11"/>
  </r>
  <r>
    <s v="Mark Furey"/>
    <s v="mark.furey@srg.com.au"/>
    <s v="Microsoft 365 Excel - Intermediate"/>
    <n v="13672229"/>
    <s v="Cours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x v="1"/>
    <s v=""/>
    <x v="11"/>
  </r>
  <r>
    <s v="Ahmed Gulamali"/>
    <s v="ahmed.gulamali@spotlightgroup.com"/>
    <s v="Microsoft 365 Excel - Intermediate"/>
    <n v="13672229"/>
    <s v="Course"/>
    <x v="2"/>
    <m/>
    <d v="2023-04-21T00:00:00"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21"/>
    <s v=""/>
    <x v="9"/>
  </r>
  <r>
    <s v="Helen Athanasakopoulos"/>
    <s v="helen.athanasakopoulos@srg.com.au"/>
    <s v="Microsoft 365 Excel - Intermediate"/>
    <n v="13672229"/>
    <s v="Cours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x v="1"/>
    <s v=""/>
    <x v="11"/>
  </r>
  <r>
    <s v="Wendy Klooster"/>
    <s v="wendy.klooster@spotlightgroup.com"/>
    <s v="Microsoft 365 Excel - Intermediate"/>
    <n v="13672229"/>
    <s v="Course"/>
    <x v="1"/>
    <m/>
    <m/>
    <m/>
    <s v="Finance (FIN), (FIN) Financial Accounts"/>
    <m/>
    <m/>
    <m/>
    <s v="Bookkeeper"/>
    <s v="SS Finance"/>
    <s v="FFM Finance SM1"/>
    <s v="Ahmed Gulamali"/>
    <n v="8900"/>
    <n v="331619"/>
    <s v="Wendy Klooster"/>
    <x v="1"/>
    <s v=""/>
    <x v="9"/>
  </r>
  <r>
    <s v="Michelle De Pasquale"/>
    <s v="michele.depasquale@spotlightproperty.com.au"/>
    <s v="Microsoft 365 Excel - Intermediate"/>
    <n v="13672229"/>
    <s v="Course"/>
    <x v="1"/>
    <m/>
    <m/>
    <m/>
    <s v="Finance (FIN), (FIN) FFM, New Starters"/>
    <m/>
    <m/>
    <m/>
    <s v="Lease Administration Manager"/>
    <s v="SS Finance"/>
    <s v="FFM Finance SM1"/>
    <s v="Leah Edwards"/>
    <n v="5900"/>
    <n v="333380"/>
    <s v="Michele De Pasquale"/>
    <x v="1"/>
    <s v=""/>
    <x v="4"/>
  </r>
  <r>
    <s v="Timothy Charman"/>
    <s v="tim.charman@srg.com.au"/>
    <s v="Microsoft 365 Excel - Intermediate"/>
    <n v="13672229"/>
    <s v="Cours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Sumitha Johnsilas"/>
    <s v="sumitha.johnsilas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x v="1"/>
    <s v=""/>
    <x v="11"/>
  </r>
  <r>
    <s v="Yanrui Guo"/>
    <s v="nicole.guo@srg.com.au"/>
    <s v="Microsoft 365 Excel - Intermediate"/>
    <n v="13672229"/>
    <s v="Course"/>
    <x v="1"/>
    <m/>
    <m/>
    <m/>
    <s v="Finance (FIN), New Starters"/>
    <m/>
    <m/>
    <m/>
    <s v="Senior Financial Accountant"/>
    <s v="SS Finance"/>
    <s v="SS Finance SM1"/>
    <s v="Adam Bowden"/>
    <s v="S900"/>
    <n v="337816"/>
    <s v="Nicole Guo Guo"/>
    <x v="1"/>
    <s v=""/>
    <x v="11"/>
  </r>
  <r>
    <s v="Robyn Boyle"/>
    <s v="leigh.boyle@srg.com.au"/>
    <s v="Microsoft 365 Excel - Intermediate"/>
    <n v="13672229"/>
    <s v="Course"/>
    <x v="1"/>
    <m/>
    <m/>
    <m/>
    <s v="Finance (FIN), New Starters"/>
    <m/>
    <m/>
    <m/>
    <s v="Head Of Inventory Integrity"/>
    <s v="SS Finance"/>
    <s v="SS Finance SM4"/>
    <s v="Clint May"/>
    <s v="S900"/>
    <n v="334016"/>
    <s v="Leigh Boyle"/>
    <x v="1"/>
    <s v=""/>
    <x v="11"/>
  </r>
  <r>
    <s v="Damian Kavanagh"/>
    <s v="damian.kavanagh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Transport Manager"/>
    <s v="Supply Chain"/>
    <m/>
    <s v="Graham Porter"/>
    <s v="S900"/>
    <n v="324279"/>
    <s v="Damian Kavanagh"/>
    <x v="1"/>
    <s v=""/>
    <x v="8"/>
  </r>
  <r>
    <s v="Xiling Liu"/>
    <s v="sunny.liu@srg.com.au"/>
    <s v="Microsoft 365 Excel - Intermediate"/>
    <n v="13672229"/>
    <s v="Course"/>
    <x v="1"/>
    <m/>
    <m/>
    <m/>
    <s v="Finance (FIN)"/>
    <m/>
    <m/>
    <m/>
    <s v="Financial Accountant"/>
    <s v="SS Finance"/>
    <s v="SS Finance SM1"/>
    <s v="Adam Bowden"/>
    <m/>
    <n v="338766"/>
    <s v="Sunny Liu"/>
    <x v="1"/>
    <s v=""/>
    <x v="11"/>
  </r>
  <r>
    <s v="Michelle Slovik"/>
    <s v="michelle.slovik@harrisscarfe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Dc Operations Manager Hs"/>
    <s v="Supply Chain"/>
    <m/>
    <s v="Steve Harrison"/>
    <s v="S900"/>
    <n v="298312"/>
    <s v="Michelle Slovik"/>
    <x v="1"/>
    <s v=""/>
    <x v="8"/>
  </r>
  <r>
    <s v="Adam Luu"/>
    <s v="adam.luu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Logistics Plan Inventory Mgr"/>
    <s v="Supply Chain"/>
    <s v="SC LOGISTICS PLAN INV"/>
    <s v="Graham Porter"/>
    <s v="S900"/>
    <n v="320141"/>
    <s v="Adam Luu"/>
    <x v="1"/>
    <s v=""/>
    <x v="8"/>
  </r>
  <r>
    <s v="Thomas Williams"/>
    <s v="tom.williams@srg.com.au"/>
    <s v="Microsoft 365 Excel - Intermediate"/>
    <n v="13672229"/>
    <s v="Course"/>
    <x v="1"/>
    <m/>
    <m/>
    <m/>
    <s v="Distribution  Centre &amp; Warehousing (DC), (DC) Support Team, New Starters"/>
    <m/>
    <m/>
    <m/>
    <s v="Head Of Logistics Anaconda"/>
    <s v="Supply Chain"/>
    <s v="SC DCManagement ANA"/>
    <s v="Gerard Corrie"/>
    <s v="S900"/>
    <n v="324113"/>
    <s v="Tom Williams"/>
    <x v="1"/>
    <s v=""/>
    <x v="8"/>
  </r>
  <r>
    <s v="Ea Shakira Solis"/>
    <s v="shakira.solis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02779"/>
    <s v="Shakira Solis"/>
    <x v="1"/>
    <s v=""/>
    <x v="11"/>
  </r>
  <r>
    <s v="Yi Xiao"/>
    <s v="kevin.xiao@spotlightgroup.com"/>
    <s v="Microsoft 365 Excel - Intermediate"/>
    <n v="13672229"/>
    <s v="Course"/>
    <x v="1"/>
    <m/>
    <m/>
    <m/>
    <s v="Finance (FIN), (FIN) FFM, New Starters"/>
    <m/>
    <m/>
    <m/>
    <s v="Ffm / Investments Accountant"/>
    <s v="SS Finance"/>
    <s v="FFM Finance SM1"/>
    <s v="Ahmed Gulamali"/>
    <s v="F999"/>
    <n v="335348"/>
    <s v="Kevin Xiao"/>
    <x v="1"/>
    <s v=""/>
    <x v="9"/>
  </r>
  <r>
    <s v="Sebastian Licciardi"/>
    <s v="sebastian.licciardi@srg.com.au"/>
    <s v="Microsoft 365 Excel - Intermediate"/>
    <n v="13672229"/>
    <s v="Course"/>
    <x v="2"/>
    <m/>
    <d v="2022-12-16T00:00:00"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6"/>
    <s v=""/>
    <x v="11"/>
  </r>
  <r>
    <s v="Lakshmi Nagendran"/>
    <s v="lakshmi.nagendran@spotlightproperty.com.au"/>
    <s v="Microsoft 365 Excel - Intermediate"/>
    <n v="13672229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30446"/>
    <s v="Lakshmi Nagendran"/>
    <x v="1"/>
    <s v=""/>
    <x v="4"/>
  </r>
  <r>
    <s v="Anita Ali"/>
    <s v="anita.ali@srg.com.au"/>
    <s v="Microsoft 365 Excel - Intermediate"/>
    <n v="13672229"/>
    <s v="Cours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x v="1"/>
    <s v=""/>
    <x v="11"/>
  </r>
  <r>
    <s v="Susanty Irawan"/>
    <s v="susanty.irawan@srg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325114"/>
    <s v="Susanty Irawan"/>
    <x v="1"/>
    <s v=""/>
    <x v="11"/>
  </r>
  <r>
    <s v="Nancy Goegan"/>
    <s v="nancy.goegan@spotlight.com.au"/>
    <s v="Microsoft 365 Excel - Intermediate"/>
    <n v="13672229"/>
    <s v="Cours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x v="1"/>
    <s v=""/>
    <x v="11"/>
  </r>
  <r>
    <s v="Michael Johnson"/>
    <s v="mike.johnson@srg.com.au"/>
    <s v="Microsoft 365 Excel - Intermediate"/>
    <n v="13672229"/>
    <s v="Cours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Maria Tenace"/>
    <s v="maria.tenace@srg.com.au"/>
    <s v="Microsoft 365 Excel - Intermediate"/>
    <n v="13672229"/>
    <s v="Course"/>
    <x v="2"/>
    <m/>
    <d v="2025-06-06T00:00:00"/>
    <m/>
    <s v="(FIN) Commercial, New Starters"/>
    <m/>
    <s v="Accounts Payables Administrator"/>
    <s v="en"/>
    <s v="Accounts Payable Administrator"/>
    <s v="SS Finance"/>
    <s v="SS Finance SM1"/>
    <s v="Nou Cheng Lor"/>
    <m/>
    <n v="339286"/>
    <s v="Maria Tenace"/>
    <x v="24"/>
    <s v=""/>
    <x v="11"/>
  </r>
  <r>
    <s v="Nadav Greenberger"/>
    <s v="nadav.greenberger@srg.com.au"/>
    <s v="Microsoft 365 Excel - Intermediate"/>
    <n v="13672229"/>
    <s v="Course"/>
    <x v="1"/>
    <m/>
    <m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1"/>
    <s v=""/>
    <x v="11"/>
  </r>
  <r>
    <s v="Steven Harrison"/>
    <s v="steve.harrison@srg.com.au"/>
    <s v="Microsoft 365 Excel - Intermediate"/>
    <n v="13672229"/>
    <s v="Course"/>
    <x v="1"/>
    <m/>
    <m/>
    <m/>
    <s v="Distribution  Centre &amp; Warehousing (DC), (DC) Leading Hands, (DC) Support Team, New Starters"/>
    <m/>
    <m/>
    <m/>
    <s v="Head Of Logistics Spotlight/Hs"/>
    <s v="Supply Chain"/>
    <s v="Supply Chain DCManagement"/>
    <s v="Graham Porter"/>
    <s v="S900"/>
    <n v="322463"/>
    <s v="Steve Harrison"/>
    <x v="1"/>
    <s v=""/>
    <x v="8"/>
  </r>
  <r>
    <s v="Bianca Williams"/>
    <s v="bianca.williams@srg.com.au"/>
    <s v="Microsoft 365 Excel - Intermediate"/>
    <n v="13672229"/>
    <s v="Course"/>
    <x v="1"/>
    <m/>
    <m/>
    <m/>
    <s v="Finance (FIN), New Starters"/>
    <m/>
    <m/>
    <m/>
    <s v="Snr Fin. Accountant-Inv &amp; Reb"/>
    <s v="SS Finance"/>
    <s v="SS Finance SM4"/>
    <s v="Leigh Boyle"/>
    <s v="S900"/>
    <n v="337890"/>
    <s v="Bianca Williams"/>
    <x v="1"/>
    <s v=""/>
    <x v="11"/>
  </r>
  <r>
    <s v="Janet Blight"/>
    <s v="janet.blight@spotlightproperty.com.au"/>
    <s v="Microsoft 365 Excel - Intermediate"/>
    <n v="13672229"/>
    <s v="Course"/>
    <x v="2"/>
    <m/>
    <d v="2024-11-15T00:00:00"/>
    <m/>
    <s v="Finance (FIN), (FIN) FFM, Spotlight Group, New Starters"/>
    <m/>
    <m/>
    <m/>
    <s v="Accounts Payable"/>
    <s v="SS Finance"/>
    <s v="FFM Finance SM1"/>
    <s v="Mikaela Wilkie"/>
    <n v="5900"/>
    <n v="219743"/>
    <s v="Janet Blight"/>
    <x v="30"/>
    <s v=""/>
    <x v="4"/>
  </r>
  <r>
    <s v="Zara Wong"/>
    <s v="zara.wong@spotlightproperty.com.au"/>
    <s v="Microsoft 365 Excel - Intermediate"/>
    <n v="13672229"/>
    <s v="Course"/>
    <x v="1"/>
    <m/>
    <m/>
    <m/>
    <s v="Finance (FIN), New Starters"/>
    <m/>
    <m/>
    <m/>
    <s v="Financial Accoutant - Spg"/>
    <s v="SS Finance"/>
    <s v="FFM Finance SM1"/>
    <s v="Mikaela Wilkie"/>
    <n v="5900"/>
    <n v="336000"/>
    <s v="Zara Wong"/>
    <x v="1"/>
    <s v=""/>
    <x v="4"/>
  </r>
  <r>
    <s v="Leah Edwards"/>
    <s v="leah.edwards@spotlightgroup.com.au"/>
    <s v="Microsoft 365 Excel - Intermediate"/>
    <n v="13672229"/>
    <s v="Cours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Mikaela Wilkie"/>
    <s v="mikaela.wilkie@spotlightproperty.com.au"/>
    <s v="Microsoft 365 Excel - Intermediate"/>
    <n v="13672229"/>
    <s v="Cours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Michelle Bowden"/>
    <s v="michelle.bowden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Supply Chain Transformation Mg"/>
    <s v="Supply Chain"/>
    <s v="SC PROCESS &amp;TRANS TL"/>
    <s v="Graham Porter"/>
    <s v="S900"/>
    <n v="320578"/>
    <s v="Michelle Bowden"/>
    <x v="1"/>
    <s v=""/>
    <x v="8"/>
  </r>
  <r>
    <s v="Sally Tavernier"/>
    <s v="sally.tavernier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Admin Mgr - Supply Chain"/>
    <s v="Supply Chain"/>
    <m/>
    <s v="Gerard Corrie"/>
    <s v="S900"/>
    <n v="208633"/>
    <s v="Sally Tavernier"/>
    <x v="1"/>
    <s v=""/>
    <x v="8"/>
  </r>
  <r>
    <s v="Jaspreet Kaur Satwan Singh"/>
    <s v="jaspreet.kaur@srg.com.au"/>
    <s v="Microsoft 365 Excel - Intermediate"/>
    <n v="13672229"/>
    <s v="Cours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x v="1"/>
    <s v=""/>
    <x v="5"/>
  </r>
  <r>
    <s v="Lynette Jenkins"/>
    <s v="lynette.jenkins@srg.com.au"/>
    <s v="Microsoft 365 Excel - Intermediate"/>
    <n v="13672229"/>
    <s v="Course"/>
    <x v="1"/>
    <m/>
    <m/>
    <m/>
    <s v="Distribution  Centre &amp; Warehousing (DC), (DC) Support Team, MANAGERS, New Starters"/>
    <m/>
    <m/>
    <m/>
    <s v="Supply Chain Support Tl"/>
    <s v="Supply Chain"/>
    <m/>
    <s v="Graham Porter"/>
    <s v="S900"/>
    <n v="234119"/>
    <s v="Lynette Jenkins"/>
    <x v="1"/>
    <s v=""/>
    <x v="8"/>
  </r>
  <r>
    <s v="Vanessa Mccandlish"/>
    <s v="vanessa.mccandlish@srg.com.au"/>
    <s v="Microsoft 365 Excel - Intermediate"/>
    <n v="13672229"/>
    <s v="Course"/>
    <x v="2"/>
    <m/>
    <d v="2024-05-22T00:00:00"/>
    <m/>
    <s v="Human Resources (HR), (HR) HR Analytics, MANAGERS, New Starters"/>
    <m/>
    <m/>
    <m/>
    <s v="Business Analyst"/>
    <s v="HR MANAGEMENT"/>
    <m/>
    <s v="Linda Hunt"/>
    <s v="S900"/>
    <n v="239766"/>
    <s v="Vanessa Mccandlish"/>
    <x v="10"/>
    <s v=""/>
    <x v="0"/>
  </r>
  <r>
    <s v="Pamela Maccotta"/>
    <s v="pamela.maccotta@spotlightproperty.com.au"/>
    <s v="Microsoft 365 Excel - Intermediate"/>
    <n v="13672229"/>
    <s v="Course"/>
    <x v="1"/>
    <m/>
    <m/>
    <m/>
    <s v="Finance (FIN), (FIN) FFM, (FIN) Financial Accounts, New Starters"/>
    <m/>
    <m/>
    <m/>
    <s v="Lease &amp; Accounts Admin"/>
    <s v="SS Finance"/>
    <s v="FFM Finance SM1"/>
    <s v="Mikaela Wilkie"/>
    <n v="5900"/>
    <n v="332980"/>
    <s v="Pamela Maccotta"/>
    <x v="1"/>
    <s v=""/>
    <x v="4"/>
  </r>
  <r>
    <s v="Fiona Cassidy"/>
    <s v="fiona.cassidy@srg.com.au"/>
    <s v="Microsoft 365 Excel - Intermediate"/>
    <n v="13672229"/>
    <s v="Course"/>
    <x v="0"/>
    <s v="Passed"/>
    <d v="2024-09-20T00:00:00"/>
    <d v="2024-10-18T00:00:00"/>
    <s v="Human Resources (HR), (HR) Payroll, MANAGERS, New Starters"/>
    <m/>
    <m/>
    <m/>
    <s v="Group Payroll Manager"/>
    <s v="HR MANAGEMENT"/>
    <m/>
    <s v="Linda Hunt"/>
    <s v="S900"/>
    <n v="314295"/>
    <s v="Fi Cassidy"/>
    <x v="4"/>
    <s v="Q2, FY25"/>
    <x v="0"/>
  </r>
  <r>
    <s v="Jonathan Wright"/>
    <s v="jonathan.wright@srg.com.au"/>
    <s v="Microsoft 365 Excel - Intermediate"/>
    <n v="13672229"/>
    <s v="Course"/>
    <x v="0"/>
    <s v="Passed"/>
    <d v="2024-12-17T00:00:00"/>
    <d v="2024-12-17T00:00:00"/>
    <s v="(Ecom) eCom Content, New Starters"/>
    <m/>
    <m/>
    <m/>
    <s v="Copywriter Lead"/>
    <s v="Marketing"/>
    <s v="SS ECOMM SM1"/>
    <s v="Bec Luong"/>
    <s v="S900"/>
    <n v="336927"/>
    <s v="Jono Wright"/>
    <x v="23"/>
    <s v="Q2, FY25"/>
    <x v="6"/>
  </r>
  <r>
    <s v="Joanne Fatai"/>
    <s v="joanne.fatai@srg.com.au"/>
    <s v="Microsoft 365 Excel - Intermediate"/>
    <n v="13672229"/>
    <s v="Cours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x v="1"/>
    <s v=""/>
    <x v="11"/>
  </r>
  <r>
    <s v="Jodi Ross"/>
    <s v="jodi.ross@spotlightgroup.com"/>
    <s v="Microsoft 365 Excel - Intermediate"/>
    <n v="13672229"/>
    <s v="Course"/>
    <x v="1"/>
    <m/>
    <m/>
    <m/>
    <s v="Finance (FIN), (FIN) Accounts, (FIN) FFM, (FIN) Property Finance, (FIN) Retail Protection, (FIN) Commercial, (FIN) Financial Accounts, Spotlight Group, New Starters"/>
    <m/>
    <m/>
    <m/>
    <s v="Group Chief Financial Officer"/>
    <s v="Finance"/>
    <m/>
    <s v="Avi Gilboa"/>
    <s v="S900"/>
    <n v="330321"/>
    <s v="Jodi Ross"/>
    <x v="1"/>
    <s v=""/>
    <x v="11"/>
  </r>
  <r>
    <s v="Adam Bowden"/>
    <s v="adam.bowden@srg.com.au"/>
    <s v="Microsoft 365 Excel - Intermediate"/>
    <n v="13672229"/>
    <s v="Course"/>
    <x v="1"/>
    <m/>
    <m/>
    <m/>
    <s v="Finance (FIN), New Starters"/>
    <m/>
    <m/>
    <m/>
    <s v="Finance Manager"/>
    <s v="SS Finance"/>
    <s v="SS Finance SM1"/>
    <s v="Meri Boskovski"/>
    <s v="S900"/>
    <n v="337928"/>
    <s v="Adam Bowden"/>
    <x v="1"/>
    <s v=""/>
    <x v="11"/>
  </r>
  <r>
    <s v="Angela Georgieska"/>
    <s v="angela.georgieska@srg.com.au"/>
    <s v="Work Rights In Australia"/>
    <n v="13405131"/>
    <s v="Course"/>
    <x v="0"/>
    <s v="Passed"/>
    <d v="2024-08-30T00:00:00"/>
    <d v="2024-08-30T00:00:00"/>
    <s v="(HR) Workplace Relations, New Starters"/>
    <m/>
    <m/>
    <m/>
    <m/>
    <s v="HR MANAGEMENT"/>
    <s v="Human Resources"/>
    <s v="Jen Jordan"/>
    <m/>
    <n v="335130"/>
    <m/>
    <x v="17"/>
    <s v="Q1, FY25"/>
    <x v="0"/>
  </r>
  <r>
    <s v="Test Manager"/>
    <s v="testmanagergo1@gmail.com"/>
    <s v="Work Rights In Australia"/>
    <n v="13405131"/>
    <s v="Course"/>
    <x v="1"/>
    <m/>
    <m/>
    <m/>
    <s v="(HR) Workplace Relations, New Starters"/>
    <m/>
    <m/>
    <m/>
    <m/>
    <s v="HR MANAGEMENT"/>
    <s v="TEST MANAGER"/>
    <s v="Melissa Adeson"/>
    <m/>
    <m/>
    <m/>
    <x v="1"/>
    <s v=""/>
    <x v="1"/>
  </r>
  <r>
    <s v="Jennifer Jordan"/>
    <s v="jennifer.jordan@srg.com.au"/>
    <s v="Work Rights In Australia"/>
    <n v="13405131"/>
    <s v="Course"/>
    <x v="0"/>
    <s v="Passed"/>
    <d v="2023-02-01T00:00:00"/>
    <d v="2023-02-01T00:00:00"/>
    <s v="Human Resources (HR), (HR) Recruitment, (HR) Workplace Relations, MANAGERS, New Starters"/>
    <m/>
    <m/>
    <m/>
    <s v="Hr Advisory Recruitment Mgr"/>
    <s v="HR MANAGEMENT"/>
    <m/>
    <s v="Linda Hunt"/>
    <s v="S900"/>
    <n v="240773"/>
    <s v="Jen Jordan"/>
    <x v="0"/>
    <s v="Q3, FY23"/>
    <x v="0"/>
  </r>
  <r>
    <s v="Carlo Gabi"/>
    <s v="carlo.gabi@srg.com.au"/>
    <s v="Critical Thinking Module"/>
    <n v="12880851"/>
    <s v="Interactiv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Camille Diocadiz"/>
    <s v="camille.diocadiz@srg.com.au"/>
    <s v="Critical Thinking Module"/>
    <n v="12880851"/>
    <s v="Interactiv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Glydel MaeGecana"/>
    <s v="glydel.maegecana@srg.com.au"/>
    <s v="Critical Thinking Module"/>
    <n v="12880851"/>
    <s v="Interactive"/>
    <x v="1"/>
    <m/>
    <m/>
    <m/>
    <s v="Finance (FIN), New Starters"/>
    <m/>
    <m/>
    <m/>
    <s v="Contractor"/>
    <s v="Finance"/>
    <s v="Finance Management"/>
    <s v="Su Xie"/>
    <m/>
    <m/>
    <m/>
    <x v="1"/>
    <s v=""/>
    <x v="1"/>
  </r>
  <r>
    <s v="Talhia Davon"/>
    <s v="talhia.davon@srg.com.au"/>
    <s v="Critical Thinking Module"/>
    <n v="12880851"/>
    <s v="Interactive"/>
    <x v="0"/>
    <s v="Passed"/>
    <d v="2022-11-21T00:00:00"/>
    <d v="2022-11-21T00:00:00"/>
    <s v="Digital &amp; Omnichannel (Ecom), (Ecom) eCom Content, Spotlight Group, New Starters"/>
    <m/>
    <m/>
    <m/>
    <s v="E-Commerce Content Administrat"/>
    <s v="eCommerce Management"/>
    <s v="ECOMM CONTENT TL"/>
    <s v="Nikkie Nardo"/>
    <m/>
    <n v="323143"/>
    <m/>
    <x v="9"/>
    <s v="Q2, FY23"/>
    <x v="1"/>
  </r>
  <r>
    <s v="Mariel Mangubat"/>
    <s v="mariel.mangubat@srg.com.au"/>
    <s v="Critical Thinking Module"/>
    <n v="12880851"/>
    <s v="Interactive"/>
    <x v="1"/>
    <m/>
    <m/>
    <m/>
    <s v="Finance (FIN), New Starters"/>
    <m/>
    <m/>
    <m/>
    <s v="Contractor"/>
    <s v="Finance"/>
    <m/>
    <s v="Jacqueline Doria"/>
    <m/>
    <m/>
    <m/>
    <x v="1"/>
    <s v=""/>
    <x v="1"/>
  </r>
  <r>
    <s v="Daryl Megna"/>
    <s v="insurance@spotlightgroup.com"/>
    <s v="Critical Thinking Module"/>
    <n v="12880851"/>
    <s v="Interactive"/>
    <x v="1"/>
    <m/>
    <m/>
    <m/>
    <s v="Finance (FIN), MANAGERS, New Starters"/>
    <m/>
    <m/>
    <m/>
    <s v="Group Insurance Manager"/>
    <s v="SS Finance"/>
    <s v="SS Finance SM3"/>
    <s v="Nick Smith"/>
    <s v="S900"/>
    <n v="304008"/>
    <s v="Daryl Megna"/>
    <x v="1"/>
    <s v=""/>
    <x v="11"/>
  </r>
  <r>
    <s v="Su Ying Xie"/>
    <s v="su.ying.xie@srg.com.au"/>
    <s v="Critical Thinking Module"/>
    <n v="12880851"/>
    <s v="Interactive"/>
    <x v="1"/>
    <m/>
    <m/>
    <m/>
    <s v="Finance (FIN), MANAGERS, Analytics &amp; Insights (A&amp;I), (A&amp;I) Retail Analytics, New Starters"/>
    <m/>
    <m/>
    <m/>
    <s v="Retail Analytics Manager"/>
    <s v="ANALYTICS &amp; INSIGHTS"/>
    <m/>
    <s v="Aaron Sarson"/>
    <s v="S900"/>
    <n v="307816"/>
    <s v="Su Xie"/>
    <x v="1"/>
    <s v=""/>
    <x v="7"/>
  </r>
  <r>
    <s v="Reece Shaw"/>
    <s v="reece.shaw@srg.com.au"/>
    <s v="Critical Thinking Module"/>
    <n v="12880851"/>
    <s v="Interactive"/>
    <x v="0"/>
    <s v="Passed"/>
    <d v="2023-02-07T00:00:00"/>
    <d v="2023-02-09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0"/>
    <s v="Q3, FY23"/>
    <x v="0"/>
  </r>
  <r>
    <s v="Marius Muller"/>
    <s v="marius.muller@srg.com.au"/>
    <s v="Critical Thinking Module"/>
    <n v="12880851"/>
    <s v="Interactive"/>
    <x v="1"/>
    <m/>
    <m/>
    <m/>
    <s v="Finance (FIN), New Starters"/>
    <m/>
    <m/>
    <m/>
    <s v="Retail Protection Manager Qld"/>
    <s v="SS Finance"/>
    <s v="SS Finance SM3"/>
    <s v="Nick Smith"/>
    <s v="S900"/>
    <n v="232254"/>
    <s v="Marius Muller"/>
    <x v="1"/>
    <s v=""/>
    <x v="11"/>
  </r>
  <r>
    <s v="Penny West"/>
    <s v="penny.west@srg.com.au"/>
    <s v="Critical Thinking Module"/>
    <n v="12880851"/>
    <s v="Interactive"/>
    <x v="1"/>
    <m/>
    <m/>
    <m/>
    <s v="Finance (FIN), New Starters"/>
    <m/>
    <m/>
    <m/>
    <s v="Risk Data Analyst"/>
    <s v="SS Finance"/>
    <s v="SS Finance SM3"/>
    <s v="Nick Smith"/>
    <s v="S900"/>
    <n v="237283"/>
    <s v="Penny West"/>
    <x v="1"/>
    <s v=""/>
    <x v="11"/>
  </r>
  <r>
    <s v="Thomas Mclelland"/>
    <s v="tom.mclelland@spotlight.com.au"/>
    <s v="Critical Thinking Module"/>
    <n v="12880851"/>
    <s v="Interactive"/>
    <x v="0"/>
    <s v="Passed"/>
    <d v="2022-12-07T00:00:00"/>
    <d v="2022-12-07T00:00:00"/>
    <s v="Property Management (PROP), New Starters"/>
    <m/>
    <m/>
    <m/>
    <s v="Receiving"/>
    <s v="Property"/>
    <s v="Facilities Management"/>
    <s v="Sarah Michail"/>
    <s v="S900"/>
    <n v="204133"/>
    <s v="Tom Mclelland"/>
    <x v="16"/>
    <s v="Q2, FY23"/>
    <x v="3"/>
  </r>
  <r>
    <s v="Mark Furey"/>
    <s v="mark.furey@srg.com.au"/>
    <s v="Critical Thinking Module"/>
    <n v="12880851"/>
    <s v="Interactive"/>
    <x v="1"/>
    <m/>
    <m/>
    <m/>
    <s v="Finance (FIN), New Starters"/>
    <m/>
    <m/>
    <m/>
    <s v="Retail Protection Manager Vic"/>
    <s v="SS Finance"/>
    <s v="SS Finance SM3"/>
    <s v="Nick Smith"/>
    <s v="S900"/>
    <n v="234423"/>
    <s v="Mark Furey"/>
    <x v="1"/>
    <s v=""/>
    <x v="11"/>
  </r>
  <r>
    <s v="Rachael Mendez"/>
    <s v="rachael.mendez@srg.com.au"/>
    <s v="Critical Thinking Module"/>
    <n v="12880851"/>
    <s v="Interactive"/>
    <x v="0"/>
    <s v="Passed"/>
    <d v="2022-12-23T00:00:00"/>
    <d v="2022-12-23T00:00:00"/>
    <s v="Digital &amp; Omnichannel (Ecom), (Ecom) eCom Content, Spotlight Group, New Starters"/>
    <m/>
    <m/>
    <m/>
    <s v="Ecommerce Trade Lead"/>
    <s v="eCommerce Management"/>
    <s v="SS ECOMM SM3"/>
    <s v="Nikkie Nardo"/>
    <s v="S900"/>
    <n v="327314"/>
    <s v="Rachael Mendez"/>
    <x v="16"/>
    <s v="Q2, FY23"/>
    <x v="6"/>
  </r>
  <r>
    <s v="Amanda Rees"/>
    <s v="amanda.rees@srg.com.au"/>
    <s v="Critical Thinking Module"/>
    <n v="12880851"/>
    <s v="Interactive"/>
    <x v="0"/>
    <s v="Passed"/>
    <d v="2023-01-11T00:00:00"/>
    <d v="2023-01-11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3"/>
    <s v="Q3, FY23"/>
    <x v="3"/>
  </r>
  <r>
    <s v="Andrea Brvenik"/>
    <s v="andrea.brvenik@srg.com.au"/>
    <s v="Critical Thinking Module"/>
    <n v="12880851"/>
    <s v="Interactive"/>
    <x v="1"/>
    <m/>
    <m/>
    <m/>
    <s v="Finance (FIN), New Starters"/>
    <m/>
    <m/>
    <m/>
    <s v="Stock Integrity Analyst"/>
    <s v="SS Finance"/>
    <s v="SS Finance SM4"/>
    <s v="Leigh Boyle"/>
    <s v="S900"/>
    <n v="230747"/>
    <s v="Andy Brvenik"/>
    <x v="1"/>
    <s v=""/>
    <x v="11"/>
  </r>
  <r>
    <s v="Celeste Morrison"/>
    <s v="celeste.morrison@spotlightfoundation.org.au"/>
    <s v="Critical Thinking Module"/>
    <n v="12880851"/>
    <s v="Interactive"/>
    <x v="2"/>
    <m/>
    <d v="2023-05-30T00:00:00"/>
    <m/>
    <s v="(FIN) FFM, New Starters"/>
    <m/>
    <m/>
    <m/>
    <s v="Assistant Grants Manager"/>
    <m/>
    <m/>
    <s v="Rose Thomas"/>
    <m/>
    <n v="298492"/>
    <s v="Celeste Morrison"/>
    <x v="6"/>
    <s v=""/>
    <x v="9"/>
  </r>
  <r>
    <s v="Andre Wilbraham"/>
    <s v="andre.wilbraham@srg.com.au"/>
    <s v="Critical Thinking Module"/>
    <n v="12880851"/>
    <s v="Interactive"/>
    <x v="0"/>
    <s v="Passed"/>
    <d v="2022-12-18T00:00:00"/>
    <d v="2022-12-18T00:00:00"/>
    <s v="Finance (FIN), New Starters"/>
    <m/>
    <m/>
    <m/>
    <s v="Stock Integrity Analyst"/>
    <s v="SS Finance"/>
    <s v="SS Finance SM4"/>
    <s v="Leigh Boyle"/>
    <s v="S900"/>
    <n v="298748"/>
    <s v="Andre Wilbraham"/>
    <x v="16"/>
    <s v="Q2, FY23"/>
    <x v="11"/>
  </r>
  <r>
    <s v="Wayne Micallef"/>
    <s v="wayne.micallef@srg.com.au"/>
    <s v="Critical Thinking Module"/>
    <n v="12880851"/>
    <s v="Interactive"/>
    <x v="1"/>
    <m/>
    <m/>
    <m/>
    <s v="Finance (FIN), New Starters"/>
    <m/>
    <m/>
    <m/>
    <s v="Retail Protection Mgr - Nsw"/>
    <s v="SS Finance"/>
    <s v="SS Finance SM3"/>
    <s v="Nick Smith"/>
    <s v="S900"/>
    <n v="300560"/>
    <s v="Wayne Micallef"/>
    <x v="1"/>
    <s v=""/>
    <x v="11"/>
  </r>
  <r>
    <s v="Jeremy Gaffney"/>
    <s v="jeremy.gaffney@srg.com.au"/>
    <s v="Critical Thinking Module"/>
    <n v="12880851"/>
    <s v="Interactive"/>
    <x v="0"/>
    <s v="Passed"/>
    <d v="2022-12-02T00:00:00"/>
    <d v="2022-12-02T00:00:00"/>
    <s v="Property Management (PROP), (PD) Procurement, (PROP) Category Managers, MANAGERS, New Starters"/>
    <m/>
    <m/>
    <m/>
    <s v="Contracts Manager"/>
    <s v="Property"/>
    <s v="Facilities Management"/>
    <s v="Andrew Ireson"/>
    <s v="S900"/>
    <n v="324114"/>
    <s v="Jeremy Gaffney"/>
    <x v="16"/>
    <s v="Q2, FY23"/>
    <x v="3"/>
  </r>
  <r>
    <s v="Christopher Hazlett"/>
    <s v="chris.hazlett@srg.com.au"/>
    <s v="Critical Thinking Module"/>
    <n v="12880851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Karl Morris"/>
    <s v="karl.morris@srg.com.au"/>
    <s v="Critical Thinking Module"/>
    <n v="12880851"/>
    <s v="Interactive"/>
    <x v="0"/>
    <s v="Passed"/>
    <d v="2022-11-18T00:00:00"/>
    <d v="2022-11-18T00:00:00"/>
    <s v="Finance (FIN), (FIN) Retail Protection, New Starters"/>
    <m/>
    <m/>
    <m/>
    <s v="Retail Protection Manager Sawa"/>
    <s v="SS Finance"/>
    <s v="SS Finance SM3"/>
    <s v="Nick Smith"/>
    <s v="S900"/>
    <n v="303846"/>
    <s v="Karl Morris"/>
    <x v="9"/>
    <s v="Q2, FY23"/>
    <x v="11"/>
  </r>
  <r>
    <s v="Akansha Tewari"/>
    <s v="akansha.tewari@srg.com.au"/>
    <s v="Critical Thinking Module"/>
    <n v="12880851"/>
    <s v="Interactiv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Frank Dalupang"/>
    <s v="frank.dalupang@srg.com.au"/>
    <s v="Critical Thinking Module"/>
    <n v="12880851"/>
    <s v="Interactive"/>
    <x v="1"/>
    <m/>
    <m/>
    <m/>
    <s v="Finance (FIN), New Starters"/>
    <m/>
    <m/>
    <m/>
    <s v="Rebates Analyst"/>
    <s v="SS Finance"/>
    <s v="SS Finance SM4"/>
    <s v="Bianca Williams"/>
    <s v="S900"/>
    <n v="231160"/>
    <s v="Frank Dalupang"/>
    <x v="1"/>
    <s v=""/>
    <x v="11"/>
  </r>
  <r>
    <s v="Jacqueline Doria"/>
    <s v="jacqueline.doria@srg.com.au"/>
    <s v="Critical Thinking Module"/>
    <n v="12880851"/>
    <s v="Interactive"/>
    <x v="1"/>
    <m/>
    <m/>
    <m/>
    <s v="Finance (FIN), (FIN) FFM, MANAGERS, New Starters"/>
    <m/>
    <m/>
    <m/>
    <s v="Group Financial Reporting Mgr"/>
    <s v="SS Finance"/>
    <s v="FFM Finance SM1"/>
    <s v="Leah Edwards"/>
    <s v="F999"/>
    <n v="308528"/>
    <s v="Jacqueline Doria"/>
    <x v="1"/>
    <s v=""/>
    <x v="9"/>
  </r>
  <r>
    <s v="Tansy Hawksby"/>
    <s v="tansy.hawksby@spotlightgroup.com"/>
    <s v="Critical Thinking Module"/>
    <n v="12880851"/>
    <s v="Interactive"/>
    <x v="1"/>
    <m/>
    <m/>
    <m/>
    <s v="(FIN) FFM, New Starters"/>
    <m/>
    <m/>
    <m/>
    <s v="Treasury Officer"/>
    <m/>
    <m/>
    <s v="Dimitra Soulemezis"/>
    <n v="8900"/>
    <n v="326461"/>
    <s v="Tansy Hawksby Hawksby"/>
    <x v="1"/>
    <s v=""/>
    <x v="9"/>
  </r>
  <r>
    <s v="Thomas Samuels"/>
    <s v="thomas.samuels@srg.com.au"/>
    <s v="Critical Thinking Module"/>
    <n v="12880851"/>
    <s v="Interactive"/>
    <x v="1"/>
    <m/>
    <m/>
    <m/>
    <s v="Property Management (PROP), (PROP) Category Managers, New Starters"/>
    <m/>
    <m/>
    <m/>
    <s v="Facilities Manager - Property"/>
    <s v="Property"/>
    <s v="Facilities Management"/>
    <s v="Andrew Ireson"/>
    <s v="S900"/>
    <n v="301059"/>
    <s v="Tom Samuels"/>
    <x v="1"/>
    <s v=""/>
    <x v="3"/>
  </r>
  <r>
    <s v="Mikaela Wilkie"/>
    <s v="mikaela.wilkie@spotlightproperty.com.au"/>
    <s v="Critical Thinking Module"/>
    <n v="12880851"/>
    <s v="Interactive"/>
    <x v="1"/>
    <m/>
    <m/>
    <m/>
    <s v="Finance (FIN), (FIN) FFM, New Starters"/>
    <m/>
    <m/>
    <m/>
    <s v="Finance Manager"/>
    <s v="SS Finance"/>
    <s v="FFM Finance SM1"/>
    <s v="Leah Edwards"/>
    <s v="S900"/>
    <n v="324920"/>
    <s v="Mikaela Wilkie"/>
    <x v="1"/>
    <s v=""/>
    <x v="4"/>
  </r>
  <r>
    <s v="Sarah Michail"/>
    <s v="sarah.michail@srg.com.au"/>
    <s v="Critical Thinking Module"/>
    <n v="12880851"/>
    <s v="Interactive"/>
    <x v="0"/>
    <s v="Passed"/>
    <d v="2023-02-09T00:00:00"/>
    <d v="2023-02-09T00:00:00"/>
    <s v="Property Management (PROP), (PROP) Category Managers, MANAGERS, New Starters"/>
    <m/>
    <m/>
    <m/>
    <s v="Facilities Engage.&amp; Coord. Mgr"/>
    <s v="Property"/>
    <s v="Facilities Management"/>
    <s v="Andrew Ireson"/>
    <s v="S900"/>
    <n v="317842"/>
    <s v="Sarah Michail"/>
    <x v="0"/>
    <s v="Q3, FY23"/>
    <x v="3"/>
  </r>
  <r>
    <s v="Fuad Abdi"/>
    <s v="fuad.abdi@srg.com.au"/>
    <s v="Critical Thinking Module"/>
    <n v="12880851"/>
    <s v="Interactive"/>
    <x v="0"/>
    <s v="Passed"/>
    <d v="2023-02-06T00:00:00"/>
    <d v="2023-02-06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0"/>
    <s v="Q3, FY23"/>
    <x v="2"/>
  </r>
  <r>
    <s v="Ahmed Gulamali"/>
    <s v="ahmed.gulamali@spotlightgroup.com"/>
    <s v="Critical Thinking Module"/>
    <n v="12880851"/>
    <s v="Interactive"/>
    <x v="1"/>
    <m/>
    <m/>
    <m/>
    <s v="Finance (FIN), (FIN) FFM, (FIN) Financial Accounts, New Starters"/>
    <m/>
    <m/>
    <m/>
    <s v="Finance Manager"/>
    <s v="SS Finance"/>
    <s v="FFM Finance SM1"/>
    <s v="Leah Edwards"/>
    <s v="S900"/>
    <n v="312948"/>
    <s v="Ahmed Gulamali"/>
    <x v="1"/>
    <s v=""/>
    <x v="9"/>
  </r>
  <r>
    <s v="Nadav Greenberger"/>
    <s v="nadav.greenberger@srg.com.au"/>
    <s v="Critical Thinking Module"/>
    <n v="12880851"/>
    <s v="Interactive"/>
    <x v="2"/>
    <m/>
    <d v="2023-03-03T00:00:00"/>
    <m/>
    <s v="Finance (FIN), (FIN) Commercial, New Starters"/>
    <m/>
    <s v="Category manager finance"/>
    <s v="en"/>
    <s v="Commercial Manager"/>
    <s v="SS Finance"/>
    <s v="SS Finance SM2"/>
    <s v="Stu Agnew"/>
    <s v="S900"/>
    <n v="317493"/>
    <s v="Nadav Greenberger"/>
    <x v="20"/>
    <s v=""/>
    <x v="11"/>
  </r>
  <r>
    <s v="Sumitha Johnsilas"/>
    <s v="sumitha.johnsilas@srg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14085"/>
    <s v="Sumitha Johnsilas"/>
    <x v="1"/>
    <s v=""/>
    <x v="11"/>
  </r>
  <r>
    <s v="Michael Girardi"/>
    <s v="michael.girardi@srg.com.au"/>
    <s v="Critical Thinking Module"/>
    <n v="12880851"/>
    <s v="Interactive"/>
    <x v="0"/>
    <s v="Passed"/>
    <d v="2023-03-10T00:00:00"/>
    <d v="2023-03-10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20"/>
    <s v="Q3, FY23"/>
    <x v="2"/>
  </r>
  <r>
    <s v="Nancy Goegan"/>
    <s v="nancy.goegan@spotlight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203082"/>
    <s v="Nancy Goegan"/>
    <x v="1"/>
    <s v=""/>
    <x v="11"/>
  </r>
  <r>
    <s v="Jaspreet Kaur Satwan Singh"/>
    <s v="jaspreet.kaur@srg.com.au"/>
    <s v="Critical Thinking Module"/>
    <n v="12880851"/>
    <s v="Interactive"/>
    <x v="1"/>
    <m/>
    <m/>
    <m/>
    <s v="New Starters"/>
    <m/>
    <m/>
    <m/>
    <s v="Bi Project Manager"/>
    <s v="IT"/>
    <s v="IT ENTERPRISE INFORMATION"/>
    <s v="Greg Branford"/>
    <s v="S900"/>
    <n v="324998"/>
    <s v="Jaspreet Kaur Satwan Singh"/>
    <x v="1"/>
    <s v=""/>
    <x v="5"/>
  </r>
  <r>
    <s v="May Zu Lam"/>
    <s v="may.zu.lam@srg.com.au"/>
    <s v="Critical Thinking Module"/>
    <n v="12880851"/>
    <s v="Interactive"/>
    <x v="0"/>
    <s v="Passed"/>
    <d v="2023-02-20T00:00:00"/>
    <d v="2023-02-20T00:00:00"/>
    <s v="Digital &amp; Omnichannel (Ecom), New Starters"/>
    <m/>
    <m/>
    <m/>
    <s v="Lifecycle Marketing Specialist"/>
    <s v="Marketing"/>
    <s v="ECOMM DIGITAL"/>
    <s v="Mollie Mcnamara"/>
    <s v="S900"/>
    <n v="321421"/>
    <s v="May Lam"/>
    <x v="0"/>
    <s v="Q3, FY23"/>
    <x v="2"/>
  </r>
  <r>
    <s v="Helen Athanasakopoulos"/>
    <s v="helen.athanasakopoulos@srg.com.au"/>
    <s v="Critical Thinking Module"/>
    <n v="12880851"/>
    <s v="Interactive"/>
    <x v="1"/>
    <m/>
    <m/>
    <m/>
    <s v="Finance (FIN), New Starters"/>
    <m/>
    <m/>
    <m/>
    <s v="Accounts Payable Supervisor"/>
    <s v="SS Finance"/>
    <s v="SS Finance SM1"/>
    <s v="Joanne Fatai"/>
    <s v="S900"/>
    <n v="208565"/>
    <s v="Helen Athanasakopoulos"/>
    <x v="1"/>
    <s v=""/>
    <x v="11"/>
  </r>
  <r>
    <s v="Anita Ali"/>
    <s v="anita.ali@srg.com.au"/>
    <s v="Critical Thinking Module"/>
    <n v="12880851"/>
    <s v="Interactive"/>
    <x v="1"/>
    <m/>
    <m/>
    <m/>
    <s v="Finance (FIN), New Starters"/>
    <m/>
    <m/>
    <m/>
    <s v="Accounts Payable Tl"/>
    <s v="SS Finance"/>
    <s v="SS Finance SM1"/>
    <s v="Helen Athanasakopoulos"/>
    <s v="S900"/>
    <n v="201015"/>
    <s v="Anita Ali"/>
    <x v="1"/>
    <s v=""/>
    <x v="11"/>
  </r>
  <r>
    <s v="Leah Edwards"/>
    <s v="leah.edwards@spotlightgroup.com.au"/>
    <s v="Critical Thinking Module"/>
    <n v="12880851"/>
    <s v="Interactive"/>
    <x v="1"/>
    <m/>
    <m/>
    <m/>
    <s v="Finance (FIN), (FIN) FFM, MANAGERS, New Starters"/>
    <m/>
    <m/>
    <m/>
    <s v="Head Of Group Finance &amp; Tax"/>
    <s v="Finance"/>
    <s v="FFM Finance SM1"/>
    <s v="Jodi Ross"/>
    <n v="8900"/>
    <n v="241044"/>
    <s v="Leah Edwards"/>
    <x v="1"/>
    <s v=""/>
    <x v="9"/>
  </r>
  <r>
    <s v="Robert Ryan"/>
    <s v="rob.ryan@srg.com.au"/>
    <s v="Critical Thinking Module"/>
    <n v="12880851"/>
    <s v="Interactive"/>
    <x v="0"/>
    <s v="Passed"/>
    <d v="2022-12-12T00:00:00"/>
    <d v="2022-12-12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Timothy Charman"/>
    <s v="tim.charman@srg.com.au"/>
    <s v="Critical Thinking Module"/>
    <n v="12880851"/>
    <s v="Interactive"/>
    <x v="1"/>
    <m/>
    <m/>
    <m/>
    <s v="Finance (FIN), (FIN) FFM, New Starters"/>
    <m/>
    <m/>
    <m/>
    <s v="Senior Financial Accountant"/>
    <s v="SS Finance"/>
    <s v="SS Finance SM1"/>
    <s v="Adam Bowden"/>
    <s v="F999"/>
    <n v="323566"/>
    <s v="Tim Charman"/>
    <x v="1"/>
    <s v=""/>
    <x v="11"/>
  </r>
  <r>
    <s v="Michael Johnson"/>
    <s v="mike.johnson@srg.com.au"/>
    <s v="Critical Thinking Module"/>
    <n v="12880851"/>
    <s v="Interactive"/>
    <x v="1"/>
    <m/>
    <m/>
    <m/>
    <s v="Finance (FIN), (FIN) Commercial, New Starters"/>
    <m/>
    <m/>
    <m/>
    <s v="Finance Business Partner"/>
    <s v="SS Finance"/>
    <s v="SS Finance SM2"/>
    <s v="Stu Agnew"/>
    <s v="S900"/>
    <n v="298668"/>
    <s v="Michael Johnson"/>
    <x v="1"/>
    <s v=""/>
    <x v="11"/>
  </r>
  <r>
    <s v="Susanty Irawan"/>
    <s v="susanty.irawan@srg.com.au"/>
    <s v="Critical Thinking Module"/>
    <n v="12880851"/>
    <s v="Interactive"/>
    <x v="1"/>
    <m/>
    <m/>
    <m/>
    <s v="Finance (FIN), New Starters"/>
    <m/>
    <m/>
    <m/>
    <s v="Accounts Payable Administrator"/>
    <s v="SS Finance"/>
    <s v="SS Finance SM1"/>
    <s v="Nou Cheng Lor"/>
    <s v="S900"/>
    <n v="325114"/>
    <s v="Susanty Irawan"/>
    <x v="1"/>
    <s v=""/>
    <x v="11"/>
  </r>
  <r>
    <s v="Vanessa Mccandlish"/>
    <s v="vanessa.mccandlish@srg.com.au"/>
    <s v="Critical Thinking Module"/>
    <n v="12880851"/>
    <s v="Interactive"/>
    <x v="0"/>
    <s v="Passed"/>
    <d v="2023-02-20T00:00:00"/>
    <d v="2023-02-21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0"/>
    <s v="Q3, FY23"/>
    <x v="0"/>
  </r>
  <r>
    <s v="Sebastian Licciardi"/>
    <s v="sebastian.licciardi@srg.com.au"/>
    <s v="Critical Thinking Module"/>
    <n v="12880851"/>
    <s v="Interactive"/>
    <x v="1"/>
    <m/>
    <m/>
    <m/>
    <s v="Finance (FIN), (FIN) Commercial, New Starters"/>
    <m/>
    <m/>
    <m/>
    <s v="Assistant Accountant"/>
    <s v="SS Finance"/>
    <s v="SS Finance SM1"/>
    <s v="Adam Bowden"/>
    <s v="S900"/>
    <n v="297922"/>
    <s v="Sebastian Licciardi"/>
    <x v="1"/>
    <s v=""/>
    <x v="11"/>
  </r>
  <r>
    <s v="Joanne Fatai"/>
    <s v="joanne.fatai@srg.com.au"/>
    <s v="Critical Thinking Module"/>
    <n v="12880851"/>
    <s v="Interactive"/>
    <x v="1"/>
    <m/>
    <m/>
    <m/>
    <s v="Finance (FIN), MANAGERS, New Starters"/>
    <m/>
    <m/>
    <m/>
    <s v="Transactional Services Manager"/>
    <s v="SS Finance"/>
    <s v="SS Finance SM1"/>
    <s v="Meri Boskovski"/>
    <s v="S900"/>
    <n v="205870"/>
    <s v="Joanne Fatai"/>
    <x v="1"/>
    <s v=""/>
    <x v="11"/>
  </r>
  <r>
    <s v="Kumar Tammana"/>
    <s v="kumar.tammana@srg.com.au"/>
    <s v="The User-Centered Design Philosophy - Mobile UI and UX Design"/>
    <n v="12874118"/>
    <s v="Video"/>
    <x v="1"/>
    <m/>
    <m/>
    <m/>
    <s v="Information Technology (IT), (IT) Digital Solutions, New Starters"/>
    <m/>
    <m/>
    <m/>
    <m/>
    <s v="eCommerce Management"/>
    <s v="eCommerce Management"/>
    <s v="Andrew Arvanitakis"/>
    <m/>
    <s v="CON11053"/>
    <m/>
    <x v="1"/>
    <s v=""/>
    <x v="1"/>
  </r>
  <r>
    <s v="Gaurav Bhat"/>
    <s v="gaurav.bhat@srg.com.au"/>
    <s v="The User-Centered Design Philosophy - Mobile UI and UX Design"/>
    <n v="12874118"/>
    <s v="Video"/>
    <x v="0"/>
    <s v="Passed"/>
    <d v="2024-08-15T00:00:00"/>
    <d v="2024-08-15T00:00:00"/>
    <s v="Information Technology (IT), (IT) Digital Solutions, New Starters"/>
    <m/>
    <m/>
    <m/>
    <s v="Mobility &amp; Ecomm App Sa"/>
    <s v="IT"/>
    <s v="IT DIGITAL"/>
    <s v="Andrew Lighten"/>
    <m/>
    <n v="323285"/>
    <m/>
    <x v="17"/>
    <s v="Q1, FY25"/>
    <x v="5"/>
  </r>
  <r>
    <s v="Vijay Shanbhag"/>
    <s v="vijay.shanbhag@srg.com.au"/>
    <s v="The User-Centered Design Philosophy - Mobile UI and UX Design"/>
    <n v="12874118"/>
    <s v="Video"/>
    <x v="0"/>
    <s v="Passed"/>
    <d v="2024-03-04T00:00:00"/>
    <d v="2024-03-04T00:00:00"/>
    <s v="Information Technology (IT), (IT) Digital Solutions, New Starters"/>
    <m/>
    <m/>
    <m/>
    <s v="Business Analyst"/>
    <s v="IT"/>
    <s v="IT DIGITAL"/>
    <s v="Andrew Lighten"/>
    <s v="S900"/>
    <n v="230701"/>
    <s v="Vijay Shanbhag"/>
    <x v="18"/>
    <s v="Q3, FY24"/>
    <x v="6"/>
  </r>
  <r>
    <s v="Shaistha Begum"/>
    <s v="shaistha.begum@srg.com.au"/>
    <s v="The User-Centered Design Philosophy - Mobile UI and UX Design"/>
    <n v="12874118"/>
    <s v="Video"/>
    <x v="1"/>
    <m/>
    <m/>
    <m/>
    <s v="Information Technology (IT), (IT) Digital Solutions, New Starters"/>
    <m/>
    <m/>
    <m/>
    <s v="Business Analyst"/>
    <s v="IT"/>
    <s v="IT DIGITAL"/>
    <s v="Andrew Lighten"/>
    <s v="S900"/>
    <n v="312878"/>
    <s v="Shaistha Begum"/>
    <x v="1"/>
    <s v=""/>
    <x v="6"/>
  </r>
  <r>
    <s v="Thida Zaw"/>
    <s v="thida.zaw@srg.com.au"/>
    <s v="The User-Centered Design Philosophy - Mobile UI and UX Design"/>
    <n v="12874118"/>
    <s v="Video"/>
    <x v="2"/>
    <m/>
    <d v="2025-06-24T00:00:00"/>
    <m/>
    <s v="Information Technology (IT), (IT) Digital Solutions, New Starters"/>
    <m/>
    <m/>
    <m/>
    <s v="Business Analyst"/>
    <s v="IT"/>
    <s v="IT DIGITAL"/>
    <s v="Andrew Lighten"/>
    <s v="S900"/>
    <n v="325420"/>
    <s v="Thida Zaw"/>
    <x v="24"/>
    <s v=""/>
    <x v="6"/>
  </r>
  <r>
    <s v="Harsimar Kaur"/>
    <s v="harsimar.kaur@srg.com.au"/>
    <s v="The User-Centered Design Philosophy - Mobile UI and UX Design"/>
    <n v="12874118"/>
    <s v="Video"/>
    <x v="0"/>
    <s v="Passed"/>
    <d v="2024-06-27T00:00:00"/>
    <d v="2024-06-27T00:00:00"/>
    <s v="Information Technology (IT), (IT) Digital Solutions, New Starters"/>
    <m/>
    <m/>
    <m/>
    <s v="Mobility Lead &amp; Ba"/>
    <s v="IT"/>
    <s v="IT DIGITAL"/>
    <s v="Andrew Lighten"/>
    <s v="S900"/>
    <n v="323134"/>
    <s v="Harsimar Kaur"/>
    <x v="15"/>
    <s v="Q4, FY24"/>
    <x v="5"/>
  </r>
  <r>
    <s v="Andreas Arvanitakis"/>
    <s v="andrew.arvanitakis@srg.com.au"/>
    <s v="The User-Centered Design Philosophy - Mobile UI and UX Design"/>
    <n v="12874118"/>
    <s v="Video"/>
    <x v="1"/>
    <m/>
    <m/>
    <m/>
    <s v="Information Technology (IT), (IT) Digital Solutions, MANAGERS, New Starters"/>
    <m/>
    <m/>
    <m/>
    <s v="Solutions Manager - Digital"/>
    <s v="IT"/>
    <s v="IT DIGITAL"/>
    <s v="Support Group Manager"/>
    <s v="S900"/>
    <n v="298082"/>
    <s v="Andrew Arvanitakis"/>
    <x v="1"/>
    <s v=""/>
    <x v="5"/>
  </r>
  <r>
    <s v="Ailen Collado"/>
    <s v="ailen.collado@srg.com.au"/>
    <s v="The User-Centered Design Philosophy - Mobile UI and UX Design"/>
    <n v="12874118"/>
    <s v="Video"/>
    <x v="0"/>
    <s v="Passed"/>
    <d v="2024-01-30T00:00:00"/>
    <d v="2024-01-30T00:00:00"/>
    <s v="Information Technology (IT), (IT) Digital Solutions, New Starters"/>
    <m/>
    <m/>
    <m/>
    <s v="Senior Back End Developer"/>
    <s v="IT"/>
    <s v="IT DIGITAL"/>
    <s v="Ankit Bansal"/>
    <s v="S900"/>
    <n v="324696"/>
    <s v="Ailen Collado"/>
    <x v="12"/>
    <s v="Q3, FY24"/>
    <x v="6"/>
  </r>
  <r>
    <s v="Satish Muthuarumugam"/>
    <s v="satish.muthuarumugam@srg.com.au"/>
    <s v="Negotiation Skills"/>
    <n v="11741345"/>
    <s v="Interactive"/>
    <x v="2"/>
    <m/>
    <d v="2023-07-06T00:00:00"/>
    <m/>
    <s v="Digital &amp; Omnichannel (Ecom), (Ecom) CRM, (Ecom) eCom Content, (MKT) Broadcast, Spotlight Group, New Starters"/>
    <m/>
    <m/>
    <m/>
    <s v="Social Media Coordinator"/>
    <s v="Marketing"/>
    <s v="ECOMM DIGITAL"/>
    <s v="Bryan Richardson"/>
    <s v="S900"/>
    <n v="329628"/>
    <s v="Satish Muthuarumugam"/>
    <x v="2"/>
    <s v=""/>
    <x v="2"/>
  </r>
  <r>
    <s v="Bailey Papic"/>
    <s v="bailey.papic@srg.com.au"/>
    <s v="Introduction"/>
    <n v="11602038"/>
    <s v="Interactiv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x v="21"/>
    <s v="Q4, FY23"/>
    <x v="1"/>
  </r>
  <r>
    <s v="Reece Shaw"/>
    <s v="reece.shaw@srg.com.au"/>
    <s v="Introduction"/>
    <n v="11602038"/>
    <s v="Interactive"/>
    <x v="0"/>
    <s v="Passed"/>
    <d v="2023-05-29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6"/>
    <s v="Q1, FY24"/>
    <x v="0"/>
  </r>
  <r>
    <s v="Andrea Nicou"/>
    <s v="andrea.nicou@srg.com.au"/>
    <s v="Introduction"/>
    <n v="11602038"/>
    <s v="Interactiv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Christopher Hazlett"/>
    <s v="chris.hazlett@srg.com.au"/>
    <s v="Introduction"/>
    <n v="11602038"/>
    <s v="Interactiv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Lina Carrillo"/>
    <s v="lina.carrillo@srg.com.au"/>
    <s v="Introduction"/>
    <n v="11602038"/>
    <s v="Interactive"/>
    <x v="2"/>
    <m/>
    <d v="2022-11-22T00:00:00"/>
    <m/>
    <s v="Marketing (MKT), New Starters"/>
    <m/>
    <m/>
    <m/>
    <s v="Graphic Artist"/>
    <s v="Marketing"/>
    <s v="Head of Marketing Ops"/>
    <s v="Aaron Muscara"/>
    <s v="S900"/>
    <n v="322115"/>
    <s v="Lina Carrillo"/>
    <x v="9"/>
    <s v=""/>
    <x v="2"/>
  </r>
  <r>
    <s v="Nadia Duffy"/>
    <s v="nadia.duffy@srg.com.au"/>
    <s v="Introduction"/>
    <n v="11602038"/>
    <s v="Interactiv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3"/>
    <s v="Q3, FY23"/>
    <x v="2"/>
  </r>
  <r>
    <s v="Jaspreet Kaur Satwan Singh"/>
    <s v="jaspreet.kaur@srg.com.au"/>
    <s v="Introduction"/>
    <n v="11602038"/>
    <s v="Interactive"/>
    <x v="2"/>
    <m/>
    <d v="2023-10-05T00:00:00"/>
    <m/>
    <s v="New Starters"/>
    <m/>
    <m/>
    <m/>
    <s v="Bi Project Manager"/>
    <s v="IT"/>
    <s v="IT ENTERPRISE INFORMATION"/>
    <s v="Greg Branford"/>
    <s v="S900"/>
    <n v="324998"/>
    <s v="Jaspreet Kaur Satwan Singh"/>
    <x v="29"/>
    <s v=""/>
    <x v="5"/>
  </r>
  <r>
    <s v="Fuad Abdi"/>
    <s v="fuad.abdi@srg.com.au"/>
    <s v="Introduction"/>
    <n v="11602038"/>
    <s v="Interactive"/>
    <x v="0"/>
    <s v="Passed"/>
    <d v="2023-04-19T00:00:00"/>
    <d v="2023-04-19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21"/>
    <s v="Q4, FY23"/>
    <x v="2"/>
  </r>
  <r>
    <s v="Robert Ryan"/>
    <s v="rob.ryan@srg.com.au"/>
    <s v="Introduction"/>
    <n v="11602038"/>
    <s v="Interactiv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Michael Girardi"/>
    <s v="michael.girardi@srg.com.au"/>
    <s v="Introduction"/>
    <n v="11602038"/>
    <s v="Interactive"/>
    <x v="0"/>
    <s v="Passed"/>
    <d v="2022-12-21T00:00:00"/>
    <d v="2022-12-21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16"/>
    <s v="Q2, FY23"/>
    <x v="2"/>
  </r>
  <r>
    <s v="Christina Koutsaplis"/>
    <s v="christina.koutsaplis@srg.com.au"/>
    <s v="Introduction"/>
    <n v="11602038"/>
    <s v="Interactive"/>
    <x v="0"/>
    <s v="Passed"/>
    <d v="2023-06-05T00:00:00"/>
    <d v="2023-06-05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6"/>
    <s v="Q4, FY23"/>
    <x v="2"/>
  </r>
  <r>
    <s v="Bryan Richardson"/>
    <s v="bryan.richardson@srg.com.au"/>
    <s v="Introduction"/>
    <n v="11602038"/>
    <s v="Interactive"/>
    <x v="0"/>
    <s v="Passed"/>
    <d v="2024-06-20T00:00:00"/>
    <d v="2024-06-20T00:00:00"/>
    <s v="Marketing (MKT), New Starters"/>
    <m/>
    <m/>
    <m/>
    <s v="Group Social Media Mkt Mgr"/>
    <s v="Marketing"/>
    <s v="ECOMM DIGITAL"/>
    <s v="Matt Demarco"/>
    <s v="S900"/>
    <n v="326780"/>
    <s v="Bryan Richardson"/>
    <x v="15"/>
    <s v="Q4, FY24"/>
    <x v="2"/>
  </r>
  <r>
    <s v="Christopher Bond"/>
    <s v="christopher.bond@srg.com.au"/>
    <s v="Introduction"/>
    <n v="11602038"/>
    <s v="Interactiv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3"/>
    <s v="Q3, FY23"/>
    <x v="2"/>
  </r>
  <r>
    <s v="Vanessa Mccandlish"/>
    <s v="vanessa.mccandlish@srg.com.au"/>
    <s v="Introduction"/>
    <n v="11602038"/>
    <s v="Interactive"/>
    <x v="0"/>
    <s v="Passed"/>
    <d v="2024-06-26T00:00:00"/>
    <d v="2024-06-2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15"/>
    <s v="Q4, FY24"/>
    <x v="0"/>
  </r>
  <r>
    <s v="Bailey Papic"/>
    <s v="bailey.papic@srg.com.au"/>
    <s v="Project Management Basics: Introduction"/>
    <n v="11599998"/>
    <s v="Course"/>
    <x v="0"/>
    <s v="Passed"/>
    <d v="2023-04-13T00:00:00"/>
    <d v="2023-04-13T00:00:00"/>
    <s v="Marketing (MKT), New Starters"/>
    <m/>
    <m/>
    <m/>
    <s v="Videographer"/>
    <s v="Marketing"/>
    <m/>
    <m/>
    <m/>
    <n v="324923"/>
    <m/>
    <x v="21"/>
    <s v="Q4, FY23"/>
    <x v="1"/>
  </r>
  <r>
    <s v="Steve Dal Pozzo"/>
    <s v="steve.dalpozzo@srg.com.au"/>
    <s v="Project Management Basics: Introduction"/>
    <n v="11599998"/>
    <s v="Course"/>
    <x v="1"/>
    <m/>
    <m/>
    <m/>
    <s v="Marketing (MKT), (MKT) Broadcast, New Starters"/>
    <m/>
    <m/>
    <m/>
    <s v="Pre-Press Production"/>
    <s v="Marketing"/>
    <s v="Head of Marketing Ops"/>
    <s v="Gavin Hannaford"/>
    <m/>
    <n v="230380"/>
    <m/>
    <x v="1"/>
    <s v=""/>
    <x v="2"/>
  </r>
  <r>
    <s v="Jackson Von Menge"/>
    <s v="jackson.vonmenge@srg.com.au"/>
    <s v="Project Management Basics: Introduction"/>
    <n v="11599998"/>
    <s v="Course"/>
    <x v="1"/>
    <m/>
    <m/>
    <m/>
    <s v="Marketing (MKT), (MKT) Design, New Starters"/>
    <m/>
    <m/>
    <m/>
    <s v="Digital Designer"/>
    <s v="Marketing"/>
    <s v="Head of Marketing Ops"/>
    <s v="Christina Koutsaplis"/>
    <m/>
    <n v="316928"/>
    <m/>
    <x v="1"/>
    <s v=""/>
    <x v="1"/>
  </r>
  <r>
    <s v="Benjamin Williams"/>
    <s v="benjacksonwilliams27@gmail.com"/>
    <s v="Project Management Basics: Introduction"/>
    <n v="11599998"/>
    <s v="Course"/>
    <x v="1"/>
    <m/>
    <m/>
    <m/>
    <s v="Marketing (MKT), Spotlight Group"/>
    <m/>
    <m/>
    <m/>
    <s v="Graphic Artist"/>
    <s v="Marketing"/>
    <s v="Head of Marketing Ops"/>
    <m/>
    <s v="S900"/>
    <n v="335615"/>
    <m/>
    <x v="1"/>
    <s v=""/>
    <x v="2"/>
  </r>
  <r>
    <s v="Christian Ferrero"/>
    <s v="christian.ferrero@srg.com.au"/>
    <s v="Project Management Basics: Introduction"/>
    <n v="11599998"/>
    <s v="Course"/>
    <x v="1"/>
    <m/>
    <m/>
    <m/>
    <s v="Marketing (MKT), New Starters"/>
    <m/>
    <m/>
    <m/>
    <s v="Digital Designer"/>
    <s v="Marketing"/>
    <s v="Head of Marketing Ops"/>
    <s v="Christina Koutsaplis"/>
    <m/>
    <n v="323016"/>
    <m/>
    <x v="1"/>
    <s v=""/>
    <x v="2"/>
  </r>
  <r>
    <s v="Adam Brozinski"/>
    <s v="adam.brozinski@srg.com.au"/>
    <s v="Project Management Basics: Introduction"/>
    <n v="11599998"/>
    <s v="Course"/>
    <x v="1"/>
    <m/>
    <m/>
    <m/>
    <s v="Marketing (MKT), (MKT) Studio, New Starters"/>
    <m/>
    <m/>
    <m/>
    <s v="Studio Image Retoucher"/>
    <s v="Marketing"/>
    <s v="Head of Marketing Ops"/>
    <s v="Gavin Hannaford"/>
    <m/>
    <n v="323038"/>
    <m/>
    <x v="1"/>
    <s v=""/>
    <x v="2"/>
  </r>
  <r>
    <s v="Angela Puopolo"/>
    <s v="angela.puopolo@srg.com.au"/>
    <s v="Project Management Basics: Introduction"/>
    <n v="1159999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201940"/>
    <s v="Angela Puopolo"/>
    <x v="1"/>
    <s v=""/>
    <x v="0"/>
  </r>
  <r>
    <s v="Gabriella Ciavarella"/>
    <s v="gabbie.ciavarella@srg.com.au"/>
    <s v="Project Management Basics: Introduction"/>
    <n v="11599998"/>
    <s v="Course"/>
    <x v="1"/>
    <m/>
    <m/>
    <m/>
    <s v="Marketing (MKT), New Starters"/>
    <m/>
    <m/>
    <m/>
    <s v="Art Director"/>
    <s v="Marketing"/>
    <s v="Head of Marketing Ops"/>
    <s v="Francis Bourke"/>
    <s v="S900"/>
    <n v="326713"/>
    <s v="Gabbie Ciavarella"/>
    <x v="1"/>
    <s v=""/>
    <x v="2"/>
  </r>
  <r>
    <s v="Reece Shaw"/>
    <s v="reece.shaw@srg.com.au"/>
    <s v="Project Management Basics: Introduction"/>
    <n v="11599998"/>
    <s v="Course"/>
    <x v="0"/>
    <s v="Passed"/>
    <d v="2023-05-29T00:00:00"/>
    <d v="2023-07-26T00:00:00"/>
    <s v="Human Resources (HR), (HR) HR Analytics, New Starters"/>
    <m/>
    <m/>
    <m/>
    <s v="Hr Ops Analyst And Rem Advisor"/>
    <s v="HR MANAGEMENT"/>
    <m/>
    <s v="Vanessa Mccandlish"/>
    <s v="S900"/>
    <n v="294486"/>
    <s v="Reece Shaw"/>
    <x v="6"/>
    <s v="Q1, FY24"/>
    <x v="0"/>
  </r>
  <r>
    <s v="Elisa Malfitana"/>
    <s v="elisa.malfitana@srg.com.au"/>
    <s v="Project Management Basics: Introduction"/>
    <n v="11599998"/>
    <s v="Course"/>
    <x v="1"/>
    <m/>
    <m/>
    <m/>
    <s v="Marketing (MKT), New Starters"/>
    <m/>
    <m/>
    <m/>
    <s v="Senior Graphic Designer"/>
    <s v="Marketing"/>
    <s v="Head of Marketing Ops"/>
    <s v="Francis Bourke"/>
    <s v="S900"/>
    <n v="321063"/>
    <s v="Elisa Malfitana"/>
    <x v="1"/>
    <s v=""/>
    <x v="2"/>
  </r>
  <r>
    <s v="Andrea Nicou"/>
    <s v="andrea.nicou@srg.com.au"/>
    <s v="Project Management Basics: Introduction"/>
    <n v="11599998"/>
    <s v="Course"/>
    <x v="0"/>
    <s v="Passed"/>
    <d v="2024-07-24T00:00:00"/>
    <d v="2024-07-24T00:00:00"/>
    <s v="Human Resources (HR), (HR) Work cover, New Starters"/>
    <m/>
    <m/>
    <m/>
    <s v="Workcover Specialist"/>
    <s v="HR MANAGEMENT"/>
    <m/>
    <s v="Sue Kropik"/>
    <s v="S900"/>
    <n v="328302"/>
    <s v="Andrea Nicou"/>
    <x v="7"/>
    <s v="Q1, FY25"/>
    <x v="0"/>
  </r>
  <r>
    <s v="Stephen Hughes"/>
    <s v="stephen.hughes@srg.com.au"/>
    <s v="Project Management Basics: Introduction"/>
    <n v="11599998"/>
    <s v="Course"/>
    <x v="1"/>
    <m/>
    <m/>
    <m/>
    <s v="Marketing (MKT), (MKT) Design, New Starters"/>
    <m/>
    <m/>
    <m/>
    <s v="Senior Graphic Artist"/>
    <s v="Marketing"/>
    <s v="Head of Marketing Ops"/>
    <s v="Francis Bourke"/>
    <s v="S900"/>
    <n v="305854"/>
    <s v="Steve Hughes"/>
    <x v="1"/>
    <s v=""/>
    <x v="2"/>
  </r>
  <r>
    <s v="Adrian Santos"/>
    <s v="adrian.santos@srg.com.au"/>
    <s v="Project Management Basics: Introduction"/>
    <n v="11599998"/>
    <s v="Course"/>
    <x v="1"/>
    <m/>
    <m/>
    <m/>
    <s v="Marketing (MKT), (MKT) Design, New Starters"/>
    <m/>
    <m/>
    <m/>
    <s v="Senior Graphic Designer"/>
    <s v="Marketing"/>
    <s v="Head of Marketing Ops"/>
    <s v="Francis Bourke"/>
    <s v="S900"/>
    <n v="239765"/>
    <s v="Adrian Santos"/>
    <x v="1"/>
    <s v=""/>
    <x v="2"/>
  </r>
  <r>
    <s v="Luan Nguyen"/>
    <s v="luan.nguyen@srg.com.au"/>
    <s v="Project Management Basics: Introduction"/>
    <n v="11599998"/>
    <s v="Course"/>
    <x v="1"/>
    <m/>
    <m/>
    <m/>
    <s v="Human Resources (HR), (HR) HR Analytics, New Starters"/>
    <m/>
    <m/>
    <m/>
    <s v="Hr Reporting Analyst"/>
    <s v="HR MANAGEMENT"/>
    <m/>
    <s v="Vanessa Mccandlish"/>
    <s v="S900"/>
    <n v="338041"/>
    <s v="Luan Nguyen"/>
    <x v="1"/>
    <s v=""/>
    <x v="0"/>
  </r>
  <r>
    <s v="Romell Catuaan"/>
    <s v="romell.catuaan@srg.com.au"/>
    <s v="Project Management Basics: Introduction"/>
    <n v="11599998"/>
    <s v="Course"/>
    <x v="1"/>
    <m/>
    <m/>
    <m/>
    <s v="Marketing (MKT), (MKT) Broadcast, New Starters"/>
    <m/>
    <m/>
    <m/>
    <s v="Pre-Press Production"/>
    <s v="Marketing"/>
    <s v="Head of Marketing Ops"/>
    <m/>
    <s v="S900"/>
    <n v="216766"/>
    <s v="Romell Catuaan"/>
    <x v="1"/>
    <s v=""/>
    <x v="2"/>
  </r>
  <r>
    <s v="Akansha Tewari"/>
    <s v="akansha.tewari@srg.com.au"/>
    <s v="Project Management Basics: Introduction"/>
    <n v="11599998"/>
    <s v="Course"/>
    <x v="1"/>
    <m/>
    <m/>
    <m/>
    <s v="Human Resources (HR), (HR) HR Analytics, New Starters"/>
    <m/>
    <m/>
    <m/>
    <s v="Hr Systems Administrator"/>
    <s v="HR MANAGEMENT"/>
    <m/>
    <s v="Vanessa Mccandlish"/>
    <s v="S900"/>
    <n v="314822"/>
    <s v="Akansha Tewari"/>
    <x v="1"/>
    <s v=""/>
    <x v="0"/>
  </r>
  <r>
    <s v="Jonathon Rann"/>
    <s v="jonathon.rann@srg.com.au"/>
    <s v="Project Management Basics: Introduction"/>
    <n v="11599998"/>
    <s v="Course"/>
    <x v="1"/>
    <m/>
    <m/>
    <m/>
    <s v="Marketing (MKT), New Starters"/>
    <m/>
    <m/>
    <m/>
    <s v="Pre Media Specialist"/>
    <s v="Marketing"/>
    <s v="Head of Marketing Ops"/>
    <m/>
    <s v="S900"/>
    <n v="240563"/>
    <s v="Jonathon Rann"/>
    <x v="1"/>
    <s v=""/>
    <x v="2"/>
  </r>
  <r>
    <s v="Gavin Hannaford"/>
    <s v="gavin.hannaford@srg.com.au"/>
    <s v="Project Management Basics: Introduction"/>
    <n v="11599998"/>
    <s v="Course"/>
    <x v="1"/>
    <m/>
    <m/>
    <m/>
    <s v="Marketing (MKT), (MKT) Broadcast, MANAGERS, New Starters"/>
    <m/>
    <m/>
    <m/>
    <s v="Media Production Team Leader"/>
    <s v="Marketing"/>
    <s v="Head of Marketing Ops"/>
    <s v="Christopher Bond"/>
    <s v="S900"/>
    <n v="202233"/>
    <s v="Gavin Hannaford"/>
    <x v="1"/>
    <s v=""/>
    <x v="2"/>
  </r>
  <r>
    <s v="Adam Roberts"/>
    <s v="adam.roberts@srg.com.au"/>
    <s v="Project Management Basics: Introduction"/>
    <n v="11599998"/>
    <s v="Course"/>
    <x v="1"/>
    <m/>
    <m/>
    <m/>
    <s v="Marketing (MKT), New Starters"/>
    <m/>
    <m/>
    <m/>
    <s v="Graphic Artist"/>
    <s v="Marketing"/>
    <s v="Head of Marketing Ops"/>
    <s v="Aaron Muscara"/>
    <s v="S900"/>
    <n v="312091"/>
    <s v="Adam Roberts Roberts"/>
    <x v="1"/>
    <s v=""/>
    <x v="2"/>
  </r>
  <r>
    <s v="Christopher Hazlett"/>
    <s v="chris.hazlett@srg.com.au"/>
    <s v="Project Management Basics: Introduction"/>
    <n v="11599998"/>
    <s v="Course"/>
    <x v="0"/>
    <s v="Passed"/>
    <d v="2022-12-21T00:00:00"/>
    <d v="2022-12-21T00:00:00"/>
    <s v="Marketing (MKT), (MKT) Broadcast, New Starters"/>
    <m/>
    <m/>
    <m/>
    <s v="Videographer"/>
    <s v="Marketing"/>
    <s v="Head of Marketing Ops"/>
    <s v="Mark Bakaitis"/>
    <s v="S900"/>
    <n v="312829"/>
    <s v="Chris Hazlett"/>
    <x v="16"/>
    <s v="Q2, FY23"/>
    <x v="2"/>
  </r>
  <r>
    <s v="Lina Carrillo"/>
    <s v="lina.carrillo@srg.com.au"/>
    <s v="Project Management Basics: Introduction"/>
    <n v="11599998"/>
    <s v="Course"/>
    <x v="2"/>
    <m/>
    <d v="2022-11-22T00:00:00"/>
    <m/>
    <s v="Marketing (MKT), New Starters"/>
    <m/>
    <m/>
    <m/>
    <s v="Graphic Artist"/>
    <s v="Marketing"/>
    <s v="Head of Marketing Ops"/>
    <s v="Aaron Muscara"/>
    <s v="S900"/>
    <n v="322115"/>
    <s v="Lina Carrillo"/>
    <x v="9"/>
    <s v=""/>
    <x v="2"/>
  </r>
  <r>
    <s v="Ethan Perry"/>
    <s v="ethan.perry@srg.com.au"/>
    <s v="Project Management Basics: Introduction"/>
    <n v="11599998"/>
    <s v="Course"/>
    <x v="1"/>
    <m/>
    <m/>
    <m/>
    <s v="Marketing (MKT)"/>
    <m/>
    <m/>
    <m/>
    <s v="Seo Coordinator"/>
    <s v="Marketing"/>
    <s v="SS ECOMM SM1"/>
    <s v="Bec Luong"/>
    <s v="S900"/>
    <n v="335235"/>
    <s v="Ethan Perry"/>
    <x v="1"/>
    <s v=""/>
    <x v="6"/>
  </r>
  <r>
    <s v="Nicola Campbell"/>
    <s v="niki.campbell@srg.com.au"/>
    <s v="Project Management Basics: Introduction"/>
    <n v="11599998"/>
    <s v="Course"/>
    <x v="1"/>
    <m/>
    <m/>
    <m/>
    <s v="Marketing (MKT), New Starters"/>
    <m/>
    <m/>
    <m/>
    <s v="Traffic Coordinator"/>
    <s v="Marketing"/>
    <s v="Head of Marketing Ops"/>
    <s v="Nadia Duffy"/>
    <s v="S900"/>
    <n v="318079"/>
    <s v="Niki Campbell"/>
    <x v="1"/>
    <s v=""/>
    <x v="2"/>
  </r>
  <r>
    <s v="Margie Robinson"/>
    <s v="margie.robinson@srg.com.au"/>
    <s v="Project Management Basics: Introduction"/>
    <n v="11599998"/>
    <s v="Course"/>
    <x v="1"/>
    <m/>
    <m/>
    <m/>
    <s v="Human Resources (HR), (HR) Work cover, New Starters"/>
    <m/>
    <m/>
    <m/>
    <s v="Workcover Specialist"/>
    <s v="HR MANAGEMENT"/>
    <m/>
    <s v="Sue Kropik"/>
    <s v="S900"/>
    <n v="302625"/>
    <s v="Margie Robinson"/>
    <x v="1"/>
    <s v=""/>
    <x v="0"/>
  </r>
  <r>
    <s v="Fuad Abdi"/>
    <s v="fuad.abdi@srg.com.au"/>
    <s v="Project Management Basics: Introduction"/>
    <n v="11599998"/>
    <s v="Course"/>
    <x v="0"/>
    <s v="Passed"/>
    <d v="2023-04-19T00:00:00"/>
    <d v="2023-04-19T00:00:00"/>
    <s v="Marketing (MKT), (MKT) Broadcast, New Starters"/>
    <m/>
    <m/>
    <m/>
    <s v="Media Producer"/>
    <s v="Marketing"/>
    <s v="Head of Marketing Ops"/>
    <s v="Robert Ryan"/>
    <s v="S900"/>
    <n v="319925"/>
    <s v="Fuad Abdi"/>
    <x v="21"/>
    <s v="Q4, FY23"/>
    <x v="2"/>
  </r>
  <r>
    <s v="Jennelle Devereux"/>
    <s v="jennelle.devereux@srg.com.au"/>
    <s v="Project Management Basics: Introduction"/>
    <n v="11599998"/>
    <s v="Course"/>
    <x v="1"/>
    <m/>
    <m/>
    <m/>
    <s v="Marketing (MKT), New Starters"/>
    <m/>
    <m/>
    <m/>
    <s v="Art Director - Hs"/>
    <s v="Marketing"/>
    <s v="Head of Marketing Ops"/>
    <s v="Lynne Barron Barron"/>
    <s v="S900"/>
    <n v="323732"/>
    <s v="Jennelle Devereux"/>
    <x v="1"/>
    <s v=""/>
    <x v="2"/>
  </r>
  <r>
    <s v="Jaspreet Kaur Satwan Singh"/>
    <s v="jaspreet.kaur@srg.com.au"/>
    <s v="Project Management Basics: Introduction"/>
    <n v="11599998"/>
    <s v="Course"/>
    <x v="2"/>
    <m/>
    <d v="2023-10-05T00:00:00"/>
    <m/>
    <s v="New Starters"/>
    <m/>
    <m/>
    <m/>
    <s v="Bi Project Manager"/>
    <s v="IT"/>
    <s v="IT ENTERPRISE INFORMATION"/>
    <s v="Greg Branford"/>
    <s v="S900"/>
    <n v="324998"/>
    <s v="Jaspreet Kaur Satwan Singh"/>
    <x v="29"/>
    <s v=""/>
    <x v="5"/>
  </r>
  <r>
    <s v="Christopher Bond"/>
    <s v="christopher.bond@srg.com.au"/>
    <s v="Project Management Basics: Introduction"/>
    <n v="11599998"/>
    <s v="Course"/>
    <x v="0"/>
    <s v="Passed"/>
    <d v="2023-01-04T00:00:00"/>
    <d v="2023-01-04T00:00:00"/>
    <s v="Marketing (MKT), MANAGERS, New Starters"/>
    <m/>
    <m/>
    <m/>
    <s v="Head Of Marketing Operations"/>
    <s v="Marketing"/>
    <s v="Head of Marketing Ops"/>
    <s v="Jason Wolff"/>
    <s v="S900"/>
    <n v="323325"/>
    <s v="Christopher Bond"/>
    <x v="3"/>
    <s v="Q3, FY23"/>
    <x v="2"/>
  </r>
  <r>
    <s v="Aaron Muscara"/>
    <s v="aaron.muscara@srg.com.au"/>
    <s v="Project Management Basics: Introduction"/>
    <n v="11599998"/>
    <s v="Course"/>
    <x v="1"/>
    <m/>
    <m/>
    <m/>
    <s v="Marketing (MKT), (MKT) Design, MANAGERS, New Starters"/>
    <m/>
    <m/>
    <m/>
    <s v="Creative Director - Anaconda"/>
    <s v="Marketing"/>
    <s v="Head of Marketing Ops"/>
    <s v="Nadia Duffy"/>
    <s v="S900"/>
    <n v="239177"/>
    <s v="Aaron Muscara"/>
    <x v="1"/>
    <s v=""/>
    <x v="2"/>
  </r>
  <r>
    <s v="Christina Koutsaplis"/>
    <s v="christina.koutsaplis@srg.com.au"/>
    <s v="Project Management Basics: Introduction"/>
    <n v="11599998"/>
    <s v="Course"/>
    <x v="0"/>
    <s v="Passed"/>
    <d v="2023-06-05T00:00:00"/>
    <d v="2023-06-05T00:00:00"/>
    <s v="Marketing (MKT), (MKT) Design, MANAGERS, New Starters"/>
    <m/>
    <m/>
    <m/>
    <s v="Group Senior Digital Designer"/>
    <s v="Marketing"/>
    <s v="Head of Marketing Ops"/>
    <s v="Christopher Bond"/>
    <s v="S900"/>
    <n v="305365"/>
    <s v="Christina Koutsaplis"/>
    <x v="6"/>
    <s v="Q4, FY23"/>
    <x v="2"/>
  </r>
  <r>
    <s v="Nadia Duffy"/>
    <s v="nadia.duffy@srg.com.au"/>
    <s v="Project Management Basics: Introduction"/>
    <n v="11599998"/>
    <s v="Course"/>
    <x v="0"/>
    <s v="Passed"/>
    <d v="2023-01-03T00:00:00"/>
    <d v="2023-01-03T00:00:00"/>
    <s v="Marketing (MKT), MANAGERS, New Starters"/>
    <m/>
    <m/>
    <m/>
    <s v="Marketing Production Manager"/>
    <s v="Marketing"/>
    <s v="Head of Marketing Ops"/>
    <s v="Christopher Bond"/>
    <s v="S900"/>
    <n v="316576"/>
    <s v="Nadia Duffy"/>
    <x v="3"/>
    <s v="Q3, FY23"/>
    <x v="2"/>
  </r>
  <r>
    <s v="Tara Saltzman"/>
    <s v="tara.saltzman@srg.com.au"/>
    <s v="Project Management Basics: Introduction"/>
    <n v="11599998"/>
    <s v="Course"/>
    <x v="1"/>
    <m/>
    <m/>
    <m/>
    <s v="Marketing (MKT), New Starters"/>
    <m/>
    <m/>
    <m/>
    <s v="Senior Digital Designer"/>
    <s v="Marketing"/>
    <s v="Head of Marketing Ops"/>
    <s v="Lauren Bird"/>
    <s v="S900"/>
    <n v="323469"/>
    <s v="Tara Saltzman"/>
    <x v="1"/>
    <s v=""/>
    <x v="2"/>
  </r>
  <r>
    <s v="Michael Girardi"/>
    <s v="michael.girardi@srg.com.au"/>
    <s v="Project Management Basics: Introduction"/>
    <n v="11599998"/>
    <s v="Course"/>
    <x v="0"/>
    <s v="Passed"/>
    <d v="2022-12-21T00:00:00"/>
    <d v="2022-12-21T00:00:00"/>
    <s v="Marketing (MKT), (MKT) Broadcast, New Starters"/>
    <m/>
    <m/>
    <m/>
    <s v="Media Producer"/>
    <s v="Marketing"/>
    <s v="Head of Marketing Ops"/>
    <s v="Robert Ryan"/>
    <s v="S900"/>
    <n v="312818"/>
    <s v="Michael Girardi"/>
    <x v="16"/>
    <s v="Q2, FY23"/>
    <x v="2"/>
  </r>
  <r>
    <s v="Nathan Cook"/>
    <s v="nathan.cook@srg.com.au"/>
    <s v="Project Management Basics: Introduction"/>
    <n v="11599998"/>
    <s v="Course"/>
    <x v="1"/>
    <m/>
    <m/>
    <m/>
    <s v="Marketing (MKT), (MKT) Design, New Starters"/>
    <m/>
    <m/>
    <m/>
    <s v="Digital Designer"/>
    <s v="Marketing"/>
    <s v="Head of Marketing Ops"/>
    <s v="Jordan Lee"/>
    <s v="S900"/>
    <n v="323983"/>
    <s v="Nathan Cook"/>
    <x v="1"/>
    <s v=""/>
    <x v="2"/>
  </r>
  <r>
    <s v="Bryan Richardson"/>
    <s v="bryan.richardson@srg.com.au"/>
    <s v="Project Management Basics: Introduction"/>
    <n v="11599998"/>
    <s v="Course"/>
    <x v="0"/>
    <s v="Passed"/>
    <d v="2024-06-20T00:00:00"/>
    <d v="2024-06-20T00:00:00"/>
    <s v="Marketing (MKT), New Starters"/>
    <m/>
    <m/>
    <m/>
    <s v="Group Social Media Mkt Mgr"/>
    <s v="Marketing"/>
    <s v="ECOMM DIGITAL"/>
    <s v="Matt Demarco"/>
    <s v="S900"/>
    <n v="326780"/>
    <s v="Bryan Richardson"/>
    <x v="15"/>
    <s v="Q4, FY24"/>
    <x v="2"/>
  </r>
  <r>
    <s v="Robert Ryan"/>
    <s v="rob.ryan@srg.com.au"/>
    <s v="Project Management Basics: Introduction"/>
    <n v="11599998"/>
    <s v="Course"/>
    <x v="0"/>
    <s v="Passed"/>
    <d v="2022-12-21T00:00:00"/>
    <d v="2022-12-21T00:00:00"/>
    <s v="Marketing (MKT), (MKT) Broadcast, MANAGERS, New Starters"/>
    <m/>
    <m/>
    <m/>
    <s v="Senior Media Producer"/>
    <s v="Marketing"/>
    <s v="Head of Marketing Ops"/>
    <s v="Christopher Bond"/>
    <s v="A900"/>
    <n v="240963"/>
    <s v="Robert Ryan"/>
    <x v="16"/>
    <s v="Q2, FY23"/>
    <x v="2"/>
  </r>
  <r>
    <s v="Aleecia Rae"/>
    <s v="aleecia.rae@srg.com.au"/>
    <s v="Project Management Basics: Introduction"/>
    <n v="11599998"/>
    <s v="Course"/>
    <x v="1"/>
    <m/>
    <m/>
    <m/>
    <s v="Marketing (MKT), New Starters"/>
    <m/>
    <m/>
    <m/>
    <s v="Front End Developer"/>
    <s v="Marketing"/>
    <s v="Head of Marketing Ops"/>
    <s v="Vlado Vragovski"/>
    <s v="S900"/>
    <n v="324851"/>
    <s v="Aleecia Rae"/>
    <x v="1"/>
    <s v=""/>
    <x v="2"/>
  </r>
  <r>
    <s v="Lynne Barron"/>
    <s v="lynne.barron@srg.com.au"/>
    <s v="Project Management Basics: Introduction"/>
    <n v="11599998"/>
    <s v="Course"/>
    <x v="1"/>
    <m/>
    <m/>
    <m/>
    <s v="Marketing (MKT), (MKT) Design, MANAGERS, New Starters"/>
    <m/>
    <m/>
    <m/>
    <s v="Creative Director - Hs"/>
    <s v="Marketing"/>
    <s v="Head of Marketing Ops"/>
    <s v="Nadia Duffy"/>
    <s v="S900"/>
    <n v="316728"/>
    <s v="Lynne Barron Barron"/>
    <x v="1"/>
    <s v=""/>
    <x v="2"/>
  </r>
  <r>
    <s v="Vanessa Mccandlish"/>
    <s v="vanessa.mccandlish@srg.com.au"/>
    <s v="Project Management Basics: Introduction"/>
    <n v="11599998"/>
    <s v="Course"/>
    <x v="0"/>
    <s v="Passed"/>
    <d v="2024-06-26T00:00:00"/>
    <d v="2024-06-26T00:00:00"/>
    <s v="Human Resources (HR), (HR) HR Analytics, MANAGERS, New Starters"/>
    <m/>
    <m/>
    <m/>
    <s v="Business Analyst"/>
    <s v="HR MANAGEMENT"/>
    <m/>
    <s v="Linda Hunt"/>
    <s v="S900"/>
    <n v="239766"/>
    <s v="Vanessa Mccandlish"/>
    <x v="15"/>
    <s v="Q4, FY24"/>
    <x v="0"/>
  </r>
  <r>
    <s v="Jodi Muzir"/>
    <s v="jodi.muzir@srg.com.au"/>
    <s v="Project Management Basics: Introduction"/>
    <n v="11599998"/>
    <s v="Course"/>
    <x v="1"/>
    <m/>
    <m/>
    <m/>
    <s v="Marketing (MKT), New Starters"/>
    <m/>
    <m/>
    <m/>
    <s v="Mid Weight Designer"/>
    <s v="Marketing"/>
    <s v="Head of Marketing Ops"/>
    <s v="Lynne Barron Barron"/>
    <s v="S900"/>
    <n v="314764"/>
    <s v="Jodi Muzir"/>
    <x v="1"/>
    <s v=""/>
    <x v="2"/>
  </r>
  <r>
    <s v="Timothy Yong"/>
    <s v="tim.yong@srg.com.au"/>
    <s v="Project Management Basics: Introduction"/>
    <n v="11599998"/>
    <s v="Course"/>
    <x v="1"/>
    <m/>
    <m/>
    <m/>
    <s v="Marketing (MKT), New Starters"/>
    <m/>
    <m/>
    <m/>
    <s v="Lifecycle Marketing Manager"/>
    <s v="Marketing"/>
    <s v="ECOMM DIGITAL"/>
    <s v="Nestor Valverde Castro"/>
    <s v="S900"/>
    <n v="333744"/>
    <s v="Tim Yong"/>
    <x v="1"/>
    <s v=""/>
    <x v="2"/>
  </r>
  <r>
    <s v="Jason Wolff"/>
    <s v="jason.wolff@srg.com.au"/>
    <s v="Project Management Basics: Introduction"/>
    <n v="11599998"/>
    <s v="Course"/>
    <x v="1"/>
    <m/>
    <m/>
    <m/>
    <s v="Marketing (MKT), MANAGERS, New Starters"/>
    <m/>
    <m/>
    <m/>
    <s v="Gm Marketing"/>
    <s v="Marketing"/>
    <m/>
    <s v="Avi Gilboa"/>
    <s v="S900"/>
    <n v="310753"/>
    <s v="Jason Wolff"/>
    <x v="1"/>
    <s v=""/>
    <x v="2"/>
  </r>
  <r>
    <s v="Escarlett Patriarca"/>
    <s v="escarlett.patriarca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40591"/>
    <s v="Escarlett Patriarca"/>
    <x v="1"/>
    <s v=""/>
    <x v="6"/>
  </r>
  <r>
    <s v="Shane Edwards"/>
    <s v="shane.edwards@srg.com.au"/>
    <s v="Process Flow Mapping Course"/>
    <n v="10885493"/>
    <s v="Interactive"/>
    <x v="1"/>
    <m/>
    <m/>
    <m/>
    <s v="Digital &amp; Omnichannel (Ecom), (Ecom) Online Fulfilment, MANAGERS, New Starters"/>
    <m/>
    <m/>
    <m/>
    <s v="Ecomm Business Solns Manger"/>
    <s v="eCommerce Management"/>
    <s v="SS ECOMM SM6"/>
    <s v="Tal Lall"/>
    <s v="S900"/>
    <n v="218229"/>
    <s v="Shane Edwards"/>
    <x v="1"/>
    <s v=""/>
    <x v="6"/>
  </r>
  <r>
    <s v="Haneen Al Khamas"/>
    <s v="haneen.khamas@srg.com.au"/>
    <s v="Process Flow Mapping Course"/>
    <n v="10885493"/>
    <s v="Interactive"/>
    <x v="2"/>
    <m/>
    <d v="2025-05-13T00:00:00"/>
    <m/>
    <s v="(Ecom) Online Fulfilment, New Starters"/>
    <m/>
    <m/>
    <m/>
    <s v="Ecommerce Operations Admin."/>
    <s v="eCommerce Management"/>
    <s v="SS ECOMM SM2"/>
    <s v="Sam Samreth"/>
    <s v="S900"/>
    <n v="299399"/>
    <s v="Haneen Al Khamas"/>
    <x v="11"/>
    <s v=""/>
    <x v="6"/>
  </r>
  <r>
    <s v="Drew Wells"/>
    <s v="drew.wells@srg.com.au"/>
    <s v="Process Flow Mapping Course"/>
    <n v="10885493"/>
    <s v="Interactive"/>
    <x v="1"/>
    <m/>
    <m/>
    <m/>
    <s v="Digital &amp; Omnichannel (Ecom), (Ecom) Online Fulfilment, New Starters"/>
    <m/>
    <m/>
    <m/>
    <s v="Ecommerce Content Coordinator"/>
    <s v="eCommerce Management"/>
    <s v="SS ECOMM SM3"/>
    <s v="Anita Mucic"/>
    <s v="S900"/>
    <n v="325608"/>
    <s v="Drew Wells"/>
    <x v="1"/>
    <s v=""/>
    <x v="6"/>
  </r>
  <r>
    <s v="Tyler Britton"/>
    <s v="tyler.britton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305326"/>
    <s v="Tyler Britton"/>
    <x v="1"/>
    <s v=""/>
    <x v="6"/>
  </r>
  <r>
    <s v="Thi Lai"/>
    <s v="karen.lai@srg.com.au"/>
    <s v="Process Flow Mapping Course"/>
    <n v="10885493"/>
    <s v="Interactive"/>
    <x v="1"/>
    <m/>
    <m/>
    <m/>
    <s v="Digital &amp; Omnichannel (Ecom), (Ecom) Online Fulfilment, New Starters"/>
    <m/>
    <m/>
    <m/>
    <s v="Ecommerce Operations Admin."/>
    <s v="eCommerce Management"/>
    <s v="SS ECOMM SM2"/>
    <s v="Sam Samreth"/>
    <s v="S900"/>
    <n v="237223"/>
    <s v="Karen Lai"/>
    <x v="1"/>
    <s v=""/>
    <x v="6"/>
  </r>
  <r>
    <s v="Sima Karki"/>
    <s v="sima.karki@srg.com.au"/>
    <s v="Process Flow Mapping Course"/>
    <n v="10885493"/>
    <s v="Interactive"/>
    <x v="2"/>
    <m/>
    <d v="2025-06-03T00:00:00"/>
    <m/>
    <s v="(Ecom) Online Fulfilment, New Starters"/>
    <m/>
    <m/>
    <m/>
    <s v="Ecommerce Operations Admin."/>
    <s v="eCommerce Management"/>
    <s v="SS ECOMM SM2"/>
    <s v="Sam Samreth"/>
    <s v="S900"/>
    <n v="329267"/>
    <s v="Sima Karki"/>
    <x v="24"/>
    <s v=""/>
    <x v="6"/>
  </r>
  <r>
    <s v="Leah Abicair"/>
    <s v="leah.abicair@srg.com.au"/>
    <s v="Process Flow Mapping Course"/>
    <n v="10885493"/>
    <s v="Interactive"/>
    <x v="0"/>
    <s v="Passed"/>
    <d v="2025-02-14T00:00:00"/>
    <d v="2025-02-14T00:00:00"/>
    <s v="Digital &amp; Omnichannel (Ecom), (Ecom) Online Fulfilment"/>
    <m/>
    <m/>
    <m/>
    <s v="Ecommerce Content Coordinator"/>
    <s v="eCommerce Management"/>
    <s v="SS ECOMM SM3"/>
    <s v="Anita Mucic"/>
    <s v="S900"/>
    <n v="338549"/>
    <s v="Leah Abicair"/>
    <x v="25"/>
    <s v="Q3, FY25"/>
    <x v="6"/>
  </r>
  <r>
    <s v="Katrina Van Leeuwen"/>
    <s v="katie.vanleeuwen@srg.com.au"/>
    <s v="Process Flow Mapping Course"/>
    <n v="10885493"/>
    <s v="Interactive"/>
    <x v="1"/>
    <m/>
    <m/>
    <m/>
    <s v="Digital &amp; Omnichannel (Ecom), (Ecom) Online Fulfilment, MANAGERS, New Starters"/>
    <m/>
    <m/>
    <m/>
    <s v="Customer Experience Manager"/>
    <s v="Marketing"/>
    <s v="SS ECOMM SM1"/>
    <s v="Kelly Price"/>
    <s v="S900"/>
    <n v="317967"/>
    <s v="Katie Van Leeuwen"/>
    <x v="1"/>
    <s v=""/>
    <x v="6"/>
  </r>
  <r>
    <s v="Kunrith Samreth"/>
    <s v="sam.samreth@srg.com.au"/>
    <s v="Process Flow Mapping Course"/>
    <n v="10885493"/>
    <s v="Interactive"/>
    <x v="1"/>
    <m/>
    <m/>
    <m/>
    <s v="(Ecom) Online Fulfilment, New Starters"/>
    <m/>
    <m/>
    <m/>
    <s v="Ecommerce Operations Tl"/>
    <s v="eCommerce Management"/>
    <s v="SS ECOMM SM2"/>
    <s v="Clare Taylor"/>
    <s v="S900"/>
    <n v="334546"/>
    <s v="Sam Samreth"/>
    <x v="1"/>
    <s v=""/>
    <x v="6"/>
  </r>
  <r>
    <s v="Rebecca Luong"/>
    <s v="rebecca.luong@srg.com.au"/>
    <s v="Process Flow Mapping Course"/>
    <n v="10885493"/>
    <s v="Interactive"/>
    <x v="2"/>
    <m/>
    <d v="2024-12-17T00:00:00"/>
    <d v="2024-12-19T00:00:00"/>
    <s v="Digital &amp; Omnichannel (Ecom), (Ecom) Online Fulfilment, New Starters"/>
    <m/>
    <m/>
    <m/>
    <s v="Group Seo Manager"/>
    <s v="Marketing"/>
    <s v="SS ECOMM SM1"/>
    <s v="Katie Van Leeuwen"/>
    <s v="S900"/>
    <n v="321433"/>
    <s v="Bec Luong"/>
    <x v="23"/>
    <s v="Q2, FY25"/>
    <x v="6"/>
  </r>
  <r>
    <s v="Harveen Puri"/>
    <s v="harveen.singh@srg.com.au"/>
    <s v="Process Flow Mapping Course"/>
    <n v="10885493"/>
    <s v="Interactive"/>
    <x v="1"/>
    <m/>
    <m/>
    <m/>
    <s v="Digital &amp; Omnichannel (Ecom), (Ecom) Online Fulfilment, New Starters"/>
    <m/>
    <m/>
    <m/>
    <s v="Ux/Ui Designer"/>
    <s v="Marketing"/>
    <s v="SS ECOMM SM1"/>
    <s v="Jeremy Shane"/>
    <s v="S900"/>
    <n v="321839"/>
    <s v="Harveen Puri"/>
    <x v="1"/>
    <s v=""/>
    <x v="6"/>
  </r>
  <r>
    <s v="Clare Taylor"/>
    <s v="clare.taylor@srg.com.au"/>
    <s v="Process Flow Mapping Course"/>
    <n v="10885493"/>
    <s v="Interactive"/>
    <x v="1"/>
    <m/>
    <m/>
    <m/>
    <s v="Digital &amp; Omnichannel (Ecom), (Ecom) Online Fulfilment, MANAGERS, New Starters"/>
    <m/>
    <m/>
    <m/>
    <s v="Ecommerce Fulfillment Manager"/>
    <s v="eCommerce Management"/>
    <s v="SS ECOMM SM2"/>
    <s v="Tal Lall"/>
    <s v="S900"/>
    <n v="222309"/>
    <s v="Clare Taylor"/>
    <x v="1"/>
    <s v=""/>
    <x v="6"/>
  </r>
  <r>
    <s v="Asyraf Suhaimi"/>
    <s v="asyraf.suhaimi@spotlight.com.my"/>
    <s v="Workplace Health and Safety"/>
    <n v="10626464"/>
    <s v="Interactive"/>
    <x v="0"/>
    <s v="Passed"/>
    <d v="2024-01-15T00:00:00"/>
    <d v="2024-01-15T00:00:00"/>
    <s v="Project Delivery (PD), New Starters"/>
    <m/>
    <m/>
    <m/>
    <s v="Store Planner"/>
    <s v="Property and Store Dev"/>
    <m/>
    <m/>
    <m/>
    <m/>
    <m/>
    <x v="8"/>
    <s v="Q3, FY24"/>
    <x v="1"/>
  </r>
  <r>
    <s v="Nez Toprak"/>
    <s v="neslihan.toprak@srg.com.au"/>
    <s v="Workplace Health and Safety"/>
    <n v="10626464"/>
    <s v="Interactive"/>
    <x v="0"/>
    <s v="Passed"/>
    <d v="2023-02-07T00:00:00"/>
    <d v="2023-02-07T00:00:00"/>
    <s v="Property Management (PROP), Project Delivery (PD), New Starters"/>
    <m/>
    <m/>
    <m/>
    <s v="Project Manager - Property"/>
    <s v="Property and Store Dev"/>
    <s v="Procurement- Property"/>
    <s v="Janet Townsend"/>
    <m/>
    <n v="324258"/>
    <m/>
    <x v="0"/>
    <s v="Q3, FY23"/>
    <x v="3"/>
  </r>
  <r>
    <s v="Harry Ashton"/>
    <s v="harry.ashton@srg.com.au"/>
    <s v="Workplace Health and Safety"/>
    <n v="10626464"/>
    <s v="Interactive"/>
    <x v="0"/>
    <s v="Passed"/>
    <d v="2023-01-12T00:00:00"/>
    <d v="2023-01-12T00:00:00"/>
    <s v="Property Management (PROP), Project Delivery (PD), New Starters"/>
    <m/>
    <m/>
    <m/>
    <s v="Facilities Coordinator"/>
    <s v="Property and Store Dev"/>
    <s v="Facilities Management"/>
    <s v="Sarah Michail"/>
    <m/>
    <n v="239383"/>
    <m/>
    <x v="3"/>
    <s v="Q3, FY23"/>
    <x v="3"/>
  </r>
  <r>
    <s v="Valentina De Luca"/>
    <s v="valentina.deluca@srg.com.au"/>
    <s v="Workplace Health and Safety"/>
    <n v="10626464"/>
    <s v="Interactive"/>
    <x v="2"/>
    <m/>
    <d v="2024-02-12T00:00:00"/>
    <m/>
    <s v="Human Resources (HR), (HR) Learning &amp; Development, New Starters"/>
    <m/>
    <s v="Learning and Development"/>
    <s v="en"/>
    <s v="Learning &amp; Development Advisor"/>
    <s v="HR MANAGEMENT"/>
    <s v="HR LEARN DEVELOP"/>
    <s v="Melissa Adeson"/>
    <s v="S900"/>
    <n v="324005"/>
    <s v="Tina De Luca"/>
    <x v="12"/>
    <s v=""/>
    <x v="0"/>
  </r>
  <r>
    <s v="Amanda Rees"/>
    <s v="amanda.rees@srg.com.au"/>
    <s v="Workplace Health and Safety"/>
    <n v="10626464"/>
    <s v="Interactive"/>
    <x v="0"/>
    <s v="Passed"/>
    <d v="2022-11-30T00:00:00"/>
    <d v="2022-11-30T00:00:00"/>
    <s v="Property Management (PROP), Project Delivery (PD), (Ecom) Master Data, (FIN) Financial Accounts, (PD) Design &amp; Construction, (PD) Implementation, (PD) Procurement, New Starters"/>
    <m/>
    <m/>
    <m/>
    <s v="Store Process &amp; Planning Mgr"/>
    <s v="Property"/>
    <s v="Procurement- Property"/>
    <s v="Janet Townsend"/>
    <s v="S900"/>
    <n v="228551"/>
    <s v="Amanda Rees"/>
    <x v="16"/>
    <s v="Q2, FY23"/>
    <x v="3"/>
  </r>
  <r>
    <s v="Linda Abela"/>
    <s v="linda.abela@srg.com.au"/>
    <s v="Workplace Health and Safety"/>
    <n v="10626464"/>
    <s v="Interactive"/>
    <x v="0"/>
    <s v="Passed"/>
    <d v="2024-04-05T00:00:00"/>
    <d v="2024-04-05T00:00:00"/>
    <s v="Property Management (PROP), New Starters"/>
    <m/>
    <m/>
    <m/>
    <s v="Construction Co-Ordinator"/>
    <s v="Property"/>
    <s v="Property Management"/>
    <s v="Jason Wregg"/>
    <s v="S900"/>
    <n v="329438"/>
    <s v="Linda Abela"/>
    <x v="31"/>
    <s v="Q4, FY24"/>
    <x v="3"/>
  </r>
  <r>
    <s v="Wai Lee"/>
    <s v="karen.lee@spotlightgroup.com"/>
    <s v="Workplace Health and Safety"/>
    <n v="10626464"/>
    <s v="Interactive"/>
    <x v="0"/>
    <s v="Passed"/>
    <d v="2024-04-02T00:00:00"/>
    <d v="2024-04-02T00:00:00"/>
    <s v="Spotlight Group, New Starters"/>
    <m/>
    <m/>
    <m/>
    <s v="Executive Assistant"/>
    <m/>
    <m/>
    <s v="Avi Gilboa"/>
    <s v="F999"/>
    <n v="241018"/>
    <s v="Karen Lee"/>
    <x v="31"/>
    <s v="Q4, FY24"/>
    <x v="9"/>
  </r>
  <r>
    <s v="Leanne Lea"/>
    <s v="leanne.lea@srg.com.au"/>
    <s v="Workplace Health and Safety"/>
    <n v="10626464"/>
    <s v="Interactive"/>
    <x v="1"/>
    <m/>
    <m/>
    <m/>
    <s v="Property Management (PROP), Project Delivery (PD)"/>
    <m/>
    <m/>
    <m/>
    <s v="Project Manager - Property"/>
    <s v="Property"/>
    <s v="Procurement- Property"/>
    <s v="Janet Townsend"/>
    <m/>
    <n v="339116"/>
    <s v="Lee Lea"/>
    <x v="1"/>
    <s v=""/>
    <x v="3"/>
  </r>
  <r>
    <s v="Vanessa Peluso"/>
    <s v="vanessa.peluso@srg.com.au"/>
    <s v="Workplace Health and Safety"/>
    <n v="10626464"/>
    <s v="Interactive"/>
    <x v="0"/>
    <s v="Passed"/>
    <d v="2024-06-06T00:00:00"/>
    <d v="2024-06-06T00:00:00"/>
    <s v="Property Management (PROP), Project Delivery (PD), New Starters"/>
    <m/>
    <m/>
    <m/>
    <s v="Store Planner"/>
    <s v="Property"/>
    <s v="Property Management"/>
    <s v="David Puli"/>
    <s v="S900"/>
    <n v="326975"/>
    <s v="Vanessa Peluso"/>
    <x v="15"/>
    <s v="Q4, FY24"/>
    <x v="3"/>
  </r>
  <r>
    <s v="Ben Palmer"/>
    <s v="ben.palmer@srg.com.au"/>
    <s v="Workplace Health and Safety"/>
    <n v="10626464"/>
    <s v="Interactive"/>
    <x v="0"/>
    <s v="Passed"/>
    <d v="2023-01-25T00:00:00"/>
    <d v="2023-01-25T00:00:00"/>
    <s v="Property Management (PROP), Project Delivery (PD), New Starters"/>
    <m/>
    <m/>
    <m/>
    <s v="Store Planner"/>
    <s v="Property"/>
    <s v="Property Management"/>
    <s v="David Puli"/>
    <s v="S900"/>
    <n v="312552"/>
    <s v="Ben Palmer"/>
    <x v="0"/>
    <s v="Q3, FY23"/>
    <x v="3"/>
  </r>
  <r>
    <s v="Anthony Geary"/>
    <s v="anthony.geary@srg.com.au"/>
    <s v="Workplace Health and Safety"/>
    <n v="10626464"/>
    <s v="Interactive"/>
    <x v="0"/>
    <s v="Passed"/>
    <d v="2023-06-23T00:00:00"/>
    <d v="2023-06-23T00:00:00"/>
    <s v="Property Management (PROP), Project Delivery (PD), New Starters"/>
    <m/>
    <m/>
    <m/>
    <s v="Project Manager - Property"/>
    <s v="Property"/>
    <s v="Procurement- Property"/>
    <s v="Janet Townsend"/>
    <s v="S900"/>
    <n v="297919"/>
    <s v="Anthony Geary"/>
    <x v="6"/>
    <s v="Q4, FY23"/>
    <x v="3"/>
  </r>
  <r>
    <s v="Belinda Martin"/>
    <s v="belinda.martin@srg.com.au"/>
    <s v="Workplace Health and Safety"/>
    <n v="10626464"/>
    <s v="Interactive"/>
    <x v="1"/>
    <m/>
    <m/>
    <m/>
    <s v="Property Management (PROP), Project Delivery (PD)"/>
    <m/>
    <m/>
    <m/>
    <s v="Fac. Compliance Admin Officer"/>
    <s v="Property"/>
    <s v="Facilities Management"/>
    <m/>
    <m/>
    <n v="339308"/>
    <s v="Belinda Martin"/>
    <x v="1"/>
    <s v=""/>
    <x v="3"/>
  </r>
  <r>
    <s v="Matthew Boyle"/>
    <s v="matthew.boyle@srg.com.au"/>
    <s v="Workplace Health and Safety"/>
    <n v="10626464"/>
    <s v="Interactive"/>
    <x v="0"/>
    <s v="Passed"/>
    <d v="2022-11-18T00:00:00"/>
    <d v="2022-11-18T00:00:00"/>
    <s v="Property Management (PROP), Project Delivery (PD), (PD) Design &amp; Construction, New Starters"/>
    <m/>
    <m/>
    <m/>
    <s v="Construction Project Mgr"/>
    <s v="Property"/>
    <s v="Property Management"/>
    <s v="Janeece Race"/>
    <s v="S900"/>
    <n v="314827"/>
    <s v="Matthew Boyle"/>
    <x v="9"/>
    <s v="Q2, FY23"/>
    <x v="3"/>
  </r>
  <r>
    <s v="Antonio Stanghi"/>
    <s v="tony.stanghi@srg.com.au"/>
    <s v="Workplace Health and Safety"/>
    <n v="10626464"/>
    <s v="Interactive"/>
    <x v="0"/>
    <s v="Passed"/>
    <d v="2022-11-18T00:00:00"/>
    <d v="2022-11-18T00:00:00"/>
    <s v="Property Management (PROP), Project Delivery (PD), New Starters"/>
    <m/>
    <m/>
    <m/>
    <s v="Construction Project Mgr"/>
    <s v="Property"/>
    <s v="Property Management"/>
    <s v="Janeece Race"/>
    <s v="S900"/>
    <n v="312984"/>
    <s v="Tony Stanghi"/>
    <x v="9"/>
    <s v="Q2, FY23"/>
    <x v="3"/>
  </r>
  <r>
    <s v="Pingping Lu"/>
    <s v="lucy.lu@srg.com.au"/>
    <s v="Workplace Health and Safety"/>
    <n v="10626464"/>
    <s v="Interactive"/>
    <x v="0"/>
    <s v="Passed"/>
    <d v="2024-04-02T00:00:00"/>
    <d v="2024-04-02T00:00:00"/>
    <s v="Human Resources (HR), (HR) Payroll, New Starters"/>
    <m/>
    <m/>
    <m/>
    <s v="Payroll Officer"/>
    <s v="HR MANAGEMENT"/>
    <m/>
    <s v="Fi Cassidy"/>
    <s v="S900"/>
    <n v="328927"/>
    <s v="Lucy Lu"/>
    <x v="31"/>
    <s v="Q4, FY24"/>
    <x v="0"/>
  </r>
  <r>
    <s v="Arlyn Abaldonado"/>
    <s v="arlyn.abaldonado@srg.com.au"/>
    <s v="Workplace Health and Safety"/>
    <n v="10626464"/>
    <s v="Interactive"/>
    <x v="1"/>
    <m/>
    <m/>
    <m/>
    <s v="Distribution  Centre &amp; Warehousing (DC), Project Delivery (PD), New Starters"/>
    <m/>
    <m/>
    <m/>
    <s v="Sc Senior Business Process Mgr"/>
    <s v="Supply Chain"/>
    <s v="SC PROCESS &amp;TRANS TL"/>
    <s v="Michelle Bowden"/>
    <s v="S900"/>
    <n v="313085"/>
    <s v="Arlyn Abaldonado"/>
    <x v="1"/>
    <s v=""/>
    <x v="8"/>
  </r>
  <r>
    <s v="Nathan Mclelland"/>
    <s v="nathan.mclelland@srg.com.au"/>
    <s v="Workplace Health and Safety"/>
    <n v="10626464"/>
    <s v="Interactive"/>
    <x v="0"/>
    <s v="Passed"/>
    <d v="2022-12-06T00:00:00"/>
    <d v="2024-08-09T00:00:00"/>
    <s v="Property Management (PROP), Project Delivery (PD), (PD) Procurement, Spotlight Group, New Starters"/>
    <m/>
    <m/>
    <m/>
    <s v="Procurement Administrator"/>
    <s v="Property"/>
    <s v="Procurement- Property"/>
    <s v="Janet Townsend"/>
    <s v="S900"/>
    <n v="232262"/>
    <s v="Nathan Mclelland"/>
    <x v="16"/>
    <s v="Q1, FY25"/>
    <x v="3"/>
  </r>
  <r>
    <s v="Andrew Ireson"/>
    <s v="andrew.ireson@srg.com.au"/>
    <s v="Workplace Health and Safety"/>
    <n v="10626464"/>
    <s v="Interactive"/>
    <x v="0"/>
    <s v="Passed"/>
    <d v="2023-07-28T00:00:00"/>
    <d v="2023-07-28T00:00:00"/>
    <s v="Property Management (PROP), Project Delivery (PD), (PROP) Category Managers, MANAGERS, New Starters"/>
    <m/>
    <m/>
    <m/>
    <s v="Group Head Of Facilities"/>
    <s v="Property"/>
    <s v="Facilities Management"/>
    <s v="Janeece Race"/>
    <s v="S900"/>
    <n v="320467"/>
    <s v="Andrew Ireson"/>
    <x v="26"/>
    <s v="Q1, FY24"/>
    <x v="3"/>
  </r>
  <r>
    <s v="David Puli"/>
    <s v="david.puli@srg.com.au"/>
    <s v="Workplace Health and Safety"/>
    <n v="10626464"/>
    <s v="Interactive"/>
    <x v="0"/>
    <s v="Passed"/>
    <d v="2023-06-06T00:00:00"/>
    <d v="2023-06-06T00:00:00"/>
    <s v="Property Management (PROP), Project Delivery (PD), MANAGERS, New Starters"/>
    <m/>
    <m/>
    <m/>
    <s v="Store Design &amp; Innovation Mgr"/>
    <s v="Property"/>
    <s v="Property Management"/>
    <s v="Janeece Race"/>
    <s v="S900"/>
    <n v="236788"/>
    <s v="David Puli"/>
    <x v="6"/>
    <s v="Q4, FY23"/>
    <x v="3"/>
  </r>
  <r>
    <s v="Janet Townsend"/>
    <s v="janet.townsend@srg.com.au"/>
    <s v="Workplace Health and Safety"/>
    <n v="10626464"/>
    <s v="Interactive"/>
    <x v="1"/>
    <m/>
    <m/>
    <m/>
    <s v="Property Management (PROP), Project Delivery (PD), MANAGERS, New Starters"/>
    <m/>
    <m/>
    <m/>
    <s v="Procurement Manager"/>
    <s v="Property"/>
    <s v="Procurement- Property"/>
    <s v="Janeece Race"/>
    <s v="S900"/>
    <n v="231788"/>
    <s v="Janet Townsend"/>
    <x v="1"/>
    <s v=""/>
    <x v="3"/>
  </r>
  <r>
    <s v="Jason Wregg"/>
    <s v="jason.wregg@srg.com.au"/>
    <s v="Workplace Health and Safety"/>
    <n v="10626464"/>
    <s v="Interactive"/>
    <x v="0"/>
    <s v="Passed"/>
    <d v="2023-06-14T00:00:00"/>
    <d v="2024-06-05T00:00:00"/>
    <s v="Property Management (PROP), Project Delivery (PD), New Starters"/>
    <m/>
    <m/>
    <m/>
    <s v="Construction Project Mgr"/>
    <s v="Property"/>
    <s v="Property Management"/>
    <s v="Janeece Race"/>
    <s v="S900"/>
    <n v="202508"/>
    <s v="Jason Wregg"/>
    <x v="6"/>
    <s v="Q4, FY24"/>
    <x v="3"/>
  </r>
  <r>
    <s v="Janeece Race"/>
    <s v="janeece.race@srg.com.au"/>
    <s v="Workplace Health and Safety"/>
    <n v="10626464"/>
    <s v="Interactive"/>
    <x v="0"/>
    <s v="Passed"/>
    <d v="2022-11-25T00:00:00"/>
    <d v="2022-11-25T00:00:00"/>
    <s v="Property Management (PROP), Project Delivery (PD), MANAGERS, New Starters"/>
    <m/>
    <m/>
    <m/>
    <s v="Store Development Manager"/>
    <s v="Property"/>
    <m/>
    <s v="Avi Gilboa"/>
    <s v="S900"/>
    <n v="203286"/>
    <s v="Janeece Race"/>
    <x v="9"/>
    <s v="Q2, FY23"/>
    <x v="3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  <r>
    <m/>
    <m/>
    <m/>
    <m/>
    <m/>
    <x v="4"/>
    <m/>
    <m/>
    <m/>
    <m/>
    <m/>
    <m/>
    <m/>
    <m/>
    <m/>
    <m/>
    <m/>
    <m/>
    <m/>
    <m/>
    <x v="1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543C3-C69A-451F-A796-94D09A76B054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1" firstHeaderRow="1" firstDataRow="2" firstDataCol="1"/>
  <pivotFields count="23">
    <pivotField showAll="0"/>
    <pivotField showAll="0"/>
    <pivotField showAll="0"/>
    <pivotField showAll="0"/>
    <pivotField showAll="0"/>
    <pivotField axis="axisCol" dataField="1" showAll="0">
      <items count="6">
        <item x="1"/>
        <item h="1" x="0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2">
        <item m="1" x="15"/>
        <item m="1" x="16"/>
        <item m="1" x="17"/>
        <item m="1" x="18"/>
        <item m="1" x="19"/>
        <item m="1" x="20"/>
        <item x="11"/>
        <item m="1" x="21"/>
        <item m="1" x="22"/>
        <item m="1" x="23"/>
        <item x="0"/>
        <item m="1" x="24"/>
        <item x="5"/>
        <item x="2"/>
        <item m="1" x="25"/>
        <item m="1" x="26"/>
        <item m="1" x="27"/>
        <item m="1" x="28"/>
        <item x="4"/>
        <item m="1" x="29"/>
        <item m="1" x="30"/>
        <item x="8"/>
        <item h="1" m="1" x="14"/>
        <item h="1" x="13"/>
        <item h="1" x="9"/>
        <item h="1" x="6"/>
        <item h="1" x="12"/>
        <item h="1" x="7"/>
        <item h="1" x="3"/>
        <item h="1" x="10"/>
        <item h="1" x="1"/>
        <item t="default"/>
      </items>
    </pivotField>
  </pivotFields>
  <rowFields count="1">
    <field x="22"/>
  </rowFields>
  <rowItems count="7">
    <i>
      <x v="6"/>
    </i>
    <i>
      <x v="10"/>
    </i>
    <i>
      <x v="12"/>
    </i>
    <i>
      <x v="13"/>
    </i>
    <i>
      <x v="18"/>
    </i>
    <i>
      <x v="21"/>
    </i>
    <i t="grand">
      <x/>
    </i>
  </rowItems>
  <colFields count="1">
    <field x="5"/>
  </colFields>
  <colItems count="2">
    <i>
      <x/>
    </i>
    <i t="grand">
      <x/>
    </i>
  </colItems>
  <dataFields count="1">
    <dataField name="Count of Status" fld="5" subtotal="count" baseField="0" baseItem="0"/>
  </dataFields>
  <chartFormats count="1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F9097C-D46E-46BF-90D1-81879EBBC98B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25:N32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axis="axisPage" dataField="1" multipleItemSelectionAllowed="1" showAll="0">
      <items count="6">
        <item h="1" x="1"/>
        <item x="0"/>
        <item h="1"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5">
        <item h="1" x="1"/>
        <item h="1" x="21"/>
        <item h="1" x="31"/>
        <item x="7"/>
        <item x="17"/>
        <item x="4"/>
        <item x="19"/>
        <item x="30"/>
        <item x="23"/>
        <item x="33"/>
        <item x="25"/>
        <item x="13"/>
        <item x="32"/>
        <item h="1" x="26"/>
        <item h="1" x="16"/>
        <item h="1" x="22"/>
        <item h="1" x="0"/>
        <item h="1" x="12"/>
        <item h="1" x="3"/>
        <item h="1" x="8"/>
        <item h="1" x="2"/>
        <item h="1" x="6"/>
        <item h="1" x="15"/>
        <item h="1" x="20"/>
        <item h="1" x="18"/>
        <item h="1" x="28"/>
        <item h="1" x="10"/>
        <item h="1" x="9"/>
        <item h="1" x="27"/>
        <item h="1" x="29"/>
        <item h="1" x="14"/>
        <item x="11"/>
        <item x="24"/>
        <item h="1" x="5"/>
        <item t="default"/>
      </items>
    </pivotField>
    <pivotField showAll="0"/>
    <pivotField axis="axisRow" showAll="0">
      <items count="31">
        <item m="1" x="14"/>
        <item m="1" x="21"/>
        <item m="1" x="20"/>
        <item m="1" x="27"/>
        <item m="1" x="16"/>
        <item m="1" x="23"/>
        <item x="11"/>
        <item m="1" x="17"/>
        <item m="1" x="24"/>
        <item m="1" x="28"/>
        <item x="0"/>
        <item m="1" x="25"/>
        <item x="5"/>
        <item x="2"/>
        <item m="1" x="19"/>
        <item m="1" x="29"/>
        <item m="1" x="15"/>
        <item m="1" x="22"/>
        <item x="4"/>
        <item m="1" x="18"/>
        <item m="1" x="26"/>
        <item x="8"/>
        <item h="1" m="1" x="13"/>
        <item h="1" x="9"/>
        <item h="1" x="6"/>
        <item h="1" x="12"/>
        <item h="1" x="7"/>
        <item h="1" x="3"/>
        <item h="1" x="10"/>
        <item h="1" x="1"/>
        <item t="default"/>
      </items>
    </pivotField>
  </pivotFields>
  <rowFields count="1">
    <field x="22"/>
  </rowFields>
  <rowItems count="6">
    <i>
      <x v="6"/>
    </i>
    <i>
      <x v="10"/>
    </i>
    <i>
      <x v="12"/>
    </i>
    <i>
      <x v="13"/>
    </i>
    <i>
      <x v="21"/>
    </i>
    <i t="grand">
      <x/>
    </i>
  </rowItems>
  <colFields count="1">
    <field x="20"/>
  </colFields>
  <colItems count="13"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31"/>
    </i>
    <i>
      <x v="32"/>
    </i>
    <i t="grand">
      <x/>
    </i>
  </colItems>
  <pageFields count="1">
    <pageField fld="5" hier="-1"/>
  </pageFields>
  <dataFields count="1">
    <dataField name="Count of Status" fld="5" subtotal="count" baseField="0" baseItem="0"/>
  </dataFields>
  <chartFormats count="10"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2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4"/>
          </reference>
        </references>
      </pivotArea>
    </chartFormat>
    <chartFormat chart="4" format="2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8"/>
          </reference>
        </references>
      </pivotArea>
    </chartFormat>
    <chartFormat chart="4" format="3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9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3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1"/>
          </reference>
        </references>
      </pivotArea>
    </chartFormat>
    <chartFormat chart="4" format="7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7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6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824860-982A-4C9F-816A-DBDD62FDE9FD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40:L48" firstHeaderRow="1" firstDataRow="2" firstDataCol="1" rowPageCount="1" colPageCount="1"/>
  <pivotFields count="23">
    <pivotField showAll="0"/>
    <pivotField showAll="0"/>
    <pivotField showAll="0"/>
    <pivotField showAll="0"/>
    <pivotField showAll="0"/>
    <pivotField axis="axisPage" dataField="1" multipleItemSelectionAllowed="1" showAll="0">
      <items count="6">
        <item h="1" x="1"/>
        <item h="1" x="0"/>
        <item x="2"/>
        <item h="1" x="3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multipleItemSelectionAllowed="1" showAll="0">
      <items count="35">
        <item h="1" x="1"/>
        <item h="1" x="21"/>
        <item h="1" x="31"/>
        <item x="32"/>
        <item h="1" x="26"/>
        <item x="7"/>
        <item x="17"/>
        <item h="1" x="16"/>
        <item h="1" x="22"/>
        <item x="4"/>
        <item x="19"/>
        <item x="30"/>
        <item x="23"/>
        <item h="1" x="0"/>
        <item h="1" x="12"/>
        <item x="25"/>
        <item h="1" x="3"/>
        <item h="1" x="8"/>
        <item x="33"/>
        <item h="1" x="2"/>
        <item h="1" x="6"/>
        <item h="1" x="15"/>
        <item h="1" x="20"/>
        <item h="1" x="18"/>
        <item h="1" x="28"/>
        <item h="1" x="10"/>
        <item h="1" x="9"/>
        <item h="1" x="27"/>
        <item h="1" x="29"/>
        <item h="1" x="14"/>
        <item x="13"/>
        <item x="11"/>
        <item x="24"/>
        <item h="1" x="5"/>
        <item t="default"/>
      </items>
    </pivotField>
    <pivotField showAll="0"/>
    <pivotField axis="axisRow" showAll="0">
      <items count="31">
        <item m="1" x="14"/>
        <item m="1" x="21"/>
        <item m="1" x="20"/>
        <item m="1" x="27"/>
        <item m="1" x="16"/>
        <item m="1" x="23"/>
        <item x="11"/>
        <item m="1" x="17"/>
        <item m="1" x="24"/>
        <item m="1" x="28"/>
        <item x="0"/>
        <item m="1" x="25"/>
        <item x="5"/>
        <item x="2"/>
        <item m="1" x="19"/>
        <item m="1" x="29"/>
        <item m="1" x="15"/>
        <item m="1" x="22"/>
        <item x="4"/>
        <item m="1" x="18"/>
        <item m="1" x="26"/>
        <item x="8"/>
        <item h="1" m="1" x="13"/>
        <item h="1" x="9"/>
        <item h="1" x="6"/>
        <item h="1" x="12"/>
        <item h="1" x="7"/>
        <item h="1" x="3"/>
        <item h="1" x="10"/>
        <item h="1" x="1"/>
        <item t="default"/>
      </items>
    </pivotField>
  </pivotFields>
  <rowFields count="1">
    <field x="22"/>
  </rowFields>
  <rowItems count="7">
    <i>
      <x v="6"/>
    </i>
    <i>
      <x v="10"/>
    </i>
    <i>
      <x v="12"/>
    </i>
    <i>
      <x v="13"/>
    </i>
    <i>
      <x v="18"/>
    </i>
    <i>
      <x v="21"/>
    </i>
    <i t="grand">
      <x/>
    </i>
  </rowItems>
  <colFields count="1">
    <field x="20"/>
  </colFields>
  <colItems count="11">
    <i>
      <x v="5"/>
    </i>
    <i>
      <x v="6"/>
    </i>
    <i>
      <x v="9"/>
    </i>
    <i>
      <x v="10"/>
    </i>
    <i>
      <x v="11"/>
    </i>
    <i>
      <x v="12"/>
    </i>
    <i>
      <x v="15"/>
    </i>
    <i>
      <x v="30"/>
    </i>
    <i>
      <x v="31"/>
    </i>
    <i>
      <x v="32"/>
    </i>
    <i t="grand">
      <x/>
    </i>
  </colItems>
  <pageFields count="1">
    <pageField fld="5" hier="-1"/>
  </pageFields>
  <dataFields count="1">
    <dataField name="Count of Status" fld="5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69755A-94AB-4D6E-B032-D59E73DC2260}" name="Table13" displayName="Table13" ref="A1:J419" totalsRowShown="0" headerRowDxfId="21" dataDxfId="20">
  <autoFilter ref="A1:J419" xr:uid="{A6BE76A3-06F5-429E-953B-F4817F119201}"/>
  <tableColumns count="10">
    <tableColumn id="1" xr3:uid="{8092DE31-8442-49C2-8362-AC2AEEB90071}" name="Start" dataDxfId="19">
      <calculatedColumnFormula>A1+7</calculatedColumnFormula>
    </tableColumn>
    <tableColumn id="2" xr3:uid="{3C1D39AD-B3B4-4772-AD4D-DF69F8172298}" name="End" dataDxfId="18">
      <calculatedColumnFormula>B1+7</calculatedColumnFormula>
    </tableColumn>
    <tableColumn id="3" xr3:uid="{6919FF86-9B5D-4859-87DC-262502D8C698}" name="Week" dataDxfId="17"/>
    <tableColumn id="4" xr3:uid="{7E745EE7-93AE-41F2-91E6-684C3FDEF6A1}" name="Month" dataDxfId="16"/>
    <tableColumn id="5" xr3:uid="{24F61A8F-E621-4726-8808-53176797CDDE}" name="QTR" dataDxfId="15"/>
    <tableColumn id="7" xr3:uid="{8C2713F0-9FC1-4E51-B207-5319A838187F}" name="FY" dataDxfId="14"/>
    <tableColumn id="9" xr3:uid="{ABAC06A5-19F9-4D17-B73F-4972720B1C92}" name="Month Year Comb" dataDxfId="13">
      <calculatedColumnFormula>Table13[[#This Row],[Month]]&amp;", "&amp;Table13[[#This Row],[FY]]</calculatedColumnFormula>
    </tableColumn>
    <tableColumn id="8" xr3:uid="{7578C998-831E-43FF-869D-6DB6380C3081}" name="Week Month Year Comb" dataDxfId="12">
      <calculatedColumnFormula>Table13[[#This Row],[Week]]&amp;", "&amp;Table13[[#This Row],[Month]]&amp;" "&amp;Table13[[#This Row],[FY]]</calculatedColumnFormula>
    </tableColumn>
    <tableColumn id="11" xr3:uid="{68F64D8B-E606-47BF-BB03-3CD5409E245E}" name="Month Year Comb2" dataDxfId="11">
      <calculatedColumnFormula>Table13[[#This Row],[Month]]&amp;", "&amp;Table13[[#This Row],[FY]]</calculatedColumnFormula>
    </tableColumn>
    <tableColumn id="6" xr3:uid="{64DB1CB5-033C-4488-B505-59A83B321F08}" name="Qtr Year Comb22" dataDxfId="10">
      <calculatedColumnFormula>"Q"&amp;Table13[[#This Row],[QTR]]&amp;", "&amp;Table13[[#This Row],[FY]]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4C573-2448-44EF-AFF5-12AD34C224B6}">
  <sheetPr>
    <tabColor rgb="FFFFC000"/>
  </sheetPr>
  <dimension ref="A1:U20"/>
  <sheetViews>
    <sheetView tabSelected="1" workbookViewId="0"/>
  </sheetViews>
  <sheetFormatPr defaultRowHeight="15" x14ac:dyDescent="0.25"/>
  <cols>
    <col min="1" max="1" width="2.42578125" customWidth="1"/>
    <col min="2" max="2" width="38.7109375" customWidth="1"/>
    <col min="3" max="3" width="2.28515625" customWidth="1"/>
    <col min="9" max="9" width="2.7109375" customWidth="1"/>
    <col min="10" max="10" width="11.85546875" customWidth="1"/>
    <col min="12" max="12" width="2.7109375" customWidth="1"/>
    <col min="18" max="18" width="2.28515625" customWidth="1"/>
    <col min="19" max="19" width="10.42578125" customWidth="1"/>
    <col min="21" max="21" width="2.28515625" customWidth="1"/>
  </cols>
  <sheetData>
    <row r="1" spans="1:21" ht="15.75" thickBot="1" x14ac:dyDescent="0.3">
      <c r="A1" s="16"/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8"/>
    </row>
    <row r="2" spans="1:21" ht="15.75" thickBot="1" x14ac:dyDescent="0.3">
      <c r="A2" s="19"/>
      <c r="B2" s="6" t="s">
        <v>0</v>
      </c>
      <c r="C2" s="42"/>
      <c r="D2" s="72" t="s">
        <v>1</v>
      </c>
      <c r="E2" s="72"/>
      <c r="F2" s="72"/>
      <c r="G2" s="72"/>
      <c r="H2" s="72"/>
      <c r="I2" s="42"/>
      <c r="J2" s="72" t="s">
        <v>1453</v>
      </c>
      <c r="K2" s="72"/>
      <c r="L2" s="20"/>
      <c r="M2" s="70" t="s">
        <v>2</v>
      </c>
      <c r="N2" s="70"/>
      <c r="O2" s="70"/>
      <c r="P2" s="70"/>
      <c r="Q2" s="70"/>
      <c r="R2" s="42"/>
      <c r="S2" s="71" t="s">
        <v>1456</v>
      </c>
      <c r="T2" s="71"/>
      <c r="U2" s="20"/>
    </row>
    <row r="3" spans="1:21" ht="15.75" hidden="1" thickBot="1" x14ac:dyDescent="0.3">
      <c r="A3" s="19"/>
      <c r="B3" s="15"/>
      <c r="C3" s="42"/>
      <c r="D3" s="43" t="s">
        <v>3</v>
      </c>
      <c r="E3" s="43" t="s">
        <v>3</v>
      </c>
      <c r="F3" s="43" t="s">
        <v>3</v>
      </c>
      <c r="G3" s="43" t="s">
        <v>3</v>
      </c>
      <c r="H3" s="43" t="s">
        <v>3</v>
      </c>
      <c r="I3" s="42"/>
      <c r="J3" s="43"/>
      <c r="K3" s="43"/>
      <c r="L3" s="20"/>
      <c r="M3" s="26" t="s">
        <v>4</v>
      </c>
      <c r="N3" s="26" t="s">
        <v>4</v>
      </c>
      <c r="O3" s="26" t="s">
        <v>4</v>
      </c>
      <c r="P3" s="26" t="s">
        <v>4</v>
      </c>
      <c r="Q3" s="26" t="s">
        <v>4</v>
      </c>
      <c r="R3" s="42"/>
      <c r="S3" s="51"/>
      <c r="T3" s="51"/>
      <c r="U3" s="20"/>
    </row>
    <row r="4" spans="1:21" ht="15.75" thickBot="1" x14ac:dyDescent="0.3">
      <c r="A4" s="19"/>
      <c r="B4" s="15"/>
      <c r="C4" s="42"/>
      <c r="D4" s="72" t="s">
        <v>6</v>
      </c>
      <c r="E4" s="72"/>
      <c r="F4" s="72" t="s">
        <v>1451</v>
      </c>
      <c r="G4" s="72"/>
      <c r="H4" s="72"/>
      <c r="I4" s="42"/>
      <c r="J4" s="72" t="str">
        <f>F6&amp;", "&amp;F4</f>
        <v>JUL, FY26</v>
      </c>
      <c r="K4" s="72"/>
      <c r="L4" s="20"/>
      <c r="M4" s="70" t="s">
        <v>6</v>
      </c>
      <c r="N4" s="70"/>
      <c r="O4" s="70" t="s">
        <v>1451</v>
      </c>
      <c r="P4" s="70"/>
      <c r="Q4" s="70"/>
      <c r="R4" s="42"/>
      <c r="S4" s="71" t="str">
        <f>O6&amp;", "&amp;O4</f>
        <v>JUL, FY26</v>
      </c>
      <c r="T4" s="71"/>
      <c r="U4" s="20"/>
    </row>
    <row r="5" spans="1:21" ht="15.75" hidden="1" thickBot="1" x14ac:dyDescent="0.3">
      <c r="A5" s="19"/>
      <c r="B5" s="15"/>
      <c r="C5" s="42"/>
      <c r="D5" s="43" t="str">
        <f>D6&amp;", "&amp;D4</f>
        <v>JUL, FY25</v>
      </c>
      <c r="E5" s="43" t="str">
        <f>D6&amp;", "&amp;D4</f>
        <v>JUL, FY25</v>
      </c>
      <c r="F5" s="43" t="str">
        <f>F6&amp;", "&amp;F4</f>
        <v>JUL, FY26</v>
      </c>
      <c r="G5" s="43" t="str">
        <f>F6&amp;", "&amp;F4</f>
        <v>JUL, FY26</v>
      </c>
      <c r="H5" s="43"/>
      <c r="I5" s="42"/>
      <c r="J5" s="43"/>
      <c r="K5" s="43"/>
      <c r="L5" s="20"/>
      <c r="M5" s="26" t="str">
        <f>M6&amp;", "&amp;M4</f>
        <v>JUL, FY25</v>
      </c>
      <c r="N5" s="26" t="str">
        <f>M6&amp;", "&amp;M4</f>
        <v>JUL, FY25</v>
      </c>
      <c r="O5" s="26" t="str">
        <f>O6&amp;", "&amp;O4</f>
        <v>JUL, FY26</v>
      </c>
      <c r="P5" s="26" t="str">
        <f>O6&amp;", "&amp;O4</f>
        <v>JUL, FY26</v>
      </c>
      <c r="Q5" s="26"/>
      <c r="R5" s="42"/>
      <c r="S5" s="51"/>
      <c r="T5" s="51"/>
      <c r="U5" s="20"/>
    </row>
    <row r="6" spans="1:21" ht="15.75" thickBot="1" x14ac:dyDescent="0.3">
      <c r="A6" s="19"/>
      <c r="B6" s="41" t="s">
        <v>8</v>
      </c>
      <c r="C6" s="42"/>
      <c r="D6" s="44" t="s">
        <v>1383</v>
      </c>
      <c r="E6" s="44" t="s">
        <v>10</v>
      </c>
      <c r="F6" s="44" t="s">
        <v>1383</v>
      </c>
      <c r="G6" s="44" t="s">
        <v>10</v>
      </c>
      <c r="H6" s="44" t="s">
        <v>11</v>
      </c>
      <c r="I6" s="42"/>
      <c r="J6" s="44" t="s">
        <v>1452</v>
      </c>
      <c r="K6" s="44" t="s">
        <v>1455</v>
      </c>
      <c r="L6" s="20"/>
      <c r="M6" s="27" t="s">
        <v>1383</v>
      </c>
      <c r="N6" s="27" t="s">
        <v>10</v>
      </c>
      <c r="O6" s="27" t="s">
        <v>1383</v>
      </c>
      <c r="P6" s="27" t="s">
        <v>10</v>
      </c>
      <c r="Q6" s="27" t="s">
        <v>11</v>
      </c>
      <c r="R6" s="42"/>
      <c r="S6" s="52" t="s">
        <v>1452</v>
      </c>
      <c r="T6" s="52" t="s">
        <v>1455</v>
      </c>
      <c r="U6" s="20"/>
    </row>
    <row r="7" spans="1:21" x14ac:dyDescent="0.25">
      <c r="A7" s="19"/>
      <c r="B7" s="40" t="s">
        <v>15430</v>
      </c>
      <c r="C7" s="42"/>
      <c r="D7" s="29" cm="1">
        <f t="array" aca="1" ref="D7" ca="1">_xlfn.XLOOKUP($B7,INDIRECT("'"&amp;D$3&amp;"'!"&amp;"$A3:$A14"),_xlfn.XLOOKUP(D$5,INDIRECT("'"&amp;D$3&amp;"'!"&amp;"$B2:$AZ2"),INDIRECT("'"&amp;D$3&amp;"'!"&amp;"$B3:$AZ14")))</f>
        <v>1</v>
      </c>
      <c r="E7" s="35" cm="1">
        <f t="array" aca="1" ref="E7" ca="1">_xlfn.XLOOKUP(E$6&amp;" "&amp;$B7,INDIRECT("'"&amp;E$3&amp;"'!"&amp;"$A17:$A28"),_xlfn.XLOOKUP(E$5,INDIRECT("'"&amp;E$3&amp;"'!"&amp;"$B2:$AZ2"),INDIRECT("'"&amp;E$3&amp;"'!"&amp;"$B17:$AZ28")))</f>
        <v>1</v>
      </c>
      <c r="F7" s="33" cm="1">
        <f t="array" aca="1" ref="F7" ca="1">_xlfn.XLOOKUP($B7,INDIRECT("'"&amp;F$3&amp;"'!"&amp;"$A3:$A14"),_xlfn.XLOOKUP(F$5,INDIRECT("'"&amp;F$3&amp;"'!"&amp;"$B2:$AZ2"),INDIRECT("'"&amp;F$3&amp;"'!"&amp;"$B3:$AZ14")))</f>
        <v>0</v>
      </c>
      <c r="G7" s="25" cm="1">
        <f t="array" aca="1" ref="G7" ca="1">_xlfn.XLOOKUP(G$6&amp;" "&amp;$B7,INDIRECT("'"&amp;G$3&amp;"'!"&amp;"$A17:$A28"),_xlfn.XLOOKUP(G$5,INDIRECT("'"&amp;G$3&amp;"'!"&amp;"$B2:$AZ2"),INDIRECT("'"&amp;G$3&amp;"'!"&amp;"$B17:$AZ28")))</f>
        <v>0</v>
      </c>
      <c r="H7" s="30">
        <f ca="1">G7-E7</f>
        <v>-1</v>
      </c>
      <c r="I7" s="45"/>
      <c r="J7" s="48">
        <f>COUNTIF('Active Employees '!$R:$R,'Go1_LearningStatReport_JUN FY25'!$B7)</f>
        <v>64</v>
      </c>
      <c r="K7" s="50">
        <f ca="1">F7/J7</f>
        <v>0</v>
      </c>
      <c r="L7" s="21"/>
      <c r="M7" s="29" cm="1">
        <f t="array" aca="1" ref="M7" ca="1">_xlfn.XLOOKUP($B7,INDIRECT("'"&amp;M$3&amp;"'!"&amp;"$A3:$A14"),_xlfn.XLOOKUP(M$5,INDIRECT("'"&amp;M$3&amp;"'!"&amp;"$B2:$AZ2"),INDIRECT("'"&amp;M$3&amp;"'!"&amp;"$B3:$AZ14")))</f>
        <v>0</v>
      </c>
      <c r="N7" s="35" cm="1">
        <f t="array" aca="1" ref="N7" ca="1">_xlfn.XLOOKUP(N$6&amp;" "&amp;$B7,INDIRECT("'"&amp;N$3&amp;"'!"&amp;"$A17:$A28"),_xlfn.XLOOKUP(N$5,INDIRECT("'"&amp;N$3&amp;"'!"&amp;"$B2:$AZ2"),INDIRECT("'"&amp;N$3&amp;"'!"&amp;"$B17:$AZ28")))</f>
        <v>9</v>
      </c>
      <c r="O7" s="33" cm="1">
        <f t="array" aca="1" ref="O7" ca="1">_xlfn.XLOOKUP($B7,INDIRECT("'"&amp;O$3&amp;"'!"&amp;"$A3:$A14"),_xlfn.XLOOKUP(O$5,INDIRECT("'"&amp;O$3&amp;"'!"&amp;"$B2:$AZ2"),INDIRECT("'"&amp;O$3&amp;"'!"&amp;"$B3:$AZ14")))</f>
        <v>1</v>
      </c>
      <c r="P7" s="25" cm="1">
        <f t="array" aca="1" ref="P7" ca="1">_xlfn.XLOOKUP(P$6&amp;" "&amp;$B7,INDIRECT("'"&amp;P$3&amp;"'!"&amp;"$A17:$A28"),_xlfn.XLOOKUP(P$5,INDIRECT("'"&amp;P$3&amp;"'!"&amp;"$B2:$AZ2"),INDIRECT("'"&amp;P$3&amp;"'!"&amp;"$B17:$AZ28")))</f>
        <v>1</v>
      </c>
      <c r="Q7" s="30">
        <f ca="1">P7-N7</f>
        <v>-8</v>
      </c>
      <c r="R7" s="42"/>
      <c r="S7" s="48">
        <f>COUNTIF('Active Employees '!$R:$R,'Go1_LearningStatReport_JUN FY25'!$B7)</f>
        <v>64</v>
      </c>
      <c r="T7" s="50">
        <f ca="1">O7/S7</f>
        <v>1.5625E-2</v>
      </c>
      <c r="U7" s="20"/>
    </row>
    <row r="8" spans="1:21" x14ac:dyDescent="0.25">
      <c r="A8" s="19"/>
      <c r="B8" s="28" t="s">
        <v>1546</v>
      </c>
      <c r="C8" s="42"/>
      <c r="D8" s="31" cm="1">
        <f t="array" aca="1" ref="D8" ca="1">_xlfn.XLOOKUP($B8,INDIRECT("'"&amp;D$3&amp;"'!"&amp;"$A3:$A14"),_xlfn.XLOOKUP(D$5,INDIRECT("'"&amp;D$3&amp;"'!"&amp;"$B2:$AZ2"),INDIRECT("'"&amp;D$3&amp;"'!"&amp;"$B3:$AZ14")))</f>
        <v>0</v>
      </c>
      <c r="E8" s="32" cm="1">
        <f t="array" aca="1" ref="E8" ca="1">_xlfn.XLOOKUP(E$6&amp;" "&amp;$B8,INDIRECT("'"&amp;E$3&amp;"'!"&amp;"$A17:$A28"),_xlfn.XLOOKUP(E$5,INDIRECT("'"&amp;E$3&amp;"'!"&amp;"$B2:$AZ2"),INDIRECT("'"&amp;E$3&amp;"'!"&amp;"$B17:$AZ28")))</f>
        <v>0</v>
      </c>
      <c r="F8" s="34" cm="1">
        <f t="array" aca="1" ref="F8" ca="1">_xlfn.XLOOKUP($B8,INDIRECT("'"&amp;F$3&amp;"'!"&amp;"$A3:$A14"),_xlfn.XLOOKUP(F$5,INDIRECT("'"&amp;F$3&amp;"'!"&amp;"$B2:$AZ2"),INDIRECT("'"&amp;F$3&amp;"'!"&amp;"$B3:$AZ14")))</f>
        <v>0</v>
      </c>
      <c r="G8" s="11" cm="1">
        <f t="array" aca="1" ref="G8" ca="1">_xlfn.XLOOKUP(G$6&amp;" "&amp;$B8,INDIRECT("'"&amp;G$3&amp;"'!"&amp;"$A17:$A28"),_xlfn.XLOOKUP(G$5,INDIRECT("'"&amp;G$3&amp;"'!"&amp;"$B2:$AZ2"),INDIRECT("'"&amp;G$3&amp;"'!"&amp;"$B17:$AZ28")))</f>
        <v>0</v>
      </c>
      <c r="H8" s="32">
        <f t="shared" ref="H8" ca="1" si="0">G8-E8</f>
        <v>0</v>
      </c>
      <c r="I8" s="46"/>
      <c r="J8" s="49">
        <f>COUNTIF('Active Employees '!$R:$R,'Go1_LearningStatReport_JUN FY25'!$B8)</f>
        <v>29</v>
      </c>
      <c r="K8" s="54">
        <f t="shared" ref="K8" ca="1" si="1">F8/J8</f>
        <v>0</v>
      </c>
      <c r="L8" s="20"/>
      <c r="M8" s="31" cm="1">
        <f t="array" aca="1" ref="M8" ca="1">_xlfn.XLOOKUP($B8,INDIRECT("'"&amp;M$3&amp;"'!"&amp;"$A3:$A14"),_xlfn.XLOOKUP(M$5,INDIRECT("'"&amp;M$3&amp;"'!"&amp;"$B2:$AZ2"),INDIRECT("'"&amp;M$3&amp;"'!"&amp;"$B3:$AZ14")))</f>
        <v>0</v>
      </c>
      <c r="N8" s="32" cm="1">
        <f t="array" aca="1" ref="N8" ca="1">_xlfn.XLOOKUP(N$6&amp;" "&amp;$B8,INDIRECT("'"&amp;N$3&amp;"'!"&amp;"$A17:$A28"),_xlfn.XLOOKUP(N$5,INDIRECT("'"&amp;N$3&amp;"'!"&amp;"$B2:$AZ2"),INDIRECT("'"&amp;N$3&amp;"'!"&amp;"$B17:$AZ28")))</f>
        <v>2</v>
      </c>
      <c r="O8" s="34" cm="1">
        <f t="array" aca="1" ref="O8" ca="1">_xlfn.XLOOKUP($B8,INDIRECT("'"&amp;O$3&amp;"'!"&amp;"$A3:$A14"),_xlfn.XLOOKUP(O$5,INDIRECT("'"&amp;O$3&amp;"'!"&amp;"$B2:$AZ2"),INDIRECT("'"&amp;O$3&amp;"'!"&amp;"$B3:$AZ14")))</f>
        <v>0</v>
      </c>
      <c r="P8" s="11" cm="1">
        <f t="array" aca="1" ref="P8" ca="1">_xlfn.XLOOKUP(P$6&amp;" "&amp;$B8,INDIRECT("'"&amp;P$3&amp;"'!"&amp;"$A17:$A28"),_xlfn.XLOOKUP(P$5,INDIRECT("'"&amp;P$3&amp;"'!"&amp;"$B2:$AZ2"),INDIRECT("'"&amp;P$3&amp;"'!"&amp;"$B17:$AZ28")))</f>
        <v>0</v>
      </c>
      <c r="Q8" s="32">
        <f t="shared" ref="Q8" ca="1" si="2">P8-N8</f>
        <v>-2</v>
      </c>
      <c r="R8" s="42"/>
      <c r="S8" s="49">
        <f>COUNTIF('Active Employees '!$R:$R,'Go1_LearningStatReport_JUN FY25'!$B8)</f>
        <v>29</v>
      </c>
      <c r="T8" s="54">
        <f t="shared" ref="T8:T19" ca="1" si="3">O8/S8</f>
        <v>0</v>
      </c>
      <c r="U8" s="20"/>
    </row>
    <row r="9" spans="1:21" x14ac:dyDescent="0.25">
      <c r="A9" s="19"/>
      <c r="B9" s="28" t="s">
        <v>15</v>
      </c>
      <c r="C9" s="42"/>
      <c r="D9" s="31" cm="1">
        <f t="array" aca="1" ref="D9" ca="1">_xlfn.XLOOKUP($B9,INDIRECT("'"&amp;D$3&amp;"'!"&amp;"$A3:$A14"),_xlfn.XLOOKUP(D$5,INDIRECT("'"&amp;D$3&amp;"'!"&amp;"$B2:$AZ2"),INDIRECT("'"&amp;D$3&amp;"'!"&amp;"$B3:$AZ14")))</f>
        <v>0</v>
      </c>
      <c r="E9" s="32" cm="1">
        <f t="array" aca="1" ref="E9" ca="1">_xlfn.XLOOKUP(E$6&amp;" "&amp;$B9,INDIRECT("'"&amp;E$3&amp;"'!"&amp;"$A17:$A28"),_xlfn.XLOOKUP(E$5,INDIRECT("'"&amp;E$3&amp;"'!"&amp;"$B2:$AZ2"),INDIRECT("'"&amp;E$3&amp;"'!"&amp;"$B17:$AZ28")))</f>
        <v>0</v>
      </c>
      <c r="F9" s="34" cm="1">
        <f t="array" aca="1" ref="F9" ca="1">_xlfn.XLOOKUP($B9,INDIRECT("'"&amp;F$3&amp;"'!"&amp;"$A3:$A14"),_xlfn.XLOOKUP(F$5,INDIRECT("'"&amp;F$3&amp;"'!"&amp;"$B2:$AZ2"),INDIRECT("'"&amp;F$3&amp;"'!"&amp;"$B3:$AZ14")))</f>
        <v>0</v>
      </c>
      <c r="G9" s="11" cm="1">
        <f t="array" aca="1" ref="G9" ca="1">_xlfn.XLOOKUP(G$6&amp;" "&amp;$B9,INDIRECT("'"&amp;G$3&amp;"'!"&amp;"$A17:$A28"),_xlfn.XLOOKUP(G$5,INDIRECT("'"&amp;G$3&amp;"'!"&amp;"$B2:$AZ2"),INDIRECT("'"&amp;G$3&amp;"'!"&amp;"$B17:$AZ28")))</f>
        <v>0</v>
      </c>
      <c r="H9" s="32">
        <f t="shared" ref="H9:H18" ca="1" si="4">G9-E9</f>
        <v>0</v>
      </c>
      <c r="I9" s="46"/>
      <c r="J9" s="49">
        <f>COUNTIF('Active Employees '!$R:$R,'Go1_LearningStatReport_JUN FY25'!$B9)</f>
        <v>34</v>
      </c>
      <c r="K9" s="54">
        <f t="shared" ref="K9:K18" ca="1" si="5">F9/J9</f>
        <v>0</v>
      </c>
      <c r="L9" s="20"/>
      <c r="M9" s="31" cm="1">
        <f t="array" aca="1" ref="M9" ca="1">_xlfn.XLOOKUP($B9,INDIRECT("'"&amp;M$3&amp;"'!"&amp;"$A3:$A14"),_xlfn.XLOOKUP(M$5,INDIRECT("'"&amp;M$3&amp;"'!"&amp;"$B2:$AZ2"),INDIRECT("'"&amp;M$3&amp;"'!"&amp;"$B3:$AZ14")))</f>
        <v>0</v>
      </c>
      <c r="N9" s="32" cm="1">
        <f t="array" aca="1" ref="N9" ca="1">_xlfn.XLOOKUP(N$6&amp;" "&amp;$B9,INDIRECT("'"&amp;N$3&amp;"'!"&amp;"$A17:$A28"),_xlfn.XLOOKUP(N$5,INDIRECT("'"&amp;N$3&amp;"'!"&amp;"$B2:$AZ2"),INDIRECT("'"&amp;N$3&amp;"'!"&amp;"$B17:$AZ28")))</f>
        <v>1</v>
      </c>
      <c r="O9" s="34" cm="1">
        <f t="array" aca="1" ref="O9" ca="1">_xlfn.XLOOKUP($B9,INDIRECT("'"&amp;O$3&amp;"'!"&amp;"$A3:$A14"),_xlfn.XLOOKUP(O$5,INDIRECT("'"&amp;O$3&amp;"'!"&amp;"$B2:$AZ2"),INDIRECT("'"&amp;O$3&amp;"'!"&amp;"$B3:$AZ14")))</f>
        <v>0</v>
      </c>
      <c r="P9" s="11" cm="1">
        <f t="array" aca="1" ref="P9" ca="1">_xlfn.XLOOKUP(P$6&amp;" "&amp;$B9,INDIRECT("'"&amp;P$3&amp;"'!"&amp;"$A17:$A28"),_xlfn.XLOOKUP(P$5,INDIRECT("'"&amp;P$3&amp;"'!"&amp;"$B2:$AZ2"),INDIRECT("'"&amp;P$3&amp;"'!"&amp;"$B17:$AZ28")))</f>
        <v>0</v>
      </c>
      <c r="Q9" s="32">
        <f t="shared" ref="Q9:Q18" ca="1" si="6">P9-N9</f>
        <v>-1</v>
      </c>
      <c r="R9" s="42"/>
      <c r="S9" s="49">
        <f>COUNTIF('Active Employees '!$R:$R,'Go1_LearningStatReport_JUN FY25'!$B9)</f>
        <v>34</v>
      </c>
      <c r="T9" s="54">
        <f t="shared" ref="T9:T18" ca="1" si="7">O9/S9</f>
        <v>0</v>
      </c>
      <c r="U9" s="20"/>
    </row>
    <row r="10" spans="1:21" x14ac:dyDescent="0.25">
      <c r="A10" s="19"/>
      <c r="B10" s="28" t="s">
        <v>83</v>
      </c>
      <c r="C10" s="42"/>
      <c r="D10" s="31" cm="1">
        <f t="array" aca="1" ref="D10" ca="1">_xlfn.XLOOKUP($B10,INDIRECT("'"&amp;D$3&amp;"'!"&amp;"$A3:$A14"),_xlfn.XLOOKUP(D$5,INDIRECT("'"&amp;D$3&amp;"'!"&amp;"$B2:$AZ2"),INDIRECT("'"&amp;D$3&amp;"'!"&amp;"$B3:$AZ14")))</f>
        <v>42</v>
      </c>
      <c r="E10" s="32" cm="1">
        <f t="array" aca="1" ref="E10" ca="1">_xlfn.XLOOKUP(E$6&amp;" "&amp;$B10,INDIRECT("'"&amp;E$3&amp;"'!"&amp;"$A17:$A28"),_xlfn.XLOOKUP(E$5,INDIRECT("'"&amp;E$3&amp;"'!"&amp;"$B2:$AZ2"),INDIRECT("'"&amp;E$3&amp;"'!"&amp;"$B17:$AZ28")))</f>
        <v>42</v>
      </c>
      <c r="F10" s="34" cm="1">
        <f t="array" aca="1" ref="F10" ca="1">_xlfn.XLOOKUP($B10,INDIRECT("'"&amp;F$3&amp;"'!"&amp;"$A3:$A14"),_xlfn.XLOOKUP(F$5,INDIRECT("'"&amp;F$3&amp;"'!"&amp;"$B2:$AZ2"),INDIRECT("'"&amp;F$3&amp;"'!"&amp;"$B3:$AZ14")))</f>
        <v>0</v>
      </c>
      <c r="G10" s="11" cm="1">
        <f t="array" aca="1" ref="G10" ca="1">_xlfn.XLOOKUP(G$6&amp;" "&amp;$B10,INDIRECT("'"&amp;G$3&amp;"'!"&amp;"$A17:$A28"),_xlfn.XLOOKUP(G$5,INDIRECT("'"&amp;G$3&amp;"'!"&amp;"$B2:$AZ2"),INDIRECT("'"&amp;G$3&amp;"'!"&amp;"$B17:$AZ28")))</f>
        <v>0</v>
      </c>
      <c r="H10" s="32">
        <f t="shared" ca="1" si="4"/>
        <v>-42</v>
      </c>
      <c r="I10" s="46"/>
      <c r="J10" s="49">
        <f>COUNTIF('Active Employees '!$R:$R,'Go1_LearningStatReport_JUN FY25'!$B10)</f>
        <v>46</v>
      </c>
      <c r="K10" s="54">
        <f t="shared" ca="1" si="5"/>
        <v>0</v>
      </c>
      <c r="L10" s="20"/>
      <c r="M10" s="31" cm="1">
        <f t="array" aca="1" ref="M10" ca="1">_xlfn.XLOOKUP($B10,INDIRECT("'"&amp;M$3&amp;"'!"&amp;"$A3:$A14"),_xlfn.XLOOKUP(M$5,INDIRECT("'"&amp;M$3&amp;"'!"&amp;"$B2:$AZ2"),INDIRECT("'"&amp;M$3&amp;"'!"&amp;"$B3:$AZ14")))</f>
        <v>11</v>
      </c>
      <c r="N10" s="32" cm="1">
        <f t="array" aca="1" ref="N10" ca="1">_xlfn.XLOOKUP(N$6&amp;" "&amp;$B10,INDIRECT("'"&amp;N$3&amp;"'!"&amp;"$A17:$A28"),_xlfn.XLOOKUP(N$5,INDIRECT("'"&amp;N$3&amp;"'!"&amp;"$B2:$AZ2"),INDIRECT("'"&amp;N$3&amp;"'!"&amp;"$B17:$AZ28")))</f>
        <v>22</v>
      </c>
      <c r="O10" s="34" cm="1">
        <f t="array" aca="1" ref="O10" ca="1">_xlfn.XLOOKUP($B10,INDIRECT("'"&amp;O$3&amp;"'!"&amp;"$A3:$A14"),_xlfn.XLOOKUP(O$5,INDIRECT("'"&amp;O$3&amp;"'!"&amp;"$B2:$AZ2"),INDIRECT("'"&amp;O$3&amp;"'!"&amp;"$B3:$AZ14")))</f>
        <v>0</v>
      </c>
      <c r="P10" s="11" cm="1">
        <f t="array" aca="1" ref="P10" ca="1">_xlfn.XLOOKUP(P$6&amp;" "&amp;$B10,INDIRECT("'"&amp;P$3&amp;"'!"&amp;"$A17:$A28"),_xlfn.XLOOKUP(P$5,INDIRECT("'"&amp;P$3&amp;"'!"&amp;"$B2:$AZ2"),INDIRECT("'"&amp;P$3&amp;"'!"&amp;"$B17:$AZ28")))</f>
        <v>0</v>
      </c>
      <c r="Q10" s="32">
        <f t="shared" ca="1" si="6"/>
        <v>-22</v>
      </c>
      <c r="R10" s="42"/>
      <c r="S10" s="49">
        <f>COUNTIF('Active Employees '!$R:$R,'Go1_LearningStatReport_JUN FY25'!$B10)</f>
        <v>46</v>
      </c>
      <c r="T10" s="54">
        <f t="shared" ca="1" si="7"/>
        <v>0</v>
      </c>
      <c r="U10" s="20"/>
    </row>
    <row r="11" spans="1:21" x14ac:dyDescent="0.25">
      <c r="A11" s="19"/>
      <c r="B11" s="28" t="s">
        <v>15432</v>
      </c>
      <c r="C11" s="42"/>
      <c r="D11" s="31" cm="1">
        <f t="array" aca="1" ref="D11" ca="1">_xlfn.XLOOKUP($B11,INDIRECT("'"&amp;D$3&amp;"'!"&amp;"$A3:$A14"),_xlfn.XLOOKUP(D$5,INDIRECT("'"&amp;D$3&amp;"'!"&amp;"$B2:$AZ2"),INDIRECT("'"&amp;D$3&amp;"'!"&amp;"$B3:$AZ14")))</f>
        <v>0</v>
      </c>
      <c r="E11" s="32" cm="1">
        <f t="array" aca="1" ref="E11" ca="1">_xlfn.XLOOKUP(E$6&amp;" "&amp;$B11,INDIRECT("'"&amp;E$3&amp;"'!"&amp;"$A17:$A28"),_xlfn.XLOOKUP(E$5,INDIRECT("'"&amp;E$3&amp;"'!"&amp;"$B2:$AZ2"),INDIRECT("'"&amp;E$3&amp;"'!"&amp;"$B17:$AZ28")))</f>
        <v>0</v>
      </c>
      <c r="F11" s="34" cm="1">
        <f t="array" aca="1" ref="F11" ca="1">_xlfn.XLOOKUP($B11,INDIRECT("'"&amp;F$3&amp;"'!"&amp;"$A3:$A14"),_xlfn.XLOOKUP(F$5,INDIRECT("'"&amp;F$3&amp;"'!"&amp;"$B2:$AZ2"),INDIRECT("'"&amp;F$3&amp;"'!"&amp;"$B3:$AZ14")))</f>
        <v>0</v>
      </c>
      <c r="G11" s="11" cm="1">
        <f t="array" aca="1" ref="G11" ca="1">_xlfn.XLOOKUP(G$6&amp;" "&amp;$B11,INDIRECT("'"&amp;G$3&amp;"'!"&amp;"$A17:$A28"),_xlfn.XLOOKUP(G$5,INDIRECT("'"&amp;G$3&amp;"'!"&amp;"$B2:$AZ2"),INDIRECT("'"&amp;G$3&amp;"'!"&amp;"$B17:$AZ28")))</f>
        <v>0</v>
      </c>
      <c r="H11" s="32">
        <f t="shared" ca="1" si="4"/>
        <v>0</v>
      </c>
      <c r="I11" s="46"/>
      <c r="J11" s="49">
        <f>COUNTIF('Active Employees '!$R:$R,'Go1_LearningStatReport_JUN FY25'!$B11)</f>
        <v>6</v>
      </c>
      <c r="K11" s="54">
        <f t="shared" ca="1" si="5"/>
        <v>0</v>
      </c>
      <c r="L11" s="20"/>
      <c r="M11" s="31" cm="1">
        <f t="array" aca="1" ref="M11" ca="1">_xlfn.XLOOKUP($B11,INDIRECT("'"&amp;M$3&amp;"'!"&amp;"$A3:$A14"),_xlfn.XLOOKUP(M$5,INDIRECT("'"&amp;M$3&amp;"'!"&amp;"$B2:$AZ2"),INDIRECT("'"&amp;M$3&amp;"'!"&amp;"$B3:$AZ14")))</f>
        <v>0</v>
      </c>
      <c r="N11" s="32" cm="1">
        <f t="array" aca="1" ref="N11" ca="1">_xlfn.XLOOKUP(N$6&amp;" "&amp;$B11,INDIRECT("'"&amp;N$3&amp;"'!"&amp;"$A17:$A28"),_xlfn.XLOOKUP(N$5,INDIRECT("'"&amp;N$3&amp;"'!"&amp;"$B2:$AZ2"),INDIRECT("'"&amp;N$3&amp;"'!"&amp;"$B17:$AZ28")))</f>
        <v>0</v>
      </c>
      <c r="O11" s="34" cm="1">
        <f t="array" aca="1" ref="O11" ca="1">_xlfn.XLOOKUP($B11,INDIRECT("'"&amp;O$3&amp;"'!"&amp;"$A3:$A14"),_xlfn.XLOOKUP(O$5,INDIRECT("'"&amp;O$3&amp;"'!"&amp;"$B2:$AZ2"),INDIRECT("'"&amp;O$3&amp;"'!"&amp;"$B3:$AZ14")))</f>
        <v>0</v>
      </c>
      <c r="P11" s="11" cm="1">
        <f t="array" aca="1" ref="P11" ca="1">_xlfn.XLOOKUP(P$6&amp;" "&amp;$B11,INDIRECT("'"&amp;P$3&amp;"'!"&amp;"$A17:$A28"),_xlfn.XLOOKUP(P$5,INDIRECT("'"&amp;P$3&amp;"'!"&amp;"$B2:$AZ2"),INDIRECT("'"&amp;P$3&amp;"'!"&amp;"$B17:$AZ28")))</f>
        <v>0</v>
      </c>
      <c r="Q11" s="32">
        <f t="shared" ca="1" si="6"/>
        <v>0</v>
      </c>
      <c r="R11" s="42"/>
      <c r="S11" s="49">
        <f>COUNTIF('Active Employees '!$R:$R,'Go1_LearningStatReport_JUN FY25'!$B11)</f>
        <v>6</v>
      </c>
      <c r="T11" s="54">
        <f t="shared" ca="1" si="7"/>
        <v>0</v>
      </c>
      <c r="U11" s="20"/>
    </row>
    <row r="12" spans="1:21" x14ac:dyDescent="0.25">
      <c r="A12" s="19"/>
      <c r="B12" s="28" t="s">
        <v>17</v>
      </c>
      <c r="C12" s="42"/>
      <c r="D12" s="31" cm="1">
        <f t="array" aca="1" ref="D12" ca="1">_xlfn.XLOOKUP($B12,INDIRECT("'"&amp;D$3&amp;"'!"&amp;"$A3:$A14"),_xlfn.XLOOKUP(D$5,INDIRECT("'"&amp;D$3&amp;"'!"&amp;"$B2:$AZ2"),INDIRECT("'"&amp;D$3&amp;"'!"&amp;"$B3:$AZ14")))</f>
        <v>0</v>
      </c>
      <c r="E12" s="32" cm="1">
        <f t="array" aca="1" ref="E12" ca="1">_xlfn.XLOOKUP(E$6&amp;" "&amp;$B12,INDIRECT("'"&amp;E$3&amp;"'!"&amp;"$A17:$A28"),_xlfn.XLOOKUP(E$5,INDIRECT("'"&amp;E$3&amp;"'!"&amp;"$B2:$AZ2"),INDIRECT("'"&amp;E$3&amp;"'!"&amp;"$B17:$AZ28")))</f>
        <v>0</v>
      </c>
      <c r="F12" s="34" cm="1">
        <f t="array" aca="1" ref="F12" ca="1">_xlfn.XLOOKUP($B12,INDIRECT("'"&amp;F$3&amp;"'!"&amp;"$A3:$A14"),_xlfn.XLOOKUP(F$5,INDIRECT("'"&amp;F$3&amp;"'!"&amp;"$B2:$AZ2"),INDIRECT("'"&amp;F$3&amp;"'!"&amp;"$B3:$AZ14")))</f>
        <v>0</v>
      </c>
      <c r="G12" s="11" cm="1">
        <f t="array" aca="1" ref="G12" ca="1">_xlfn.XLOOKUP(G$6&amp;" "&amp;$B12,INDIRECT("'"&amp;G$3&amp;"'!"&amp;"$A17:$A28"),_xlfn.XLOOKUP(G$5,INDIRECT("'"&amp;G$3&amp;"'!"&amp;"$B2:$AZ2"),INDIRECT("'"&amp;G$3&amp;"'!"&amp;"$B17:$AZ28")))</f>
        <v>0</v>
      </c>
      <c r="H12" s="32">
        <f t="shared" ca="1" si="4"/>
        <v>0</v>
      </c>
      <c r="I12" s="46"/>
      <c r="J12" s="49">
        <f>COUNTIF('Active Employees '!$R:$R,'Go1_LearningStatReport_JUN FY25'!$B12)</f>
        <v>70</v>
      </c>
      <c r="K12" s="54">
        <f t="shared" ca="1" si="5"/>
        <v>0</v>
      </c>
      <c r="L12" s="20"/>
      <c r="M12" s="31" cm="1">
        <f t="array" aca="1" ref="M12" ca="1">_xlfn.XLOOKUP($B12,INDIRECT("'"&amp;M$3&amp;"'!"&amp;"$A3:$A14"),_xlfn.XLOOKUP(M$5,INDIRECT("'"&amp;M$3&amp;"'!"&amp;"$B2:$AZ2"),INDIRECT("'"&amp;M$3&amp;"'!"&amp;"$B3:$AZ14")))</f>
        <v>5</v>
      </c>
      <c r="N12" s="32" cm="1">
        <f t="array" aca="1" ref="N12" ca="1">_xlfn.XLOOKUP(N$6&amp;" "&amp;$B12,INDIRECT("'"&amp;N$3&amp;"'!"&amp;"$A17:$A28"),_xlfn.XLOOKUP(N$5,INDIRECT("'"&amp;N$3&amp;"'!"&amp;"$B2:$AZ2"),INDIRECT("'"&amp;N$3&amp;"'!"&amp;"$B17:$AZ28")))</f>
        <v>22</v>
      </c>
      <c r="O12" s="34" cm="1">
        <f t="array" aca="1" ref="O12" ca="1">_xlfn.XLOOKUP($B12,INDIRECT("'"&amp;O$3&amp;"'!"&amp;"$A3:$A14"),_xlfn.XLOOKUP(O$5,INDIRECT("'"&amp;O$3&amp;"'!"&amp;"$B2:$AZ2"),INDIRECT("'"&amp;O$3&amp;"'!"&amp;"$B3:$AZ14")))</f>
        <v>0</v>
      </c>
      <c r="P12" s="11" cm="1">
        <f t="array" aca="1" ref="P12" ca="1">_xlfn.XLOOKUP(P$6&amp;" "&amp;$B12,INDIRECT("'"&amp;P$3&amp;"'!"&amp;"$A17:$A28"),_xlfn.XLOOKUP(P$5,INDIRECT("'"&amp;P$3&amp;"'!"&amp;"$B2:$AZ2"),INDIRECT("'"&amp;P$3&amp;"'!"&amp;"$B17:$AZ28")))</f>
        <v>0</v>
      </c>
      <c r="Q12" s="32">
        <f t="shared" ca="1" si="6"/>
        <v>-22</v>
      </c>
      <c r="R12" s="42"/>
      <c r="S12" s="49">
        <f>COUNTIF('Active Employees '!$R:$R,'Go1_LearningStatReport_JUN FY25'!$B12)</f>
        <v>70</v>
      </c>
      <c r="T12" s="54">
        <f t="shared" ca="1" si="7"/>
        <v>0</v>
      </c>
      <c r="U12" s="20"/>
    </row>
    <row r="13" spans="1:21" x14ac:dyDescent="0.25">
      <c r="A13" s="19"/>
      <c r="B13" s="28" t="s">
        <v>18</v>
      </c>
      <c r="C13" s="42"/>
      <c r="D13" s="31" cm="1">
        <f t="array" aca="1" ref="D13" ca="1">_xlfn.XLOOKUP($B13,INDIRECT("'"&amp;D$3&amp;"'!"&amp;"$A3:$A14"),_xlfn.XLOOKUP(D$5,INDIRECT("'"&amp;D$3&amp;"'!"&amp;"$B2:$AZ2"),INDIRECT("'"&amp;D$3&amp;"'!"&amp;"$B3:$AZ14")))</f>
        <v>0</v>
      </c>
      <c r="E13" s="32" cm="1">
        <f t="array" aca="1" ref="E13" ca="1">_xlfn.XLOOKUP(E$6&amp;" "&amp;$B13,INDIRECT("'"&amp;E$3&amp;"'!"&amp;"$A17:$A28"),_xlfn.XLOOKUP(E$5,INDIRECT("'"&amp;E$3&amp;"'!"&amp;"$B2:$AZ2"),INDIRECT("'"&amp;E$3&amp;"'!"&amp;"$B17:$AZ28")))</f>
        <v>0</v>
      </c>
      <c r="F13" s="34" cm="1">
        <f t="array" aca="1" ref="F13" ca="1">_xlfn.XLOOKUP($B13,INDIRECT("'"&amp;F$3&amp;"'!"&amp;"$A3:$A14"),_xlfn.XLOOKUP(F$5,INDIRECT("'"&amp;F$3&amp;"'!"&amp;"$B2:$AZ2"),INDIRECT("'"&amp;F$3&amp;"'!"&amp;"$B3:$AZ14")))</f>
        <v>0</v>
      </c>
      <c r="G13" s="11" cm="1">
        <f t="array" aca="1" ref="G13" ca="1">_xlfn.XLOOKUP(G$6&amp;" "&amp;$B13,INDIRECT("'"&amp;G$3&amp;"'!"&amp;"$A17:$A28"),_xlfn.XLOOKUP(G$5,INDIRECT("'"&amp;G$3&amp;"'!"&amp;"$B2:$AZ2"),INDIRECT("'"&amp;G$3&amp;"'!"&amp;"$B17:$AZ28")))</f>
        <v>0</v>
      </c>
      <c r="H13" s="32">
        <f t="shared" ca="1" si="4"/>
        <v>0</v>
      </c>
      <c r="I13" s="46"/>
      <c r="J13" s="49">
        <f>COUNTIF('Active Employees '!$R:$R,'Go1_LearningStatReport_JUN FY25'!$B13)</f>
        <v>67</v>
      </c>
      <c r="K13" s="54">
        <f t="shared" ca="1" si="5"/>
        <v>0</v>
      </c>
      <c r="L13" s="20"/>
      <c r="M13" s="31" cm="1">
        <f t="array" aca="1" ref="M13" ca="1">_xlfn.XLOOKUP($B13,INDIRECT("'"&amp;M$3&amp;"'!"&amp;"$A3:$A14"),_xlfn.XLOOKUP(M$5,INDIRECT("'"&amp;M$3&amp;"'!"&amp;"$B2:$AZ2"),INDIRECT("'"&amp;M$3&amp;"'!"&amp;"$B3:$AZ14")))</f>
        <v>1</v>
      </c>
      <c r="N13" s="32" cm="1">
        <f t="array" aca="1" ref="N13" ca="1">_xlfn.XLOOKUP(N$6&amp;" "&amp;$B13,INDIRECT("'"&amp;N$3&amp;"'!"&amp;"$A17:$A28"),_xlfn.XLOOKUP(N$5,INDIRECT("'"&amp;N$3&amp;"'!"&amp;"$B2:$AZ2"),INDIRECT("'"&amp;N$3&amp;"'!"&amp;"$B17:$AZ28")))</f>
        <v>12</v>
      </c>
      <c r="O13" s="34" cm="1">
        <f t="array" aca="1" ref="O13" ca="1">_xlfn.XLOOKUP($B13,INDIRECT("'"&amp;O$3&amp;"'!"&amp;"$A3:$A14"),_xlfn.XLOOKUP(O$5,INDIRECT("'"&amp;O$3&amp;"'!"&amp;"$B2:$AZ2"),INDIRECT("'"&amp;O$3&amp;"'!"&amp;"$B3:$AZ14")))</f>
        <v>0</v>
      </c>
      <c r="P13" s="11" cm="1">
        <f t="array" aca="1" ref="P13" ca="1">_xlfn.XLOOKUP(P$6&amp;" "&amp;$B13,INDIRECT("'"&amp;P$3&amp;"'!"&amp;"$A17:$A28"),_xlfn.XLOOKUP(P$5,INDIRECT("'"&amp;P$3&amp;"'!"&amp;"$B2:$AZ2"),INDIRECT("'"&amp;P$3&amp;"'!"&amp;"$B17:$AZ28")))</f>
        <v>0</v>
      </c>
      <c r="Q13" s="32">
        <f t="shared" ca="1" si="6"/>
        <v>-12</v>
      </c>
      <c r="R13" s="42"/>
      <c r="S13" s="49">
        <f>COUNTIF('Active Employees '!$R:$R,'Go1_LearningStatReport_JUN FY25'!$B13)</f>
        <v>67</v>
      </c>
      <c r="T13" s="54">
        <f t="shared" ca="1" si="7"/>
        <v>0</v>
      </c>
      <c r="U13" s="20"/>
    </row>
    <row r="14" spans="1:21" x14ac:dyDescent="0.25">
      <c r="A14" s="19"/>
      <c r="B14" s="28" t="s">
        <v>15433</v>
      </c>
      <c r="C14" s="42"/>
      <c r="D14" s="31" cm="1">
        <f t="array" aca="1" ref="D14" ca="1">_xlfn.XLOOKUP($B14,INDIRECT("'"&amp;D$3&amp;"'!"&amp;"$A3:$A14"),_xlfn.XLOOKUP(D$5,INDIRECT("'"&amp;D$3&amp;"'!"&amp;"$B2:$AZ2"),INDIRECT("'"&amp;D$3&amp;"'!"&amp;"$B3:$AZ14")))</f>
        <v>7</v>
      </c>
      <c r="E14" s="32" cm="1">
        <f t="array" aca="1" ref="E14" ca="1">_xlfn.XLOOKUP(E$6&amp;" "&amp;$B14,INDIRECT("'"&amp;E$3&amp;"'!"&amp;"$A17:$A28"),_xlfn.XLOOKUP(E$5,INDIRECT("'"&amp;E$3&amp;"'!"&amp;"$B2:$AZ2"),INDIRECT("'"&amp;E$3&amp;"'!"&amp;"$B17:$AZ28")))</f>
        <v>7</v>
      </c>
      <c r="F14" s="34" cm="1">
        <f t="array" aca="1" ref="F14" ca="1">_xlfn.XLOOKUP($B14,INDIRECT("'"&amp;F$3&amp;"'!"&amp;"$A3:$A14"),_xlfn.XLOOKUP(F$5,INDIRECT("'"&amp;F$3&amp;"'!"&amp;"$B2:$AZ2"),INDIRECT("'"&amp;F$3&amp;"'!"&amp;"$B3:$AZ14")))</f>
        <v>0</v>
      </c>
      <c r="G14" s="11" cm="1">
        <f t="array" aca="1" ref="G14" ca="1">_xlfn.XLOOKUP(G$6&amp;" "&amp;$B14,INDIRECT("'"&amp;G$3&amp;"'!"&amp;"$A17:$A28"),_xlfn.XLOOKUP(G$5,INDIRECT("'"&amp;G$3&amp;"'!"&amp;"$B2:$AZ2"),INDIRECT("'"&amp;G$3&amp;"'!"&amp;"$B17:$AZ28")))</f>
        <v>0</v>
      </c>
      <c r="H14" s="32">
        <f t="shared" ca="1" si="4"/>
        <v>-7</v>
      </c>
      <c r="I14" s="46"/>
      <c r="J14" s="49">
        <f>COUNTIF('Active Employees '!$R:$R,'Go1_LearningStatReport_JUN FY25'!$B14)</f>
        <v>26</v>
      </c>
      <c r="K14" s="54">
        <f t="shared" ca="1" si="5"/>
        <v>0</v>
      </c>
      <c r="L14" s="20"/>
      <c r="M14" s="31" cm="1">
        <f t="array" aca="1" ref="M14" ca="1">_xlfn.XLOOKUP($B14,INDIRECT("'"&amp;M$3&amp;"'!"&amp;"$A3:$A14"),_xlfn.XLOOKUP(M$5,INDIRECT("'"&amp;M$3&amp;"'!"&amp;"$B2:$AZ2"),INDIRECT("'"&amp;M$3&amp;"'!"&amp;"$B3:$AZ14")))</f>
        <v>2</v>
      </c>
      <c r="N14" s="32" cm="1">
        <f t="array" aca="1" ref="N14" ca="1">_xlfn.XLOOKUP(N$6&amp;" "&amp;$B14,INDIRECT("'"&amp;N$3&amp;"'!"&amp;"$A17:$A28"),_xlfn.XLOOKUP(N$5,INDIRECT("'"&amp;N$3&amp;"'!"&amp;"$B2:$AZ2"),INDIRECT("'"&amp;N$3&amp;"'!"&amp;"$B17:$AZ28")))</f>
        <v>7</v>
      </c>
      <c r="O14" s="34" cm="1">
        <f t="array" aca="1" ref="O14" ca="1">_xlfn.XLOOKUP($B14,INDIRECT("'"&amp;O$3&amp;"'!"&amp;"$A3:$A14"),_xlfn.XLOOKUP(O$5,INDIRECT("'"&amp;O$3&amp;"'!"&amp;"$B2:$AZ2"),INDIRECT("'"&amp;O$3&amp;"'!"&amp;"$B3:$AZ14")))</f>
        <v>0</v>
      </c>
      <c r="P14" s="11" cm="1">
        <f t="array" aca="1" ref="P14" ca="1">_xlfn.XLOOKUP(P$6&amp;" "&amp;$B14,INDIRECT("'"&amp;P$3&amp;"'!"&amp;"$A17:$A28"),_xlfn.XLOOKUP(P$5,INDIRECT("'"&amp;P$3&amp;"'!"&amp;"$B2:$AZ2"),INDIRECT("'"&amp;P$3&amp;"'!"&amp;"$B17:$AZ28")))</f>
        <v>0</v>
      </c>
      <c r="Q14" s="32">
        <f t="shared" ca="1" si="6"/>
        <v>-7</v>
      </c>
      <c r="R14" s="42"/>
      <c r="S14" s="49">
        <f>COUNTIF('Active Employees '!$R:$R,'Go1_LearningStatReport_JUN FY25'!$B14)</f>
        <v>26</v>
      </c>
      <c r="T14" s="54">
        <f t="shared" ca="1" si="7"/>
        <v>0</v>
      </c>
      <c r="U14" s="20"/>
    </row>
    <row r="15" spans="1:21" x14ac:dyDescent="0.25">
      <c r="A15" s="19"/>
      <c r="B15" s="28" t="s">
        <v>1547</v>
      </c>
      <c r="C15" s="42"/>
      <c r="D15" s="31" cm="1">
        <f t="array" aca="1" ref="D15" ca="1">_xlfn.XLOOKUP($B15,INDIRECT("'"&amp;D$3&amp;"'!"&amp;"$A3:$A14"),_xlfn.XLOOKUP(D$5,INDIRECT("'"&amp;D$3&amp;"'!"&amp;"$B2:$AZ2"),INDIRECT("'"&amp;D$3&amp;"'!"&amp;"$B3:$AZ14")))</f>
        <v>0</v>
      </c>
      <c r="E15" s="32" cm="1">
        <f t="array" aca="1" ref="E15" ca="1">_xlfn.XLOOKUP(E$6&amp;" "&amp;$B15,INDIRECT("'"&amp;E$3&amp;"'!"&amp;"$A17:$A28"),_xlfn.XLOOKUP(E$5,INDIRECT("'"&amp;E$3&amp;"'!"&amp;"$B2:$AZ2"),INDIRECT("'"&amp;E$3&amp;"'!"&amp;"$B17:$AZ28")))</f>
        <v>0</v>
      </c>
      <c r="F15" s="34" cm="1">
        <f t="array" aca="1" ref="F15" ca="1">_xlfn.XLOOKUP($B15,INDIRECT("'"&amp;F$3&amp;"'!"&amp;"$A3:$A14"),_xlfn.XLOOKUP(F$5,INDIRECT("'"&amp;F$3&amp;"'!"&amp;"$B2:$AZ2"),INDIRECT("'"&amp;F$3&amp;"'!"&amp;"$B3:$AZ14")))</f>
        <v>0</v>
      </c>
      <c r="G15" s="11" cm="1">
        <f t="array" aca="1" ref="G15" ca="1">_xlfn.XLOOKUP(G$6&amp;" "&amp;$B15,INDIRECT("'"&amp;G$3&amp;"'!"&amp;"$A17:$A28"),_xlfn.XLOOKUP(G$5,INDIRECT("'"&amp;G$3&amp;"'!"&amp;"$B2:$AZ2"),INDIRECT("'"&amp;G$3&amp;"'!"&amp;"$B17:$AZ28")))</f>
        <v>0</v>
      </c>
      <c r="H15" s="32">
        <f t="shared" ca="1" si="4"/>
        <v>0</v>
      </c>
      <c r="I15" s="46"/>
      <c r="J15" s="49">
        <f>COUNTIF('Active Employees '!$R:$R,'Go1_LearningStatReport_JUN FY25'!$B15)</f>
        <v>14</v>
      </c>
      <c r="K15" s="54">
        <f t="shared" ca="1" si="5"/>
        <v>0</v>
      </c>
      <c r="L15" s="20"/>
      <c r="M15" s="31" cm="1">
        <f t="array" aca="1" ref="M15" ca="1">_xlfn.XLOOKUP($B15,INDIRECT("'"&amp;M$3&amp;"'!"&amp;"$A3:$A14"),_xlfn.XLOOKUP(M$5,INDIRECT("'"&amp;M$3&amp;"'!"&amp;"$B2:$AZ2"),INDIRECT("'"&amp;M$3&amp;"'!"&amp;"$B3:$AZ14")))</f>
        <v>0</v>
      </c>
      <c r="N15" s="32" cm="1">
        <f t="array" aca="1" ref="N15" ca="1">_xlfn.XLOOKUP(N$6&amp;" "&amp;$B15,INDIRECT("'"&amp;N$3&amp;"'!"&amp;"$A17:$A28"),_xlfn.XLOOKUP(N$5,INDIRECT("'"&amp;N$3&amp;"'!"&amp;"$B2:$AZ2"),INDIRECT("'"&amp;N$3&amp;"'!"&amp;"$B17:$AZ28")))</f>
        <v>1</v>
      </c>
      <c r="O15" s="34" cm="1">
        <f t="array" aca="1" ref="O15" ca="1">_xlfn.XLOOKUP($B15,INDIRECT("'"&amp;O$3&amp;"'!"&amp;"$A3:$A14"),_xlfn.XLOOKUP(O$5,INDIRECT("'"&amp;O$3&amp;"'!"&amp;"$B2:$AZ2"),INDIRECT("'"&amp;O$3&amp;"'!"&amp;"$B3:$AZ14")))</f>
        <v>0</v>
      </c>
      <c r="P15" s="11" cm="1">
        <f t="array" aca="1" ref="P15" ca="1">_xlfn.XLOOKUP(P$6&amp;" "&amp;$B15,INDIRECT("'"&amp;P$3&amp;"'!"&amp;"$A17:$A28"),_xlfn.XLOOKUP(P$5,INDIRECT("'"&amp;P$3&amp;"'!"&amp;"$B2:$AZ2"),INDIRECT("'"&amp;P$3&amp;"'!"&amp;"$B17:$AZ28")))</f>
        <v>0</v>
      </c>
      <c r="Q15" s="32">
        <f t="shared" ca="1" si="6"/>
        <v>-1</v>
      </c>
      <c r="R15" s="42"/>
      <c r="S15" s="49">
        <f>COUNTIF('Active Employees '!$R:$R,'Go1_LearningStatReport_JUN FY25'!$B15)</f>
        <v>14</v>
      </c>
      <c r="T15" s="54">
        <f t="shared" ca="1" si="7"/>
        <v>0</v>
      </c>
      <c r="U15" s="20"/>
    </row>
    <row r="16" spans="1:21" x14ac:dyDescent="0.25">
      <c r="A16" s="19"/>
      <c r="B16" s="28" t="s">
        <v>15431</v>
      </c>
      <c r="C16" s="42"/>
      <c r="D16" s="31" cm="1">
        <f t="array" aca="1" ref="D16" ca="1">_xlfn.XLOOKUP($B16,INDIRECT("'"&amp;D$3&amp;"'!"&amp;"$A3:$A14"),_xlfn.XLOOKUP(D$5,INDIRECT("'"&amp;D$3&amp;"'!"&amp;"$B2:$AZ2"),INDIRECT("'"&amp;D$3&amp;"'!"&amp;"$B3:$AZ14")))</f>
        <v>0</v>
      </c>
      <c r="E16" s="32" cm="1">
        <f t="array" aca="1" ref="E16" ca="1">_xlfn.XLOOKUP(E$6&amp;" "&amp;$B16,INDIRECT("'"&amp;E$3&amp;"'!"&amp;"$A17:$A28"),_xlfn.XLOOKUP(E$5,INDIRECT("'"&amp;E$3&amp;"'!"&amp;"$B2:$AZ2"),INDIRECT("'"&amp;E$3&amp;"'!"&amp;"$B17:$AZ28")))</f>
        <v>0</v>
      </c>
      <c r="F16" s="34" cm="1">
        <f t="array" aca="1" ref="F16" ca="1">_xlfn.XLOOKUP($B16,INDIRECT("'"&amp;F$3&amp;"'!"&amp;"$A3:$A14"),_xlfn.XLOOKUP(F$5,INDIRECT("'"&amp;F$3&amp;"'!"&amp;"$B2:$AZ2"),INDIRECT("'"&amp;F$3&amp;"'!"&amp;"$B3:$AZ14")))</f>
        <v>0</v>
      </c>
      <c r="G16" s="11" cm="1">
        <f t="array" aca="1" ref="G16" ca="1">_xlfn.XLOOKUP(G$6&amp;" "&amp;$B16,INDIRECT("'"&amp;G$3&amp;"'!"&amp;"$A17:$A28"),_xlfn.XLOOKUP(G$5,INDIRECT("'"&amp;G$3&amp;"'!"&amp;"$B2:$AZ2"),INDIRECT("'"&amp;G$3&amp;"'!"&amp;"$B17:$AZ28")))</f>
        <v>0</v>
      </c>
      <c r="H16" s="32">
        <f t="shared" ca="1" si="4"/>
        <v>0</v>
      </c>
      <c r="I16" s="46"/>
      <c r="J16" s="49">
        <f>COUNTIF('Active Employees '!$R:$R,'Go1_LearningStatReport_JUN FY25'!$B16)</f>
        <v>97</v>
      </c>
      <c r="K16" s="54">
        <f t="shared" ca="1" si="5"/>
        <v>0</v>
      </c>
      <c r="L16" s="20"/>
      <c r="M16" s="31" cm="1">
        <f t="array" aca="1" ref="M16" ca="1">_xlfn.XLOOKUP($B16,INDIRECT("'"&amp;M$3&amp;"'!"&amp;"$A3:$A14"),_xlfn.XLOOKUP(M$5,INDIRECT("'"&amp;M$3&amp;"'!"&amp;"$B2:$AZ2"),INDIRECT("'"&amp;M$3&amp;"'!"&amp;"$B3:$AZ14")))</f>
        <v>0</v>
      </c>
      <c r="N16" s="32" cm="1">
        <f t="array" aca="1" ref="N16" ca="1">_xlfn.XLOOKUP(N$6&amp;" "&amp;$B16,INDIRECT("'"&amp;N$3&amp;"'!"&amp;"$A17:$A28"),_xlfn.XLOOKUP(N$5,INDIRECT("'"&amp;N$3&amp;"'!"&amp;"$B2:$AZ2"),INDIRECT("'"&amp;N$3&amp;"'!"&amp;"$B17:$AZ28")))</f>
        <v>0</v>
      </c>
      <c r="O16" s="34" cm="1">
        <f t="array" aca="1" ref="O16" ca="1">_xlfn.XLOOKUP($B16,INDIRECT("'"&amp;O$3&amp;"'!"&amp;"$A3:$A14"),_xlfn.XLOOKUP(O$5,INDIRECT("'"&amp;O$3&amp;"'!"&amp;"$B2:$AZ2"),INDIRECT("'"&amp;O$3&amp;"'!"&amp;"$B3:$AZ14")))</f>
        <v>0</v>
      </c>
      <c r="P16" s="11" cm="1">
        <f t="array" aca="1" ref="P16" ca="1">_xlfn.XLOOKUP(P$6&amp;" "&amp;$B16,INDIRECT("'"&amp;P$3&amp;"'!"&amp;"$A17:$A28"),_xlfn.XLOOKUP(P$5,INDIRECT("'"&amp;P$3&amp;"'!"&amp;"$B2:$AZ2"),INDIRECT("'"&amp;P$3&amp;"'!"&amp;"$B17:$AZ28")))</f>
        <v>0</v>
      </c>
      <c r="Q16" s="32">
        <f t="shared" ca="1" si="6"/>
        <v>0</v>
      </c>
      <c r="R16" s="42"/>
      <c r="S16" s="49">
        <f>COUNTIF('Active Employees '!$R:$R,'Go1_LearningStatReport_JUN FY25'!$B16)</f>
        <v>97</v>
      </c>
      <c r="T16" s="54">
        <f t="shared" ca="1" si="7"/>
        <v>0</v>
      </c>
      <c r="U16" s="20"/>
    </row>
    <row r="17" spans="1:21" x14ac:dyDescent="0.25">
      <c r="A17" s="19"/>
      <c r="B17" s="28" t="s">
        <v>15434</v>
      </c>
      <c r="C17" s="42"/>
      <c r="D17" s="31" cm="1">
        <f t="array" aca="1" ref="D17" ca="1">_xlfn.XLOOKUP($B17,INDIRECT("'"&amp;D$3&amp;"'!"&amp;"$A3:$A14"),_xlfn.XLOOKUP(D$5,INDIRECT("'"&amp;D$3&amp;"'!"&amp;"$B2:$AZ2"),INDIRECT("'"&amp;D$3&amp;"'!"&amp;"$B3:$AZ14")))</f>
        <v>0</v>
      </c>
      <c r="E17" s="32" cm="1">
        <f t="array" aca="1" ref="E17" ca="1">_xlfn.XLOOKUP(E$6&amp;" "&amp;$B17,INDIRECT("'"&amp;E$3&amp;"'!"&amp;"$A17:$A28"),_xlfn.XLOOKUP(E$5,INDIRECT("'"&amp;E$3&amp;"'!"&amp;"$B2:$AZ2"),INDIRECT("'"&amp;E$3&amp;"'!"&amp;"$B17:$AZ28")))</f>
        <v>0</v>
      </c>
      <c r="F17" s="34" cm="1">
        <f t="array" aca="1" ref="F17" ca="1">_xlfn.XLOOKUP($B17,INDIRECT("'"&amp;F$3&amp;"'!"&amp;"$A3:$A14"),_xlfn.XLOOKUP(F$5,INDIRECT("'"&amp;F$3&amp;"'!"&amp;"$B2:$AZ2"),INDIRECT("'"&amp;F$3&amp;"'!"&amp;"$B3:$AZ14")))</f>
        <v>0</v>
      </c>
      <c r="G17" s="11" cm="1">
        <f t="array" aca="1" ref="G17" ca="1">_xlfn.XLOOKUP(G$6&amp;" "&amp;$B17,INDIRECT("'"&amp;G$3&amp;"'!"&amp;"$A17:$A28"),_xlfn.XLOOKUP(G$5,INDIRECT("'"&amp;G$3&amp;"'!"&amp;"$B2:$AZ2"),INDIRECT("'"&amp;G$3&amp;"'!"&amp;"$B17:$AZ28")))</f>
        <v>0</v>
      </c>
      <c r="H17" s="32">
        <f t="shared" ca="1" si="4"/>
        <v>0</v>
      </c>
      <c r="I17" s="46"/>
      <c r="J17" s="49">
        <f>COUNTIF('Active Employees '!$R:$R,'Go1_LearningStatReport_JUN FY25'!$B17)</f>
        <v>6</v>
      </c>
      <c r="K17" s="54">
        <f t="shared" ca="1" si="5"/>
        <v>0</v>
      </c>
      <c r="L17" s="20"/>
      <c r="M17" s="31" cm="1">
        <f t="array" aca="1" ref="M17" ca="1">_xlfn.XLOOKUP($B17,INDIRECT("'"&amp;M$3&amp;"'!"&amp;"$A3:$A14"),_xlfn.XLOOKUP(M$5,INDIRECT("'"&amp;M$3&amp;"'!"&amp;"$B2:$AZ2"),INDIRECT("'"&amp;M$3&amp;"'!"&amp;"$B3:$AZ14")))</f>
        <v>0</v>
      </c>
      <c r="N17" s="32" cm="1">
        <f t="array" aca="1" ref="N17" ca="1">_xlfn.XLOOKUP(N$6&amp;" "&amp;$B17,INDIRECT("'"&amp;N$3&amp;"'!"&amp;"$A17:$A28"),_xlfn.XLOOKUP(N$5,INDIRECT("'"&amp;N$3&amp;"'!"&amp;"$B2:$AZ2"),INDIRECT("'"&amp;N$3&amp;"'!"&amp;"$B17:$AZ28")))</f>
        <v>0</v>
      </c>
      <c r="O17" s="34" cm="1">
        <f t="array" aca="1" ref="O17" ca="1">_xlfn.XLOOKUP($B17,INDIRECT("'"&amp;O$3&amp;"'!"&amp;"$A3:$A14"),_xlfn.XLOOKUP(O$5,INDIRECT("'"&amp;O$3&amp;"'!"&amp;"$B2:$AZ2"),INDIRECT("'"&amp;O$3&amp;"'!"&amp;"$B3:$AZ14")))</f>
        <v>0</v>
      </c>
      <c r="P17" s="11" cm="1">
        <f t="array" aca="1" ref="P17" ca="1">_xlfn.XLOOKUP(P$6&amp;" "&amp;$B17,INDIRECT("'"&amp;P$3&amp;"'!"&amp;"$A17:$A28"),_xlfn.XLOOKUP(P$5,INDIRECT("'"&amp;P$3&amp;"'!"&amp;"$B2:$AZ2"),INDIRECT("'"&amp;P$3&amp;"'!"&amp;"$B17:$AZ28")))</f>
        <v>0</v>
      </c>
      <c r="Q17" s="32">
        <f t="shared" ca="1" si="6"/>
        <v>0</v>
      </c>
      <c r="R17" s="42"/>
      <c r="S17" s="49">
        <f>COUNTIF('Active Employees '!$R:$R,'Go1_LearningStatReport_JUN FY25'!$B17)</f>
        <v>6</v>
      </c>
      <c r="T17" s="54">
        <f t="shared" ca="1" si="7"/>
        <v>0</v>
      </c>
      <c r="U17" s="20"/>
    </row>
    <row r="18" spans="1:21" ht="15.75" thickBot="1" x14ac:dyDescent="0.3">
      <c r="A18" s="19"/>
      <c r="B18" s="28" t="s">
        <v>23</v>
      </c>
      <c r="C18" s="42"/>
      <c r="D18" s="31" cm="1">
        <f t="array" aca="1" ref="D18" ca="1">_xlfn.XLOOKUP($B18,INDIRECT("'"&amp;D$3&amp;"'!"&amp;"$A3:$A14"),_xlfn.XLOOKUP(D$5,INDIRECT("'"&amp;D$3&amp;"'!"&amp;"$B2:$AZ2"),INDIRECT("'"&amp;D$3&amp;"'!"&amp;"$B3:$AZ14")))</f>
        <v>5</v>
      </c>
      <c r="E18" s="32" cm="1">
        <f t="array" aca="1" ref="E18" ca="1">_xlfn.XLOOKUP(E$6&amp;" "&amp;$B18,INDIRECT("'"&amp;E$3&amp;"'!"&amp;"$A17:$A28"),_xlfn.XLOOKUP(E$5,INDIRECT("'"&amp;E$3&amp;"'!"&amp;"$B2:$AZ2"),INDIRECT("'"&amp;E$3&amp;"'!"&amp;"$B17:$AZ28")))</f>
        <v>5</v>
      </c>
      <c r="F18" s="34" cm="1">
        <f t="array" aca="1" ref="F18" ca="1">_xlfn.XLOOKUP($B18,INDIRECT("'"&amp;F$3&amp;"'!"&amp;"$A3:$A14"),_xlfn.XLOOKUP(F$5,INDIRECT("'"&amp;F$3&amp;"'!"&amp;"$B2:$AZ2"),INDIRECT("'"&amp;F$3&amp;"'!"&amp;"$B3:$AZ14")))</f>
        <v>0</v>
      </c>
      <c r="G18" s="11" cm="1">
        <f t="array" aca="1" ref="G18" ca="1">_xlfn.XLOOKUP(G$6&amp;" "&amp;$B18,INDIRECT("'"&amp;G$3&amp;"'!"&amp;"$A17:$A28"),_xlfn.XLOOKUP(G$5,INDIRECT("'"&amp;G$3&amp;"'!"&amp;"$B2:$AZ2"),INDIRECT("'"&amp;G$3&amp;"'!"&amp;"$B17:$AZ28")))</f>
        <v>0</v>
      </c>
      <c r="H18" s="32">
        <f t="shared" ca="1" si="4"/>
        <v>-5</v>
      </c>
      <c r="I18" s="46"/>
      <c r="J18" s="49">
        <f>COUNTIF('Active Employees '!$R:$R,'Go1_LearningStatReport_JUN FY25'!$B18)</f>
        <v>168</v>
      </c>
      <c r="K18" s="54">
        <f t="shared" ca="1" si="5"/>
        <v>0</v>
      </c>
      <c r="L18" s="20"/>
      <c r="M18" s="31" cm="1">
        <f t="array" aca="1" ref="M18" ca="1">_xlfn.XLOOKUP($B18,INDIRECT("'"&amp;M$3&amp;"'!"&amp;"$A3:$A14"),_xlfn.XLOOKUP(M$5,INDIRECT("'"&amp;M$3&amp;"'!"&amp;"$B2:$AZ2"),INDIRECT("'"&amp;M$3&amp;"'!"&amp;"$B3:$AZ14")))</f>
        <v>0</v>
      </c>
      <c r="N18" s="32" cm="1">
        <f t="array" aca="1" ref="N18" ca="1">_xlfn.XLOOKUP(N$6&amp;" "&amp;$B18,INDIRECT("'"&amp;N$3&amp;"'!"&amp;"$A17:$A28"),_xlfn.XLOOKUP(N$5,INDIRECT("'"&amp;N$3&amp;"'!"&amp;"$B2:$AZ2"),INDIRECT("'"&amp;N$3&amp;"'!"&amp;"$B17:$AZ28")))</f>
        <v>8</v>
      </c>
      <c r="O18" s="34" cm="1">
        <f t="array" aca="1" ref="O18" ca="1">_xlfn.XLOOKUP($B18,INDIRECT("'"&amp;O$3&amp;"'!"&amp;"$A3:$A14"),_xlfn.XLOOKUP(O$5,INDIRECT("'"&amp;O$3&amp;"'!"&amp;"$B2:$AZ2"),INDIRECT("'"&amp;O$3&amp;"'!"&amp;"$B3:$AZ14")))</f>
        <v>0</v>
      </c>
      <c r="P18" s="11" cm="1">
        <f t="array" aca="1" ref="P18" ca="1">_xlfn.XLOOKUP(P$6&amp;" "&amp;$B18,INDIRECT("'"&amp;P$3&amp;"'!"&amp;"$A17:$A28"),_xlfn.XLOOKUP(P$5,INDIRECT("'"&amp;P$3&amp;"'!"&amp;"$B2:$AZ2"),INDIRECT("'"&amp;P$3&amp;"'!"&amp;"$B17:$AZ28")))</f>
        <v>0</v>
      </c>
      <c r="Q18" s="32">
        <f t="shared" ca="1" si="6"/>
        <v>-8</v>
      </c>
      <c r="R18" s="42"/>
      <c r="S18" s="49">
        <f>COUNTIF('Active Employees '!$R:$R,'Go1_LearningStatReport_JUN FY25'!$B18)</f>
        <v>168</v>
      </c>
      <c r="T18" s="54">
        <f t="shared" ca="1" si="7"/>
        <v>0</v>
      </c>
      <c r="U18" s="20"/>
    </row>
    <row r="19" spans="1:21" ht="15.75" thickBot="1" x14ac:dyDescent="0.3">
      <c r="A19" s="19"/>
      <c r="B19" s="36" t="s">
        <v>24</v>
      </c>
      <c r="C19" s="53"/>
      <c r="D19" s="37">
        <f ca="1">SUM(D7:D18)</f>
        <v>55</v>
      </c>
      <c r="E19" s="37">
        <f ca="1">SUM(E7:E18)</f>
        <v>55</v>
      </c>
      <c r="F19" s="38">
        <f ca="1">SUM(F7:F18)</f>
        <v>0</v>
      </c>
      <c r="G19" s="37">
        <f ca="1">SUM(G7:G18)</f>
        <v>0</v>
      </c>
      <c r="H19" s="37">
        <f ca="1">SUM(H7:H18)</f>
        <v>-55</v>
      </c>
      <c r="I19" s="47"/>
      <c r="J19" s="38">
        <f>SUM(J7:J18)</f>
        <v>627</v>
      </c>
      <c r="K19" s="55">
        <f ca="1">F19/J19</f>
        <v>0</v>
      </c>
      <c r="L19" s="20"/>
      <c r="M19" s="37">
        <f ca="1">SUM(M7:M18)</f>
        <v>19</v>
      </c>
      <c r="N19" s="37">
        <f ca="1">SUM(N7:N18)</f>
        <v>84</v>
      </c>
      <c r="O19" s="38">
        <f ca="1">SUM(O7:O18)</f>
        <v>1</v>
      </c>
      <c r="P19" s="37">
        <f ca="1">SUM(P7:P18)</f>
        <v>1</v>
      </c>
      <c r="Q19" s="37">
        <f ca="1">SUM(Q7:Q18)</f>
        <v>-83</v>
      </c>
      <c r="R19" s="42"/>
      <c r="S19" s="37">
        <f>SUM(S7:S18)</f>
        <v>627</v>
      </c>
      <c r="T19" s="55">
        <f t="shared" ca="1" si="3"/>
        <v>1.594896331738437E-3</v>
      </c>
      <c r="U19" s="20"/>
    </row>
    <row r="20" spans="1:21" ht="19.5" customHeight="1" thickBot="1" x14ac:dyDescent="0.3">
      <c r="A20" s="22"/>
      <c r="B20" s="39" t="s">
        <v>25</v>
      </c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4"/>
    </row>
  </sheetData>
  <mergeCells count="10">
    <mergeCell ref="J2:K2"/>
    <mergeCell ref="J4:K4"/>
    <mergeCell ref="D2:H2"/>
    <mergeCell ref="D4:E4"/>
    <mergeCell ref="F4:H4"/>
    <mergeCell ref="M2:Q2"/>
    <mergeCell ref="M4:N4"/>
    <mergeCell ref="O4:Q4"/>
    <mergeCell ref="S2:T2"/>
    <mergeCell ref="S4:T4"/>
  </mergeCells>
  <pageMargins left="0.7" right="0.7" top="0.75" bottom="0.75" header="0.3" footer="0.3"/>
  <ignoredErrors>
    <ignoredError sqref="F1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F001B-4C84-43ED-96A2-CAF422F32B97}">
  <sheetPr>
    <tabColor rgb="FFFFC000"/>
  </sheetPr>
  <dimension ref="A3:N48"/>
  <sheetViews>
    <sheetView workbookViewId="0">
      <selection activeCell="N29" sqref="N29"/>
    </sheetView>
  </sheetViews>
  <sheetFormatPr defaultRowHeight="15" x14ac:dyDescent="0.25"/>
  <cols>
    <col min="1" max="1" width="17.28515625" bestFit="1" customWidth="1"/>
    <col min="2" max="2" width="16.85546875" bestFit="1" customWidth="1"/>
    <col min="3" max="3" width="10" bestFit="1" customWidth="1"/>
    <col min="4" max="4" width="9.5703125" bestFit="1" customWidth="1"/>
    <col min="5" max="5" width="10" bestFit="1" customWidth="1"/>
    <col min="6" max="7" width="10.140625" bestFit="1" customWidth="1"/>
    <col min="8" max="8" width="9.42578125" bestFit="1" customWidth="1"/>
    <col min="9" max="9" width="10.140625" bestFit="1" customWidth="1"/>
    <col min="10" max="10" width="10" bestFit="1" customWidth="1"/>
    <col min="11" max="11" width="9.5703125" bestFit="1" customWidth="1"/>
    <col min="12" max="12" width="11.28515625" bestFit="1" customWidth="1"/>
    <col min="13" max="13" width="9.5703125" bestFit="1" customWidth="1"/>
    <col min="14" max="15" width="11.28515625" bestFit="1" customWidth="1"/>
    <col min="16" max="16" width="9.42578125" bestFit="1" customWidth="1"/>
    <col min="17" max="18" width="9.140625" bestFit="1" customWidth="1"/>
    <col min="19" max="20" width="9.5703125" bestFit="1" customWidth="1"/>
    <col min="21" max="23" width="10.140625" bestFit="1" customWidth="1"/>
    <col min="24" max="25" width="10" bestFit="1" customWidth="1"/>
    <col min="26" max="28" width="10.140625" bestFit="1" customWidth="1"/>
    <col min="29" max="30" width="10" bestFit="1" customWidth="1"/>
    <col min="31" max="32" width="9.5703125" bestFit="1" customWidth="1"/>
    <col min="33" max="33" width="11.28515625" bestFit="1" customWidth="1"/>
  </cols>
  <sheetData>
    <row r="3" spans="1:3" x14ac:dyDescent="0.25">
      <c r="A3" s="4" t="s">
        <v>26</v>
      </c>
      <c r="B3" s="4" t="s">
        <v>27</v>
      </c>
    </row>
    <row r="4" spans="1:3" x14ac:dyDescent="0.25">
      <c r="A4" s="4" t="s">
        <v>28</v>
      </c>
      <c r="B4" t="s">
        <v>29</v>
      </c>
      <c r="C4" t="s">
        <v>24</v>
      </c>
    </row>
    <row r="5" spans="1:3" x14ac:dyDescent="0.25">
      <c r="A5" s="5" t="s">
        <v>15</v>
      </c>
      <c r="B5">
        <v>121</v>
      </c>
      <c r="C5">
        <v>121</v>
      </c>
    </row>
    <row r="6" spans="1:3" x14ac:dyDescent="0.25">
      <c r="A6" s="5" t="s">
        <v>83</v>
      </c>
      <c r="B6">
        <v>83</v>
      </c>
      <c r="C6">
        <v>83</v>
      </c>
    </row>
    <row r="7" spans="1:3" x14ac:dyDescent="0.25">
      <c r="A7" s="5" t="s">
        <v>17</v>
      </c>
      <c r="B7">
        <v>371</v>
      </c>
      <c r="C7">
        <v>371</v>
      </c>
    </row>
    <row r="8" spans="1:3" x14ac:dyDescent="0.25">
      <c r="A8" s="5" t="s">
        <v>18</v>
      </c>
      <c r="B8">
        <v>212</v>
      </c>
      <c r="C8">
        <v>212</v>
      </c>
    </row>
    <row r="9" spans="1:3" x14ac:dyDescent="0.25">
      <c r="A9" s="5" t="s">
        <v>1547</v>
      </c>
      <c r="B9">
        <v>70</v>
      </c>
      <c r="C9">
        <v>70</v>
      </c>
    </row>
    <row r="10" spans="1:3" x14ac:dyDescent="0.25">
      <c r="A10" s="5" t="s">
        <v>23</v>
      </c>
      <c r="B10">
        <v>141</v>
      </c>
      <c r="C10">
        <v>141</v>
      </c>
    </row>
    <row r="11" spans="1:3" x14ac:dyDescent="0.25">
      <c r="A11" s="5" t="s">
        <v>24</v>
      </c>
      <c r="B11">
        <v>998</v>
      </c>
      <c r="C11">
        <v>998</v>
      </c>
    </row>
    <row r="23" spans="1:14" x14ac:dyDescent="0.25">
      <c r="A23" s="4" t="s">
        <v>30</v>
      </c>
      <c r="B23" t="s">
        <v>1</v>
      </c>
    </row>
    <row r="25" spans="1:14" x14ac:dyDescent="0.25">
      <c r="A25" s="4" t="s">
        <v>26</v>
      </c>
      <c r="B25" s="4" t="s">
        <v>27</v>
      </c>
    </row>
    <row r="26" spans="1:14" x14ac:dyDescent="0.25">
      <c r="A26" s="4" t="s">
        <v>28</v>
      </c>
      <c r="B26" t="s">
        <v>35</v>
      </c>
      <c r="C26" t="s">
        <v>32</v>
      </c>
      <c r="D26" t="s">
        <v>39</v>
      </c>
      <c r="E26" t="s">
        <v>38</v>
      </c>
      <c r="F26" t="s">
        <v>37</v>
      </c>
      <c r="G26" t="s">
        <v>33</v>
      </c>
      <c r="H26" t="s">
        <v>34</v>
      </c>
      <c r="I26" t="s">
        <v>7</v>
      </c>
      <c r="J26" t="s">
        <v>36</v>
      </c>
      <c r="K26" t="s">
        <v>31</v>
      </c>
      <c r="L26" t="s">
        <v>1454</v>
      </c>
      <c r="M26" t="s">
        <v>1544</v>
      </c>
      <c r="N26" t="s">
        <v>24</v>
      </c>
    </row>
    <row r="27" spans="1:14" x14ac:dyDescent="0.25">
      <c r="A27" s="5" t="s">
        <v>15</v>
      </c>
      <c r="L27">
        <v>3</v>
      </c>
      <c r="M27">
        <v>4</v>
      </c>
      <c r="N27">
        <v>7</v>
      </c>
    </row>
    <row r="28" spans="1:14" x14ac:dyDescent="0.25">
      <c r="A28" s="5" t="s">
        <v>83</v>
      </c>
      <c r="B28">
        <v>42</v>
      </c>
      <c r="C28">
        <v>4</v>
      </c>
      <c r="D28">
        <v>10</v>
      </c>
      <c r="E28">
        <v>3</v>
      </c>
      <c r="F28">
        <v>1</v>
      </c>
      <c r="G28">
        <v>2</v>
      </c>
      <c r="H28">
        <v>1</v>
      </c>
      <c r="I28">
        <v>4</v>
      </c>
      <c r="J28">
        <v>3</v>
      </c>
      <c r="N28">
        <v>70</v>
      </c>
    </row>
    <row r="29" spans="1:14" x14ac:dyDescent="0.25">
      <c r="A29" s="5" t="s">
        <v>17</v>
      </c>
      <c r="C29">
        <v>1</v>
      </c>
      <c r="D29">
        <v>2</v>
      </c>
      <c r="F29">
        <v>1</v>
      </c>
      <c r="I29">
        <v>2</v>
      </c>
      <c r="N29">
        <v>6</v>
      </c>
    </row>
    <row r="30" spans="1:14" x14ac:dyDescent="0.25">
      <c r="A30" s="5" t="s">
        <v>18</v>
      </c>
      <c r="C30">
        <v>6</v>
      </c>
      <c r="J30">
        <v>2</v>
      </c>
      <c r="L30">
        <v>4</v>
      </c>
      <c r="N30">
        <v>12</v>
      </c>
    </row>
    <row r="31" spans="1:14" x14ac:dyDescent="0.25">
      <c r="A31" s="5" t="s">
        <v>23</v>
      </c>
      <c r="B31">
        <v>5</v>
      </c>
      <c r="J31">
        <v>5</v>
      </c>
      <c r="K31">
        <v>5</v>
      </c>
      <c r="L31">
        <v>1</v>
      </c>
      <c r="M31">
        <v>2</v>
      </c>
      <c r="N31">
        <v>18</v>
      </c>
    </row>
    <row r="32" spans="1:14" x14ac:dyDescent="0.25">
      <c r="A32" s="5" t="s">
        <v>24</v>
      </c>
      <c r="B32">
        <v>47</v>
      </c>
      <c r="C32">
        <v>11</v>
      </c>
      <c r="D32">
        <v>12</v>
      </c>
      <c r="E32">
        <v>3</v>
      </c>
      <c r="F32">
        <v>2</v>
      </c>
      <c r="G32">
        <v>2</v>
      </c>
      <c r="H32">
        <v>1</v>
      </c>
      <c r="I32">
        <v>6</v>
      </c>
      <c r="J32">
        <v>10</v>
      </c>
      <c r="K32">
        <v>5</v>
      </c>
      <c r="L32">
        <v>8</v>
      </c>
      <c r="M32">
        <v>6</v>
      </c>
      <c r="N32">
        <v>113</v>
      </c>
    </row>
    <row r="38" spans="1:12" x14ac:dyDescent="0.25">
      <c r="A38" s="4" t="s">
        <v>30</v>
      </c>
      <c r="B38" t="s">
        <v>2</v>
      </c>
    </row>
    <row r="40" spans="1:12" x14ac:dyDescent="0.25">
      <c r="A40" s="4" t="s">
        <v>26</v>
      </c>
      <c r="B40" s="4" t="s">
        <v>27</v>
      </c>
    </row>
    <row r="41" spans="1:12" x14ac:dyDescent="0.25">
      <c r="A41" s="4" t="s">
        <v>28</v>
      </c>
      <c r="B41" t="s">
        <v>35</v>
      </c>
      <c r="C41" t="s">
        <v>32</v>
      </c>
      <c r="D41" t="s">
        <v>39</v>
      </c>
      <c r="E41" t="s">
        <v>38</v>
      </c>
      <c r="F41" t="s">
        <v>37</v>
      </c>
      <c r="G41" t="s">
        <v>33</v>
      </c>
      <c r="H41" t="s">
        <v>7</v>
      </c>
      <c r="I41" t="s">
        <v>36</v>
      </c>
      <c r="J41" t="s">
        <v>1454</v>
      </c>
      <c r="K41" t="s">
        <v>1544</v>
      </c>
      <c r="L41" t="s">
        <v>24</v>
      </c>
    </row>
    <row r="42" spans="1:12" x14ac:dyDescent="0.25">
      <c r="A42" s="5" t="s">
        <v>15</v>
      </c>
      <c r="J42">
        <v>1</v>
      </c>
      <c r="K42">
        <v>2</v>
      </c>
      <c r="L42">
        <v>3</v>
      </c>
    </row>
    <row r="43" spans="1:12" x14ac:dyDescent="0.25">
      <c r="A43" s="5" t="s">
        <v>83</v>
      </c>
      <c r="B43">
        <v>11</v>
      </c>
      <c r="D43">
        <v>2</v>
      </c>
      <c r="E43">
        <v>1</v>
      </c>
      <c r="F43">
        <v>2</v>
      </c>
      <c r="I43">
        <v>1</v>
      </c>
      <c r="J43">
        <v>3</v>
      </c>
      <c r="L43">
        <v>20</v>
      </c>
    </row>
    <row r="44" spans="1:12" x14ac:dyDescent="0.25">
      <c r="A44" s="5" t="s">
        <v>17</v>
      </c>
      <c r="B44">
        <v>5</v>
      </c>
      <c r="C44">
        <v>1</v>
      </c>
      <c r="H44">
        <v>2</v>
      </c>
      <c r="L44">
        <v>8</v>
      </c>
    </row>
    <row r="45" spans="1:12" x14ac:dyDescent="0.25">
      <c r="A45" s="5" t="s">
        <v>18</v>
      </c>
      <c r="B45">
        <v>1</v>
      </c>
      <c r="G45">
        <v>1</v>
      </c>
      <c r="I45">
        <v>1</v>
      </c>
      <c r="L45">
        <v>3</v>
      </c>
    </row>
    <row r="46" spans="1:12" x14ac:dyDescent="0.25">
      <c r="A46" s="5" t="s">
        <v>1547</v>
      </c>
      <c r="F46">
        <v>3</v>
      </c>
      <c r="L46">
        <v>3</v>
      </c>
    </row>
    <row r="47" spans="1:12" x14ac:dyDescent="0.25">
      <c r="A47" s="5" t="s">
        <v>23</v>
      </c>
      <c r="G47">
        <v>1</v>
      </c>
      <c r="I47">
        <v>2</v>
      </c>
      <c r="L47">
        <v>3</v>
      </c>
    </row>
    <row r="48" spans="1:12" x14ac:dyDescent="0.25">
      <c r="A48" s="5" t="s">
        <v>24</v>
      </c>
      <c r="B48">
        <v>17</v>
      </c>
      <c r="C48">
        <v>1</v>
      </c>
      <c r="D48">
        <v>2</v>
      </c>
      <c r="E48">
        <v>1</v>
      </c>
      <c r="F48">
        <v>5</v>
      </c>
      <c r="G48">
        <v>2</v>
      </c>
      <c r="H48">
        <v>2</v>
      </c>
      <c r="I48">
        <v>4</v>
      </c>
      <c r="J48">
        <v>4</v>
      </c>
      <c r="K48">
        <v>2</v>
      </c>
      <c r="L48">
        <v>40</v>
      </c>
    </row>
  </sheetData>
  <pageMargins left="0.7" right="0.7" top="0.75" bottom="0.75" header="0.3" footer="0.3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F9B07-6068-4B6B-A6AF-5E01B8D4A1BE}">
  <sheetPr>
    <tabColor rgb="FF00B0F0"/>
  </sheetPr>
  <dimension ref="A1:AZ28"/>
  <sheetViews>
    <sheetView topLeftCell="Y1" workbookViewId="0">
      <selection activeCell="AJ35" sqref="AJ35"/>
    </sheetView>
  </sheetViews>
  <sheetFormatPr defaultRowHeight="15" outlineLevelCol="1" x14ac:dyDescent="0.25"/>
  <cols>
    <col min="1" max="1" width="33.28515625" customWidth="1"/>
    <col min="2" max="17" width="9.140625" outlineLevel="1"/>
    <col min="18" max="18" width="13.140625" customWidth="1"/>
    <col min="19" max="34" width="9.140625" outlineLevel="1"/>
    <col min="35" max="35" width="13.140625" customWidth="1"/>
    <col min="36" max="51" width="9.140625" outlineLevel="1"/>
  </cols>
  <sheetData>
    <row r="1" spans="1:52" ht="15.75" thickBot="1" x14ac:dyDescent="0.3">
      <c r="A1" s="6" t="s">
        <v>1</v>
      </c>
      <c r="B1" s="73" t="s">
        <v>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6" t="s">
        <v>6</v>
      </c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8"/>
      <c r="AJ1" s="79" t="s">
        <v>1451</v>
      </c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</row>
    <row r="2" spans="1:52" x14ac:dyDescent="0.25">
      <c r="A2" s="7" t="s">
        <v>21</v>
      </c>
      <c r="B2" s="8" t="str">
        <f>"JUL, "&amp;B1</f>
        <v>JUL, FY24</v>
      </c>
      <c r="C2" s="8" t="str">
        <f>"AUG, "&amp;B1</f>
        <v>AUG, FY24</v>
      </c>
      <c r="D2" s="8" t="str">
        <f>"SEP, "&amp;B1</f>
        <v>SEP, FY24</v>
      </c>
      <c r="E2" s="8" t="str">
        <f>"Q1, "&amp;B1</f>
        <v>Q1, FY24</v>
      </c>
      <c r="F2" s="8" t="str">
        <f>"OCT, "&amp;B1</f>
        <v>OCT, FY24</v>
      </c>
      <c r="G2" s="8" t="str">
        <f>"NOV, "&amp;B1</f>
        <v>NOV, FY24</v>
      </c>
      <c r="H2" s="8" t="str">
        <f>"DEC, "&amp;B1</f>
        <v>DEC, FY24</v>
      </c>
      <c r="I2" s="8" t="str">
        <f>"Q2, "&amp;B1</f>
        <v>Q2, FY24</v>
      </c>
      <c r="J2" s="8" t="str">
        <f>"JAN, "&amp;B1</f>
        <v>JAN, FY24</v>
      </c>
      <c r="K2" s="8" t="str">
        <f>"FEB, "&amp;B1</f>
        <v>FEB, FY24</v>
      </c>
      <c r="L2" s="8" t="str">
        <f>"MAR, "&amp;B1</f>
        <v>MAR, FY24</v>
      </c>
      <c r="M2" s="8" t="str">
        <f>"Q3, "&amp;B1</f>
        <v>Q3, FY24</v>
      </c>
      <c r="N2" s="8" t="str">
        <f>"APR, "&amp;B1</f>
        <v>APR, FY24</v>
      </c>
      <c r="O2" s="8" t="str">
        <f>"MAY, "&amp;B1</f>
        <v>MAY, FY24</v>
      </c>
      <c r="P2" s="8" t="str">
        <f>"JUN, "&amp;B1</f>
        <v>JUN, FY24</v>
      </c>
      <c r="Q2" s="8" t="str">
        <f>"Q4, "&amp;B1</f>
        <v>Q4, FY24</v>
      </c>
      <c r="R2" s="8" t="str">
        <f>"Full Year, "&amp;B1</f>
        <v>Full Year, FY24</v>
      </c>
      <c r="S2" s="9" t="str">
        <f>"JUL, "&amp;S1</f>
        <v>JUL, FY25</v>
      </c>
      <c r="T2" s="9" t="str">
        <f>"AUG, "&amp;S1</f>
        <v>AUG, FY25</v>
      </c>
      <c r="U2" s="9" t="str">
        <f>"SEP, "&amp;S1</f>
        <v>SEP, FY25</v>
      </c>
      <c r="V2" s="9" t="str">
        <f>"Q1, "&amp;S1</f>
        <v>Q1, FY25</v>
      </c>
      <c r="W2" s="9" t="str">
        <f>"OCT, "&amp;S1</f>
        <v>OCT, FY25</v>
      </c>
      <c r="X2" s="9" t="str">
        <f>"NOV, "&amp;S1</f>
        <v>NOV, FY25</v>
      </c>
      <c r="Y2" s="9" t="str">
        <f>"DEC, "&amp;S1</f>
        <v>DEC, FY25</v>
      </c>
      <c r="Z2" s="9" t="str">
        <f>"Q2, "&amp;S1</f>
        <v>Q2, FY25</v>
      </c>
      <c r="AA2" s="9" t="str">
        <f>"JAN, "&amp;S1</f>
        <v>JAN, FY25</v>
      </c>
      <c r="AB2" s="9" t="str">
        <f>"FEB, "&amp;S1</f>
        <v>FEB, FY25</v>
      </c>
      <c r="AC2" s="9" t="str">
        <f>"MAR, "&amp;S1</f>
        <v>MAR, FY25</v>
      </c>
      <c r="AD2" s="9" t="str">
        <f>"Q3, "&amp;S1</f>
        <v>Q3, FY25</v>
      </c>
      <c r="AE2" s="9" t="str">
        <f>"APR, "&amp;S1</f>
        <v>APR, FY25</v>
      </c>
      <c r="AF2" s="9" t="str">
        <f>"MAY, "&amp;S1</f>
        <v>MAY, FY25</v>
      </c>
      <c r="AG2" s="9" t="str">
        <f>"JUN, "&amp;S1</f>
        <v>JUN, FY25</v>
      </c>
      <c r="AH2" s="9" t="str">
        <f>"Q4, "&amp;S1</f>
        <v>Q4, FY25</v>
      </c>
      <c r="AI2" s="9" t="str">
        <f>"Full Year, "&amp;S1</f>
        <v>Full Year, FY25</v>
      </c>
      <c r="AJ2" s="69" t="str">
        <f>"JUL, "&amp;AJ1</f>
        <v>JUL, FY26</v>
      </c>
      <c r="AK2" s="69" t="str">
        <f>"AUG, "&amp;AJ1</f>
        <v>AUG, FY26</v>
      </c>
      <c r="AL2" s="69" t="str">
        <f>"SEP, "&amp;AJ1</f>
        <v>SEP, FY26</v>
      </c>
      <c r="AM2" s="69" t="str">
        <f>"Q1, "&amp;AJ1</f>
        <v>Q1, FY26</v>
      </c>
      <c r="AN2" s="69" t="str">
        <f>"OCT, "&amp;AJ1</f>
        <v>OCT, FY26</v>
      </c>
      <c r="AO2" s="69" t="str">
        <f>"NOV, "&amp;AJ1</f>
        <v>NOV, FY26</v>
      </c>
      <c r="AP2" s="69" t="str">
        <f>"DEC, "&amp;AJ1</f>
        <v>DEC, FY26</v>
      </c>
      <c r="AQ2" s="69" t="str">
        <f>"Q2, "&amp;AJ1</f>
        <v>Q2, FY26</v>
      </c>
      <c r="AR2" s="69" t="str">
        <f>"JAN, "&amp;AJ1</f>
        <v>JAN, FY26</v>
      </c>
      <c r="AS2" s="69" t="str">
        <f>"FEB, "&amp;AJ1</f>
        <v>FEB, FY26</v>
      </c>
      <c r="AT2" s="69" t="str">
        <f>"MAR, "&amp;AJ1</f>
        <v>MAR, FY26</v>
      </c>
      <c r="AU2" s="69" t="str">
        <f>"Q3, "&amp;AJ1</f>
        <v>Q3, FY26</v>
      </c>
      <c r="AV2" s="69" t="str">
        <f>"APR, "&amp;AJ1</f>
        <v>APR, FY26</v>
      </c>
      <c r="AW2" s="69" t="str">
        <f>"MAY, "&amp;AJ1</f>
        <v>MAY, FY26</v>
      </c>
      <c r="AX2" s="69" t="str">
        <f>"JUN, "&amp;AJ1</f>
        <v>JUN, FY26</v>
      </c>
      <c r="AY2" s="69" t="str">
        <f>"Q4, "&amp;AJ1</f>
        <v>Q4, FY26</v>
      </c>
      <c r="AZ2" s="69" t="str">
        <f>"Full Year, "&amp;AJ1</f>
        <v>Full Year, FY26</v>
      </c>
    </row>
    <row r="3" spans="1:52" ht="15" customHeight="1" x14ac:dyDescent="0.25">
      <c r="A3" s="13" t="s">
        <v>15430</v>
      </c>
      <c r="B3" s="11">
        <f>COUNTIFS('Assigned Learning Data Dump'!$W:$W,'Completed FEED'!$A3,'Assigned Learning Data Dump'!$F:$F,$A$1,'Assigned Learning Data Dump'!$U:$U,'Completed FEED'!B$2)</f>
        <v>8</v>
      </c>
      <c r="C3" s="11">
        <f>COUNTIFS('Assigned Learning Data Dump'!$W:$W,'Completed FEED'!$A3,'Assigned Learning Data Dump'!$F:$F,$A$1,'Assigned Learning Data Dump'!$U:$U,'Completed FEED'!C$2)</f>
        <v>0</v>
      </c>
      <c r="D3" s="11">
        <f>COUNTIFS('Assigned Learning Data Dump'!$W:$W,'Completed FEED'!$A3,'Assigned Learning Data Dump'!$F:$F,$A$1,'Assigned Learning Data Dump'!$U:$U,'Completed FEED'!D$2)</f>
        <v>1</v>
      </c>
      <c r="E3" s="12">
        <f>SUBTOTAL(9,B3:D3)</f>
        <v>9</v>
      </c>
      <c r="F3" s="11">
        <f>COUNTIFS('Assigned Learning Data Dump'!$W:$W,'Completed FEED'!$A3,'Assigned Learning Data Dump'!$F:$F,$A$1,'Assigned Learning Data Dump'!$U:$U,'Completed FEED'!F$2)</f>
        <v>0</v>
      </c>
      <c r="G3" s="11">
        <f>COUNTIFS('Assigned Learning Data Dump'!$W:$W,'Completed FEED'!$A3,'Assigned Learning Data Dump'!$F:$F,$A$1,'Assigned Learning Data Dump'!$U:$U,'Completed FEED'!G$2)</f>
        <v>0</v>
      </c>
      <c r="H3" s="11">
        <f>COUNTIFS('Assigned Learning Data Dump'!$W:$W,'Completed FEED'!$A3,'Assigned Learning Data Dump'!$F:$F,$A$1,'Assigned Learning Data Dump'!$U:$U,'Completed FEED'!H$2)</f>
        <v>0</v>
      </c>
      <c r="I3" s="12">
        <f>SUBTOTAL(9,F3:H3)</f>
        <v>0</v>
      </c>
      <c r="J3" s="11">
        <f>COUNTIFS('Assigned Learning Data Dump'!$W:$W,'Completed FEED'!$A3,'Assigned Learning Data Dump'!$F:$F,$A$1,'Assigned Learning Data Dump'!$U:$U,'Completed FEED'!J$2)</f>
        <v>2</v>
      </c>
      <c r="K3" s="11">
        <f>COUNTIFS('Assigned Learning Data Dump'!$W:$W,'Completed FEED'!$A3,'Assigned Learning Data Dump'!$F:$F,$A$1,'Assigned Learning Data Dump'!$U:$U,'Completed FEED'!K$2)</f>
        <v>2</v>
      </c>
      <c r="L3" s="11">
        <f>COUNTIFS('Assigned Learning Data Dump'!$W:$W,'Completed FEED'!$A3,'Assigned Learning Data Dump'!$F:$F,$A$1,'Assigned Learning Data Dump'!$U:$U,'Completed FEED'!L$2)</f>
        <v>4</v>
      </c>
      <c r="M3" s="12">
        <f>SUBTOTAL(9,J3:L3)</f>
        <v>8</v>
      </c>
      <c r="N3" s="11">
        <f>COUNTIFS('Assigned Learning Data Dump'!$W:$W,'Completed FEED'!$A3,'Assigned Learning Data Dump'!$F:$F,$A$1,'Assigned Learning Data Dump'!$U:$U,'Completed FEED'!N$2)</f>
        <v>0</v>
      </c>
      <c r="O3" s="11">
        <f>COUNTIFS('Assigned Learning Data Dump'!$W:$W,'Completed FEED'!$A3,'Assigned Learning Data Dump'!$F:$F,$A$1,'Assigned Learning Data Dump'!$U:$U,'Completed FEED'!O$2)</f>
        <v>1</v>
      </c>
      <c r="P3" s="11">
        <f>COUNTIFS('Assigned Learning Data Dump'!$W:$W,'Completed FEED'!$A3,'Assigned Learning Data Dump'!$F:$F,$A$1,'Assigned Learning Data Dump'!$U:$U,'Completed FEED'!P$2)</f>
        <v>13</v>
      </c>
      <c r="Q3" s="12">
        <f>SUBTOTAL(9,N3:P3)</f>
        <v>14</v>
      </c>
      <c r="R3" s="12">
        <f>SUBTOTAL(9,B3:Q3)</f>
        <v>31</v>
      </c>
      <c r="S3" s="11">
        <f>COUNTIFS('Assigned Learning Data Dump'!$W:$W,'Completed FEED'!$A3,'Assigned Learning Data Dump'!$F:$F,$A$1,'Assigned Learning Data Dump'!$U:$U,'Completed FEED'!S$2)</f>
        <v>1</v>
      </c>
      <c r="T3" s="11">
        <f>COUNTIFS('Assigned Learning Data Dump'!$W:$W,'Completed FEED'!$A3,'Assigned Learning Data Dump'!$F:$F,$A$1,'Assigned Learning Data Dump'!$U:$U,'Completed FEED'!T$2)</f>
        <v>0</v>
      </c>
      <c r="U3" s="11">
        <f>COUNTIFS('Assigned Learning Data Dump'!$W:$W,'Completed FEED'!$A3,'Assigned Learning Data Dump'!$F:$F,$A$1,'Assigned Learning Data Dump'!$U:$U,'Completed FEED'!U$2)</f>
        <v>0</v>
      </c>
      <c r="V3" s="12">
        <f>SUBTOTAL(9,S3:U3)</f>
        <v>1</v>
      </c>
      <c r="W3" s="11">
        <f>COUNTIFS('Assigned Learning Data Dump'!$W:$W,'Completed FEED'!$A3,'Assigned Learning Data Dump'!$F:$F,$A$1,'Assigned Learning Data Dump'!$U:$U,'Completed FEED'!W$2)</f>
        <v>2</v>
      </c>
      <c r="X3" s="11">
        <f>COUNTIFS('Assigned Learning Data Dump'!$W:$W,'Completed FEED'!$A3,'Assigned Learning Data Dump'!$F:$F,$A$1,'Assigned Learning Data Dump'!$U:$U,'Completed FEED'!X$2)</f>
        <v>0</v>
      </c>
      <c r="Y3" s="11">
        <f>COUNTIFS('Assigned Learning Data Dump'!$W:$W,'Completed FEED'!$A3,'Assigned Learning Data Dump'!$F:$F,$A$1,'Assigned Learning Data Dump'!$U:$U,'Completed FEED'!Y$2)</f>
        <v>6</v>
      </c>
      <c r="Z3" s="12">
        <f>SUBTOTAL(9,W3:Y3)</f>
        <v>8</v>
      </c>
      <c r="AA3" s="11">
        <f>COUNTIFS('Assigned Learning Data Dump'!$W:$W,'Completed FEED'!$A3,'Assigned Learning Data Dump'!$F:$F,$A$1,'Assigned Learning Data Dump'!$U:$U,'Completed FEED'!AA$2)</f>
        <v>0</v>
      </c>
      <c r="AB3" s="11">
        <f>COUNTIFS('Assigned Learning Data Dump'!$W:$W,'Completed FEED'!$A3,'Assigned Learning Data Dump'!$F:$F,$A$1,'Assigned Learning Data Dump'!$U:$U,'Completed FEED'!AB$2)</f>
        <v>5</v>
      </c>
      <c r="AC3" s="11">
        <f>COUNTIFS('Assigned Learning Data Dump'!$W:$W,'Completed FEED'!$A3,'Assigned Learning Data Dump'!$F:$F,$A$1,'Assigned Learning Data Dump'!$U:$U,'Completed FEED'!AC$2)</f>
        <v>0</v>
      </c>
      <c r="AD3" s="12">
        <f>SUBTOTAL(9,AA3:AC3)</f>
        <v>5</v>
      </c>
      <c r="AE3" s="11">
        <f>COUNTIFS('Assigned Learning Data Dump'!$W:$W,'Completed FEED'!$A3,'Assigned Learning Data Dump'!$F:$F,$A$1,'Assigned Learning Data Dump'!$U:$U,'Completed FEED'!AE$2)</f>
        <v>0</v>
      </c>
      <c r="AF3" s="11">
        <f>COUNTIFS('Assigned Learning Data Dump'!$W:$W,'Completed FEED'!$A3,'Assigned Learning Data Dump'!$F:$F,$A$1,'Assigned Learning Data Dump'!$U:$U,'Completed FEED'!AF$2)</f>
        <v>1</v>
      </c>
      <c r="AG3" s="11">
        <f>COUNTIFS('Assigned Learning Data Dump'!$W:$W,'Completed FEED'!$A3,'Assigned Learning Data Dump'!$F:$F,$A$1,'Assigned Learning Data Dump'!$U:$U,'Completed FEED'!AG$2)</f>
        <v>0</v>
      </c>
      <c r="AH3" s="12">
        <f>SUBTOTAL(9,AE3:AG3)</f>
        <v>1</v>
      </c>
      <c r="AI3" s="12">
        <f>SUBTOTAL(9,S3:AH3)</f>
        <v>15</v>
      </c>
      <c r="AJ3" s="11">
        <f>COUNTIFS('Assigned Learning Data Dump'!$W:$W,'Completed FEED'!$A3,'Assigned Learning Data Dump'!$F:$F,$A$1,'Assigned Learning Data Dump'!$U:$U,'Completed FEED'!AJ$2)</f>
        <v>0</v>
      </c>
      <c r="AK3" s="11">
        <f>COUNTIFS('Assigned Learning Data Dump'!$W:$W,'Completed FEED'!$A3,'Assigned Learning Data Dump'!$F:$F,$A$1,'Assigned Learning Data Dump'!$U:$U,'Completed FEED'!AK$2)</f>
        <v>0</v>
      </c>
      <c r="AL3" s="11">
        <f>COUNTIFS('Assigned Learning Data Dump'!$W:$W,'Completed FEED'!$A3,'Assigned Learning Data Dump'!$F:$F,$A$1,'Assigned Learning Data Dump'!$U:$U,'Completed FEED'!AL$2)</f>
        <v>0</v>
      </c>
      <c r="AM3" s="12">
        <f>SUBTOTAL(9,AJ3:AL3)</f>
        <v>0</v>
      </c>
      <c r="AN3" s="11">
        <f>COUNTIFS('Assigned Learning Data Dump'!$W:$W,'Completed FEED'!$A3,'Assigned Learning Data Dump'!$F:$F,$A$1,'Assigned Learning Data Dump'!$U:$U,'Completed FEED'!AN$2)</f>
        <v>0</v>
      </c>
      <c r="AO3" s="11">
        <f>COUNTIFS('Assigned Learning Data Dump'!$W:$W,'Completed FEED'!$A3,'Assigned Learning Data Dump'!$F:$F,$A$1,'Assigned Learning Data Dump'!$U:$U,'Completed FEED'!AO$2)</f>
        <v>0</v>
      </c>
      <c r="AP3" s="11">
        <f>COUNTIFS('Assigned Learning Data Dump'!$W:$W,'Completed FEED'!$A3,'Assigned Learning Data Dump'!$F:$F,$A$1,'Assigned Learning Data Dump'!$U:$U,'Completed FEED'!AP$2)</f>
        <v>0</v>
      </c>
      <c r="AQ3" s="12">
        <f>SUBTOTAL(9,AN3:AP3)</f>
        <v>0</v>
      </c>
      <c r="AR3" s="11">
        <f>COUNTIFS('Assigned Learning Data Dump'!$W:$W,'Completed FEED'!$A3,'Assigned Learning Data Dump'!$F:$F,$A$1,'Assigned Learning Data Dump'!$U:$U,'Completed FEED'!AR$2)</f>
        <v>0</v>
      </c>
      <c r="AS3" s="11">
        <f>COUNTIFS('Assigned Learning Data Dump'!$W:$W,'Completed FEED'!$A3,'Assigned Learning Data Dump'!$F:$F,$A$1,'Assigned Learning Data Dump'!$U:$U,'Completed FEED'!AS$2)</f>
        <v>0</v>
      </c>
      <c r="AT3" s="11">
        <f>COUNTIFS('Assigned Learning Data Dump'!$W:$W,'Completed FEED'!$A3,'Assigned Learning Data Dump'!$F:$F,$A$1,'Assigned Learning Data Dump'!$U:$U,'Completed FEED'!AT$2)</f>
        <v>0</v>
      </c>
      <c r="AU3" s="12">
        <f>SUBTOTAL(9,AR3:AT3)</f>
        <v>0</v>
      </c>
      <c r="AV3" s="11">
        <f>COUNTIFS('Assigned Learning Data Dump'!$W:$W,'Completed FEED'!$A3,'Assigned Learning Data Dump'!$F:$F,$A$1,'Assigned Learning Data Dump'!$U:$U,'Completed FEED'!AV$2)</f>
        <v>0</v>
      </c>
      <c r="AW3" s="11">
        <f>COUNTIFS('Assigned Learning Data Dump'!$W:$W,'Completed FEED'!$A3,'Assigned Learning Data Dump'!$F:$F,$A$1,'Assigned Learning Data Dump'!$U:$U,'Completed FEED'!AW$2)</f>
        <v>0</v>
      </c>
      <c r="AX3" s="11">
        <f>COUNTIFS('Assigned Learning Data Dump'!$W:$W,'Completed FEED'!$A3,'Assigned Learning Data Dump'!$F:$F,$A$1,'Assigned Learning Data Dump'!$U:$U,'Completed FEED'!AX$2)</f>
        <v>0</v>
      </c>
      <c r="AY3" s="12">
        <f>SUBTOTAL(9,AV3:AX3)</f>
        <v>0</v>
      </c>
      <c r="AZ3" s="12">
        <f>SUBTOTAL(9,AJ3:AY3)</f>
        <v>0</v>
      </c>
    </row>
    <row r="4" spans="1:52" x14ac:dyDescent="0.25">
      <c r="A4" s="13" t="s">
        <v>1546</v>
      </c>
      <c r="B4" s="11">
        <f>COUNTIFS('Assigned Learning Data Dump'!$W:$W,'Completed FEED'!$A4,'Assigned Learning Data Dump'!$F:$F,$A$1,'Assigned Learning Data Dump'!$U:$U,'Completed FEED'!B$2)</f>
        <v>2</v>
      </c>
      <c r="C4" s="11">
        <f>COUNTIFS('Assigned Learning Data Dump'!$W:$W,'Completed FEED'!$A4,'Assigned Learning Data Dump'!$F:$F,$A$1,'Assigned Learning Data Dump'!$U:$U,'Completed FEED'!C$2)</f>
        <v>0</v>
      </c>
      <c r="D4" s="11">
        <f>COUNTIFS('Assigned Learning Data Dump'!$W:$W,'Completed FEED'!$A4,'Assigned Learning Data Dump'!$F:$F,$A$1,'Assigned Learning Data Dump'!$U:$U,'Completed FEED'!D$2)</f>
        <v>0</v>
      </c>
      <c r="E4" s="12">
        <f t="shared" ref="E4:E14" si="0">SUBTOTAL(9,B4:D4)</f>
        <v>2</v>
      </c>
      <c r="F4" s="11">
        <f>COUNTIFS('Assigned Learning Data Dump'!$W:$W,'Completed FEED'!$A4,'Assigned Learning Data Dump'!$F:$F,$A$1,'Assigned Learning Data Dump'!$U:$U,'Completed FEED'!F$2)</f>
        <v>0</v>
      </c>
      <c r="G4" s="11">
        <f>COUNTIFS('Assigned Learning Data Dump'!$W:$W,'Completed FEED'!$A4,'Assigned Learning Data Dump'!$F:$F,$A$1,'Assigned Learning Data Dump'!$U:$U,'Completed FEED'!G$2)</f>
        <v>0</v>
      </c>
      <c r="H4" s="11">
        <f>COUNTIFS('Assigned Learning Data Dump'!$W:$W,'Completed FEED'!$A4,'Assigned Learning Data Dump'!$F:$F,$A$1,'Assigned Learning Data Dump'!$U:$U,'Completed FEED'!H$2)</f>
        <v>0</v>
      </c>
      <c r="I4" s="12">
        <f t="shared" ref="I4:I14" si="1">SUBTOTAL(9,F4:H4)</f>
        <v>0</v>
      </c>
      <c r="J4" s="11">
        <f>COUNTIFS('Assigned Learning Data Dump'!$W:$W,'Completed FEED'!$A4,'Assigned Learning Data Dump'!$F:$F,$A$1,'Assigned Learning Data Dump'!$U:$U,'Completed FEED'!J$2)</f>
        <v>0</v>
      </c>
      <c r="K4" s="11">
        <f>COUNTIFS('Assigned Learning Data Dump'!$W:$W,'Completed FEED'!$A4,'Assigned Learning Data Dump'!$F:$F,$A$1,'Assigned Learning Data Dump'!$U:$U,'Completed FEED'!K$2)</f>
        <v>0</v>
      </c>
      <c r="L4" s="11">
        <f>COUNTIFS('Assigned Learning Data Dump'!$W:$W,'Completed FEED'!$A4,'Assigned Learning Data Dump'!$F:$F,$A$1,'Assigned Learning Data Dump'!$U:$U,'Completed FEED'!L$2)</f>
        <v>0</v>
      </c>
      <c r="M4" s="12">
        <f t="shared" ref="M4:M14" si="2">SUBTOTAL(9,J4:L4)</f>
        <v>0</v>
      </c>
      <c r="N4" s="11">
        <f>COUNTIFS('Assigned Learning Data Dump'!$W:$W,'Completed FEED'!$A4,'Assigned Learning Data Dump'!$F:$F,$A$1,'Assigned Learning Data Dump'!$U:$U,'Completed FEED'!N$2)</f>
        <v>1</v>
      </c>
      <c r="O4" s="11">
        <f>COUNTIFS('Assigned Learning Data Dump'!$W:$W,'Completed FEED'!$A4,'Assigned Learning Data Dump'!$F:$F,$A$1,'Assigned Learning Data Dump'!$U:$U,'Completed FEED'!O$2)</f>
        <v>0</v>
      </c>
      <c r="P4" s="11">
        <f>COUNTIFS('Assigned Learning Data Dump'!$W:$W,'Completed FEED'!$A4,'Assigned Learning Data Dump'!$F:$F,$A$1,'Assigned Learning Data Dump'!$U:$U,'Completed FEED'!P$2)</f>
        <v>0</v>
      </c>
      <c r="Q4" s="12">
        <f t="shared" ref="Q4:Q14" si="3">SUBTOTAL(9,N4:P4)</f>
        <v>1</v>
      </c>
      <c r="R4" s="12">
        <f t="shared" ref="R4:R14" si="4">SUBTOTAL(9,B4:Q4)</f>
        <v>3</v>
      </c>
      <c r="S4" s="11">
        <f>COUNTIFS('Assigned Learning Data Dump'!$W:$W,'Completed FEED'!$A4,'Assigned Learning Data Dump'!$F:$F,$A$1,'Assigned Learning Data Dump'!$U:$U,'Completed FEED'!S$2)</f>
        <v>0</v>
      </c>
      <c r="T4" s="11">
        <f>COUNTIFS('Assigned Learning Data Dump'!$W:$W,'Completed FEED'!$A4,'Assigned Learning Data Dump'!$F:$F,$A$1,'Assigned Learning Data Dump'!$U:$U,'Completed FEED'!T$2)</f>
        <v>0</v>
      </c>
      <c r="U4" s="11">
        <f>COUNTIFS('Assigned Learning Data Dump'!$W:$W,'Completed FEED'!$A4,'Assigned Learning Data Dump'!$F:$F,$A$1,'Assigned Learning Data Dump'!$U:$U,'Completed FEED'!U$2)</f>
        <v>0</v>
      </c>
      <c r="V4" s="12">
        <f t="shared" ref="V4:V14" si="5">SUBTOTAL(9,S4:U4)</f>
        <v>0</v>
      </c>
      <c r="W4" s="11">
        <f>COUNTIFS('Assigned Learning Data Dump'!$W:$W,'Completed FEED'!$A4,'Assigned Learning Data Dump'!$F:$F,$A$1,'Assigned Learning Data Dump'!$U:$U,'Completed FEED'!W$2)</f>
        <v>0</v>
      </c>
      <c r="X4" s="11">
        <f>COUNTIFS('Assigned Learning Data Dump'!$W:$W,'Completed FEED'!$A4,'Assigned Learning Data Dump'!$F:$F,$A$1,'Assigned Learning Data Dump'!$U:$U,'Completed FEED'!X$2)</f>
        <v>0</v>
      </c>
      <c r="Y4" s="11">
        <f>COUNTIFS('Assigned Learning Data Dump'!$W:$W,'Completed FEED'!$A4,'Assigned Learning Data Dump'!$F:$F,$A$1,'Assigned Learning Data Dump'!$U:$U,'Completed FEED'!Y$2)</f>
        <v>0</v>
      </c>
      <c r="Z4" s="12">
        <f t="shared" ref="Z4:Z14" si="6">SUBTOTAL(9,W4:Y4)</f>
        <v>0</v>
      </c>
      <c r="AA4" s="11">
        <f>COUNTIFS('Assigned Learning Data Dump'!$W:$W,'Completed FEED'!$A4,'Assigned Learning Data Dump'!$F:$F,$A$1,'Assigned Learning Data Dump'!$U:$U,'Completed FEED'!AA$2)</f>
        <v>0</v>
      </c>
      <c r="AB4" s="11">
        <f>COUNTIFS('Assigned Learning Data Dump'!$W:$W,'Completed FEED'!$A4,'Assigned Learning Data Dump'!$F:$F,$A$1,'Assigned Learning Data Dump'!$U:$U,'Completed FEED'!AB$2)</f>
        <v>0</v>
      </c>
      <c r="AC4" s="11">
        <f>COUNTIFS('Assigned Learning Data Dump'!$W:$W,'Completed FEED'!$A4,'Assigned Learning Data Dump'!$F:$F,$A$1,'Assigned Learning Data Dump'!$U:$U,'Completed FEED'!AC$2)</f>
        <v>0</v>
      </c>
      <c r="AD4" s="12">
        <f t="shared" ref="AD4:AD14" si="7">SUBTOTAL(9,AA4:AC4)</f>
        <v>0</v>
      </c>
      <c r="AE4" s="11">
        <f>COUNTIFS('Assigned Learning Data Dump'!$W:$W,'Completed FEED'!$A4,'Assigned Learning Data Dump'!$F:$F,$A$1,'Assigned Learning Data Dump'!$U:$U,'Completed FEED'!AE$2)</f>
        <v>0</v>
      </c>
      <c r="AF4" s="11">
        <f>COUNTIFS('Assigned Learning Data Dump'!$W:$W,'Completed FEED'!$A4,'Assigned Learning Data Dump'!$F:$F,$A$1,'Assigned Learning Data Dump'!$U:$U,'Completed FEED'!AF$2)</f>
        <v>0</v>
      </c>
      <c r="AG4" s="11">
        <f>COUNTIFS('Assigned Learning Data Dump'!$W:$W,'Completed FEED'!$A4,'Assigned Learning Data Dump'!$F:$F,$A$1,'Assigned Learning Data Dump'!$U:$U,'Completed FEED'!AG$2)</f>
        <v>0</v>
      </c>
      <c r="AH4" s="12">
        <f t="shared" ref="AH4:AH14" si="8">SUBTOTAL(9,AE4:AG4)</f>
        <v>0</v>
      </c>
      <c r="AI4" s="12">
        <f t="shared" ref="AI4:AI14" si="9">SUBTOTAL(9,S4:AH4)</f>
        <v>0</v>
      </c>
      <c r="AJ4" s="11">
        <f>COUNTIFS('Assigned Learning Data Dump'!$W:$W,'Completed FEED'!$A4,'Assigned Learning Data Dump'!$F:$F,$A$1,'Assigned Learning Data Dump'!$U:$U,'Completed FEED'!AJ$2)</f>
        <v>0</v>
      </c>
      <c r="AK4" s="11">
        <f>COUNTIFS('Assigned Learning Data Dump'!$W:$W,'Completed FEED'!$A4,'Assigned Learning Data Dump'!$F:$F,$A$1,'Assigned Learning Data Dump'!$U:$U,'Completed FEED'!AK$2)</f>
        <v>0</v>
      </c>
      <c r="AL4" s="11">
        <f>COUNTIFS('Assigned Learning Data Dump'!$W:$W,'Completed FEED'!$A4,'Assigned Learning Data Dump'!$F:$F,$A$1,'Assigned Learning Data Dump'!$U:$U,'Completed FEED'!AL$2)</f>
        <v>0</v>
      </c>
      <c r="AM4" s="12">
        <f t="shared" ref="AM4:AM15" si="10">SUBTOTAL(9,AJ4:AL4)</f>
        <v>0</v>
      </c>
      <c r="AN4" s="11">
        <f>COUNTIFS('Assigned Learning Data Dump'!$W:$W,'Completed FEED'!$A4,'Assigned Learning Data Dump'!$F:$F,$A$1,'Assigned Learning Data Dump'!$U:$U,'Completed FEED'!AN$2)</f>
        <v>0</v>
      </c>
      <c r="AO4" s="11">
        <f>COUNTIFS('Assigned Learning Data Dump'!$W:$W,'Completed FEED'!$A4,'Assigned Learning Data Dump'!$F:$F,$A$1,'Assigned Learning Data Dump'!$U:$U,'Completed FEED'!AO$2)</f>
        <v>0</v>
      </c>
      <c r="AP4" s="11">
        <f>COUNTIFS('Assigned Learning Data Dump'!$W:$W,'Completed FEED'!$A4,'Assigned Learning Data Dump'!$F:$F,$A$1,'Assigned Learning Data Dump'!$U:$U,'Completed FEED'!AP$2)</f>
        <v>0</v>
      </c>
      <c r="AQ4" s="12">
        <f t="shared" ref="AQ4:AQ15" si="11">SUBTOTAL(9,AN4:AP4)</f>
        <v>0</v>
      </c>
      <c r="AR4" s="11">
        <f>COUNTIFS('Assigned Learning Data Dump'!$W:$W,'Completed FEED'!$A4,'Assigned Learning Data Dump'!$F:$F,$A$1,'Assigned Learning Data Dump'!$U:$U,'Completed FEED'!AR$2)</f>
        <v>0</v>
      </c>
      <c r="AS4" s="11">
        <f>COUNTIFS('Assigned Learning Data Dump'!$W:$W,'Completed FEED'!$A4,'Assigned Learning Data Dump'!$F:$F,$A$1,'Assigned Learning Data Dump'!$U:$U,'Completed FEED'!AS$2)</f>
        <v>0</v>
      </c>
      <c r="AT4" s="11">
        <f>COUNTIFS('Assigned Learning Data Dump'!$W:$W,'Completed FEED'!$A4,'Assigned Learning Data Dump'!$F:$F,$A$1,'Assigned Learning Data Dump'!$U:$U,'Completed FEED'!AT$2)</f>
        <v>0</v>
      </c>
      <c r="AU4" s="12">
        <f t="shared" ref="AU4:AU15" si="12">SUBTOTAL(9,AR4:AT4)</f>
        <v>0</v>
      </c>
      <c r="AV4" s="11">
        <f>COUNTIFS('Assigned Learning Data Dump'!$W:$W,'Completed FEED'!$A4,'Assigned Learning Data Dump'!$F:$F,$A$1,'Assigned Learning Data Dump'!$U:$U,'Completed FEED'!AV$2)</f>
        <v>0</v>
      </c>
      <c r="AW4" s="11">
        <f>COUNTIFS('Assigned Learning Data Dump'!$W:$W,'Completed FEED'!$A4,'Assigned Learning Data Dump'!$F:$F,$A$1,'Assigned Learning Data Dump'!$U:$U,'Completed FEED'!AW$2)</f>
        <v>0</v>
      </c>
      <c r="AX4" s="11">
        <f>COUNTIFS('Assigned Learning Data Dump'!$W:$W,'Completed FEED'!$A4,'Assigned Learning Data Dump'!$F:$F,$A$1,'Assigned Learning Data Dump'!$U:$U,'Completed FEED'!AX$2)</f>
        <v>0</v>
      </c>
      <c r="AY4" s="12">
        <f t="shared" ref="AY4:AY15" si="13">SUBTOTAL(9,AV4:AX4)</f>
        <v>0</v>
      </c>
      <c r="AZ4" s="12">
        <f t="shared" ref="AZ4:AZ15" si="14">SUBTOTAL(9,AJ4:AY4)</f>
        <v>0</v>
      </c>
    </row>
    <row r="5" spans="1:52" x14ac:dyDescent="0.25">
      <c r="A5" s="13" t="s">
        <v>15</v>
      </c>
      <c r="B5" s="11">
        <f>COUNTIFS('Assigned Learning Data Dump'!$W:$W,'Completed FEED'!$A5,'Assigned Learning Data Dump'!$F:$F,$A$1,'Assigned Learning Data Dump'!$U:$U,'Completed FEED'!B$2)</f>
        <v>2</v>
      </c>
      <c r="C5" s="11">
        <f>COUNTIFS('Assigned Learning Data Dump'!$W:$W,'Completed FEED'!$A5,'Assigned Learning Data Dump'!$F:$F,$A$1,'Assigned Learning Data Dump'!$U:$U,'Completed FEED'!C$2)</f>
        <v>0</v>
      </c>
      <c r="D5" s="11">
        <f>COUNTIFS('Assigned Learning Data Dump'!$W:$W,'Completed FEED'!$A5,'Assigned Learning Data Dump'!$F:$F,$A$1,'Assigned Learning Data Dump'!$U:$U,'Completed FEED'!D$2)</f>
        <v>0</v>
      </c>
      <c r="E5" s="12">
        <f t="shared" si="0"/>
        <v>2</v>
      </c>
      <c r="F5" s="11">
        <f>COUNTIFS('Assigned Learning Data Dump'!$W:$W,'Completed FEED'!$A5,'Assigned Learning Data Dump'!$F:$F,$A$1,'Assigned Learning Data Dump'!$U:$U,'Completed FEED'!F$2)</f>
        <v>0</v>
      </c>
      <c r="G5" s="11">
        <f>COUNTIFS('Assigned Learning Data Dump'!$W:$W,'Completed FEED'!$A5,'Assigned Learning Data Dump'!$F:$F,$A$1,'Assigned Learning Data Dump'!$U:$U,'Completed FEED'!G$2)</f>
        <v>0</v>
      </c>
      <c r="H5" s="11">
        <f>COUNTIFS('Assigned Learning Data Dump'!$W:$W,'Completed FEED'!$A5,'Assigned Learning Data Dump'!$F:$F,$A$1,'Assigned Learning Data Dump'!$U:$U,'Completed FEED'!H$2)</f>
        <v>0</v>
      </c>
      <c r="I5" s="12">
        <f t="shared" si="1"/>
        <v>0</v>
      </c>
      <c r="J5" s="11">
        <f>COUNTIFS('Assigned Learning Data Dump'!$W:$W,'Completed FEED'!$A5,'Assigned Learning Data Dump'!$F:$F,$A$1,'Assigned Learning Data Dump'!$U:$U,'Completed FEED'!J$2)</f>
        <v>0</v>
      </c>
      <c r="K5" s="11">
        <f>COUNTIFS('Assigned Learning Data Dump'!$W:$W,'Completed FEED'!$A5,'Assigned Learning Data Dump'!$F:$F,$A$1,'Assigned Learning Data Dump'!$U:$U,'Completed FEED'!K$2)</f>
        <v>0</v>
      </c>
      <c r="L5" s="11">
        <f>COUNTIFS('Assigned Learning Data Dump'!$W:$W,'Completed FEED'!$A5,'Assigned Learning Data Dump'!$F:$F,$A$1,'Assigned Learning Data Dump'!$U:$U,'Completed FEED'!L$2)</f>
        <v>0</v>
      </c>
      <c r="M5" s="12">
        <f t="shared" si="2"/>
        <v>0</v>
      </c>
      <c r="N5" s="11">
        <f>COUNTIFS('Assigned Learning Data Dump'!$W:$W,'Completed FEED'!$A5,'Assigned Learning Data Dump'!$F:$F,$A$1,'Assigned Learning Data Dump'!$U:$U,'Completed FEED'!N$2)</f>
        <v>0</v>
      </c>
      <c r="O5" s="11">
        <f>COUNTIFS('Assigned Learning Data Dump'!$W:$W,'Completed FEED'!$A5,'Assigned Learning Data Dump'!$F:$F,$A$1,'Assigned Learning Data Dump'!$U:$U,'Completed FEED'!O$2)</f>
        <v>0</v>
      </c>
      <c r="P5" s="11">
        <f>COUNTIFS('Assigned Learning Data Dump'!$W:$W,'Completed FEED'!$A5,'Assigned Learning Data Dump'!$F:$F,$A$1,'Assigned Learning Data Dump'!$U:$U,'Completed FEED'!P$2)</f>
        <v>0</v>
      </c>
      <c r="Q5" s="12">
        <f t="shared" si="3"/>
        <v>0</v>
      </c>
      <c r="R5" s="12">
        <f t="shared" si="4"/>
        <v>2</v>
      </c>
      <c r="S5" s="11">
        <f>COUNTIFS('Assigned Learning Data Dump'!$W:$W,'Completed FEED'!$A5,'Assigned Learning Data Dump'!$F:$F,$A$1,'Assigned Learning Data Dump'!$U:$U,'Completed FEED'!S$2)</f>
        <v>0</v>
      </c>
      <c r="T5" s="11">
        <f>COUNTIFS('Assigned Learning Data Dump'!$W:$W,'Completed FEED'!$A5,'Assigned Learning Data Dump'!$F:$F,$A$1,'Assigned Learning Data Dump'!$U:$U,'Completed FEED'!T$2)</f>
        <v>0</v>
      </c>
      <c r="U5" s="11">
        <f>COUNTIFS('Assigned Learning Data Dump'!$W:$W,'Completed FEED'!$A5,'Assigned Learning Data Dump'!$F:$F,$A$1,'Assigned Learning Data Dump'!$U:$U,'Completed FEED'!U$2)</f>
        <v>0</v>
      </c>
      <c r="V5" s="12">
        <f t="shared" si="5"/>
        <v>0</v>
      </c>
      <c r="W5" s="11">
        <f>COUNTIFS('Assigned Learning Data Dump'!$W:$W,'Completed FEED'!$A5,'Assigned Learning Data Dump'!$F:$F,$A$1,'Assigned Learning Data Dump'!$U:$U,'Completed FEED'!W$2)</f>
        <v>0</v>
      </c>
      <c r="X5" s="11">
        <f>COUNTIFS('Assigned Learning Data Dump'!$W:$W,'Completed FEED'!$A5,'Assigned Learning Data Dump'!$F:$F,$A$1,'Assigned Learning Data Dump'!$U:$U,'Completed FEED'!X$2)</f>
        <v>0</v>
      </c>
      <c r="Y5" s="11">
        <f>COUNTIFS('Assigned Learning Data Dump'!$W:$W,'Completed FEED'!$A5,'Assigned Learning Data Dump'!$F:$F,$A$1,'Assigned Learning Data Dump'!$U:$U,'Completed FEED'!Y$2)</f>
        <v>0</v>
      </c>
      <c r="Z5" s="12">
        <f t="shared" si="6"/>
        <v>0</v>
      </c>
      <c r="AA5" s="11">
        <f>COUNTIFS('Assigned Learning Data Dump'!$W:$W,'Completed FEED'!$A5,'Assigned Learning Data Dump'!$F:$F,$A$1,'Assigned Learning Data Dump'!$U:$U,'Completed FEED'!AA$2)</f>
        <v>0</v>
      </c>
      <c r="AB5" s="11">
        <f>COUNTIFS('Assigned Learning Data Dump'!$W:$W,'Completed FEED'!$A5,'Assigned Learning Data Dump'!$F:$F,$A$1,'Assigned Learning Data Dump'!$U:$U,'Completed FEED'!AB$2)</f>
        <v>0</v>
      </c>
      <c r="AC5" s="11">
        <f>COUNTIFS('Assigned Learning Data Dump'!$W:$W,'Completed FEED'!$A5,'Assigned Learning Data Dump'!$F:$F,$A$1,'Assigned Learning Data Dump'!$U:$U,'Completed FEED'!AC$2)</f>
        <v>0</v>
      </c>
      <c r="AD5" s="12">
        <f t="shared" si="7"/>
        <v>0</v>
      </c>
      <c r="AE5" s="11">
        <f>COUNTIFS('Assigned Learning Data Dump'!$W:$W,'Completed FEED'!$A5,'Assigned Learning Data Dump'!$F:$F,$A$1,'Assigned Learning Data Dump'!$U:$U,'Completed FEED'!AE$2)</f>
        <v>0</v>
      </c>
      <c r="AF5" s="11">
        <f>COUNTIFS('Assigned Learning Data Dump'!$W:$W,'Completed FEED'!$A5,'Assigned Learning Data Dump'!$F:$F,$A$1,'Assigned Learning Data Dump'!$U:$U,'Completed FEED'!AF$2)</f>
        <v>3</v>
      </c>
      <c r="AG5" s="11">
        <f>COUNTIFS('Assigned Learning Data Dump'!$W:$W,'Completed FEED'!$A5,'Assigned Learning Data Dump'!$F:$F,$A$1,'Assigned Learning Data Dump'!$U:$U,'Completed FEED'!AG$2)</f>
        <v>4</v>
      </c>
      <c r="AH5" s="12">
        <f t="shared" si="8"/>
        <v>7</v>
      </c>
      <c r="AI5" s="12">
        <f t="shared" si="9"/>
        <v>7</v>
      </c>
      <c r="AJ5" s="11">
        <f>COUNTIFS('Assigned Learning Data Dump'!$W:$W,'Completed FEED'!$A5,'Assigned Learning Data Dump'!$F:$F,$A$1,'Assigned Learning Data Dump'!$U:$U,'Completed FEED'!AJ$2)</f>
        <v>0</v>
      </c>
      <c r="AK5" s="11">
        <f>COUNTIFS('Assigned Learning Data Dump'!$W:$W,'Completed FEED'!$A5,'Assigned Learning Data Dump'!$F:$F,$A$1,'Assigned Learning Data Dump'!$U:$U,'Completed FEED'!AK$2)</f>
        <v>0</v>
      </c>
      <c r="AL5" s="11">
        <f>COUNTIFS('Assigned Learning Data Dump'!$W:$W,'Completed FEED'!$A5,'Assigned Learning Data Dump'!$F:$F,$A$1,'Assigned Learning Data Dump'!$U:$U,'Completed FEED'!AL$2)</f>
        <v>0</v>
      </c>
      <c r="AM5" s="12">
        <f t="shared" si="10"/>
        <v>0</v>
      </c>
      <c r="AN5" s="11">
        <f>COUNTIFS('Assigned Learning Data Dump'!$W:$W,'Completed FEED'!$A5,'Assigned Learning Data Dump'!$F:$F,$A$1,'Assigned Learning Data Dump'!$U:$U,'Completed FEED'!AN$2)</f>
        <v>0</v>
      </c>
      <c r="AO5" s="11">
        <f>COUNTIFS('Assigned Learning Data Dump'!$W:$W,'Completed FEED'!$A5,'Assigned Learning Data Dump'!$F:$F,$A$1,'Assigned Learning Data Dump'!$U:$U,'Completed FEED'!AO$2)</f>
        <v>0</v>
      </c>
      <c r="AP5" s="11">
        <f>COUNTIFS('Assigned Learning Data Dump'!$W:$W,'Completed FEED'!$A5,'Assigned Learning Data Dump'!$F:$F,$A$1,'Assigned Learning Data Dump'!$U:$U,'Completed FEED'!AP$2)</f>
        <v>0</v>
      </c>
      <c r="AQ5" s="12">
        <f t="shared" si="11"/>
        <v>0</v>
      </c>
      <c r="AR5" s="11">
        <f>COUNTIFS('Assigned Learning Data Dump'!$W:$W,'Completed FEED'!$A5,'Assigned Learning Data Dump'!$F:$F,$A$1,'Assigned Learning Data Dump'!$U:$U,'Completed FEED'!AR$2)</f>
        <v>0</v>
      </c>
      <c r="AS5" s="11">
        <f>COUNTIFS('Assigned Learning Data Dump'!$W:$W,'Completed FEED'!$A5,'Assigned Learning Data Dump'!$F:$F,$A$1,'Assigned Learning Data Dump'!$U:$U,'Completed FEED'!AS$2)</f>
        <v>0</v>
      </c>
      <c r="AT5" s="11">
        <f>COUNTIFS('Assigned Learning Data Dump'!$W:$W,'Completed FEED'!$A5,'Assigned Learning Data Dump'!$F:$F,$A$1,'Assigned Learning Data Dump'!$U:$U,'Completed FEED'!AT$2)</f>
        <v>0</v>
      </c>
      <c r="AU5" s="12">
        <f t="shared" si="12"/>
        <v>0</v>
      </c>
      <c r="AV5" s="11">
        <f>COUNTIFS('Assigned Learning Data Dump'!$W:$W,'Completed FEED'!$A5,'Assigned Learning Data Dump'!$F:$F,$A$1,'Assigned Learning Data Dump'!$U:$U,'Completed FEED'!AV$2)</f>
        <v>0</v>
      </c>
      <c r="AW5" s="11">
        <f>COUNTIFS('Assigned Learning Data Dump'!$W:$W,'Completed FEED'!$A5,'Assigned Learning Data Dump'!$F:$F,$A$1,'Assigned Learning Data Dump'!$U:$U,'Completed FEED'!AW$2)</f>
        <v>0</v>
      </c>
      <c r="AX5" s="11">
        <f>COUNTIFS('Assigned Learning Data Dump'!$W:$W,'Completed FEED'!$A5,'Assigned Learning Data Dump'!$F:$F,$A$1,'Assigned Learning Data Dump'!$U:$U,'Completed FEED'!AX$2)</f>
        <v>0</v>
      </c>
      <c r="AY5" s="12">
        <f t="shared" si="13"/>
        <v>0</v>
      </c>
      <c r="AZ5" s="12">
        <f t="shared" si="14"/>
        <v>0</v>
      </c>
    </row>
    <row r="6" spans="1:52" x14ac:dyDescent="0.25">
      <c r="A6" s="13" t="s">
        <v>83</v>
      </c>
      <c r="B6" s="11">
        <f>COUNTIFS('Assigned Learning Data Dump'!$W:$W,'Completed FEED'!$A6,'Assigned Learning Data Dump'!$F:$F,$A$1,'Assigned Learning Data Dump'!$U:$U,'Completed FEED'!B$2)</f>
        <v>12</v>
      </c>
      <c r="C6" s="11">
        <f>COUNTIFS('Assigned Learning Data Dump'!$W:$W,'Completed FEED'!$A6,'Assigned Learning Data Dump'!$F:$F,$A$1,'Assigned Learning Data Dump'!$U:$U,'Completed FEED'!C$2)</f>
        <v>0</v>
      </c>
      <c r="D6" s="11">
        <f>COUNTIFS('Assigned Learning Data Dump'!$W:$W,'Completed FEED'!$A6,'Assigned Learning Data Dump'!$F:$F,$A$1,'Assigned Learning Data Dump'!$U:$U,'Completed FEED'!D$2)</f>
        <v>61</v>
      </c>
      <c r="E6" s="12">
        <f t="shared" si="0"/>
        <v>73</v>
      </c>
      <c r="F6" s="11">
        <f>COUNTIFS('Assigned Learning Data Dump'!$W:$W,'Completed FEED'!$A6,'Assigned Learning Data Dump'!$F:$F,$A$1,'Assigned Learning Data Dump'!$U:$U,'Completed FEED'!F$2)</f>
        <v>0</v>
      </c>
      <c r="G6" s="11">
        <f>COUNTIFS('Assigned Learning Data Dump'!$W:$W,'Completed FEED'!$A6,'Assigned Learning Data Dump'!$F:$F,$A$1,'Assigned Learning Data Dump'!$U:$U,'Completed FEED'!G$2)</f>
        <v>0</v>
      </c>
      <c r="H6" s="11">
        <f>COUNTIFS('Assigned Learning Data Dump'!$W:$W,'Completed FEED'!$A6,'Assigned Learning Data Dump'!$F:$F,$A$1,'Assigned Learning Data Dump'!$U:$U,'Completed FEED'!H$2)</f>
        <v>8</v>
      </c>
      <c r="I6" s="12">
        <f t="shared" si="1"/>
        <v>8</v>
      </c>
      <c r="J6" s="11">
        <f>COUNTIFS('Assigned Learning Data Dump'!$W:$W,'Completed FEED'!$A6,'Assigned Learning Data Dump'!$F:$F,$A$1,'Assigned Learning Data Dump'!$U:$U,'Completed FEED'!J$2)</f>
        <v>1</v>
      </c>
      <c r="K6" s="11">
        <f>COUNTIFS('Assigned Learning Data Dump'!$W:$W,'Completed FEED'!$A6,'Assigned Learning Data Dump'!$F:$F,$A$1,'Assigned Learning Data Dump'!$U:$U,'Completed FEED'!K$2)</f>
        <v>8</v>
      </c>
      <c r="L6" s="11">
        <f>COUNTIFS('Assigned Learning Data Dump'!$W:$W,'Completed FEED'!$A6,'Assigned Learning Data Dump'!$F:$F,$A$1,'Assigned Learning Data Dump'!$U:$U,'Completed FEED'!L$2)</f>
        <v>1</v>
      </c>
      <c r="M6" s="12">
        <f t="shared" si="2"/>
        <v>10</v>
      </c>
      <c r="N6" s="11">
        <f>COUNTIFS('Assigned Learning Data Dump'!$W:$W,'Completed FEED'!$A6,'Assigned Learning Data Dump'!$F:$F,$A$1,'Assigned Learning Data Dump'!$U:$U,'Completed FEED'!N$2)</f>
        <v>1</v>
      </c>
      <c r="O6" s="11">
        <f>COUNTIFS('Assigned Learning Data Dump'!$W:$W,'Completed FEED'!$A6,'Assigned Learning Data Dump'!$F:$F,$A$1,'Assigned Learning Data Dump'!$U:$U,'Completed FEED'!O$2)</f>
        <v>4</v>
      </c>
      <c r="P6" s="11">
        <f>COUNTIFS('Assigned Learning Data Dump'!$W:$W,'Completed FEED'!$A6,'Assigned Learning Data Dump'!$F:$F,$A$1,'Assigned Learning Data Dump'!$U:$U,'Completed FEED'!P$2)</f>
        <v>9</v>
      </c>
      <c r="Q6" s="12">
        <f t="shared" si="3"/>
        <v>14</v>
      </c>
      <c r="R6" s="12">
        <f t="shared" si="4"/>
        <v>105</v>
      </c>
      <c r="S6" s="11">
        <f>COUNTIFS('Assigned Learning Data Dump'!$W:$W,'Completed FEED'!$A6,'Assigned Learning Data Dump'!$F:$F,$A$1,'Assigned Learning Data Dump'!$U:$U,'Completed FEED'!S$2)</f>
        <v>42</v>
      </c>
      <c r="T6" s="11">
        <f>COUNTIFS('Assigned Learning Data Dump'!$W:$W,'Completed FEED'!$A6,'Assigned Learning Data Dump'!$F:$F,$A$1,'Assigned Learning Data Dump'!$U:$U,'Completed FEED'!T$2)</f>
        <v>4</v>
      </c>
      <c r="U6" s="11">
        <f>COUNTIFS('Assigned Learning Data Dump'!$W:$W,'Completed FEED'!$A6,'Assigned Learning Data Dump'!$F:$F,$A$1,'Assigned Learning Data Dump'!$U:$U,'Completed FEED'!U$2)</f>
        <v>10</v>
      </c>
      <c r="V6" s="12">
        <f t="shared" si="5"/>
        <v>56</v>
      </c>
      <c r="W6" s="11">
        <f>COUNTIFS('Assigned Learning Data Dump'!$W:$W,'Completed FEED'!$A6,'Assigned Learning Data Dump'!$F:$F,$A$1,'Assigned Learning Data Dump'!$U:$U,'Completed FEED'!W$2)</f>
        <v>3</v>
      </c>
      <c r="X6" s="11">
        <f>COUNTIFS('Assigned Learning Data Dump'!$W:$W,'Completed FEED'!$A6,'Assigned Learning Data Dump'!$F:$F,$A$1,'Assigned Learning Data Dump'!$U:$U,'Completed FEED'!X$2)</f>
        <v>1</v>
      </c>
      <c r="Y6" s="11">
        <f>COUNTIFS('Assigned Learning Data Dump'!$W:$W,'Completed FEED'!$A6,'Assigned Learning Data Dump'!$F:$F,$A$1,'Assigned Learning Data Dump'!$U:$U,'Completed FEED'!Y$2)</f>
        <v>2</v>
      </c>
      <c r="Z6" s="12">
        <f t="shared" si="6"/>
        <v>6</v>
      </c>
      <c r="AA6" s="11">
        <f>COUNTIFS('Assigned Learning Data Dump'!$W:$W,'Completed FEED'!$A6,'Assigned Learning Data Dump'!$F:$F,$A$1,'Assigned Learning Data Dump'!$U:$U,'Completed FEED'!AA$2)</f>
        <v>1</v>
      </c>
      <c r="AB6" s="11">
        <f>COUNTIFS('Assigned Learning Data Dump'!$W:$W,'Completed FEED'!$A6,'Assigned Learning Data Dump'!$F:$F,$A$1,'Assigned Learning Data Dump'!$U:$U,'Completed FEED'!AB$2)</f>
        <v>4</v>
      </c>
      <c r="AC6" s="11">
        <f>COUNTIFS('Assigned Learning Data Dump'!$W:$W,'Completed FEED'!$A6,'Assigned Learning Data Dump'!$F:$F,$A$1,'Assigned Learning Data Dump'!$U:$U,'Completed FEED'!AC$2)</f>
        <v>3</v>
      </c>
      <c r="AD6" s="12">
        <f t="shared" si="7"/>
        <v>8</v>
      </c>
      <c r="AE6" s="11">
        <f>COUNTIFS('Assigned Learning Data Dump'!$W:$W,'Completed FEED'!$A6,'Assigned Learning Data Dump'!$F:$F,$A$1,'Assigned Learning Data Dump'!$U:$U,'Completed FEED'!AE$2)</f>
        <v>0</v>
      </c>
      <c r="AF6" s="11">
        <f>COUNTIFS('Assigned Learning Data Dump'!$W:$W,'Completed FEED'!$A6,'Assigned Learning Data Dump'!$F:$F,$A$1,'Assigned Learning Data Dump'!$U:$U,'Completed FEED'!AF$2)</f>
        <v>0</v>
      </c>
      <c r="AG6" s="11">
        <f>COUNTIFS('Assigned Learning Data Dump'!$W:$W,'Completed FEED'!$A6,'Assigned Learning Data Dump'!$F:$F,$A$1,'Assigned Learning Data Dump'!$U:$U,'Completed FEED'!AG$2)</f>
        <v>0</v>
      </c>
      <c r="AH6" s="12">
        <f t="shared" si="8"/>
        <v>0</v>
      </c>
      <c r="AI6" s="12">
        <f t="shared" si="9"/>
        <v>70</v>
      </c>
      <c r="AJ6" s="11">
        <f>COUNTIFS('Assigned Learning Data Dump'!$W:$W,'Completed FEED'!$A6,'Assigned Learning Data Dump'!$F:$F,$A$1,'Assigned Learning Data Dump'!$U:$U,'Completed FEED'!AJ$2)</f>
        <v>0</v>
      </c>
      <c r="AK6" s="11">
        <f>COUNTIFS('Assigned Learning Data Dump'!$W:$W,'Completed FEED'!$A6,'Assigned Learning Data Dump'!$F:$F,$A$1,'Assigned Learning Data Dump'!$U:$U,'Completed FEED'!AK$2)</f>
        <v>0</v>
      </c>
      <c r="AL6" s="11">
        <f>COUNTIFS('Assigned Learning Data Dump'!$W:$W,'Completed FEED'!$A6,'Assigned Learning Data Dump'!$F:$F,$A$1,'Assigned Learning Data Dump'!$U:$U,'Completed FEED'!AL$2)</f>
        <v>0</v>
      </c>
      <c r="AM6" s="12">
        <f t="shared" si="10"/>
        <v>0</v>
      </c>
      <c r="AN6" s="11">
        <f>COUNTIFS('Assigned Learning Data Dump'!$W:$W,'Completed FEED'!$A6,'Assigned Learning Data Dump'!$F:$F,$A$1,'Assigned Learning Data Dump'!$U:$U,'Completed FEED'!AN$2)</f>
        <v>0</v>
      </c>
      <c r="AO6" s="11">
        <f>COUNTIFS('Assigned Learning Data Dump'!$W:$W,'Completed FEED'!$A6,'Assigned Learning Data Dump'!$F:$F,$A$1,'Assigned Learning Data Dump'!$U:$U,'Completed FEED'!AO$2)</f>
        <v>0</v>
      </c>
      <c r="AP6" s="11">
        <f>COUNTIFS('Assigned Learning Data Dump'!$W:$W,'Completed FEED'!$A6,'Assigned Learning Data Dump'!$F:$F,$A$1,'Assigned Learning Data Dump'!$U:$U,'Completed FEED'!AP$2)</f>
        <v>0</v>
      </c>
      <c r="AQ6" s="12">
        <f t="shared" si="11"/>
        <v>0</v>
      </c>
      <c r="AR6" s="11">
        <f>COUNTIFS('Assigned Learning Data Dump'!$W:$W,'Completed FEED'!$A6,'Assigned Learning Data Dump'!$F:$F,$A$1,'Assigned Learning Data Dump'!$U:$U,'Completed FEED'!AR$2)</f>
        <v>0</v>
      </c>
      <c r="AS6" s="11">
        <f>COUNTIFS('Assigned Learning Data Dump'!$W:$W,'Completed FEED'!$A6,'Assigned Learning Data Dump'!$F:$F,$A$1,'Assigned Learning Data Dump'!$U:$U,'Completed FEED'!AS$2)</f>
        <v>0</v>
      </c>
      <c r="AT6" s="11">
        <f>COUNTIFS('Assigned Learning Data Dump'!$W:$W,'Completed FEED'!$A6,'Assigned Learning Data Dump'!$F:$F,$A$1,'Assigned Learning Data Dump'!$U:$U,'Completed FEED'!AT$2)</f>
        <v>0</v>
      </c>
      <c r="AU6" s="12">
        <f t="shared" si="12"/>
        <v>0</v>
      </c>
      <c r="AV6" s="11">
        <f>COUNTIFS('Assigned Learning Data Dump'!$W:$W,'Completed FEED'!$A6,'Assigned Learning Data Dump'!$F:$F,$A$1,'Assigned Learning Data Dump'!$U:$U,'Completed FEED'!AV$2)</f>
        <v>0</v>
      </c>
      <c r="AW6" s="11">
        <f>COUNTIFS('Assigned Learning Data Dump'!$W:$W,'Completed FEED'!$A6,'Assigned Learning Data Dump'!$F:$F,$A$1,'Assigned Learning Data Dump'!$U:$U,'Completed FEED'!AW$2)</f>
        <v>0</v>
      </c>
      <c r="AX6" s="11">
        <f>COUNTIFS('Assigned Learning Data Dump'!$W:$W,'Completed FEED'!$A6,'Assigned Learning Data Dump'!$F:$F,$A$1,'Assigned Learning Data Dump'!$U:$U,'Completed FEED'!AX$2)</f>
        <v>0</v>
      </c>
      <c r="AY6" s="12">
        <f t="shared" si="13"/>
        <v>0</v>
      </c>
      <c r="AZ6" s="12">
        <f t="shared" si="14"/>
        <v>0</v>
      </c>
    </row>
    <row r="7" spans="1:52" x14ac:dyDescent="0.25">
      <c r="A7" s="13" t="s">
        <v>15432</v>
      </c>
      <c r="B7" s="11">
        <f>COUNTIFS('Assigned Learning Data Dump'!$W:$W,'Completed FEED'!$A7,'Assigned Learning Data Dump'!$F:$F,$A$1,'Assigned Learning Data Dump'!$U:$U,'Completed FEED'!B$2)</f>
        <v>0</v>
      </c>
      <c r="C7" s="11">
        <f>COUNTIFS('Assigned Learning Data Dump'!$W:$W,'Completed FEED'!$A7,'Assigned Learning Data Dump'!$F:$F,$A$1,'Assigned Learning Data Dump'!$U:$U,'Completed FEED'!C$2)</f>
        <v>0</v>
      </c>
      <c r="D7" s="11">
        <f>COUNTIFS('Assigned Learning Data Dump'!$W:$W,'Completed FEED'!$A7,'Assigned Learning Data Dump'!$F:$F,$A$1,'Assigned Learning Data Dump'!$U:$U,'Completed FEED'!D$2)</f>
        <v>0</v>
      </c>
      <c r="E7" s="12">
        <f t="shared" si="0"/>
        <v>0</v>
      </c>
      <c r="F7" s="11">
        <f>COUNTIFS('Assigned Learning Data Dump'!$W:$W,'Completed FEED'!$A7,'Assigned Learning Data Dump'!$F:$F,$A$1,'Assigned Learning Data Dump'!$U:$U,'Completed FEED'!F$2)</f>
        <v>0</v>
      </c>
      <c r="G7" s="11">
        <f>COUNTIFS('Assigned Learning Data Dump'!$W:$W,'Completed FEED'!$A7,'Assigned Learning Data Dump'!$F:$F,$A$1,'Assigned Learning Data Dump'!$U:$U,'Completed FEED'!G$2)</f>
        <v>0</v>
      </c>
      <c r="H7" s="11">
        <f>COUNTIFS('Assigned Learning Data Dump'!$W:$W,'Completed FEED'!$A7,'Assigned Learning Data Dump'!$F:$F,$A$1,'Assigned Learning Data Dump'!$U:$U,'Completed FEED'!H$2)</f>
        <v>0</v>
      </c>
      <c r="I7" s="12">
        <f t="shared" si="1"/>
        <v>0</v>
      </c>
      <c r="J7" s="11">
        <f>COUNTIFS('Assigned Learning Data Dump'!$W:$W,'Completed FEED'!$A7,'Assigned Learning Data Dump'!$F:$F,$A$1,'Assigned Learning Data Dump'!$U:$U,'Completed FEED'!J$2)</f>
        <v>0</v>
      </c>
      <c r="K7" s="11">
        <f>COUNTIFS('Assigned Learning Data Dump'!$W:$W,'Completed FEED'!$A7,'Assigned Learning Data Dump'!$F:$F,$A$1,'Assigned Learning Data Dump'!$U:$U,'Completed FEED'!K$2)</f>
        <v>0</v>
      </c>
      <c r="L7" s="11">
        <f>COUNTIFS('Assigned Learning Data Dump'!$W:$W,'Completed FEED'!$A7,'Assigned Learning Data Dump'!$F:$F,$A$1,'Assigned Learning Data Dump'!$U:$U,'Completed FEED'!L$2)</f>
        <v>0</v>
      </c>
      <c r="M7" s="12">
        <f t="shared" si="2"/>
        <v>0</v>
      </c>
      <c r="N7" s="11">
        <f>COUNTIFS('Assigned Learning Data Dump'!$W:$W,'Completed FEED'!$A7,'Assigned Learning Data Dump'!$F:$F,$A$1,'Assigned Learning Data Dump'!$U:$U,'Completed FEED'!N$2)</f>
        <v>0</v>
      </c>
      <c r="O7" s="11">
        <f>COUNTIFS('Assigned Learning Data Dump'!$W:$W,'Completed FEED'!$A7,'Assigned Learning Data Dump'!$F:$F,$A$1,'Assigned Learning Data Dump'!$U:$U,'Completed FEED'!O$2)</f>
        <v>0</v>
      </c>
      <c r="P7" s="11">
        <f>COUNTIFS('Assigned Learning Data Dump'!$W:$W,'Completed FEED'!$A7,'Assigned Learning Data Dump'!$F:$F,$A$1,'Assigned Learning Data Dump'!$U:$U,'Completed FEED'!P$2)</f>
        <v>0</v>
      </c>
      <c r="Q7" s="12">
        <f t="shared" si="3"/>
        <v>0</v>
      </c>
      <c r="R7" s="12">
        <f t="shared" si="4"/>
        <v>0</v>
      </c>
      <c r="S7" s="11">
        <f>COUNTIFS('Assigned Learning Data Dump'!$W:$W,'Completed FEED'!$A7,'Assigned Learning Data Dump'!$F:$F,$A$1,'Assigned Learning Data Dump'!$U:$U,'Completed FEED'!S$2)</f>
        <v>0</v>
      </c>
      <c r="T7" s="11">
        <f>COUNTIFS('Assigned Learning Data Dump'!$W:$W,'Completed FEED'!$A7,'Assigned Learning Data Dump'!$F:$F,$A$1,'Assigned Learning Data Dump'!$U:$U,'Completed FEED'!T$2)</f>
        <v>0</v>
      </c>
      <c r="U7" s="11">
        <f>COUNTIFS('Assigned Learning Data Dump'!$W:$W,'Completed FEED'!$A7,'Assigned Learning Data Dump'!$F:$F,$A$1,'Assigned Learning Data Dump'!$U:$U,'Completed FEED'!U$2)</f>
        <v>0</v>
      </c>
      <c r="V7" s="12">
        <f t="shared" si="5"/>
        <v>0</v>
      </c>
      <c r="W7" s="11">
        <f>COUNTIFS('Assigned Learning Data Dump'!$W:$W,'Completed FEED'!$A7,'Assigned Learning Data Dump'!$F:$F,$A$1,'Assigned Learning Data Dump'!$U:$U,'Completed FEED'!W$2)</f>
        <v>0</v>
      </c>
      <c r="X7" s="11">
        <f>COUNTIFS('Assigned Learning Data Dump'!$W:$W,'Completed FEED'!$A7,'Assigned Learning Data Dump'!$F:$F,$A$1,'Assigned Learning Data Dump'!$U:$U,'Completed FEED'!X$2)</f>
        <v>0</v>
      </c>
      <c r="Y7" s="11">
        <f>COUNTIFS('Assigned Learning Data Dump'!$W:$W,'Completed FEED'!$A7,'Assigned Learning Data Dump'!$F:$F,$A$1,'Assigned Learning Data Dump'!$U:$U,'Completed FEED'!Y$2)</f>
        <v>0</v>
      </c>
      <c r="Z7" s="12">
        <f t="shared" si="6"/>
        <v>0</v>
      </c>
      <c r="AA7" s="11">
        <f>COUNTIFS('Assigned Learning Data Dump'!$W:$W,'Completed FEED'!$A7,'Assigned Learning Data Dump'!$F:$F,$A$1,'Assigned Learning Data Dump'!$U:$U,'Completed FEED'!AA$2)</f>
        <v>0</v>
      </c>
      <c r="AB7" s="11">
        <f>COUNTIFS('Assigned Learning Data Dump'!$W:$W,'Completed FEED'!$A7,'Assigned Learning Data Dump'!$F:$F,$A$1,'Assigned Learning Data Dump'!$U:$U,'Completed FEED'!AB$2)</f>
        <v>1</v>
      </c>
      <c r="AC7" s="11">
        <f>COUNTIFS('Assigned Learning Data Dump'!$W:$W,'Completed FEED'!$A7,'Assigned Learning Data Dump'!$F:$F,$A$1,'Assigned Learning Data Dump'!$U:$U,'Completed FEED'!AC$2)</f>
        <v>0</v>
      </c>
      <c r="AD7" s="12">
        <f t="shared" si="7"/>
        <v>1</v>
      </c>
      <c r="AE7" s="11">
        <f>COUNTIFS('Assigned Learning Data Dump'!$W:$W,'Completed FEED'!$A7,'Assigned Learning Data Dump'!$F:$F,$A$1,'Assigned Learning Data Dump'!$U:$U,'Completed FEED'!AE$2)</f>
        <v>0</v>
      </c>
      <c r="AF7" s="11">
        <f>COUNTIFS('Assigned Learning Data Dump'!$W:$W,'Completed FEED'!$A7,'Assigned Learning Data Dump'!$F:$F,$A$1,'Assigned Learning Data Dump'!$U:$U,'Completed FEED'!AF$2)</f>
        <v>2</v>
      </c>
      <c r="AG7" s="11">
        <f>COUNTIFS('Assigned Learning Data Dump'!$W:$W,'Completed FEED'!$A7,'Assigned Learning Data Dump'!$F:$F,$A$1,'Assigned Learning Data Dump'!$U:$U,'Completed FEED'!AG$2)</f>
        <v>0</v>
      </c>
      <c r="AH7" s="12">
        <f t="shared" si="8"/>
        <v>2</v>
      </c>
      <c r="AI7" s="12">
        <f t="shared" si="9"/>
        <v>3</v>
      </c>
      <c r="AJ7" s="11">
        <f>COUNTIFS('Assigned Learning Data Dump'!$W:$W,'Completed FEED'!$A7,'Assigned Learning Data Dump'!$F:$F,$A$1,'Assigned Learning Data Dump'!$U:$U,'Completed FEED'!AJ$2)</f>
        <v>0</v>
      </c>
      <c r="AK7" s="11">
        <f>COUNTIFS('Assigned Learning Data Dump'!$W:$W,'Completed FEED'!$A7,'Assigned Learning Data Dump'!$F:$F,$A$1,'Assigned Learning Data Dump'!$U:$U,'Completed FEED'!AK$2)</f>
        <v>0</v>
      </c>
      <c r="AL7" s="11">
        <f>COUNTIFS('Assigned Learning Data Dump'!$W:$W,'Completed FEED'!$A7,'Assigned Learning Data Dump'!$F:$F,$A$1,'Assigned Learning Data Dump'!$U:$U,'Completed FEED'!AL$2)</f>
        <v>0</v>
      </c>
      <c r="AM7" s="12">
        <f t="shared" si="10"/>
        <v>0</v>
      </c>
      <c r="AN7" s="11">
        <f>COUNTIFS('Assigned Learning Data Dump'!$W:$W,'Completed FEED'!$A7,'Assigned Learning Data Dump'!$F:$F,$A$1,'Assigned Learning Data Dump'!$U:$U,'Completed FEED'!AN$2)</f>
        <v>0</v>
      </c>
      <c r="AO7" s="11">
        <f>COUNTIFS('Assigned Learning Data Dump'!$W:$W,'Completed FEED'!$A7,'Assigned Learning Data Dump'!$F:$F,$A$1,'Assigned Learning Data Dump'!$U:$U,'Completed FEED'!AO$2)</f>
        <v>0</v>
      </c>
      <c r="AP7" s="11">
        <f>COUNTIFS('Assigned Learning Data Dump'!$W:$W,'Completed FEED'!$A7,'Assigned Learning Data Dump'!$F:$F,$A$1,'Assigned Learning Data Dump'!$U:$U,'Completed FEED'!AP$2)</f>
        <v>0</v>
      </c>
      <c r="AQ7" s="12">
        <f t="shared" si="11"/>
        <v>0</v>
      </c>
      <c r="AR7" s="11">
        <f>COUNTIFS('Assigned Learning Data Dump'!$W:$W,'Completed FEED'!$A7,'Assigned Learning Data Dump'!$F:$F,$A$1,'Assigned Learning Data Dump'!$U:$U,'Completed FEED'!AR$2)</f>
        <v>0</v>
      </c>
      <c r="AS7" s="11">
        <f>COUNTIFS('Assigned Learning Data Dump'!$W:$W,'Completed FEED'!$A7,'Assigned Learning Data Dump'!$F:$F,$A$1,'Assigned Learning Data Dump'!$U:$U,'Completed FEED'!AS$2)</f>
        <v>0</v>
      </c>
      <c r="AT7" s="11">
        <f>COUNTIFS('Assigned Learning Data Dump'!$W:$W,'Completed FEED'!$A7,'Assigned Learning Data Dump'!$F:$F,$A$1,'Assigned Learning Data Dump'!$U:$U,'Completed FEED'!AT$2)</f>
        <v>0</v>
      </c>
      <c r="AU7" s="12">
        <f t="shared" si="12"/>
        <v>0</v>
      </c>
      <c r="AV7" s="11">
        <f>COUNTIFS('Assigned Learning Data Dump'!$W:$W,'Completed FEED'!$A7,'Assigned Learning Data Dump'!$F:$F,$A$1,'Assigned Learning Data Dump'!$U:$U,'Completed FEED'!AV$2)</f>
        <v>0</v>
      </c>
      <c r="AW7" s="11">
        <f>COUNTIFS('Assigned Learning Data Dump'!$W:$W,'Completed FEED'!$A7,'Assigned Learning Data Dump'!$F:$F,$A$1,'Assigned Learning Data Dump'!$U:$U,'Completed FEED'!AW$2)</f>
        <v>0</v>
      </c>
      <c r="AX7" s="11">
        <f>COUNTIFS('Assigned Learning Data Dump'!$W:$W,'Completed FEED'!$A7,'Assigned Learning Data Dump'!$F:$F,$A$1,'Assigned Learning Data Dump'!$U:$U,'Completed FEED'!AX$2)</f>
        <v>0</v>
      </c>
      <c r="AY7" s="12">
        <f t="shared" si="13"/>
        <v>0</v>
      </c>
      <c r="AZ7" s="12">
        <f t="shared" si="14"/>
        <v>0</v>
      </c>
    </row>
    <row r="8" spans="1:52" x14ac:dyDescent="0.25">
      <c r="A8" s="13" t="s">
        <v>17</v>
      </c>
      <c r="B8" s="11">
        <f>COUNTIFS('Assigned Learning Data Dump'!$W:$W,'Completed FEED'!$A8,'Assigned Learning Data Dump'!$F:$F,$A$1,'Assigned Learning Data Dump'!$U:$U,'Completed FEED'!B$2)</f>
        <v>7</v>
      </c>
      <c r="C8" s="11">
        <f>COUNTIFS('Assigned Learning Data Dump'!$W:$W,'Completed FEED'!$A8,'Assigned Learning Data Dump'!$F:$F,$A$1,'Assigned Learning Data Dump'!$U:$U,'Completed FEED'!C$2)</f>
        <v>11</v>
      </c>
      <c r="D8" s="11">
        <f>COUNTIFS('Assigned Learning Data Dump'!$W:$W,'Completed FEED'!$A8,'Assigned Learning Data Dump'!$F:$F,$A$1,'Assigned Learning Data Dump'!$U:$U,'Completed FEED'!D$2)</f>
        <v>4</v>
      </c>
      <c r="E8" s="12">
        <f t="shared" si="0"/>
        <v>22</v>
      </c>
      <c r="F8" s="11">
        <f>COUNTIFS('Assigned Learning Data Dump'!$W:$W,'Completed FEED'!$A8,'Assigned Learning Data Dump'!$F:$F,$A$1,'Assigned Learning Data Dump'!$U:$U,'Completed FEED'!F$2)</f>
        <v>7</v>
      </c>
      <c r="G8" s="11">
        <f>COUNTIFS('Assigned Learning Data Dump'!$W:$W,'Completed FEED'!$A8,'Assigned Learning Data Dump'!$F:$F,$A$1,'Assigned Learning Data Dump'!$U:$U,'Completed FEED'!G$2)</f>
        <v>2</v>
      </c>
      <c r="H8" s="11">
        <f>COUNTIFS('Assigned Learning Data Dump'!$W:$W,'Completed FEED'!$A8,'Assigned Learning Data Dump'!$F:$F,$A$1,'Assigned Learning Data Dump'!$U:$U,'Completed FEED'!H$2)</f>
        <v>0</v>
      </c>
      <c r="I8" s="12">
        <f t="shared" si="1"/>
        <v>9</v>
      </c>
      <c r="J8" s="11">
        <f>COUNTIFS('Assigned Learning Data Dump'!$W:$W,'Completed FEED'!$A8,'Assigned Learning Data Dump'!$F:$F,$A$1,'Assigned Learning Data Dump'!$U:$U,'Completed FEED'!J$2)</f>
        <v>1</v>
      </c>
      <c r="K8" s="11">
        <f>COUNTIFS('Assigned Learning Data Dump'!$W:$W,'Completed FEED'!$A8,'Assigned Learning Data Dump'!$F:$F,$A$1,'Assigned Learning Data Dump'!$U:$U,'Completed FEED'!K$2)</f>
        <v>2</v>
      </c>
      <c r="L8" s="11">
        <f>COUNTIFS('Assigned Learning Data Dump'!$W:$W,'Completed FEED'!$A8,'Assigned Learning Data Dump'!$F:$F,$A$1,'Assigned Learning Data Dump'!$U:$U,'Completed FEED'!L$2)</f>
        <v>0</v>
      </c>
      <c r="M8" s="12">
        <f t="shared" si="2"/>
        <v>3</v>
      </c>
      <c r="N8" s="11">
        <f>COUNTIFS('Assigned Learning Data Dump'!$W:$W,'Completed FEED'!$A8,'Assigned Learning Data Dump'!$F:$F,$A$1,'Assigned Learning Data Dump'!$U:$U,'Completed FEED'!N$2)</f>
        <v>4</v>
      </c>
      <c r="O8" s="11">
        <f>COUNTIFS('Assigned Learning Data Dump'!$W:$W,'Completed FEED'!$A8,'Assigned Learning Data Dump'!$F:$F,$A$1,'Assigned Learning Data Dump'!$U:$U,'Completed FEED'!O$2)</f>
        <v>4</v>
      </c>
      <c r="P8" s="11">
        <f>COUNTIFS('Assigned Learning Data Dump'!$W:$W,'Completed FEED'!$A8,'Assigned Learning Data Dump'!$F:$F,$A$1,'Assigned Learning Data Dump'!$U:$U,'Completed FEED'!P$2)</f>
        <v>15</v>
      </c>
      <c r="Q8" s="12">
        <f t="shared" si="3"/>
        <v>23</v>
      </c>
      <c r="R8" s="12">
        <f t="shared" si="4"/>
        <v>57</v>
      </c>
      <c r="S8" s="11">
        <f>COUNTIFS('Assigned Learning Data Dump'!$W:$W,'Completed FEED'!$A8,'Assigned Learning Data Dump'!$F:$F,$A$1,'Assigned Learning Data Dump'!$U:$U,'Completed FEED'!S$2)</f>
        <v>0</v>
      </c>
      <c r="T8" s="11">
        <f>COUNTIFS('Assigned Learning Data Dump'!$W:$W,'Completed FEED'!$A8,'Assigned Learning Data Dump'!$F:$F,$A$1,'Assigned Learning Data Dump'!$U:$U,'Completed FEED'!T$2)</f>
        <v>1</v>
      </c>
      <c r="U8" s="11">
        <f>COUNTIFS('Assigned Learning Data Dump'!$W:$W,'Completed FEED'!$A8,'Assigned Learning Data Dump'!$F:$F,$A$1,'Assigned Learning Data Dump'!$U:$U,'Completed FEED'!U$2)</f>
        <v>2</v>
      </c>
      <c r="V8" s="12">
        <f t="shared" si="5"/>
        <v>3</v>
      </c>
      <c r="W8" s="11">
        <f>COUNTIFS('Assigned Learning Data Dump'!$W:$W,'Completed FEED'!$A8,'Assigned Learning Data Dump'!$F:$F,$A$1,'Assigned Learning Data Dump'!$U:$U,'Completed FEED'!W$2)</f>
        <v>0</v>
      </c>
      <c r="X8" s="11">
        <f>COUNTIFS('Assigned Learning Data Dump'!$W:$W,'Completed FEED'!$A8,'Assigned Learning Data Dump'!$F:$F,$A$1,'Assigned Learning Data Dump'!$U:$U,'Completed FEED'!X$2)</f>
        <v>1</v>
      </c>
      <c r="Y8" s="11">
        <f>COUNTIFS('Assigned Learning Data Dump'!$W:$W,'Completed FEED'!$A8,'Assigned Learning Data Dump'!$F:$F,$A$1,'Assigned Learning Data Dump'!$U:$U,'Completed FEED'!Y$2)</f>
        <v>0</v>
      </c>
      <c r="Z8" s="12">
        <f t="shared" si="6"/>
        <v>1</v>
      </c>
      <c r="AA8" s="11">
        <f>COUNTIFS('Assigned Learning Data Dump'!$W:$W,'Completed FEED'!$A8,'Assigned Learning Data Dump'!$F:$F,$A$1,'Assigned Learning Data Dump'!$U:$U,'Completed FEED'!AA$2)</f>
        <v>0</v>
      </c>
      <c r="AB8" s="11">
        <f>COUNTIFS('Assigned Learning Data Dump'!$W:$W,'Completed FEED'!$A8,'Assigned Learning Data Dump'!$F:$F,$A$1,'Assigned Learning Data Dump'!$U:$U,'Completed FEED'!AB$2)</f>
        <v>2</v>
      </c>
      <c r="AC8" s="11">
        <f>COUNTIFS('Assigned Learning Data Dump'!$W:$W,'Completed FEED'!$A8,'Assigned Learning Data Dump'!$F:$F,$A$1,'Assigned Learning Data Dump'!$U:$U,'Completed FEED'!AC$2)</f>
        <v>0</v>
      </c>
      <c r="AD8" s="12">
        <f t="shared" si="7"/>
        <v>2</v>
      </c>
      <c r="AE8" s="11">
        <f>COUNTIFS('Assigned Learning Data Dump'!$W:$W,'Completed FEED'!$A8,'Assigned Learning Data Dump'!$F:$F,$A$1,'Assigned Learning Data Dump'!$U:$U,'Completed FEED'!AE$2)</f>
        <v>0</v>
      </c>
      <c r="AF8" s="11">
        <f>COUNTIFS('Assigned Learning Data Dump'!$W:$W,'Completed FEED'!$A8,'Assigned Learning Data Dump'!$F:$F,$A$1,'Assigned Learning Data Dump'!$U:$U,'Completed FEED'!AF$2)</f>
        <v>0</v>
      </c>
      <c r="AG8" s="11">
        <f>COUNTIFS('Assigned Learning Data Dump'!$W:$W,'Completed FEED'!$A8,'Assigned Learning Data Dump'!$F:$F,$A$1,'Assigned Learning Data Dump'!$U:$U,'Completed FEED'!AG$2)</f>
        <v>0</v>
      </c>
      <c r="AH8" s="12">
        <f t="shared" si="8"/>
        <v>0</v>
      </c>
      <c r="AI8" s="12">
        <f t="shared" si="9"/>
        <v>6</v>
      </c>
      <c r="AJ8" s="11">
        <f>COUNTIFS('Assigned Learning Data Dump'!$W:$W,'Completed FEED'!$A8,'Assigned Learning Data Dump'!$F:$F,$A$1,'Assigned Learning Data Dump'!$U:$U,'Completed FEED'!AJ$2)</f>
        <v>0</v>
      </c>
      <c r="AK8" s="11">
        <f>COUNTIFS('Assigned Learning Data Dump'!$W:$W,'Completed FEED'!$A8,'Assigned Learning Data Dump'!$F:$F,$A$1,'Assigned Learning Data Dump'!$U:$U,'Completed FEED'!AK$2)</f>
        <v>0</v>
      </c>
      <c r="AL8" s="11">
        <f>COUNTIFS('Assigned Learning Data Dump'!$W:$W,'Completed FEED'!$A8,'Assigned Learning Data Dump'!$F:$F,$A$1,'Assigned Learning Data Dump'!$U:$U,'Completed FEED'!AL$2)</f>
        <v>0</v>
      </c>
      <c r="AM8" s="12">
        <f t="shared" si="10"/>
        <v>0</v>
      </c>
      <c r="AN8" s="11">
        <f>COUNTIFS('Assigned Learning Data Dump'!$W:$W,'Completed FEED'!$A8,'Assigned Learning Data Dump'!$F:$F,$A$1,'Assigned Learning Data Dump'!$U:$U,'Completed FEED'!AN$2)</f>
        <v>0</v>
      </c>
      <c r="AO8" s="11">
        <f>COUNTIFS('Assigned Learning Data Dump'!$W:$W,'Completed FEED'!$A8,'Assigned Learning Data Dump'!$F:$F,$A$1,'Assigned Learning Data Dump'!$U:$U,'Completed FEED'!AO$2)</f>
        <v>0</v>
      </c>
      <c r="AP8" s="11">
        <f>COUNTIFS('Assigned Learning Data Dump'!$W:$W,'Completed FEED'!$A8,'Assigned Learning Data Dump'!$F:$F,$A$1,'Assigned Learning Data Dump'!$U:$U,'Completed FEED'!AP$2)</f>
        <v>0</v>
      </c>
      <c r="AQ8" s="12">
        <f t="shared" si="11"/>
        <v>0</v>
      </c>
      <c r="AR8" s="11">
        <f>COUNTIFS('Assigned Learning Data Dump'!$W:$W,'Completed FEED'!$A8,'Assigned Learning Data Dump'!$F:$F,$A$1,'Assigned Learning Data Dump'!$U:$U,'Completed FEED'!AR$2)</f>
        <v>0</v>
      </c>
      <c r="AS8" s="11">
        <f>COUNTIFS('Assigned Learning Data Dump'!$W:$W,'Completed FEED'!$A8,'Assigned Learning Data Dump'!$F:$F,$A$1,'Assigned Learning Data Dump'!$U:$U,'Completed FEED'!AS$2)</f>
        <v>0</v>
      </c>
      <c r="AT8" s="11">
        <f>COUNTIFS('Assigned Learning Data Dump'!$W:$W,'Completed FEED'!$A8,'Assigned Learning Data Dump'!$F:$F,$A$1,'Assigned Learning Data Dump'!$U:$U,'Completed FEED'!AT$2)</f>
        <v>0</v>
      </c>
      <c r="AU8" s="12">
        <f t="shared" si="12"/>
        <v>0</v>
      </c>
      <c r="AV8" s="11">
        <f>COUNTIFS('Assigned Learning Data Dump'!$W:$W,'Completed FEED'!$A8,'Assigned Learning Data Dump'!$F:$F,$A$1,'Assigned Learning Data Dump'!$U:$U,'Completed FEED'!AV$2)</f>
        <v>0</v>
      </c>
      <c r="AW8" s="11">
        <f>COUNTIFS('Assigned Learning Data Dump'!$W:$W,'Completed FEED'!$A8,'Assigned Learning Data Dump'!$F:$F,$A$1,'Assigned Learning Data Dump'!$U:$U,'Completed FEED'!AW$2)</f>
        <v>0</v>
      </c>
      <c r="AX8" s="11">
        <f>COUNTIFS('Assigned Learning Data Dump'!$W:$W,'Completed FEED'!$A8,'Assigned Learning Data Dump'!$F:$F,$A$1,'Assigned Learning Data Dump'!$U:$U,'Completed FEED'!AX$2)</f>
        <v>0</v>
      </c>
      <c r="AY8" s="12">
        <f t="shared" si="13"/>
        <v>0</v>
      </c>
      <c r="AZ8" s="12">
        <f t="shared" si="14"/>
        <v>0</v>
      </c>
    </row>
    <row r="9" spans="1:52" x14ac:dyDescent="0.25">
      <c r="A9" s="13" t="s">
        <v>18</v>
      </c>
      <c r="B9" s="11">
        <f>COUNTIFS('Assigned Learning Data Dump'!$W:$W,'Completed FEED'!$A9,'Assigned Learning Data Dump'!$F:$F,$A$1,'Assigned Learning Data Dump'!$U:$U,'Completed FEED'!B$2)</f>
        <v>3</v>
      </c>
      <c r="C9" s="11">
        <f>COUNTIFS('Assigned Learning Data Dump'!$W:$W,'Completed FEED'!$A9,'Assigned Learning Data Dump'!$F:$F,$A$1,'Assigned Learning Data Dump'!$U:$U,'Completed FEED'!C$2)</f>
        <v>0</v>
      </c>
      <c r="D9" s="11">
        <f>COUNTIFS('Assigned Learning Data Dump'!$W:$W,'Completed FEED'!$A9,'Assigned Learning Data Dump'!$F:$F,$A$1,'Assigned Learning Data Dump'!$U:$U,'Completed FEED'!D$2)</f>
        <v>0</v>
      </c>
      <c r="E9" s="12">
        <f t="shared" si="0"/>
        <v>3</v>
      </c>
      <c r="F9" s="11">
        <f>COUNTIFS('Assigned Learning Data Dump'!$W:$W,'Completed FEED'!$A9,'Assigned Learning Data Dump'!$F:$F,$A$1,'Assigned Learning Data Dump'!$U:$U,'Completed FEED'!F$2)</f>
        <v>2</v>
      </c>
      <c r="G9" s="11">
        <f>COUNTIFS('Assigned Learning Data Dump'!$W:$W,'Completed FEED'!$A9,'Assigned Learning Data Dump'!$F:$F,$A$1,'Assigned Learning Data Dump'!$U:$U,'Completed FEED'!G$2)</f>
        <v>0</v>
      </c>
      <c r="H9" s="11">
        <f>COUNTIFS('Assigned Learning Data Dump'!$W:$W,'Completed FEED'!$A9,'Assigned Learning Data Dump'!$F:$F,$A$1,'Assigned Learning Data Dump'!$U:$U,'Completed FEED'!H$2)</f>
        <v>0</v>
      </c>
      <c r="I9" s="12">
        <f t="shared" si="1"/>
        <v>2</v>
      </c>
      <c r="J9" s="11">
        <f>COUNTIFS('Assigned Learning Data Dump'!$W:$W,'Completed FEED'!$A9,'Assigned Learning Data Dump'!$F:$F,$A$1,'Assigned Learning Data Dump'!$U:$U,'Completed FEED'!J$2)</f>
        <v>0</v>
      </c>
      <c r="K9" s="11">
        <f>COUNTIFS('Assigned Learning Data Dump'!$W:$W,'Completed FEED'!$A9,'Assigned Learning Data Dump'!$F:$F,$A$1,'Assigned Learning Data Dump'!$U:$U,'Completed FEED'!K$2)</f>
        <v>0</v>
      </c>
      <c r="L9" s="11">
        <f>COUNTIFS('Assigned Learning Data Dump'!$W:$W,'Completed FEED'!$A9,'Assigned Learning Data Dump'!$F:$F,$A$1,'Assigned Learning Data Dump'!$U:$U,'Completed FEED'!L$2)</f>
        <v>0</v>
      </c>
      <c r="M9" s="12">
        <f t="shared" si="2"/>
        <v>0</v>
      </c>
      <c r="N9" s="11">
        <f>COUNTIFS('Assigned Learning Data Dump'!$W:$W,'Completed FEED'!$A9,'Assigned Learning Data Dump'!$F:$F,$A$1,'Assigned Learning Data Dump'!$U:$U,'Completed FEED'!N$2)</f>
        <v>0</v>
      </c>
      <c r="O9" s="11">
        <f>COUNTIFS('Assigned Learning Data Dump'!$W:$W,'Completed FEED'!$A9,'Assigned Learning Data Dump'!$F:$F,$A$1,'Assigned Learning Data Dump'!$U:$U,'Completed FEED'!O$2)</f>
        <v>7</v>
      </c>
      <c r="P9" s="11">
        <f>COUNTIFS('Assigned Learning Data Dump'!$W:$W,'Completed FEED'!$A9,'Assigned Learning Data Dump'!$F:$F,$A$1,'Assigned Learning Data Dump'!$U:$U,'Completed FEED'!P$2)</f>
        <v>4</v>
      </c>
      <c r="Q9" s="12">
        <f t="shared" si="3"/>
        <v>11</v>
      </c>
      <c r="R9" s="12">
        <f t="shared" si="4"/>
        <v>16</v>
      </c>
      <c r="S9" s="11">
        <f>COUNTIFS('Assigned Learning Data Dump'!$W:$W,'Completed FEED'!$A9,'Assigned Learning Data Dump'!$F:$F,$A$1,'Assigned Learning Data Dump'!$U:$U,'Completed FEED'!S$2)</f>
        <v>0</v>
      </c>
      <c r="T9" s="11">
        <f>COUNTIFS('Assigned Learning Data Dump'!$W:$W,'Completed FEED'!$A9,'Assigned Learning Data Dump'!$F:$F,$A$1,'Assigned Learning Data Dump'!$U:$U,'Completed FEED'!T$2)</f>
        <v>6</v>
      </c>
      <c r="U9" s="11">
        <f>COUNTIFS('Assigned Learning Data Dump'!$W:$W,'Completed FEED'!$A9,'Assigned Learning Data Dump'!$F:$F,$A$1,'Assigned Learning Data Dump'!$U:$U,'Completed FEED'!U$2)</f>
        <v>0</v>
      </c>
      <c r="V9" s="12">
        <f t="shared" si="5"/>
        <v>6</v>
      </c>
      <c r="W9" s="11">
        <f>COUNTIFS('Assigned Learning Data Dump'!$W:$W,'Completed FEED'!$A9,'Assigned Learning Data Dump'!$F:$F,$A$1,'Assigned Learning Data Dump'!$U:$U,'Completed FEED'!W$2)</f>
        <v>0</v>
      </c>
      <c r="X9" s="11">
        <f>COUNTIFS('Assigned Learning Data Dump'!$W:$W,'Completed FEED'!$A9,'Assigned Learning Data Dump'!$F:$F,$A$1,'Assigned Learning Data Dump'!$U:$U,'Completed FEED'!X$2)</f>
        <v>0</v>
      </c>
      <c r="Y9" s="11">
        <f>COUNTIFS('Assigned Learning Data Dump'!$W:$W,'Completed FEED'!$A9,'Assigned Learning Data Dump'!$F:$F,$A$1,'Assigned Learning Data Dump'!$U:$U,'Completed FEED'!Y$2)</f>
        <v>0</v>
      </c>
      <c r="Z9" s="12">
        <f t="shared" si="6"/>
        <v>0</v>
      </c>
      <c r="AA9" s="11">
        <f>COUNTIFS('Assigned Learning Data Dump'!$W:$W,'Completed FEED'!$A9,'Assigned Learning Data Dump'!$F:$F,$A$1,'Assigned Learning Data Dump'!$U:$U,'Completed FEED'!AA$2)</f>
        <v>0</v>
      </c>
      <c r="AB9" s="11">
        <f>COUNTIFS('Assigned Learning Data Dump'!$W:$W,'Completed FEED'!$A9,'Assigned Learning Data Dump'!$F:$F,$A$1,'Assigned Learning Data Dump'!$U:$U,'Completed FEED'!AB$2)</f>
        <v>0</v>
      </c>
      <c r="AC9" s="11">
        <f>COUNTIFS('Assigned Learning Data Dump'!$W:$W,'Completed FEED'!$A9,'Assigned Learning Data Dump'!$F:$F,$A$1,'Assigned Learning Data Dump'!$U:$U,'Completed FEED'!AC$2)</f>
        <v>2</v>
      </c>
      <c r="AD9" s="12">
        <f t="shared" si="7"/>
        <v>2</v>
      </c>
      <c r="AE9" s="11">
        <f>COUNTIFS('Assigned Learning Data Dump'!$W:$W,'Completed FEED'!$A9,'Assigned Learning Data Dump'!$F:$F,$A$1,'Assigned Learning Data Dump'!$U:$U,'Completed FEED'!AE$2)</f>
        <v>0</v>
      </c>
      <c r="AF9" s="11">
        <f>COUNTIFS('Assigned Learning Data Dump'!$W:$W,'Completed FEED'!$A9,'Assigned Learning Data Dump'!$F:$F,$A$1,'Assigned Learning Data Dump'!$U:$U,'Completed FEED'!AF$2)</f>
        <v>4</v>
      </c>
      <c r="AG9" s="11">
        <f>COUNTIFS('Assigned Learning Data Dump'!$W:$W,'Completed FEED'!$A9,'Assigned Learning Data Dump'!$F:$F,$A$1,'Assigned Learning Data Dump'!$U:$U,'Completed FEED'!AG$2)</f>
        <v>0</v>
      </c>
      <c r="AH9" s="12">
        <f t="shared" si="8"/>
        <v>4</v>
      </c>
      <c r="AI9" s="12">
        <f t="shared" si="9"/>
        <v>12</v>
      </c>
      <c r="AJ9" s="11">
        <f>COUNTIFS('Assigned Learning Data Dump'!$W:$W,'Completed FEED'!$A9,'Assigned Learning Data Dump'!$F:$F,$A$1,'Assigned Learning Data Dump'!$U:$U,'Completed FEED'!AJ$2)</f>
        <v>0</v>
      </c>
      <c r="AK9" s="11">
        <f>COUNTIFS('Assigned Learning Data Dump'!$W:$W,'Completed FEED'!$A9,'Assigned Learning Data Dump'!$F:$F,$A$1,'Assigned Learning Data Dump'!$U:$U,'Completed FEED'!AK$2)</f>
        <v>0</v>
      </c>
      <c r="AL9" s="11">
        <f>COUNTIFS('Assigned Learning Data Dump'!$W:$W,'Completed FEED'!$A9,'Assigned Learning Data Dump'!$F:$F,$A$1,'Assigned Learning Data Dump'!$U:$U,'Completed FEED'!AL$2)</f>
        <v>0</v>
      </c>
      <c r="AM9" s="12">
        <f t="shared" si="10"/>
        <v>0</v>
      </c>
      <c r="AN9" s="11">
        <f>COUNTIFS('Assigned Learning Data Dump'!$W:$W,'Completed FEED'!$A9,'Assigned Learning Data Dump'!$F:$F,$A$1,'Assigned Learning Data Dump'!$U:$U,'Completed FEED'!AN$2)</f>
        <v>0</v>
      </c>
      <c r="AO9" s="11">
        <f>COUNTIFS('Assigned Learning Data Dump'!$W:$W,'Completed FEED'!$A9,'Assigned Learning Data Dump'!$F:$F,$A$1,'Assigned Learning Data Dump'!$U:$U,'Completed FEED'!AO$2)</f>
        <v>0</v>
      </c>
      <c r="AP9" s="11">
        <f>COUNTIFS('Assigned Learning Data Dump'!$W:$W,'Completed FEED'!$A9,'Assigned Learning Data Dump'!$F:$F,$A$1,'Assigned Learning Data Dump'!$U:$U,'Completed FEED'!AP$2)</f>
        <v>0</v>
      </c>
      <c r="AQ9" s="12">
        <f t="shared" si="11"/>
        <v>0</v>
      </c>
      <c r="AR9" s="11">
        <f>COUNTIFS('Assigned Learning Data Dump'!$W:$W,'Completed FEED'!$A9,'Assigned Learning Data Dump'!$F:$F,$A$1,'Assigned Learning Data Dump'!$U:$U,'Completed FEED'!AR$2)</f>
        <v>0</v>
      </c>
      <c r="AS9" s="11">
        <f>COUNTIFS('Assigned Learning Data Dump'!$W:$W,'Completed FEED'!$A9,'Assigned Learning Data Dump'!$F:$F,$A$1,'Assigned Learning Data Dump'!$U:$U,'Completed FEED'!AS$2)</f>
        <v>0</v>
      </c>
      <c r="AT9" s="11">
        <f>COUNTIFS('Assigned Learning Data Dump'!$W:$W,'Completed FEED'!$A9,'Assigned Learning Data Dump'!$F:$F,$A$1,'Assigned Learning Data Dump'!$U:$U,'Completed FEED'!AT$2)</f>
        <v>0</v>
      </c>
      <c r="AU9" s="12">
        <f t="shared" si="12"/>
        <v>0</v>
      </c>
      <c r="AV9" s="11">
        <f>COUNTIFS('Assigned Learning Data Dump'!$W:$W,'Completed FEED'!$A9,'Assigned Learning Data Dump'!$F:$F,$A$1,'Assigned Learning Data Dump'!$U:$U,'Completed FEED'!AV$2)</f>
        <v>0</v>
      </c>
      <c r="AW9" s="11">
        <f>COUNTIFS('Assigned Learning Data Dump'!$W:$W,'Completed FEED'!$A9,'Assigned Learning Data Dump'!$F:$F,$A$1,'Assigned Learning Data Dump'!$U:$U,'Completed FEED'!AW$2)</f>
        <v>0</v>
      </c>
      <c r="AX9" s="11">
        <f>COUNTIFS('Assigned Learning Data Dump'!$W:$W,'Completed FEED'!$A9,'Assigned Learning Data Dump'!$F:$F,$A$1,'Assigned Learning Data Dump'!$U:$U,'Completed FEED'!AX$2)</f>
        <v>0</v>
      </c>
      <c r="AY9" s="12">
        <f t="shared" si="13"/>
        <v>0</v>
      </c>
      <c r="AZ9" s="12">
        <f t="shared" si="14"/>
        <v>0</v>
      </c>
    </row>
    <row r="10" spans="1:52" x14ac:dyDescent="0.25">
      <c r="A10" s="13" t="s">
        <v>15433</v>
      </c>
      <c r="B10" s="11">
        <f>COUNTIFS('Assigned Learning Data Dump'!$W:$W,'Completed FEED'!$A10,'Assigned Learning Data Dump'!$F:$F,$A$1,'Assigned Learning Data Dump'!$U:$U,'Completed FEED'!B$2)</f>
        <v>2</v>
      </c>
      <c r="C10" s="11">
        <f>COUNTIFS('Assigned Learning Data Dump'!$W:$W,'Completed FEED'!$A10,'Assigned Learning Data Dump'!$F:$F,$A$1,'Assigned Learning Data Dump'!$U:$U,'Completed FEED'!C$2)</f>
        <v>1</v>
      </c>
      <c r="D10" s="11">
        <f>COUNTIFS('Assigned Learning Data Dump'!$W:$W,'Completed FEED'!$A10,'Assigned Learning Data Dump'!$F:$F,$A$1,'Assigned Learning Data Dump'!$U:$U,'Completed FEED'!D$2)</f>
        <v>0</v>
      </c>
      <c r="E10" s="12">
        <f t="shared" si="0"/>
        <v>3</v>
      </c>
      <c r="F10" s="11">
        <f>COUNTIFS('Assigned Learning Data Dump'!$W:$W,'Completed FEED'!$A10,'Assigned Learning Data Dump'!$F:$F,$A$1,'Assigned Learning Data Dump'!$U:$U,'Completed FEED'!F$2)</f>
        <v>0</v>
      </c>
      <c r="G10" s="11">
        <f>COUNTIFS('Assigned Learning Data Dump'!$W:$W,'Completed FEED'!$A10,'Assigned Learning Data Dump'!$F:$F,$A$1,'Assigned Learning Data Dump'!$U:$U,'Completed FEED'!G$2)</f>
        <v>0</v>
      </c>
      <c r="H10" s="11">
        <f>COUNTIFS('Assigned Learning Data Dump'!$W:$W,'Completed FEED'!$A10,'Assigned Learning Data Dump'!$F:$F,$A$1,'Assigned Learning Data Dump'!$U:$U,'Completed FEED'!H$2)</f>
        <v>1</v>
      </c>
      <c r="I10" s="12">
        <f t="shared" si="1"/>
        <v>1</v>
      </c>
      <c r="J10" s="11">
        <f>COUNTIFS('Assigned Learning Data Dump'!$W:$W,'Completed FEED'!$A10,'Assigned Learning Data Dump'!$F:$F,$A$1,'Assigned Learning Data Dump'!$U:$U,'Completed FEED'!J$2)</f>
        <v>1</v>
      </c>
      <c r="K10" s="11">
        <f>COUNTIFS('Assigned Learning Data Dump'!$W:$W,'Completed FEED'!$A10,'Assigned Learning Data Dump'!$F:$F,$A$1,'Assigned Learning Data Dump'!$U:$U,'Completed FEED'!K$2)</f>
        <v>1</v>
      </c>
      <c r="L10" s="11">
        <f>COUNTIFS('Assigned Learning Data Dump'!$W:$W,'Completed FEED'!$A10,'Assigned Learning Data Dump'!$F:$F,$A$1,'Assigned Learning Data Dump'!$U:$U,'Completed FEED'!L$2)</f>
        <v>0</v>
      </c>
      <c r="M10" s="12">
        <f t="shared" si="2"/>
        <v>2</v>
      </c>
      <c r="N10" s="11">
        <f>COUNTIFS('Assigned Learning Data Dump'!$W:$W,'Completed FEED'!$A10,'Assigned Learning Data Dump'!$F:$F,$A$1,'Assigned Learning Data Dump'!$U:$U,'Completed FEED'!N$2)</f>
        <v>2</v>
      </c>
      <c r="O10" s="11">
        <f>COUNTIFS('Assigned Learning Data Dump'!$W:$W,'Completed FEED'!$A10,'Assigned Learning Data Dump'!$F:$F,$A$1,'Assigned Learning Data Dump'!$U:$U,'Completed FEED'!O$2)</f>
        <v>0</v>
      </c>
      <c r="P10" s="11">
        <f>COUNTIFS('Assigned Learning Data Dump'!$W:$W,'Completed FEED'!$A10,'Assigned Learning Data Dump'!$F:$F,$A$1,'Assigned Learning Data Dump'!$U:$U,'Completed FEED'!P$2)</f>
        <v>2</v>
      </c>
      <c r="Q10" s="12">
        <f t="shared" si="3"/>
        <v>4</v>
      </c>
      <c r="R10" s="12">
        <f t="shared" si="4"/>
        <v>10</v>
      </c>
      <c r="S10" s="11">
        <f>COUNTIFS('Assigned Learning Data Dump'!$W:$W,'Completed FEED'!$A10,'Assigned Learning Data Dump'!$F:$F,$A$1,'Assigned Learning Data Dump'!$U:$U,'Completed FEED'!S$2)</f>
        <v>7</v>
      </c>
      <c r="T10" s="11">
        <f>COUNTIFS('Assigned Learning Data Dump'!$W:$W,'Completed FEED'!$A10,'Assigned Learning Data Dump'!$F:$F,$A$1,'Assigned Learning Data Dump'!$U:$U,'Completed FEED'!T$2)</f>
        <v>1</v>
      </c>
      <c r="U10" s="11">
        <f>COUNTIFS('Assigned Learning Data Dump'!$W:$W,'Completed FEED'!$A10,'Assigned Learning Data Dump'!$F:$F,$A$1,'Assigned Learning Data Dump'!$U:$U,'Completed FEED'!U$2)</f>
        <v>0</v>
      </c>
      <c r="V10" s="12">
        <f t="shared" si="5"/>
        <v>8</v>
      </c>
      <c r="W10" s="11">
        <f>COUNTIFS('Assigned Learning Data Dump'!$W:$W,'Completed FEED'!$A10,'Assigned Learning Data Dump'!$F:$F,$A$1,'Assigned Learning Data Dump'!$U:$U,'Completed FEED'!W$2)</f>
        <v>0</v>
      </c>
      <c r="X10" s="11">
        <f>COUNTIFS('Assigned Learning Data Dump'!$W:$W,'Completed FEED'!$A10,'Assigned Learning Data Dump'!$F:$F,$A$1,'Assigned Learning Data Dump'!$U:$U,'Completed FEED'!X$2)</f>
        <v>0</v>
      </c>
      <c r="Y10" s="11">
        <f>COUNTIFS('Assigned Learning Data Dump'!$W:$W,'Completed FEED'!$A10,'Assigned Learning Data Dump'!$F:$F,$A$1,'Assigned Learning Data Dump'!$U:$U,'Completed FEED'!Y$2)</f>
        <v>0</v>
      </c>
      <c r="Z10" s="12">
        <f t="shared" si="6"/>
        <v>0</v>
      </c>
      <c r="AA10" s="11">
        <f>COUNTIFS('Assigned Learning Data Dump'!$W:$W,'Completed FEED'!$A10,'Assigned Learning Data Dump'!$F:$F,$A$1,'Assigned Learning Data Dump'!$U:$U,'Completed FEED'!AA$2)</f>
        <v>2</v>
      </c>
      <c r="AB10" s="11">
        <f>COUNTIFS('Assigned Learning Data Dump'!$W:$W,'Completed FEED'!$A10,'Assigned Learning Data Dump'!$F:$F,$A$1,'Assigned Learning Data Dump'!$U:$U,'Completed FEED'!AB$2)</f>
        <v>0</v>
      </c>
      <c r="AC10" s="11">
        <f>COUNTIFS('Assigned Learning Data Dump'!$W:$W,'Completed FEED'!$A10,'Assigned Learning Data Dump'!$F:$F,$A$1,'Assigned Learning Data Dump'!$U:$U,'Completed FEED'!AC$2)</f>
        <v>0</v>
      </c>
      <c r="AD10" s="12">
        <f t="shared" si="7"/>
        <v>2</v>
      </c>
      <c r="AE10" s="11">
        <f>COUNTIFS('Assigned Learning Data Dump'!$W:$W,'Completed FEED'!$A10,'Assigned Learning Data Dump'!$F:$F,$A$1,'Assigned Learning Data Dump'!$U:$U,'Completed FEED'!AE$2)</f>
        <v>1</v>
      </c>
      <c r="AF10" s="11">
        <f>COUNTIFS('Assigned Learning Data Dump'!$W:$W,'Completed FEED'!$A10,'Assigned Learning Data Dump'!$F:$F,$A$1,'Assigned Learning Data Dump'!$U:$U,'Completed FEED'!AF$2)</f>
        <v>1</v>
      </c>
      <c r="AG10" s="11">
        <f>COUNTIFS('Assigned Learning Data Dump'!$W:$W,'Completed FEED'!$A10,'Assigned Learning Data Dump'!$F:$F,$A$1,'Assigned Learning Data Dump'!$U:$U,'Completed FEED'!AG$2)</f>
        <v>0</v>
      </c>
      <c r="AH10" s="12">
        <f t="shared" si="8"/>
        <v>2</v>
      </c>
      <c r="AI10" s="12">
        <f t="shared" si="9"/>
        <v>12</v>
      </c>
      <c r="AJ10" s="11">
        <f>COUNTIFS('Assigned Learning Data Dump'!$W:$W,'Completed FEED'!$A10,'Assigned Learning Data Dump'!$F:$F,$A$1,'Assigned Learning Data Dump'!$U:$U,'Completed FEED'!AJ$2)</f>
        <v>0</v>
      </c>
      <c r="AK10" s="11">
        <f>COUNTIFS('Assigned Learning Data Dump'!$W:$W,'Completed FEED'!$A10,'Assigned Learning Data Dump'!$F:$F,$A$1,'Assigned Learning Data Dump'!$U:$U,'Completed FEED'!AK$2)</f>
        <v>0</v>
      </c>
      <c r="AL10" s="11">
        <f>COUNTIFS('Assigned Learning Data Dump'!$W:$W,'Completed FEED'!$A10,'Assigned Learning Data Dump'!$F:$F,$A$1,'Assigned Learning Data Dump'!$U:$U,'Completed FEED'!AL$2)</f>
        <v>0</v>
      </c>
      <c r="AM10" s="12">
        <f t="shared" si="10"/>
        <v>0</v>
      </c>
      <c r="AN10" s="11">
        <f>COUNTIFS('Assigned Learning Data Dump'!$W:$W,'Completed FEED'!$A10,'Assigned Learning Data Dump'!$F:$F,$A$1,'Assigned Learning Data Dump'!$U:$U,'Completed FEED'!AN$2)</f>
        <v>0</v>
      </c>
      <c r="AO10" s="11">
        <f>COUNTIFS('Assigned Learning Data Dump'!$W:$W,'Completed FEED'!$A10,'Assigned Learning Data Dump'!$F:$F,$A$1,'Assigned Learning Data Dump'!$U:$U,'Completed FEED'!AO$2)</f>
        <v>0</v>
      </c>
      <c r="AP10" s="11">
        <f>COUNTIFS('Assigned Learning Data Dump'!$W:$W,'Completed FEED'!$A10,'Assigned Learning Data Dump'!$F:$F,$A$1,'Assigned Learning Data Dump'!$U:$U,'Completed FEED'!AP$2)</f>
        <v>0</v>
      </c>
      <c r="AQ10" s="12">
        <f t="shared" si="11"/>
        <v>0</v>
      </c>
      <c r="AR10" s="11">
        <f>COUNTIFS('Assigned Learning Data Dump'!$W:$W,'Completed FEED'!$A10,'Assigned Learning Data Dump'!$F:$F,$A$1,'Assigned Learning Data Dump'!$U:$U,'Completed FEED'!AR$2)</f>
        <v>0</v>
      </c>
      <c r="AS10" s="11">
        <f>COUNTIFS('Assigned Learning Data Dump'!$W:$W,'Completed FEED'!$A10,'Assigned Learning Data Dump'!$F:$F,$A$1,'Assigned Learning Data Dump'!$U:$U,'Completed FEED'!AS$2)</f>
        <v>0</v>
      </c>
      <c r="AT10" s="11">
        <f>COUNTIFS('Assigned Learning Data Dump'!$W:$W,'Completed FEED'!$A10,'Assigned Learning Data Dump'!$F:$F,$A$1,'Assigned Learning Data Dump'!$U:$U,'Completed FEED'!AT$2)</f>
        <v>0</v>
      </c>
      <c r="AU10" s="12">
        <f t="shared" si="12"/>
        <v>0</v>
      </c>
      <c r="AV10" s="11">
        <f>COUNTIFS('Assigned Learning Data Dump'!$W:$W,'Completed FEED'!$A10,'Assigned Learning Data Dump'!$F:$F,$A$1,'Assigned Learning Data Dump'!$U:$U,'Completed FEED'!AV$2)</f>
        <v>0</v>
      </c>
      <c r="AW10" s="11">
        <f>COUNTIFS('Assigned Learning Data Dump'!$W:$W,'Completed FEED'!$A10,'Assigned Learning Data Dump'!$F:$F,$A$1,'Assigned Learning Data Dump'!$U:$U,'Completed FEED'!AW$2)</f>
        <v>0</v>
      </c>
      <c r="AX10" s="11">
        <f>COUNTIFS('Assigned Learning Data Dump'!$W:$W,'Completed FEED'!$A10,'Assigned Learning Data Dump'!$F:$F,$A$1,'Assigned Learning Data Dump'!$U:$U,'Completed FEED'!AX$2)</f>
        <v>0</v>
      </c>
      <c r="AY10" s="12">
        <f t="shared" si="13"/>
        <v>0</v>
      </c>
      <c r="AZ10" s="12">
        <f t="shared" si="14"/>
        <v>0</v>
      </c>
    </row>
    <row r="11" spans="1:52" x14ac:dyDescent="0.25">
      <c r="A11" s="13" t="s">
        <v>1547</v>
      </c>
      <c r="B11" s="11">
        <f>COUNTIFS('Assigned Learning Data Dump'!$W:$W,'Completed FEED'!$A11,'Assigned Learning Data Dump'!$F:$F,$A$1,'Assigned Learning Data Dump'!$U:$U,'Completed FEED'!B$2)</f>
        <v>3</v>
      </c>
      <c r="C11" s="11">
        <f>COUNTIFS('Assigned Learning Data Dump'!$W:$W,'Completed FEED'!$A11,'Assigned Learning Data Dump'!$F:$F,$A$1,'Assigned Learning Data Dump'!$U:$U,'Completed FEED'!C$2)</f>
        <v>0</v>
      </c>
      <c r="D11" s="11">
        <f>COUNTIFS('Assigned Learning Data Dump'!$W:$W,'Completed FEED'!$A11,'Assigned Learning Data Dump'!$F:$F,$A$1,'Assigned Learning Data Dump'!$U:$U,'Completed FEED'!D$2)</f>
        <v>0</v>
      </c>
      <c r="E11" s="12">
        <f t="shared" si="0"/>
        <v>3</v>
      </c>
      <c r="F11" s="11">
        <f>COUNTIFS('Assigned Learning Data Dump'!$W:$W,'Completed FEED'!$A11,'Assigned Learning Data Dump'!$F:$F,$A$1,'Assigned Learning Data Dump'!$U:$U,'Completed FEED'!F$2)</f>
        <v>0</v>
      </c>
      <c r="G11" s="11">
        <f>COUNTIFS('Assigned Learning Data Dump'!$W:$W,'Completed FEED'!$A11,'Assigned Learning Data Dump'!$F:$F,$A$1,'Assigned Learning Data Dump'!$U:$U,'Completed FEED'!G$2)</f>
        <v>0</v>
      </c>
      <c r="H11" s="11">
        <f>COUNTIFS('Assigned Learning Data Dump'!$W:$W,'Completed FEED'!$A11,'Assigned Learning Data Dump'!$F:$F,$A$1,'Assigned Learning Data Dump'!$U:$U,'Completed FEED'!H$2)</f>
        <v>0</v>
      </c>
      <c r="I11" s="12">
        <f t="shared" si="1"/>
        <v>0</v>
      </c>
      <c r="J11" s="11">
        <f>COUNTIFS('Assigned Learning Data Dump'!$W:$W,'Completed FEED'!$A11,'Assigned Learning Data Dump'!$F:$F,$A$1,'Assigned Learning Data Dump'!$U:$U,'Completed FEED'!J$2)</f>
        <v>0</v>
      </c>
      <c r="K11" s="11">
        <f>COUNTIFS('Assigned Learning Data Dump'!$W:$W,'Completed FEED'!$A11,'Assigned Learning Data Dump'!$F:$F,$A$1,'Assigned Learning Data Dump'!$U:$U,'Completed FEED'!K$2)</f>
        <v>1</v>
      </c>
      <c r="L11" s="11">
        <f>COUNTIFS('Assigned Learning Data Dump'!$W:$W,'Completed FEED'!$A11,'Assigned Learning Data Dump'!$F:$F,$A$1,'Assigned Learning Data Dump'!$U:$U,'Completed FEED'!L$2)</f>
        <v>0</v>
      </c>
      <c r="M11" s="12">
        <f t="shared" si="2"/>
        <v>1</v>
      </c>
      <c r="N11" s="11">
        <f>COUNTIFS('Assigned Learning Data Dump'!$W:$W,'Completed FEED'!$A11,'Assigned Learning Data Dump'!$F:$F,$A$1,'Assigned Learning Data Dump'!$U:$U,'Completed FEED'!N$2)</f>
        <v>0</v>
      </c>
      <c r="O11" s="11">
        <f>COUNTIFS('Assigned Learning Data Dump'!$W:$W,'Completed FEED'!$A11,'Assigned Learning Data Dump'!$F:$F,$A$1,'Assigned Learning Data Dump'!$U:$U,'Completed FEED'!O$2)</f>
        <v>0</v>
      </c>
      <c r="P11" s="11">
        <f>COUNTIFS('Assigned Learning Data Dump'!$W:$W,'Completed FEED'!$A11,'Assigned Learning Data Dump'!$F:$F,$A$1,'Assigned Learning Data Dump'!$U:$U,'Completed FEED'!P$2)</f>
        <v>0</v>
      </c>
      <c r="Q11" s="12">
        <f t="shared" si="3"/>
        <v>0</v>
      </c>
      <c r="R11" s="12">
        <f t="shared" si="4"/>
        <v>4</v>
      </c>
      <c r="S11" s="11">
        <f>COUNTIFS('Assigned Learning Data Dump'!$W:$W,'Completed FEED'!$A11,'Assigned Learning Data Dump'!$F:$F,$A$1,'Assigned Learning Data Dump'!$U:$U,'Completed FEED'!S$2)</f>
        <v>0</v>
      </c>
      <c r="T11" s="11">
        <f>COUNTIFS('Assigned Learning Data Dump'!$W:$W,'Completed FEED'!$A11,'Assigned Learning Data Dump'!$F:$F,$A$1,'Assigned Learning Data Dump'!$U:$U,'Completed FEED'!T$2)</f>
        <v>0</v>
      </c>
      <c r="U11" s="11">
        <f>COUNTIFS('Assigned Learning Data Dump'!$W:$W,'Completed FEED'!$A11,'Assigned Learning Data Dump'!$F:$F,$A$1,'Assigned Learning Data Dump'!$U:$U,'Completed FEED'!U$2)</f>
        <v>0</v>
      </c>
      <c r="V11" s="12">
        <f t="shared" si="5"/>
        <v>0</v>
      </c>
      <c r="W11" s="11">
        <f>COUNTIFS('Assigned Learning Data Dump'!$W:$W,'Completed FEED'!$A11,'Assigned Learning Data Dump'!$F:$F,$A$1,'Assigned Learning Data Dump'!$U:$U,'Completed FEED'!W$2)</f>
        <v>0</v>
      </c>
      <c r="X11" s="11">
        <f>COUNTIFS('Assigned Learning Data Dump'!$W:$W,'Completed FEED'!$A11,'Assigned Learning Data Dump'!$F:$F,$A$1,'Assigned Learning Data Dump'!$U:$U,'Completed FEED'!X$2)</f>
        <v>0</v>
      </c>
      <c r="Y11" s="11">
        <f>COUNTIFS('Assigned Learning Data Dump'!$W:$W,'Completed FEED'!$A11,'Assigned Learning Data Dump'!$F:$F,$A$1,'Assigned Learning Data Dump'!$U:$U,'Completed FEED'!Y$2)</f>
        <v>0</v>
      </c>
      <c r="Z11" s="12">
        <f t="shared" si="6"/>
        <v>0</v>
      </c>
      <c r="AA11" s="11">
        <f>COUNTIFS('Assigned Learning Data Dump'!$W:$W,'Completed FEED'!$A11,'Assigned Learning Data Dump'!$F:$F,$A$1,'Assigned Learning Data Dump'!$U:$U,'Completed FEED'!AA$2)</f>
        <v>0</v>
      </c>
      <c r="AB11" s="11">
        <f>COUNTIFS('Assigned Learning Data Dump'!$W:$W,'Completed FEED'!$A11,'Assigned Learning Data Dump'!$F:$F,$A$1,'Assigned Learning Data Dump'!$U:$U,'Completed FEED'!AB$2)</f>
        <v>0</v>
      </c>
      <c r="AC11" s="11">
        <f>COUNTIFS('Assigned Learning Data Dump'!$W:$W,'Completed FEED'!$A11,'Assigned Learning Data Dump'!$F:$F,$A$1,'Assigned Learning Data Dump'!$U:$U,'Completed FEED'!AC$2)</f>
        <v>0</v>
      </c>
      <c r="AD11" s="12">
        <f t="shared" si="7"/>
        <v>0</v>
      </c>
      <c r="AE11" s="11">
        <f>COUNTIFS('Assigned Learning Data Dump'!$W:$W,'Completed FEED'!$A11,'Assigned Learning Data Dump'!$F:$F,$A$1,'Assigned Learning Data Dump'!$U:$U,'Completed FEED'!AE$2)</f>
        <v>0</v>
      </c>
      <c r="AF11" s="11">
        <f>COUNTIFS('Assigned Learning Data Dump'!$W:$W,'Completed FEED'!$A11,'Assigned Learning Data Dump'!$F:$F,$A$1,'Assigned Learning Data Dump'!$U:$U,'Completed FEED'!AF$2)</f>
        <v>0</v>
      </c>
      <c r="AG11" s="11">
        <f>COUNTIFS('Assigned Learning Data Dump'!$W:$W,'Completed FEED'!$A11,'Assigned Learning Data Dump'!$F:$F,$A$1,'Assigned Learning Data Dump'!$U:$U,'Completed FEED'!AG$2)</f>
        <v>0</v>
      </c>
      <c r="AH11" s="12">
        <f t="shared" si="8"/>
        <v>0</v>
      </c>
      <c r="AI11" s="12">
        <f t="shared" si="9"/>
        <v>0</v>
      </c>
      <c r="AJ11" s="11">
        <f>COUNTIFS('Assigned Learning Data Dump'!$W:$W,'Completed FEED'!$A11,'Assigned Learning Data Dump'!$F:$F,$A$1,'Assigned Learning Data Dump'!$U:$U,'Completed FEED'!AJ$2)</f>
        <v>0</v>
      </c>
      <c r="AK11" s="11">
        <f>COUNTIFS('Assigned Learning Data Dump'!$W:$W,'Completed FEED'!$A11,'Assigned Learning Data Dump'!$F:$F,$A$1,'Assigned Learning Data Dump'!$U:$U,'Completed FEED'!AK$2)</f>
        <v>0</v>
      </c>
      <c r="AL11" s="11">
        <f>COUNTIFS('Assigned Learning Data Dump'!$W:$W,'Completed FEED'!$A11,'Assigned Learning Data Dump'!$F:$F,$A$1,'Assigned Learning Data Dump'!$U:$U,'Completed FEED'!AL$2)</f>
        <v>0</v>
      </c>
      <c r="AM11" s="12">
        <f t="shared" si="10"/>
        <v>0</v>
      </c>
      <c r="AN11" s="11">
        <f>COUNTIFS('Assigned Learning Data Dump'!$W:$W,'Completed FEED'!$A11,'Assigned Learning Data Dump'!$F:$F,$A$1,'Assigned Learning Data Dump'!$U:$U,'Completed FEED'!AN$2)</f>
        <v>0</v>
      </c>
      <c r="AO11" s="11">
        <f>COUNTIFS('Assigned Learning Data Dump'!$W:$W,'Completed FEED'!$A11,'Assigned Learning Data Dump'!$F:$F,$A$1,'Assigned Learning Data Dump'!$U:$U,'Completed FEED'!AO$2)</f>
        <v>0</v>
      </c>
      <c r="AP11" s="11">
        <f>COUNTIFS('Assigned Learning Data Dump'!$W:$W,'Completed FEED'!$A11,'Assigned Learning Data Dump'!$F:$F,$A$1,'Assigned Learning Data Dump'!$U:$U,'Completed FEED'!AP$2)</f>
        <v>0</v>
      </c>
      <c r="AQ11" s="12">
        <f t="shared" si="11"/>
        <v>0</v>
      </c>
      <c r="AR11" s="11">
        <f>COUNTIFS('Assigned Learning Data Dump'!$W:$W,'Completed FEED'!$A11,'Assigned Learning Data Dump'!$F:$F,$A$1,'Assigned Learning Data Dump'!$U:$U,'Completed FEED'!AR$2)</f>
        <v>0</v>
      </c>
      <c r="AS11" s="11">
        <f>COUNTIFS('Assigned Learning Data Dump'!$W:$W,'Completed FEED'!$A11,'Assigned Learning Data Dump'!$F:$F,$A$1,'Assigned Learning Data Dump'!$U:$U,'Completed FEED'!AS$2)</f>
        <v>0</v>
      </c>
      <c r="AT11" s="11">
        <f>COUNTIFS('Assigned Learning Data Dump'!$W:$W,'Completed FEED'!$A11,'Assigned Learning Data Dump'!$F:$F,$A$1,'Assigned Learning Data Dump'!$U:$U,'Completed FEED'!AT$2)</f>
        <v>0</v>
      </c>
      <c r="AU11" s="12">
        <f t="shared" si="12"/>
        <v>0</v>
      </c>
      <c r="AV11" s="11">
        <f>COUNTIFS('Assigned Learning Data Dump'!$W:$W,'Completed FEED'!$A11,'Assigned Learning Data Dump'!$F:$F,$A$1,'Assigned Learning Data Dump'!$U:$U,'Completed FEED'!AV$2)</f>
        <v>0</v>
      </c>
      <c r="AW11" s="11">
        <f>COUNTIFS('Assigned Learning Data Dump'!$W:$W,'Completed FEED'!$A11,'Assigned Learning Data Dump'!$F:$F,$A$1,'Assigned Learning Data Dump'!$U:$U,'Completed FEED'!AW$2)</f>
        <v>0</v>
      </c>
      <c r="AX11" s="11">
        <f>COUNTIFS('Assigned Learning Data Dump'!$W:$W,'Completed FEED'!$A11,'Assigned Learning Data Dump'!$F:$F,$A$1,'Assigned Learning Data Dump'!$U:$U,'Completed FEED'!AX$2)</f>
        <v>0</v>
      </c>
      <c r="AY11" s="12">
        <f t="shared" si="13"/>
        <v>0</v>
      </c>
      <c r="AZ11" s="12">
        <f t="shared" si="14"/>
        <v>0</v>
      </c>
    </row>
    <row r="12" spans="1:52" x14ac:dyDescent="0.25">
      <c r="A12" s="10" t="s">
        <v>15431</v>
      </c>
      <c r="B12" s="11">
        <f>COUNTIFS('Assigned Learning Data Dump'!$W:$W,'Completed FEED'!$A12,'Assigned Learning Data Dump'!$F:$F,$A$1,'Assigned Learning Data Dump'!$U:$U,'Completed FEED'!B$2)</f>
        <v>0</v>
      </c>
      <c r="C12" s="11">
        <f>COUNTIFS('Assigned Learning Data Dump'!$W:$W,'Completed FEED'!$A12,'Assigned Learning Data Dump'!$F:$F,$A$1,'Assigned Learning Data Dump'!$U:$U,'Completed FEED'!C$2)</f>
        <v>0</v>
      </c>
      <c r="D12" s="11">
        <f>COUNTIFS('Assigned Learning Data Dump'!$W:$W,'Completed FEED'!$A12,'Assigned Learning Data Dump'!$F:$F,$A$1,'Assigned Learning Data Dump'!$U:$U,'Completed FEED'!D$2)</f>
        <v>0</v>
      </c>
      <c r="E12" s="12">
        <f t="shared" si="0"/>
        <v>0</v>
      </c>
      <c r="F12" s="11">
        <f>COUNTIFS('Assigned Learning Data Dump'!$W:$W,'Completed FEED'!$A12,'Assigned Learning Data Dump'!$F:$F,$A$1,'Assigned Learning Data Dump'!$U:$U,'Completed FEED'!F$2)</f>
        <v>0</v>
      </c>
      <c r="G12" s="11">
        <f>COUNTIFS('Assigned Learning Data Dump'!$W:$W,'Completed FEED'!$A12,'Assigned Learning Data Dump'!$F:$F,$A$1,'Assigned Learning Data Dump'!$U:$U,'Completed FEED'!G$2)</f>
        <v>0</v>
      </c>
      <c r="H12" s="11">
        <f>COUNTIFS('Assigned Learning Data Dump'!$W:$W,'Completed FEED'!$A12,'Assigned Learning Data Dump'!$F:$F,$A$1,'Assigned Learning Data Dump'!$U:$U,'Completed FEED'!H$2)</f>
        <v>0</v>
      </c>
      <c r="I12" s="12">
        <f t="shared" si="1"/>
        <v>0</v>
      </c>
      <c r="J12" s="11">
        <f>COUNTIFS('Assigned Learning Data Dump'!$W:$W,'Completed FEED'!$A12,'Assigned Learning Data Dump'!$F:$F,$A$1,'Assigned Learning Data Dump'!$U:$U,'Completed FEED'!J$2)</f>
        <v>0</v>
      </c>
      <c r="K12" s="11">
        <f>COUNTIFS('Assigned Learning Data Dump'!$W:$W,'Completed FEED'!$A12,'Assigned Learning Data Dump'!$F:$F,$A$1,'Assigned Learning Data Dump'!$U:$U,'Completed FEED'!K$2)</f>
        <v>0</v>
      </c>
      <c r="L12" s="11">
        <f>COUNTIFS('Assigned Learning Data Dump'!$W:$W,'Completed FEED'!$A12,'Assigned Learning Data Dump'!$F:$F,$A$1,'Assigned Learning Data Dump'!$U:$U,'Completed FEED'!L$2)</f>
        <v>0</v>
      </c>
      <c r="M12" s="12">
        <f t="shared" si="2"/>
        <v>0</v>
      </c>
      <c r="N12" s="11">
        <f>COUNTIFS('Assigned Learning Data Dump'!$W:$W,'Completed FEED'!$A12,'Assigned Learning Data Dump'!$F:$F,$A$1,'Assigned Learning Data Dump'!$U:$U,'Completed FEED'!N$2)</f>
        <v>0</v>
      </c>
      <c r="O12" s="11">
        <f>COUNTIFS('Assigned Learning Data Dump'!$W:$W,'Completed FEED'!$A12,'Assigned Learning Data Dump'!$F:$F,$A$1,'Assigned Learning Data Dump'!$U:$U,'Completed FEED'!O$2)</f>
        <v>0</v>
      </c>
      <c r="P12" s="11">
        <f>COUNTIFS('Assigned Learning Data Dump'!$W:$W,'Completed FEED'!$A12,'Assigned Learning Data Dump'!$F:$F,$A$1,'Assigned Learning Data Dump'!$U:$U,'Completed FEED'!P$2)</f>
        <v>0</v>
      </c>
      <c r="Q12" s="12">
        <f t="shared" si="3"/>
        <v>0</v>
      </c>
      <c r="R12" s="12">
        <f t="shared" si="4"/>
        <v>0</v>
      </c>
      <c r="S12" s="11">
        <f>COUNTIFS('Assigned Learning Data Dump'!$W:$W,'Completed FEED'!$A12,'Assigned Learning Data Dump'!$F:$F,$A$1,'Assigned Learning Data Dump'!$U:$U,'Completed FEED'!S$2)</f>
        <v>0</v>
      </c>
      <c r="T12" s="11">
        <f>COUNTIFS('Assigned Learning Data Dump'!$W:$W,'Completed FEED'!$A12,'Assigned Learning Data Dump'!$F:$F,$A$1,'Assigned Learning Data Dump'!$U:$U,'Completed FEED'!T$2)</f>
        <v>0</v>
      </c>
      <c r="U12" s="11">
        <f>COUNTIFS('Assigned Learning Data Dump'!$W:$W,'Completed FEED'!$A12,'Assigned Learning Data Dump'!$F:$F,$A$1,'Assigned Learning Data Dump'!$U:$U,'Completed FEED'!U$2)</f>
        <v>0</v>
      </c>
      <c r="V12" s="12">
        <f t="shared" si="5"/>
        <v>0</v>
      </c>
      <c r="W12" s="11">
        <f>COUNTIFS('Assigned Learning Data Dump'!$W:$W,'Completed FEED'!$A12,'Assigned Learning Data Dump'!$F:$F,$A$1,'Assigned Learning Data Dump'!$U:$U,'Completed FEED'!W$2)</f>
        <v>0</v>
      </c>
      <c r="X12" s="11">
        <f>COUNTIFS('Assigned Learning Data Dump'!$W:$W,'Completed FEED'!$A12,'Assigned Learning Data Dump'!$F:$F,$A$1,'Assigned Learning Data Dump'!$U:$U,'Completed FEED'!X$2)</f>
        <v>0</v>
      </c>
      <c r="Y12" s="11">
        <f>COUNTIFS('Assigned Learning Data Dump'!$W:$W,'Completed FEED'!$A12,'Assigned Learning Data Dump'!$F:$F,$A$1,'Assigned Learning Data Dump'!$U:$U,'Completed FEED'!Y$2)</f>
        <v>0</v>
      </c>
      <c r="Z12" s="12">
        <f t="shared" si="6"/>
        <v>0</v>
      </c>
      <c r="AA12" s="11">
        <f>COUNTIFS('Assigned Learning Data Dump'!$W:$W,'Completed FEED'!$A12,'Assigned Learning Data Dump'!$F:$F,$A$1,'Assigned Learning Data Dump'!$U:$U,'Completed FEED'!AA$2)</f>
        <v>0</v>
      </c>
      <c r="AB12" s="11">
        <f>COUNTIFS('Assigned Learning Data Dump'!$W:$W,'Completed FEED'!$A12,'Assigned Learning Data Dump'!$F:$F,$A$1,'Assigned Learning Data Dump'!$U:$U,'Completed FEED'!AB$2)</f>
        <v>0</v>
      </c>
      <c r="AC12" s="11">
        <f>COUNTIFS('Assigned Learning Data Dump'!$W:$W,'Completed FEED'!$A12,'Assigned Learning Data Dump'!$F:$F,$A$1,'Assigned Learning Data Dump'!$U:$U,'Completed FEED'!AC$2)</f>
        <v>0</v>
      </c>
      <c r="AD12" s="12">
        <f t="shared" si="7"/>
        <v>0</v>
      </c>
      <c r="AE12" s="11">
        <f>COUNTIFS('Assigned Learning Data Dump'!$W:$W,'Completed FEED'!$A12,'Assigned Learning Data Dump'!$F:$F,$A$1,'Assigned Learning Data Dump'!$U:$U,'Completed FEED'!AE$2)</f>
        <v>0</v>
      </c>
      <c r="AF12" s="11">
        <f>COUNTIFS('Assigned Learning Data Dump'!$W:$W,'Completed FEED'!$A12,'Assigned Learning Data Dump'!$F:$F,$A$1,'Assigned Learning Data Dump'!$U:$U,'Completed FEED'!AF$2)</f>
        <v>0</v>
      </c>
      <c r="AG12" s="11">
        <f>COUNTIFS('Assigned Learning Data Dump'!$W:$W,'Completed FEED'!$A12,'Assigned Learning Data Dump'!$F:$F,$A$1,'Assigned Learning Data Dump'!$U:$U,'Completed FEED'!AG$2)</f>
        <v>0</v>
      </c>
      <c r="AH12" s="12">
        <f t="shared" si="8"/>
        <v>0</v>
      </c>
      <c r="AI12" s="12">
        <f t="shared" si="9"/>
        <v>0</v>
      </c>
      <c r="AJ12" s="11">
        <f>COUNTIFS('Assigned Learning Data Dump'!$W:$W,'Completed FEED'!$A12,'Assigned Learning Data Dump'!$F:$F,$A$1,'Assigned Learning Data Dump'!$U:$U,'Completed FEED'!AJ$2)</f>
        <v>0</v>
      </c>
      <c r="AK12" s="11">
        <f>COUNTIFS('Assigned Learning Data Dump'!$W:$W,'Completed FEED'!$A12,'Assigned Learning Data Dump'!$F:$F,$A$1,'Assigned Learning Data Dump'!$U:$U,'Completed FEED'!AK$2)</f>
        <v>0</v>
      </c>
      <c r="AL12" s="11">
        <f>COUNTIFS('Assigned Learning Data Dump'!$W:$W,'Completed FEED'!$A12,'Assigned Learning Data Dump'!$F:$F,$A$1,'Assigned Learning Data Dump'!$U:$U,'Completed FEED'!AL$2)</f>
        <v>0</v>
      </c>
      <c r="AM12" s="12">
        <f t="shared" si="10"/>
        <v>0</v>
      </c>
      <c r="AN12" s="11">
        <f>COUNTIFS('Assigned Learning Data Dump'!$W:$W,'Completed FEED'!$A12,'Assigned Learning Data Dump'!$F:$F,$A$1,'Assigned Learning Data Dump'!$U:$U,'Completed FEED'!AN$2)</f>
        <v>0</v>
      </c>
      <c r="AO12" s="11">
        <f>COUNTIFS('Assigned Learning Data Dump'!$W:$W,'Completed FEED'!$A12,'Assigned Learning Data Dump'!$F:$F,$A$1,'Assigned Learning Data Dump'!$U:$U,'Completed FEED'!AO$2)</f>
        <v>0</v>
      </c>
      <c r="AP12" s="11">
        <f>COUNTIFS('Assigned Learning Data Dump'!$W:$W,'Completed FEED'!$A12,'Assigned Learning Data Dump'!$F:$F,$A$1,'Assigned Learning Data Dump'!$U:$U,'Completed FEED'!AP$2)</f>
        <v>0</v>
      </c>
      <c r="AQ12" s="12">
        <f t="shared" si="11"/>
        <v>0</v>
      </c>
      <c r="AR12" s="11">
        <f>COUNTIFS('Assigned Learning Data Dump'!$W:$W,'Completed FEED'!$A12,'Assigned Learning Data Dump'!$F:$F,$A$1,'Assigned Learning Data Dump'!$U:$U,'Completed FEED'!AR$2)</f>
        <v>0</v>
      </c>
      <c r="AS12" s="11">
        <f>COUNTIFS('Assigned Learning Data Dump'!$W:$W,'Completed FEED'!$A12,'Assigned Learning Data Dump'!$F:$F,$A$1,'Assigned Learning Data Dump'!$U:$U,'Completed FEED'!AS$2)</f>
        <v>0</v>
      </c>
      <c r="AT12" s="11">
        <f>COUNTIFS('Assigned Learning Data Dump'!$W:$W,'Completed FEED'!$A12,'Assigned Learning Data Dump'!$F:$F,$A$1,'Assigned Learning Data Dump'!$U:$U,'Completed FEED'!AT$2)</f>
        <v>0</v>
      </c>
      <c r="AU12" s="12">
        <f t="shared" si="12"/>
        <v>0</v>
      </c>
      <c r="AV12" s="11">
        <f>COUNTIFS('Assigned Learning Data Dump'!$W:$W,'Completed FEED'!$A12,'Assigned Learning Data Dump'!$F:$F,$A$1,'Assigned Learning Data Dump'!$U:$U,'Completed FEED'!AV$2)</f>
        <v>0</v>
      </c>
      <c r="AW12" s="11">
        <f>COUNTIFS('Assigned Learning Data Dump'!$W:$W,'Completed FEED'!$A12,'Assigned Learning Data Dump'!$F:$F,$A$1,'Assigned Learning Data Dump'!$U:$U,'Completed FEED'!AW$2)</f>
        <v>0</v>
      </c>
      <c r="AX12" s="11">
        <f>COUNTIFS('Assigned Learning Data Dump'!$W:$W,'Completed FEED'!$A12,'Assigned Learning Data Dump'!$F:$F,$A$1,'Assigned Learning Data Dump'!$U:$U,'Completed FEED'!AX$2)</f>
        <v>0</v>
      </c>
      <c r="AY12" s="12">
        <f t="shared" si="13"/>
        <v>0</v>
      </c>
      <c r="AZ12" s="12">
        <f t="shared" si="14"/>
        <v>0</v>
      </c>
    </row>
    <row r="13" spans="1:52" x14ac:dyDescent="0.25">
      <c r="A13" s="10" t="s">
        <v>15434</v>
      </c>
      <c r="B13" s="11">
        <f>COUNTIFS('Assigned Learning Data Dump'!$W:$W,'Completed FEED'!$A13,'Assigned Learning Data Dump'!$F:$F,$A$1,'Assigned Learning Data Dump'!$U:$U,'Completed FEED'!B$2)</f>
        <v>0</v>
      </c>
      <c r="C13" s="11">
        <f>COUNTIFS('Assigned Learning Data Dump'!$W:$W,'Completed FEED'!$A13,'Assigned Learning Data Dump'!$F:$F,$A$1,'Assigned Learning Data Dump'!$U:$U,'Completed FEED'!C$2)</f>
        <v>0</v>
      </c>
      <c r="D13" s="11">
        <f>COUNTIFS('Assigned Learning Data Dump'!$W:$W,'Completed FEED'!$A13,'Assigned Learning Data Dump'!$F:$F,$A$1,'Assigned Learning Data Dump'!$U:$U,'Completed FEED'!D$2)</f>
        <v>0</v>
      </c>
      <c r="E13" s="12">
        <f t="shared" si="0"/>
        <v>0</v>
      </c>
      <c r="F13" s="11">
        <f>COUNTIFS('Assigned Learning Data Dump'!$W:$W,'Completed FEED'!$A13,'Assigned Learning Data Dump'!$F:$F,$A$1,'Assigned Learning Data Dump'!$U:$U,'Completed FEED'!F$2)</f>
        <v>0</v>
      </c>
      <c r="G13" s="11">
        <f>COUNTIFS('Assigned Learning Data Dump'!$W:$W,'Completed FEED'!$A13,'Assigned Learning Data Dump'!$F:$F,$A$1,'Assigned Learning Data Dump'!$U:$U,'Completed FEED'!G$2)</f>
        <v>0</v>
      </c>
      <c r="H13" s="11">
        <f>COUNTIFS('Assigned Learning Data Dump'!$W:$W,'Completed FEED'!$A13,'Assigned Learning Data Dump'!$F:$F,$A$1,'Assigned Learning Data Dump'!$U:$U,'Completed FEED'!H$2)</f>
        <v>0</v>
      </c>
      <c r="I13" s="12">
        <f t="shared" si="1"/>
        <v>0</v>
      </c>
      <c r="J13" s="11">
        <f>COUNTIFS('Assigned Learning Data Dump'!$W:$W,'Completed FEED'!$A13,'Assigned Learning Data Dump'!$F:$F,$A$1,'Assigned Learning Data Dump'!$U:$U,'Completed FEED'!J$2)</f>
        <v>0</v>
      </c>
      <c r="K13" s="11">
        <f>COUNTIFS('Assigned Learning Data Dump'!$W:$W,'Completed FEED'!$A13,'Assigned Learning Data Dump'!$F:$F,$A$1,'Assigned Learning Data Dump'!$U:$U,'Completed FEED'!K$2)</f>
        <v>0</v>
      </c>
      <c r="L13" s="11">
        <f>COUNTIFS('Assigned Learning Data Dump'!$W:$W,'Completed FEED'!$A13,'Assigned Learning Data Dump'!$F:$F,$A$1,'Assigned Learning Data Dump'!$U:$U,'Completed FEED'!L$2)</f>
        <v>0</v>
      </c>
      <c r="M13" s="12">
        <f t="shared" si="2"/>
        <v>0</v>
      </c>
      <c r="N13" s="11">
        <f>COUNTIFS('Assigned Learning Data Dump'!$W:$W,'Completed FEED'!$A13,'Assigned Learning Data Dump'!$F:$F,$A$1,'Assigned Learning Data Dump'!$U:$U,'Completed FEED'!N$2)</f>
        <v>0</v>
      </c>
      <c r="O13" s="11">
        <f>COUNTIFS('Assigned Learning Data Dump'!$W:$W,'Completed FEED'!$A13,'Assigned Learning Data Dump'!$F:$F,$A$1,'Assigned Learning Data Dump'!$U:$U,'Completed FEED'!O$2)</f>
        <v>0</v>
      </c>
      <c r="P13" s="11">
        <f>COUNTIFS('Assigned Learning Data Dump'!$W:$W,'Completed FEED'!$A13,'Assigned Learning Data Dump'!$F:$F,$A$1,'Assigned Learning Data Dump'!$U:$U,'Completed FEED'!P$2)</f>
        <v>0</v>
      </c>
      <c r="Q13" s="12">
        <f t="shared" si="3"/>
        <v>0</v>
      </c>
      <c r="R13" s="12">
        <f t="shared" si="4"/>
        <v>0</v>
      </c>
      <c r="S13" s="11">
        <f>COUNTIFS('Assigned Learning Data Dump'!$W:$W,'Completed FEED'!$A13,'Assigned Learning Data Dump'!$F:$F,$A$1,'Assigned Learning Data Dump'!$U:$U,'Completed FEED'!S$2)</f>
        <v>0</v>
      </c>
      <c r="T13" s="11">
        <f>COUNTIFS('Assigned Learning Data Dump'!$W:$W,'Completed FEED'!$A13,'Assigned Learning Data Dump'!$F:$F,$A$1,'Assigned Learning Data Dump'!$U:$U,'Completed FEED'!T$2)</f>
        <v>0</v>
      </c>
      <c r="U13" s="11">
        <f>COUNTIFS('Assigned Learning Data Dump'!$W:$W,'Completed FEED'!$A13,'Assigned Learning Data Dump'!$F:$F,$A$1,'Assigned Learning Data Dump'!$U:$U,'Completed FEED'!U$2)</f>
        <v>0</v>
      </c>
      <c r="V13" s="12">
        <f t="shared" si="5"/>
        <v>0</v>
      </c>
      <c r="W13" s="11">
        <f>COUNTIFS('Assigned Learning Data Dump'!$W:$W,'Completed FEED'!$A13,'Assigned Learning Data Dump'!$F:$F,$A$1,'Assigned Learning Data Dump'!$U:$U,'Completed FEED'!W$2)</f>
        <v>0</v>
      </c>
      <c r="X13" s="11">
        <f>COUNTIFS('Assigned Learning Data Dump'!$W:$W,'Completed FEED'!$A13,'Assigned Learning Data Dump'!$F:$F,$A$1,'Assigned Learning Data Dump'!$U:$U,'Completed FEED'!X$2)</f>
        <v>0</v>
      </c>
      <c r="Y13" s="11">
        <f>COUNTIFS('Assigned Learning Data Dump'!$W:$W,'Completed FEED'!$A13,'Assigned Learning Data Dump'!$F:$F,$A$1,'Assigned Learning Data Dump'!$U:$U,'Completed FEED'!Y$2)</f>
        <v>0</v>
      </c>
      <c r="Z13" s="12">
        <f t="shared" si="6"/>
        <v>0</v>
      </c>
      <c r="AA13" s="11">
        <f>COUNTIFS('Assigned Learning Data Dump'!$W:$W,'Completed FEED'!$A13,'Assigned Learning Data Dump'!$F:$F,$A$1,'Assigned Learning Data Dump'!$U:$U,'Completed FEED'!AA$2)</f>
        <v>0</v>
      </c>
      <c r="AB13" s="11">
        <f>COUNTIFS('Assigned Learning Data Dump'!$W:$W,'Completed FEED'!$A13,'Assigned Learning Data Dump'!$F:$F,$A$1,'Assigned Learning Data Dump'!$U:$U,'Completed FEED'!AB$2)</f>
        <v>0</v>
      </c>
      <c r="AC13" s="11">
        <f>COUNTIFS('Assigned Learning Data Dump'!$W:$W,'Completed FEED'!$A13,'Assigned Learning Data Dump'!$F:$F,$A$1,'Assigned Learning Data Dump'!$U:$U,'Completed FEED'!AC$2)</f>
        <v>1</v>
      </c>
      <c r="AD13" s="12">
        <f t="shared" si="7"/>
        <v>1</v>
      </c>
      <c r="AE13" s="11">
        <f>COUNTIFS('Assigned Learning Data Dump'!$W:$W,'Completed FEED'!$A13,'Assigned Learning Data Dump'!$F:$F,$A$1,'Assigned Learning Data Dump'!$U:$U,'Completed FEED'!AE$2)</f>
        <v>0</v>
      </c>
      <c r="AF13" s="11">
        <f>COUNTIFS('Assigned Learning Data Dump'!$W:$W,'Completed FEED'!$A13,'Assigned Learning Data Dump'!$F:$F,$A$1,'Assigned Learning Data Dump'!$U:$U,'Completed FEED'!AF$2)</f>
        <v>0</v>
      </c>
      <c r="AG13" s="11">
        <f>COUNTIFS('Assigned Learning Data Dump'!$W:$W,'Completed FEED'!$A13,'Assigned Learning Data Dump'!$F:$F,$A$1,'Assigned Learning Data Dump'!$U:$U,'Completed FEED'!AG$2)</f>
        <v>0</v>
      </c>
      <c r="AH13" s="12">
        <f t="shared" si="8"/>
        <v>0</v>
      </c>
      <c r="AI13" s="12">
        <f t="shared" si="9"/>
        <v>1</v>
      </c>
      <c r="AJ13" s="11">
        <f>COUNTIFS('Assigned Learning Data Dump'!$W:$W,'Completed FEED'!$A13,'Assigned Learning Data Dump'!$F:$F,$A$1,'Assigned Learning Data Dump'!$U:$U,'Completed FEED'!AJ$2)</f>
        <v>0</v>
      </c>
      <c r="AK13" s="11">
        <f>COUNTIFS('Assigned Learning Data Dump'!$W:$W,'Completed FEED'!$A13,'Assigned Learning Data Dump'!$F:$F,$A$1,'Assigned Learning Data Dump'!$U:$U,'Completed FEED'!AK$2)</f>
        <v>0</v>
      </c>
      <c r="AL13" s="11">
        <f>COUNTIFS('Assigned Learning Data Dump'!$W:$W,'Completed FEED'!$A13,'Assigned Learning Data Dump'!$F:$F,$A$1,'Assigned Learning Data Dump'!$U:$U,'Completed FEED'!AL$2)</f>
        <v>0</v>
      </c>
      <c r="AM13" s="12">
        <f t="shared" si="10"/>
        <v>0</v>
      </c>
      <c r="AN13" s="11">
        <f>COUNTIFS('Assigned Learning Data Dump'!$W:$W,'Completed FEED'!$A13,'Assigned Learning Data Dump'!$F:$F,$A$1,'Assigned Learning Data Dump'!$U:$U,'Completed FEED'!AN$2)</f>
        <v>0</v>
      </c>
      <c r="AO13" s="11">
        <f>COUNTIFS('Assigned Learning Data Dump'!$W:$W,'Completed FEED'!$A13,'Assigned Learning Data Dump'!$F:$F,$A$1,'Assigned Learning Data Dump'!$U:$U,'Completed FEED'!AO$2)</f>
        <v>0</v>
      </c>
      <c r="AP13" s="11">
        <f>COUNTIFS('Assigned Learning Data Dump'!$W:$W,'Completed FEED'!$A13,'Assigned Learning Data Dump'!$F:$F,$A$1,'Assigned Learning Data Dump'!$U:$U,'Completed FEED'!AP$2)</f>
        <v>0</v>
      </c>
      <c r="AQ13" s="12">
        <f t="shared" si="11"/>
        <v>0</v>
      </c>
      <c r="AR13" s="11">
        <f>COUNTIFS('Assigned Learning Data Dump'!$W:$W,'Completed FEED'!$A13,'Assigned Learning Data Dump'!$F:$F,$A$1,'Assigned Learning Data Dump'!$U:$U,'Completed FEED'!AR$2)</f>
        <v>0</v>
      </c>
      <c r="AS13" s="11">
        <f>COUNTIFS('Assigned Learning Data Dump'!$W:$W,'Completed FEED'!$A13,'Assigned Learning Data Dump'!$F:$F,$A$1,'Assigned Learning Data Dump'!$U:$U,'Completed FEED'!AS$2)</f>
        <v>0</v>
      </c>
      <c r="AT13" s="11">
        <f>COUNTIFS('Assigned Learning Data Dump'!$W:$W,'Completed FEED'!$A13,'Assigned Learning Data Dump'!$F:$F,$A$1,'Assigned Learning Data Dump'!$U:$U,'Completed FEED'!AT$2)</f>
        <v>0</v>
      </c>
      <c r="AU13" s="12">
        <f t="shared" si="12"/>
        <v>0</v>
      </c>
      <c r="AV13" s="11">
        <f>COUNTIFS('Assigned Learning Data Dump'!$W:$W,'Completed FEED'!$A13,'Assigned Learning Data Dump'!$F:$F,$A$1,'Assigned Learning Data Dump'!$U:$U,'Completed FEED'!AV$2)</f>
        <v>0</v>
      </c>
      <c r="AW13" s="11">
        <f>COUNTIFS('Assigned Learning Data Dump'!$W:$W,'Completed FEED'!$A13,'Assigned Learning Data Dump'!$F:$F,$A$1,'Assigned Learning Data Dump'!$U:$U,'Completed FEED'!AW$2)</f>
        <v>0</v>
      </c>
      <c r="AX13" s="11">
        <f>COUNTIFS('Assigned Learning Data Dump'!$W:$W,'Completed FEED'!$A13,'Assigned Learning Data Dump'!$F:$F,$A$1,'Assigned Learning Data Dump'!$U:$U,'Completed FEED'!AX$2)</f>
        <v>0</v>
      </c>
      <c r="AY13" s="12">
        <f t="shared" si="13"/>
        <v>0</v>
      </c>
      <c r="AZ13" s="12">
        <f t="shared" si="14"/>
        <v>0</v>
      </c>
    </row>
    <row r="14" spans="1:52" x14ac:dyDescent="0.25">
      <c r="A14" s="10" t="s">
        <v>23</v>
      </c>
      <c r="B14" s="11">
        <f>COUNTIFS('Assigned Learning Data Dump'!$W:$W,'Completed FEED'!$A14,'Assigned Learning Data Dump'!$F:$F,$A$1,'Assigned Learning Data Dump'!$U:$U,'Completed FEED'!B$2)</f>
        <v>0</v>
      </c>
      <c r="C14" s="11">
        <f>COUNTIFS('Assigned Learning Data Dump'!$W:$W,'Completed FEED'!$A14,'Assigned Learning Data Dump'!$F:$F,$A$1,'Assigned Learning Data Dump'!$U:$U,'Completed FEED'!C$2)</f>
        <v>2</v>
      </c>
      <c r="D14" s="11">
        <f>COUNTIFS('Assigned Learning Data Dump'!$W:$W,'Completed FEED'!$A14,'Assigned Learning Data Dump'!$F:$F,$A$1,'Assigned Learning Data Dump'!$U:$U,'Completed FEED'!D$2)</f>
        <v>1</v>
      </c>
      <c r="E14" s="12">
        <f t="shared" si="0"/>
        <v>3</v>
      </c>
      <c r="F14" s="11">
        <f>COUNTIFS('Assigned Learning Data Dump'!$W:$W,'Completed FEED'!$A14,'Assigned Learning Data Dump'!$F:$F,$A$1,'Assigned Learning Data Dump'!$U:$U,'Completed FEED'!F$2)</f>
        <v>0</v>
      </c>
      <c r="G14" s="11">
        <f>COUNTIFS('Assigned Learning Data Dump'!$W:$W,'Completed FEED'!$A14,'Assigned Learning Data Dump'!$F:$F,$A$1,'Assigned Learning Data Dump'!$U:$U,'Completed FEED'!G$2)</f>
        <v>0</v>
      </c>
      <c r="H14" s="11">
        <f>COUNTIFS('Assigned Learning Data Dump'!$W:$W,'Completed FEED'!$A14,'Assigned Learning Data Dump'!$F:$F,$A$1,'Assigned Learning Data Dump'!$U:$U,'Completed FEED'!H$2)</f>
        <v>0</v>
      </c>
      <c r="I14" s="12">
        <f t="shared" si="1"/>
        <v>0</v>
      </c>
      <c r="J14" s="11">
        <f>COUNTIFS('Assigned Learning Data Dump'!$W:$W,'Completed FEED'!$A14,'Assigned Learning Data Dump'!$F:$F,$A$1,'Assigned Learning Data Dump'!$U:$U,'Completed FEED'!J$2)</f>
        <v>0</v>
      </c>
      <c r="K14" s="11">
        <f>COUNTIFS('Assigned Learning Data Dump'!$W:$W,'Completed FEED'!$A14,'Assigned Learning Data Dump'!$F:$F,$A$1,'Assigned Learning Data Dump'!$U:$U,'Completed FEED'!K$2)</f>
        <v>0</v>
      </c>
      <c r="L14" s="11">
        <f>COUNTIFS('Assigned Learning Data Dump'!$W:$W,'Completed FEED'!$A14,'Assigned Learning Data Dump'!$F:$F,$A$1,'Assigned Learning Data Dump'!$U:$U,'Completed FEED'!L$2)</f>
        <v>0</v>
      </c>
      <c r="M14" s="12">
        <f t="shared" si="2"/>
        <v>0</v>
      </c>
      <c r="N14" s="11">
        <f>COUNTIFS('Assigned Learning Data Dump'!$W:$W,'Completed FEED'!$A14,'Assigned Learning Data Dump'!$F:$F,$A$1,'Assigned Learning Data Dump'!$U:$U,'Completed FEED'!N$2)</f>
        <v>0</v>
      </c>
      <c r="O14" s="11">
        <f>COUNTIFS('Assigned Learning Data Dump'!$W:$W,'Completed FEED'!$A14,'Assigned Learning Data Dump'!$F:$F,$A$1,'Assigned Learning Data Dump'!$U:$U,'Completed FEED'!O$2)</f>
        <v>3</v>
      </c>
      <c r="P14" s="11">
        <f>COUNTIFS('Assigned Learning Data Dump'!$W:$W,'Completed FEED'!$A14,'Assigned Learning Data Dump'!$F:$F,$A$1,'Assigned Learning Data Dump'!$U:$U,'Completed FEED'!P$2)</f>
        <v>1</v>
      </c>
      <c r="Q14" s="12">
        <f t="shared" si="3"/>
        <v>4</v>
      </c>
      <c r="R14" s="12">
        <f t="shared" si="4"/>
        <v>7</v>
      </c>
      <c r="S14" s="11">
        <f>COUNTIFS('Assigned Learning Data Dump'!$W:$W,'Completed FEED'!$A14,'Assigned Learning Data Dump'!$F:$F,$A$1,'Assigned Learning Data Dump'!$U:$U,'Completed FEED'!S$2)</f>
        <v>5</v>
      </c>
      <c r="T14" s="11">
        <f>COUNTIFS('Assigned Learning Data Dump'!$W:$W,'Completed FEED'!$A14,'Assigned Learning Data Dump'!$F:$F,$A$1,'Assigned Learning Data Dump'!$U:$U,'Completed FEED'!T$2)</f>
        <v>0</v>
      </c>
      <c r="U14" s="11">
        <f>COUNTIFS('Assigned Learning Data Dump'!$W:$W,'Completed FEED'!$A14,'Assigned Learning Data Dump'!$F:$F,$A$1,'Assigned Learning Data Dump'!$U:$U,'Completed FEED'!U$2)</f>
        <v>0</v>
      </c>
      <c r="V14" s="12">
        <f t="shared" si="5"/>
        <v>5</v>
      </c>
      <c r="W14" s="11">
        <f>COUNTIFS('Assigned Learning Data Dump'!$W:$W,'Completed FEED'!$A14,'Assigned Learning Data Dump'!$F:$F,$A$1,'Assigned Learning Data Dump'!$U:$U,'Completed FEED'!W$2)</f>
        <v>0</v>
      </c>
      <c r="X14" s="11">
        <f>COUNTIFS('Assigned Learning Data Dump'!$W:$W,'Completed FEED'!$A14,'Assigned Learning Data Dump'!$F:$F,$A$1,'Assigned Learning Data Dump'!$U:$U,'Completed FEED'!X$2)</f>
        <v>0</v>
      </c>
      <c r="Y14" s="11">
        <f>COUNTIFS('Assigned Learning Data Dump'!$W:$W,'Completed FEED'!$A14,'Assigned Learning Data Dump'!$F:$F,$A$1,'Assigned Learning Data Dump'!$U:$U,'Completed FEED'!Y$2)</f>
        <v>0</v>
      </c>
      <c r="Z14" s="12">
        <f t="shared" si="6"/>
        <v>0</v>
      </c>
      <c r="AA14" s="11">
        <f>COUNTIFS('Assigned Learning Data Dump'!$W:$W,'Completed FEED'!$A14,'Assigned Learning Data Dump'!$F:$F,$A$1,'Assigned Learning Data Dump'!$U:$U,'Completed FEED'!AA$2)</f>
        <v>0</v>
      </c>
      <c r="AB14" s="11">
        <f>COUNTIFS('Assigned Learning Data Dump'!$W:$W,'Completed FEED'!$A14,'Assigned Learning Data Dump'!$F:$F,$A$1,'Assigned Learning Data Dump'!$U:$U,'Completed FEED'!AB$2)</f>
        <v>0</v>
      </c>
      <c r="AC14" s="11">
        <f>COUNTIFS('Assigned Learning Data Dump'!$W:$W,'Completed FEED'!$A14,'Assigned Learning Data Dump'!$F:$F,$A$1,'Assigned Learning Data Dump'!$U:$U,'Completed FEED'!AC$2)</f>
        <v>5</v>
      </c>
      <c r="AD14" s="12">
        <f t="shared" si="7"/>
        <v>5</v>
      </c>
      <c r="AE14" s="11">
        <f>COUNTIFS('Assigned Learning Data Dump'!$W:$W,'Completed FEED'!$A14,'Assigned Learning Data Dump'!$F:$F,$A$1,'Assigned Learning Data Dump'!$U:$U,'Completed FEED'!AE$2)</f>
        <v>5</v>
      </c>
      <c r="AF14" s="11">
        <f>COUNTIFS('Assigned Learning Data Dump'!$W:$W,'Completed FEED'!$A14,'Assigned Learning Data Dump'!$F:$F,$A$1,'Assigned Learning Data Dump'!$U:$U,'Completed FEED'!AF$2)</f>
        <v>1</v>
      </c>
      <c r="AG14" s="11">
        <f>COUNTIFS('Assigned Learning Data Dump'!$W:$W,'Completed FEED'!$A14,'Assigned Learning Data Dump'!$F:$F,$A$1,'Assigned Learning Data Dump'!$U:$U,'Completed FEED'!AG$2)</f>
        <v>2</v>
      </c>
      <c r="AH14" s="12">
        <f t="shared" si="8"/>
        <v>8</v>
      </c>
      <c r="AI14" s="12">
        <f t="shared" si="9"/>
        <v>18</v>
      </c>
      <c r="AJ14" s="11">
        <f>COUNTIFS('Assigned Learning Data Dump'!$W:$W,'Completed FEED'!$A14,'Assigned Learning Data Dump'!$F:$F,$A$1,'Assigned Learning Data Dump'!$U:$U,'Completed FEED'!AJ$2)</f>
        <v>0</v>
      </c>
      <c r="AK14" s="11">
        <f>COUNTIFS('Assigned Learning Data Dump'!$W:$W,'Completed FEED'!$A14,'Assigned Learning Data Dump'!$F:$F,$A$1,'Assigned Learning Data Dump'!$U:$U,'Completed FEED'!AK$2)</f>
        <v>0</v>
      </c>
      <c r="AL14" s="11">
        <f>COUNTIFS('Assigned Learning Data Dump'!$W:$W,'Completed FEED'!$A14,'Assigned Learning Data Dump'!$F:$F,$A$1,'Assigned Learning Data Dump'!$U:$U,'Completed FEED'!AL$2)</f>
        <v>0</v>
      </c>
      <c r="AM14" s="12">
        <f t="shared" si="10"/>
        <v>0</v>
      </c>
      <c r="AN14" s="11">
        <f>COUNTIFS('Assigned Learning Data Dump'!$W:$W,'Completed FEED'!$A14,'Assigned Learning Data Dump'!$F:$F,$A$1,'Assigned Learning Data Dump'!$U:$U,'Completed FEED'!AN$2)</f>
        <v>0</v>
      </c>
      <c r="AO14" s="11">
        <f>COUNTIFS('Assigned Learning Data Dump'!$W:$W,'Completed FEED'!$A14,'Assigned Learning Data Dump'!$F:$F,$A$1,'Assigned Learning Data Dump'!$U:$U,'Completed FEED'!AO$2)</f>
        <v>0</v>
      </c>
      <c r="AP14" s="11">
        <f>COUNTIFS('Assigned Learning Data Dump'!$W:$W,'Completed FEED'!$A14,'Assigned Learning Data Dump'!$F:$F,$A$1,'Assigned Learning Data Dump'!$U:$U,'Completed FEED'!AP$2)</f>
        <v>0</v>
      </c>
      <c r="AQ14" s="12">
        <f t="shared" si="11"/>
        <v>0</v>
      </c>
      <c r="AR14" s="11">
        <f>COUNTIFS('Assigned Learning Data Dump'!$W:$W,'Completed FEED'!$A14,'Assigned Learning Data Dump'!$F:$F,$A$1,'Assigned Learning Data Dump'!$U:$U,'Completed FEED'!AR$2)</f>
        <v>0</v>
      </c>
      <c r="AS14" s="11">
        <f>COUNTIFS('Assigned Learning Data Dump'!$W:$W,'Completed FEED'!$A14,'Assigned Learning Data Dump'!$F:$F,$A$1,'Assigned Learning Data Dump'!$U:$U,'Completed FEED'!AS$2)</f>
        <v>0</v>
      </c>
      <c r="AT14" s="11">
        <f>COUNTIFS('Assigned Learning Data Dump'!$W:$W,'Completed FEED'!$A14,'Assigned Learning Data Dump'!$F:$F,$A$1,'Assigned Learning Data Dump'!$U:$U,'Completed FEED'!AT$2)</f>
        <v>0</v>
      </c>
      <c r="AU14" s="12">
        <f t="shared" si="12"/>
        <v>0</v>
      </c>
      <c r="AV14" s="11">
        <f>COUNTIFS('Assigned Learning Data Dump'!$W:$W,'Completed FEED'!$A14,'Assigned Learning Data Dump'!$F:$F,$A$1,'Assigned Learning Data Dump'!$U:$U,'Completed FEED'!AV$2)</f>
        <v>0</v>
      </c>
      <c r="AW14" s="11">
        <f>COUNTIFS('Assigned Learning Data Dump'!$W:$W,'Completed FEED'!$A14,'Assigned Learning Data Dump'!$F:$F,$A$1,'Assigned Learning Data Dump'!$U:$U,'Completed FEED'!AW$2)</f>
        <v>0</v>
      </c>
      <c r="AX14" s="11">
        <f>COUNTIFS('Assigned Learning Data Dump'!$W:$W,'Completed FEED'!$A14,'Assigned Learning Data Dump'!$F:$F,$A$1,'Assigned Learning Data Dump'!$U:$U,'Completed FEED'!AX$2)</f>
        <v>0</v>
      </c>
      <c r="AY14" s="12">
        <f t="shared" si="13"/>
        <v>0</v>
      </c>
      <c r="AZ14" s="12">
        <f t="shared" si="14"/>
        <v>0</v>
      </c>
    </row>
    <row r="15" spans="1:52" x14ac:dyDescent="0.25">
      <c r="A15" s="14" t="s">
        <v>24</v>
      </c>
      <c r="B15" s="67">
        <f>SUM(B3:B14)</f>
        <v>39</v>
      </c>
      <c r="C15" s="67">
        <f>SUM(C3:C14)</f>
        <v>14</v>
      </c>
      <c r="D15" s="67">
        <f>SUM(D3:D14)</f>
        <v>67</v>
      </c>
      <c r="E15" s="68">
        <f t="shared" ref="E15" si="15">SUBTOTAL(9,B15:D15)</f>
        <v>120</v>
      </c>
      <c r="F15" s="67">
        <f>SUM(F3:F14)</f>
        <v>9</v>
      </c>
      <c r="G15" s="67">
        <f>SUM(G3:G14)</f>
        <v>2</v>
      </c>
      <c r="H15" s="67">
        <f>SUM(H3:H14)</f>
        <v>9</v>
      </c>
      <c r="I15" s="68">
        <f t="shared" ref="I15" si="16">SUBTOTAL(9,F15:H15)</f>
        <v>20</v>
      </c>
      <c r="J15" s="67">
        <f>SUM(J3:J14)</f>
        <v>5</v>
      </c>
      <c r="K15" s="67">
        <f>SUM(K3:K14)</f>
        <v>14</v>
      </c>
      <c r="L15" s="67">
        <f>SUM(L3:L14)</f>
        <v>5</v>
      </c>
      <c r="M15" s="68">
        <f t="shared" ref="M15" si="17">SUBTOTAL(9,J15:L15)</f>
        <v>24</v>
      </c>
      <c r="N15" s="67">
        <f>SUM(N3:N14)</f>
        <v>8</v>
      </c>
      <c r="O15" s="67">
        <f>SUM(O3:O14)</f>
        <v>19</v>
      </c>
      <c r="P15" s="67">
        <f>SUM(P3:P14)</f>
        <v>44</v>
      </c>
      <c r="Q15" s="68">
        <f t="shared" ref="Q15" si="18">SUBTOTAL(9,N15:P15)</f>
        <v>71</v>
      </c>
      <c r="R15" s="68">
        <f t="shared" ref="R15" si="19">SUBTOTAL(9,B15:Q15)</f>
        <v>235</v>
      </c>
      <c r="S15" s="67">
        <f>SUM(S3:S14)</f>
        <v>55</v>
      </c>
      <c r="T15" s="67">
        <f>SUM(T3:T14)</f>
        <v>12</v>
      </c>
      <c r="U15" s="67">
        <f>SUM(U3:U14)</f>
        <v>12</v>
      </c>
      <c r="V15" s="68">
        <f t="shared" ref="V15" si="20">SUBTOTAL(9,S15:U15)</f>
        <v>79</v>
      </c>
      <c r="W15" s="67">
        <f>SUM(W3:W14)</f>
        <v>5</v>
      </c>
      <c r="X15" s="67">
        <f>SUM(X3:X14)</f>
        <v>2</v>
      </c>
      <c r="Y15" s="67">
        <f>SUM(Y3:Y14)</f>
        <v>8</v>
      </c>
      <c r="Z15" s="68">
        <f t="shared" ref="Z15" si="21">SUBTOTAL(9,W15:Y15)</f>
        <v>15</v>
      </c>
      <c r="AA15" s="67">
        <f>SUM(AA3:AA14)</f>
        <v>3</v>
      </c>
      <c r="AB15" s="67">
        <f>SUM(AB3:AB14)</f>
        <v>12</v>
      </c>
      <c r="AC15" s="67">
        <f>SUM(AC3:AC14)</f>
        <v>11</v>
      </c>
      <c r="AD15" s="68">
        <f t="shared" ref="AD15" si="22">SUBTOTAL(9,AA15:AC15)</f>
        <v>26</v>
      </c>
      <c r="AE15" s="67">
        <f>SUM(AE3:AE14)</f>
        <v>6</v>
      </c>
      <c r="AF15" s="67">
        <f>SUM(AF3:AF14)</f>
        <v>12</v>
      </c>
      <c r="AG15" s="67">
        <f>SUM(AG3:AG14)</f>
        <v>6</v>
      </c>
      <c r="AH15" s="68">
        <f t="shared" ref="AH15" si="23">SUBTOTAL(9,AE15:AG15)</f>
        <v>24</v>
      </c>
      <c r="AI15" s="68">
        <f t="shared" ref="AI15" si="24">SUBTOTAL(9,S15:AH15)</f>
        <v>144</v>
      </c>
      <c r="AJ15" s="67">
        <f>SUM(AJ3:AJ14)</f>
        <v>0</v>
      </c>
      <c r="AK15" s="67">
        <f>SUM(AK3:AK14)</f>
        <v>0</v>
      </c>
      <c r="AL15" s="67">
        <f>SUM(AL3:AL14)</f>
        <v>0</v>
      </c>
      <c r="AM15" s="68">
        <f t="shared" si="10"/>
        <v>0</v>
      </c>
      <c r="AN15" s="67">
        <f>SUM(AN3:AN14)</f>
        <v>0</v>
      </c>
      <c r="AO15" s="67">
        <f>SUM(AO3:AO14)</f>
        <v>0</v>
      </c>
      <c r="AP15" s="67">
        <f>SUM(AP3:AP14)</f>
        <v>0</v>
      </c>
      <c r="AQ15" s="68">
        <f t="shared" si="11"/>
        <v>0</v>
      </c>
      <c r="AR15" s="67">
        <f>SUM(AR3:AR14)</f>
        <v>0</v>
      </c>
      <c r="AS15" s="67">
        <f>SUM(AS3:AS14)</f>
        <v>0</v>
      </c>
      <c r="AT15" s="67">
        <f>SUM(AT3:AT14)</f>
        <v>0</v>
      </c>
      <c r="AU15" s="68">
        <f t="shared" si="12"/>
        <v>0</v>
      </c>
      <c r="AV15" s="67">
        <f>SUM(AV3:AV14)</f>
        <v>0</v>
      </c>
      <c r="AW15" s="67">
        <f>SUM(AW3:AW14)</f>
        <v>0</v>
      </c>
      <c r="AX15" s="67">
        <f>SUM(AX3:AX14)</f>
        <v>0</v>
      </c>
      <c r="AY15" s="68">
        <f t="shared" si="13"/>
        <v>0</v>
      </c>
      <c r="AZ15" s="68">
        <f t="shared" si="14"/>
        <v>0</v>
      </c>
    </row>
    <row r="17" spans="1:52" ht="15" customHeight="1" x14ac:dyDescent="0.25">
      <c r="A17" s="13" t="str">
        <f t="shared" ref="A17:A28" si="25">"YTD "&amp;A3</f>
        <v>YTD eCommerce &amp; Omni Channel</v>
      </c>
      <c r="B17" s="11">
        <f>SUBTOTAL(9,$B3:B3)</f>
        <v>8</v>
      </c>
      <c r="C17" s="11">
        <f>SUBTOTAL(9,$B3:C3)</f>
        <v>8</v>
      </c>
      <c r="D17" s="11">
        <f>SUBTOTAL(9,$B3:D3)</f>
        <v>9</v>
      </c>
      <c r="E17" s="12">
        <f>SUBTOTAL(9,$B3:E3)</f>
        <v>9</v>
      </c>
      <c r="F17" s="11">
        <f>SUBTOTAL(9,$B3:F3)</f>
        <v>9</v>
      </c>
      <c r="G17" s="11">
        <f>SUBTOTAL(9,$B3:G3)</f>
        <v>9</v>
      </c>
      <c r="H17" s="11">
        <f>SUBTOTAL(9,$B3:H3)</f>
        <v>9</v>
      </c>
      <c r="I17" s="12">
        <f>SUBTOTAL(9,$B3:I3)</f>
        <v>9</v>
      </c>
      <c r="J17" s="11">
        <f>SUBTOTAL(9,$B3:J3)</f>
        <v>11</v>
      </c>
      <c r="K17" s="11">
        <f>SUBTOTAL(9,$B3:K3)</f>
        <v>13</v>
      </c>
      <c r="L17" s="11">
        <f>SUBTOTAL(9,$B3:L3)</f>
        <v>17</v>
      </c>
      <c r="M17" s="12">
        <f>SUBTOTAL(9,$B3:M3)</f>
        <v>17</v>
      </c>
      <c r="N17" s="11">
        <f>SUBTOTAL(9,$B3:N3)</f>
        <v>17</v>
      </c>
      <c r="O17" s="11">
        <f>SUBTOTAL(9,$B3:O3)</f>
        <v>18</v>
      </c>
      <c r="P17" s="11">
        <f>SUBTOTAL(9,$B3:P3)</f>
        <v>31</v>
      </c>
      <c r="Q17" s="12">
        <f>SUBTOTAL(9,$B3:Q3)</f>
        <v>31</v>
      </c>
      <c r="R17" s="12">
        <f>SUBTOTAL(9,$B3:R3)</f>
        <v>31</v>
      </c>
      <c r="S17" s="11">
        <f>SUBTOTAL(9,$S3:S3)</f>
        <v>1</v>
      </c>
      <c r="T17" s="11">
        <f>SUBTOTAL(9,$S3:T3)</f>
        <v>1</v>
      </c>
      <c r="U17" s="11">
        <f>SUBTOTAL(9,$S3:U3)</f>
        <v>1</v>
      </c>
      <c r="V17" s="12">
        <f>SUBTOTAL(9,$S3:V3)</f>
        <v>1</v>
      </c>
      <c r="W17" s="11">
        <f>SUBTOTAL(9,$S3:W3)</f>
        <v>3</v>
      </c>
      <c r="X17" s="11">
        <f>SUBTOTAL(9,$S3:X3)</f>
        <v>3</v>
      </c>
      <c r="Y17" s="11">
        <f>SUBTOTAL(9,$S3:Y3)</f>
        <v>9</v>
      </c>
      <c r="Z17" s="12">
        <f>SUBTOTAL(9,$S3:Z3)</f>
        <v>9</v>
      </c>
      <c r="AA17" s="11">
        <f>SUBTOTAL(9,$S3:AA3)</f>
        <v>9</v>
      </c>
      <c r="AB17" s="11">
        <f>SUBTOTAL(9,$S3:AB3)</f>
        <v>14</v>
      </c>
      <c r="AC17" s="11">
        <f>SUBTOTAL(9,$S3:AC3)</f>
        <v>14</v>
      </c>
      <c r="AD17" s="12">
        <f>SUBTOTAL(9,$S3:AD3)</f>
        <v>14</v>
      </c>
      <c r="AE17" s="11">
        <f>SUBTOTAL(9,$S3:AE3)</f>
        <v>14</v>
      </c>
      <c r="AF17" s="11">
        <f>SUBTOTAL(9,$S3:AF3)</f>
        <v>15</v>
      </c>
      <c r="AG17" s="11">
        <f>SUBTOTAL(9,$S3:AG3)</f>
        <v>15</v>
      </c>
      <c r="AH17" s="12">
        <f>SUBTOTAL(9,$S3:AH3)</f>
        <v>15</v>
      </c>
      <c r="AI17" s="12">
        <f>SUBTOTAL(9,$S3:AI3)</f>
        <v>15</v>
      </c>
      <c r="AJ17" s="11">
        <f>SUBTOTAL(9,$AJ3:AJ3)</f>
        <v>0</v>
      </c>
      <c r="AK17" s="11">
        <f>SUBTOTAL(9,$AJ3:AK3)</f>
        <v>0</v>
      </c>
      <c r="AL17" s="11">
        <f>SUBTOTAL(9,$AJ3:AL3)</f>
        <v>0</v>
      </c>
      <c r="AM17" s="12">
        <f>SUBTOTAL(9,$AJ3:AM3)</f>
        <v>0</v>
      </c>
      <c r="AN17" s="11">
        <f>SUBTOTAL(9,$AJ3:AN3)</f>
        <v>0</v>
      </c>
      <c r="AO17" s="11">
        <f>SUBTOTAL(9,$AJ3:AO3)</f>
        <v>0</v>
      </c>
      <c r="AP17" s="11">
        <f>SUBTOTAL(9,$AJ3:AP3)</f>
        <v>0</v>
      </c>
      <c r="AQ17" s="12">
        <f>SUBTOTAL(9,$AJ3:AQ3)</f>
        <v>0</v>
      </c>
      <c r="AR17" s="11">
        <f>SUBTOTAL(9,$AJ3:AR3)</f>
        <v>0</v>
      </c>
      <c r="AS17" s="11">
        <f>SUBTOTAL(9,$AJ3:AS3)</f>
        <v>0</v>
      </c>
      <c r="AT17" s="11">
        <f>SUBTOTAL(9,$AJ3:AT3)</f>
        <v>0</v>
      </c>
      <c r="AU17" s="12">
        <f>SUBTOTAL(9,$AJ3:AU3)</f>
        <v>0</v>
      </c>
      <c r="AV17" s="11">
        <f>SUBTOTAL(9,$AJ3:AV3)</f>
        <v>0</v>
      </c>
      <c r="AW17" s="11">
        <f>SUBTOTAL(9,$AJ3:AW3)</f>
        <v>0</v>
      </c>
      <c r="AX17" s="11">
        <f>SUBTOTAL(9,$AJ3:AX3)</f>
        <v>0</v>
      </c>
      <c r="AY17" s="12">
        <f>SUBTOTAL(9,$AJ3:AY3)</f>
        <v>0</v>
      </c>
      <c r="AZ17" s="12">
        <f>SUBTOTAL(9,$AJ3:AZ3)</f>
        <v>0</v>
      </c>
    </row>
    <row r="18" spans="1:52" x14ac:dyDescent="0.25">
      <c r="A18" s="13" t="str">
        <f t="shared" si="25"/>
        <v>YTD FFM</v>
      </c>
      <c r="B18" s="11">
        <f>SUBTOTAL(9,$B4:B4)</f>
        <v>2</v>
      </c>
      <c r="C18" s="11">
        <f>SUBTOTAL(9,$B4:C4)</f>
        <v>2</v>
      </c>
      <c r="D18" s="11">
        <f>SUBTOTAL(9,$B4:D4)</f>
        <v>2</v>
      </c>
      <c r="E18" s="12">
        <f>SUBTOTAL(9,$B4:E4)</f>
        <v>2</v>
      </c>
      <c r="F18" s="11">
        <f>SUBTOTAL(9,$B4:F4)</f>
        <v>2</v>
      </c>
      <c r="G18" s="11">
        <f>SUBTOTAL(9,$B4:G4)</f>
        <v>2</v>
      </c>
      <c r="H18" s="11">
        <f>SUBTOTAL(9,$B4:H4)</f>
        <v>2</v>
      </c>
      <c r="I18" s="12">
        <f>SUBTOTAL(9,$B4:I4)</f>
        <v>2</v>
      </c>
      <c r="J18" s="11">
        <f>SUBTOTAL(9,$B4:J4)</f>
        <v>2</v>
      </c>
      <c r="K18" s="11">
        <f>SUBTOTAL(9,$B4:K4)</f>
        <v>2</v>
      </c>
      <c r="L18" s="11">
        <f>SUBTOTAL(9,$B4:L4)</f>
        <v>2</v>
      </c>
      <c r="M18" s="12">
        <f>SUBTOTAL(9,$B4:M4)</f>
        <v>2</v>
      </c>
      <c r="N18" s="11">
        <f>SUBTOTAL(9,$B4:N4)</f>
        <v>3</v>
      </c>
      <c r="O18" s="11">
        <f>SUBTOTAL(9,$B4:O4)</f>
        <v>3</v>
      </c>
      <c r="P18" s="11">
        <f>SUBTOTAL(9,$B4:P4)</f>
        <v>3</v>
      </c>
      <c r="Q18" s="12">
        <f>SUBTOTAL(9,$B4:Q4)</f>
        <v>3</v>
      </c>
      <c r="R18" s="12">
        <f>SUBTOTAL(9,$B4:R4)</f>
        <v>3</v>
      </c>
      <c r="S18" s="11">
        <f>SUBTOTAL(9,$S4:S4)</f>
        <v>0</v>
      </c>
      <c r="T18" s="11">
        <f>SUBTOTAL(9,$S4:T4)</f>
        <v>0</v>
      </c>
      <c r="U18" s="11">
        <f>SUBTOTAL(9,$S4:U4)</f>
        <v>0</v>
      </c>
      <c r="V18" s="12">
        <f>SUBTOTAL(9,$S4:V4)</f>
        <v>0</v>
      </c>
      <c r="W18" s="11">
        <f>SUBTOTAL(9,$S4:W4)</f>
        <v>0</v>
      </c>
      <c r="X18" s="11">
        <f>SUBTOTAL(9,$S4:X4)</f>
        <v>0</v>
      </c>
      <c r="Y18" s="11">
        <f>SUBTOTAL(9,$S4:Y4)</f>
        <v>0</v>
      </c>
      <c r="Z18" s="12">
        <f>SUBTOTAL(9,$S4:Z4)</f>
        <v>0</v>
      </c>
      <c r="AA18" s="11">
        <f>SUBTOTAL(9,$S4:AA4)</f>
        <v>0</v>
      </c>
      <c r="AB18" s="11">
        <f>SUBTOTAL(9,$S4:AB4)</f>
        <v>0</v>
      </c>
      <c r="AC18" s="11">
        <f>SUBTOTAL(9,$S4:AC4)</f>
        <v>0</v>
      </c>
      <c r="AD18" s="12">
        <f>SUBTOTAL(9,$S4:AD4)</f>
        <v>0</v>
      </c>
      <c r="AE18" s="11">
        <f>SUBTOTAL(9,$S4:AE4)</f>
        <v>0</v>
      </c>
      <c r="AF18" s="11">
        <f>SUBTOTAL(9,$S4:AF4)</f>
        <v>0</v>
      </c>
      <c r="AG18" s="11">
        <f>SUBTOTAL(9,$S4:AG4)</f>
        <v>0</v>
      </c>
      <c r="AH18" s="12">
        <f>SUBTOTAL(9,$S4:AH4)</f>
        <v>0</v>
      </c>
      <c r="AI18" s="12">
        <f>SUBTOTAL(9,$S4:AI4)</f>
        <v>0</v>
      </c>
      <c r="AJ18" s="11">
        <f>SUBTOTAL(9,$AJ4:AJ4)</f>
        <v>0</v>
      </c>
      <c r="AK18" s="11">
        <f>SUBTOTAL(9,$AJ4:AK4)</f>
        <v>0</v>
      </c>
      <c r="AL18" s="11">
        <f>SUBTOTAL(9,$AJ4:AL4)</f>
        <v>0</v>
      </c>
      <c r="AM18" s="12">
        <f>SUBTOTAL(9,$AJ4:AM4)</f>
        <v>0</v>
      </c>
      <c r="AN18" s="11">
        <f>SUBTOTAL(9,$AJ4:AN4)</f>
        <v>0</v>
      </c>
      <c r="AO18" s="11">
        <f>SUBTOTAL(9,$AJ4:AO4)</f>
        <v>0</v>
      </c>
      <c r="AP18" s="11">
        <f>SUBTOTAL(9,$AJ4:AP4)</f>
        <v>0</v>
      </c>
      <c r="AQ18" s="12">
        <f>SUBTOTAL(9,$AJ4:AQ4)</f>
        <v>0</v>
      </c>
      <c r="AR18" s="11">
        <f>SUBTOTAL(9,$AJ4:AR4)</f>
        <v>0</v>
      </c>
      <c r="AS18" s="11">
        <f>SUBTOTAL(9,$AJ4:AS4)</f>
        <v>0</v>
      </c>
      <c r="AT18" s="11">
        <f>SUBTOTAL(9,$AJ4:AT4)</f>
        <v>0</v>
      </c>
      <c r="AU18" s="12">
        <f>SUBTOTAL(9,$AJ4:AU4)</f>
        <v>0</v>
      </c>
      <c r="AV18" s="11">
        <f>SUBTOTAL(9,$AJ4:AV4)</f>
        <v>0</v>
      </c>
      <c r="AW18" s="11">
        <f>SUBTOTAL(9,$AJ4:AW4)</f>
        <v>0</v>
      </c>
      <c r="AX18" s="11">
        <f>SUBTOTAL(9,$AJ4:AX4)</f>
        <v>0</v>
      </c>
      <c r="AY18" s="12">
        <f>SUBTOTAL(9,$AJ4:AY4)</f>
        <v>0</v>
      </c>
      <c r="AZ18" s="12">
        <f>SUBTOTAL(9,$AJ4:AZ4)</f>
        <v>0</v>
      </c>
    </row>
    <row r="19" spans="1:52" x14ac:dyDescent="0.25">
      <c r="A19" s="13" t="str">
        <f t="shared" si="25"/>
        <v>YTD Finance</v>
      </c>
      <c r="B19" s="11">
        <f>SUBTOTAL(9,$B5:B5)</f>
        <v>2</v>
      </c>
      <c r="C19" s="11">
        <f>SUBTOTAL(9,$B5:C5)</f>
        <v>2</v>
      </c>
      <c r="D19" s="11">
        <f>SUBTOTAL(9,$B5:D5)</f>
        <v>2</v>
      </c>
      <c r="E19" s="12">
        <f>SUBTOTAL(9,$B5:E5)</f>
        <v>2</v>
      </c>
      <c r="F19" s="11">
        <f>SUBTOTAL(9,$B5:F5)</f>
        <v>2</v>
      </c>
      <c r="G19" s="11">
        <f>SUBTOTAL(9,$B5:G5)</f>
        <v>2</v>
      </c>
      <c r="H19" s="11">
        <f>SUBTOTAL(9,$B5:H5)</f>
        <v>2</v>
      </c>
      <c r="I19" s="12">
        <f>SUBTOTAL(9,$B5:I5)</f>
        <v>2</v>
      </c>
      <c r="J19" s="11">
        <f>SUBTOTAL(9,$B5:J5)</f>
        <v>2</v>
      </c>
      <c r="K19" s="11">
        <f>SUBTOTAL(9,$B5:K5)</f>
        <v>2</v>
      </c>
      <c r="L19" s="11">
        <f>SUBTOTAL(9,$B5:L5)</f>
        <v>2</v>
      </c>
      <c r="M19" s="12">
        <f>SUBTOTAL(9,$B5:M5)</f>
        <v>2</v>
      </c>
      <c r="N19" s="11">
        <f>SUBTOTAL(9,$B5:N5)</f>
        <v>2</v>
      </c>
      <c r="O19" s="11">
        <f>SUBTOTAL(9,$B5:O5)</f>
        <v>2</v>
      </c>
      <c r="P19" s="11">
        <f>SUBTOTAL(9,$B5:P5)</f>
        <v>2</v>
      </c>
      <c r="Q19" s="12">
        <f>SUBTOTAL(9,$B5:Q5)</f>
        <v>2</v>
      </c>
      <c r="R19" s="12">
        <f>SUBTOTAL(9,$B5:R5)</f>
        <v>2</v>
      </c>
      <c r="S19" s="11">
        <f>SUBTOTAL(9,$S5:S5)</f>
        <v>0</v>
      </c>
      <c r="T19" s="11">
        <f>SUBTOTAL(9,$S5:T5)</f>
        <v>0</v>
      </c>
      <c r="U19" s="11">
        <f>SUBTOTAL(9,$S5:U5)</f>
        <v>0</v>
      </c>
      <c r="V19" s="12">
        <f>SUBTOTAL(9,$S5:V5)</f>
        <v>0</v>
      </c>
      <c r="W19" s="11">
        <f>SUBTOTAL(9,$S5:W5)</f>
        <v>0</v>
      </c>
      <c r="X19" s="11">
        <f>SUBTOTAL(9,$S5:X5)</f>
        <v>0</v>
      </c>
      <c r="Y19" s="11">
        <f>SUBTOTAL(9,$S5:Y5)</f>
        <v>0</v>
      </c>
      <c r="Z19" s="12">
        <f>SUBTOTAL(9,$S5:Z5)</f>
        <v>0</v>
      </c>
      <c r="AA19" s="11">
        <f>SUBTOTAL(9,$S5:AA5)</f>
        <v>0</v>
      </c>
      <c r="AB19" s="11">
        <f>SUBTOTAL(9,$S5:AB5)</f>
        <v>0</v>
      </c>
      <c r="AC19" s="11">
        <f>SUBTOTAL(9,$S5:AC5)</f>
        <v>0</v>
      </c>
      <c r="AD19" s="12">
        <f>SUBTOTAL(9,$S5:AD5)</f>
        <v>0</v>
      </c>
      <c r="AE19" s="11">
        <f>SUBTOTAL(9,$S5:AE5)</f>
        <v>0</v>
      </c>
      <c r="AF19" s="11">
        <f>SUBTOTAL(9,$S5:AF5)</f>
        <v>3</v>
      </c>
      <c r="AG19" s="11">
        <f>SUBTOTAL(9,$S5:AG5)</f>
        <v>7</v>
      </c>
      <c r="AH19" s="12">
        <f>SUBTOTAL(9,$S5:AH5)</f>
        <v>7</v>
      </c>
      <c r="AI19" s="12">
        <f>SUBTOTAL(9,$S5:AI5)</f>
        <v>7</v>
      </c>
      <c r="AJ19" s="11">
        <f>SUBTOTAL(9,$AJ5:AJ5)</f>
        <v>0</v>
      </c>
      <c r="AK19" s="11">
        <f>SUBTOTAL(9,$AJ5:AK5)</f>
        <v>0</v>
      </c>
      <c r="AL19" s="11">
        <f>SUBTOTAL(9,$AJ5:AL5)</f>
        <v>0</v>
      </c>
      <c r="AM19" s="12">
        <f>SUBTOTAL(9,$AJ5:AM5)</f>
        <v>0</v>
      </c>
      <c r="AN19" s="11">
        <f>SUBTOTAL(9,$AJ5:AN5)</f>
        <v>0</v>
      </c>
      <c r="AO19" s="11">
        <f>SUBTOTAL(9,$AJ5:AO5)</f>
        <v>0</v>
      </c>
      <c r="AP19" s="11">
        <f>SUBTOTAL(9,$AJ5:AP5)</f>
        <v>0</v>
      </c>
      <c r="AQ19" s="12">
        <f>SUBTOTAL(9,$AJ5:AQ5)</f>
        <v>0</v>
      </c>
      <c r="AR19" s="11">
        <f>SUBTOTAL(9,$AJ5:AR5)</f>
        <v>0</v>
      </c>
      <c r="AS19" s="11">
        <f>SUBTOTAL(9,$AJ5:AS5)</f>
        <v>0</v>
      </c>
      <c r="AT19" s="11">
        <f>SUBTOTAL(9,$AJ5:AT5)</f>
        <v>0</v>
      </c>
      <c r="AU19" s="12">
        <f>SUBTOTAL(9,$AJ5:AU5)</f>
        <v>0</v>
      </c>
      <c r="AV19" s="11">
        <f>SUBTOTAL(9,$AJ5:AV5)</f>
        <v>0</v>
      </c>
      <c r="AW19" s="11">
        <f>SUBTOTAL(9,$AJ5:AW5)</f>
        <v>0</v>
      </c>
      <c r="AX19" s="11">
        <f>SUBTOTAL(9,$AJ5:AX5)</f>
        <v>0</v>
      </c>
      <c r="AY19" s="12">
        <f>SUBTOTAL(9,$AJ5:AY5)</f>
        <v>0</v>
      </c>
      <c r="AZ19" s="12">
        <f>SUBTOTAL(9,$AJ5:AZ5)</f>
        <v>0</v>
      </c>
    </row>
    <row r="20" spans="1:52" x14ac:dyDescent="0.25">
      <c r="A20" s="13" t="str">
        <f t="shared" si="25"/>
        <v>YTD Human Resources</v>
      </c>
      <c r="B20" s="11">
        <f>SUBTOTAL(9,$B6:B6)</f>
        <v>12</v>
      </c>
      <c r="C20" s="11">
        <f>SUBTOTAL(9,$B6:C6)</f>
        <v>12</v>
      </c>
      <c r="D20" s="11">
        <f>SUBTOTAL(9,$B6:D6)</f>
        <v>73</v>
      </c>
      <c r="E20" s="12">
        <f>SUBTOTAL(9,$B6:E6)</f>
        <v>73</v>
      </c>
      <c r="F20" s="11">
        <f>SUBTOTAL(9,$B6:F6)</f>
        <v>73</v>
      </c>
      <c r="G20" s="11">
        <f>SUBTOTAL(9,$B6:G6)</f>
        <v>73</v>
      </c>
      <c r="H20" s="11">
        <f>SUBTOTAL(9,$B6:H6)</f>
        <v>81</v>
      </c>
      <c r="I20" s="12">
        <f>SUBTOTAL(9,$B6:I6)</f>
        <v>81</v>
      </c>
      <c r="J20" s="11">
        <f>SUBTOTAL(9,$B6:J6)</f>
        <v>82</v>
      </c>
      <c r="K20" s="11">
        <f>SUBTOTAL(9,$B6:K6)</f>
        <v>90</v>
      </c>
      <c r="L20" s="11">
        <f>SUBTOTAL(9,$B6:L6)</f>
        <v>91</v>
      </c>
      <c r="M20" s="12">
        <f>SUBTOTAL(9,$B6:M6)</f>
        <v>91</v>
      </c>
      <c r="N20" s="11">
        <f>SUBTOTAL(9,$B6:N6)</f>
        <v>92</v>
      </c>
      <c r="O20" s="11">
        <f>SUBTOTAL(9,$B6:O6)</f>
        <v>96</v>
      </c>
      <c r="P20" s="11">
        <f>SUBTOTAL(9,$B6:P6)</f>
        <v>105</v>
      </c>
      <c r="Q20" s="12">
        <f>SUBTOTAL(9,$B6:Q6)</f>
        <v>105</v>
      </c>
      <c r="R20" s="12">
        <f>SUBTOTAL(9,$B6:R6)</f>
        <v>105</v>
      </c>
      <c r="S20" s="11">
        <f>SUBTOTAL(9,$S6:S6)</f>
        <v>42</v>
      </c>
      <c r="T20" s="11">
        <f>SUBTOTAL(9,$S6:T6)</f>
        <v>46</v>
      </c>
      <c r="U20" s="11">
        <f>SUBTOTAL(9,$S6:U6)</f>
        <v>56</v>
      </c>
      <c r="V20" s="12">
        <f>SUBTOTAL(9,$S6:V6)</f>
        <v>56</v>
      </c>
      <c r="W20" s="11">
        <f>SUBTOTAL(9,$S6:W6)</f>
        <v>59</v>
      </c>
      <c r="X20" s="11">
        <f>SUBTOTAL(9,$S6:X6)</f>
        <v>60</v>
      </c>
      <c r="Y20" s="11">
        <f>SUBTOTAL(9,$S6:Y6)</f>
        <v>62</v>
      </c>
      <c r="Z20" s="12">
        <f>SUBTOTAL(9,$S6:Z6)</f>
        <v>62</v>
      </c>
      <c r="AA20" s="11">
        <f>SUBTOTAL(9,$S6:AA6)</f>
        <v>63</v>
      </c>
      <c r="AB20" s="11">
        <f>SUBTOTAL(9,$S6:AB6)</f>
        <v>67</v>
      </c>
      <c r="AC20" s="11">
        <f>SUBTOTAL(9,$S6:AC6)</f>
        <v>70</v>
      </c>
      <c r="AD20" s="12">
        <f>SUBTOTAL(9,$S6:AD6)</f>
        <v>70</v>
      </c>
      <c r="AE20" s="11">
        <f>SUBTOTAL(9,$S6:AE6)</f>
        <v>70</v>
      </c>
      <c r="AF20" s="11">
        <f>SUBTOTAL(9,$S6:AF6)</f>
        <v>70</v>
      </c>
      <c r="AG20" s="11">
        <f>SUBTOTAL(9,$S6:AG6)</f>
        <v>70</v>
      </c>
      <c r="AH20" s="12">
        <f>SUBTOTAL(9,$S6:AH6)</f>
        <v>70</v>
      </c>
      <c r="AI20" s="12">
        <f>SUBTOTAL(9,$S6:AI6)</f>
        <v>70</v>
      </c>
      <c r="AJ20" s="11">
        <f>SUBTOTAL(9,$AJ6:AJ6)</f>
        <v>0</v>
      </c>
      <c r="AK20" s="11">
        <f>SUBTOTAL(9,$AJ6:AK6)</f>
        <v>0</v>
      </c>
      <c r="AL20" s="11">
        <f>SUBTOTAL(9,$AJ6:AL6)</f>
        <v>0</v>
      </c>
      <c r="AM20" s="12">
        <f>SUBTOTAL(9,$AJ6:AM6)</f>
        <v>0</v>
      </c>
      <c r="AN20" s="11">
        <f>SUBTOTAL(9,$AJ6:AN6)</f>
        <v>0</v>
      </c>
      <c r="AO20" s="11">
        <f>SUBTOTAL(9,$AJ6:AO6)</f>
        <v>0</v>
      </c>
      <c r="AP20" s="11">
        <f>SUBTOTAL(9,$AJ6:AP6)</f>
        <v>0</v>
      </c>
      <c r="AQ20" s="12">
        <f>SUBTOTAL(9,$AJ6:AQ6)</f>
        <v>0</v>
      </c>
      <c r="AR20" s="11">
        <f>SUBTOTAL(9,$AJ6:AR6)</f>
        <v>0</v>
      </c>
      <c r="AS20" s="11">
        <f>SUBTOTAL(9,$AJ6:AS6)</f>
        <v>0</v>
      </c>
      <c r="AT20" s="11">
        <f>SUBTOTAL(9,$AJ6:AT6)</f>
        <v>0</v>
      </c>
      <c r="AU20" s="12">
        <f>SUBTOTAL(9,$AJ6:AU6)</f>
        <v>0</v>
      </c>
      <c r="AV20" s="11">
        <f>SUBTOTAL(9,$AJ6:AV6)</f>
        <v>0</v>
      </c>
      <c r="AW20" s="11">
        <f>SUBTOTAL(9,$AJ6:AW6)</f>
        <v>0</v>
      </c>
      <c r="AX20" s="11">
        <f>SUBTOTAL(9,$AJ6:AX6)</f>
        <v>0</v>
      </c>
      <c r="AY20" s="12">
        <f>SUBTOTAL(9,$AJ6:AY6)</f>
        <v>0</v>
      </c>
      <c r="AZ20" s="12">
        <f>SUBTOTAL(9,$AJ6:AZ6)</f>
        <v>0</v>
      </c>
    </row>
    <row r="21" spans="1:52" x14ac:dyDescent="0.25">
      <c r="A21" s="13" t="str">
        <f t="shared" si="25"/>
        <v>YTD Insights &amp; Analytics</v>
      </c>
      <c r="B21" s="11">
        <f>SUBTOTAL(9,$B7:B7)</f>
        <v>0</v>
      </c>
      <c r="C21" s="11">
        <f>SUBTOTAL(9,$B7:C7)</f>
        <v>0</v>
      </c>
      <c r="D21" s="11">
        <f>SUBTOTAL(9,$B7:D7)</f>
        <v>0</v>
      </c>
      <c r="E21" s="12">
        <f>SUBTOTAL(9,$B7:E7)</f>
        <v>0</v>
      </c>
      <c r="F21" s="11">
        <f>SUBTOTAL(9,$B7:F7)</f>
        <v>0</v>
      </c>
      <c r="G21" s="11">
        <f>SUBTOTAL(9,$B7:G7)</f>
        <v>0</v>
      </c>
      <c r="H21" s="11">
        <f>SUBTOTAL(9,$B7:H7)</f>
        <v>0</v>
      </c>
      <c r="I21" s="12">
        <f>SUBTOTAL(9,$B7:I7)</f>
        <v>0</v>
      </c>
      <c r="J21" s="11">
        <f>SUBTOTAL(9,$B7:J7)</f>
        <v>0</v>
      </c>
      <c r="K21" s="11">
        <f>SUBTOTAL(9,$B7:K7)</f>
        <v>0</v>
      </c>
      <c r="L21" s="11">
        <f>SUBTOTAL(9,$B7:L7)</f>
        <v>0</v>
      </c>
      <c r="M21" s="12">
        <f>SUBTOTAL(9,$B7:M7)</f>
        <v>0</v>
      </c>
      <c r="N21" s="11">
        <f>SUBTOTAL(9,$B7:N7)</f>
        <v>0</v>
      </c>
      <c r="O21" s="11">
        <f>SUBTOTAL(9,$B7:O7)</f>
        <v>0</v>
      </c>
      <c r="P21" s="11">
        <f>SUBTOTAL(9,$B7:P7)</f>
        <v>0</v>
      </c>
      <c r="Q21" s="12">
        <f>SUBTOTAL(9,$B7:Q7)</f>
        <v>0</v>
      </c>
      <c r="R21" s="12">
        <f>SUBTOTAL(9,$B7:R7)</f>
        <v>0</v>
      </c>
      <c r="S21" s="11">
        <f>SUBTOTAL(9,$S7:S7)</f>
        <v>0</v>
      </c>
      <c r="T21" s="11">
        <f>SUBTOTAL(9,$S7:T7)</f>
        <v>0</v>
      </c>
      <c r="U21" s="11">
        <f>SUBTOTAL(9,$S7:U7)</f>
        <v>0</v>
      </c>
      <c r="V21" s="12">
        <f>SUBTOTAL(9,$S7:V7)</f>
        <v>0</v>
      </c>
      <c r="W21" s="11">
        <f>SUBTOTAL(9,$S7:W7)</f>
        <v>0</v>
      </c>
      <c r="X21" s="11">
        <f>SUBTOTAL(9,$S7:X7)</f>
        <v>0</v>
      </c>
      <c r="Y21" s="11">
        <f>SUBTOTAL(9,$S7:Y7)</f>
        <v>0</v>
      </c>
      <c r="Z21" s="12">
        <f>SUBTOTAL(9,$S7:Z7)</f>
        <v>0</v>
      </c>
      <c r="AA21" s="11">
        <f>SUBTOTAL(9,$S7:AA7)</f>
        <v>0</v>
      </c>
      <c r="AB21" s="11">
        <f>SUBTOTAL(9,$S7:AB7)</f>
        <v>1</v>
      </c>
      <c r="AC21" s="11">
        <f>SUBTOTAL(9,$S7:AC7)</f>
        <v>1</v>
      </c>
      <c r="AD21" s="12">
        <f>SUBTOTAL(9,$S7:AD7)</f>
        <v>1</v>
      </c>
      <c r="AE21" s="11">
        <f>SUBTOTAL(9,$S7:AE7)</f>
        <v>1</v>
      </c>
      <c r="AF21" s="11">
        <f>SUBTOTAL(9,$S7:AF7)</f>
        <v>3</v>
      </c>
      <c r="AG21" s="11">
        <f>SUBTOTAL(9,$S7:AG7)</f>
        <v>3</v>
      </c>
      <c r="AH21" s="12">
        <f>SUBTOTAL(9,$S7:AH7)</f>
        <v>3</v>
      </c>
      <c r="AI21" s="12">
        <f>SUBTOTAL(9,$S7:AI7)</f>
        <v>3</v>
      </c>
      <c r="AJ21" s="11">
        <f>SUBTOTAL(9,$AJ7:AJ7)</f>
        <v>0</v>
      </c>
      <c r="AK21" s="11">
        <f>SUBTOTAL(9,$AJ7:AK7)</f>
        <v>0</v>
      </c>
      <c r="AL21" s="11">
        <f>SUBTOTAL(9,$AJ7:AL7)</f>
        <v>0</v>
      </c>
      <c r="AM21" s="12">
        <f>SUBTOTAL(9,$AJ7:AM7)</f>
        <v>0</v>
      </c>
      <c r="AN21" s="11">
        <f>SUBTOTAL(9,$AJ7:AN7)</f>
        <v>0</v>
      </c>
      <c r="AO21" s="11">
        <f>SUBTOTAL(9,$AJ7:AO7)</f>
        <v>0</v>
      </c>
      <c r="AP21" s="11">
        <f>SUBTOTAL(9,$AJ7:AP7)</f>
        <v>0</v>
      </c>
      <c r="AQ21" s="12">
        <f>SUBTOTAL(9,$AJ7:AQ7)</f>
        <v>0</v>
      </c>
      <c r="AR21" s="11">
        <f>SUBTOTAL(9,$AJ7:AR7)</f>
        <v>0</v>
      </c>
      <c r="AS21" s="11">
        <f>SUBTOTAL(9,$AJ7:AS7)</f>
        <v>0</v>
      </c>
      <c r="AT21" s="11">
        <f>SUBTOTAL(9,$AJ7:AT7)</f>
        <v>0</v>
      </c>
      <c r="AU21" s="12">
        <f>SUBTOTAL(9,$AJ7:AU7)</f>
        <v>0</v>
      </c>
      <c r="AV21" s="11">
        <f>SUBTOTAL(9,$AJ7:AV7)</f>
        <v>0</v>
      </c>
      <c r="AW21" s="11">
        <f>SUBTOTAL(9,$AJ7:AW7)</f>
        <v>0</v>
      </c>
      <c r="AX21" s="11">
        <f>SUBTOTAL(9,$AJ7:AX7)</f>
        <v>0</v>
      </c>
      <c r="AY21" s="12">
        <f>SUBTOTAL(9,$AJ7:AY7)</f>
        <v>0</v>
      </c>
      <c r="AZ21" s="12">
        <f>SUBTOTAL(9,$AJ7:AZ7)</f>
        <v>0</v>
      </c>
    </row>
    <row r="22" spans="1:52" x14ac:dyDescent="0.25">
      <c r="A22" s="13" t="str">
        <f t="shared" si="25"/>
        <v>YTD IT</v>
      </c>
      <c r="B22" s="11">
        <f>SUBTOTAL(9,$B8:B8)</f>
        <v>7</v>
      </c>
      <c r="C22" s="11">
        <f>SUBTOTAL(9,$B8:C8)</f>
        <v>18</v>
      </c>
      <c r="D22" s="11">
        <f>SUBTOTAL(9,$B8:D8)</f>
        <v>22</v>
      </c>
      <c r="E22" s="12">
        <f>SUBTOTAL(9,$B8:E8)</f>
        <v>22</v>
      </c>
      <c r="F22" s="11">
        <f>SUBTOTAL(9,$B8:F8)</f>
        <v>29</v>
      </c>
      <c r="G22" s="11">
        <f>SUBTOTAL(9,$B8:G8)</f>
        <v>31</v>
      </c>
      <c r="H22" s="11">
        <f>SUBTOTAL(9,$B8:H8)</f>
        <v>31</v>
      </c>
      <c r="I22" s="12">
        <f>SUBTOTAL(9,$B8:I8)</f>
        <v>31</v>
      </c>
      <c r="J22" s="11">
        <f>SUBTOTAL(9,$B8:J8)</f>
        <v>32</v>
      </c>
      <c r="K22" s="11">
        <f>SUBTOTAL(9,$B8:K8)</f>
        <v>34</v>
      </c>
      <c r="L22" s="11">
        <f>SUBTOTAL(9,$B8:L8)</f>
        <v>34</v>
      </c>
      <c r="M22" s="12">
        <f>SUBTOTAL(9,$B8:M8)</f>
        <v>34</v>
      </c>
      <c r="N22" s="11">
        <f>SUBTOTAL(9,$B8:N8)</f>
        <v>38</v>
      </c>
      <c r="O22" s="11">
        <f>SUBTOTAL(9,$B8:O8)</f>
        <v>42</v>
      </c>
      <c r="P22" s="11">
        <f>SUBTOTAL(9,$B8:P8)</f>
        <v>57</v>
      </c>
      <c r="Q22" s="12">
        <f>SUBTOTAL(9,$B8:Q8)</f>
        <v>57</v>
      </c>
      <c r="R22" s="12">
        <f>SUBTOTAL(9,$B8:R8)</f>
        <v>57</v>
      </c>
      <c r="S22" s="11">
        <f>SUBTOTAL(9,$S8:S8)</f>
        <v>0</v>
      </c>
      <c r="T22" s="11">
        <f>SUBTOTAL(9,$S8:T8)</f>
        <v>1</v>
      </c>
      <c r="U22" s="11">
        <f>SUBTOTAL(9,$S8:U8)</f>
        <v>3</v>
      </c>
      <c r="V22" s="12">
        <f>SUBTOTAL(9,$S8:V8)</f>
        <v>3</v>
      </c>
      <c r="W22" s="11">
        <f>SUBTOTAL(9,$S8:W8)</f>
        <v>3</v>
      </c>
      <c r="X22" s="11">
        <f>SUBTOTAL(9,$S8:X8)</f>
        <v>4</v>
      </c>
      <c r="Y22" s="11">
        <f>SUBTOTAL(9,$S8:Y8)</f>
        <v>4</v>
      </c>
      <c r="Z22" s="12">
        <f>SUBTOTAL(9,$S8:Z8)</f>
        <v>4</v>
      </c>
      <c r="AA22" s="11">
        <f>SUBTOTAL(9,$S8:AA8)</f>
        <v>4</v>
      </c>
      <c r="AB22" s="11">
        <f>SUBTOTAL(9,$S8:AB8)</f>
        <v>6</v>
      </c>
      <c r="AC22" s="11">
        <f>SUBTOTAL(9,$S8:AC8)</f>
        <v>6</v>
      </c>
      <c r="AD22" s="12">
        <f>SUBTOTAL(9,$S8:AD8)</f>
        <v>6</v>
      </c>
      <c r="AE22" s="11">
        <f>SUBTOTAL(9,$S8:AE8)</f>
        <v>6</v>
      </c>
      <c r="AF22" s="11">
        <f>SUBTOTAL(9,$S8:AF8)</f>
        <v>6</v>
      </c>
      <c r="AG22" s="11">
        <f>SUBTOTAL(9,$S8:AG8)</f>
        <v>6</v>
      </c>
      <c r="AH22" s="12">
        <f>SUBTOTAL(9,$S8:AH8)</f>
        <v>6</v>
      </c>
      <c r="AI22" s="12">
        <f>SUBTOTAL(9,$S8:AI8)</f>
        <v>6</v>
      </c>
      <c r="AJ22" s="11">
        <f>SUBTOTAL(9,$AJ8:AJ8)</f>
        <v>0</v>
      </c>
      <c r="AK22" s="11">
        <f>SUBTOTAL(9,$AJ8:AK8)</f>
        <v>0</v>
      </c>
      <c r="AL22" s="11">
        <f>SUBTOTAL(9,$AJ8:AL8)</f>
        <v>0</v>
      </c>
      <c r="AM22" s="12">
        <f>SUBTOTAL(9,$AJ8:AM8)</f>
        <v>0</v>
      </c>
      <c r="AN22" s="11">
        <f>SUBTOTAL(9,$AJ8:AN8)</f>
        <v>0</v>
      </c>
      <c r="AO22" s="11">
        <f>SUBTOTAL(9,$AJ8:AO8)</f>
        <v>0</v>
      </c>
      <c r="AP22" s="11">
        <f>SUBTOTAL(9,$AJ8:AP8)</f>
        <v>0</v>
      </c>
      <c r="AQ22" s="12">
        <f>SUBTOTAL(9,$AJ8:AQ8)</f>
        <v>0</v>
      </c>
      <c r="AR22" s="11">
        <f>SUBTOTAL(9,$AJ8:AR8)</f>
        <v>0</v>
      </c>
      <c r="AS22" s="11">
        <f>SUBTOTAL(9,$AJ8:AS8)</f>
        <v>0</v>
      </c>
      <c r="AT22" s="11">
        <f>SUBTOTAL(9,$AJ8:AT8)</f>
        <v>0</v>
      </c>
      <c r="AU22" s="12">
        <f>SUBTOTAL(9,$AJ8:AU8)</f>
        <v>0</v>
      </c>
      <c r="AV22" s="11">
        <f>SUBTOTAL(9,$AJ8:AV8)</f>
        <v>0</v>
      </c>
      <c r="AW22" s="11">
        <f>SUBTOTAL(9,$AJ8:AW8)</f>
        <v>0</v>
      </c>
      <c r="AX22" s="11">
        <f>SUBTOTAL(9,$AJ8:AX8)</f>
        <v>0</v>
      </c>
      <c r="AY22" s="12">
        <f>SUBTOTAL(9,$AJ8:AY8)</f>
        <v>0</v>
      </c>
      <c r="AZ22" s="12">
        <f>SUBTOTAL(9,$AJ8:AZ8)</f>
        <v>0</v>
      </c>
    </row>
    <row r="23" spans="1:52" x14ac:dyDescent="0.25">
      <c r="A23" s="13" t="str">
        <f t="shared" si="25"/>
        <v>YTD Marketing</v>
      </c>
      <c r="B23" s="11">
        <f>SUBTOTAL(9,$B9:B9)</f>
        <v>3</v>
      </c>
      <c r="C23" s="11">
        <f>SUBTOTAL(9,$B9:C9)</f>
        <v>3</v>
      </c>
      <c r="D23" s="11">
        <f>SUBTOTAL(9,$B9:D9)</f>
        <v>3</v>
      </c>
      <c r="E23" s="12">
        <f>SUBTOTAL(9,$B9:E9)</f>
        <v>3</v>
      </c>
      <c r="F23" s="11">
        <f>SUBTOTAL(9,$B9:F9)</f>
        <v>5</v>
      </c>
      <c r="G23" s="11">
        <f>SUBTOTAL(9,$B9:G9)</f>
        <v>5</v>
      </c>
      <c r="H23" s="11">
        <f>SUBTOTAL(9,$B9:H9)</f>
        <v>5</v>
      </c>
      <c r="I23" s="12">
        <f>SUBTOTAL(9,$B9:I9)</f>
        <v>5</v>
      </c>
      <c r="J23" s="11">
        <f>SUBTOTAL(9,$B9:J9)</f>
        <v>5</v>
      </c>
      <c r="K23" s="11">
        <f>SUBTOTAL(9,$B9:K9)</f>
        <v>5</v>
      </c>
      <c r="L23" s="11">
        <f>SUBTOTAL(9,$B9:L9)</f>
        <v>5</v>
      </c>
      <c r="M23" s="12">
        <f>SUBTOTAL(9,$B9:M9)</f>
        <v>5</v>
      </c>
      <c r="N23" s="11">
        <f>SUBTOTAL(9,$B9:N9)</f>
        <v>5</v>
      </c>
      <c r="O23" s="11">
        <f>SUBTOTAL(9,$B9:O9)</f>
        <v>12</v>
      </c>
      <c r="P23" s="11">
        <f>SUBTOTAL(9,$B9:P9)</f>
        <v>16</v>
      </c>
      <c r="Q23" s="12">
        <f>SUBTOTAL(9,$B9:Q9)</f>
        <v>16</v>
      </c>
      <c r="R23" s="12">
        <f>SUBTOTAL(9,$B9:R9)</f>
        <v>16</v>
      </c>
      <c r="S23" s="11">
        <f>SUBTOTAL(9,$S9:S9)</f>
        <v>0</v>
      </c>
      <c r="T23" s="11">
        <f>SUBTOTAL(9,$S9:T9)</f>
        <v>6</v>
      </c>
      <c r="U23" s="11">
        <f>SUBTOTAL(9,$S9:U9)</f>
        <v>6</v>
      </c>
      <c r="V23" s="12">
        <f>SUBTOTAL(9,$S9:V9)</f>
        <v>6</v>
      </c>
      <c r="W23" s="11">
        <f>SUBTOTAL(9,$S9:W9)</f>
        <v>6</v>
      </c>
      <c r="X23" s="11">
        <f>SUBTOTAL(9,$S9:X9)</f>
        <v>6</v>
      </c>
      <c r="Y23" s="11">
        <f>SUBTOTAL(9,$S9:Y9)</f>
        <v>6</v>
      </c>
      <c r="Z23" s="12">
        <f>SUBTOTAL(9,$S9:Z9)</f>
        <v>6</v>
      </c>
      <c r="AA23" s="11">
        <f>SUBTOTAL(9,$S9:AA9)</f>
        <v>6</v>
      </c>
      <c r="AB23" s="11">
        <f>SUBTOTAL(9,$S9:AB9)</f>
        <v>6</v>
      </c>
      <c r="AC23" s="11">
        <f>SUBTOTAL(9,$S9:AC9)</f>
        <v>8</v>
      </c>
      <c r="AD23" s="12">
        <f>SUBTOTAL(9,$S9:AD9)</f>
        <v>8</v>
      </c>
      <c r="AE23" s="11">
        <f>SUBTOTAL(9,$S9:AE9)</f>
        <v>8</v>
      </c>
      <c r="AF23" s="11">
        <f>SUBTOTAL(9,$S9:AF9)</f>
        <v>12</v>
      </c>
      <c r="AG23" s="11">
        <f>SUBTOTAL(9,$S9:AG9)</f>
        <v>12</v>
      </c>
      <c r="AH23" s="12">
        <f>SUBTOTAL(9,$S9:AH9)</f>
        <v>12</v>
      </c>
      <c r="AI23" s="12">
        <f>SUBTOTAL(9,$S9:AI9)</f>
        <v>12</v>
      </c>
      <c r="AJ23" s="11">
        <f>SUBTOTAL(9,$AJ9:AJ9)</f>
        <v>0</v>
      </c>
      <c r="AK23" s="11">
        <f>SUBTOTAL(9,$AJ9:AK9)</f>
        <v>0</v>
      </c>
      <c r="AL23" s="11">
        <f>SUBTOTAL(9,$AJ9:AL9)</f>
        <v>0</v>
      </c>
      <c r="AM23" s="12">
        <f>SUBTOTAL(9,$AJ9:AM9)</f>
        <v>0</v>
      </c>
      <c r="AN23" s="11">
        <f>SUBTOTAL(9,$AJ9:AN9)</f>
        <v>0</v>
      </c>
      <c r="AO23" s="11">
        <f>SUBTOTAL(9,$AJ9:AO9)</f>
        <v>0</v>
      </c>
      <c r="AP23" s="11">
        <f>SUBTOTAL(9,$AJ9:AP9)</f>
        <v>0</v>
      </c>
      <c r="AQ23" s="12">
        <f>SUBTOTAL(9,$AJ9:AQ9)</f>
        <v>0</v>
      </c>
      <c r="AR23" s="11">
        <f>SUBTOTAL(9,$AJ9:AR9)</f>
        <v>0</v>
      </c>
      <c r="AS23" s="11">
        <f>SUBTOTAL(9,$AJ9:AS9)</f>
        <v>0</v>
      </c>
      <c r="AT23" s="11">
        <f>SUBTOTAL(9,$AJ9:AT9)</f>
        <v>0</v>
      </c>
      <c r="AU23" s="12">
        <f>SUBTOTAL(9,$AJ9:AU9)</f>
        <v>0</v>
      </c>
      <c r="AV23" s="11">
        <f>SUBTOTAL(9,$AJ9:AV9)</f>
        <v>0</v>
      </c>
      <c r="AW23" s="11">
        <f>SUBTOTAL(9,$AJ9:AW9)</f>
        <v>0</v>
      </c>
      <c r="AX23" s="11">
        <f>SUBTOTAL(9,$AJ9:AX9)</f>
        <v>0</v>
      </c>
      <c r="AY23" s="12">
        <f>SUBTOTAL(9,$AJ9:AY9)</f>
        <v>0</v>
      </c>
      <c r="AZ23" s="12">
        <f>SUBTOTAL(9,$AJ9:AZ9)</f>
        <v>0</v>
      </c>
    </row>
    <row r="24" spans="1:52" x14ac:dyDescent="0.25">
      <c r="A24" s="13" t="str">
        <f t="shared" si="25"/>
        <v>YTD Property and Store Development</v>
      </c>
      <c r="B24" s="11">
        <f>SUBTOTAL(9,$B10:B10)</f>
        <v>2</v>
      </c>
      <c r="C24" s="11">
        <f>SUBTOTAL(9,$B10:C10)</f>
        <v>3</v>
      </c>
      <c r="D24" s="11">
        <f>SUBTOTAL(9,$B10:D10)</f>
        <v>3</v>
      </c>
      <c r="E24" s="12">
        <f>SUBTOTAL(9,$B10:E10)</f>
        <v>3</v>
      </c>
      <c r="F24" s="11">
        <f>SUBTOTAL(9,$B10:F10)</f>
        <v>3</v>
      </c>
      <c r="G24" s="11">
        <f>SUBTOTAL(9,$B10:G10)</f>
        <v>3</v>
      </c>
      <c r="H24" s="11">
        <f>SUBTOTAL(9,$B10:H10)</f>
        <v>4</v>
      </c>
      <c r="I24" s="12">
        <f>SUBTOTAL(9,$B10:I10)</f>
        <v>4</v>
      </c>
      <c r="J24" s="11">
        <f>SUBTOTAL(9,$B10:J10)</f>
        <v>5</v>
      </c>
      <c r="K24" s="11">
        <f>SUBTOTAL(9,$B10:K10)</f>
        <v>6</v>
      </c>
      <c r="L24" s="11">
        <f>SUBTOTAL(9,$B10:L10)</f>
        <v>6</v>
      </c>
      <c r="M24" s="12">
        <f>SUBTOTAL(9,$B10:M10)</f>
        <v>6</v>
      </c>
      <c r="N24" s="11">
        <f>SUBTOTAL(9,$B10:N10)</f>
        <v>8</v>
      </c>
      <c r="O24" s="11">
        <f>SUBTOTAL(9,$B10:O10)</f>
        <v>8</v>
      </c>
      <c r="P24" s="11">
        <f>SUBTOTAL(9,$B10:P10)</f>
        <v>10</v>
      </c>
      <c r="Q24" s="12">
        <f>SUBTOTAL(9,$B10:Q10)</f>
        <v>10</v>
      </c>
      <c r="R24" s="12">
        <f>SUBTOTAL(9,$B10:R10)</f>
        <v>10</v>
      </c>
      <c r="S24" s="11">
        <f>SUBTOTAL(9,$S10:S10)</f>
        <v>7</v>
      </c>
      <c r="T24" s="11">
        <f>SUBTOTAL(9,$S10:T10)</f>
        <v>8</v>
      </c>
      <c r="U24" s="11">
        <f>SUBTOTAL(9,$S10:U10)</f>
        <v>8</v>
      </c>
      <c r="V24" s="12">
        <f>SUBTOTAL(9,$S10:V10)</f>
        <v>8</v>
      </c>
      <c r="W24" s="11">
        <f>SUBTOTAL(9,$S10:W10)</f>
        <v>8</v>
      </c>
      <c r="X24" s="11">
        <f>SUBTOTAL(9,$S10:X10)</f>
        <v>8</v>
      </c>
      <c r="Y24" s="11">
        <f>SUBTOTAL(9,$S10:Y10)</f>
        <v>8</v>
      </c>
      <c r="Z24" s="12">
        <f>SUBTOTAL(9,$S10:Z10)</f>
        <v>8</v>
      </c>
      <c r="AA24" s="11">
        <f>SUBTOTAL(9,$S10:AA10)</f>
        <v>10</v>
      </c>
      <c r="AB24" s="11">
        <f>SUBTOTAL(9,$S10:AB10)</f>
        <v>10</v>
      </c>
      <c r="AC24" s="11">
        <f>SUBTOTAL(9,$S10:AC10)</f>
        <v>10</v>
      </c>
      <c r="AD24" s="12">
        <f>SUBTOTAL(9,$S10:AD10)</f>
        <v>10</v>
      </c>
      <c r="AE24" s="11">
        <f>SUBTOTAL(9,$S10:AE10)</f>
        <v>11</v>
      </c>
      <c r="AF24" s="11">
        <f>SUBTOTAL(9,$S10:AF10)</f>
        <v>12</v>
      </c>
      <c r="AG24" s="11">
        <f>SUBTOTAL(9,$S10:AG10)</f>
        <v>12</v>
      </c>
      <c r="AH24" s="12">
        <f>SUBTOTAL(9,$S10:AH10)</f>
        <v>12</v>
      </c>
      <c r="AI24" s="12">
        <f>SUBTOTAL(9,$S10:AI10)</f>
        <v>12</v>
      </c>
      <c r="AJ24" s="11">
        <f>SUBTOTAL(9,$AJ10:AJ10)</f>
        <v>0</v>
      </c>
      <c r="AK24" s="11">
        <f>SUBTOTAL(9,$AJ10:AK10)</f>
        <v>0</v>
      </c>
      <c r="AL24" s="11">
        <f>SUBTOTAL(9,$AJ10:AL10)</f>
        <v>0</v>
      </c>
      <c r="AM24" s="12">
        <f>SUBTOTAL(9,$AJ10:AM10)</f>
        <v>0</v>
      </c>
      <c r="AN24" s="11">
        <f>SUBTOTAL(9,$AJ10:AN10)</f>
        <v>0</v>
      </c>
      <c r="AO24" s="11">
        <f>SUBTOTAL(9,$AJ10:AO10)</f>
        <v>0</v>
      </c>
      <c r="AP24" s="11">
        <f>SUBTOTAL(9,$AJ10:AP10)</f>
        <v>0</v>
      </c>
      <c r="AQ24" s="12">
        <f>SUBTOTAL(9,$AJ10:AQ10)</f>
        <v>0</v>
      </c>
      <c r="AR24" s="11">
        <f>SUBTOTAL(9,$AJ10:AR10)</f>
        <v>0</v>
      </c>
      <c r="AS24" s="11">
        <f>SUBTOTAL(9,$AJ10:AS10)</f>
        <v>0</v>
      </c>
      <c r="AT24" s="11">
        <f>SUBTOTAL(9,$AJ10:AT10)</f>
        <v>0</v>
      </c>
      <c r="AU24" s="12">
        <f>SUBTOTAL(9,$AJ10:AU10)</f>
        <v>0</v>
      </c>
      <c r="AV24" s="11">
        <f>SUBTOTAL(9,$AJ10:AV10)</f>
        <v>0</v>
      </c>
      <c r="AW24" s="11">
        <f>SUBTOTAL(9,$AJ10:AW10)</f>
        <v>0</v>
      </c>
      <c r="AX24" s="11">
        <f>SUBTOTAL(9,$AJ10:AX10)</f>
        <v>0</v>
      </c>
      <c r="AY24" s="12">
        <f>SUBTOTAL(9,$AJ10:AY10)</f>
        <v>0</v>
      </c>
      <c r="AZ24" s="12">
        <f>SUBTOTAL(9,$AJ10:AZ10)</f>
        <v>0</v>
      </c>
    </row>
    <row r="25" spans="1:52" x14ac:dyDescent="0.25">
      <c r="A25" s="13" t="str">
        <f t="shared" si="25"/>
        <v>YTD SPG Development</v>
      </c>
      <c r="B25" s="11">
        <f>SUBTOTAL(9,$B11:B11)</f>
        <v>3</v>
      </c>
      <c r="C25" s="11">
        <f>SUBTOTAL(9,$B11:C11)</f>
        <v>3</v>
      </c>
      <c r="D25" s="11">
        <f>SUBTOTAL(9,$B11:D11)</f>
        <v>3</v>
      </c>
      <c r="E25" s="12">
        <f>SUBTOTAL(9,$B11:E11)</f>
        <v>3</v>
      </c>
      <c r="F25" s="11">
        <f>SUBTOTAL(9,$B11:F11)</f>
        <v>3</v>
      </c>
      <c r="G25" s="11">
        <f>SUBTOTAL(9,$B11:G11)</f>
        <v>3</v>
      </c>
      <c r="H25" s="11">
        <f>SUBTOTAL(9,$B11:H11)</f>
        <v>3</v>
      </c>
      <c r="I25" s="12">
        <f>SUBTOTAL(9,$B11:I11)</f>
        <v>3</v>
      </c>
      <c r="J25" s="11">
        <f>SUBTOTAL(9,$B11:J11)</f>
        <v>3</v>
      </c>
      <c r="K25" s="11">
        <f>SUBTOTAL(9,$B11:K11)</f>
        <v>4</v>
      </c>
      <c r="L25" s="11">
        <f>SUBTOTAL(9,$B11:L11)</f>
        <v>4</v>
      </c>
      <c r="M25" s="12">
        <f>SUBTOTAL(9,$B11:M11)</f>
        <v>4</v>
      </c>
      <c r="N25" s="11">
        <f>SUBTOTAL(9,$B11:N11)</f>
        <v>4</v>
      </c>
      <c r="O25" s="11">
        <f>SUBTOTAL(9,$B11:O11)</f>
        <v>4</v>
      </c>
      <c r="P25" s="11">
        <f>SUBTOTAL(9,$B11:P11)</f>
        <v>4</v>
      </c>
      <c r="Q25" s="12">
        <f>SUBTOTAL(9,$B11:Q11)</f>
        <v>4</v>
      </c>
      <c r="R25" s="12">
        <f>SUBTOTAL(9,$B11:R11)</f>
        <v>4</v>
      </c>
      <c r="S25" s="11">
        <f>SUBTOTAL(9,$S11:S11)</f>
        <v>0</v>
      </c>
      <c r="T25" s="11">
        <f>SUBTOTAL(9,$S11:T11)</f>
        <v>0</v>
      </c>
      <c r="U25" s="11">
        <f>SUBTOTAL(9,$S11:U11)</f>
        <v>0</v>
      </c>
      <c r="V25" s="12">
        <f>SUBTOTAL(9,$S11:V11)</f>
        <v>0</v>
      </c>
      <c r="W25" s="11">
        <f>SUBTOTAL(9,$S11:W11)</f>
        <v>0</v>
      </c>
      <c r="X25" s="11">
        <f>SUBTOTAL(9,$S11:X11)</f>
        <v>0</v>
      </c>
      <c r="Y25" s="11">
        <f>SUBTOTAL(9,$S11:Y11)</f>
        <v>0</v>
      </c>
      <c r="Z25" s="12">
        <f>SUBTOTAL(9,$S11:Z11)</f>
        <v>0</v>
      </c>
      <c r="AA25" s="11">
        <f>SUBTOTAL(9,$S11:AA11)</f>
        <v>0</v>
      </c>
      <c r="AB25" s="11">
        <f>SUBTOTAL(9,$S11:AB11)</f>
        <v>0</v>
      </c>
      <c r="AC25" s="11">
        <f>SUBTOTAL(9,$S11:AC11)</f>
        <v>0</v>
      </c>
      <c r="AD25" s="12">
        <f>SUBTOTAL(9,$S11:AD11)</f>
        <v>0</v>
      </c>
      <c r="AE25" s="11">
        <f>SUBTOTAL(9,$S11:AE11)</f>
        <v>0</v>
      </c>
      <c r="AF25" s="11">
        <f>SUBTOTAL(9,$S11:AF11)</f>
        <v>0</v>
      </c>
      <c r="AG25" s="11">
        <f>SUBTOTAL(9,$S11:AG11)</f>
        <v>0</v>
      </c>
      <c r="AH25" s="12">
        <f>SUBTOTAL(9,$S11:AH11)</f>
        <v>0</v>
      </c>
      <c r="AI25" s="12">
        <f>SUBTOTAL(9,$S11:AI11)</f>
        <v>0</v>
      </c>
      <c r="AJ25" s="11">
        <f>SUBTOTAL(9,$AJ11:AJ11)</f>
        <v>0</v>
      </c>
      <c r="AK25" s="11">
        <f>SUBTOTAL(9,$AJ11:AK11)</f>
        <v>0</v>
      </c>
      <c r="AL25" s="11">
        <f>SUBTOTAL(9,$AJ11:AL11)</f>
        <v>0</v>
      </c>
      <c r="AM25" s="12">
        <f>SUBTOTAL(9,$AJ11:AM11)</f>
        <v>0</v>
      </c>
      <c r="AN25" s="11">
        <f>SUBTOTAL(9,$AJ11:AN11)</f>
        <v>0</v>
      </c>
      <c r="AO25" s="11">
        <f>SUBTOTAL(9,$AJ11:AO11)</f>
        <v>0</v>
      </c>
      <c r="AP25" s="11">
        <f>SUBTOTAL(9,$AJ11:AP11)</f>
        <v>0</v>
      </c>
      <c r="AQ25" s="12">
        <f>SUBTOTAL(9,$AJ11:AQ11)</f>
        <v>0</v>
      </c>
      <c r="AR25" s="11">
        <f>SUBTOTAL(9,$AJ11:AR11)</f>
        <v>0</v>
      </c>
      <c r="AS25" s="11">
        <f>SUBTOTAL(9,$AJ11:AS11)</f>
        <v>0</v>
      </c>
      <c r="AT25" s="11">
        <f>SUBTOTAL(9,$AJ11:AT11)</f>
        <v>0</v>
      </c>
      <c r="AU25" s="12">
        <f>SUBTOTAL(9,$AJ11:AU11)</f>
        <v>0</v>
      </c>
      <c r="AV25" s="11">
        <f>SUBTOTAL(9,$AJ11:AV11)</f>
        <v>0</v>
      </c>
      <c r="AW25" s="11">
        <f>SUBTOTAL(9,$AJ11:AW11)</f>
        <v>0</v>
      </c>
      <c r="AX25" s="11">
        <f>SUBTOTAL(9,$AJ11:AX11)</f>
        <v>0</v>
      </c>
      <c r="AY25" s="12">
        <f>SUBTOTAL(9,$AJ11:AY11)</f>
        <v>0</v>
      </c>
      <c r="AZ25" s="12">
        <f>SUBTOTAL(9,$AJ11:AZ11)</f>
        <v>0</v>
      </c>
    </row>
    <row r="26" spans="1:52" x14ac:dyDescent="0.25">
      <c r="A26" s="13" t="str">
        <f t="shared" si="25"/>
        <v>YTD Spot Merch</v>
      </c>
      <c r="B26" s="11">
        <f>SUBTOTAL(9,$B12:B12)</f>
        <v>0</v>
      </c>
      <c r="C26" s="11">
        <f>SUBTOTAL(9,$B12:C12)</f>
        <v>0</v>
      </c>
      <c r="D26" s="11">
        <f>SUBTOTAL(9,$B12:D12)</f>
        <v>0</v>
      </c>
      <c r="E26" s="12">
        <f>SUBTOTAL(9,$B12:E12)</f>
        <v>0</v>
      </c>
      <c r="F26" s="11">
        <f>SUBTOTAL(9,$B12:F12)</f>
        <v>0</v>
      </c>
      <c r="G26" s="11">
        <f>SUBTOTAL(9,$B12:G12)</f>
        <v>0</v>
      </c>
      <c r="H26" s="11">
        <f>SUBTOTAL(9,$B12:H12)</f>
        <v>0</v>
      </c>
      <c r="I26" s="12">
        <f>SUBTOTAL(9,$B12:I12)</f>
        <v>0</v>
      </c>
      <c r="J26" s="11">
        <f>SUBTOTAL(9,$B12:J12)</f>
        <v>0</v>
      </c>
      <c r="K26" s="11">
        <f>SUBTOTAL(9,$B12:K12)</f>
        <v>0</v>
      </c>
      <c r="L26" s="11">
        <f>SUBTOTAL(9,$B12:L12)</f>
        <v>0</v>
      </c>
      <c r="M26" s="12">
        <f>SUBTOTAL(9,$B12:M12)</f>
        <v>0</v>
      </c>
      <c r="N26" s="11">
        <f>SUBTOTAL(9,$B12:N12)</f>
        <v>0</v>
      </c>
      <c r="O26" s="11">
        <f>SUBTOTAL(9,$B12:O12)</f>
        <v>0</v>
      </c>
      <c r="P26" s="11">
        <f>SUBTOTAL(9,$B12:P12)</f>
        <v>0</v>
      </c>
      <c r="Q26" s="12">
        <f>SUBTOTAL(9,$B12:Q12)</f>
        <v>0</v>
      </c>
      <c r="R26" s="12">
        <f>SUBTOTAL(9,$B12:R12)</f>
        <v>0</v>
      </c>
      <c r="S26" s="11">
        <f>SUBTOTAL(9,$S12:S12)</f>
        <v>0</v>
      </c>
      <c r="T26" s="11">
        <f>SUBTOTAL(9,$S12:T12)</f>
        <v>0</v>
      </c>
      <c r="U26" s="11">
        <f>SUBTOTAL(9,$S12:U12)</f>
        <v>0</v>
      </c>
      <c r="V26" s="12">
        <f>SUBTOTAL(9,$S12:V12)</f>
        <v>0</v>
      </c>
      <c r="W26" s="11">
        <f>SUBTOTAL(9,$S12:W12)</f>
        <v>0</v>
      </c>
      <c r="X26" s="11">
        <f>SUBTOTAL(9,$S12:X12)</f>
        <v>0</v>
      </c>
      <c r="Y26" s="11">
        <f>SUBTOTAL(9,$S12:Y12)</f>
        <v>0</v>
      </c>
      <c r="Z26" s="12">
        <f>SUBTOTAL(9,$S12:Z12)</f>
        <v>0</v>
      </c>
      <c r="AA26" s="11">
        <f>SUBTOTAL(9,$S12:AA12)</f>
        <v>0</v>
      </c>
      <c r="AB26" s="11">
        <f>SUBTOTAL(9,$S12:AB12)</f>
        <v>0</v>
      </c>
      <c r="AC26" s="11">
        <f>SUBTOTAL(9,$S12:AC12)</f>
        <v>0</v>
      </c>
      <c r="AD26" s="12">
        <f>SUBTOTAL(9,$S12:AD12)</f>
        <v>0</v>
      </c>
      <c r="AE26" s="11">
        <f>SUBTOTAL(9,$S12:AE12)</f>
        <v>0</v>
      </c>
      <c r="AF26" s="11">
        <f>SUBTOTAL(9,$S12:AF12)</f>
        <v>0</v>
      </c>
      <c r="AG26" s="11">
        <f>SUBTOTAL(9,$S12:AG12)</f>
        <v>0</v>
      </c>
      <c r="AH26" s="12">
        <f>SUBTOTAL(9,$S12:AH12)</f>
        <v>0</v>
      </c>
      <c r="AI26" s="12">
        <f>SUBTOTAL(9,$S12:AI12)</f>
        <v>0</v>
      </c>
      <c r="AJ26" s="11">
        <f>SUBTOTAL(9,$AJ12:AJ12)</f>
        <v>0</v>
      </c>
      <c r="AK26" s="11">
        <f>SUBTOTAL(9,$AJ12:AK12)</f>
        <v>0</v>
      </c>
      <c r="AL26" s="11">
        <f>SUBTOTAL(9,$AJ12:AL12)</f>
        <v>0</v>
      </c>
      <c r="AM26" s="12">
        <f>SUBTOTAL(9,$AJ12:AM12)</f>
        <v>0</v>
      </c>
      <c r="AN26" s="11">
        <f>SUBTOTAL(9,$AJ12:AN12)</f>
        <v>0</v>
      </c>
      <c r="AO26" s="11">
        <f>SUBTOTAL(9,$AJ12:AO12)</f>
        <v>0</v>
      </c>
      <c r="AP26" s="11">
        <f>SUBTOTAL(9,$AJ12:AP12)</f>
        <v>0</v>
      </c>
      <c r="AQ26" s="12">
        <f>SUBTOTAL(9,$AJ12:AQ12)</f>
        <v>0</v>
      </c>
      <c r="AR26" s="11">
        <f>SUBTOTAL(9,$AJ12:AR12)</f>
        <v>0</v>
      </c>
      <c r="AS26" s="11">
        <f>SUBTOTAL(9,$AJ12:AS12)</f>
        <v>0</v>
      </c>
      <c r="AT26" s="11">
        <f>SUBTOTAL(9,$AJ12:AT12)</f>
        <v>0</v>
      </c>
      <c r="AU26" s="12">
        <f>SUBTOTAL(9,$AJ12:AU12)</f>
        <v>0</v>
      </c>
      <c r="AV26" s="11">
        <f>SUBTOTAL(9,$AJ12:AV12)</f>
        <v>0</v>
      </c>
      <c r="AW26" s="11">
        <f>SUBTOTAL(9,$AJ12:AW12)</f>
        <v>0</v>
      </c>
      <c r="AX26" s="11">
        <f>SUBTOTAL(9,$AJ12:AX12)</f>
        <v>0</v>
      </c>
      <c r="AY26" s="12">
        <f>SUBTOTAL(9,$AJ12:AY12)</f>
        <v>0</v>
      </c>
      <c r="AZ26" s="12">
        <f>SUBTOTAL(9,$AJ12:AZ12)</f>
        <v>0</v>
      </c>
    </row>
    <row r="27" spans="1:52" x14ac:dyDescent="0.25">
      <c r="A27" s="13" t="str">
        <f t="shared" si="25"/>
        <v>YTD Spotlight Group Aviation</v>
      </c>
      <c r="B27" s="11">
        <f>SUBTOTAL(9,$B13:B13)</f>
        <v>0</v>
      </c>
      <c r="C27" s="11">
        <f>SUBTOTAL(9,$B13:C13)</f>
        <v>0</v>
      </c>
      <c r="D27" s="11">
        <f>SUBTOTAL(9,$B13:D13)</f>
        <v>0</v>
      </c>
      <c r="E27" s="12">
        <f>SUBTOTAL(9,$B13:E13)</f>
        <v>0</v>
      </c>
      <c r="F27" s="11">
        <f>SUBTOTAL(9,$B13:F13)</f>
        <v>0</v>
      </c>
      <c r="G27" s="11">
        <f>SUBTOTAL(9,$B13:G13)</f>
        <v>0</v>
      </c>
      <c r="H27" s="11">
        <f>SUBTOTAL(9,$B13:H13)</f>
        <v>0</v>
      </c>
      <c r="I27" s="12">
        <f>SUBTOTAL(9,$B13:I13)</f>
        <v>0</v>
      </c>
      <c r="J27" s="11">
        <f>SUBTOTAL(9,$B13:J13)</f>
        <v>0</v>
      </c>
      <c r="K27" s="11">
        <f>SUBTOTAL(9,$B13:K13)</f>
        <v>0</v>
      </c>
      <c r="L27" s="11">
        <f>SUBTOTAL(9,$B13:L13)</f>
        <v>0</v>
      </c>
      <c r="M27" s="12">
        <f>SUBTOTAL(9,$B13:M13)</f>
        <v>0</v>
      </c>
      <c r="N27" s="11">
        <f>SUBTOTAL(9,$B13:N13)</f>
        <v>0</v>
      </c>
      <c r="O27" s="11">
        <f>SUBTOTAL(9,$B13:O13)</f>
        <v>0</v>
      </c>
      <c r="P27" s="11">
        <f>SUBTOTAL(9,$B13:P13)</f>
        <v>0</v>
      </c>
      <c r="Q27" s="12">
        <f>SUBTOTAL(9,$B13:Q13)</f>
        <v>0</v>
      </c>
      <c r="R27" s="12">
        <f>SUBTOTAL(9,$B13:R13)</f>
        <v>0</v>
      </c>
      <c r="S27" s="11">
        <f>SUBTOTAL(9,$S13:S13)</f>
        <v>0</v>
      </c>
      <c r="T27" s="11">
        <f>SUBTOTAL(9,$S13:T13)</f>
        <v>0</v>
      </c>
      <c r="U27" s="11">
        <f>SUBTOTAL(9,$S13:U13)</f>
        <v>0</v>
      </c>
      <c r="V27" s="12">
        <f>SUBTOTAL(9,$S13:V13)</f>
        <v>0</v>
      </c>
      <c r="W27" s="11">
        <f>SUBTOTAL(9,$S13:W13)</f>
        <v>0</v>
      </c>
      <c r="X27" s="11">
        <f>SUBTOTAL(9,$S13:X13)</f>
        <v>0</v>
      </c>
      <c r="Y27" s="11">
        <f>SUBTOTAL(9,$S13:Y13)</f>
        <v>0</v>
      </c>
      <c r="Z27" s="12">
        <f>SUBTOTAL(9,$S13:Z13)</f>
        <v>0</v>
      </c>
      <c r="AA27" s="11">
        <f>SUBTOTAL(9,$S13:AA13)</f>
        <v>0</v>
      </c>
      <c r="AB27" s="11">
        <f>SUBTOTAL(9,$S13:AB13)</f>
        <v>0</v>
      </c>
      <c r="AC27" s="11">
        <f>SUBTOTAL(9,$S13:AC13)</f>
        <v>1</v>
      </c>
      <c r="AD27" s="12">
        <f>SUBTOTAL(9,$S13:AD13)</f>
        <v>1</v>
      </c>
      <c r="AE27" s="11">
        <f>SUBTOTAL(9,$S13:AE13)</f>
        <v>1</v>
      </c>
      <c r="AF27" s="11">
        <f>SUBTOTAL(9,$S13:AF13)</f>
        <v>1</v>
      </c>
      <c r="AG27" s="11">
        <f>SUBTOTAL(9,$S13:AG13)</f>
        <v>1</v>
      </c>
      <c r="AH27" s="12">
        <f>SUBTOTAL(9,$S13:AH13)</f>
        <v>1</v>
      </c>
      <c r="AI27" s="12">
        <f>SUBTOTAL(9,$S13:AI13)</f>
        <v>1</v>
      </c>
      <c r="AJ27" s="11">
        <f>SUBTOTAL(9,$AJ13:AJ13)</f>
        <v>0</v>
      </c>
      <c r="AK27" s="11">
        <f>SUBTOTAL(9,$AJ13:AK13)</f>
        <v>0</v>
      </c>
      <c r="AL27" s="11">
        <f>SUBTOTAL(9,$AJ13:AL13)</f>
        <v>0</v>
      </c>
      <c r="AM27" s="12">
        <f>SUBTOTAL(9,$AJ13:AM13)</f>
        <v>0</v>
      </c>
      <c r="AN27" s="11">
        <f>SUBTOTAL(9,$AJ13:AN13)</f>
        <v>0</v>
      </c>
      <c r="AO27" s="11">
        <f>SUBTOTAL(9,$AJ13:AO13)</f>
        <v>0</v>
      </c>
      <c r="AP27" s="11">
        <f>SUBTOTAL(9,$AJ13:AP13)</f>
        <v>0</v>
      </c>
      <c r="AQ27" s="12">
        <f>SUBTOTAL(9,$AJ13:AQ13)</f>
        <v>0</v>
      </c>
      <c r="AR27" s="11">
        <f>SUBTOTAL(9,$AJ13:AR13)</f>
        <v>0</v>
      </c>
      <c r="AS27" s="11">
        <f>SUBTOTAL(9,$AJ13:AS13)</f>
        <v>0</v>
      </c>
      <c r="AT27" s="11">
        <f>SUBTOTAL(9,$AJ13:AT13)</f>
        <v>0</v>
      </c>
      <c r="AU27" s="12">
        <f>SUBTOTAL(9,$AJ13:AU13)</f>
        <v>0</v>
      </c>
      <c r="AV27" s="11">
        <f>SUBTOTAL(9,$AJ13:AV13)</f>
        <v>0</v>
      </c>
      <c r="AW27" s="11">
        <f>SUBTOTAL(9,$AJ13:AW13)</f>
        <v>0</v>
      </c>
      <c r="AX27" s="11">
        <f>SUBTOTAL(9,$AJ13:AX13)</f>
        <v>0</v>
      </c>
      <c r="AY27" s="12">
        <f>SUBTOTAL(9,$AJ13:AY13)</f>
        <v>0</v>
      </c>
      <c r="AZ27" s="12">
        <f>SUBTOTAL(9,$AJ13:AZ13)</f>
        <v>0</v>
      </c>
    </row>
    <row r="28" spans="1:52" x14ac:dyDescent="0.25">
      <c r="A28" s="13" t="str">
        <f t="shared" si="25"/>
        <v>YTD Supply Chain</v>
      </c>
      <c r="B28" s="11">
        <f>SUBTOTAL(9,$B14:B14)</f>
        <v>0</v>
      </c>
      <c r="C28" s="11">
        <f>SUBTOTAL(9,$B14:C14)</f>
        <v>2</v>
      </c>
      <c r="D28" s="11">
        <f>SUBTOTAL(9,$B14:D14)</f>
        <v>3</v>
      </c>
      <c r="E28" s="12">
        <f>SUBTOTAL(9,$B14:E14)</f>
        <v>3</v>
      </c>
      <c r="F28" s="11">
        <f>SUBTOTAL(9,$B14:F14)</f>
        <v>3</v>
      </c>
      <c r="G28" s="11">
        <f>SUBTOTAL(9,$B14:G14)</f>
        <v>3</v>
      </c>
      <c r="H28" s="11">
        <f>SUBTOTAL(9,$B14:H14)</f>
        <v>3</v>
      </c>
      <c r="I28" s="12">
        <f>SUBTOTAL(9,$B14:I14)</f>
        <v>3</v>
      </c>
      <c r="J28" s="11">
        <f>SUBTOTAL(9,$B14:J14)</f>
        <v>3</v>
      </c>
      <c r="K28" s="11">
        <f>SUBTOTAL(9,$B14:K14)</f>
        <v>3</v>
      </c>
      <c r="L28" s="11">
        <f>SUBTOTAL(9,$B14:L14)</f>
        <v>3</v>
      </c>
      <c r="M28" s="12">
        <f>SUBTOTAL(9,$B14:M14)</f>
        <v>3</v>
      </c>
      <c r="N28" s="11">
        <f>SUBTOTAL(9,$B14:N14)</f>
        <v>3</v>
      </c>
      <c r="O28" s="11">
        <f>SUBTOTAL(9,$B14:O14)</f>
        <v>6</v>
      </c>
      <c r="P28" s="11">
        <f>SUBTOTAL(9,$B14:P14)</f>
        <v>7</v>
      </c>
      <c r="Q28" s="12">
        <f>SUBTOTAL(9,$B14:Q14)</f>
        <v>7</v>
      </c>
      <c r="R28" s="12">
        <f>SUBTOTAL(9,$B14:R14)</f>
        <v>7</v>
      </c>
      <c r="S28" s="11">
        <f>SUBTOTAL(9,$S14:S14)</f>
        <v>5</v>
      </c>
      <c r="T28" s="11">
        <f>SUBTOTAL(9,$S14:T14)</f>
        <v>5</v>
      </c>
      <c r="U28" s="11">
        <f>SUBTOTAL(9,$S14:U14)</f>
        <v>5</v>
      </c>
      <c r="V28" s="12">
        <f>SUBTOTAL(9,$S14:V14)</f>
        <v>5</v>
      </c>
      <c r="W28" s="11">
        <f>SUBTOTAL(9,$S14:W14)</f>
        <v>5</v>
      </c>
      <c r="X28" s="11">
        <f>SUBTOTAL(9,$S14:X14)</f>
        <v>5</v>
      </c>
      <c r="Y28" s="11">
        <f>SUBTOTAL(9,$S14:Y14)</f>
        <v>5</v>
      </c>
      <c r="Z28" s="12">
        <f>SUBTOTAL(9,$S14:Z14)</f>
        <v>5</v>
      </c>
      <c r="AA28" s="11">
        <f>SUBTOTAL(9,$S14:AA14)</f>
        <v>5</v>
      </c>
      <c r="AB28" s="11">
        <f>SUBTOTAL(9,$S14:AB14)</f>
        <v>5</v>
      </c>
      <c r="AC28" s="11">
        <f>SUBTOTAL(9,$S14:AC14)</f>
        <v>10</v>
      </c>
      <c r="AD28" s="12">
        <f>SUBTOTAL(9,$S14:AD14)</f>
        <v>10</v>
      </c>
      <c r="AE28" s="11">
        <f>SUBTOTAL(9,$S14:AE14)</f>
        <v>15</v>
      </c>
      <c r="AF28" s="11">
        <f>SUBTOTAL(9,$S14:AF14)</f>
        <v>16</v>
      </c>
      <c r="AG28" s="11">
        <f>SUBTOTAL(9,$S14:AG14)</f>
        <v>18</v>
      </c>
      <c r="AH28" s="12">
        <f>SUBTOTAL(9,$S14:AH14)</f>
        <v>18</v>
      </c>
      <c r="AI28" s="12">
        <f>SUBTOTAL(9,$S14:AI14)</f>
        <v>18</v>
      </c>
      <c r="AJ28" s="11">
        <f>SUBTOTAL(9,$AJ14:AJ14)</f>
        <v>0</v>
      </c>
      <c r="AK28" s="11">
        <f>SUBTOTAL(9,$AJ14:AK14)</f>
        <v>0</v>
      </c>
      <c r="AL28" s="11">
        <f>SUBTOTAL(9,$AJ14:AL14)</f>
        <v>0</v>
      </c>
      <c r="AM28" s="12">
        <f>SUBTOTAL(9,$AJ14:AM14)</f>
        <v>0</v>
      </c>
      <c r="AN28" s="11">
        <f>SUBTOTAL(9,$AJ14:AN14)</f>
        <v>0</v>
      </c>
      <c r="AO28" s="11">
        <f>SUBTOTAL(9,$AJ14:AO14)</f>
        <v>0</v>
      </c>
      <c r="AP28" s="11">
        <f>SUBTOTAL(9,$AJ14:AP14)</f>
        <v>0</v>
      </c>
      <c r="AQ28" s="12">
        <f>SUBTOTAL(9,$AJ14:AQ14)</f>
        <v>0</v>
      </c>
      <c r="AR28" s="11">
        <f>SUBTOTAL(9,$AJ14:AR14)</f>
        <v>0</v>
      </c>
      <c r="AS28" s="11">
        <f>SUBTOTAL(9,$AJ14:AS14)</f>
        <v>0</v>
      </c>
      <c r="AT28" s="11">
        <f>SUBTOTAL(9,$AJ14:AT14)</f>
        <v>0</v>
      </c>
      <c r="AU28" s="12">
        <f>SUBTOTAL(9,$AJ14:AU14)</f>
        <v>0</v>
      </c>
      <c r="AV28" s="11">
        <f>SUBTOTAL(9,$AJ14:AV14)</f>
        <v>0</v>
      </c>
      <c r="AW28" s="11">
        <f>SUBTOTAL(9,$AJ14:AW14)</f>
        <v>0</v>
      </c>
      <c r="AX28" s="11">
        <f>SUBTOTAL(9,$AJ14:AX14)</f>
        <v>0</v>
      </c>
      <c r="AY28" s="12">
        <f>SUBTOTAL(9,$AJ14:AY14)</f>
        <v>0</v>
      </c>
      <c r="AZ28" s="12">
        <f>SUBTOTAL(9,$AJ14:AZ14)</f>
        <v>0</v>
      </c>
    </row>
  </sheetData>
  <mergeCells count="3">
    <mergeCell ref="B1:R1"/>
    <mergeCell ref="S1:AI1"/>
    <mergeCell ref="AJ1:AZ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6F36-3962-4661-8978-8C6E92D63C7B}">
  <sheetPr>
    <tabColor rgb="FF00B0F0"/>
  </sheetPr>
  <dimension ref="A1:AZ28"/>
  <sheetViews>
    <sheetView topLeftCell="Y1" workbookViewId="0">
      <selection activeCell="AJ35" sqref="AJ35"/>
    </sheetView>
  </sheetViews>
  <sheetFormatPr defaultRowHeight="15" outlineLevelCol="1" x14ac:dyDescent="0.25"/>
  <cols>
    <col min="1" max="1" width="37.85546875" customWidth="1"/>
    <col min="2" max="17" width="9.140625" hidden="1" customWidth="1" outlineLevel="1"/>
    <col min="18" max="18" width="12.28515625" customWidth="1" collapsed="1"/>
    <col min="19" max="34" width="9.140625" outlineLevel="1"/>
    <col min="35" max="35" width="13.140625" customWidth="1"/>
    <col min="36" max="51" width="9.140625" outlineLevel="1"/>
    <col min="52" max="52" width="13.7109375" bestFit="1" customWidth="1"/>
  </cols>
  <sheetData>
    <row r="1" spans="1:52" ht="15.75" thickBot="1" x14ac:dyDescent="0.3">
      <c r="A1" s="6" t="s">
        <v>2</v>
      </c>
      <c r="B1" s="73" t="s">
        <v>5</v>
      </c>
      <c r="C1" s="74"/>
      <c r="D1" s="74"/>
      <c r="E1" s="74"/>
      <c r="F1" s="74"/>
      <c r="G1" s="74"/>
      <c r="H1" s="74"/>
      <c r="I1" s="74"/>
      <c r="J1" s="74"/>
      <c r="K1" s="74"/>
      <c r="L1" s="74"/>
      <c r="M1" s="74"/>
      <c r="N1" s="74"/>
      <c r="O1" s="74"/>
      <c r="P1" s="74"/>
      <c r="Q1" s="74"/>
      <c r="R1" s="75"/>
      <c r="S1" s="76" t="s">
        <v>6</v>
      </c>
      <c r="T1" s="77"/>
      <c r="U1" s="77"/>
      <c r="V1" s="77"/>
      <c r="W1" s="77"/>
      <c r="X1" s="77"/>
      <c r="Y1" s="77"/>
      <c r="Z1" s="77"/>
      <c r="AA1" s="77"/>
      <c r="AB1" s="77"/>
      <c r="AC1" s="77"/>
      <c r="AD1" s="77"/>
      <c r="AE1" s="77"/>
      <c r="AF1" s="77"/>
      <c r="AG1" s="77"/>
      <c r="AH1" s="77"/>
      <c r="AI1" s="77"/>
      <c r="AJ1" s="79" t="s">
        <v>1451</v>
      </c>
      <c r="AK1" s="80"/>
      <c r="AL1" s="80"/>
      <c r="AM1" s="80"/>
      <c r="AN1" s="80"/>
      <c r="AO1" s="80"/>
      <c r="AP1" s="80"/>
      <c r="AQ1" s="80"/>
      <c r="AR1" s="80"/>
      <c r="AS1" s="80"/>
      <c r="AT1" s="80"/>
      <c r="AU1" s="80"/>
      <c r="AV1" s="80"/>
      <c r="AW1" s="80"/>
      <c r="AX1" s="80"/>
      <c r="AY1" s="80"/>
      <c r="AZ1" s="80"/>
    </row>
    <row r="2" spans="1:52" x14ac:dyDescent="0.25">
      <c r="A2" s="7" t="s">
        <v>21</v>
      </c>
      <c r="B2" s="8" t="str">
        <f>"JUL, "&amp;B1</f>
        <v>JUL, FY24</v>
      </c>
      <c r="C2" s="8" t="str">
        <f>"AUG, "&amp;B1</f>
        <v>AUG, FY24</v>
      </c>
      <c r="D2" s="8" t="str">
        <f>"SEP, "&amp;B1</f>
        <v>SEP, FY24</v>
      </c>
      <c r="E2" s="8" t="str">
        <f>"Q1, "&amp;B1</f>
        <v>Q1, FY24</v>
      </c>
      <c r="F2" s="8" t="str">
        <f>"OCT, "&amp;B1</f>
        <v>OCT, FY24</v>
      </c>
      <c r="G2" s="8" t="str">
        <f>"NOV, "&amp;B1</f>
        <v>NOV, FY24</v>
      </c>
      <c r="H2" s="8" t="str">
        <f>"DEC, "&amp;B1</f>
        <v>DEC, FY24</v>
      </c>
      <c r="I2" s="8" t="str">
        <f>"Q2, "&amp;B1</f>
        <v>Q2, FY24</v>
      </c>
      <c r="J2" s="8" t="str">
        <f>"JAN, "&amp;B1</f>
        <v>JAN, FY24</v>
      </c>
      <c r="K2" s="8" t="str">
        <f>"FEB, "&amp;B1</f>
        <v>FEB, FY24</v>
      </c>
      <c r="L2" s="8" t="str">
        <f>"MAR, "&amp;B1</f>
        <v>MAR, FY24</v>
      </c>
      <c r="M2" s="8" t="str">
        <f>"Q3, "&amp;B1</f>
        <v>Q3, FY24</v>
      </c>
      <c r="N2" s="8" t="str">
        <f>"APR, "&amp;B1</f>
        <v>APR, FY24</v>
      </c>
      <c r="O2" s="8" t="str">
        <f>"MAY, "&amp;B1</f>
        <v>MAY, FY24</v>
      </c>
      <c r="P2" s="8" t="str">
        <f>"JUN, "&amp;B1</f>
        <v>JUN, FY24</v>
      </c>
      <c r="Q2" s="8" t="str">
        <f>"Q4, "&amp;B1</f>
        <v>Q4, FY24</v>
      </c>
      <c r="R2" s="8" t="str">
        <f>"Full Year, "&amp;B1</f>
        <v>Full Year, FY24</v>
      </c>
      <c r="S2" s="9" t="str">
        <f>"JUL, "&amp;S1</f>
        <v>JUL, FY25</v>
      </c>
      <c r="T2" s="9" t="str">
        <f>"AUG, "&amp;S1</f>
        <v>AUG, FY25</v>
      </c>
      <c r="U2" s="9" t="str">
        <f>"SEP, "&amp;S1</f>
        <v>SEP, FY25</v>
      </c>
      <c r="V2" s="9" t="str">
        <f>"Q1, "&amp;S1</f>
        <v>Q1, FY25</v>
      </c>
      <c r="W2" s="9" t="str">
        <f>"OCT, "&amp;S1</f>
        <v>OCT, FY25</v>
      </c>
      <c r="X2" s="9" t="str">
        <f>"NOV, "&amp;S1</f>
        <v>NOV, FY25</v>
      </c>
      <c r="Y2" s="9" t="str">
        <f>"DEC, "&amp;S1</f>
        <v>DEC, FY25</v>
      </c>
      <c r="Z2" s="9" t="str">
        <f>"Q2, "&amp;S1</f>
        <v>Q2, FY25</v>
      </c>
      <c r="AA2" s="9" t="str">
        <f>"JAN, "&amp;S1</f>
        <v>JAN, FY25</v>
      </c>
      <c r="AB2" s="9" t="str">
        <f>"FEB, "&amp;S1</f>
        <v>FEB, FY25</v>
      </c>
      <c r="AC2" s="9" t="str">
        <f>"MAR, "&amp;S1</f>
        <v>MAR, FY25</v>
      </c>
      <c r="AD2" s="9" t="str">
        <f>"Q3, "&amp;S1</f>
        <v>Q3, FY25</v>
      </c>
      <c r="AE2" s="9" t="str">
        <f>"APR, "&amp;S1</f>
        <v>APR, FY25</v>
      </c>
      <c r="AF2" s="9" t="str">
        <f>"MAY, "&amp;S1</f>
        <v>MAY, FY25</v>
      </c>
      <c r="AG2" s="9" t="str">
        <f>"JUN, "&amp;S1</f>
        <v>JUN, FY25</v>
      </c>
      <c r="AH2" s="9" t="str">
        <f>"Q4, "&amp;S1</f>
        <v>Q4, FY25</v>
      </c>
      <c r="AI2" s="9" t="str">
        <f>"Full Year, "&amp;S1</f>
        <v>Full Year, FY25</v>
      </c>
      <c r="AJ2" s="69" t="str">
        <f>"JUL, "&amp;AJ1</f>
        <v>JUL, FY26</v>
      </c>
      <c r="AK2" s="69" t="str">
        <f>"AUG, "&amp;AJ1</f>
        <v>AUG, FY26</v>
      </c>
      <c r="AL2" s="69" t="str">
        <f>"SEP, "&amp;AJ1</f>
        <v>SEP, FY26</v>
      </c>
      <c r="AM2" s="69" t="str">
        <f>"Q1, "&amp;AJ1</f>
        <v>Q1, FY26</v>
      </c>
      <c r="AN2" s="69" t="str">
        <f>"OCT, "&amp;AJ1</f>
        <v>OCT, FY26</v>
      </c>
      <c r="AO2" s="69" t="str">
        <f>"NOV, "&amp;AJ1</f>
        <v>NOV, FY26</v>
      </c>
      <c r="AP2" s="69" t="str">
        <f>"DEC, "&amp;AJ1</f>
        <v>DEC, FY26</v>
      </c>
      <c r="AQ2" s="69" t="str">
        <f>"Q2, "&amp;AJ1</f>
        <v>Q2, FY26</v>
      </c>
      <c r="AR2" s="69" t="str">
        <f>"JAN, "&amp;AJ1</f>
        <v>JAN, FY26</v>
      </c>
      <c r="AS2" s="69" t="str">
        <f>"FEB, "&amp;AJ1</f>
        <v>FEB, FY26</v>
      </c>
      <c r="AT2" s="69" t="str">
        <f>"MAR, "&amp;AJ1</f>
        <v>MAR, FY26</v>
      </c>
      <c r="AU2" s="69" t="str">
        <f>"Q3, "&amp;AJ1</f>
        <v>Q3, FY26</v>
      </c>
      <c r="AV2" s="69" t="str">
        <f>"APR, "&amp;AJ1</f>
        <v>APR, FY26</v>
      </c>
      <c r="AW2" s="69" t="str">
        <f>"MAY, "&amp;AJ1</f>
        <v>MAY, FY26</v>
      </c>
      <c r="AX2" s="69" t="str">
        <f>"JUN, "&amp;AJ1</f>
        <v>JUN, FY26</v>
      </c>
      <c r="AY2" s="69" t="str">
        <f>"Q4, "&amp;AJ1</f>
        <v>Q4, FY26</v>
      </c>
      <c r="AZ2" s="69" t="str">
        <f>"Full Year, "&amp;AJ1</f>
        <v>Full Year, FY26</v>
      </c>
    </row>
    <row r="3" spans="1:52" ht="15" customHeight="1" x14ac:dyDescent="0.25">
      <c r="A3" s="13" t="s">
        <v>15430</v>
      </c>
      <c r="B3" s="11">
        <f>COUNTIFS('Assigned Learning Data Dump'!$W:$W,'In Progress FEED'!$A3,'Assigned Learning Data Dump'!$F:$F,$A$1,'Assigned Learning Data Dump'!$U:$U,'In Progress FEED'!B$2)</f>
        <v>1</v>
      </c>
      <c r="C3" s="11">
        <f>COUNTIFS('Assigned Learning Data Dump'!$W:$W,'In Progress FEED'!$A3,'Assigned Learning Data Dump'!$F:$F,$A$1,'Assigned Learning Data Dump'!$U:$U,'In Progress FEED'!C$2)</f>
        <v>0</v>
      </c>
      <c r="D3" s="11">
        <f>COUNTIFS('Assigned Learning Data Dump'!$W:$W,'In Progress FEED'!$A3,'Assigned Learning Data Dump'!$F:$F,$A$1,'Assigned Learning Data Dump'!$U:$U,'In Progress FEED'!D$2)</f>
        <v>1</v>
      </c>
      <c r="E3" s="12">
        <f>SUBTOTAL(9,B3:D3)</f>
        <v>2</v>
      </c>
      <c r="F3" s="11">
        <f>COUNTIFS('Assigned Learning Data Dump'!$W:$W,'In Progress FEED'!$A3,'Assigned Learning Data Dump'!$F:$F,$A$1,'Assigned Learning Data Dump'!$U:$U,'In Progress FEED'!F$2)</f>
        <v>0</v>
      </c>
      <c r="G3" s="11">
        <f>COUNTIFS('Assigned Learning Data Dump'!$W:$W,'In Progress FEED'!$A3,'Assigned Learning Data Dump'!$F:$F,$A$1,'Assigned Learning Data Dump'!$U:$U,'In Progress FEED'!G$2)</f>
        <v>0</v>
      </c>
      <c r="H3" s="11">
        <f>COUNTIFS('Assigned Learning Data Dump'!$W:$W,'In Progress FEED'!$A3,'Assigned Learning Data Dump'!$F:$F,$A$1,'Assigned Learning Data Dump'!$U:$U,'In Progress FEED'!H$2)</f>
        <v>0</v>
      </c>
      <c r="I3" s="12">
        <f>SUBTOTAL(9,F3:H3)</f>
        <v>0</v>
      </c>
      <c r="J3" s="11">
        <f>COUNTIFS('Assigned Learning Data Dump'!$W:$W,'In Progress FEED'!$A3,'Assigned Learning Data Dump'!$F:$F,$A$1,'Assigned Learning Data Dump'!$U:$U,'In Progress FEED'!J$2)</f>
        <v>0</v>
      </c>
      <c r="K3" s="11">
        <f>COUNTIFS('Assigned Learning Data Dump'!$W:$W,'In Progress FEED'!$A3,'Assigned Learning Data Dump'!$F:$F,$A$1,'Assigned Learning Data Dump'!$U:$U,'In Progress FEED'!K$2)</f>
        <v>0</v>
      </c>
      <c r="L3" s="11">
        <f>COUNTIFS('Assigned Learning Data Dump'!$W:$W,'In Progress FEED'!$A3,'Assigned Learning Data Dump'!$F:$F,$A$1,'Assigned Learning Data Dump'!$U:$U,'In Progress FEED'!L$2)</f>
        <v>3</v>
      </c>
      <c r="M3" s="12">
        <f>SUBTOTAL(9,J3:L3)</f>
        <v>3</v>
      </c>
      <c r="N3" s="11">
        <f>COUNTIFS('Assigned Learning Data Dump'!$W:$W,'In Progress FEED'!$A3,'Assigned Learning Data Dump'!$F:$F,$A$1,'Assigned Learning Data Dump'!$U:$U,'In Progress FEED'!N$2)</f>
        <v>0</v>
      </c>
      <c r="O3" s="11">
        <f>COUNTIFS('Assigned Learning Data Dump'!$W:$W,'In Progress FEED'!$A3,'Assigned Learning Data Dump'!$F:$F,$A$1,'Assigned Learning Data Dump'!$U:$U,'In Progress FEED'!O$2)</f>
        <v>0</v>
      </c>
      <c r="P3" s="11">
        <f>COUNTIFS('Assigned Learning Data Dump'!$W:$W,'In Progress FEED'!$A3,'Assigned Learning Data Dump'!$F:$F,$A$1,'Assigned Learning Data Dump'!$U:$U,'In Progress FEED'!P$2)</f>
        <v>4</v>
      </c>
      <c r="Q3" s="12">
        <f>SUBTOTAL(9,N3:P3)</f>
        <v>4</v>
      </c>
      <c r="R3" s="12">
        <f>SUBTOTAL(9,B3:Q3)</f>
        <v>9</v>
      </c>
      <c r="S3" s="11">
        <f>COUNTIFS('Assigned Learning Data Dump'!$W:$W,'In Progress FEED'!$A3,'Assigned Learning Data Dump'!$F:$F,$A$1,'Assigned Learning Data Dump'!$U:$U,'In Progress FEED'!S$2)</f>
        <v>0</v>
      </c>
      <c r="T3" s="11">
        <f>COUNTIFS('Assigned Learning Data Dump'!$W:$W,'In Progress FEED'!$A3,'Assigned Learning Data Dump'!$F:$F,$A$1,'Assigned Learning Data Dump'!$U:$U,'In Progress FEED'!T$2)</f>
        <v>0</v>
      </c>
      <c r="U3" s="11">
        <f>COUNTIFS('Assigned Learning Data Dump'!$W:$W,'In Progress FEED'!$A3,'Assigned Learning Data Dump'!$F:$F,$A$1,'Assigned Learning Data Dump'!$U:$U,'In Progress FEED'!U$2)</f>
        <v>0</v>
      </c>
      <c r="V3" s="12">
        <f>SUBTOTAL(9,S3:U3)</f>
        <v>0</v>
      </c>
      <c r="W3" s="11">
        <f>COUNTIFS('Assigned Learning Data Dump'!$W:$W,'In Progress FEED'!$A3,'Assigned Learning Data Dump'!$F:$F,$A$1,'Assigned Learning Data Dump'!$U:$U,'In Progress FEED'!W$2)</f>
        <v>0</v>
      </c>
      <c r="X3" s="11">
        <f>COUNTIFS('Assigned Learning Data Dump'!$W:$W,'In Progress FEED'!$A3,'Assigned Learning Data Dump'!$F:$F,$A$1,'Assigned Learning Data Dump'!$U:$U,'In Progress FEED'!X$2)</f>
        <v>0</v>
      </c>
      <c r="Y3" s="11">
        <f>COUNTIFS('Assigned Learning Data Dump'!$W:$W,'In Progress FEED'!$A3,'Assigned Learning Data Dump'!$F:$F,$A$1,'Assigned Learning Data Dump'!$U:$U,'In Progress FEED'!Y$2)</f>
        <v>3</v>
      </c>
      <c r="Z3" s="12">
        <f>SUBTOTAL(9,W3:Y3)</f>
        <v>3</v>
      </c>
      <c r="AA3" s="11">
        <f>COUNTIFS('Assigned Learning Data Dump'!$W:$W,'In Progress FEED'!$A3,'Assigned Learning Data Dump'!$F:$F,$A$1,'Assigned Learning Data Dump'!$U:$U,'In Progress FEED'!AA$2)</f>
        <v>0</v>
      </c>
      <c r="AB3" s="11">
        <f>COUNTIFS('Assigned Learning Data Dump'!$W:$W,'In Progress FEED'!$A3,'Assigned Learning Data Dump'!$F:$F,$A$1,'Assigned Learning Data Dump'!$U:$U,'In Progress FEED'!AB$2)</f>
        <v>0</v>
      </c>
      <c r="AC3" s="11">
        <f>COUNTIFS('Assigned Learning Data Dump'!$W:$W,'In Progress FEED'!$A3,'Assigned Learning Data Dump'!$F:$F,$A$1,'Assigned Learning Data Dump'!$U:$U,'In Progress FEED'!AC$2)</f>
        <v>0</v>
      </c>
      <c r="AD3" s="12">
        <f>SUBTOTAL(9,AA3:AC3)</f>
        <v>0</v>
      </c>
      <c r="AE3" s="11">
        <f>COUNTIFS('Assigned Learning Data Dump'!$W:$W,'In Progress FEED'!$A3,'Assigned Learning Data Dump'!$F:$F,$A$1,'Assigned Learning Data Dump'!$U:$U,'In Progress FEED'!AE$2)</f>
        <v>0</v>
      </c>
      <c r="AF3" s="11">
        <f>COUNTIFS('Assigned Learning Data Dump'!$W:$W,'In Progress FEED'!$A3,'Assigned Learning Data Dump'!$F:$F,$A$1,'Assigned Learning Data Dump'!$U:$U,'In Progress FEED'!AF$2)</f>
        <v>1</v>
      </c>
      <c r="AG3" s="11">
        <f>COUNTIFS('Assigned Learning Data Dump'!$W:$W,'In Progress FEED'!$A3,'Assigned Learning Data Dump'!$F:$F,$A$1,'Assigned Learning Data Dump'!$U:$U,'In Progress FEED'!AG$2)</f>
        <v>2</v>
      </c>
      <c r="AH3" s="12">
        <f>SUBTOTAL(9,AE3:AG3)</f>
        <v>3</v>
      </c>
      <c r="AI3" s="12">
        <f>SUBTOTAL(9,S3:AH3)</f>
        <v>6</v>
      </c>
      <c r="AJ3" s="11">
        <f>COUNTIFS('Assigned Learning Data Dump'!$W:$W,'In Progress FEED'!$A3,'Assigned Learning Data Dump'!$F:$F,$A$1,'Assigned Learning Data Dump'!$U:$U,'In Progress FEED'!AJ$2)</f>
        <v>1</v>
      </c>
      <c r="AK3" s="11">
        <f>COUNTIFS('Assigned Learning Data Dump'!$W:$W,'In Progress FEED'!$A3,'Assigned Learning Data Dump'!$F:$F,$A$1,'Assigned Learning Data Dump'!$U:$U,'In Progress FEED'!AK$2)</f>
        <v>0</v>
      </c>
      <c r="AL3" s="11">
        <f>COUNTIFS('Assigned Learning Data Dump'!$W:$W,'In Progress FEED'!$A3,'Assigned Learning Data Dump'!$F:$F,$A$1,'Assigned Learning Data Dump'!$U:$U,'In Progress FEED'!AL$2)</f>
        <v>0</v>
      </c>
      <c r="AM3" s="12">
        <f>SUBTOTAL(9,AJ3:AL3)</f>
        <v>1</v>
      </c>
      <c r="AN3" s="11">
        <f>COUNTIFS('Assigned Learning Data Dump'!$W:$W,'In Progress FEED'!$A3,'Assigned Learning Data Dump'!$F:$F,$A$1,'Assigned Learning Data Dump'!$U:$U,'In Progress FEED'!AN$2)</f>
        <v>0</v>
      </c>
      <c r="AO3" s="11">
        <f>COUNTIFS('Assigned Learning Data Dump'!$W:$W,'In Progress FEED'!$A3,'Assigned Learning Data Dump'!$F:$F,$A$1,'Assigned Learning Data Dump'!$U:$U,'In Progress FEED'!AO$2)</f>
        <v>0</v>
      </c>
      <c r="AP3" s="11">
        <f>COUNTIFS('Assigned Learning Data Dump'!$W:$W,'In Progress FEED'!$A3,'Assigned Learning Data Dump'!$F:$F,$A$1,'Assigned Learning Data Dump'!$U:$U,'In Progress FEED'!AP$2)</f>
        <v>0</v>
      </c>
      <c r="AQ3" s="12">
        <f>SUBTOTAL(9,AN3:AP3)</f>
        <v>0</v>
      </c>
      <c r="AR3" s="11">
        <f>COUNTIFS('Assigned Learning Data Dump'!$W:$W,'In Progress FEED'!$A3,'Assigned Learning Data Dump'!$F:$F,$A$1,'Assigned Learning Data Dump'!$U:$U,'In Progress FEED'!AR$2)</f>
        <v>0</v>
      </c>
      <c r="AS3" s="11">
        <f>COUNTIFS('Assigned Learning Data Dump'!$W:$W,'In Progress FEED'!$A3,'Assigned Learning Data Dump'!$F:$F,$A$1,'Assigned Learning Data Dump'!$U:$U,'In Progress FEED'!AS$2)</f>
        <v>0</v>
      </c>
      <c r="AT3" s="11">
        <f>COUNTIFS('Assigned Learning Data Dump'!$W:$W,'In Progress FEED'!$A3,'Assigned Learning Data Dump'!$F:$F,$A$1,'Assigned Learning Data Dump'!$U:$U,'In Progress FEED'!AT$2)</f>
        <v>0</v>
      </c>
      <c r="AU3" s="12">
        <f>SUBTOTAL(9,AR3:AT3)</f>
        <v>0</v>
      </c>
      <c r="AV3" s="11">
        <f>COUNTIFS('Assigned Learning Data Dump'!$W:$W,'In Progress FEED'!$A3,'Assigned Learning Data Dump'!$F:$F,$A$1,'Assigned Learning Data Dump'!$U:$U,'In Progress FEED'!AV$2)</f>
        <v>0</v>
      </c>
      <c r="AW3" s="11">
        <f>COUNTIFS('Assigned Learning Data Dump'!$W:$W,'In Progress FEED'!$A3,'Assigned Learning Data Dump'!$F:$F,$A$1,'Assigned Learning Data Dump'!$U:$U,'In Progress FEED'!AW$2)</f>
        <v>0</v>
      </c>
      <c r="AX3" s="11">
        <f>COUNTIFS('Assigned Learning Data Dump'!$W:$W,'In Progress FEED'!$A3,'Assigned Learning Data Dump'!$F:$F,$A$1,'Assigned Learning Data Dump'!$U:$U,'In Progress FEED'!AX$2)</f>
        <v>0</v>
      </c>
      <c r="AY3" s="12">
        <f>SUBTOTAL(9,AV3:AX3)</f>
        <v>0</v>
      </c>
      <c r="AZ3" s="12">
        <f>SUBTOTAL(9,AJ3:AY3)</f>
        <v>1</v>
      </c>
    </row>
    <row r="4" spans="1:52" x14ac:dyDescent="0.25">
      <c r="A4" s="13" t="s">
        <v>1546</v>
      </c>
      <c r="B4" s="11">
        <f>COUNTIFS('Assigned Learning Data Dump'!$W:$W,'In Progress FEED'!$A4,'Assigned Learning Data Dump'!$F:$F,$A$1,'Assigned Learning Data Dump'!$U:$U,'In Progress FEED'!B$2)</f>
        <v>0</v>
      </c>
      <c r="C4" s="11">
        <f>COUNTIFS('Assigned Learning Data Dump'!$W:$W,'In Progress FEED'!$A4,'Assigned Learning Data Dump'!$F:$F,$A$1,'Assigned Learning Data Dump'!$U:$U,'In Progress FEED'!C$2)</f>
        <v>0</v>
      </c>
      <c r="D4" s="11">
        <f>COUNTIFS('Assigned Learning Data Dump'!$W:$W,'In Progress FEED'!$A4,'Assigned Learning Data Dump'!$F:$F,$A$1,'Assigned Learning Data Dump'!$U:$U,'In Progress FEED'!D$2)</f>
        <v>0</v>
      </c>
      <c r="E4" s="12">
        <f t="shared" ref="E4:E14" si="0">SUBTOTAL(9,B4:D4)</f>
        <v>0</v>
      </c>
      <c r="F4" s="11">
        <f>COUNTIFS('Assigned Learning Data Dump'!$W:$W,'In Progress FEED'!$A4,'Assigned Learning Data Dump'!$F:$F,$A$1,'Assigned Learning Data Dump'!$U:$U,'In Progress FEED'!F$2)</f>
        <v>0</v>
      </c>
      <c r="G4" s="11">
        <f>COUNTIFS('Assigned Learning Data Dump'!$W:$W,'In Progress FEED'!$A4,'Assigned Learning Data Dump'!$F:$F,$A$1,'Assigned Learning Data Dump'!$U:$U,'In Progress FEED'!G$2)</f>
        <v>0</v>
      </c>
      <c r="H4" s="11">
        <f>COUNTIFS('Assigned Learning Data Dump'!$W:$W,'In Progress FEED'!$A4,'Assigned Learning Data Dump'!$F:$F,$A$1,'Assigned Learning Data Dump'!$U:$U,'In Progress FEED'!H$2)</f>
        <v>0</v>
      </c>
      <c r="I4" s="12">
        <f t="shared" ref="I4:I14" si="1">SUBTOTAL(9,F4:H4)</f>
        <v>0</v>
      </c>
      <c r="J4" s="11">
        <f>COUNTIFS('Assigned Learning Data Dump'!$W:$W,'In Progress FEED'!$A4,'Assigned Learning Data Dump'!$F:$F,$A$1,'Assigned Learning Data Dump'!$U:$U,'In Progress FEED'!J$2)</f>
        <v>2</v>
      </c>
      <c r="K4" s="11">
        <f>COUNTIFS('Assigned Learning Data Dump'!$W:$W,'In Progress FEED'!$A4,'Assigned Learning Data Dump'!$F:$F,$A$1,'Assigned Learning Data Dump'!$U:$U,'In Progress FEED'!K$2)</f>
        <v>0</v>
      </c>
      <c r="L4" s="11">
        <f>COUNTIFS('Assigned Learning Data Dump'!$W:$W,'In Progress FEED'!$A4,'Assigned Learning Data Dump'!$F:$F,$A$1,'Assigned Learning Data Dump'!$U:$U,'In Progress FEED'!L$2)</f>
        <v>0</v>
      </c>
      <c r="M4" s="12">
        <f t="shared" ref="M4:M14" si="2">SUBTOTAL(9,J4:L4)</f>
        <v>2</v>
      </c>
      <c r="N4" s="11">
        <f>COUNTIFS('Assigned Learning Data Dump'!$W:$W,'In Progress FEED'!$A4,'Assigned Learning Data Dump'!$F:$F,$A$1,'Assigned Learning Data Dump'!$U:$U,'In Progress FEED'!N$2)</f>
        <v>0</v>
      </c>
      <c r="O4" s="11">
        <f>COUNTIFS('Assigned Learning Data Dump'!$W:$W,'In Progress FEED'!$A4,'Assigned Learning Data Dump'!$F:$F,$A$1,'Assigned Learning Data Dump'!$U:$U,'In Progress FEED'!O$2)</f>
        <v>0</v>
      </c>
      <c r="P4" s="11">
        <f>COUNTIFS('Assigned Learning Data Dump'!$W:$W,'In Progress FEED'!$A4,'Assigned Learning Data Dump'!$F:$F,$A$1,'Assigned Learning Data Dump'!$U:$U,'In Progress FEED'!P$2)</f>
        <v>0</v>
      </c>
      <c r="Q4" s="12">
        <f t="shared" ref="Q4:Q14" si="3">SUBTOTAL(9,N4:P4)</f>
        <v>0</v>
      </c>
      <c r="R4" s="12">
        <f t="shared" ref="R4:R14" si="4">SUBTOTAL(9,B4:Q4)</f>
        <v>2</v>
      </c>
      <c r="S4" s="11">
        <f>COUNTIFS('Assigned Learning Data Dump'!$W:$W,'In Progress FEED'!$A4,'Assigned Learning Data Dump'!$F:$F,$A$1,'Assigned Learning Data Dump'!$U:$U,'In Progress FEED'!S$2)</f>
        <v>0</v>
      </c>
      <c r="T4" s="11">
        <f>COUNTIFS('Assigned Learning Data Dump'!$W:$W,'In Progress FEED'!$A4,'Assigned Learning Data Dump'!$F:$F,$A$1,'Assigned Learning Data Dump'!$U:$U,'In Progress FEED'!T$2)</f>
        <v>1</v>
      </c>
      <c r="U4" s="11">
        <f>COUNTIFS('Assigned Learning Data Dump'!$W:$W,'In Progress FEED'!$A4,'Assigned Learning Data Dump'!$F:$F,$A$1,'Assigned Learning Data Dump'!$U:$U,'In Progress FEED'!U$2)</f>
        <v>0</v>
      </c>
      <c r="V4" s="12">
        <f t="shared" ref="V4:V14" si="5">SUBTOTAL(9,S4:U4)</f>
        <v>1</v>
      </c>
      <c r="W4" s="11">
        <f>COUNTIFS('Assigned Learning Data Dump'!$W:$W,'In Progress FEED'!$A4,'Assigned Learning Data Dump'!$F:$F,$A$1,'Assigned Learning Data Dump'!$U:$U,'In Progress FEED'!W$2)</f>
        <v>0</v>
      </c>
      <c r="X4" s="11">
        <f>COUNTIFS('Assigned Learning Data Dump'!$W:$W,'In Progress FEED'!$A4,'Assigned Learning Data Dump'!$F:$F,$A$1,'Assigned Learning Data Dump'!$U:$U,'In Progress FEED'!X$2)</f>
        <v>0</v>
      </c>
      <c r="Y4" s="11">
        <f>COUNTIFS('Assigned Learning Data Dump'!$W:$W,'In Progress FEED'!$A4,'Assigned Learning Data Dump'!$F:$F,$A$1,'Assigned Learning Data Dump'!$U:$U,'In Progress FEED'!Y$2)</f>
        <v>0</v>
      </c>
      <c r="Z4" s="12">
        <f t="shared" ref="Z4:Z14" si="6">SUBTOTAL(9,W4:Y4)</f>
        <v>0</v>
      </c>
      <c r="AA4" s="11">
        <f>COUNTIFS('Assigned Learning Data Dump'!$W:$W,'In Progress FEED'!$A4,'Assigned Learning Data Dump'!$F:$F,$A$1,'Assigned Learning Data Dump'!$U:$U,'In Progress FEED'!AA$2)</f>
        <v>0</v>
      </c>
      <c r="AB4" s="11">
        <f>COUNTIFS('Assigned Learning Data Dump'!$W:$W,'In Progress FEED'!$A4,'Assigned Learning Data Dump'!$F:$F,$A$1,'Assigned Learning Data Dump'!$U:$U,'In Progress FEED'!AB$2)</f>
        <v>0</v>
      </c>
      <c r="AC4" s="11">
        <f>COUNTIFS('Assigned Learning Data Dump'!$W:$W,'In Progress FEED'!$A4,'Assigned Learning Data Dump'!$F:$F,$A$1,'Assigned Learning Data Dump'!$U:$U,'In Progress FEED'!AC$2)</f>
        <v>0</v>
      </c>
      <c r="AD4" s="12">
        <f t="shared" ref="AD4:AD14" si="7">SUBTOTAL(9,AA4:AC4)</f>
        <v>0</v>
      </c>
      <c r="AE4" s="11">
        <f>COUNTIFS('Assigned Learning Data Dump'!$W:$W,'In Progress FEED'!$A4,'Assigned Learning Data Dump'!$F:$F,$A$1,'Assigned Learning Data Dump'!$U:$U,'In Progress FEED'!AE$2)</f>
        <v>0</v>
      </c>
      <c r="AF4" s="11">
        <f>COUNTIFS('Assigned Learning Data Dump'!$W:$W,'In Progress FEED'!$A4,'Assigned Learning Data Dump'!$F:$F,$A$1,'Assigned Learning Data Dump'!$U:$U,'In Progress FEED'!AF$2)</f>
        <v>0</v>
      </c>
      <c r="AG4" s="11">
        <f>COUNTIFS('Assigned Learning Data Dump'!$W:$W,'In Progress FEED'!$A4,'Assigned Learning Data Dump'!$F:$F,$A$1,'Assigned Learning Data Dump'!$U:$U,'In Progress FEED'!AG$2)</f>
        <v>0</v>
      </c>
      <c r="AH4" s="12">
        <f t="shared" ref="AH4:AH14" si="8">SUBTOTAL(9,AE4:AG4)</f>
        <v>0</v>
      </c>
      <c r="AI4" s="12">
        <f t="shared" ref="AI4:AI14" si="9">SUBTOTAL(9,S4:AH4)</f>
        <v>1</v>
      </c>
      <c r="AJ4" s="11">
        <f>COUNTIFS('Assigned Learning Data Dump'!$W:$W,'In Progress FEED'!$A4,'Assigned Learning Data Dump'!$F:$F,$A$1,'Assigned Learning Data Dump'!$U:$U,'In Progress FEED'!AJ$2)</f>
        <v>0</v>
      </c>
      <c r="AK4" s="11">
        <f>COUNTIFS('Assigned Learning Data Dump'!$W:$W,'In Progress FEED'!$A4,'Assigned Learning Data Dump'!$F:$F,$A$1,'Assigned Learning Data Dump'!$U:$U,'In Progress FEED'!AK$2)</f>
        <v>0</v>
      </c>
      <c r="AL4" s="11">
        <f>COUNTIFS('Assigned Learning Data Dump'!$W:$W,'In Progress FEED'!$A4,'Assigned Learning Data Dump'!$F:$F,$A$1,'Assigned Learning Data Dump'!$U:$U,'In Progress FEED'!AL$2)</f>
        <v>0</v>
      </c>
      <c r="AM4" s="12">
        <f t="shared" ref="AM4:AM15" si="10">SUBTOTAL(9,AJ4:AL4)</f>
        <v>0</v>
      </c>
      <c r="AN4" s="11">
        <f>COUNTIFS('Assigned Learning Data Dump'!$W:$W,'In Progress FEED'!$A4,'Assigned Learning Data Dump'!$F:$F,$A$1,'Assigned Learning Data Dump'!$U:$U,'In Progress FEED'!AN$2)</f>
        <v>0</v>
      </c>
      <c r="AO4" s="11">
        <f>COUNTIFS('Assigned Learning Data Dump'!$W:$W,'In Progress FEED'!$A4,'Assigned Learning Data Dump'!$F:$F,$A$1,'Assigned Learning Data Dump'!$U:$U,'In Progress FEED'!AO$2)</f>
        <v>0</v>
      </c>
      <c r="AP4" s="11">
        <f>COUNTIFS('Assigned Learning Data Dump'!$W:$W,'In Progress FEED'!$A4,'Assigned Learning Data Dump'!$F:$F,$A$1,'Assigned Learning Data Dump'!$U:$U,'In Progress FEED'!AP$2)</f>
        <v>0</v>
      </c>
      <c r="AQ4" s="12">
        <f t="shared" ref="AQ4:AQ15" si="11">SUBTOTAL(9,AN4:AP4)</f>
        <v>0</v>
      </c>
      <c r="AR4" s="11">
        <f>COUNTIFS('Assigned Learning Data Dump'!$W:$W,'In Progress FEED'!$A4,'Assigned Learning Data Dump'!$F:$F,$A$1,'Assigned Learning Data Dump'!$U:$U,'In Progress FEED'!AR$2)</f>
        <v>0</v>
      </c>
      <c r="AS4" s="11">
        <f>COUNTIFS('Assigned Learning Data Dump'!$W:$W,'In Progress FEED'!$A4,'Assigned Learning Data Dump'!$F:$F,$A$1,'Assigned Learning Data Dump'!$U:$U,'In Progress FEED'!AS$2)</f>
        <v>0</v>
      </c>
      <c r="AT4" s="11">
        <f>COUNTIFS('Assigned Learning Data Dump'!$W:$W,'In Progress FEED'!$A4,'Assigned Learning Data Dump'!$F:$F,$A$1,'Assigned Learning Data Dump'!$U:$U,'In Progress FEED'!AT$2)</f>
        <v>0</v>
      </c>
      <c r="AU4" s="12">
        <f t="shared" ref="AU4:AU15" si="12">SUBTOTAL(9,AR4:AT4)</f>
        <v>0</v>
      </c>
      <c r="AV4" s="11">
        <f>COUNTIFS('Assigned Learning Data Dump'!$W:$W,'In Progress FEED'!$A4,'Assigned Learning Data Dump'!$F:$F,$A$1,'Assigned Learning Data Dump'!$U:$U,'In Progress FEED'!AV$2)</f>
        <v>0</v>
      </c>
      <c r="AW4" s="11">
        <f>COUNTIFS('Assigned Learning Data Dump'!$W:$W,'In Progress FEED'!$A4,'Assigned Learning Data Dump'!$F:$F,$A$1,'Assigned Learning Data Dump'!$U:$U,'In Progress FEED'!AW$2)</f>
        <v>0</v>
      </c>
      <c r="AX4" s="11">
        <f>COUNTIFS('Assigned Learning Data Dump'!$W:$W,'In Progress FEED'!$A4,'Assigned Learning Data Dump'!$F:$F,$A$1,'Assigned Learning Data Dump'!$U:$U,'In Progress FEED'!AX$2)</f>
        <v>0</v>
      </c>
      <c r="AY4" s="12">
        <f t="shared" ref="AY4:AY15" si="13">SUBTOTAL(9,AV4:AX4)</f>
        <v>0</v>
      </c>
      <c r="AZ4" s="12">
        <f t="shared" ref="AZ4:AZ15" si="14">SUBTOTAL(9,AJ4:AY4)</f>
        <v>0</v>
      </c>
    </row>
    <row r="5" spans="1:52" x14ac:dyDescent="0.25">
      <c r="A5" s="13" t="s">
        <v>15</v>
      </c>
      <c r="B5" s="11">
        <f>COUNTIFS('Assigned Learning Data Dump'!$W:$W,'In Progress FEED'!$A5,'Assigned Learning Data Dump'!$F:$F,$A$1,'Assigned Learning Data Dump'!$U:$U,'In Progress FEED'!B$2)</f>
        <v>0</v>
      </c>
      <c r="C5" s="11">
        <f>COUNTIFS('Assigned Learning Data Dump'!$W:$W,'In Progress FEED'!$A5,'Assigned Learning Data Dump'!$F:$F,$A$1,'Assigned Learning Data Dump'!$U:$U,'In Progress FEED'!C$2)</f>
        <v>0</v>
      </c>
      <c r="D5" s="11">
        <f>COUNTIFS('Assigned Learning Data Dump'!$W:$W,'In Progress FEED'!$A5,'Assigned Learning Data Dump'!$F:$F,$A$1,'Assigned Learning Data Dump'!$U:$U,'In Progress FEED'!D$2)</f>
        <v>0</v>
      </c>
      <c r="E5" s="12">
        <f t="shared" si="0"/>
        <v>0</v>
      </c>
      <c r="F5" s="11">
        <f>COUNTIFS('Assigned Learning Data Dump'!$W:$W,'In Progress FEED'!$A5,'Assigned Learning Data Dump'!$F:$F,$A$1,'Assigned Learning Data Dump'!$U:$U,'In Progress FEED'!F$2)</f>
        <v>0</v>
      </c>
      <c r="G5" s="11">
        <f>COUNTIFS('Assigned Learning Data Dump'!$W:$W,'In Progress FEED'!$A5,'Assigned Learning Data Dump'!$F:$F,$A$1,'Assigned Learning Data Dump'!$U:$U,'In Progress FEED'!G$2)</f>
        <v>0</v>
      </c>
      <c r="H5" s="11">
        <f>COUNTIFS('Assigned Learning Data Dump'!$W:$W,'In Progress FEED'!$A5,'Assigned Learning Data Dump'!$F:$F,$A$1,'Assigned Learning Data Dump'!$U:$U,'In Progress FEED'!H$2)</f>
        <v>0</v>
      </c>
      <c r="I5" s="12">
        <f t="shared" si="1"/>
        <v>0</v>
      </c>
      <c r="J5" s="11">
        <f>COUNTIFS('Assigned Learning Data Dump'!$W:$W,'In Progress FEED'!$A5,'Assigned Learning Data Dump'!$F:$F,$A$1,'Assigned Learning Data Dump'!$U:$U,'In Progress FEED'!J$2)</f>
        <v>0</v>
      </c>
      <c r="K5" s="11">
        <f>COUNTIFS('Assigned Learning Data Dump'!$W:$W,'In Progress FEED'!$A5,'Assigned Learning Data Dump'!$F:$F,$A$1,'Assigned Learning Data Dump'!$U:$U,'In Progress FEED'!K$2)</f>
        <v>0</v>
      </c>
      <c r="L5" s="11">
        <f>COUNTIFS('Assigned Learning Data Dump'!$W:$W,'In Progress FEED'!$A5,'Assigned Learning Data Dump'!$F:$F,$A$1,'Assigned Learning Data Dump'!$U:$U,'In Progress FEED'!L$2)</f>
        <v>0</v>
      </c>
      <c r="M5" s="12">
        <f t="shared" si="2"/>
        <v>0</v>
      </c>
      <c r="N5" s="11">
        <f>COUNTIFS('Assigned Learning Data Dump'!$W:$W,'In Progress FEED'!$A5,'Assigned Learning Data Dump'!$F:$F,$A$1,'Assigned Learning Data Dump'!$U:$U,'In Progress FEED'!N$2)</f>
        <v>0</v>
      </c>
      <c r="O5" s="11">
        <f>COUNTIFS('Assigned Learning Data Dump'!$W:$W,'In Progress FEED'!$A5,'Assigned Learning Data Dump'!$F:$F,$A$1,'Assigned Learning Data Dump'!$U:$U,'In Progress FEED'!O$2)</f>
        <v>0</v>
      </c>
      <c r="P5" s="11">
        <f>COUNTIFS('Assigned Learning Data Dump'!$W:$W,'In Progress FEED'!$A5,'Assigned Learning Data Dump'!$F:$F,$A$1,'Assigned Learning Data Dump'!$U:$U,'In Progress FEED'!P$2)</f>
        <v>1</v>
      </c>
      <c r="Q5" s="12">
        <f t="shared" si="3"/>
        <v>1</v>
      </c>
      <c r="R5" s="12">
        <f t="shared" si="4"/>
        <v>1</v>
      </c>
      <c r="S5" s="11">
        <f>COUNTIFS('Assigned Learning Data Dump'!$W:$W,'In Progress FEED'!$A5,'Assigned Learning Data Dump'!$F:$F,$A$1,'Assigned Learning Data Dump'!$U:$U,'In Progress FEED'!S$2)</f>
        <v>0</v>
      </c>
      <c r="T5" s="11">
        <f>COUNTIFS('Assigned Learning Data Dump'!$W:$W,'In Progress FEED'!$A5,'Assigned Learning Data Dump'!$F:$F,$A$1,'Assigned Learning Data Dump'!$U:$U,'In Progress FEED'!T$2)</f>
        <v>0</v>
      </c>
      <c r="U5" s="11">
        <f>COUNTIFS('Assigned Learning Data Dump'!$W:$W,'In Progress FEED'!$A5,'Assigned Learning Data Dump'!$F:$F,$A$1,'Assigned Learning Data Dump'!$U:$U,'In Progress FEED'!U$2)</f>
        <v>0</v>
      </c>
      <c r="V5" s="12">
        <f t="shared" si="5"/>
        <v>0</v>
      </c>
      <c r="W5" s="11">
        <f>COUNTIFS('Assigned Learning Data Dump'!$W:$W,'In Progress FEED'!$A5,'Assigned Learning Data Dump'!$F:$F,$A$1,'Assigned Learning Data Dump'!$U:$U,'In Progress FEED'!W$2)</f>
        <v>0</v>
      </c>
      <c r="X5" s="11">
        <f>COUNTIFS('Assigned Learning Data Dump'!$W:$W,'In Progress FEED'!$A5,'Assigned Learning Data Dump'!$F:$F,$A$1,'Assigned Learning Data Dump'!$U:$U,'In Progress FEED'!X$2)</f>
        <v>0</v>
      </c>
      <c r="Y5" s="11">
        <f>COUNTIFS('Assigned Learning Data Dump'!$W:$W,'In Progress FEED'!$A5,'Assigned Learning Data Dump'!$F:$F,$A$1,'Assigned Learning Data Dump'!$U:$U,'In Progress FEED'!Y$2)</f>
        <v>0</v>
      </c>
      <c r="Z5" s="12">
        <f t="shared" si="6"/>
        <v>0</v>
      </c>
      <c r="AA5" s="11">
        <f>COUNTIFS('Assigned Learning Data Dump'!$W:$W,'In Progress FEED'!$A5,'Assigned Learning Data Dump'!$F:$F,$A$1,'Assigned Learning Data Dump'!$U:$U,'In Progress FEED'!AA$2)</f>
        <v>0</v>
      </c>
      <c r="AB5" s="11">
        <f>COUNTIFS('Assigned Learning Data Dump'!$W:$W,'In Progress FEED'!$A5,'Assigned Learning Data Dump'!$F:$F,$A$1,'Assigned Learning Data Dump'!$U:$U,'In Progress FEED'!AB$2)</f>
        <v>0</v>
      </c>
      <c r="AC5" s="11">
        <f>COUNTIFS('Assigned Learning Data Dump'!$W:$W,'In Progress FEED'!$A5,'Assigned Learning Data Dump'!$F:$F,$A$1,'Assigned Learning Data Dump'!$U:$U,'In Progress FEED'!AC$2)</f>
        <v>0</v>
      </c>
      <c r="AD5" s="12">
        <f t="shared" si="7"/>
        <v>0</v>
      </c>
      <c r="AE5" s="11">
        <f>COUNTIFS('Assigned Learning Data Dump'!$W:$W,'In Progress FEED'!$A5,'Assigned Learning Data Dump'!$F:$F,$A$1,'Assigned Learning Data Dump'!$U:$U,'In Progress FEED'!AE$2)</f>
        <v>0</v>
      </c>
      <c r="AF5" s="11">
        <f>COUNTIFS('Assigned Learning Data Dump'!$W:$W,'In Progress FEED'!$A5,'Assigned Learning Data Dump'!$F:$F,$A$1,'Assigned Learning Data Dump'!$U:$U,'In Progress FEED'!AF$2)</f>
        <v>1</v>
      </c>
      <c r="AG5" s="11">
        <f>COUNTIFS('Assigned Learning Data Dump'!$W:$W,'In Progress FEED'!$A5,'Assigned Learning Data Dump'!$F:$F,$A$1,'Assigned Learning Data Dump'!$U:$U,'In Progress FEED'!AG$2)</f>
        <v>2</v>
      </c>
      <c r="AH5" s="12">
        <f t="shared" si="8"/>
        <v>3</v>
      </c>
      <c r="AI5" s="12">
        <f t="shared" si="9"/>
        <v>3</v>
      </c>
      <c r="AJ5" s="11">
        <f>COUNTIFS('Assigned Learning Data Dump'!$W:$W,'In Progress FEED'!$A5,'Assigned Learning Data Dump'!$F:$F,$A$1,'Assigned Learning Data Dump'!$U:$U,'In Progress FEED'!AJ$2)</f>
        <v>0</v>
      </c>
      <c r="AK5" s="11">
        <f>COUNTIFS('Assigned Learning Data Dump'!$W:$W,'In Progress FEED'!$A5,'Assigned Learning Data Dump'!$F:$F,$A$1,'Assigned Learning Data Dump'!$U:$U,'In Progress FEED'!AK$2)</f>
        <v>0</v>
      </c>
      <c r="AL5" s="11">
        <f>COUNTIFS('Assigned Learning Data Dump'!$W:$W,'In Progress FEED'!$A5,'Assigned Learning Data Dump'!$F:$F,$A$1,'Assigned Learning Data Dump'!$U:$U,'In Progress FEED'!AL$2)</f>
        <v>0</v>
      </c>
      <c r="AM5" s="12">
        <f t="shared" si="10"/>
        <v>0</v>
      </c>
      <c r="AN5" s="11">
        <f>COUNTIFS('Assigned Learning Data Dump'!$W:$W,'In Progress FEED'!$A5,'Assigned Learning Data Dump'!$F:$F,$A$1,'Assigned Learning Data Dump'!$U:$U,'In Progress FEED'!AN$2)</f>
        <v>0</v>
      </c>
      <c r="AO5" s="11">
        <f>COUNTIFS('Assigned Learning Data Dump'!$W:$W,'In Progress FEED'!$A5,'Assigned Learning Data Dump'!$F:$F,$A$1,'Assigned Learning Data Dump'!$U:$U,'In Progress FEED'!AO$2)</f>
        <v>0</v>
      </c>
      <c r="AP5" s="11">
        <f>COUNTIFS('Assigned Learning Data Dump'!$W:$W,'In Progress FEED'!$A5,'Assigned Learning Data Dump'!$F:$F,$A$1,'Assigned Learning Data Dump'!$U:$U,'In Progress FEED'!AP$2)</f>
        <v>0</v>
      </c>
      <c r="AQ5" s="12">
        <f t="shared" si="11"/>
        <v>0</v>
      </c>
      <c r="AR5" s="11">
        <f>COUNTIFS('Assigned Learning Data Dump'!$W:$W,'In Progress FEED'!$A5,'Assigned Learning Data Dump'!$F:$F,$A$1,'Assigned Learning Data Dump'!$U:$U,'In Progress FEED'!AR$2)</f>
        <v>0</v>
      </c>
      <c r="AS5" s="11">
        <f>COUNTIFS('Assigned Learning Data Dump'!$W:$W,'In Progress FEED'!$A5,'Assigned Learning Data Dump'!$F:$F,$A$1,'Assigned Learning Data Dump'!$U:$U,'In Progress FEED'!AS$2)</f>
        <v>0</v>
      </c>
      <c r="AT5" s="11">
        <f>COUNTIFS('Assigned Learning Data Dump'!$W:$W,'In Progress FEED'!$A5,'Assigned Learning Data Dump'!$F:$F,$A$1,'Assigned Learning Data Dump'!$U:$U,'In Progress FEED'!AT$2)</f>
        <v>0</v>
      </c>
      <c r="AU5" s="12">
        <f t="shared" si="12"/>
        <v>0</v>
      </c>
      <c r="AV5" s="11">
        <f>COUNTIFS('Assigned Learning Data Dump'!$W:$W,'In Progress FEED'!$A5,'Assigned Learning Data Dump'!$F:$F,$A$1,'Assigned Learning Data Dump'!$U:$U,'In Progress FEED'!AV$2)</f>
        <v>0</v>
      </c>
      <c r="AW5" s="11">
        <f>COUNTIFS('Assigned Learning Data Dump'!$W:$W,'In Progress FEED'!$A5,'Assigned Learning Data Dump'!$F:$F,$A$1,'Assigned Learning Data Dump'!$U:$U,'In Progress FEED'!AW$2)</f>
        <v>0</v>
      </c>
      <c r="AX5" s="11">
        <f>COUNTIFS('Assigned Learning Data Dump'!$W:$W,'In Progress FEED'!$A5,'Assigned Learning Data Dump'!$F:$F,$A$1,'Assigned Learning Data Dump'!$U:$U,'In Progress FEED'!AX$2)</f>
        <v>0</v>
      </c>
      <c r="AY5" s="12">
        <f t="shared" si="13"/>
        <v>0</v>
      </c>
      <c r="AZ5" s="12">
        <f t="shared" si="14"/>
        <v>0</v>
      </c>
    </row>
    <row r="6" spans="1:52" x14ac:dyDescent="0.25">
      <c r="A6" s="13" t="s">
        <v>83</v>
      </c>
      <c r="B6" s="11">
        <f>COUNTIFS('Assigned Learning Data Dump'!$W:$W,'In Progress FEED'!$A6,'Assigned Learning Data Dump'!$F:$F,$A$1,'Assigned Learning Data Dump'!$U:$U,'In Progress FEED'!B$2)</f>
        <v>3</v>
      </c>
      <c r="C6" s="11">
        <f>COUNTIFS('Assigned Learning Data Dump'!$W:$W,'In Progress FEED'!$A6,'Assigned Learning Data Dump'!$F:$F,$A$1,'Assigned Learning Data Dump'!$U:$U,'In Progress FEED'!C$2)</f>
        <v>0</v>
      </c>
      <c r="D6" s="11">
        <f>COUNTIFS('Assigned Learning Data Dump'!$W:$W,'In Progress FEED'!$A6,'Assigned Learning Data Dump'!$F:$F,$A$1,'Assigned Learning Data Dump'!$U:$U,'In Progress FEED'!D$2)</f>
        <v>1</v>
      </c>
      <c r="E6" s="12">
        <f t="shared" si="0"/>
        <v>4</v>
      </c>
      <c r="F6" s="11">
        <f>COUNTIFS('Assigned Learning Data Dump'!$W:$W,'In Progress FEED'!$A6,'Assigned Learning Data Dump'!$F:$F,$A$1,'Assigned Learning Data Dump'!$U:$U,'In Progress FEED'!F$2)</f>
        <v>0</v>
      </c>
      <c r="G6" s="11">
        <f>COUNTIFS('Assigned Learning Data Dump'!$W:$W,'In Progress FEED'!$A6,'Assigned Learning Data Dump'!$F:$F,$A$1,'Assigned Learning Data Dump'!$U:$U,'In Progress FEED'!G$2)</f>
        <v>0</v>
      </c>
      <c r="H6" s="11">
        <f>COUNTIFS('Assigned Learning Data Dump'!$W:$W,'In Progress FEED'!$A6,'Assigned Learning Data Dump'!$F:$F,$A$1,'Assigned Learning Data Dump'!$U:$U,'In Progress FEED'!H$2)</f>
        <v>0</v>
      </c>
      <c r="I6" s="12">
        <f t="shared" si="1"/>
        <v>0</v>
      </c>
      <c r="J6" s="11">
        <f>COUNTIFS('Assigned Learning Data Dump'!$W:$W,'In Progress FEED'!$A6,'Assigned Learning Data Dump'!$F:$F,$A$1,'Assigned Learning Data Dump'!$U:$U,'In Progress FEED'!J$2)</f>
        <v>1</v>
      </c>
      <c r="K6" s="11">
        <f>COUNTIFS('Assigned Learning Data Dump'!$W:$W,'In Progress FEED'!$A6,'Assigned Learning Data Dump'!$F:$F,$A$1,'Assigned Learning Data Dump'!$U:$U,'In Progress FEED'!K$2)</f>
        <v>1</v>
      </c>
      <c r="L6" s="11">
        <f>COUNTIFS('Assigned Learning Data Dump'!$W:$W,'In Progress FEED'!$A6,'Assigned Learning Data Dump'!$F:$F,$A$1,'Assigned Learning Data Dump'!$U:$U,'In Progress FEED'!L$2)</f>
        <v>0</v>
      </c>
      <c r="M6" s="12">
        <f t="shared" si="2"/>
        <v>2</v>
      </c>
      <c r="N6" s="11">
        <f>COUNTIFS('Assigned Learning Data Dump'!$W:$W,'In Progress FEED'!$A6,'Assigned Learning Data Dump'!$F:$F,$A$1,'Assigned Learning Data Dump'!$U:$U,'In Progress FEED'!N$2)</f>
        <v>0</v>
      </c>
      <c r="O6" s="11">
        <f>COUNTIFS('Assigned Learning Data Dump'!$W:$W,'In Progress FEED'!$A6,'Assigned Learning Data Dump'!$F:$F,$A$1,'Assigned Learning Data Dump'!$U:$U,'In Progress FEED'!O$2)</f>
        <v>3</v>
      </c>
      <c r="P6" s="11">
        <f>COUNTIFS('Assigned Learning Data Dump'!$W:$W,'In Progress FEED'!$A6,'Assigned Learning Data Dump'!$F:$F,$A$1,'Assigned Learning Data Dump'!$U:$U,'In Progress FEED'!P$2)</f>
        <v>2</v>
      </c>
      <c r="Q6" s="12">
        <f t="shared" si="3"/>
        <v>5</v>
      </c>
      <c r="R6" s="12">
        <f t="shared" si="4"/>
        <v>11</v>
      </c>
      <c r="S6" s="11">
        <f>COUNTIFS('Assigned Learning Data Dump'!$W:$W,'In Progress FEED'!$A6,'Assigned Learning Data Dump'!$F:$F,$A$1,'Assigned Learning Data Dump'!$U:$U,'In Progress FEED'!S$2)</f>
        <v>11</v>
      </c>
      <c r="T6" s="11">
        <f>COUNTIFS('Assigned Learning Data Dump'!$W:$W,'In Progress FEED'!$A6,'Assigned Learning Data Dump'!$F:$F,$A$1,'Assigned Learning Data Dump'!$U:$U,'In Progress FEED'!T$2)</f>
        <v>0</v>
      </c>
      <c r="U6" s="11">
        <f>COUNTIFS('Assigned Learning Data Dump'!$W:$W,'In Progress FEED'!$A6,'Assigned Learning Data Dump'!$F:$F,$A$1,'Assigned Learning Data Dump'!$U:$U,'In Progress FEED'!U$2)</f>
        <v>2</v>
      </c>
      <c r="V6" s="12">
        <f t="shared" si="5"/>
        <v>13</v>
      </c>
      <c r="W6" s="11">
        <f>COUNTIFS('Assigned Learning Data Dump'!$W:$W,'In Progress FEED'!$A6,'Assigned Learning Data Dump'!$F:$F,$A$1,'Assigned Learning Data Dump'!$U:$U,'In Progress FEED'!W$2)</f>
        <v>1</v>
      </c>
      <c r="X6" s="11">
        <f>COUNTIFS('Assigned Learning Data Dump'!$W:$W,'In Progress FEED'!$A6,'Assigned Learning Data Dump'!$F:$F,$A$1,'Assigned Learning Data Dump'!$U:$U,'In Progress FEED'!X$2)</f>
        <v>2</v>
      </c>
      <c r="Y6" s="11">
        <f>COUNTIFS('Assigned Learning Data Dump'!$W:$W,'In Progress FEED'!$A6,'Assigned Learning Data Dump'!$F:$F,$A$1,'Assigned Learning Data Dump'!$U:$U,'In Progress FEED'!Y$2)</f>
        <v>0</v>
      </c>
      <c r="Z6" s="12">
        <f t="shared" si="6"/>
        <v>3</v>
      </c>
      <c r="AA6" s="11">
        <f>COUNTIFS('Assigned Learning Data Dump'!$W:$W,'In Progress FEED'!$A6,'Assigned Learning Data Dump'!$F:$F,$A$1,'Assigned Learning Data Dump'!$U:$U,'In Progress FEED'!AA$2)</f>
        <v>0</v>
      </c>
      <c r="AB6" s="11">
        <f>COUNTIFS('Assigned Learning Data Dump'!$W:$W,'In Progress FEED'!$A6,'Assigned Learning Data Dump'!$F:$F,$A$1,'Assigned Learning Data Dump'!$U:$U,'In Progress FEED'!AB$2)</f>
        <v>0</v>
      </c>
      <c r="AC6" s="11">
        <f>COUNTIFS('Assigned Learning Data Dump'!$W:$W,'In Progress FEED'!$A6,'Assigned Learning Data Dump'!$F:$F,$A$1,'Assigned Learning Data Dump'!$U:$U,'In Progress FEED'!AC$2)</f>
        <v>1</v>
      </c>
      <c r="AD6" s="12">
        <f t="shared" si="7"/>
        <v>1</v>
      </c>
      <c r="AE6" s="11">
        <f>COUNTIFS('Assigned Learning Data Dump'!$W:$W,'In Progress FEED'!$A6,'Assigned Learning Data Dump'!$F:$F,$A$1,'Assigned Learning Data Dump'!$U:$U,'In Progress FEED'!AE$2)</f>
        <v>0</v>
      </c>
      <c r="AF6" s="11">
        <f>COUNTIFS('Assigned Learning Data Dump'!$W:$W,'In Progress FEED'!$A6,'Assigned Learning Data Dump'!$F:$F,$A$1,'Assigned Learning Data Dump'!$U:$U,'In Progress FEED'!AF$2)</f>
        <v>3</v>
      </c>
      <c r="AG6" s="11">
        <f>COUNTIFS('Assigned Learning Data Dump'!$W:$W,'In Progress FEED'!$A6,'Assigned Learning Data Dump'!$F:$F,$A$1,'Assigned Learning Data Dump'!$U:$U,'In Progress FEED'!AG$2)</f>
        <v>0</v>
      </c>
      <c r="AH6" s="12">
        <f t="shared" si="8"/>
        <v>3</v>
      </c>
      <c r="AI6" s="12">
        <f t="shared" si="9"/>
        <v>20</v>
      </c>
      <c r="AJ6" s="11">
        <f>COUNTIFS('Assigned Learning Data Dump'!$W:$W,'In Progress FEED'!$A6,'Assigned Learning Data Dump'!$F:$F,$A$1,'Assigned Learning Data Dump'!$U:$U,'In Progress FEED'!AJ$2)</f>
        <v>0</v>
      </c>
      <c r="AK6" s="11">
        <f>COUNTIFS('Assigned Learning Data Dump'!$W:$W,'In Progress FEED'!$A6,'Assigned Learning Data Dump'!$F:$F,$A$1,'Assigned Learning Data Dump'!$U:$U,'In Progress FEED'!AK$2)</f>
        <v>0</v>
      </c>
      <c r="AL6" s="11">
        <f>COUNTIFS('Assigned Learning Data Dump'!$W:$W,'In Progress FEED'!$A6,'Assigned Learning Data Dump'!$F:$F,$A$1,'Assigned Learning Data Dump'!$U:$U,'In Progress FEED'!AL$2)</f>
        <v>0</v>
      </c>
      <c r="AM6" s="12">
        <f t="shared" si="10"/>
        <v>0</v>
      </c>
      <c r="AN6" s="11">
        <f>COUNTIFS('Assigned Learning Data Dump'!$W:$W,'In Progress FEED'!$A6,'Assigned Learning Data Dump'!$F:$F,$A$1,'Assigned Learning Data Dump'!$U:$U,'In Progress FEED'!AN$2)</f>
        <v>0</v>
      </c>
      <c r="AO6" s="11">
        <f>COUNTIFS('Assigned Learning Data Dump'!$W:$W,'In Progress FEED'!$A6,'Assigned Learning Data Dump'!$F:$F,$A$1,'Assigned Learning Data Dump'!$U:$U,'In Progress FEED'!AO$2)</f>
        <v>0</v>
      </c>
      <c r="AP6" s="11">
        <f>COUNTIFS('Assigned Learning Data Dump'!$W:$W,'In Progress FEED'!$A6,'Assigned Learning Data Dump'!$F:$F,$A$1,'Assigned Learning Data Dump'!$U:$U,'In Progress FEED'!AP$2)</f>
        <v>0</v>
      </c>
      <c r="AQ6" s="12">
        <f t="shared" si="11"/>
        <v>0</v>
      </c>
      <c r="AR6" s="11">
        <f>COUNTIFS('Assigned Learning Data Dump'!$W:$W,'In Progress FEED'!$A6,'Assigned Learning Data Dump'!$F:$F,$A$1,'Assigned Learning Data Dump'!$U:$U,'In Progress FEED'!AR$2)</f>
        <v>0</v>
      </c>
      <c r="AS6" s="11">
        <f>COUNTIFS('Assigned Learning Data Dump'!$W:$W,'In Progress FEED'!$A6,'Assigned Learning Data Dump'!$F:$F,$A$1,'Assigned Learning Data Dump'!$U:$U,'In Progress FEED'!AS$2)</f>
        <v>0</v>
      </c>
      <c r="AT6" s="11">
        <f>COUNTIFS('Assigned Learning Data Dump'!$W:$W,'In Progress FEED'!$A6,'Assigned Learning Data Dump'!$F:$F,$A$1,'Assigned Learning Data Dump'!$U:$U,'In Progress FEED'!AT$2)</f>
        <v>0</v>
      </c>
      <c r="AU6" s="12">
        <f t="shared" si="12"/>
        <v>0</v>
      </c>
      <c r="AV6" s="11">
        <f>COUNTIFS('Assigned Learning Data Dump'!$W:$W,'In Progress FEED'!$A6,'Assigned Learning Data Dump'!$F:$F,$A$1,'Assigned Learning Data Dump'!$U:$U,'In Progress FEED'!AV$2)</f>
        <v>0</v>
      </c>
      <c r="AW6" s="11">
        <f>COUNTIFS('Assigned Learning Data Dump'!$W:$W,'In Progress FEED'!$A6,'Assigned Learning Data Dump'!$F:$F,$A$1,'Assigned Learning Data Dump'!$U:$U,'In Progress FEED'!AW$2)</f>
        <v>0</v>
      </c>
      <c r="AX6" s="11">
        <f>COUNTIFS('Assigned Learning Data Dump'!$W:$W,'In Progress FEED'!$A6,'Assigned Learning Data Dump'!$F:$F,$A$1,'Assigned Learning Data Dump'!$U:$U,'In Progress FEED'!AX$2)</f>
        <v>0</v>
      </c>
      <c r="AY6" s="12">
        <f t="shared" si="13"/>
        <v>0</v>
      </c>
      <c r="AZ6" s="12">
        <f t="shared" si="14"/>
        <v>0</v>
      </c>
    </row>
    <row r="7" spans="1:52" x14ac:dyDescent="0.25">
      <c r="A7" s="13" t="s">
        <v>15432</v>
      </c>
      <c r="B7" s="11">
        <f>COUNTIFS('Assigned Learning Data Dump'!$W:$W,'In Progress FEED'!$A7,'Assigned Learning Data Dump'!$F:$F,$A$1,'Assigned Learning Data Dump'!$U:$U,'In Progress FEED'!B$2)</f>
        <v>0</v>
      </c>
      <c r="C7" s="11">
        <f>COUNTIFS('Assigned Learning Data Dump'!$W:$W,'In Progress FEED'!$A7,'Assigned Learning Data Dump'!$F:$F,$A$1,'Assigned Learning Data Dump'!$U:$U,'In Progress FEED'!C$2)</f>
        <v>0</v>
      </c>
      <c r="D7" s="11">
        <f>COUNTIFS('Assigned Learning Data Dump'!$W:$W,'In Progress FEED'!$A7,'Assigned Learning Data Dump'!$F:$F,$A$1,'Assigned Learning Data Dump'!$U:$U,'In Progress FEED'!D$2)</f>
        <v>0</v>
      </c>
      <c r="E7" s="12">
        <f t="shared" si="0"/>
        <v>0</v>
      </c>
      <c r="F7" s="11">
        <f>COUNTIFS('Assigned Learning Data Dump'!$W:$W,'In Progress FEED'!$A7,'Assigned Learning Data Dump'!$F:$F,$A$1,'Assigned Learning Data Dump'!$U:$U,'In Progress FEED'!F$2)</f>
        <v>0</v>
      </c>
      <c r="G7" s="11">
        <f>COUNTIFS('Assigned Learning Data Dump'!$W:$W,'In Progress FEED'!$A7,'Assigned Learning Data Dump'!$F:$F,$A$1,'Assigned Learning Data Dump'!$U:$U,'In Progress FEED'!G$2)</f>
        <v>0</v>
      </c>
      <c r="H7" s="11">
        <f>COUNTIFS('Assigned Learning Data Dump'!$W:$W,'In Progress FEED'!$A7,'Assigned Learning Data Dump'!$F:$F,$A$1,'Assigned Learning Data Dump'!$U:$U,'In Progress FEED'!H$2)</f>
        <v>0</v>
      </c>
      <c r="I7" s="12">
        <f t="shared" si="1"/>
        <v>0</v>
      </c>
      <c r="J7" s="11">
        <f>COUNTIFS('Assigned Learning Data Dump'!$W:$W,'In Progress FEED'!$A7,'Assigned Learning Data Dump'!$F:$F,$A$1,'Assigned Learning Data Dump'!$U:$U,'In Progress FEED'!J$2)</f>
        <v>0</v>
      </c>
      <c r="K7" s="11">
        <f>COUNTIFS('Assigned Learning Data Dump'!$W:$W,'In Progress FEED'!$A7,'Assigned Learning Data Dump'!$F:$F,$A$1,'Assigned Learning Data Dump'!$U:$U,'In Progress FEED'!K$2)</f>
        <v>0</v>
      </c>
      <c r="L7" s="11">
        <f>COUNTIFS('Assigned Learning Data Dump'!$W:$W,'In Progress FEED'!$A7,'Assigned Learning Data Dump'!$F:$F,$A$1,'Assigned Learning Data Dump'!$U:$U,'In Progress FEED'!L$2)</f>
        <v>0</v>
      </c>
      <c r="M7" s="12">
        <f t="shared" si="2"/>
        <v>0</v>
      </c>
      <c r="N7" s="11">
        <f>COUNTIFS('Assigned Learning Data Dump'!$W:$W,'In Progress FEED'!$A7,'Assigned Learning Data Dump'!$F:$F,$A$1,'Assigned Learning Data Dump'!$U:$U,'In Progress FEED'!N$2)</f>
        <v>0</v>
      </c>
      <c r="O7" s="11">
        <f>COUNTIFS('Assigned Learning Data Dump'!$W:$W,'In Progress FEED'!$A7,'Assigned Learning Data Dump'!$F:$F,$A$1,'Assigned Learning Data Dump'!$U:$U,'In Progress FEED'!O$2)</f>
        <v>0</v>
      </c>
      <c r="P7" s="11">
        <f>COUNTIFS('Assigned Learning Data Dump'!$W:$W,'In Progress FEED'!$A7,'Assigned Learning Data Dump'!$F:$F,$A$1,'Assigned Learning Data Dump'!$U:$U,'In Progress FEED'!P$2)</f>
        <v>0</v>
      </c>
      <c r="Q7" s="12">
        <f t="shared" si="3"/>
        <v>0</v>
      </c>
      <c r="R7" s="12">
        <f t="shared" si="4"/>
        <v>0</v>
      </c>
      <c r="S7" s="11">
        <f>COUNTIFS('Assigned Learning Data Dump'!$W:$W,'In Progress FEED'!$A7,'Assigned Learning Data Dump'!$F:$F,$A$1,'Assigned Learning Data Dump'!$U:$U,'In Progress FEED'!S$2)</f>
        <v>0</v>
      </c>
      <c r="T7" s="11">
        <f>COUNTIFS('Assigned Learning Data Dump'!$W:$W,'In Progress FEED'!$A7,'Assigned Learning Data Dump'!$F:$F,$A$1,'Assigned Learning Data Dump'!$U:$U,'In Progress FEED'!T$2)</f>
        <v>0</v>
      </c>
      <c r="U7" s="11">
        <f>COUNTIFS('Assigned Learning Data Dump'!$W:$W,'In Progress FEED'!$A7,'Assigned Learning Data Dump'!$F:$F,$A$1,'Assigned Learning Data Dump'!$U:$U,'In Progress FEED'!U$2)</f>
        <v>0</v>
      </c>
      <c r="V7" s="12">
        <f t="shared" si="5"/>
        <v>0</v>
      </c>
      <c r="W7" s="11">
        <f>COUNTIFS('Assigned Learning Data Dump'!$W:$W,'In Progress FEED'!$A7,'Assigned Learning Data Dump'!$F:$F,$A$1,'Assigned Learning Data Dump'!$U:$U,'In Progress FEED'!W$2)</f>
        <v>0</v>
      </c>
      <c r="X7" s="11">
        <f>COUNTIFS('Assigned Learning Data Dump'!$W:$W,'In Progress FEED'!$A7,'Assigned Learning Data Dump'!$F:$F,$A$1,'Assigned Learning Data Dump'!$U:$U,'In Progress FEED'!X$2)</f>
        <v>0</v>
      </c>
      <c r="Y7" s="11">
        <f>COUNTIFS('Assigned Learning Data Dump'!$W:$W,'In Progress FEED'!$A7,'Assigned Learning Data Dump'!$F:$F,$A$1,'Assigned Learning Data Dump'!$U:$U,'In Progress FEED'!Y$2)</f>
        <v>0</v>
      </c>
      <c r="Z7" s="12">
        <f t="shared" si="6"/>
        <v>0</v>
      </c>
      <c r="AA7" s="11">
        <f>COUNTIFS('Assigned Learning Data Dump'!$W:$W,'In Progress FEED'!$A7,'Assigned Learning Data Dump'!$F:$F,$A$1,'Assigned Learning Data Dump'!$U:$U,'In Progress FEED'!AA$2)</f>
        <v>0</v>
      </c>
      <c r="AB7" s="11">
        <f>COUNTIFS('Assigned Learning Data Dump'!$W:$W,'In Progress FEED'!$A7,'Assigned Learning Data Dump'!$F:$F,$A$1,'Assigned Learning Data Dump'!$U:$U,'In Progress FEED'!AB$2)</f>
        <v>0</v>
      </c>
      <c r="AC7" s="11">
        <f>COUNTIFS('Assigned Learning Data Dump'!$W:$W,'In Progress FEED'!$A7,'Assigned Learning Data Dump'!$F:$F,$A$1,'Assigned Learning Data Dump'!$U:$U,'In Progress FEED'!AC$2)</f>
        <v>0</v>
      </c>
      <c r="AD7" s="12">
        <f t="shared" si="7"/>
        <v>0</v>
      </c>
      <c r="AE7" s="11">
        <f>COUNTIFS('Assigned Learning Data Dump'!$W:$W,'In Progress FEED'!$A7,'Assigned Learning Data Dump'!$F:$F,$A$1,'Assigned Learning Data Dump'!$U:$U,'In Progress FEED'!AE$2)</f>
        <v>0</v>
      </c>
      <c r="AF7" s="11">
        <f>COUNTIFS('Assigned Learning Data Dump'!$W:$W,'In Progress FEED'!$A7,'Assigned Learning Data Dump'!$F:$F,$A$1,'Assigned Learning Data Dump'!$U:$U,'In Progress FEED'!AF$2)</f>
        <v>0</v>
      </c>
      <c r="AG7" s="11">
        <f>COUNTIFS('Assigned Learning Data Dump'!$W:$W,'In Progress FEED'!$A7,'Assigned Learning Data Dump'!$F:$F,$A$1,'Assigned Learning Data Dump'!$U:$U,'In Progress FEED'!AG$2)</f>
        <v>2</v>
      </c>
      <c r="AH7" s="12">
        <f t="shared" si="8"/>
        <v>2</v>
      </c>
      <c r="AI7" s="12">
        <f t="shared" si="9"/>
        <v>2</v>
      </c>
      <c r="AJ7" s="11">
        <f>COUNTIFS('Assigned Learning Data Dump'!$W:$W,'In Progress FEED'!$A7,'Assigned Learning Data Dump'!$F:$F,$A$1,'Assigned Learning Data Dump'!$U:$U,'In Progress FEED'!AJ$2)</f>
        <v>0</v>
      </c>
      <c r="AK7" s="11">
        <f>COUNTIFS('Assigned Learning Data Dump'!$W:$W,'In Progress FEED'!$A7,'Assigned Learning Data Dump'!$F:$F,$A$1,'Assigned Learning Data Dump'!$U:$U,'In Progress FEED'!AK$2)</f>
        <v>0</v>
      </c>
      <c r="AL7" s="11">
        <f>COUNTIFS('Assigned Learning Data Dump'!$W:$W,'In Progress FEED'!$A7,'Assigned Learning Data Dump'!$F:$F,$A$1,'Assigned Learning Data Dump'!$U:$U,'In Progress FEED'!AL$2)</f>
        <v>0</v>
      </c>
      <c r="AM7" s="12">
        <f t="shared" si="10"/>
        <v>0</v>
      </c>
      <c r="AN7" s="11">
        <f>COUNTIFS('Assigned Learning Data Dump'!$W:$W,'In Progress FEED'!$A7,'Assigned Learning Data Dump'!$F:$F,$A$1,'Assigned Learning Data Dump'!$U:$U,'In Progress FEED'!AN$2)</f>
        <v>0</v>
      </c>
      <c r="AO7" s="11">
        <f>COUNTIFS('Assigned Learning Data Dump'!$W:$W,'In Progress FEED'!$A7,'Assigned Learning Data Dump'!$F:$F,$A$1,'Assigned Learning Data Dump'!$U:$U,'In Progress FEED'!AO$2)</f>
        <v>0</v>
      </c>
      <c r="AP7" s="11">
        <f>COUNTIFS('Assigned Learning Data Dump'!$W:$W,'In Progress FEED'!$A7,'Assigned Learning Data Dump'!$F:$F,$A$1,'Assigned Learning Data Dump'!$U:$U,'In Progress FEED'!AP$2)</f>
        <v>0</v>
      </c>
      <c r="AQ7" s="12">
        <f t="shared" si="11"/>
        <v>0</v>
      </c>
      <c r="AR7" s="11">
        <f>COUNTIFS('Assigned Learning Data Dump'!$W:$W,'In Progress FEED'!$A7,'Assigned Learning Data Dump'!$F:$F,$A$1,'Assigned Learning Data Dump'!$U:$U,'In Progress FEED'!AR$2)</f>
        <v>0</v>
      </c>
      <c r="AS7" s="11">
        <f>COUNTIFS('Assigned Learning Data Dump'!$W:$W,'In Progress FEED'!$A7,'Assigned Learning Data Dump'!$F:$F,$A$1,'Assigned Learning Data Dump'!$U:$U,'In Progress FEED'!AS$2)</f>
        <v>0</v>
      </c>
      <c r="AT7" s="11">
        <f>COUNTIFS('Assigned Learning Data Dump'!$W:$W,'In Progress FEED'!$A7,'Assigned Learning Data Dump'!$F:$F,$A$1,'Assigned Learning Data Dump'!$U:$U,'In Progress FEED'!AT$2)</f>
        <v>0</v>
      </c>
      <c r="AU7" s="12">
        <f t="shared" si="12"/>
        <v>0</v>
      </c>
      <c r="AV7" s="11">
        <f>COUNTIFS('Assigned Learning Data Dump'!$W:$W,'In Progress FEED'!$A7,'Assigned Learning Data Dump'!$F:$F,$A$1,'Assigned Learning Data Dump'!$U:$U,'In Progress FEED'!AV$2)</f>
        <v>0</v>
      </c>
      <c r="AW7" s="11">
        <f>COUNTIFS('Assigned Learning Data Dump'!$W:$W,'In Progress FEED'!$A7,'Assigned Learning Data Dump'!$F:$F,$A$1,'Assigned Learning Data Dump'!$U:$U,'In Progress FEED'!AW$2)</f>
        <v>0</v>
      </c>
      <c r="AX7" s="11">
        <f>COUNTIFS('Assigned Learning Data Dump'!$W:$W,'In Progress FEED'!$A7,'Assigned Learning Data Dump'!$F:$F,$A$1,'Assigned Learning Data Dump'!$U:$U,'In Progress FEED'!AX$2)</f>
        <v>0</v>
      </c>
      <c r="AY7" s="12">
        <f t="shared" si="13"/>
        <v>0</v>
      </c>
      <c r="AZ7" s="12">
        <f t="shared" si="14"/>
        <v>0</v>
      </c>
    </row>
    <row r="8" spans="1:52" x14ac:dyDescent="0.25">
      <c r="A8" s="13" t="s">
        <v>17</v>
      </c>
      <c r="B8" s="11">
        <f>COUNTIFS('Assigned Learning Data Dump'!$W:$W,'In Progress FEED'!$A8,'Assigned Learning Data Dump'!$F:$F,$A$1,'Assigned Learning Data Dump'!$U:$U,'In Progress FEED'!B$2)</f>
        <v>3</v>
      </c>
      <c r="C8" s="11">
        <f>COUNTIFS('Assigned Learning Data Dump'!$W:$W,'In Progress FEED'!$A8,'Assigned Learning Data Dump'!$F:$F,$A$1,'Assigned Learning Data Dump'!$U:$U,'In Progress FEED'!C$2)</f>
        <v>0</v>
      </c>
      <c r="D8" s="11">
        <f>COUNTIFS('Assigned Learning Data Dump'!$W:$W,'In Progress FEED'!$A8,'Assigned Learning Data Dump'!$F:$F,$A$1,'Assigned Learning Data Dump'!$U:$U,'In Progress FEED'!D$2)</f>
        <v>0</v>
      </c>
      <c r="E8" s="12">
        <f t="shared" si="0"/>
        <v>3</v>
      </c>
      <c r="F8" s="11">
        <f>COUNTIFS('Assigned Learning Data Dump'!$W:$W,'In Progress FEED'!$A8,'Assigned Learning Data Dump'!$F:$F,$A$1,'Assigned Learning Data Dump'!$U:$U,'In Progress FEED'!F$2)</f>
        <v>4</v>
      </c>
      <c r="G8" s="11">
        <f>COUNTIFS('Assigned Learning Data Dump'!$W:$W,'In Progress FEED'!$A8,'Assigned Learning Data Dump'!$F:$F,$A$1,'Assigned Learning Data Dump'!$U:$U,'In Progress FEED'!G$2)</f>
        <v>1</v>
      </c>
      <c r="H8" s="11">
        <f>COUNTIFS('Assigned Learning Data Dump'!$W:$W,'In Progress FEED'!$A8,'Assigned Learning Data Dump'!$F:$F,$A$1,'Assigned Learning Data Dump'!$U:$U,'In Progress FEED'!H$2)</f>
        <v>2</v>
      </c>
      <c r="I8" s="12">
        <f t="shared" si="1"/>
        <v>7</v>
      </c>
      <c r="J8" s="11">
        <f>COUNTIFS('Assigned Learning Data Dump'!$W:$W,'In Progress FEED'!$A8,'Assigned Learning Data Dump'!$F:$F,$A$1,'Assigned Learning Data Dump'!$U:$U,'In Progress FEED'!J$2)</f>
        <v>0</v>
      </c>
      <c r="K8" s="11">
        <f>COUNTIFS('Assigned Learning Data Dump'!$W:$W,'In Progress FEED'!$A8,'Assigned Learning Data Dump'!$F:$F,$A$1,'Assigned Learning Data Dump'!$U:$U,'In Progress FEED'!K$2)</f>
        <v>0</v>
      </c>
      <c r="L8" s="11">
        <f>COUNTIFS('Assigned Learning Data Dump'!$W:$W,'In Progress FEED'!$A8,'Assigned Learning Data Dump'!$F:$F,$A$1,'Assigned Learning Data Dump'!$U:$U,'In Progress FEED'!L$2)</f>
        <v>0</v>
      </c>
      <c r="M8" s="12">
        <f t="shared" si="2"/>
        <v>0</v>
      </c>
      <c r="N8" s="11">
        <f>COUNTIFS('Assigned Learning Data Dump'!$W:$W,'In Progress FEED'!$A8,'Assigned Learning Data Dump'!$F:$F,$A$1,'Assigned Learning Data Dump'!$U:$U,'In Progress FEED'!N$2)</f>
        <v>0</v>
      </c>
      <c r="O8" s="11">
        <f>COUNTIFS('Assigned Learning Data Dump'!$W:$W,'In Progress FEED'!$A8,'Assigned Learning Data Dump'!$F:$F,$A$1,'Assigned Learning Data Dump'!$U:$U,'In Progress FEED'!O$2)</f>
        <v>3</v>
      </c>
      <c r="P8" s="11">
        <f>COUNTIFS('Assigned Learning Data Dump'!$W:$W,'In Progress FEED'!$A8,'Assigned Learning Data Dump'!$F:$F,$A$1,'Assigned Learning Data Dump'!$U:$U,'In Progress FEED'!P$2)</f>
        <v>4</v>
      </c>
      <c r="Q8" s="12">
        <f t="shared" si="3"/>
        <v>7</v>
      </c>
      <c r="R8" s="12">
        <f t="shared" si="4"/>
        <v>17</v>
      </c>
      <c r="S8" s="11">
        <f>COUNTIFS('Assigned Learning Data Dump'!$W:$W,'In Progress FEED'!$A8,'Assigned Learning Data Dump'!$F:$F,$A$1,'Assigned Learning Data Dump'!$U:$U,'In Progress FEED'!S$2)</f>
        <v>5</v>
      </c>
      <c r="T8" s="11">
        <f>COUNTIFS('Assigned Learning Data Dump'!$W:$W,'In Progress FEED'!$A8,'Assigned Learning Data Dump'!$F:$F,$A$1,'Assigned Learning Data Dump'!$U:$U,'In Progress FEED'!T$2)</f>
        <v>1</v>
      </c>
      <c r="U8" s="11">
        <f>COUNTIFS('Assigned Learning Data Dump'!$W:$W,'In Progress FEED'!$A8,'Assigned Learning Data Dump'!$F:$F,$A$1,'Assigned Learning Data Dump'!$U:$U,'In Progress FEED'!U$2)</f>
        <v>0</v>
      </c>
      <c r="V8" s="12">
        <f t="shared" si="5"/>
        <v>6</v>
      </c>
      <c r="W8" s="11">
        <f>COUNTIFS('Assigned Learning Data Dump'!$W:$W,'In Progress FEED'!$A8,'Assigned Learning Data Dump'!$F:$F,$A$1,'Assigned Learning Data Dump'!$U:$U,'In Progress FEED'!W$2)</f>
        <v>0</v>
      </c>
      <c r="X8" s="11">
        <f>COUNTIFS('Assigned Learning Data Dump'!$W:$W,'In Progress FEED'!$A8,'Assigned Learning Data Dump'!$F:$F,$A$1,'Assigned Learning Data Dump'!$U:$U,'In Progress FEED'!X$2)</f>
        <v>0</v>
      </c>
      <c r="Y8" s="11">
        <f>COUNTIFS('Assigned Learning Data Dump'!$W:$W,'In Progress FEED'!$A8,'Assigned Learning Data Dump'!$F:$F,$A$1,'Assigned Learning Data Dump'!$U:$U,'In Progress FEED'!Y$2)</f>
        <v>0</v>
      </c>
      <c r="Z8" s="12">
        <f t="shared" si="6"/>
        <v>0</v>
      </c>
      <c r="AA8" s="11">
        <f>COUNTIFS('Assigned Learning Data Dump'!$W:$W,'In Progress FEED'!$A8,'Assigned Learning Data Dump'!$F:$F,$A$1,'Assigned Learning Data Dump'!$U:$U,'In Progress FEED'!AA$2)</f>
        <v>0</v>
      </c>
      <c r="AB8" s="11">
        <f>COUNTIFS('Assigned Learning Data Dump'!$W:$W,'In Progress FEED'!$A8,'Assigned Learning Data Dump'!$F:$F,$A$1,'Assigned Learning Data Dump'!$U:$U,'In Progress FEED'!AB$2)</f>
        <v>2</v>
      </c>
      <c r="AC8" s="11">
        <f>COUNTIFS('Assigned Learning Data Dump'!$W:$W,'In Progress FEED'!$A8,'Assigned Learning Data Dump'!$F:$F,$A$1,'Assigned Learning Data Dump'!$U:$U,'In Progress FEED'!AC$2)</f>
        <v>0</v>
      </c>
      <c r="AD8" s="12">
        <f t="shared" si="7"/>
        <v>2</v>
      </c>
      <c r="AE8" s="11">
        <f>COUNTIFS('Assigned Learning Data Dump'!$W:$W,'In Progress FEED'!$A8,'Assigned Learning Data Dump'!$F:$F,$A$1,'Assigned Learning Data Dump'!$U:$U,'In Progress FEED'!AE$2)</f>
        <v>0</v>
      </c>
      <c r="AF8" s="11">
        <f>COUNTIFS('Assigned Learning Data Dump'!$W:$W,'In Progress FEED'!$A8,'Assigned Learning Data Dump'!$F:$F,$A$1,'Assigned Learning Data Dump'!$U:$U,'In Progress FEED'!AF$2)</f>
        <v>0</v>
      </c>
      <c r="AG8" s="11">
        <f>COUNTIFS('Assigned Learning Data Dump'!$W:$W,'In Progress FEED'!$A8,'Assigned Learning Data Dump'!$F:$F,$A$1,'Assigned Learning Data Dump'!$U:$U,'In Progress FEED'!AG$2)</f>
        <v>0</v>
      </c>
      <c r="AH8" s="12">
        <f t="shared" si="8"/>
        <v>0</v>
      </c>
      <c r="AI8" s="12">
        <f t="shared" si="9"/>
        <v>8</v>
      </c>
      <c r="AJ8" s="11">
        <f>COUNTIFS('Assigned Learning Data Dump'!$W:$W,'In Progress FEED'!$A8,'Assigned Learning Data Dump'!$F:$F,$A$1,'Assigned Learning Data Dump'!$U:$U,'In Progress FEED'!AJ$2)</f>
        <v>0</v>
      </c>
      <c r="AK8" s="11">
        <f>COUNTIFS('Assigned Learning Data Dump'!$W:$W,'In Progress FEED'!$A8,'Assigned Learning Data Dump'!$F:$F,$A$1,'Assigned Learning Data Dump'!$U:$U,'In Progress FEED'!AK$2)</f>
        <v>0</v>
      </c>
      <c r="AL8" s="11">
        <f>COUNTIFS('Assigned Learning Data Dump'!$W:$W,'In Progress FEED'!$A8,'Assigned Learning Data Dump'!$F:$F,$A$1,'Assigned Learning Data Dump'!$U:$U,'In Progress FEED'!AL$2)</f>
        <v>0</v>
      </c>
      <c r="AM8" s="12">
        <f t="shared" si="10"/>
        <v>0</v>
      </c>
      <c r="AN8" s="11">
        <f>COUNTIFS('Assigned Learning Data Dump'!$W:$W,'In Progress FEED'!$A8,'Assigned Learning Data Dump'!$F:$F,$A$1,'Assigned Learning Data Dump'!$U:$U,'In Progress FEED'!AN$2)</f>
        <v>0</v>
      </c>
      <c r="AO8" s="11">
        <f>COUNTIFS('Assigned Learning Data Dump'!$W:$W,'In Progress FEED'!$A8,'Assigned Learning Data Dump'!$F:$F,$A$1,'Assigned Learning Data Dump'!$U:$U,'In Progress FEED'!AO$2)</f>
        <v>0</v>
      </c>
      <c r="AP8" s="11">
        <f>COUNTIFS('Assigned Learning Data Dump'!$W:$W,'In Progress FEED'!$A8,'Assigned Learning Data Dump'!$F:$F,$A$1,'Assigned Learning Data Dump'!$U:$U,'In Progress FEED'!AP$2)</f>
        <v>0</v>
      </c>
      <c r="AQ8" s="12">
        <f t="shared" si="11"/>
        <v>0</v>
      </c>
      <c r="AR8" s="11">
        <f>COUNTIFS('Assigned Learning Data Dump'!$W:$W,'In Progress FEED'!$A8,'Assigned Learning Data Dump'!$F:$F,$A$1,'Assigned Learning Data Dump'!$U:$U,'In Progress FEED'!AR$2)</f>
        <v>0</v>
      </c>
      <c r="AS8" s="11">
        <f>COUNTIFS('Assigned Learning Data Dump'!$W:$W,'In Progress FEED'!$A8,'Assigned Learning Data Dump'!$F:$F,$A$1,'Assigned Learning Data Dump'!$U:$U,'In Progress FEED'!AS$2)</f>
        <v>0</v>
      </c>
      <c r="AT8" s="11">
        <f>COUNTIFS('Assigned Learning Data Dump'!$W:$W,'In Progress FEED'!$A8,'Assigned Learning Data Dump'!$F:$F,$A$1,'Assigned Learning Data Dump'!$U:$U,'In Progress FEED'!AT$2)</f>
        <v>0</v>
      </c>
      <c r="AU8" s="12">
        <f t="shared" si="12"/>
        <v>0</v>
      </c>
      <c r="AV8" s="11">
        <f>COUNTIFS('Assigned Learning Data Dump'!$W:$W,'In Progress FEED'!$A8,'Assigned Learning Data Dump'!$F:$F,$A$1,'Assigned Learning Data Dump'!$U:$U,'In Progress FEED'!AV$2)</f>
        <v>0</v>
      </c>
      <c r="AW8" s="11">
        <f>COUNTIFS('Assigned Learning Data Dump'!$W:$W,'In Progress FEED'!$A8,'Assigned Learning Data Dump'!$F:$F,$A$1,'Assigned Learning Data Dump'!$U:$U,'In Progress FEED'!AW$2)</f>
        <v>0</v>
      </c>
      <c r="AX8" s="11">
        <f>COUNTIFS('Assigned Learning Data Dump'!$W:$W,'In Progress FEED'!$A8,'Assigned Learning Data Dump'!$F:$F,$A$1,'Assigned Learning Data Dump'!$U:$U,'In Progress FEED'!AX$2)</f>
        <v>0</v>
      </c>
      <c r="AY8" s="12">
        <f t="shared" si="13"/>
        <v>0</v>
      </c>
      <c r="AZ8" s="12">
        <f t="shared" si="14"/>
        <v>0</v>
      </c>
    </row>
    <row r="9" spans="1:52" x14ac:dyDescent="0.25">
      <c r="A9" s="13" t="s">
        <v>18</v>
      </c>
      <c r="B9" s="11">
        <f>COUNTIFS('Assigned Learning Data Dump'!$W:$W,'In Progress FEED'!$A9,'Assigned Learning Data Dump'!$F:$F,$A$1,'Assigned Learning Data Dump'!$U:$U,'In Progress FEED'!B$2)</f>
        <v>2</v>
      </c>
      <c r="C9" s="11">
        <f>COUNTIFS('Assigned Learning Data Dump'!$W:$W,'In Progress FEED'!$A9,'Assigned Learning Data Dump'!$F:$F,$A$1,'Assigned Learning Data Dump'!$U:$U,'In Progress FEED'!C$2)</f>
        <v>4</v>
      </c>
      <c r="D9" s="11">
        <f>COUNTIFS('Assigned Learning Data Dump'!$W:$W,'In Progress FEED'!$A9,'Assigned Learning Data Dump'!$F:$F,$A$1,'Assigned Learning Data Dump'!$U:$U,'In Progress FEED'!D$2)</f>
        <v>0</v>
      </c>
      <c r="E9" s="12">
        <f t="shared" si="0"/>
        <v>6</v>
      </c>
      <c r="F9" s="11">
        <f>COUNTIFS('Assigned Learning Data Dump'!$W:$W,'In Progress FEED'!$A9,'Assigned Learning Data Dump'!$F:$F,$A$1,'Assigned Learning Data Dump'!$U:$U,'In Progress FEED'!F$2)</f>
        <v>0</v>
      </c>
      <c r="G9" s="11">
        <f>COUNTIFS('Assigned Learning Data Dump'!$W:$W,'In Progress FEED'!$A9,'Assigned Learning Data Dump'!$F:$F,$A$1,'Assigned Learning Data Dump'!$U:$U,'In Progress FEED'!G$2)</f>
        <v>0</v>
      </c>
      <c r="H9" s="11">
        <f>COUNTIFS('Assigned Learning Data Dump'!$W:$W,'In Progress FEED'!$A9,'Assigned Learning Data Dump'!$F:$F,$A$1,'Assigned Learning Data Dump'!$U:$U,'In Progress FEED'!H$2)</f>
        <v>0</v>
      </c>
      <c r="I9" s="12">
        <f t="shared" si="1"/>
        <v>0</v>
      </c>
      <c r="J9" s="11">
        <f>COUNTIFS('Assigned Learning Data Dump'!$W:$W,'In Progress FEED'!$A9,'Assigned Learning Data Dump'!$F:$F,$A$1,'Assigned Learning Data Dump'!$U:$U,'In Progress FEED'!J$2)</f>
        <v>0</v>
      </c>
      <c r="K9" s="11">
        <f>COUNTIFS('Assigned Learning Data Dump'!$W:$W,'In Progress FEED'!$A9,'Assigned Learning Data Dump'!$F:$F,$A$1,'Assigned Learning Data Dump'!$U:$U,'In Progress FEED'!K$2)</f>
        <v>0</v>
      </c>
      <c r="L9" s="11">
        <f>COUNTIFS('Assigned Learning Data Dump'!$W:$W,'In Progress FEED'!$A9,'Assigned Learning Data Dump'!$F:$F,$A$1,'Assigned Learning Data Dump'!$U:$U,'In Progress FEED'!L$2)</f>
        <v>0</v>
      </c>
      <c r="M9" s="12">
        <f t="shared" si="2"/>
        <v>0</v>
      </c>
      <c r="N9" s="11">
        <f>COUNTIFS('Assigned Learning Data Dump'!$W:$W,'In Progress FEED'!$A9,'Assigned Learning Data Dump'!$F:$F,$A$1,'Assigned Learning Data Dump'!$U:$U,'In Progress FEED'!N$2)</f>
        <v>0</v>
      </c>
      <c r="O9" s="11">
        <f>COUNTIFS('Assigned Learning Data Dump'!$W:$W,'In Progress FEED'!$A9,'Assigned Learning Data Dump'!$F:$F,$A$1,'Assigned Learning Data Dump'!$U:$U,'In Progress FEED'!O$2)</f>
        <v>3</v>
      </c>
      <c r="P9" s="11">
        <f>COUNTIFS('Assigned Learning Data Dump'!$W:$W,'In Progress FEED'!$A9,'Assigned Learning Data Dump'!$F:$F,$A$1,'Assigned Learning Data Dump'!$U:$U,'In Progress FEED'!P$2)</f>
        <v>2</v>
      </c>
      <c r="Q9" s="12">
        <f t="shared" si="3"/>
        <v>5</v>
      </c>
      <c r="R9" s="12">
        <f t="shared" si="4"/>
        <v>11</v>
      </c>
      <c r="S9" s="11">
        <f>COUNTIFS('Assigned Learning Data Dump'!$W:$W,'In Progress FEED'!$A9,'Assigned Learning Data Dump'!$F:$F,$A$1,'Assigned Learning Data Dump'!$U:$U,'In Progress FEED'!S$2)</f>
        <v>1</v>
      </c>
      <c r="T9" s="11">
        <f>COUNTIFS('Assigned Learning Data Dump'!$W:$W,'In Progress FEED'!$A9,'Assigned Learning Data Dump'!$F:$F,$A$1,'Assigned Learning Data Dump'!$U:$U,'In Progress FEED'!T$2)</f>
        <v>0</v>
      </c>
      <c r="U9" s="11">
        <f>COUNTIFS('Assigned Learning Data Dump'!$W:$W,'In Progress FEED'!$A9,'Assigned Learning Data Dump'!$F:$F,$A$1,'Assigned Learning Data Dump'!$U:$U,'In Progress FEED'!U$2)</f>
        <v>0</v>
      </c>
      <c r="V9" s="12">
        <f t="shared" si="5"/>
        <v>1</v>
      </c>
      <c r="W9" s="11">
        <f>COUNTIFS('Assigned Learning Data Dump'!$W:$W,'In Progress FEED'!$A9,'Assigned Learning Data Dump'!$F:$F,$A$1,'Assigned Learning Data Dump'!$U:$U,'In Progress FEED'!W$2)</f>
        <v>0</v>
      </c>
      <c r="X9" s="11">
        <f>COUNTIFS('Assigned Learning Data Dump'!$W:$W,'In Progress FEED'!$A9,'Assigned Learning Data Dump'!$F:$F,$A$1,'Assigned Learning Data Dump'!$U:$U,'In Progress FEED'!X$2)</f>
        <v>0</v>
      </c>
      <c r="Y9" s="11">
        <f>COUNTIFS('Assigned Learning Data Dump'!$W:$W,'In Progress FEED'!$A9,'Assigned Learning Data Dump'!$F:$F,$A$1,'Assigned Learning Data Dump'!$U:$U,'In Progress FEED'!Y$2)</f>
        <v>1</v>
      </c>
      <c r="Z9" s="12">
        <f t="shared" si="6"/>
        <v>1</v>
      </c>
      <c r="AA9" s="11">
        <f>COUNTIFS('Assigned Learning Data Dump'!$W:$W,'In Progress FEED'!$A9,'Assigned Learning Data Dump'!$F:$F,$A$1,'Assigned Learning Data Dump'!$U:$U,'In Progress FEED'!AA$2)</f>
        <v>0</v>
      </c>
      <c r="AB9" s="11">
        <f>COUNTIFS('Assigned Learning Data Dump'!$W:$W,'In Progress FEED'!$A9,'Assigned Learning Data Dump'!$F:$F,$A$1,'Assigned Learning Data Dump'!$U:$U,'In Progress FEED'!AB$2)</f>
        <v>0</v>
      </c>
      <c r="AC9" s="11">
        <f>COUNTIFS('Assigned Learning Data Dump'!$W:$W,'In Progress FEED'!$A9,'Assigned Learning Data Dump'!$F:$F,$A$1,'Assigned Learning Data Dump'!$U:$U,'In Progress FEED'!AC$2)</f>
        <v>1</v>
      </c>
      <c r="AD9" s="12">
        <f t="shared" si="7"/>
        <v>1</v>
      </c>
      <c r="AE9" s="11">
        <f>COUNTIFS('Assigned Learning Data Dump'!$W:$W,'In Progress FEED'!$A9,'Assigned Learning Data Dump'!$F:$F,$A$1,'Assigned Learning Data Dump'!$U:$U,'In Progress FEED'!AE$2)</f>
        <v>0</v>
      </c>
      <c r="AF9" s="11">
        <f>COUNTIFS('Assigned Learning Data Dump'!$W:$W,'In Progress FEED'!$A9,'Assigned Learning Data Dump'!$F:$F,$A$1,'Assigned Learning Data Dump'!$U:$U,'In Progress FEED'!AF$2)</f>
        <v>0</v>
      </c>
      <c r="AG9" s="11">
        <f>COUNTIFS('Assigned Learning Data Dump'!$W:$W,'In Progress FEED'!$A9,'Assigned Learning Data Dump'!$F:$F,$A$1,'Assigned Learning Data Dump'!$U:$U,'In Progress FEED'!AG$2)</f>
        <v>0</v>
      </c>
      <c r="AH9" s="12">
        <f t="shared" si="8"/>
        <v>0</v>
      </c>
      <c r="AI9" s="12">
        <f t="shared" si="9"/>
        <v>3</v>
      </c>
      <c r="AJ9" s="11">
        <f>COUNTIFS('Assigned Learning Data Dump'!$W:$W,'In Progress FEED'!$A9,'Assigned Learning Data Dump'!$F:$F,$A$1,'Assigned Learning Data Dump'!$U:$U,'In Progress FEED'!AJ$2)</f>
        <v>0</v>
      </c>
      <c r="AK9" s="11">
        <f>COUNTIFS('Assigned Learning Data Dump'!$W:$W,'In Progress FEED'!$A9,'Assigned Learning Data Dump'!$F:$F,$A$1,'Assigned Learning Data Dump'!$U:$U,'In Progress FEED'!AK$2)</f>
        <v>0</v>
      </c>
      <c r="AL9" s="11">
        <f>COUNTIFS('Assigned Learning Data Dump'!$W:$W,'In Progress FEED'!$A9,'Assigned Learning Data Dump'!$F:$F,$A$1,'Assigned Learning Data Dump'!$U:$U,'In Progress FEED'!AL$2)</f>
        <v>0</v>
      </c>
      <c r="AM9" s="12">
        <f t="shared" si="10"/>
        <v>0</v>
      </c>
      <c r="AN9" s="11">
        <f>COUNTIFS('Assigned Learning Data Dump'!$W:$W,'In Progress FEED'!$A9,'Assigned Learning Data Dump'!$F:$F,$A$1,'Assigned Learning Data Dump'!$U:$U,'In Progress FEED'!AN$2)</f>
        <v>0</v>
      </c>
      <c r="AO9" s="11">
        <f>COUNTIFS('Assigned Learning Data Dump'!$W:$W,'In Progress FEED'!$A9,'Assigned Learning Data Dump'!$F:$F,$A$1,'Assigned Learning Data Dump'!$U:$U,'In Progress FEED'!AO$2)</f>
        <v>0</v>
      </c>
      <c r="AP9" s="11">
        <f>COUNTIFS('Assigned Learning Data Dump'!$W:$W,'In Progress FEED'!$A9,'Assigned Learning Data Dump'!$F:$F,$A$1,'Assigned Learning Data Dump'!$U:$U,'In Progress FEED'!AP$2)</f>
        <v>0</v>
      </c>
      <c r="AQ9" s="12">
        <f t="shared" si="11"/>
        <v>0</v>
      </c>
      <c r="AR9" s="11">
        <f>COUNTIFS('Assigned Learning Data Dump'!$W:$W,'In Progress FEED'!$A9,'Assigned Learning Data Dump'!$F:$F,$A$1,'Assigned Learning Data Dump'!$U:$U,'In Progress FEED'!AR$2)</f>
        <v>0</v>
      </c>
      <c r="AS9" s="11">
        <f>COUNTIFS('Assigned Learning Data Dump'!$W:$W,'In Progress FEED'!$A9,'Assigned Learning Data Dump'!$F:$F,$A$1,'Assigned Learning Data Dump'!$U:$U,'In Progress FEED'!AS$2)</f>
        <v>0</v>
      </c>
      <c r="AT9" s="11">
        <f>COUNTIFS('Assigned Learning Data Dump'!$W:$W,'In Progress FEED'!$A9,'Assigned Learning Data Dump'!$F:$F,$A$1,'Assigned Learning Data Dump'!$U:$U,'In Progress FEED'!AT$2)</f>
        <v>0</v>
      </c>
      <c r="AU9" s="12">
        <f t="shared" si="12"/>
        <v>0</v>
      </c>
      <c r="AV9" s="11">
        <f>COUNTIFS('Assigned Learning Data Dump'!$W:$W,'In Progress FEED'!$A9,'Assigned Learning Data Dump'!$F:$F,$A$1,'Assigned Learning Data Dump'!$U:$U,'In Progress FEED'!AV$2)</f>
        <v>0</v>
      </c>
      <c r="AW9" s="11">
        <f>COUNTIFS('Assigned Learning Data Dump'!$W:$W,'In Progress FEED'!$A9,'Assigned Learning Data Dump'!$F:$F,$A$1,'Assigned Learning Data Dump'!$U:$U,'In Progress FEED'!AW$2)</f>
        <v>0</v>
      </c>
      <c r="AX9" s="11">
        <f>COUNTIFS('Assigned Learning Data Dump'!$W:$W,'In Progress FEED'!$A9,'Assigned Learning Data Dump'!$F:$F,$A$1,'Assigned Learning Data Dump'!$U:$U,'In Progress FEED'!AX$2)</f>
        <v>0</v>
      </c>
      <c r="AY9" s="12">
        <f t="shared" si="13"/>
        <v>0</v>
      </c>
      <c r="AZ9" s="12">
        <f t="shared" si="14"/>
        <v>0</v>
      </c>
    </row>
    <row r="10" spans="1:52" x14ac:dyDescent="0.25">
      <c r="A10" s="13" t="s">
        <v>15433</v>
      </c>
      <c r="B10" s="11">
        <f>COUNTIFS('Assigned Learning Data Dump'!$W:$W,'In Progress FEED'!$A10,'Assigned Learning Data Dump'!$F:$F,$A$1,'Assigned Learning Data Dump'!$U:$U,'In Progress FEED'!B$2)</f>
        <v>0</v>
      </c>
      <c r="C10" s="11">
        <f>COUNTIFS('Assigned Learning Data Dump'!$W:$W,'In Progress FEED'!$A10,'Assigned Learning Data Dump'!$F:$F,$A$1,'Assigned Learning Data Dump'!$U:$U,'In Progress FEED'!C$2)</f>
        <v>2</v>
      </c>
      <c r="D10" s="11">
        <f>COUNTIFS('Assigned Learning Data Dump'!$W:$W,'In Progress FEED'!$A10,'Assigned Learning Data Dump'!$F:$F,$A$1,'Assigned Learning Data Dump'!$U:$U,'In Progress FEED'!D$2)</f>
        <v>0</v>
      </c>
      <c r="E10" s="12">
        <f t="shared" si="0"/>
        <v>2</v>
      </c>
      <c r="F10" s="11">
        <f>COUNTIFS('Assigned Learning Data Dump'!$W:$W,'In Progress FEED'!$A10,'Assigned Learning Data Dump'!$F:$F,$A$1,'Assigned Learning Data Dump'!$U:$U,'In Progress FEED'!F$2)</f>
        <v>0</v>
      </c>
      <c r="G10" s="11">
        <f>COUNTIFS('Assigned Learning Data Dump'!$W:$W,'In Progress FEED'!$A10,'Assigned Learning Data Dump'!$F:$F,$A$1,'Assigned Learning Data Dump'!$U:$U,'In Progress FEED'!G$2)</f>
        <v>0</v>
      </c>
      <c r="H10" s="11">
        <f>COUNTIFS('Assigned Learning Data Dump'!$W:$W,'In Progress FEED'!$A10,'Assigned Learning Data Dump'!$F:$F,$A$1,'Assigned Learning Data Dump'!$U:$U,'In Progress FEED'!H$2)</f>
        <v>0</v>
      </c>
      <c r="I10" s="12">
        <f t="shared" si="1"/>
        <v>0</v>
      </c>
      <c r="J10" s="11">
        <f>COUNTIFS('Assigned Learning Data Dump'!$W:$W,'In Progress FEED'!$A10,'Assigned Learning Data Dump'!$F:$F,$A$1,'Assigned Learning Data Dump'!$U:$U,'In Progress FEED'!J$2)</f>
        <v>1</v>
      </c>
      <c r="K10" s="11">
        <f>COUNTIFS('Assigned Learning Data Dump'!$W:$W,'In Progress FEED'!$A10,'Assigned Learning Data Dump'!$F:$F,$A$1,'Assigned Learning Data Dump'!$U:$U,'In Progress FEED'!K$2)</f>
        <v>0</v>
      </c>
      <c r="L10" s="11">
        <f>COUNTIFS('Assigned Learning Data Dump'!$W:$W,'In Progress FEED'!$A10,'Assigned Learning Data Dump'!$F:$F,$A$1,'Assigned Learning Data Dump'!$U:$U,'In Progress FEED'!L$2)</f>
        <v>0</v>
      </c>
      <c r="M10" s="12">
        <f t="shared" si="2"/>
        <v>1</v>
      </c>
      <c r="N10" s="11">
        <f>COUNTIFS('Assigned Learning Data Dump'!$W:$W,'In Progress FEED'!$A10,'Assigned Learning Data Dump'!$F:$F,$A$1,'Assigned Learning Data Dump'!$U:$U,'In Progress FEED'!N$2)</f>
        <v>0</v>
      </c>
      <c r="O10" s="11">
        <f>COUNTIFS('Assigned Learning Data Dump'!$W:$W,'In Progress FEED'!$A10,'Assigned Learning Data Dump'!$F:$F,$A$1,'Assigned Learning Data Dump'!$U:$U,'In Progress FEED'!O$2)</f>
        <v>1</v>
      </c>
      <c r="P10" s="11">
        <f>COUNTIFS('Assigned Learning Data Dump'!$W:$W,'In Progress FEED'!$A10,'Assigned Learning Data Dump'!$F:$F,$A$1,'Assigned Learning Data Dump'!$U:$U,'In Progress FEED'!P$2)</f>
        <v>1</v>
      </c>
      <c r="Q10" s="12">
        <f t="shared" si="3"/>
        <v>2</v>
      </c>
      <c r="R10" s="12">
        <f t="shared" si="4"/>
        <v>5</v>
      </c>
      <c r="S10" s="11">
        <f>COUNTIFS('Assigned Learning Data Dump'!$W:$W,'In Progress FEED'!$A10,'Assigned Learning Data Dump'!$F:$F,$A$1,'Assigned Learning Data Dump'!$U:$U,'In Progress FEED'!S$2)</f>
        <v>2</v>
      </c>
      <c r="T10" s="11">
        <f>COUNTIFS('Assigned Learning Data Dump'!$W:$W,'In Progress FEED'!$A10,'Assigned Learning Data Dump'!$F:$F,$A$1,'Assigned Learning Data Dump'!$U:$U,'In Progress FEED'!T$2)</f>
        <v>1</v>
      </c>
      <c r="U10" s="11">
        <f>COUNTIFS('Assigned Learning Data Dump'!$W:$W,'In Progress FEED'!$A10,'Assigned Learning Data Dump'!$F:$F,$A$1,'Assigned Learning Data Dump'!$U:$U,'In Progress FEED'!U$2)</f>
        <v>0</v>
      </c>
      <c r="V10" s="12">
        <f t="shared" si="5"/>
        <v>3</v>
      </c>
      <c r="W10" s="11">
        <f>COUNTIFS('Assigned Learning Data Dump'!$W:$W,'In Progress FEED'!$A10,'Assigned Learning Data Dump'!$F:$F,$A$1,'Assigned Learning Data Dump'!$U:$U,'In Progress FEED'!W$2)</f>
        <v>0</v>
      </c>
      <c r="X10" s="11">
        <f>COUNTIFS('Assigned Learning Data Dump'!$W:$W,'In Progress FEED'!$A10,'Assigned Learning Data Dump'!$F:$F,$A$1,'Assigned Learning Data Dump'!$U:$U,'In Progress FEED'!X$2)</f>
        <v>0</v>
      </c>
      <c r="Y10" s="11">
        <f>COUNTIFS('Assigned Learning Data Dump'!$W:$W,'In Progress FEED'!$A10,'Assigned Learning Data Dump'!$F:$F,$A$1,'Assigned Learning Data Dump'!$U:$U,'In Progress FEED'!Y$2)</f>
        <v>0</v>
      </c>
      <c r="Z10" s="12">
        <f t="shared" si="6"/>
        <v>0</v>
      </c>
      <c r="AA10" s="11">
        <f>COUNTIFS('Assigned Learning Data Dump'!$W:$W,'In Progress FEED'!$A10,'Assigned Learning Data Dump'!$F:$F,$A$1,'Assigned Learning Data Dump'!$U:$U,'In Progress FEED'!AA$2)</f>
        <v>0</v>
      </c>
      <c r="AB10" s="11">
        <f>COUNTIFS('Assigned Learning Data Dump'!$W:$W,'In Progress FEED'!$A10,'Assigned Learning Data Dump'!$F:$F,$A$1,'Assigned Learning Data Dump'!$U:$U,'In Progress FEED'!AB$2)</f>
        <v>0</v>
      </c>
      <c r="AC10" s="11">
        <f>COUNTIFS('Assigned Learning Data Dump'!$W:$W,'In Progress FEED'!$A10,'Assigned Learning Data Dump'!$F:$F,$A$1,'Assigned Learning Data Dump'!$U:$U,'In Progress FEED'!AC$2)</f>
        <v>0</v>
      </c>
      <c r="AD10" s="12">
        <f t="shared" si="7"/>
        <v>0</v>
      </c>
      <c r="AE10" s="11">
        <f>COUNTIFS('Assigned Learning Data Dump'!$W:$W,'In Progress FEED'!$A10,'Assigned Learning Data Dump'!$F:$F,$A$1,'Assigned Learning Data Dump'!$U:$U,'In Progress FEED'!AE$2)</f>
        <v>0</v>
      </c>
      <c r="AF10" s="11">
        <f>COUNTIFS('Assigned Learning Data Dump'!$W:$W,'In Progress FEED'!$A10,'Assigned Learning Data Dump'!$F:$F,$A$1,'Assigned Learning Data Dump'!$U:$U,'In Progress FEED'!AF$2)</f>
        <v>2</v>
      </c>
      <c r="AG10" s="11">
        <f>COUNTIFS('Assigned Learning Data Dump'!$W:$W,'In Progress FEED'!$A10,'Assigned Learning Data Dump'!$F:$F,$A$1,'Assigned Learning Data Dump'!$U:$U,'In Progress FEED'!AG$2)</f>
        <v>0</v>
      </c>
      <c r="AH10" s="12">
        <f t="shared" si="8"/>
        <v>2</v>
      </c>
      <c r="AI10" s="12">
        <f t="shared" si="9"/>
        <v>5</v>
      </c>
      <c r="AJ10" s="11">
        <f>COUNTIFS('Assigned Learning Data Dump'!$W:$W,'In Progress FEED'!$A10,'Assigned Learning Data Dump'!$F:$F,$A$1,'Assigned Learning Data Dump'!$U:$U,'In Progress FEED'!AJ$2)</f>
        <v>0</v>
      </c>
      <c r="AK10" s="11">
        <f>COUNTIFS('Assigned Learning Data Dump'!$W:$W,'In Progress FEED'!$A10,'Assigned Learning Data Dump'!$F:$F,$A$1,'Assigned Learning Data Dump'!$U:$U,'In Progress FEED'!AK$2)</f>
        <v>0</v>
      </c>
      <c r="AL10" s="11">
        <f>COUNTIFS('Assigned Learning Data Dump'!$W:$W,'In Progress FEED'!$A10,'Assigned Learning Data Dump'!$F:$F,$A$1,'Assigned Learning Data Dump'!$U:$U,'In Progress FEED'!AL$2)</f>
        <v>0</v>
      </c>
      <c r="AM10" s="12">
        <f t="shared" si="10"/>
        <v>0</v>
      </c>
      <c r="AN10" s="11">
        <f>COUNTIFS('Assigned Learning Data Dump'!$W:$W,'In Progress FEED'!$A10,'Assigned Learning Data Dump'!$F:$F,$A$1,'Assigned Learning Data Dump'!$U:$U,'In Progress FEED'!AN$2)</f>
        <v>0</v>
      </c>
      <c r="AO10" s="11">
        <f>COUNTIFS('Assigned Learning Data Dump'!$W:$W,'In Progress FEED'!$A10,'Assigned Learning Data Dump'!$F:$F,$A$1,'Assigned Learning Data Dump'!$U:$U,'In Progress FEED'!AO$2)</f>
        <v>0</v>
      </c>
      <c r="AP10" s="11">
        <f>COUNTIFS('Assigned Learning Data Dump'!$W:$W,'In Progress FEED'!$A10,'Assigned Learning Data Dump'!$F:$F,$A$1,'Assigned Learning Data Dump'!$U:$U,'In Progress FEED'!AP$2)</f>
        <v>0</v>
      </c>
      <c r="AQ10" s="12">
        <f t="shared" si="11"/>
        <v>0</v>
      </c>
      <c r="AR10" s="11">
        <f>COUNTIFS('Assigned Learning Data Dump'!$W:$W,'In Progress FEED'!$A10,'Assigned Learning Data Dump'!$F:$F,$A$1,'Assigned Learning Data Dump'!$U:$U,'In Progress FEED'!AR$2)</f>
        <v>0</v>
      </c>
      <c r="AS10" s="11">
        <f>COUNTIFS('Assigned Learning Data Dump'!$W:$W,'In Progress FEED'!$A10,'Assigned Learning Data Dump'!$F:$F,$A$1,'Assigned Learning Data Dump'!$U:$U,'In Progress FEED'!AS$2)</f>
        <v>0</v>
      </c>
      <c r="AT10" s="11">
        <f>COUNTIFS('Assigned Learning Data Dump'!$W:$W,'In Progress FEED'!$A10,'Assigned Learning Data Dump'!$F:$F,$A$1,'Assigned Learning Data Dump'!$U:$U,'In Progress FEED'!AT$2)</f>
        <v>0</v>
      </c>
      <c r="AU10" s="12">
        <f t="shared" si="12"/>
        <v>0</v>
      </c>
      <c r="AV10" s="11">
        <f>COUNTIFS('Assigned Learning Data Dump'!$W:$W,'In Progress FEED'!$A10,'Assigned Learning Data Dump'!$F:$F,$A$1,'Assigned Learning Data Dump'!$U:$U,'In Progress FEED'!AV$2)</f>
        <v>0</v>
      </c>
      <c r="AW10" s="11">
        <f>COUNTIFS('Assigned Learning Data Dump'!$W:$W,'In Progress FEED'!$A10,'Assigned Learning Data Dump'!$F:$F,$A$1,'Assigned Learning Data Dump'!$U:$U,'In Progress FEED'!AW$2)</f>
        <v>0</v>
      </c>
      <c r="AX10" s="11">
        <f>COUNTIFS('Assigned Learning Data Dump'!$W:$W,'In Progress FEED'!$A10,'Assigned Learning Data Dump'!$F:$F,$A$1,'Assigned Learning Data Dump'!$U:$U,'In Progress FEED'!AX$2)</f>
        <v>0</v>
      </c>
      <c r="AY10" s="12">
        <f t="shared" si="13"/>
        <v>0</v>
      </c>
      <c r="AZ10" s="12">
        <f t="shared" si="14"/>
        <v>0</v>
      </c>
    </row>
    <row r="11" spans="1:52" x14ac:dyDescent="0.25">
      <c r="A11" s="13" t="s">
        <v>1547</v>
      </c>
      <c r="B11" s="11">
        <f>COUNTIFS('Assigned Learning Data Dump'!$W:$W,'In Progress FEED'!$A11,'Assigned Learning Data Dump'!$F:$F,$A$1,'Assigned Learning Data Dump'!$U:$U,'In Progress FEED'!B$2)</f>
        <v>0</v>
      </c>
      <c r="C11" s="11">
        <f>COUNTIFS('Assigned Learning Data Dump'!$W:$W,'In Progress FEED'!$A11,'Assigned Learning Data Dump'!$F:$F,$A$1,'Assigned Learning Data Dump'!$U:$U,'In Progress FEED'!C$2)</f>
        <v>0</v>
      </c>
      <c r="D11" s="11">
        <f>COUNTIFS('Assigned Learning Data Dump'!$W:$W,'In Progress FEED'!$A11,'Assigned Learning Data Dump'!$F:$F,$A$1,'Assigned Learning Data Dump'!$U:$U,'In Progress FEED'!D$2)</f>
        <v>0</v>
      </c>
      <c r="E11" s="12">
        <f t="shared" si="0"/>
        <v>0</v>
      </c>
      <c r="F11" s="11">
        <f>COUNTIFS('Assigned Learning Data Dump'!$W:$W,'In Progress FEED'!$A11,'Assigned Learning Data Dump'!$F:$F,$A$1,'Assigned Learning Data Dump'!$U:$U,'In Progress FEED'!F$2)</f>
        <v>0</v>
      </c>
      <c r="G11" s="11">
        <f>COUNTIFS('Assigned Learning Data Dump'!$W:$W,'In Progress FEED'!$A11,'Assigned Learning Data Dump'!$F:$F,$A$1,'Assigned Learning Data Dump'!$U:$U,'In Progress FEED'!G$2)</f>
        <v>0</v>
      </c>
      <c r="H11" s="11">
        <f>COUNTIFS('Assigned Learning Data Dump'!$W:$W,'In Progress FEED'!$A11,'Assigned Learning Data Dump'!$F:$F,$A$1,'Assigned Learning Data Dump'!$U:$U,'In Progress FEED'!H$2)</f>
        <v>0</v>
      </c>
      <c r="I11" s="12">
        <f t="shared" si="1"/>
        <v>0</v>
      </c>
      <c r="J11" s="11">
        <f>COUNTIFS('Assigned Learning Data Dump'!$W:$W,'In Progress FEED'!$A11,'Assigned Learning Data Dump'!$F:$F,$A$1,'Assigned Learning Data Dump'!$U:$U,'In Progress FEED'!J$2)</f>
        <v>0</v>
      </c>
      <c r="K11" s="11">
        <f>COUNTIFS('Assigned Learning Data Dump'!$W:$W,'In Progress FEED'!$A11,'Assigned Learning Data Dump'!$F:$F,$A$1,'Assigned Learning Data Dump'!$U:$U,'In Progress FEED'!K$2)</f>
        <v>1</v>
      </c>
      <c r="L11" s="11">
        <f>COUNTIFS('Assigned Learning Data Dump'!$W:$W,'In Progress FEED'!$A11,'Assigned Learning Data Dump'!$F:$F,$A$1,'Assigned Learning Data Dump'!$U:$U,'In Progress FEED'!L$2)</f>
        <v>0</v>
      </c>
      <c r="M11" s="12">
        <f t="shared" si="2"/>
        <v>1</v>
      </c>
      <c r="N11" s="11">
        <f>COUNTIFS('Assigned Learning Data Dump'!$W:$W,'In Progress FEED'!$A11,'Assigned Learning Data Dump'!$F:$F,$A$1,'Assigned Learning Data Dump'!$U:$U,'In Progress FEED'!N$2)</f>
        <v>0</v>
      </c>
      <c r="O11" s="11">
        <f>COUNTIFS('Assigned Learning Data Dump'!$W:$W,'In Progress FEED'!$A11,'Assigned Learning Data Dump'!$F:$F,$A$1,'Assigned Learning Data Dump'!$U:$U,'In Progress FEED'!O$2)</f>
        <v>0</v>
      </c>
      <c r="P11" s="11">
        <f>COUNTIFS('Assigned Learning Data Dump'!$W:$W,'In Progress FEED'!$A11,'Assigned Learning Data Dump'!$F:$F,$A$1,'Assigned Learning Data Dump'!$U:$U,'In Progress FEED'!P$2)</f>
        <v>0</v>
      </c>
      <c r="Q11" s="12">
        <f t="shared" si="3"/>
        <v>0</v>
      </c>
      <c r="R11" s="12">
        <f t="shared" si="4"/>
        <v>1</v>
      </c>
      <c r="S11" s="11">
        <f>COUNTIFS('Assigned Learning Data Dump'!$W:$W,'In Progress FEED'!$A11,'Assigned Learning Data Dump'!$F:$F,$A$1,'Assigned Learning Data Dump'!$U:$U,'In Progress FEED'!S$2)</f>
        <v>0</v>
      </c>
      <c r="T11" s="11">
        <f>COUNTIFS('Assigned Learning Data Dump'!$W:$W,'In Progress FEED'!$A11,'Assigned Learning Data Dump'!$F:$F,$A$1,'Assigned Learning Data Dump'!$U:$U,'In Progress FEED'!T$2)</f>
        <v>0</v>
      </c>
      <c r="U11" s="11">
        <f>COUNTIFS('Assigned Learning Data Dump'!$W:$W,'In Progress FEED'!$A11,'Assigned Learning Data Dump'!$F:$F,$A$1,'Assigned Learning Data Dump'!$U:$U,'In Progress FEED'!U$2)</f>
        <v>0</v>
      </c>
      <c r="V11" s="12">
        <f t="shared" si="5"/>
        <v>0</v>
      </c>
      <c r="W11" s="11">
        <f>COUNTIFS('Assigned Learning Data Dump'!$W:$W,'In Progress FEED'!$A11,'Assigned Learning Data Dump'!$F:$F,$A$1,'Assigned Learning Data Dump'!$U:$U,'In Progress FEED'!W$2)</f>
        <v>0</v>
      </c>
      <c r="X11" s="11">
        <f>COUNTIFS('Assigned Learning Data Dump'!$W:$W,'In Progress FEED'!$A11,'Assigned Learning Data Dump'!$F:$F,$A$1,'Assigned Learning Data Dump'!$U:$U,'In Progress FEED'!X$2)</f>
        <v>3</v>
      </c>
      <c r="Y11" s="11">
        <f>COUNTIFS('Assigned Learning Data Dump'!$W:$W,'In Progress FEED'!$A11,'Assigned Learning Data Dump'!$F:$F,$A$1,'Assigned Learning Data Dump'!$U:$U,'In Progress FEED'!Y$2)</f>
        <v>0</v>
      </c>
      <c r="Z11" s="12">
        <f t="shared" si="6"/>
        <v>3</v>
      </c>
      <c r="AA11" s="11">
        <f>COUNTIFS('Assigned Learning Data Dump'!$W:$W,'In Progress FEED'!$A11,'Assigned Learning Data Dump'!$F:$F,$A$1,'Assigned Learning Data Dump'!$U:$U,'In Progress FEED'!AA$2)</f>
        <v>0</v>
      </c>
      <c r="AB11" s="11">
        <f>COUNTIFS('Assigned Learning Data Dump'!$W:$W,'In Progress FEED'!$A11,'Assigned Learning Data Dump'!$F:$F,$A$1,'Assigned Learning Data Dump'!$U:$U,'In Progress FEED'!AB$2)</f>
        <v>0</v>
      </c>
      <c r="AC11" s="11">
        <f>COUNTIFS('Assigned Learning Data Dump'!$W:$W,'In Progress FEED'!$A11,'Assigned Learning Data Dump'!$F:$F,$A$1,'Assigned Learning Data Dump'!$U:$U,'In Progress FEED'!AC$2)</f>
        <v>0</v>
      </c>
      <c r="AD11" s="12">
        <f t="shared" si="7"/>
        <v>0</v>
      </c>
      <c r="AE11" s="11">
        <f>COUNTIFS('Assigned Learning Data Dump'!$W:$W,'In Progress FEED'!$A11,'Assigned Learning Data Dump'!$F:$F,$A$1,'Assigned Learning Data Dump'!$U:$U,'In Progress FEED'!AE$2)</f>
        <v>0</v>
      </c>
      <c r="AF11" s="11">
        <f>COUNTIFS('Assigned Learning Data Dump'!$W:$W,'In Progress FEED'!$A11,'Assigned Learning Data Dump'!$F:$F,$A$1,'Assigned Learning Data Dump'!$U:$U,'In Progress FEED'!AF$2)</f>
        <v>0</v>
      </c>
      <c r="AG11" s="11">
        <f>COUNTIFS('Assigned Learning Data Dump'!$W:$W,'In Progress FEED'!$A11,'Assigned Learning Data Dump'!$F:$F,$A$1,'Assigned Learning Data Dump'!$U:$U,'In Progress FEED'!AG$2)</f>
        <v>0</v>
      </c>
      <c r="AH11" s="12">
        <f t="shared" si="8"/>
        <v>0</v>
      </c>
      <c r="AI11" s="12">
        <f t="shared" si="9"/>
        <v>3</v>
      </c>
      <c r="AJ11" s="11">
        <f>COUNTIFS('Assigned Learning Data Dump'!$W:$W,'In Progress FEED'!$A11,'Assigned Learning Data Dump'!$F:$F,$A$1,'Assigned Learning Data Dump'!$U:$U,'In Progress FEED'!AJ$2)</f>
        <v>0</v>
      </c>
      <c r="AK11" s="11">
        <f>COUNTIFS('Assigned Learning Data Dump'!$W:$W,'In Progress FEED'!$A11,'Assigned Learning Data Dump'!$F:$F,$A$1,'Assigned Learning Data Dump'!$U:$U,'In Progress FEED'!AK$2)</f>
        <v>0</v>
      </c>
      <c r="AL11" s="11">
        <f>COUNTIFS('Assigned Learning Data Dump'!$W:$W,'In Progress FEED'!$A11,'Assigned Learning Data Dump'!$F:$F,$A$1,'Assigned Learning Data Dump'!$U:$U,'In Progress FEED'!AL$2)</f>
        <v>0</v>
      </c>
      <c r="AM11" s="12">
        <f t="shared" si="10"/>
        <v>0</v>
      </c>
      <c r="AN11" s="11">
        <f>COUNTIFS('Assigned Learning Data Dump'!$W:$W,'In Progress FEED'!$A11,'Assigned Learning Data Dump'!$F:$F,$A$1,'Assigned Learning Data Dump'!$U:$U,'In Progress FEED'!AN$2)</f>
        <v>0</v>
      </c>
      <c r="AO11" s="11">
        <f>COUNTIFS('Assigned Learning Data Dump'!$W:$W,'In Progress FEED'!$A11,'Assigned Learning Data Dump'!$F:$F,$A$1,'Assigned Learning Data Dump'!$U:$U,'In Progress FEED'!AO$2)</f>
        <v>0</v>
      </c>
      <c r="AP11" s="11">
        <f>COUNTIFS('Assigned Learning Data Dump'!$W:$W,'In Progress FEED'!$A11,'Assigned Learning Data Dump'!$F:$F,$A$1,'Assigned Learning Data Dump'!$U:$U,'In Progress FEED'!AP$2)</f>
        <v>0</v>
      </c>
      <c r="AQ11" s="12">
        <f t="shared" si="11"/>
        <v>0</v>
      </c>
      <c r="AR11" s="11">
        <f>COUNTIFS('Assigned Learning Data Dump'!$W:$W,'In Progress FEED'!$A11,'Assigned Learning Data Dump'!$F:$F,$A$1,'Assigned Learning Data Dump'!$U:$U,'In Progress FEED'!AR$2)</f>
        <v>0</v>
      </c>
      <c r="AS11" s="11">
        <f>COUNTIFS('Assigned Learning Data Dump'!$W:$W,'In Progress FEED'!$A11,'Assigned Learning Data Dump'!$F:$F,$A$1,'Assigned Learning Data Dump'!$U:$U,'In Progress FEED'!AS$2)</f>
        <v>0</v>
      </c>
      <c r="AT11" s="11">
        <f>COUNTIFS('Assigned Learning Data Dump'!$W:$W,'In Progress FEED'!$A11,'Assigned Learning Data Dump'!$F:$F,$A$1,'Assigned Learning Data Dump'!$U:$U,'In Progress FEED'!AT$2)</f>
        <v>0</v>
      </c>
      <c r="AU11" s="12">
        <f t="shared" si="12"/>
        <v>0</v>
      </c>
      <c r="AV11" s="11">
        <f>COUNTIFS('Assigned Learning Data Dump'!$W:$W,'In Progress FEED'!$A11,'Assigned Learning Data Dump'!$F:$F,$A$1,'Assigned Learning Data Dump'!$U:$U,'In Progress FEED'!AV$2)</f>
        <v>0</v>
      </c>
      <c r="AW11" s="11">
        <f>COUNTIFS('Assigned Learning Data Dump'!$W:$W,'In Progress FEED'!$A11,'Assigned Learning Data Dump'!$F:$F,$A$1,'Assigned Learning Data Dump'!$U:$U,'In Progress FEED'!AW$2)</f>
        <v>0</v>
      </c>
      <c r="AX11" s="11">
        <f>COUNTIFS('Assigned Learning Data Dump'!$W:$W,'In Progress FEED'!$A11,'Assigned Learning Data Dump'!$F:$F,$A$1,'Assigned Learning Data Dump'!$U:$U,'In Progress FEED'!AX$2)</f>
        <v>0</v>
      </c>
      <c r="AY11" s="12">
        <f t="shared" si="13"/>
        <v>0</v>
      </c>
      <c r="AZ11" s="12">
        <f t="shared" si="14"/>
        <v>0</v>
      </c>
    </row>
    <row r="12" spans="1:52" x14ac:dyDescent="0.25">
      <c r="A12" s="10" t="s">
        <v>15431</v>
      </c>
      <c r="B12" s="11">
        <f>COUNTIFS('Assigned Learning Data Dump'!$W:$W,'In Progress FEED'!$A12,'Assigned Learning Data Dump'!$F:$F,$A$1,'Assigned Learning Data Dump'!$U:$U,'In Progress FEED'!B$2)</f>
        <v>0</v>
      </c>
      <c r="C12" s="11">
        <f>COUNTIFS('Assigned Learning Data Dump'!$W:$W,'In Progress FEED'!$A12,'Assigned Learning Data Dump'!$F:$F,$A$1,'Assigned Learning Data Dump'!$U:$U,'In Progress FEED'!C$2)</f>
        <v>0</v>
      </c>
      <c r="D12" s="11">
        <f>COUNTIFS('Assigned Learning Data Dump'!$W:$W,'In Progress FEED'!$A12,'Assigned Learning Data Dump'!$F:$F,$A$1,'Assigned Learning Data Dump'!$U:$U,'In Progress FEED'!D$2)</f>
        <v>0</v>
      </c>
      <c r="E12" s="12">
        <f t="shared" si="0"/>
        <v>0</v>
      </c>
      <c r="F12" s="11">
        <f>COUNTIFS('Assigned Learning Data Dump'!$W:$W,'In Progress FEED'!$A12,'Assigned Learning Data Dump'!$F:$F,$A$1,'Assigned Learning Data Dump'!$U:$U,'In Progress FEED'!F$2)</f>
        <v>0</v>
      </c>
      <c r="G12" s="11">
        <f>COUNTIFS('Assigned Learning Data Dump'!$W:$W,'In Progress FEED'!$A12,'Assigned Learning Data Dump'!$F:$F,$A$1,'Assigned Learning Data Dump'!$U:$U,'In Progress FEED'!G$2)</f>
        <v>0</v>
      </c>
      <c r="H12" s="11">
        <f>COUNTIFS('Assigned Learning Data Dump'!$W:$W,'In Progress FEED'!$A12,'Assigned Learning Data Dump'!$F:$F,$A$1,'Assigned Learning Data Dump'!$U:$U,'In Progress FEED'!H$2)</f>
        <v>0</v>
      </c>
      <c r="I12" s="12">
        <f t="shared" si="1"/>
        <v>0</v>
      </c>
      <c r="J12" s="11">
        <f>COUNTIFS('Assigned Learning Data Dump'!$W:$W,'In Progress FEED'!$A12,'Assigned Learning Data Dump'!$F:$F,$A$1,'Assigned Learning Data Dump'!$U:$U,'In Progress FEED'!J$2)</f>
        <v>0</v>
      </c>
      <c r="K12" s="11">
        <f>COUNTIFS('Assigned Learning Data Dump'!$W:$W,'In Progress FEED'!$A12,'Assigned Learning Data Dump'!$F:$F,$A$1,'Assigned Learning Data Dump'!$U:$U,'In Progress FEED'!K$2)</f>
        <v>0</v>
      </c>
      <c r="L12" s="11">
        <f>COUNTIFS('Assigned Learning Data Dump'!$W:$W,'In Progress FEED'!$A12,'Assigned Learning Data Dump'!$F:$F,$A$1,'Assigned Learning Data Dump'!$U:$U,'In Progress FEED'!L$2)</f>
        <v>0</v>
      </c>
      <c r="M12" s="12">
        <f t="shared" si="2"/>
        <v>0</v>
      </c>
      <c r="N12" s="11">
        <f>COUNTIFS('Assigned Learning Data Dump'!$W:$W,'In Progress FEED'!$A12,'Assigned Learning Data Dump'!$F:$F,$A$1,'Assigned Learning Data Dump'!$U:$U,'In Progress FEED'!N$2)</f>
        <v>0</v>
      </c>
      <c r="O12" s="11">
        <f>COUNTIFS('Assigned Learning Data Dump'!$W:$W,'In Progress FEED'!$A12,'Assigned Learning Data Dump'!$F:$F,$A$1,'Assigned Learning Data Dump'!$U:$U,'In Progress FEED'!O$2)</f>
        <v>0</v>
      </c>
      <c r="P12" s="11">
        <f>COUNTIFS('Assigned Learning Data Dump'!$W:$W,'In Progress FEED'!$A12,'Assigned Learning Data Dump'!$F:$F,$A$1,'Assigned Learning Data Dump'!$U:$U,'In Progress FEED'!P$2)</f>
        <v>0</v>
      </c>
      <c r="Q12" s="12">
        <f t="shared" si="3"/>
        <v>0</v>
      </c>
      <c r="R12" s="12">
        <f t="shared" si="4"/>
        <v>0</v>
      </c>
      <c r="S12" s="11">
        <f>COUNTIFS('Assigned Learning Data Dump'!$W:$W,'In Progress FEED'!$A12,'Assigned Learning Data Dump'!$F:$F,$A$1,'Assigned Learning Data Dump'!$U:$U,'In Progress FEED'!S$2)</f>
        <v>0</v>
      </c>
      <c r="T12" s="11">
        <f>COUNTIFS('Assigned Learning Data Dump'!$W:$W,'In Progress FEED'!$A12,'Assigned Learning Data Dump'!$F:$F,$A$1,'Assigned Learning Data Dump'!$U:$U,'In Progress FEED'!T$2)</f>
        <v>0</v>
      </c>
      <c r="U12" s="11">
        <f>COUNTIFS('Assigned Learning Data Dump'!$W:$W,'In Progress FEED'!$A12,'Assigned Learning Data Dump'!$F:$F,$A$1,'Assigned Learning Data Dump'!$U:$U,'In Progress FEED'!U$2)</f>
        <v>1</v>
      </c>
      <c r="V12" s="12">
        <f t="shared" si="5"/>
        <v>1</v>
      </c>
      <c r="W12" s="11">
        <f>COUNTIFS('Assigned Learning Data Dump'!$W:$W,'In Progress FEED'!$A12,'Assigned Learning Data Dump'!$F:$F,$A$1,'Assigned Learning Data Dump'!$U:$U,'In Progress FEED'!W$2)</f>
        <v>0</v>
      </c>
      <c r="X12" s="11">
        <f>COUNTIFS('Assigned Learning Data Dump'!$W:$W,'In Progress FEED'!$A12,'Assigned Learning Data Dump'!$F:$F,$A$1,'Assigned Learning Data Dump'!$U:$U,'In Progress FEED'!X$2)</f>
        <v>0</v>
      </c>
      <c r="Y12" s="11">
        <f>COUNTIFS('Assigned Learning Data Dump'!$W:$W,'In Progress FEED'!$A12,'Assigned Learning Data Dump'!$F:$F,$A$1,'Assigned Learning Data Dump'!$U:$U,'In Progress FEED'!Y$2)</f>
        <v>0</v>
      </c>
      <c r="Z12" s="12">
        <f t="shared" si="6"/>
        <v>0</v>
      </c>
      <c r="AA12" s="11">
        <f>COUNTIFS('Assigned Learning Data Dump'!$W:$W,'In Progress FEED'!$A12,'Assigned Learning Data Dump'!$F:$F,$A$1,'Assigned Learning Data Dump'!$U:$U,'In Progress FEED'!AA$2)</f>
        <v>0</v>
      </c>
      <c r="AB12" s="11">
        <f>COUNTIFS('Assigned Learning Data Dump'!$W:$W,'In Progress FEED'!$A12,'Assigned Learning Data Dump'!$F:$F,$A$1,'Assigned Learning Data Dump'!$U:$U,'In Progress FEED'!AB$2)</f>
        <v>0</v>
      </c>
      <c r="AC12" s="11">
        <f>COUNTIFS('Assigned Learning Data Dump'!$W:$W,'In Progress FEED'!$A12,'Assigned Learning Data Dump'!$F:$F,$A$1,'Assigned Learning Data Dump'!$U:$U,'In Progress FEED'!AC$2)</f>
        <v>0</v>
      </c>
      <c r="AD12" s="12">
        <f t="shared" si="7"/>
        <v>0</v>
      </c>
      <c r="AE12" s="11">
        <f>COUNTIFS('Assigned Learning Data Dump'!$W:$W,'In Progress FEED'!$A12,'Assigned Learning Data Dump'!$F:$F,$A$1,'Assigned Learning Data Dump'!$U:$U,'In Progress FEED'!AE$2)</f>
        <v>0</v>
      </c>
      <c r="AF12" s="11">
        <f>COUNTIFS('Assigned Learning Data Dump'!$W:$W,'In Progress FEED'!$A12,'Assigned Learning Data Dump'!$F:$F,$A$1,'Assigned Learning Data Dump'!$U:$U,'In Progress FEED'!AF$2)</f>
        <v>0</v>
      </c>
      <c r="AG12" s="11">
        <f>COUNTIFS('Assigned Learning Data Dump'!$W:$W,'In Progress FEED'!$A12,'Assigned Learning Data Dump'!$F:$F,$A$1,'Assigned Learning Data Dump'!$U:$U,'In Progress FEED'!AG$2)</f>
        <v>0</v>
      </c>
      <c r="AH12" s="12">
        <f t="shared" si="8"/>
        <v>0</v>
      </c>
      <c r="AI12" s="12">
        <f t="shared" si="9"/>
        <v>1</v>
      </c>
      <c r="AJ12" s="11">
        <f>COUNTIFS('Assigned Learning Data Dump'!$W:$W,'In Progress FEED'!$A12,'Assigned Learning Data Dump'!$F:$F,$A$1,'Assigned Learning Data Dump'!$U:$U,'In Progress FEED'!AJ$2)</f>
        <v>0</v>
      </c>
      <c r="AK12" s="11">
        <f>COUNTIFS('Assigned Learning Data Dump'!$W:$W,'In Progress FEED'!$A12,'Assigned Learning Data Dump'!$F:$F,$A$1,'Assigned Learning Data Dump'!$U:$U,'In Progress FEED'!AK$2)</f>
        <v>0</v>
      </c>
      <c r="AL12" s="11">
        <f>COUNTIFS('Assigned Learning Data Dump'!$W:$W,'In Progress FEED'!$A12,'Assigned Learning Data Dump'!$F:$F,$A$1,'Assigned Learning Data Dump'!$U:$U,'In Progress FEED'!AL$2)</f>
        <v>0</v>
      </c>
      <c r="AM12" s="12">
        <f t="shared" si="10"/>
        <v>0</v>
      </c>
      <c r="AN12" s="11">
        <f>COUNTIFS('Assigned Learning Data Dump'!$W:$W,'In Progress FEED'!$A12,'Assigned Learning Data Dump'!$F:$F,$A$1,'Assigned Learning Data Dump'!$U:$U,'In Progress FEED'!AN$2)</f>
        <v>0</v>
      </c>
      <c r="AO12" s="11">
        <f>COUNTIFS('Assigned Learning Data Dump'!$W:$W,'In Progress FEED'!$A12,'Assigned Learning Data Dump'!$F:$F,$A$1,'Assigned Learning Data Dump'!$U:$U,'In Progress FEED'!AO$2)</f>
        <v>0</v>
      </c>
      <c r="AP12" s="11">
        <f>COUNTIFS('Assigned Learning Data Dump'!$W:$W,'In Progress FEED'!$A12,'Assigned Learning Data Dump'!$F:$F,$A$1,'Assigned Learning Data Dump'!$U:$U,'In Progress FEED'!AP$2)</f>
        <v>0</v>
      </c>
      <c r="AQ12" s="12">
        <f t="shared" si="11"/>
        <v>0</v>
      </c>
      <c r="AR12" s="11">
        <f>COUNTIFS('Assigned Learning Data Dump'!$W:$W,'In Progress FEED'!$A12,'Assigned Learning Data Dump'!$F:$F,$A$1,'Assigned Learning Data Dump'!$U:$U,'In Progress FEED'!AR$2)</f>
        <v>0</v>
      </c>
      <c r="AS12" s="11">
        <f>COUNTIFS('Assigned Learning Data Dump'!$W:$W,'In Progress FEED'!$A12,'Assigned Learning Data Dump'!$F:$F,$A$1,'Assigned Learning Data Dump'!$U:$U,'In Progress FEED'!AS$2)</f>
        <v>0</v>
      </c>
      <c r="AT12" s="11">
        <f>COUNTIFS('Assigned Learning Data Dump'!$W:$W,'In Progress FEED'!$A12,'Assigned Learning Data Dump'!$F:$F,$A$1,'Assigned Learning Data Dump'!$U:$U,'In Progress FEED'!AT$2)</f>
        <v>0</v>
      </c>
      <c r="AU12" s="12">
        <f t="shared" si="12"/>
        <v>0</v>
      </c>
      <c r="AV12" s="11">
        <f>COUNTIFS('Assigned Learning Data Dump'!$W:$W,'In Progress FEED'!$A12,'Assigned Learning Data Dump'!$F:$F,$A$1,'Assigned Learning Data Dump'!$U:$U,'In Progress FEED'!AV$2)</f>
        <v>0</v>
      </c>
      <c r="AW12" s="11">
        <f>COUNTIFS('Assigned Learning Data Dump'!$W:$W,'In Progress FEED'!$A12,'Assigned Learning Data Dump'!$F:$F,$A$1,'Assigned Learning Data Dump'!$U:$U,'In Progress FEED'!AW$2)</f>
        <v>0</v>
      </c>
      <c r="AX12" s="11">
        <f>COUNTIFS('Assigned Learning Data Dump'!$W:$W,'In Progress FEED'!$A12,'Assigned Learning Data Dump'!$F:$F,$A$1,'Assigned Learning Data Dump'!$U:$U,'In Progress FEED'!AX$2)</f>
        <v>0</v>
      </c>
      <c r="AY12" s="12">
        <f t="shared" si="13"/>
        <v>0</v>
      </c>
      <c r="AZ12" s="12">
        <f t="shared" si="14"/>
        <v>0</v>
      </c>
    </row>
    <row r="13" spans="1:52" x14ac:dyDescent="0.25">
      <c r="A13" s="10" t="s">
        <v>15434</v>
      </c>
      <c r="B13" s="11">
        <f>COUNTIFS('Assigned Learning Data Dump'!$W:$W,'In Progress FEED'!$A13,'Assigned Learning Data Dump'!$F:$F,$A$1,'Assigned Learning Data Dump'!$U:$U,'In Progress FEED'!B$2)</f>
        <v>0</v>
      </c>
      <c r="C13" s="11">
        <f>COUNTIFS('Assigned Learning Data Dump'!$W:$W,'In Progress FEED'!$A13,'Assigned Learning Data Dump'!$F:$F,$A$1,'Assigned Learning Data Dump'!$U:$U,'In Progress FEED'!C$2)</f>
        <v>0</v>
      </c>
      <c r="D13" s="11">
        <f>COUNTIFS('Assigned Learning Data Dump'!$W:$W,'In Progress FEED'!$A13,'Assigned Learning Data Dump'!$F:$F,$A$1,'Assigned Learning Data Dump'!$U:$U,'In Progress FEED'!D$2)</f>
        <v>0</v>
      </c>
      <c r="E13" s="12">
        <f t="shared" si="0"/>
        <v>0</v>
      </c>
      <c r="F13" s="11">
        <f>COUNTIFS('Assigned Learning Data Dump'!$W:$W,'In Progress FEED'!$A13,'Assigned Learning Data Dump'!$F:$F,$A$1,'Assigned Learning Data Dump'!$U:$U,'In Progress FEED'!F$2)</f>
        <v>0</v>
      </c>
      <c r="G13" s="11">
        <f>COUNTIFS('Assigned Learning Data Dump'!$W:$W,'In Progress FEED'!$A13,'Assigned Learning Data Dump'!$F:$F,$A$1,'Assigned Learning Data Dump'!$U:$U,'In Progress FEED'!G$2)</f>
        <v>0</v>
      </c>
      <c r="H13" s="11">
        <f>COUNTIFS('Assigned Learning Data Dump'!$W:$W,'In Progress FEED'!$A13,'Assigned Learning Data Dump'!$F:$F,$A$1,'Assigned Learning Data Dump'!$U:$U,'In Progress FEED'!H$2)</f>
        <v>0</v>
      </c>
      <c r="I13" s="12">
        <f t="shared" si="1"/>
        <v>0</v>
      </c>
      <c r="J13" s="11">
        <f>COUNTIFS('Assigned Learning Data Dump'!$W:$W,'In Progress FEED'!$A13,'Assigned Learning Data Dump'!$F:$F,$A$1,'Assigned Learning Data Dump'!$U:$U,'In Progress FEED'!J$2)</f>
        <v>0</v>
      </c>
      <c r="K13" s="11">
        <f>COUNTIFS('Assigned Learning Data Dump'!$W:$W,'In Progress FEED'!$A13,'Assigned Learning Data Dump'!$F:$F,$A$1,'Assigned Learning Data Dump'!$U:$U,'In Progress FEED'!K$2)</f>
        <v>0</v>
      </c>
      <c r="L13" s="11">
        <f>COUNTIFS('Assigned Learning Data Dump'!$W:$W,'In Progress FEED'!$A13,'Assigned Learning Data Dump'!$F:$F,$A$1,'Assigned Learning Data Dump'!$U:$U,'In Progress FEED'!L$2)</f>
        <v>0</v>
      </c>
      <c r="M13" s="12">
        <f t="shared" si="2"/>
        <v>0</v>
      </c>
      <c r="N13" s="11">
        <f>COUNTIFS('Assigned Learning Data Dump'!$W:$W,'In Progress FEED'!$A13,'Assigned Learning Data Dump'!$F:$F,$A$1,'Assigned Learning Data Dump'!$U:$U,'In Progress FEED'!N$2)</f>
        <v>0</v>
      </c>
      <c r="O13" s="11">
        <f>COUNTIFS('Assigned Learning Data Dump'!$W:$W,'In Progress FEED'!$A13,'Assigned Learning Data Dump'!$F:$F,$A$1,'Assigned Learning Data Dump'!$U:$U,'In Progress FEED'!O$2)</f>
        <v>0</v>
      </c>
      <c r="P13" s="11">
        <f>COUNTIFS('Assigned Learning Data Dump'!$W:$W,'In Progress FEED'!$A13,'Assigned Learning Data Dump'!$F:$F,$A$1,'Assigned Learning Data Dump'!$U:$U,'In Progress FEED'!P$2)</f>
        <v>0</v>
      </c>
      <c r="Q13" s="12">
        <f t="shared" si="3"/>
        <v>0</v>
      </c>
      <c r="R13" s="12">
        <f t="shared" si="4"/>
        <v>0</v>
      </c>
      <c r="S13" s="11">
        <f>COUNTIFS('Assigned Learning Data Dump'!$W:$W,'In Progress FEED'!$A13,'Assigned Learning Data Dump'!$F:$F,$A$1,'Assigned Learning Data Dump'!$U:$U,'In Progress FEED'!S$2)</f>
        <v>0</v>
      </c>
      <c r="T13" s="11">
        <f>COUNTIFS('Assigned Learning Data Dump'!$W:$W,'In Progress FEED'!$A13,'Assigned Learning Data Dump'!$F:$F,$A$1,'Assigned Learning Data Dump'!$U:$U,'In Progress FEED'!T$2)</f>
        <v>0</v>
      </c>
      <c r="U13" s="11">
        <f>COUNTIFS('Assigned Learning Data Dump'!$W:$W,'In Progress FEED'!$A13,'Assigned Learning Data Dump'!$F:$F,$A$1,'Assigned Learning Data Dump'!$U:$U,'In Progress FEED'!U$2)</f>
        <v>0</v>
      </c>
      <c r="V13" s="12">
        <f t="shared" si="5"/>
        <v>0</v>
      </c>
      <c r="W13" s="11">
        <f>COUNTIFS('Assigned Learning Data Dump'!$W:$W,'In Progress FEED'!$A13,'Assigned Learning Data Dump'!$F:$F,$A$1,'Assigned Learning Data Dump'!$U:$U,'In Progress FEED'!W$2)</f>
        <v>0</v>
      </c>
      <c r="X13" s="11">
        <f>COUNTIFS('Assigned Learning Data Dump'!$W:$W,'In Progress FEED'!$A13,'Assigned Learning Data Dump'!$F:$F,$A$1,'Assigned Learning Data Dump'!$U:$U,'In Progress FEED'!X$2)</f>
        <v>0</v>
      </c>
      <c r="Y13" s="11">
        <f>COUNTIFS('Assigned Learning Data Dump'!$W:$W,'In Progress FEED'!$A13,'Assigned Learning Data Dump'!$F:$F,$A$1,'Assigned Learning Data Dump'!$U:$U,'In Progress FEED'!Y$2)</f>
        <v>0</v>
      </c>
      <c r="Z13" s="12">
        <f t="shared" si="6"/>
        <v>0</v>
      </c>
      <c r="AA13" s="11">
        <f>COUNTIFS('Assigned Learning Data Dump'!$W:$W,'In Progress FEED'!$A13,'Assigned Learning Data Dump'!$F:$F,$A$1,'Assigned Learning Data Dump'!$U:$U,'In Progress FEED'!AA$2)</f>
        <v>0</v>
      </c>
      <c r="AB13" s="11">
        <f>COUNTIFS('Assigned Learning Data Dump'!$W:$W,'In Progress FEED'!$A13,'Assigned Learning Data Dump'!$F:$F,$A$1,'Assigned Learning Data Dump'!$U:$U,'In Progress FEED'!AB$2)</f>
        <v>0</v>
      </c>
      <c r="AC13" s="11">
        <f>COUNTIFS('Assigned Learning Data Dump'!$W:$W,'In Progress FEED'!$A13,'Assigned Learning Data Dump'!$F:$F,$A$1,'Assigned Learning Data Dump'!$U:$U,'In Progress FEED'!AC$2)</f>
        <v>0</v>
      </c>
      <c r="AD13" s="12">
        <f t="shared" si="7"/>
        <v>0</v>
      </c>
      <c r="AE13" s="11">
        <f>COUNTIFS('Assigned Learning Data Dump'!$W:$W,'In Progress FEED'!$A13,'Assigned Learning Data Dump'!$F:$F,$A$1,'Assigned Learning Data Dump'!$U:$U,'In Progress FEED'!AE$2)</f>
        <v>0</v>
      </c>
      <c r="AF13" s="11">
        <f>COUNTIFS('Assigned Learning Data Dump'!$W:$W,'In Progress FEED'!$A13,'Assigned Learning Data Dump'!$F:$F,$A$1,'Assigned Learning Data Dump'!$U:$U,'In Progress FEED'!AF$2)</f>
        <v>0</v>
      </c>
      <c r="AG13" s="11">
        <f>COUNTIFS('Assigned Learning Data Dump'!$W:$W,'In Progress FEED'!$A13,'Assigned Learning Data Dump'!$F:$F,$A$1,'Assigned Learning Data Dump'!$U:$U,'In Progress FEED'!AG$2)</f>
        <v>0</v>
      </c>
      <c r="AH13" s="12">
        <f t="shared" si="8"/>
        <v>0</v>
      </c>
      <c r="AI13" s="12">
        <f t="shared" si="9"/>
        <v>0</v>
      </c>
      <c r="AJ13" s="11">
        <f>COUNTIFS('Assigned Learning Data Dump'!$W:$W,'In Progress FEED'!$A13,'Assigned Learning Data Dump'!$F:$F,$A$1,'Assigned Learning Data Dump'!$U:$U,'In Progress FEED'!AJ$2)</f>
        <v>0</v>
      </c>
      <c r="AK13" s="11">
        <f>COUNTIFS('Assigned Learning Data Dump'!$W:$W,'In Progress FEED'!$A13,'Assigned Learning Data Dump'!$F:$F,$A$1,'Assigned Learning Data Dump'!$U:$U,'In Progress FEED'!AK$2)</f>
        <v>0</v>
      </c>
      <c r="AL13" s="11">
        <f>COUNTIFS('Assigned Learning Data Dump'!$W:$W,'In Progress FEED'!$A13,'Assigned Learning Data Dump'!$F:$F,$A$1,'Assigned Learning Data Dump'!$U:$U,'In Progress FEED'!AL$2)</f>
        <v>0</v>
      </c>
      <c r="AM13" s="12">
        <f t="shared" si="10"/>
        <v>0</v>
      </c>
      <c r="AN13" s="11">
        <f>COUNTIFS('Assigned Learning Data Dump'!$W:$W,'In Progress FEED'!$A13,'Assigned Learning Data Dump'!$F:$F,$A$1,'Assigned Learning Data Dump'!$U:$U,'In Progress FEED'!AN$2)</f>
        <v>0</v>
      </c>
      <c r="AO13" s="11">
        <f>COUNTIFS('Assigned Learning Data Dump'!$W:$W,'In Progress FEED'!$A13,'Assigned Learning Data Dump'!$F:$F,$A$1,'Assigned Learning Data Dump'!$U:$U,'In Progress FEED'!AO$2)</f>
        <v>0</v>
      </c>
      <c r="AP13" s="11">
        <f>COUNTIFS('Assigned Learning Data Dump'!$W:$W,'In Progress FEED'!$A13,'Assigned Learning Data Dump'!$F:$F,$A$1,'Assigned Learning Data Dump'!$U:$U,'In Progress FEED'!AP$2)</f>
        <v>0</v>
      </c>
      <c r="AQ13" s="12">
        <f t="shared" si="11"/>
        <v>0</v>
      </c>
      <c r="AR13" s="11">
        <f>COUNTIFS('Assigned Learning Data Dump'!$W:$W,'In Progress FEED'!$A13,'Assigned Learning Data Dump'!$F:$F,$A$1,'Assigned Learning Data Dump'!$U:$U,'In Progress FEED'!AR$2)</f>
        <v>0</v>
      </c>
      <c r="AS13" s="11">
        <f>COUNTIFS('Assigned Learning Data Dump'!$W:$W,'In Progress FEED'!$A13,'Assigned Learning Data Dump'!$F:$F,$A$1,'Assigned Learning Data Dump'!$U:$U,'In Progress FEED'!AS$2)</f>
        <v>0</v>
      </c>
      <c r="AT13" s="11">
        <f>COUNTIFS('Assigned Learning Data Dump'!$W:$W,'In Progress FEED'!$A13,'Assigned Learning Data Dump'!$F:$F,$A$1,'Assigned Learning Data Dump'!$U:$U,'In Progress FEED'!AT$2)</f>
        <v>0</v>
      </c>
      <c r="AU13" s="12">
        <f t="shared" si="12"/>
        <v>0</v>
      </c>
      <c r="AV13" s="11">
        <f>COUNTIFS('Assigned Learning Data Dump'!$W:$W,'In Progress FEED'!$A13,'Assigned Learning Data Dump'!$F:$F,$A$1,'Assigned Learning Data Dump'!$U:$U,'In Progress FEED'!AV$2)</f>
        <v>0</v>
      </c>
      <c r="AW13" s="11">
        <f>COUNTIFS('Assigned Learning Data Dump'!$W:$W,'In Progress FEED'!$A13,'Assigned Learning Data Dump'!$F:$F,$A$1,'Assigned Learning Data Dump'!$U:$U,'In Progress FEED'!AW$2)</f>
        <v>0</v>
      </c>
      <c r="AX13" s="11">
        <f>COUNTIFS('Assigned Learning Data Dump'!$W:$W,'In Progress FEED'!$A13,'Assigned Learning Data Dump'!$F:$F,$A$1,'Assigned Learning Data Dump'!$U:$U,'In Progress FEED'!AX$2)</f>
        <v>0</v>
      </c>
      <c r="AY13" s="12">
        <f t="shared" si="13"/>
        <v>0</v>
      </c>
      <c r="AZ13" s="12">
        <f t="shared" si="14"/>
        <v>0</v>
      </c>
    </row>
    <row r="14" spans="1:52" x14ac:dyDescent="0.25">
      <c r="A14" s="10" t="s">
        <v>23</v>
      </c>
      <c r="B14" s="11">
        <f>COUNTIFS('Assigned Learning Data Dump'!$W:$W,'In Progress FEED'!$A14,'Assigned Learning Data Dump'!$F:$F,$A$1,'Assigned Learning Data Dump'!$U:$U,'In Progress FEED'!B$2)</f>
        <v>0</v>
      </c>
      <c r="C14" s="11">
        <f>COUNTIFS('Assigned Learning Data Dump'!$W:$W,'In Progress FEED'!$A14,'Assigned Learning Data Dump'!$F:$F,$A$1,'Assigned Learning Data Dump'!$U:$U,'In Progress FEED'!C$2)</f>
        <v>0</v>
      </c>
      <c r="D14" s="11">
        <f>COUNTIFS('Assigned Learning Data Dump'!$W:$W,'In Progress FEED'!$A14,'Assigned Learning Data Dump'!$F:$F,$A$1,'Assigned Learning Data Dump'!$U:$U,'In Progress FEED'!D$2)</f>
        <v>0</v>
      </c>
      <c r="E14" s="12">
        <f t="shared" si="0"/>
        <v>0</v>
      </c>
      <c r="F14" s="11">
        <f>COUNTIFS('Assigned Learning Data Dump'!$W:$W,'In Progress FEED'!$A14,'Assigned Learning Data Dump'!$F:$F,$A$1,'Assigned Learning Data Dump'!$U:$U,'In Progress FEED'!F$2)</f>
        <v>0</v>
      </c>
      <c r="G14" s="11">
        <f>COUNTIFS('Assigned Learning Data Dump'!$W:$W,'In Progress FEED'!$A14,'Assigned Learning Data Dump'!$F:$F,$A$1,'Assigned Learning Data Dump'!$U:$U,'In Progress FEED'!G$2)</f>
        <v>0</v>
      </c>
      <c r="H14" s="11">
        <f>COUNTIFS('Assigned Learning Data Dump'!$W:$W,'In Progress FEED'!$A14,'Assigned Learning Data Dump'!$F:$F,$A$1,'Assigned Learning Data Dump'!$U:$U,'In Progress FEED'!H$2)</f>
        <v>0</v>
      </c>
      <c r="I14" s="12">
        <f t="shared" si="1"/>
        <v>0</v>
      </c>
      <c r="J14" s="11">
        <f>COUNTIFS('Assigned Learning Data Dump'!$W:$W,'In Progress FEED'!$A14,'Assigned Learning Data Dump'!$F:$F,$A$1,'Assigned Learning Data Dump'!$U:$U,'In Progress FEED'!J$2)</f>
        <v>0</v>
      </c>
      <c r="K14" s="11">
        <f>COUNTIFS('Assigned Learning Data Dump'!$W:$W,'In Progress FEED'!$A14,'Assigned Learning Data Dump'!$F:$F,$A$1,'Assigned Learning Data Dump'!$U:$U,'In Progress FEED'!K$2)</f>
        <v>0</v>
      </c>
      <c r="L14" s="11">
        <f>COUNTIFS('Assigned Learning Data Dump'!$W:$W,'In Progress FEED'!$A14,'Assigned Learning Data Dump'!$F:$F,$A$1,'Assigned Learning Data Dump'!$U:$U,'In Progress FEED'!L$2)</f>
        <v>0</v>
      </c>
      <c r="M14" s="12">
        <f t="shared" si="2"/>
        <v>0</v>
      </c>
      <c r="N14" s="11">
        <f>COUNTIFS('Assigned Learning Data Dump'!$W:$W,'In Progress FEED'!$A14,'Assigned Learning Data Dump'!$F:$F,$A$1,'Assigned Learning Data Dump'!$U:$U,'In Progress FEED'!N$2)</f>
        <v>1</v>
      </c>
      <c r="O14" s="11">
        <f>COUNTIFS('Assigned Learning Data Dump'!$W:$W,'In Progress FEED'!$A14,'Assigned Learning Data Dump'!$F:$F,$A$1,'Assigned Learning Data Dump'!$U:$U,'In Progress FEED'!O$2)</f>
        <v>4</v>
      </c>
      <c r="P14" s="11">
        <f>COUNTIFS('Assigned Learning Data Dump'!$W:$W,'In Progress FEED'!$A14,'Assigned Learning Data Dump'!$F:$F,$A$1,'Assigned Learning Data Dump'!$U:$U,'In Progress FEED'!P$2)</f>
        <v>3</v>
      </c>
      <c r="Q14" s="12">
        <f t="shared" si="3"/>
        <v>8</v>
      </c>
      <c r="R14" s="12">
        <f t="shared" si="4"/>
        <v>8</v>
      </c>
      <c r="S14" s="11">
        <f>COUNTIFS('Assigned Learning Data Dump'!$W:$W,'In Progress FEED'!$A14,'Assigned Learning Data Dump'!$F:$F,$A$1,'Assigned Learning Data Dump'!$U:$U,'In Progress FEED'!S$2)</f>
        <v>0</v>
      </c>
      <c r="T14" s="11">
        <f>COUNTIFS('Assigned Learning Data Dump'!$W:$W,'In Progress FEED'!$A14,'Assigned Learning Data Dump'!$F:$F,$A$1,'Assigned Learning Data Dump'!$U:$U,'In Progress FEED'!T$2)</f>
        <v>0</v>
      </c>
      <c r="U14" s="11">
        <f>COUNTIFS('Assigned Learning Data Dump'!$W:$W,'In Progress FEED'!$A14,'Assigned Learning Data Dump'!$F:$F,$A$1,'Assigned Learning Data Dump'!$U:$U,'In Progress FEED'!U$2)</f>
        <v>0</v>
      </c>
      <c r="V14" s="12">
        <f t="shared" si="5"/>
        <v>0</v>
      </c>
      <c r="W14" s="11">
        <f>COUNTIFS('Assigned Learning Data Dump'!$W:$W,'In Progress FEED'!$A14,'Assigned Learning Data Dump'!$F:$F,$A$1,'Assigned Learning Data Dump'!$U:$U,'In Progress FEED'!W$2)</f>
        <v>0</v>
      </c>
      <c r="X14" s="11">
        <f>COUNTIFS('Assigned Learning Data Dump'!$W:$W,'In Progress FEED'!$A14,'Assigned Learning Data Dump'!$F:$F,$A$1,'Assigned Learning Data Dump'!$U:$U,'In Progress FEED'!X$2)</f>
        <v>0</v>
      </c>
      <c r="Y14" s="11">
        <f>COUNTIFS('Assigned Learning Data Dump'!$W:$W,'In Progress FEED'!$A14,'Assigned Learning Data Dump'!$F:$F,$A$1,'Assigned Learning Data Dump'!$U:$U,'In Progress FEED'!Y$2)</f>
        <v>1</v>
      </c>
      <c r="Z14" s="12">
        <f t="shared" si="6"/>
        <v>1</v>
      </c>
      <c r="AA14" s="11">
        <f>COUNTIFS('Assigned Learning Data Dump'!$W:$W,'In Progress FEED'!$A14,'Assigned Learning Data Dump'!$F:$F,$A$1,'Assigned Learning Data Dump'!$U:$U,'In Progress FEED'!AA$2)</f>
        <v>0</v>
      </c>
      <c r="AB14" s="11">
        <f>COUNTIFS('Assigned Learning Data Dump'!$W:$W,'In Progress FEED'!$A14,'Assigned Learning Data Dump'!$F:$F,$A$1,'Assigned Learning Data Dump'!$U:$U,'In Progress FEED'!AB$2)</f>
        <v>0</v>
      </c>
      <c r="AC14" s="11">
        <f>COUNTIFS('Assigned Learning Data Dump'!$W:$W,'In Progress FEED'!$A14,'Assigned Learning Data Dump'!$F:$F,$A$1,'Assigned Learning Data Dump'!$U:$U,'In Progress FEED'!AC$2)</f>
        <v>2</v>
      </c>
      <c r="AD14" s="12">
        <f t="shared" si="7"/>
        <v>2</v>
      </c>
      <c r="AE14" s="11">
        <f>COUNTIFS('Assigned Learning Data Dump'!$W:$W,'In Progress FEED'!$A14,'Assigned Learning Data Dump'!$F:$F,$A$1,'Assigned Learning Data Dump'!$U:$U,'In Progress FEED'!AE$2)</f>
        <v>0</v>
      </c>
      <c r="AF14" s="11">
        <f>COUNTIFS('Assigned Learning Data Dump'!$W:$W,'In Progress FEED'!$A14,'Assigned Learning Data Dump'!$F:$F,$A$1,'Assigned Learning Data Dump'!$U:$U,'In Progress FEED'!AF$2)</f>
        <v>0</v>
      </c>
      <c r="AG14" s="11">
        <f>COUNTIFS('Assigned Learning Data Dump'!$W:$W,'In Progress FEED'!$A14,'Assigned Learning Data Dump'!$F:$F,$A$1,'Assigned Learning Data Dump'!$U:$U,'In Progress FEED'!AG$2)</f>
        <v>0</v>
      </c>
      <c r="AH14" s="12">
        <f t="shared" si="8"/>
        <v>0</v>
      </c>
      <c r="AI14" s="12">
        <f t="shared" si="9"/>
        <v>3</v>
      </c>
      <c r="AJ14" s="11">
        <f>COUNTIFS('Assigned Learning Data Dump'!$W:$W,'In Progress FEED'!$A14,'Assigned Learning Data Dump'!$F:$F,$A$1,'Assigned Learning Data Dump'!$U:$U,'In Progress FEED'!AJ$2)</f>
        <v>0</v>
      </c>
      <c r="AK14" s="11">
        <f>COUNTIFS('Assigned Learning Data Dump'!$W:$W,'In Progress FEED'!$A14,'Assigned Learning Data Dump'!$F:$F,$A$1,'Assigned Learning Data Dump'!$U:$U,'In Progress FEED'!AK$2)</f>
        <v>0</v>
      </c>
      <c r="AL14" s="11">
        <f>COUNTIFS('Assigned Learning Data Dump'!$W:$W,'In Progress FEED'!$A14,'Assigned Learning Data Dump'!$F:$F,$A$1,'Assigned Learning Data Dump'!$U:$U,'In Progress FEED'!AL$2)</f>
        <v>0</v>
      </c>
      <c r="AM14" s="12">
        <f t="shared" si="10"/>
        <v>0</v>
      </c>
      <c r="AN14" s="11">
        <f>COUNTIFS('Assigned Learning Data Dump'!$W:$W,'In Progress FEED'!$A14,'Assigned Learning Data Dump'!$F:$F,$A$1,'Assigned Learning Data Dump'!$U:$U,'In Progress FEED'!AN$2)</f>
        <v>0</v>
      </c>
      <c r="AO14" s="11">
        <f>COUNTIFS('Assigned Learning Data Dump'!$W:$W,'In Progress FEED'!$A14,'Assigned Learning Data Dump'!$F:$F,$A$1,'Assigned Learning Data Dump'!$U:$U,'In Progress FEED'!AO$2)</f>
        <v>0</v>
      </c>
      <c r="AP14" s="11">
        <f>COUNTIFS('Assigned Learning Data Dump'!$W:$W,'In Progress FEED'!$A14,'Assigned Learning Data Dump'!$F:$F,$A$1,'Assigned Learning Data Dump'!$U:$U,'In Progress FEED'!AP$2)</f>
        <v>0</v>
      </c>
      <c r="AQ14" s="12">
        <f t="shared" si="11"/>
        <v>0</v>
      </c>
      <c r="AR14" s="11">
        <f>COUNTIFS('Assigned Learning Data Dump'!$W:$W,'In Progress FEED'!$A14,'Assigned Learning Data Dump'!$F:$F,$A$1,'Assigned Learning Data Dump'!$U:$U,'In Progress FEED'!AR$2)</f>
        <v>0</v>
      </c>
      <c r="AS14" s="11">
        <f>COUNTIFS('Assigned Learning Data Dump'!$W:$W,'In Progress FEED'!$A14,'Assigned Learning Data Dump'!$F:$F,$A$1,'Assigned Learning Data Dump'!$U:$U,'In Progress FEED'!AS$2)</f>
        <v>0</v>
      </c>
      <c r="AT14" s="11">
        <f>COUNTIFS('Assigned Learning Data Dump'!$W:$W,'In Progress FEED'!$A14,'Assigned Learning Data Dump'!$F:$F,$A$1,'Assigned Learning Data Dump'!$U:$U,'In Progress FEED'!AT$2)</f>
        <v>0</v>
      </c>
      <c r="AU14" s="12">
        <f t="shared" si="12"/>
        <v>0</v>
      </c>
      <c r="AV14" s="11">
        <f>COUNTIFS('Assigned Learning Data Dump'!$W:$W,'In Progress FEED'!$A14,'Assigned Learning Data Dump'!$F:$F,$A$1,'Assigned Learning Data Dump'!$U:$U,'In Progress FEED'!AV$2)</f>
        <v>0</v>
      </c>
      <c r="AW14" s="11">
        <f>COUNTIFS('Assigned Learning Data Dump'!$W:$W,'In Progress FEED'!$A14,'Assigned Learning Data Dump'!$F:$F,$A$1,'Assigned Learning Data Dump'!$U:$U,'In Progress FEED'!AW$2)</f>
        <v>0</v>
      </c>
      <c r="AX14" s="11">
        <f>COUNTIFS('Assigned Learning Data Dump'!$W:$W,'In Progress FEED'!$A14,'Assigned Learning Data Dump'!$F:$F,$A$1,'Assigned Learning Data Dump'!$U:$U,'In Progress FEED'!AX$2)</f>
        <v>0</v>
      </c>
      <c r="AY14" s="12">
        <f t="shared" si="13"/>
        <v>0</v>
      </c>
      <c r="AZ14" s="12">
        <f t="shared" si="14"/>
        <v>0</v>
      </c>
    </row>
    <row r="15" spans="1:52" x14ac:dyDescent="0.25">
      <c r="A15" s="14" t="s">
        <v>24</v>
      </c>
      <c r="B15" s="67">
        <f>SUM(B3:B14)</f>
        <v>9</v>
      </c>
      <c r="C15" s="67">
        <f>SUM(C3:C14)</f>
        <v>6</v>
      </c>
      <c r="D15" s="67">
        <f>SUM(D3:D14)</f>
        <v>2</v>
      </c>
      <c r="E15" s="68">
        <f t="shared" ref="E15" si="15">SUBTOTAL(9,B15:D15)</f>
        <v>17</v>
      </c>
      <c r="F15" s="67">
        <f>SUM(F3:F14)</f>
        <v>4</v>
      </c>
      <c r="G15" s="67">
        <f>SUM(G3:G14)</f>
        <v>1</v>
      </c>
      <c r="H15" s="67">
        <f>SUM(H3:H14)</f>
        <v>2</v>
      </c>
      <c r="I15" s="68">
        <f t="shared" ref="I15" si="16">SUBTOTAL(9,F15:H15)</f>
        <v>7</v>
      </c>
      <c r="J15" s="67">
        <f>SUM(J3:J14)</f>
        <v>4</v>
      </c>
      <c r="K15" s="67">
        <f>SUM(K3:K14)</f>
        <v>2</v>
      </c>
      <c r="L15" s="67">
        <f>SUM(L3:L14)</f>
        <v>3</v>
      </c>
      <c r="M15" s="68">
        <f t="shared" ref="M15" si="17">SUBTOTAL(9,J15:L15)</f>
        <v>9</v>
      </c>
      <c r="N15" s="67">
        <f>SUM(N3:N14)</f>
        <v>1</v>
      </c>
      <c r="O15" s="67">
        <f>SUM(O3:O14)</f>
        <v>14</v>
      </c>
      <c r="P15" s="67">
        <f>SUM(P3:P14)</f>
        <v>17</v>
      </c>
      <c r="Q15" s="68">
        <f t="shared" ref="Q15" si="18">SUBTOTAL(9,N15:P15)</f>
        <v>32</v>
      </c>
      <c r="R15" s="68">
        <f t="shared" ref="R15" si="19">SUBTOTAL(9,B15:Q15)</f>
        <v>65</v>
      </c>
      <c r="S15" s="67">
        <f>SUM(S3:S14)</f>
        <v>19</v>
      </c>
      <c r="T15" s="67">
        <f>SUM(T3:T14)</f>
        <v>3</v>
      </c>
      <c r="U15" s="67">
        <f>SUM(U3:U14)</f>
        <v>3</v>
      </c>
      <c r="V15" s="68">
        <f t="shared" ref="V15" si="20">SUBTOTAL(9,S15:U15)</f>
        <v>25</v>
      </c>
      <c r="W15" s="67">
        <f>SUM(W3:W14)</f>
        <v>1</v>
      </c>
      <c r="X15" s="67">
        <f>SUM(X3:X14)</f>
        <v>5</v>
      </c>
      <c r="Y15" s="67">
        <f>SUM(Y3:Y14)</f>
        <v>5</v>
      </c>
      <c r="Z15" s="68">
        <f t="shared" ref="Z15" si="21">SUBTOTAL(9,W15:Y15)</f>
        <v>11</v>
      </c>
      <c r="AA15" s="67">
        <f>SUM(AA3:AA14)</f>
        <v>0</v>
      </c>
      <c r="AB15" s="67">
        <f>SUM(AB3:AB14)</f>
        <v>2</v>
      </c>
      <c r="AC15" s="67">
        <f>SUM(AC3:AC14)</f>
        <v>4</v>
      </c>
      <c r="AD15" s="68">
        <f t="shared" ref="AD15" si="22">SUBTOTAL(9,AA15:AC15)</f>
        <v>6</v>
      </c>
      <c r="AE15" s="67">
        <f>SUM(AE3:AE14)</f>
        <v>0</v>
      </c>
      <c r="AF15" s="67">
        <f>SUM(AF3:AF14)</f>
        <v>7</v>
      </c>
      <c r="AG15" s="67">
        <f>SUM(AG3:AG14)</f>
        <v>6</v>
      </c>
      <c r="AH15" s="68">
        <f t="shared" ref="AH15" si="23">SUBTOTAL(9,AE15:AG15)</f>
        <v>13</v>
      </c>
      <c r="AI15" s="68">
        <f t="shared" ref="AI15" si="24">SUBTOTAL(9,S15:AH15)</f>
        <v>55</v>
      </c>
      <c r="AJ15" s="67">
        <f>SUM(AJ3:AJ14)</f>
        <v>1</v>
      </c>
      <c r="AK15" s="67">
        <f>SUM(AK3:AK14)</f>
        <v>0</v>
      </c>
      <c r="AL15" s="67">
        <f>SUM(AL3:AL14)</f>
        <v>0</v>
      </c>
      <c r="AM15" s="68">
        <f t="shared" si="10"/>
        <v>1</v>
      </c>
      <c r="AN15" s="67">
        <f>SUM(AN3:AN14)</f>
        <v>0</v>
      </c>
      <c r="AO15" s="67">
        <f>SUM(AO3:AO14)</f>
        <v>0</v>
      </c>
      <c r="AP15" s="67">
        <f>SUM(AP3:AP14)</f>
        <v>0</v>
      </c>
      <c r="AQ15" s="68">
        <f t="shared" si="11"/>
        <v>0</v>
      </c>
      <c r="AR15" s="67">
        <f>SUM(AR3:AR14)</f>
        <v>0</v>
      </c>
      <c r="AS15" s="67">
        <f>SUM(AS3:AS14)</f>
        <v>0</v>
      </c>
      <c r="AT15" s="67">
        <f>SUM(AT3:AT14)</f>
        <v>0</v>
      </c>
      <c r="AU15" s="68">
        <f t="shared" si="12"/>
        <v>0</v>
      </c>
      <c r="AV15" s="67">
        <f>SUM(AV3:AV14)</f>
        <v>0</v>
      </c>
      <c r="AW15" s="67">
        <f>SUM(AW3:AW14)</f>
        <v>0</v>
      </c>
      <c r="AX15" s="67">
        <f>SUM(AX3:AX14)</f>
        <v>0</v>
      </c>
      <c r="AY15" s="68">
        <f t="shared" si="13"/>
        <v>0</v>
      </c>
      <c r="AZ15" s="68">
        <f t="shared" si="14"/>
        <v>1</v>
      </c>
    </row>
    <row r="17" spans="1:52" ht="15" customHeight="1" x14ac:dyDescent="0.25">
      <c r="A17" s="13" t="str">
        <f t="shared" ref="A17:A28" si="25">"YTD "&amp;A3</f>
        <v>YTD eCommerce &amp; Omni Channel</v>
      </c>
      <c r="B17" s="11">
        <f>SUBTOTAL(9,$B3:B3)</f>
        <v>1</v>
      </c>
      <c r="C17" s="11">
        <f>SUBTOTAL(9,$B3:C3)</f>
        <v>1</v>
      </c>
      <c r="D17" s="11">
        <f>SUBTOTAL(9,$B3:D3)</f>
        <v>2</v>
      </c>
      <c r="E17" s="12">
        <f>SUBTOTAL(9,$B3:E3)</f>
        <v>2</v>
      </c>
      <c r="F17" s="11">
        <f>SUBTOTAL(9,$B3:F3)</f>
        <v>2</v>
      </c>
      <c r="G17" s="11">
        <f>SUBTOTAL(9,$B3:G3)</f>
        <v>2</v>
      </c>
      <c r="H17" s="11">
        <f>SUBTOTAL(9,$B3:H3)</f>
        <v>2</v>
      </c>
      <c r="I17" s="12">
        <f>SUBTOTAL(9,$B3:I3)</f>
        <v>2</v>
      </c>
      <c r="J17" s="11">
        <f>SUBTOTAL(9,$B3:J3)</f>
        <v>2</v>
      </c>
      <c r="K17" s="11">
        <f>SUBTOTAL(9,$B3:K3)</f>
        <v>2</v>
      </c>
      <c r="L17" s="11">
        <f>SUBTOTAL(9,$B3:L3)</f>
        <v>5</v>
      </c>
      <c r="M17" s="12">
        <f>SUBTOTAL(9,$B3:M3)</f>
        <v>5</v>
      </c>
      <c r="N17" s="11">
        <f>SUBTOTAL(9,$B3:N3)</f>
        <v>5</v>
      </c>
      <c r="O17" s="11">
        <f>SUBTOTAL(9,$B3:O3)</f>
        <v>5</v>
      </c>
      <c r="P17" s="11">
        <f>SUBTOTAL(9,$B3:P3)</f>
        <v>9</v>
      </c>
      <c r="Q17" s="12">
        <f>SUBTOTAL(9,$B3:Q3)</f>
        <v>9</v>
      </c>
      <c r="R17" s="12">
        <f>SUBTOTAL(9,$B3:R3)</f>
        <v>9</v>
      </c>
      <c r="S17" s="11">
        <f>SUBTOTAL(9,$B3:S3)</f>
        <v>9</v>
      </c>
      <c r="T17" s="11">
        <f>SUBTOTAL(9,$B3:T3)</f>
        <v>9</v>
      </c>
      <c r="U17" s="11">
        <f>SUBTOTAL(9,$B3:U3)</f>
        <v>9</v>
      </c>
      <c r="V17" s="12">
        <f>SUBTOTAL(9,$B3:V3)</f>
        <v>9</v>
      </c>
      <c r="W17" s="11">
        <f>SUBTOTAL(9,$B3:W3)</f>
        <v>9</v>
      </c>
      <c r="X17" s="11">
        <f>SUBTOTAL(9,$B3:X3)</f>
        <v>9</v>
      </c>
      <c r="Y17" s="11">
        <f>SUBTOTAL(9,$B3:Y3)</f>
        <v>12</v>
      </c>
      <c r="Z17" s="12">
        <f>SUBTOTAL(9,$B3:Z3)</f>
        <v>12</v>
      </c>
      <c r="AA17" s="11">
        <f>SUBTOTAL(9,$B3:AA3)</f>
        <v>12</v>
      </c>
      <c r="AB17" s="11">
        <f>SUBTOTAL(9,$B3:AB3)</f>
        <v>12</v>
      </c>
      <c r="AC17" s="11">
        <f>SUBTOTAL(9,$B3:AC3)</f>
        <v>12</v>
      </c>
      <c r="AD17" s="12">
        <f>SUBTOTAL(9,$B3:AD3)</f>
        <v>12</v>
      </c>
      <c r="AE17" s="11">
        <f>SUBTOTAL(9,$B3:AE3)</f>
        <v>12</v>
      </c>
      <c r="AF17" s="11">
        <f>SUBTOTAL(9,$B3:AF3)</f>
        <v>13</v>
      </c>
      <c r="AG17" s="11">
        <f>SUBTOTAL(9,$B3:AG3)</f>
        <v>15</v>
      </c>
      <c r="AH17" s="12">
        <f>SUBTOTAL(9,$B3:AH3)</f>
        <v>15</v>
      </c>
      <c r="AI17" s="12">
        <f>SUBTOTAL(9,$B3:AI3)</f>
        <v>15</v>
      </c>
      <c r="AJ17" s="11">
        <f>SUBTOTAL(9,$AJ3:AJ3)</f>
        <v>1</v>
      </c>
      <c r="AK17" s="11">
        <f>SUBTOTAL(9,$AJ3:AK3)</f>
        <v>1</v>
      </c>
      <c r="AL17" s="11">
        <f>SUBTOTAL(9,$AJ3:AL3)</f>
        <v>1</v>
      </c>
      <c r="AM17" s="12">
        <f>SUBTOTAL(9,$AJ3:AM3)</f>
        <v>1</v>
      </c>
      <c r="AN17" s="11">
        <f>SUBTOTAL(9,$AJ3:AN3)</f>
        <v>1</v>
      </c>
      <c r="AO17" s="11">
        <f>SUBTOTAL(9,$AJ3:AO3)</f>
        <v>1</v>
      </c>
      <c r="AP17" s="11">
        <f>SUBTOTAL(9,$AJ3:AP3)</f>
        <v>1</v>
      </c>
      <c r="AQ17" s="12">
        <f>SUBTOTAL(9,$AJ3:AQ3)</f>
        <v>1</v>
      </c>
      <c r="AR17" s="11">
        <f>SUBTOTAL(9,$AJ3:AR3)</f>
        <v>1</v>
      </c>
      <c r="AS17" s="11">
        <f>SUBTOTAL(9,$AJ3:AS3)</f>
        <v>1</v>
      </c>
      <c r="AT17" s="11">
        <f>SUBTOTAL(9,$AJ3:AT3)</f>
        <v>1</v>
      </c>
      <c r="AU17" s="12">
        <f>SUBTOTAL(9,$AJ3:AU3)</f>
        <v>1</v>
      </c>
      <c r="AV17" s="11">
        <f>SUBTOTAL(9,$AJ3:AV3)</f>
        <v>1</v>
      </c>
      <c r="AW17" s="11">
        <f>SUBTOTAL(9,$AJ3:AW3)</f>
        <v>1</v>
      </c>
      <c r="AX17" s="11">
        <f>SUBTOTAL(9,$AJ3:AX3)</f>
        <v>1</v>
      </c>
      <c r="AY17" s="12">
        <f>SUBTOTAL(9,$AJ3:AY3)</f>
        <v>1</v>
      </c>
      <c r="AZ17" s="12">
        <f>SUBTOTAL(9,$AJ3:AZ3)</f>
        <v>1</v>
      </c>
    </row>
    <row r="18" spans="1:52" x14ac:dyDescent="0.25">
      <c r="A18" s="13" t="str">
        <f t="shared" si="25"/>
        <v>YTD FFM</v>
      </c>
      <c r="B18" s="11">
        <f>SUBTOTAL(9,$B4:B4)</f>
        <v>0</v>
      </c>
      <c r="C18" s="11">
        <f>SUBTOTAL(9,$B4:C4)</f>
        <v>0</v>
      </c>
      <c r="D18" s="11">
        <f>SUBTOTAL(9,$B4:D4)</f>
        <v>0</v>
      </c>
      <c r="E18" s="12">
        <f>SUBTOTAL(9,$B4:E4)</f>
        <v>0</v>
      </c>
      <c r="F18" s="11">
        <f>SUBTOTAL(9,$B4:F4)</f>
        <v>0</v>
      </c>
      <c r="G18" s="11">
        <f>SUBTOTAL(9,$B4:G4)</f>
        <v>0</v>
      </c>
      <c r="H18" s="11">
        <f>SUBTOTAL(9,$B4:H4)</f>
        <v>0</v>
      </c>
      <c r="I18" s="12">
        <f>SUBTOTAL(9,$B4:I4)</f>
        <v>0</v>
      </c>
      <c r="J18" s="11">
        <f>SUBTOTAL(9,$B4:J4)</f>
        <v>2</v>
      </c>
      <c r="K18" s="11">
        <f>SUBTOTAL(9,$B4:K4)</f>
        <v>2</v>
      </c>
      <c r="L18" s="11">
        <f>SUBTOTAL(9,$B4:L4)</f>
        <v>2</v>
      </c>
      <c r="M18" s="12">
        <f>SUBTOTAL(9,$B4:M4)</f>
        <v>2</v>
      </c>
      <c r="N18" s="11">
        <f>SUBTOTAL(9,$B4:N4)</f>
        <v>2</v>
      </c>
      <c r="O18" s="11">
        <f>SUBTOTAL(9,$B4:O4)</f>
        <v>2</v>
      </c>
      <c r="P18" s="11">
        <f>SUBTOTAL(9,$B4:P4)</f>
        <v>2</v>
      </c>
      <c r="Q18" s="12">
        <f>SUBTOTAL(9,$B4:Q4)</f>
        <v>2</v>
      </c>
      <c r="R18" s="12">
        <f>SUBTOTAL(9,$B4:R4)</f>
        <v>2</v>
      </c>
      <c r="S18" s="11">
        <f>SUBTOTAL(9,$B4:S4)</f>
        <v>2</v>
      </c>
      <c r="T18" s="11">
        <f>SUBTOTAL(9,$B4:T4)</f>
        <v>3</v>
      </c>
      <c r="U18" s="11">
        <f>SUBTOTAL(9,$B4:U4)</f>
        <v>3</v>
      </c>
      <c r="V18" s="12">
        <f>SUBTOTAL(9,$B4:V4)</f>
        <v>3</v>
      </c>
      <c r="W18" s="11">
        <f>SUBTOTAL(9,$B4:W4)</f>
        <v>3</v>
      </c>
      <c r="X18" s="11">
        <f>SUBTOTAL(9,$B4:X4)</f>
        <v>3</v>
      </c>
      <c r="Y18" s="11">
        <f>SUBTOTAL(9,$B4:Y4)</f>
        <v>3</v>
      </c>
      <c r="Z18" s="12">
        <f>SUBTOTAL(9,$B4:Z4)</f>
        <v>3</v>
      </c>
      <c r="AA18" s="11">
        <f>SUBTOTAL(9,$B4:AA4)</f>
        <v>3</v>
      </c>
      <c r="AB18" s="11">
        <f>SUBTOTAL(9,$B4:AB4)</f>
        <v>3</v>
      </c>
      <c r="AC18" s="11">
        <f>SUBTOTAL(9,$B4:AC4)</f>
        <v>3</v>
      </c>
      <c r="AD18" s="12">
        <f>SUBTOTAL(9,$B4:AD4)</f>
        <v>3</v>
      </c>
      <c r="AE18" s="11">
        <f>SUBTOTAL(9,$B4:AE4)</f>
        <v>3</v>
      </c>
      <c r="AF18" s="11">
        <f>SUBTOTAL(9,$B4:AF4)</f>
        <v>3</v>
      </c>
      <c r="AG18" s="11">
        <f>SUBTOTAL(9,$B4:AG4)</f>
        <v>3</v>
      </c>
      <c r="AH18" s="12">
        <f>SUBTOTAL(9,$B4:AH4)</f>
        <v>3</v>
      </c>
      <c r="AI18" s="12">
        <f>SUBTOTAL(9,$B4:AI4)</f>
        <v>3</v>
      </c>
      <c r="AJ18" s="11">
        <f>SUBTOTAL(9,$AJ4:AJ4)</f>
        <v>0</v>
      </c>
      <c r="AK18" s="11">
        <f>SUBTOTAL(9,$AJ4:AK4)</f>
        <v>0</v>
      </c>
      <c r="AL18" s="11">
        <f>SUBTOTAL(9,$AJ4:AL4)</f>
        <v>0</v>
      </c>
      <c r="AM18" s="12">
        <f>SUBTOTAL(9,$AJ4:AM4)</f>
        <v>0</v>
      </c>
      <c r="AN18" s="11">
        <f>SUBTOTAL(9,$AJ4:AN4)</f>
        <v>0</v>
      </c>
      <c r="AO18" s="11">
        <f>SUBTOTAL(9,$AJ4:AO4)</f>
        <v>0</v>
      </c>
      <c r="AP18" s="11">
        <f>SUBTOTAL(9,$AJ4:AP4)</f>
        <v>0</v>
      </c>
      <c r="AQ18" s="12">
        <f>SUBTOTAL(9,$AJ4:AQ4)</f>
        <v>0</v>
      </c>
      <c r="AR18" s="11">
        <f>SUBTOTAL(9,$AJ4:AR4)</f>
        <v>0</v>
      </c>
      <c r="AS18" s="11">
        <f>SUBTOTAL(9,$AJ4:AS4)</f>
        <v>0</v>
      </c>
      <c r="AT18" s="11">
        <f>SUBTOTAL(9,$AJ4:AT4)</f>
        <v>0</v>
      </c>
      <c r="AU18" s="12">
        <f>SUBTOTAL(9,$AJ4:AU4)</f>
        <v>0</v>
      </c>
      <c r="AV18" s="11">
        <f>SUBTOTAL(9,$AJ4:AV4)</f>
        <v>0</v>
      </c>
      <c r="AW18" s="11">
        <f>SUBTOTAL(9,$AJ4:AW4)</f>
        <v>0</v>
      </c>
      <c r="AX18" s="11">
        <f>SUBTOTAL(9,$AJ4:AX4)</f>
        <v>0</v>
      </c>
      <c r="AY18" s="12">
        <f>SUBTOTAL(9,$AJ4:AY4)</f>
        <v>0</v>
      </c>
      <c r="AZ18" s="12">
        <f>SUBTOTAL(9,$AJ4:AZ4)</f>
        <v>0</v>
      </c>
    </row>
    <row r="19" spans="1:52" x14ac:dyDescent="0.25">
      <c r="A19" s="13" t="str">
        <f t="shared" si="25"/>
        <v>YTD Finance</v>
      </c>
      <c r="B19" s="11">
        <f>SUBTOTAL(9,$B5:B5)</f>
        <v>0</v>
      </c>
      <c r="C19" s="11">
        <f>SUBTOTAL(9,$B5:C5)</f>
        <v>0</v>
      </c>
      <c r="D19" s="11">
        <f>SUBTOTAL(9,$B5:D5)</f>
        <v>0</v>
      </c>
      <c r="E19" s="12">
        <f>SUBTOTAL(9,$B5:E5)</f>
        <v>0</v>
      </c>
      <c r="F19" s="11">
        <f>SUBTOTAL(9,$B5:F5)</f>
        <v>0</v>
      </c>
      <c r="G19" s="11">
        <f>SUBTOTAL(9,$B5:G5)</f>
        <v>0</v>
      </c>
      <c r="H19" s="11">
        <f>SUBTOTAL(9,$B5:H5)</f>
        <v>0</v>
      </c>
      <c r="I19" s="12">
        <f>SUBTOTAL(9,$B5:I5)</f>
        <v>0</v>
      </c>
      <c r="J19" s="11">
        <f>SUBTOTAL(9,$B5:J5)</f>
        <v>0</v>
      </c>
      <c r="K19" s="11">
        <f>SUBTOTAL(9,$B5:K5)</f>
        <v>0</v>
      </c>
      <c r="L19" s="11">
        <f>SUBTOTAL(9,$B5:L5)</f>
        <v>0</v>
      </c>
      <c r="M19" s="12">
        <f>SUBTOTAL(9,$B5:M5)</f>
        <v>0</v>
      </c>
      <c r="N19" s="11">
        <f>SUBTOTAL(9,$B5:N5)</f>
        <v>0</v>
      </c>
      <c r="O19" s="11">
        <f>SUBTOTAL(9,$B5:O5)</f>
        <v>0</v>
      </c>
      <c r="P19" s="11">
        <f>SUBTOTAL(9,$B5:P5)</f>
        <v>1</v>
      </c>
      <c r="Q19" s="12">
        <f>SUBTOTAL(9,$B5:Q5)</f>
        <v>1</v>
      </c>
      <c r="R19" s="12">
        <f>SUBTOTAL(9,$B5:R5)</f>
        <v>1</v>
      </c>
      <c r="S19" s="11">
        <f>SUBTOTAL(9,$B5:S5)</f>
        <v>1</v>
      </c>
      <c r="T19" s="11">
        <f>SUBTOTAL(9,$B5:T5)</f>
        <v>1</v>
      </c>
      <c r="U19" s="11">
        <f>SUBTOTAL(9,$B5:U5)</f>
        <v>1</v>
      </c>
      <c r="V19" s="12">
        <f>SUBTOTAL(9,$B5:V5)</f>
        <v>1</v>
      </c>
      <c r="W19" s="11">
        <f>SUBTOTAL(9,$B5:W5)</f>
        <v>1</v>
      </c>
      <c r="X19" s="11">
        <f>SUBTOTAL(9,$B5:X5)</f>
        <v>1</v>
      </c>
      <c r="Y19" s="11">
        <f>SUBTOTAL(9,$B5:Y5)</f>
        <v>1</v>
      </c>
      <c r="Z19" s="12">
        <f>SUBTOTAL(9,$B5:Z5)</f>
        <v>1</v>
      </c>
      <c r="AA19" s="11">
        <f>SUBTOTAL(9,$B5:AA5)</f>
        <v>1</v>
      </c>
      <c r="AB19" s="11">
        <f>SUBTOTAL(9,$B5:AB5)</f>
        <v>1</v>
      </c>
      <c r="AC19" s="11">
        <f>SUBTOTAL(9,$B5:AC5)</f>
        <v>1</v>
      </c>
      <c r="AD19" s="12">
        <f>SUBTOTAL(9,$B5:AD5)</f>
        <v>1</v>
      </c>
      <c r="AE19" s="11">
        <f>SUBTOTAL(9,$B5:AE5)</f>
        <v>1</v>
      </c>
      <c r="AF19" s="11">
        <f>SUBTOTAL(9,$B5:AF5)</f>
        <v>2</v>
      </c>
      <c r="AG19" s="11">
        <f>SUBTOTAL(9,$B5:AG5)</f>
        <v>4</v>
      </c>
      <c r="AH19" s="12">
        <f>SUBTOTAL(9,$B5:AH5)</f>
        <v>4</v>
      </c>
      <c r="AI19" s="12">
        <f>SUBTOTAL(9,$B5:AI5)</f>
        <v>4</v>
      </c>
      <c r="AJ19" s="11">
        <f>SUBTOTAL(9,$AJ5:AJ5)</f>
        <v>0</v>
      </c>
      <c r="AK19" s="11">
        <f>SUBTOTAL(9,$AJ5:AK5)</f>
        <v>0</v>
      </c>
      <c r="AL19" s="11">
        <f>SUBTOTAL(9,$AJ5:AL5)</f>
        <v>0</v>
      </c>
      <c r="AM19" s="12">
        <f>SUBTOTAL(9,$AJ5:AM5)</f>
        <v>0</v>
      </c>
      <c r="AN19" s="11">
        <f>SUBTOTAL(9,$AJ5:AN5)</f>
        <v>0</v>
      </c>
      <c r="AO19" s="11">
        <f>SUBTOTAL(9,$AJ5:AO5)</f>
        <v>0</v>
      </c>
      <c r="AP19" s="11">
        <f>SUBTOTAL(9,$AJ5:AP5)</f>
        <v>0</v>
      </c>
      <c r="AQ19" s="12">
        <f>SUBTOTAL(9,$AJ5:AQ5)</f>
        <v>0</v>
      </c>
      <c r="AR19" s="11">
        <f>SUBTOTAL(9,$AJ5:AR5)</f>
        <v>0</v>
      </c>
      <c r="AS19" s="11">
        <f>SUBTOTAL(9,$AJ5:AS5)</f>
        <v>0</v>
      </c>
      <c r="AT19" s="11">
        <f>SUBTOTAL(9,$AJ5:AT5)</f>
        <v>0</v>
      </c>
      <c r="AU19" s="12">
        <f>SUBTOTAL(9,$AJ5:AU5)</f>
        <v>0</v>
      </c>
      <c r="AV19" s="11">
        <f>SUBTOTAL(9,$AJ5:AV5)</f>
        <v>0</v>
      </c>
      <c r="AW19" s="11">
        <f>SUBTOTAL(9,$AJ5:AW5)</f>
        <v>0</v>
      </c>
      <c r="AX19" s="11">
        <f>SUBTOTAL(9,$AJ5:AX5)</f>
        <v>0</v>
      </c>
      <c r="AY19" s="12">
        <f>SUBTOTAL(9,$AJ5:AY5)</f>
        <v>0</v>
      </c>
      <c r="AZ19" s="12">
        <f>SUBTOTAL(9,$AJ5:AZ5)</f>
        <v>0</v>
      </c>
    </row>
    <row r="20" spans="1:52" x14ac:dyDescent="0.25">
      <c r="A20" s="13" t="str">
        <f t="shared" si="25"/>
        <v>YTD Human Resources</v>
      </c>
      <c r="B20" s="11">
        <f>SUBTOTAL(9,$B6:B6)</f>
        <v>3</v>
      </c>
      <c r="C20" s="11">
        <f>SUBTOTAL(9,$B6:C6)</f>
        <v>3</v>
      </c>
      <c r="D20" s="11">
        <f>SUBTOTAL(9,$B6:D6)</f>
        <v>4</v>
      </c>
      <c r="E20" s="12">
        <f>SUBTOTAL(9,$B6:E6)</f>
        <v>4</v>
      </c>
      <c r="F20" s="11">
        <f>SUBTOTAL(9,$B6:F6)</f>
        <v>4</v>
      </c>
      <c r="G20" s="11">
        <f>SUBTOTAL(9,$B6:G6)</f>
        <v>4</v>
      </c>
      <c r="H20" s="11">
        <f>SUBTOTAL(9,$B6:H6)</f>
        <v>4</v>
      </c>
      <c r="I20" s="12">
        <f>SUBTOTAL(9,$B6:I6)</f>
        <v>4</v>
      </c>
      <c r="J20" s="11">
        <f>SUBTOTAL(9,$B6:J6)</f>
        <v>5</v>
      </c>
      <c r="K20" s="11">
        <f>SUBTOTAL(9,$B6:K6)</f>
        <v>6</v>
      </c>
      <c r="L20" s="11">
        <f>SUBTOTAL(9,$B6:L6)</f>
        <v>6</v>
      </c>
      <c r="M20" s="12">
        <f>SUBTOTAL(9,$B6:M6)</f>
        <v>6</v>
      </c>
      <c r="N20" s="11">
        <f>SUBTOTAL(9,$B6:N6)</f>
        <v>6</v>
      </c>
      <c r="O20" s="11">
        <f>SUBTOTAL(9,$B6:O6)</f>
        <v>9</v>
      </c>
      <c r="P20" s="11">
        <f>SUBTOTAL(9,$B6:P6)</f>
        <v>11</v>
      </c>
      <c r="Q20" s="12">
        <f>SUBTOTAL(9,$B6:Q6)</f>
        <v>11</v>
      </c>
      <c r="R20" s="12">
        <f>SUBTOTAL(9,$B6:R6)</f>
        <v>11</v>
      </c>
      <c r="S20" s="11">
        <f>SUBTOTAL(9,$B6:S6)</f>
        <v>22</v>
      </c>
      <c r="T20" s="11">
        <f>SUBTOTAL(9,$B6:T6)</f>
        <v>22</v>
      </c>
      <c r="U20" s="11">
        <f>SUBTOTAL(9,$B6:U6)</f>
        <v>24</v>
      </c>
      <c r="V20" s="12">
        <f>SUBTOTAL(9,$B6:V6)</f>
        <v>24</v>
      </c>
      <c r="W20" s="11">
        <f>SUBTOTAL(9,$B6:W6)</f>
        <v>25</v>
      </c>
      <c r="X20" s="11">
        <f>SUBTOTAL(9,$B6:X6)</f>
        <v>27</v>
      </c>
      <c r="Y20" s="11">
        <f>SUBTOTAL(9,$B6:Y6)</f>
        <v>27</v>
      </c>
      <c r="Z20" s="12">
        <f>SUBTOTAL(9,$B6:Z6)</f>
        <v>27</v>
      </c>
      <c r="AA20" s="11">
        <f>SUBTOTAL(9,$B6:AA6)</f>
        <v>27</v>
      </c>
      <c r="AB20" s="11">
        <f>SUBTOTAL(9,$B6:AB6)</f>
        <v>27</v>
      </c>
      <c r="AC20" s="11">
        <f>SUBTOTAL(9,$B6:AC6)</f>
        <v>28</v>
      </c>
      <c r="AD20" s="12">
        <f>SUBTOTAL(9,$B6:AD6)</f>
        <v>28</v>
      </c>
      <c r="AE20" s="11">
        <f>SUBTOTAL(9,$B6:AE6)</f>
        <v>28</v>
      </c>
      <c r="AF20" s="11">
        <f>SUBTOTAL(9,$B6:AF6)</f>
        <v>31</v>
      </c>
      <c r="AG20" s="11">
        <f>SUBTOTAL(9,$B6:AG6)</f>
        <v>31</v>
      </c>
      <c r="AH20" s="12">
        <f>SUBTOTAL(9,$B6:AH6)</f>
        <v>31</v>
      </c>
      <c r="AI20" s="12">
        <f>SUBTOTAL(9,$B6:AI6)</f>
        <v>31</v>
      </c>
      <c r="AJ20" s="11">
        <f>SUBTOTAL(9,$AJ6:AJ6)</f>
        <v>0</v>
      </c>
      <c r="AK20" s="11">
        <f>SUBTOTAL(9,$AJ6:AK6)</f>
        <v>0</v>
      </c>
      <c r="AL20" s="11">
        <f>SUBTOTAL(9,$AJ6:AL6)</f>
        <v>0</v>
      </c>
      <c r="AM20" s="12">
        <f>SUBTOTAL(9,$AJ6:AM6)</f>
        <v>0</v>
      </c>
      <c r="AN20" s="11">
        <f>SUBTOTAL(9,$AJ6:AN6)</f>
        <v>0</v>
      </c>
      <c r="AO20" s="11">
        <f>SUBTOTAL(9,$AJ6:AO6)</f>
        <v>0</v>
      </c>
      <c r="AP20" s="11">
        <f>SUBTOTAL(9,$AJ6:AP6)</f>
        <v>0</v>
      </c>
      <c r="AQ20" s="12">
        <f>SUBTOTAL(9,$AJ6:AQ6)</f>
        <v>0</v>
      </c>
      <c r="AR20" s="11">
        <f>SUBTOTAL(9,$AJ6:AR6)</f>
        <v>0</v>
      </c>
      <c r="AS20" s="11">
        <f>SUBTOTAL(9,$AJ6:AS6)</f>
        <v>0</v>
      </c>
      <c r="AT20" s="11">
        <f>SUBTOTAL(9,$AJ6:AT6)</f>
        <v>0</v>
      </c>
      <c r="AU20" s="12">
        <f>SUBTOTAL(9,$AJ6:AU6)</f>
        <v>0</v>
      </c>
      <c r="AV20" s="11">
        <f>SUBTOTAL(9,$AJ6:AV6)</f>
        <v>0</v>
      </c>
      <c r="AW20" s="11">
        <f>SUBTOTAL(9,$AJ6:AW6)</f>
        <v>0</v>
      </c>
      <c r="AX20" s="11">
        <f>SUBTOTAL(9,$AJ6:AX6)</f>
        <v>0</v>
      </c>
      <c r="AY20" s="12">
        <f>SUBTOTAL(9,$AJ6:AY6)</f>
        <v>0</v>
      </c>
      <c r="AZ20" s="12">
        <f>SUBTOTAL(9,$AJ6:AZ6)</f>
        <v>0</v>
      </c>
    </row>
    <row r="21" spans="1:52" x14ac:dyDescent="0.25">
      <c r="A21" s="13" t="str">
        <f t="shared" si="25"/>
        <v>YTD Insights &amp; Analytics</v>
      </c>
      <c r="B21" s="11">
        <f>SUBTOTAL(9,$B7:B7)</f>
        <v>0</v>
      </c>
      <c r="C21" s="11">
        <f>SUBTOTAL(9,$B7:C7)</f>
        <v>0</v>
      </c>
      <c r="D21" s="11">
        <f>SUBTOTAL(9,$B7:D7)</f>
        <v>0</v>
      </c>
      <c r="E21" s="12">
        <f>SUBTOTAL(9,$B7:E7)</f>
        <v>0</v>
      </c>
      <c r="F21" s="11">
        <f>SUBTOTAL(9,$B7:F7)</f>
        <v>0</v>
      </c>
      <c r="G21" s="11">
        <f>SUBTOTAL(9,$B7:G7)</f>
        <v>0</v>
      </c>
      <c r="H21" s="11">
        <f>SUBTOTAL(9,$B7:H7)</f>
        <v>0</v>
      </c>
      <c r="I21" s="12">
        <f>SUBTOTAL(9,$B7:I7)</f>
        <v>0</v>
      </c>
      <c r="J21" s="11">
        <f>SUBTOTAL(9,$B7:J7)</f>
        <v>0</v>
      </c>
      <c r="K21" s="11">
        <f>SUBTOTAL(9,$B7:K7)</f>
        <v>0</v>
      </c>
      <c r="L21" s="11">
        <f>SUBTOTAL(9,$B7:L7)</f>
        <v>0</v>
      </c>
      <c r="M21" s="12">
        <f>SUBTOTAL(9,$B7:M7)</f>
        <v>0</v>
      </c>
      <c r="N21" s="11">
        <f>SUBTOTAL(9,$B7:N7)</f>
        <v>0</v>
      </c>
      <c r="O21" s="11">
        <f>SUBTOTAL(9,$B7:O7)</f>
        <v>0</v>
      </c>
      <c r="P21" s="11">
        <f>SUBTOTAL(9,$B7:P7)</f>
        <v>0</v>
      </c>
      <c r="Q21" s="12">
        <f>SUBTOTAL(9,$B7:Q7)</f>
        <v>0</v>
      </c>
      <c r="R21" s="12">
        <f>SUBTOTAL(9,$B7:R7)</f>
        <v>0</v>
      </c>
      <c r="S21" s="11">
        <f>SUBTOTAL(9,$B7:S7)</f>
        <v>0</v>
      </c>
      <c r="T21" s="11">
        <f>SUBTOTAL(9,$B7:T7)</f>
        <v>0</v>
      </c>
      <c r="U21" s="11">
        <f>SUBTOTAL(9,$B7:U7)</f>
        <v>0</v>
      </c>
      <c r="V21" s="12">
        <f>SUBTOTAL(9,$B7:V7)</f>
        <v>0</v>
      </c>
      <c r="W21" s="11">
        <f>SUBTOTAL(9,$B7:W7)</f>
        <v>0</v>
      </c>
      <c r="X21" s="11">
        <f>SUBTOTAL(9,$B7:X7)</f>
        <v>0</v>
      </c>
      <c r="Y21" s="11">
        <f>SUBTOTAL(9,$B7:Y7)</f>
        <v>0</v>
      </c>
      <c r="Z21" s="12">
        <f>SUBTOTAL(9,$B7:Z7)</f>
        <v>0</v>
      </c>
      <c r="AA21" s="11">
        <f>SUBTOTAL(9,$B7:AA7)</f>
        <v>0</v>
      </c>
      <c r="AB21" s="11">
        <f>SUBTOTAL(9,$B7:AB7)</f>
        <v>0</v>
      </c>
      <c r="AC21" s="11">
        <f>SUBTOTAL(9,$B7:AC7)</f>
        <v>0</v>
      </c>
      <c r="AD21" s="12">
        <f>SUBTOTAL(9,$B7:AD7)</f>
        <v>0</v>
      </c>
      <c r="AE21" s="11">
        <f>SUBTOTAL(9,$B7:AE7)</f>
        <v>0</v>
      </c>
      <c r="AF21" s="11">
        <f>SUBTOTAL(9,$B7:AF7)</f>
        <v>0</v>
      </c>
      <c r="AG21" s="11">
        <f>SUBTOTAL(9,$B7:AG7)</f>
        <v>2</v>
      </c>
      <c r="AH21" s="12">
        <f>SUBTOTAL(9,$B7:AH7)</f>
        <v>2</v>
      </c>
      <c r="AI21" s="12">
        <f>SUBTOTAL(9,$B7:AI7)</f>
        <v>2</v>
      </c>
      <c r="AJ21" s="11">
        <f>SUBTOTAL(9,$AJ7:AJ7)</f>
        <v>0</v>
      </c>
      <c r="AK21" s="11">
        <f>SUBTOTAL(9,$AJ7:AK7)</f>
        <v>0</v>
      </c>
      <c r="AL21" s="11">
        <f>SUBTOTAL(9,$AJ7:AL7)</f>
        <v>0</v>
      </c>
      <c r="AM21" s="12">
        <f>SUBTOTAL(9,$AJ7:AM7)</f>
        <v>0</v>
      </c>
      <c r="AN21" s="11">
        <f>SUBTOTAL(9,$AJ7:AN7)</f>
        <v>0</v>
      </c>
      <c r="AO21" s="11">
        <f>SUBTOTAL(9,$AJ7:AO7)</f>
        <v>0</v>
      </c>
      <c r="AP21" s="11">
        <f>SUBTOTAL(9,$AJ7:AP7)</f>
        <v>0</v>
      </c>
      <c r="AQ21" s="12">
        <f>SUBTOTAL(9,$AJ7:AQ7)</f>
        <v>0</v>
      </c>
      <c r="AR21" s="11">
        <f>SUBTOTAL(9,$AJ7:AR7)</f>
        <v>0</v>
      </c>
      <c r="AS21" s="11">
        <f>SUBTOTAL(9,$AJ7:AS7)</f>
        <v>0</v>
      </c>
      <c r="AT21" s="11">
        <f>SUBTOTAL(9,$AJ7:AT7)</f>
        <v>0</v>
      </c>
      <c r="AU21" s="12">
        <f>SUBTOTAL(9,$AJ7:AU7)</f>
        <v>0</v>
      </c>
      <c r="AV21" s="11">
        <f>SUBTOTAL(9,$AJ7:AV7)</f>
        <v>0</v>
      </c>
      <c r="AW21" s="11">
        <f>SUBTOTAL(9,$AJ7:AW7)</f>
        <v>0</v>
      </c>
      <c r="AX21" s="11">
        <f>SUBTOTAL(9,$AJ7:AX7)</f>
        <v>0</v>
      </c>
      <c r="AY21" s="12">
        <f>SUBTOTAL(9,$AJ7:AY7)</f>
        <v>0</v>
      </c>
      <c r="AZ21" s="12">
        <f>SUBTOTAL(9,$AJ7:AZ7)</f>
        <v>0</v>
      </c>
    </row>
    <row r="22" spans="1:52" x14ac:dyDescent="0.25">
      <c r="A22" s="13" t="str">
        <f t="shared" si="25"/>
        <v>YTD IT</v>
      </c>
      <c r="B22" s="11">
        <f>SUBTOTAL(9,$B8:B8)</f>
        <v>3</v>
      </c>
      <c r="C22" s="11">
        <f>SUBTOTAL(9,$B8:C8)</f>
        <v>3</v>
      </c>
      <c r="D22" s="11">
        <f>SUBTOTAL(9,$B8:D8)</f>
        <v>3</v>
      </c>
      <c r="E22" s="12">
        <f>SUBTOTAL(9,$B8:E8)</f>
        <v>3</v>
      </c>
      <c r="F22" s="11">
        <f>SUBTOTAL(9,$B8:F8)</f>
        <v>7</v>
      </c>
      <c r="G22" s="11">
        <f>SUBTOTAL(9,$B8:G8)</f>
        <v>8</v>
      </c>
      <c r="H22" s="11">
        <f>SUBTOTAL(9,$B8:H8)</f>
        <v>10</v>
      </c>
      <c r="I22" s="12">
        <f>SUBTOTAL(9,$B8:I8)</f>
        <v>10</v>
      </c>
      <c r="J22" s="11">
        <f>SUBTOTAL(9,$B8:J8)</f>
        <v>10</v>
      </c>
      <c r="K22" s="11">
        <f>SUBTOTAL(9,$B8:K8)</f>
        <v>10</v>
      </c>
      <c r="L22" s="11">
        <f>SUBTOTAL(9,$B8:L8)</f>
        <v>10</v>
      </c>
      <c r="M22" s="12">
        <f>SUBTOTAL(9,$B8:M8)</f>
        <v>10</v>
      </c>
      <c r="N22" s="11">
        <f>SUBTOTAL(9,$B8:N8)</f>
        <v>10</v>
      </c>
      <c r="O22" s="11">
        <f>SUBTOTAL(9,$B8:O8)</f>
        <v>13</v>
      </c>
      <c r="P22" s="11">
        <f>SUBTOTAL(9,$B8:P8)</f>
        <v>17</v>
      </c>
      <c r="Q22" s="12">
        <f>SUBTOTAL(9,$B8:Q8)</f>
        <v>17</v>
      </c>
      <c r="R22" s="12">
        <f>SUBTOTAL(9,$B8:R8)</f>
        <v>17</v>
      </c>
      <c r="S22" s="11">
        <f>SUBTOTAL(9,$B8:S8)</f>
        <v>22</v>
      </c>
      <c r="T22" s="11">
        <f>SUBTOTAL(9,$B8:T8)</f>
        <v>23</v>
      </c>
      <c r="U22" s="11">
        <f>SUBTOTAL(9,$B8:U8)</f>
        <v>23</v>
      </c>
      <c r="V22" s="12">
        <f>SUBTOTAL(9,$B8:V8)</f>
        <v>23</v>
      </c>
      <c r="W22" s="11">
        <f>SUBTOTAL(9,$B8:W8)</f>
        <v>23</v>
      </c>
      <c r="X22" s="11">
        <f>SUBTOTAL(9,$B8:X8)</f>
        <v>23</v>
      </c>
      <c r="Y22" s="11">
        <f>SUBTOTAL(9,$B8:Y8)</f>
        <v>23</v>
      </c>
      <c r="Z22" s="12">
        <f>SUBTOTAL(9,$B8:Z8)</f>
        <v>23</v>
      </c>
      <c r="AA22" s="11">
        <f>SUBTOTAL(9,$B8:AA8)</f>
        <v>23</v>
      </c>
      <c r="AB22" s="11">
        <f>SUBTOTAL(9,$B8:AB8)</f>
        <v>25</v>
      </c>
      <c r="AC22" s="11">
        <f>SUBTOTAL(9,$B8:AC8)</f>
        <v>25</v>
      </c>
      <c r="AD22" s="12">
        <f>SUBTOTAL(9,$B8:AD8)</f>
        <v>25</v>
      </c>
      <c r="AE22" s="11">
        <f>SUBTOTAL(9,$B8:AE8)</f>
        <v>25</v>
      </c>
      <c r="AF22" s="11">
        <f>SUBTOTAL(9,$B8:AF8)</f>
        <v>25</v>
      </c>
      <c r="AG22" s="11">
        <f>SUBTOTAL(9,$B8:AG8)</f>
        <v>25</v>
      </c>
      <c r="AH22" s="12">
        <f>SUBTOTAL(9,$B8:AH8)</f>
        <v>25</v>
      </c>
      <c r="AI22" s="12">
        <f>SUBTOTAL(9,$B8:AI8)</f>
        <v>25</v>
      </c>
      <c r="AJ22" s="11">
        <f>SUBTOTAL(9,$AJ8:AJ8)</f>
        <v>0</v>
      </c>
      <c r="AK22" s="11">
        <f>SUBTOTAL(9,$AJ8:AK8)</f>
        <v>0</v>
      </c>
      <c r="AL22" s="11">
        <f>SUBTOTAL(9,$AJ8:AL8)</f>
        <v>0</v>
      </c>
      <c r="AM22" s="12">
        <f>SUBTOTAL(9,$AJ8:AM8)</f>
        <v>0</v>
      </c>
      <c r="AN22" s="11">
        <f>SUBTOTAL(9,$AJ8:AN8)</f>
        <v>0</v>
      </c>
      <c r="AO22" s="11">
        <f>SUBTOTAL(9,$AJ8:AO8)</f>
        <v>0</v>
      </c>
      <c r="AP22" s="11">
        <f>SUBTOTAL(9,$AJ8:AP8)</f>
        <v>0</v>
      </c>
      <c r="AQ22" s="12">
        <f>SUBTOTAL(9,$AJ8:AQ8)</f>
        <v>0</v>
      </c>
      <c r="AR22" s="11">
        <f>SUBTOTAL(9,$AJ8:AR8)</f>
        <v>0</v>
      </c>
      <c r="AS22" s="11">
        <f>SUBTOTAL(9,$AJ8:AS8)</f>
        <v>0</v>
      </c>
      <c r="AT22" s="11">
        <f>SUBTOTAL(9,$AJ8:AT8)</f>
        <v>0</v>
      </c>
      <c r="AU22" s="12">
        <f>SUBTOTAL(9,$AJ8:AU8)</f>
        <v>0</v>
      </c>
      <c r="AV22" s="11">
        <f>SUBTOTAL(9,$AJ8:AV8)</f>
        <v>0</v>
      </c>
      <c r="AW22" s="11">
        <f>SUBTOTAL(9,$AJ8:AW8)</f>
        <v>0</v>
      </c>
      <c r="AX22" s="11">
        <f>SUBTOTAL(9,$AJ8:AX8)</f>
        <v>0</v>
      </c>
      <c r="AY22" s="12">
        <f>SUBTOTAL(9,$AJ8:AY8)</f>
        <v>0</v>
      </c>
      <c r="AZ22" s="12">
        <f>SUBTOTAL(9,$AJ8:AZ8)</f>
        <v>0</v>
      </c>
    </row>
    <row r="23" spans="1:52" x14ac:dyDescent="0.25">
      <c r="A23" s="13" t="str">
        <f t="shared" si="25"/>
        <v>YTD Marketing</v>
      </c>
      <c r="B23" s="11">
        <f>SUBTOTAL(9,$B9:B9)</f>
        <v>2</v>
      </c>
      <c r="C23" s="11">
        <f>SUBTOTAL(9,$B9:C9)</f>
        <v>6</v>
      </c>
      <c r="D23" s="11">
        <f>SUBTOTAL(9,$B9:D9)</f>
        <v>6</v>
      </c>
      <c r="E23" s="12">
        <f>SUBTOTAL(9,$B9:E9)</f>
        <v>6</v>
      </c>
      <c r="F23" s="11">
        <f>SUBTOTAL(9,$B9:F9)</f>
        <v>6</v>
      </c>
      <c r="G23" s="11">
        <f>SUBTOTAL(9,$B9:G9)</f>
        <v>6</v>
      </c>
      <c r="H23" s="11">
        <f>SUBTOTAL(9,$B9:H9)</f>
        <v>6</v>
      </c>
      <c r="I23" s="12">
        <f>SUBTOTAL(9,$B9:I9)</f>
        <v>6</v>
      </c>
      <c r="J23" s="11">
        <f>SUBTOTAL(9,$B9:J9)</f>
        <v>6</v>
      </c>
      <c r="K23" s="11">
        <f>SUBTOTAL(9,$B9:K9)</f>
        <v>6</v>
      </c>
      <c r="L23" s="11">
        <f>SUBTOTAL(9,$B9:L9)</f>
        <v>6</v>
      </c>
      <c r="M23" s="12">
        <f>SUBTOTAL(9,$B9:M9)</f>
        <v>6</v>
      </c>
      <c r="N23" s="11">
        <f>SUBTOTAL(9,$B9:N9)</f>
        <v>6</v>
      </c>
      <c r="O23" s="11">
        <f>SUBTOTAL(9,$B9:O9)</f>
        <v>9</v>
      </c>
      <c r="P23" s="11">
        <f>SUBTOTAL(9,$B9:P9)</f>
        <v>11</v>
      </c>
      <c r="Q23" s="12">
        <f>SUBTOTAL(9,$B9:Q9)</f>
        <v>11</v>
      </c>
      <c r="R23" s="12">
        <f>SUBTOTAL(9,$B9:R9)</f>
        <v>11</v>
      </c>
      <c r="S23" s="11">
        <f>SUBTOTAL(9,$B9:S9)</f>
        <v>12</v>
      </c>
      <c r="T23" s="11">
        <f>SUBTOTAL(9,$B9:T9)</f>
        <v>12</v>
      </c>
      <c r="U23" s="11">
        <f>SUBTOTAL(9,$B9:U9)</f>
        <v>12</v>
      </c>
      <c r="V23" s="12">
        <f>SUBTOTAL(9,$B9:V9)</f>
        <v>12</v>
      </c>
      <c r="W23" s="11">
        <f>SUBTOTAL(9,$B9:W9)</f>
        <v>12</v>
      </c>
      <c r="X23" s="11">
        <f>SUBTOTAL(9,$B9:X9)</f>
        <v>12</v>
      </c>
      <c r="Y23" s="11">
        <f>SUBTOTAL(9,$B9:Y9)</f>
        <v>13</v>
      </c>
      <c r="Z23" s="12">
        <f>SUBTOTAL(9,$B9:Z9)</f>
        <v>13</v>
      </c>
      <c r="AA23" s="11">
        <f>SUBTOTAL(9,$B9:AA9)</f>
        <v>13</v>
      </c>
      <c r="AB23" s="11">
        <f>SUBTOTAL(9,$B9:AB9)</f>
        <v>13</v>
      </c>
      <c r="AC23" s="11">
        <f>SUBTOTAL(9,$B9:AC9)</f>
        <v>14</v>
      </c>
      <c r="AD23" s="12">
        <f>SUBTOTAL(9,$B9:AD9)</f>
        <v>14</v>
      </c>
      <c r="AE23" s="11">
        <f>SUBTOTAL(9,$B9:AE9)</f>
        <v>14</v>
      </c>
      <c r="AF23" s="11">
        <f>SUBTOTAL(9,$B9:AF9)</f>
        <v>14</v>
      </c>
      <c r="AG23" s="11">
        <f>SUBTOTAL(9,$B9:AG9)</f>
        <v>14</v>
      </c>
      <c r="AH23" s="12">
        <f>SUBTOTAL(9,$B9:AH9)</f>
        <v>14</v>
      </c>
      <c r="AI23" s="12">
        <f>SUBTOTAL(9,$B9:AI9)</f>
        <v>14</v>
      </c>
      <c r="AJ23" s="11">
        <f>SUBTOTAL(9,$AJ9:AJ9)</f>
        <v>0</v>
      </c>
      <c r="AK23" s="11">
        <f>SUBTOTAL(9,$AJ9:AK9)</f>
        <v>0</v>
      </c>
      <c r="AL23" s="11">
        <f>SUBTOTAL(9,$AJ9:AL9)</f>
        <v>0</v>
      </c>
      <c r="AM23" s="12">
        <f>SUBTOTAL(9,$AJ9:AM9)</f>
        <v>0</v>
      </c>
      <c r="AN23" s="11">
        <f>SUBTOTAL(9,$AJ9:AN9)</f>
        <v>0</v>
      </c>
      <c r="AO23" s="11">
        <f>SUBTOTAL(9,$AJ9:AO9)</f>
        <v>0</v>
      </c>
      <c r="AP23" s="11">
        <f>SUBTOTAL(9,$AJ9:AP9)</f>
        <v>0</v>
      </c>
      <c r="AQ23" s="12">
        <f>SUBTOTAL(9,$AJ9:AQ9)</f>
        <v>0</v>
      </c>
      <c r="AR23" s="11">
        <f>SUBTOTAL(9,$AJ9:AR9)</f>
        <v>0</v>
      </c>
      <c r="AS23" s="11">
        <f>SUBTOTAL(9,$AJ9:AS9)</f>
        <v>0</v>
      </c>
      <c r="AT23" s="11">
        <f>SUBTOTAL(9,$AJ9:AT9)</f>
        <v>0</v>
      </c>
      <c r="AU23" s="12">
        <f>SUBTOTAL(9,$AJ9:AU9)</f>
        <v>0</v>
      </c>
      <c r="AV23" s="11">
        <f>SUBTOTAL(9,$AJ9:AV9)</f>
        <v>0</v>
      </c>
      <c r="AW23" s="11">
        <f>SUBTOTAL(9,$AJ9:AW9)</f>
        <v>0</v>
      </c>
      <c r="AX23" s="11">
        <f>SUBTOTAL(9,$AJ9:AX9)</f>
        <v>0</v>
      </c>
      <c r="AY23" s="12">
        <f>SUBTOTAL(9,$AJ9:AY9)</f>
        <v>0</v>
      </c>
      <c r="AZ23" s="12">
        <f>SUBTOTAL(9,$AJ9:AZ9)</f>
        <v>0</v>
      </c>
    </row>
    <row r="24" spans="1:52" x14ac:dyDescent="0.25">
      <c r="A24" s="13" t="str">
        <f t="shared" si="25"/>
        <v>YTD Property and Store Development</v>
      </c>
      <c r="B24" s="11">
        <f>SUBTOTAL(9,$B10:B10)</f>
        <v>0</v>
      </c>
      <c r="C24" s="11">
        <f>SUBTOTAL(9,$B10:C10)</f>
        <v>2</v>
      </c>
      <c r="D24" s="11">
        <f>SUBTOTAL(9,$B10:D10)</f>
        <v>2</v>
      </c>
      <c r="E24" s="12">
        <f>SUBTOTAL(9,$B10:E10)</f>
        <v>2</v>
      </c>
      <c r="F24" s="11">
        <f>SUBTOTAL(9,$B10:F10)</f>
        <v>2</v>
      </c>
      <c r="G24" s="11">
        <f>SUBTOTAL(9,$B10:G10)</f>
        <v>2</v>
      </c>
      <c r="H24" s="11">
        <f>SUBTOTAL(9,$B10:H10)</f>
        <v>2</v>
      </c>
      <c r="I24" s="12">
        <f>SUBTOTAL(9,$B10:I10)</f>
        <v>2</v>
      </c>
      <c r="J24" s="11">
        <f>SUBTOTAL(9,$B10:J10)</f>
        <v>3</v>
      </c>
      <c r="K24" s="11">
        <f>SUBTOTAL(9,$B10:K10)</f>
        <v>3</v>
      </c>
      <c r="L24" s="11">
        <f>SUBTOTAL(9,$B10:L10)</f>
        <v>3</v>
      </c>
      <c r="M24" s="12">
        <f>SUBTOTAL(9,$B10:M10)</f>
        <v>3</v>
      </c>
      <c r="N24" s="11">
        <f>SUBTOTAL(9,$B10:N10)</f>
        <v>3</v>
      </c>
      <c r="O24" s="11">
        <f>SUBTOTAL(9,$B10:O10)</f>
        <v>4</v>
      </c>
      <c r="P24" s="11">
        <f>SUBTOTAL(9,$B10:P10)</f>
        <v>5</v>
      </c>
      <c r="Q24" s="12">
        <f>SUBTOTAL(9,$B10:Q10)</f>
        <v>5</v>
      </c>
      <c r="R24" s="12">
        <f>SUBTOTAL(9,$B10:R10)</f>
        <v>5</v>
      </c>
      <c r="S24" s="11">
        <f>SUBTOTAL(9,$B10:S10)</f>
        <v>7</v>
      </c>
      <c r="T24" s="11">
        <f>SUBTOTAL(9,$B10:T10)</f>
        <v>8</v>
      </c>
      <c r="U24" s="11">
        <f>SUBTOTAL(9,$B10:U10)</f>
        <v>8</v>
      </c>
      <c r="V24" s="12">
        <f>SUBTOTAL(9,$B10:V10)</f>
        <v>8</v>
      </c>
      <c r="W24" s="11">
        <f>SUBTOTAL(9,$B10:W10)</f>
        <v>8</v>
      </c>
      <c r="X24" s="11">
        <f>SUBTOTAL(9,$B10:X10)</f>
        <v>8</v>
      </c>
      <c r="Y24" s="11">
        <f>SUBTOTAL(9,$B10:Y10)</f>
        <v>8</v>
      </c>
      <c r="Z24" s="12">
        <f>SUBTOTAL(9,$B10:Z10)</f>
        <v>8</v>
      </c>
      <c r="AA24" s="11">
        <f>SUBTOTAL(9,$B10:AA10)</f>
        <v>8</v>
      </c>
      <c r="AB24" s="11">
        <f>SUBTOTAL(9,$B10:AB10)</f>
        <v>8</v>
      </c>
      <c r="AC24" s="11">
        <f>SUBTOTAL(9,$B10:AC10)</f>
        <v>8</v>
      </c>
      <c r="AD24" s="12">
        <f>SUBTOTAL(9,$B10:AD10)</f>
        <v>8</v>
      </c>
      <c r="AE24" s="11">
        <f>SUBTOTAL(9,$B10:AE10)</f>
        <v>8</v>
      </c>
      <c r="AF24" s="11">
        <f>SUBTOTAL(9,$B10:AF10)</f>
        <v>10</v>
      </c>
      <c r="AG24" s="11">
        <f>SUBTOTAL(9,$B10:AG10)</f>
        <v>10</v>
      </c>
      <c r="AH24" s="12">
        <f>SUBTOTAL(9,$B10:AH10)</f>
        <v>10</v>
      </c>
      <c r="AI24" s="12">
        <f>SUBTOTAL(9,$B10:AI10)</f>
        <v>10</v>
      </c>
      <c r="AJ24" s="11">
        <f>SUBTOTAL(9,$AJ10:AJ10)</f>
        <v>0</v>
      </c>
      <c r="AK24" s="11">
        <f>SUBTOTAL(9,$AJ10:AK10)</f>
        <v>0</v>
      </c>
      <c r="AL24" s="11">
        <f>SUBTOTAL(9,$AJ10:AL10)</f>
        <v>0</v>
      </c>
      <c r="AM24" s="12">
        <f>SUBTOTAL(9,$AJ10:AM10)</f>
        <v>0</v>
      </c>
      <c r="AN24" s="11">
        <f>SUBTOTAL(9,$AJ10:AN10)</f>
        <v>0</v>
      </c>
      <c r="AO24" s="11">
        <f>SUBTOTAL(9,$AJ10:AO10)</f>
        <v>0</v>
      </c>
      <c r="AP24" s="11">
        <f>SUBTOTAL(9,$AJ10:AP10)</f>
        <v>0</v>
      </c>
      <c r="AQ24" s="12">
        <f>SUBTOTAL(9,$AJ10:AQ10)</f>
        <v>0</v>
      </c>
      <c r="AR24" s="11">
        <f>SUBTOTAL(9,$AJ10:AR10)</f>
        <v>0</v>
      </c>
      <c r="AS24" s="11">
        <f>SUBTOTAL(9,$AJ10:AS10)</f>
        <v>0</v>
      </c>
      <c r="AT24" s="11">
        <f>SUBTOTAL(9,$AJ10:AT10)</f>
        <v>0</v>
      </c>
      <c r="AU24" s="12">
        <f>SUBTOTAL(9,$AJ10:AU10)</f>
        <v>0</v>
      </c>
      <c r="AV24" s="11">
        <f>SUBTOTAL(9,$AJ10:AV10)</f>
        <v>0</v>
      </c>
      <c r="AW24" s="11">
        <f>SUBTOTAL(9,$AJ10:AW10)</f>
        <v>0</v>
      </c>
      <c r="AX24" s="11">
        <f>SUBTOTAL(9,$AJ10:AX10)</f>
        <v>0</v>
      </c>
      <c r="AY24" s="12">
        <f>SUBTOTAL(9,$AJ10:AY10)</f>
        <v>0</v>
      </c>
      <c r="AZ24" s="12">
        <f>SUBTOTAL(9,$AJ10:AZ10)</f>
        <v>0</v>
      </c>
    </row>
    <row r="25" spans="1:52" x14ac:dyDescent="0.25">
      <c r="A25" s="13" t="str">
        <f t="shared" si="25"/>
        <v>YTD SPG Development</v>
      </c>
      <c r="B25" s="11">
        <f>SUBTOTAL(9,$B11:B11)</f>
        <v>0</v>
      </c>
      <c r="C25" s="11">
        <f>SUBTOTAL(9,$B11:C11)</f>
        <v>0</v>
      </c>
      <c r="D25" s="11">
        <f>SUBTOTAL(9,$B11:D11)</f>
        <v>0</v>
      </c>
      <c r="E25" s="12">
        <f>SUBTOTAL(9,$B11:E11)</f>
        <v>0</v>
      </c>
      <c r="F25" s="11">
        <f>SUBTOTAL(9,$B11:F11)</f>
        <v>0</v>
      </c>
      <c r="G25" s="11">
        <f>SUBTOTAL(9,$B11:G11)</f>
        <v>0</v>
      </c>
      <c r="H25" s="11">
        <f>SUBTOTAL(9,$B11:H11)</f>
        <v>0</v>
      </c>
      <c r="I25" s="12">
        <f>SUBTOTAL(9,$B11:I11)</f>
        <v>0</v>
      </c>
      <c r="J25" s="11">
        <f>SUBTOTAL(9,$B11:J11)</f>
        <v>0</v>
      </c>
      <c r="K25" s="11">
        <f>SUBTOTAL(9,$B11:K11)</f>
        <v>1</v>
      </c>
      <c r="L25" s="11">
        <f>SUBTOTAL(9,$B11:L11)</f>
        <v>1</v>
      </c>
      <c r="M25" s="12">
        <f>SUBTOTAL(9,$B11:M11)</f>
        <v>1</v>
      </c>
      <c r="N25" s="11">
        <f>SUBTOTAL(9,$B11:N11)</f>
        <v>1</v>
      </c>
      <c r="O25" s="11">
        <f>SUBTOTAL(9,$B11:O11)</f>
        <v>1</v>
      </c>
      <c r="P25" s="11">
        <f>SUBTOTAL(9,$B11:P11)</f>
        <v>1</v>
      </c>
      <c r="Q25" s="12">
        <f>SUBTOTAL(9,$B11:Q11)</f>
        <v>1</v>
      </c>
      <c r="R25" s="12">
        <f>SUBTOTAL(9,$B11:R11)</f>
        <v>1</v>
      </c>
      <c r="S25" s="11">
        <f>SUBTOTAL(9,$B11:S11)</f>
        <v>1</v>
      </c>
      <c r="T25" s="11">
        <f>SUBTOTAL(9,$B11:T11)</f>
        <v>1</v>
      </c>
      <c r="U25" s="11">
        <f>SUBTOTAL(9,$B11:U11)</f>
        <v>1</v>
      </c>
      <c r="V25" s="12">
        <f>SUBTOTAL(9,$B11:V11)</f>
        <v>1</v>
      </c>
      <c r="W25" s="11">
        <f>SUBTOTAL(9,$B11:W11)</f>
        <v>1</v>
      </c>
      <c r="X25" s="11">
        <f>SUBTOTAL(9,$B11:X11)</f>
        <v>4</v>
      </c>
      <c r="Y25" s="11">
        <f>SUBTOTAL(9,$B11:Y11)</f>
        <v>4</v>
      </c>
      <c r="Z25" s="12">
        <f>SUBTOTAL(9,$B11:Z11)</f>
        <v>4</v>
      </c>
      <c r="AA25" s="11">
        <f>SUBTOTAL(9,$B11:AA11)</f>
        <v>4</v>
      </c>
      <c r="AB25" s="11">
        <f>SUBTOTAL(9,$B11:AB11)</f>
        <v>4</v>
      </c>
      <c r="AC25" s="11">
        <f>SUBTOTAL(9,$B11:AC11)</f>
        <v>4</v>
      </c>
      <c r="AD25" s="12">
        <f>SUBTOTAL(9,$B11:AD11)</f>
        <v>4</v>
      </c>
      <c r="AE25" s="11">
        <f>SUBTOTAL(9,$B11:AE11)</f>
        <v>4</v>
      </c>
      <c r="AF25" s="11">
        <f>SUBTOTAL(9,$B11:AF11)</f>
        <v>4</v>
      </c>
      <c r="AG25" s="11">
        <f>SUBTOTAL(9,$B11:AG11)</f>
        <v>4</v>
      </c>
      <c r="AH25" s="12">
        <f>SUBTOTAL(9,$B11:AH11)</f>
        <v>4</v>
      </c>
      <c r="AI25" s="12">
        <f>SUBTOTAL(9,$B11:AI11)</f>
        <v>4</v>
      </c>
      <c r="AJ25" s="11">
        <f>SUBTOTAL(9,$AJ11:AJ11)</f>
        <v>0</v>
      </c>
      <c r="AK25" s="11">
        <f>SUBTOTAL(9,$AJ11:AK11)</f>
        <v>0</v>
      </c>
      <c r="AL25" s="11">
        <f>SUBTOTAL(9,$AJ11:AL11)</f>
        <v>0</v>
      </c>
      <c r="AM25" s="12">
        <f>SUBTOTAL(9,$AJ11:AM11)</f>
        <v>0</v>
      </c>
      <c r="AN25" s="11">
        <f>SUBTOTAL(9,$AJ11:AN11)</f>
        <v>0</v>
      </c>
      <c r="AO25" s="11">
        <f>SUBTOTAL(9,$AJ11:AO11)</f>
        <v>0</v>
      </c>
      <c r="AP25" s="11">
        <f>SUBTOTAL(9,$AJ11:AP11)</f>
        <v>0</v>
      </c>
      <c r="AQ25" s="12">
        <f>SUBTOTAL(9,$AJ11:AQ11)</f>
        <v>0</v>
      </c>
      <c r="AR25" s="11">
        <f>SUBTOTAL(9,$AJ11:AR11)</f>
        <v>0</v>
      </c>
      <c r="AS25" s="11">
        <f>SUBTOTAL(9,$AJ11:AS11)</f>
        <v>0</v>
      </c>
      <c r="AT25" s="11">
        <f>SUBTOTAL(9,$AJ11:AT11)</f>
        <v>0</v>
      </c>
      <c r="AU25" s="12">
        <f>SUBTOTAL(9,$AJ11:AU11)</f>
        <v>0</v>
      </c>
      <c r="AV25" s="11">
        <f>SUBTOTAL(9,$AJ11:AV11)</f>
        <v>0</v>
      </c>
      <c r="AW25" s="11">
        <f>SUBTOTAL(9,$AJ11:AW11)</f>
        <v>0</v>
      </c>
      <c r="AX25" s="11">
        <f>SUBTOTAL(9,$AJ11:AX11)</f>
        <v>0</v>
      </c>
      <c r="AY25" s="12">
        <f>SUBTOTAL(9,$AJ11:AY11)</f>
        <v>0</v>
      </c>
      <c r="AZ25" s="12">
        <f>SUBTOTAL(9,$AJ11:AZ11)</f>
        <v>0</v>
      </c>
    </row>
    <row r="26" spans="1:52" x14ac:dyDescent="0.25">
      <c r="A26" s="13" t="str">
        <f t="shared" si="25"/>
        <v>YTD Spot Merch</v>
      </c>
      <c r="B26" s="11">
        <f>SUBTOTAL(9,$B12:B12)</f>
        <v>0</v>
      </c>
      <c r="C26" s="11">
        <f>SUBTOTAL(9,$B12:C12)</f>
        <v>0</v>
      </c>
      <c r="D26" s="11">
        <f>SUBTOTAL(9,$B12:D12)</f>
        <v>0</v>
      </c>
      <c r="E26" s="12">
        <f>SUBTOTAL(9,$B12:E12)</f>
        <v>0</v>
      </c>
      <c r="F26" s="11">
        <f>SUBTOTAL(9,$B12:F12)</f>
        <v>0</v>
      </c>
      <c r="G26" s="11">
        <f>SUBTOTAL(9,$B12:G12)</f>
        <v>0</v>
      </c>
      <c r="H26" s="11">
        <f>SUBTOTAL(9,$B12:H12)</f>
        <v>0</v>
      </c>
      <c r="I26" s="12">
        <f>SUBTOTAL(9,$B12:I12)</f>
        <v>0</v>
      </c>
      <c r="J26" s="11">
        <f>SUBTOTAL(9,$B12:J12)</f>
        <v>0</v>
      </c>
      <c r="K26" s="11">
        <f>SUBTOTAL(9,$B12:K12)</f>
        <v>0</v>
      </c>
      <c r="L26" s="11">
        <f>SUBTOTAL(9,$B12:L12)</f>
        <v>0</v>
      </c>
      <c r="M26" s="12">
        <f>SUBTOTAL(9,$B12:M12)</f>
        <v>0</v>
      </c>
      <c r="N26" s="11">
        <f>SUBTOTAL(9,$B12:N12)</f>
        <v>0</v>
      </c>
      <c r="O26" s="11">
        <f>SUBTOTAL(9,$B12:O12)</f>
        <v>0</v>
      </c>
      <c r="P26" s="11">
        <f>SUBTOTAL(9,$B12:P12)</f>
        <v>0</v>
      </c>
      <c r="Q26" s="12">
        <f>SUBTOTAL(9,$B12:Q12)</f>
        <v>0</v>
      </c>
      <c r="R26" s="12">
        <f>SUBTOTAL(9,$B12:R12)</f>
        <v>0</v>
      </c>
      <c r="S26" s="11">
        <f>SUBTOTAL(9,$B12:S12)</f>
        <v>0</v>
      </c>
      <c r="T26" s="11">
        <f>SUBTOTAL(9,$B12:T12)</f>
        <v>0</v>
      </c>
      <c r="U26" s="11">
        <f>SUBTOTAL(9,$B12:U12)</f>
        <v>1</v>
      </c>
      <c r="V26" s="12">
        <f>SUBTOTAL(9,$B12:V12)</f>
        <v>1</v>
      </c>
      <c r="W26" s="11">
        <f>SUBTOTAL(9,$B12:W12)</f>
        <v>1</v>
      </c>
      <c r="X26" s="11">
        <f>SUBTOTAL(9,$B12:X12)</f>
        <v>1</v>
      </c>
      <c r="Y26" s="11">
        <f>SUBTOTAL(9,$B12:Y12)</f>
        <v>1</v>
      </c>
      <c r="Z26" s="12">
        <f>SUBTOTAL(9,$B12:Z12)</f>
        <v>1</v>
      </c>
      <c r="AA26" s="11">
        <f>SUBTOTAL(9,$B12:AA12)</f>
        <v>1</v>
      </c>
      <c r="AB26" s="11">
        <f>SUBTOTAL(9,$B12:AB12)</f>
        <v>1</v>
      </c>
      <c r="AC26" s="11">
        <f>SUBTOTAL(9,$B12:AC12)</f>
        <v>1</v>
      </c>
      <c r="AD26" s="12">
        <f>SUBTOTAL(9,$B12:AD12)</f>
        <v>1</v>
      </c>
      <c r="AE26" s="11">
        <f>SUBTOTAL(9,$B12:AE12)</f>
        <v>1</v>
      </c>
      <c r="AF26" s="11">
        <f>SUBTOTAL(9,$B12:AF12)</f>
        <v>1</v>
      </c>
      <c r="AG26" s="11">
        <f>SUBTOTAL(9,$B12:AG12)</f>
        <v>1</v>
      </c>
      <c r="AH26" s="12">
        <f>SUBTOTAL(9,$B12:AH12)</f>
        <v>1</v>
      </c>
      <c r="AI26" s="12">
        <f>SUBTOTAL(9,$B12:AI12)</f>
        <v>1</v>
      </c>
      <c r="AJ26" s="11">
        <f>SUBTOTAL(9,$AJ12:AJ12)</f>
        <v>0</v>
      </c>
      <c r="AK26" s="11">
        <f>SUBTOTAL(9,$AJ12:AK12)</f>
        <v>0</v>
      </c>
      <c r="AL26" s="11">
        <f>SUBTOTAL(9,$AJ12:AL12)</f>
        <v>0</v>
      </c>
      <c r="AM26" s="12">
        <f>SUBTOTAL(9,$AJ12:AM12)</f>
        <v>0</v>
      </c>
      <c r="AN26" s="11">
        <f>SUBTOTAL(9,$AJ12:AN12)</f>
        <v>0</v>
      </c>
      <c r="AO26" s="11">
        <f>SUBTOTAL(9,$AJ12:AO12)</f>
        <v>0</v>
      </c>
      <c r="AP26" s="11">
        <f>SUBTOTAL(9,$AJ12:AP12)</f>
        <v>0</v>
      </c>
      <c r="AQ26" s="12">
        <f>SUBTOTAL(9,$AJ12:AQ12)</f>
        <v>0</v>
      </c>
      <c r="AR26" s="11">
        <f>SUBTOTAL(9,$AJ12:AR12)</f>
        <v>0</v>
      </c>
      <c r="AS26" s="11">
        <f>SUBTOTAL(9,$AJ12:AS12)</f>
        <v>0</v>
      </c>
      <c r="AT26" s="11">
        <f>SUBTOTAL(9,$AJ12:AT12)</f>
        <v>0</v>
      </c>
      <c r="AU26" s="12">
        <f>SUBTOTAL(9,$AJ12:AU12)</f>
        <v>0</v>
      </c>
      <c r="AV26" s="11">
        <f>SUBTOTAL(9,$AJ12:AV12)</f>
        <v>0</v>
      </c>
      <c r="AW26" s="11">
        <f>SUBTOTAL(9,$AJ12:AW12)</f>
        <v>0</v>
      </c>
      <c r="AX26" s="11">
        <f>SUBTOTAL(9,$AJ12:AX12)</f>
        <v>0</v>
      </c>
      <c r="AY26" s="12">
        <f>SUBTOTAL(9,$AJ12:AY12)</f>
        <v>0</v>
      </c>
      <c r="AZ26" s="12">
        <f>SUBTOTAL(9,$AJ12:AZ12)</f>
        <v>0</v>
      </c>
    </row>
    <row r="27" spans="1:52" x14ac:dyDescent="0.25">
      <c r="A27" s="13" t="str">
        <f t="shared" si="25"/>
        <v>YTD Spotlight Group Aviation</v>
      </c>
      <c r="B27" s="11">
        <f>SUBTOTAL(9,$B13:B13)</f>
        <v>0</v>
      </c>
      <c r="C27" s="11">
        <f>SUBTOTAL(9,$B13:C13)</f>
        <v>0</v>
      </c>
      <c r="D27" s="11">
        <f>SUBTOTAL(9,$B13:D13)</f>
        <v>0</v>
      </c>
      <c r="E27" s="12">
        <f>SUBTOTAL(9,$B13:E13)</f>
        <v>0</v>
      </c>
      <c r="F27" s="11">
        <f>SUBTOTAL(9,$B13:F13)</f>
        <v>0</v>
      </c>
      <c r="G27" s="11">
        <f>SUBTOTAL(9,$B13:G13)</f>
        <v>0</v>
      </c>
      <c r="H27" s="11">
        <f>SUBTOTAL(9,$B13:H13)</f>
        <v>0</v>
      </c>
      <c r="I27" s="12">
        <f>SUBTOTAL(9,$B13:I13)</f>
        <v>0</v>
      </c>
      <c r="J27" s="11">
        <f>SUBTOTAL(9,$B13:J13)</f>
        <v>0</v>
      </c>
      <c r="K27" s="11">
        <f>SUBTOTAL(9,$B13:K13)</f>
        <v>0</v>
      </c>
      <c r="L27" s="11">
        <f>SUBTOTAL(9,$B13:L13)</f>
        <v>0</v>
      </c>
      <c r="M27" s="12">
        <f>SUBTOTAL(9,$B13:M13)</f>
        <v>0</v>
      </c>
      <c r="N27" s="11">
        <f>SUBTOTAL(9,$B13:N13)</f>
        <v>0</v>
      </c>
      <c r="O27" s="11">
        <f>SUBTOTAL(9,$B13:O13)</f>
        <v>0</v>
      </c>
      <c r="P27" s="11">
        <f>SUBTOTAL(9,$B13:P13)</f>
        <v>0</v>
      </c>
      <c r="Q27" s="12">
        <f>SUBTOTAL(9,$B13:Q13)</f>
        <v>0</v>
      </c>
      <c r="R27" s="12">
        <f>SUBTOTAL(9,$B13:R13)</f>
        <v>0</v>
      </c>
      <c r="S27" s="11">
        <f>SUBTOTAL(9,$B13:S13)</f>
        <v>0</v>
      </c>
      <c r="T27" s="11">
        <f>SUBTOTAL(9,$B13:T13)</f>
        <v>0</v>
      </c>
      <c r="U27" s="11">
        <f>SUBTOTAL(9,$B13:U13)</f>
        <v>0</v>
      </c>
      <c r="V27" s="12">
        <f>SUBTOTAL(9,$B13:V13)</f>
        <v>0</v>
      </c>
      <c r="W27" s="11">
        <f>SUBTOTAL(9,$B13:W13)</f>
        <v>0</v>
      </c>
      <c r="X27" s="11">
        <f>SUBTOTAL(9,$B13:X13)</f>
        <v>0</v>
      </c>
      <c r="Y27" s="11">
        <f>SUBTOTAL(9,$B13:Y13)</f>
        <v>0</v>
      </c>
      <c r="Z27" s="12">
        <f>SUBTOTAL(9,$B13:Z13)</f>
        <v>0</v>
      </c>
      <c r="AA27" s="11">
        <f>SUBTOTAL(9,$B13:AA13)</f>
        <v>0</v>
      </c>
      <c r="AB27" s="11">
        <f>SUBTOTAL(9,$B13:AB13)</f>
        <v>0</v>
      </c>
      <c r="AC27" s="11">
        <f>SUBTOTAL(9,$B13:AC13)</f>
        <v>0</v>
      </c>
      <c r="AD27" s="12">
        <f>SUBTOTAL(9,$B13:AD13)</f>
        <v>0</v>
      </c>
      <c r="AE27" s="11">
        <f>SUBTOTAL(9,$B13:AE13)</f>
        <v>0</v>
      </c>
      <c r="AF27" s="11">
        <f>SUBTOTAL(9,$B13:AF13)</f>
        <v>0</v>
      </c>
      <c r="AG27" s="11">
        <f>SUBTOTAL(9,$B13:AG13)</f>
        <v>0</v>
      </c>
      <c r="AH27" s="12">
        <f>SUBTOTAL(9,$B13:AH13)</f>
        <v>0</v>
      </c>
      <c r="AI27" s="12">
        <f>SUBTOTAL(9,$B13:AI13)</f>
        <v>0</v>
      </c>
      <c r="AJ27" s="11">
        <f>SUBTOTAL(9,$AJ13:AJ13)</f>
        <v>0</v>
      </c>
      <c r="AK27" s="11">
        <f>SUBTOTAL(9,$AJ13:AK13)</f>
        <v>0</v>
      </c>
      <c r="AL27" s="11">
        <f>SUBTOTAL(9,$AJ13:AL13)</f>
        <v>0</v>
      </c>
      <c r="AM27" s="12">
        <f>SUBTOTAL(9,$AJ13:AM13)</f>
        <v>0</v>
      </c>
      <c r="AN27" s="11">
        <f>SUBTOTAL(9,$AJ13:AN13)</f>
        <v>0</v>
      </c>
      <c r="AO27" s="11">
        <f>SUBTOTAL(9,$AJ13:AO13)</f>
        <v>0</v>
      </c>
      <c r="AP27" s="11">
        <f>SUBTOTAL(9,$AJ13:AP13)</f>
        <v>0</v>
      </c>
      <c r="AQ27" s="12">
        <f>SUBTOTAL(9,$AJ13:AQ13)</f>
        <v>0</v>
      </c>
      <c r="AR27" s="11">
        <f>SUBTOTAL(9,$AJ13:AR13)</f>
        <v>0</v>
      </c>
      <c r="AS27" s="11">
        <f>SUBTOTAL(9,$AJ13:AS13)</f>
        <v>0</v>
      </c>
      <c r="AT27" s="11">
        <f>SUBTOTAL(9,$AJ13:AT13)</f>
        <v>0</v>
      </c>
      <c r="AU27" s="12">
        <f>SUBTOTAL(9,$AJ13:AU13)</f>
        <v>0</v>
      </c>
      <c r="AV27" s="11">
        <f>SUBTOTAL(9,$AJ13:AV13)</f>
        <v>0</v>
      </c>
      <c r="AW27" s="11">
        <f>SUBTOTAL(9,$AJ13:AW13)</f>
        <v>0</v>
      </c>
      <c r="AX27" s="11">
        <f>SUBTOTAL(9,$AJ13:AX13)</f>
        <v>0</v>
      </c>
      <c r="AY27" s="12">
        <f>SUBTOTAL(9,$AJ13:AY13)</f>
        <v>0</v>
      </c>
      <c r="AZ27" s="12">
        <f>SUBTOTAL(9,$AJ13:AZ13)</f>
        <v>0</v>
      </c>
    </row>
    <row r="28" spans="1:52" x14ac:dyDescent="0.25">
      <c r="A28" s="13" t="str">
        <f t="shared" si="25"/>
        <v>YTD Supply Chain</v>
      </c>
      <c r="B28" s="11">
        <f>SUBTOTAL(9,$B14:B14)</f>
        <v>0</v>
      </c>
      <c r="C28" s="11">
        <f>SUBTOTAL(9,$B14:C14)</f>
        <v>0</v>
      </c>
      <c r="D28" s="11">
        <f>SUBTOTAL(9,$B14:D14)</f>
        <v>0</v>
      </c>
      <c r="E28" s="12">
        <f>SUBTOTAL(9,$B14:E14)</f>
        <v>0</v>
      </c>
      <c r="F28" s="11">
        <f>SUBTOTAL(9,$B14:F14)</f>
        <v>0</v>
      </c>
      <c r="G28" s="11">
        <f>SUBTOTAL(9,$B14:G14)</f>
        <v>0</v>
      </c>
      <c r="H28" s="11">
        <f>SUBTOTAL(9,$B14:H14)</f>
        <v>0</v>
      </c>
      <c r="I28" s="12">
        <f>SUBTOTAL(9,$B14:I14)</f>
        <v>0</v>
      </c>
      <c r="J28" s="11">
        <f>SUBTOTAL(9,$B14:J14)</f>
        <v>0</v>
      </c>
      <c r="K28" s="11">
        <f>SUBTOTAL(9,$B14:K14)</f>
        <v>0</v>
      </c>
      <c r="L28" s="11">
        <f>SUBTOTAL(9,$B14:L14)</f>
        <v>0</v>
      </c>
      <c r="M28" s="12">
        <f>SUBTOTAL(9,$B14:M14)</f>
        <v>0</v>
      </c>
      <c r="N28" s="11">
        <f>SUBTOTAL(9,$B14:N14)</f>
        <v>1</v>
      </c>
      <c r="O28" s="11">
        <f>SUBTOTAL(9,$B14:O14)</f>
        <v>5</v>
      </c>
      <c r="P28" s="11">
        <f>SUBTOTAL(9,$B14:P14)</f>
        <v>8</v>
      </c>
      <c r="Q28" s="12">
        <f>SUBTOTAL(9,$B14:Q14)</f>
        <v>8</v>
      </c>
      <c r="R28" s="12">
        <f>SUBTOTAL(9,$B14:R14)</f>
        <v>8</v>
      </c>
      <c r="S28" s="11">
        <f>SUBTOTAL(9,$B14:S14)</f>
        <v>8</v>
      </c>
      <c r="T28" s="11">
        <f>SUBTOTAL(9,$B14:T14)</f>
        <v>8</v>
      </c>
      <c r="U28" s="11">
        <f>SUBTOTAL(9,$B14:U14)</f>
        <v>8</v>
      </c>
      <c r="V28" s="12">
        <f>SUBTOTAL(9,$B14:V14)</f>
        <v>8</v>
      </c>
      <c r="W28" s="11">
        <f>SUBTOTAL(9,$B14:W14)</f>
        <v>8</v>
      </c>
      <c r="X28" s="11">
        <f>SUBTOTAL(9,$B14:X14)</f>
        <v>8</v>
      </c>
      <c r="Y28" s="11">
        <f>SUBTOTAL(9,$B14:Y14)</f>
        <v>9</v>
      </c>
      <c r="Z28" s="12">
        <f>SUBTOTAL(9,$B14:Z14)</f>
        <v>9</v>
      </c>
      <c r="AA28" s="11">
        <f>SUBTOTAL(9,$B14:AA14)</f>
        <v>9</v>
      </c>
      <c r="AB28" s="11">
        <f>SUBTOTAL(9,$B14:AB14)</f>
        <v>9</v>
      </c>
      <c r="AC28" s="11">
        <f>SUBTOTAL(9,$B14:AC14)</f>
        <v>11</v>
      </c>
      <c r="AD28" s="12">
        <f>SUBTOTAL(9,$B14:AD14)</f>
        <v>11</v>
      </c>
      <c r="AE28" s="11">
        <f>SUBTOTAL(9,$B14:AE14)</f>
        <v>11</v>
      </c>
      <c r="AF28" s="11">
        <f>SUBTOTAL(9,$B14:AF14)</f>
        <v>11</v>
      </c>
      <c r="AG28" s="11">
        <f>SUBTOTAL(9,$B14:AG14)</f>
        <v>11</v>
      </c>
      <c r="AH28" s="12">
        <f>SUBTOTAL(9,$B14:AH14)</f>
        <v>11</v>
      </c>
      <c r="AI28" s="12">
        <f>SUBTOTAL(9,$B14:AI14)</f>
        <v>11</v>
      </c>
      <c r="AJ28" s="11">
        <f>SUBTOTAL(9,$AJ14:AJ14)</f>
        <v>0</v>
      </c>
      <c r="AK28" s="11">
        <f>SUBTOTAL(9,$AJ14:AK14)</f>
        <v>0</v>
      </c>
      <c r="AL28" s="11">
        <f>SUBTOTAL(9,$AJ14:AL14)</f>
        <v>0</v>
      </c>
      <c r="AM28" s="12">
        <f>SUBTOTAL(9,$AJ14:AM14)</f>
        <v>0</v>
      </c>
      <c r="AN28" s="11">
        <f>SUBTOTAL(9,$AJ14:AN14)</f>
        <v>0</v>
      </c>
      <c r="AO28" s="11">
        <f>SUBTOTAL(9,$AJ14:AO14)</f>
        <v>0</v>
      </c>
      <c r="AP28" s="11">
        <f>SUBTOTAL(9,$AJ14:AP14)</f>
        <v>0</v>
      </c>
      <c r="AQ28" s="12">
        <f>SUBTOTAL(9,$AJ14:AQ14)</f>
        <v>0</v>
      </c>
      <c r="AR28" s="11">
        <f>SUBTOTAL(9,$AJ14:AR14)</f>
        <v>0</v>
      </c>
      <c r="AS28" s="11">
        <f>SUBTOTAL(9,$AJ14:AS14)</f>
        <v>0</v>
      </c>
      <c r="AT28" s="11">
        <f>SUBTOTAL(9,$AJ14:AT14)</f>
        <v>0</v>
      </c>
      <c r="AU28" s="12">
        <f>SUBTOTAL(9,$AJ14:AU14)</f>
        <v>0</v>
      </c>
      <c r="AV28" s="11">
        <f>SUBTOTAL(9,$AJ14:AV14)</f>
        <v>0</v>
      </c>
      <c r="AW28" s="11">
        <f>SUBTOTAL(9,$AJ14:AW14)</f>
        <v>0</v>
      </c>
      <c r="AX28" s="11">
        <f>SUBTOTAL(9,$AJ14:AX14)</f>
        <v>0</v>
      </c>
      <c r="AY28" s="12">
        <f>SUBTOTAL(9,$AJ14:AY14)</f>
        <v>0</v>
      </c>
      <c r="AZ28" s="12">
        <f>SUBTOTAL(9,$AJ14:AZ14)</f>
        <v>0</v>
      </c>
    </row>
  </sheetData>
  <mergeCells count="3">
    <mergeCell ref="B1:R1"/>
    <mergeCell ref="S1:AI1"/>
    <mergeCell ref="AJ1:AZ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F1BED-2815-4D73-8A3F-3B9E466719C5}">
  <sheetPr>
    <tabColor theme="9" tint="0.39997558519241921"/>
  </sheetPr>
  <dimension ref="A1:W2596"/>
  <sheetViews>
    <sheetView topLeftCell="G1" workbookViewId="0">
      <selection activeCell="AJ35" sqref="AJ35"/>
    </sheetView>
  </sheetViews>
  <sheetFormatPr defaultRowHeight="15" x14ac:dyDescent="0.25"/>
  <cols>
    <col min="1" max="1" width="18.7109375" customWidth="1"/>
    <col min="2" max="2" width="36.85546875" customWidth="1"/>
    <col min="3" max="3" width="40.7109375" customWidth="1"/>
    <col min="5" max="5" width="13.7109375" customWidth="1"/>
    <col min="6" max="6" width="13.140625" customWidth="1"/>
    <col min="8" max="8" width="13.7109375" customWidth="1"/>
    <col min="9" max="9" width="21.7109375" customWidth="1"/>
    <col min="10" max="10" width="62" customWidth="1"/>
    <col min="11" max="11" width="4.140625" customWidth="1"/>
    <col min="12" max="12" width="6.42578125" customWidth="1"/>
    <col min="14" max="14" width="22.85546875" customWidth="1"/>
    <col min="15" max="15" width="27.42578125" customWidth="1"/>
    <col min="16" max="16" width="25.7109375" customWidth="1"/>
    <col min="17" max="17" width="19.5703125" customWidth="1"/>
    <col min="18" max="18" width="9" style="5" customWidth="1"/>
    <col min="19" max="19" width="9.85546875" customWidth="1"/>
    <col min="20" max="20" width="16.140625" customWidth="1"/>
    <col min="21" max="21" width="11.7109375" customWidth="1"/>
    <col min="22" max="22" width="13.7109375" customWidth="1"/>
    <col min="23" max="23" width="21" customWidth="1"/>
    <col min="27" max="27" width="30" customWidth="1"/>
  </cols>
  <sheetData>
    <row r="1" spans="1:23" x14ac:dyDescent="0.25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30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8</v>
      </c>
      <c r="P1" t="s">
        <v>53</v>
      </c>
      <c r="Q1" t="s">
        <v>54</v>
      </c>
      <c r="R1" s="5" t="s">
        <v>55</v>
      </c>
      <c r="S1" t="s">
        <v>56</v>
      </c>
      <c r="T1" t="s">
        <v>57</v>
      </c>
      <c r="U1" s="57" t="s">
        <v>58</v>
      </c>
      <c r="V1" s="57" t="s">
        <v>59</v>
      </c>
      <c r="W1" s="57" t="s">
        <v>1545</v>
      </c>
    </row>
    <row r="2" spans="1:23" x14ac:dyDescent="0.25">
      <c r="A2" t="s">
        <v>892</v>
      </c>
      <c r="B2" t="s">
        <v>893</v>
      </c>
      <c r="C2" t="s">
        <v>62</v>
      </c>
      <c r="D2">
        <v>9275367</v>
      </c>
      <c r="E2" t="s">
        <v>63</v>
      </c>
      <c r="F2" t="s">
        <v>1</v>
      </c>
      <c r="G2" t="s">
        <v>69</v>
      </c>
      <c r="H2" s="1">
        <v>44979</v>
      </c>
      <c r="I2" s="1">
        <v>45278</v>
      </c>
      <c r="J2" t="s">
        <v>70</v>
      </c>
      <c r="N2" t="s">
        <v>674</v>
      </c>
      <c r="O2" t="s">
        <v>16</v>
      </c>
      <c r="Q2" t="s">
        <v>72</v>
      </c>
      <c r="R2"/>
      <c r="S2">
        <v>313834</v>
      </c>
      <c r="U2" s="56" t="str">
        <f>IFERROR(VLOOKUP(H2,'FIN CAL LOOKUP'!A:J,7,1),"")</f>
        <v>FEB, FY23</v>
      </c>
      <c r="V2" s="56" t="str">
        <f>IFERROR(VLOOKUP(I2,'FIN CAL LOOKUP'!B:K,9,1),"")</f>
        <v>Q2, FY24</v>
      </c>
      <c r="W2" s="56" t="str">
        <f>IFERROR(VLOOKUP(S2,'Active Employees '!B:R,17,0),"NA")</f>
        <v>Human Resources</v>
      </c>
    </row>
    <row r="3" spans="1:23" x14ac:dyDescent="0.25">
      <c r="A3" t="s">
        <v>229</v>
      </c>
      <c r="B3" t="s">
        <v>230</v>
      </c>
      <c r="C3" t="s">
        <v>62</v>
      </c>
      <c r="D3">
        <v>9275367</v>
      </c>
      <c r="E3" t="s">
        <v>63</v>
      </c>
      <c r="F3" t="s">
        <v>29</v>
      </c>
      <c r="H3" s="1"/>
      <c r="I3" s="1"/>
      <c r="J3" t="s">
        <v>119</v>
      </c>
      <c r="N3" t="s">
        <v>231</v>
      </c>
      <c r="O3" t="s">
        <v>18</v>
      </c>
      <c r="P3" t="s">
        <v>109</v>
      </c>
      <c r="Q3" t="s">
        <v>232</v>
      </c>
      <c r="R3"/>
      <c r="S3">
        <v>316928</v>
      </c>
      <c r="U3" s="56" t="str">
        <f>IFERROR(VLOOKUP(H3,'FIN CAL LOOKUP'!A:J,7,1),"")</f>
        <v/>
      </c>
      <c r="V3" s="56" t="str">
        <f>IFERROR(VLOOKUP(I3,'FIN CAL LOOKUP'!B:K,9,1),"")</f>
        <v/>
      </c>
      <c r="W3" s="56" t="str">
        <f>IFERROR(VLOOKUP(S3,'Active Employees '!B:R,17,0),"NA")</f>
        <v>NA</v>
      </c>
    </row>
    <row r="4" spans="1:23" x14ac:dyDescent="0.25">
      <c r="A4" t="s">
        <v>247</v>
      </c>
      <c r="B4" t="s">
        <v>248</v>
      </c>
      <c r="C4" t="s">
        <v>62</v>
      </c>
      <c r="D4">
        <v>9275367</v>
      </c>
      <c r="E4" t="s">
        <v>63</v>
      </c>
      <c r="F4" t="s">
        <v>29</v>
      </c>
      <c r="H4" s="1"/>
      <c r="I4" s="1"/>
      <c r="J4" t="s">
        <v>249</v>
      </c>
      <c r="N4" t="s">
        <v>250</v>
      </c>
      <c r="O4" t="s">
        <v>16</v>
      </c>
      <c r="Q4" t="s">
        <v>251</v>
      </c>
      <c r="R4" t="s">
        <v>67</v>
      </c>
      <c r="S4">
        <v>335714</v>
      </c>
      <c r="U4" s="56" t="str">
        <f>IFERROR(VLOOKUP(H4,'FIN CAL LOOKUP'!A:J,7,1),"")</f>
        <v/>
      </c>
      <c r="V4" s="56" t="str">
        <f>IFERROR(VLOOKUP(I4,'FIN CAL LOOKUP'!B:K,9,1),"")</f>
        <v/>
      </c>
      <c r="W4" s="56" t="str">
        <f>IFERROR(VLOOKUP(S4,'Active Employees '!B:R,17,0),"NA")</f>
        <v>Human Resources</v>
      </c>
    </row>
    <row r="5" spans="1:23" x14ac:dyDescent="0.25">
      <c r="A5" t="s">
        <v>308</v>
      </c>
      <c r="B5" t="s">
        <v>309</v>
      </c>
      <c r="C5" t="s">
        <v>62</v>
      </c>
      <c r="D5">
        <v>9275367</v>
      </c>
      <c r="E5" t="s">
        <v>63</v>
      </c>
      <c r="F5" t="s">
        <v>29</v>
      </c>
      <c r="H5" s="1"/>
      <c r="I5" s="1"/>
      <c r="J5" t="s">
        <v>310</v>
      </c>
      <c r="N5" t="s">
        <v>311</v>
      </c>
      <c r="O5" t="s">
        <v>18</v>
      </c>
      <c r="P5" t="s">
        <v>109</v>
      </c>
      <c r="Q5" t="s">
        <v>312</v>
      </c>
      <c r="R5"/>
      <c r="S5">
        <v>323038</v>
      </c>
      <c r="U5" s="56" t="str">
        <f>IFERROR(VLOOKUP(H5,'FIN CAL LOOKUP'!A:J,7,1),"")</f>
        <v/>
      </c>
      <c r="V5" s="56" t="str">
        <f>IFERROR(VLOOKUP(I5,'FIN CAL LOOKUP'!B:K,9,1),"")</f>
        <v/>
      </c>
      <c r="W5" s="56" t="str">
        <f>IFERROR(VLOOKUP(S5,'Active Employees '!B:R,17,0),"NA")</f>
        <v>Marketing</v>
      </c>
    </row>
    <row r="6" spans="1:23" x14ac:dyDescent="0.25">
      <c r="A6" t="s">
        <v>1115</v>
      </c>
      <c r="B6" t="s">
        <v>1116</v>
      </c>
      <c r="C6" t="s">
        <v>62</v>
      </c>
      <c r="D6">
        <v>9275367</v>
      </c>
      <c r="E6" t="s">
        <v>63</v>
      </c>
      <c r="F6" t="s">
        <v>1</v>
      </c>
      <c r="G6" t="s">
        <v>69</v>
      </c>
      <c r="H6" s="1">
        <v>45110</v>
      </c>
      <c r="I6" s="1">
        <v>45299</v>
      </c>
      <c r="J6" t="s">
        <v>205</v>
      </c>
      <c r="N6" t="s">
        <v>116</v>
      </c>
      <c r="O6" t="s">
        <v>19</v>
      </c>
      <c r="R6"/>
      <c r="U6" s="56" t="str">
        <f>IFERROR(VLOOKUP(H6,'FIN CAL LOOKUP'!A:J,7,1),"")</f>
        <v>JUL, FY24</v>
      </c>
      <c r="V6" s="56" t="str">
        <f>IFERROR(VLOOKUP(I6,'FIN CAL LOOKUP'!B:K,9,1),"")</f>
        <v>Q3, FY24</v>
      </c>
      <c r="W6" s="56" t="str">
        <f>IFERROR(VLOOKUP(S6,'Active Employees '!B:R,17,0),"NA")</f>
        <v>NA</v>
      </c>
    </row>
    <row r="7" spans="1:23" x14ac:dyDescent="0.25">
      <c r="A7" t="s">
        <v>89</v>
      </c>
      <c r="B7" t="s">
        <v>90</v>
      </c>
      <c r="C7" t="s">
        <v>62</v>
      </c>
      <c r="D7">
        <v>9275367</v>
      </c>
      <c r="E7" t="s">
        <v>63</v>
      </c>
      <c r="F7" t="s">
        <v>29</v>
      </c>
      <c r="H7" s="1"/>
      <c r="I7" s="1"/>
      <c r="J7" t="s">
        <v>70</v>
      </c>
      <c r="O7" t="s">
        <v>16</v>
      </c>
      <c r="P7" t="s">
        <v>91</v>
      </c>
      <c r="Q7" t="s">
        <v>78</v>
      </c>
      <c r="R7"/>
      <c r="U7" s="56" t="str">
        <f>IFERROR(VLOOKUP(H7,'FIN CAL LOOKUP'!A:J,7,1),"")</f>
        <v/>
      </c>
      <c r="V7" s="56" t="str">
        <f>IFERROR(VLOOKUP(I7,'FIN CAL LOOKUP'!B:K,9,1),"")</f>
        <v/>
      </c>
      <c r="W7" s="56" t="str">
        <f>IFERROR(VLOOKUP(S7,'Active Employees '!B:R,17,0),"NA")</f>
        <v>NA</v>
      </c>
    </row>
    <row r="8" spans="1:23" x14ac:dyDescent="0.25">
      <c r="A8" t="s">
        <v>243</v>
      </c>
      <c r="B8" t="s">
        <v>244</v>
      </c>
      <c r="C8" t="s">
        <v>62</v>
      </c>
      <c r="D8">
        <v>9275367</v>
      </c>
      <c r="E8" t="s">
        <v>63</v>
      </c>
      <c r="F8" t="s">
        <v>29</v>
      </c>
      <c r="H8" s="1"/>
      <c r="I8" s="1"/>
      <c r="J8" t="s">
        <v>235</v>
      </c>
      <c r="Q8" t="s">
        <v>245</v>
      </c>
      <c r="R8"/>
      <c r="S8" t="s">
        <v>246</v>
      </c>
      <c r="U8" s="56" t="str">
        <f>IFERROR(VLOOKUP(H8,'FIN CAL LOOKUP'!A:J,7,1),"")</f>
        <v/>
      </c>
      <c r="V8" s="56" t="str">
        <f>IFERROR(VLOOKUP(I8,'FIN CAL LOOKUP'!B:K,9,1),"")</f>
        <v/>
      </c>
      <c r="W8" s="56" t="str">
        <f>IFERROR(VLOOKUP(S8,'Active Employees '!B:R,17,0),"NA")</f>
        <v>NA</v>
      </c>
    </row>
    <row r="9" spans="1:23" x14ac:dyDescent="0.25">
      <c r="A9" t="s">
        <v>105</v>
      </c>
      <c r="B9" t="s">
        <v>106</v>
      </c>
      <c r="C9" t="s">
        <v>62</v>
      </c>
      <c r="D9">
        <v>9275367</v>
      </c>
      <c r="E9" t="s">
        <v>63</v>
      </c>
      <c r="F9" t="s">
        <v>29</v>
      </c>
      <c r="H9" s="1"/>
      <c r="I9" s="1"/>
      <c r="J9" t="s">
        <v>107</v>
      </c>
      <c r="N9" t="s">
        <v>108</v>
      </c>
      <c r="O9" t="s">
        <v>18</v>
      </c>
      <c r="P9" t="s">
        <v>109</v>
      </c>
      <c r="R9" t="s">
        <v>67</v>
      </c>
      <c r="S9">
        <v>335615</v>
      </c>
      <c r="U9" s="56" t="str">
        <f>IFERROR(VLOOKUP(H9,'FIN CAL LOOKUP'!A:J,7,1),"")</f>
        <v/>
      </c>
      <c r="V9" s="56" t="str">
        <f>IFERROR(VLOOKUP(I9,'FIN CAL LOOKUP'!B:K,9,1),"")</f>
        <v/>
      </c>
      <c r="W9" s="56" t="str">
        <f>IFERROR(VLOOKUP(S9,'Active Employees '!B:R,17,0),"NA")</f>
        <v>Marketing</v>
      </c>
    </row>
    <row r="10" spans="1:23" x14ac:dyDescent="0.25">
      <c r="A10" t="s">
        <v>910</v>
      </c>
      <c r="B10" t="s">
        <v>911</v>
      </c>
      <c r="C10" t="s">
        <v>62</v>
      </c>
      <c r="D10">
        <v>9275367</v>
      </c>
      <c r="E10" t="s">
        <v>63</v>
      </c>
      <c r="F10" t="s">
        <v>1</v>
      </c>
      <c r="G10" t="s">
        <v>69</v>
      </c>
      <c r="H10" s="1">
        <v>44964</v>
      </c>
      <c r="I10" s="1">
        <v>44964</v>
      </c>
      <c r="J10" t="s">
        <v>115</v>
      </c>
      <c r="N10" t="s">
        <v>912</v>
      </c>
      <c r="O10" t="s">
        <v>19</v>
      </c>
      <c r="P10" t="s">
        <v>203</v>
      </c>
      <c r="Q10" t="s">
        <v>204</v>
      </c>
      <c r="R10"/>
      <c r="S10">
        <v>324258</v>
      </c>
      <c r="U10" s="56" t="str">
        <f>IFERROR(VLOOKUP(H10,'FIN CAL LOOKUP'!A:J,7,1),"")</f>
        <v>FEB, FY23</v>
      </c>
      <c r="V10" s="56" t="str">
        <f>IFERROR(VLOOKUP(I10,'FIN CAL LOOKUP'!B:K,9,1),"")</f>
        <v>Q3, FY23</v>
      </c>
      <c r="W10" s="56" t="str">
        <f>IFERROR(VLOOKUP(S10,'Active Employees '!B:R,17,0),"NA")</f>
        <v>Property and Store Development</v>
      </c>
    </row>
    <row r="11" spans="1:23" x14ac:dyDescent="0.25">
      <c r="A11" t="s">
        <v>1186</v>
      </c>
      <c r="B11" t="s">
        <v>1187</v>
      </c>
      <c r="C11" t="s">
        <v>62</v>
      </c>
      <c r="D11">
        <v>9275367</v>
      </c>
      <c r="E11" t="s">
        <v>63</v>
      </c>
      <c r="F11" t="s">
        <v>1</v>
      </c>
      <c r="G11" t="s">
        <v>69</v>
      </c>
      <c r="H11" s="1">
        <v>44943</v>
      </c>
      <c r="I11" s="1">
        <v>44943</v>
      </c>
      <c r="J11" t="s">
        <v>115</v>
      </c>
      <c r="N11" t="s">
        <v>1188</v>
      </c>
      <c r="O11" t="s">
        <v>19</v>
      </c>
      <c r="P11" t="s">
        <v>347</v>
      </c>
      <c r="Q11" t="s">
        <v>703</v>
      </c>
      <c r="S11">
        <v>239383</v>
      </c>
      <c r="U11" s="56" t="str">
        <f>IFERROR(VLOOKUP(H11,'FIN CAL LOOKUP'!A:J,7,1),"")</f>
        <v>JAN, FY23</v>
      </c>
      <c r="V11" s="56" t="str">
        <f>IFERROR(VLOOKUP(I11,'FIN CAL LOOKUP'!B:K,9,1),"")</f>
        <v>Q3, FY23</v>
      </c>
      <c r="W11" s="56" t="str">
        <f>IFERROR(VLOOKUP(S11,'Active Employees '!B:R,17,0),"NA")</f>
        <v>Property and Store Development</v>
      </c>
    </row>
    <row r="12" spans="1:23" x14ac:dyDescent="0.25">
      <c r="A12" t="s">
        <v>289</v>
      </c>
      <c r="B12" t="s">
        <v>290</v>
      </c>
      <c r="C12" t="s">
        <v>62</v>
      </c>
      <c r="D12">
        <v>9275367</v>
      </c>
      <c r="E12" t="s">
        <v>63</v>
      </c>
      <c r="F12" t="s">
        <v>29</v>
      </c>
      <c r="H12" s="1"/>
      <c r="I12" s="1"/>
      <c r="J12" t="s">
        <v>150</v>
      </c>
      <c r="O12" t="s">
        <v>13</v>
      </c>
      <c r="P12" t="s">
        <v>13</v>
      </c>
      <c r="Q12" t="s">
        <v>291</v>
      </c>
      <c r="R12"/>
      <c r="S12" t="s">
        <v>292</v>
      </c>
      <c r="U12" s="56" t="str">
        <f>IFERROR(VLOOKUP(H12,'FIN CAL LOOKUP'!A:J,7,1),"")</f>
        <v/>
      </c>
      <c r="V12" s="56" t="str">
        <f>IFERROR(VLOOKUP(I12,'FIN CAL LOOKUP'!B:K,9,1),"")</f>
        <v/>
      </c>
      <c r="W12" s="56" t="str">
        <f>IFERROR(VLOOKUP(S12,'Active Employees '!B:R,17,0),"NA")</f>
        <v>NA</v>
      </c>
    </row>
    <row r="13" spans="1:23" x14ac:dyDescent="0.25">
      <c r="A13" t="s">
        <v>255</v>
      </c>
      <c r="B13" t="s">
        <v>256</v>
      </c>
      <c r="C13" t="s">
        <v>62</v>
      </c>
      <c r="D13">
        <v>9275367</v>
      </c>
      <c r="E13" t="s">
        <v>63</v>
      </c>
      <c r="F13" t="s">
        <v>29</v>
      </c>
      <c r="H13" s="1"/>
      <c r="I13" s="1"/>
      <c r="J13" t="s">
        <v>1474</v>
      </c>
      <c r="N13" t="s">
        <v>257</v>
      </c>
      <c r="O13" t="s">
        <v>15</v>
      </c>
      <c r="P13" t="s">
        <v>258</v>
      </c>
      <c r="Q13" t="s">
        <v>259</v>
      </c>
      <c r="R13"/>
      <c r="S13">
        <v>338637</v>
      </c>
      <c r="T13" t="s">
        <v>260</v>
      </c>
      <c r="U13" s="56" t="str">
        <f>IFERROR(VLOOKUP(H13,'FIN CAL LOOKUP'!A:J,7,1),"")</f>
        <v/>
      </c>
      <c r="V13" s="56" t="str">
        <f>IFERROR(VLOOKUP(I13,'FIN CAL LOOKUP'!B:K,9,1),"")</f>
        <v/>
      </c>
      <c r="W13" s="56" t="str">
        <f>IFERROR(VLOOKUP(S13,'Active Employees '!B:R,17,0),"NA")</f>
        <v>SPG Development</v>
      </c>
    </row>
    <row r="14" spans="1:23" x14ac:dyDescent="0.25">
      <c r="A14" t="s">
        <v>545</v>
      </c>
      <c r="B14" t="s">
        <v>546</v>
      </c>
      <c r="C14" t="s">
        <v>62</v>
      </c>
      <c r="D14">
        <v>9275367</v>
      </c>
      <c r="E14" t="s">
        <v>63</v>
      </c>
      <c r="F14" t="s">
        <v>1</v>
      </c>
      <c r="G14" t="s">
        <v>69</v>
      </c>
      <c r="H14" s="1">
        <v>45545</v>
      </c>
      <c r="I14" s="1">
        <v>45545</v>
      </c>
      <c r="J14" t="s">
        <v>150</v>
      </c>
      <c r="N14" t="s">
        <v>548</v>
      </c>
      <c r="O14" t="s">
        <v>17</v>
      </c>
      <c r="P14" t="s">
        <v>152</v>
      </c>
      <c r="Q14" t="s">
        <v>153</v>
      </c>
      <c r="R14"/>
      <c r="S14">
        <v>323285</v>
      </c>
      <c r="U14" s="56" t="str">
        <f>IFERROR(VLOOKUP(H14,'FIN CAL LOOKUP'!A:J,7,1),"")</f>
        <v>SEP, FY25</v>
      </c>
      <c r="V14" s="56" t="str">
        <f>IFERROR(VLOOKUP(I14,'FIN CAL LOOKUP'!B:K,9,1),"")</f>
        <v>Q1, FY25</v>
      </c>
      <c r="W14" s="56" t="str">
        <f>IFERROR(VLOOKUP(S14,'Active Employees '!B:R,17,0),"NA")</f>
        <v>IT</v>
      </c>
    </row>
    <row r="15" spans="1:23" x14ac:dyDescent="0.25">
      <c r="A15" t="s">
        <v>306</v>
      </c>
      <c r="B15" t="s">
        <v>307</v>
      </c>
      <c r="C15" t="s">
        <v>62</v>
      </c>
      <c r="D15">
        <v>9275367</v>
      </c>
      <c r="E15" t="s">
        <v>63</v>
      </c>
      <c r="F15" t="s">
        <v>2</v>
      </c>
      <c r="H15" s="1">
        <v>45838</v>
      </c>
      <c r="I15" s="1"/>
      <c r="J15" t="s">
        <v>150</v>
      </c>
      <c r="N15" t="s">
        <v>151</v>
      </c>
      <c r="O15" t="s">
        <v>17</v>
      </c>
      <c r="P15" t="s">
        <v>152</v>
      </c>
      <c r="Q15" t="s">
        <v>153</v>
      </c>
      <c r="R15" t="s">
        <v>67</v>
      </c>
      <c r="S15">
        <v>325420</v>
      </c>
      <c r="T15" t="s">
        <v>306</v>
      </c>
      <c r="U15" s="56" t="str">
        <f>IFERROR(VLOOKUP(H15,'FIN CAL LOOKUP'!A:J,7,1),"")</f>
        <v>JUL, FY26</v>
      </c>
      <c r="V15" s="56" t="str">
        <f>IFERROR(VLOOKUP(I15,'FIN CAL LOOKUP'!B:K,9,1),"")</f>
        <v/>
      </c>
      <c r="W15" s="56" t="str">
        <f>IFERROR(VLOOKUP(S15,'Active Employees '!B:R,17,0),"NA")</f>
        <v>eCommerce &amp; Omni Channel</v>
      </c>
    </row>
    <row r="16" spans="1:23" x14ac:dyDescent="0.25">
      <c r="A16" t="s">
        <v>1470</v>
      </c>
      <c r="B16" t="s">
        <v>1471</v>
      </c>
      <c r="C16" t="s">
        <v>62</v>
      </c>
      <c r="D16">
        <v>9275367</v>
      </c>
      <c r="E16" t="s">
        <v>63</v>
      </c>
      <c r="F16" t="s">
        <v>29</v>
      </c>
      <c r="H16" s="1"/>
      <c r="I16" s="1"/>
      <c r="J16" t="s">
        <v>1472</v>
      </c>
      <c r="N16" t="s">
        <v>1473</v>
      </c>
      <c r="O16" t="s">
        <v>15418</v>
      </c>
      <c r="P16" t="s">
        <v>347</v>
      </c>
      <c r="R16"/>
      <c r="S16">
        <v>339308</v>
      </c>
      <c r="T16" t="s">
        <v>1470</v>
      </c>
      <c r="U16" s="56" t="str">
        <f>IFERROR(VLOOKUP(H16,'FIN CAL LOOKUP'!A:J,7,1),"")</f>
        <v/>
      </c>
      <c r="V16" s="56" t="str">
        <f>IFERROR(VLOOKUP(I16,'FIN CAL LOOKUP'!B:K,9,1),"")</f>
        <v/>
      </c>
      <c r="W16" s="56" t="str">
        <f>IFERROR(VLOOKUP(S16,'Active Employees '!B:R,17,0),"NA")</f>
        <v>Property and Store Development</v>
      </c>
    </row>
    <row r="17" spans="1:23" x14ac:dyDescent="0.25">
      <c r="A17" t="s">
        <v>285</v>
      </c>
      <c r="B17" t="s">
        <v>286</v>
      </c>
      <c r="C17" t="s">
        <v>62</v>
      </c>
      <c r="D17">
        <v>9275367</v>
      </c>
      <c r="E17" t="s">
        <v>63</v>
      </c>
      <c r="F17" t="s">
        <v>29</v>
      </c>
      <c r="H17" s="1"/>
      <c r="I17" s="1"/>
      <c r="J17" t="s">
        <v>287</v>
      </c>
      <c r="N17" t="s">
        <v>288</v>
      </c>
      <c r="O17" t="s">
        <v>16</v>
      </c>
      <c r="Q17" t="s">
        <v>72</v>
      </c>
      <c r="R17" t="s">
        <v>67</v>
      </c>
      <c r="S17">
        <v>202731</v>
      </c>
      <c r="T17" t="s">
        <v>285</v>
      </c>
      <c r="U17" s="56" t="str">
        <f>IFERROR(VLOOKUP(H17,'FIN CAL LOOKUP'!A:J,7,1),"")</f>
        <v/>
      </c>
      <c r="V17" s="56" t="str">
        <f>IFERROR(VLOOKUP(I17,'FIN CAL LOOKUP'!B:K,9,1),"")</f>
        <v/>
      </c>
      <c r="W17" s="56" t="str">
        <f>IFERROR(VLOOKUP(S17,'Active Employees '!B:R,17,0),"NA")</f>
        <v>Human Resources</v>
      </c>
    </row>
    <row r="18" spans="1:23" x14ac:dyDescent="0.25">
      <c r="A18" t="s">
        <v>122</v>
      </c>
      <c r="B18" t="s">
        <v>123</v>
      </c>
      <c r="C18" t="s">
        <v>62</v>
      </c>
      <c r="D18">
        <v>9275367</v>
      </c>
      <c r="E18" t="s">
        <v>63</v>
      </c>
      <c r="F18" t="s">
        <v>1</v>
      </c>
      <c r="G18" t="s">
        <v>69</v>
      </c>
      <c r="H18" s="1">
        <v>44942</v>
      </c>
      <c r="I18" s="1">
        <v>44944</v>
      </c>
      <c r="J18" t="s">
        <v>64</v>
      </c>
      <c r="N18" t="s">
        <v>124</v>
      </c>
      <c r="O18" t="s">
        <v>16</v>
      </c>
      <c r="Q18" t="s">
        <v>66</v>
      </c>
      <c r="R18" t="s">
        <v>67</v>
      </c>
      <c r="S18">
        <v>294486</v>
      </c>
      <c r="T18" t="s">
        <v>122</v>
      </c>
      <c r="U18" s="56" t="str">
        <f>IFERROR(VLOOKUP(H18,'FIN CAL LOOKUP'!A:J,7,1),"")</f>
        <v>JAN, FY23</v>
      </c>
      <c r="V18" s="56" t="str">
        <f>IFERROR(VLOOKUP(I18,'FIN CAL LOOKUP'!B:K,9,1),"")</f>
        <v>Q3, FY23</v>
      </c>
      <c r="W18" s="56" t="str">
        <f>IFERROR(VLOOKUP(S18,'Active Employees '!B:R,17,0),"NA")</f>
        <v>Human Resources</v>
      </c>
    </row>
    <row r="19" spans="1:23" x14ac:dyDescent="0.25">
      <c r="A19" t="s">
        <v>99</v>
      </c>
      <c r="B19" t="s">
        <v>100</v>
      </c>
      <c r="C19" t="s">
        <v>62</v>
      </c>
      <c r="D19">
        <v>9275367</v>
      </c>
      <c r="E19" t="s">
        <v>63</v>
      </c>
      <c r="F19" t="s">
        <v>29</v>
      </c>
      <c r="H19" s="1"/>
      <c r="I19" s="1"/>
      <c r="J19" t="s">
        <v>101</v>
      </c>
      <c r="N19" t="s">
        <v>102</v>
      </c>
      <c r="O19" t="s">
        <v>18</v>
      </c>
      <c r="P19" t="s">
        <v>103</v>
      </c>
      <c r="Q19" t="s">
        <v>104</v>
      </c>
      <c r="R19" t="s">
        <v>67</v>
      </c>
      <c r="S19">
        <v>336067</v>
      </c>
      <c r="T19" t="s">
        <v>99</v>
      </c>
      <c r="U19" s="56" t="str">
        <f>IFERROR(VLOOKUP(H19,'FIN CAL LOOKUP'!A:J,7,1),"")</f>
        <v/>
      </c>
      <c r="V19" s="56" t="str">
        <f>IFERROR(VLOOKUP(I19,'FIN CAL LOOKUP'!B:K,9,1),"")</f>
        <v/>
      </c>
      <c r="W19" s="56" t="str">
        <f>IFERROR(VLOOKUP(S19,'Active Employees '!B:R,17,0),"NA")</f>
        <v>eCommerce &amp; Omni Channel</v>
      </c>
    </row>
    <row r="20" spans="1:23" x14ac:dyDescent="0.25">
      <c r="A20" t="s">
        <v>1182</v>
      </c>
      <c r="B20" t="s">
        <v>1183</v>
      </c>
      <c r="C20" t="s">
        <v>62</v>
      </c>
      <c r="D20">
        <v>9275367</v>
      </c>
      <c r="E20" t="s">
        <v>63</v>
      </c>
      <c r="F20" t="s">
        <v>1</v>
      </c>
      <c r="G20" t="s">
        <v>69</v>
      </c>
      <c r="H20" s="1">
        <v>44944</v>
      </c>
      <c r="I20" s="1">
        <v>44944</v>
      </c>
      <c r="J20" t="s">
        <v>249</v>
      </c>
      <c r="N20" t="s">
        <v>1184</v>
      </c>
      <c r="O20" t="s">
        <v>16</v>
      </c>
      <c r="Q20" t="s">
        <v>277</v>
      </c>
      <c r="R20" t="s">
        <v>67</v>
      </c>
      <c r="S20">
        <v>316827</v>
      </c>
      <c r="T20" t="s">
        <v>1185</v>
      </c>
      <c r="U20" s="56" t="str">
        <f>IFERROR(VLOOKUP(H20,'FIN CAL LOOKUP'!A:J,7,1),"")</f>
        <v>JAN, FY23</v>
      </c>
      <c r="V20" s="56" t="str">
        <f>IFERROR(VLOOKUP(I20,'FIN CAL LOOKUP'!B:K,9,1),"")</f>
        <v>Q3, FY23</v>
      </c>
      <c r="W20" s="56" t="str">
        <f>IFERROR(VLOOKUP(S20,'Active Employees '!B:R,17,0),"NA")</f>
        <v>Human Resources</v>
      </c>
    </row>
    <row r="21" spans="1:23" x14ac:dyDescent="0.25">
      <c r="A21" t="s">
        <v>240</v>
      </c>
      <c r="B21" t="s">
        <v>241</v>
      </c>
      <c r="C21" t="s">
        <v>62</v>
      </c>
      <c r="D21">
        <v>9275367</v>
      </c>
      <c r="E21" t="s">
        <v>63</v>
      </c>
      <c r="F21" t="s">
        <v>29</v>
      </c>
      <c r="H21" s="1"/>
      <c r="I21" s="1"/>
      <c r="J21" t="s">
        <v>64</v>
      </c>
      <c r="N21" t="s">
        <v>242</v>
      </c>
      <c r="O21" t="s">
        <v>16</v>
      </c>
      <c r="Q21" t="s">
        <v>66</v>
      </c>
      <c r="R21" t="s">
        <v>67</v>
      </c>
      <c r="S21">
        <v>338041</v>
      </c>
      <c r="T21" t="s">
        <v>240</v>
      </c>
      <c r="U21" s="56" t="str">
        <f>IFERROR(VLOOKUP(H21,'FIN CAL LOOKUP'!A:J,7,1),"")</f>
        <v/>
      </c>
      <c r="V21" s="56" t="str">
        <f>IFERROR(VLOOKUP(I21,'FIN CAL LOOKUP'!B:K,9,1),"")</f>
        <v/>
      </c>
      <c r="W21" s="56" t="str">
        <f>IFERROR(VLOOKUP(S21,'Active Employees '!B:R,17,0),"NA")</f>
        <v>Human Resources</v>
      </c>
    </row>
    <row r="22" spans="1:23" x14ac:dyDescent="0.25">
      <c r="A22" t="s">
        <v>1209</v>
      </c>
      <c r="B22" t="s">
        <v>1210</v>
      </c>
      <c r="C22" t="s">
        <v>62</v>
      </c>
      <c r="D22">
        <v>9275367</v>
      </c>
      <c r="E22" t="s">
        <v>63</v>
      </c>
      <c r="F22" t="s">
        <v>1</v>
      </c>
      <c r="G22" t="s">
        <v>69</v>
      </c>
      <c r="H22" s="1">
        <v>45100</v>
      </c>
      <c r="I22" s="1">
        <v>45100</v>
      </c>
      <c r="J22" t="s">
        <v>115</v>
      </c>
      <c r="N22" t="s">
        <v>912</v>
      </c>
      <c r="O22" t="s">
        <v>15418</v>
      </c>
      <c r="P22" t="s">
        <v>203</v>
      </c>
      <c r="Q22" t="s">
        <v>204</v>
      </c>
      <c r="R22" t="s">
        <v>67</v>
      </c>
      <c r="S22">
        <v>297919</v>
      </c>
      <c r="T22" t="s">
        <v>1209</v>
      </c>
      <c r="U22" s="56" t="str">
        <f>IFERROR(VLOOKUP(H22,'FIN CAL LOOKUP'!A:J,7,1),"")</f>
        <v>JUN, FY23</v>
      </c>
      <c r="V22" s="56" t="str">
        <f>IFERROR(VLOOKUP(I22,'FIN CAL LOOKUP'!B:K,9,1),"")</f>
        <v>Q4, FY23</v>
      </c>
      <c r="W22" s="56" t="str">
        <f>IFERROR(VLOOKUP(S22,'Active Employees '!B:R,17,0),"NA")</f>
        <v>Property and Store Development</v>
      </c>
    </row>
    <row r="23" spans="1:23" x14ac:dyDescent="0.25">
      <c r="A23" t="s">
        <v>15420</v>
      </c>
      <c r="B23" t="s">
        <v>1468</v>
      </c>
      <c r="C23" t="s">
        <v>62</v>
      </c>
      <c r="D23">
        <v>9275367</v>
      </c>
      <c r="E23" t="s">
        <v>63</v>
      </c>
      <c r="F23" t="s">
        <v>1</v>
      </c>
      <c r="G23" t="s">
        <v>69</v>
      </c>
      <c r="H23" s="1">
        <v>45127</v>
      </c>
      <c r="I23" s="1">
        <v>45127</v>
      </c>
      <c r="J23" t="s">
        <v>70</v>
      </c>
      <c r="N23" t="s">
        <v>71</v>
      </c>
      <c r="O23" t="s">
        <v>16</v>
      </c>
      <c r="Q23" t="s">
        <v>72</v>
      </c>
      <c r="R23" t="s">
        <v>67</v>
      </c>
      <c r="S23">
        <v>313819</v>
      </c>
      <c r="T23" t="s">
        <v>15420</v>
      </c>
      <c r="U23" s="56" t="str">
        <f>IFERROR(VLOOKUP(H23,'FIN CAL LOOKUP'!A:J,7,1),"")</f>
        <v>JUL, FY24</v>
      </c>
      <c r="V23" s="56" t="str">
        <f>IFERROR(VLOOKUP(I23,'FIN CAL LOOKUP'!B:K,9,1),"")</f>
        <v>Q1, FY24</v>
      </c>
      <c r="W23" s="56" t="str">
        <f>IFERROR(VLOOKUP(S23,'Active Employees '!B:R,17,0),"NA")</f>
        <v>Human Resources</v>
      </c>
    </row>
    <row r="24" spans="1:23" x14ac:dyDescent="0.25">
      <c r="A24" t="s">
        <v>700</v>
      </c>
      <c r="B24" t="s">
        <v>701</v>
      </c>
      <c r="C24" t="s">
        <v>62</v>
      </c>
      <c r="D24">
        <v>9275367</v>
      </c>
      <c r="E24" t="s">
        <v>63</v>
      </c>
      <c r="F24" t="s">
        <v>1</v>
      </c>
      <c r="G24" t="s">
        <v>69</v>
      </c>
      <c r="H24" s="1">
        <v>44964</v>
      </c>
      <c r="I24" s="1">
        <v>44964</v>
      </c>
      <c r="J24" t="s">
        <v>92</v>
      </c>
      <c r="N24" t="s">
        <v>702</v>
      </c>
      <c r="O24" t="s">
        <v>15418</v>
      </c>
      <c r="P24" t="s">
        <v>347</v>
      </c>
      <c r="Q24" t="s">
        <v>703</v>
      </c>
      <c r="R24" t="s">
        <v>67</v>
      </c>
      <c r="S24">
        <v>204133</v>
      </c>
      <c r="T24" t="s">
        <v>704</v>
      </c>
      <c r="U24" s="56" t="str">
        <f>IFERROR(VLOOKUP(H24,'FIN CAL LOOKUP'!A:J,7,1),"")</f>
        <v>FEB, FY23</v>
      </c>
      <c r="V24" s="56" t="str">
        <f>IFERROR(VLOOKUP(I24,'FIN CAL LOOKUP'!B:K,9,1),"")</f>
        <v>Q3, FY23</v>
      </c>
      <c r="W24" s="56" t="str">
        <f>IFERROR(VLOOKUP(S24,'Active Employees '!B:R,17,0),"NA")</f>
        <v>Property and Store Development</v>
      </c>
    </row>
    <row r="25" spans="1:23" x14ac:dyDescent="0.25">
      <c r="A25" t="s">
        <v>1057</v>
      </c>
      <c r="B25" t="s">
        <v>1058</v>
      </c>
      <c r="C25" t="s">
        <v>62</v>
      </c>
      <c r="D25">
        <v>9275367</v>
      </c>
      <c r="E25" t="s">
        <v>63</v>
      </c>
      <c r="F25" t="s">
        <v>1</v>
      </c>
      <c r="G25" t="s">
        <v>69</v>
      </c>
      <c r="H25" s="1">
        <v>45499</v>
      </c>
      <c r="I25" s="1">
        <v>45499</v>
      </c>
      <c r="J25" t="s">
        <v>1059</v>
      </c>
      <c r="N25" t="s">
        <v>919</v>
      </c>
      <c r="O25" t="s">
        <v>15418</v>
      </c>
      <c r="P25" t="s">
        <v>347</v>
      </c>
      <c r="Q25" t="s">
        <v>348</v>
      </c>
      <c r="R25" t="s">
        <v>67</v>
      </c>
      <c r="S25">
        <v>301059</v>
      </c>
      <c r="T25" t="s">
        <v>1060</v>
      </c>
      <c r="U25" s="56" t="str">
        <f>IFERROR(VLOOKUP(H25,'FIN CAL LOOKUP'!A:J,7,1),"")</f>
        <v>JUL, FY25</v>
      </c>
      <c r="V25" s="56" t="str">
        <f>IFERROR(VLOOKUP(I25,'FIN CAL LOOKUP'!B:K,9,1),"")</f>
        <v>Q1, FY25</v>
      </c>
      <c r="W25" s="56" t="str">
        <f>IFERROR(VLOOKUP(S25,'Active Employees '!B:R,17,0),"NA")</f>
        <v>Property and Store Development</v>
      </c>
    </row>
    <row r="26" spans="1:23" x14ac:dyDescent="0.25">
      <c r="A26" t="s">
        <v>343</v>
      </c>
      <c r="B26" t="s">
        <v>344</v>
      </c>
      <c r="C26" t="s">
        <v>62</v>
      </c>
      <c r="D26">
        <v>9275367</v>
      </c>
      <c r="E26" t="s">
        <v>63</v>
      </c>
      <c r="F26" t="s">
        <v>2</v>
      </c>
      <c r="H26" s="1">
        <v>45307</v>
      </c>
      <c r="I26" s="1"/>
      <c r="J26" t="s">
        <v>345</v>
      </c>
      <c r="N26" t="s">
        <v>346</v>
      </c>
      <c r="O26" t="s">
        <v>15418</v>
      </c>
      <c r="P26" t="s">
        <v>347</v>
      </c>
      <c r="Q26" t="s">
        <v>348</v>
      </c>
      <c r="R26" t="s">
        <v>67</v>
      </c>
      <c r="S26">
        <v>324114</v>
      </c>
      <c r="T26" t="s">
        <v>343</v>
      </c>
      <c r="U26" s="56" t="str">
        <f>IFERROR(VLOOKUP(H26,'FIN CAL LOOKUP'!A:J,7,1),"")</f>
        <v>JAN, FY24</v>
      </c>
      <c r="V26" s="56" t="str">
        <f>IFERROR(VLOOKUP(I26,'FIN CAL LOOKUP'!B:K,9,1),"")</f>
        <v/>
      </c>
      <c r="W26" s="56" t="str">
        <f>IFERROR(VLOOKUP(S26,'Active Employees '!B:R,17,0),"NA")</f>
        <v>Property and Store Development</v>
      </c>
    </row>
    <row r="27" spans="1:23" x14ac:dyDescent="0.25">
      <c r="A27" t="s">
        <v>316</v>
      </c>
      <c r="B27" t="s">
        <v>317</v>
      </c>
      <c r="C27" t="s">
        <v>62</v>
      </c>
      <c r="D27">
        <v>9275367</v>
      </c>
      <c r="E27" t="s">
        <v>63</v>
      </c>
      <c r="F27" t="s">
        <v>29</v>
      </c>
      <c r="H27" s="1"/>
      <c r="I27" s="1"/>
      <c r="J27" t="s">
        <v>119</v>
      </c>
      <c r="N27" t="s">
        <v>318</v>
      </c>
      <c r="O27" t="s">
        <v>18</v>
      </c>
      <c r="P27" t="s">
        <v>109</v>
      </c>
      <c r="Q27" t="s">
        <v>121</v>
      </c>
      <c r="R27" t="s">
        <v>67</v>
      </c>
      <c r="S27">
        <v>305854</v>
      </c>
      <c r="T27" t="s">
        <v>319</v>
      </c>
      <c r="U27" s="56" t="str">
        <f>IFERROR(VLOOKUP(H27,'FIN CAL LOOKUP'!A:J,7,1),"")</f>
        <v/>
      </c>
      <c r="V27" s="56" t="str">
        <f>IFERROR(VLOOKUP(I27,'FIN CAL LOOKUP'!B:K,9,1),"")</f>
        <v/>
      </c>
      <c r="W27" s="56" t="str">
        <f>IFERROR(VLOOKUP(S27,'Active Employees '!B:R,17,0),"NA")</f>
        <v>Marketing</v>
      </c>
    </row>
    <row r="28" spans="1:23" x14ac:dyDescent="0.25">
      <c r="A28" t="s">
        <v>73</v>
      </c>
      <c r="B28" t="s">
        <v>74</v>
      </c>
      <c r="C28" t="s">
        <v>62</v>
      </c>
      <c r="D28">
        <v>9275367</v>
      </c>
      <c r="E28" t="s">
        <v>63</v>
      </c>
      <c r="F28" t="s">
        <v>1</v>
      </c>
      <c r="G28" t="s">
        <v>69</v>
      </c>
      <c r="H28" s="1">
        <v>44888</v>
      </c>
      <c r="I28" s="1">
        <v>44889</v>
      </c>
      <c r="J28" t="s">
        <v>75</v>
      </c>
      <c r="L28" t="s">
        <v>1461</v>
      </c>
      <c r="M28" t="s">
        <v>1462</v>
      </c>
      <c r="N28" t="s">
        <v>76</v>
      </c>
      <c r="O28" t="s">
        <v>16</v>
      </c>
      <c r="P28" t="s">
        <v>77</v>
      </c>
      <c r="Q28" t="s">
        <v>78</v>
      </c>
      <c r="R28" t="s">
        <v>67</v>
      </c>
      <c r="S28">
        <v>324005</v>
      </c>
      <c r="T28" t="s">
        <v>79</v>
      </c>
      <c r="U28" s="56" t="str">
        <f>IFERROR(VLOOKUP(H28,'FIN CAL LOOKUP'!A:J,7,1),"")</f>
        <v>NOV, FY23</v>
      </c>
      <c r="V28" s="56" t="str">
        <f>IFERROR(VLOOKUP(I28,'FIN CAL LOOKUP'!B:K,9,1),"")</f>
        <v>Q2, FY23</v>
      </c>
      <c r="W28" s="56" t="str">
        <f>IFERROR(VLOOKUP(S28,'Active Employees '!B:R,17,0),"NA")</f>
        <v>Human Resources</v>
      </c>
    </row>
    <row r="29" spans="1:23" x14ac:dyDescent="0.25">
      <c r="A29" t="s">
        <v>117</v>
      </c>
      <c r="B29" t="s">
        <v>118</v>
      </c>
      <c r="C29" t="s">
        <v>62</v>
      </c>
      <c r="D29">
        <v>9275367</v>
      </c>
      <c r="E29" t="s">
        <v>63</v>
      </c>
      <c r="F29" t="s">
        <v>1</v>
      </c>
      <c r="G29" t="s">
        <v>69</v>
      </c>
      <c r="H29" s="1">
        <v>45433</v>
      </c>
      <c r="I29" s="1">
        <v>45840</v>
      </c>
      <c r="J29" t="s">
        <v>119</v>
      </c>
      <c r="N29" t="s">
        <v>120</v>
      </c>
      <c r="O29" t="s">
        <v>18</v>
      </c>
      <c r="P29" t="s">
        <v>109</v>
      </c>
      <c r="Q29" t="s">
        <v>121</v>
      </c>
      <c r="R29" t="s">
        <v>67</v>
      </c>
      <c r="S29">
        <v>239765</v>
      </c>
      <c r="T29" t="s">
        <v>117</v>
      </c>
      <c r="U29" s="56" t="str">
        <f>IFERROR(VLOOKUP(H29,'FIN CAL LOOKUP'!A:J,7,1),"")</f>
        <v>MAY, FY24</v>
      </c>
      <c r="V29" s="56" t="str">
        <f>IFERROR(VLOOKUP(I29,'FIN CAL LOOKUP'!B:K,9,1),"")</f>
        <v>Q4, FY25</v>
      </c>
      <c r="W29" s="56" t="str">
        <f>IFERROR(VLOOKUP(S29,'Active Employees '!B:R,17,0),"NA")</f>
        <v>Marketing</v>
      </c>
    </row>
    <row r="30" spans="1:23" x14ac:dyDescent="0.25">
      <c r="A30" t="s">
        <v>226</v>
      </c>
      <c r="B30" t="s">
        <v>227</v>
      </c>
      <c r="C30" t="s">
        <v>62</v>
      </c>
      <c r="D30">
        <v>9275367</v>
      </c>
      <c r="E30" t="s">
        <v>63</v>
      </c>
      <c r="F30" t="s">
        <v>29</v>
      </c>
      <c r="H30" s="1"/>
      <c r="I30" s="1"/>
      <c r="J30" t="s">
        <v>86</v>
      </c>
      <c r="N30" t="s">
        <v>87</v>
      </c>
      <c r="O30" t="s">
        <v>12</v>
      </c>
      <c r="Q30" t="s">
        <v>88</v>
      </c>
      <c r="R30" t="s">
        <v>67</v>
      </c>
      <c r="S30">
        <v>327436</v>
      </c>
      <c r="T30" t="s">
        <v>228</v>
      </c>
      <c r="U30" s="56" t="str">
        <f>IFERROR(VLOOKUP(H30,'FIN CAL LOOKUP'!A:J,7,1),"")</f>
        <v/>
      </c>
      <c r="V30" s="56" t="str">
        <f>IFERROR(VLOOKUP(I30,'FIN CAL LOOKUP'!B:K,9,1),"")</f>
        <v/>
      </c>
      <c r="W30" s="56" t="str">
        <f>IFERROR(VLOOKUP(S30,'Active Employees '!B:R,17,0),"NA")</f>
        <v>Insights &amp; Analytics</v>
      </c>
    </row>
    <row r="31" spans="1:23" x14ac:dyDescent="0.25">
      <c r="A31" t="s">
        <v>199</v>
      </c>
      <c r="B31" t="s">
        <v>200</v>
      </c>
      <c r="C31" t="s">
        <v>62</v>
      </c>
      <c r="D31">
        <v>9275367</v>
      </c>
      <c r="E31" t="s">
        <v>63</v>
      </c>
      <c r="F31" t="s">
        <v>1</v>
      </c>
      <c r="G31" t="s">
        <v>69</v>
      </c>
      <c r="H31" s="1">
        <v>45791</v>
      </c>
      <c r="I31" s="1">
        <v>45791</v>
      </c>
      <c r="J31" t="s">
        <v>201</v>
      </c>
      <c r="N31" t="s">
        <v>202</v>
      </c>
      <c r="O31" t="s">
        <v>15418</v>
      </c>
      <c r="P31" t="s">
        <v>203</v>
      </c>
      <c r="Q31" t="s">
        <v>204</v>
      </c>
      <c r="R31" t="s">
        <v>67</v>
      </c>
      <c r="S31">
        <v>232262</v>
      </c>
      <c r="T31" t="s">
        <v>199</v>
      </c>
      <c r="U31" s="56" t="str">
        <f>IFERROR(VLOOKUP(H31,'FIN CAL LOOKUP'!A:J,7,1),"")</f>
        <v>MAY, FY25</v>
      </c>
      <c r="V31" s="56" t="str">
        <f>IFERROR(VLOOKUP(I31,'FIN CAL LOOKUP'!B:K,9,1),"")</f>
        <v>Q4, FY25</v>
      </c>
      <c r="W31" s="56" t="str">
        <f>IFERROR(VLOOKUP(S31,'Active Employees '!B:R,17,0),"NA")</f>
        <v>Property and Store Development</v>
      </c>
    </row>
    <row r="32" spans="1:23" x14ac:dyDescent="0.25">
      <c r="A32" t="s">
        <v>84</v>
      </c>
      <c r="B32" t="s">
        <v>85</v>
      </c>
      <c r="C32" t="s">
        <v>62</v>
      </c>
      <c r="D32">
        <v>9275367</v>
      </c>
      <c r="E32" t="s">
        <v>63</v>
      </c>
      <c r="F32" t="s">
        <v>29</v>
      </c>
      <c r="H32" s="1"/>
      <c r="I32" s="1"/>
      <c r="J32" t="s">
        <v>86</v>
      </c>
      <c r="N32" t="s">
        <v>87</v>
      </c>
      <c r="O32" t="s">
        <v>12</v>
      </c>
      <c r="Q32" t="s">
        <v>88</v>
      </c>
      <c r="R32" t="s">
        <v>67</v>
      </c>
      <c r="S32">
        <v>325839</v>
      </c>
      <c r="T32" t="s">
        <v>84</v>
      </c>
      <c r="U32" s="56" t="str">
        <f>IFERROR(VLOOKUP(H32,'FIN CAL LOOKUP'!A:J,7,1),"")</f>
        <v/>
      </c>
      <c r="V32" s="56" t="str">
        <f>IFERROR(VLOOKUP(I32,'FIN CAL LOOKUP'!B:K,9,1),"")</f>
        <v/>
      </c>
      <c r="W32" s="56" t="str">
        <f>IFERROR(VLOOKUP(S32,'Active Employees '!B:R,17,0),"NA")</f>
        <v>Insights &amp; Analytics</v>
      </c>
    </row>
    <row r="33" spans="1:23" x14ac:dyDescent="0.25">
      <c r="A33" t="s">
        <v>1463</v>
      </c>
      <c r="B33" t="s">
        <v>1464</v>
      </c>
      <c r="C33" t="s">
        <v>62</v>
      </c>
      <c r="D33">
        <v>9275367</v>
      </c>
      <c r="E33" t="s">
        <v>63</v>
      </c>
      <c r="F33" t="s">
        <v>29</v>
      </c>
      <c r="H33" s="1"/>
      <c r="I33" s="1"/>
      <c r="J33" t="s">
        <v>1465</v>
      </c>
      <c r="N33" t="s">
        <v>1466</v>
      </c>
      <c r="O33" t="s">
        <v>12</v>
      </c>
      <c r="Q33" t="s">
        <v>88</v>
      </c>
      <c r="R33"/>
      <c r="S33">
        <v>339265</v>
      </c>
      <c r="T33" t="s">
        <v>1467</v>
      </c>
      <c r="U33" s="56" t="str">
        <f>IFERROR(VLOOKUP(H33,'FIN CAL LOOKUP'!A:J,7,1),"")</f>
        <v/>
      </c>
      <c r="V33" s="56" t="str">
        <f>IFERROR(VLOOKUP(I33,'FIN CAL LOOKUP'!B:K,9,1),"")</f>
        <v/>
      </c>
      <c r="W33" s="56" t="str">
        <f>IFERROR(VLOOKUP(S33,'Active Employees '!B:R,17,0),"NA")</f>
        <v>Insights &amp; Analytics</v>
      </c>
    </row>
    <row r="34" spans="1:23" x14ac:dyDescent="0.25">
      <c r="A34" t="s">
        <v>561</v>
      </c>
      <c r="B34" t="s">
        <v>562</v>
      </c>
      <c r="C34" t="s">
        <v>62</v>
      </c>
      <c r="D34">
        <v>9275367</v>
      </c>
      <c r="E34" t="s">
        <v>63</v>
      </c>
      <c r="F34" t="s">
        <v>1</v>
      </c>
      <c r="G34" t="s">
        <v>69</v>
      </c>
      <c r="H34" s="1">
        <v>44881</v>
      </c>
      <c r="I34" s="1">
        <v>44931</v>
      </c>
      <c r="J34" t="s">
        <v>564</v>
      </c>
      <c r="N34" t="s">
        <v>565</v>
      </c>
      <c r="O34" t="s">
        <v>15418</v>
      </c>
      <c r="P34" t="s">
        <v>203</v>
      </c>
      <c r="Q34" t="s">
        <v>204</v>
      </c>
      <c r="R34" t="s">
        <v>67</v>
      </c>
      <c r="S34">
        <v>228551</v>
      </c>
      <c r="T34" t="s">
        <v>561</v>
      </c>
      <c r="U34" s="56" t="str">
        <f>IFERROR(VLOOKUP(H34,'FIN CAL LOOKUP'!A:J,7,1),"")</f>
        <v>NOV, FY23</v>
      </c>
      <c r="V34" s="56" t="str">
        <f>IFERROR(VLOOKUP(I34,'FIN CAL LOOKUP'!B:K,9,1),"")</f>
        <v>Q3, FY23</v>
      </c>
      <c r="W34" s="56" t="str">
        <f>IFERROR(VLOOKUP(S34,'Active Employees '!B:R,17,0),"NA")</f>
        <v>Property and Store Development</v>
      </c>
    </row>
    <row r="35" spans="1:23" x14ac:dyDescent="0.25">
      <c r="A35" t="s">
        <v>1124</v>
      </c>
      <c r="B35" t="s">
        <v>1125</v>
      </c>
      <c r="C35" t="s">
        <v>62</v>
      </c>
      <c r="D35">
        <v>9275367</v>
      </c>
      <c r="E35" t="s">
        <v>63</v>
      </c>
      <c r="F35" t="s">
        <v>1</v>
      </c>
      <c r="G35" t="s">
        <v>69</v>
      </c>
      <c r="H35" s="1">
        <v>45321</v>
      </c>
      <c r="I35" s="1">
        <v>45328</v>
      </c>
      <c r="J35" t="s">
        <v>75</v>
      </c>
      <c r="N35" t="s">
        <v>1126</v>
      </c>
      <c r="O35" t="s">
        <v>16</v>
      </c>
      <c r="Q35" t="s">
        <v>78</v>
      </c>
      <c r="R35" t="s">
        <v>67</v>
      </c>
      <c r="S35">
        <v>332963</v>
      </c>
      <c r="T35" t="s">
        <v>1124</v>
      </c>
      <c r="U35" s="56" t="str">
        <f>IFERROR(VLOOKUP(H35,'FIN CAL LOOKUP'!A:J,7,1),"")</f>
        <v>FEB, FY24</v>
      </c>
      <c r="V35" s="56" t="str">
        <f>IFERROR(VLOOKUP(I35,'FIN CAL LOOKUP'!B:K,9,1),"")</f>
        <v>Q3, FY24</v>
      </c>
      <c r="W35" s="56" t="str">
        <f>IFERROR(VLOOKUP(S35,'Active Employees '!B:R,17,0),"NA")</f>
        <v>Human Resources</v>
      </c>
    </row>
    <row r="36" spans="1:23" x14ac:dyDescent="0.25">
      <c r="A36" t="s">
        <v>80</v>
      </c>
      <c r="B36" t="s">
        <v>81</v>
      </c>
      <c r="C36" t="s">
        <v>62</v>
      </c>
      <c r="D36">
        <v>9275367</v>
      </c>
      <c r="E36" t="s">
        <v>63</v>
      </c>
      <c r="F36" t="s">
        <v>29</v>
      </c>
      <c r="H36" s="1"/>
      <c r="I36" s="1"/>
      <c r="J36" t="s">
        <v>70</v>
      </c>
      <c r="N36" t="s">
        <v>82</v>
      </c>
      <c r="O36" t="s">
        <v>16</v>
      </c>
      <c r="Q36" t="s">
        <v>72</v>
      </c>
      <c r="R36" t="s">
        <v>67</v>
      </c>
      <c r="S36">
        <v>313191</v>
      </c>
      <c r="T36" t="s">
        <v>80</v>
      </c>
      <c r="U36" s="56" t="str">
        <f>IFERROR(VLOOKUP(H36,'FIN CAL LOOKUP'!A:J,7,1),"")</f>
        <v/>
      </c>
      <c r="V36" s="56" t="str">
        <f>IFERROR(VLOOKUP(I36,'FIN CAL LOOKUP'!B:K,9,1),"")</f>
        <v/>
      </c>
      <c r="W36" s="56" t="str">
        <f>IFERROR(VLOOKUP(S36,'Active Employees '!B:R,17,0),"NA")</f>
        <v>Human Resources</v>
      </c>
    </row>
    <row r="37" spans="1:23" x14ac:dyDescent="0.25">
      <c r="A37" t="s">
        <v>172</v>
      </c>
      <c r="B37" t="s">
        <v>173</v>
      </c>
      <c r="C37" t="s">
        <v>62</v>
      </c>
      <c r="D37">
        <v>9275367</v>
      </c>
      <c r="E37" t="s">
        <v>63</v>
      </c>
      <c r="F37" t="s">
        <v>29</v>
      </c>
      <c r="H37" s="1"/>
      <c r="I37" s="1"/>
      <c r="J37" t="s">
        <v>115</v>
      </c>
      <c r="N37" t="s">
        <v>116</v>
      </c>
      <c r="O37" t="s">
        <v>15418</v>
      </c>
      <c r="P37" t="s">
        <v>93</v>
      </c>
      <c r="Q37" t="s">
        <v>94</v>
      </c>
      <c r="R37" t="s">
        <v>67</v>
      </c>
      <c r="S37">
        <v>326975</v>
      </c>
      <c r="T37" t="s">
        <v>172</v>
      </c>
      <c r="U37" s="56" t="str">
        <f>IFERROR(VLOOKUP(H37,'FIN CAL LOOKUP'!A:J,7,1),"")</f>
        <v/>
      </c>
      <c r="V37" s="56" t="str">
        <f>IFERROR(VLOOKUP(I37,'FIN CAL LOOKUP'!B:K,9,1),"")</f>
        <v/>
      </c>
      <c r="W37" s="56" t="str">
        <f>IFERROR(VLOOKUP(S37,'Active Employees '!B:R,17,0),"NA")</f>
        <v>Property and Store Development</v>
      </c>
    </row>
    <row r="38" spans="1:23" x14ac:dyDescent="0.25">
      <c r="A38" t="s">
        <v>111</v>
      </c>
      <c r="B38" t="s">
        <v>112</v>
      </c>
      <c r="C38" t="s">
        <v>62</v>
      </c>
      <c r="D38">
        <v>9275367</v>
      </c>
      <c r="E38" t="s">
        <v>63</v>
      </c>
      <c r="F38" t="s">
        <v>1</v>
      </c>
      <c r="G38" t="s">
        <v>69</v>
      </c>
      <c r="H38" s="1">
        <v>44937</v>
      </c>
      <c r="I38" s="1">
        <v>44951</v>
      </c>
      <c r="J38" t="s">
        <v>115</v>
      </c>
      <c r="N38" t="s">
        <v>116</v>
      </c>
      <c r="O38" t="s">
        <v>15418</v>
      </c>
      <c r="P38" t="s">
        <v>93</v>
      </c>
      <c r="Q38" t="s">
        <v>94</v>
      </c>
      <c r="R38" s="5" t="s">
        <v>67</v>
      </c>
      <c r="S38">
        <v>312552</v>
      </c>
      <c r="T38" t="s">
        <v>111</v>
      </c>
      <c r="U38" s="56" t="str">
        <f>IFERROR(VLOOKUP(H38,'FIN CAL LOOKUP'!A:J,7,1),"")</f>
        <v>JAN, FY23</v>
      </c>
      <c r="V38" s="56" t="str">
        <f>IFERROR(VLOOKUP(I38,'FIN CAL LOOKUP'!B:K,9,1),"")</f>
        <v>Q3, FY23</v>
      </c>
      <c r="W38" s="56" t="str">
        <f>IFERROR(VLOOKUP(S38,'Active Employees '!B:R,17,0),"NA")</f>
        <v>Property and Store Development</v>
      </c>
    </row>
    <row r="39" spans="1:23" x14ac:dyDescent="0.25">
      <c r="A39" t="s">
        <v>475</v>
      </c>
      <c r="B39" t="s">
        <v>476</v>
      </c>
      <c r="C39" t="s">
        <v>62</v>
      </c>
      <c r="D39">
        <v>9275367</v>
      </c>
      <c r="E39" t="s">
        <v>63</v>
      </c>
      <c r="F39" t="s">
        <v>1</v>
      </c>
      <c r="G39" t="s">
        <v>69</v>
      </c>
      <c r="H39" s="1">
        <v>45546</v>
      </c>
      <c r="I39" s="1">
        <v>45551</v>
      </c>
      <c r="J39" t="s">
        <v>249</v>
      </c>
      <c r="N39" t="s">
        <v>250</v>
      </c>
      <c r="O39" t="s">
        <v>16</v>
      </c>
      <c r="Q39" t="s">
        <v>277</v>
      </c>
      <c r="R39" t="s">
        <v>67</v>
      </c>
      <c r="S39">
        <v>335473</v>
      </c>
      <c r="T39" t="s">
        <v>475</v>
      </c>
      <c r="U39" s="56" t="str">
        <f>IFERROR(VLOOKUP(H39,'FIN CAL LOOKUP'!A:J,7,1),"")</f>
        <v>SEP, FY25</v>
      </c>
      <c r="V39" s="56" t="str">
        <f>IFERROR(VLOOKUP(I39,'FIN CAL LOOKUP'!B:K,9,1),"")</f>
        <v>Q1, FY25</v>
      </c>
      <c r="W39" s="56" t="str">
        <f>IFERROR(VLOOKUP(S39,'Active Employees '!B:R,17,0),"NA")</f>
        <v>Human Resources</v>
      </c>
    </row>
    <row r="40" spans="1:23" x14ac:dyDescent="0.25">
      <c r="A40" t="s">
        <v>252</v>
      </c>
      <c r="B40" t="s">
        <v>253</v>
      </c>
      <c r="C40" t="s">
        <v>62</v>
      </c>
      <c r="D40">
        <v>9275367</v>
      </c>
      <c r="E40" t="s">
        <v>63</v>
      </c>
      <c r="F40" t="s">
        <v>29</v>
      </c>
      <c r="H40" s="1"/>
      <c r="I40" s="1"/>
      <c r="J40" t="s">
        <v>132</v>
      </c>
      <c r="N40" t="s">
        <v>133</v>
      </c>
      <c r="O40" t="s">
        <v>16</v>
      </c>
      <c r="Q40" t="s">
        <v>129</v>
      </c>
      <c r="R40" t="s">
        <v>67</v>
      </c>
      <c r="S40">
        <v>302625</v>
      </c>
      <c r="T40" t="s">
        <v>252</v>
      </c>
      <c r="U40" s="56" t="str">
        <f>IFERROR(VLOOKUP(H40,'FIN CAL LOOKUP'!A:J,7,1),"")</f>
        <v/>
      </c>
      <c r="V40" s="56" t="str">
        <f>IFERROR(VLOOKUP(I40,'FIN CAL LOOKUP'!B:K,9,1),"")</f>
        <v/>
      </c>
      <c r="W40" s="56" t="str">
        <f>IFERROR(VLOOKUP(S40,'Active Employees '!B:R,17,0),"NA")</f>
        <v>Human Resources</v>
      </c>
    </row>
    <row r="41" spans="1:23" x14ac:dyDescent="0.25">
      <c r="A41" t="s">
        <v>591</v>
      </c>
      <c r="B41" t="s">
        <v>592</v>
      </c>
      <c r="C41" t="s">
        <v>62</v>
      </c>
      <c r="D41">
        <v>9275367</v>
      </c>
      <c r="E41" t="s">
        <v>63</v>
      </c>
      <c r="F41" t="s">
        <v>1</v>
      </c>
      <c r="G41" t="s">
        <v>69</v>
      </c>
      <c r="H41" s="1">
        <v>44943</v>
      </c>
      <c r="I41" s="1">
        <v>44943</v>
      </c>
      <c r="J41" t="s">
        <v>593</v>
      </c>
      <c r="N41" t="s">
        <v>87</v>
      </c>
      <c r="O41" t="s">
        <v>12</v>
      </c>
      <c r="Q41" t="s">
        <v>88</v>
      </c>
      <c r="R41" t="s">
        <v>67</v>
      </c>
      <c r="S41">
        <v>307816</v>
      </c>
      <c r="T41" t="s">
        <v>594</v>
      </c>
      <c r="U41" s="56" t="str">
        <f>IFERROR(VLOOKUP(H41,'FIN CAL LOOKUP'!A:J,7,1),"")</f>
        <v>JAN, FY23</v>
      </c>
      <c r="V41" s="56" t="str">
        <f>IFERROR(VLOOKUP(I41,'FIN CAL LOOKUP'!B:K,9,1),"")</f>
        <v>Q3, FY23</v>
      </c>
      <c r="W41" s="56" t="str">
        <f>IFERROR(VLOOKUP(S41,'Active Employees '!B:R,17,0),"NA")</f>
        <v>Insights &amp; Analytics</v>
      </c>
    </row>
    <row r="42" spans="1:23" x14ac:dyDescent="0.25">
      <c r="A42" t="s">
        <v>130</v>
      </c>
      <c r="B42" t="s">
        <v>131</v>
      </c>
      <c r="C42" t="s">
        <v>62</v>
      </c>
      <c r="D42">
        <v>9275367</v>
      </c>
      <c r="E42" t="s">
        <v>63</v>
      </c>
      <c r="F42" t="s">
        <v>2</v>
      </c>
      <c r="H42" s="1">
        <v>45497</v>
      </c>
      <c r="I42" s="1"/>
      <c r="J42" t="s">
        <v>132</v>
      </c>
      <c r="N42" t="s">
        <v>133</v>
      </c>
      <c r="O42" t="s">
        <v>16</v>
      </c>
      <c r="Q42" t="s">
        <v>129</v>
      </c>
      <c r="R42" s="5" t="s">
        <v>67</v>
      </c>
      <c r="S42">
        <v>328302</v>
      </c>
      <c r="T42" t="s">
        <v>130</v>
      </c>
      <c r="U42" s="56" t="str">
        <f>IFERROR(VLOOKUP(H42,'FIN CAL LOOKUP'!A:J,7,1),"")</f>
        <v>JUL, FY25</v>
      </c>
      <c r="V42" s="56" t="str">
        <f>IFERROR(VLOOKUP(I42,'FIN CAL LOOKUP'!B:K,9,1),"")</f>
        <v/>
      </c>
      <c r="W42" s="56" t="str">
        <f>IFERROR(VLOOKUP(S42,'Active Employees '!B:R,17,0),"NA")</f>
        <v>Human Resources</v>
      </c>
    </row>
    <row r="43" spans="1:23" x14ac:dyDescent="0.25">
      <c r="A43" t="s">
        <v>1324</v>
      </c>
      <c r="B43" t="s">
        <v>1325</v>
      </c>
      <c r="C43" t="s">
        <v>62</v>
      </c>
      <c r="D43">
        <v>9275367</v>
      </c>
      <c r="E43" t="s">
        <v>63</v>
      </c>
      <c r="F43" t="s">
        <v>1</v>
      </c>
      <c r="G43" t="s">
        <v>69</v>
      </c>
      <c r="H43" s="1">
        <v>45740</v>
      </c>
      <c r="I43" s="1">
        <v>45740</v>
      </c>
      <c r="J43" t="s">
        <v>1326</v>
      </c>
      <c r="N43" t="s">
        <v>108</v>
      </c>
      <c r="O43" t="s">
        <v>18</v>
      </c>
      <c r="P43" t="s">
        <v>109</v>
      </c>
      <c r="Q43" t="s">
        <v>121</v>
      </c>
      <c r="R43"/>
      <c r="S43">
        <v>338700</v>
      </c>
      <c r="T43" t="s">
        <v>1327</v>
      </c>
      <c r="U43" s="56" t="str">
        <f>IFERROR(VLOOKUP(H43,'FIN CAL LOOKUP'!A:J,7,1),"")</f>
        <v>MAR, FY25</v>
      </c>
      <c r="V43" s="56" t="str">
        <f>IFERROR(VLOOKUP(I43,'FIN CAL LOOKUP'!B:K,9,1),"")</f>
        <v>Q3, FY25</v>
      </c>
      <c r="W43" s="56" t="str">
        <f>IFERROR(VLOOKUP(S43,'Active Employees '!B:R,17,0),"NA")</f>
        <v>Marketing</v>
      </c>
    </row>
    <row r="44" spans="1:23" x14ac:dyDescent="0.25">
      <c r="A44" t="s">
        <v>163</v>
      </c>
      <c r="B44" t="s">
        <v>164</v>
      </c>
      <c r="C44" t="s">
        <v>62</v>
      </c>
      <c r="D44">
        <v>9275367</v>
      </c>
      <c r="E44" t="s">
        <v>63</v>
      </c>
      <c r="F44" t="s">
        <v>2</v>
      </c>
      <c r="H44" s="1">
        <v>45729</v>
      </c>
      <c r="I44" s="1"/>
      <c r="J44" t="s">
        <v>165</v>
      </c>
      <c r="N44" t="s">
        <v>166</v>
      </c>
      <c r="O44" t="s">
        <v>16</v>
      </c>
      <c r="Q44" t="s">
        <v>129</v>
      </c>
      <c r="R44" t="s">
        <v>67</v>
      </c>
      <c r="S44">
        <v>338527</v>
      </c>
      <c r="T44" t="s">
        <v>163</v>
      </c>
      <c r="U44" s="56" t="str">
        <f>IFERROR(VLOOKUP(H44,'FIN CAL LOOKUP'!A:J,7,1),"")</f>
        <v>MAR, FY25</v>
      </c>
      <c r="V44" s="56" t="str">
        <f>IFERROR(VLOOKUP(I44,'FIN CAL LOOKUP'!B:K,9,1),"")</f>
        <v/>
      </c>
      <c r="W44" s="56" t="str">
        <f>IFERROR(VLOOKUP(S44,'Active Employees '!B:R,17,0),"NA")</f>
        <v>Human Resources</v>
      </c>
    </row>
    <row r="45" spans="1:23" x14ac:dyDescent="0.25">
      <c r="A45" t="s">
        <v>186</v>
      </c>
      <c r="B45" t="s">
        <v>187</v>
      </c>
      <c r="C45" t="s">
        <v>62</v>
      </c>
      <c r="D45">
        <v>9275367</v>
      </c>
      <c r="E45" t="s">
        <v>63</v>
      </c>
      <c r="F45" t="s">
        <v>29</v>
      </c>
      <c r="H45" s="1"/>
      <c r="I45" s="1"/>
      <c r="J45" t="s">
        <v>181</v>
      </c>
      <c r="N45" t="s">
        <v>188</v>
      </c>
      <c r="O45" t="s">
        <v>17</v>
      </c>
      <c r="P45" t="s">
        <v>183</v>
      </c>
      <c r="Q45" t="s">
        <v>184</v>
      </c>
      <c r="R45" t="s">
        <v>67</v>
      </c>
      <c r="S45">
        <v>298244</v>
      </c>
      <c r="T45" t="s">
        <v>186</v>
      </c>
      <c r="U45" s="56" t="str">
        <f>IFERROR(VLOOKUP(H45,'FIN CAL LOOKUP'!A:J,7,1),"")</f>
        <v/>
      </c>
      <c r="V45" s="56" t="str">
        <f>IFERROR(VLOOKUP(I45,'FIN CAL LOOKUP'!B:K,9,1),"")</f>
        <v/>
      </c>
      <c r="W45" s="56" t="str">
        <f>IFERROR(VLOOKUP(S45,'Active Employees '!B:R,17,0),"NA")</f>
        <v>IT</v>
      </c>
    </row>
    <row r="46" spans="1:23" x14ac:dyDescent="0.25">
      <c r="A46" t="s">
        <v>179</v>
      </c>
      <c r="B46" t="s">
        <v>180</v>
      </c>
      <c r="C46" t="s">
        <v>62</v>
      </c>
      <c r="D46">
        <v>9275367</v>
      </c>
      <c r="E46" t="s">
        <v>63</v>
      </c>
      <c r="F46" t="s">
        <v>29</v>
      </c>
      <c r="H46" s="1"/>
      <c r="I46" s="1"/>
      <c r="J46" t="s">
        <v>181</v>
      </c>
      <c r="N46" t="s">
        <v>182</v>
      </c>
      <c r="O46" t="s">
        <v>17</v>
      </c>
      <c r="P46" t="s">
        <v>183</v>
      </c>
      <c r="Q46" t="s">
        <v>184</v>
      </c>
      <c r="R46" t="s">
        <v>67</v>
      </c>
      <c r="S46">
        <v>230709</v>
      </c>
      <c r="T46" t="s">
        <v>179</v>
      </c>
      <c r="U46" s="56" t="str">
        <f>IFERROR(VLOOKUP(H46,'FIN CAL LOOKUP'!A:J,7,1),"")</f>
        <v/>
      </c>
      <c r="V46" s="56" t="str">
        <f>IFERROR(VLOOKUP(I46,'FIN CAL LOOKUP'!B:K,9,1),"")</f>
        <v/>
      </c>
      <c r="W46" s="56" t="str">
        <f>IFERROR(VLOOKUP(S46,'Active Employees '!B:R,17,0),"NA")</f>
        <v>IT</v>
      </c>
    </row>
    <row r="47" spans="1:23" x14ac:dyDescent="0.25">
      <c r="A47" t="s">
        <v>1197</v>
      </c>
      <c r="B47" t="s">
        <v>1198</v>
      </c>
      <c r="C47" t="s">
        <v>62</v>
      </c>
      <c r="D47">
        <v>9275367</v>
      </c>
      <c r="E47" t="s">
        <v>63</v>
      </c>
      <c r="F47" t="s">
        <v>1</v>
      </c>
      <c r="G47" t="s">
        <v>69</v>
      </c>
      <c r="H47" s="1">
        <v>45174</v>
      </c>
      <c r="I47" s="1">
        <v>45174</v>
      </c>
      <c r="J47" t="s">
        <v>249</v>
      </c>
      <c r="N47" t="s">
        <v>250</v>
      </c>
      <c r="O47" t="s">
        <v>16</v>
      </c>
      <c r="Q47" t="s">
        <v>277</v>
      </c>
      <c r="R47" t="s">
        <v>67</v>
      </c>
      <c r="S47">
        <v>323623</v>
      </c>
      <c r="T47" t="s">
        <v>1199</v>
      </c>
      <c r="U47" s="56" t="str">
        <f>IFERROR(VLOOKUP(H47,'FIN CAL LOOKUP'!A:J,7,1),"")</f>
        <v>SEP, FY24</v>
      </c>
      <c r="V47" s="56" t="str">
        <f>IFERROR(VLOOKUP(I47,'FIN CAL LOOKUP'!B:K,9,1),"")</f>
        <v>Q1, FY24</v>
      </c>
      <c r="W47" s="56" t="str">
        <f>IFERROR(VLOOKUP(S47,'Active Employees '!B:R,17,0),"NA")</f>
        <v>Human Resources</v>
      </c>
    </row>
    <row r="48" spans="1:23" x14ac:dyDescent="0.25">
      <c r="A48" t="s">
        <v>1129</v>
      </c>
      <c r="B48" t="s">
        <v>1130</v>
      </c>
      <c r="C48" t="s">
        <v>62</v>
      </c>
      <c r="D48">
        <v>9275367</v>
      </c>
      <c r="E48" t="s">
        <v>63</v>
      </c>
      <c r="F48" t="s">
        <v>1</v>
      </c>
      <c r="G48" t="s">
        <v>69</v>
      </c>
      <c r="H48" s="1">
        <v>45470</v>
      </c>
      <c r="I48" s="1">
        <v>45470</v>
      </c>
      <c r="J48" t="s">
        <v>150</v>
      </c>
      <c r="N48" t="s">
        <v>1131</v>
      </c>
      <c r="O48" t="s">
        <v>17</v>
      </c>
      <c r="P48" t="s">
        <v>152</v>
      </c>
      <c r="Q48" t="s">
        <v>153</v>
      </c>
      <c r="R48" t="s">
        <v>67</v>
      </c>
      <c r="S48">
        <v>323134</v>
      </c>
      <c r="T48" t="s">
        <v>1129</v>
      </c>
      <c r="U48" s="56" t="str">
        <f>IFERROR(VLOOKUP(H48,'FIN CAL LOOKUP'!A:J,7,1),"")</f>
        <v>JUN, FY24</v>
      </c>
      <c r="V48" s="56" t="str">
        <f>IFERROR(VLOOKUP(I48,'FIN CAL LOOKUP'!B:K,9,1),"")</f>
        <v>Q4, FY24</v>
      </c>
      <c r="W48" s="56" t="str">
        <f>IFERROR(VLOOKUP(S48,'Active Employees '!B:R,17,0),"NA")</f>
        <v>IT</v>
      </c>
    </row>
    <row r="49" spans="1:23" x14ac:dyDescent="0.25">
      <c r="A49" t="s">
        <v>213</v>
      </c>
      <c r="B49" t="s">
        <v>214</v>
      </c>
      <c r="C49" t="s">
        <v>62</v>
      </c>
      <c r="D49">
        <v>9275367</v>
      </c>
      <c r="E49" t="s">
        <v>63</v>
      </c>
      <c r="F49" t="s">
        <v>29</v>
      </c>
      <c r="H49" s="1"/>
      <c r="I49" s="1"/>
      <c r="J49" t="s">
        <v>215</v>
      </c>
      <c r="N49" t="s">
        <v>216</v>
      </c>
      <c r="O49" t="s">
        <v>23</v>
      </c>
      <c r="P49" t="s">
        <v>217</v>
      </c>
      <c r="Q49" t="s">
        <v>218</v>
      </c>
      <c r="R49" t="s">
        <v>67</v>
      </c>
      <c r="S49">
        <v>313085</v>
      </c>
      <c r="T49" t="s">
        <v>213</v>
      </c>
      <c r="U49" s="56" t="str">
        <f>IFERROR(VLOOKUP(H49,'FIN CAL LOOKUP'!A:J,7,1),"")</f>
        <v/>
      </c>
      <c r="V49" s="56" t="str">
        <f>IFERROR(VLOOKUP(I49,'FIN CAL LOOKUP'!B:K,9,1),"")</f>
        <v/>
      </c>
      <c r="W49" s="56" t="str">
        <f>IFERROR(VLOOKUP(S49,'Active Employees '!B:R,17,0),"NA")</f>
        <v>Supply Chain</v>
      </c>
    </row>
    <row r="50" spans="1:23" x14ac:dyDescent="0.25">
      <c r="A50" t="s">
        <v>1457</v>
      </c>
      <c r="B50" t="s">
        <v>1458</v>
      </c>
      <c r="C50" t="s">
        <v>62</v>
      </c>
      <c r="D50">
        <v>9275367</v>
      </c>
      <c r="E50" t="s">
        <v>63</v>
      </c>
      <c r="F50" t="s">
        <v>1</v>
      </c>
      <c r="G50" t="s">
        <v>69</v>
      </c>
      <c r="H50" s="1">
        <v>45789</v>
      </c>
      <c r="I50" s="1">
        <v>45789</v>
      </c>
      <c r="J50" t="s">
        <v>1459</v>
      </c>
      <c r="N50" t="s">
        <v>1366</v>
      </c>
      <c r="O50" t="s">
        <v>18</v>
      </c>
      <c r="P50" t="s">
        <v>468</v>
      </c>
      <c r="Q50" t="s">
        <v>1367</v>
      </c>
      <c r="R50"/>
      <c r="S50">
        <v>339503</v>
      </c>
      <c r="T50" t="s">
        <v>1460</v>
      </c>
      <c r="U50" s="56" t="str">
        <f>IFERROR(VLOOKUP(H50,'FIN CAL LOOKUP'!A:J,7,1),"")</f>
        <v>MAY, FY25</v>
      </c>
      <c r="V50" s="56" t="str">
        <f>IFERROR(VLOOKUP(I50,'FIN CAL LOOKUP'!B:K,9,1),"")</f>
        <v>Q4, FY25</v>
      </c>
      <c r="W50" s="56" t="str">
        <f>IFERROR(VLOOKUP(S50,'Active Employees '!B:R,17,0),"NA")</f>
        <v>Marketing</v>
      </c>
    </row>
    <row r="51" spans="1:23" x14ac:dyDescent="0.25">
      <c r="A51" t="s">
        <v>1353</v>
      </c>
      <c r="B51" t="s">
        <v>1354</v>
      </c>
      <c r="C51" t="s">
        <v>62</v>
      </c>
      <c r="D51">
        <v>9275367</v>
      </c>
      <c r="E51" t="s">
        <v>63</v>
      </c>
      <c r="F51" t="s">
        <v>1</v>
      </c>
      <c r="G51" t="s">
        <v>69</v>
      </c>
      <c r="H51" s="1">
        <v>45174</v>
      </c>
      <c r="I51" s="1">
        <v>45174</v>
      </c>
      <c r="J51" t="s">
        <v>249</v>
      </c>
      <c r="N51" t="s">
        <v>1191</v>
      </c>
      <c r="O51" t="s">
        <v>16</v>
      </c>
      <c r="Q51" t="s">
        <v>277</v>
      </c>
      <c r="R51" t="s">
        <v>67</v>
      </c>
      <c r="S51">
        <v>320135</v>
      </c>
      <c r="T51" t="s">
        <v>1353</v>
      </c>
      <c r="U51" s="56" t="str">
        <f>IFERROR(VLOOKUP(H51,'FIN CAL LOOKUP'!A:J,7,1),"")</f>
        <v>SEP, FY24</v>
      </c>
      <c r="V51" s="56" t="str">
        <f>IFERROR(VLOOKUP(I51,'FIN CAL LOOKUP'!B:K,9,1),"")</f>
        <v>Q1, FY24</v>
      </c>
      <c r="W51" s="56" t="str">
        <f>IFERROR(VLOOKUP(S51,'Active Employees '!B:R,17,0),"NA")</f>
        <v>Human Resources</v>
      </c>
    </row>
    <row r="52" spans="1:23" x14ac:dyDescent="0.25">
      <c r="A52" t="s">
        <v>549</v>
      </c>
      <c r="B52" t="s">
        <v>550</v>
      </c>
      <c r="C52" t="s">
        <v>62</v>
      </c>
      <c r="D52">
        <v>9275367</v>
      </c>
      <c r="E52" t="s">
        <v>63</v>
      </c>
      <c r="F52" t="s">
        <v>1</v>
      </c>
      <c r="G52" t="s">
        <v>69</v>
      </c>
      <c r="H52" s="1">
        <v>44894</v>
      </c>
      <c r="I52" s="1">
        <v>44894</v>
      </c>
      <c r="J52" t="s">
        <v>551</v>
      </c>
      <c r="N52" t="s">
        <v>296</v>
      </c>
      <c r="O52" t="s">
        <v>15418</v>
      </c>
      <c r="P52" t="s">
        <v>93</v>
      </c>
      <c r="Q52" t="s">
        <v>194</v>
      </c>
      <c r="R52" t="s">
        <v>67</v>
      </c>
      <c r="S52">
        <v>314827</v>
      </c>
      <c r="T52" t="s">
        <v>549</v>
      </c>
      <c r="U52" s="56" t="str">
        <f>IFERROR(VLOOKUP(H52,'FIN CAL LOOKUP'!A:J,7,1),"")</f>
        <v>DEC, FY23</v>
      </c>
      <c r="V52" s="56" t="str">
        <f>IFERROR(VLOOKUP(I52,'FIN CAL LOOKUP'!B:K,9,1),"")</f>
        <v>Q2, FY23</v>
      </c>
      <c r="W52" s="56" t="str">
        <f>IFERROR(VLOOKUP(S52,'Active Employees '!B:R,17,0),"NA")</f>
        <v>Property and Store Development</v>
      </c>
    </row>
    <row r="53" spans="1:23" x14ac:dyDescent="0.25">
      <c r="A53" t="s">
        <v>233</v>
      </c>
      <c r="B53" t="s">
        <v>234</v>
      </c>
      <c r="C53" t="s">
        <v>62</v>
      </c>
      <c r="D53">
        <v>9275367</v>
      </c>
      <c r="E53" t="s">
        <v>63</v>
      </c>
      <c r="F53" t="s">
        <v>29</v>
      </c>
      <c r="H53" s="1"/>
      <c r="I53" s="1"/>
      <c r="J53" t="s">
        <v>235</v>
      </c>
      <c r="N53" t="s">
        <v>151</v>
      </c>
      <c r="O53" t="s">
        <v>17</v>
      </c>
      <c r="P53" t="s">
        <v>236</v>
      </c>
      <c r="Q53" t="s">
        <v>237</v>
      </c>
      <c r="R53" t="s">
        <v>67</v>
      </c>
      <c r="S53">
        <v>338411</v>
      </c>
      <c r="T53" t="s">
        <v>233</v>
      </c>
      <c r="U53" s="56" t="str">
        <f>IFERROR(VLOOKUP(H53,'FIN CAL LOOKUP'!A:J,7,1),"")</f>
        <v/>
      </c>
      <c r="V53" s="56" t="str">
        <f>IFERROR(VLOOKUP(I53,'FIN CAL LOOKUP'!B:K,9,1),"")</f>
        <v/>
      </c>
      <c r="W53" s="56" t="str">
        <f>IFERROR(VLOOKUP(S53,'Active Employees '!B:R,17,0),"NA")</f>
        <v>IT</v>
      </c>
    </row>
    <row r="54" spans="1:23" x14ac:dyDescent="0.25">
      <c r="A54" t="s">
        <v>293</v>
      </c>
      <c r="B54" t="s">
        <v>294</v>
      </c>
      <c r="C54" t="s">
        <v>62</v>
      </c>
      <c r="D54">
        <v>9275367</v>
      </c>
      <c r="E54" t="s">
        <v>63</v>
      </c>
      <c r="F54" t="s">
        <v>1</v>
      </c>
      <c r="G54" t="s">
        <v>69</v>
      </c>
      <c r="H54" s="1">
        <v>44888</v>
      </c>
      <c r="I54" s="1">
        <v>44888</v>
      </c>
      <c r="J54" t="s">
        <v>115</v>
      </c>
      <c r="N54" t="s">
        <v>296</v>
      </c>
      <c r="O54" t="s">
        <v>15418</v>
      </c>
      <c r="P54" t="s">
        <v>93</v>
      </c>
      <c r="Q54" t="s">
        <v>194</v>
      </c>
      <c r="R54" t="s">
        <v>67</v>
      </c>
      <c r="S54">
        <v>312984</v>
      </c>
      <c r="T54" t="s">
        <v>297</v>
      </c>
      <c r="U54" s="56" t="str">
        <f>IFERROR(VLOOKUP(H54,'FIN CAL LOOKUP'!A:J,7,1),"")</f>
        <v>NOV, FY23</v>
      </c>
      <c r="V54" s="56" t="str">
        <f>IFERROR(VLOOKUP(I54,'FIN CAL LOOKUP'!B:K,9,1),"")</f>
        <v>Q2, FY23</v>
      </c>
      <c r="W54" s="56" t="str">
        <f>IFERROR(VLOOKUP(S54,'Active Employees '!B:R,17,0),"NA")</f>
        <v>Property and Store Development</v>
      </c>
    </row>
    <row r="55" spans="1:23" x14ac:dyDescent="0.25">
      <c r="A55" t="s">
        <v>147</v>
      </c>
      <c r="B55" t="s">
        <v>148</v>
      </c>
      <c r="C55" t="s">
        <v>62</v>
      </c>
      <c r="D55">
        <v>9275367</v>
      </c>
      <c r="E55" t="s">
        <v>63</v>
      </c>
      <c r="F55" t="s">
        <v>29</v>
      </c>
      <c r="H55" s="1"/>
      <c r="I55" s="1"/>
      <c r="J55" t="s">
        <v>150</v>
      </c>
      <c r="N55" t="s">
        <v>151</v>
      </c>
      <c r="O55" t="s">
        <v>17</v>
      </c>
      <c r="P55" t="s">
        <v>152</v>
      </c>
      <c r="Q55" t="s">
        <v>153</v>
      </c>
      <c r="R55" t="s">
        <v>67</v>
      </c>
      <c r="S55">
        <v>312878</v>
      </c>
      <c r="T55" t="s">
        <v>147</v>
      </c>
      <c r="U55" s="56" t="str">
        <f>IFERROR(VLOOKUP(H55,'FIN CAL LOOKUP'!A:J,7,1),"")</f>
        <v/>
      </c>
      <c r="V55" s="56" t="str">
        <f>IFERROR(VLOOKUP(I55,'FIN CAL LOOKUP'!B:K,9,1),"")</f>
        <v/>
      </c>
      <c r="W55" s="56" t="str">
        <f>IFERROR(VLOOKUP(S55,'Active Employees '!B:R,17,0),"NA")</f>
        <v>eCommerce &amp; Omni Channel</v>
      </c>
    </row>
    <row r="56" spans="1:23" x14ac:dyDescent="0.25">
      <c r="A56" t="s">
        <v>1355</v>
      </c>
      <c r="B56" t="s">
        <v>1356</v>
      </c>
      <c r="C56" t="s">
        <v>62</v>
      </c>
      <c r="D56">
        <v>9275367</v>
      </c>
      <c r="E56" t="s">
        <v>63</v>
      </c>
      <c r="F56" t="s">
        <v>1</v>
      </c>
      <c r="G56" t="s">
        <v>69</v>
      </c>
      <c r="H56" s="1">
        <v>45433</v>
      </c>
      <c r="I56" s="1">
        <v>45435</v>
      </c>
      <c r="J56" t="s">
        <v>249</v>
      </c>
      <c r="N56" t="s">
        <v>250</v>
      </c>
      <c r="O56" t="s">
        <v>16</v>
      </c>
      <c r="Q56" t="s">
        <v>277</v>
      </c>
      <c r="R56" t="s">
        <v>67</v>
      </c>
      <c r="S56">
        <v>314434</v>
      </c>
      <c r="T56" t="s">
        <v>1355</v>
      </c>
      <c r="U56" s="56" t="str">
        <f>IFERROR(VLOOKUP(H56,'FIN CAL LOOKUP'!A:J,7,1),"")</f>
        <v>MAY, FY24</v>
      </c>
      <c r="V56" s="56" t="str">
        <f>IFERROR(VLOOKUP(I56,'FIN CAL LOOKUP'!B:K,9,1),"")</f>
        <v>Q4, FY24</v>
      </c>
      <c r="W56" s="56" t="str">
        <f>IFERROR(VLOOKUP(S56,'Active Employees '!B:R,17,0),"NA")</f>
        <v>Human Resources</v>
      </c>
    </row>
    <row r="57" spans="1:23" x14ac:dyDescent="0.25">
      <c r="A57" t="s">
        <v>1192</v>
      </c>
      <c r="B57" t="s">
        <v>1193</v>
      </c>
      <c r="C57" t="s">
        <v>62</v>
      </c>
      <c r="D57">
        <v>9275367</v>
      </c>
      <c r="E57" t="s">
        <v>63</v>
      </c>
      <c r="F57" t="s">
        <v>1</v>
      </c>
      <c r="G57" t="s">
        <v>69</v>
      </c>
      <c r="H57" s="1">
        <v>45175</v>
      </c>
      <c r="I57" s="1">
        <v>45175</v>
      </c>
      <c r="J57" t="s">
        <v>249</v>
      </c>
      <c r="N57" t="s">
        <v>250</v>
      </c>
      <c r="O57" t="s">
        <v>16</v>
      </c>
      <c r="Q57" t="s">
        <v>277</v>
      </c>
      <c r="R57" t="s">
        <v>67</v>
      </c>
      <c r="S57">
        <v>229474</v>
      </c>
      <c r="T57" t="s">
        <v>1192</v>
      </c>
      <c r="U57" s="56" t="str">
        <f>IFERROR(VLOOKUP(H57,'FIN CAL LOOKUP'!A:J,7,1),"")</f>
        <v>SEP, FY24</v>
      </c>
      <c r="V57" s="56" t="str">
        <f>IFERROR(VLOOKUP(I57,'FIN CAL LOOKUP'!B:K,9,1),"")</f>
        <v>Q1, FY24</v>
      </c>
      <c r="W57" s="56" t="str">
        <f>IFERROR(VLOOKUP(S57,'Active Employees '!B:R,17,0),"NA")</f>
        <v>Human Resources</v>
      </c>
    </row>
    <row r="58" spans="1:23" x14ac:dyDescent="0.25">
      <c r="A58" t="s">
        <v>464</v>
      </c>
      <c r="B58" t="s">
        <v>465</v>
      </c>
      <c r="C58" t="s">
        <v>62</v>
      </c>
      <c r="D58">
        <v>9275367</v>
      </c>
      <c r="E58" t="s">
        <v>63</v>
      </c>
      <c r="F58" t="s">
        <v>1</v>
      </c>
      <c r="G58" t="s">
        <v>69</v>
      </c>
      <c r="H58" s="1">
        <v>45113</v>
      </c>
      <c r="I58" s="1">
        <v>45113</v>
      </c>
      <c r="J58" t="s">
        <v>466</v>
      </c>
      <c r="N58" t="s">
        <v>467</v>
      </c>
      <c r="O58" t="s">
        <v>18</v>
      </c>
      <c r="P58" t="s">
        <v>468</v>
      </c>
      <c r="Q58" t="s">
        <v>469</v>
      </c>
      <c r="R58" t="s">
        <v>67</v>
      </c>
      <c r="S58">
        <v>329628</v>
      </c>
      <c r="T58" t="s">
        <v>464</v>
      </c>
      <c r="U58" s="56" t="str">
        <f>IFERROR(VLOOKUP(H58,'FIN CAL LOOKUP'!A:J,7,1),"")</f>
        <v>JUL, FY24</v>
      </c>
      <c r="V58" s="56" t="str">
        <f>IFERROR(VLOOKUP(I58,'FIN CAL LOOKUP'!B:K,9,1),"")</f>
        <v>Q1, FY24</v>
      </c>
      <c r="W58" s="56" t="str">
        <f>IFERROR(VLOOKUP(S58,'Active Employees '!B:R,17,0),"NA")</f>
        <v>Marketing</v>
      </c>
    </row>
    <row r="59" spans="1:23" x14ac:dyDescent="0.25">
      <c r="A59" t="s">
        <v>275</v>
      </c>
      <c r="B59" t="s">
        <v>276</v>
      </c>
      <c r="C59" t="s">
        <v>62</v>
      </c>
      <c r="D59">
        <v>9275367</v>
      </c>
      <c r="E59" t="s">
        <v>63</v>
      </c>
      <c r="F59" t="s">
        <v>1</v>
      </c>
      <c r="G59" t="s">
        <v>69</v>
      </c>
      <c r="H59" s="1">
        <v>45174</v>
      </c>
      <c r="I59" s="1">
        <v>45176</v>
      </c>
      <c r="J59" t="s">
        <v>249</v>
      </c>
      <c r="N59" t="s">
        <v>250</v>
      </c>
      <c r="O59" t="s">
        <v>16</v>
      </c>
      <c r="Q59" t="s">
        <v>277</v>
      </c>
      <c r="R59" t="s">
        <v>67</v>
      </c>
      <c r="S59">
        <v>328927</v>
      </c>
      <c r="T59" t="s">
        <v>278</v>
      </c>
      <c r="U59" s="56" t="str">
        <f>IFERROR(VLOOKUP(H59,'FIN CAL LOOKUP'!A:J,7,1),"")</f>
        <v>SEP, FY24</v>
      </c>
      <c r="V59" s="56" t="str">
        <f>IFERROR(VLOOKUP(I59,'FIN CAL LOOKUP'!B:K,9,1),"")</f>
        <v>Q1, FY24</v>
      </c>
      <c r="W59" s="56" t="str">
        <f>IFERROR(VLOOKUP(S59,'Active Employees '!B:R,17,0),"NA")</f>
        <v>Human Resources</v>
      </c>
    </row>
    <row r="60" spans="1:23" x14ac:dyDescent="0.25">
      <c r="A60" t="s">
        <v>60</v>
      </c>
      <c r="B60" t="s">
        <v>61</v>
      </c>
      <c r="C60" t="s">
        <v>62</v>
      </c>
      <c r="D60">
        <v>9275367</v>
      </c>
      <c r="E60" t="s">
        <v>63</v>
      </c>
      <c r="F60" t="s">
        <v>29</v>
      </c>
      <c r="H60" s="1"/>
      <c r="I60" s="1"/>
      <c r="J60" t="s">
        <v>64</v>
      </c>
      <c r="N60" t="s">
        <v>65</v>
      </c>
      <c r="O60" t="s">
        <v>16</v>
      </c>
      <c r="Q60" t="s">
        <v>66</v>
      </c>
      <c r="R60" t="s">
        <v>67</v>
      </c>
      <c r="S60">
        <v>314822</v>
      </c>
      <c r="T60" t="s">
        <v>60</v>
      </c>
      <c r="U60" s="56" t="str">
        <f>IFERROR(VLOOKUP(H60,'FIN CAL LOOKUP'!A:J,7,1),"")</f>
        <v/>
      </c>
      <c r="V60" s="56" t="str">
        <f>IFERROR(VLOOKUP(I60,'FIN CAL LOOKUP'!B:K,9,1),"")</f>
        <v/>
      </c>
      <c r="W60" s="56" t="str">
        <f>IFERROR(VLOOKUP(S60,'Active Employees '!B:R,17,0),"NA")</f>
        <v>Human Resources</v>
      </c>
    </row>
    <row r="61" spans="1:23" x14ac:dyDescent="0.25">
      <c r="A61" t="s">
        <v>189</v>
      </c>
      <c r="B61" t="s">
        <v>190</v>
      </c>
      <c r="C61" t="s">
        <v>62</v>
      </c>
      <c r="D61">
        <v>9275367</v>
      </c>
      <c r="E61" t="s">
        <v>63</v>
      </c>
      <c r="F61" t="s">
        <v>29</v>
      </c>
      <c r="H61" s="1"/>
      <c r="I61" s="1"/>
      <c r="J61" t="s">
        <v>181</v>
      </c>
      <c r="N61" t="s">
        <v>191</v>
      </c>
      <c r="O61" t="s">
        <v>17</v>
      </c>
      <c r="P61" t="s">
        <v>183</v>
      </c>
      <c r="Q61" t="s">
        <v>192</v>
      </c>
      <c r="R61" t="s">
        <v>67</v>
      </c>
      <c r="S61">
        <v>332231</v>
      </c>
      <c r="T61" t="s">
        <v>193</v>
      </c>
      <c r="U61" s="56" t="str">
        <f>IFERROR(VLOOKUP(H61,'FIN CAL LOOKUP'!A:J,7,1),"")</f>
        <v/>
      </c>
      <c r="V61" s="56" t="str">
        <f>IFERROR(VLOOKUP(I61,'FIN CAL LOOKUP'!B:K,9,1),"")</f>
        <v/>
      </c>
      <c r="W61" s="56" t="str">
        <f>IFERROR(VLOOKUP(S61,'Active Employees '!B:R,17,0),"NA")</f>
        <v>IT</v>
      </c>
    </row>
    <row r="62" spans="1:23" x14ac:dyDescent="0.25">
      <c r="A62" t="s">
        <v>470</v>
      </c>
      <c r="B62" t="s">
        <v>471</v>
      </c>
      <c r="C62" t="s">
        <v>62</v>
      </c>
      <c r="D62">
        <v>9275367</v>
      </c>
      <c r="E62" t="s">
        <v>63</v>
      </c>
      <c r="F62" t="s">
        <v>1</v>
      </c>
      <c r="G62" t="s">
        <v>69</v>
      </c>
      <c r="H62" s="1">
        <v>45504</v>
      </c>
      <c r="I62" s="1">
        <v>45504</v>
      </c>
      <c r="J62" t="s">
        <v>322</v>
      </c>
      <c r="N62" t="s">
        <v>108</v>
      </c>
      <c r="O62" t="s">
        <v>18</v>
      </c>
      <c r="P62" t="s">
        <v>109</v>
      </c>
      <c r="Q62" t="s">
        <v>121</v>
      </c>
      <c r="R62" t="s">
        <v>67</v>
      </c>
      <c r="S62">
        <v>298647</v>
      </c>
      <c r="T62" t="s">
        <v>470</v>
      </c>
      <c r="U62" s="56" t="str">
        <f>IFERROR(VLOOKUP(H62,'FIN CAL LOOKUP'!A:J,7,1),"")</f>
        <v>AUG, FY25</v>
      </c>
      <c r="V62" s="56" t="str">
        <f>IFERROR(VLOOKUP(I62,'FIN CAL LOOKUP'!B:K,9,1),"")</f>
        <v>Q1, FY25</v>
      </c>
      <c r="W62" s="56" t="str">
        <f>IFERROR(VLOOKUP(S62,'Active Employees '!B:R,17,0),"NA")</f>
        <v>Marketing</v>
      </c>
    </row>
    <row r="63" spans="1:23" x14ac:dyDescent="0.25">
      <c r="A63" t="s">
        <v>1189</v>
      </c>
      <c r="B63" t="s">
        <v>1190</v>
      </c>
      <c r="C63" t="s">
        <v>62</v>
      </c>
      <c r="D63">
        <v>9275367</v>
      </c>
      <c r="E63" t="s">
        <v>63</v>
      </c>
      <c r="F63" t="s">
        <v>1</v>
      </c>
      <c r="G63" t="s">
        <v>69</v>
      </c>
      <c r="H63" s="1">
        <v>45174</v>
      </c>
      <c r="I63" s="1">
        <v>45174</v>
      </c>
      <c r="J63" t="s">
        <v>249</v>
      </c>
      <c r="N63" t="s">
        <v>1191</v>
      </c>
      <c r="O63" t="s">
        <v>16</v>
      </c>
      <c r="Q63" t="s">
        <v>277</v>
      </c>
      <c r="R63" t="s">
        <v>67</v>
      </c>
      <c r="S63">
        <v>321483</v>
      </c>
      <c r="T63" t="s">
        <v>1189</v>
      </c>
      <c r="U63" s="56" t="str">
        <f>IFERROR(VLOOKUP(H63,'FIN CAL LOOKUP'!A:J,7,1),"")</f>
        <v>SEP, FY24</v>
      </c>
      <c r="V63" s="56" t="str">
        <f>IFERROR(VLOOKUP(I63,'FIN CAL LOOKUP'!B:K,9,1),"")</f>
        <v>Q1, FY24</v>
      </c>
      <c r="W63" s="56" t="str">
        <f>IFERROR(VLOOKUP(S63,'Active Employees '!B:R,17,0),"NA")</f>
        <v>Human Resources</v>
      </c>
    </row>
    <row r="64" spans="1:23" x14ac:dyDescent="0.25">
      <c r="A64" t="s">
        <v>219</v>
      </c>
      <c r="B64" t="s">
        <v>220</v>
      </c>
      <c r="C64" t="s">
        <v>62</v>
      </c>
      <c r="D64">
        <v>9275367</v>
      </c>
      <c r="E64" t="s">
        <v>63</v>
      </c>
      <c r="F64" t="s">
        <v>29</v>
      </c>
      <c r="H64" s="1"/>
      <c r="I64" s="1"/>
      <c r="J64" t="s">
        <v>221</v>
      </c>
      <c r="N64" t="s">
        <v>222</v>
      </c>
      <c r="O64" t="s">
        <v>17</v>
      </c>
      <c r="P64" t="s">
        <v>223</v>
      </c>
      <c r="Q64" t="s">
        <v>224</v>
      </c>
      <c r="R64" t="s">
        <v>67</v>
      </c>
      <c r="S64">
        <v>221119</v>
      </c>
      <c r="T64" t="s">
        <v>219</v>
      </c>
      <c r="U64" s="56" t="str">
        <f>IFERROR(VLOOKUP(H64,'FIN CAL LOOKUP'!A:J,7,1),"")</f>
        <v/>
      </c>
      <c r="V64" s="56" t="str">
        <f>IFERROR(VLOOKUP(I64,'FIN CAL LOOKUP'!B:K,9,1),"")</f>
        <v/>
      </c>
      <c r="W64" s="56" t="str">
        <f>IFERROR(VLOOKUP(S64,'Active Employees '!B:R,17,0),"NA")</f>
        <v>IT</v>
      </c>
    </row>
    <row r="65" spans="1:23" x14ac:dyDescent="0.25">
      <c r="A65" t="s">
        <v>1287</v>
      </c>
      <c r="B65" t="s">
        <v>1288</v>
      </c>
      <c r="C65" t="s">
        <v>62</v>
      </c>
      <c r="D65">
        <v>9275367</v>
      </c>
      <c r="E65" t="s">
        <v>63</v>
      </c>
      <c r="F65" t="s">
        <v>1</v>
      </c>
      <c r="G65" t="s">
        <v>69</v>
      </c>
      <c r="H65" s="1">
        <v>45474</v>
      </c>
      <c r="I65" s="1">
        <v>45476</v>
      </c>
      <c r="J65" t="s">
        <v>249</v>
      </c>
      <c r="N65" t="s">
        <v>250</v>
      </c>
      <c r="O65" t="s">
        <v>16</v>
      </c>
      <c r="Q65" t="s">
        <v>277</v>
      </c>
      <c r="R65" t="s">
        <v>67</v>
      </c>
      <c r="S65">
        <v>328014</v>
      </c>
      <c r="T65" t="s">
        <v>1287</v>
      </c>
      <c r="U65" s="56" t="str">
        <f>IFERROR(VLOOKUP(H65,'FIN CAL LOOKUP'!A:J,7,1),"")</f>
        <v>JUL, FY25</v>
      </c>
      <c r="V65" s="56" t="str">
        <f>IFERROR(VLOOKUP(I65,'FIN CAL LOOKUP'!B:K,9,1),"")</f>
        <v>Q4, FY24</v>
      </c>
      <c r="W65" s="56" t="str">
        <f>IFERROR(VLOOKUP(S65,'Active Employees '!B:R,17,0),"NA")</f>
        <v>Human Resources</v>
      </c>
    </row>
    <row r="66" spans="1:23" x14ac:dyDescent="0.25">
      <c r="A66" t="s">
        <v>95</v>
      </c>
      <c r="B66" t="s">
        <v>96</v>
      </c>
      <c r="C66" t="s">
        <v>62</v>
      </c>
      <c r="D66">
        <v>9275367</v>
      </c>
      <c r="E66" t="s">
        <v>63</v>
      </c>
      <c r="F66" t="s">
        <v>29</v>
      </c>
      <c r="H66" s="1"/>
      <c r="I66" s="1"/>
      <c r="J66" t="s">
        <v>92</v>
      </c>
      <c r="N66" t="s">
        <v>97</v>
      </c>
      <c r="O66" t="s">
        <v>15418</v>
      </c>
      <c r="P66" t="s">
        <v>93</v>
      </c>
      <c r="Q66" t="s">
        <v>98</v>
      </c>
      <c r="R66" t="s">
        <v>67</v>
      </c>
      <c r="S66">
        <v>329438</v>
      </c>
      <c r="T66" t="s">
        <v>95</v>
      </c>
      <c r="U66" s="56" t="str">
        <f>IFERROR(VLOOKUP(H66,'FIN CAL LOOKUP'!A:J,7,1),"")</f>
        <v/>
      </c>
      <c r="V66" s="56" t="str">
        <f>IFERROR(VLOOKUP(I66,'FIN CAL LOOKUP'!B:K,9,1),"")</f>
        <v/>
      </c>
      <c r="W66" s="56" t="str">
        <f>IFERROR(VLOOKUP(S66,'Active Employees '!B:R,17,0),"NA")</f>
        <v>Property and Store Development</v>
      </c>
    </row>
    <row r="67" spans="1:23" x14ac:dyDescent="0.25">
      <c r="A67" t="s">
        <v>326</v>
      </c>
      <c r="B67" t="s">
        <v>327</v>
      </c>
      <c r="C67" t="s">
        <v>62</v>
      </c>
      <c r="D67">
        <v>9275367</v>
      </c>
      <c r="E67" t="s">
        <v>63</v>
      </c>
      <c r="F67" t="s">
        <v>2</v>
      </c>
      <c r="H67" s="1">
        <v>45476</v>
      </c>
      <c r="I67" s="1"/>
      <c r="J67" t="s">
        <v>70</v>
      </c>
      <c r="N67" t="s">
        <v>82</v>
      </c>
      <c r="O67" t="s">
        <v>16</v>
      </c>
      <c r="Q67" t="s">
        <v>72</v>
      </c>
      <c r="R67" t="s">
        <v>67</v>
      </c>
      <c r="S67">
        <v>313944</v>
      </c>
      <c r="T67" t="s">
        <v>326</v>
      </c>
      <c r="U67" s="56" t="str">
        <f>IFERROR(VLOOKUP(H67,'FIN CAL LOOKUP'!A:J,7,1),"")</f>
        <v>JUL, FY25</v>
      </c>
      <c r="V67" s="56" t="str">
        <f>IFERROR(VLOOKUP(I67,'FIN CAL LOOKUP'!B:K,9,1),"")</f>
        <v/>
      </c>
      <c r="W67" s="56" t="str">
        <f>IFERROR(VLOOKUP(S67,'Active Employees '!B:R,17,0),"NA")</f>
        <v>Human Resources</v>
      </c>
    </row>
    <row r="68" spans="1:23" x14ac:dyDescent="0.25">
      <c r="A68" t="s">
        <v>320</v>
      </c>
      <c r="B68" t="s">
        <v>321</v>
      </c>
      <c r="C68" t="s">
        <v>62</v>
      </c>
      <c r="D68">
        <v>9275367</v>
      </c>
      <c r="E68" t="s">
        <v>63</v>
      </c>
      <c r="F68" t="s">
        <v>29</v>
      </c>
      <c r="H68" s="1"/>
      <c r="I68" s="1"/>
      <c r="J68" t="s">
        <v>322</v>
      </c>
      <c r="N68" t="s">
        <v>108</v>
      </c>
      <c r="O68" t="s">
        <v>18</v>
      </c>
      <c r="P68" t="s">
        <v>109</v>
      </c>
      <c r="Q68" t="s">
        <v>121</v>
      </c>
      <c r="R68" t="s">
        <v>67</v>
      </c>
      <c r="S68">
        <v>329907</v>
      </c>
      <c r="T68" t="s">
        <v>320</v>
      </c>
      <c r="U68" s="56" t="str">
        <f>IFERROR(VLOOKUP(H68,'FIN CAL LOOKUP'!A:J,7,1),"")</f>
        <v/>
      </c>
      <c r="V68" s="56" t="str">
        <f>IFERROR(VLOOKUP(I68,'FIN CAL LOOKUP'!B:K,9,1),"")</f>
        <v/>
      </c>
      <c r="W68" s="56" t="str">
        <f>IFERROR(VLOOKUP(S68,'Active Employees '!B:R,17,0),"NA")</f>
        <v>Marketing</v>
      </c>
    </row>
    <row r="69" spans="1:23" x14ac:dyDescent="0.25">
      <c r="A69" t="s">
        <v>1296</v>
      </c>
      <c r="B69" t="s">
        <v>1297</v>
      </c>
      <c r="C69" t="s">
        <v>62</v>
      </c>
      <c r="D69">
        <v>9275367</v>
      </c>
      <c r="E69" t="s">
        <v>63</v>
      </c>
      <c r="F69" t="s">
        <v>1</v>
      </c>
      <c r="G69" t="s">
        <v>69</v>
      </c>
      <c r="H69" s="1">
        <v>45475</v>
      </c>
      <c r="I69" s="1">
        <v>45475</v>
      </c>
      <c r="J69" t="s">
        <v>1298</v>
      </c>
      <c r="N69" t="s">
        <v>919</v>
      </c>
      <c r="O69" t="s">
        <v>15418</v>
      </c>
      <c r="P69" t="s">
        <v>347</v>
      </c>
      <c r="Q69" t="s">
        <v>348</v>
      </c>
      <c r="R69" t="s">
        <v>67</v>
      </c>
      <c r="S69">
        <v>329909</v>
      </c>
      <c r="T69" t="s">
        <v>1296</v>
      </c>
      <c r="U69" s="56" t="str">
        <f>IFERROR(VLOOKUP(H69,'FIN CAL LOOKUP'!A:J,7,1),"")</f>
        <v>JUL, FY25</v>
      </c>
      <c r="V69" s="56" t="str">
        <f>IFERROR(VLOOKUP(I69,'FIN CAL LOOKUP'!B:K,9,1),"")</f>
        <v>Q4, FY24</v>
      </c>
      <c r="W69" s="56" t="str">
        <f>IFERROR(VLOOKUP(S69,'Active Employees '!B:R,17,0),"NA")</f>
        <v>Property and Store Development</v>
      </c>
    </row>
    <row r="70" spans="1:23" x14ac:dyDescent="0.25">
      <c r="A70" t="s">
        <v>1475</v>
      </c>
      <c r="B70" t="s">
        <v>1476</v>
      </c>
      <c r="C70" t="s">
        <v>62</v>
      </c>
      <c r="D70">
        <v>9275367</v>
      </c>
      <c r="E70" t="s">
        <v>63</v>
      </c>
      <c r="F70" t="s">
        <v>29</v>
      </c>
      <c r="H70" s="1"/>
      <c r="I70" s="1"/>
      <c r="J70" t="s">
        <v>1472</v>
      </c>
      <c r="N70" t="s">
        <v>912</v>
      </c>
      <c r="O70" t="s">
        <v>15418</v>
      </c>
      <c r="P70" t="s">
        <v>203</v>
      </c>
      <c r="Q70" t="s">
        <v>204</v>
      </c>
      <c r="R70"/>
      <c r="S70">
        <v>339116</v>
      </c>
      <c r="T70" t="s">
        <v>1477</v>
      </c>
      <c r="U70" s="56" t="str">
        <f>IFERROR(VLOOKUP(H70,'FIN CAL LOOKUP'!A:J,7,1),"")</f>
        <v/>
      </c>
      <c r="V70" s="56" t="str">
        <f>IFERROR(VLOOKUP(I70,'FIN CAL LOOKUP'!B:K,9,1),"")</f>
        <v/>
      </c>
      <c r="W70" s="56" t="str">
        <f>IFERROR(VLOOKUP(S70,'Active Employees '!B:R,17,0),"NA")</f>
        <v>Property and Store Development</v>
      </c>
    </row>
    <row r="71" spans="1:23" x14ac:dyDescent="0.25">
      <c r="A71" t="s">
        <v>1127</v>
      </c>
      <c r="B71" t="s">
        <v>1128</v>
      </c>
      <c r="C71" t="s">
        <v>62</v>
      </c>
      <c r="D71">
        <v>9275367</v>
      </c>
      <c r="E71" t="s">
        <v>63</v>
      </c>
      <c r="F71" t="s">
        <v>1</v>
      </c>
      <c r="G71" t="s">
        <v>69</v>
      </c>
      <c r="H71" s="1">
        <v>45183</v>
      </c>
      <c r="I71" s="1">
        <v>45191</v>
      </c>
      <c r="J71" t="s">
        <v>249</v>
      </c>
      <c r="N71" t="s">
        <v>250</v>
      </c>
      <c r="O71" t="s">
        <v>16</v>
      </c>
      <c r="Q71" t="s">
        <v>277</v>
      </c>
      <c r="R71" s="5" t="s">
        <v>67</v>
      </c>
      <c r="S71">
        <v>297893</v>
      </c>
      <c r="T71" t="s">
        <v>1127</v>
      </c>
      <c r="U71" s="56" t="str">
        <f>IFERROR(VLOOKUP(H71,'FIN CAL LOOKUP'!A:J,7,1),"")</f>
        <v>SEP, FY24</v>
      </c>
      <c r="V71" s="56" t="str">
        <f>IFERROR(VLOOKUP(I71,'FIN CAL LOOKUP'!B:K,9,1),"")</f>
        <v>Q1, FY24</v>
      </c>
      <c r="W71" s="56" t="str">
        <f>IFERROR(VLOOKUP(S71,'Active Employees '!B:R,17,0),"NA")</f>
        <v>Human Resources</v>
      </c>
    </row>
    <row r="72" spans="1:23" x14ac:dyDescent="0.25">
      <c r="A72" t="s">
        <v>885</v>
      </c>
      <c r="B72" t="s">
        <v>886</v>
      </c>
      <c r="C72" t="s">
        <v>62</v>
      </c>
      <c r="D72">
        <v>9275367</v>
      </c>
      <c r="E72" t="s">
        <v>63</v>
      </c>
      <c r="F72" t="s">
        <v>1</v>
      </c>
      <c r="G72" t="s">
        <v>69</v>
      </c>
      <c r="H72" s="1">
        <v>45483</v>
      </c>
      <c r="I72" s="1">
        <v>45555</v>
      </c>
      <c r="J72" t="s">
        <v>249</v>
      </c>
      <c r="N72" t="s">
        <v>250</v>
      </c>
      <c r="O72" t="s">
        <v>16</v>
      </c>
      <c r="Q72" t="s">
        <v>277</v>
      </c>
      <c r="R72" t="s">
        <v>67</v>
      </c>
      <c r="S72">
        <v>314778</v>
      </c>
      <c r="T72" t="s">
        <v>888</v>
      </c>
      <c r="U72" s="56" t="str">
        <f>IFERROR(VLOOKUP(H72,'FIN CAL LOOKUP'!A:J,7,1),"")</f>
        <v>JUL, FY25</v>
      </c>
      <c r="V72" s="56" t="str">
        <f>IFERROR(VLOOKUP(I72,'FIN CAL LOOKUP'!B:K,9,1),"")</f>
        <v>Q1, FY25</v>
      </c>
      <c r="W72" s="56" t="str">
        <f>IFERROR(VLOOKUP(S72,'Active Employees '!B:R,17,0),"NA")</f>
        <v>Human Resources</v>
      </c>
    </row>
    <row r="73" spans="1:23" x14ac:dyDescent="0.25">
      <c r="A73" t="s">
        <v>324</v>
      </c>
      <c r="B73" t="s">
        <v>325</v>
      </c>
      <c r="C73" t="s">
        <v>62</v>
      </c>
      <c r="D73">
        <v>9275367</v>
      </c>
      <c r="E73" t="s">
        <v>63</v>
      </c>
      <c r="F73" t="s">
        <v>2</v>
      </c>
      <c r="H73" s="1">
        <v>45355</v>
      </c>
      <c r="I73" s="1"/>
      <c r="J73" t="s">
        <v>150</v>
      </c>
      <c r="N73" t="s">
        <v>151</v>
      </c>
      <c r="O73" t="s">
        <v>17</v>
      </c>
      <c r="P73" t="s">
        <v>152</v>
      </c>
      <c r="Q73" t="s">
        <v>153</v>
      </c>
      <c r="R73" t="s">
        <v>67</v>
      </c>
      <c r="S73">
        <v>230701</v>
      </c>
      <c r="T73" t="s">
        <v>324</v>
      </c>
      <c r="U73" s="56" t="str">
        <f>IFERROR(VLOOKUP(H73,'FIN CAL LOOKUP'!A:J,7,1),"")</f>
        <v>MAR, FY24</v>
      </c>
      <c r="V73" s="56" t="str">
        <f>IFERROR(VLOOKUP(I73,'FIN CAL LOOKUP'!B:K,9,1),"")</f>
        <v/>
      </c>
      <c r="W73" s="56" t="str">
        <f>IFERROR(VLOOKUP(S73,'Active Employees '!B:R,17,0),"NA")</f>
        <v>eCommerce &amp; Omni Channel</v>
      </c>
    </row>
    <row r="74" spans="1:23" x14ac:dyDescent="0.25">
      <c r="A74" t="s">
        <v>907</v>
      </c>
      <c r="B74" t="s">
        <v>908</v>
      </c>
      <c r="C74" t="s">
        <v>62</v>
      </c>
      <c r="D74">
        <v>9275367</v>
      </c>
      <c r="E74" t="s">
        <v>63</v>
      </c>
      <c r="F74" t="s">
        <v>1</v>
      </c>
      <c r="G74" t="s">
        <v>69</v>
      </c>
      <c r="H74" s="1">
        <v>45583</v>
      </c>
      <c r="I74" s="1">
        <v>45583</v>
      </c>
      <c r="J74" t="s">
        <v>249</v>
      </c>
      <c r="N74" t="s">
        <v>250</v>
      </c>
      <c r="O74" t="s">
        <v>16</v>
      </c>
      <c r="Q74" t="s">
        <v>277</v>
      </c>
      <c r="R74" t="s">
        <v>67</v>
      </c>
      <c r="S74">
        <v>326463</v>
      </c>
      <c r="T74" t="s">
        <v>909</v>
      </c>
      <c r="U74" s="56" t="str">
        <f>IFERROR(VLOOKUP(H74,'FIN CAL LOOKUP'!A:J,7,1),"")</f>
        <v>OCT, FY25</v>
      </c>
      <c r="V74" s="56" t="str">
        <f>IFERROR(VLOOKUP(I74,'FIN CAL LOOKUP'!B:K,9,1),"")</f>
        <v>Q2, FY25</v>
      </c>
      <c r="W74" s="56" t="str">
        <f>IFERROR(VLOOKUP(S74,'Active Employees '!B:R,17,0),"NA")</f>
        <v>Human Resources</v>
      </c>
    </row>
    <row r="75" spans="1:23" x14ac:dyDescent="0.25">
      <c r="A75" t="s">
        <v>261</v>
      </c>
      <c r="B75" t="s">
        <v>262</v>
      </c>
      <c r="C75" t="s">
        <v>62</v>
      </c>
      <c r="D75">
        <v>9275367</v>
      </c>
      <c r="E75" t="s">
        <v>63</v>
      </c>
      <c r="F75" t="s">
        <v>29</v>
      </c>
      <c r="H75" s="1"/>
      <c r="I75" s="1"/>
      <c r="J75" t="s">
        <v>263</v>
      </c>
      <c r="N75" t="s">
        <v>264</v>
      </c>
      <c r="O75" t="s">
        <v>12</v>
      </c>
      <c r="Q75" t="s">
        <v>88</v>
      </c>
      <c r="R75"/>
      <c r="S75">
        <v>338616</v>
      </c>
      <c r="T75" t="s">
        <v>261</v>
      </c>
      <c r="U75" s="56" t="str">
        <f>IFERROR(VLOOKUP(H75,'FIN CAL LOOKUP'!A:J,7,1),"")</f>
        <v/>
      </c>
      <c r="V75" s="56" t="str">
        <f>IFERROR(VLOOKUP(I75,'FIN CAL LOOKUP'!B:K,9,1),"")</f>
        <v/>
      </c>
      <c r="W75" s="56" t="str">
        <f>IFERROR(VLOOKUP(S75,'Active Employees '!B:R,17,0),"NA")</f>
        <v>Insights &amp; Analytics</v>
      </c>
    </row>
    <row r="76" spans="1:23" x14ac:dyDescent="0.25">
      <c r="A76" t="s">
        <v>348</v>
      </c>
      <c r="B76" t="s">
        <v>387</v>
      </c>
      <c r="C76" t="s">
        <v>62</v>
      </c>
      <c r="D76">
        <v>9275367</v>
      </c>
      <c r="E76" t="s">
        <v>63</v>
      </c>
      <c r="F76" t="s">
        <v>29</v>
      </c>
      <c r="H76" s="1"/>
      <c r="I76" s="1"/>
      <c r="J76" t="s">
        <v>388</v>
      </c>
      <c r="N76" t="s">
        <v>1469</v>
      </c>
      <c r="O76" t="s">
        <v>15418</v>
      </c>
      <c r="P76" t="s">
        <v>347</v>
      </c>
      <c r="Q76" t="s">
        <v>194</v>
      </c>
      <c r="R76" t="s">
        <v>67</v>
      </c>
      <c r="S76">
        <v>320467</v>
      </c>
      <c r="T76" t="s">
        <v>348</v>
      </c>
      <c r="U76" s="56" t="str">
        <f>IFERROR(VLOOKUP(H76,'FIN CAL LOOKUP'!A:J,7,1),"")</f>
        <v/>
      </c>
      <c r="V76" s="56" t="str">
        <f>IFERROR(VLOOKUP(I76,'FIN CAL LOOKUP'!B:K,9,1),"")</f>
        <v/>
      </c>
      <c r="W76" s="56" t="str">
        <f>IFERROR(VLOOKUP(S76,'Active Employees '!B:R,17,0),"NA")</f>
        <v>Property and Store Development</v>
      </c>
    </row>
    <row r="77" spans="1:23" x14ac:dyDescent="0.25">
      <c r="A77" t="s">
        <v>94</v>
      </c>
      <c r="B77" t="s">
        <v>1289</v>
      </c>
      <c r="C77" t="s">
        <v>62</v>
      </c>
      <c r="D77">
        <v>9275367</v>
      </c>
      <c r="E77" t="s">
        <v>63</v>
      </c>
      <c r="F77" t="s">
        <v>1</v>
      </c>
      <c r="G77" t="s">
        <v>69</v>
      </c>
      <c r="H77" s="1">
        <v>45083</v>
      </c>
      <c r="I77" s="1">
        <v>45083</v>
      </c>
      <c r="J77" t="s">
        <v>196</v>
      </c>
      <c r="N77" t="s">
        <v>1290</v>
      </c>
      <c r="O77" t="s">
        <v>15418</v>
      </c>
      <c r="P77" t="s">
        <v>93</v>
      </c>
      <c r="Q77" t="s">
        <v>194</v>
      </c>
      <c r="R77" t="s">
        <v>67</v>
      </c>
      <c r="S77">
        <v>236788</v>
      </c>
      <c r="T77" t="s">
        <v>94</v>
      </c>
      <c r="U77" s="56" t="str">
        <f>IFERROR(VLOOKUP(H77,'FIN CAL LOOKUP'!A:J,7,1),"")</f>
        <v>JUN, FY23</v>
      </c>
      <c r="V77" s="56" t="str">
        <f>IFERROR(VLOOKUP(I77,'FIN CAL LOOKUP'!B:K,9,1),"")</f>
        <v>Q4, FY23</v>
      </c>
      <c r="W77" s="56" t="str">
        <f>IFERROR(VLOOKUP(S77,'Active Employees '!B:R,17,0),"NA")</f>
        <v>Property and Store Development</v>
      </c>
    </row>
    <row r="78" spans="1:23" x14ac:dyDescent="0.25">
      <c r="A78" t="s">
        <v>98</v>
      </c>
      <c r="B78" t="s">
        <v>381</v>
      </c>
      <c r="C78" t="s">
        <v>62</v>
      </c>
      <c r="D78">
        <v>9275367</v>
      </c>
      <c r="E78" t="s">
        <v>63</v>
      </c>
      <c r="F78" t="s">
        <v>29</v>
      </c>
      <c r="H78" s="1"/>
      <c r="I78" s="1"/>
      <c r="J78" t="s">
        <v>115</v>
      </c>
      <c r="N78" t="s">
        <v>296</v>
      </c>
      <c r="O78" t="s">
        <v>15418</v>
      </c>
      <c r="P78" t="s">
        <v>93</v>
      </c>
      <c r="Q78" t="s">
        <v>194</v>
      </c>
      <c r="R78" t="s">
        <v>67</v>
      </c>
      <c r="S78">
        <v>202508</v>
      </c>
      <c r="T78" t="s">
        <v>98</v>
      </c>
      <c r="U78" s="56" t="str">
        <f>IFERROR(VLOOKUP(H78,'FIN CAL LOOKUP'!A:J,7,1),"")</f>
        <v/>
      </c>
      <c r="V78" s="56" t="str">
        <f>IFERROR(VLOOKUP(I78,'FIN CAL LOOKUP'!B:K,9,1),"")</f>
        <v/>
      </c>
      <c r="W78" s="56" t="str">
        <f>IFERROR(VLOOKUP(S78,'Active Employees '!B:R,17,0),"NA")</f>
        <v>Property and Store Development</v>
      </c>
    </row>
    <row r="79" spans="1:23" x14ac:dyDescent="0.25">
      <c r="A79" t="s">
        <v>703</v>
      </c>
      <c r="B79" t="s">
        <v>920</v>
      </c>
      <c r="C79" t="s">
        <v>62</v>
      </c>
      <c r="D79">
        <v>9275367</v>
      </c>
      <c r="E79" t="s">
        <v>63</v>
      </c>
      <c r="F79" t="s">
        <v>1</v>
      </c>
      <c r="G79" t="s">
        <v>69</v>
      </c>
      <c r="H79" s="1">
        <v>44966</v>
      </c>
      <c r="I79" s="1">
        <v>45068</v>
      </c>
      <c r="J79" t="s">
        <v>921</v>
      </c>
      <c r="N79" t="s">
        <v>922</v>
      </c>
      <c r="O79" t="s">
        <v>15418</v>
      </c>
      <c r="P79" t="s">
        <v>347</v>
      </c>
      <c r="Q79" t="s">
        <v>348</v>
      </c>
      <c r="R79" t="s">
        <v>67</v>
      </c>
      <c r="S79">
        <v>317842</v>
      </c>
      <c r="T79" t="s">
        <v>703</v>
      </c>
      <c r="U79" s="56" t="str">
        <f>IFERROR(VLOOKUP(H79,'FIN CAL LOOKUP'!A:J,7,1),"")</f>
        <v>FEB, FY23</v>
      </c>
      <c r="V79" s="56" t="str">
        <f>IFERROR(VLOOKUP(I79,'FIN CAL LOOKUP'!B:K,9,1),"")</f>
        <v>Q4, FY23</v>
      </c>
      <c r="W79" s="56" t="str">
        <f>IFERROR(VLOOKUP(S79,'Active Employees '!B:R,17,0),"NA")</f>
        <v>Property and Store Development</v>
      </c>
    </row>
    <row r="80" spans="1:23" x14ac:dyDescent="0.25">
      <c r="A80" t="s">
        <v>251</v>
      </c>
      <c r="B80" t="s">
        <v>755</v>
      </c>
      <c r="C80" t="s">
        <v>62</v>
      </c>
      <c r="D80">
        <v>9275367</v>
      </c>
      <c r="E80" t="s">
        <v>63</v>
      </c>
      <c r="F80" t="s">
        <v>1</v>
      </c>
      <c r="G80" t="s">
        <v>69</v>
      </c>
      <c r="H80" s="1">
        <v>45470</v>
      </c>
      <c r="I80" s="1">
        <v>45476</v>
      </c>
      <c r="J80" t="s">
        <v>756</v>
      </c>
      <c r="N80" t="s">
        <v>757</v>
      </c>
      <c r="O80" t="s">
        <v>16</v>
      </c>
      <c r="Q80" t="s">
        <v>377</v>
      </c>
      <c r="R80" t="s">
        <v>67</v>
      </c>
      <c r="S80">
        <v>314295</v>
      </c>
      <c r="T80" t="s">
        <v>277</v>
      </c>
      <c r="U80" s="56" t="str">
        <f>IFERROR(VLOOKUP(H80,'FIN CAL LOOKUP'!A:J,7,1),"")</f>
        <v>JUN, FY24</v>
      </c>
      <c r="V80" s="56" t="str">
        <f>IFERROR(VLOOKUP(I80,'FIN CAL LOOKUP'!B:K,9,1),"")</f>
        <v>Q4, FY24</v>
      </c>
      <c r="W80" s="56" t="str">
        <f>IFERROR(VLOOKUP(S80,'Active Employees '!B:R,17,0),"NA")</f>
        <v>Human Resources</v>
      </c>
    </row>
    <row r="81" spans="1:23" x14ac:dyDescent="0.25">
      <c r="A81" t="s">
        <v>400</v>
      </c>
      <c r="B81" t="s">
        <v>401</v>
      </c>
      <c r="C81" t="s">
        <v>62</v>
      </c>
      <c r="D81">
        <v>9275367</v>
      </c>
      <c r="E81" t="s">
        <v>63</v>
      </c>
      <c r="F81" t="s">
        <v>29</v>
      </c>
      <c r="H81" s="1"/>
      <c r="I81" s="1"/>
      <c r="J81" t="s">
        <v>181</v>
      </c>
      <c r="N81" t="s">
        <v>182</v>
      </c>
      <c r="O81" t="s">
        <v>17</v>
      </c>
      <c r="P81" t="s">
        <v>183</v>
      </c>
      <c r="Q81" t="s">
        <v>15427</v>
      </c>
      <c r="R81" t="s">
        <v>67</v>
      </c>
      <c r="S81">
        <v>317563</v>
      </c>
      <c r="T81" t="s">
        <v>400</v>
      </c>
      <c r="U81" s="56" t="str">
        <f>IFERROR(VLOOKUP(H81,'FIN CAL LOOKUP'!A:J,7,1),"")</f>
        <v/>
      </c>
      <c r="V81" s="56" t="str">
        <f>IFERROR(VLOOKUP(I81,'FIN CAL LOOKUP'!B:K,9,1),"")</f>
        <v/>
      </c>
      <c r="W81" s="56" t="str">
        <f>IFERROR(VLOOKUP(S81,'Active Employees '!B:R,17,0),"NA")</f>
        <v>IT</v>
      </c>
    </row>
    <row r="82" spans="1:23" x14ac:dyDescent="0.25">
      <c r="A82" t="s">
        <v>422</v>
      </c>
      <c r="B82" t="s">
        <v>423</v>
      </c>
      <c r="C82" t="s">
        <v>62</v>
      </c>
      <c r="D82">
        <v>9275367</v>
      </c>
      <c r="E82" t="s">
        <v>63</v>
      </c>
      <c r="F82" t="s">
        <v>29</v>
      </c>
      <c r="H82" s="1"/>
      <c r="I82" s="1"/>
      <c r="J82" t="s">
        <v>351</v>
      </c>
      <c r="N82" t="s">
        <v>352</v>
      </c>
      <c r="O82" t="s">
        <v>13</v>
      </c>
      <c r="P82" t="s">
        <v>304</v>
      </c>
      <c r="Q82" t="s">
        <v>305</v>
      </c>
      <c r="R82" t="s">
        <v>67</v>
      </c>
      <c r="S82">
        <v>235543</v>
      </c>
      <c r="T82" t="s">
        <v>422</v>
      </c>
      <c r="U82" s="56" t="str">
        <f>IFERROR(VLOOKUP(H82,'FIN CAL LOOKUP'!A:J,7,1),"")</f>
        <v/>
      </c>
      <c r="V82" s="56" t="str">
        <f>IFERROR(VLOOKUP(I82,'FIN CAL LOOKUP'!B:K,9,1),"")</f>
        <v/>
      </c>
      <c r="W82" s="56" t="str">
        <f>IFERROR(VLOOKUP(S82,'Active Employees '!B:R,17,0),"NA")</f>
        <v>eCommerce &amp; Omni Channel</v>
      </c>
    </row>
    <row r="83" spans="1:23" x14ac:dyDescent="0.25">
      <c r="A83" t="s">
        <v>796</v>
      </c>
      <c r="B83" t="s">
        <v>797</v>
      </c>
      <c r="C83" t="s">
        <v>62</v>
      </c>
      <c r="D83">
        <v>9275367</v>
      </c>
      <c r="E83" t="s">
        <v>63</v>
      </c>
      <c r="F83" t="s">
        <v>1</v>
      </c>
      <c r="G83" t="s">
        <v>69</v>
      </c>
      <c r="H83" s="1">
        <v>45456</v>
      </c>
      <c r="I83" s="1">
        <v>45456</v>
      </c>
      <c r="J83" t="s">
        <v>351</v>
      </c>
      <c r="N83" t="s">
        <v>352</v>
      </c>
      <c r="O83" t="s">
        <v>13</v>
      </c>
      <c r="P83" t="s">
        <v>304</v>
      </c>
      <c r="Q83" t="s">
        <v>305</v>
      </c>
      <c r="R83" t="s">
        <v>67</v>
      </c>
      <c r="S83">
        <v>225218</v>
      </c>
      <c r="T83" t="s">
        <v>796</v>
      </c>
      <c r="U83" s="56" t="str">
        <f>IFERROR(VLOOKUP(H83,'FIN CAL LOOKUP'!A:J,7,1),"")</f>
        <v>JUN, FY24</v>
      </c>
      <c r="V83" s="56" t="str">
        <f>IFERROR(VLOOKUP(I83,'FIN CAL LOOKUP'!B:K,9,1),"")</f>
        <v>Q4, FY24</v>
      </c>
      <c r="W83" s="56" t="str">
        <f>IFERROR(VLOOKUP(S83,'Active Employees '!B:R,17,0),"NA")</f>
        <v>eCommerce &amp; Omni Channel</v>
      </c>
    </row>
    <row r="84" spans="1:23" x14ac:dyDescent="0.25">
      <c r="A84" t="s">
        <v>78</v>
      </c>
      <c r="B84" t="s">
        <v>1061</v>
      </c>
      <c r="C84" t="s">
        <v>62</v>
      </c>
      <c r="D84">
        <v>9275367</v>
      </c>
      <c r="E84" t="s">
        <v>63</v>
      </c>
      <c r="F84" t="s">
        <v>1</v>
      </c>
      <c r="G84" t="s">
        <v>69</v>
      </c>
      <c r="H84" s="1">
        <v>44883</v>
      </c>
      <c r="I84" s="1">
        <v>45191</v>
      </c>
      <c r="J84" t="s">
        <v>1062</v>
      </c>
      <c r="N84" t="s">
        <v>1063</v>
      </c>
      <c r="O84" t="s">
        <v>16</v>
      </c>
      <c r="P84" t="s">
        <v>77</v>
      </c>
      <c r="Q84" t="s">
        <v>377</v>
      </c>
      <c r="R84" t="s">
        <v>67</v>
      </c>
      <c r="S84">
        <v>314473</v>
      </c>
      <c r="T84" t="s">
        <v>78</v>
      </c>
      <c r="U84" s="56" t="str">
        <f>IFERROR(VLOOKUP(H84,'FIN CAL LOOKUP'!A:J,7,1),"")</f>
        <v>NOV, FY23</v>
      </c>
      <c r="V84" s="56" t="str">
        <f>IFERROR(VLOOKUP(I84,'FIN CAL LOOKUP'!B:K,9,1),"")</f>
        <v>Q1, FY24</v>
      </c>
      <c r="W84" s="56" t="str">
        <f>IFERROR(VLOOKUP(S84,'Active Employees '!B:R,17,0),"NA")</f>
        <v>Human Resources</v>
      </c>
    </row>
    <row r="85" spans="1:23" x14ac:dyDescent="0.25">
      <c r="A85" t="s">
        <v>204</v>
      </c>
      <c r="B85" t="s">
        <v>406</v>
      </c>
      <c r="C85" t="s">
        <v>62</v>
      </c>
      <c r="D85">
        <v>9275367</v>
      </c>
      <c r="E85" t="s">
        <v>63</v>
      </c>
      <c r="F85" t="s">
        <v>29</v>
      </c>
      <c r="H85" s="1"/>
      <c r="I85" s="1"/>
      <c r="J85" t="s">
        <v>196</v>
      </c>
      <c r="N85" t="s">
        <v>407</v>
      </c>
      <c r="O85" t="s">
        <v>15418</v>
      </c>
      <c r="P85" t="s">
        <v>203</v>
      </c>
      <c r="Q85" t="s">
        <v>194</v>
      </c>
      <c r="R85" t="s">
        <v>67</v>
      </c>
      <c r="S85">
        <v>231788</v>
      </c>
      <c r="T85" t="s">
        <v>204</v>
      </c>
      <c r="U85" s="56" t="str">
        <f>IFERROR(VLOOKUP(H85,'FIN CAL LOOKUP'!A:J,7,1),"")</f>
        <v/>
      </c>
      <c r="V85" s="56" t="str">
        <f>IFERROR(VLOOKUP(I85,'FIN CAL LOOKUP'!B:K,9,1),"")</f>
        <v/>
      </c>
      <c r="W85" s="56" t="str">
        <f>IFERROR(VLOOKUP(S85,'Active Employees '!B:R,17,0),"NA")</f>
        <v>Property and Store Development</v>
      </c>
    </row>
    <row r="86" spans="1:23" x14ac:dyDescent="0.25">
      <c r="A86" t="s">
        <v>410</v>
      </c>
      <c r="B86" t="s">
        <v>411</v>
      </c>
      <c r="C86" t="s">
        <v>62</v>
      </c>
      <c r="D86">
        <v>9275367</v>
      </c>
      <c r="E86" t="s">
        <v>63</v>
      </c>
      <c r="F86" t="s">
        <v>29</v>
      </c>
      <c r="H86" s="1"/>
      <c r="I86" s="1"/>
      <c r="J86" t="s">
        <v>101</v>
      </c>
      <c r="N86" t="s">
        <v>352</v>
      </c>
      <c r="O86" t="s">
        <v>13</v>
      </c>
      <c r="P86" t="s">
        <v>304</v>
      </c>
      <c r="Q86" t="s">
        <v>305</v>
      </c>
      <c r="R86" t="s">
        <v>67</v>
      </c>
      <c r="S86">
        <v>327843</v>
      </c>
      <c r="T86" t="s">
        <v>412</v>
      </c>
      <c r="U86" s="56" t="str">
        <f>IFERROR(VLOOKUP(H86,'FIN CAL LOOKUP'!A:J,7,1),"")</f>
        <v/>
      </c>
      <c r="V86" s="56" t="str">
        <f>IFERROR(VLOOKUP(I86,'FIN CAL LOOKUP'!B:K,9,1),"")</f>
        <v/>
      </c>
      <c r="W86" s="56" t="str">
        <f>IFERROR(VLOOKUP(S86,'Active Employees '!B:R,17,0),"NA")</f>
        <v>eCommerce &amp; Omni Channel</v>
      </c>
    </row>
    <row r="87" spans="1:23" x14ac:dyDescent="0.25">
      <c r="A87" t="s">
        <v>360</v>
      </c>
      <c r="B87" t="s">
        <v>361</v>
      </c>
      <c r="C87" t="s">
        <v>62</v>
      </c>
      <c r="D87">
        <v>9275367</v>
      </c>
      <c r="E87" t="s">
        <v>63</v>
      </c>
      <c r="F87" t="s">
        <v>29</v>
      </c>
      <c r="H87" s="1"/>
      <c r="I87" s="1"/>
      <c r="J87" t="s">
        <v>362</v>
      </c>
      <c r="N87" t="s">
        <v>363</v>
      </c>
      <c r="O87" t="s">
        <v>17</v>
      </c>
      <c r="P87" t="s">
        <v>152</v>
      </c>
      <c r="Q87" t="s">
        <v>15479</v>
      </c>
      <c r="R87" t="s">
        <v>67</v>
      </c>
      <c r="S87">
        <v>298082</v>
      </c>
      <c r="T87" t="s">
        <v>291</v>
      </c>
      <c r="U87" s="56" t="str">
        <f>IFERROR(VLOOKUP(H87,'FIN CAL LOOKUP'!A:J,7,1),"")</f>
        <v/>
      </c>
      <c r="V87" s="56" t="str">
        <f>IFERROR(VLOOKUP(I87,'FIN CAL LOOKUP'!B:K,9,1),"")</f>
        <v/>
      </c>
      <c r="W87" s="56" t="str">
        <f>IFERROR(VLOOKUP(S87,'Active Employees '!B:R,17,0),"NA")</f>
        <v>IT</v>
      </c>
    </row>
    <row r="88" spans="1:23" x14ac:dyDescent="0.25">
      <c r="A88" t="s">
        <v>374</v>
      </c>
      <c r="B88" t="s">
        <v>375</v>
      </c>
      <c r="C88" t="s">
        <v>62</v>
      </c>
      <c r="D88">
        <v>9275367</v>
      </c>
      <c r="E88" t="s">
        <v>63</v>
      </c>
      <c r="F88" t="s">
        <v>29</v>
      </c>
      <c r="H88" s="1"/>
      <c r="I88" s="1"/>
      <c r="J88" t="s">
        <v>127</v>
      </c>
      <c r="N88" t="s">
        <v>376</v>
      </c>
      <c r="O88" t="s">
        <v>16</v>
      </c>
      <c r="Q88" t="s">
        <v>377</v>
      </c>
      <c r="R88" t="s">
        <v>67</v>
      </c>
      <c r="S88">
        <v>328239</v>
      </c>
      <c r="T88" t="s">
        <v>129</v>
      </c>
      <c r="U88" s="56" t="str">
        <f>IFERROR(VLOOKUP(H88,'FIN CAL LOOKUP'!A:J,7,1),"")</f>
        <v/>
      </c>
      <c r="V88" s="56" t="str">
        <f>IFERROR(VLOOKUP(I88,'FIN CAL LOOKUP'!B:K,9,1),"")</f>
        <v/>
      </c>
      <c r="W88" s="56" t="str">
        <f>IFERROR(VLOOKUP(S88,'Active Employees '!B:R,17,0),"NA")</f>
        <v>Human Resources</v>
      </c>
    </row>
    <row r="89" spans="1:23" x14ac:dyDescent="0.25">
      <c r="A89" t="s">
        <v>245</v>
      </c>
      <c r="B89" t="s">
        <v>328</v>
      </c>
      <c r="C89" t="s">
        <v>62</v>
      </c>
      <c r="D89">
        <v>9275367</v>
      </c>
      <c r="E89" t="s">
        <v>63</v>
      </c>
      <c r="F89" t="s">
        <v>29</v>
      </c>
      <c r="H89" s="1"/>
      <c r="I89" s="1"/>
      <c r="J89" t="s">
        <v>329</v>
      </c>
      <c r="N89" t="s">
        <v>330</v>
      </c>
      <c r="O89" t="s">
        <v>17</v>
      </c>
      <c r="P89" t="s">
        <v>223</v>
      </c>
      <c r="Q89" t="s">
        <v>224</v>
      </c>
      <c r="R89" t="s">
        <v>67</v>
      </c>
      <c r="S89">
        <v>231624</v>
      </c>
      <c r="T89" t="s">
        <v>245</v>
      </c>
      <c r="U89" s="56" t="str">
        <f>IFERROR(VLOOKUP(H89,'FIN CAL LOOKUP'!A:J,7,1),"")</f>
        <v/>
      </c>
      <c r="V89" s="56" t="str">
        <f>IFERROR(VLOOKUP(I89,'FIN CAL LOOKUP'!B:K,9,1),"")</f>
        <v/>
      </c>
      <c r="W89" s="56" t="str">
        <f>IFERROR(VLOOKUP(S89,'Active Employees '!B:R,17,0),"NA")</f>
        <v>IT</v>
      </c>
    </row>
    <row r="90" spans="1:23" x14ac:dyDescent="0.25">
      <c r="A90" t="s">
        <v>239</v>
      </c>
      <c r="B90" t="s">
        <v>429</v>
      </c>
      <c r="C90" t="s">
        <v>62</v>
      </c>
      <c r="D90">
        <v>9275367</v>
      </c>
      <c r="E90" t="s">
        <v>63</v>
      </c>
      <c r="F90" t="s">
        <v>29</v>
      </c>
      <c r="H90" s="1"/>
      <c r="I90" s="1"/>
      <c r="J90" t="s">
        <v>221</v>
      </c>
      <c r="N90" t="s">
        <v>430</v>
      </c>
      <c r="O90" t="s">
        <v>17</v>
      </c>
      <c r="P90" t="s">
        <v>183</v>
      </c>
      <c r="Q90" t="s">
        <v>15479</v>
      </c>
      <c r="R90" t="s">
        <v>67</v>
      </c>
      <c r="S90">
        <v>215248</v>
      </c>
      <c r="T90" t="s">
        <v>239</v>
      </c>
      <c r="U90" s="56" t="str">
        <f>IFERROR(VLOOKUP(H90,'FIN CAL LOOKUP'!A:J,7,1),"")</f>
        <v/>
      </c>
      <c r="V90" s="56" t="str">
        <f>IFERROR(VLOOKUP(I90,'FIN CAL LOOKUP'!B:K,9,1),"")</f>
        <v/>
      </c>
      <c r="W90" s="56" t="str">
        <f>IFERROR(VLOOKUP(S90,'Active Employees '!B:R,17,0),"NA")</f>
        <v>IT</v>
      </c>
    </row>
    <row r="91" spans="1:23" x14ac:dyDescent="0.25">
      <c r="A91" t="s">
        <v>1028</v>
      </c>
      <c r="B91" t="s">
        <v>1029</v>
      </c>
      <c r="C91" t="s">
        <v>62</v>
      </c>
      <c r="D91">
        <v>9275367</v>
      </c>
      <c r="E91" t="s">
        <v>63</v>
      </c>
      <c r="F91" t="s">
        <v>1</v>
      </c>
      <c r="G91" t="s">
        <v>69</v>
      </c>
      <c r="H91" s="1">
        <v>45476</v>
      </c>
      <c r="I91" s="1">
        <v>45476</v>
      </c>
      <c r="J91" t="s">
        <v>150</v>
      </c>
      <c r="N91" t="s">
        <v>1030</v>
      </c>
      <c r="O91" t="s">
        <v>17</v>
      </c>
      <c r="P91" t="s">
        <v>152</v>
      </c>
      <c r="Q91" t="s">
        <v>1074</v>
      </c>
      <c r="R91" t="s">
        <v>67</v>
      </c>
      <c r="S91">
        <v>324696</v>
      </c>
      <c r="T91" t="s">
        <v>1028</v>
      </c>
      <c r="U91" s="56" t="str">
        <f>IFERROR(VLOOKUP(H91,'FIN CAL LOOKUP'!A:J,7,1),"")</f>
        <v>JUL, FY25</v>
      </c>
      <c r="V91" s="56" t="str">
        <f>IFERROR(VLOOKUP(I91,'FIN CAL LOOKUP'!B:K,9,1),"")</f>
        <v>Q4, FY24</v>
      </c>
      <c r="W91" s="56" t="str">
        <f>IFERROR(VLOOKUP(S91,'Active Employees '!B:R,17,0),"NA")</f>
        <v>eCommerce &amp; Omni Channel</v>
      </c>
    </row>
    <row r="92" spans="1:23" x14ac:dyDescent="0.25">
      <c r="A92" t="s">
        <v>432</v>
      </c>
      <c r="B92" t="s">
        <v>433</v>
      </c>
      <c r="C92" t="s">
        <v>62</v>
      </c>
      <c r="D92">
        <v>9275367</v>
      </c>
      <c r="E92" t="s">
        <v>63</v>
      </c>
      <c r="F92" t="s">
        <v>29</v>
      </c>
      <c r="H92" s="1"/>
      <c r="I92" s="1"/>
      <c r="J92" t="s">
        <v>404</v>
      </c>
      <c r="N92" t="s">
        <v>434</v>
      </c>
      <c r="O92" t="s">
        <v>18</v>
      </c>
      <c r="P92" t="s">
        <v>109</v>
      </c>
      <c r="Q92" t="s">
        <v>380</v>
      </c>
      <c r="R92" s="5" t="s">
        <v>67</v>
      </c>
      <c r="S92">
        <v>239177</v>
      </c>
      <c r="T92" t="s">
        <v>432</v>
      </c>
      <c r="U92" s="56" t="str">
        <f>IFERROR(VLOOKUP(H92,'FIN CAL LOOKUP'!A:J,7,1),"")</f>
        <v/>
      </c>
      <c r="V92" s="56" t="str">
        <f>IFERROR(VLOOKUP(I92,'FIN CAL LOOKUP'!B:K,9,1),"")</f>
        <v/>
      </c>
      <c r="W92" s="56" t="str">
        <f>IFERROR(VLOOKUP(S92,'Active Employees '!B:R,17,0),"NA")</f>
        <v>Marketing</v>
      </c>
    </row>
    <row r="93" spans="1:23" x14ac:dyDescent="0.25">
      <c r="A93" t="s">
        <v>15427</v>
      </c>
      <c r="B93" t="s">
        <v>15480</v>
      </c>
      <c r="C93" t="s">
        <v>62</v>
      </c>
      <c r="D93">
        <v>9275367</v>
      </c>
      <c r="E93" t="s">
        <v>63</v>
      </c>
      <c r="F93" t="s">
        <v>29</v>
      </c>
      <c r="H93" s="1"/>
      <c r="I93" s="1"/>
      <c r="J93" t="s">
        <v>181</v>
      </c>
      <c r="N93" t="s">
        <v>182</v>
      </c>
      <c r="O93" t="s">
        <v>17</v>
      </c>
      <c r="P93" t="s">
        <v>183</v>
      </c>
      <c r="Q93" t="s">
        <v>15427</v>
      </c>
      <c r="R93" t="s">
        <v>67</v>
      </c>
      <c r="S93">
        <v>340338</v>
      </c>
      <c r="T93" t="s">
        <v>15427</v>
      </c>
      <c r="U93" s="56" t="str">
        <f>IFERROR(VLOOKUP(H93,'FIN CAL LOOKUP'!A:J,7,1),"")</f>
        <v/>
      </c>
      <c r="V93" s="56" t="str">
        <f>IFERROR(VLOOKUP(I93,'FIN CAL LOOKUP'!B:K,9,1),"")</f>
        <v/>
      </c>
      <c r="W93" s="56" t="str">
        <f>IFERROR(VLOOKUP(S93,'Active Employees '!B:R,17,0),"NA")</f>
        <v>IT</v>
      </c>
    </row>
    <row r="94" spans="1:23" x14ac:dyDescent="0.25">
      <c r="A94" t="s">
        <v>367</v>
      </c>
      <c r="B94" t="s">
        <v>368</v>
      </c>
      <c r="C94" t="s">
        <v>62</v>
      </c>
      <c r="D94">
        <v>9275367</v>
      </c>
      <c r="E94" t="s">
        <v>63</v>
      </c>
      <c r="F94" t="s">
        <v>29</v>
      </c>
      <c r="H94" s="1"/>
      <c r="I94" s="1"/>
      <c r="J94" t="s">
        <v>351</v>
      </c>
      <c r="N94" t="s">
        <v>352</v>
      </c>
      <c r="O94" t="s">
        <v>13</v>
      </c>
      <c r="P94" t="s">
        <v>304</v>
      </c>
      <c r="Q94" t="s">
        <v>305</v>
      </c>
      <c r="R94" t="s">
        <v>67</v>
      </c>
      <c r="S94">
        <v>298254</v>
      </c>
      <c r="T94" t="s">
        <v>367</v>
      </c>
      <c r="U94" s="56" t="str">
        <f>IFERROR(VLOOKUP(H94,'FIN CAL LOOKUP'!A:J,7,1),"")</f>
        <v/>
      </c>
      <c r="V94" s="56" t="str">
        <f>IFERROR(VLOOKUP(I94,'FIN CAL LOOKUP'!B:K,9,1),"")</f>
        <v/>
      </c>
      <c r="W94" s="56" t="str">
        <f>IFERROR(VLOOKUP(S94,'Active Employees '!B:R,17,0),"NA")</f>
        <v>eCommerce &amp; Omni Channel</v>
      </c>
    </row>
    <row r="95" spans="1:23" x14ac:dyDescent="0.25">
      <c r="A95" t="s">
        <v>372</v>
      </c>
      <c r="B95" t="s">
        <v>373</v>
      </c>
      <c r="C95" t="s">
        <v>62</v>
      </c>
      <c r="D95">
        <v>9275367</v>
      </c>
      <c r="E95" t="s">
        <v>63</v>
      </c>
      <c r="F95" t="s">
        <v>29</v>
      </c>
      <c r="H95" s="1"/>
      <c r="I95" s="1"/>
      <c r="J95" t="s">
        <v>181</v>
      </c>
      <c r="N95" t="s">
        <v>182</v>
      </c>
      <c r="O95" t="s">
        <v>17</v>
      </c>
      <c r="P95" t="s">
        <v>183</v>
      </c>
      <c r="Q95" t="s">
        <v>15427</v>
      </c>
      <c r="R95" t="s">
        <v>67</v>
      </c>
      <c r="S95">
        <v>314681</v>
      </c>
      <c r="T95" t="s">
        <v>372</v>
      </c>
      <c r="U95" s="56" t="str">
        <f>IFERROR(VLOOKUP(H95,'FIN CAL LOOKUP'!A:J,7,1),"")</f>
        <v/>
      </c>
      <c r="V95" s="56" t="str">
        <f>IFERROR(VLOOKUP(I95,'FIN CAL LOOKUP'!B:K,9,1),"")</f>
        <v/>
      </c>
      <c r="W95" s="56" t="str">
        <f>IFERROR(VLOOKUP(S95,'Active Employees '!B:R,17,0),"NA")</f>
        <v>IT</v>
      </c>
    </row>
    <row r="96" spans="1:23" x14ac:dyDescent="0.25">
      <c r="A96" t="s">
        <v>408</v>
      </c>
      <c r="B96" t="s">
        <v>409</v>
      </c>
      <c r="C96" t="s">
        <v>62</v>
      </c>
      <c r="D96">
        <v>9275367</v>
      </c>
      <c r="E96" t="s">
        <v>63</v>
      </c>
      <c r="F96" t="s">
        <v>29</v>
      </c>
      <c r="H96" s="1"/>
      <c r="I96" s="1"/>
      <c r="J96" t="s">
        <v>119</v>
      </c>
      <c r="N96" t="s">
        <v>231</v>
      </c>
      <c r="O96" t="s">
        <v>18</v>
      </c>
      <c r="P96" t="s">
        <v>109</v>
      </c>
      <c r="Q96" t="s">
        <v>15428</v>
      </c>
      <c r="R96" t="s">
        <v>67</v>
      </c>
      <c r="S96">
        <v>323983</v>
      </c>
      <c r="T96" t="s">
        <v>408</v>
      </c>
      <c r="U96" s="56" t="str">
        <f>IFERROR(VLOOKUP(H96,'FIN CAL LOOKUP'!A:J,7,1),"")</f>
        <v/>
      </c>
      <c r="V96" s="56" t="str">
        <f>IFERROR(VLOOKUP(I96,'FIN CAL LOOKUP'!B:K,9,1),"")</f>
        <v/>
      </c>
      <c r="W96" s="56" t="str">
        <f>IFERROR(VLOOKUP(S96,'Active Employees '!B:R,17,0),"NA")</f>
        <v>Marketing</v>
      </c>
    </row>
    <row r="97" spans="1:23" x14ac:dyDescent="0.25">
      <c r="A97" t="s">
        <v>391</v>
      </c>
      <c r="B97" t="s">
        <v>392</v>
      </c>
      <c r="C97" t="s">
        <v>62</v>
      </c>
      <c r="D97">
        <v>9275367</v>
      </c>
      <c r="E97" t="s">
        <v>63</v>
      </c>
      <c r="F97" t="s">
        <v>29</v>
      </c>
      <c r="H97" s="1"/>
      <c r="I97" s="1"/>
      <c r="J97" t="s">
        <v>393</v>
      </c>
      <c r="N97" t="s">
        <v>394</v>
      </c>
      <c r="O97" t="s">
        <v>18</v>
      </c>
      <c r="P97" t="s">
        <v>109</v>
      </c>
      <c r="Q97" t="s">
        <v>395</v>
      </c>
      <c r="R97" t="s">
        <v>67</v>
      </c>
      <c r="S97">
        <v>329069</v>
      </c>
      <c r="T97" t="s">
        <v>391</v>
      </c>
      <c r="U97" s="56" t="str">
        <f>IFERROR(VLOOKUP(H97,'FIN CAL LOOKUP'!A:J,7,1),"")</f>
        <v/>
      </c>
      <c r="V97" s="56" t="str">
        <f>IFERROR(VLOOKUP(I97,'FIN CAL LOOKUP'!B:K,9,1),"")</f>
        <v/>
      </c>
      <c r="W97" s="56" t="str">
        <f>IFERROR(VLOOKUP(S97,'Active Employees '!B:R,17,0),"NA")</f>
        <v>Marketing</v>
      </c>
    </row>
    <row r="98" spans="1:23" x14ac:dyDescent="0.25">
      <c r="A98" t="s">
        <v>382</v>
      </c>
      <c r="B98" t="s">
        <v>383</v>
      </c>
      <c r="C98" t="s">
        <v>62</v>
      </c>
      <c r="D98">
        <v>9275367</v>
      </c>
      <c r="E98" t="s">
        <v>63</v>
      </c>
      <c r="F98" t="s">
        <v>29</v>
      </c>
      <c r="H98" s="1"/>
      <c r="I98" s="1"/>
      <c r="J98" t="s">
        <v>384</v>
      </c>
      <c r="N98" t="s">
        <v>15481</v>
      </c>
      <c r="O98" t="s">
        <v>17</v>
      </c>
      <c r="P98" t="s">
        <v>183</v>
      </c>
      <c r="Q98" t="s">
        <v>386</v>
      </c>
      <c r="R98" t="s">
        <v>67</v>
      </c>
      <c r="S98">
        <v>332206</v>
      </c>
      <c r="T98" t="s">
        <v>382</v>
      </c>
      <c r="U98" s="56" t="str">
        <f>IFERROR(VLOOKUP(H98,'FIN CAL LOOKUP'!A:J,7,1),"")</f>
        <v/>
      </c>
      <c r="V98" s="56" t="str">
        <f>IFERROR(VLOOKUP(I98,'FIN CAL LOOKUP'!B:K,9,1),"")</f>
        <v/>
      </c>
      <c r="W98" s="56" t="str">
        <f>IFERROR(VLOOKUP(S98,'Active Employees '!B:R,17,0),"NA")</f>
        <v>IT</v>
      </c>
    </row>
    <row r="99" spans="1:23" x14ac:dyDescent="0.25">
      <c r="A99" t="s">
        <v>232</v>
      </c>
      <c r="B99" t="s">
        <v>413</v>
      </c>
      <c r="C99" t="s">
        <v>62</v>
      </c>
      <c r="D99">
        <v>9275367</v>
      </c>
      <c r="E99" t="s">
        <v>63</v>
      </c>
      <c r="F99" t="s">
        <v>29</v>
      </c>
      <c r="H99" s="1"/>
      <c r="I99" s="1"/>
      <c r="J99" t="s">
        <v>404</v>
      </c>
      <c r="N99" t="s">
        <v>414</v>
      </c>
      <c r="O99" t="s">
        <v>18</v>
      </c>
      <c r="P99" t="s">
        <v>109</v>
      </c>
      <c r="Q99" t="s">
        <v>395</v>
      </c>
      <c r="R99" t="s">
        <v>67</v>
      </c>
      <c r="S99">
        <v>305365</v>
      </c>
      <c r="T99" t="s">
        <v>232</v>
      </c>
      <c r="U99" s="56" t="str">
        <f>IFERROR(VLOOKUP(H99,'FIN CAL LOOKUP'!A:J,7,1),"")</f>
        <v/>
      </c>
      <c r="V99" s="56" t="str">
        <f>IFERROR(VLOOKUP(I99,'FIN CAL LOOKUP'!B:K,9,1),"")</f>
        <v/>
      </c>
      <c r="W99" s="56" t="str">
        <f>IFERROR(VLOOKUP(S99,'Active Employees '!B:R,17,0),"NA")</f>
        <v>Marketing</v>
      </c>
    </row>
    <row r="100" spans="1:23" x14ac:dyDescent="0.25">
      <c r="A100" t="s">
        <v>419</v>
      </c>
      <c r="B100" t="s">
        <v>420</v>
      </c>
      <c r="C100" t="s">
        <v>62</v>
      </c>
      <c r="D100">
        <v>9275367</v>
      </c>
      <c r="E100" t="s">
        <v>63</v>
      </c>
      <c r="F100" t="s">
        <v>29</v>
      </c>
      <c r="H100" s="1"/>
      <c r="I100" s="1"/>
      <c r="J100" t="s">
        <v>351</v>
      </c>
      <c r="N100" t="s">
        <v>352</v>
      </c>
      <c r="O100" t="s">
        <v>13</v>
      </c>
      <c r="P100" t="s">
        <v>304</v>
      </c>
      <c r="Q100" t="s">
        <v>305</v>
      </c>
      <c r="R100" t="s">
        <v>67</v>
      </c>
      <c r="S100">
        <v>321626</v>
      </c>
      <c r="T100" t="s">
        <v>421</v>
      </c>
      <c r="U100" s="56" t="str">
        <f>IFERROR(VLOOKUP(H100,'FIN CAL LOOKUP'!A:J,7,1),"")</f>
        <v/>
      </c>
      <c r="V100" s="56" t="str">
        <f>IFERROR(VLOOKUP(I100,'FIN CAL LOOKUP'!B:K,9,1),"")</f>
        <v/>
      </c>
      <c r="W100" s="56" t="str">
        <f>IFERROR(VLOOKUP(S100,'Active Employees '!B:R,17,0),"NA")</f>
        <v>eCommerce &amp; Omni Channel</v>
      </c>
    </row>
    <row r="101" spans="1:23" x14ac:dyDescent="0.25">
      <c r="A101" t="s">
        <v>364</v>
      </c>
      <c r="B101" t="s">
        <v>365</v>
      </c>
      <c r="C101" t="s">
        <v>62</v>
      </c>
      <c r="D101">
        <v>9275367</v>
      </c>
      <c r="E101" t="s">
        <v>63</v>
      </c>
      <c r="F101" t="s">
        <v>29</v>
      </c>
      <c r="H101" s="1"/>
      <c r="I101" s="1"/>
      <c r="J101" t="s">
        <v>221</v>
      </c>
      <c r="N101" t="s">
        <v>366</v>
      </c>
      <c r="O101" t="s">
        <v>17</v>
      </c>
      <c r="P101" t="s">
        <v>183</v>
      </c>
      <c r="Q101" t="s">
        <v>239</v>
      </c>
      <c r="R101" t="s">
        <v>67</v>
      </c>
      <c r="S101">
        <v>239689</v>
      </c>
      <c r="T101" t="s">
        <v>184</v>
      </c>
      <c r="U101" s="56" t="str">
        <f>IFERROR(VLOOKUP(H101,'FIN CAL LOOKUP'!A:J,7,1),"")</f>
        <v/>
      </c>
      <c r="V101" s="56" t="str">
        <f>IFERROR(VLOOKUP(I101,'FIN CAL LOOKUP'!B:K,9,1),"")</f>
        <v/>
      </c>
      <c r="W101" s="56" t="str">
        <f>IFERROR(VLOOKUP(S101,'Active Employees '!B:R,17,0),"NA")</f>
        <v>IT</v>
      </c>
    </row>
    <row r="102" spans="1:23" x14ac:dyDescent="0.25">
      <c r="A102" t="s">
        <v>357</v>
      </c>
      <c r="B102" t="s">
        <v>358</v>
      </c>
      <c r="C102" t="s">
        <v>62</v>
      </c>
      <c r="D102">
        <v>9275367</v>
      </c>
      <c r="E102" t="s">
        <v>63</v>
      </c>
      <c r="F102" t="s">
        <v>29</v>
      </c>
      <c r="H102" s="1"/>
      <c r="I102" s="1"/>
      <c r="J102" t="s">
        <v>351</v>
      </c>
      <c r="N102" t="s">
        <v>359</v>
      </c>
      <c r="O102" t="s">
        <v>13</v>
      </c>
      <c r="P102" t="s">
        <v>304</v>
      </c>
      <c r="Q102" t="s">
        <v>305</v>
      </c>
      <c r="R102" t="s">
        <v>67</v>
      </c>
      <c r="S102">
        <v>232151</v>
      </c>
      <c r="T102" t="s">
        <v>357</v>
      </c>
      <c r="U102" s="56" t="str">
        <f>IFERROR(VLOOKUP(H102,'FIN CAL LOOKUP'!A:J,7,1),"")</f>
        <v/>
      </c>
      <c r="V102" s="56" t="str">
        <f>IFERROR(VLOOKUP(I102,'FIN CAL LOOKUP'!B:K,9,1),"")</f>
        <v/>
      </c>
      <c r="W102" s="56" t="str">
        <f>IFERROR(VLOOKUP(S102,'Active Employees '!B:R,17,0),"NA")</f>
        <v>eCommerce &amp; Omni Channel</v>
      </c>
    </row>
    <row r="103" spans="1:23" x14ac:dyDescent="0.25">
      <c r="A103" t="s">
        <v>415</v>
      </c>
      <c r="B103" t="s">
        <v>416</v>
      </c>
      <c r="C103" t="s">
        <v>62</v>
      </c>
      <c r="D103">
        <v>9275367</v>
      </c>
      <c r="E103" t="s">
        <v>63</v>
      </c>
      <c r="F103" t="s">
        <v>29</v>
      </c>
      <c r="H103" s="1"/>
      <c r="I103" s="1"/>
      <c r="J103" t="s">
        <v>322</v>
      </c>
      <c r="N103" t="s">
        <v>417</v>
      </c>
      <c r="O103" t="s">
        <v>18</v>
      </c>
      <c r="P103" t="s">
        <v>468</v>
      </c>
      <c r="Q103" t="s">
        <v>418</v>
      </c>
      <c r="R103" t="s">
        <v>67</v>
      </c>
      <c r="S103">
        <v>337278</v>
      </c>
      <c r="T103" t="s">
        <v>415</v>
      </c>
      <c r="U103" s="56" t="str">
        <f>IFERROR(VLOOKUP(H103,'FIN CAL LOOKUP'!A:J,7,1),"")</f>
        <v/>
      </c>
      <c r="V103" s="56" t="str">
        <f>IFERROR(VLOOKUP(I103,'FIN CAL LOOKUP'!B:K,9,1),"")</f>
        <v/>
      </c>
      <c r="W103" s="56" t="str">
        <f>IFERROR(VLOOKUP(S103,'Active Employees '!B:R,17,0),"NA")</f>
        <v>Marketing</v>
      </c>
    </row>
    <row r="104" spans="1:23" x14ac:dyDescent="0.25">
      <c r="A104" t="s">
        <v>397</v>
      </c>
      <c r="B104" t="s">
        <v>398</v>
      </c>
      <c r="C104" t="s">
        <v>62</v>
      </c>
      <c r="D104">
        <v>9275367</v>
      </c>
      <c r="E104" t="s">
        <v>63</v>
      </c>
      <c r="F104" t="s">
        <v>29</v>
      </c>
      <c r="H104" s="1"/>
      <c r="I104" s="1"/>
      <c r="J104" t="s">
        <v>221</v>
      </c>
      <c r="N104" t="s">
        <v>399</v>
      </c>
      <c r="O104" t="s">
        <v>17</v>
      </c>
      <c r="P104" t="s">
        <v>183</v>
      </c>
      <c r="Q104" t="s">
        <v>239</v>
      </c>
      <c r="R104" t="s">
        <v>67</v>
      </c>
      <c r="S104">
        <v>324811</v>
      </c>
      <c r="T104" t="s">
        <v>192</v>
      </c>
      <c r="U104" s="56" t="str">
        <f>IFERROR(VLOOKUP(H104,'FIN CAL LOOKUP'!A:J,7,1),"")</f>
        <v/>
      </c>
      <c r="V104" s="56" t="str">
        <f>IFERROR(VLOOKUP(I104,'FIN CAL LOOKUP'!B:K,9,1),"")</f>
        <v/>
      </c>
      <c r="W104" s="56" t="str">
        <f>IFERROR(VLOOKUP(S104,'Active Employees '!B:R,17,0),"NA")</f>
        <v>IT</v>
      </c>
    </row>
    <row r="105" spans="1:23" x14ac:dyDescent="0.25">
      <c r="A105" t="s">
        <v>402</v>
      </c>
      <c r="B105" t="s">
        <v>403</v>
      </c>
      <c r="C105" t="s">
        <v>62</v>
      </c>
      <c r="D105">
        <v>9275367</v>
      </c>
      <c r="E105" t="s">
        <v>63</v>
      </c>
      <c r="F105" t="s">
        <v>29</v>
      </c>
      <c r="H105" s="1"/>
      <c r="I105" s="1"/>
      <c r="J105" t="s">
        <v>404</v>
      </c>
      <c r="N105" t="s">
        <v>405</v>
      </c>
      <c r="O105" t="s">
        <v>18</v>
      </c>
      <c r="P105" t="s">
        <v>109</v>
      </c>
      <c r="Q105" t="s">
        <v>380</v>
      </c>
      <c r="R105" t="s">
        <v>67</v>
      </c>
      <c r="S105">
        <v>316728</v>
      </c>
      <c r="T105" t="s">
        <v>354</v>
      </c>
      <c r="U105" s="56" t="str">
        <f>IFERROR(VLOOKUP(H105,'FIN CAL LOOKUP'!A:J,7,1),"")</f>
        <v/>
      </c>
      <c r="V105" s="56" t="str">
        <f>IFERROR(VLOOKUP(I105,'FIN CAL LOOKUP'!B:K,9,1),"")</f>
        <v/>
      </c>
      <c r="W105" s="56" t="str">
        <f>IFERROR(VLOOKUP(S105,'Active Employees '!B:R,17,0),"NA")</f>
        <v>Marketing</v>
      </c>
    </row>
    <row r="106" spans="1:23" x14ac:dyDescent="0.25">
      <c r="A106" t="s">
        <v>389</v>
      </c>
      <c r="B106" t="s">
        <v>390</v>
      </c>
      <c r="C106" t="s">
        <v>62</v>
      </c>
      <c r="D106">
        <v>9275367</v>
      </c>
      <c r="E106" t="s">
        <v>63</v>
      </c>
      <c r="F106" t="s">
        <v>29</v>
      </c>
      <c r="H106" s="1"/>
      <c r="I106" s="1"/>
      <c r="J106" t="s">
        <v>181</v>
      </c>
      <c r="N106" t="s">
        <v>182</v>
      </c>
      <c r="O106" t="s">
        <v>17</v>
      </c>
      <c r="P106" t="s">
        <v>183</v>
      </c>
      <c r="Q106" t="s">
        <v>15427</v>
      </c>
      <c r="R106" t="s">
        <v>67</v>
      </c>
      <c r="S106">
        <v>326647</v>
      </c>
      <c r="T106" t="s">
        <v>389</v>
      </c>
      <c r="U106" s="56" t="str">
        <f>IFERROR(VLOOKUP(H106,'FIN CAL LOOKUP'!A:J,7,1),"")</f>
        <v/>
      </c>
      <c r="V106" s="56" t="str">
        <f>IFERROR(VLOOKUP(I106,'FIN CAL LOOKUP'!B:K,9,1),"")</f>
        <v/>
      </c>
      <c r="W106" s="56" t="str">
        <f>IFERROR(VLOOKUP(S106,'Active Employees '!B:R,17,0),"NA")</f>
        <v>IT</v>
      </c>
    </row>
    <row r="107" spans="1:23" x14ac:dyDescent="0.25">
      <c r="A107" t="s">
        <v>121</v>
      </c>
      <c r="B107" t="s">
        <v>378</v>
      </c>
      <c r="C107" t="s">
        <v>62</v>
      </c>
      <c r="D107">
        <v>9275367</v>
      </c>
      <c r="E107" t="s">
        <v>63</v>
      </c>
      <c r="F107" t="s">
        <v>29</v>
      </c>
      <c r="H107" s="1"/>
      <c r="I107" s="1"/>
      <c r="J107" t="s">
        <v>322</v>
      </c>
      <c r="N107" t="s">
        <v>379</v>
      </c>
      <c r="O107" t="s">
        <v>18</v>
      </c>
      <c r="P107" t="s">
        <v>109</v>
      </c>
      <c r="Q107" t="s">
        <v>380</v>
      </c>
      <c r="R107" t="s">
        <v>67</v>
      </c>
      <c r="S107">
        <v>330016</v>
      </c>
      <c r="T107" t="s">
        <v>121</v>
      </c>
      <c r="U107" s="56" t="str">
        <f>IFERROR(VLOOKUP(H107,'FIN CAL LOOKUP'!A:J,7,1),"")</f>
        <v/>
      </c>
      <c r="V107" s="56" t="str">
        <f>IFERROR(VLOOKUP(I107,'FIN CAL LOOKUP'!B:K,9,1),"")</f>
        <v/>
      </c>
      <c r="W107" s="56" t="str">
        <f>IFERROR(VLOOKUP(S107,'Active Employees '!B:R,17,0),"NA")</f>
        <v>Marketing</v>
      </c>
    </row>
    <row r="108" spans="1:23" x14ac:dyDescent="0.25">
      <c r="A108" t="s">
        <v>66</v>
      </c>
      <c r="B108" t="s">
        <v>923</v>
      </c>
      <c r="C108" t="s">
        <v>62</v>
      </c>
      <c r="D108">
        <v>9275367</v>
      </c>
      <c r="E108" t="s">
        <v>63</v>
      </c>
      <c r="F108" t="s">
        <v>1</v>
      </c>
      <c r="G108" t="s">
        <v>69</v>
      </c>
      <c r="H108" s="1">
        <v>44992</v>
      </c>
      <c r="I108" s="1">
        <v>44992</v>
      </c>
      <c r="J108" t="s">
        <v>924</v>
      </c>
      <c r="N108" t="s">
        <v>151</v>
      </c>
      <c r="O108" t="s">
        <v>16</v>
      </c>
      <c r="Q108" t="s">
        <v>377</v>
      </c>
      <c r="R108" t="s">
        <v>67</v>
      </c>
      <c r="S108">
        <v>239766</v>
      </c>
      <c r="T108" t="s">
        <v>66</v>
      </c>
      <c r="U108" s="56" t="str">
        <f>IFERROR(VLOOKUP(H108,'FIN CAL LOOKUP'!A:J,7,1),"")</f>
        <v>MAR, FY23</v>
      </c>
      <c r="V108" s="56" t="str">
        <f>IFERROR(VLOOKUP(I108,'FIN CAL LOOKUP'!B:K,9,1),"")</f>
        <v>Q3, FY23</v>
      </c>
      <c r="W108" s="56" t="str">
        <f>IFERROR(VLOOKUP(S108,'Active Employees '!B:R,17,0),"NA")</f>
        <v>Human Resources</v>
      </c>
    </row>
    <row r="109" spans="1:23" x14ac:dyDescent="0.25">
      <c r="A109" t="s">
        <v>349</v>
      </c>
      <c r="B109" t="s">
        <v>350</v>
      </c>
      <c r="C109" t="s">
        <v>62</v>
      </c>
      <c r="D109">
        <v>9275367</v>
      </c>
      <c r="E109" t="s">
        <v>63</v>
      </c>
      <c r="F109" t="s">
        <v>29</v>
      </c>
      <c r="H109" s="1"/>
      <c r="I109" s="1"/>
      <c r="J109" t="s">
        <v>351</v>
      </c>
      <c r="N109" t="s">
        <v>352</v>
      </c>
      <c r="O109" t="s">
        <v>13</v>
      </c>
      <c r="P109" t="s">
        <v>304</v>
      </c>
      <c r="Q109" t="s">
        <v>305</v>
      </c>
      <c r="R109" t="s">
        <v>67</v>
      </c>
      <c r="S109">
        <v>325564</v>
      </c>
      <c r="T109" t="s">
        <v>353</v>
      </c>
      <c r="U109" s="56" t="str">
        <f>IFERROR(VLOOKUP(H109,'FIN CAL LOOKUP'!A:J,7,1),"")</f>
        <v/>
      </c>
      <c r="V109" s="56" t="str">
        <f>IFERROR(VLOOKUP(I109,'FIN CAL LOOKUP'!B:K,9,1),"")</f>
        <v/>
      </c>
      <c r="W109" s="56" t="str">
        <f>IFERROR(VLOOKUP(S109,'Active Employees '!B:R,17,0),"NA")</f>
        <v>eCommerce &amp; Omni Channel</v>
      </c>
    </row>
    <row r="110" spans="1:23" x14ac:dyDescent="0.25">
      <c r="A110" t="s">
        <v>355</v>
      </c>
      <c r="B110" t="s">
        <v>356</v>
      </c>
      <c r="C110" t="s">
        <v>62</v>
      </c>
      <c r="D110">
        <v>9275367</v>
      </c>
      <c r="E110" t="s">
        <v>63</v>
      </c>
      <c r="F110" t="s">
        <v>29</v>
      </c>
      <c r="H110" s="1"/>
      <c r="I110" s="1"/>
      <c r="J110" t="s">
        <v>351</v>
      </c>
      <c r="N110" t="s">
        <v>352</v>
      </c>
      <c r="O110" t="s">
        <v>13</v>
      </c>
      <c r="P110" t="s">
        <v>304</v>
      </c>
      <c r="Q110" t="s">
        <v>305</v>
      </c>
      <c r="R110" t="s">
        <v>67</v>
      </c>
      <c r="S110">
        <v>305938</v>
      </c>
      <c r="T110" t="s">
        <v>355</v>
      </c>
      <c r="U110" s="56" t="str">
        <f>IFERROR(VLOOKUP(H110,'FIN CAL LOOKUP'!A:J,7,1),"")</f>
        <v/>
      </c>
      <c r="V110" s="56" t="str">
        <f>IFERROR(VLOOKUP(I110,'FIN CAL LOOKUP'!B:K,9,1),"")</f>
        <v/>
      </c>
      <c r="W110" s="56" t="str">
        <f>IFERROR(VLOOKUP(S110,'Active Employees '!B:R,17,0),"NA")</f>
        <v>eCommerce &amp; Omni Channel</v>
      </c>
    </row>
    <row r="111" spans="1:23" x14ac:dyDescent="0.25">
      <c r="A111" t="s">
        <v>300</v>
      </c>
      <c r="B111" t="s">
        <v>301</v>
      </c>
      <c r="C111" t="s">
        <v>62</v>
      </c>
      <c r="D111">
        <v>9275367</v>
      </c>
      <c r="E111" t="s">
        <v>63</v>
      </c>
      <c r="F111" t="s">
        <v>29</v>
      </c>
      <c r="H111" s="1"/>
      <c r="I111" s="1"/>
      <c r="J111" t="s">
        <v>302</v>
      </c>
      <c r="N111" t="s">
        <v>303</v>
      </c>
      <c r="O111" t="s">
        <v>13</v>
      </c>
      <c r="P111" t="s">
        <v>304</v>
      </c>
      <c r="Q111" t="s">
        <v>162</v>
      </c>
      <c r="R111" t="s">
        <v>67</v>
      </c>
      <c r="S111">
        <v>307502</v>
      </c>
      <c r="T111" t="s">
        <v>305</v>
      </c>
      <c r="U111" s="56" t="str">
        <f>IFERROR(VLOOKUP(H111,'FIN CAL LOOKUP'!A:J,7,1),"")</f>
        <v/>
      </c>
      <c r="V111" s="56" t="str">
        <f>IFERROR(VLOOKUP(I111,'FIN CAL LOOKUP'!B:K,9,1),"")</f>
        <v/>
      </c>
      <c r="W111" s="56" t="str">
        <f>IFERROR(VLOOKUP(S111,'Active Employees '!B:R,17,0),"NA")</f>
        <v>eCommerce &amp; Omni Channel</v>
      </c>
    </row>
    <row r="112" spans="1:23" x14ac:dyDescent="0.25">
      <c r="A112" t="s">
        <v>194</v>
      </c>
      <c r="B112" t="s">
        <v>195</v>
      </c>
      <c r="C112" t="s">
        <v>62</v>
      </c>
      <c r="D112">
        <v>9275367</v>
      </c>
      <c r="E112" t="s">
        <v>63</v>
      </c>
      <c r="F112" t="s">
        <v>29</v>
      </c>
      <c r="H112" s="1"/>
      <c r="I112" s="1"/>
      <c r="J112" t="s">
        <v>196</v>
      </c>
      <c r="N112" t="s">
        <v>197</v>
      </c>
      <c r="O112" t="s">
        <v>15418</v>
      </c>
      <c r="Q112" t="s">
        <v>198</v>
      </c>
      <c r="R112" t="s">
        <v>67</v>
      </c>
      <c r="S112">
        <v>203286</v>
      </c>
      <c r="T112" t="s">
        <v>194</v>
      </c>
      <c r="U112" s="56" t="str">
        <f>IFERROR(VLOOKUP(H112,'FIN CAL LOOKUP'!A:J,7,1),"")</f>
        <v/>
      </c>
      <c r="V112" s="56" t="str">
        <f>IFERROR(VLOOKUP(I112,'FIN CAL LOOKUP'!B:K,9,1),"")</f>
        <v/>
      </c>
      <c r="W112" s="56" t="str">
        <f>IFERROR(VLOOKUP(S112,'Active Employees '!B:R,17,0),"NA")</f>
        <v>Property and Store Development</v>
      </c>
    </row>
    <row r="113" spans="1:23" x14ac:dyDescent="0.25">
      <c r="A113" t="s">
        <v>88</v>
      </c>
      <c r="B113" t="s">
        <v>313</v>
      </c>
      <c r="C113" t="s">
        <v>62</v>
      </c>
      <c r="D113">
        <v>9275367</v>
      </c>
      <c r="E113" t="s">
        <v>63</v>
      </c>
      <c r="F113" t="s">
        <v>29</v>
      </c>
      <c r="H113" s="1"/>
      <c r="I113" s="1"/>
      <c r="J113" t="s">
        <v>314</v>
      </c>
      <c r="N113" t="s">
        <v>315</v>
      </c>
      <c r="O113" t="s">
        <v>12</v>
      </c>
      <c r="Q113" t="s">
        <v>198</v>
      </c>
      <c r="R113" t="s">
        <v>67</v>
      </c>
      <c r="S113">
        <v>321729</v>
      </c>
      <c r="T113" t="s">
        <v>88</v>
      </c>
      <c r="U113" s="56" t="str">
        <f>IFERROR(VLOOKUP(H113,'FIN CAL LOOKUP'!A:J,7,1),"")</f>
        <v/>
      </c>
      <c r="V113" s="56" t="str">
        <f>IFERROR(VLOOKUP(I113,'FIN CAL LOOKUP'!B:K,9,1),"")</f>
        <v/>
      </c>
      <c r="W113" s="56" t="str">
        <f>IFERROR(VLOOKUP(S113,'Active Employees '!B:R,17,0),"NA")</f>
        <v>Insights &amp; Analytics</v>
      </c>
    </row>
    <row r="114" spans="1:23" x14ac:dyDescent="0.25">
      <c r="A114" t="s">
        <v>308</v>
      </c>
      <c r="B114" t="s">
        <v>309</v>
      </c>
      <c r="C114" t="s">
        <v>68</v>
      </c>
      <c r="D114">
        <v>7964697</v>
      </c>
      <c r="E114" t="s">
        <v>63</v>
      </c>
      <c r="F114" t="s">
        <v>29</v>
      </c>
      <c r="H114" s="1"/>
      <c r="I114" s="1"/>
      <c r="J114" t="s">
        <v>310</v>
      </c>
      <c r="N114" t="s">
        <v>311</v>
      </c>
      <c r="O114" t="s">
        <v>18</v>
      </c>
      <c r="P114" t="s">
        <v>109</v>
      </c>
      <c r="Q114" t="s">
        <v>312</v>
      </c>
      <c r="R114"/>
      <c r="S114">
        <v>323038</v>
      </c>
      <c r="U114" s="56" t="str">
        <f>IFERROR(VLOOKUP(H114,'FIN CAL LOOKUP'!A:J,7,1),"")</f>
        <v/>
      </c>
      <c r="V114" s="56" t="str">
        <f>IFERROR(VLOOKUP(I114,'FIN CAL LOOKUP'!B:K,9,1),"")</f>
        <v/>
      </c>
      <c r="W114" s="56" t="str">
        <f>IFERROR(VLOOKUP(S114,'Active Employees '!B:R,17,0),"NA")</f>
        <v>Marketing</v>
      </c>
    </row>
    <row r="115" spans="1:23" x14ac:dyDescent="0.25">
      <c r="A115" t="s">
        <v>229</v>
      </c>
      <c r="B115" t="s">
        <v>230</v>
      </c>
      <c r="C115" t="s">
        <v>68</v>
      </c>
      <c r="D115">
        <v>7964697</v>
      </c>
      <c r="E115" t="s">
        <v>63</v>
      </c>
      <c r="F115" t="s">
        <v>29</v>
      </c>
      <c r="H115" s="1"/>
      <c r="I115" s="1"/>
      <c r="J115" t="s">
        <v>119</v>
      </c>
      <c r="N115" t="s">
        <v>231</v>
      </c>
      <c r="O115" t="s">
        <v>18</v>
      </c>
      <c r="P115" t="s">
        <v>109</v>
      </c>
      <c r="Q115" t="s">
        <v>232</v>
      </c>
      <c r="R115"/>
      <c r="S115">
        <v>316928</v>
      </c>
      <c r="U115" s="56" t="str">
        <f>IFERROR(VLOOKUP(H115,'FIN CAL LOOKUP'!A:J,7,1),"")</f>
        <v/>
      </c>
      <c r="V115" s="56" t="str">
        <f>IFERROR(VLOOKUP(I115,'FIN CAL LOOKUP'!B:K,9,1),"")</f>
        <v/>
      </c>
      <c r="W115" s="56" t="str">
        <f>IFERROR(VLOOKUP(S115,'Active Employees '!B:R,17,0),"NA")</f>
        <v>NA</v>
      </c>
    </row>
    <row r="116" spans="1:23" x14ac:dyDescent="0.25">
      <c r="A116" t="s">
        <v>447</v>
      </c>
      <c r="B116" t="s">
        <v>448</v>
      </c>
      <c r="C116" t="s">
        <v>68</v>
      </c>
      <c r="D116">
        <v>7964697</v>
      </c>
      <c r="E116" t="s">
        <v>63</v>
      </c>
      <c r="F116" t="s">
        <v>29</v>
      </c>
      <c r="H116" s="1"/>
      <c r="I116" s="1"/>
      <c r="J116" t="s">
        <v>271</v>
      </c>
      <c r="N116" t="s">
        <v>449</v>
      </c>
      <c r="O116" t="s">
        <v>22</v>
      </c>
      <c r="P116" t="s">
        <v>444</v>
      </c>
      <c r="Q116" t="s">
        <v>445</v>
      </c>
      <c r="R116"/>
      <c r="S116" t="s">
        <v>450</v>
      </c>
      <c r="U116" s="56" t="str">
        <f>IFERROR(VLOOKUP(H116,'FIN CAL LOOKUP'!A:J,7,1),"")</f>
        <v/>
      </c>
      <c r="V116" s="56" t="str">
        <f>IFERROR(VLOOKUP(I116,'FIN CAL LOOKUP'!B:K,9,1),"")</f>
        <v/>
      </c>
      <c r="W116" s="56" t="str">
        <f>IFERROR(VLOOKUP(S116,'Active Employees '!B:R,17,0),"NA")</f>
        <v>NA</v>
      </c>
    </row>
    <row r="117" spans="1:23" x14ac:dyDescent="0.25">
      <c r="A117" t="s">
        <v>441</v>
      </c>
      <c r="B117" t="s">
        <v>442</v>
      </c>
      <c r="C117" t="s">
        <v>68</v>
      </c>
      <c r="D117">
        <v>7964697</v>
      </c>
      <c r="E117" t="s">
        <v>63</v>
      </c>
      <c r="F117" t="s">
        <v>29</v>
      </c>
      <c r="H117" s="1"/>
      <c r="I117" s="1"/>
      <c r="J117" t="s">
        <v>271</v>
      </c>
      <c r="N117" t="s">
        <v>443</v>
      </c>
      <c r="O117" t="s">
        <v>22</v>
      </c>
      <c r="P117" t="s">
        <v>444</v>
      </c>
      <c r="Q117" t="s">
        <v>445</v>
      </c>
      <c r="R117"/>
      <c r="S117" t="s">
        <v>446</v>
      </c>
      <c r="U117" s="56" t="str">
        <f>IFERROR(VLOOKUP(H117,'FIN CAL LOOKUP'!A:J,7,1),"")</f>
        <v/>
      </c>
      <c r="V117" s="56" t="str">
        <f>IFERROR(VLOOKUP(I117,'FIN CAL LOOKUP'!B:K,9,1),"")</f>
        <v/>
      </c>
      <c r="W117" s="56" t="str">
        <f>IFERROR(VLOOKUP(S117,'Active Employees '!B:R,17,0),"NA")</f>
        <v>NA</v>
      </c>
    </row>
    <row r="118" spans="1:23" x14ac:dyDescent="0.25">
      <c r="A118" t="s">
        <v>454</v>
      </c>
      <c r="B118" t="s">
        <v>455</v>
      </c>
      <c r="C118" t="s">
        <v>68</v>
      </c>
      <c r="D118">
        <v>7964697</v>
      </c>
      <c r="E118" t="s">
        <v>63</v>
      </c>
      <c r="F118" t="s">
        <v>29</v>
      </c>
      <c r="H118" s="1"/>
      <c r="I118" s="1"/>
      <c r="J118" t="s">
        <v>271</v>
      </c>
      <c r="N118" t="s">
        <v>456</v>
      </c>
      <c r="O118" t="s">
        <v>22</v>
      </c>
      <c r="P118" t="s">
        <v>444</v>
      </c>
      <c r="Q118" t="s">
        <v>445</v>
      </c>
      <c r="R118"/>
      <c r="U118" s="56" t="str">
        <f>IFERROR(VLOOKUP(H118,'FIN CAL LOOKUP'!A:J,7,1),"")</f>
        <v/>
      </c>
      <c r="V118" s="56" t="str">
        <f>IFERROR(VLOOKUP(I118,'FIN CAL LOOKUP'!B:K,9,1),"")</f>
        <v/>
      </c>
      <c r="W118" s="56" t="str">
        <f>IFERROR(VLOOKUP(S118,'Active Employees '!B:R,17,0),"NA")</f>
        <v>NA</v>
      </c>
    </row>
    <row r="119" spans="1:23" x14ac:dyDescent="0.25">
      <c r="A119" t="s">
        <v>89</v>
      </c>
      <c r="B119" t="s">
        <v>90</v>
      </c>
      <c r="C119" t="s">
        <v>68</v>
      </c>
      <c r="D119">
        <v>7964697</v>
      </c>
      <c r="E119" t="s">
        <v>63</v>
      </c>
      <c r="F119" t="s">
        <v>29</v>
      </c>
      <c r="H119" s="1"/>
      <c r="I119" s="1"/>
      <c r="J119" t="s">
        <v>70</v>
      </c>
      <c r="O119" t="s">
        <v>16</v>
      </c>
      <c r="P119" t="s">
        <v>91</v>
      </c>
      <c r="Q119" t="s">
        <v>78</v>
      </c>
      <c r="R119"/>
      <c r="U119" s="56" t="str">
        <f>IFERROR(VLOOKUP(H119,'FIN CAL LOOKUP'!A:J,7,1),"")</f>
        <v/>
      </c>
      <c r="V119" s="56" t="str">
        <f>IFERROR(VLOOKUP(I119,'FIN CAL LOOKUP'!B:K,9,1),"")</f>
        <v/>
      </c>
      <c r="W119" s="56" t="str">
        <f>IFERROR(VLOOKUP(S119,'Active Employees '!B:R,17,0),"NA")</f>
        <v>NA</v>
      </c>
    </row>
    <row r="120" spans="1:23" x14ac:dyDescent="0.25">
      <c r="A120" t="s">
        <v>457</v>
      </c>
      <c r="B120" t="s">
        <v>458</v>
      </c>
      <c r="C120" t="s">
        <v>68</v>
      </c>
      <c r="D120">
        <v>7964697</v>
      </c>
      <c r="E120" t="s">
        <v>63</v>
      </c>
      <c r="F120" t="s">
        <v>29</v>
      </c>
      <c r="H120" s="1"/>
      <c r="I120" s="1"/>
      <c r="J120" t="s">
        <v>271</v>
      </c>
      <c r="N120" t="s">
        <v>449</v>
      </c>
      <c r="O120" t="s">
        <v>22</v>
      </c>
      <c r="P120" t="s">
        <v>444</v>
      </c>
      <c r="Q120" t="s">
        <v>445</v>
      </c>
      <c r="R120"/>
      <c r="S120" t="s">
        <v>459</v>
      </c>
      <c r="U120" s="56" t="str">
        <f>IFERROR(VLOOKUP(H120,'FIN CAL LOOKUP'!A:J,7,1),"")</f>
        <v/>
      </c>
      <c r="V120" s="56" t="str">
        <f>IFERROR(VLOOKUP(I120,'FIN CAL LOOKUP'!B:K,9,1),"")</f>
        <v/>
      </c>
      <c r="W120" s="56" t="str">
        <f>IFERROR(VLOOKUP(S120,'Active Employees '!B:R,17,0),"NA")</f>
        <v>NA</v>
      </c>
    </row>
    <row r="121" spans="1:23" x14ac:dyDescent="0.25">
      <c r="A121" t="s">
        <v>451</v>
      </c>
      <c r="B121" t="s">
        <v>452</v>
      </c>
      <c r="C121" t="s">
        <v>68</v>
      </c>
      <c r="D121">
        <v>7964697</v>
      </c>
      <c r="E121" t="s">
        <v>63</v>
      </c>
      <c r="F121" t="s">
        <v>29</v>
      </c>
      <c r="H121" s="1"/>
      <c r="I121" s="1"/>
      <c r="J121" t="s">
        <v>271</v>
      </c>
      <c r="N121" t="s">
        <v>453</v>
      </c>
      <c r="O121" t="s">
        <v>22</v>
      </c>
      <c r="P121" t="s">
        <v>444</v>
      </c>
      <c r="Q121" t="s">
        <v>445</v>
      </c>
      <c r="U121" s="56" t="str">
        <f>IFERROR(VLOOKUP(H121,'FIN CAL LOOKUP'!A:J,7,1),"")</f>
        <v/>
      </c>
      <c r="V121" s="56" t="str">
        <f>IFERROR(VLOOKUP(I121,'FIN CAL LOOKUP'!B:K,9,1),"")</f>
        <v/>
      </c>
      <c r="W121" s="56" t="str">
        <f>IFERROR(VLOOKUP(S121,'Active Employees '!B:R,17,0),"NA")</f>
        <v>NA</v>
      </c>
    </row>
    <row r="122" spans="1:23" x14ac:dyDescent="0.25">
      <c r="A122" t="s">
        <v>460</v>
      </c>
      <c r="B122" t="s">
        <v>461</v>
      </c>
      <c r="C122" t="s">
        <v>68</v>
      </c>
      <c r="D122">
        <v>7964697</v>
      </c>
      <c r="E122" t="s">
        <v>63</v>
      </c>
      <c r="F122" t="s">
        <v>29</v>
      </c>
      <c r="H122" s="1"/>
      <c r="I122" s="1"/>
      <c r="J122" t="s">
        <v>271</v>
      </c>
      <c r="N122" t="s">
        <v>462</v>
      </c>
      <c r="O122" t="s">
        <v>22</v>
      </c>
      <c r="P122" t="s">
        <v>444</v>
      </c>
      <c r="Q122" t="s">
        <v>445</v>
      </c>
      <c r="R122"/>
      <c r="S122" t="s">
        <v>463</v>
      </c>
      <c r="U122" s="56" t="str">
        <f>IFERROR(VLOOKUP(H122,'FIN CAL LOOKUP'!A:J,7,1),"")</f>
        <v/>
      </c>
      <c r="V122" s="56" t="str">
        <f>IFERROR(VLOOKUP(I122,'FIN CAL LOOKUP'!B:K,9,1),"")</f>
        <v/>
      </c>
      <c r="W122" s="56" t="str">
        <f>IFERROR(VLOOKUP(S122,'Active Employees '!B:R,17,0),"NA")</f>
        <v>NA</v>
      </c>
    </row>
    <row r="123" spans="1:23" x14ac:dyDescent="0.25">
      <c r="A123" t="s">
        <v>445</v>
      </c>
      <c r="B123" t="s">
        <v>552</v>
      </c>
      <c r="C123" t="s">
        <v>68</v>
      </c>
      <c r="D123">
        <v>7964697</v>
      </c>
      <c r="E123" t="s">
        <v>63</v>
      </c>
      <c r="F123" t="s">
        <v>2</v>
      </c>
      <c r="H123" s="1">
        <v>45035</v>
      </c>
      <c r="I123" s="1"/>
      <c r="J123" t="s">
        <v>271</v>
      </c>
      <c r="N123" t="s">
        <v>553</v>
      </c>
      <c r="O123" t="s">
        <v>22</v>
      </c>
      <c r="P123" t="s">
        <v>444</v>
      </c>
      <c r="Q123" t="s">
        <v>507</v>
      </c>
      <c r="R123"/>
      <c r="S123" t="s">
        <v>554</v>
      </c>
      <c r="U123" s="56" t="str">
        <f>IFERROR(VLOOKUP(H123,'FIN CAL LOOKUP'!A:J,7,1),"")</f>
        <v>APR, FY23</v>
      </c>
      <c r="V123" s="56" t="str">
        <f>IFERROR(VLOOKUP(I123,'FIN CAL LOOKUP'!B:K,9,1),"")</f>
        <v/>
      </c>
      <c r="W123" s="56" t="str">
        <f>IFERROR(VLOOKUP(S123,'Active Employees '!B:R,17,0),"NA")</f>
        <v>NA</v>
      </c>
    </row>
    <row r="124" spans="1:23" x14ac:dyDescent="0.25">
      <c r="A124" t="s">
        <v>678</v>
      </c>
      <c r="B124" t="s">
        <v>679</v>
      </c>
      <c r="C124" t="s">
        <v>68</v>
      </c>
      <c r="D124">
        <v>7964697</v>
      </c>
      <c r="E124" t="s">
        <v>63</v>
      </c>
      <c r="F124" t="s">
        <v>1</v>
      </c>
      <c r="G124" t="s">
        <v>69</v>
      </c>
      <c r="H124" s="1">
        <v>45125</v>
      </c>
      <c r="I124" s="1">
        <v>45555</v>
      </c>
      <c r="J124" t="s">
        <v>271</v>
      </c>
      <c r="N124" t="s">
        <v>449</v>
      </c>
      <c r="O124" t="s">
        <v>22</v>
      </c>
      <c r="P124" t="s">
        <v>444</v>
      </c>
      <c r="Q124" t="s">
        <v>445</v>
      </c>
      <c r="R124"/>
      <c r="S124" t="s">
        <v>680</v>
      </c>
      <c r="U124" s="56" t="str">
        <f>IFERROR(VLOOKUP(H124,'FIN CAL LOOKUP'!A:J,7,1),"")</f>
        <v>JUL, FY24</v>
      </c>
      <c r="V124" s="56" t="str">
        <f>IFERROR(VLOOKUP(I124,'FIN CAL LOOKUP'!B:K,9,1),"")</f>
        <v>Q1, FY25</v>
      </c>
      <c r="W124" s="56" t="str">
        <f>IFERROR(VLOOKUP(S124,'Active Employees '!B:R,17,0),"NA")</f>
        <v>NA</v>
      </c>
    </row>
    <row r="125" spans="1:23" x14ac:dyDescent="0.25">
      <c r="A125" t="s">
        <v>105</v>
      </c>
      <c r="B125" t="s">
        <v>106</v>
      </c>
      <c r="C125" t="s">
        <v>68</v>
      </c>
      <c r="D125">
        <v>7964697</v>
      </c>
      <c r="E125" t="s">
        <v>63</v>
      </c>
      <c r="F125" t="s">
        <v>29</v>
      </c>
      <c r="H125" s="1"/>
      <c r="I125" s="1"/>
      <c r="J125" t="s">
        <v>107</v>
      </c>
      <c r="N125" t="s">
        <v>108</v>
      </c>
      <c r="O125" t="s">
        <v>18</v>
      </c>
      <c r="P125" t="s">
        <v>109</v>
      </c>
      <c r="R125" t="s">
        <v>67</v>
      </c>
      <c r="S125">
        <v>335615</v>
      </c>
      <c r="U125" s="56" t="str">
        <f>IFERROR(VLOOKUP(H125,'FIN CAL LOOKUP'!A:J,7,1),"")</f>
        <v/>
      </c>
      <c r="V125" s="56" t="str">
        <f>IFERROR(VLOOKUP(I125,'FIN CAL LOOKUP'!B:K,9,1),"")</f>
        <v/>
      </c>
      <c r="W125" s="56" t="str">
        <f>IFERROR(VLOOKUP(S125,'Active Employees '!B:R,17,0),"NA")</f>
        <v>Marketing</v>
      </c>
    </row>
    <row r="126" spans="1:23" x14ac:dyDescent="0.25">
      <c r="A126" t="s">
        <v>892</v>
      </c>
      <c r="B126" t="s">
        <v>893</v>
      </c>
      <c r="C126" t="s">
        <v>68</v>
      </c>
      <c r="D126">
        <v>7964697</v>
      </c>
      <c r="E126" t="s">
        <v>63</v>
      </c>
      <c r="F126" t="s">
        <v>1</v>
      </c>
      <c r="G126" t="s">
        <v>69</v>
      </c>
      <c r="H126" s="1">
        <v>44943</v>
      </c>
      <c r="I126" s="1">
        <v>44943</v>
      </c>
      <c r="J126" t="s">
        <v>70</v>
      </c>
      <c r="N126" t="s">
        <v>674</v>
      </c>
      <c r="O126" t="s">
        <v>16</v>
      </c>
      <c r="Q126" t="s">
        <v>72</v>
      </c>
      <c r="R126"/>
      <c r="S126">
        <v>313834</v>
      </c>
      <c r="U126" s="56" t="str">
        <f>IFERROR(VLOOKUP(H126,'FIN CAL LOOKUP'!A:J,7,1),"")</f>
        <v>JAN, FY23</v>
      </c>
      <c r="V126" s="56" t="str">
        <f>IFERROR(VLOOKUP(I126,'FIN CAL LOOKUP'!B:K,9,1),"")</f>
        <v>Q3, FY23</v>
      </c>
      <c r="W126" s="56" t="str">
        <f>IFERROR(VLOOKUP(S126,'Active Employees '!B:R,17,0),"NA")</f>
        <v>Human Resources</v>
      </c>
    </row>
    <row r="127" spans="1:23" x14ac:dyDescent="0.25">
      <c r="A127" t="s">
        <v>198</v>
      </c>
      <c r="B127" t="s">
        <v>530</v>
      </c>
      <c r="C127" t="s">
        <v>68</v>
      </c>
      <c r="D127">
        <v>7964697</v>
      </c>
      <c r="E127" t="s">
        <v>63</v>
      </c>
      <c r="F127" t="s">
        <v>29</v>
      </c>
      <c r="H127" s="1"/>
      <c r="I127" s="1"/>
      <c r="J127" t="s">
        <v>485</v>
      </c>
      <c r="N127" t="s">
        <v>531</v>
      </c>
      <c r="O127" t="s">
        <v>14</v>
      </c>
      <c r="R127"/>
      <c r="S127">
        <v>239239</v>
      </c>
      <c r="U127" s="56" t="str">
        <f>IFERROR(VLOOKUP(H127,'FIN CAL LOOKUP'!A:J,7,1),"")</f>
        <v/>
      </c>
      <c r="V127" s="56" t="str">
        <f>IFERROR(VLOOKUP(I127,'FIN CAL LOOKUP'!B:K,9,1),"")</f>
        <v/>
      </c>
      <c r="W127" s="56" t="str">
        <f>IFERROR(VLOOKUP(S127,'Active Employees '!B:R,17,0),"NA")</f>
        <v>FFM</v>
      </c>
    </row>
    <row r="128" spans="1:23" x14ac:dyDescent="0.25">
      <c r="A128" t="s">
        <v>492</v>
      </c>
      <c r="B128" t="s">
        <v>494</v>
      </c>
      <c r="C128" t="s">
        <v>68</v>
      </c>
      <c r="D128">
        <v>7964697</v>
      </c>
      <c r="E128" t="s">
        <v>63</v>
      </c>
      <c r="F128" t="s">
        <v>29</v>
      </c>
      <c r="H128" s="1"/>
      <c r="I128" s="1"/>
      <c r="J128" t="s">
        <v>271</v>
      </c>
      <c r="N128" t="s">
        <v>495</v>
      </c>
      <c r="O128" t="s">
        <v>14</v>
      </c>
      <c r="R128"/>
      <c r="U128" s="56" t="str">
        <f>IFERROR(VLOOKUP(H128,'FIN CAL LOOKUP'!A:J,7,1),"")</f>
        <v/>
      </c>
      <c r="V128" s="56" t="str">
        <f>IFERROR(VLOOKUP(I128,'FIN CAL LOOKUP'!B:K,9,1),"")</f>
        <v/>
      </c>
      <c r="W128" s="56" t="str">
        <f>IFERROR(VLOOKUP(S128,'Active Employees '!B:R,17,0),"NA")</f>
        <v>NA</v>
      </c>
    </row>
    <row r="129" spans="1:23" x14ac:dyDescent="0.25">
      <c r="A129" t="s">
        <v>507</v>
      </c>
      <c r="B129" t="s">
        <v>508</v>
      </c>
      <c r="C129" t="s">
        <v>68</v>
      </c>
      <c r="D129">
        <v>7964697</v>
      </c>
      <c r="E129" t="s">
        <v>63</v>
      </c>
      <c r="F129" t="s">
        <v>29</v>
      </c>
      <c r="H129" s="1"/>
      <c r="I129" s="1"/>
      <c r="J129" t="s">
        <v>485</v>
      </c>
      <c r="N129" t="s">
        <v>495</v>
      </c>
      <c r="O129" t="s">
        <v>22</v>
      </c>
      <c r="R129"/>
      <c r="U129" s="56" t="str">
        <f>IFERROR(VLOOKUP(H129,'FIN CAL LOOKUP'!A:J,7,1),"")</f>
        <v/>
      </c>
      <c r="V129" s="56" t="str">
        <f>IFERROR(VLOOKUP(I129,'FIN CAL LOOKUP'!B:K,9,1),"")</f>
        <v/>
      </c>
      <c r="W129" s="56" t="str">
        <f>IFERROR(VLOOKUP(S129,'Active Employees '!B:R,17,0),"NA")</f>
        <v>NA</v>
      </c>
    </row>
    <row r="130" spans="1:23" x14ac:dyDescent="0.25">
      <c r="A130" t="s">
        <v>1359</v>
      </c>
      <c r="B130" t="s">
        <v>1360</v>
      </c>
      <c r="C130" t="s">
        <v>68</v>
      </c>
      <c r="D130">
        <v>7964697</v>
      </c>
      <c r="E130" t="s">
        <v>63</v>
      </c>
      <c r="F130" t="s">
        <v>1</v>
      </c>
      <c r="G130" t="s">
        <v>69</v>
      </c>
      <c r="H130" s="1">
        <v>44886</v>
      </c>
      <c r="I130" s="1">
        <v>44886</v>
      </c>
      <c r="J130" t="s">
        <v>557</v>
      </c>
      <c r="N130" t="s">
        <v>658</v>
      </c>
      <c r="O130" t="s">
        <v>13</v>
      </c>
      <c r="P130" t="s">
        <v>629</v>
      </c>
      <c r="Q130" t="s">
        <v>630</v>
      </c>
      <c r="R130"/>
      <c r="S130">
        <v>323143</v>
      </c>
      <c r="U130" s="56" t="str">
        <f>IFERROR(VLOOKUP(H130,'FIN CAL LOOKUP'!A:J,7,1),"")</f>
        <v>NOV, FY23</v>
      </c>
      <c r="V130" s="56" t="str">
        <f>IFERROR(VLOOKUP(I130,'FIN CAL LOOKUP'!B:K,9,1),"")</f>
        <v>Q2, FY23</v>
      </c>
      <c r="W130" s="56" t="str">
        <f>IFERROR(VLOOKUP(S130,'Active Employees '!B:R,17,0),"NA")</f>
        <v>NA</v>
      </c>
    </row>
    <row r="131" spans="1:23" x14ac:dyDescent="0.25">
      <c r="A131" t="s">
        <v>60</v>
      </c>
      <c r="B131" t="s">
        <v>61</v>
      </c>
      <c r="C131" t="s">
        <v>68</v>
      </c>
      <c r="D131">
        <v>7964697</v>
      </c>
      <c r="E131" t="s">
        <v>63</v>
      </c>
      <c r="F131" t="s">
        <v>29</v>
      </c>
      <c r="H131" s="1"/>
      <c r="I131" s="1"/>
      <c r="J131" t="s">
        <v>64</v>
      </c>
      <c r="N131" t="s">
        <v>65</v>
      </c>
      <c r="O131" t="s">
        <v>16</v>
      </c>
      <c r="Q131" t="s">
        <v>66</v>
      </c>
      <c r="R131" t="s">
        <v>67</v>
      </c>
      <c r="S131">
        <v>314822</v>
      </c>
      <c r="T131" t="s">
        <v>60</v>
      </c>
      <c r="U131" s="56" t="str">
        <f>IFERROR(VLOOKUP(H131,'FIN CAL LOOKUP'!A:J,7,1),"")</f>
        <v/>
      </c>
      <c r="V131" s="56" t="str">
        <f>IFERROR(VLOOKUP(I131,'FIN CAL LOOKUP'!B:K,9,1),"")</f>
        <v/>
      </c>
      <c r="W131" s="56" t="str">
        <f>IFERROR(VLOOKUP(S131,'Active Employees '!B:R,17,0),"NA")</f>
        <v>Human Resources</v>
      </c>
    </row>
    <row r="132" spans="1:23" x14ac:dyDescent="0.25">
      <c r="A132" t="s">
        <v>122</v>
      </c>
      <c r="B132" t="s">
        <v>123</v>
      </c>
      <c r="C132" t="s">
        <v>68</v>
      </c>
      <c r="D132">
        <v>7964697</v>
      </c>
      <c r="E132" t="s">
        <v>63</v>
      </c>
      <c r="F132" t="s">
        <v>1</v>
      </c>
      <c r="G132" t="s">
        <v>69</v>
      </c>
      <c r="H132" s="1">
        <v>44942</v>
      </c>
      <c r="I132" s="1">
        <v>44942</v>
      </c>
      <c r="J132" t="s">
        <v>64</v>
      </c>
      <c r="N132" t="s">
        <v>124</v>
      </c>
      <c r="O132" t="s">
        <v>16</v>
      </c>
      <c r="Q132" t="s">
        <v>66</v>
      </c>
      <c r="R132" t="s">
        <v>67</v>
      </c>
      <c r="S132">
        <v>294486</v>
      </c>
      <c r="T132" t="s">
        <v>122</v>
      </c>
      <c r="U132" s="56" t="str">
        <f>IFERROR(VLOOKUP(H132,'FIN CAL LOOKUP'!A:J,7,1),"")</f>
        <v>JAN, FY23</v>
      </c>
      <c r="V132" s="56" t="str">
        <f>IFERROR(VLOOKUP(I132,'FIN CAL LOOKUP'!B:K,9,1),"")</f>
        <v>Q3, FY23</v>
      </c>
      <c r="W132" s="56" t="str">
        <f>IFERROR(VLOOKUP(S132,'Active Employees '!B:R,17,0),"NA")</f>
        <v>Human Resources</v>
      </c>
    </row>
    <row r="133" spans="1:23" x14ac:dyDescent="0.25">
      <c r="A133" t="s">
        <v>130</v>
      </c>
      <c r="B133" t="s">
        <v>131</v>
      </c>
      <c r="C133" t="s">
        <v>68</v>
      </c>
      <c r="D133">
        <v>7964697</v>
      </c>
      <c r="E133" t="s">
        <v>63</v>
      </c>
      <c r="F133" t="s">
        <v>2</v>
      </c>
      <c r="H133" s="1">
        <v>45497</v>
      </c>
      <c r="I133" s="1"/>
      <c r="J133" t="s">
        <v>132</v>
      </c>
      <c r="N133" t="s">
        <v>133</v>
      </c>
      <c r="O133" t="s">
        <v>16</v>
      </c>
      <c r="Q133" t="s">
        <v>129</v>
      </c>
      <c r="R133" t="s">
        <v>67</v>
      </c>
      <c r="S133">
        <v>328302</v>
      </c>
      <c r="T133" t="s">
        <v>130</v>
      </c>
      <c r="U133" s="56" t="str">
        <f>IFERROR(VLOOKUP(H133,'FIN CAL LOOKUP'!A:J,7,1),"")</f>
        <v>JUL, FY25</v>
      </c>
      <c r="V133" s="56" t="str">
        <f>IFERROR(VLOOKUP(I133,'FIN CAL LOOKUP'!B:K,9,1),"")</f>
        <v/>
      </c>
      <c r="W133" s="56" t="str">
        <f>IFERROR(VLOOKUP(S133,'Active Employees '!B:R,17,0),"NA")</f>
        <v>Human Resources</v>
      </c>
    </row>
    <row r="134" spans="1:23" x14ac:dyDescent="0.25">
      <c r="A134" t="s">
        <v>1202</v>
      </c>
      <c r="B134" t="s">
        <v>1203</v>
      </c>
      <c r="C134" t="s">
        <v>68</v>
      </c>
      <c r="D134">
        <v>7964697</v>
      </c>
      <c r="E134" t="s">
        <v>63</v>
      </c>
      <c r="F134" t="s">
        <v>1</v>
      </c>
      <c r="G134" t="s">
        <v>69</v>
      </c>
      <c r="H134" s="1">
        <v>45121</v>
      </c>
      <c r="I134" s="1">
        <v>45121</v>
      </c>
      <c r="J134" t="s">
        <v>271</v>
      </c>
      <c r="N134" t="s">
        <v>272</v>
      </c>
      <c r="O134" t="s">
        <v>22</v>
      </c>
      <c r="P134" t="s">
        <v>481</v>
      </c>
      <c r="Q134" t="s">
        <v>482</v>
      </c>
      <c r="R134">
        <v>5900</v>
      </c>
      <c r="S134">
        <v>327764</v>
      </c>
      <c r="T134" t="s">
        <v>1202</v>
      </c>
      <c r="U134" s="56" t="str">
        <f>IFERROR(VLOOKUP(H134,'FIN CAL LOOKUP'!A:J,7,1),"")</f>
        <v>JUL, FY24</v>
      </c>
      <c r="V134" s="56" t="str">
        <f>IFERROR(VLOOKUP(I134,'FIN CAL LOOKUP'!B:K,9,1),"")</f>
        <v>Q1, FY24</v>
      </c>
      <c r="W134" s="56" t="str">
        <f>IFERROR(VLOOKUP(S134,'Active Employees '!B:R,17,0),"NA")</f>
        <v>SPG Development</v>
      </c>
    </row>
    <row r="135" spans="1:23" x14ac:dyDescent="0.25">
      <c r="A135" t="s">
        <v>663</v>
      </c>
      <c r="B135" t="s">
        <v>664</v>
      </c>
      <c r="C135" t="s">
        <v>68</v>
      </c>
      <c r="D135">
        <v>7964697</v>
      </c>
      <c r="E135" t="s">
        <v>63</v>
      </c>
      <c r="F135" t="s">
        <v>1</v>
      </c>
      <c r="G135" t="s">
        <v>69</v>
      </c>
      <c r="H135" s="1">
        <v>44881</v>
      </c>
      <c r="I135" s="1">
        <v>44881</v>
      </c>
      <c r="J135" t="s">
        <v>132</v>
      </c>
      <c r="N135" t="s">
        <v>133</v>
      </c>
      <c r="O135" t="s">
        <v>16</v>
      </c>
      <c r="Q135" t="s">
        <v>129</v>
      </c>
      <c r="R135" t="s">
        <v>67</v>
      </c>
      <c r="S135">
        <v>201940</v>
      </c>
      <c r="T135" t="s">
        <v>663</v>
      </c>
      <c r="U135" s="56" t="str">
        <f>IFERROR(VLOOKUP(H135,'FIN CAL LOOKUP'!A:J,7,1),"")</f>
        <v>NOV, FY23</v>
      </c>
      <c r="V135" s="56" t="str">
        <f>IFERROR(VLOOKUP(I135,'FIN CAL LOOKUP'!B:K,9,1),"")</f>
        <v>Q2, FY23</v>
      </c>
      <c r="W135" s="56" t="str">
        <f>IFERROR(VLOOKUP(S135,'Active Employees '!B:R,17,0),"NA")</f>
        <v>Human Resources</v>
      </c>
    </row>
    <row r="136" spans="1:23" x14ac:dyDescent="0.25">
      <c r="A136" t="s">
        <v>605</v>
      </c>
      <c r="B136" t="s">
        <v>606</v>
      </c>
      <c r="C136" t="s">
        <v>68</v>
      </c>
      <c r="D136">
        <v>7964697</v>
      </c>
      <c r="E136" t="s">
        <v>63</v>
      </c>
      <c r="F136" t="s">
        <v>1</v>
      </c>
      <c r="G136" t="s">
        <v>69</v>
      </c>
      <c r="H136" s="1">
        <v>44944</v>
      </c>
      <c r="I136" s="1">
        <v>44944</v>
      </c>
      <c r="J136" t="s">
        <v>249</v>
      </c>
      <c r="N136" t="s">
        <v>250</v>
      </c>
      <c r="O136" t="s">
        <v>16</v>
      </c>
      <c r="Q136" t="s">
        <v>277</v>
      </c>
      <c r="R136" t="s">
        <v>67</v>
      </c>
      <c r="S136">
        <v>316449</v>
      </c>
      <c r="T136" t="s">
        <v>605</v>
      </c>
      <c r="U136" s="56" t="str">
        <f>IFERROR(VLOOKUP(H136,'FIN CAL LOOKUP'!A:J,7,1),"")</f>
        <v>JAN, FY23</v>
      </c>
      <c r="V136" s="56" t="str">
        <f>IFERROR(VLOOKUP(I136,'FIN CAL LOOKUP'!B:K,9,1),"")</f>
        <v>Q3, FY23</v>
      </c>
      <c r="W136" s="56" t="str">
        <f>IFERROR(VLOOKUP(S136,'Active Employees '!B:R,17,0),"NA")</f>
        <v>Human Resources</v>
      </c>
    </row>
    <row r="137" spans="1:23" x14ac:dyDescent="0.25">
      <c r="A137" t="s">
        <v>1197</v>
      </c>
      <c r="B137" t="s">
        <v>1198</v>
      </c>
      <c r="C137" t="s">
        <v>68</v>
      </c>
      <c r="D137">
        <v>7964697</v>
      </c>
      <c r="E137" t="s">
        <v>63</v>
      </c>
      <c r="F137" t="s">
        <v>1</v>
      </c>
      <c r="G137" t="s">
        <v>69</v>
      </c>
      <c r="H137" s="1">
        <v>45174</v>
      </c>
      <c r="I137" s="1">
        <v>45174</v>
      </c>
      <c r="J137" t="s">
        <v>249</v>
      </c>
      <c r="N137" t="s">
        <v>250</v>
      </c>
      <c r="O137" t="s">
        <v>16</v>
      </c>
      <c r="Q137" t="s">
        <v>277</v>
      </c>
      <c r="R137" t="s">
        <v>67</v>
      </c>
      <c r="S137">
        <v>323623</v>
      </c>
      <c r="T137" t="s">
        <v>1199</v>
      </c>
      <c r="U137" s="56" t="str">
        <f>IFERROR(VLOOKUP(H137,'FIN CAL LOOKUP'!A:J,7,1),"")</f>
        <v>SEP, FY24</v>
      </c>
      <c r="V137" s="56" t="str">
        <f>IFERROR(VLOOKUP(I137,'FIN CAL LOOKUP'!B:K,9,1),"")</f>
        <v>Q1, FY24</v>
      </c>
      <c r="W137" s="56" t="str">
        <f>IFERROR(VLOOKUP(S137,'Active Employees '!B:R,17,0),"NA")</f>
        <v>Human Resources</v>
      </c>
    </row>
    <row r="138" spans="1:23" x14ac:dyDescent="0.25">
      <c r="A138" t="s">
        <v>532</v>
      </c>
      <c r="B138" t="s">
        <v>533</v>
      </c>
      <c r="C138" t="s">
        <v>68</v>
      </c>
      <c r="D138">
        <v>7964697</v>
      </c>
      <c r="E138" t="s">
        <v>63</v>
      </c>
      <c r="F138" t="s">
        <v>29</v>
      </c>
      <c r="H138" s="1"/>
      <c r="I138" s="1"/>
      <c r="J138" t="s">
        <v>271</v>
      </c>
      <c r="N138" t="s">
        <v>525</v>
      </c>
      <c r="O138" t="s">
        <v>20</v>
      </c>
      <c r="Q138" t="s">
        <v>504</v>
      </c>
      <c r="R138">
        <v>6000</v>
      </c>
      <c r="S138">
        <v>298498</v>
      </c>
      <c r="T138" t="s">
        <v>534</v>
      </c>
      <c r="U138" s="56" t="str">
        <f>IFERROR(VLOOKUP(H138,'FIN CAL LOOKUP'!A:J,7,1),"")</f>
        <v/>
      </c>
      <c r="V138" s="56" t="str">
        <f>IFERROR(VLOOKUP(I138,'FIN CAL LOOKUP'!B:K,9,1),"")</f>
        <v/>
      </c>
      <c r="W138" s="56" t="str">
        <f>IFERROR(VLOOKUP(S138,'Active Employees '!B:R,17,0),"NA")</f>
        <v>Spotlight Group Aviation</v>
      </c>
    </row>
    <row r="139" spans="1:23" x14ac:dyDescent="0.25">
      <c r="A139" t="s">
        <v>73</v>
      </c>
      <c r="B139" t="s">
        <v>74</v>
      </c>
      <c r="C139" t="s">
        <v>68</v>
      </c>
      <c r="D139">
        <v>7964697</v>
      </c>
      <c r="E139" t="s">
        <v>63</v>
      </c>
      <c r="F139" t="s">
        <v>1</v>
      </c>
      <c r="G139" t="s">
        <v>69</v>
      </c>
      <c r="H139" s="1">
        <v>44894</v>
      </c>
      <c r="I139" s="1">
        <v>44894</v>
      </c>
      <c r="J139" t="s">
        <v>75</v>
      </c>
      <c r="L139" t="s">
        <v>1461</v>
      </c>
      <c r="M139" t="s">
        <v>1462</v>
      </c>
      <c r="N139" t="s">
        <v>76</v>
      </c>
      <c r="O139" t="s">
        <v>16</v>
      </c>
      <c r="P139" t="s">
        <v>77</v>
      </c>
      <c r="Q139" t="s">
        <v>78</v>
      </c>
      <c r="R139" s="5" t="s">
        <v>67</v>
      </c>
      <c r="S139">
        <v>324005</v>
      </c>
      <c r="T139" t="s">
        <v>79</v>
      </c>
      <c r="U139" s="56" t="str">
        <f>IFERROR(VLOOKUP(H139,'FIN CAL LOOKUP'!A:J,7,1),"")</f>
        <v>DEC, FY23</v>
      </c>
      <c r="V139" s="56" t="str">
        <f>IFERROR(VLOOKUP(I139,'FIN CAL LOOKUP'!B:K,9,1),"")</f>
        <v>Q2, FY23</v>
      </c>
      <c r="W139" s="56" t="str">
        <f>IFERROR(VLOOKUP(S139,'Active Employees '!B:R,17,0),"NA")</f>
        <v>Human Resources</v>
      </c>
    </row>
    <row r="140" spans="1:23" x14ac:dyDescent="0.25">
      <c r="A140" t="s">
        <v>520</v>
      </c>
      <c r="B140" t="s">
        <v>521</v>
      </c>
      <c r="C140" t="s">
        <v>68</v>
      </c>
      <c r="D140">
        <v>7964697</v>
      </c>
      <c r="E140" t="s">
        <v>63</v>
      </c>
      <c r="F140" t="s">
        <v>29</v>
      </c>
      <c r="H140" s="1"/>
      <c r="I140" s="1"/>
      <c r="J140" t="s">
        <v>271</v>
      </c>
      <c r="N140" t="s">
        <v>522</v>
      </c>
      <c r="O140" t="s">
        <v>22</v>
      </c>
      <c r="P140" t="s">
        <v>481</v>
      </c>
      <c r="Q140" t="s">
        <v>482</v>
      </c>
      <c r="R140">
        <v>5900</v>
      </c>
      <c r="S140">
        <v>312839</v>
      </c>
      <c r="T140" t="s">
        <v>520</v>
      </c>
      <c r="U140" s="56" t="str">
        <f>IFERROR(VLOOKUP(H140,'FIN CAL LOOKUP'!A:J,7,1),"")</f>
        <v/>
      </c>
      <c r="V140" s="56" t="str">
        <f>IFERROR(VLOOKUP(I140,'FIN CAL LOOKUP'!B:K,9,1),"")</f>
        <v/>
      </c>
      <c r="W140" s="56" t="str">
        <f>IFERROR(VLOOKUP(S140,'Active Employees '!B:R,17,0),"NA")</f>
        <v>SPG Development</v>
      </c>
    </row>
    <row r="141" spans="1:23" x14ac:dyDescent="0.25">
      <c r="A141" t="s">
        <v>478</v>
      </c>
      <c r="B141" t="s">
        <v>479</v>
      </c>
      <c r="C141" t="s">
        <v>68</v>
      </c>
      <c r="D141">
        <v>7964697</v>
      </c>
      <c r="E141" t="s">
        <v>63</v>
      </c>
      <c r="F141" t="s">
        <v>29</v>
      </c>
      <c r="H141" s="1"/>
      <c r="I141" s="1"/>
      <c r="J141" t="s">
        <v>271</v>
      </c>
      <c r="N141" t="s">
        <v>480</v>
      </c>
      <c r="O141" t="s">
        <v>22</v>
      </c>
      <c r="P141" t="s">
        <v>481</v>
      </c>
      <c r="Q141" t="s">
        <v>482</v>
      </c>
      <c r="R141">
        <v>5900</v>
      </c>
      <c r="S141">
        <v>297862</v>
      </c>
      <c r="T141" t="s">
        <v>478</v>
      </c>
      <c r="U141" s="56" t="str">
        <f>IFERROR(VLOOKUP(H141,'FIN CAL LOOKUP'!A:J,7,1),"")</f>
        <v/>
      </c>
      <c r="V141" s="56" t="str">
        <f>IFERROR(VLOOKUP(I141,'FIN CAL LOOKUP'!B:K,9,1),"")</f>
        <v/>
      </c>
      <c r="W141" s="56" t="str">
        <f>IFERROR(VLOOKUP(S141,'Active Employees '!B:R,17,0),"NA")</f>
        <v>SPG Development</v>
      </c>
    </row>
    <row r="142" spans="1:23" x14ac:dyDescent="0.25">
      <c r="A142" t="s">
        <v>117</v>
      </c>
      <c r="B142" t="s">
        <v>118</v>
      </c>
      <c r="C142" t="s">
        <v>68</v>
      </c>
      <c r="D142">
        <v>7964697</v>
      </c>
      <c r="E142" t="s">
        <v>63</v>
      </c>
      <c r="F142" t="s">
        <v>29</v>
      </c>
      <c r="H142" s="1"/>
      <c r="I142" s="1"/>
      <c r="J142" t="s">
        <v>119</v>
      </c>
      <c r="N142" t="s">
        <v>120</v>
      </c>
      <c r="O142" t="s">
        <v>18</v>
      </c>
      <c r="P142" t="s">
        <v>109</v>
      </c>
      <c r="Q142" t="s">
        <v>121</v>
      </c>
      <c r="R142" t="s">
        <v>67</v>
      </c>
      <c r="S142">
        <v>239765</v>
      </c>
      <c r="T142" t="s">
        <v>117</v>
      </c>
      <c r="U142" s="56" t="str">
        <f>IFERROR(VLOOKUP(H142,'FIN CAL LOOKUP'!A:J,7,1),"")</f>
        <v/>
      </c>
      <c r="V142" s="56" t="str">
        <f>IFERROR(VLOOKUP(I142,'FIN CAL LOOKUP'!B:K,9,1),"")</f>
        <v/>
      </c>
      <c r="W142" s="56" t="str">
        <f>IFERROR(VLOOKUP(S142,'Active Employees '!B:R,17,0),"NA")</f>
        <v>Marketing</v>
      </c>
    </row>
    <row r="143" spans="1:23" x14ac:dyDescent="0.25">
      <c r="A143" t="s">
        <v>500</v>
      </c>
      <c r="B143" t="s">
        <v>501</v>
      </c>
      <c r="C143" t="s">
        <v>68</v>
      </c>
      <c r="D143">
        <v>7964697</v>
      </c>
      <c r="E143" t="s">
        <v>63</v>
      </c>
      <c r="F143" t="s">
        <v>29</v>
      </c>
      <c r="H143" s="1"/>
      <c r="I143" s="1"/>
      <c r="J143" t="s">
        <v>271</v>
      </c>
      <c r="N143" t="s">
        <v>502</v>
      </c>
      <c r="P143" t="s">
        <v>487</v>
      </c>
      <c r="Q143" t="s">
        <v>483</v>
      </c>
      <c r="R143" t="s">
        <v>273</v>
      </c>
      <c r="S143">
        <v>324479</v>
      </c>
      <c r="T143" t="s">
        <v>503</v>
      </c>
      <c r="U143" s="56" t="str">
        <f>IFERROR(VLOOKUP(H143,'FIN CAL LOOKUP'!A:J,7,1),"")</f>
        <v/>
      </c>
      <c r="V143" s="56" t="str">
        <f>IFERROR(VLOOKUP(I143,'FIN CAL LOOKUP'!B:K,9,1),"")</f>
        <v/>
      </c>
      <c r="W143" s="56" t="str">
        <f>IFERROR(VLOOKUP(S143,'Active Employees '!B:R,17,0),"NA")</f>
        <v>FFM</v>
      </c>
    </row>
    <row r="144" spans="1:23" x14ac:dyDescent="0.25">
      <c r="A144" t="s">
        <v>199</v>
      </c>
      <c r="B144" t="s">
        <v>200</v>
      </c>
      <c r="C144" t="s">
        <v>68</v>
      </c>
      <c r="D144">
        <v>7964697</v>
      </c>
      <c r="E144" t="s">
        <v>63</v>
      </c>
      <c r="F144" t="s">
        <v>1</v>
      </c>
      <c r="G144" t="s">
        <v>69</v>
      </c>
      <c r="H144" s="1">
        <v>44901</v>
      </c>
      <c r="I144" s="1">
        <v>44901</v>
      </c>
      <c r="J144" t="s">
        <v>201</v>
      </c>
      <c r="N144" t="s">
        <v>202</v>
      </c>
      <c r="O144" t="s">
        <v>15418</v>
      </c>
      <c r="P144" t="s">
        <v>203</v>
      </c>
      <c r="Q144" t="s">
        <v>204</v>
      </c>
      <c r="R144" t="s">
        <v>67</v>
      </c>
      <c r="S144">
        <v>232262</v>
      </c>
      <c r="T144" t="s">
        <v>199</v>
      </c>
      <c r="U144" s="56" t="str">
        <f>IFERROR(VLOOKUP(H144,'FIN CAL LOOKUP'!A:J,7,1),"")</f>
        <v>DEC, FY23</v>
      </c>
      <c r="V144" s="56" t="str">
        <f>IFERROR(VLOOKUP(I144,'FIN CAL LOOKUP'!B:K,9,1),"")</f>
        <v>Q2, FY23</v>
      </c>
      <c r="W144" s="56" t="str">
        <f>IFERROR(VLOOKUP(S144,'Active Employees '!B:R,17,0),"NA")</f>
        <v>Property and Store Development</v>
      </c>
    </row>
    <row r="145" spans="1:23" x14ac:dyDescent="0.25">
      <c r="A145" t="s">
        <v>268</v>
      </c>
      <c r="B145" t="s">
        <v>269</v>
      </c>
      <c r="C145" t="s">
        <v>68</v>
      </c>
      <c r="D145">
        <v>7964697</v>
      </c>
      <c r="E145" t="s">
        <v>63</v>
      </c>
      <c r="F145" t="s">
        <v>1</v>
      </c>
      <c r="G145" t="s">
        <v>69</v>
      </c>
      <c r="H145" s="1">
        <v>44908</v>
      </c>
      <c r="I145" s="1">
        <v>44908</v>
      </c>
      <c r="J145" t="s">
        <v>271</v>
      </c>
      <c r="N145" t="s">
        <v>272</v>
      </c>
      <c r="Q145" t="s">
        <v>198</v>
      </c>
      <c r="R145" t="s">
        <v>273</v>
      </c>
      <c r="S145">
        <v>241018</v>
      </c>
      <c r="T145" t="s">
        <v>274</v>
      </c>
      <c r="U145" s="56" t="str">
        <f>IFERROR(VLOOKUP(H145,'FIN CAL LOOKUP'!A:J,7,1),"")</f>
        <v>DEC, FY23</v>
      </c>
      <c r="V145" s="56" t="str">
        <f>IFERROR(VLOOKUP(I145,'FIN CAL LOOKUP'!B:K,9,1),"")</f>
        <v>Q2, FY23</v>
      </c>
      <c r="W145" s="56" t="str">
        <f>IFERROR(VLOOKUP(S145,'Active Employees '!B:R,17,0),"NA")</f>
        <v>FFM</v>
      </c>
    </row>
    <row r="146" spans="1:23" x14ac:dyDescent="0.25">
      <c r="A146" t="s">
        <v>435</v>
      </c>
      <c r="B146" t="s">
        <v>436</v>
      </c>
      <c r="C146" t="s">
        <v>68</v>
      </c>
      <c r="D146">
        <v>7964697</v>
      </c>
      <c r="E146" t="s">
        <v>63</v>
      </c>
      <c r="F146" t="s">
        <v>29</v>
      </c>
      <c r="H146" s="1"/>
      <c r="I146" s="1"/>
      <c r="J146" t="s">
        <v>70</v>
      </c>
      <c r="N146" t="s">
        <v>238</v>
      </c>
      <c r="O146" t="s">
        <v>16</v>
      </c>
      <c r="Q146" t="s">
        <v>72</v>
      </c>
      <c r="R146" t="s">
        <v>67</v>
      </c>
      <c r="S146">
        <v>321424</v>
      </c>
      <c r="T146" t="s">
        <v>435</v>
      </c>
      <c r="U146" s="56" t="str">
        <f>IFERROR(VLOOKUP(H146,'FIN CAL LOOKUP'!A:J,7,1),"")</f>
        <v/>
      </c>
      <c r="V146" s="56" t="str">
        <f>IFERROR(VLOOKUP(I146,'FIN CAL LOOKUP'!B:K,9,1),"")</f>
        <v/>
      </c>
      <c r="W146" s="56" t="str">
        <f>IFERROR(VLOOKUP(S146,'Active Employees '!B:R,17,0),"NA")</f>
        <v>Human Resources</v>
      </c>
    </row>
    <row r="147" spans="1:23" x14ac:dyDescent="0.25">
      <c r="A147" t="s">
        <v>1124</v>
      </c>
      <c r="B147" t="s">
        <v>1125</v>
      </c>
      <c r="C147" t="s">
        <v>68</v>
      </c>
      <c r="D147">
        <v>7964697</v>
      </c>
      <c r="E147" t="s">
        <v>63</v>
      </c>
      <c r="F147" t="s">
        <v>1</v>
      </c>
      <c r="G147" t="s">
        <v>69</v>
      </c>
      <c r="H147" s="1">
        <v>45321</v>
      </c>
      <c r="I147" s="1">
        <v>45321</v>
      </c>
      <c r="J147" t="s">
        <v>75</v>
      </c>
      <c r="N147" t="s">
        <v>1126</v>
      </c>
      <c r="O147" t="s">
        <v>16</v>
      </c>
      <c r="Q147" t="s">
        <v>78</v>
      </c>
      <c r="R147" t="s">
        <v>67</v>
      </c>
      <c r="S147">
        <v>332963</v>
      </c>
      <c r="T147" t="s">
        <v>1124</v>
      </c>
      <c r="U147" s="56" t="str">
        <f>IFERROR(VLOOKUP(H147,'FIN CAL LOOKUP'!A:J,7,1),"")</f>
        <v>FEB, FY24</v>
      </c>
      <c r="V147" s="56" t="str">
        <f>IFERROR(VLOOKUP(I147,'FIN CAL LOOKUP'!B:K,9,1),"")</f>
        <v>Q3, FY24</v>
      </c>
      <c r="W147" s="56" t="str">
        <f>IFERROR(VLOOKUP(S147,'Active Employees '!B:R,17,0),"NA")</f>
        <v>Human Resources</v>
      </c>
    </row>
    <row r="148" spans="1:23" x14ac:dyDescent="0.25">
      <c r="A148" t="s">
        <v>80</v>
      </c>
      <c r="B148" t="s">
        <v>81</v>
      </c>
      <c r="C148" t="s">
        <v>68</v>
      </c>
      <c r="D148">
        <v>7964697</v>
      </c>
      <c r="E148" t="s">
        <v>63</v>
      </c>
      <c r="F148" t="s">
        <v>1</v>
      </c>
      <c r="G148" t="s">
        <v>69</v>
      </c>
      <c r="H148" s="1">
        <v>45111</v>
      </c>
      <c r="I148" s="1">
        <v>45111</v>
      </c>
      <c r="J148" t="s">
        <v>70</v>
      </c>
      <c r="N148" t="s">
        <v>82</v>
      </c>
      <c r="O148" t="s">
        <v>16</v>
      </c>
      <c r="Q148" t="s">
        <v>72</v>
      </c>
      <c r="R148" t="s">
        <v>67</v>
      </c>
      <c r="S148">
        <v>313191</v>
      </c>
      <c r="T148" t="s">
        <v>80</v>
      </c>
      <c r="U148" s="56" t="str">
        <f>IFERROR(VLOOKUP(H148,'FIN CAL LOOKUP'!A:J,7,1),"")</f>
        <v>JUL, FY24</v>
      </c>
      <c r="V148" s="56" t="str">
        <f>IFERROR(VLOOKUP(I148,'FIN CAL LOOKUP'!B:K,9,1),"")</f>
        <v>Q1, FY24</v>
      </c>
      <c r="W148" s="56" t="str">
        <f>IFERROR(VLOOKUP(S148,'Active Employees '!B:R,17,0),"NA")</f>
        <v>Human Resources</v>
      </c>
    </row>
    <row r="149" spans="1:23" x14ac:dyDescent="0.25">
      <c r="A149" t="s">
        <v>672</v>
      </c>
      <c r="B149" t="s">
        <v>673</v>
      </c>
      <c r="C149" t="s">
        <v>68</v>
      </c>
      <c r="D149">
        <v>7964697</v>
      </c>
      <c r="E149" t="s">
        <v>63</v>
      </c>
      <c r="F149" t="s">
        <v>1</v>
      </c>
      <c r="G149" t="s">
        <v>69</v>
      </c>
      <c r="H149" s="1">
        <v>44950</v>
      </c>
      <c r="I149" s="1">
        <v>44950</v>
      </c>
      <c r="J149" t="s">
        <v>70</v>
      </c>
      <c r="N149" t="s">
        <v>674</v>
      </c>
      <c r="O149" t="s">
        <v>16</v>
      </c>
      <c r="Q149" t="s">
        <v>72</v>
      </c>
      <c r="R149" t="s">
        <v>67</v>
      </c>
      <c r="S149">
        <v>298118</v>
      </c>
      <c r="T149" t="s">
        <v>672</v>
      </c>
      <c r="U149" s="56" t="str">
        <f>IFERROR(VLOOKUP(H149,'FIN CAL LOOKUP'!A:J,7,1),"")</f>
        <v>FEB, FY23</v>
      </c>
      <c r="V149" s="56" t="str">
        <f>IFERROR(VLOOKUP(I149,'FIN CAL LOOKUP'!B:K,9,1),"")</f>
        <v>Q3, FY23</v>
      </c>
      <c r="W149" s="56" t="str">
        <f>IFERROR(VLOOKUP(S149,'Active Employees '!B:R,17,0),"NA")</f>
        <v>Human Resources</v>
      </c>
    </row>
    <row r="150" spans="1:23" x14ac:dyDescent="0.25">
      <c r="A150" t="s">
        <v>475</v>
      </c>
      <c r="B150" t="s">
        <v>476</v>
      </c>
      <c r="C150" t="s">
        <v>68</v>
      </c>
      <c r="D150">
        <v>7964697</v>
      </c>
      <c r="E150" t="s">
        <v>63</v>
      </c>
      <c r="F150" t="s">
        <v>1</v>
      </c>
      <c r="G150" t="s">
        <v>69</v>
      </c>
      <c r="H150" s="1">
        <v>45541</v>
      </c>
      <c r="I150" s="1">
        <v>45541</v>
      </c>
      <c r="J150" t="s">
        <v>249</v>
      </c>
      <c r="N150" t="s">
        <v>250</v>
      </c>
      <c r="O150" t="s">
        <v>16</v>
      </c>
      <c r="Q150" t="s">
        <v>277</v>
      </c>
      <c r="R150" t="s">
        <v>67</v>
      </c>
      <c r="S150">
        <v>335473</v>
      </c>
      <c r="T150" t="s">
        <v>475</v>
      </c>
      <c r="U150" s="56" t="str">
        <f>IFERROR(VLOOKUP(H150,'FIN CAL LOOKUP'!A:J,7,1),"")</f>
        <v>SEP, FY25</v>
      </c>
      <c r="V150" s="56" t="str">
        <f>IFERROR(VLOOKUP(I150,'FIN CAL LOOKUP'!B:K,9,1),"")</f>
        <v>Q1, FY25</v>
      </c>
      <c r="W150" s="56" t="str">
        <f>IFERROR(VLOOKUP(S150,'Active Employees '!B:R,17,0),"NA")</f>
        <v>Human Resources</v>
      </c>
    </row>
    <row r="151" spans="1:23" x14ac:dyDescent="0.25">
      <c r="A151" t="s">
        <v>316</v>
      </c>
      <c r="B151" t="s">
        <v>317</v>
      </c>
      <c r="C151" t="s">
        <v>68</v>
      </c>
      <c r="D151">
        <v>7964697</v>
      </c>
      <c r="E151" t="s">
        <v>63</v>
      </c>
      <c r="F151" t="s">
        <v>29</v>
      </c>
      <c r="H151" s="1"/>
      <c r="I151" s="1"/>
      <c r="J151" t="s">
        <v>119</v>
      </c>
      <c r="N151" t="s">
        <v>318</v>
      </c>
      <c r="O151" t="s">
        <v>18</v>
      </c>
      <c r="P151" t="s">
        <v>109</v>
      </c>
      <c r="Q151" t="s">
        <v>121</v>
      </c>
      <c r="R151" s="5" t="s">
        <v>67</v>
      </c>
      <c r="S151">
        <v>305854</v>
      </c>
      <c r="T151" t="s">
        <v>319</v>
      </c>
      <c r="U151" s="56" t="str">
        <f>IFERROR(VLOOKUP(H151,'FIN CAL LOOKUP'!A:J,7,1),"")</f>
        <v/>
      </c>
      <c r="V151" s="56" t="str">
        <f>IFERROR(VLOOKUP(I151,'FIN CAL LOOKUP'!B:K,9,1),"")</f>
        <v/>
      </c>
      <c r="W151" s="56" t="str">
        <f>IFERROR(VLOOKUP(S151,'Active Employees '!B:R,17,0),"NA")</f>
        <v>Marketing</v>
      </c>
    </row>
    <row r="152" spans="1:23" x14ac:dyDescent="0.25">
      <c r="A152" t="s">
        <v>1127</v>
      </c>
      <c r="B152" t="s">
        <v>1128</v>
      </c>
      <c r="C152" t="s">
        <v>68</v>
      </c>
      <c r="D152">
        <v>7964697</v>
      </c>
      <c r="E152" t="s">
        <v>63</v>
      </c>
      <c r="F152" t="s">
        <v>1</v>
      </c>
      <c r="G152" t="s">
        <v>69</v>
      </c>
      <c r="H152" s="1">
        <v>45190</v>
      </c>
      <c r="I152" s="1">
        <v>45190</v>
      </c>
      <c r="J152" t="s">
        <v>249</v>
      </c>
      <c r="N152" t="s">
        <v>250</v>
      </c>
      <c r="O152" t="s">
        <v>16</v>
      </c>
      <c r="Q152" t="s">
        <v>277</v>
      </c>
      <c r="R152" t="s">
        <v>67</v>
      </c>
      <c r="S152">
        <v>297893</v>
      </c>
      <c r="T152" t="s">
        <v>1127</v>
      </c>
      <c r="U152" s="56" t="str">
        <f>IFERROR(VLOOKUP(H152,'FIN CAL LOOKUP'!A:J,7,1),"")</f>
        <v>SEP, FY24</v>
      </c>
      <c r="V152" s="56" t="str">
        <f>IFERROR(VLOOKUP(I152,'FIN CAL LOOKUP'!B:K,9,1),"")</f>
        <v>Q1, FY24</v>
      </c>
      <c r="W152" s="56" t="str">
        <f>IFERROR(VLOOKUP(S152,'Active Employees '!B:R,17,0),"NA")</f>
        <v>Human Resources</v>
      </c>
    </row>
    <row r="153" spans="1:23" x14ac:dyDescent="0.25">
      <c r="A153" t="s">
        <v>285</v>
      </c>
      <c r="B153" t="s">
        <v>286</v>
      </c>
      <c r="C153" t="s">
        <v>68</v>
      </c>
      <c r="D153">
        <v>7964697</v>
      </c>
      <c r="E153" t="s">
        <v>63</v>
      </c>
      <c r="F153" t="s">
        <v>29</v>
      </c>
      <c r="H153" s="1"/>
      <c r="I153" s="1"/>
      <c r="J153" t="s">
        <v>287</v>
      </c>
      <c r="N153" t="s">
        <v>288</v>
      </c>
      <c r="O153" t="s">
        <v>16</v>
      </c>
      <c r="Q153" t="s">
        <v>72</v>
      </c>
      <c r="R153" t="s">
        <v>67</v>
      </c>
      <c r="S153">
        <v>202731</v>
      </c>
      <c r="T153" t="s">
        <v>285</v>
      </c>
      <c r="U153" s="56" t="str">
        <f>IFERROR(VLOOKUP(H153,'FIN CAL LOOKUP'!A:J,7,1),"")</f>
        <v/>
      </c>
      <c r="V153" s="56" t="str">
        <f>IFERROR(VLOOKUP(I153,'FIN CAL LOOKUP'!B:K,9,1),"")</f>
        <v/>
      </c>
      <c r="W153" s="56" t="str">
        <f>IFERROR(VLOOKUP(S153,'Active Employees '!B:R,17,0),"NA")</f>
        <v>Human Resources</v>
      </c>
    </row>
    <row r="154" spans="1:23" x14ac:dyDescent="0.25">
      <c r="A154" t="s">
        <v>496</v>
      </c>
      <c r="B154" t="s">
        <v>497</v>
      </c>
      <c r="C154" t="s">
        <v>68</v>
      </c>
      <c r="D154">
        <v>7964697</v>
      </c>
      <c r="E154" t="s">
        <v>63</v>
      </c>
      <c r="F154" t="s">
        <v>29</v>
      </c>
      <c r="H154" s="1"/>
      <c r="I154" s="1"/>
      <c r="J154" t="s">
        <v>271</v>
      </c>
      <c r="N154" t="s">
        <v>498</v>
      </c>
      <c r="O154" t="s">
        <v>22</v>
      </c>
      <c r="P154" t="s">
        <v>481</v>
      </c>
      <c r="Q154" t="s">
        <v>482</v>
      </c>
      <c r="R154">
        <v>5900</v>
      </c>
      <c r="S154">
        <v>316680</v>
      </c>
      <c r="T154" t="s">
        <v>499</v>
      </c>
      <c r="U154" s="56" t="str">
        <f>IFERROR(VLOOKUP(H154,'FIN CAL LOOKUP'!A:J,7,1),"")</f>
        <v/>
      </c>
      <c r="V154" s="56" t="str">
        <f>IFERROR(VLOOKUP(I154,'FIN CAL LOOKUP'!B:K,9,1),"")</f>
        <v/>
      </c>
      <c r="W154" s="56" t="str">
        <f>IFERROR(VLOOKUP(S154,'Active Employees '!B:R,17,0),"NA")</f>
        <v>SPG Development</v>
      </c>
    </row>
    <row r="155" spans="1:23" x14ac:dyDescent="0.25">
      <c r="A155" t="s">
        <v>907</v>
      </c>
      <c r="B155" t="s">
        <v>908</v>
      </c>
      <c r="C155" t="s">
        <v>68</v>
      </c>
      <c r="D155">
        <v>7964697</v>
      </c>
      <c r="E155" t="s">
        <v>63</v>
      </c>
      <c r="F155" t="s">
        <v>1</v>
      </c>
      <c r="G155" t="s">
        <v>69</v>
      </c>
      <c r="H155" s="1">
        <v>45475</v>
      </c>
      <c r="I155" s="1">
        <v>45475</v>
      </c>
      <c r="J155" t="s">
        <v>249</v>
      </c>
      <c r="N155" t="s">
        <v>250</v>
      </c>
      <c r="O155" t="s">
        <v>16</v>
      </c>
      <c r="Q155" t="s">
        <v>277</v>
      </c>
      <c r="R155" t="s">
        <v>67</v>
      </c>
      <c r="S155">
        <v>326463</v>
      </c>
      <c r="T155" t="s">
        <v>909</v>
      </c>
      <c r="U155" s="56" t="str">
        <f>IFERROR(VLOOKUP(H155,'FIN CAL LOOKUP'!A:J,7,1),"")</f>
        <v>JUL, FY25</v>
      </c>
      <c r="V155" s="56" t="str">
        <f>IFERROR(VLOOKUP(I155,'FIN CAL LOOKUP'!B:K,9,1),"")</f>
        <v>Q4, FY24</v>
      </c>
      <c r="W155" s="56" t="str">
        <f>IFERROR(VLOOKUP(S155,'Active Employees '!B:R,17,0),"NA")</f>
        <v>Human Resources</v>
      </c>
    </row>
    <row r="156" spans="1:23" x14ac:dyDescent="0.25">
      <c r="A156" t="s">
        <v>464</v>
      </c>
      <c r="B156" t="s">
        <v>465</v>
      </c>
      <c r="C156" t="s">
        <v>68</v>
      </c>
      <c r="D156">
        <v>7964697</v>
      </c>
      <c r="E156" t="s">
        <v>63</v>
      </c>
      <c r="F156" t="s">
        <v>29</v>
      </c>
      <c r="H156" s="1"/>
      <c r="I156" s="1"/>
      <c r="J156" t="s">
        <v>466</v>
      </c>
      <c r="N156" t="s">
        <v>467</v>
      </c>
      <c r="O156" t="s">
        <v>18</v>
      </c>
      <c r="P156" t="s">
        <v>468</v>
      </c>
      <c r="Q156" t="s">
        <v>469</v>
      </c>
      <c r="R156" s="5" t="s">
        <v>67</v>
      </c>
      <c r="S156">
        <v>329628</v>
      </c>
      <c r="T156" t="s">
        <v>464</v>
      </c>
      <c r="U156" s="56" t="str">
        <f>IFERROR(VLOOKUP(H156,'FIN CAL LOOKUP'!A:J,7,1),"")</f>
        <v/>
      </c>
      <c r="V156" s="56" t="str">
        <f>IFERROR(VLOOKUP(I156,'FIN CAL LOOKUP'!B:K,9,1),"")</f>
        <v/>
      </c>
      <c r="W156" s="56" t="str">
        <f>IFERROR(VLOOKUP(S156,'Active Employees '!B:R,17,0),"NA")</f>
        <v>Marketing</v>
      </c>
    </row>
    <row r="157" spans="1:23" x14ac:dyDescent="0.25">
      <c r="A157" t="s">
        <v>523</v>
      </c>
      <c r="B157" t="s">
        <v>524</v>
      </c>
      <c r="C157" t="s">
        <v>68</v>
      </c>
      <c r="D157">
        <v>7964697</v>
      </c>
      <c r="E157" t="s">
        <v>63</v>
      </c>
      <c r="F157" t="s">
        <v>29</v>
      </c>
      <c r="H157" s="1"/>
      <c r="I157" s="1"/>
      <c r="J157" t="s">
        <v>271</v>
      </c>
      <c r="N157" t="s">
        <v>525</v>
      </c>
      <c r="O157" t="s">
        <v>20</v>
      </c>
      <c r="Q157" t="s">
        <v>504</v>
      </c>
      <c r="R157">
        <v>6000</v>
      </c>
      <c r="S157">
        <v>239440</v>
      </c>
      <c r="T157" t="s">
        <v>523</v>
      </c>
      <c r="U157" s="56" t="str">
        <f>IFERROR(VLOOKUP(H157,'FIN CAL LOOKUP'!A:J,7,1),"")</f>
        <v/>
      </c>
      <c r="V157" s="56" t="str">
        <f>IFERROR(VLOOKUP(I157,'FIN CAL LOOKUP'!B:K,9,1),"")</f>
        <v/>
      </c>
      <c r="W157" s="56" t="str">
        <f>IFERROR(VLOOKUP(S157,'Active Employees '!B:R,17,0),"NA")</f>
        <v>Spotlight Group Aviation</v>
      </c>
    </row>
    <row r="158" spans="1:23" x14ac:dyDescent="0.25">
      <c r="A158" t="s">
        <v>125</v>
      </c>
      <c r="B158" t="s">
        <v>126</v>
      </c>
      <c r="C158" t="s">
        <v>68</v>
      </c>
      <c r="D158">
        <v>7964697</v>
      </c>
      <c r="E158" t="s">
        <v>63</v>
      </c>
      <c r="F158" t="s">
        <v>2</v>
      </c>
      <c r="H158" s="1">
        <v>45484</v>
      </c>
      <c r="I158" s="1"/>
      <c r="J158" t="s">
        <v>127</v>
      </c>
      <c r="N158" t="s">
        <v>128</v>
      </c>
      <c r="O158" t="s">
        <v>16</v>
      </c>
      <c r="Q158" t="s">
        <v>129</v>
      </c>
      <c r="R158" s="5" t="s">
        <v>67</v>
      </c>
      <c r="S158">
        <v>329419</v>
      </c>
      <c r="T158" t="s">
        <v>125</v>
      </c>
      <c r="U158" s="56" t="str">
        <f>IFERROR(VLOOKUP(H158,'FIN CAL LOOKUP'!A:J,7,1),"")</f>
        <v>JUL, FY25</v>
      </c>
      <c r="V158" s="56" t="str">
        <f>IFERROR(VLOOKUP(I158,'FIN CAL LOOKUP'!B:K,9,1),"")</f>
        <v/>
      </c>
      <c r="W158" s="56" t="str">
        <f>IFERROR(VLOOKUP(S158,'Active Employees '!B:R,17,0),"NA")</f>
        <v>Human Resources</v>
      </c>
    </row>
    <row r="159" spans="1:23" x14ac:dyDescent="0.25">
      <c r="A159" t="s">
        <v>1192</v>
      </c>
      <c r="B159" t="s">
        <v>1193</v>
      </c>
      <c r="C159" t="s">
        <v>68</v>
      </c>
      <c r="D159">
        <v>7964697</v>
      </c>
      <c r="E159" t="s">
        <v>63</v>
      </c>
      <c r="F159" t="s">
        <v>1</v>
      </c>
      <c r="G159" t="s">
        <v>69</v>
      </c>
      <c r="H159" s="1">
        <v>45175</v>
      </c>
      <c r="I159" s="1">
        <v>45175</v>
      </c>
      <c r="J159" t="s">
        <v>249</v>
      </c>
      <c r="N159" t="s">
        <v>250</v>
      </c>
      <c r="O159" t="s">
        <v>16</v>
      </c>
      <c r="Q159" t="s">
        <v>277</v>
      </c>
      <c r="R159" t="s">
        <v>67</v>
      </c>
      <c r="S159">
        <v>229474</v>
      </c>
      <c r="T159" t="s">
        <v>1192</v>
      </c>
      <c r="U159" s="56" t="str">
        <f>IFERROR(VLOOKUP(H159,'FIN CAL LOOKUP'!A:J,7,1),"")</f>
        <v>SEP, FY24</v>
      </c>
      <c r="V159" s="56" t="str">
        <f>IFERROR(VLOOKUP(I159,'FIN CAL LOOKUP'!B:K,9,1),"")</f>
        <v>Q1, FY24</v>
      </c>
      <c r="W159" s="56" t="str">
        <f>IFERROR(VLOOKUP(S159,'Active Employees '!B:R,17,0),"NA")</f>
        <v>Human Resources</v>
      </c>
    </row>
    <row r="160" spans="1:23" x14ac:dyDescent="0.25">
      <c r="A160" t="s">
        <v>275</v>
      </c>
      <c r="B160" t="s">
        <v>276</v>
      </c>
      <c r="C160" t="s">
        <v>68</v>
      </c>
      <c r="D160">
        <v>7964697</v>
      </c>
      <c r="E160" t="s">
        <v>63</v>
      </c>
      <c r="F160" t="s">
        <v>1</v>
      </c>
      <c r="G160" t="s">
        <v>69</v>
      </c>
      <c r="H160" s="1">
        <v>45475</v>
      </c>
      <c r="I160" s="1">
        <v>45475</v>
      </c>
      <c r="J160" t="s">
        <v>249</v>
      </c>
      <c r="N160" t="s">
        <v>250</v>
      </c>
      <c r="O160" t="s">
        <v>16</v>
      </c>
      <c r="Q160" t="s">
        <v>277</v>
      </c>
      <c r="R160" t="s">
        <v>67</v>
      </c>
      <c r="S160">
        <v>328927</v>
      </c>
      <c r="T160" t="s">
        <v>278</v>
      </c>
      <c r="U160" s="56" t="str">
        <f>IFERROR(VLOOKUP(H160,'FIN CAL LOOKUP'!A:J,7,1),"")</f>
        <v>JUL, FY25</v>
      </c>
      <c r="V160" s="56" t="str">
        <f>IFERROR(VLOOKUP(I160,'FIN CAL LOOKUP'!B:K,9,1),"")</f>
        <v>Q4, FY24</v>
      </c>
      <c r="W160" s="56" t="str">
        <f>IFERROR(VLOOKUP(S160,'Active Employees '!B:R,17,0),"NA")</f>
        <v>Human Resources</v>
      </c>
    </row>
    <row r="161" spans="1:23" x14ac:dyDescent="0.25">
      <c r="A161" t="s">
        <v>1189</v>
      </c>
      <c r="B161" t="s">
        <v>1190</v>
      </c>
      <c r="C161" t="s">
        <v>68</v>
      </c>
      <c r="D161">
        <v>7964697</v>
      </c>
      <c r="E161" t="s">
        <v>63</v>
      </c>
      <c r="F161" t="s">
        <v>1</v>
      </c>
      <c r="G161" t="s">
        <v>69</v>
      </c>
      <c r="H161" s="1">
        <v>45174</v>
      </c>
      <c r="I161" s="1">
        <v>45174</v>
      </c>
      <c r="J161" t="s">
        <v>249</v>
      </c>
      <c r="N161" t="s">
        <v>1191</v>
      </c>
      <c r="O161" t="s">
        <v>16</v>
      </c>
      <c r="Q161" t="s">
        <v>277</v>
      </c>
      <c r="R161" t="s">
        <v>67</v>
      </c>
      <c r="S161">
        <v>321483</v>
      </c>
      <c r="T161" t="s">
        <v>1189</v>
      </c>
      <c r="U161" s="56" t="str">
        <f>IFERROR(VLOOKUP(H161,'FIN CAL LOOKUP'!A:J,7,1),"")</f>
        <v>SEP, FY24</v>
      </c>
      <c r="V161" s="56" t="str">
        <f>IFERROR(VLOOKUP(I161,'FIN CAL LOOKUP'!B:K,9,1),"")</f>
        <v>Q1, FY24</v>
      </c>
      <c r="W161" s="56" t="str">
        <f>IFERROR(VLOOKUP(S161,'Active Employees '!B:R,17,0),"NA")</f>
        <v>Human Resources</v>
      </c>
    </row>
    <row r="162" spans="1:23" x14ac:dyDescent="0.25">
      <c r="A162" t="s">
        <v>1353</v>
      </c>
      <c r="B162" t="s">
        <v>1354</v>
      </c>
      <c r="C162" t="s">
        <v>68</v>
      </c>
      <c r="D162">
        <v>7964697</v>
      </c>
      <c r="E162" t="s">
        <v>63</v>
      </c>
      <c r="F162" t="s">
        <v>1</v>
      </c>
      <c r="G162" t="s">
        <v>69</v>
      </c>
      <c r="H162" s="1">
        <v>45174</v>
      </c>
      <c r="I162" s="1">
        <v>45187</v>
      </c>
      <c r="J162" t="s">
        <v>249</v>
      </c>
      <c r="N162" t="s">
        <v>1191</v>
      </c>
      <c r="O162" t="s">
        <v>16</v>
      </c>
      <c r="Q162" t="s">
        <v>277</v>
      </c>
      <c r="R162" t="s">
        <v>67</v>
      </c>
      <c r="S162">
        <v>320135</v>
      </c>
      <c r="T162" t="s">
        <v>1353</v>
      </c>
      <c r="U162" s="56" t="str">
        <f>IFERROR(VLOOKUP(H162,'FIN CAL LOOKUP'!A:J,7,1),"")</f>
        <v>SEP, FY24</v>
      </c>
      <c r="V162" s="56" t="str">
        <f>IFERROR(VLOOKUP(I162,'FIN CAL LOOKUP'!B:K,9,1),"")</f>
        <v>Q1, FY24</v>
      </c>
      <c r="W162" s="56" t="str">
        <f>IFERROR(VLOOKUP(S162,'Active Employees '!B:R,17,0),"NA")</f>
        <v>Human Resources</v>
      </c>
    </row>
    <row r="163" spans="1:23" x14ac:dyDescent="0.25">
      <c r="A163" t="s">
        <v>1121</v>
      </c>
      <c r="B163" t="s">
        <v>1122</v>
      </c>
      <c r="C163" t="s">
        <v>68</v>
      </c>
      <c r="D163">
        <v>7964697</v>
      </c>
      <c r="E163" t="s">
        <v>63</v>
      </c>
      <c r="F163" t="s">
        <v>1</v>
      </c>
      <c r="G163" t="s">
        <v>69</v>
      </c>
      <c r="H163" s="1">
        <v>45468</v>
      </c>
      <c r="I163" s="1">
        <v>45468</v>
      </c>
      <c r="J163" t="s">
        <v>439</v>
      </c>
      <c r="N163" t="s">
        <v>151</v>
      </c>
      <c r="O163" t="s">
        <v>17</v>
      </c>
      <c r="P163" t="s">
        <v>152</v>
      </c>
      <c r="Q163" t="s">
        <v>995</v>
      </c>
      <c r="R163" t="s">
        <v>67</v>
      </c>
      <c r="S163">
        <v>235135</v>
      </c>
      <c r="T163" t="s">
        <v>1123</v>
      </c>
      <c r="U163" s="56" t="str">
        <f>IFERROR(VLOOKUP(H163,'FIN CAL LOOKUP'!A:J,7,1),"")</f>
        <v>JUN, FY24</v>
      </c>
      <c r="V163" s="56" t="str">
        <f>IFERROR(VLOOKUP(I163,'FIN CAL LOOKUP'!B:K,9,1),"")</f>
        <v>Q4, FY24</v>
      </c>
      <c r="W163" s="56" t="str">
        <f>IFERROR(VLOOKUP(S163,'Active Employees '!B:R,17,0),"NA")</f>
        <v>IT</v>
      </c>
    </row>
    <row r="164" spans="1:23" x14ac:dyDescent="0.25">
      <c r="A164" t="s">
        <v>1355</v>
      </c>
      <c r="B164" t="s">
        <v>1356</v>
      </c>
      <c r="C164" t="s">
        <v>68</v>
      </c>
      <c r="D164">
        <v>7964697</v>
      </c>
      <c r="E164" t="s">
        <v>63</v>
      </c>
      <c r="F164" t="s">
        <v>1</v>
      </c>
      <c r="G164" t="s">
        <v>69</v>
      </c>
      <c r="H164" s="1">
        <v>45175</v>
      </c>
      <c r="I164" s="1">
        <v>45175</v>
      </c>
      <c r="J164" t="s">
        <v>249</v>
      </c>
      <c r="N164" t="s">
        <v>250</v>
      </c>
      <c r="O164" t="s">
        <v>16</v>
      </c>
      <c r="Q164" t="s">
        <v>277</v>
      </c>
      <c r="R164" t="s">
        <v>67</v>
      </c>
      <c r="S164">
        <v>314434</v>
      </c>
      <c r="T164" t="s">
        <v>1355</v>
      </c>
      <c r="U164" s="56" t="str">
        <f>IFERROR(VLOOKUP(H164,'FIN CAL LOOKUP'!A:J,7,1),"")</f>
        <v>SEP, FY24</v>
      </c>
      <c r="V164" s="56" t="str">
        <f>IFERROR(VLOOKUP(I164,'FIN CAL LOOKUP'!B:K,9,1),"")</f>
        <v>Q1, FY24</v>
      </c>
      <c r="W164" s="56" t="str">
        <f>IFERROR(VLOOKUP(S164,'Active Employees '!B:R,17,0),"NA")</f>
        <v>Human Resources</v>
      </c>
    </row>
    <row r="165" spans="1:23" x14ac:dyDescent="0.25">
      <c r="A165" t="s">
        <v>566</v>
      </c>
      <c r="B165" t="s">
        <v>567</v>
      </c>
      <c r="C165" t="s">
        <v>68</v>
      </c>
      <c r="D165">
        <v>7964697</v>
      </c>
      <c r="E165" t="s">
        <v>63</v>
      </c>
      <c r="F165" t="s">
        <v>29</v>
      </c>
      <c r="H165" s="1"/>
      <c r="I165" s="1"/>
      <c r="J165" t="s">
        <v>568</v>
      </c>
      <c r="N165" t="s">
        <v>569</v>
      </c>
      <c r="O165" t="s">
        <v>20</v>
      </c>
      <c r="Q165" t="s">
        <v>504</v>
      </c>
      <c r="R165">
        <v>6000</v>
      </c>
      <c r="S165">
        <v>331521</v>
      </c>
      <c r="T165" t="s">
        <v>566</v>
      </c>
      <c r="U165" s="56" t="str">
        <f>IFERROR(VLOOKUP(H165,'FIN CAL LOOKUP'!A:J,7,1),"")</f>
        <v/>
      </c>
      <c r="V165" s="56" t="str">
        <f>IFERROR(VLOOKUP(I165,'FIN CAL LOOKUP'!B:K,9,1),"")</f>
        <v/>
      </c>
      <c r="W165" s="56" t="str">
        <f>IFERROR(VLOOKUP(S165,'Active Employees '!B:R,17,0),"NA")</f>
        <v>Spotlight Group Aviation</v>
      </c>
    </row>
    <row r="166" spans="1:23" x14ac:dyDescent="0.25">
      <c r="A166" t="s">
        <v>15420</v>
      </c>
      <c r="B166" t="s">
        <v>1468</v>
      </c>
      <c r="C166" t="s">
        <v>68</v>
      </c>
      <c r="D166">
        <v>7964697</v>
      </c>
      <c r="E166" t="s">
        <v>63</v>
      </c>
      <c r="F166" t="s">
        <v>1</v>
      </c>
      <c r="G166" t="s">
        <v>69</v>
      </c>
      <c r="H166" s="1">
        <v>45037</v>
      </c>
      <c r="I166" s="1">
        <v>45037</v>
      </c>
      <c r="J166" t="s">
        <v>70</v>
      </c>
      <c r="N166" t="s">
        <v>71</v>
      </c>
      <c r="O166" t="s">
        <v>16</v>
      </c>
      <c r="Q166" t="s">
        <v>72</v>
      </c>
      <c r="R166" t="s">
        <v>67</v>
      </c>
      <c r="S166">
        <v>313819</v>
      </c>
      <c r="T166" t="s">
        <v>15420</v>
      </c>
      <c r="U166" s="56" t="str">
        <f>IFERROR(VLOOKUP(H166,'FIN CAL LOOKUP'!A:J,7,1),"")</f>
        <v>APR, FY23</v>
      </c>
      <c r="V166" s="56" t="str">
        <f>IFERROR(VLOOKUP(I166,'FIN CAL LOOKUP'!B:K,9,1),"")</f>
        <v>Q4, FY23</v>
      </c>
      <c r="W166" s="56" t="str">
        <f>IFERROR(VLOOKUP(S166,'Active Employees '!B:R,17,0),"NA")</f>
        <v>Human Resources</v>
      </c>
    </row>
    <row r="167" spans="1:23" x14ac:dyDescent="0.25">
      <c r="A167" t="s">
        <v>470</v>
      </c>
      <c r="B167" t="s">
        <v>471</v>
      </c>
      <c r="C167" t="s">
        <v>68</v>
      </c>
      <c r="D167">
        <v>7964697</v>
      </c>
      <c r="E167" t="s">
        <v>63</v>
      </c>
      <c r="F167" t="s">
        <v>1</v>
      </c>
      <c r="G167" t="s">
        <v>69</v>
      </c>
      <c r="H167" s="1">
        <v>45504</v>
      </c>
      <c r="I167" s="1">
        <v>45504</v>
      </c>
      <c r="J167" t="s">
        <v>322</v>
      </c>
      <c r="N167" t="s">
        <v>108</v>
      </c>
      <c r="O167" t="s">
        <v>18</v>
      </c>
      <c r="P167" t="s">
        <v>109</v>
      </c>
      <c r="Q167" t="s">
        <v>121</v>
      </c>
      <c r="R167" t="s">
        <v>67</v>
      </c>
      <c r="S167">
        <v>298647</v>
      </c>
      <c r="T167" t="s">
        <v>470</v>
      </c>
      <c r="U167" s="56" t="str">
        <f>IFERROR(VLOOKUP(H167,'FIN CAL LOOKUP'!A:J,7,1),"")</f>
        <v>AUG, FY25</v>
      </c>
      <c r="V167" s="56" t="str">
        <f>IFERROR(VLOOKUP(I167,'FIN CAL LOOKUP'!B:K,9,1),"")</f>
        <v>Q1, FY25</v>
      </c>
      <c r="W167" s="56" t="str">
        <f>IFERROR(VLOOKUP(S167,'Active Employees '!B:R,17,0),"NA")</f>
        <v>Marketing</v>
      </c>
    </row>
    <row r="168" spans="1:23" x14ac:dyDescent="0.25">
      <c r="A168" t="s">
        <v>511</v>
      </c>
      <c r="B168" t="s">
        <v>512</v>
      </c>
      <c r="C168" t="s">
        <v>68</v>
      </c>
      <c r="D168">
        <v>7964697</v>
      </c>
      <c r="E168" t="s">
        <v>63</v>
      </c>
      <c r="F168" t="s">
        <v>29</v>
      </c>
      <c r="H168" s="1"/>
      <c r="I168" s="1"/>
      <c r="J168" t="s">
        <v>271</v>
      </c>
      <c r="N168" t="s">
        <v>513</v>
      </c>
      <c r="O168" t="s">
        <v>22</v>
      </c>
      <c r="P168" t="s">
        <v>481</v>
      </c>
      <c r="Q168" t="s">
        <v>482</v>
      </c>
      <c r="R168">
        <v>5900</v>
      </c>
      <c r="S168">
        <v>239117</v>
      </c>
      <c r="T168" t="s">
        <v>511</v>
      </c>
      <c r="U168" s="56" t="str">
        <f>IFERROR(VLOOKUP(H168,'FIN CAL LOOKUP'!A:J,7,1),"")</f>
        <v/>
      </c>
      <c r="V168" s="56" t="str">
        <f>IFERROR(VLOOKUP(I168,'FIN CAL LOOKUP'!B:K,9,1),"")</f>
        <v/>
      </c>
      <c r="W168" s="56" t="str">
        <f>IFERROR(VLOOKUP(S168,'Active Employees '!B:R,17,0),"NA")</f>
        <v>SPG Development</v>
      </c>
    </row>
    <row r="169" spans="1:23" x14ac:dyDescent="0.25">
      <c r="A169" t="s">
        <v>1287</v>
      </c>
      <c r="B169" t="s">
        <v>1288</v>
      </c>
      <c r="C169" t="s">
        <v>68</v>
      </c>
      <c r="D169">
        <v>7964697</v>
      </c>
      <c r="E169" t="s">
        <v>63</v>
      </c>
      <c r="F169" t="s">
        <v>1</v>
      </c>
      <c r="G169" t="s">
        <v>69</v>
      </c>
      <c r="H169" s="1">
        <v>45474</v>
      </c>
      <c r="I169" s="1">
        <v>45474</v>
      </c>
      <c r="J169" t="s">
        <v>249</v>
      </c>
      <c r="N169" t="s">
        <v>250</v>
      </c>
      <c r="O169" t="s">
        <v>16</v>
      </c>
      <c r="Q169" t="s">
        <v>277</v>
      </c>
      <c r="R169" s="5" t="s">
        <v>67</v>
      </c>
      <c r="S169">
        <v>328014</v>
      </c>
      <c r="T169" t="s">
        <v>1287</v>
      </c>
      <c r="U169" s="56" t="str">
        <f>IFERROR(VLOOKUP(H169,'FIN CAL LOOKUP'!A:J,7,1),"")</f>
        <v>JUL, FY25</v>
      </c>
      <c r="V169" s="56" t="str">
        <f>IFERROR(VLOOKUP(I169,'FIN CAL LOOKUP'!B:K,9,1),"")</f>
        <v>Q4, FY24</v>
      </c>
      <c r="W169" s="56" t="str">
        <f>IFERROR(VLOOKUP(S169,'Active Employees '!B:R,17,0),"NA")</f>
        <v>Human Resources</v>
      </c>
    </row>
    <row r="170" spans="1:23" x14ac:dyDescent="0.25">
      <c r="A170" t="s">
        <v>506</v>
      </c>
      <c r="B170" t="s">
        <v>509</v>
      </c>
      <c r="C170" t="s">
        <v>68</v>
      </c>
      <c r="D170">
        <v>7964697</v>
      </c>
      <c r="E170" t="s">
        <v>63</v>
      </c>
      <c r="F170" t="s">
        <v>29</v>
      </c>
      <c r="H170" s="1"/>
      <c r="I170" s="1"/>
      <c r="J170" t="s">
        <v>485</v>
      </c>
      <c r="N170" t="s">
        <v>510</v>
      </c>
      <c r="O170" t="s">
        <v>20</v>
      </c>
      <c r="Q170" t="s">
        <v>504</v>
      </c>
      <c r="R170">
        <v>6000</v>
      </c>
      <c r="S170">
        <v>238820</v>
      </c>
      <c r="T170" t="s">
        <v>506</v>
      </c>
      <c r="U170" s="56" t="str">
        <f>IFERROR(VLOOKUP(H170,'FIN CAL LOOKUP'!A:J,7,1),"")</f>
        <v/>
      </c>
      <c r="V170" s="56" t="str">
        <f>IFERROR(VLOOKUP(I170,'FIN CAL LOOKUP'!B:K,9,1),"")</f>
        <v/>
      </c>
      <c r="W170" s="56" t="str">
        <f>IFERROR(VLOOKUP(S170,'Active Employees '!B:R,17,0),"NA")</f>
        <v>Spotlight Group Aviation</v>
      </c>
    </row>
    <row r="171" spans="1:23" x14ac:dyDescent="0.25">
      <c r="A171" t="s">
        <v>326</v>
      </c>
      <c r="B171" t="s">
        <v>327</v>
      </c>
      <c r="C171" t="s">
        <v>68</v>
      </c>
      <c r="D171">
        <v>7964697</v>
      </c>
      <c r="E171" t="s">
        <v>63</v>
      </c>
      <c r="F171" t="s">
        <v>1</v>
      </c>
      <c r="G171" t="s">
        <v>69</v>
      </c>
      <c r="H171" s="1">
        <v>45259</v>
      </c>
      <c r="I171" s="1">
        <v>45259</v>
      </c>
      <c r="J171" t="s">
        <v>70</v>
      </c>
      <c r="N171" t="s">
        <v>82</v>
      </c>
      <c r="O171" t="s">
        <v>16</v>
      </c>
      <c r="Q171" t="s">
        <v>72</v>
      </c>
      <c r="R171" t="s">
        <v>67</v>
      </c>
      <c r="S171">
        <v>313944</v>
      </c>
      <c r="T171" t="s">
        <v>326</v>
      </c>
      <c r="U171" s="56" t="str">
        <f>IFERROR(VLOOKUP(H171,'FIN CAL LOOKUP'!A:J,7,1),"")</f>
        <v>DEC, FY24</v>
      </c>
      <c r="V171" s="56" t="str">
        <f>IFERROR(VLOOKUP(I171,'FIN CAL LOOKUP'!B:K,9,1),"")</f>
        <v>Q2, FY24</v>
      </c>
      <c r="W171" s="56" t="str">
        <f>IFERROR(VLOOKUP(S171,'Active Employees '!B:R,17,0),"NA")</f>
        <v>Human Resources</v>
      </c>
    </row>
    <row r="172" spans="1:23" x14ac:dyDescent="0.25">
      <c r="A172" t="s">
        <v>320</v>
      </c>
      <c r="B172" t="s">
        <v>321</v>
      </c>
      <c r="C172" t="s">
        <v>68</v>
      </c>
      <c r="D172">
        <v>7964697</v>
      </c>
      <c r="E172" t="s">
        <v>63</v>
      </c>
      <c r="F172" t="s">
        <v>1</v>
      </c>
      <c r="G172" t="s">
        <v>69</v>
      </c>
      <c r="H172" s="1">
        <v>45433</v>
      </c>
      <c r="I172" s="1">
        <v>45433</v>
      </c>
      <c r="J172" t="s">
        <v>322</v>
      </c>
      <c r="N172" t="s">
        <v>108</v>
      </c>
      <c r="O172" t="s">
        <v>18</v>
      </c>
      <c r="P172" t="s">
        <v>109</v>
      </c>
      <c r="Q172" t="s">
        <v>121</v>
      </c>
      <c r="R172" t="s">
        <v>67</v>
      </c>
      <c r="S172">
        <v>329907</v>
      </c>
      <c r="T172" t="s">
        <v>320</v>
      </c>
      <c r="U172" s="56" t="str">
        <f>IFERROR(VLOOKUP(H172,'FIN CAL LOOKUP'!A:J,7,1),"")</f>
        <v>MAY, FY24</v>
      </c>
      <c r="V172" s="56" t="str">
        <f>IFERROR(VLOOKUP(I172,'FIN CAL LOOKUP'!B:K,9,1),"")</f>
        <v>Q4, FY24</v>
      </c>
      <c r="W172" s="56" t="str">
        <f>IFERROR(VLOOKUP(S172,'Active Employees '!B:R,17,0),"NA")</f>
        <v>Marketing</v>
      </c>
    </row>
    <row r="173" spans="1:23" x14ac:dyDescent="0.25">
      <c r="A173" t="s">
        <v>1296</v>
      </c>
      <c r="B173" t="s">
        <v>1297</v>
      </c>
      <c r="C173" t="s">
        <v>68</v>
      </c>
      <c r="D173">
        <v>7964697</v>
      </c>
      <c r="E173" t="s">
        <v>63</v>
      </c>
      <c r="F173" t="s">
        <v>1</v>
      </c>
      <c r="G173" t="s">
        <v>69</v>
      </c>
      <c r="H173" s="1">
        <v>45475</v>
      </c>
      <c r="I173" s="1">
        <v>45475</v>
      </c>
      <c r="J173" t="s">
        <v>1298</v>
      </c>
      <c r="N173" t="s">
        <v>919</v>
      </c>
      <c r="O173" t="s">
        <v>15418</v>
      </c>
      <c r="P173" t="s">
        <v>347</v>
      </c>
      <c r="Q173" t="s">
        <v>348</v>
      </c>
      <c r="R173" t="s">
        <v>67</v>
      </c>
      <c r="S173">
        <v>329909</v>
      </c>
      <c r="T173" t="s">
        <v>1296</v>
      </c>
      <c r="U173" s="56" t="str">
        <f>IFERROR(VLOOKUP(H173,'FIN CAL LOOKUP'!A:J,7,1),"")</f>
        <v>JUL, FY25</v>
      </c>
      <c r="V173" s="56" t="str">
        <f>IFERROR(VLOOKUP(I173,'FIN CAL LOOKUP'!B:K,9,1),"")</f>
        <v>Q4, FY24</v>
      </c>
      <c r="W173" s="56" t="str">
        <f>IFERROR(VLOOKUP(S173,'Active Employees '!B:R,17,0),"NA")</f>
        <v>Property and Store Development</v>
      </c>
    </row>
    <row r="174" spans="1:23" x14ac:dyDescent="0.25">
      <c r="A174" t="s">
        <v>555</v>
      </c>
      <c r="B174" t="s">
        <v>556</v>
      </c>
      <c r="C174" t="s">
        <v>68</v>
      </c>
      <c r="D174">
        <v>7964697</v>
      </c>
      <c r="E174" t="s">
        <v>63</v>
      </c>
      <c r="F174" t="s">
        <v>1</v>
      </c>
      <c r="G174" t="s">
        <v>69</v>
      </c>
      <c r="H174" s="1">
        <v>44918</v>
      </c>
      <c r="I174" s="1">
        <v>44918</v>
      </c>
      <c r="J174" t="s">
        <v>557</v>
      </c>
      <c r="N174" t="s">
        <v>738</v>
      </c>
      <c r="O174" t="s">
        <v>13</v>
      </c>
      <c r="P174" t="s">
        <v>559</v>
      </c>
      <c r="Q174" t="s">
        <v>630</v>
      </c>
      <c r="R174" t="s">
        <v>67</v>
      </c>
      <c r="S174">
        <v>327314</v>
      </c>
      <c r="T174" t="s">
        <v>555</v>
      </c>
      <c r="U174" s="56" t="str">
        <f>IFERROR(VLOOKUP(H174,'FIN CAL LOOKUP'!A:J,7,1),"")</f>
        <v>DEC, FY23</v>
      </c>
      <c r="V174" s="56" t="str">
        <f>IFERROR(VLOOKUP(I174,'FIN CAL LOOKUP'!B:K,9,1),"")</f>
        <v>Q2, FY23</v>
      </c>
      <c r="W174" s="56" t="str">
        <f>IFERROR(VLOOKUP(S174,'Active Employees '!B:R,17,0),"NA")</f>
        <v>eCommerce &amp; Omni Channel</v>
      </c>
    </row>
    <row r="175" spans="1:23" x14ac:dyDescent="0.25">
      <c r="A175" t="s">
        <v>1182</v>
      </c>
      <c r="B175" t="s">
        <v>1183</v>
      </c>
      <c r="C175" t="s">
        <v>68</v>
      </c>
      <c r="D175">
        <v>7964697</v>
      </c>
      <c r="E175" t="s">
        <v>63</v>
      </c>
      <c r="F175" t="s">
        <v>1</v>
      </c>
      <c r="G175" t="s">
        <v>69</v>
      </c>
      <c r="H175" s="1">
        <v>44944</v>
      </c>
      <c r="I175" s="1">
        <v>44944</v>
      </c>
      <c r="J175" t="s">
        <v>249</v>
      </c>
      <c r="N175" t="s">
        <v>1184</v>
      </c>
      <c r="O175" t="s">
        <v>16</v>
      </c>
      <c r="Q175" t="s">
        <v>277</v>
      </c>
      <c r="R175" t="s">
        <v>67</v>
      </c>
      <c r="S175">
        <v>316827</v>
      </c>
      <c r="T175" t="s">
        <v>1185</v>
      </c>
      <c r="U175" s="56" t="str">
        <f>IFERROR(VLOOKUP(H175,'FIN CAL LOOKUP'!A:J,7,1),"")</f>
        <v>JAN, FY23</v>
      </c>
      <c r="V175" s="56" t="str">
        <f>IFERROR(VLOOKUP(I175,'FIN CAL LOOKUP'!B:K,9,1),"")</f>
        <v>Q3, FY23</v>
      </c>
      <c r="W175" s="56" t="str">
        <f>IFERROR(VLOOKUP(S175,'Active Employees '!B:R,17,0),"NA")</f>
        <v>Human Resources</v>
      </c>
    </row>
    <row r="176" spans="1:23" x14ac:dyDescent="0.25">
      <c r="A176" t="s">
        <v>293</v>
      </c>
      <c r="B176" t="s">
        <v>294</v>
      </c>
      <c r="C176" t="s">
        <v>68</v>
      </c>
      <c r="D176">
        <v>7964697</v>
      </c>
      <c r="E176" t="s">
        <v>63</v>
      </c>
      <c r="F176" t="s">
        <v>1</v>
      </c>
      <c r="G176" t="s">
        <v>69</v>
      </c>
      <c r="H176" s="1">
        <v>45279</v>
      </c>
      <c r="I176" s="1">
        <v>45279</v>
      </c>
      <c r="J176" t="s">
        <v>115</v>
      </c>
      <c r="N176" t="s">
        <v>296</v>
      </c>
      <c r="O176" t="s">
        <v>15418</v>
      </c>
      <c r="P176" t="s">
        <v>93</v>
      </c>
      <c r="Q176" t="s">
        <v>194</v>
      </c>
      <c r="R176" t="s">
        <v>67</v>
      </c>
      <c r="S176">
        <v>312984</v>
      </c>
      <c r="T176" t="s">
        <v>297</v>
      </c>
      <c r="U176" s="56" t="str">
        <f>IFERROR(VLOOKUP(H176,'FIN CAL LOOKUP'!A:J,7,1),"")</f>
        <v>DEC, FY24</v>
      </c>
      <c r="V176" s="56" t="str">
        <f>IFERROR(VLOOKUP(I176,'FIN CAL LOOKUP'!B:K,9,1),"")</f>
        <v>Q2, FY24</v>
      </c>
      <c r="W176" s="56" t="str">
        <f>IFERROR(VLOOKUP(S176,'Active Employees '!B:R,17,0),"NA")</f>
        <v>Property and Store Development</v>
      </c>
    </row>
    <row r="177" spans="1:23" x14ac:dyDescent="0.25">
      <c r="A177" t="s">
        <v>514</v>
      </c>
      <c r="B177" t="s">
        <v>515</v>
      </c>
      <c r="C177" t="s">
        <v>68</v>
      </c>
      <c r="D177">
        <v>7964697</v>
      </c>
      <c r="E177" t="s">
        <v>63</v>
      </c>
      <c r="F177" t="s">
        <v>29</v>
      </c>
      <c r="H177" s="1"/>
      <c r="I177" s="1"/>
      <c r="J177" t="s">
        <v>271</v>
      </c>
      <c r="N177" t="s">
        <v>480</v>
      </c>
      <c r="P177" t="s">
        <v>487</v>
      </c>
      <c r="Q177" t="s">
        <v>483</v>
      </c>
      <c r="R177" t="s">
        <v>273</v>
      </c>
      <c r="S177">
        <v>240710</v>
      </c>
      <c r="T177" t="s">
        <v>516</v>
      </c>
      <c r="U177" s="56" t="str">
        <f>IFERROR(VLOOKUP(H177,'FIN CAL LOOKUP'!A:J,7,1),"")</f>
        <v/>
      </c>
      <c r="V177" s="56" t="str">
        <f>IFERROR(VLOOKUP(I177,'FIN CAL LOOKUP'!B:K,9,1),"")</f>
        <v/>
      </c>
      <c r="W177" s="56" t="str">
        <f>IFERROR(VLOOKUP(S177,'Active Employees '!B:R,17,0),"NA")</f>
        <v>FFM</v>
      </c>
    </row>
    <row r="178" spans="1:23" x14ac:dyDescent="0.25">
      <c r="A178" t="s">
        <v>232</v>
      </c>
      <c r="B178" t="s">
        <v>413</v>
      </c>
      <c r="C178" t="s">
        <v>68</v>
      </c>
      <c r="D178">
        <v>7964697</v>
      </c>
      <c r="E178" t="s">
        <v>63</v>
      </c>
      <c r="F178" t="s">
        <v>29</v>
      </c>
      <c r="H178" s="1"/>
      <c r="I178" s="1"/>
      <c r="J178" t="s">
        <v>404</v>
      </c>
      <c r="N178" t="s">
        <v>414</v>
      </c>
      <c r="O178" t="s">
        <v>18</v>
      </c>
      <c r="P178" t="s">
        <v>109</v>
      </c>
      <c r="Q178" t="s">
        <v>395</v>
      </c>
      <c r="R178" t="s">
        <v>67</v>
      </c>
      <c r="S178">
        <v>305365</v>
      </c>
      <c r="T178" t="s">
        <v>232</v>
      </c>
      <c r="U178" s="56" t="str">
        <f>IFERROR(VLOOKUP(H178,'FIN CAL LOOKUP'!A:J,7,1),"")</f>
        <v/>
      </c>
      <c r="V178" s="56" t="str">
        <f>IFERROR(VLOOKUP(I178,'FIN CAL LOOKUP'!B:K,9,1),"")</f>
        <v/>
      </c>
      <c r="W178" s="56" t="str">
        <f>IFERROR(VLOOKUP(S178,'Active Employees '!B:R,17,0),"NA")</f>
        <v>Marketing</v>
      </c>
    </row>
    <row r="179" spans="1:23" x14ac:dyDescent="0.25">
      <c r="A179" t="s">
        <v>786</v>
      </c>
      <c r="B179" t="s">
        <v>787</v>
      </c>
      <c r="C179" t="s">
        <v>68</v>
      </c>
      <c r="D179">
        <v>7964697</v>
      </c>
      <c r="E179" t="s">
        <v>63</v>
      </c>
      <c r="F179" t="s">
        <v>1</v>
      </c>
      <c r="G179" t="s">
        <v>69</v>
      </c>
      <c r="H179" s="1">
        <v>44958</v>
      </c>
      <c r="I179" s="1">
        <v>45469</v>
      </c>
      <c r="J179" t="s">
        <v>788</v>
      </c>
      <c r="N179" t="s">
        <v>789</v>
      </c>
      <c r="O179" t="s">
        <v>16</v>
      </c>
      <c r="Q179" t="s">
        <v>377</v>
      </c>
      <c r="R179" t="s">
        <v>67</v>
      </c>
      <c r="S179">
        <v>240773</v>
      </c>
      <c r="T179" t="s">
        <v>72</v>
      </c>
      <c r="U179" s="56" t="str">
        <f>IFERROR(VLOOKUP(H179,'FIN CAL LOOKUP'!A:J,7,1),"")</f>
        <v>FEB, FY23</v>
      </c>
      <c r="V179" s="56" t="str">
        <f>IFERROR(VLOOKUP(I179,'FIN CAL LOOKUP'!B:K,9,1),"")</f>
        <v>Q4, FY24</v>
      </c>
      <c r="W179" s="56" t="str">
        <f>IFERROR(VLOOKUP(S179,'Active Employees '!B:R,17,0),"NA")</f>
        <v>Human Resources</v>
      </c>
    </row>
    <row r="180" spans="1:23" x14ac:dyDescent="0.25">
      <c r="A180" t="s">
        <v>374</v>
      </c>
      <c r="B180" t="s">
        <v>375</v>
      </c>
      <c r="C180" t="s">
        <v>68</v>
      </c>
      <c r="D180">
        <v>7964697</v>
      </c>
      <c r="E180" t="s">
        <v>63</v>
      </c>
      <c r="F180" t="s">
        <v>29</v>
      </c>
      <c r="H180" s="1"/>
      <c r="I180" s="1"/>
      <c r="J180" t="s">
        <v>127</v>
      </c>
      <c r="N180" t="s">
        <v>376</v>
      </c>
      <c r="O180" t="s">
        <v>16</v>
      </c>
      <c r="Q180" t="s">
        <v>377</v>
      </c>
      <c r="R180" t="s">
        <v>67</v>
      </c>
      <c r="S180">
        <v>328239</v>
      </c>
      <c r="T180" t="s">
        <v>129</v>
      </c>
      <c r="U180" s="56" t="str">
        <f>IFERROR(VLOOKUP(H180,'FIN CAL LOOKUP'!A:J,7,1),"")</f>
        <v/>
      </c>
      <c r="V180" s="56" t="str">
        <f>IFERROR(VLOOKUP(I180,'FIN CAL LOOKUP'!B:K,9,1),"")</f>
        <v/>
      </c>
      <c r="W180" s="56" t="str">
        <f>IFERROR(VLOOKUP(S180,'Active Employees '!B:R,17,0),"NA")</f>
        <v>Human Resources</v>
      </c>
    </row>
    <row r="181" spans="1:23" x14ac:dyDescent="0.25">
      <c r="A181" t="s">
        <v>582</v>
      </c>
      <c r="B181" t="s">
        <v>583</v>
      </c>
      <c r="C181" t="s">
        <v>68</v>
      </c>
      <c r="D181">
        <v>7964697</v>
      </c>
      <c r="E181" t="s">
        <v>63</v>
      </c>
      <c r="F181" t="s">
        <v>29</v>
      </c>
      <c r="H181" s="1"/>
      <c r="I181" s="1"/>
      <c r="J181" t="s">
        <v>1479</v>
      </c>
      <c r="N181" t="s">
        <v>584</v>
      </c>
      <c r="O181" t="s">
        <v>15419</v>
      </c>
      <c r="P181" t="s">
        <v>258</v>
      </c>
      <c r="Q181" t="s">
        <v>1279</v>
      </c>
      <c r="R181">
        <v>5900</v>
      </c>
      <c r="S181">
        <v>219743</v>
      </c>
      <c r="T181" t="s">
        <v>582</v>
      </c>
      <c r="U181" s="56" t="str">
        <f>IFERROR(VLOOKUP(H181,'FIN CAL LOOKUP'!A:J,7,1),"")</f>
        <v/>
      </c>
      <c r="V181" s="56" t="str">
        <f>IFERROR(VLOOKUP(I181,'FIN CAL LOOKUP'!B:K,9,1),"")</f>
        <v/>
      </c>
      <c r="W181" s="56" t="str">
        <f>IFERROR(VLOOKUP(S181,'Active Employees '!B:R,17,0),"NA")</f>
        <v>SPG Development</v>
      </c>
    </row>
    <row r="182" spans="1:23" x14ac:dyDescent="0.25">
      <c r="A182" t="s">
        <v>66</v>
      </c>
      <c r="B182" t="s">
        <v>923</v>
      </c>
      <c r="C182" t="s">
        <v>68</v>
      </c>
      <c r="D182">
        <v>7964697</v>
      </c>
      <c r="E182" t="s">
        <v>63</v>
      </c>
      <c r="F182" t="s">
        <v>1</v>
      </c>
      <c r="G182" t="s">
        <v>69</v>
      </c>
      <c r="H182" s="1">
        <v>44953</v>
      </c>
      <c r="I182" s="1">
        <v>44953</v>
      </c>
      <c r="J182" t="s">
        <v>924</v>
      </c>
      <c r="N182" t="s">
        <v>151</v>
      </c>
      <c r="O182" t="s">
        <v>16</v>
      </c>
      <c r="Q182" t="s">
        <v>377</v>
      </c>
      <c r="R182" t="s">
        <v>67</v>
      </c>
      <c r="S182">
        <v>239766</v>
      </c>
      <c r="T182" t="s">
        <v>66</v>
      </c>
      <c r="U182" s="56" t="str">
        <f>IFERROR(VLOOKUP(H182,'FIN CAL LOOKUP'!A:J,7,1),"")</f>
        <v>FEB, FY23</v>
      </c>
      <c r="V182" s="56" t="str">
        <f>IFERROR(VLOOKUP(I182,'FIN CAL LOOKUP'!B:K,9,1),"")</f>
        <v>Q3, FY23</v>
      </c>
      <c r="W182" s="56" t="str">
        <f>IFERROR(VLOOKUP(S182,'Active Employees '!B:R,17,0),"NA")</f>
        <v>Human Resources</v>
      </c>
    </row>
    <row r="183" spans="1:23" x14ac:dyDescent="0.25">
      <c r="A183" t="s">
        <v>483</v>
      </c>
      <c r="B183" t="s">
        <v>484</v>
      </c>
      <c r="C183" t="s">
        <v>68</v>
      </c>
      <c r="D183">
        <v>7964697</v>
      </c>
      <c r="E183" t="s">
        <v>63</v>
      </c>
      <c r="F183" t="s">
        <v>29</v>
      </c>
      <c r="H183" s="1"/>
      <c r="I183" s="1"/>
      <c r="J183" t="s">
        <v>485</v>
      </c>
      <c r="N183" t="s">
        <v>486</v>
      </c>
      <c r="P183" t="s">
        <v>487</v>
      </c>
      <c r="Q183" t="s">
        <v>488</v>
      </c>
      <c r="R183" t="s">
        <v>273</v>
      </c>
      <c r="S183">
        <v>230656</v>
      </c>
      <c r="T183" t="s">
        <v>483</v>
      </c>
      <c r="U183" s="56" t="str">
        <f>IFERROR(VLOOKUP(H183,'FIN CAL LOOKUP'!A:J,7,1),"")</f>
        <v/>
      </c>
      <c r="V183" s="56" t="str">
        <f>IFERROR(VLOOKUP(I183,'FIN CAL LOOKUP'!B:K,9,1),"")</f>
        <v/>
      </c>
      <c r="W183" s="56" t="str">
        <f>IFERROR(VLOOKUP(S183,'Active Employees '!B:R,17,0),"NA")</f>
        <v>FFM</v>
      </c>
    </row>
    <row r="184" spans="1:23" x14ac:dyDescent="0.25">
      <c r="A184" t="s">
        <v>391</v>
      </c>
      <c r="B184" t="s">
        <v>392</v>
      </c>
      <c r="C184" t="s">
        <v>68</v>
      </c>
      <c r="D184">
        <v>7964697</v>
      </c>
      <c r="E184" t="s">
        <v>63</v>
      </c>
      <c r="F184" t="s">
        <v>1</v>
      </c>
      <c r="G184" t="s">
        <v>69</v>
      </c>
      <c r="H184" s="1">
        <v>45435</v>
      </c>
      <c r="I184" s="1">
        <v>45435</v>
      </c>
      <c r="J184" t="s">
        <v>393</v>
      </c>
      <c r="N184" t="s">
        <v>394</v>
      </c>
      <c r="O184" t="s">
        <v>18</v>
      </c>
      <c r="P184" t="s">
        <v>109</v>
      </c>
      <c r="Q184" t="s">
        <v>395</v>
      </c>
      <c r="R184" t="s">
        <v>67</v>
      </c>
      <c r="S184">
        <v>329069</v>
      </c>
      <c r="T184" t="s">
        <v>391</v>
      </c>
      <c r="U184" s="56" t="str">
        <f>IFERROR(VLOOKUP(H184,'FIN CAL LOOKUP'!A:J,7,1),"")</f>
        <v>MAY, FY24</v>
      </c>
      <c r="V184" s="56" t="str">
        <f>IFERROR(VLOOKUP(I184,'FIN CAL LOOKUP'!B:K,9,1),"")</f>
        <v>Q4, FY24</v>
      </c>
      <c r="W184" s="56" t="str">
        <f>IFERROR(VLOOKUP(S184,'Active Employees '!B:R,17,0),"NA")</f>
        <v>Marketing</v>
      </c>
    </row>
    <row r="185" spans="1:23" x14ac:dyDescent="0.25">
      <c r="A185" t="s">
        <v>432</v>
      </c>
      <c r="B185" t="s">
        <v>433</v>
      </c>
      <c r="C185" t="s">
        <v>68</v>
      </c>
      <c r="D185">
        <v>7964697</v>
      </c>
      <c r="E185" t="s">
        <v>63</v>
      </c>
      <c r="F185" t="s">
        <v>29</v>
      </c>
      <c r="H185" s="1"/>
      <c r="I185" s="1"/>
      <c r="J185" t="s">
        <v>404</v>
      </c>
      <c r="N185" t="s">
        <v>434</v>
      </c>
      <c r="O185" t="s">
        <v>18</v>
      </c>
      <c r="P185" t="s">
        <v>109</v>
      </c>
      <c r="Q185" t="s">
        <v>380</v>
      </c>
      <c r="R185" t="s">
        <v>67</v>
      </c>
      <c r="S185">
        <v>239177</v>
      </c>
      <c r="T185" t="s">
        <v>432</v>
      </c>
      <c r="U185" s="56" t="str">
        <f>IFERROR(VLOOKUP(H185,'FIN CAL LOOKUP'!A:J,7,1),"")</f>
        <v/>
      </c>
      <c r="V185" s="56" t="str">
        <f>IFERROR(VLOOKUP(I185,'FIN CAL LOOKUP'!B:K,9,1),"")</f>
        <v/>
      </c>
      <c r="W185" s="56" t="str">
        <f>IFERROR(VLOOKUP(S185,'Active Employees '!B:R,17,0),"NA")</f>
        <v>Marketing</v>
      </c>
    </row>
    <row r="186" spans="1:23" x14ac:dyDescent="0.25">
      <c r="A186" t="s">
        <v>251</v>
      </c>
      <c r="B186" t="s">
        <v>755</v>
      </c>
      <c r="C186" t="s">
        <v>68</v>
      </c>
      <c r="D186">
        <v>7964697</v>
      </c>
      <c r="E186" t="s">
        <v>63</v>
      </c>
      <c r="F186" t="s">
        <v>1</v>
      </c>
      <c r="G186" t="s">
        <v>69</v>
      </c>
      <c r="H186" s="1">
        <v>45478</v>
      </c>
      <c r="I186" s="1">
        <v>45478</v>
      </c>
      <c r="J186" t="s">
        <v>756</v>
      </c>
      <c r="N186" t="s">
        <v>757</v>
      </c>
      <c r="O186" t="s">
        <v>16</v>
      </c>
      <c r="Q186" t="s">
        <v>377</v>
      </c>
      <c r="R186" t="s">
        <v>67</v>
      </c>
      <c r="S186">
        <v>314295</v>
      </c>
      <c r="T186" t="s">
        <v>277</v>
      </c>
      <c r="U186" s="56" t="str">
        <f>IFERROR(VLOOKUP(H186,'FIN CAL LOOKUP'!A:J,7,1),"")</f>
        <v>JUL, FY25</v>
      </c>
      <c r="V186" s="56" t="str">
        <f>IFERROR(VLOOKUP(I186,'FIN CAL LOOKUP'!B:K,9,1),"")</f>
        <v>Q4, FY24</v>
      </c>
      <c r="W186" s="56" t="str">
        <f>IFERROR(VLOOKUP(S186,'Active Employees '!B:R,17,0),"NA")</f>
        <v>Human Resources</v>
      </c>
    </row>
    <row r="187" spans="1:23" x14ac:dyDescent="0.25">
      <c r="A187" t="s">
        <v>415</v>
      </c>
      <c r="B187" t="s">
        <v>416</v>
      </c>
      <c r="C187" t="s">
        <v>68</v>
      </c>
      <c r="D187">
        <v>7964697</v>
      </c>
      <c r="E187" t="s">
        <v>63</v>
      </c>
      <c r="F187" t="s">
        <v>29</v>
      </c>
      <c r="H187" s="1"/>
      <c r="I187" s="1"/>
      <c r="J187" t="s">
        <v>322</v>
      </c>
      <c r="N187" t="s">
        <v>417</v>
      </c>
      <c r="O187" t="s">
        <v>18</v>
      </c>
      <c r="P187" t="s">
        <v>468</v>
      </c>
      <c r="Q187" t="s">
        <v>418</v>
      </c>
      <c r="R187" t="s">
        <v>67</v>
      </c>
      <c r="S187">
        <v>337278</v>
      </c>
      <c r="T187" t="s">
        <v>415</v>
      </c>
      <c r="U187" s="56" t="str">
        <f>IFERROR(VLOOKUP(H187,'FIN CAL LOOKUP'!A:J,7,1),"")</f>
        <v/>
      </c>
      <c r="V187" s="56" t="str">
        <f>IFERROR(VLOOKUP(I187,'FIN CAL LOOKUP'!B:K,9,1),"")</f>
        <v/>
      </c>
      <c r="W187" s="56" t="str">
        <f>IFERROR(VLOOKUP(S187,'Active Employees '!B:R,17,0),"NA")</f>
        <v>Marketing</v>
      </c>
    </row>
    <row r="188" spans="1:23" x14ac:dyDescent="0.25">
      <c r="A188" t="s">
        <v>402</v>
      </c>
      <c r="B188" t="s">
        <v>403</v>
      </c>
      <c r="C188" t="s">
        <v>68</v>
      </c>
      <c r="D188">
        <v>7964697</v>
      </c>
      <c r="E188" t="s">
        <v>63</v>
      </c>
      <c r="F188" t="s">
        <v>29</v>
      </c>
      <c r="H188" s="1"/>
      <c r="I188" s="1"/>
      <c r="J188" t="s">
        <v>404</v>
      </c>
      <c r="N188" t="s">
        <v>405</v>
      </c>
      <c r="O188" t="s">
        <v>18</v>
      </c>
      <c r="P188" t="s">
        <v>109</v>
      </c>
      <c r="Q188" t="s">
        <v>380</v>
      </c>
      <c r="R188" t="s">
        <v>67</v>
      </c>
      <c r="S188">
        <v>316728</v>
      </c>
      <c r="T188" t="s">
        <v>354</v>
      </c>
      <c r="U188" s="56" t="str">
        <f>IFERROR(VLOOKUP(H188,'FIN CAL LOOKUP'!A:J,7,1),"")</f>
        <v/>
      </c>
      <c r="V188" s="56" t="str">
        <f>IFERROR(VLOOKUP(I188,'FIN CAL LOOKUP'!B:K,9,1),"")</f>
        <v/>
      </c>
      <c r="W188" s="56" t="str">
        <f>IFERROR(VLOOKUP(S188,'Active Employees '!B:R,17,0),"NA")</f>
        <v>Marketing</v>
      </c>
    </row>
    <row r="189" spans="1:23" x14ac:dyDescent="0.25">
      <c r="A189" t="s">
        <v>78</v>
      </c>
      <c r="B189" t="s">
        <v>1061</v>
      </c>
      <c r="C189" t="s">
        <v>68</v>
      </c>
      <c r="D189">
        <v>7964697</v>
      </c>
      <c r="E189" t="s">
        <v>63</v>
      </c>
      <c r="F189" t="s">
        <v>1</v>
      </c>
      <c r="G189" t="s">
        <v>69</v>
      </c>
      <c r="H189" s="1">
        <v>44881</v>
      </c>
      <c r="I189" s="1">
        <v>44881</v>
      </c>
      <c r="J189" t="s">
        <v>1062</v>
      </c>
      <c r="N189" t="s">
        <v>1063</v>
      </c>
      <c r="O189" t="s">
        <v>16</v>
      </c>
      <c r="P189" t="s">
        <v>77</v>
      </c>
      <c r="Q189" t="s">
        <v>377</v>
      </c>
      <c r="R189" s="5" t="s">
        <v>67</v>
      </c>
      <c r="S189">
        <v>314473</v>
      </c>
      <c r="T189" t="s">
        <v>78</v>
      </c>
      <c r="U189" s="56" t="str">
        <f>IFERROR(VLOOKUP(H189,'FIN CAL LOOKUP'!A:J,7,1),"")</f>
        <v>NOV, FY23</v>
      </c>
      <c r="V189" s="56" t="str">
        <f>IFERROR(VLOOKUP(I189,'FIN CAL LOOKUP'!B:K,9,1),"")</f>
        <v>Q2, FY23</v>
      </c>
      <c r="W189" s="56" t="str">
        <f>IFERROR(VLOOKUP(S189,'Active Employees '!B:R,17,0),"NA")</f>
        <v>Human Resources</v>
      </c>
    </row>
    <row r="190" spans="1:23" x14ac:dyDescent="0.25">
      <c r="A190" t="s">
        <v>586</v>
      </c>
      <c r="B190" t="s">
        <v>587</v>
      </c>
      <c r="C190" t="s">
        <v>68</v>
      </c>
      <c r="D190">
        <v>7964697</v>
      </c>
      <c r="E190" t="s">
        <v>63</v>
      </c>
      <c r="F190" t="s">
        <v>29</v>
      </c>
      <c r="H190" s="1"/>
      <c r="I190" s="1"/>
      <c r="J190" t="s">
        <v>271</v>
      </c>
      <c r="N190" t="s">
        <v>588</v>
      </c>
      <c r="Q190" t="s">
        <v>15429</v>
      </c>
      <c r="R190">
        <v>8900</v>
      </c>
      <c r="S190">
        <v>310398</v>
      </c>
      <c r="T190" t="s">
        <v>589</v>
      </c>
      <c r="U190" s="56" t="str">
        <f>IFERROR(VLOOKUP(H190,'FIN CAL LOOKUP'!A:J,7,1),"")</f>
        <v/>
      </c>
      <c r="V190" s="56" t="str">
        <f>IFERROR(VLOOKUP(I190,'FIN CAL LOOKUP'!B:K,9,1),"")</f>
        <v/>
      </c>
      <c r="W190" s="56" t="str">
        <f>IFERROR(VLOOKUP(S190,'Active Employees '!B:R,17,0),"NA")</f>
        <v>FFM</v>
      </c>
    </row>
    <row r="191" spans="1:23" x14ac:dyDescent="0.25">
      <c r="A191" t="s">
        <v>121</v>
      </c>
      <c r="B191" t="s">
        <v>378</v>
      </c>
      <c r="C191" t="s">
        <v>68</v>
      </c>
      <c r="D191">
        <v>7964697</v>
      </c>
      <c r="E191" t="s">
        <v>63</v>
      </c>
      <c r="F191" t="s">
        <v>29</v>
      </c>
      <c r="H191" s="1"/>
      <c r="I191" s="1"/>
      <c r="J191" t="s">
        <v>322</v>
      </c>
      <c r="N191" t="s">
        <v>379</v>
      </c>
      <c r="O191" t="s">
        <v>18</v>
      </c>
      <c r="P191" t="s">
        <v>109</v>
      </c>
      <c r="Q191" t="s">
        <v>380</v>
      </c>
      <c r="R191" t="s">
        <v>67</v>
      </c>
      <c r="S191">
        <v>330016</v>
      </c>
      <c r="T191" t="s">
        <v>121</v>
      </c>
      <c r="U191" s="56" t="str">
        <f>IFERROR(VLOOKUP(H191,'FIN CAL LOOKUP'!A:J,7,1),"")</f>
        <v/>
      </c>
      <c r="V191" s="56" t="str">
        <f>IFERROR(VLOOKUP(I191,'FIN CAL LOOKUP'!B:K,9,1),"")</f>
        <v/>
      </c>
      <c r="W191" s="56" t="str">
        <f>IFERROR(VLOOKUP(S191,'Active Employees '!B:R,17,0),"NA")</f>
        <v>Marketing</v>
      </c>
    </row>
    <row r="192" spans="1:23" x14ac:dyDescent="0.25">
      <c r="A192" t="s">
        <v>408</v>
      </c>
      <c r="B192" t="s">
        <v>409</v>
      </c>
      <c r="C192" t="s">
        <v>68</v>
      </c>
      <c r="D192">
        <v>7964697</v>
      </c>
      <c r="E192" t="s">
        <v>63</v>
      </c>
      <c r="F192" t="s">
        <v>29</v>
      </c>
      <c r="H192" s="1"/>
      <c r="I192" s="1"/>
      <c r="J192" t="s">
        <v>119</v>
      </c>
      <c r="N192" t="s">
        <v>231</v>
      </c>
      <c r="O192" t="s">
        <v>18</v>
      </c>
      <c r="P192" t="s">
        <v>109</v>
      </c>
      <c r="Q192" t="s">
        <v>15428</v>
      </c>
      <c r="R192" t="s">
        <v>67</v>
      </c>
      <c r="S192">
        <v>323983</v>
      </c>
      <c r="T192" t="s">
        <v>408</v>
      </c>
      <c r="U192" s="56" t="str">
        <f>IFERROR(VLOOKUP(H192,'FIN CAL LOOKUP'!A:J,7,1),"")</f>
        <v/>
      </c>
      <c r="V192" s="56" t="str">
        <f>IFERROR(VLOOKUP(I192,'FIN CAL LOOKUP'!B:K,9,1),"")</f>
        <v/>
      </c>
      <c r="W192" s="56" t="str">
        <f>IFERROR(VLOOKUP(S192,'Active Employees '!B:R,17,0),"NA")</f>
        <v>Marketing</v>
      </c>
    </row>
    <row r="193" spans="1:23" x14ac:dyDescent="0.25">
      <c r="A193" t="s">
        <v>488</v>
      </c>
      <c r="B193" t="s">
        <v>1019</v>
      </c>
      <c r="C193" t="s">
        <v>68</v>
      </c>
      <c r="D193">
        <v>7964697</v>
      </c>
      <c r="E193" t="s">
        <v>63</v>
      </c>
      <c r="F193" t="s">
        <v>1</v>
      </c>
      <c r="G193" t="s">
        <v>69</v>
      </c>
      <c r="H193" s="1">
        <v>44886</v>
      </c>
      <c r="I193" s="1">
        <v>44949</v>
      </c>
      <c r="J193" t="s">
        <v>485</v>
      </c>
      <c r="N193" t="s">
        <v>272</v>
      </c>
      <c r="Q193" t="s">
        <v>198</v>
      </c>
      <c r="R193" t="s">
        <v>273</v>
      </c>
      <c r="S193">
        <v>201476</v>
      </c>
      <c r="T193" t="s">
        <v>488</v>
      </c>
      <c r="U193" s="56" t="str">
        <f>IFERROR(VLOOKUP(H193,'FIN CAL LOOKUP'!A:J,7,1),"")</f>
        <v>NOV, FY23</v>
      </c>
      <c r="V193" s="56" t="str">
        <f>IFERROR(VLOOKUP(I193,'FIN CAL LOOKUP'!B:K,9,1),"")</f>
        <v>Q3, FY23</v>
      </c>
      <c r="W193" s="56" t="str">
        <f>IFERROR(VLOOKUP(S193,'Active Employees '!B:R,17,0),"NA")</f>
        <v>FFM</v>
      </c>
    </row>
    <row r="194" spans="1:23" x14ac:dyDescent="0.25">
      <c r="A194" t="s">
        <v>504</v>
      </c>
      <c r="B194" t="s">
        <v>505</v>
      </c>
      <c r="C194" t="s">
        <v>68</v>
      </c>
      <c r="D194">
        <v>7964697</v>
      </c>
      <c r="E194" t="s">
        <v>63</v>
      </c>
      <c r="F194" t="s">
        <v>29</v>
      </c>
      <c r="H194" s="1"/>
      <c r="I194" s="1"/>
      <c r="J194" t="s">
        <v>271</v>
      </c>
      <c r="N194" t="s">
        <v>1478</v>
      </c>
      <c r="R194">
        <v>6000</v>
      </c>
      <c r="S194">
        <v>241037</v>
      </c>
      <c r="T194" t="s">
        <v>504</v>
      </c>
      <c r="U194" s="56" t="str">
        <f>IFERROR(VLOOKUP(H194,'FIN CAL LOOKUP'!A:J,7,1),"")</f>
        <v/>
      </c>
      <c r="V194" s="56" t="str">
        <f>IFERROR(VLOOKUP(I194,'FIN CAL LOOKUP'!B:K,9,1),"")</f>
        <v/>
      </c>
      <c r="W194" s="56" t="str">
        <f>IFERROR(VLOOKUP(S194,'Active Employees '!B:R,17,0),"NA")</f>
        <v>Spotlight Group Aviation</v>
      </c>
    </row>
    <row r="195" spans="1:23" x14ac:dyDescent="0.25">
      <c r="A195" t="s">
        <v>537</v>
      </c>
      <c r="B195" t="s">
        <v>538</v>
      </c>
      <c r="C195" t="s">
        <v>68</v>
      </c>
      <c r="D195">
        <v>7964697</v>
      </c>
      <c r="E195" t="s">
        <v>63</v>
      </c>
      <c r="F195" t="s">
        <v>29</v>
      </c>
      <c r="H195" s="1"/>
      <c r="I195" s="1"/>
      <c r="J195" t="s">
        <v>539</v>
      </c>
      <c r="N195" t="s">
        <v>540</v>
      </c>
      <c r="O195" t="s">
        <v>15</v>
      </c>
      <c r="Q195" t="s">
        <v>198</v>
      </c>
      <c r="R195" t="s">
        <v>67</v>
      </c>
      <c r="S195">
        <v>330321</v>
      </c>
      <c r="T195" t="s">
        <v>537</v>
      </c>
      <c r="U195" s="56" t="str">
        <f>IFERROR(VLOOKUP(H195,'FIN CAL LOOKUP'!A:J,7,1),"")</f>
        <v/>
      </c>
      <c r="V195" s="56" t="str">
        <f>IFERROR(VLOOKUP(I195,'FIN CAL LOOKUP'!B:K,9,1),"")</f>
        <v/>
      </c>
      <c r="W195" s="56" t="str">
        <f>IFERROR(VLOOKUP(S195,'Active Employees '!B:R,17,0),"NA")</f>
        <v>Finance</v>
      </c>
    </row>
    <row r="196" spans="1:23" x14ac:dyDescent="0.25">
      <c r="A196" t="s">
        <v>526</v>
      </c>
      <c r="B196" t="s">
        <v>527</v>
      </c>
      <c r="C196" t="s">
        <v>68</v>
      </c>
      <c r="D196">
        <v>7964697</v>
      </c>
      <c r="E196" t="s">
        <v>63</v>
      </c>
      <c r="F196" t="s">
        <v>29</v>
      </c>
      <c r="H196" s="1"/>
      <c r="I196" s="1"/>
      <c r="J196" t="s">
        <v>485</v>
      </c>
      <c r="N196" t="s">
        <v>528</v>
      </c>
      <c r="Q196" t="s">
        <v>198</v>
      </c>
      <c r="R196">
        <v>8900</v>
      </c>
      <c r="S196">
        <v>241043</v>
      </c>
      <c r="T196" t="s">
        <v>529</v>
      </c>
      <c r="U196" s="56" t="str">
        <f>IFERROR(VLOOKUP(H196,'FIN CAL LOOKUP'!A:J,7,1),"")</f>
        <v/>
      </c>
      <c r="V196" s="56" t="str">
        <f>IFERROR(VLOOKUP(I196,'FIN CAL LOOKUP'!B:K,9,1),"")</f>
        <v/>
      </c>
      <c r="W196" s="56" t="str">
        <f>IFERROR(VLOOKUP(S196,'Active Employees '!B:R,17,0),"NA")</f>
        <v>FFM</v>
      </c>
    </row>
    <row r="197" spans="1:23" x14ac:dyDescent="0.25">
      <c r="A197" t="s">
        <v>517</v>
      </c>
      <c r="B197" t="s">
        <v>518</v>
      </c>
      <c r="C197" t="s">
        <v>68</v>
      </c>
      <c r="D197">
        <v>7964697</v>
      </c>
      <c r="E197" t="s">
        <v>63</v>
      </c>
      <c r="F197" t="s">
        <v>29</v>
      </c>
      <c r="H197" s="1"/>
      <c r="I197" s="1"/>
      <c r="J197" t="s">
        <v>271</v>
      </c>
      <c r="N197" t="s">
        <v>519</v>
      </c>
      <c r="Q197" t="s">
        <v>198</v>
      </c>
      <c r="R197">
        <v>8900</v>
      </c>
      <c r="S197">
        <v>317339</v>
      </c>
      <c r="T197" t="s">
        <v>517</v>
      </c>
      <c r="U197" s="56" t="str">
        <f>IFERROR(VLOOKUP(H197,'FIN CAL LOOKUP'!A:J,7,1),"")</f>
        <v/>
      </c>
      <c r="V197" s="56" t="str">
        <f>IFERROR(VLOOKUP(I197,'FIN CAL LOOKUP'!B:K,9,1),"")</f>
        <v/>
      </c>
      <c r="W197" s="56" t="str">
        <f>IFERROR(VLOOKUP(S197,'Active Employees '!B:R,17,0),"NA")</f>
        <v>FFM</v>
      </c>
    </row>
    <row r="198" spans="1:23" x14ac:dyDescent="0.25">
      <c r="A198" t="s">
        <v>489</v>
      </c>
      <c r="B198" t="s">
        <v>490</v>
      </c>
      <c r="C198" t="s">
        <v>68</v>
      </c>
      <c r="D198">
        <v>7964697</v>
      </c>
      <c r="E198" t="s">
        <v>63</v>
      </c>
      <c r="F198" t="s">
        <v>29</v>
      </c>
      <c r="H198" s="1"/>
      <c r="I198" s="1"/>
      <c r="J198" t="s">
        <v>485</v>
      </c>
      <c r="N198" t="s">
        <v>491</v>
      </c>
      <c r="Q198" t="s">
        <v>492</v>
      </c>
      <c r="R198" s="5">
        <v>8900</v>
      </c>
      <c r="S198">
        <v>241038</v>
      </c>
      <c r="T198" t="s">
        <v>493</v>
      </c>
      <c r="U198" s="56" t="str">
        <f>IFERROR(VLOOKUP(H198,'FIN CAL LOOKUP'!A:J,7,1),"")</f>
        <v/>
      </c>
      <c r="V198" s="56" t="str">
        <f>IFERROR(VLOOKUP(I198,'FIN CAL LOOKUP'!B:K,9,1),"")</f>
        <v/>
      </c>
      <c r="W198" s="56" t="str">
        <f>IFERROR(VLOOKUP(S198,'Active Employees '!B:R,17,0),"NA")</f>
        <v>FFM</v>
      </c>
    </row>
    <row r="199" spans="1:23" x14ac:dyDescent="0.25">
      <c r="A199" t="s">
        <v>377</v>
      </c>
      <c r="B199" t="s">
        <v>625</v>
      </c>
      <c r="C199" t="s">
        <v>68</v>
      </c>
      <c r="D199">
        <v>7964697</v>
      </c>
      <c r="E199" t="s">
        <v>63</v>
      </c>
      <c r="F199" t="s">
        <v>1</v>
      </c>
      <c r="G199" t="s">
        <v>69</v>
      </c>
      <c r="H199" s="1">
        <v>45125</v>
      </c>
      <c r="I199" s="1">
        <v>45350</v>
      </c>
      <c r="J199" t="s">
        <v>626</v>
      </c>
      <c r="N199" t="s">
        <v>627</v>
      </c>
      <c r="O199" t="s">
        <v>16</v>
      </c>
      <c r="Q199" t="s">
        <v>198</v>
      </c>
      <c r="R199" s="5" t="s">
        <v>67</v>
      </c>
      <c r="S199">
        <v>229520</v>
      </c>
      <c r="T199" t="s">
        <v>377</v>
      </c>
      <c r="U199" s="56" t="str">
        <f>IFERROR(VLOOKUP(H199,'FIN CAL LOOKUP'!A:J,7,1),"")</f>
        <v>JUL, FY24</v>
      </c>
      <c r="V199" s="56" t="str">
        <f>IFERROR(VLOOKUP(I199,'FIN CAL LOOKUP'!B:K,9,1),"")</f>
        <v>Q3, FY24</v>
      </c>
      <c r="W199" s="56" t="str">
        <f>IFERROR(VLOOKUP(S199,'Active Employees '!B:R,17,0),"NA")</f>
        <v>Human Resources</v>
      </c>
    </row>
    <row r="200" spans="1:23" x14ac:dyDescent="0.25">
      <c r="A200" t="s">
        <v>591</v>
      </c>
      <c r="B200" t="s">
        <v>592</v>
      </c>
      <c r="C200" t="s">
        <v>15426</v>
      </c>
      <c r="D200">
        <v>6703637</v>
      </c>
      <c r="E200" t="s">
        <v>63</v>
      </c>
      <c r="F200" t="s">
        <v>1</v>
      </c>
      <c r="G200" t="s">
        <v>69</v>
      </c>
      <c r="H200" s="1">
        <v>45807</v>
      </c>
      <c r="I200" s="1">
        <v>45807</v>
      </c>
      <c r="J200" t="s">
        <v>593</v>
      </c>
      <c r="N200" t="s">
        <v>87</v>
      </c>
      <c r="O200" t="s">
        <v>12</v>
      </c>
      <c r="Q200" t="s">
        <v>88</v>
      </c>
      <c r="R200" t="s">
        <v>67</v>
      </c>
      <c r="S200">
        <v>307816</v>
      </c>
      <c r="T200" t="s">
        <v>594</v>
      </c>
      <c r="U200" s="56" t="str">
        <f>IFERROR(VLOOKUP(H200,'FIN CAL LOOKUP'!A:J,7,1),"")</f>
        <v>MAY, FY25</v>
      </c>
      <c r="V200" s="56" t="str">
        <f>IFERROR(VLOOKUP(I200,'FIN CAL LOOKUP'!B:K,9,1),"")</f>
        <v>Q4, FY25</v>
      </c>
      <c r="W200" s="56" t="str">
        <f>IFERROR(VLOOKUP(S200,'Active Employees '!B:R,17,0),"NA")</f>
        <v>Insights &amp; Analytics</v>
      </c>
    </row>
    <row r="201" spans="1:23" x14ac:dyDescent="0.25">
      <c r="A201" t="s">
        <v>73</v>
      </c>
      <c r="B201" t="s">
        <v>74</v>
      </c>
      <c r="C201" t="s">
        <v>15426</v>
      </c>
      <c r="D201">
        <v>6703637</v>
      </c>
      <c r="E201" t="s">
        <v>63</v>
      </c>
      <c r="F201" t="s">
        <v>1</v>
      </c>
      <c r="G201" t="s">
        <v>69</v>
      </c>
      <c r="H201" s="1">
        <v>45029</v>
      </c>
      <c r="I201" s="1">
        <v>45029</v>
      </c>
      <c r="J201" t="s">
        <v>75</v>
      </c>
      <c r="L201" t="s">
        <v>1461</v>
      </c>
      <c r="M201" t="s">
        <v>1462</v>
      </c>
      <c r="N201" t="s">
        <v>76</v>
      </c>
      <c r="O201" t="s">
        <v>16</v>
      </c>
      <c r="P201" t="s">
        <v>77</v>
      </c>
      <c r="Q201" t="s">
        <v>78</v>
      </c>
      <c r="R201" t="s">
        <v>67</v>
      </c>
      <c r="S201">
        <v>324005</v>
      </c>
      <c r="T201" t="s">
        <v>79</v>
      </c>
      <c r="U201" s="56" t="str">
        <f>IFERROR(VLOOKUP(H201,'FIN CAL LOOKUP'!A:J,7,1),"")</f>
        <v>APR, FY23</v>
      </c>
      <c r="V201" s="56" t="str">
        <f>IFERROR(VLOOKUP(I201,'FIN CAL LOOKUP'!B:K,9,1),"")</f>
        <v>Q4, FY23</v>
      </c>
      <c r="W201" s="56" t="str">
        <f>IFERROR(VLOOKUP(S201,'Active Employees '!B:R,17,0),"NA")</f>
        <v>Human Resources</v>
      </c>
    </row>
    <row r="202" spans="1:23" x14ac:dyDescent="0.25">
      <c r="A202" t="s">
        <v>1124</v>
      </c>
      <c r="B202" t="s">
        <v>1125</v>
      </c>
      <c r="C202" t="s">
        <v>15426</v>
      </c>
      <c r="D202">
        <v>6703637</v>
      </c>
      <c r="E202" t="s">
        <v>63</v>
      </c>
      <c r="F202" t="s">
        <v>1</v>
      </c>
      <c r="G202" t="s">
        <v>69</v>
      </c>
      <c r="H202" s="1">
        <v>45469</v>
      </c>
      <c r="I202" s="1">
        <v>45469</v>
      </c>
      <c r="J202" t="s">
        <v>75</v>
      </c>
      <c r="N202" t="s">
        <v>1126</v>
      </c>
      <c r="O202" t="s">
        <v>16</v>
      </c>
      <c r="Q202" t="s">
        <v>78</v>
      </c>
      <c r="R202" t="s">
        <v>67</v>
      </c>
      <c r="S202">
        <v>332963</v>
      </c>
      <c r="T202" t="s">
        <v>1124</v>
      </c>
      <c r="U202" s="56" t="str">
        <f>IFERROR(VLOOKUP(H202,'FIN CAL LOOKUP'!A:J,7,1),"")</f>
        <v>JUN, FY24</v>
      </c>
      <c r="V202" s="56" t="str">
        <f>IFERROR(VLOOKUP(I202,'FIN CAL LOOKUP'!B:K,9,1),"")</f>
        <v>Q4, FY24</v>
      </c>
      <c r="W202" s="56" t="str">
        <f>IFERROR(VLOOKUP(S202,'Active Employees '!B:R,17,0),"NA")</f>
        <v>Human Resources</v>
      </c>
    </row>
    <row r="203" spans="1:23" x14ac:dyDescent="0.25">
      <c r="A203" t="s">
        <v>84</v>
      </c>
      <c r="B203" t="s">
        <v>85</v>
      </c>
      <c r="C203" t="s">
        <v>15426</v>
      </c>
      <c r="D203">
        <v>6703637</v>
      </c>
      <c r="E203" t="s">
        <v>63</v>
      </c>
      <c r="F203" t="s">
        <v>29</v>
      </c>
      <c r="H203" s="1"/>
      <c r="I203" s="1"/>
      <c r="J203" t="s">
        <v>86</v>
      </c>
      <c r="N203" t="s">
        <v>87</v>
      </c>
      <c r="O203" t="s">
        <v>12</v>
      </c>
      <c r="Q203" t="s">
        <v>88</v>
      </c>
      <c r="R203" t="s">
        <v>67</v>
      </c>
      <c r="S203">
        <v>325839</v>
      </c>
      <c r="T203" t="s">
        <v>84</v>
      </c>
      <c r="U203" s="56" t="str">
        <f>IFERROR(VLOOKUP(H203,'FIN CAL LOOKUP'!A:J,7,1),"")</f>
        <v/>
      </c>
      <c r="V203" s="56" t="str">
        <f>IFERROR(VLOOKUP(I203,'FIN CAL LOOKUP'!B:K,9,1),"")</f>
        <v/>
      </c>
      <c r="W203" s="56" t="str">
        <f>IFERROR(VLOOKUP(S203,'Active Employees '!B:R,17,0),"NA")</f>
        <v>Insights &amp; Analytics</v>
      </c>
    </row>
    <row r="204" spans="1:23" x14ac:dyDescent="0.25">
      <c r="A204" t="s">
        <v>226</v>
      </c>
      <c r="B204" t="s">
        <v>227</v>
      </c>
      <c r="C204" t="s">
        <v>15426</v>
      </c>
      <c r="D204">
        <v>6703637</v>
      </c>
      <c r="E204" t="s">
        <v>63</v>
      </c>
      <c r="F204" t="s">
        <v>29</v>
      </c>
      <c r="H204" s="1"/>
      <c r="I204" s="1"/>
      <c r="J204" t="s">
        <v>86</v>
      </c>
      <c r="N204" t="s">
        <v>87</v>
      </c>
      <c r="O204" t="s">
        <v>12</v>
      </c>
      <c r="Q204" t="s">
        <v>88</v>
      </c>
      <c r="R204" t="s">
        <v>67</v>
      </c>
      <c r="S204">
        <v>327436</v>
      </c>
      <c r="T204" t="s">
        <v>228</v>
      </c>
      <c r="U204" s="56" t="str">
        <f>IFERROR(VLOOKUP(H204,'FIN CAL LOOKUP'!A:J,7,1),"")</f>
        <v/>
      </c>
      <c r="V204" s="56" t="str">
        <f>IFERROR(VLOOKUP(I204,'FIN CAL LOOKUP'!B:K,9,1),"")</f>
        <v/>
      </c>
      <c r="W204" s="56" t="str">
        <f>IFERROR(VLOOKUP(S204,'Active Employees '!B:R,17,0),"NA")</f>
        <v>Insights &amp; Analytics</v>
      </c>
    </row>
    <row r="205" spans="1:23" x14ac:dyDescent="0.25">
      <c r="A205" t="s">
        <v>78</v>
      </c>
      <c r="B205" t="s">
        <v>1061</v>
      </c>
      <c r="C205" t="s">
        <v>15426</v>
      </c>
      <c r="D205">
        <v>6703637</v>
      </c>
      <c r="E205" t="s">
        <v>63</v>
      </c>
      <c r="F205" t="s">
        <v>1</v>
      </c>
      <c r="G205" t="s">
        <v>69</v>
      </c>
      <c r="H205" s="1">
        <v>44890</v>
      </c>
      <c r="I205" s="1">
        <v>45471</v>
      </c>
      <c r="J205" t="s">
        <v>1062</v>
      </c>
      <c r="N205" t="s">
        <v>1063</v>
      </c>
      <c r="O205" t="s">
        <v>16</v>
      </c>
      <c r="P205" t="s">
        <v>77</v>
      </c>
      <c r="Q205" t="s">
        <v>377</v>
      </c>
      <c r="R205" t="s">
        <v>67</v>
      </c>
      <c r="S205">
        <v>314473</v>
      </c>
      <c r="T205" t="s">
        <v>78</v>
      </c>
      <c r="U205" s="56" t="str">
        <f>IFERROR(VLOOKUP(H205,'FIN CAL LOOKUP'!A:J,7,1),"")</f>
        <v>NOV, FY23</v>
      </c>
      <c r="V205" s="56" t="str">
        <f>IFERROR(VLOOKUP(I205,'FIN CAL LOOKUP'!B:K,9,1),"")</f>
        <v>Q4, FY24</v>
      </c>
      <c r="W205" s="56" t="str">
        <f>IFERROR(VLOOKUP(S205,'Active Employees '!B:R,17,0),"NA")</f>
        <v>Human Resources</v>
      </c>
    </row>
    <row r="206" spans="1:23" x14ac:dyDescent="0.25">
      <c r="A206" t="s">
        <v>88</v>
      </c>
      <c r="B206" t="s">
        <v>313</v>
      </c>
      <c r="C206" t="s">
        <v>15426</v>
      </c>
      <c r="D206">
        <v>6703637</v>
      </c>
      <c r="E206" t="s">
        <v>63</v>
      </c>
      <c r="F206" t="s">
        <v>29</v>
      </c>
      <c r="H206" s="1"/>
      <c r="I206" s="1"/>
      <c r="J206" t="s">
        <v>314</v>
      </c>
      <c r="N206" t="s">
        <v>315</v>
      </c>
      <c r="O206" t="s">
        <v>12</v>
      </c>
      <c r="Q206" t="s">
        <v>198</v>
      </c>
      <c r="R206" t="s">
        <v>67</v>
      </c>
      <c r="S206">
        <v>321729</v>
      </c>
      <c r="T206" t="s">
        <v>88</v>
      </c>
      <c r="U206" s="56" t="str">
        <f>IFERROR(VLOOKUP(H206,'FIN CAL LOOKUP'!A:J,7,1),"")</f>
        <v/>
      </c>
      <c r="V206" s="56" t="str">
        <f>IFERROR(VLOOKUP(I206,'FIN CAL LOOKUP'!B:K,9,1),"")</f>
        <v/>
      </c>
      <c r="W206" s="56" t="str">
        <f>IFERROR(VLOOKUP(S206,'Active Employees '!B:R,17,0),"NA")</f>
        <v>Insights &amp; Analytics</v>
      </c>
    </row>
    <row r="207" spans="1:23" x14ac:dyDescent="0.25">
      <c r="A207" t="s">
        <v>561</v>
      </c>
      <c r="B207" t="s">
        <v>562</v>
      </c>
      <c r="C207" t="s">
        <v>601</v>
      </c>
      <c r="D207">
        <v>6553329</v>
      </c>
      <c r="E207" t="s">
        <v>63</v>
      </c>
      <c r="F207" t="s">
        <v>1</v>
      </c>
      <c r="G207" t="s">
        <v>69</v>
      </c>
      <c r="H207" s="1">
        <v>44937</v>
      </c>
      <c r="I207" s="1">
        <v>44937</v>
      </c>
      <c r="J207" t="s">
        <v>564</v>
      </c>
      <c r="N207" t="s">
        <v>565</v>
      </c>
      <c r="O207" t="s">
        <v>15418</v>
      </c>
      <c r="P207" t="s">
        <v>203</v>
      </c>
      <c r="Q207" t="s">
        <v>204</v>
      </c>
      <c r="R207" t="s">
        <v>67</v>
      </c>
      <c r="S207">
        <v>228551</v>
      </c>
      <c r="T207" t="s">
        <v>561</v>
      </c>
      <c r="U207" s="56" t="str">
        <f>IFERROR(VLOOKUP(H207,'FIN CAL LOOKUP'!A:J,7,1),"")</f>
        <v>JAN, FY23</v>
      </c>
      <c r="V207" s="56" t="str">
        <f>IFERROR(VLOOKUP(I207,'FIN CAL LOOKUP'!B:K,9,1),"")</f>
        <v>Q3, FY23</v>
      </c>
      <c r="W207" s="56" t="str">
        <f>IFERROR(VLOOKUP(S207,'Active Employees '!B:R,17,0),"NA")</f>
        <v>Property and Store Development</v>
      </c>
    </row>
    <row r="208" spans="1:23" x14ac:dyDescent="0.25">
      <c r="A208" t="s">
        <v>617</v>
      </c>
      <c r="B208" t="s">
        <v>618</v>
      </c>
      <c r="C208" t="s">
        <v>601</v>
      </c>
      <c r="D208">
        <v>6553329</v>
      </c>
      <c r="E208" t="s">
        <v>63</v>
      </c>
      <c r="F208" t="s">
        <v>1</v>
      </c>
      <c r="G208" t="s">
        <v>69</v>
      </c>
      <c r="H208" s="1">
        <v>45099</v>
      </c>
      <c r="I208" s="1">
        <v>45099</v>
      </c>
      <c r="J208" t="s">
        <v>602</v>
      </c>
      <c r="N208" t="s">
        <v>619</v>
      </c>
      <c r="Q208" t="s">
        <v>620</v>
      </c>
      <c r="R208"/>
      <c r="S208">
        <v>298492</v>
      </c>
      <c r="T208" t="s">
        <v>617</v>
      </c>
      <c r="U208" s="56" t="str">
        <f>IFERROR(VLOOKUP(H208,'FIN CAL LOOKUP'!A:J,7,1),"")</f>
        <v>JUN, FY23</v>
      </c>
      <c r="V208" s="56" t="str">
        <f>IFERROR(VLOOKUP(I208,'FIN CAL LOOKUP'!B:K,9,1),"")</f>
        <v>Q4, FY23</v>
      </c>
      <c r="W208" s="56" t="str">
        <f>IFERROR(VLOOKUP(S208,'Active Employees '!B:R,17,0),"NA")</f>
        <v>FFM</v>
      </c>
    </row>
    <row r="209" spans="1:23" x14ac:dyDescent="0.25">
      <c r="A209" t="s">
        <v>125</v>
      </c>
      <c r="B209" t="s">
        <v>126</v>
      </c>
      <c r="C209" t="s">
        <v>601</v>
      </c>
      <c r="D209">
        <v>6553329</v>
      </c>
      <c r="E209" t="s">
        <v>63</v>
      </c>
      <c r="F209" t="s">
        <v>29</v>
      </c>
      <c r="H209" s="1"/>
      <c r="I209" s="1"/>
      <c r="J209" t="s">
        <v>127</v>
      </c>
      <c r="N209" t="s">
        <v>128</v>
      </c>
      <c r="O209" t="s">
        <v>16</v>
      </c>
      <c r="Q209" t="s">
        <v>129</v>
      </c>
      <c r="R209" t="s">
        <v>67</v>
      </c>
      <c r="S209">
        <v>329419</v>
      </c>
      <c r="T209" t="s">
        <v>125</v>
      </c>
      <c r="U209" s="56" t="str">
        <f>IFERROR(VLOOKUP(H209,'FIN CAL LOOKUP'!A:J,7,1),"")</f>
        <v/>
      </c>
      <c r="V209" s="56" t="str">
        <f>IFERROR(VLOOKUP(I209,'FIN CAL LOOKUP'!B:K,9,1),"")</f>
        <v/>
      </c>
      <c r="W209" s="56" t="str">
        <f>IFERROR(VLOOKUP(S209,'Active Employees '!B:R,17,0),"NA")</f>
        <v>Human Resources</v>
      </c>
    </row>
    <row r="210" spans="1:23" x14ac:dyDescent="0.25">
      <c r="A210" t="s">
        <v>599</v>
      </c>
      <c r="B210" t="s">
        <v>600</v>
      </c>
      <c r="C210" t="s">
        <v>601</v>
      </c>
      <c r="D210">
        <v>6553329</v>
      </c>
      <c r="E210" t="s">
        <v>63</v>
      </c>
      <c r="F210" t="s">
        <v>29</v>
      </c>
      <c r="H210" s="1"/>
      <c r="I210" s="1"/>
      <c r="J210" t="s">
        <v>602</v>
      </c>
      <c r="N210" t="s">
        <v>603</v>
      </c>
      <c r="Q210" t="s">
        <v>517</v>
      </c>
      <c r="R210">
        <v>8900</v>
      </c>
      <c r="S210">
        <v>326461</v>
      </c>
      <c r="T210" t="s">
        <v>604</v>
      </c>
      <c r="U210" s="56" t="str">
        <f>IFERROR(VLOOKUP(H210,'FIN CAL LOOKUP'!A:J,7,1),"")</f>
        <v/>
      </c>
      <c r="V210" s="56" t="str">
        <f>IFERROR(VLOOKUP(I210,'FIN CAL LOOKUP'!B:K,9,1),"")</f>
        <v/>
      </c>
      <c r="W210" s="56" t="str">
        <f>IFERROR(VLOOKUP(S210,'Active Employees '!B:R,17,0),"NA")</f>
        <v>FFM</v>
      </c>
    </row>
    <row r="211" spans="1:23" x14ac:dyDescent="0.25">
      <c r="A211" t="s">
        <v>612</v>
      </c>
      <c r="B211" t="s">
        <v>613</v>
      </c>
      <c r="C211" t="s">
        <v>601</v>
      </c>
      <c r="D211">
        <v>6553329</v>
      </c>
      <c r="E211" t="s">
        <v>63</v>
      </c>
      <c r="F211" t="s">
        <v>29</v>
      </c>
      <c r="H211" s="1"/>
      <c r="I211" s="1"/>
      <c r="J211" t="s">
        <v>614</v>
      </c>
      <c r="N211" t="s">
        <v>615</v>
      </c>
      <c r="O211" t="s">
        <v>15419</v>
      </c>
      <c r="P211" t="s">
        <v>258</v>
      </c>
      <c r="Q211" t="s">
        <v>616</v>
      </c>
      <c r="R211" t="s">
        <v>67</v>
      </c>
      <c r="S211">
        <v>312948</v>
      </c>
      <c r="T211" t="s">
        <v>612</v>
      </c>
      <c r="U211" s="56" t="str">
        <f>IFERROR(VLOOKUP(H211,'FIN CAL LOOKUP'!A:J,7,1),"")</f>
        <v/>
      </c>
      <c r="V211" s="56" t="str">
        <f>IFERROR(VLOOKUP(I211,'FIN CAL LOOKUP'!B:K,9,1),"")</f>
        <v/>
      </c>
      <c r="W211" s="56" t="str">
        <f>IFERROR(VLOOKUP(S211,'Active Employees '!B:R,17,0),"NA")</f>
        <v>FFM</v>
      </c>
    </row>
    <row r="212" spans="1:23" x14ac:dyDescent="0.25">
      <c r="A212" t="s">
        <v>561</v>
      </c>
      <c r="B212" t="s">
        <v>562</v>
      </c>
      <c r="C212" t="s">
        <v>563</v>
      </c>
      <c r="D212">
        <v>6553244</v>
      </c>
      <c r="E212" t="s">
        <v>63</v>
      </c>
      <c r="F212" t="s">
        <v>1</v>
      </c>
      <c r="G212" t="s">
        <v>69</v>
      </c>
      <c r="H212" s="1">
        <v>44904</v>
      </c>
      <c r="I212" s="1">
        <v>44931</v>
      </c>
      <c r="J212" t="s">
        <v>564</v>
      </c>
      <c r="N212" t="s">
        <v>565</v>
      </c>
      <c r="O212" t="s">
        <v>15418</v>
      </c>
      <c r="P212" t="s">
        <v>203</v>
      </c>
      <c r="Q212" t="s">
        <v>204</v>
      </c>
      <c r="R212" t="s">
        <v>67</v>
      </c>
      <c r="S212">
        <v>228551</v>
      </c>
      <c r="T212" t="s">
        <v>561</v>
      </c>
      <c r="U212" s="56" t="str">
        <f>IFERROR(VLOOKUP(H212,'FIN CAL LOOKUP'!A:J,7,1),"")</f>
        <v>DEC, FY23</v>
      </c>
      <c r="V212" s="56" t="str">
        <f>IFERROR(VLOOKUP(I212,'FIN CAL LOOKUP'!B:K,9,1),"")</f>
        <v>Q3, FY23</v>
      </c>
      <c r="W212" s="56" t="str">
        <f>IFERROR(VLOOKUP(S212,'Active Employees '!B:R,17,0),"NA")</f>
        <v>Property and Store Development</v>
      </c>
    </row>
    <row r="213" spans="1:23" x14ac:dyDescent="0.25">
      <c r="A213" t="s">
        <v>617</v>
      </c>
      <c r="B213" t="s">
        <v>618</v>
      </c>
      <c r="C213" t="s">
        <v>563</v>
      </c>
      <c r="D213">
        <v>6553244</v>
      </c>
      <c r="E213" t="s">
        <v>63</v>
      </c>
      <c r="F213" t="s">
        <v>2</v>
      </c>
      <c r="H213" s="1">
        <v>45076</v>
      </c>
      <c r="I213" s="1"/>
      <c r="J213" t="s">
        <v>602</v>
      </c>
      <c r="N213" t="s">
        <v>619</v>
      </c>
      <c r="Q213" t="s">
        <v>620</v>
      </c>
      <c r="R213"/>
      <c r="S213">
        <v>298492</v>
      </c>
      <c r="T213" t="s">
        <v>617</v>
      </c>
      <c r="U213" s="56" t="str">
        <f>IFERROR(VLOOKUP(H213,'FIN CAL LOOKUP'!A:J,7,1),"")</f>
        <v>JUN, FY23</v>
      </c>
      <c r="V213" s="56" t="str">
        <f>IFERROR(VLOOKUP(I213,'FIN CAL LOOKUP'!B:K,9,1),"")</f>
        <v/>
      </c>
      <c r="W213" s="56" t="str">
        <f>IFERROR(VLOOKUP(S213,'Active Employees '!B:R,17,0),"NA")</f>
        <v>FFM</v>
      </c>
    </row>
    <row r="214" spans="1:23" x14ac:dyDescent="0.25">
      <c r="A214" t="s">
        <v>125</v>
      </c>
      <c r="B214" t="s">
        <v>126</v>
      </c>
      <c r="C214" t="s">
        <v>563</v>
      </c>
      <c r="D214">
        <v>6553244</v>
      </c>
      <c r="E214" t="s">
        <v>63</v>
      </c>
      <c r="F214" t="s">
        <v>29</v>
      </c>
      <c r="H214" s="1"/>
      <c r="I214" s="1"/>
      <c r="J214" t="s">
        <v>127</v>
      </c>
      <c r="N214" t="s">
        <v>128</v>
      </c>
      <c r="O214" t="s">
        <v>16</v>
      </c>
      <c r="Q214" t="s">
        <v>129</v>
      </c>
      <c r="R214" t="s">
        <v>67</v>
      </c>
      <c r="S214">
        <v>329419</v>
      </c>
      <c r="T214" t="s">
        <v>125</v>
      </c>
      <c r="U214" s="56" t="str">
        <f>IFERROR(VLOOKUP(H214,'FIN CAL LOOKUP'!A:J,7,1),"")</f>
        <v/>
      </c>
      <c r="V214" s="56" t="str">
        <f>IFERROR(VLOOKUP(I214,'FIN CAL LOOKUP'!B:K,9,1),"")</f>
        <v/>
      </c>
      <c r="W214" s="56" t="str">
        <f>IFERROR(VLOOKUP(S214,'Active Employees '!B:R,17,0),"NA")</f>
        <v>Human Resources</v>
      </c>
    </row>
    <row r="215" spans="1:23" x14ac:dyDescent="0.25">
      <c r="A215" t="s">
        <v>599</v>
      </c>
      <c r="B215" t="s">
        <v>600</v>
      </c>
      <c r="C215" t="s">
        <v>563</v>
      </c>
      <c r="D215">
        <v>6553244</v>
      </c>
      <c r="E215" t="s">
        <v>63</v>
      </c>
      <c r="F215" t="s">
        <v>29</v>
      </c>
      <c r="H215" s="1"/>
      <c r="I215" s="1"/>
      <c r="J215" t="s">
        <v>602</v>
      </c>
      <c r="N215" t="s">
        <v>603</v>
      </c>
      <c r="Q215" t="s">
        <v>517</v>
      </c>
      <c r="R215">
        <v>8900</v>
      </c>
      <c r="S215">
        <v>326461</v>
      </c>
      <c r="T215" t="s">
        <v>604</v>
      </c>
      <c r="U215" s="56" t="str">
        <f>IFERROR(VLOOKUP(H215,'FIN CAL LOOKUP'!A:J,7,1),"")</f>
        <v/>
      </c>
      <c r="V215" s="56" t="str">
        <f>IFERROR(VLOOKUP(I215,'FIN CAL LOOKUP'!B:K,9,1),"")</f>
        <v/>
      </c>
      <c r="W215" s="56" t="str">
        <f>IFERROR(VLOOKUP(S215,'Active Employees '!B:R,17,0),"NA")</f>
        <v>FFM</v>
      </c>
    </row>
    <row r="216" spans="1:23" x14ac:dyDescent="0.25">
      <c r="A216" t="s">
        <v>612</v>
      </c>
      <c r="B216" t="s">
        <v>613</v>
      </c>
      <c r="C216" t="s">
        <v>563</v>
      </c>
      <c r="D216">
        <v>6553244</v>
      </c>
      <c r="E216" t="s">
        <v>63</v>
      </c>
      <c r="F216" t="s">
        <v>29</v>
      </c>
      <c r="H216" s="1"/>
      <c r="I216" s="1"/>
      <c r="J216" t="s">
        <v>614</v>
      </c>
      <c r="N216" t="s">
        <v>615</v>
      </c>
      <c r="O216" t="s">
        <v>15419</v>
      </c>
      <c r="P216" t="s">
        <v>258</v>
      </c>
      <c r="Q216" t="s">
        <v>616</v>
      </c>
      <c r="R216" t="s">
        <v>67</v>
      </c>
      <c r="S216">
        <v>312948</v>
      </c>
      <c r="T216" t="s">
        <v>612</v>
      </c>
      <c r="U216" s="56" t="str">
        <f>IFERROR(VLOOKUP(H216,'FIN CAL LOOKUP'!A:J,7,1),"")</f>
        <v/>
      </c>
      <c r="V216" s="56" t="str">
        <f>IFERROR(VLOOKUP(I216,'FIN CAL LOOKUP'!B:K,9,1),"")</f>
        <v/>
      </c>
      <c r="W216" s="56" t="str">
        <f>IFERROR(VLOOKUP(S216,'Active Employees '!B:R,17,0),"NA")</f>
        <v>FFM</v>
      </c>
    </row>
    <row r="217" spans="1:23" x14ac:dyDescent="0.25">
      <c r="A217" t="s">
        <v>445</v>
      </c>
      <c r="B217" t="s">
        <v>552</v>
      </c>
      <c r="C217" t="s">
        <v>572</v>
      </c>
      <c r="D217">
        <v>6020840</v>
      </c>
      <c r="E217" t="s">
        <v>63</v>
      </c>
      <c r="F217" t="s">
        <v>29</v>
      </c>
      <c r="H217" s="1"/>
      <c r="I217" s="1"/>
      <c r="J217" t="s">
        <v>271</v>
      </c>
      <c r="N217" t="s">
        <v>553</v>
      </c>
      <c r="O217" t="s">
        <v>22</v>
      </c>
      <c r="P217" t="s">
        <v>444</v>
      </c>
      <c r="Q217" t="s">
        <v>507</v>
      </c>
      <c r="R217"/>
      <c r="S217" t="s">
        <v>554</v>
      </c>
      <c r="U217" s="56" t="str">
        <f>IFERROR(VLOOKUP(H217,'FIN CAL LOOKUP'!A:J,7,1),"")</f>
        <v/>
      </c>
      <c r="V217" s="56" t="str">
        <f>IFERROR(VLOOKUP(I217,'FIN CAL LOOKUP'!B:K,9,1),"")</f>
        <v/>
      </c>
      <c r="W217" s="56" t="str">
        <f>IFERROR(VLOOKUP(S217,'Active Employees '!B:R,17,0),"NA")</f>
        <v>NA</v>
      </c>
    </row>
    <row r="218" spans="1:23" x14ac:dyDescent="0.25">
      <c r="A218" t="s">
        <v>247</v>
      </c>
      <c r="B218" t="s">
        <v>248</v>
      </c>
      <c r="C218" t="s">
        <v>572</v>
      </c>
      <c r="D218">
        <v>6020840</v>
      </c>
      <c r="E218" t="s">
        <v>63</v>
      </c>
      <c r="F218" t="s">
        <v>29</v>
      </c>
      <c r="H218" s="1"/>
      <c r="I218" s="1"/>
      <c r="J218" t="s">
        <v>249</v>
      </c>
      <c r="N218" t="s">
        <v>250</v>
      </c>
      <c r="O218" t="s">
        <v>16</v>
      </c>
      <c r="Q218" t="s">
        <v>251</v>
      </c>
      <c r="R218" t="s">
        <v>67</v>
      </c>
      <c r="S218">
        <v>335714</v>
      </c>
      <c r="U218" s="56" t="str">
        <f>IFERROR(VLOOKUP(H218,'FIN CAL LOOKUP'!A:J,7,1),"")</f>
        <v/>
      </c>
      <c r="V218" s="56" t="str">
        <f>IFERROR(VLOOKUP(I218,'FIN CAL LOOKUP'!B:K,9,1),"")</f>
        <v/>
      </c>
      <c r="W218" s="56" t="str">
        <f>IFERROR(VLOOKUP(S218,'Active Employees '!B:R,17,0),"NA")</f>
        <v>Human Resources</v>
      </c>
    </row>
    <row r="219" spans="1:23" x14ac:dyDescent="0.25">
      <c r="A219" t="s">
        <v>697</v>
      </c>
      <c r="B219" t="s">
        <v>698</v>
      </c>
      <c r="C219" t="s">
        <v>572</v>
      </c>
      <c r="D219">
        <v>6020840</v>
      </c>
      <c r="E219" t="s">
        <v>63</v>
      </c>
      <c r="F219" t="s">
        <v>29</v>
      </c>
      <c r="H219" s="1"/>
      <c r="I219" s="1"/>
      <c r="J219" t="s">
        <v>683</v>
      </c>
      <c r="O219" t="s">
        <v>18</v>
      </c>
      <c r="P219" t="s">
        <v>18</v>
      </c>
      <c r="Q219" t="s">
        <v>699</v>
      </c>
      <c r="R219"/>
      <c r="U219" s="56" t="str">
        <f>IFERROR(VLOOKUP(H219,'FIN CAL LOOKUP'!A:J,7,1),"")</f>
        <v/>
      </c>
      <c r="V219" s="56" t="str">
        <f>IFERROR(VLOOKUP(I219,'FIN CAL LOOKUP'!B:K,9,1),"")</f>
        <v/>
      </c>
      <c r="W219" s="56" t="str">
        <f>IFERROR(VLOOKUP(S219,'Active Employees '!B:R,17,0),"NA")</f>
        <v>NA</v>
      </c>
    </row>
    <row r="220" spans="1:23" x14ac:dyDescent="0.25">
      <c r="A220" t="s">
        <v>441</v>
      </c>
      <c r="B220" t="s">
        <v>442</v>
      </c>
      <c r="C220" t="s">
        <v>572</v>
      </c>
      <c r="D220">
        <v>6020840</v>
      </c>
      <c r="E220" t="s">
        <v>63</v>
      </c>
      <c r="F220" t="s">
        <v>29</v>
      </c>
      <c r="H220" s="1"/>
      <c r="I220" s="1"/>
      <c r="J220" t="s">
        <v>271</v>
      </c>
      <c r="N220" t="s">
        <v>443</v>
      </c>
      <c r="O220" t="s">
        <v>22</v>
      </c>
      <c r="P220" t="s">
        <v>444</v>
      </c>
      <c r="Q220" t="s">
        <v>445</v>
      </c>
      <c r="R220"/>
      <c r="S220" t="s">
        <v>446</v>
      </c>
      <c r="U220" s="56" t="str">
        <f>IFERROR(VLOOKUP(H220,'FIN CAL LOOKUP'!A:J,7,1),"")</f>
        <v/>
      </c>
      <c r="V220" s="56" t="str">
        <f>IFERROR(VLOOKUP(I220,'FIN CAL LOOKUP'!B:K,9,1),"")</f>
        <v/>
      </c>
      <c r="W220" s="56" t="str">
        <f>IFERROR(VLOOKUP(S220,'Active Employees '!B:R,17,0),"NA")</f>
        <v>NA</v>
      </c>
    </row>
    <row r="221" spans="1:23" x14ac:dyDescent="0.25">
      <c r="A221" t="s">
        <v>447</v>
      </c>
      <c r="B221" t="s">
        <v>448</v>
      </c>
      <c r="C221" t="s">
        <v>572</v>
      </c>
      <c r="D221">
        <v>6020840</v>
      </c>
      <c r="E221" t="s">
        <v>63</v>
      </c>
      <c r="F221" t="s">
        <v>29</v>
      </c>
      <c r="H221" s="1"/>
      <c r="I221" s="1"/>
      <c r="J221" t="s">
        <v>271</v>
      </c>
      <c r="N221" t="s">
        <v>449</v>
      </c>
      <c r="O221" t="s">
        <v>22</v>
      </c>
      <c r="P221" t="s">
        <v>444</v>
      </c>
      <c r="Q221" t="s">
        <v>445</v>
      </c>
      <c r="R221"/>
      <c r="S221" t="s">
        <v>450</v>
      </c>
      <c r="U221" s="56" t="str">
        <f>IFERROR(VLOOKUP(H221,'FIN CAL LOOKUP'!A:J,7,1),"")</f>
        <v/>
      </c>
      <c r="V221" s="56" t="str">
        <f>IFERROR(VLOOKUP(I221,'FIN CAL LOOKUP'!B:K,9,1),"")</f>
        <v/>
      </c>
      <c r="W221" s="56" t="str">
        <f>IFERROR(VLOOKUP(S221,'Active Employees '!B:R,17,0),"NA")</f>
        <v>NA</v>
      </c>
    </row>
    <row r="222" spans="1:23" x14ac:dyDescent="0.25">
      <c r="A222" t="s">
        <v>457</v>
      </c>
      <c r="B222" t="s">
        <v>458</v>
      </c>
      <c r="C222" t="s">
        <v>572</v>
      </c>
      <c r="D222">
        <v>6020840</v>
      </c>
      <c r="E222" t="s">
        <v>63</v>
      </c>
      <c r="F222" t="s">
        <v>29</v>
      </c>
      <c r="H222" s="1"/>
      <c r="I222" s="1"/>
      <c r="J222" t="s">
        <v>271</v>
      </c>
      <c r="N222" t="s">
        <v>449</v>
      </c>
      <c r="O222" t="s">
        <v>22</v>
      </c>
      <c r="P222" t="s">
        <v>444</v>
      </c>
      <c r="Q222" t="s">
        <v>445</v>
      </c>
      <c r="R222"/>
      <c r="S222" t="s">
        <v>459</v>
      </c>
      <c r="U222" s="56" t="str">
        <f>IFERROR(VLOOKUP(H222,'FIN CAL LOOKUP'!A:J,7,1),"")</f>
        <v/>
      </c>
      <c r="V222" s="56" t="str">
        <f>IFERROR(VLOOKUP(I222,'FIN CAL LOOKUP'!B:K,9,1),"")</f>
        <v/>
      </c>
      <c r="W222" s="56" t="str">
        <f>IFERROR(VLOOKUP(S222,'Active Employees '!B:R,17,0),"NA")</f>
        <v>NA</v>
      </c>
    </row>
    <row r="223" spans="1:23" x14ac:dyDescent="0.25">
      <c r="A223" t="s">
        <v>454</v>
      </c>
      <c r="B223" t="s">
        <v>455</v>
      </c>
      <c r="C223" t="s">
        <v>572</v>
      </c>
      <c r="D223">
        <v>6020840</v>
      </c>
      <c r="E223" t="s">
        <v>63</v>
      </c>
      <c r="F223" t="s">
        <v>29</v>
      </c>
      <c r="H223" s="1"/>
      <c r="I223" s="1"/>
      <c r="J223" t="s">
        <v>271</v>
      </c>
      <c r="N223" t="s">
        <v>456</v>
      </c>
      <c r="O223" t="s">
        <v>22</v>
      </c>
      <c r="P223" t="s">
        <v>444</v>
      </c>
      <c r="Q223" t="s">
        <v>445</v>
      </c>
      <c r="R223"/>
      <c r="U223" s="56" t="str">
        <f>IFERROR(VLOOKUP(H223,'FIN CAL LOOKUP'!A:J,7,1),"")</f>
        <v/>
      </c>
      <c r="V223" s="56" t="str">
        <f>IFERROR(VLOOKUP(I223,'FIN CAL LOOKUP'!B:K,9,1),"")</f>
        <v/>
      </c>
      <c r="W223" s="56" t="str">
        <f>IFERROR(VLOOKUP(S223,'Active Employees '!B:R,17,0),"NA")</f>
        <v>NA</v>
      </c>
    </row>
    <row r="224" spans="1:23" x14ac:dyDescent="0.25">
      <c r="A224" t="s">
        <v>451</v>
      </c>
      <c r="B224" t="s">
        <v>452</v>
      </c>
      <c r="C224" t="s">
        <v>572</v>
      </c>
      <c r="D224">
        <v>6020840</v>
      </c>
      <c r="E224" t="s">
        <v>63</v>
      </c>
      <c r="F224" t="s">
        <v>29</v>
      </c>
      <c r="H224" s="1"/>
      <c r="I224" s="1"/>
      <c r="J224" t="s">
        <v>271</v>
      </c>
      <c r="N224" t="s">
        <v>453</v>
      </c>
      <c r="O224" t="s">
        <v>22</v>
      </c>
      <c r="P224" t="s">
        <v>444</v>
      </c>
      <c r="Q224" t="s">
        <v>445</v>
      </c>
      <c r="R224"/>
      <c r="U224" s="56" t="str">
        <f>IFERROR(VLOOKUP(H224,'FIN CAL LOOKUP'!A:J,7,1),"")</f>
        <v/>
      </c>
      <c r="V224" s="56" t="str">
        <f>IFERROR(VLOOKUP(I224,'FIN CAL LOOKUP'!B:K,9,1),"")</f>
        <v/>
      </c>
      <c r="W224" s="56" t="str">
        <f>IFERROR(VLOOKUP(S224,'Active Employees '!B:R,17,0),"NA")</f>
        <v>NA</v>
      </c>
    </row>
    <row r="225" spans="1:23" x14ac:dyDescent="0.25">
      <c r="A225" t="s">
        <v>460</v>
      </c>
      <c r="B225" t="s">
        <v>461</v>
      </c>
      <c r="C225" t="s">
        <v>572</v>
      </c>
      <c r="D225">
        <v>6020840</v>
      </c>
      <c r="E225" t="s">
        <v>63</v>
      </c>
      <c r="F225" t="s">
        <v>29</v>
      </c>
      <c r="H225" s="1"/>
      <c r="I225" s="1"/>
      <c r="J225" t="s">
        <v>271</v>
      </c>
      <c r="N225" t="s">
        <v>462</v>
      </c>
      <c r="O225" t="s">
        <v>22</v>
      </c>
      <c r="P225" t="s">
        <v>444</v>
      </c>
      <c r="Q225" t="s">
        <v>445</v>
      </c>
      <c r="R225"/>
      <c r="S225" t="s">
        <v>463</v>
      </c>
      <c r="U225" s="56" t="str">
        <f>IFERROR(VLOOKUP(H225,'FIN CAL LOOKUP'!A:J,7,1),"")</f>
        <v/>
      </c>
      <c r="V225" s="56" t="str">
        <f>IFERROR(VLOOKUP(I225,'FIN CAL LOOKUP'!B:K,9,1),"")</f>
        <v/>
      </c>
      <c r="W225" s="56" t="str">
        <f>IFERROR(VLOOKUP(S225,'Active Employees '!B:R,17,0),"NA")</f>
        <v>NA</v>
      </c>
    </row>
    <row r="226" spans="1:23" x14ac:dyDescent="0.25">
      <c r="A226" t="s">
        <v>89</v>
      </c>
      <c r="B226" t="s">
        <v>90</v>
      </c>
      <c r="C226" t="s">
        <v>572</v>
      </c>
      <c r="D226">
        <v>6020840</v>
      </c>
      <c r="E226" t="s">
        <v>63</v>
      </c>
      <c r="F226" t="s">
        <v>29</v>
      </c>
      <c r="H226" s="1"/>
      <c r="I226" s="1"/>
      <c r="J226" t="s">
        <v>70</v>
      </c>
      <c r="O226" t="s">
        <v>16</v>
      </c>
      <c r="P226" t="s">
        <v>91</v>
      </c>
      <c r="Q226" t="s">
        <v>78</v>
      </c>
      <c r="R226"/>
      <c r="U226" s="56" t="str">
        <f>IFERROR(VLOOKUP(H226,'FIN CAL LOOKUP'!A:J,7,1),"")</f>
        <v/>
      </c>
      <c r="V226" s="56" t="str">
        <f>IFERROR(VLOOKUP(I226,'FIN CAL LOOKUP'!B:K,9,1),"")</f>
        <v/>
      </c>
      <c r="W226" s="56" t="str">
        <f>IFERROR(VLOOKUP(S226,'Active Employees '!B:R,17,0),"NA")</f>
        <v>NA</v>
      </c>
    </row>
    <row r="227" spans="1:23" x14ac:dyDescent="0.25">
      <c r="A227" t="s">
        <v>892</v>
      </c>
      <c r="B227" t="s">
        <v>893</v>
      </c>
      <c r="C227" t="s">
        <v>572</v>
      </c>
      <c r="D227">
        <v>6020840</v>
      </c>
      <c r="E227" t="s">
        <v>63</v>
      </c>
      <c r="F227" t="s">
        <v>1</v>
      </c>
      <c r="G227" t="s">
        <v>69</v>
      </c>
      <c r="H227" s="1">
        <v>45350</v>
      </c>
      <c r="I227" s="1">
        <v>45435</v>
      </c>
      <c r="J227" t="s">
        <v>70</v>
      </c>
      <c r="N227" t="s">
        <v>674</v>
      </c>
      <c r="O227" t="s">
        <v>16</v>
      </c>
      <c r="Q227" t="s">
        <v>72</v>
      </c>
      <c r="R227"/>
      <c r="S227">
        <v>313834</v>
      </c>
      <c r="U227" s="56" t="str">
        <f>IFERROR(VLOOKUP(H227,'FIN CAL LOOKUP'!A:J,7,1),"")</f>
        <v>MAR, FY24</v>
      </c>
      <c r="V227" s="56" t="str">
        <f>IFERROR(VLOOKUP(I227,'FIN CAL LOOKUP'!B:K,9,1),"")</f>
        <v>Q4, FY24</v>
      </c>
      <c r="W227" s="56" t="str">
        <f>IFERROR(VLOOKUP(S227,'Active Employees '!B:R,17,0),"NA")</f>
        <v>Human Resources</v>
      </c>
    </row>
    <row r="228" spans="1:23" x14ac:dyDescent="0.25">
      <c r="A228" t="s">
        <v>105</v>
      </c>
      <c r="B228" t="s">
        <v>106</v>
      </c>
      <c r="C228" t="s">
        <v>572</v>
      </c>
      <c r="D228">
        <v>6020840</v>
      </c>
      <c r="E228" t="s">
        <v>63</v>
      </c>
      <c r="F228" t="s">
        <v>29</v>
      </c>
      <c r="H228" s="1"/>
      <c r="I228" s="1"/>
      <c r="J228" t="s">
        <v>107</v>
      </c>
      <c r="N228" t="s">
        <v>108</v>
      </c>
      <c r="O228" t="s">
        <v>18</v>
      </c>
      <c r="P228" t="s">
        <v>109</v>
      </c>
      <c r="R228" t="s">
        <v>67</v>
      </c>
      <c r="S228">
        <v>335615</v>
      </c>
      <c r="U228" s="56" t="str">
        <f>IFERROR(VLOOKUP(H228,'FIN CAL LOOKUP'!A:J,7,1),"")</f>
        <v/>
      </c>
      <c r="V228" s="56" t="str">
        <f>IFERROR(VLOOKUP(I228,'FIN CAL LOOKUP'!B:K,9,1),"")</f>
        <v/>
      </c>
      <c r="W228" s="56" t="str">
        <f>IFERROR(VLOOKUP(S228,'Active Employees '!B:R,17,0),"NA")</f>
        <v>Marketing</v>
      </c>
    </row>
    <row r="229" spans="1:23" x14ac:dyDescent="0.25">
      <c r="A229" t="s">
        <v>711</v>
      </c>
      <c r="B229" t="s">
        <v>712</v>
      </c>
      <c r="C229" t="s">
        <v>572</v>
      </c>
      <c r="D229">
        <v>6020840</v>
      </c>
      <c r="E229" t="s">
        <v>63</v>
      </c>
      <c r="F229" t="s">
        <v>29</v>
      </c>
      <c r="H229" s="1"/>
      <c r="I229" s="1"/>
      <c r="J229" t="s">
        <v>176</v>
      </c>
      <c r="N229" t="s">
        <v>713</v>
      </c>
      <c r="O229" t="s">
        <v>18</v>
      </c>
      <c r="P229" t="s">
        <v>109</v>
      </c>
      <c r="Q229" t="s">
        <v>312</v>
      </c>
      <c r="R229"/>
      <c r="S229">
        <v>230380</v>
      </c>
      <c r="U229" s="56" t="str">
        <f>IFERROR(VLOOKUP(H229,'FIN CAL LOOKUP'!A:J,7,1),"")</f>
        <v/>
      </c>
      <c r="V229" s="56" t="str">
        <f>IFERROR(VLOOKUP(I229,'FIN CAL LOOKUP'!B:K,9,1),"")</f>
        <v/>
      </c>
      <c r="W229" s="56" t="str">
        <f>IFERROR(VLOOKUP(S229,'Active Employees '!B:R,17,0),"NA")</f>
        <v>Marketing</v>
      </c>
    </row>
    <row r="230" spans="1:23" x14ac:dyDescent="0.25">
      <c r="A230" t="s">
        <v>229</v>
      </c>
      <c r="B230" t="s">
        <v>230</v>
      </c>
      <c r="C230" t="s">
        <v>572</v>
      </c>
      <c r="D230">
        <v>6020840</v>
      </c>
      <c r="E230" t="s">
        <v>63</v>
      </c>
      <c r="F230" t="s">
        <v>29</v>
      </c>
      <c r="H230" s="1"/>
      <c r="I230" s="1"/>
      <c r="J230" t="s">
        <v>119</v>
      </c>
      <c r="N230" t="s">
        <v>231</v>
      </c>
      <c r="O230" t="s">
        <v>18</v>
      </c>
      <c r="P230" t="s">
        <v>109</v>
      </c>
      <c r="Q230" t="s">
        <v>232</v>
      </c>
      <c r="R230"/>
      <c r="S230">
        <v>316928</v>
      </c>
      <c r="U230" s="56" t="str">
        <f>IFERROR(VLOOKUP(H230,'FIN CAL LOOKUP'!A:J,7,1),"")</f>
        <v/>
      </c>
      <c r="V230" s="56" t="str">
        <f>IFERROR(VLOOKUP(I230,'FIN CAL LOOKUP'!B:K,9,1),"")</f>
        <v/>
      </c>
      <c r="W230" s="56" t="str">
        <f>IFERROR(VLOOKUP(S230,'Active Employees '!B:R,17,0),"NA")</f>
        <v>NA</v>
      </c>
    </row>
    <row r="231" spans="1:23" x14ac:dyDescent="0.25">
      <c r="A231" t="s">
        <v>507</v>
      </c>
      <c r="B231" t="s">
        <v>508</v>
      </c>
      <c r="C231" t="s">
        <v>572</v>
      </c>
      <c r="D231">
        <v>6020840</v>
      </c>
      <c r="E231" t="s">
        <v>63</v>
      </c>
      <c r="F231" t="s">
        <v>29</v>
      </c>
      <c r="H231" s="1"/>
      <c r="I231" s="1"/>
      <c r="J231" t="s">
        <v>485</v>
      </c>
      <c r="N231" t="s">
        <v>495</v>
      </c>
      <c r="O231" t="s">
        <v>22</v>
      </c>
      <c r="R231"/>
      <c r="U231" s="56" t="str">
        <f>IFERROR(VLOOKUP(H231,'FIN CAL LOOKUP'!A:J,7,1),"")</f>
        <v/>
      </c>
      <c r="V231" s="56" t="str">
        <f>IFERROR(VLOOKUP(I231,'FIN CAL LOOKUP'!B:K,9,1),"")</f>
        <v/>
      </c>
      <c r="W231" s="56" t="str">
        <f>IFERROR(VLOOKUP(S231,'Active Employees '!B:R,17,0),"NA")</f>
        <v>NA</v>
      </c>
    </row>
    <row r="232" spans="1:23" x14ac:dyDescent="0.25">
      <c r="A232" t="s">
        <v>198</v>
      </c>
      <c r="B232" t="s">
        <v>530</v>
      </c>
      <c r="C232" t="s">
        <v>572</v>
      </c>
      <c r="D232">
        <v>6020840</v>
      </c>
      <c r="E232" t="s">
        <v>63</v>
      </c>
      <c r="F232" t="s">
        <v>29</v>
      </c>
      <c r="H232" s="1"/>
      <c r="I232" s="1"/>
      <c r="J232" t="s">
        <v>485</v>
      </c>
      <c r="N232" t="s">
        <v>531</v>
      </c>
      <c r="O232" t="s">
        <v>14</v>
      </c>
      <c r="R232"/>
      <c r="S232">
        <v>239239</v>
      </c>
      <c r="U232" s="56" t="str">
        <f>IFERROR(VLOOKUP(H232,'FIN CAL LOOKUP'!A:J,7,1),"")</f>
        <v/>
      </c>
      <c r="V232" s="56" t="str">
        <f>IFERROR(VLOOKUP(I232,'FIN CAL LOOKUP'!B:K,9,1),"")</f>
        <v/>
      </c>
      <c r="W232" s="56" t="str">
        <f>IFERROR(VLOOKUP(S232,'Active Employees '!B:R,17,0),"NA")</f>
        <v>FFM</v>
      </c>
    </row>
    <row r="233" spans="1:23" x14ac:dyDescent="0.25">
      <c r="A233" t="s">
        <v>665</v>
      </c>
      <c r="B233" t="s">
        <v>666</v>
      </c>
      <c r="C233" t="s">
        <v>572</v>
      </c>
      <c r="D233">
        <v>6020840</v>
      </c>
      <c r="E233" t="s">
        <v>63</v>
      </c>
      <c r="F233" t="s">
        <v>29</v>
      </c>
      <c r="H233" s="1"/>
      <c r="I233" s="1"/>
      <c r="J233" t="s">
        <v>156</v>
      </c>
      <c r="N233" t="s">
        <v>231</v>
      </c>
      <c r="O233" t="s">
        <v>18</v>
      </c>
      <c r="P233" t="s">
        <v>109</v>
      </c>
      <c r="Q233" t="s">
        <v>232</v>
      </c>
      <c r="R233"/>
      <c r="S233">
        <v>323016</v>
      </c>
      <c r="U233" s="56" t="str">
        <f>IFERROR(VLOOKUP(H233,'FIN CAL LOOKUP'!A:J,7,1),"")</f>
        <v/>
      </c>
      <c r="V233" s="56" t="str">
        <f>IFERROR(VLOOKUP(I233,'FIN CAL LOOKUP'!B:K,9,1),"")</f>
        <v/>
      </c>
      <c r="W233" s="56" t="str">
        <f>IFERROR(VLOOKUP(S233,'Active Employees '!B:R,17,0),"NA")</f>
        <v>Marketing</v>
      </c>
    </row>
    <row r="234" spans="1:23" x14ac:dyDescent="0.25">
      <c r="A234" t="s">
        <v>308</v>
      </c>
      <c r="B234" t="s">
        <v>309</v>
      </c>
      <c r="C234" t="s">
        <v>572</v>
      </c>
      <c r="D234">
        <v>6020840</v>
      </c>
      <c r="E234" t="s">
        <v>63</v>
      </c>
      <c r="F234" t="s">
        <v>29</v>
      </c>
      <c r="H234" s="1"/>
      <c r="I234" s="1"/>
      <c r="J234" t="s">
        <v>310</v>
      </c>
      <c r="N234" t="s">
        <v>311</v>
      </c>
      <c r="O234" t="s">
        <v>18</v>
      </c>
      <c r="P234" t="s">
        <v>109</v>
      </c>
      <c r="Q234" t="s">
        <v>312</v>
      </c>
      <c r="R234"/>
      <c r="S234">
        <v>323038</v>
      </c>
      <c r="U234" s="56" t="str">
        <f>IFERROR(VLOOKUP(H234,'FIN CAL LOOKUP'!A:J,7,1),"")</f>
        <v/>
      </c>
      <c r="V234" s="56" t="str">
        <f>IFERROR(VLOOKUP(I234,'FIN CAL LOOKUP'!B:K,9,1),"")</f>
        <v/>
      </c>
      <c r="W234" s="56" t="str">
        <f>IFERROR(VLOOKUP(S234,'Active Employees '!B:R,17,0),"NA")</f>
        <v>Marketing</v>
      </c>
    </row>
    <row r="235" spans="1:23" x14ac:dyDescent="0.25">
      <c r="A235" t="s">
        <v>681</v>
      </c>
      <c r="B235" t="s">
        <v>682</v>
      </c>
      <c r="C235" t="s">
        <v>572</v>
      </c>
      <c r="D235">
        <v>6020840</v>
      </c>
      <c r="E235" t="s">
        <v>63</v>
      </c>
      <c r="F235" t="s">
        <v>2</v>
      </c>
      <c r="H235" s="1">
        <v>45630</v>
      </c>
      <c r="I235" s="1"/>
      <c r="J235" t="s">
        <v>683</v>
      </c>
      <c r="Q235" t="s">
        <v>684</v>
      </c>
      <c r="R235"/>
      <c r="S235">
        <v>234830</v>
      </c>
      <c r="U235" s="56" t="str">
        <f>IFERROR(VLOOKUP(H235,'FIN CAL LOOKUP'!A:J,7,1),"")</f>
        <v>DEC, FY25</v>
      </c>
      <c r="V235" s="56" t="str">
        <f>IFERROR(VLOOKUP(I235,'FIN CAL LOOKUP'!B:K,9,1),"")</f>
        <v/>
      </c>
      <c r="W235" s="56" t="str">
        <f>IFERROR(VLOOKUP(S235,'Active Employees '!B:R,17,0),"NA")</f>
        <v>Marketing</v>
      </c>
    </row>
    <row r="236" spans="1:23" x14ac:dyDescent="0.25">
      <c r="A236" t="s">
        <v>678</v>
      </c>
      <c r="B236" t="s">
        <v>679</v>
      </c>
      <c r="C236" t="s">
        <v>572</v>
      </c>
      <c r="D236">
        <v>6020840</v>
      </c>
      <c r="E236" t="s">
        <v>63</v>
      </c>
      <c r="F236" t="s">
        <v>2</v>
      </c>
      <c r="H236" s="1">
        <v>45558</v>
      </c>
      <c r="I236" s="1"/>
      <c r="J236" t="s">
        <v>271</v>
      </c>
      <c r="N236" t="s">
        <v>449</v>
      </c>
      <c r="O236" t="s">
        <v>22</v>
      </c>
      <c r="P236" t="s">
        <v>444</v>
      </c>
      <c r="Q236" t="s">
        <v>445</v>
      </c>
      <c r="R236"/>
      <c r="S236" t="s">
        <v>680</v>
      </c>
      <c r="U236" s="56" t="str">
        <f>IFERROR(VLOOKUP(H236,'FIN CAL LOOKUP'!A:J,7,1),"")</f>
        <v>SEP, FY25</v>
      </c>
      <c r="V236" s="56" t="str">
        <f>IFERROR(VLOOKUP(I236,'FIN CAL LOOKUP'!B:K,9,1),"")</f>
        <v/>
      </c>
      <c r="W236" s="56" t="str">
        <f>IFERROR(VLOOKUP(S236,'Active Employees '!B:R,17,0),"NA")</f>
        <v>NA</v>
      </c>
    </row>
    <row r="237" spans="1:23" x14ac:dyDescent="0.25">
      <c r="A237" t="s">
        <v>1359</v>
      </c>
      <c r="B237" t="s">
        <v>1360</v>
      </c>
      <c r="C237" t="s">
        <v>572</v>
      </c>
      <c r="D237">
        <v>6020840</v>
      </c>
      <c r="E237" t="s">
        <v>63</v>
      </c>
      <c r="F237" t="s">
        <v>1</v>
      </c>
      <c r="G237" t="s">
        <v>69</v>
      </c>
      <c r="H237" s="1">
        <v>44886</v>
      </c>
      <c r="I237" s="1">
        <v>44886</v>
      </c>
      <c r="J237" t="s">
        <v>557</v>
      </c>
      <c r="N237" t="s">
        <v>658</v>
      </c>
      <c r="O237" t="s">
        <v>13</v>
      </c>
      <c r="P237" t="s">
        <v>629</v>
      </c>
      <c r="Q237" t="s">
        <v>630</v>
      </c>
      <c r="R237"/>
      <c r="S237">
        <v>323143</v>
      </c>
      <c r="U237" s="56" t="str">
        <f>IFERROR(VLOOKUP(H237,'FIN CAL LOOKUP'!A:J,7,1),"")</f>
        <v>NOV, FY23</v>
      </c>
      <c r="V237" s="56" t="str">
        <f>IFERROR(VLOOKUP(I237,'FIN CAL LOOKUP'!B:K,9,1),"")</f>
        <v>Q2, FY23</v>
      </c>
      <c r="W237" s="56" t="str">
        <f>IFERROR(VLOOKUP(S237,'Active Employees '!B:R,17,0),"NA")</f>
        <v>NA</v>
      </c>
    </row>
    <row r="238" spans="1:23" x14ac:dyDescent="0.25">
      <c r="A238" t="s">
        <v>492</v>
      </c>
      <c r="B238" t="s">
        <v>494</v>
      </c>
      <c r="C238" t="s">
        <v>572</v>
      </c>
      <c r="D238">
        <v>6020840</v>
      </c>
      <c r="E238" t="s">
        <v>63</v>
      </c>
      <c r="F238" t="s">
        <v>29</v>
      </c>
      <c r="H238" s="1"/>
      <c r="I238" s="1"/>
      <c r="J238" t="s">
        <v>271</v>
      </c>
      <c r="N238" t="s">
        <v>495</v>
      </c>
      <c r="O238" t="s">
        <v>14</v>
      </c>
      <c r="R238"/>
      <c r="U238" s="56" t="str">
        <f>IFERROR(VLOOKUP(H238,'FIN CAL LOOKUP'!A:J,7,1),"")</f>
        <v/>
      </c>
      <c r="V238" s="56" t="str">
        <f>IFERROR(VLOOKUP(I238,'FIN CAL LOOKUP'!B:K,9,1),"")</f>
        <v/>
      </c>
      <c r="W238" s="56" t="str">
        <f>IFERROR(VLOOKUP(S238,'Active Employees '!B:R,17,0),"NA")</f>
        <v>NA</v>
      </c>
    </row>
    <row r="239" spans="1:23" x14ac:dyDescent="0.25">
      <c r="A239" t="s">
        <v>689</v>
      </c>
      <c r="B239" t="s">
        <v>690</v>
      </c>
      <c r="C239" t="s">
        <v>572</v>
      </c>
      <c r="D239">
        <v>6020840</v>
      </c>
      <c r="E239" t="s">
        <v>63</v>
      </c>
      <c r="F239" t="s">
        <v>29</v>
      </c>
      <c r="H239" s="1"/>
      <c r="I239" s="1"/>
      <c r="J239" t="s">
        <v>271</v>
      </c>
      <c r="O239" t="s">
        <v>19</v>
      </c>
      <c r="P239" t="s">
        <v>687</v>
      </c>
      <c r="Q239" t="s">
        <v>445</v>
      </c>
      <c r="R239"/>
      <c r="S239" t="s">
        <v>691</v>
      </c>
      <c r="U239" s="56" t="str">
        <f>IFERROR(VLOOKUP(H239,'FIN CAL LOOKUP'!A:J,7,1),"")</f>
        <v/>
      </c>
      <c r="V239" s="56" t="str">
        <f>IFERROR(VLOOKUP(I239,'FIN CAL LOOKUP'!B:K,9,1),"")</f>
        <v/>
      </c>
      <c r="W239" s="56" t="str">
        <f>IFERROR(VLOOKUP(S239,'Active Employees '!B:R,17,0),"NA")</f>
        <v>NA</v>
      </c>
    </row>
    <row r="240" spans="1:23" x14ac:dyDescent="0.25">
      <c r="A240" t="s">
        <v>685</v>
      </c>
      <c r="B240" t="s">
        <v>686</v>
      </c>
      <c r="C240" t="s">
        <v>572</v>
      </c>
      <c r="D240">
        <v>6020840</v>
      </c>
      <c r="E240" t="s">
        <v>63</v>
      </c>
      <c r="F240" t="s">
        <v>29</v>
      </c>
      <c r="H240" s="1"/>
      <c r="I240" s="1"/>
      <c r="J240" t="s">
        <v>271</v>
      </c>
      <c r="O240" t="s">
        <v>19</v>
      </c>
      <c r="P240" t="s">
        <v>687</v>
      </c>
      <c r="Q240" t="s">
        <v>445</v>
      </c>
      <c r="R240"/>
      <c r="S240" t="s">
        <v>688</v>
      </c>
      <c r="U240" s="56" t="str">
        <f>IFERROR(VLOOKUP(H240,'FIN CAL LOOKUP'!A:J,7,1),"")</f>
        <v/>
      </c>
      <c r="V240" s="56" t="str">
        <f>IFERROR(VLOOKUP(I240,'FIN CAL LOOKUP'!B:K,9,1),"")</f>
        <v/>
      </c>
      <c r="W240" s="56" t="str">
        <f>IFERROR(VLOOKUP(S240,'Active Employees '!B:R,17,0),"NA")</f>
        <v>NA</v>
      </c>
    </row>
    <row r="241" spans="1:23" x14ac:dyDescent="0.25">
      <c r="A241" t="s">
        <v>255</v>
      </c>
      <c r="B241" t="s">
        <v>256</v>
      </c>
      <c r="C241" t="s">
        <v>572</v>
      </c>
      <c r="D241">
        <v>6020840</v>
      </c>
      <c r="E241" t="s">
        <v>63</v>
      </c>
      <c r="F241" t="s">
        <v>29</v>
      </c>
      <c r="H241" s="1"/>
      <c r="I241" s="1"/>
      <c r="J241" t="s">
        <v>1474</v>
      </c>
      <c r="N241" t="s">
        <v>257</v>
      </c>
      <c r="O241" t="s">
        <v>15</v>
      </c>
      <c r="P241" t="s">
        <v>258</v>
      </c>
      <c r="Q241" t="s">
        <v>259</v>
      </c>
      <c r="R241"/>
      <c r="S241">
        <v>338637</v>
      </c>
      <c r="T241" t="s">
        <v>260</v>
      </c>
      <c r="U241" s="56" t="str">
        <f>IFERROR(VLOOKUP(H241,'FIN CAL LOOKUP'!A:J,7,1),"")</f>
        <v/>
      </c>
      <c r="V241" s="56" t="str">
        <f>IFERROR(VLOOKUP(I241,'FIN CAL LOOKUP'!B:K,9,1),"")</f>
        <v/>
      </c>
      <c r="W241" s="56" t="str">
        <f>IFERROR(VLOOKUP(S241,'Active Employees '!B:R,17,0),"NA")</f>
        <v>SPG Development</v>
      </c>
    </row>
    <row r="242" spans="1:23" x14ac:dyDescent="0.25">
      <c r="A242" t="s">
        <v>663</v>
      </c>
      <c r="B242" t="s">
        <v>664</v>
      </c>
      <c r="C242" t="s">
        <v>572</v>
      </c>
      <c r="D242">
        <v>6020840</v>
      </c>
      <c r="E242" t="s">
        <v>63</v>
      </c>
      <c r="F242" t="s">
        <v>29</v>
      </c>
      <c r="H242" s="1"/>
      <c r="I242" s="1"/>
      <c r="J242" t="s">
        <v>132</v>
      </c>
      <c r="N242" t="s">
        <v>133</v>
      </c>
      <c r="O242" t="s">
        <v>16</v>
      </c>
      <c r="Q242" t="s">
        <v>129</v>
      </c>
      <c r="R242" t="s">
        <v>67</v>
      </c>
      <c r="S242">
        <v>201940</v>
      </c>
      <c r="T242" t="s">
        <v>663</v>
      </c>
      <c r="U242" s="56" t="str">
        <f>IFERROR(VLOOKUP(H242,'FIN CAL LOOKUP'!A:J,7,1),"")</f>
        <v/>
      </c>
      <c r="V242" s="56" t="str">
        <f>IFERROR(VLOOKUP(I242,'FIN CAL LOOKUP'!B:K,9,1),"")</f>
        <v/>
      </c>
      <c r="W242" s="56" t="str">
        <f>IFERROR(VLOOKUP(S242,'Active Employees '!B:R,17,0),"NA")</f>
        <v>Human Resources</v>
      </c>
    </row>
    <row r="243" spans="1:23" x14ac:dyDescent="0.25">
      <c r="A243" t="s">
        <v>1355</v>
      </c>
      <c r="B243" t="s">
        <v>1356</v>
      </c>
      <c r="C243" t="s">
        <v>572</v>
      </c>
      <c r="D243">
        <v>6020840</v>
      </c>
      <c r="E243" t="s">
        <v>63</v>
      </c>
      <c r="F243" t="s">
        <v>1</v>
      </c>
      <c r="G243" t="s">
        <v>69</v>
      </c>
      <c r="H243" s="1">
        <v>45435</v>
      </c>
      <c r="I243" s="1">
        <v>45435</v>
      </c>
      <c r="J243" t="s">
        <v>249</v>
      </c>
      <c r="N243" t="s">
        <v>250</v>
      </c>
      <c r="O243" t="s">
        <v>16</v>
      </c>
      <c r="Q243" t="s">
        <v>277</v>
      </c>
      <c r="R243" t="s">
        <v>67</v>
      </c>
      <c r="S243">
        <v>314434</v>
      </c>
      <c r="T243" t="s">
        <v>1355</v>
      </c>
      <c r="U243" s="56" t="str">
        <f>IFERROR(VLOOKUP(H243,'FIN CAL LOOKUP'!A:J,7,1),"")</f>
        <v>MAY, FY24</v>
      </c>
      <c r="V243" s="56" t="str">
        <f>IFERROR(VLOOKUP(I243,'FIN CAL LOOKUP'!B:K,9,1),"")</f>
        <v>Q4, FY24</v>
      </c>
      <c r="W243" s="56" t="str">
        <f>IFERROR(VLOOKUP(S243,'Active Employees '!B:R,17,0),"NA")</f>
        <v>Human Resources</v>
      </c>
    </row>
    <row r="244" spans="1:23" x14ac:dyDescent="0.25">
      <c r="A244" t="s">
        <v>532</v>
      </c>
      <c r="B244" t="s">
        <v>533</v>
      </c>
      <c r="C244" t="s">
        <v>572</v>
      </c>
      <c r="D244">
        <v>6020840</v>
      </c>
      <c r="E244" t="s">
        <v>63</v>
      </c>
      <c r="F244" t="s">
        <v>29</v>
      </c>
      <c r="H244" s="1"/>
      <c r="I244" s="1"/>
      <c r="J244" t="s">
        <v>271</v>
      </c>
      <c r="N244" t="s">
        <v>525</v>
      </c>
      <c r="O244" t="s">
        <v>20</v>
      </c>
      <c r="Q244" t="s">
        <v>504</v>
      </c>
      <c r="R244">
        <v>6000</v>
      </c>
      <c r="S244">
        <v>298498</v>
      </c>
      <c r="T244" t="s">
        <v>534</v>
      </c>
      <c r="U244" s="56" t="str">
        <f>IFERROR(VLOOKUP(H244,'FIN CAL LOOKUP'!A:J,7,1),"")</f>
        <v/>
      </c>
      <c r="V244" s="56" t="str">
        <f>IFERROR(VLOOKUP(I244,'FIN CAL LOOKUP'!B:K,9,1),"")</f>
        <v/>
      </c>
      <c r="W244" s="56" t="str">
        <f>IFERROR(VLOOKUP(S244,'Active Employees '!B:R,17,0),"NA")</f>
        <v>Spotlight Group Aviation</v>
      </c>
    </row>
    <row r="245" spans="1:23" x14ac:dyDescent="0.25">
      <c r="A245" t="s">
        <v>667</v>
      </c>
      <c r="B245" t="s">
        <v>668</v>
      </c>
      <c r="C245" t="s">
        <v>572</v>
      </c>
      <c r="D245">
        <v>6020840</v>
      </c>
      <c r="E245" t="s">
        <v>63</v>
      </c>
      <c r="F245" t="s">
        <v>29</v>
      </c>
      <c r="H245" s="1"/>
      <c r="I245" s="1"/>
      <c r="J245" t="s">
        <v>156</v>
      </c>
      <c r="N245" t="s">
        <v>669</v>
      </c>
      <c r="O245" t="s">
        <v>18</v>
      </c>
      <c r="P245" t="s">
        <v>109</v>
      </c>
      <c r="Q245" t="s">
        <v>121</v>
      </c>
      <c r="R245" t="s">
        <v>67</v>
      </c>
      <c r="S245">
        <v>326713</v>
      </c>
      <c r="T245" t="s">
        <v>670</v>
      </c>
      <c r="U245" s="56" t="str">
        <f>IFERROR(VLOOKUP(H245,'FIN CAL LOOKUP'!A:J,7,1),"")</f>
        <v/>
      </c>
      <c r="V245" s="56" t="str">
        <f>IFERROR(VLOOKUP(I245,'FIN CAL LOOKUP'!B:K,9,1),"")</f>
        <v/>
      </c>
      <c r="W245" s="56" t="str">
        <f>IFERROR(VLOOKUP(S245,'Active Employees '!B:R,17,0),"NA")</f>
        <v>Marketing</v>
      </c>
    </row>
    <row r="246" spans="1:23" x14ac:dyDescent="0.25">
      <c r="A246" t="s">
        <v>475</v>
      </c>
      <c r="B246" t="s">
        <v>476</v>
      </c>
      <c r="C246" t="s">
        <v>572</v>
      </c>
      <c r="D246">
        <v>6020840</v>
      </c>
      <c r="E246" t="s">
        <v>63</v>
      </c>
      <c r="F246" t="s">
        <v>1</v>
      </c>
      <c r="G246" t="s">
        <v>69</v>
      </c>
      <c r="H246" s="1">
        <v>45552</v>
      </c>
      <c r="I246" s="1">
        <v>45554</v>
      </c>
      <c r="J246" t="s">
        <v>249</v>
      </c>
      <c r="N246" t="s">
        <v>250</v>
      </c>
      <c r="O246" t="s">
        <v>16</v>
      </c>
      <c r="Q246" t="s">
        <v>277</v>
      </c>
      <c r="R246" t="s">
        <v>67</v>
      </c>
      <c r="S246">
        <v>335473</v>
      </c>
      <c r="T246" t="s">
        <v>475</v>
      </c>
      <c r="U246" s="56" t="str">
        <f>IFERROR(VLOOKUP(H246,'FIN CAL LOOKUP'!A:J,7,1),"")</f>
        <v>SEP, FY25</v>
      </c>
      <c r="V246" s="56" t="str">
        <f>IFERROR(VLOOKUP(I246,'FIN CAL LOOKUP'!B:K,9,1),"")</f>
        <v>Q1, FY25</v>
      </c>
      <c r="W246" s="56" t="str">
        <f>IFERROR(VLOOKUP(S246,'Active Employees '!B:R,17,0),"NA")</f>
        <v>Human Resources</v>
      </c>
    </row>
    <row r="247" spans="1:23" x14ac:dyDescent="0.25">
      <c r="A247" t="s">
        <v>252</v>
      </c>
      <c r="B247" t="s">
        <v>253</v>
      </c>
      <c r="C247" t="s">
        <v>572</v>
      </c>
      <c r="D247">
        <v>6020840</v>
      </c>
      <c r="E247" t="s">
        <v>63</v>
      </c>
      <c r="F247" t="s">
        <v>29</v>
      </c>
      <c r="H247" s="1"/>
      <c r="I247" s="1"/>
      <c r="J247" t="s">
        <v>132</v>
      </c>
      <c r="N247" t="s">
        <v>133</v>
      </c>
      <c r="O247" t="s">
        <v>16</v>
      </c>
      <c r="Q247" t="s">
        <v>129</v>
      </c>
      <c r="R247" t="s">
        <v>67</v>
      </c>
      <c r="S247">
        <v>302625</v>
      </c>
      <c r="T247" t="s">
        <v>252</v>
      </c>
      <c r="U247" s="56" t="str">
        <f>IFERROR(VLOOKUP(H247,'FIN CAL LOOKUP'!A:J,7,1),"")</f>
        <v/>
      </c>
      <c r="V247" s="56" t="str">
        <f>IFERROR(VLOOKUP(I247,'FIN CAL LOOKUP'!B:K,9,1),"")</f>
        <v/>
      </c>
      <c r="W247" s="56" t="str">
        <f>IFERROR(VLOOKUP(S247,'Active Employees '!B:R,17,0),"NA")</f>
        <v>Human Resources</v>
      </c>
    </row>
    <row r="248" spans="1:23" x14ac:dyDescent="0.25">
      <c r="A248" t="s">
        <v>652</v>
      </c>
      <c r="B248" t="s">
        <v>653</v>
      </c>
      <c r="C248" t="s">
        <v>572</v>
      </c>
      <c r="D248">
        <v>6020840</v>
      </c>
      <c r="E248" t="s">
        <v>63</v>
      </c>
      <c r="F248" t="s">
        <v>29</v>
      </c>
      <c r="H248" s="1"/>
      <c r="I248" s="1"/>
      <c r="J248" t="s">
        <v>649</v>
      </c>
      <c r="N248" t="s">
        <v>654</v>
      </c>
      <c r="O248" t="s">
        <v>13</v>
      </c>
      <c r="P248" t="s">
        <v>655</v>
      </c>
      <c r="Q248" t="s">
        <v>162</v>
      </c>
      <c r="R248" t="s">
        <v>67</v>
      </c>
      <c r="S248">
        <v>218229</v>
      </c>
      <c r="T248" t="s">
        <v>652</v>
      </c>
      <c r="U248" s="56" t="str">
        <f>IFERROR(VLOOKUP(H248,'FIN CAL LOOKUP'!A:J,7,1),"")</f>
        <v/>
      </c>
      <c r="V248" s="56" t="str">
        <f>IFERROR(VLOOKUP(I248,'FIN CAL LOOKUP'!B:K,9,1),"")</f>
        <v/>
      </c>
      <c r="W248" s="56" t="str">
        <f>IFERROR(VLOOKUP(S248,'Active Employees '!B:R,17,0),"NA")</f>
        <v>eCommerce &amp; Omni Channel</v>
      </c>
    </row>
    <row r="249" spans="1:23" x14ac:dyDescent="0.25">
      <c r="A249" t="s">
        <v>555</v>
      </c>
      <c r="B249" t="s">
        <v>556</v>
      </c>
      <c r="C249" t="s">
        <v>572</v>
      </c>
      <c r="D249">
        <v>6020840</v>
      </c>
      <c r="E249" t="s">
        <v>63</v>
      </c>
      <c r="F249" t="s">
        <v>1</v>
      </c>
      <c r="G249" t="s">
        <v>69</v>
      </c>
      <c r="H249" s="1">
        <v>44918</v>
      </c>
      <c r="I249" s="1">
        <v>44918</v>
      </c>
      <c r="J249" t="s">
        <v>557</v>
      </c>
      <c r="N249" t="s">
        <v>738</v>
      </c>
      <c r="O249" t="s">
        <v>13</v>
      </c>
      <c r="P249" t="s">
        <v>559</v>
      </c>
      <c r="Q249" t="s">
        <v>630</v>
      </c>
      <c r="R249" t="s">
        <v>67</v>
      </c>
      <c r="S249">
        <v>327314</v>
      </c>
      <c r="T249" t="s">
        <v>555</v>
      </c>
      <c r="U249" s="56" t="str">
        <f>IFERROR(VLOOKUP(H249,'FIN CAL LOOKUP'!A:J,7,1),"")</f>
        <v>DEC, FY23</v>
      </c>
      <c r="V249" s="56" t="str">
        <f>IFERROR(VLOOKUP(I249,'FIN CAL LOOKUP'!B:K,9,1),"")</f>
        <v>Q2, FY23</v>
      </c>
      <c r="W249" s="56" t="str">
        <f>IFERROR(VLOOKUP(S249,'Active Employees '!B:R,17,0),"NA")</f>
        <v>eCommerce &amp; Omni Channel</v>
      </c>
    </row>
    <row r="250" spans="1:23" x14ac:dyDescent="0.25">
      <c r="A250" t="s">
        <v>520</v>
      </c>
      <c r="B250" t="s">
        <v>521</v>
      </c>
      <c r="C250" t="s">
        <v>572</v>
      </c>
      <c r="D250">
        <v>6020840</v>
      </c>
      <c r="E250" t="s">
        <v>63</v>
      </c>
      <c r="F250" t="s">
        <v>29</v>
      </c>
      <c r="H250" s="1"/>
      <c r="I250" s="1"/>
      <c r="J250" t="s">
        <v>271</v>
      </c>
      <c r="N250" t="s">
        <v>522</v>
      </c>
      <c r="O250" t="s">
        <v>22</v>
      </c>
      <c r="P250" t="s">
        <v>481</v>
      </c>
      <c r="Q250" t="s">
        <v>482</v>
      </c>
      <c r="R250">
        <v>5900</v>
      </c>
      <c r="S250">
        <v>312839</v>
      </c>
      <c r="T250" t="s">
        <v>520</v>
      </c>
      <c r="U250" s="56" t="str">
        <f>IFERROR(VLOOKUP(H250,'FIN CAL LOOKUP'!A:J,7,1),"")</f>
        <v/>
      </c>
      <c r="V250" s="56" t="str">
        <f>IFERROR(VLOOKUP(I250,'FIN CAL LOOKUP'!B:K,9,1),"")</f>
        <v/>
      </c>
      <c r="W250" s="56" t="str">
        <f>IFERROR(VLOOKUP(S250,'Active Employees '!B:R,17,0),"NA")</f>
        <v>SPG Development</v>
      </c>
    </row>
    <row r="251" spans="1:23" x14ac:dyDescent="0.25">
      <c r="A251" t="s">
        <v>719</v>
      </c>
      <c r="B251" t="s">
        <v>720</v>
      </c>
      <c r="C251" t="s">
        <v>572</v>
      </c>
      <c r="D251">
        <v>6020840</v>
      </c>
      <c r="E251" t="s">
        <v>63</v>
      </c>
      <c r="F251" t="s">
        <v>29</v>
      </c>
      <c r="H251" s="1"/>
      <c r="I251" s="1"/>
      <c r="J251" t="s">
        <v>156</v>
      </c>
      <c r="N251" t="s">
        <v>120</v>
      </c>
      <c r="O251" t="s">
        <v>18</v>
      </c>
      <c r="P251" t="s">
        <v>109</v>
      </c>
      <c r="Q251" t="s">
        <v>121</v>
      </c>
      <c r="R251" t="s">
        <v>67</v>
      </c>
      <c r="S251">
        <v>321063</v>
      </c>
      <c r="T251" t="s">
        <v>719</v>
      </c>
      <c r="U251" s="56" t="str">
        <f>IFERROR(VLOOKUP(H251,'FIN CAL LOOKUP'!A:J,7,1),"")</f>
        <v/>
      </c>
      <c r="V251" s="56" t="str">
        <f>IFERROR(VLOOKUP(I251,'FIN CAL LOOKUP'!B:K,9,1),"")</f>
        <v/>
      </c>
      <c r="W251" s="56" t="str">
        <f>IFERROR(VLOOKUP(S251,'Active Employees '!B:R,17,0),"NA")</f>
        <v>Marketing</v>
      </c>
    </row>
    <row r="252" spans="1:23" x14ac:dyDescent="0.25">
      <c r="A252" t="s">
        <v>1189</v>
      </c>
      <c r="B252" t="s">
        <v>1190</v>
      </c>
      <c r="C252" t="s">
        <v>572</v>
      </c>
      <c r="D252">
        <v>6020840</v>
      </c>
      <c r="E252" t="s">
        <v>63</v>
      </c>
      <c r="F252" t="s">
        <v>1</v>
      </c>
      <c r="G252" t="s">
        <v>69</v>
      </c>
      <c r="H252" s="1">
        <v>45174</v>
      </c>
      <c r="I252" s="1">
        <v>45174</v>
      </c>
      <c r="J252" t="s">
        <v>249</v>
      </c>
      <c r="N252" t="s">
        <v>1191</v>
      </c>
      <c r="O252" t="s">
        <v>16</v>
      </c>
      <c r="Q252" t="s">
        <v>277</v>
      </c>
      <c r="R252" t="s">
        <v>67</v>
      </c>
      <c r="S252">
        <v>321483</v>
      </c>
      <c r="T252" t="s">
        <v>1189</v>
      </c>
      <c r="U252" s="56" t="str">
        <f>IFERROR(VLOOKUP(H252,'FIN CAL LOOKUP'!A:J,7,1),"")</f>
        <v>SEP, FY24</v>
      </c>
      <c r="V252" s="56" t="str">
        <f>IFERROR(VLOOKUP(I252,'FIN CAL LOOKUP'!B:K,9,1),"")</f>
        <v>Q1, FY24</v>
      </c>
      <c r="W252" s="56" t="str">
        <f>IFERROR(VLOOKUP(S252,'Active Employees '!B:R,17,0),"NA")</f>
        <v>Human Resources</v>
      </c>
    </row>
    <row r="253" spans="1:23" x14ac:dyDescent="0.25">
      <c r="A253" t="s">
        <v>316</v>
      </c>
      <c r="B253" t="s">
        <v>317</v>
      </c>
      <c r="C253" t="s">
        <v>572</v>
      </c>
      <c r="D253">
        <v>6020840</v>
      </c>
      <c r="E253" t="s">
        <v>63</v>
      </c>
      <c r="F253" t="s">
        <v>29</v>
      </c>
      <c r="H253" s="1"/>
      <c r="I253" s="1"/>
      <c r="J253" t="s">
        <v>119</v>
      </c>
      <c r="N253" t="s">
        <v>318</v>
      </c>
      <c r="O253" t="s">
        <v>18</v>
      </c>
      <c r="P253" t="s">
        <v>109</v>
      </c>
      <c r="Q253" t="s">
        <v>121</v>
      </c>
      <c r="R253" t="s">
        <v>67</v>
      </c>
      <c r="S253">
        <v>305854</v>
      </c>
      <c r="T253" t="s">
        <v>319</v>
      </c>
      <c r="U253" s="56" t="str">
        <f>IFERROR(VLOOKUP(H253,'FIN CAL LOOKUP'!A:J,7,1),"")</f>
        <v/>
      </c>
      <c r="V253" s="56" t="str">
        <f>IFERROR(VLOOKUP(I253,'FIN CAL LOOKUP'!B:K,9,1),"")</f>
        <v/>
      </c>
      <c r="W253" s="56" t="str">
        <f>IFERROR(VLOOKUP(S253,'Active Employees '!B:R,17,0),"NA")</f>
        <v>Marketing</v>
      </c>
    </row>
    <row r="254" spans="1:23" x14ac:dyDescent="0.25">
      <c r="A254" t="s">
        <v>591</v>
      </c>
      <c r="B254" t="s">
        <v>592</v>
      </c>
      <c r="C254" t="s">
        <v>572</v>
      </c>
      <c r="D254">
        <v>6020840</v>
      </c>
      <c r="E254" t="s">
        <v>63</v>
      </c>
      <c r="F254" t="s">
        <v>2</v>
      </c>
      <c r="H254" s="1">
        <v>45828</v>
      </c>
      <c r="I254" s="1"/>
      <c r="J254" t="s">
        <v>593</v>
      </c>
      <c r="N254" t="s">
        <v>87</v>
      </c>
      <c r="O254" t="s">
        <v>12</v>
      </c>
      <c r="Q254" t="s">
        <v>88</v>
      </c>
      <c r="R254" t="s">
        <v>67</v>
      </c>
      <c r="S254">
        <v>307816</v>
      </c>
      <c r="T254" t="s">
        <v>594</v>
      </c>
      <c r="U254" s="56" t="str">
        <f>IFERROR(VLOOKUP(H254,'FIN CAL LOOKUP'!A:J,7,1),"")</f>
        <v>JUN, FY25</v>
      </c>
      <c r="V254" s="56" t="str">
        <f>IFERROR(VLOOKUP(I254,'FIN CAL LOOKUP'!B:K,9,1),"")</f>
        <v/>
      </c>
      <c r="W254" s="56" t="str">
        <f>IFERROR(VLOOKUP(S254,'Active Employees '!B:R,17,0),"NA")</f>
        <v>Insights &amp; Analytics</v>
      </c>
    </row>
    <row r="255" spans="1:23" x14ac:dyDescent="0.25">
      <c r="A255" t="s">
        <v>659</v>
      </c>
      <c r="B255" t="s">
        <v>660</v>
      </c>
      <c r="C255" t="s">
        <v>572</v>
      </c>
      <c r="D255">
        <v>6020840</v>
      </c>
      <c r="E255" t="s">
        <v>63</v>
      </c>
      <c r="F255" t="s">
        <v>29</v>
      </c>
      <c r="H255" s="1"/>
      <c r="I255" s="1"/>
      <c r="J255" t="s">
        <v>628</v>
      </c>
      <c r="N255" t="s">
        <v>637</v>
      </c>
      <c r="O255" t="s">
        <v>18</v>
      </c>
      <c r="P255" t="s">
        <v>103</v>
      </c>
      <c r="Q255" t="s">
        <v>638</v>
      </c>
      <c r="R255" t="s">
        <v>67</v>
      </c>
      <c r="S255">
        <v>317899</v>
      </c>
      <c r="T255" t="s">
        <v>659</v>
      </c>
      <c r="U255" s="56" t="str">
        <f>IFERROR(VLOOKUP(H255,'FIN CAL LOOKUP'!A:J,7,1),"")</f>
        <v/>
      </c>
      <c r="V255" s="56" t="str">
        <f>IFERROR(VLOOKUP(I255,'FIN CAL LOOKUP'!B:K,9,1),"")</f>
        <v/>
      </c>
      <c r="W255" s="56" t="str">
        <f>IFERROR(VLOOKUP(S255,'Active Employees '!B:R,17,0),"NA")</f>
        <v>eCommerce &amp; Omni Channel</v>
      </c>
    </row>
    <row r="256" spans="1:23" x14ac:dyDescent="0.25">
      <c r="A256" t="s">
        <v>73</v>
      </c>
      <c r="B256" t="s">
        <v>74</v>
      </c>
      <c r="C256" t="s">
        <v>572</v>
      </c>
      <c r="D256">
        <v>6020840</v>
      </c>
      <c r="E256" t="s">
        <v>63</v>
      </c>
      <c r="F256" t="s">
        <v>1</v>
      </c>
      <c r="G256" t="s">
        <v>69</v>
      </c>
      <c r="H256" s="1">
        <v>44945</v>
      </c>
      <c r="I256" s="1">
        <v>44945</v>
      </c>
      <c r="J256" t="s">
        <v>75</v>
      </c>
      <c r="L256" t="s">
        <v>1461</v>
      </c>
      <c r="M256" t="s">
        <v>1462</v>
      </c>
      <c r="N256" t="s">
        <v>76</v>
      </c>
      <c r="O256" t="s">
        <v>16</v>
      </c>
      <c r="P256" t="s">
        <v>77</v>
      </c>
      <c r="Q256" t="s">
        <v>78</v>
      </c>
      <c r="R256" t="s">
        <v>67</v>
      </c>
      <c r="S256">
        <v>324005</v>
      </c>
      <c r="T256" t="s">
        <v>79</v>
      </c>
      <c r="U256" s="56" t="str">
        <f>IFERROR(VLOOKUP(H256,'FIN CAL LOOKUP'!A:J,7,1),"")</f>
        <v>JAN, FY23</v>
      </c>
      <c r="V256" s="56" t="str">
        <f>IFERROR(VLOOKUP(I256,'FIN CAL LOOKUP'!B:K,9,1),"")</f>
        <v>Q3, FY23</v>
      </c>
      <c r="W256" s="56" t="str">
        <f>IFERROR(VLOOKUP(S256,'Active Employees '!B:R,17,0),"NA")</f>
        <v>Human Resources</v>
      </c>
    </row>
    <row r="257" spans="1:23" x14ac:dyDescent="0.25">
      <c r="A257" t="s">
        <v>130</v>
      </c>
      <c r="B257" t="s">
        <v>131</v>
      </c>
      <c r="C257" t="s">
        <v>572</v>
      </c>
      <c r="D257">
        <v>6020840</v>
      </c>
      <c r="E257" t="s">
        <v>63</v>
      </c>
      <c r="F257" t="s">
        <v>1</v>
      </c>
      <c r="G257" t="s">
        <v>69</v>
      </c>
      <c r="H257" s="1">
        <v>45497</v>
      </c>
      <c r="I257" s="1">
        <v>45497</v>
      </c>
      <c r="J257" t="s">
        <v>132</v>
      </c>
      <c r="N257" t="s">
        <v>133</v>
      </c>
      <c r="O257" t="s">
        <v>16</v>
      </c>
      <c r="Q257" t="s">
        <v>129</v>
      </c>
      <c r="R257" t="s">
        <v>67</v>
      </c>
      <c r="S257">
        <v>328302</v>
      </c>
      <c r="T257" t="s">
        <v>130</v>
      </c>
      <c r="U257" s="56" t="str">
        <f>IFERROR(VLOOKUP(H257,'FIN CAL LOOKUP'!A:J,7,1),"")</f>
        <v>JUL, FY25</v>
      </c>
      <c r="V257" s="56" t="str">
        <f>IFERROR(VLOOKUP(I257,'FIN CAL LOOKUP'!B:K,9,1),"")</f>
        <v>Q1, FY25</v>
      </c>
      <c r="W257" s="56" t="str">
        <f>IFERROR(VLOOKUP(S257,'Active Employees '!B:R,17,0),"NA")</f>
        <v>Human Resources</v>
      </c>
    </row>
    <row r="258" spans="1:23" x14ac:dyDescent="0.25">
      <c r="A258" t="s">
        <v>907</v>
      </c>
      <c r="B258" t="s">
        <v>908</v>
      </c>
      <c r="C258" t="s">
        <v>572</v>
      </c>
      <c r="D258">
        <v>6020840</v>
      </c>
      <c r="E258" t="s">
        <v>63</v>
      </c>
      <c r="F258" t="s">
        <v>1</v>
      </c>
      <c r="G258" t="s">
        <v>69</v>
      </c>
      <c r="H258" s="1">
        <v>45475</v>
      </c>
      <c r="I258" s="1">
        <v>45583</v>
      </c>
      <c r="J258" t="s">
        <v>249</v>
      </c>
      <c r="N258" t="s">
        <v>250</v>
      </c>
      <c r="O258" t="s">
        <v>16</v>
      </c>
      <c r="Q258" t="s">
        <v>277</v>
      </c>
      <c r="R258" t="s">
        <v>67</v>
      </c>
      <c r="S258">
        <v>326463</v>
      </c>
      <c r="T258" t="s">
        <v>909</v>
      </c>
      <c r="U258" s="56" t="str">
        <f>IFERROR(VLOOKUP(H258,'FIN CAL LOOKUP'!A:J,7,1),"")</f>
        <v>JUL, FY25</v>
      </c>
      <c r="V258" s="56" t="str">
        <f>IFERROR(VLOOKUP(I258,'FIN CAL LOOKUP'!B:K,9,1),"")</f>
        <v>Q2, FY25</v>
      </c>
      <c r="W258" s="56" t="str">
        <f>IFERROR(VLOOKUP(S258,'Active Employees '!B:R,17,0),"NA")</f>
        <v>Human Resources</v>
      </c>
    </row>
    <row r="259" spans="1:23" x14ac:dyDescent="0.25">
      <c r="A259" t="s">
        <v>478</v>
      </c>
      <c r="B259" t="s">
        <v>479</v>
      </c>
      <c r="C259" t="s">
        <v>572</v>
      </c>
      <c r="D259">
        <v>6020840</v>
      </c>
      <c r="E259" t="s">
        <v>63</v>
      </c>
      <c r="F259" t="s">
        <v>29</v>
      </c>
      <c r="H259" s="1"/>
      <c r="I259" s="1"/>
      <c r="J259" t="s">
        <v>271</v>
      </c>
      <c r="N259" t="s">
        <v>480</v>
      </c>
      <c r="O259" t="s">
        <v>22</v>
      </c>
      <c r="P259" t="s">
        <v>481</v>
      </c>
      <c r="Q259" t="s">
        <v>482</v>
      </c>
      <c r="R259">
        <v>5900</v>
      </c>
      <c r="S259">
        <v>297862</v>
      </c>
      <c r="T259" t="s">
        <v>478</v>
      </c>
      <c r="U259" s="56" t="str">
        <f>IFERROR(VLOOKUP(H259,'FIN CAL LOOKUP'!A:J,7,1),"")</f>
        <v/>
      </c>
      <c r="V259" s="56" t="str">
        <f>IFERROR(VLOOKUP(I259,'FIN CAL LOOKUP'!B:K,9,1),"")</f>
        <v/>
      </c>
      <c r="W259" s="56" t="str">
        <f>IFERROR(VLOOKUP(S259,'Active Employees '!B:R,17,0),"NA")</f>
        <v>SPG Development</v>
      </c>
    </row>
    <row r="260" spans="1:23" x14ac:dyDescent="0.25">
      <c r="A260" t="s">
        <v>117</v>
      </c>
      <c r="B260" t="s">
        <v>118</v>
      </c>
      <c r="C260" t="s">
        <v>572</v>
      </c>
      <c r="D260">
        <v>6020840</v>
      </c>
      <c r="E260" t="s">
        <v>63</v>
      </c>
      <c r="F260" t="s">
        <v>29</v>
      </c>
      <c r="H260" s="1"/>
      <c r="I260" s="1"/>
      <c r="J260" t="s">
        <v>119</v>
      </c>
      <c r="N260" t="s">
        <v>120</v>
      </c>
      <c r="O260" t="s">
        <v>18</v>
      </c>
      <c r="P260" t="s">
        <v>109</v>
      </c>
      <c r="Q260" t="s">
        <v>121</v>
      </c>
      <c r="R260" t="s">
        <v>67</v>
      </c>
      <c r="S260">
        <v>239765</v>
      </c>
      <c r="T260" t="s">
        <v>117</v>
      </c>
      <c r="U260" s="56" t="str">
        <f>IFERROR(VLOOKUP(H260,'FIN CAL LOOKUP'!A:J,7,1),"")</f>
        <v/>
      </c>
      <c r="V260" s="56" t="str">
        <f>IFERROR(VLOOKUP(I260,'FIN CAL LOOKUP'!B:K,9,1),"")</f>
        <v/>
      </c>
      <c r="W260" s="56" t="str">
        <f>IFERROR(VLOOKUP(S260,'Active Employees '!B:R,17,0),"NA")</f>
        <v>Marketing</v>
      </c>
    </row>
    <row r="261" spans="1:23" x14ac:dyDescent="0.25">
      <c r="A261" t="s">
        <v>1132</v>
      </c>
      <c r="B261" t="s">
        <v>1133</v>
      </c>
      <c r="C261" t="s">
        <v>572</v>
      </c>
      <c r="D261">
        <v>6020840</v>
      </c>
      <c r="E261" t="s">
        <v>63</v>
      </c>
      <c r="F261" t="s">
        <v>1</v>
      </c>
      <c r="G261" t="s">
        <v>69</v>
      </c>
      <c r="H261" s="1">
        <v>45441</v>
      </c>
      <c r="I261" s="1">
        <v>45441</v>
      </c>
      <c r="J261" t="s">
        <v>156</v>
      </c>
      <c r="N261" t="s">
        <v>1134</v>
      </c>
      <c r="O261" t="s">
        <v>18</v>
      </c>
      <c r="P261" t="s">
        <v>109</v>
      </c>
      <c r="Q261" t="s">
        <v>380</v>
      </c>
      <c r="R261" t="s">
        <v>67</v>
      </c>
      <c r="S261">
        <v>318079</v>
      </c>
      <c r="T261" t="s">
        <v>1135</v>
      </c>
      <c r="U261" s="56" t="str">
        <f>IFERROR(VLOOKUP(H261,'FIN CAL LOOKUP'!A:J,7,1),"")</f>
        <v>JUN, FY24</v>
      </c>
      <c r="V261" s="56" t="str">
        <f>IFERROR(VLOOKUP(I261,'FIN CAL LOOKUP'!B:K,9,1),"")</f>
        <v>Q4, FY24</v>
      </c>
      <c r="W261" s="56" t="str">
        <f>IFERROR(VLOOKUP(S261,'Active Employees '!B:R,17,0),"NA")</f>
        <v>Marketing</v>
      </c>
    </row>
    <row r="262" spans="1:23" x14ac:dyDescent="0.25">
      <c r="A262" t="s">
        <v>326</v>
      </c>
      <c r="B262" t="s">
        <v>327</v>
      </c>
      <c r="C262" t="s">
        <v>572</v>
      </c>
      <c r="D262">
        <v>6020840</v>
      </c>
      <c r="E262" t="s">
        <v>63</v>
      </c>
      <c r="F262" t="s">
        <v>1</v>
      </c>
      <c r="G262" t="s">
        <v>69</v>
      </c>
      <c r="H262" s="1">
        <v>45476</v>
      </c>
      <c r="I262" s="1">
        <v>45476</v>
      </c>
      <c r="J262" t="s">
        <v>70</v>
      </c>
      <c r="N262" t="s">
        <v>82</v>
      </c>
      <c r="O262" t="s">
        <v>16</v>
      </c>
      <c r="Q262" t="s">
        <v>72</v>
      </c>
      <c r="R262" t="s">
        <v>67</v>
      </c>
      <c r="S262">
        <v>313944</v>
      </c>
      <c r="T262" t="s">
        <v>326</v>
      </c>
      <c r="U262" s="56" t="str">
        <f>IFERROR(VLOOKUP(H262,'FIN CAL LOOKUP'!A:J,7,1),"")</f>
        <v>JUL, FY25</v>
      </c>
      <c r="V262" s="56" t="str">
        <f>IFERROR(VLOOKUP(I262,'FIN CAL LOOKUP'!B:K,9,1),"")</f>
        <v>Q4, FY24</v>
      </c>
      <c r="W262" s="56" t="str">
        <f>IFERROR(VLOOKUP(S262,'Active Employees '!B:R,17,0),"NA")</f>
        <v>Human Resources</v>
      </c>
    </row>
    <row r="263" spans="1:23" x14ac:dyDescent="0.25">
      <c r="A263" t="s">
        <v>1124</v>
      </c>
      <c r="B263" t="s">
        <v>1125</v>
      </c>
      <c r="C263" t="s">
        <v>572</v>
      </c>
      <c r="D263">
        <v>6020840</v>
      </c>
      <c r="E263" t="s">
        <v>63</v>
      </c>
      <c r="F263" t="s">
        <v>1</v>
      </c>
      <c r="G263" t="s">
        <v>69</v>
      </c>
      <c r="H263" s="1">
        <v>45469</v>
      </c>
      <c r="I263" s="1">
        <v>45469</v>
      </c>
      <c r="J263" t="s">
        <v>75</v>
      </c>
      <c r="N263" t="s">
        <v>1126</v>
      </c>
      <c r="O263" t="s">
        <v>16</v>
      </c>
      <c r="Q263" t="s">
        <v>78</v>
      </c>
      <c r="R263" t="s">
        <v>67</v>
      </c>
      <c r="S263">
        <v>332963</v>
      </c>
      <c r="T263" t="s">
        <v>1124</v>
      </c>
      <c r="U263" s="56" t="str">
        <f>IFERROR(VLOOKUP(H263,'FIN CAL LOOKUP'!A:J,7,1),"")</f>
        <v>JUN, FY24</v>
      </c>
      <c r="V263" s="56" t="str">
        <f>IFERROR(VLOOKUP(I263,'FIN CAL LOOKUP'!B:K,9,1),"")</f>
        <v>Q4, FY24</v>
      </c>
      <c r="W263" s="56" t="str">
        <f>IFERROR(VLOOKUP(S263,'Active Employees '!B:R,17,0),"NA")</f>
        <v>Human Resources</v>
      </c>
    </row>
    <row r="264" spans="1:23" x14ac:dyDescent="0.25">
      <c r="A264" t="s">
        <v>560</v>
      </c>
      <c r="B264" t="s">
        <v>739</v>
      </c>
      <c r="C264" t="s">
        <v>572</v>
      </c>
      <c r="D264">
        <v>6020840</v>
      </c>
      <c r="E264" t="s">
        <v>63</v>
      </c>
      <c r="F264" t="s">
        <v>29</v>
      </c>
      <c r="H264" s="1"/>
      <c r="I264" s="1"/>
      <c r="J264" t="s">
        <v>160</v>
      </c>
      <c r="N264" t="s">
        <v>738</v>
      </c>
      <c r="O264" t="s">
        <v>13</v>
      </c>
      <c r="P264" t="s">
        <v>559</v>
      </c>
      <c r="Q264" t="s">
        <v>630</v>
      </c>
      <c r="R264" t="s">
        <v>67</v>
      </c>
      <c r="S264">
        <v>231599</v>
      </c>
      <c r="T264" t="s">
        <v>560</v>
      </c>
      <c r="U264" s="56" t="str">
        <f>IFERROR(VLOOKUP(H264,'FIN CAL LOOKUP'!A:J,7,1),"")</f>
        <v/>
      </c>
      <c r="V264" s="56" t="str">
        <f>IFERROR(VLOOKUP(I264,'FIN CAL LOOKUP'!B:K,9,1),"")</f>
        <v/>
      </c>
      <c r="W264" s="56" t="str">
        <f>IFERROR(VLOOKUP(S264,'Active Employees '!B:R,17,0),"NA")</f>
        <v>eCommerce &amp; Omni Channel</v>
      </c>
    </row>
    <row r="265" spans="1:23" x14ac:dyDescent="0.25">
      <c r="A265" t="s">
        <v>80</v>
      </c>
      <c r="B265" t="s">
        <v>81</v>
      </c>
      <c r="C265" t="s">
        <v>572</v>
      </c>
      <c r="D265">
        <v>6020840</v>
      </c>
      <c r="E265" t="s">
        <v>63</v>
      </c>
      <c r="F265" t="s">
        <v>29</v>
      </c>
      <c r="H265" s="1"/>
      <c r="I265" s="1"/>
      <c r="J265" t="s">
        <v>70</v>
      </c>
      <c r="N265" t="s">
        <v>82</v>
      </c>
      <c r="O265" t="s">
        <v>16</v>
      </c>
      <c r="Q265" t="s">
        <v>72</v>
      </c>
      <c r="R265" t="s">
        <v>67</v>
      </c>
      <c r="S265">
        <v>313191</v>
      </c>
      <c r="T265" t="s">
        <v>80</v>
      </c>
      <c r="U265" s="56" t="str">
        <f>IFERROR(VLOOKUP(H265,'FIN CAL LOOKUP'!A:J,7,1),"")</f>
        <v/>
      </c>
      <c r="V265" s="56" t="str">
        <f>IFERROR(VLOOKUP(I265,'FIN CAL LOOKUP'!B:K,9,1),"")</f>
        <v/>
      </c>
      <c r="W265" s="56" t="str">
        <f>IFERROR(VLOOKUP(S265,'Active Employees '!B:R,17,0),"NA")</f>
        <v>Human Resources</v>
      </c>
    </row>
    <row r="266" spans="1:23" x14ac:dyDescent="0.25">
      <c r="A266" t="s">
        <v>672</v>
      </c>
      <c r="B266" t="s">
        <v>673</v>
      </c>
      <c r="C266" t="s">
        <v>572</v>
      </c>
      <c r="D266">
        <v>6020840</v>
      </c>
      <c r="E266" t="s">
        <v>63</v>
      </c>
      <c r="F266" t="s">
        <v>2</v>
      </c>
      <c r="H266" s="1">
        <v>45307</v>
      </c>
      <c r="I266" s="1"/>
      <c r="J266" t="s">
        <v>70</v>
      </c>
      <c r="N266" t="s">
        <v>674</v>
      </c>
      <c r="O266" t="s">
        <v>16</v>
      </c>
      <c r="Q266" t="s">
        <v>72</v>
      </c>
      <c r="R266" t="s">
        <v>67</v>
      </c>
      <c r="S266">
        <v>298118</v>
      </c>
      <c r="T266" t="s">
        <v>672</v>
      </c>
      <c r="U266" s="56" t="str">
        <f>IFERROR(VLOOKUP(H266,'FIN CAL LOOKUP'!A:J,7,1),"")</f>
        <v>JAN, FY24</v>
      </c>
      <c r="V266" s="56" t="str">
        <f>IFERROR(VLOOKUP(I266,'FIN CAL LOOKUP'!B:K,9,1),"")</f>
        <v/>
      </c>
      <c r="W266" s="56" t="str">
        <f>IFERROR(VLOOKUP(S266,'Active Employees '!B:R,17,0),"NA")</f>
        <v>Human Resources</v>
      </c>
    </row>
    <row r="267" spans="1:23" x14ac:dyDescent="0.25">
      <c r="A267" t="s">
        <v>240</v>
      </c>
      <c r="B267" t="s">
        <v>241</v>
      </c>
      <c r="C267" t="s">
        <v>572</v>
      </c>
      <c r="D267">
        <v>6020840</v>
      </c>
      <c r="E267" t="s">
        <v>63</v>
      </c>
      <c r="F267" t="s">
        <v>1</v>
      </c>
      <c r="G267" t="s">
        <v>69</v>
      </c>
      <c r="H267" s="1">
        <v>45736</v>
      </c>
      <c r="I267" s="1">
        <v>45736</v>
      </c>
      <c r="J267" t="s">
        <v>64</v>
      </c>
      <c r="N267" t="s">
        <v>242</v>
      </c>
      <c r="O267" t="s">
        <v>16</v>
      </c>
      <c r="Q267" t="s">
        <v>66</v>
      </c>
      <c r="R267" t="s">
        <v>67</v>
      </c>
      <c r="S267">
        <v>338041</v>
      </c>
      <c r="T267" t="s">
        <v>240</v>
      </c>
      <c r="U267" s="56" t="str">
        <f>IFERROR(VLOOKUP(H267,'FIN CAL LOOKUP'!A:J,7,1),"")</f>
        <v>MAR, FY25</v>
      </c>
      <c r="V267" s="56" t="str">
        <f>IFERROR(VLOOKUP(I267,'FIN CAL LOOKUP'!B:K,9,1),"")</f>
        <v>Q3, FY25</v>
      </c>
      <c r="W267" s="56" t="str">
        <f>IFERROR(VLOOKUP(S267,'Active Employees '!B:R,17,0),"NA")</f>
        <v>Human Resources</v>
      </c>
    </row>
    <row r="268" spans="1:23" x14ac:dyDescent="0.25">
      <c r="A268" t="s">
        <v>496</v>
      </c>
      <c r="B268" t="s">
        <v>497</v>
      </c>
      <c r="C268" t="s">
        <v>572</v>
      </c>
      <c r="D268">
        <v>6020840</v>
      </c>
      <c r="E268" t="s">
        <v>63</v>
      </c>
      <c r="F268" t="s">
        <v>29</v>
      </c>
      <c r="H268" s="1"/>
      <c r="I268" s="1"/>
      <c r="J268" t="s">
        <v>271</v>
      </c>
      <c r="N268" t="s">
        <v>498</v>
      </c>
      <c r="O268" t="s">
        <v>22</v>
      </c>
      <c r="P268" t="s">
        <v>481</v>
      </c>
      <c r="Q268" t="s">
        <v>482</v>
      </c>
      <c r="R268">
        <v>5900</v>
      </c>
      <c r="S268">
        <v>316680</v>
      </c>
      <c r="T268" t="s">
        <v>499</v>
      </c>
      <c r="U268" s="56" t="str">
        <f>IFERROR(VLOOKUP(H268,'FIN CAL LOOKUP'!A:J,7,1),"")</f>
        <v/>
      </c>
      <c r="V268" s="56" t="str">
        <f>IFERROR(VLOOKUP(I268,'FIN CAL LOOKUP'!B:K,9,1),"")</f>
        <v/>
      </c>
      <c r="W268" s="56" t="str">
        <f>IFERROR(VLOOKUP(S268,'Active Employees '!B:R,17,0),"NA")</f>
        <v>SPG Development</v>
      </c>
    </row>
    <row r="269" spans="1:23" x14ac:dyDescent="0.25">
      <c r="A269" t="s">
        <v>714</v>
      </c>
      <c r="B269" t="s">
        <v>715</v>
      </c>
      <c r="C269" t="s">
        <v>572</v>
      </c>
      <c r="D269">
        <v>6020840</v>
      </c>
      <c r="E269" t="s">
        <v>63</v>
      </c>
      <c r="F269" t="s">
        <v>29</v>
      </c>
      <c r="H269" s="1"/>
      <c r="I269" s="1"/>
      <c r="J269" t="s">
        <v>176</v>
      </c>
      <c r="N269" t="s">
        <v>713</v>
      </c>
      <c r="O269" t="s">
        <v>18</v>
      </c>
      <c r="P269" t="s">
        <v>109</v>
      </c>
      <c r="R269" t="s">
        <v>67</v>
      </c>
      <c r="S269">
        <v>216766</v>
      </c>
      <c r="T269" t="s">
        <v>714</v>
      </c>
      <c r="U269" s="56" t="str">
        <f>IFERROR(VLOOKUP(H269,'FIN CAL LOOKUP'!A:J,7,1),"")</f>
        <v/>
      </c>
      <c r="V269" s="56" t="str">
        <f>IFERROR(VLOOKUP(I269,'FIN CAL LOOKUP'!B:K,9,1),"")</f>
        <v/>
      </c>
      <c r="W269" s="56" t="str">
        <f>IFERROR(VLOOKUP(S269,'Active Employees '!B:R,17,0),"NA")</f>
        <v>Marketing</v>
      </c>
    </row>
    <row r="270" spans="1:23" x14ac:dyDescent="0.25">
      <c r="A270" t="s">
        <v>716</v>
      </c>
      <c r="B270" t="s">
        <v>717</v>
      </c>
      <c r="C270" t="s">
        <v>572</v>
      </c>
      <c r="D270">
        <v>6020840</v>
      </c>
      <c r="E270" t="s">
        <v>63</v>
      </c>
      <c r="F270" t="s">
        <v>29</v>
      </c>
      <c r="H270" s="1"/>
      <c r="I270" s="1"/>
      <c r="J270" t="s">
        <v>156</v>
      </c>
      <c r="N270" t="s">
        <v>718</v>
      </c>
      <c r="O270" t="s">
        <v>18</v>
      </c>
      <c r="P270" t="s">
        <v>109</v>
      </c>
      <c r="R270" t="s">
        <v>67</v>
      </c>
      <c r="S270">
        <v>240563</v>
      </c>
      <c r="T270" t="s">
        <v>716</v>
      </c>
      <c r="U270" s="56" t="str">
        <f>IFERROR(VLOOKUP(H270,'FIN CAL LOOKUP'!A:J,7,1),"")</f>
        <v/>
      </c>
      <c r="V270" s="56" t="str">
        <f>IFERROR(VLOOKUP(I270,'FIN CAL LOOKUP'!B:K,9,1),"")</f>
        <v/>
      </c>
      <c r="W270" s="56" t="str">
        <f>IFERROR(VLOOKUP(S270,'Active Employees '!B:R,17,0),"NA")</f>
        <v>Marketing</v>
      </c>
    </row>
    <row r="271" spans="1:23" x14ac:dyDescent="0.25">
      <c r="A271" t="s">
        <v>1197</v>
      </c>
      <c r="B271" t="s">
        <v>1198</v>
      </c>
      <c r="C271" t="s">
        <v>572</v>
      </c>
      <c r="D271">
        <v>6020840</v>
      </c>
      <c r="E271" t="s">
        <v>63</v>
      </c>
      <c r="F271" t="s">
        <v>1</v>
      </c>
      <c r="G271" t="s">
        <v>69</v>
      </c>
      <c r="H271" s="1">
        <v>45474</v>
      </c>
      <c r="I271" s="1">
        <v>45475</v>
      </c>
      <c r="J271" t="s">
        <v>249</v>
      </c>
      <c r="N271" t="s">
        <v>250</v>
      </c>
      <c r="O271" t="s">
        <v>16</v>
      </c>
      <c r="Q271" t="s">
        <v>277</v>
      </c>
      <c r="R271" t="s">
        <v>67</v>
      </c>
      <c r="S271">
        <v>323623</v>
      </c>
      <c r="T271" t="s">
        <v>1199</v>
      </c>
      <c r="U271" s="56" t="str">
        <f>IFERROR(VLOOKUP(H271,'FIN CAL LOOKUP'!A:J,7,1),"")</f>
        <v>JUL, FY25</v>
      </c>
      <c r="V271" s="56" t="str">
        <f>IFERROR(VLOOKUP(I271,'FIN CAL LOOKUP'!B:K,9,1),"")</f>
        <v>Q4, FY24</v>
      </c>
      <c r="W271" s="56" t="str">
        <f>IFERROR(VLOOKUP(S271,'Active Employees '!B:R,17,0),"NA")</f>
        <v>Human Resources</v>
      </c>
    </row>
    <row r="272" spans="1:23" x14ac:dyDescent="0.25">
      <c r="A272" t="s">
        <v>641</v>
      </c>
      <c r="B272" t="s">
        <v>642</v>
      </c>
      <c r="C272" t="s">
        <v>572</v>
      </c>
      <c r="D272">
        <v>6020840</v>
      </c>
      <c r="E272" t="s">
        <v>63</v>
      </c>
      <c r="F272" t="s">
        <v>29</v>
      </c>
      <c r="H272" s="1"/>
      <c r="I272" s="1"/>
      <c r="J272" t="s">
        <v>623</v>
      </c>
      <c r="N272" t="s">
        <v>643</v>
      </c>
      <c r="O272" t="s">
        <v>13</v>
      </c>
      <c r="P272" t="s">
        <v>644</v>
      </c>
      <c r="Q272" t="s">
        <v>645</v>
      </c>
      <c r="R272" t="s">
        <v>67</v>
      </c>
      <c r="S272">
        <v>237223</v>
      </c>
      <c r="T272" t="s">
        <v>646</v>
      </c>
      <c r="U272" s="56" t="str">
        <f>IFERROR(VLOOKUP(H272,'FIN CAL LOOKUP'!A:J,7,1),"")</f>
        <v/>
      </c>
      <c r="V272" s="56" t="str">
        <f>IFERROR(VLOOKUP(I272,'FIN CAL LOOKUP'!B:K,9,1),"")</f>
        <v/>
      </c>
      <c r="W272" s="56" t="str">
        <f>IFERROR(VLOOKUP(S272,'Active Employees '!B:R,17,0),"NA")</f>
        <v>eCommerce &amp; Omni Channel</v>
      </c>
    </row>
    <row r="273" spans="1:23" x14ac:dyDescent="0.25">
      <c r="A273" t="s">
        <v>523</v>
      </c>
      <c r="B273" t="s">
        <v>524</v>
      </c>
      <c r="C273" t="s">
        <v>572</v>
      </c>
      <c r="D273">
        <v>6020840</v>
      </c>
      <c r="E273" t="s">
        <v>63</v>
      </c>
      <c r="F273" t="s">
        <v>29</v>
      </c>
      <c r="H273" s="1"/>
      <c r="I273" s="1"/>
      <c r="J273" t="s">
        <v>271</v>
      </c>
      <c r="N273" t="s">
        <v>525</v>
      </c>
      <c r="O273" t="s">
        <v>20</v>
      </c>
      <c r="Q273" t="s">
        <v>504</v>
      </c>
      <c r="R273">
        <v>6000</v>
      </c>
      <c r="S273">
        <v>239440</v>
      </c>
      <c r="T273" t="s">
        <v>523</v>
      </c>
      <c r="U273" s="56" t="str">
        <f>IFERROR(VLOOKUP(H273,'FIN CAL LOOKUP'!A:J,7,1),"")</f>
        <v/>
      </c>
      <c r="V273" s="56" t="str">
        <f>IFERROR(VLOOKUP(I273,'FIN CAL LOOKUP'!B:K,9,1),"")</f>
        <v/>
      </c>
      <c r="W273" s="56" t="str">
        <f>IFERROR(VLOOKUP(S273,'Active Employees '!B:R,17,0),"NA")</f>
        <v>Spotlight Group Aviation</v>
      </c>
    </row>
    <row r="274" spans="1:23" x14ac:dyDescent="0.25">
      <c r="A274" t="s">
        <v>661</v>
      </c>
      <c r="B274" t="s">
        <v>662</v>
      </c>
      <c r="C274" t="s">
        <v>572</v>
      </c>
      <c r="D274">
        <v>6020840</v>
      </c>
      <c r="E274" t="s">
        <v>63</v>
      </c>
      <c r="F274" t="s">
        <v>29</v>
      </c>
      <c r="H274" s="1"/>
      <c r="I274" s="1"/>
      <c r="J274" t="s">
        <v>623</v>
      </c>
      <c r="N274" t="s">
        <v>643</v>
      </c>
      <c r="O274" t="s">
        <v>13</v>
      </c>
      <c r="P274" t="s">
        <v>644</v>
      </c>
      <c r="Q274" t="s">
        <v>645</v>
      </c>
      <c r="R274" t="s">
        <v>67</v>
      </c>
      <c r="S274">
        <v>305326</v>
      </c>
      <c r="T274" t="s">
        <v>661</v>
      </c>
      <c r="U274" s="56" t="str">
        <f>IFERROR(VLOOKUP(H274,'FIN CAL LOOKUP'!A:J,7,1),"")</f>
        <v/>
      </c>
      <c r="V274" s="56" t="str">
        <f>IFERROR(VLOOKUP(I274,'FIN CAL LOOKUP'!B:K,9,1),"")</f>
        <v/>
      </c>
      <c r="W274" s="56" t="str">
        <f>IFERROR(VLOOKUP(S274,'Active Employees '!B:R,17,0),"NA")</f>
        <v>eCommerce &amp; Omni Channel</v>
      </c>
    </row>
    <row r="275" spans="1:23" x14ac:dyDescent="0.25">
      <c r="A275" t="s">
        <v>125</v>
      </c>
      <c r="B275" t="s">
        <v>126</v>
      </c>
      <c r="C275" t="s">
        <v>572</v>
      </c>
      <c r="D275">
        <v>6020840</v>
      </c>
      <c r="E275" t="s">
        <v>63</v>
      </c>
      <c r="F275" t="s">
        <v>29</v>
      </c>
      <c r="H275" s="1"/>
      <c r="I275" s="1"/>
      <c r="J275" t="s">
        <v>127</v>
      </c>
      <c r="N275" t="s">
        <v>128</v>
      </c>
      <c r="O275" t="s">
        <v>16</v>
      </c>
      <c r="Q275" t="s">
        <v>129</v>
      </c>
      <c r="R275" t="s">
        <v>67</v>
      </c>
      <c r="S275">
        <v>329419</v>
      </c>
      <c r="T275" t="s">
        <v>125</v>
      </c>
      <c r="U275" s="56" t="str">
        <f>IFERROR(VLOOKUP(H275,'FIN CAL LOOKUP'!A:J,7,1),"")</f>
        <v/>
      </c>
      <c r="V275" s="56" t="str">
        <f>IFERROR(VLOOKUP(I275,'FIN CAL LOOKUP'!B:K,9,1),"")</f>
        <v/>
      </c>
      <c r="W275" s="56" t="str">
        <f>IFERROR(VLOOKUP(S275,'Active Employees '!B:R,17,0),"NA")</f>
        <v>Human Resources</v>
      </c>
    </row>
    <row r="276" spans="1:23" x14ac:dyDescent="0.25">
      <c r="A276" t="s">
        <v>605</v>
      </c>
      <c r="B276" t="s">
        <v>606</v>
      </c>
      <c r="C276" t="s">
        <v>572</v>
      </c>
      <c r="D276">
        <v>6020840</v>
      </c>
      <c r="E276" t="s">
        <v>63</v>
      </c>
      <c r="F276" t="s">
        <v>29</v>
      </c>
      <c r="H276" s="1"/>
      <c r="I276" s="1"/>
      <c r="J276" t="s">
        <v>249</v>
      </c>
      <c r="N276" t="s">
        <v>250</v>
      </c>
      <c r="O276" t="s">
        <v>16</v>
      </c>
      <c r="Q276" t="s">
        <v>277</v>
      </c>
      <c r="R276" t="s">
        <v>67</v>
      </c>
      <c r="S276">
        <v>316449</v>
      </c>
      <c r="T276" t="s">
        <v>605</v>
      </c>
      <c r="U276" s="56" t="str">
        <f>IFERROR(VLOOKUP(H276,'FIN CAL LOOKUP'!A:J,7,1),"")</f>
        <v/>
      </c>
      <c r="V276" s="56" t="str">
        <f>IFERROR(VLOOKUP(I276,'FIN CAL LOOKUP'!B:K,9,1),"")</f>
        <v/>
      </c>
      <c r="W276" s="56" t="str">
        <f>IFERROR(VLOOKUP(S276,'Active Employees '!B:R,17,0),"NA")</f>
        <v>Human Resources</v>
      </c>
    </row>
    <row r="277" spans="1:23" x14ac:dyDescent="0.25">
      <c r="A277" t="s">
        <v>275</v>
      </c>
      <c r="B277" t="s">
        <v>276</v>
      </c>
      <c r="C277" t="s">
        <v>572</v>
      </c>
      <c r="D277">
        <v>6020840</v>
      </c>
      <c r="E277" t="s">
        <v>63</v>
      </c>
      <c r="F277" t="s">
        <v>1</v>
      </c>
      <c r="G277" t="s">
        <v>69</v>
      </c>
      <c r="H277" s="1">
        <v>45476</v>
      </c>
      <c r="I277" s="1">
        <v>45476</v>
      </c>
      <c r="J277" t="s">
        <v>249</v>
      </c>
      <c r="N277" t="s">
        <v>250</v>
      </c>
      <c r="O277" t="s">
        <v>16</v>
      </c>
      <c r="Q277" t="s">
        <v>277</v>
      </c>
      <c r="R277" t="s">
        <v>67</v>
      </c>
      <c r="S277">
        <v>328927</v>
      </c>
      <c r="T277" t="s">
        <v>278</v>
      </c>
      <c r="U277" s="56" t="str">
        <f>IFERROR(VLOOKUP(H277,'FIN CAL LOOKUP'!A:J,7,1),"")</f>
        <v>JUL, FY25</v>
      </c>
      <c r="V277" s="56" t="str">
        <f>IFERROR(VLOOKUP(I277,'FIN CAL LOOKUP'!B:K,9,1),"")</f>
        <v>Q4, FY24</v>
      </c>
      <c r="W277" s="56" t="str">
        <f>IFERROR(VLOOKUP(S277,'Active Employees '!B:R,17,0),"NA")</f>
        <v>Human Resources</v>
      </c>
    </row>
    <row r="278" spans="1:23" x14ac:dyDescent="0.25">
      <c r="A278" t="s">
        <v>511</v>
      </c>
      <c r="B278" t="s">
        <v>512</v>
      </c>
      <c r="C278" t="s">
        <v>572</v>
      </c>
      <c r="D278">
        <v>6020840</v>
      </c>
      <c r="E278" t="s">
        <v>63</v>
      </c>
      <c r="F278" t="s">
        <v>29</v>
      </c>
      <c r="H278" s="1"/>
      <c r="I278" s="1"/>
      <c r="J278" t="s">
        <v>271</v>
      </c>
      <c r="N278" t="s">
        <v>513</v>
      </c>
      <c r="O278" t="s">
        <v>22</v>
      </c>
      <c r="P278" t="s">
        <v>481</v>
      </c>
      <c r="Q278" t="s">
        <v>482</v>
      </c>
      <c r="R278">
        <v>5900</v>
      </c>
      <c r="S278">
        <v>239117</v>
      </c>
      <c r="T278" t="s">
        <v>511</v>
      </c>
      <c r="U278" s="56" t="str">
        <f>IFERROR(VLOOKUP(H278,'FIN CAL LOOKUP'!A:J,7,1),"")</f>
        <v/>
      </c>
      <c r="V278" s="56" t="str">
        <f>IFERROR(VLOOKUP(I278,'FIN CAL LOOKUP'!B:K,9,1),"")</f>
        <v/>
      </c>
      <c r="W278" s="56" t="str">
        <f>IFERROR(VLOOKUP(S278,'Active Employees '!B:R,17,0),"NA")</f>
        <v>SPG Development</v>
      </c>
    </row>
    <row r="279" spans="1:23" x14ac:dyDescent="0.25">
      <c r="A279" t="s">
        <v>721</v>
      </c>
      <c r="B279" t="s">
        <v>722</v>
      </c>
      <c r="C279" t="s">
        <v>572</v>
      </c>
      <c r="D279">
        <v>6020840</v>
      </c>
      <c r="E279" t="s">
        <v>63</v>
      </c>
      <c r="F279" t="s">
        <v>29</v>
      </c>
      <c r="H279" s="1"/>
      <c r="I279" s="1"/>
      <c r="J279" t="s">
        <v>156</v>
      </c>
      <c r="N279" t="s">
        <v>108</v>
      </c>
      <c r="O279" t="s">
        <v>18</v>
      </c>
      <c r="P279" t="s">
        <v>109</v>
      </c>
      <c r="Q279" t="s">
        <v>432</v>
      </c>
      <c r="R279" t="s">
        <v>67</v>
      </c>
      <c r="S279">
        <v>312091</v>
      </c>
      <c r="T279" t="s">
        <v>723</v>
      </c>
      <c r="U279" s="56" t="str">
        <f>IFERROR(VLOOKUP(H279,'FIN CAL LOOKUP'!A:J,7,1),"")</f>
        <v/>
      </c>
      <c r="V279" s="56" t="str">
        <f>IFERROR(VLOOKUP(I279,'FIN CAL LOOKUP'!B:K,9,1),"")</f>
        <v/>
      </c>
      <c r="W279" s="56" t="str">
        <f>IFERROR(VLOOKUP(S279,'Active Employees '!B:R,17,0),"NA")</f>
        <v>Marketing</v>
      </c>
    </row>
    <row r="280" spans="1:23" x14ac:dyDescent="0.25">
      <c r="A280" t="s">
        <v>635</v>
      </c>
      <c r="B280" t="s">
        <v>636</v>
      </c>
      <c r="C280" t="s">
        <v>572</v>
      </c>
      <c r="D280">
        <v>6020840</v>
      </c>
      <c r="E280" t="s">
        <v>63</v>
      </c>
      <c r="F280" t="s">
        <v>29</v>
      </c>
      <c r="H280" s="1"/>
      <c r="I280" s="1"/>
      <c r="J280" t="s">
        <v>628</v>
      </c>
      <c r="N280" t="s">
        <v>637</v>
      </c>
      <c r="O280" t="s">
        <v>18</v>
      </c>
      <c r="P280" t="s">
        <v>103</v>
      </c>
      <c r="Q280" t="s">
        <v>638</v>
      </c>
      <c r="R280" t="s">
        <v>67</v>
      </c>
      <c r="S280">
        <v>324195</v>
      </c>
      <c r="T280" t="s">
        <v>635</v>
      </c>
      <c r="U280" s="56" t="str">
        <f>IFERROR(VLOOKUP(H280,'FIN CAL LOOKUP'!A:J,7,1),"")</f>
        <v/>
      </c>
      <c r="V280" s="56" t="str">
        <f>IFERROR(VLOOKUP(I280,'FIN CAL LOOKUP'!B:K,9,1),"")</f>
        <v/>
      </c>
      <c r="W280" s="56" t="str">
        <f>IFERROR(VLOOKUP(S280,'Active Employees '!B:R,17,0),"NA")</f>
        <v>eCommerce &amp; Omni Channel</v>
      </c>
    </row>
    <row r="281" spans="1:23" x14ac:dyDescent="0.25">
      <c r="A281" t="s">
        <v>163</v>
      </c>
      <c r="B281" t="s">
        <v>164</v>
      </c>
      <c r="C281" t="s">
        <v>572</v>
      </c>
      <c r="D281">
        <v>6020840</v>
      </c>
      <c r="E281" t="s">
        <v>63</v>
      </c>
      <c r="F281" t="s">
        <v>29</v>
      </c>
      <c r="H281" s="1"/>
      <c r="I281" s="1"/>
      <c r="J281" t="s">
        <v>165</v>
      </c>
      <c r="N281" t="s">
        <v>166</v>
      </c>
      <c r="O281" t="s">
        <v>16</v>
      </c>
      <c r="Q281" t="s">
        <v>129</v>
      </c>
      <c r="R281" t="s">
        <v>67</v>
      </c>
      <c r="S281">
        <v>338527</v>
      </c>
      <c r="T281" t="s">
        <v>163</v>
      </c>
      <c r="U281" s="56" t="str">
        <f>IFERROR(VLOOKUP(H281,'FIN CAL LOOKUP'!A:J,7,1),"")</f>
        <v/>
      </c>
      <c r="V281" s="56" t="str">
        <f>IFERROR(VLOOKUP(I281,'FIN CAL LOOKUP'!B:K,9,1),"")</f>
        <v/>
      </c>
      <c r="W281" s="56" t="str">
        <f>IFERROR(VLOOKUP(S281,'Active Employees '!B:R,17,0),"NA")</f>
        <v>Human Resources</v>
      </c>
    </row>
    <row r="282" spans="1:23" x14ac:dyDescent="0.25">
      <c r="A282" t="s">
        <v>570</v>
      </c>
      <c r="B282" t="s">
        <v>571</v>
      </c>
      <c r="C282" t="s">
        <v>572</v>
      </c>
      <c r="D282">
        <v>6020840</v>
      </c>
      <c r="E282" t="s">
        <v>63</v>
      </c>
      <c r="F282" t="s">
        <v>1</v>
      </c>
      <c r="G282" t="s">
        <v>69</v>
      </c>
      <c r="H282" s="1">
        <v>44916</v>
      </c>
      <c r="I282" s="1">
        <v>44916</v>
      </c>
      <c r="J282" t="s">
        <v>176</v>
      </c>
      <c r="N282" t="s">
        <v>157</v>
      </c>
      <c r="O282" t="s">
        <v>18</v>
      </c>
      <c r="P282" t="s">
        <v>109</v>
      </c>
      <c r="Q282" t="s">
        <v>391</v>
      </c>
      <c r="R282" t="s">
        <v>67</v>
      </c>
      <c r="S282">
        <v>312829</v>
      </c>
      <c r="T282" t="s">
        <v>573</v>
      </c>
      <c r="U282" s="56" t="str">
        <f>IFERROR(VLOOKUP(H282,'FIN CAL LOOKUP'!A:J,7,1),"")</f>
        <v>DEC, FY23</v>
      </c>
      <c r="V282" s="56" t="str">
        <f>IFERROR(VLOOKUP(I282,'FIN CAL LOOKUP'!B:K,9,1),"")</f>
        <v>Q2, FY23</v>
      </c>
      <c r="W282" s="56" t="str">
        <f>IFERROR(VLOOKUP(S282,'Active Employees '!B:R,17,0),"NA")</f>
        <v>Marketing</v>
      </c>
    </row>
    <row r="283" spans="1:23" x14ac:dyDescent="0.25">
      <c r="A283" t="s">
        <v>706</v>
      </c>
      <c r="B283" t="s">
        <v>707</v>
      </c>
      <c r="C283" t="s">
        <v>572</v>
      </c>
      <c r="D283">
        <v>6020840</v>
      </c>
      <c r="E283" t="s">
        <v>63</v>
      </c>
      <c r="F283" t="s">
        <v>29</v>
      </c>
      <c r="H283" s="1"/>
      <c r="I283" s="1"/>
      <c r="J283" t="s">
        <v>156</v>
      </c>
      <c r="N283" t="s">
        <v>108</v>
      </c>
      <c r="O283" t="s">
        <v>18</v>
      </c>
      <c r="P283" t="s">
        <v>109</v>
      </c>
      <c r="Q283" t="s">
        <v>432</v>
      </c>
      <c r="R283" t="s">
        <v>67</v>
      </c>
      <c r="S283">
        <v>322115</v>
      </c>
      <c r="T283" t="s">
        <v>706</v>
      </c>
      <c r="U283" s="56" t="str">
        <f>IFERROR(VLOOKUP(H283,'FIN CAL LOOKUP'!A:J,7,1),"")</f>
        <v/>
      </c>
      <c r="V283" s="56" t="str">
        <f>IFERROR(VLOOKUP(I283,'FIN CAL LOOKUP'!B:K,9,1),"")</f>
        <v/>
      </c>
      <c r="W283" s="56" t="str">
        <f>IFERROR(VLOOKUP(S283,'Active Employees '!B:R,17,0),"NA")</f>
        <v>Marketing</v>
      </c>
    </row>
    <row r="284" spans="1:23" x14ac:dyDescent="0.25">
      <c r="A284" t="s">
        <v>656</v>
      </c>
      <c r="B284" t="s">
        <v>657</v>
      </c>
      <c r="C284" t="s">
        <v>572</v>
      </c>
      <c r="D284">
        <v>6020840</v>
      </c>
      <c r="E284" t="s">
        <v>63</v>
      </c>
      <c r="F284" t="s">
        <v>29</v>
      </c>
      <c r="H284" s="1"/>
      <c r="I284" s="1"/>
      <c r="J284" t="s">
        <v>623</v>
      </c>
      <c r="N284" t="s">
        <v>643</v>
      </c>
      <c r="O284" t="s">
        <v>13</v>
      </c>
      <c r="P284" t="s">
        <v>644</v>
      </c>
      <c r="Q284" t="s">
        <v>645</v>
      </c>
      <c r="R284" t="s">
        <v>67</v>
      </c>
      <c r="S284">
        <v>240591</v>
      </c>
      <c r="T284" t="s">
        <v>656</v>
      </c>
      <c r="U284" s="56" t="str">
        <f>IFERROR(VLOOKUP(H284,'FIN CAL LOOKUP'!A:J,7,1),"")</f>
        <v/>
      </c>
      <c r="V284" s="56" t="str">
        <f>IFERROR(VLOOKUP(I284,'FIN CAL LOOKUP'!B:K,9,1),"")</f>
        <v/>
      </c>
      <c r="W284" s="56" t="str">
        <f>IFERROR(VLOOKUP(S284,'Active Employees '!B:R,17,0),"NA")</f>
        <v>eCommerce &amp; Omni Channel</v>
      </c>
    </row>
    <row r="285" spans="1:23" x14ac:dyDescent="0.25">
      <c r="A285" t="s">
        <v>621</v>
      </c>
      <c r="B285" t="s">
        <v>622</v>
      </c>
      <c r="C285" t="s">
        <v>572</v>
      </c>
      <c r="D285">
        <v>6020840</v>
      </c>
      <c r="E285" t="s">
        <v>63</v>
      </c>
      <c r="F285" t="s">
        <v>29</v>
      </c>
      <c r="H285" s="1"/>
      <c r="I285" s="1"/>
      <c r="J285" t="s">
        <v>623</v>
      </c>
      <c r="N285" t="s">
        <v>558</v>
      </c>
      <c r="O285" t="s">
        <v>13</v>
      </c>
      <c r="P285" t="s">
        <v>559</v>
      </c>
      <c r="Q285" t="s">
        <v>624</v>
      </c>
      <c r="R285" t="s">
        <v>67</v>
      </c>
      <c r="S285">
        <v>325608</v>
      </c>
      <c r="T285" t="s">
        <v>621</v>
      </c>
      <c r="U285" s="56" t="str">
        <f>IFERROR(VLOOKUP(H285,'FIN CAL LOOKUP'!A:J,7,1),"")</f>
        <v/>
      </c>
      <c r="V285" s="56" t="str">
        <f>IFERROR(VLOOKUP(I285,'FIN CAL LOOKUP'!B:K,9,1),"")</f>
        <v/>
      </c>
      <c r="W285" s="56" t="str">
        <f>IFERROR(VLOOKUP(S285,'Active Employees '!B:R,17,0),"NA")</f>
        <v>eCommerce &amp; Omni Channel</v>
      </c>
    </row>
    <row r="286" spans="1:23" x14ac:dyDescent="0.25">
      <c r="A286" t="s">
        <v>566</v>
      </c>
      <c r="B286" t="s">
        <v>567</v>
      </c>
      <c r="C286" t="s">
        <v>572</v>
      </c>
      <c r="D286">
        <v>6020840</v>
      </c>
      <c r="E286" t="s">
        <v>63</v>
      </c>
      <c r="F286" t="s">
        <v>29</v>
      </c>
      <c r="H286" s="1"/>
      <c r="I286" s="1"/>
      <c r="J286" t="s">
        <v>568</v>
      </c>
      <c r="N286" t="s">
        <v>569</v>
      </c>
      <c r="O286" t="s">
        <v>20</v>
      </c>
      <c r="Q286" t="s">
        <v>504</v>
      </c>
      <c r="R286">
        <v>6000</v>
      </c>
      <c r="S286">
        <v>331521</v>
      </c>
      <c r="T286" t="s">
        <v>566</v>
      </c>
      <c r="U286" s="56" t="str">
        <f>IFERROR(VLOOKUP(H286,'FIN CAL LOOKUP'!A:J,7,1),"")</f>
        <v/>
      </c>
      <c r="V286" s="56" t="str">
        <f>IFERROR(VLOOKUP(I286,'FIN CAL LOOKUP'!B:K,9,1),"")</f>
        <v/>
      </c>
      <c r="W286" s="56" t="str">
        <f>IFERROR(VLOOKUP(S286,'Active Employees '!B:R,17,0),"NA")</f>
        <v>Spotlight Group Aviation</v>
      </c>
    </row>
    <row r="287" spans="1:23" x14ac:dyDescent="0.25">
      <c r="A287" t="s">
        <v>464</v>
      </c>
      <c r="B287" t="s">
        <v>465</v>
      </c>
      <c r="C287" t="s">
        <v>572</v>
      </c>
      <c r="D287">
        <v>6020840</v>
      </c>
      <c r="E287" t="s">
        <v>63</v>
      </c>
      <c r="F287" t="s">
        <v>29</v>
      </c>
      <c r="H287" s="1"/>
      <c r="I287" s="1"/>
      <c r="J287" t="s">
        <v>466</v>
      </c>
      <c r="N287" t="s">
        <v>467</v>
      </c>
      <c r="O287" t="s">
        <v>18</v>
      </c>
      <c r="P287" t="s">
        <v>468</v>
      </c>
      <c r="Q287" t="s">
        <v>469</v>
      </c>
      <c r="R287" t="s">
        <v>67</v>
      </c>
      <c r="S287">
        <v>329628</v>
      </c>
      <c r="T287" t="s">
        <v>464</v>
      </c>
      <c r="U287" s="56" t="str">
        <f>IFERROR(VLOOKUP(H287,'FIN CAL LOOKUP'!A:J,7,1),"")</f>
        <v/>
      </c>
      <c r="V287" s="56" t="str">
        <f>IFERROR(VLOOKUP(I287,'FIN CAL LOOKUP'!B:K,9,1),"")</f>
        <v/>
      </c>
      <c r="W287" s="56" t="str">
        <f>IFERROR(VLOOKUP(S287,'Active Employees '!B:R,17,0),"NA")</f>
        <v>Marketing</v>
      </c>
    </row>
    <row r="288" spans="1:23" x14ac:dyDescent="0.25">
      <c r="A288" t="s">
        <v>60</v>
      </c>
      <c r="B288" t="s">
        <v>61</v>
      </c>
      <c r="C288" t="s">
        <v>572</v>
      </c>
      <c r="D288">
        <v>6020840</v>
      </c>
      <c r="E288" t="s">
        <v>63</v>
      </c>
      <c r="F288" t="s">
        <v>29</v>
      </c>
      <c r="H288" s="1"/>
      <c r="I288" s="1"/>
      <c r="J288" t="s">
        <v>64</v>
      </c>
      <c r="N288" t="s">
        <v>65</v>
      </c>
      <c r="O288" t="s">
        <v>16</v>
      </c>
      <c r="Q288" t="s">
        <v>66</v>
      </c>
      <c r="R288" s="5" t="s">
        <v>67</v>
      </c>
      <c r="S288">
        <v>314822</v>
      </c>
      <c r="T288" t="s">
        <v>60</v>
      </c>
      <c r="U288" s="56" t="str">
        <f>IFERROR(VLOOKUP(H288,'FIN CAL LOOKUP'!A:J,7,1),"")</f>
        <v/>
      </c>
      <c r="V288" s="56" t="str">
        <f>IFERROR(VLOOKUP(I288,'FIN CAL LOOKUP'!B:K,9,1),"")</f>
        <v/>
      </c>
      <c r="W288" s="56" t="str">
        <f>IFERROR(VLOOKUP(S288,'Active Employees '!B:R,17,0),"NA")</f>
        <v>Human Resources</v>
      </c>
    </row>
    <row r="289" spans="1:23" x14ac:dyDescent="0.25">
      <c r="A289" t="s">
        <v>692</v>
      </c>
      <c r="B289" t="s">
        <v>693</v>
      </c>
      <c r="C289" t="s">
        <v>572</v>
      </c>
      <c r="D289">
        <v>6020840</v>
      </c>
      <c r="E289" t="s">
        <v>63</v>
      </c>
      <c r="F289" t="s">
        <v>29</v>
      </c>
      <c r="H289" s="1"/>
      <c r="I289" s="1"/>
      <c r="J289" t="s">
        <v>694</v>
      </c>
      <c r="N289" t="s">
        <v>695</v>
      </c>
      <c r="O289" t="s">
        <v>18</v>
      </c>
      <c r="P289" t="s">
        <v>103</v>
      </c>
      <c r="Q289" t="s">
        <v>696</v>
      </c>
      <c r="R289" t="s">
        <v>67</v>
      </c>
      <c r="S289">
        <v>335235</v>
      </c>
      <c r="T289" t="s">
        <v>692</v>
      </c>
      <c r="U289" s="56" t="str">
        <f>IFERROR(VLOOKUP(H289,'FIN CAL LOOKUP'!A:J,7,1),"")</f>
        <v/>
      </c>
      <c r="V289" s="56" t="str">
        <f>IFERROR(VLOOKUP(I289,'FIN CAL LOOKUP'!B:K,9,1),"")</f>
        <v/>
      </c>
      <c r="W289" s="56" t="str">
        <f>IFERROR(VLOOKUP(S289,'Active Employees '!B:R,17,0),"NA")</f>
        <v>eCommerce &amp; Omni Channel</v>
      </c>
    </row>
    <row r="290" spans="1:23" x14ac:dyDescent="0.25">
      <c r="A290" t="s">
        <v>1287</v>
      </c>
      <c r="B290" t="s">
        <v>1288</v>
      </c>
      <c r="C290" t="s">
        <v>572</v>
      </c>
      <c r="D290">
        <v>6020840</v>
      </c>
      <c r="E290" t="s">
        <v>63</v>
      </c>
      <c r="F290" t="s">
        <v>1</v>
      </c>
      <c r="G290" t="s">
        <v>69</v>
      </c>
      <c r="H290" s="1">
        <v>45475</v>
      </c>
      <c r="I290" s="1">
        <v>45475</v>
      </c>
      <c r="J290" t="s">
        <v>249</v>
      </c>
      <c r="N290" t="s">
        <v>250</v>
      </c>
      <c r="O290" t="s">
        <v>16</v>
      </c>
      <c r="Q290" t="s">
        <v>277</v>
      </c>
      <c r="R290" t="s">
        <v>67</v>
      </c>
      <c r="S290">
        <v>328014</v>
      </c>
      <c r="T290" t="s">
        <v>1287</v>
      </c>
      <c r="U290" s="56" t="str">
        <f>IFERROR(VLOOKUP(H290,'FIN CAL LOOKUP'!A:J,7,1),"")</f>
        <v>JUL, FY25</v>
      </c>
      <c r="V290" s="56" t="str">
        <f>IFERROR(VLOOKUP(I290,'FIN CAL LOOKUP'!B:K,9,1),"")</f>
        <v>Q4, FY24</v>
      </c>
      <c r="W290" s="56" t="str">
        <f>IFERROR(VLOOKUP(S290,'Active Employees '!B:R,17,0),"NA")</f>
        <v>Human Resources</v>
      </c>
    </row>
    <row r="291" spans="1:23" x14ac:dyDescent="0.25">
      <c r="A291" t="s">
        <v>1173</v>
      </c>
      <c r="B291" t="s">
        <v>1174</v>
      </c>
      <c r="C291" t="s">
        <v>572</v>
      </c>
      <c r="D291">
        <v>6020840</v>
      </c>
      <c r="E291" t="s">
        <v>63</v>
      </c>
      <c r="F291" t="s">
        <v>1</v>
      </c>
      <c r="G291" t="s">
        <v>69</v>
      </c>
      <c r="H291" s="1">
        <v>45702</v>
      </c>
      <c r="I291" s="1">
        <v>45702</v>
      </c>
      <c r="J291" t="s">
        <v>1175</v>
      </c>
      <c r="N291" t="s">
        <v>558</v>
      </c>
      <c r="O291" t="s">
        <v>13</v>
      </c>
      <c r="P291" t="s">
        <v>559</v>
      </c>
      <c r="Q291" t="s">
        <v>624</v>
      </c>
      <c r="R291" t="s">
        <v>67</v>
      </c>
      <c r="S291">
        <v>338549</v>
      </c>
      <c r="T291" t="s">
        <v>1173</v>
      </c>
      <c r="U291" s="56" t="str">
        <f>IFERROR(VLOOKUP(H291,'FIN CAL LOOKUP'!A:J,7,1),"")</f>
        <v>FEB, FY25</v>
      </c>
      <c r="V291" s="56" t="str">
        <f>IFERROR(VLOOKUP(I291,'FIN CAL LOOKUP'!B:K,9,1),"")</f>
        <v>Q3, FY25</v>
      </c>
      <c r="W291" s="56" t="str">
        <f>IFERROR(VLOOKUP(S291,'Active Employees '!B:R,17,0),"NA")</f>
        <v>eCommerce &amp; Omni Channel</v>
      </c>
    </row>
    <row r="292" spans="1:23" x14ac:dyDescent="0.25">
      <c r="A292" t="s">
        <v>506</v>
      </c>
      <c r="B292" t="s">
        <v>509</v>
      </c>
      <c r="C292" t="s">
        <v>572</v>
      </c>
      <c r="D292">
        <v>6020840</v>
      </c>
      <c r="E292" t="s">
        <v>63</v>
      </c>
      <c r="F292" t="s">
        <v>29</v>
      </c>
      <c r="H292" s="1"/>
      <c r="I292" s="1"/>
      <c r="J292" t="s">
        <v>485</v>
      </c>
      <c r="N292" t="s">
        <v>510</v>
      </c>
      <c r="O292" t="s">
        <v>20</v>
      </c>
      <c r="Q292" t="s">
        <v>504</v>
      </c>
      <c r="R292">
        <v>6000</v>
      </c>
      <c r="S292">
        <v>238820</v>
      </c>
      <c r="T292" t="s">
        <v>506</v>
      </c>
      <c r="U292" s="56" t="str">
        <f>IFERROR(VLOOKUP(H292,'FIN CAL LOOKUP'!A:J,7,1),"")</f>
        <v/>
      </c>
      <c r="V292" s="56" t="str">
        <f>IFERROR(VLOOKUP(I292,'FIN CAL LOOKUP'!B:K,9,1),"")</f>
        <v/>
      </c>
      <c r="W292" s="56" t="str">
        <f>IFERROR(VLOOKUP(S292,'Active Employees '!B:R,17,0),"NA")</f>
        <v>Spotlight Group Aviation</v>
      </c>
    </row>
    <row r="293" spans="1:23" x14ac:dyDescent="0.25">
      <c r="A293" t="s">
        <v>435</v>
      </c>
      <c r="B293" t="s">
        <v>436</v>
      </c>
      <c r="C293" t="s">
        <v>572</v>
      </c>
      <c r="D293">
        <v>6020840</v>
      </c>
      <c r="E293" t="s">
        <v>63</v>
      </c>
      <c r="F293" t="s">
        <v>29</v>
      </c>
      <c r="H293" s="1"/>
      <c r="I293" s="1"/>
      <c r="J293" t="s">
        <v>70</v>
      </c>
      <c r="N293" t="s">
        <v>238</v>
      </c>
      <c r="O293" t="s">
        <v>16</v>
      </c>
      <c r="Q293" t="s">
        <v>72</v>
      </c>
      <c r="R293" t="s">
        <v>67</v>
      </c>
      <c r="S293">
        <v>321424</v>
      </c>
      <c r="T293" t="s">
        <v>435</v>
      </c>
      <c r="U293" s="56" t="str">
        <f>IFERROR(VLOOKUP(H293,'FIN CAL LOOKUP'!A:J,7,1),"")</f>
        <v/>
      </c>
      <c r="V293" s="56" t="str">
        <f>IFERROR(VLOOKUP(I293,'FIN CAL LOOKUP'!B:K,9,1),"")</f>
        <v/>
      </c>
      <c r="W293" s="56" t="str">
        <f>IFERROR(VLOOKUP(S293,'Active Employees '!B:R,17,0),"NA")</f>
        <v>Human Resources</v>
      </c>
    </row>
    <row r="294" spans="1:23" x14ac:dyDescent="0.25">
      <c r="A294" t="s">
        <v>639</v>
      </c>
      <c r="B294" t="s">
        <v>640</v>
      </c>
      <c r="C294" t="s">
        <v>572</v>
      </c>
      <c r="D294">
        <v>6020840</v>
      </c>
      <c r="E294" t="s">
        <v>63</v>
      </c>
      <c r="F294" t="s">
        <v>29</v>
      </c>
      <c r="H294" s="1"/>
      <c r="I294" s="1"/>
      <c r="J294" t="s">
        <v>160</v>
      </c>
      <c r="N294" t="s">
        <v>15421</v>
      </c>
      <c r="O294" t="s">
        <v>18</v>
      </c>
      <c r="P294" t="s">
        <v>468</v>
      </c>
      <c r="Q294" t="s">
        <v>765</v>
      </c>
      <c r="R294" s="5" t="s">
        <v>67</v>
      </c>
      <c r="S294">
        <v>312716</v>
      </c>
      <c r="T294" t="s">
        <v>639</v>
      </c>
      <c r="U294" s="56" t="str">
        <f>IFERROR(VLOOKUP(H294,'FIN CAL LOOKUP'!A:J,7,1),"")</f>
        <v/>
      </c>
      <c r="V294" s="56" t="str">
        <f>IFERROR(VLOOKUP(I294,'FIN CAL LOOKUP'!B:K,9,1),"")</f>
        <v/>
      </c>
      <c r="W294" s="56" t="str">
        <f>IFERROR(VLOOKUP(S294,'Active Employees '!B:R,17,0),"NA")</f>
        <v>Marketing</v>
      </c>
    </row>
    <row r="295" spans="1:23" x14ac:dyDescent="0.25">
      <c r="A295" t="s">
        <v>268</v>
      </c>
      <c r="B295" t="s">
        <v>269</v>
      </c>
      <c r="C295" t="s">
        <v>572</v>
      </c>
      <c r="D295">
        <v>6020840</v>
      </c>
      <c r="E295" t="s">
        <v>63</v>
      </c>
      <c r="F295" t="s">
        <v>2</v>
      </c>
      <c r="H295" s="1">
        <v>45307</v>
      </c>
      <c r="I295" s="1"/>
      <c r="J295" t="s">
        <v>271</v>
      </c>
      <c r="N295" t="s">
        <v>272</v>
      </c>
      <c r="Q295" t="s">
        <v>198</v>
      </c>
      <c r="R295" t="s">
        <v>273</v>
      </c>
      <c r="S295">
        <v>241018</v>
      </c>
      <c r="T295" t="s">
        <v>274</v>
      </c>
      <c r="U295" s="56" t="str">
        <f>IFERROR(VLOOKUP(H295,'FIN CAL LOOKUP'!A:J,7,1),"")</f>
        <v>JAN, FY24</v>
      </c>
      <c r="V295" s="56" t="str">
        <f>IFERROR(VLOOKUP(I295,'FIN CAL LOOKUP'!B:K,9,1),"")</f>
        <v/>
      </c>
      <c r="W295" s="56" t="str">
        <f>IFERROR(VLOOKUP(S295,'Active Employees '!B:R,17,0),"NA")</f>
        <v>FFM</v>
      </c>
    </row>
    <row r="296" spans="1:23" x14ac:dyDescent="0.25">
      <c r="A296" t="s">
        <v>631</v>
      </c>
      <c r="B296" t="s">
        <v>632</v>
      </c>
      <c r="C296" t="s">
        <v>572</v>
      </c>
      <c r="D296">
        <v>6020840</v>
      </c>
      <c r="E296" t="s">
        <v>63</v>
      </c>
      <c r="F296" t="s">
        <v>29</v>
      </c>
      <c r="H296" s="1"/>
      <c r="I296" s="1"/>
      <c r="J296" t="s">
        <v>160</v>
      </c>
      <c r="N296" t="s">
        <v>633</v>
      </c>
      <c r="O296" t="s">
        <v>13</v>
      </c>
      <c r="P296" t="s">
        <v>559</v>
      </c>
      <c r="Q296" t="s">
        <v>630</v>
      </c>
      <c r="R296" t="s">
        <v>67</v>
      </c>
      <c r="S296">
        <v>232850</v>
      </c>
      <c r="T296" t="s">
        <v>634</v>
      </c>
      <c r="U296" s="56" t="str">
        <f>IFERROR(VLOOKUP(H296,'FIN CAL LOOKUP'!A:J,7,1),"")</f>
        <v/>
      </c>
      <c r="V296" s="56" t="str">
        <f>IFERROR(VLOOKUP(I296,'FIN CAL LOOKUP'!B:K,9,1),"")</f>
        <v/>
      </c>
      <c r="W296" s="56" t="str">
        <f>IFERROR(VLOOKUP(S296,'Active Employees '!B:R,17,0),"NA")</f>
        <v>eCommerce &amp; Omni Channel</v>
      </c>
    </row>
    <row r="297" spans="1:23" x14ac:dyDescent="0.25">
      <c r="A297" t="s">
        <v>199</v>
      </c>
      <c r="B297" t="s">
        <v>200</v>
      </c>
      <c r="C297" t="s">
        <v>572</v>
      </c>
      <c r="D297">
        <v>6020840</v>
      </c>
      <c r="E297" t="s">
        <v>63</v>
      </c>
      <c r="F297" t="s">
        <v>29</v>
      </c>
      <c r="H297" s="1"/>
      <c r="I297" s="1"/>
      <c r="J297" t="s">
        <v>201</v>
      </c>
      <c r="N297" t="s">
        <v>202</v>
      </c>
      <c r="O297" t="s">
        <v>15418</v>
      </c>
      <c r="P297" t="s">
        <v>203</v>
      </c>
      <c r="Q297" t="s">
        <v>204</v>
      </c>
      <c r="R297" t="s">
        <v>67</v>
      </c>
      <c r="S297">
        <v>232262</v>
      </c>
      <c r="T297" t="s">
        <v>199</v>
      </c>
      <c r="U297" s="56" t="str">
        <f>IFERROR(VLOOKUP(H297,'FIN CAL LOOKUP'!A:J,7,1),"")</f>
        <v/>
      </c>
      <c r="V297" s="56" t="str">
        <f>IFERROR(VLOOKUP(I297,'FIN CAL LOOKUP'!B:K,9,1),"")</f>
        <v/>
      </c>
      <c r="W297" s="56" t="str">
        <f>IFERROR(VLOOKUP(S297,'Active Employees '!B:R,17,0),"NA")</f>
        <v>Property and Store Development</v>
      </c>
    </row>
    <row r="298" spans="1:23" x14ac:dyDescent="0.25">
      <c r="A298" t="s">
        <v>285</v>
      </c>
      <c r="B298" t="s">
        <v>286</v>
      </c>
      <c r="C298" t="s">
        <v>572</v>
      </c>
      <c r="D298">
        <v>6020840</v>
      </c>
      <c r="E298" t="s">
        <v>63</v>
      </c>
      <c r="F298" t="s">
        <v>29</v>
      </c>
      <c r="H298" s="1"/>
      <c r="I298" s="1"/>
      <c r="J298" t="s">
        <v>287</v>
      </c>
      <c r="N298" t="s">
        <v>288</v>
      </c>
      <c r="O298" t="s">
        <v>16</v>
      </c>
      <c r="Q298" t="s">
        <v>72</v>
      </c>
      <c r="R298" t="s">
        <v>67</v>
      </c>
      <c r="S298">
        <v>202731</v>
      </c>
      <c r="T298" t="s">
        <v>285</v>
      </c>
      <c r="U298" s="56" t="str">
        <f>IFERROR(VLOOKUP(H298,'FIN CAL LOOKUP'!A:J,7,1),"")</f>
        <v/>
      </c>
      <c r="V298" s="56" t="str">
        <f>IFERROR(VLOOKUP(I298,'FIN CAL LOOKUP'!B:K,9,1),"")</f>
        <v/>
      </c>
      <c r="W298" s="56" t="str">
        <f>IFERROR(VLOOKUP(S298,'Active Employees '!B:R,17,0),"NA")</f>
        <v>Human Resources</v>
      </c>
    </row>
    <row r="299" spans="1:23" x14ac:dyDescent="0.25">
      <c r="A299" t="s">
        <v>122</v>
      </c>
      <c r="B299" t="s">
        <v>123</v>
      </c>
      <c r="C299" t="s">
        <v>572</v>
      </c>
      <c r="D299">
        <v>6020840</v>
      </c>
      <c r="E299" t="s">
        <v>63</v>
      </c>
      <c r="F299" t="s">
        <v>29</v>
      </c>
      <c r="H299" s="1"/>
      <c r="I299" s="1"/>
      <c r="J299" t="s">
        <v>64</v>
      </c>
      <c r="N299" t="s">
        <v>124</v>
      </c>
      <c r="O299" t="s">
        <v>16</v>
      </c>
      <c r="Q299" t="s">
        <v>66</v>
      </c>
      <c r="R299" t="s">
        <v>67</v>
      </c>
      <c r="S299">
        <v>294486</v>
      </c>
      <c r="T299" t="s">
        <v>122</v>
      </c>
      <c r="U299" s="56" t="str">
        <f>IFERROR(VLOOKUP(H299,'FIN CAL LOOKUP'!A:J,7,1),"")</f>
        <v/>
      </c>
      <c r="V299" s="56" t="str">
        <f>IFERROR(VLOOKUP(I299,'FIN CAL LOOKUP'!B:K,9,1),"")</f>
        <v/>
      </c>
      <c r="W299" s="56" t="str">
        <f>IFERROR(VLOOKUP(S299,'Active Employees '!B:R,17,0),"NA")</f>
        <v>Human Resources</v>
      </c>
    </row>
    <row r="300" spans="1:23" x14ac:dyDescent="0.25">
      <c r="A300" t="s">
        <v>261</v>
      </c>
      <c r="B300" t="s">
        <v>262</v>
      </c>
      <c r="C300" t="s">
        <v>572</v>
      </c>
      <c r="D300">
        <v>6020840</v>
      </c>
      <c r="E300" t="s">
        <v>63</v>
      </c>
      <c r="F300" t="s">
        <v>29</v>
      </c>
      <c r="H300" s="1"/>
      <c r="I300" s="1"/>
      <c r="J300" t="s">
        <v>263</v>
      </c>
      <c r="N300" t="s">
        <v>264</v>
      </c>
      <c r="O300" t="s">
        <v>12</v>
      </c>
      <c r="Q300" t="s">
        <v>88</v>
      </c>
      <c r="R300"/>
      <c r="S300">
        <v>338616</v>
      </c>
      <c r="T300" t="s">
        <v>261</v>
      </c>
      <c r="U300" s="56" t="str">
        <f>IFERROR(VLOOKUP(H300,'FIN CAL LOOKUP'!A:J,7,1),"")</f>
        <v/>
      </c>
      <c r="V300" s="56" t="str">
        <f>IFERROR(VLOOKUP(I300,'FIN CAL LOOKUP'!B:K,9,1),"")</f>
        <v/>
      </c>
      <c r="W300" s="56" t="str">
        <f>IFERROR(VLOOKUP(S300,'Active Employees '!B:R,17,0),"NA")</f>
        <v>Insights &amp; Analytics</v>
      </c>
    </row>
    <row r="301" spans="1:23" x14ac:dyDescent="0.25">
      <c r="A301" t="s">
        <v>500</v>
      </c>
      <c r="B301" t="s">
        <v>501</v>
      </c>
      <c r="C301" t="s">
        <v>572</v>
      </c>
      <c r="D301">
        <v>6020840</v>
      </c>
      <c r="E301" t="s">
        <v>63</v>
      </c>
      <c r="F301" t="s">
        <v>29</v>
      </c>
      <c r="H301" s="1"/>
      <c r="I301" s="1"/>
      <c r="J301" t="s">
        <v>271</v>
      </c>
      <c r="N301" t="s">
        <v>502</v>
      </c>
      <c r="P301" t="s">
        <v>487</v>
      </c>
      <c r="Q301" t="s">
        <v>483</v>
      </c>
      <c r="R301" t="s">
        <v>273</v>
      </c>
      <c r="S301">
        <v>324479</v>
      </c>
      <c r="T301" t="s">
        <v>503</v>
      </c>
      <c r="U301" s="56" t="str">
        <f>IFERROR(VLOOKUP(H301,'FIN CAL LOOKUP'!A:J,7,1),"")</f>
        <v/>
      </c>
      <c r="V301" s="56" t="str">
        <f>IFERROR(VLOOKUP(I301,'FIN CAL LOOKUP'!B:K,9,1),"")</f>
        <v/>
      </c>
      <c r="W301" s="56" t="str">
        <f>IFERROR(VLOOKUP(S301,'Active Employees '!B:R,17,0),"NA")</f>
        <v>FFM</v>
      </c>
    </row>
    <row r="302" spans="1:23" x14ac:dyDescent="0.25">
      <c r="A302" t="s">
        <v>514</v>
      </c>
      <c r="B302" t="s">
        <v>515</v>
      </c>
      <c r="C302" t="s">
        <v>572</v>
      </c>
      <c r="D302">
        <v>6020840</v>
      </c>
      <c r="E302" t="s">
        <v>63</v>
      </c>
      <c r="F302" t="s">
        <v>29</v>
      </c>
      <c r="H302" s="1"/>
      <c r="I302" s="1"/>
      <c r="J302" t="s">
        <v>271</v>
      </c>
      <c r="N302" t="s">
        <v>480</v>
      </c>
      <c r="P302" t="s">
        <v>487</v>
      </c>
      <c r="Q302" t="s">
        <v>483</v>
      </c>
      <c r="R302" t="s">
        <v>273</v>
      </c>
      <c r="S302">
        <v>240710</v>
      </c>
      <c r="T302" t="s">
        <v>516</v>
      </c>
      <c r="U302" s="56" t="str">
        <f>IFERROR(VLOOKUP(H302,'FIN CAL LOOKUP'!A:J,7,1),"")</f>
        <v/>
      </c>
      <c r="V302" s="56" t="str">
        <f>IFERROR(VLOOKUP(I302,'FIN CAL LOOKUP'!B:K,9,1),"")</f>
        <v/>
      </c>
      <c r="W302" s="56" t="str">
        <f>IFERROR(VLOOKUP(S302,'Active Employees '!B:R,17,0),"NA")</f>
        <v>FFM</v>
      </c>
    </row>
    <row r="303" spans="1:23" x14ac:dyDescent="0.25">
      <c r="A303" t="s">
        <v>232</v>
      </c>
      <c r="B303" t="s">
        <v>413</v>
      </c>
      <c r="C303" t="s">
        <v>572</v>
      </c>
      <c r="D303">
        <v>6020840</v>
      </c>
      <c r="E303" t="s">
        <v>63</v>
      </c>
      <c r="F303" t="s">
        <v>1</v>
      </c>
      <c r="G303" t="s">
        <v>69</v>
      </c>
      <c r="H303" s="1">
        <v>44935</v>
      </c>
      <c r="I303" s="1">
        <v>44936</v>
      </c>
      <c r="J303" t="s">
        <v>404</v>
      </c>
      <c r="N303" t="s">
        <v>414</v>
      </c>
      <c r="O303" t="s">
        <v>18</v>
      </c>
      <c r="P303" t="s">
        <v>109</v>
      </c>
      <c r="Q303" t="s">
        <v>395</v>
      </c>
      <c r="R303" t="s">
        <v>67</v>
      </c>
      <c r="S303">
        <v>305365</v>
      </c>
      <c r="T303" t="s">
        <v>232</v>
      </c>
      <c r="U303" s="56" t="str">
        <f>IFERROR(VLOOKUP(H303,'FIN CAL LOOKUP'!A:J,7,1),"")</f>
        <v>JAN, FY23</v>
      </c>
      <c r="V303" s="56" t="str">
        <f>IFERROR(VLOOKUP(I303,'FIN CAL LOOKUP'!B:K,9,1),"")</f>
        <v>Q3, FY23</v>
      </c>
      <c r="W303" s="56" t="str">
        <f>IFERROR(VLOOKUP(S303,'Active Employees '!B:R,17,0),"NA")</f>
        <v>Marketing</v>
      </c>
    </row>
    <row r="304" spans="1:23" x14ac:dyDescent="0.25">
      <c r="A304" t="s">
        <v>174</v>
      </c>
      <c r="B304" t="s">
        <v>175</v>
      </c>
      <c r="C304" t="s">
        <v>572</v>
      </c>
      <c r="D304">
        <v>6020840</v>
      </c>
      <c r="E304" t="s">
        <v>63</v>
      </c>
      <c r="F304" t="s">
        <v>1</v>
      </c>
      <c r="G304" t="s">
        <v>69</v>
      </c>
      <c r="H304" s="1">
        <v>44917</v>
      </c>
      <c r="I304" s="1">
        <v>44942</v>
      </c>
      <c r="J304" t="s">
        <v>176</v>
      </c>
      <c r="N304" t="s">
        <v>177</v>
      </c>
      <c r="O304" t="s">
        <v>18</v>
      </c>
      <c r="P304" t="s">
        <v>109</v>
      </c>
      <c r="Q304" t="s">
        <v>178</v>
      </c>
      <c r="R304" s="5" t="s">
        <v>67</v>
      </c>
      <c r="S304">
        <v>319925</v>
      </c>
      <c r="T304" t="s">
        <v>174</v>
      </c>
      <c r="U304" s="56" t="str">
        <f>IFERROR(VLOOKUP(H304,'FIN CAL LOOKUP'!A:J,7,1),"")</f>
        <v>DEC, FY23</v>
      </c>
      <c r="V304" s="56" t="str">
        <f>IFERROR(VLOOKUP(I304,'FIN CAL LOOKUP'!B:K,9,1),"")</f>
        <v>Q3, FY23</v>
      </c>
      <c r="W304" s="56" t="str">
        <f>IFERROR(VLOOKUP(S304,'Active Employees '!B:R,17,0),"NA")</f>
        <v>Marketing</v>
      </c>
    </row>
    <row r="305" spans="1:23" x14ac:dyDescent="0.25">
      <c r="A305" t="s">
        <v>731</v>
      </c>
      <c r="B305" t="s">
        <v>732</v>
      </c>
      <c r="C305" t="s">
        <v>572</v>
      </c>
      <c r="D305">
        <v>6020840</v>
      </c>
      <c r="E305" t="s">
        <v>63</v>
      </c>
      <c r="F305" t="s">
        <v>29</v>
      </c>
      <c r="H305" s="1"/>
      <c r="I305" s="1"/>
      <c r="J305" t="s">
        <v>649</v>
      </c>
      <c r="N305" t="s">
        <v>733</v>
      </c>
      <c r="O305" t="s">
        <v>18</v>
      </c>
      <c r="P305" t="s">
        <v>103</v>
      </c>
      <c r="Q305" t="s">
        <v>771</v>
      </c>
      <c r="R305" t="s">
        <v>67</v>
      </c>
      <c r="S305">
        <v>317967</v>
      </c>
      <c r="T305" t="s">
        <v>104</v>
      </c>
      <c r="U305" s="56" t="str">
        <f>IFERROR(VLOOKUP(H305,'FIN CAL LOOKUP'!A:J,7,1),"")</f>
        <v/>
      </c>
      <c r="V305" s="56" t="str">
        <f>IFERROR(VLOOKUP(I305,'FIN CAL LOOKUP'!B:K,9,1),"")</f>
        <v/>
      </c>
      <c r="W305" s="56" t="str">
        <f>IFERROR(VLOOKUP(S305,'Active Employees '!B:R,17,0),"NA")</f>
        <v>eCommerce &amp; Omni Channel</v>
      </c>
    </row>
    <row r="306" spans="1:23" x14ac:dyDescent="0.25">
      <c r="A306" t="s">
        <v>178</v>
      </c>
      <c r="B306" t="s">
        <v>578</v>
      </c>
      <c r="C306" t="s">
        <v>572</v>
      </c>
      <c r="D306">
        <v>6020840</v>
      </c>
      <c r="E306" t="s">
        <v>63</v>
      </c>
      <c r="F306" t="s">
        <v>1</v>
      </c>
      <c r="G306" t="s">
        <v>69</v>
      </c>
      <c r="H306" s="1">
        <v>44916</v>
      </c>
      <c r="I306" s="1">
        <v>44916</v>
      </c>
      <c r="J306" t="s">
        <v>579</v>
      </c>
      <c r="N306" t="s">
        <v>580</v>
      </c>
      <c r="O306" t="s">
        <v>18</v>
      </c>
      <c r="P306" t="s">
        <v>109</v>
      </c>
      <c r="Q306" t="s">
        <v>395</v>
      </c>
      <c r="R306" t="s">
        <v>581</v>
      </c>
      <c r="S306">
        <v>240963</v>
      </c>
      <c r="T306" t="s">
        <v>178</v>
      </c>
      <c r="U306" s="56" t="str">
        <f>IFERROR(VLOOKUP(H306,'FIN CAL LOOKUP'!A:J,7,1),"")</f>
        <v>DEC, FY23</v>
      </c>
      <c r="V306" s="56" t="str">
        <f>IFERROR(VLOOKUP(I306,'FIN CAL LOOKUP'!B:K,9,1),"")</f>
        <v>Q2, FY23</v>
      </c>
      <c r="W306" s="56" t="str">
        <f>IFERROR(VLOOKUP(S306,'Active Employees '!B:R,17,0),"NA")</f>
        <v>Marketing</v>
      </c>
    </row>
    <row r="307" spans="1:23" x14ac:dyDescent="0.25">
      <c r="A307" t="s">
        <v>624</v>
      </c>
      <c r="B307" t="s">
        <v>737</v>
      </c>
      <c r="C307" t="s">
        <v>572</v>
      </c>
      <c r="D307">
        <v>6020840</v>
      </c>
      <c r="E307" t="s">
        <v>63</v>
      </c>
      <c r="F307" t="s">
        <v>2</v>
      </c>
      <c r="H307" s="1">
        <v>45442</v>
      </c>
      <c r="I307" s="1"/>
      <c r="J307" t="s">
        <v>628</v>
      </c>
      <c r="N307" t="s">
        <v>738</v>
      </c>
      <c r="O307" t="s">
        <v>13</v>
      </c>
      <c r="P307" t="s">
        <v>559</v>
      </c>
      <c r="Q307" t="s">
        <v>630</v>
      </c>
      <c r="R307" t="s">
        <v>67</v>
      </c>
      <c r="S307">
        <v>215865</v>
      </c>
      <c r="T307" t="s">
        <v>624</v>
      </c>
      <c r="U307" s="56" t="str">
        <f>IFERROR(VLOOKUP(H307,'FIN CAL LOOKUP'!A:J,7,1),"")</f>
        <v>JUN, FY24</v>
      </c>
      <c r="V307" s="56" t="str">
        <f>IFERROR(VLOOKUP(I307,'FIN CAL LOOKUP'!B:K,9,1),"")</f>
        <v/>
      </c>
      <c r="W307" s="56" t="str">
        <f>IFERROR(VLOOKUP(S307,'Active Employees '!B:R,17,0),"NA")</f>
        <v>eCommerce &amp; Omni Channel</v>
      </c>
    </row>
    <row r="308" spans="1:23" x14ac:dyDescent="0.25">
      <c r="A308" t="s">
        <v>402</v>
      </c>
      <c r="B308" t="s">
        <v>403</v>
      </c>
      <c r="C308" t="s">
        <v>572</v>
      </c>
      <c r="D308">
        <v>6020840</v>
      </c>
      <c r="E308" t="s">
        <v>63</v>
      </c>
      <c r="F308" t="s">
        <v>29</v>
      </c>
      <c r="H308" s="1"/>
      <c r="I308" s="1"/>
      <c r="J308" t="s">
        <v>404</v>
      </c>
      <c r="N308" t="s">
        <v>405</v>
      </c>
      <c r="O308" t="s">
        <v>18</v>
      </c>
      <c r="P308" t="s">
        <v>109</v>
      </c>
      <c r="Q308" t="s">
        <v>380</v>
      </c>
      <c r="R308" t="s">
        <v>67</v>
      </c>
      <c r="S308">
        <v>316728</v>
      </c>
      <c r="T308" t="s">
        <v>354</v>
      </c>
      <c r="U308" s="56" t="str">
        <f>IFERROR(VLOOKUP(H308,'FIN CAL LOOKUP'!A:J,7,1),"")</f>
        <v/>
      </c>
      <c r="V308" s="56" t="str">
        <f>IFERROR(VLOOKUP(I308,'FIN CAL LOOKUP'!B:K,9,1),"")</f>
        <v/>
      </c>
      <c r="W308" s="56" t="str">
        <f>IFERROR(VLOOKUP(S308,'Active Employees '!B:R,17,0),"NA")</f>
        <v>Marketing</v>
      </c>
    </row>
    <row r="309" spans="1:23" x14ac:dyDescent="0.25">
      <c r="A309" t="s">
        <v>419</v>
      </c>
      <c r="B309" t="s">
        <v>420</v>
      </c>
      <c r="C309" t="s">
        <v>572</v>
      </c>
      <c r="D309">
        <v>6020840</v>
      </c>
      <c r="E309" t="s">
        <v>63</v>
      </c>
      <c r="F309" t="s">
        <v>29</v>
      </c>
      <c r="H309" s="1"/>
      <c r="I309" s="1"/>
      <c r="J309" t="s">
        <v>351</v>
      </c>
      <c r="N309" t="s">
        <v>352</v>
      </c>
      <c r="O309" t="s">
        <v>13</v>
      </c>
      <c r="P309" t="s">
        <v>304</v>
      </c>
      <c r="Q309" t="s">
        <v>305</v>
      </c>
      <c r="R309" t="s">
        <v>67</v>
      </c>
      <c r="S309">
        <v>321626</v>
      </c>
      <c r="T309" t="s">
        <v>421</v>
      </c>
      <c r="U309" s="56" t="str">
        <f>IFERROR(VLOOKUP(H309,'FIN CAL LOOKUP'!A:J,7,1),"")</f>
        <v/>
      </c>
      <c r="V309" s="56" t="str">
        <f>IFERROR(VLOOKUP(I309,'FIN CAL LOOKUP'!B:K,9,1),"")</f>
        <v/>
      </c>
      <c r="W309" s="56" t="str">
        <f>IFERROR(VLOOKUP(S309,'Active Employees '!B:R,17,0),"NA")</f>
        <v>eCommerce &amp; Omni Channel</v>
      </c>
    </row>
    <row r="310" spans="1:23" x14ac:dyDescent="0.25">
      <c r="A310" t="s">
        <v>676</v>
      </c>
      <c r="B310" t="s">
        <v>677</v>
      </c>
      <c r="C310" t="s">
        <v>572</v>
      </c>
      <c r="D310">
        <v>6020840</v>
      </c>
      <c r="E310" t="s">
        <v>63</v>
      </c>
      <c r="F310" t="s">
        <v>1</v>
      </c>
      <c r="G310" t="s">
        <v>69</v>
      </c>
      <c r="H310" s="1">
        <v>44930</v>
      </c>
      <c r="I310" s="1">
        <v>44930</v>
      </c>
      <c r="J310" t="s">
        <v>176</v>
      </c>
      <c r="N310" t="s">
        <v>177</v>
      </c>
      <c r="O310" t="s">
        <v>18</v>
      </c>
      <c r="P310" t="s">
        <v>109</v>
      </c>
      <c r="Q310" t="s">
        <v>178</v>
      </c>
      <c r="R310" t="s">
        <v>67</v>
      </c>
      <c r="S310">
        <v>312818</v>
      </c>
      <c r="T310" t="s">
        <v>676</v>
      </c>
      <c r="U310" s="56" t="str">
        <f>IFERROR(VLOOKUP(H310,'FIN CAL LOOKUP'!A:J,7,1),"")</f>
        <v>JAN, FY23</v>
      </c>
      <c r="V310" s="56" t="str">
        <f>IFERROR(VLOOKUP(I310,'FIN CAL LOOKUP'!B:K,9,1),"")</f>
        <v>Q3, FY23</v>
      </c>
      <c r="W310" s="56" t="str">
        <f>IFERROR(VLOOKUP(S310,'Active Employees '!B:R,17,0),"NA")</f>
        <v>Marketing</v>
      </c>
    </row>
    <row r="311" spans="1:23" x14ac:dyDescent="0.25">
      <c r="A311" t="s">
        <v>408</v>
      </c>
      <c r="B311" t="s">
        <v>409</v>
      </c>
      <c r="C311" t="s">
        <v>572</v>
      </c>
      <c r="D311">
        <v>6020840</v>
      </c>
      <c r="E311" t="s">
        <v>63</v>
      </c>
      <c r="F311" t="s">
        <v>29</v>
      </c>
      <c r="H311" s="1"/>
      <c r="I311" s="1"/>
      <c r="J311" t="s">
        <v>119</v>
      </c>
      <c r="N311" t="s">
        <v>231</v>
      </c>
      <c r="O311" t="s">
        <v>18</v>
      </c>
      <c r="P311" t="s">
        <v>109</v>
      </c>
      <c r="Q311" t="s">
        <v>15428</v>
      </c>
      <c r="R311" t="s">
        <v>67</v>
      </c>
      <c r="S311">
        <v>323983</v>
      </c>
      <c r="T311" t="s">
        <v>408</v>
      </c>
      <c r="U311" s="56" t="str">
        <f>IFERROR(VLOOKUP(H311,'FIN CAL LOOKUP'!A:J,7,1),"")</f>
        <v/>
      </c>
      <c r="V311" s="56" t="str">
        <f>IFERROR(VLOOKUP(I311,'FIN CAL LOOKUP'!B:K,9,1),"")</f>
        <v/>
      </c>
      <c r="W311" s="56" t="str">
        <f>IFERROR(VLOOKUP(S311,'Active Employees '!B:R,17,0),"NA")</f>
        <v>Marketing</v>
      </c>
    </row>
    <row r="312" spans="1:23" x14ac:dyDescent="0.25">
      <c r="A312" t="s">
        <v>768</v>
      </c>
      <c r="B312" t="s">
        <v>769</v>
      </c>
      <c r="C312" t="s">
        <v>572</v>
      </c>
      <c r="D312">
        <v>6020840</v>
      </c>
      <c r="E312" t="s">
        <v>63</v>
      </c>
      <c r="F312" t="s">
        <v>29</v>
      </c>
      <c r="H312" s="1"/>
      <c r="I312" s="1"/>
      <c r="J312" t="s">
        <v>160</v>
      </c>
      <c r="N312" t="s">
        <v>770</v>
      </c>
      <c r="O312" t="s">
        <v>13</v>
      </c>
      <c r="Q312" t="s">
        <v>699</v>
      </c>
      <c r="R312" s="5" t="s">
        <v>67</v>
      </c>
      <c r="S312">
        <v>319731</v>
      </c>
      <c r="T312" t="s">
        <v>772</v>
      </c>
      <c r="U312" s="56" t="str">
        <f>IFERROR(VLOOKUP(H312,'FIN CAL LOOKUP'!A:J,7,1),"")</f>
        <v/>
      </c>
      <c r="V312" s="56" t="str">
        <f>IFERROR(VLOOKUP(I312,'FIN CAL LOOKUP'!B:K,9,1),"")</f>
        <v/>
      </c>
      <c r="W312" s="56" t="str">
        <f>IFERROR(VLOOKUP(S312,'Active Employees '!B:R,17,0),"NA")</f>
        <v>eCommerce &amp; Omni Channel</v>
      </c>
    </row>
    <row r="313" spans="1:23" x14ac:dyDescent="0.25">
      <c r="A313" t="s">
        <v>349</v>
      </c>
      <c r="B313" t="s">
        <v>350</v>
      </c>
      <c r="C313" t="s">
        <v>572</v>
      </c>
      <c r="D313">
        <v>6020840</v>
      </c>
      <c r="E313" t="s">
        <v>63</v>
      </c>
      <c r="F313" t="s">
        <v>29</v>
      </c>
      <c r="H313" s="1"/>
      <c r="I313" s="1"/>
      <c r="J313" t="s">
        <v>351</v>
      </c>
      <c r="N313" t="s">
        <v>352</v>
      </c>
      <c r="O313" t="s">
        <v>13</v>
      </c>
      <c r="P313" t="s">
        <v>304</v>
      </c>
      <c r="Q313" t="s">
        <v>305</v>
      </c>
      <c r="R313" t="s">
        <v>67</v>
      </c>
      <c r="S313">
        <v>325564</v>
      </c>
      <c r="T313" t="s">
        <v>353</v>
      </c>
      <c r="U313" s="56" t="str">
        <f>IFERROR(VLOOKUP(H313,'FIN CAL LOOKUP'!A:J,7,1),"")</f>
        <v/>
      </c>
      <c r="V313" s="56" t="str">
        <f>IFERROR(VLOOKUP(I313,'FIN CAL LOOKUP'!B:K,9,1),"")</f>
        <v/>
      </c>
      <c r="W313" s="56" t="str">
        <f>IFERROR(VLOOKUP(S313,'Active Employees '!B:R,17,0),"NA")</f>
        <v>eCommerce &amp; Omni Channel</v>
      </c>
    </row>
    <row r="314" spans="1:23" x14ac:dyDescent="0.25">
      <c r="A314" t="s">
        <v>78</v>
      </c>
      <c r="B314" t="s">
        <v>1061</v>
      </c>
      <c r="C314" t="s">
        <v>572</v>
      </c>
      <c r="D314">
        <v>6020840</v>
      </c>
      <c r="E314" t="s">
        <v>63</v>
      </c>
      <c r="F314" t="s">
        <v>1</v>
      </c>
      <c r="G314" t="s">
        <v>69</v>
      </c>
      <c r="H314" s="1">
        <v>44943</v>
      </c>
      <c r="I314" s="1">
        <v>44943</v>
      </c>
      <c r="J314" t="s">
        <v>1062</v>
      </c>
      <c r="N314" t="s">
        <v>1063</v>
      </c>
      <c r="O314" t="s">
        <v>16</v>
      </c>
      <c r="P314" t="s">
        <v>77</v>
      </c>
      <c r="Q314" t="s">
        <v>377</v>
      </c>
      <c r="R314" t="s">
        <v>67</v>
      </c>
      <c r="S314">
        <v>314473</v>
      </c>
      <c r="T314" t="s">
        <v>78</v>
      </c>
      <c r="U314" s="56" t="str">
        <f>IFERROR(VLOOKUP(H314,'FIN CAL LOOKUP'!A:J,7,1),"")</f>
        <v>JAN, FY23</v>
      </c>
      <c r="V314" s="56" t="str">
        <f>IFERROR(VLOOKUP(I314,'FIN CAL LOOKUP'!B:K,9,1),"")</f>
        <v>Q3, FY23</v>
      </c>
      <c r="W314" s="56" t="str">
        <f>IFERROR(VLOOKUP(S314,'Active Employees '!B:R,17,0),"NA")</f>
        <v>Human Resources</v>
      </c>
    </row>
    <row r="315" spans="1:23" x14ac:dyDescent="0.25">
      <c r="A315" t="s">
        <v>586</v>
      </c>
      <c r="B315" t="s">
        <v>587</v>
      </c>
      <c r="C315" t="s">
        <v>572</v>
      </c>
      <c r="D315">
        <v>6020840</v>
      </c>
      <c r="E315" t="s">
        <v>63</v>
      </c>
      <c r="F315" t="s">
        <v>29</v>
      </c>
      <c r="H315" s="1"/>
      <c r="I315" s="1"/>
      <c r="J315" t="s">
        <v>271</v>
      </c>
      <c r="N315" t="s">
        <v>588</v>
      </c>
      <c r="Q315" t="s">
        <v>15429</v>
      </c>
      <c r="R315">
        <v>8900</v>
      </c>
      <c r="S315">
        <v>310398</v>
      </c>
      <c r="T315" t="s">
        <v>589</v>
      </c>
      <c r="U315" s="56" t="str">
        <f>IFERROR(VLOOKUP(H315,'FIN CAL LOOKUP'!A:J,7,1),"")</f>
        <v/>
      </c>
      <c r="V315" s="56" t="str">
        <f>IFERROR(VLOOKUP(I315,'FIN CAL LOOKUP'!B:K,9,1),"")</f>
        <v/>
      </c>
      <c r="W315" s="56" t="str">
        <f>IFERROR(VLOOKUP(S315,'Active Employees '!B:R,17,0),"NA")</f>
        <v>FFM</v>
      </c>
    </row>
    <row r="316" spans="1:23" x14ac:dyDescent="0.25">
      <c r="A316" t="s">
        <v>357</v>
      </c>
      <c r="B316" t="s">
        <v>358</v>
      </c>
      <c r="C316" t="s">
        <v>572</v>
      </c>
      <c r="D316">
        <v>6020840</v>
      </c>
      <c r="E316" t="s">
        <v>63</v>
      </c>
      <c r="F316" t="s">
        <v>29</v>
      </c>
      <c r="H316" s="1"/>
      <c r="I316" s="1"/>
      <c r="J316" t="s">
        <v>351</v>
      </c>
      <c r="N316" t="s">
        <v>359</v>
      </c>
      <c r="O316" t="s">
        <v>13</v>
      </c>
      <c r="P316" t="s">
        <v>304</v>
      </c>
      <c r="Q316" t="s">
        <v>305</v>
      </c>
      <c r="R316" t="s">
        <v>67</v>
      </c>
      <c r="S316">
        <v>232151</v>
      </c>
      <c r="T316" t="s">
        <v>357</v>
      </c>
      <c r="U316" s="56" t="str">
        <f>IFERROR(VLOOKUP(H316,'FIN CAL LOOKUP'!A:J,7,1),"")</f>
        <v/>
      </c>
      <c r="V316" s="56" t="str">
        <f>IFERROR(VLOOKUP(I316,'FIN CAL LOOKUP'!B:K,9,1),"")</f>
        <v/>
      </c>
      <c r="W316" s="56" t="str">
        <f>IFERROR(VLOOKUP(S316,'Active Employees '!B:R,17,0),"NA")</f>
        <v>eCommerce &amp; Omni Channel</v>
      </c>
    </row>
    <row r="317" spans="1:23" x14ac:dyDescent="0.25">
      <c r="A317" t="s">
        <v>773</v>
      </c>
      <c r="B317" t="s">
        <v>774</v>
      </c>
      <c r="C317" t="s">
        <v>572</v>
      </c>
      <c r="D317">
        <v>6020840</v>
      </c>
      <c r="E317" t="s">
        <v>63</v>
      </c>
      <c r="F317" t="s">
        <v>29</v>
      </c>
      <c r="H317" s="1"/>
      <c r="I317" s="1"/>
      <c r="J317" t="s">
        <v>651</v>
      </c>
      <c r="N317" t="s">
        <v>775</v>
      </c>
      <c r="O317" t="s">
        <v>18</v>
      </c>
      <c r="P317" t="s">
        <v>468</v>
      </c>
      <c r="Q317" t="s">
        <v>765</v>
      </c>
      <c r="R317" t="s">
        <v>67</v>
      </c>
      <c r="S317">
        <v>317531</v>
      </c>
      <c r="T317" t="s">
        <v>418</v>
      </c>
      <c r="U317" s="56" t="str">
        <f>IFERROR(VLOOKUP(H317,'FIN CAL LOOKUP'!A:J,7,1),"")</f>
        <v/>
      </c>
      <c r="V317" s="56" t="str">
        <f>IFERROR(VLOOKUP(I317,'FIN CAL LOOKUP'!B:K,9,1),"")</f>
        <v/>
      </c>
      <c r="W317" s="56" t="str">
        <f>IFERROR(VLOOKUP(S317,'Active Employees '!B:R,17,0),"NA")</f>
        <v>Marketing</v>
      </c>
    </row>
    <row r="318" spans="1:23" x14ac:dyDescent="0.25">
      <c r="A318" t="s">
        <v>395</v>
      </c>
      <c r="B318" t="s">
        <v>766</v>
      </c>
      <c r="C318" t="s">
        <v>572</v>
      </c>
      <c r="D318">
        <v>6020840</v>
      </c>
      <c r="E318" t="s">
        <v>63</v>
      </c>
      <c r="F318" t="s">
        <v>29</v>
      </c>
      <c r="H318" s="1"/>
      <c r="I318" s="1"/>
      <c r="J318" t="s">
        <v>709</v>
      </c>
      <c r="N318" t="s">
        <v>767</v>
      </c>
      <c r="O318" t="s">
        <v>18</v>
      </c>
      <c r="P318" t="s">
        <v>109</v>
      </c>
      <c r="Q318" t="s">
        <v>699</v>
      </c>
      <c r="R318" t="s">
        <v>67</v>
      </c>
      <c r="S318">
        <v>323325</v>
      </c>
      <c r="T318" t="s">
        <v>395</v>
      </c>
      <c r="U318" s="56" t="str">
        <f>IFERROR(VLOOKUP(H318,'FIN CAL LOOKUP'!A:J,7,1),"")</f>
        <v/>
      </c>
      <c r="V318" s="56" t="str">
        <f>IFERROR(VLOOKUP(I318,'FIN CAL LOOKUP'!B:K,9,1),"")</f>
        <v/>
      </c>
      <c r="W318" s="56" t="str">
        <f>IFERROR(VLOOKUP(S318,'Active Employees '!B:R,17,0),"NA")</f>
        <v>Marketing</v>
      </c>
    </row>
    <row r="319" spans="1:23" x14ac:dyDescent="0.25">
      <c r="A319" t="s">
        <v>355</v>
      </c>
      <c r="B319" t="s">
        <v>356</v>
      </c>
      <c r="C319" t="s">
        <v>572</v>
      </c>
      <c r="D319">
        <v>6020840</v>
      </c>
      <c r="E319" t="s">
        <v>63</v>
      </c>
      <c r="F319" t="s">
        <v>29</v>
      </c>
      <c r="H319" s="1"/>
      <c r="I319" s="1"/>
      <c r="J319" t="s">
        <v>351</v>
      </c>
      <c r="N319" t="s">
        <v>352</v>
      </c>
      <c r="O319" t="s">
        <v>13</v>
      </c>
      <c r="P319" t="s">
        <v>304</v>
      </c>
      <c r="Q319" t="s">
        <v>305</v>
      </c>
      <c r="R319" t="s">
        <v>67</v>
      </c>
      <c r="S319">
        <v>305938</v>
      </c>
      <c r="T319" t="s">
        <v>355</v>
      </c>
      <c r="U319" s="56" t="str">
        <f>IFERROR(VLOOKUP(H319,'FIN CAL LOOKUP'!A:J,7,1),"")</f>
        <v/>
      </c>
      <c r="V319" s="56" t="str">
        <f>IFERROR(VLOOKUP(I319,'FIN CAL LOOKUP'!B:K,9,1),"")</f>
        <v/>
      </c>
      <c r="W319" s="56" t="str">
        <f>IFERROR(VLOOKUP(S319,'Active Employees '!B:R,17,0),"NA")</f>
        <v>eCommerce &amp; Omni Channel</v>
      </c>
    </row>
    <row r="320" spans="1:23" x14ac:dyDescent="0.25">
      <c r="A320" t="s">
        <v>367</v>
      </c>
      <c r="B320" t="s">
        <v>368</v>
      </c>
      <c r="C320" t="s">
        <v>572</v>
      </c>
      <c r="D320">
        <v>6020840</v>
      </c>
      <c r="E320" t="s">
        <v>63</v>
      </c>
      <c r="F320" t="s">
        <v>29</v>
      </c>
      <c r="H320" s="1"/>
      <c r="I320" s="1"/>
      <c r="J320" t="s">
        <v>351</v>
      </c>
      <c r="N320" t="s">
        <v>352</v>
      </c>
      <c r="O320" t="s">
        <v>13</v>
      </c>
      <c r="P320" t="s">
        <v>304</v>
      </c>
      <c r="Q320" t="s">
        <v>305</v>
      </c>
      <c r="R320" t="s">
        <v>67</v>
      </c>
      <c r="S320">
        <v>298254</v>
      </c>
      <c r="T320" t="s">
        <v>367</v>
      </c>
      <c r="U320" s="56" t="str">
        <f>IFERROR(VLOOKUP(H320,'FIN CAL LOOKUP'!A:J,7,1),"")</f>
        <v/>
      </c>
      <c r="V320" s="56" t="str">
        <f>IFERROR(VLOOKUP(I320,'FIN CAL LOOKUP'!B:K,9,1),"")</f>
        <v/>
      </c>
      <c r="W320" s="56" t="str">
        <f>IFERROR(VLOOKUP(S320,'Active Employees '!B:R,17,0),"NA")</f>
        <v>eCommerce &amp; Omni Channel</v>
      </c>
    </row>
    <row r="321" spans="1:23" x14ac:dyDescent="0.25">
      <c r="A321" t="s">
        <v>762</v>
      </c>
      <c r="B321" t="s">
        <v>763</v>
      </c>
      <c r="C321" t="s">
        <v>572</v>
      </c>
      <c r="D321">
        <v>6020840</v>
      </c>
      <c r="E321" t="s">
        <v>63</v>
      </c>
      <c r="F321" t="s">
        <v>29</v>
      </c>
      <c r="H321" s="1"/>
      <c r="I321" s="1"/>
      <c r="J321" t="s">
        <v>651</v>
      </c>
      <c r="N321" t="s">
        <v>764</v>
      </c>
      <c r="O321" t="s">
        <v>18</v>
      </c>
      <c r="P321" t="s">
        <v>468</v>
      </c>
      <c r="Q321" t="s">
        <v>699</v>
      </c>
      <c r="R321" t="s">
        <v>67</v>
      </c>
      <c r="S321">
        <v>316506</v>
      </c>
      <c r="T321" t="s">
        <v>765</v>
      </c>
      <c r="U321" s="56" t="str">
        <f>IFERROR(VLOOKUP(H321,'FIN CAL LOOKUP'!A:J,7,1),"")</f>
        <v/>
      </c>
      <c r="V321" s="56" t="str">
        <f>IFERROR(VLOOKUP(I321,'FIN CAL LOOKUP'!B:K,9,1),"")</f>
        <v/>
      </c>
      <c r="W321" s="56" t="str">
        <f>IFERROR(VLOOKUP(S321,'Active Employees '!B:R,17,0),"NA")</f>
        <v>Marketing</v>
      </c>
    </row>
    <row r="322" spans="1:23" x14ac:dyDescent="0.25">
      <c r="A322" t="s">
        <v>776</v>
      </c>
      <c r="B322" t="s">
        <v>777</v>
      </c>
      <c r="C322" t="s">
        <v>572</v>
      </c>
      <c r="D322">
        <v>6020840</v>
      </c>
      <c r="E322" t="s">
        <v>63</v>
      </c>
      <c r="F322" t="s">
        <v>29</v>
      </c>
      <c r="H322" s="1"/>
      <c r="I322" s="1"/>
      <c r="J322" t="s">
        <v>160</v>
      </c>
      <c r="N322" t="s">
        <v>770</v>
      </c>
      <c r="O322" t="s">
        <v>13</v>
      </c>
      <c r="Q322" t="s">
        <v>699</v>
      </c>
      <c r="R322" t="s">
        <v>67</v>
      </c>
      <c r="S322">
        <v>312710</v>
      </c>
      <c r="T322" t="s">
        <v>776</v>
      </c>
      <c r="U322" s="56" t="str">
        <f>IFERROR(VLOOKUP(H322,'FIN CAL LOOKUP'!A:J,7,1),"")</f>
        <v/>
      </c>
      <c r="V322" s="56" t="str">
        <f>IFERROR(VLOOKUP(I322,'FIN CAL LOOKUP'!B:K,9,1),"")</f>
        <v/>
      </c>
      <c r="W322" s="56" t="str">
        <f>IFERROR(VLOOKUP(S322,'Active Employees '!B:R,17,0),"NA")</f>
        <v>eCommerce &amp; Omni Channel</v>
      </c>
    </row>
    <row r="323" spans="1:23" x14ac:dyDescent="0.25">
      <c r="A323" t="s">
        <v>380</v>
      </c>
      <c r="B323" t="s">
        <v>740</v>
      </c>
      <c r="C323" t="s">
        <v>572</v>
      </c>
      <c r="D323">
        <v>6020840</v>
      </c>
      <c r="E323" t="s">
        <v>63</v>
      </c>
      <c r="F323" t="s">
        <v>1</v>
      </c>
      <c r="G323" t="s">
        <v>69</v>
      </c>
      <c r="H323" s="1">
        <v>44929</v>
      </c>
      <c r="I323" s="1">
        <v>44929</v>
      </c>
      <c r="J323" t="s">
        <v>709</v>
      </c>
      <c r="N323" t="s">
        <v>741</v>
      </c>
      <c r="O323" t="s">
        <v>18</v>
      </c>
      <c r="P323" t="s">
        <v>109</v>
      </c>
      <c r="Q323" t="s">
        <v>395</v>
      </c>
      <c r="R323" t="s">
        <v>67</v>
      </c>
      <c r="S323">
        <v>316576</v>
      </c>
      <c r="T323" t="s">
        <v>380</v>
      </c>
      <c r="U323" s="56" t="str">
        <f>IFERROR(VLOOKUP(H323,'FIN CAL LOOKUP'!A:J,7,1),"")</f>
        <v>JAN, FY23</v>
      </c>
      <c r="V323" s="56" t="str">
        <f>IFERROR(VLOOKUP(I323,'FIN CAL LOOKUP'!B:K,9,1),"")</f>
        <v>Q3, FY23</v>
      </c>
      <c r="W323" s="56" t="str">
        <f>IFERROR(VLOOKUP(S323,'Active Employees '!B:R,17,0),"NA")</f>
        <v>Marketing</v>
      </c>
    </row>
    <row r="324" spans="1:23" x14ac:dyDescent="0.25">
      <c r="A324" t="s">
        <v>790</v>
      </c>
      <c r="B324" t="s">
        <v>791</v>
      </c>
      <c r="C324" t="s">
        <v>572</v>
      </c>
      <c r="D324">
        <v>6020840</v>
      </c>
      <c r="E324" t="s">
        <v>63</v>
      </c>
      <c r="F324" t="s">
        <v>29</v>
      </c>
      <c r="H324" s="1"/>
      <c r="I324" s="1"/>
      <c r="J324" t="s">
        <v>651</v>
      </c>
      <c r="N324" t="s">
        <v>352</v>
      </c>
      <c r="O324" t="s">
        <v>13</v>
      </c>
      <c r="P324" t="s">
        <v>304</v>
      </c>
      <c r="Q324" t="s">
        <v>305</v>
      </c>
      <c r="R324" t="s">
        <v>67</v>
      </c>
      <c r="S324">
        <v>300612</v>
      </c>
      <c r="T324" t="s">
        <v>790</v>
      </c>
      <c r="U324" s="56" t="str">
        <f>IFERROR(VLOOKUP(H324,'FIN CAL LOOKUP'!A:J,7,1),"")</f>
        <v/>
      </c>
      <c r="V324" s="56" t="str">
        <f>IFERROR(VLOOKUP(I324,'FIN CAL LOOKUP'!B:K,9,1),"")</f>
        <v/>
      </c>
      <c r="W324" s="56" t="str">
        <f>IFERROR(VLOOKUP(S324,'Active Employees '!B:R,17,0),"NA")</f>
        <v>eCommerce &amp; Omni Channel</v>
      </c>
    </row>
    <row r="325" spans="1:23" x14ac:dyDescent="0.25">
      <c r="A325" t="s">
        <v>742</v>
      </c>
      <c r="B325" t="s">
        <v>743</v>
      </c>
      <c r="C325" t="s">
        <v>572</v>
      </c>
      <c r="D325">
        <v>6020840</v>
      </c>
      <c r="E325" t="s">
        <v>63</v>
      </c>
      <c r="F325" t="s">
        <v>2</v>
      </c>
      <c r="H325" s="1">
        <v>45482</v>
      </c>
      <c r="I325" s="1"/>
      <c r="J325" t="s">
        <v>439</v>
      </c>
      <c r="N325" t="s">
        <v>744</v>
      </c>
      <c r="O325" t="s">
        <v>17</v>
      </c>
      <c r="P325" t="s">
        <v>183</v>
      </c>
      <c r="Q325" t="s">
        <v>386</v>
      </c>
      <c r="R325" t="s">
        <v>67</v>
      </c>
      <c r="S325">
        <v>324480</v>
      </c>
      <c r="T325" t="s">
        <v>742</v>
      </c>
      <c r="U325" s="56" t="str">
        <f>IFERROR(VLOOKUP(H325,'FIN CAL LOOKUP'!A:J,7,1),"")</f>
        <v>JUL, FY25</v>
      </c>
      <c r="V325" s="56" t="str">
        <f>IFERROR(VLOOKUP(I325,'FIN CAL LOOKUP'!B:K,9,1),"")</f>
        <v/>
      </c>
      <c r="W325" s="56" t="str">
        <f>IFERROR(VLOOKUP(S325,'Active Employees '!B:R,17,0),"NA")</f>
        <v>IT</v>
      </c>
    </row>
    <row r="326" spans="1:23" x14ac:dyDescent="0.25">
      <c r="A326" t="s">
        <v>432</v>
      </c>
      <c r="B326" t="s">
        <v>433</v>
      </c>
      <c r="C326" t="s">
        <v>572</v>
      </c>
      <c r="D326">
        <v>6020840</v>
      </c>
      <c r="E326" t="s">
        <v>63</v>
      </c>
      <c r="F326" t="s">
        <v>29</v>
      </c>
      <c r="H326" s="1"/>
      <c r="I326" s="1"/>
      <c r="J326" t="s">
        <v>404</v>
      </c>
      <c r="N326" t="s">
        <v>434</v>
      </c>
      <c r="O326" t="s">
        <v>18</v>
      </c>
      <c r="P326" t="s">
        <v>109</v>
      </c>
      <c r="Q326" t="s">
        <v>380</v>
      </c>
      <c r="R326" t="s">
        <v>67</v>
      </c>
      <c r="S326">
        <v>239177</v>
      </c>
      <c r="T326" t="s">
        <v>432</v>
      </c>
      <c r="U326" s="56" t="str">
        <f>IFERROR(VLOOKUP(H326,'FIN CAL LOOKUP'!A:J,7,1),"")</f>
        <v/>
      </c>
      <c r="V326" s="56" t="str">
        <f>IFERROR(VLOOKUP(I326,'FIN CAL LOOKUP'!B:K,9,1),"")</f>
        <v/>
      </c>
      <c r="W326" s="56" t="str">
        <f>IFERROR(VLOOKUP(S326,'Active Employees '!B:R,17,0),"NA")</f>
        <v>Marketing</v>
      </c>
    </row>
    <row r="327" spans="1:23" x14ac:dyDescent="0.25">
      <c r="A327" t="s">
        <v>574</v>
      </c>
      <c r="B327" t="s">
        <v>575</v>
      </c>
      <c r="C327" t="s">
        <v>572</v>
      </c>
      <c r="D327">
        <v>6020840</v>
      </c>
      <c r="E327" t="s">
        <v>63</v>
      </c>
      <c r="F327" t="s">
        <v>1</v>
      </c>
      <c r="G327" t="s">
        <v>69</v>
      </c>
      <c r="H327" s="1">
        <v>44893</v>
      </c>
      <c r="I327" s="1">
        <v>44893</v>
      </c>
      <c r="J327" t="s">
        <v>160</v>
      </c>
      <c r="N327" t="s">
        <v>576</v>
      </c>
      <c r="O327" t="s">
        <v>18</v>
      </c>
      <c r="P327" t="s">
        <v>468</v>
      </c>
      <c r="Q327" t="s">
        <v>1480</v>
      </c>
      <c r="R327" t="s">
        <v>67</v>
      </c>
      <c r="S327">
        <v>321421</v>
      </c>
      <c r="T327" t="s">
        <v>577</v>
      </c>
      <c r="U327" s="56" t="str">
        <f>IFERROR(VLOOKUP(H327,'FIN CAL LOOKUP'!A:J,7,1),"")</f>
        <v>DEC, FY23</v>
      </c>
      <c r="V327" s="56" t="str">
        <f>IFERROR(VLOOKUP(I327,'FIN CAL LOOKUP'!B:K,9,1),"")</f>
        <v>Q2, FY23</v>
      </c>
      <c r="W327" s="56" t="str">
        <f>IFERROR(VLOOKUP(S327,'Active Employees '!B:R,17,0),"NA")</f>
        <v>Marketing</v>
      </c>
    </row>
    <row r="328" spans="1:23" x14ac:dyDescent="0.25">
      <c r="A328" t="s">
        <v>786</v>
      </c>
      <c r="B328" t="s">
        <v>787</v>
      </c>
      <c r="C328" t="s">
        <v>572</v>
      </c>
      <c r="D328">
        <v>6020840</v>
      </c>
      <c r="E328" t="s">
        <v>63</v>
      </c>
      <c r="F328" t="s">
        <v>29</v>
      </c>
      <c r="H328" s="1"/>
      <c r="I328" s="1"/>
      <c r="J328" t="s">
        <v>788</v>
      </c>
      <c r="N328" t="s">
        <v>789</v>
      </c>
      <c r="O328" t="s">
        <v>16</v>
      </c>
      <c r="Q328" t="s">
        <v>377</v>
      </c>
      <c r="R328" s="5" t="s">
        <v>67</v>
      </c>
      <c r="S328">
        <v>240773</v>
      </c>
      <c r="T328" t="s">
        <v>72</v>
      </c>
      <c r="U328" s="56" t="str">
        <f>IFERROR(VLOOKUP(H328,'FIN CAL LOOKUP'!A:J,7,1),"")</f>
        <v/>
      </c>
      <c r="V328" s="56" t="str">
        <f>IFERROR(VLOOKUP(I328,'FIN CAL LOOKUP'!B:K,9,1),"")</f>
        <v/>
      </c>
      <c r="W328" s="56" t="str">
        <f>IFERROR(VLOOKUP(S328,'Active Employees '!B:R,17,0),"NA")</f>
        <v>Human Resources</v>
      </c>
    </row>
    <row r="329" spans="1:23" x14ac:dyDescent="0.25">
      <c r="A329" t="s">
        <v>483</v>
      </c>
      <c r="B329" t="s">
        <v>484</v>
      </c>
      <c r="C329" t="s">
        <v>572</v>
      </c>
      <c r="D329">
        <v>6020840</v>
      </c>
      <c r="E329" t="s">
        <v>63</v>
      </c>
      <c r="F329" t="s">
        <v>29</v>
      </c>
      <c r="H329" s="1"/>
      <c r="I329" s="1"/>
      <c r="J329" t="s">
        <v>485</v>
      </c>
      <c r="N329" t="s">
        <v>486</v>
      </c>
      <c r="P329" t="s">
        <v>487</v>
      </c>
      <c r="Q329" t="s">
        <v>488</v>
      </c>
      <c r="R329" t="s">
        <v>273</v>
      </c>
      <c r="S329">
        <v>230656</v>
      </c>
      <c r="T329" t="s">
        <v>483</v>
      </c>
      <c r="U329" s="56" t="str">
        <f>IFERROR(VLOOKUP(H329,'FIN CAL LOOKUP'!A:J,7,1),"")</f>
        <v/>
      </c>
      <c r="V329" s="56" t="str">
        <f>IFERROR(VLOOKUP(I329,'FIN CAL LOOKUP'!B:K,9,1),"")</f>
        <v/>
      </c>
      <c r="W329" s="56" t="str">
        <f>IFERROR(VLOOKUP(S329,'Active Employees '!B:R,17,0),"NA")</f>
        <v>FFM</v>
      </c>
    </row>
    <row r="330" spans="1:23" x14ac:dyDescent="0.25">
      <c r="A330" t="s">
        <v>783</v>
      </c>
      <c r="B330" t="s">
        <v>784</v>
      </c>
      <c r="C330" t="s">
        <v>572</v>
      </c>
      <c r="D330">
        <v>6020840</v>
      </c>
      <c r="E330" t="s">
        <v>63</v>
      </c>
      <c r="F330" t="s">
        <v>29</v>
      </c>
      <c r="H330" s="1"/>
      <c r="I330" s="1"/>
      <c r="J330" t="s">
        <v>156</v>
      </c>
      <c r="N330" t="s">
        <v>785</v>
      </c>
      <c r="O330" t="s">
        <v>18</v>
      </c>
      <c r="P330" t="s">
        <v>109</v>
      </c>
      <c r="Q330" t="s">
        <v>15482</v>
      </c>
      <c r="R330" t="s">
        <v>67</v>
      </c>
      <c r="S330">
        <v>323469</v>
      </c>
      <c r="T330" t="s">
        <v>783</v>
      </c>
      <c r="U330" s="56" t="str">
        <f>IFERROR(VLOOKUP(H330,'FIN CAL LOOKUP'!A:J,7,1),"")</f>
        <v/>
      </c>
      <c r="V330" s="56" t="str">
        <f>IFERROR(VLOOKUP(I330,'FIN CAL LOOKUP'!B:K,9,1),"")</f>
        <v/>
      </c>
      <c r="W330" s="56" t="str">
        <f>IFERROR(VLOOKUP(S330,'Active Employees '!B:R,17,0),"NA")</f>
        <v>Marketing</v>
      </c>
    </row>
    <row r="331" spans="1:23" x14ac:dyDescent="0.25">
      <c r="A331" t="s">
        <v>374</v>
      </c>
      <c r="B331" t="s">
        <v>375</v>
      </c>
      <c r="C331" t="s">
        <v>572</v>
      </c>
      <c r="D331">
        <v>6020840</v>
      </c>
      <c r="E331" t="s">
        <v>63</v>
      </c>
      <c r="F331" t="s">
        <v>29</v>
      </c>
      <c r="H331" s="1"/>
      <c r="I331" s="1"/>
      <c r="J331" t="s">
        <v>127</v>
      </c>
      <c r="N331" t="s">
        <v>376</v>
      </c>
      <c r="O331" t="s">
        <v>16</v>
      </c>
      <c r="Q331" t="s">
        <v>377</v>
      </c>
      <c r="R331" t="s">
        <v>67</v>
      </c>
      <c r="S331">
        <v>328239</v>
      </c>
      <c r="T331" t="s">
        <v>129</v>
      </c>
      <c r="U331" s="56" t="str">
        <f>IFERROR(VLOOKUP(H331,'FIN CAL LOOKUP'!A:J,7,1),"")</f>
        <v/>
      </c>
      <c r="V331" s="56" t="str">
        <f>IFERROR(VLOOKUP(I331,'FIN CAL LOOKUP'!B:K,9,1),"")</f>
        <v/>
      </c>
      <c r="W331" s="56" t="str">
        <f>IFERROR(VLOOKUP(S331,'Active Employees '!B:R,17,0),"NA")</f>
        <v>Human Resources</v>
      </c>
    </row>
    <row r="332" spans="1:23" x14ac:dyDescent="0.25">
      <c r="A332" t="s">
        <v>798</v>
      </c>
      <c r="B332" t="s">
        <v>799</v>
      </c>
      <c r="C332" t="s">
        <v>572</v>
      </c>
      <c r="D332">
        <v>6020840</v>
      </c>
      <c r="E332" t="s">
        <v>63</v>
      </c>
      <c r="F332" t="s">
        <v>29</v>
      </c>
      <c r="H332" s="1"/>
      <c r="I332" s="1"/>
      <c r="J332" t="s">
        <v>156</v>
      </c>
      <c r="N332" t="s">
        <v>800</v>
      </c>
      <c r="O332" t="s">
        <v>18</v>
      </c>
      <c r="P332" t="s">
        <v>109</v>
      </c>
      <c r="Q332" t="s">
        <v>354</v>
      </c>
      <c r="R332" t="s">
        <v>67</v>
      </c>
      <c r="S332">
        <v>314764</v>
      </c>
      <c r="T332" t="s">
        <v>798</v>
      </c>
      <c r="U332" s="56" t="str">
        <f>IFERROR(VLOOKUP(H332,'FIN CAL LOOKUP'!A:J,7,1),"")</f>
        <v/>
      </c>
      <c r="V332" s="56" t="str">
        <f>IFERROR(VLOOKUP(I332,'FIN CAL LOOKUP'!B:K,9,1),"")</f>
        <v/>
      </c>
      <c r="W332" s="56" t="str">
        <f>IFERROR(VLOOKUP(S332,'Active Employees '!B:R,17,0),"NA")</f>
        <v>Marketing</v>
      </c>
    </row>
    <row r="333" spans="1:23" x14ac:dyDescent="0.25">
      <c r="A333" t="s">
        <v>758</v>
      </c>
      <c r="B333" t="s">
        <v>759</v>
      </c>
      <c r="C333" t="s">
        <v>572</v>
      </c>
      <c r="D333">
        <v>6020840</v>
      </c>
      <c r="E333" t="s">
        <v>63</v>
      </c>
      <c r="F333" t="s">
        <v>2</v>
      </c>
      <c r="H333" s="1">
        <v>45638</v>
      </c>
      <c r="I333" s="1"/>
      <c r="J333" t="s">
        <v>623</v>
      </c>
      <c r="N333" t="s">
        <v>760</v>
      </c>
      <c r="O333" t="s">
        <v>18</v>
      </c>
      <c r="P333" t="s">
        <v>103</v>
      </c>
      <c r="Q333" t="s">
        <v>104</v>
      </c>
      <c r="R333" t="s">
        <v>67</v>
      </c>
      <c r="S333">
        <v>321433</v>
      </c>
      <c r="T333" t="s">
        <v>696</v>
      </c>
      <c r="U333" s="56" t="str">
        <f>IFERROR(VLOOKUP(H333,'FIN CAL LOOKUP'!A:J,7,1),"")</f>
        <v>DEC, FY25</v>
      </c>
      <c r="V333" s="56" t="str">
        <f>IFERROR(VLOOKUP(I333,'FIN CAL LOOKUP'!B:K,9,1),"")</f>
        <v/>
      </c>
      <c r="W333" s="56" t="str">
        <f>IFERROR(VLOOKUP(S333,'Active Employees '!B:R,17,0),"NA")</f>
        <v>eCommerce &amp; Omni Channel</v>
      </c>
    </row>
    <row r="334" spans="1:23" x14ac:dyDescent="0.25">
      <c r="A334" t="s">
        <v>1024</v>
      </c>
      <c r="B334" t="s">
        <v>1025</v>
      </c>
      <c r="C334" t="s">
        <v>572</v>
      </c>
      <c r="D334">
        <v>6020840</v>
      </c>
      <c r="E334" t="s">
        <v>63</v>
      </c>
      <c r="F334" t="s">
        <v>1</v>
      </c>
      <c r="G334" t="s">
        <v>69</v>
      </c>
      <c r="H334" s="1">
        <v>45575</v>
      </c>
      <c r="I334" s="1">
        <v>45575</v>
      </c>
      <c r="J334" t="s">
        <v>628</v>
      </c>
      <c r="N334" t="s">
        <v>1026</v>
      </c>
      <c r="O334" t="s">
        <v>18</v>
      </c>
      <c r="P334" t="s">
        <v>103</v>
      </c>
      <c r="Q334" t="s">
        <v>1027</v>
      </c>
      <c r="R334" t="s">
        <v>67</v>
      </c>
      <c r="S334">
        <v>231954</v>
      </c>
      <c r="T334" t="s">
        <v>1024</v>
      </c>
      <c r="U334" s="56" t="str">
        <f>IFERROR(VLOOKUP(H334,'FIN CAL LOOKUP'!A:J,7,1),"")</f>
        <v>OCT, FY25</v>
      </c>
      <c r="V334" s="56" t="str">
        <f>IFERROR(VLOOKUP(I334,'FIN CAL LOOKUP'!B:K,9,1),"")</f>
        <v>Q2, FY25</v>
      </c>
      <c r="W334" s="56" t="str">
        <f>IFERROR(VLOOKUP(S334,'Active Employees '!B:R,17,0),"NA")</f>
        <v>eCommerce &amp; Omni Channel</v>
      </c>
    </row>
    <row r="335" spans="1:23" x14ac:dyDescent="0.25">
      <c r="A335" t="s">
        <v>397</v>
      </c>
      <c r="B335" t="s">
        <v>398</v>
      </c>
      <c r="C335" t="s">
        <v>572</v>
      </c>
      <c r="D335">
        <v>6020840</v>
      </c>
      <c r="E335" t="s">
        <v>63</v>
      </c>
      <c r="F335" t="s">
        <v>2</v>
      </c>
      <c r="H335" s="1">
        <v>45482</v>
      </c>
      <c r="I335" s="1"/>
      <c r="J335" t="s">
        <v>221</v>
      </c>
      <c r="N335" t="s">
        <v>399</v>
      </c>
      <c r="O335" t="s">
        <v>17</v>
      </c>
      <c r="P335" t="s">
        <v>183</v>
      </c>
      <c r="Q335" t="s">
        <v>239</v>
      </c>
      <c r="R335" t="s">
        <v>67</v>
      </c>
      <c r="S335">
        <v>324811</v>
      </c>
      <c r="T335" t="s">
        <v>192</v>
      </c>
      <c r="U335" s="56" t="str">
        <f>IFERROR(VLOOKUP(H335,'FIN CAL LOOKUP'!A:J,7,1),"")</f>
        <v>JUL, FY25</v>
      </c>
      <c r="V335" s="56" t="str">
        <f>IFERROR(VLOOKUP(I335,'FIN CAL LOOKUP'!B:K,9,1),"")</f>
        <v/>
      </c>
      <c r="W335" s="56" t="str">
        <f>IFERROR(VLOOKUP(S335,'Active Employees '!B:R,17,0),"NA")</f>
        <v>IT</v>
      </c>
    </row>
    <row r="336" spans="1:23" x14ac:dyDescent="0.25">
      <c r="A336" t="s">
        <v>796</v>
      </c>
      <c r="B336" t="s">
        <v>797</v>
      </c>
      <c r="C336" t="s">
        <v>572</v>
      </c>
      <c r="D336">
        <v>6020840</v>
      </c>
      <c r="E336" t="s">
        <v>63</v>
      </c>
      <c r="F336" t="s">
        <v>29</v>
      </c>
      <c r="H336" s="1"/>
      <c r="I336" s="1"/>
      <c r="J336" t="s">
        <v>351</v>
      </c>
      <c r="N336" t="s">
        <v>352</v>
      </c>
      <c r="O336" t="s">
        <v>13</v>
      </c>
      <c r="P336" t="s">
        <v>304</v>
      </c>
      <c r="Q336" t="s">
        <v>305</v>
      </c>
      <c r="R336" t="s">
        <v>67</v>
      </c>
      <c r="S336">
        <v>225218</v>
      </c>
      <c r="T336" t="s">
        <v>796</v>
      </c>
      <c r="U336" s="56" t="str">
        <f>IFERROR(VLOOKUP(H336,'FIN CAL LOOKUP'!A:J,7,1),"")</f>
        <v/>
      </c>
      <c r="V336" s="56" t="str">
        <f>IFERROR(VLOOKUP(I336,'FIN CAL LOOKUP'!B:K,9,1),"")</f>
        <v/>
      </c>
      <c r="W336" s="56" t="str">
        <f>IFERROR(VLOOKUP(S336,'Active Employees '!B:R,17,0),"NA")</f>
        <v>eCommerce &amp; Omni Channel</v>
      </c>
    </row>
    <row r="337" spans="1:23" x14ac:dyDescent="0.25">
      <c r="A337" t="s">
        <v>469</v>
      </c>
      <c r="B337" t="s">
        <v>778</v>
      </c>
      <c r="C337" t="s">
        <v>572</v>
      </c>
      <c r="D337">
        <v>6020840</v>
      </c>
      <c r="E337" t="s">
        <v>63</v>
      </c>
      <c r="F337" t="s">
        <v>29</v>
      </c>
      <c r="H337" s="1"/>
      <c r="I337" s="1"/>
      <c r="J337" t="s">
        <v>156</v>
      </c>
      <c r="N337" t="s">
        <v>779</v>
      </c>
      <c r="O337" t="s">
        <v>18</v>
      </c>
      <c r="P337" t="s">
        <v>468</v>
      </c>
      <c r="Q337" t="s">
        <v>765</v>
      </c>
      <c r="R337" t="s">
        <v>67</v>
      </c>
      <c r="S337">
        <v>326780</v>
      </c>
      <c r="T337" t="s">
        <v>469</v>
      </c>
      <c r="U337" s="56" t="str">
        <f>IFERROR(VLOOKUP(H337,'FIN CAL LOOKUP'!A:J,7,1),"")</f>
        <v/>
      </c>
      <c r="V337" s="56" t="str">
        <f>IFERROR(VLOOKUP(I337,'FIN CAL LOOKUP'!B:K,9,1),"")</f>
        <v/>
      </c>
      <c r="W337" s="56" t="str">
        <f>IFERROR(VLOOKUP(S337,'Active Employees '!B:R,17,0),"NA")</f>
        <v>Marketing</v>
      </c>
    </row>
    <row r="338" spans="1:23" x14ac:dyDescent="0.25">
      <c r="A338" t="s">
        <v>582</v>
      </c>
      <c r="B338" t="s">
        <v>583</v>
      </c>
      <c r="C338" t="s">
        <v>572</v>
      </c>
      <c r="D338">
        <v>6020840</v>
      </c>
      <c r="E338" t="s">
        <v>63</v>
      </c>
      <c r="F338" t="s">
        <v>29</v>
      </c>
      <c r="H338" s="1"/>
      <c r="I338" s="1"/>
      <c r="J338" t="s">
        <v>1479</v>
      </c>
      <c r="N338" t="s">
        <v>584</v>
      </c>
      <c r="O338" t="s">
        <v>15419</v>
      </c>
      <c r="P338" t="s">
        <v>258</v>
      </c>
      <c r="Q338" t="s">
        <v>1279</v>
      </c>
      <c r="R338">
        <v>5900</v>
      </c>
      <c r="S338">
        <v>219743</v>
      </c>
      <c r="T338" t="s">
        <v>582</v>
      </c>
      <c r="U338" s="56" t="str">
        <f>IFERROR(VLOOKUP(H338,'FIN CAL LOOKUP'!A:J,7,1),"")</f>
        <v/>
      </c>
      <c r="V338" s="56" t="str">
        <f>IFERROR(VLOOKUP(I338,'FIN CAL LOOKUP'!B:K,9,1),"")</f>
        <v/>
      </c>
      <c r="W338" s="56" t="str">
        <f>IFERROR(VLOOKUP(S338,'Active Employees '!B:R,17,0),"NA")</f>
        <v>SPG Development</v>
      </c>
    </row>
    <row r="339" spans="1:23" x14ac:dyDescent="0.25">
      <c r="A339" t="s">
        <v>780</v>
      </c>
      <c r="B339" t="s">
        <v>781</v>
      </c>
      <c r="C339" t="s">
        <v>572</v>
      </c>
      <c r="D339">
        <v>6020840</v>
      </c>
      <c r="E339" t="s">
        <v>63</v>
      </c>
      <c r="F339" t="s">
        <v>29</v>
      </c>
      <c r="H339" s="1"/>
      <c r="I339" s="1"/>
      <c r="J339" t="s">
        <v>156</v>
      </c>
      <c r="N339" t="s">
        <v>782</v>
      </c>
      <c r="O339" t="s">
        <v>18</v>
      </c>
      <c r="P339" t="s">
        <v>109</v>
      </c>
      <c r="Q339" t="s">
        <v>15483</v>
      </c>
      <c r="R339" t="s">
        <v>67</v>
      </c>
      <c r="S339">
        <v>324851</v>
      </c>
      <c r="T339" t="s">
        <v>780</v>
      </c>
      <c r="U339" s="56" t="str">
        <f>IFERROR(VLOOKUP(H339,'FIN CAL LOOKUP'!A:J,7,1),"")</f>
        <v/>
      </c>
      <c r="V339" s="56" t="str">
        <f>IFERROR(VLOOKUP(I339,'FIN CAL LOOKUP'!B:K,9,1),"")</f>
        <v/>
      </c>
      <c r="W339" s="56" t="str">
        <f>IFERROR(VLOOKUP(S339,'Active Employees '!B:R,17,0),"NA")</f>
        <v>Marketing</v>
      </c>
    </row>
    <row r="340" spans="1:23" x14ac:dyDescent="0.25">
      <c r="A340" t="s">
        <v>734</v>
      </c>
      <c r="B340" t="s">
        <v>735</v>
      </c>
      <c r="C340" t="s">
        <v>572</v>
      </c>
      <c r="D340">
        <v>6020840</v>
      </c>
      <c r="E340" t="s">
        <v>63</v>
      </c>
      <c r="F340" t="s">
        <v>29</v>
      </c>
      <c r="H340" s="1"/>
      <c r="I340" s="1"/>
      <c r="J340" t="s">
        <v>628</v>
      </c>
      <c r="N340" t="s">
        <v>736</v>
      </c>
      <c r="O340" t="s">
        <v>18</v>
      </c>
      <c r="P340" t="s">
        <v>103</v>
      </c>
      <c r="Q340" t="s">
        <v>1027</v>
      </c>
      <c r="R340" t="s">
        <v>67</v>
      </c>
      <c r="S340">
        <v>321931</v>
      </c>
      <c r="T340" t="s">
        <v>734</v>
      </c>
      <c r="U340" s="56" t="str">
        <f>IFERROR(VLOOKUP(H340,'FIN CAL LOOKUP'!A:J,7,1),"")</f>
        <v/>
      </c>
      <c r="V340" s="56" t="str">
        <f>IFERROR(VLOOKUP(I340,'FIN CAL LOOKUP'!B:K,9,1),"")</f>
        <v/>
      </c>
      <c r="W340" s="56" t="str">
        <f>IFERROR(VLOOKUP(S340,'Active Employees '!B:R,17,0),"NA")</f>
        <v>eCommerce &amp; Omni Channel</v>
      </c>
    </row>
    <row r="341" spans="1:23" x14ac:dyDescent="0.25">
      <c r="A341" t="s">
        <v>251</v>
      </c>
      <c r="B341" t="s">
        <v>755</v>
      </c>
      <c r="C341" t="s">
        <v>572</v>
      </c>
      <c r="D341">
        <v>6020840</v>
      </c>
      <c r="E341" t="s">
        <v>63</v>
      </c>
      <c r="F341" t="s">
        <v>29</v>
      </c>
      <c r="H341" s="1"/>
      <c r="I341" s="1"/>
      <c r="J341" t="s">
        <v>756</v>
      </c>
      <c r="N341" t="s">
        <v>757</v>
      </c>
      <c r="O341" t="s">
        <v>16</v>
      </c>
      <c r="Q341" t="s">
        <v>377</v>
      </c>
      <c r="R341" t="s">
        <v>67</v>
      </c>
      <c r="S341">
        <v>314295</v>
      </c>
      <c r="T341" t="s">
        <v>277</v>
      </c>
      <c r="U341" s="56" t="str">
        <f>IFERROR(VLOOKUP(H341,'FIN CAL LOOKUP'!A:J,7,1),"")</f>
        <v/>
      </c>
      <c r="V341" s="56" t="str">
        <f>IFERROR(VLOOKUP(I341,'FIN CAL LOOKUP'!B:K,9,1),"")</f>
        <v/>
      </c>
      <c r="W341" s="56" t="str">
        <f>IFERROR(VLOOKUP(S341,'Active Employees '!B:R,17,0),"NA")</f>
        <v>Human Resources</v>
      </c>
    </row>
    <row r="342" spans="1:23" x14ac:dyDescent="0.25">
      <c r="A342" t="s">
        <v>422</v>
      </c>
      <c r="B342" t="s">
        <v>423</v>
      </c>
      <c r="C342" t="s">
        <v>572</v>
      </c>
      <c r="D342">
        <v>6020840</v>
      </c>
      <c r="E342" t="s">
        <v>63</v>
      </c>
      <c r="F342" t="s">
        <v>29</v>
      </c>
      <c r="H342" s="1"/>
      <c r="I342" s="1"/>
      <c r="J342" t="s">
        <v>351</v>
      </c>
      <c r="N342" t="s">
        <v>352</v>
      </c>
      <c r="O342" t="s">
        <v>13</v>
      </c>
      <c r="P342" t="s">
        <v>304</v>
      </c>
      <c r="Q342" t="s">
        <v>305</v>
      </c>
      <c r="R342" t="s">
        <v>67</v>
      </c>
      <c r="S342">
        <v>235543</v>
      </c>
      <c r="T342" t="s">
        <v>422</v>
      </c>
      <c r="U342" s="56" t="str">
        <f>IFERROR(VLOOKUP(H342,'FIN CAL LOOKUP'!A:J,7,1),"")</f>
        <v/>
      </c>
      <c r="V342" s="56" t="str">
        <f>IFERROR(VLOOKUP(I342,'FIN CAL LOOKUP'!B:K,9,1),"")</f>
        <v/>
      </c>
      <c r="W342" s="56" t="str">
        <f>IFERROR(VLOOKUP(S342,'Active Employees '!B:R,17,0),"NA")</f>
        <v>eCommerce &amp; Omni Channel</v>
      </c>
    </row>
    <row r="343" spans="1:23" x14ac:dyDescent="0.25">
      <c r="A343" t="s">
        <v>1039</v>
      </c>
      <c r="B343" t="s">
        <v>1040</v>
      </c>
      <c r="C343" t="s">
        <v>572</v>
      </c>
      <c r="D343">
        <v>6020840</v>
      </c>
      <c r="E343" t="s">
        <v>63</v>
      </c>
      <c r="F343" t="s">
        <v>1</v>
      </c>
      <c r="G343" t="s">
        <v>69</v>
      </c>
      <c r="H343" s="1">
        <v>45441</v>
      </c>
      <c r="I343" s="1">
        <v>45441</v>
      </c>
      <c r="J343" t="s">
        <v>156</v>
      </c>
      <c r="N343" t="s">
        <v>1041</v>
      </c>
      <c r="O343" t="s">
        <v>18</v>
      </c>
      <c r="P343" t="s">
        <v>109</v>
      </c>
      <c r="Q343" t="s">
        <v>354</v>
      </c>
      <c r="R343" t="s">
        <v>67</v>
      </c>
      <c r="S343">
        <v>323732</v>
      </c>
      <c r="T343" t="s">
        <v>1039</v>
      </c>
      <c r="U343" s="56" t="str">
        <f>IFERROR(VLOOKUP(H343,'FIN CAL LOOKUP'!A:J,7,1),"")</f>
        <v>JUN, FY24</v>
      </c>
      <c r="V343" s="56" t="str">
        <f>IFERROR(VLOOKUP(I343,'FIN CAL LOOKUP'!B:K,9,1),"")</f>
        <v>Q4, FY24</v>
      </c>
      <c r="W343" s="56" t="str">
        <f>IFERROR(VLOOKUP(S343,'Active Employees '!B:R,17,0),"NA")</f>
        <v>Marketing</v>
      </c>
    </row>
    <row r="344" spans="1:23" x14ac:dyDescent="0.25">
      <c r="A344" t="s">
        <v>158</v>
      </c>
      <c r="B344" t="s">
        <v>159</v>
      </c>
      <c r="C344" t="s">
        <v>572</v>
      </c>
      <c r="D344">
        <v>6020840</v>
      </c>
      <c r="E344" t="s">
        <v>63</v>
      </c>
      <c r="F344" t="s">
        <v>29</v>
      </c>
      <c r="H344" s="1"/>
      <c r="I344" s="1"/>
      <c r="J344" t="s">
        <v>160</v>
      </c>
      <c r="N344" t="s">
        <v>161</v>
      </c>
      <c r="O344" t="s">
        <v>13</v>
      </c>
      <c r="Q344" t="s">
        <v>162</v>
      </c>
      <c r="R344" t="s">
        <v>67</v>
      </c>
      <c r="S344">
        <v>328010</v>
      </c>
      <c r="T344" t="s">
        <v>158</v>
      </c>
      <c r="U344" s="56" t="str">
        <f>IFERROR(VLOOKUP(H344,'FIN CAL LOOKUP'!A:J,7,1),"")</f>
        <v/>
      </c>
      <c r="V344" s="56" t="str">
        <f>IFERROR(VLOOKUP(I344,'FIN CAL LOOKUP'!B:K,9,1),"")</f>
        <v/>
      </c>
      <c r="W344" s="56" t="str">
        <f>IFERROR(VLOOKUP(S344,'Active Employees '!B:R,17,0),"NA")</f>
        <v>eCommerce &amp; Omni Channel</v>
      </c>
    </row>
    <row r="345" spans="1:23" x14ac:dyDescent="0.25">
      <c r="A345" t="s">
        <v>792</v>
      </c>
      <c r="B345" t="s">
        <v>793</v>
      </c>
      <c r="C345" t="s">
        <v>572</v>
      </c>
      <c r="D345">
        <v>6020840</v>
      </c>
      <c r="E345" t="s">
        <v>63</v>
      </c>
      <c r="F345" t="s">
        <v>29</v>
      </c>
      <c r="H345" s="1"/>
      <c r="I345" s="1"/>
      <c r="J345" t="s">
        <v>794</v>
      </c>
      <c r="N345" t="s">
        <v>795</v>
      </c>
      <c r="O345" t="s">
        <v>18</v>
      </c>
      <c r="P345" t="s">
        <v>468</v>
      </c>
      <c r="Q345" t="s">
        <v>748</v>
      </c>
      <c r="R345" t="s">
        <v>67</v>
      </c>
      <c r="S345">
        <v>332842</v>
      </c>
      <c r="T345" t="s">
        <v>792</v>
      </c>
      <c r="U345" s="56" t="str">
        <f>IFERROR(VLOOKUP(H345,'FIN CAL LOOKUP'!A:J,7,1),"")</f>
        <v/>
      </c>
      <c r="V345" s="56" t="str">
        <f>IFERROR(VLOOKUP(I345,'FIN CAL LOOKUP'!B:K,9,1),"")</f>
        <v/>
      </c>
      <c r="W345" s="56" t="str">
        <f>IFERROR(VLOOKUP(S345,'Active Employees '!B:R,17,0),"NA")</f>
        <v>Marketing</v>
      </c>
    </row>
    <row r="346" spans="1:23" x14ac:dyDescent="0.25">
      <c r="A346" t="s">
        <v>745</v>
      </c>
      <c r="B346" t="s">
        <v>746</v>
      </c>
      <c r="C346" t="s">
        <v>572</v>
      </c>
      <c r="D346">
        <v>6020840</v>
      </c>
      <c r="E346" t="s">
        <v>63</v>
      </c>
      <c r="F346" t="s">
        <v>29</v>
      </c>
      <c r="H346" s="1"/>
      <c r="I346" s="1"/>
      <c r="J346" t="s">
        <v>156</v>
      </c>
      <c r="N346" t="s">
        <v>747</v>
      </c>
      <c r="O346" t="s">
        <v>18</v>
      </c>
      <c r="P346" t="s">
        <v>468</v>
      </c>
      <c r="Q346" t="s">
        <v>748</v>
      </c>
      <c r="R346" t="s">
        <v>67</v>
      </c>
      <c r="S346">
        <v>333744</v>
      </c>
      <c r="T346" t="s">
        <v>749</v>
      </c>
      <c r="U346" s="56" t="str">
        <f>IFERROR(VLOOKUP(H346,'FIN CAL LOOKUP'!A:J,7,1),"")</f>
        <v/>
      </c>
      <c r="V346" s="56" t="str">
        <f>IFERROR(VLOOKUP(I346,'FIN CAL LOOKUP'!B:K,9,1),"")</f>
        <v/>
      </c>
      <c r="W346" s="56" t="str">
        <f>IFERROR(VLOOKUP(S346,'Active Employees '!B:R,17,0),"NA")</f>
        <v>Marketing</v>
      </c>
    </row>
    <row r="347" spans="1:23" x14ac:dyDescent="0.25">
      <c r="A347" t="s">
        <v>630</v>
      </c>
      <c r="B347" t="s">
        <v>1204</v>
      </c>
      <c r="C347" t="s">
        <v>572</v>
      </c>
      <c r="D347">
        <v>6020840</v>
      </c>
      <c r="E347" t="s">
        <v>63</v>
      </c>
      <c r="F347" t="s">
        <v>1</v>
      </c>
      <c r="G347" t="s">
        <v>69</v>
      </c>
      <c r="H347" s="1">
        <v>45126</v>
      </c>
      <c r="I347" s="1">
        <v>45201</v>
      </c>
      <c r="J347" t="s">
        <v>1205</v>
      </c>
      <c r="N347" t="s">
        <v>1206</v>
      </c>
      <c r="O347" t="s">
        <v>13</v>
      </c>
      <c r="P347" t="s">
        <v>559</v>
      </c>
      <c r="Q347" t="s">
        <v>162</v>
      </c>
      <c r="R347" t="s">
        <v>67</v>
      </c>
      <c r="S347">
        <v>238720</v>
      </c>
      <c r="T347" t="s">
        <v>630</v>
      </c>
      <c r="U347" s="56" t="str">
        <f>IFERROR(VLOOKUP(H347,'FIN CAL LOOKUP'!A:J,7,1),"")</f>
        <v>JUL, FY24</v>
      </c>
      <c r="V347" s="56" t="str">
        <f>IFERROR(VLOOKUP(I347,'FIN CAL LOOKUP'!B:K,9,1),"")</f>
        <v>Q2, FY24</v>
      </c>
      <c r="W347" s="56" t="str">
        <f>IFERROR(VLOOKUP(S347,'Active Employees '!B:R,17,0),"NA")</f>
        <v>eCommerce &amp; Omni Channel</v>
      </c>
    </row>
    <row r="348" spans="1:23" x14ac:dyDescent="0.25">
      <c r="A348" t="s">
        <v>489</v>
      </c>
      <c r="B348" t="s">
        <v>490</v>
      </c>
      <c r="C348" t="s">
        <v>572</v>
      </c>
      <c r="D348">
        <v>6020840</v>
      </c>
      <c r="E348" t="s">
        <v>63</v>
      </c>
      <c r="F348" t="s">
        <v>29</v>
      </c>
      <c r="H348" s="1"/>
      <c r="I348" s="1"/>
      <c r="J348" t="s">
        <v>485</v>
      </c>
      <c r="N348" t="s">
        <v>491</v>
      </c>
      <c r="Q348" t="s">
        <v>492</v>
      </c>
      <c r="R348">
        <v>8900</v>
      </c>
      <c r="S348">
        <v>241038</v>
      </c>
      <c r="T348" t="s">
        <v>493</v>
      </c>
      <c r="U348" s="56" t="str">
        <f>IFERROR(VLOOKUP(H348,'FIN CAL LOOKUP'!A:J,7,1),"")</f>
        <v/>
      </c>
      <c r="V348" s="56" t="str">
        <f>IFERROR(VLOOKUP(I348,'FIN CAL LOOKUP'!B:K,9,1),"")</f>
        <v/>
      </c>
      <c r="W348" s="56" t="str">
        <f>IFERROR(VLOOKUP(S348,'Active Employees '!B:R,17,0),"NA")</f>
        <v>FFM</v>
      </c>
    </row>
    <row r="349" spans="1:23" x14ac:dyDescent="0.25">
      <c r="A349" t="s">
        <v>647</v>
      </c>
      <c r="B349" t="s">
        <v>648</v>
      </c>
      <c r="C349" t="s">
        <v>572</v>
      </c>
      <c r="D349">
        <v>6020840</v>
      </c>
      <c r="E349" t="s">
        <v>63</v>
      </c>
      <c r="F349" t="s">
        <v>29</v>
      </c>
      <c r="H349" s="1"/>
      <c r="I349" s="1"/>
      <c r="J349" t="s">
        <v>649</v>
      </c>
      <c r="N349" t="s">
        <v>650</v>
      </c>
      <c r="O349" t="s">
        <v>13</v>
      </c>
      <c r="P349" t="s">
        <v>644</v>
      </c>
      <c r="Q349" t="s">
        <v>162</v>
      </c>
      <c r="R349" t="s">
        <v>67</v>
      </c>
      <c r="S349">
        <v>222309</v>
      </c>
      <c r="T349" t="s">
        <v>647</v>
      </c>
      <c r="U349" s="56" t="str">
        <f>IFERROR(VLOOKUP(H349,'FIN CAL LOOKUP'!A:J,7,1),"")</f>
        <v/>
      </c>
      <c r="V349" s="56" t="str">
        <f>IFERROR(VLOOKUP(I349,'FIN CAL LOOKUP'!B:K,9,1),"")</f>
        <v/>
      </c>
      <c r="W349" s="56" t="str">
        <f>IFERROR(VLOOKUP(S349,'Active Employees '!B:R,17,0),"NA")</f>
        <v>eCommerce &amp; Omni Channel</v>
      </c>
    </row>
    <row r="350" spans="1:23" x14ac:dyDescent="0.25">
      <c r="A350" t="s">
        <v>537</v>
      </c>
      <c r="B350" t="s">
        <v>538</v>
      </c>
      <c r="C350" t="s">
        <v>572</v>
      </c>
      <c r="D350">
        <v>6020840</v>
      </c>
      <c r="E350" t="s">
        <v>63</v>
      </c>
      <c r="F350" t="s">
        <v>29</v>
      </c>
      <c r="H350" s="1"/>
      <c r="I350" s="1"/>
      <c r="J350" t="s">
        <v>539</v>
      </c>
      <c r="N350" t="s">
        <v>540</v>
      </c>
      <c r="O350" t="s">
        <v>15</v>
      </c>
      <c r="Q350" t="s">
        <v>198</v>
      </c>
      <c r="R350" t="s">
        <v>67</v>
      </c>
      <c r="S350">
        <v>330321</v>
      </c>
      <c r="T350" t="s">
        <v>537</v>
      </c>
      <c r="U350" s="56" t="str">
        <f>IFERROR(VLOOKUP(H350,'FIN CAL LOOKUP'!A:J,7,1),"")</f>
        <v/>
      </c>
      <c r="V350" s="56" t="str">
        <f>IFERROR(VLOOKUP(I350,'FIN CAL LOOKUP'!B:K,9,1),"")</f>
        <v/>
      </c>
      <c r="W350" s="56" t="str">
        <f>IFERROR(VLOOKUP(S350,'Active Employees '!B:R,17,0),"NA")</f>
        <v>Finance</v>
      </c>
    </row>
    <row r="351" spans="1:23" x14ac:dyDescent="0.25">
      <c r="A351" t="s">
        <v>504</v>
      </c>
      <c r="B351" t="s">
        <v>505</v>
      </c>
      <c r="C351" t="s">
        <v>572</v>
      </c>
      <c r="D351">
        <v>6020840</v>
      </c>
      <c r="E351" t="s">
        <v>63</v>
      </c>
      <c r="F351" t="s">
        <v>29</v>
      </c>
      <c r="H351" s="1"/>
      <c r="I351" s="1"/>
      <c r="J351" t="s">
        <v>271</v>
      </c>
      <c r="N351" t="s">
        <v>1478</v>
      </c>
      <c r="R351">
        <v>6000</v>
      </c>
      <c r="S351">
        <v>241037</v>
      </c>
      <c r="T351" t="s">
        <v>504</v>
      </c>
      <c r="U351" s="56" t="str">
        <f>IFERROR(VLOOKUP(H351,'FIN CAL LOOKUP'!A:J,7,1),"")</f>
        <v/>
      </c>
      <c r="V351" s="56" t="str">
        <f>IFERROR(VLOOKUP(I351,'FIN CAL LOOKUP'!B:K,9,1),"")</f>
        <v/>
      </c>
      <c r="W351" s="56" t="str">
        <f>IFERROR(VLOOKUP(S351,'Active Employees '!B:R,17,0),"NA")</f>
        <v>Spotlight Group Aviation</v>
      </c>
    </row>
    <row r="352" spans="1:23" x14ac:dyDescent="0.25">
      <c r="A352" t="s">
        <v>300</v>
      </c>
      <c r="B352" t="s">
        <v>301</v>
      </c>
      <c r="C352" t="s">
        <v>572</v>
      </c>
      <c r="D352">
        <v>6020840</v>
      </c>
      <c r="E352" t="s">
        <v>63</v>
      </c>
      <c r="F352" t="s">
        <v>29</v>
      </c>
      <c r="H352" s="1"/>
      <c r="I352" s="1"/>
      <c r="J352" t="s">
        <v>302</v>
      </c>
      <c r="N352" t="s">
        <v>303</v>
      </c>
      <c r="O352" t="s">
        <v>13</v>
      </c>
      <c r="P352" t="s">
        <v>304</v>
      </c>
      <c r="Q352" t="s">
        <v>162</v>
      </c>
      <c r="R352" t="s">
        <v>67</v>
      </c>
      <c r="S352">
        <v>307502</v>
      </c>
      <c r="T352" t="s">
        <v>305</v>
      </c>
      <c r="U352" s="56" t="str">
        <f>IFERROR(VLOOKUP(H352,'FIN CAL LOOKUP'!A:J,7,1),"")</f>
        <v/>
      </c>
      <c r="V352" s="56" t="str">
        <f>IFERROR(VLOOKUP(I352,'FIN CAL LOOKUP'!B:K,9,1),"")</f>
        <v/>
      </c>
      <c r="W352" s="56" t="str">
        <f>IFERROR(VLOOKUP(S352,'Active Employees '!B:R,17,0),"NA")</f>
        <v>eCommerce &amp; Omni Channel</v>
      </c>
    </row>
    <row r="353" spans="1:23" x14ac:dyDescent="0.25">
      <c r="A353" t="s">
        <v>517</v>
      </c>
      <c r="B353" t="s">
        <v>518</v>
      </c>
      <c r="C353" t="s">
        <v>572</v>
      </c>
      <c r="D353">
        <v>6020840</v>
      </c>
      <c r="E353" t="s">
        <v>63</v>
      </c>
      <c r="F353" t="s">
        <v>29</v>
      </c>
      <c r="H353" s="1"/>
      <c r="I353" s="1"/>
      <c r="J353" t="s">
        <v>271</v>
      </c>
      <c r="N353" t="s">
        <v>519</v>
      </c>
      <c r="Q353" t="s">
        <v>198</v>
      </c>
      <c r="R353">
        <v>8900</v>
      </c>
      <c r="S353">
        <v>317339</v>
      </c>
      <c r="T353" t="s">
        <v>517</v>
      </c>
      <c r="U353" s="56" t="str">
        <f>IFERROR(VLOOKUP(H353,'FIN CAL LOOKUP'!A:J,7,1),"")</f>
        <v/>
      </c>
      <c r="V353" s="56" t="str">
        <f>IFERROR(VLOOKUP(I353,'FIN CAL LOOKUP'!B:K,9,1),"")</f>
        <v/>
      </c>
      <c r="W353" s="56" t="str">
        <f>IFERROR(VLOOKUP(S353,'Active Employees '!B:R,17,0),"NA")</f>
        <v>FFM</v>
      </c>
    </row>
    <row r="354" spans="1:23" x14ac:dyDescent="0.25">
      <c r="A354" t="s">
        <v>377</v>
      </c>
      <c r="B354" t="s">
        <v>625</v>
      </c>
      <c r="C354" t="s">
        <v>572</v>
      </c>
      <c r="D354">
        <v>6020840</v>
      </c>
      <c r="E354" t="s">
        <v>63</v>
      </c>
      <c r="F354" t="s">
        <v>29</v>
      </c>
      <c r="H354" s="1"/>
      <c r="I354" s="1"/>
      <c r="J354" t="s">
        <v>626</v>
      </c>
      <c r="N354" t="s">
        <v>627</v>
      </c>
      <c r="O354" t="s">
        <v>16</v>
      </c>
      <c r="Q354" t="s">
        <v>198</v>
      </c>
      <c r="R354" t="s">
        <v>67</v>
      </c>
      <c r="S354">
        <v>229520</v>
      </c>
      <c r="T354" t="s">
        <v>377</v>
      </c>
      <c r="U354" s="56" t="str">
        <f>IFERROR(VLOOKUP(H354,'FIN CAL LOOKUP'!A:J,7,1),"")</f>
        <v/>
      </c>
      <c r="V354" s="56" t="str">
        <f>IFERROR(VLOOKUP(I354,'FIN CAL LOOKUP'!B:K,9,1),"")</f>
        <v/>
      </c>
      <c r="W354" s="56" t="str">
        <f>IFERROR(VLOOKUP(S354,'Active Employees '!B:R,17,0),"NA")</f>
        <v>Human Resources</v>
      </c>
    </row>
    <row r="355" spans="1:23" x14ac:dyDescent="0.25">
      <c r="A355" t="s">
        <v>699</v>
      </c>
      <c r="B355" t="s">
        <v>708</v>
      </c>
      <c r="C355" t="s">
        <v>572</v>
      </c>
      <c r="D355">
        <v>6020840</v>
      </c>
      <c r="E355" t="s">
        <v>63</v>
      </c>
      <c r="F355" t="s">
        <v>29</v>
      </c>
      <c r="H355" s="1"/>
      <c r="I355" s="1"/>
      <c r="J355" t="s">
        <v>709</v>
      </c>
      <c r="N355" t="s">
        <v>710</v>
      </c>
      <c r="O355" t="s">
        <v>18</v>
      </c>
      <c r="Q355" t="s">
        <v>198</v>
      </c>
      <c r="R355" t="s">
        <v>67</v>
      </c>
      <c r="S355">
        <v>310753</v>
      </c>
      <c r="T355" t="s">
        <v>699</v>
      </c>
      <c r="U355" s="56" t="str">
        <f>IFERROR(VLOOKUP(H355,'FIN CAL LOOKUP'!A:J,7,1),"")</f>
        <v/>
      </c>
      <c r="V355" s="56" t="str">
        <f>IFERROR(VLOOKUP(I355,'FIN CAL LOOKUP'!B:K,9,1),"")</f>
        <v/>
      </c>
      <c r="W355" s="56" t="str">
        <f>IFERROR(VLOOKUP(S355,'Active Employees '!B:R,17,0),"NA")</f>
        <v>Marketing</v>
      </c>
    </row>
    <row r="356" spans="1:23" x14ac:dyDescent="0.25">
      <c r="A356" t="s">
        <v>526</v>
      </c>
      <c r="B356" t="s">
        <v>527</v>
      </c>
      <c r="C356" t="s">
        <v>572</v>
      </c>
      <c r="D356">
        <v>6020840</v>
      </c>
      <c r="E356" t="s">
        <v>63</v>
      </c>
      <c r="F356" t="s">
        <v>29</v>
      </c>
      <c r="H356" s="1"/>
      <c r="I356" s="1"/>
      <c r="J356" t="s">
        <v>485</v>
      </c>
      <c r="N356" t="s">
        <v>528</v>
      </c>
      <c r="Q356" t="s">
        <v>198</v>
      </c>
      <c r="R356">
        <v>8900</v>
      </c>
      <c r="S356">
        <v>241043</v>
      </c>
      <c r="T356" t="s">
        <v>529</v>
      </c>
      <c r="U356" s="56" t="str">
        <f>IFERROR(VLOOKUP(H356,'FIN CAL LOOKUP'!A:J,7,1),"")</f>
        <v/>
      </c>
      <c r="V356" s="56" t="str">
        <f>IFERROR(VLOOKUP(I356,'FIN CAL LOOKUP'!B:K,9,1),"")</f>
        <v/>
      </c>
      <c r="W356" s="56" t="str">
        <f>IFERROR(VLOOKUP(S356,'Active Employees '!B:R,17,0),"NA")</f>
        <v>FFM</v>
      </c>
    </row>
    <row r="357" spans="1:23" x14ac:dyDescent="0.25">
      <c r="A357" t="s">
        <v>822</v>
      </c>
      <c r="B357" t="s">
        <v>823</v>
      </c>
      <c r="C357" t="s">
        <v>333</v>
      </c>
      <c r="D357">
        <v>5784541</v>
      </c>
      <c r="E357" t="s">
        <v>63</v>
      </c>
      <c r="F357" t="s">
        <v>29</v>
      </c>
      <c r="H357" s="1"/>
      <c r="I357" s="1"/>
      <c r="J357" t="s">
        <v>334</v>
      </c>
      <c r="N357" t="s">
        <v>813</v>
      </c>
      <c r="O357" t="s">
        <v>23</v>
      </c>
      <c r="P357" t="s">
        <v>814</v>
      </c>
      <c r="Q357" t="s">
        <v>815</v>
      </c>
      <c r="R357"/>
      <c r="S357">
        <v>326133</v>
      </c>
      <c r="U357" s="56" t="str">
        <f>IFERROR(VLOOKUP(H357,'FIN CAL LOOKUP'!A:J,7,1),"")</f>
        <v/>
      </c>
      <c r="V357" s="56" t="str">
        <f>IFERROR(VLOOKUP(I357,'FIN CAL LOOKUP'!B:K,9,1),"")</f>
        <v/>
      </c>
      <c r="W357" s="56" t="str">
        <f>IFERROR(VLOOKUP(S357,'Active Employees '!B:R,17,0),"NA")</f>
        <v>NA</v>
      </c>
    </row>
    <row r="358" spans="1:23" x14ac:dyDescent="0.25">
      <c r="A358" t="s">
        <v>811</v>
      </c>
      <c r="B358" t="s">
        <v>812</v>
      </c>
      <c r="C358" t="s">
        <v>333</v>
      </c>
      <c r="D358">
        <v>5784541</v>
      </c>
      <c r="E358" t="s">
        <v>63</v>
      </c>
      <c r="F358" t="s">
        <v>29</v>
      </c>
      <c r="H358" s="1"/>
      <c r="I358" s="1"/>
      <c r="J358" t="s">
        <v>334</v>
      </c>
      <c r="N358" t="s">
        <v>813</v>
      </c>
      <c r="O358" t="s">
        <v>23</v>
      </c>
      <c r="P358" t="s">
        <v>814</v>
      </c>
      <c r="Q358" t="s">
        <v>815</v>
      </c>
      <c r="R358"/>
      <c r="S358">
        <v>326517</v>
      </c>
      <c r="U358" s="56" t="str">
        <f>IFERROR(VLOOKUP(H358,'FIN CAL LOOKUP'!A:J,7,1),"")</f>
        <v/>
      </c>
      <c r="V358" s="56" t="str">
        <f>IFERROR(VLOOKUP(I358,'FIN CAL LOOKUP'!B:K,9,1),"")</f>
        <v/>
      </c>
      <c r="W358" s="56" t="str">
        <f>IFERROR(VLOOKUP(S358,'Active Employees '!B:R,17,0),"NA")</f>
        <v>Supply Chain</v>
      </c>
    </row>
    <row r="359" spans="1:23" x14ac:dyDescent="0.25">
      <c r="A359" t="s">
        <v>816</v>
      </c>
      <c r="B359" t="s">
        <v>817</v>
      </c>
      <c r="C359" t="s">
        <v>333</v>
      </c>
      <c r="D359">
        <v>5784541</v>
      </c>
      <c r="E359" t="s">
        <v>63</v>
      </c>
      <c r="F359" t="s">
        <v>29</v>
      </c>
      <c r="H359" s="1"/>
      <c r="I359" s="1"/>
      <c r="J359" t="s">
        <v>334</v>
      </c>
      <c r="N359" t="s">
        <v>813</v>
      </c>
      <c r="O359" t="s">
        <v>23</v>
      </c>
      <c r="P359" t="s">
        <v>814</v>
      </c>
      <c r="Q359" t="s">
        <v>815</v>
      </c>
      <c r="R359"/>
      <c r="S359">
        <v>326624</v>
      </c>
      <c r="U359" s="56" t="str">
        <f>IFERROR(VLOOKUP(H359,'FIN CAL LOOKUP'!A:J,7,1),"")</f>
        <v/>
      </c>
      <c r="V359" s="56" t="str">
        <f>IFERROR(VLOOKUP(I359,'FIN CAL LOOKUP'!B:K,9,1),"")</f>
        <v/>
      </c>
      <c r="W359" s="56" t="str">
        <f>IFERROR(VLOOKUP(S359,'Active Employees '!B:R,17,0),"NA")</f>
        <v>Supply Chain</v>
      </c>
    </row>
    <row r="360" spans="1:23" x14ac:dyDescent="0.25">
      <c r="A360" t="s">
        <v>1176</v>
      </c>
      <c r="B360" t="s">
        <v>1177</v>
      </c>
      <c r="C360" t="s">
        <v>333</v>
      </c>
      <c r="D360">
        <v>5784541</v>
      </c>
      <c r="E360" t="s">
        <v>63</v>
      </c>
      <c r="F360" t="s">
        <v>1</v>
      </c>
      <c r="G360" t="s">
        <v>69</v>
      </c>
      <c r="H360" s="1">
        <v>45475</v>
      </c>
      <c r="I360" s="1">
        <v>45475</v>
      </c>
      <c r="J360" t="s">
        <v>334</v>
      </c>
      <c r="N360" t="s">
        <v>813</v>
      </c>
      <c r="O360" t="s">
        <v>23</v>
      </c>
      <c r="P360" t="s">
        <v>814</v>
      </c>
      <c r="Q360" t="s">
        <v>815</v>
      </c>
      <c r="S360">
        <v>326526</v>
      </c>
      <c r="U360" s="56" t="str">
        <f>IFERROR(VLOOKUP(H360,'FIN CAL LOOKUP'!A:J,7,1),"")</f>
        <v>JUL, FY25</v>
      </c>
      <c r="V360" s="56" t="str">
        <f>IFERROR(VLOOKUP(I360,'FIN CAL LOOKUP'!B:K,9,1),"")</f>
        <v>Q4, FY24</v>
      </c>
      <c r="W360" s="56" t="str">
        <f>IFERROR(VLOOKUP(S360,'Active Employees '!B:R,17,0),"NA")</f>
        <v>Supply Chain</v>
      </c>
    </row>
    <row r="361" spans="1:23" x14ac:dyDescent="0.25">
      <c r="A361" t="s">
        <v>857</v>
      </c>
      <c r="B361" t="s">
        <v>858</v>
      </c>
      <c r="C361" t="s">
        <v>333</v>
      </c>
      <c r="D361">
        <v>5784541</v>
      </c>
      <c r="E361" t="s">
        <v>63</v>
      </c>
      <c r="F361" t="s">
        <v>2</v>
      </c>
      <c r="H361" s="1">
        <v>45457</v>
      </c>
      <c r="I361" s="1"/>
      <c r="J361" t="s">
        <v>334</v>
      </c>
      <c r="N361" t="s">
        <v>813</v>
      </c>
      <c r="O361" t="s">
        <v>23</v>
      </c>
      <c r="P361" t="s">
        <v>814</v>
      </c>
      <c r="Q361" t="s">
        <v>815</v>
      </c>
      <c r="R361"/>
      <c r="S361">
        <v>326576</v>
      </c>
      <c r="U361" s="56" t="str">
        <f>IFERROR(VLOOKUP(H361,'FIN CAL LOOKUP'!A:J,7,1),"")</f>
        <v>JUN, FY24</v>
      </c>
      <c r="V361" s="56" t="str">
        <f>IFERROR(VLOOKUP(I361,'FIN CAL LOOKUP'!B:K,9,1),"")</f>
        <v/>
      </c>
      <c r="W361" s="56" t="str">
        <f>IFERROR(VLOOKUP(S361,'Active Employees '!B:R,17,0),"NA")</f>
        <v>Supply Chain</v>
      </c>
    </row>
    <row r="362" spans="1:23" x14ac:dyDescent="0.25">
      <c r="A362" t="s">
        <v>828</v>
      </c>
      <c r="B362" t="s">
        <v>829</v>
      </c>
      <c r="C362" t="s">
        <v>333</v>
      </c>
      <c r="D362">
        <v>5784541</v>
      </c>
      <c r="E362" t="s">
        <v>63</v>
      </c>
      <c r="F362" t="s">
        <v>29</v>
      </c>
      <c r="H362" s="1"/>
      <c r="I362" s="1"/>
      <c r="J362" t="s">
        <v>334</v>
      </c>
      <c r="N362" t="s">
        <v>830</v>
      </c>
      <c r="O362" t="s">
        <v>23</v>
      </c>
      <c r="P362" t="s">
        <v>23</v>
      </c>
      <c r="Q362" t="s">
        <v>821</v>
      </c>
      <c r="R362"/>
      <c r="S362" t="s">
        <v>831</v>
      </c>
      <c r="U362" s="56" t="str">
        <f>IFERROR(VLOOKUP(H362,'FIN CAL LOOKUP'!A:J,7,1),"")</f>
        <v/>
      </c>
      <c r="V362" s="56" t="str">
        <f>IFERROR(VLOOKUP(I362,'FIN CAL LOOKUP'!B:K,9,1),"")</f>
        <v/>
      </c>
      <c r="W362" s="56" t="str">
        <f>IFERROR(VLOOKUP(S362,'Active Employees '!B:R,17,0),"NA")</f>
        <v>NA</v>
      </c>
    </row>
    <row r="363" spans="1:23" x14ac:dyDescent="0.25">
      <c r="A363" t="s">
        <v>832</v>
      </c>
      <c r="B363" t="s">
        <v>833</v>
      </c>
      <c r="C363" t="s">
        <v>333</v>
      </c>
      <c r="D363">
        <v>5784541</v>
      </c>
      <c r="E363" t="s">
        <v>63</v>
      </c>
      <c r="F363" t="s">
        <v>29</v>
      </c>
      <c r="H363" s="1"/>
      <c r="I363" s="1"/>
      <c r="J363" t="s">
        <v>334</v>
      </c>
      <c r="N363" t="s">
        <v>834</v>
      </c>
      <c r="O363" t="s">
        <v>23</v>
      </c>
      <c r="P363" t="s">
        <v>23</v>
      </c>
      <c r="Q363" t="s">
        <v>821</v>
      </c>
      <c r="R363"/>
      <c r="S363" t="s">
        <v>835</v>
      </c>
      <c r="U363" s="56" t="str">
        <f>IFERROR(VLOOKUP(H363,'FIN CAL LOOKUP'!A:J,7,1),"")</f>
        <v/>
      </c>
      <c r="V363" s="56" t="str">
        <f>IFERROR(VLOOKUP(I363,'FIN CAL LOOKUP'!B:K,9,1),"")</f>
        <v/>
      </c>
      <c r="W363" s="56" t="str">
        <f>IFERROR(VLOOKUP(S363,'Active Employees '!B:R,17,0),"NA")</f>
        <v>NA</v>
      </c>
    </row>
    <row r="364" spans="1:23" x14ac:dyDescent="0.25">
      <c r="A364" t="s">
        <v>825</v>
      </c>
      <c r="B364" t="s">
        <v>826</v>
      </c>
      <c r="C364" t="s">
        <v>333</v>
      </c>
      <c r="D364">
        <v>5784541</v>
      </c>
      <c r="E364" t="s">
        <v>63</v>
      </c>
      <c r="F364" t="s">
        <v>29</v>
      </c>
      <c r="H364" s="1"/>
      <c r="I364" s="1"/>
      <c r="J364" t="s">
        <v>827</v>
      </c>
      <c r="O364" t="s">
        <v>23</v>
      </c>
      <c r="P364" t="s">
        <v>23</v>
      </c>
      <c r="Q364" t="s">
        <v>284</v>
      </c>
      <c r="R364"/>
      <c r="S364">
        <v>309140</v>
      </c>
      <c r="U364" s="56" t="str">
        <f>IFERROR(VLOOKUP(H364,'FIN CAL LOOKUP'!A:J,7,1),"")</f>
        <v/>
      </c>
      <c r="V364" s="56" t="str">
        <f>IFERROR(VLOOKUP(I364,'FIN CAL LOOKUP'!B:K,9,1),"")</f>
        <v/>
      </c>
      <c r="W364" s="56" t="str">
        <f>IFERROR(VLOOKUP(S364,'Active Employees '!B:R,17,0),"NA")</f>
        <v>Supply Chain</v>
      </c>
    </row>
    <row r="365" spans="1:23" x14ac:dyDescent="0.25">
      <c r="A365" t="s">
        <v>801</v>
      </c>
      <c r="B365" t="s">
        <v>802</v>
      </c>
      <c r="C365" t="s">
        <v>333</v>
      </c>
      <c r="D365">
        <v>5784541</v>
      </c>
      <c r="E365" t="s">
        <v>63</v>
      </c>
      <c r="F365" t="s">
        <v>29</v>
      </c>
      <c r="H365" s="1"/>
      <c r="I365" s="1"/>
      <c r="J365" t="s">
        <v>803</v>
      </c>
      <c r="N365" t="s">
        <v>804</v>
      </c>
      <c r="O365" t="s">
        <v>23</v>
      </c>
      <c r="P365" t="s">
        <v>805</v>
      </c>
      <c r="Q365" t="s">
        <v>806</v>
      </c>
      <c r="R365" t="s">
        <v>67</v>
      </c>
      <c r="S365">
        <v>326635</v>
      </c>
      <c r="T365" t="s">
        <v>801</v>
      </c>
      <c r="U365" s="56" t="str">
        <f>IFERROR(VLOOKUP(H365,'FIN CAL LOOKUP'!A:J,7,1),"")</f>
        <v/>
      </c>
      <c r="V365" s="56" t="str">
        <f>IFERROR(VLOOKUP(I365,'FIN CAL LOOKUP'!B:K,9,1),"")</f>
        <v/>
      </c>
      <c r="W365" s="56" t="str">
        <f>IFERROR(VLOOKUP(S365,'Active Employees '!B:R,17,0),"NA")</f>
        <v>Supply Chain</v>
      </c>
    </row>
    <row r="366" spans="1:23" x14ac:dyDescent="0.25">
      <c r="A366" t="s">
        <v>846</v>
      </c>
      <c r="B366" t="s">
        <v>847</v>
      </c>
      <c r="C366" t="s">
        <v>333</v>
      </c>
      <c r="D366">
        <v>5784541</v>
      </c>
      <c r="E366" t="s">
        <v>63</v>
      </c>
      <c r="F366" t="s">
        <v>29</v>
      </c>
      <c r="H366" s="1"/>
      <c r="I366" s="1"/>
      <c r="J366" t="s">
        <v>803</v>
      </c>
      <c r="N366" t="s">
        <v>809</v>
      </c>
      <c r="O366" t="s">
        <v>23</v>
      </c>
      <c r="Q366" t="s">
        <v>810</v>
      </c>
      <c r="R366" s="5" t="s">
        <v>67</v>
      </c>
      <c r="S366">
        <v>298314</v>
      </c>
      <c r="T366" t="s">
        <v>848</v>
      </c>
      <c r="U366" s="56" t="str">
        <f>IFERROR(VLOOKUP(H366,'FIN CAL LOOKUP'!A:J,7,1),"")</f>
        <v/>
      </c>
      <c r="V366" s="56" t="str">
        <f>IFERROR(VLOOKUP(I366,'FIN CAL LOOKUP'!B:K,9,1),"")</f>
        <v/>
      </c>
      <c r="W366" s="56" t="str">
        <f>IFERROR(VLOOKUP(S366,'Active Employees '!B:R,17,0),"NA")</f>
        <v>Supply Chain</v>
      </c>
    </row>
    <row r="367" spans="1:23" x14ac:dyDescent="0.25">
      <c r="A367" t="s">
        <v>838</v>
      </c>
      <c r="B367" t="s">
        <v>839</v>
      </c>
      <c r="C367" t="s">
        <v>333</v>
      </c>
      <c r="D367">
        <v>5784541</v>
      </c>
      <c r="E367" t="s">
        <v>63</v>
      </c>
      <c r="F367" t="s">
        <v>29</v>
      </c>
      <c r="H367" s="1"/>
      <c r="I367" s="1"/>
      <c r="J367" t="s">
        <v>803</v>
      </c>
      <c r="N367" t="s">
        <v>840</v>
      </c>
      <c r="O367" t="s">
        <v>23</v>
      </c>
      <c r="Q367" t="s">
        <v>841</v>
      </c>
      <c r="R367" s="5" t="s">
        <v>67</v>
      </c>
      <c r="S367">
        <v>298316</v>
      </c>
      <c r="T367" t="s">
        <v>838</v>
      </c>
      <c r="U367" s="56" t="str">
        <f>IFERROR(VLOOKUP(H367,'FIN CAL LOOKUP'!A:J,7,1),"")</f>
        <v/>
      </c>
      <c r="V367" s="56" t="str">
        <f>IFERROR(VLOOKUP(I367,'FIN CAL LOOKUP'!B:K,9,1),"")</f>
        <v/>
      </c>
      <c r="W367" s="56" t="str">
        <f>IFERROR(VLOOKUP(S367,'Active Employees '!B:R,17,0),"NA")</f>
        <v>Supply Chain</v>
      </c>
    </row>
    <row r="368" spans="1:23" x14ac:dyDescent="0.25">
      <c r="A368" t="s">
        <v>1361</v>
      </c>
      <c r="B368" t="s">
        <v>1362</v>
      </c>
      <c r="C368" t="s">
        <v>333</v>
      </c>
      <c r="D368">
        <v>5784541</v>
      </c>
      <c r="E368" t="s">
        <v>63</v>
      </c>
      <c r="F368" t="s">
        <v>1</v>
      </c>
      <c r="G368" t="s">
        <v>69</v>
      </c>
      <c r="H368" s="1">
        <v>44882</v>
      </c>
      <c r="I368" s="1">
        <v>44882</v>
      </c>
      <c r="J368" t="s">
        <v>803</v>
      </c>
      <c r="N368" t="s">
        <v>820</v>
      </c>
      <c r="O368" t="s">
        <v>23</v>
      </c>
      <c r="Q368" t="s">
        <v>821</v>
      </c>
      <c r="R368" t="s">
        <v>67</v>
      </c>
      <c r="S368">
        <v>228198</v>
      </c>
      <c r="T368" t="s">
        <v>1363</v>
      </c>
      <c r="U368" s="56" t="str">
        <f>IFERROR(VLOOKUP(H368,'FIN CAL LOOKUP'!A:J,7,1),"")</f>
        <v>NOV, FY23</v>
      </c>
      <c r="V368" s="56" t="str">
        <f>IFERROR(VLOOKUP(I368,'FIN CAL LOOKUP'!B:K,9,1),"")</f>
        <v>Q2, FY23</v>
      </c>
      <c r="W368" s="56" t="str">
        <f>IFERROR(VLOOKUP(S368,'Active Employees '!B:R,17,0),"NA")</f>
        <v>Supply Chain</v>
      </c>
    </row>
    <row r="369" spans="1:23" x14ac:dyDescent="0.25">
      <c r="A369" t="s">
        <v>849</v>
      </c>
      <c r="B369" t="s">
        <v>850</v>
      </c>
      <c r="C369" t="s">
        <v>333</v>
      </c>
      <c r="D369">
        <v>5784541</v>
      </c>
      <c r="E369" t="s">
        <v>63</v>
      </c>
      <c r="F369" t="s">
        <v>29</v>
      </c>
      <c r="H369" s="1"/>
      <c r="I369" s="1"/>
      <c r="J369" t="s">
        <v>803</v>
      </c>
      <c r="N369" t="s">
        <v>851</v>
      </c>
      <c r="O369" t="s">
        <v>23</v>
      </c>
      <c r="P369" t="s">
        <v>805</v>
      </c>
      <c r="Q369" t="s">
        <v>845</v>
      </c>
      <c r="R369" t="s">
        <v>67</v>
      </c>
      <c r="S369">
        <v>324220</v>
      </c>
      <c r="T369" t="s">
        <v>852</v>
      </c>
      <c r="U369" s="56" t="str">
        <f>IFERROR(VLOOKUP(H369,'FIN CAL LOOKUP'!A:J,7,1),"")</f>
        <v/>
      </c>
      <c r="V369" s="56" t="str">
        <f>IFERROR(VLOOKUP(I369,'FIN CAL LOOKUP'!B:K,9,1),"")</f>
        <v/>
      </c>
      <c r="W369" s="56" t="str">
        <f>IFERROR(VLOOKUP(S369,'Active Employees '!B:R,17,0),"NA")</f>
        <v>Supply Chain</v>
      </c>
    </row>
    <row r="370" spans="1:23" x14ac:dyDescent="0.25">
      <c r="A370" t="s">
        <v>213</v>
      </c>
      <c r="B370" t="s">
        <v>214</v>
      </c>
      <c r="C370" t="s">
        <v>333</v>
      </c>
      <c r="D370">
        <v>5784541</v>
      </c>
      <c r="E370" t="s">
        <v>63</v>
      </c>
      <c r="F370" t="s">
        <v>29</v>
      </c>
      <c r="H370" s="1"/>
      <c r="I370" s="1"/>
      <c r="J370" t="s">
        <v>215</v>
      </c>
      <c r="N370" t="s">
        <v>216</v>
      </c>
      <c r="O370" t="s">
        <v>23</v>
      </c>
      <c r="P370" t="s">
        <v>217</v>
      </c>
      <c r="Q370" t="s">
        <v>218</v>
      </c>
      <c r="R370" t="s">
        <v>67</v>
      </c>
      <c r="S370">
        <v>313085</v>
      </c>
      <c r="T370" t="s">
        <v>213</v>
      </c>
      <c r="U370" s="56" t="str">
        <f>IFERROR(VLOOKUP(H370,'FIN CAL LOOKUP'!A:J,7,1),"")</f>
        <v/>
      </c>
      <c r="V370" s="56" t="str">
        <f>IFERROR(VLOOKUP(I370,'FIN CAL LOOKUP'!B:K,9,1),"")</f>
        <v/>
      </c>
      <c r="W370" s="56" t="str">
        <f>IFERROR(VLOOKUP(S370,'Active Employees '!B:R,17,0),"NA")</f>
        <v>Supply Chain</v>
      </c>
    </row>
    <row r="371" spans="1:23" x14ac:dyDescent="0.25">
      <c r="A371" t="s">
        <v>1170</v>
      </c>
      <c r="B371" t="s">
        <v>1171</v>
      </c>
      <c r="C371" t="s">
        <v>333</v>
      </c>
      <c r="D371">
        <v>5784541</v>
      </c>
      <c r="E371" t="s">
        <v>63</v>
      </c>
      <c r="F371" t="s">
        <v>1</v>
      </c>
      <c r="G371" t="s">
        <v>69</v>
      </c>
      <c r="H371" s="1">
        <v>45721</v>
      </c>
      <c r="I371" s="1">
        <v>45744</v>
      </c>
      <c r="J371" t="s">
        <v>827</v>
      </c>
      <c r="N371" t="s">
        <v>1172</v>
      </c>
      <c r="O371" t="s">
        <v>23</v>
      </c>
      <c r="P371" t="s">
        <v>814</v>
      </c>
      <c r="Q371" t="s">
        <v>284</v>
      </c>
      <c r="R371" t="s">
        <v>67</v>
      </c>
      <c r="S371">
        <v>209050</v>
      </c>
      <c r="T371" t="s">
        <v>1170</v>
      </c>
      <c r="U371" s="56" t="str">
        <f>IFERROR(VLOOKUP(H371,'FIN CAL LOOKUP'!A:J,7,1),"")</f>
        <v>MAR, FY25</v>
      </c>
      <c r="V371" s="56" t="str">
        <f>IFERROR(VLOOKUP(I371,'FIN CAL LOOKUP'!B:K,9,1),"")</f>
        <v>Q3, FY25</v>
      </c>
      <c r="W371" s="56" t="str">
        <f>IFERROR(VLOOKUP(S371,'Active Employees '!B:R,17,0),"NA")</f>
        <v>Supply Chain</v>
      </c>
    </row>
    <row r="372" spans="1:23" x14ac:dyDescent="0.25">
      <c r="A372" t="s">
        <v>1118</v>
      </c>
      <c r="B372" t="s">
        <v>1119</v>
      </c>
      <c r="C372" t="s">
        <v>333</v>
      </c>
      <c r="D372">
        <v>5784541</v>
      </c>
      <c r="E372" t="s">
        <v>63</v>
      </c>
      <c r="F372" t="s">
        <v>1</v>
      </c>
      <c r="G372" t="s">
        <v>69</v>
      </c>
      <c r="H372" s="1">
        <v>45183</v>
      </c>
      <c r="I372" s="1">
        <v>45183</v>
      </c>
      <c r="J372" t="s">
        <v>803</v>
      </c>
      <c r="N372" t="s">
        <v>851</v>
      </c>
      <c r="O372" t="s">
        <v>23</v>
      </c>
      <c r="P372" t="s">
        <v>805</v>
      </c>
      <c r="Q372" t="s">
        <v>845</v>
      </c>
      <c r="R372" t="s">
        <v>67</v>
      </c>
      <c r="S372">
        <v>323934</v>
      </c>
      <c r="T372" t="s">
        <v>1120</v>
      </c>
      <c r="U372" s="56" t="str">
        <f>IFERROR(VLOOKUP(H372,'FIN CAL LOOKUP'!A:J,7,1),"")</f>
        <v>SEP, FY24</v>
      </c>
      <c r="V372" s="56" t="str">
        <f>IFERROR(VLOOKUP(I372,'FIN CAL LOOKUP'!B:K,9,1),"")</f>
        <v>Q1, FY24</v>
      </c>
      <c r="W372" s="56" t="str">
        <f>IFERROR(VLOOKUP(S372,'Active Employees '!B:R,17,0),"NA")</f>
        <v>Supply Chain</v>
      </c>
    </row>
    <row r="373" spans="1:23" x14ac:dyDescent="0.25">
      <c r="A373" t="s">
        <v>807</v>
      </c>
      <c r="B373" t="s">
        <v>808</v>
      </c>
      <c r="C373" t="s">
        <v>333</v>
      </c>
      <c r="D373">
        <v>5784541</v>
      </c>
      <c r="E373" t="s">
        <v>63</v>
      </c>
      <c r="F373" t="s">
        <v>29</v>
      </c>
      <c r="H373" s="1"/>
      <c r="I373" s="1"/>
      <c r="J373" t="s">
        <v>803</v>
      </c>
      <c r="N373" t="s">
        <v>809</v>
      </c>
      <c r="O373" t="s">
        <v>23</v>
      </c>
      <c r="Q373" t="s">
        <v>810</v>
      </c>
      <c r="R373" s="5" t="s">
        <v>67</v>
      </c>
      <c r="S373">
        <v>327021</v>
      </c>
      <c r="T373" t="s">
        <v>807</v>
      </c>
      <c r="U373" s="56" t="str">
        <f>IFERROR(VLOOKUP(H373,'FIN CAL LOOKUP'!A:J,7,1),"")</f>
        <v/>
      </c>
      <c r="V373" s="56" t="str">
        <f>IFERROR(VLOOKUP(I373,'FIN CAL LOOKUP'!B:K,9,1),"")</f>
        <v/>
      </c>
      <c r="W373" s="56" t="str">
        <f>IFERROR(VLOOKUP(S373,'Active Employees '!B:R,17,0),"NA")</f>
        <v>Supply Chain</v>
      </c>
    </row>
    <row r="374" spans="1:23" x14ac:dyDescent="0.25">
      <c r="A374" t="s">
        <v>818</v>
      </c>
      <c r="B374" t="s">
        <v>819</v>
      </c>
      <c r="C374" t="s">
        <v>333</v>
      </c>
      <c r="D374">
        <v>5784541</v>
      </c>
      <c r="E374" t="s">
        <v>63</v>
      </c>
      <c r="F374" t="s">
        <v>29</v>
      </c>
      <c r="H374" s="1"/>
      <c r="I374" s="1"/>
      <c r="J374" t="s">
        <v>803</v>
      </c>
      <c r="N374" t="s">
        <v>820</v>
      </c>
      <c r="O374" t="s">
        <v>23</v>
      </c>
      <c r="Q374" t="s">
        <v>821</v>
      </c>
      <c r="R374" t="s">
        <v>67</v>
      </c>
      <c r="S374">
        <v>327165</v>
      </c>
      <c r="T374" t="s">
        <v>818</v>
      </c>
      <c r="U374" s="56" t="str">
        <f>IFERROR(VLOOKUP(H374,'FIN CAL LOOKUP'!A:J,7,1),"")</f>
        <v/>
      </c>
      <c r="V374" s="56" t="str">
        <f>IFERROR(VLOOKUP(I374,'FIN CAL LOOKUP'!B:K,9,1),"")</f>
        <v/>
      </c>
      <c r="W374" s="56" t="str">
        <f>IFERROR(VLOOKUP(S374,'Active Employees '!B:R,17,0),"NA")</f>
        <v>Supply Chain</v>
      </c>
    </row>
    <row r="375" spans="1:23" x14ac:dyDescent="0.25">
      <c r="A375" t="s">
        <v>836</v>
      </c>
      <c r="B375" t="s">
        <v>837</v>
      </c>
      <c r="C375" t="s">
        <v>333</v>
      </c>
      <c r="D375">
        <v>5784541</v>
      </c>
      <c r="E375" t="s">
        <v>63</v>
      </c>
      <c r="F375" t="s">
        <v>29</v>
      </c>
      <c r="H375" s="1"/>
      <c r="I375" s="1"/>
      <c r="J375" t="s">
        <v>803</v>
      </c>
      <c r="N375" t="s">
        <v>820</v>
      </c>
      <c r="O375" t="s">
        <v>23</v>
      </c>
      <c r="Q375" t="s">
        <v>821</v>
      </c>
      <c r="R375" t="s">
        <v>67</v>
      </c>
      <c r="S375">
        <v>320638</v>
      </c>
      <c r="T375" t="s">
        <v>836</v>
      </c>
      <c r="U375" s="56" t="str">
        <f>IFERROR(VLOOKUP(H375,'FIN CAL LOOKUP'!A:J,7,1),"")</f>
        <v/>
      </c>
      <c r="V375" s="56" t="str">
        <f>IFERROR(VLOOKUP(I375,'FIN CAL LOOKUP'!B:K,9,1),"")</f>
        <v/>
      </c>
      <c r="W375" s="56" t="str">
        <f>IFERROR(VLOOKUP(S375,'Active Employees '!B:R,17,0),"NA")</f>
        <v>Supply Chain</v>
      </c>
    </row>
    <row r="376" spans="1:23" x14ac:dyDescent="0.25">
      <c r="A376" t="s">
        <v>842</v>
      </c>
      <c r="B376" t="s">
        <v>843</v>
      </c>
      <c r="C376" t="s">
        <v>333</v>
      </c>
      <c r="D376">
        <v>5784541</v>
      </c>
      <c r="E376" t="s">
        <v>63</v>
      </c>
      <c r="F376" t="s">
        <v>29</v>
      </c>
      <c r="H376" s="1"/>
      <c r="I376" s="1"/>
      <c r="J376" t="s">
        <v>803</v>
      </c>
      <c r="N376" t="s">
        <v>844</v>
      </c>
      <c r="O376" t="s">
        <v>23</v>
      </c>
      <c r="P376" t="s">
        <v>805</v>
      </c>
      <c r="Q376" t="s">
        <v>845</v>
      </c>
      <c r="R376" t="s">
        <v>67</v>
      </c>
      <c r="S376">
        <v>298317</v>
      </c>
      <c r="T376" t="s">
        <v>842</v>
      </c>
      <c r="U376" s="56" t="str">
        <f>IFERROR(VLOOKUP(H376,'FIN CAL LOOKUP'!A:J,7,1),"")</f>
        <v/>
      </c>
      <c r="V376" s="56" t="str">
        <f>IFERROR(VLOOKUP(I376,'FIN CAL LOOKUP'!B:K,9,1),"")</f>
        <v/>
      </c>
      <c r="W376" s="56" t="str">
        <f>IFERROR(VLOOKUP(S376,'Active Employees '!B:R,17,0),"NA")</f>
        <v>Supply Chain</v>
      </c>
    </row>
    <row r="377" spans="1:23" x14ac:dyDescent="0.25">
      <c r="A377" t="s">
        <v>218</v>
      </c>
      <c r="B377" t="s">
        <v>859</v>
      </c>
      <c r="C377" t="s">
        <v>333</v>
      </c>
      <c r="D377">
        <v>5784541</v>
      </c>
      <c r="E377" t="s">
        <v>63</v>
      </c>
      <c r="F377" t="s">
        <v>2</v>
      </c>
      <c r="H377" s="1">
        <v>44929</v>
      </c>
      <c r="I377" s="1"/>
      <c r="J377" t="s">
        <v>860</v>
      </c>
      <c r="N377" t="s">
        <v>861</v>
      </c>
      <c r="O377" t="s">
        <v>23</v>
      </c>
      <c r="P377" t="s">
        <v>217</v>
      </c>
      <c r="Q377" t="s">
        <v>862</v>
      </c>
      <c r="R377" t="s">
        <v>67</v>
      </c>
      <c r="S377">
        <v>320578</v>
      </c>
      <c r="T377" t="s">
        <v>218</v>
      </c>
      <c r="U377" s="56" t="str">
        <f>IFERROR(VLOOKUP(H377,'FIN CAL LOOKUP'!A:J,7,1),"")</f>
        <v>JAN, FY23</v>
      </c>
      <c r="V377" s="56" t="str">
        <f>IFERROR(VLOOKUP(I377,'FIN CAL LOOKUP'!B:K,9,1),"")</f>
        <v/>
      </c>
      <c r="W377" s="56" t="str">
        <f>IFERROR(VLOOKUP(S377,'Active Employees '!B:R,17,0),"NA")</f>
        <v>Supply Chain</v>
      </c>
    </row>
    <row r="378" spans="1:23" x14ac:dyDescent="0.25">
      <c r="A378" t="s">
        <v>882</v>
      </c>
      <c r="B378" t="s">
        <v>883</v>
      </c>
      <c r="C378" t="s">
        <v>333</v>
      </c>
      <c r="D378">
        <v>5784541</v>
      </c>
      <c r="E378" t="s">
        <v>63</v>
      </c>
      <c r="F378" t="s">
        <v>29</v>
      </c>
      <c r="H378" s="1"/>
      <c r="I378" s="1"/>
      <c r="J378" t="s">
        <v>860</v>
      </c>
      <c r="N378" t="s">
        <v>884</v>
      </c>
      <c r="O378" t="s">
        <v>23</v>
      </c>
      <c r="Q378" t="s">
        <v>815</v>
      </c>
      <c r="R378" t="s">
        <v>67</v>
      </c>
      <c r="S378">
        <v>208633</v>
      </c>
      <c r="T378" t="s">
        <v>882</v>
      </c>
      <c r="U378" s="56" t="str">
        <f>IFERROR(VLOOKUP(H378,'FIN CAL LOOKUP'!A:J,7,1),"")</f>
        <v/>
      </c>
      <c r="V378" s="56" t="str">
        <f>IFERROR(VLOOKUP(I378,'FIN CAL LOOKUP'!B:K,9,1),"")</f>
        <v/>
      </c>
      <c r="W378" s="56" t="str">
        <f>IFERROR(VLOOKUP(S378,'Active Employees '!B:R,17,0),"NA")</f>
        <v>Supply Chain</v>
      </c>
    </row>
    <row r="379" spans="1:23" x14ac:dyDescent="0.25">
      <c r="A379" t="s">
        <v>810</v>
      </c>
      <c r="B379" t="s">
        <v>867</v>
      </c>
      <c r="C379" t="s">
        <v>333</v>
      </c>
      <c r="D379">
        <v>5784541</v>
      </c>
      <c r="E379" t="s">
        <v>63</v>
      </c>
      <c r="F379" t="s">
        <v>29</v>
      </c>
      <c r="H379" s="1"/>
      <c r="I379" s="1"/>
      <c r="J379" t="s">
        <v>860</v>
      </c>
      <c r="N379" t="s">
        <v>868</v>
      </c>
      <c r="O379" t="s">
        <v>23</v>
      </c>
      <c r="Q379" t="s">
        <v>862</v>
      </c>
      <c r="R379" t="s">
        <v>67</v>
      </c>
      <c r="S379">
        <v>324279</v>
      </c>
      <c r="T379" t="s">
        <v>810</v>
      </c>
      <c r="U379" s="56" t="str">
        <f>IFERROR(VLOOKUP(H379,'FIN CAL LOOKUP'!A:J,7,1),"")</f>
        <v/>
      </c>
      <c r="V379" s="56" t="str">
        <f>IFERROR(VLOOKUP(I379,'FIN CAL LOOKUP'!B:K,9,1),"")</f>
        <v/>
      </c>
      <c r="W379" s="56" t="str">
        <f>IFERROR(VLOOKUP(S379,'Active Employees '!B:R,17,0),"NA")</f>
        <v>Supply Chain</v>
      </c>
    </row>
    <row r="380" spans="1:23" x14ac:dyDescent="0.25">
      <c r="A380" t="s">
        <v>841</v>
      </c>
      <c r="B380" t="s">
        <v>1178</v>
      </c>
      <c r="C380" t="s">
        <v>333</v>
      </c>
      <c r="D380">
        <v>5784541</v>
      </c>
      <c r="E380" t="s">
        <v>63</v>
      </c>
      <c r="F380" t="s">
        <v>1</v>
      </c>
      <c r="G380" t="s">
        <v>69</v>
      </c>
      <c r="H380" s="1">
        <v>45477</v>
      </c>
      <c r="I380" s="1">
        <v>45477</v>
      </c>
      <c r="J380" t="s">
        <v>860</v>
      </c>
      <c r="N380" t="s">
        <v>1179</v>
      </c>
      <c r="O380" t="s">
        <v>23</v>
      </c>
      <c r="Q380" t="s">
        <v>284</v>
      </c>
      <c r="R380" t="s">
        <v>67</v>
      </c>
      <c r="S380">
        <v>298312</v>
      </c>
      <c r="T380" t="s">
        <v>841</v>
      </c>
      <c r="U380" s="56" t="str">
        <f>IFERROR(VLOOKUP(H380,'FIN CAL LOOKUP'!A:J,7,1),"")</f>
        <v>JUL, FY25</v>
      </c>
      <c r="V380" s="56" t="str">
        <f>IFERROR(VLOOKUP(I380,'FIN CAL LOOKUP'!B:K,9,1),"")</f>
        <v>Q4, FY24</v>
      </c>
      <c r="W380" s="56" t="str">
        <f>IFERROR(VLOOKUP(S380,'Active Employees '!B:R,17,0),"NA")</f>
        <v>Supply Chain</v>
      </c>
    </row>
    <row r="381" spans="1:23" x14ac:dyDescent="0.25">
      <c r="A381" t="s">
        <v>806</v>
      </c>
      <c r="B381" t="s">
        <v>863</v>
      </c>
      <c r="C381" t="s">
        <v>333</v>
      </c>
      <c r="D381">
        <v>5784541</v>
      </c>
      <c r="E381" t="s">
        <v>63</v>
      </c>
      <c r="F381" t="s">
        <v>29</v>
      </c>
      <c r="H381" s="1"/>
      <c r="I381" s="1"/>
      <c r="J381" t="s">
        <v>860</v>
      </c>
      <c r="N381" t="s">
        <v>864</v>
      </c>
      <c r="O381" t="s">
        <v>23</v>
      </c>
      <c r="P381" t="s">
        <v>805</v>
      </c>
      <c r="Q381" t="s">
        <v>862</v>
      </c>
      <c r="R381" t="s">
        <v>67</v>
      </c>
      <c r="S381">
        <v>320141</v>
      </c>
      <c r="T381" t="s">
        <v>806</v>
      </c>
      <c r="U381" s="56" t="str">
        <f>IFERROR(VLOOKUP(H381,'FIN CAL LOOKUP'!A:J,7,1),"")</f>
        <v/>
      </c>
      <c r="V381" s="56" t="str">
        <f>IFERROR(VLOOKUP(I381,'FIN CAL LOOKUP'!B:K,9,1),"")</f>
        <v/>
      </c>
      <c r="W381" s="56" t="str">
        <f>IFERROR(VLOOKUP(S381,'Active Employees '!B:R,17,0),"NA")</f>
        <v>Supply Chain</v>
      </c>
    </row>
    <row r="382" spans="1:23" x14ac:dyDescent="0.25">
      <c r="A382" t="s">
        <v>331</v>
      </c>
      <c r="B382" t="s">
        <v>332</v>
      </c>
      <c r="C382" t="s">
        <v>333</v>
      </c>
      <c r="D382">
        <v>5784541</v>
      </c>
      <c r="E382" t="s">
        <v>63</v>
      </c>
      <c r="F382" t="s">
        <v>1</v>
      </c>
      <c r="G382" t="s">
        <v>69</v>
      </c>
      <c r="H382" s="1">
        <v>45145</v>
      </c>
      <c r="I382" s="1">
        <v>45145</v>
      </c>
      <c r="J382" t="s">
        <v>334</v>
      </c>
      <c r="N382" t="s">
        <v>335</v>
      </c>
      <c r="O382" t="s">
        <v>23</v>
      </c>
      <c r="P382" t="s">
        <v>336</v>
      </c>
      <c r="Q382" t="s">
        <v>815</v>
      </c>
      <c r="R382" t="s">
        <v>67</v>
      </c>
      <c r="S382">
        <v>324113</v>
      </c>
      <c r="T382" t="s">
        <v>337</v>
      </c>
      <c r="U382" s="56" t="str">
        <f>IFERROR(VLOOKUP(H382,'FIN CAL LOOKUP'!A:J,7,1),"")</f>
        <v>AUG, FY24</v>
      </c>
      <c r="V382" s="56" t="str">
        <f>IFERROR(VLOOKUP(I382,'FIN CAL LOOKUP'!B:K,9,1),"")</f>
        <v>Q1, FY24</v>
      </c>
      <c r="W382" s="56" t="str">
        <f>IFERROR(VLOOKUP(S382,'Active Employees '!B:R,17,0),"NA")</f>
        <v>Supply Chain</v>
      </c>
    </row>
    <row r="383" spans="1:23" x14ac:dyDescent="0.25">
      <c r="A383" t="s">
        <v>865</v>
      </c>
      <c r="B383" t="s">
        <v>866</v>
      </c>
      <c r="C383" t="s">
        <v>333</v>
      </c>
      <c r="D383">
        <v>5784541</v>
      </c>
      <c r="E383" t="s">
        <v>63</v>
      </c>
      <c r="F383" t="s">
        <v>29</v>
      </c>
      <c r="H383" s="1"/>
      <c r="I383" s="1"/>
      <c r="J383" t="s">
        <v>854</v>
      </c>
      <c r="N383" t="s">
        <v>804</v>
      </c>
      <c r="O383" t="s">
        <v>23</v>
      </c>
      <c r="P383" t="s">
        <v>805</v>
      </c>
      <c r="Q383" t="s">
        <v>806</v>
      </c>
      <c r="R383" t="s">
        <v>67</v>
      </c>
      <c r="S383">
        <v>298313</v>
      </c>
      <c r="T383" t="s">
        <v>845</v>
      </c>
      <c r="U383" s="56" t="str">
        <f>IFERROR(VLOOKUP(H383,'FIN CAL LOOKUP'!A:J,7,1),"")</f>
        <v/>
      </c>
      <c r="V383" s="56" t="str">
        <f>IFERROR(VLOOKUP(I383,'FIN CAL LOOKUP'!B:K,9,1),"")</f>
        <v/>
      </c>
      <c r="W383" s="56" t="str">
        <f>IFERROR(VLOOKUP(S383,'Active Employees '!B:R,17,0),"NA")</f>
        <v>Supply Chain</v>
      </c>
    </row>
    <row r="384" spans="1:23" x14ac:dyDescent="0.25">
      <c r="A384" t="s">
        <v>821</v>
      </c>
      <c r="B384" t="s">
        <v>875</v>
      </c>
      <c r="C384" t="s">
        <v>333</v>
      </c>
      <c r="D384">
        <v>5784541</v>
      </c>
      <c r="E384" t="s">
        <v>63</v>
      </c>
      <c r="F384" t="s">
        <v>29</v>
      </c>
      <c r="H384" s="1"/>
      <c r="I384" s="1"/>
      <c r="J384" t="s">
        <v>860</v>
      </c>
      <c r="N384" t="s">
        <v>876</v>
      </c>
      <c r="O384" t="s">
        <v>23</v>
      </c>
      <c r="Q384" t="s">
        <v>862</v>
      </c>
      <c r="R384" t="s">
        <v>67</v>
      </c>
      <c r="S384">
        <v>234119</v>
      </c>
      <c r="T384" t="s">
        <v>821</v>
      </c>
      <c r="U384" s="56" t="str">
        <f>IFERROR(VLOOKUP(H384,'FIN CAL LOOKUP'!A:J,7,1),"")</f>
        <v/>
      </c>
      <c r="V384" s="56" t="str">
        <f>IFERROR(VLOOKUP(I384,'FIN CAL LOOKUP'!B:K,9,1),"")</f>
        <v/>
      </c>
      <c r="W384" s="56" t="str">
        <f>IFERROR(VLOOKUP(S384,'Active Employees '!B:R,17,0),"NA")</f>
        <v>Supply Chain</v>
      </c>
    </row>
    <row r="385" spans="1:23" x14ac:dyDescent="0.25">
      <c r="A385" t="s">
        <v>872</v>
      </c>
      <c r="B385" t="s">
        <v>873</v>
      </c>
      <c r="C385" t="s">
        <v>333</v>
      </c>
      <c r="D385">
        <v>5784541</v>
      </c>
      <c r="E385" t="s">
        <v>63</v>
      </c>
      <c r="F385" t="s">
        <v>29</v>
      </c>
      <c r="H385" s="1"/>
      <c r="I385" s="1"/>
      <c r="J385" t="s">
        <v>827</v>
      </c>
      <c r="N385" t="s">
        <v>874</v>
      </c>
      <c r="O385" t="s">
        <v>23</v>
      </c>
      <c r="P385" t="s">
        <v>814</v>
      </c>
      <c r="Q385" t="s">
        <v>862</v>
      </c>
      <c r="R385" s="5" t="s">
        <v>67</v>
      </c>
      <c r="S385">
        <v>322463</v>
      </c>
      <c r="T385" t="s">
        <v>284</v>
      </c>
      <c r="U385" s="56" t="str">
        <f>IFERROR(VLOOKUP(H385,'FIN CAL LOOKUP'!A:J,7,1),"")</f>
        <v/>
      </c>
      <c r="V385" s="56" t="str">
        <f>IFERROR(VLOOKUP(I385,'FIN CAL LOOKUP'!B:K,9,1),"")</f>
        <v/>
      </c>
      <c r="W385" s="56" t="str">
        <f>IFERROR(VLOOKUP(S385,'Active Employees '!B:R,17,0),"NA")</f>
        <v>Supply Chain</v>
      </c>
    </row>
    <row r="386" spans="1:23" x14ac:dyDescent="0.25">
      <c r="A386" t="s">
        <v>869</v>
      </c>
      <c r="B386" t="s">
        <v>870</v>
      </c>
      <c r="C386" t="s">
        <v>333</v>
      </c>
      <c r="D386">
        <v>5784541</v>
      </c>
      <c r="E386" t="s">
        <v>63</v>
      </c>
      <c r="F386" t="s">
        <v>29</v>
      </c>
      <c r="H386" s="1"/>
      <c r="I386" s="1"/>
      <c r="J386" t="s">
        <v>803</v>
      </c>
      <c r="N386" t="s">
        <v>871</v>
      </c>
      <c r="O386" t="s">
        <v>23</v>
      </c>
      <c r="P386" t="s">
        <v>805</v>
      </c>
      <c r="Q386" t="s">
        <v>806</v>
      </c>
      <c r="R386" t="s">
        <v>67</v>
      </c>
      <c r="S386">
        <v>203462</v>
      </c>
      <c r="T386" t="s">
        <v>869</v>
      </c>
      <c r="U386" s="56" t="str">
        <f>IFERROR(VLOOKUP(H386,'FIN CAL LOOKUP'!A:J,7,1),"")</f>
        <v/>
      </c>
      <c r="V386" s="56" t="str">
        <f>IFERROR(VLOOKUP(I386,'FIN CAL LOOKUP'!B:K,9,1),"")</f>
        <v/>
      </c>
      <c r="W386" s="56" t="str">
        <f>IFERROR(VLOOKUP(S386,'Active Employees '!B:R,17,0),"NA")</f>
        <v>Supply Chain</v>
      </c>
    </row>
    <row r="387" spans="1:23" x14ac:dyDescent="0.25">
      <c r="A387" t="s">
        <v>815</v>
      </c>
      <c r="B387" t="s">
        <v>853</v>
      </c>
      <c r="C387" t="s">
        <v>333</v>
      </c>
      <c r="D387">
        <v>5784541</v>
      </c>
      <c r="E387" t="s">
        <v>63</v>
      </c>
      <c r="F387" t="s">
        <v>29</v>
      </c>
      <c r="H387" s="1"/>
      <c r="I387" s="1"/>
      <c r="J387" t="s">
        <v>854</v>
      </c>
      <c r="N387" t="s">
        <v>855</v>
      </c>
      <c r="O387" t="s">
        <v>23</v>
      </c>
      <c r="Q387" t="s">
        <v>198</v>
      </c>
      <c r="R387" t="s">
        <v>67</v>
      </c>
      <c r="S387">
        <v>320577</v>
      </c>
      <c r="T387" t="s">
        <v>815</v>
      </c>
      <c r="U387" s="56" t="str">
        <f>IFERROR(VLOOKUP(H387,'FIN CAL LOOKUP'!A:J,7,1),"")</f>
        <v/>
      </c>
      <c r="V387" s="56" t="str">
        <f>IFERROR(VLOOKUP(I387,'FIN CAL LOOKUP'!B:K,9,1),"")</f>
        <v/>
      </c>
      <c r="W387" s="56" t="str">
        <f>IFERROR(VLOOKUP(S387,'Active Employees '!B:R,17,0),"NA")</f>
        <v>Supply Chain</v>
      </c>
    </row>
    <row r="388" spans="1:23" x14ac:dyDescent="0.25">
      <c r="A388" t="s">
        <v>247</v>
      </c>
      <c r="B388" t="s">
        <v>248</v>
      </c>
      <c r="C388" t="s">
        <v>887</v>
      </c>
      <c r="D388">
        <v>5515000</v>
      </c>
      <c r="E388" t="s">
        <v>63</v>
      </c>
      <c r="F388" t="s">
        <v>29</v>
      </c>
      <c r="H388" s="1"/>
      <c r="I388" s="1"/>
      <c r="J388" t="s">
        <v>249</v>
      </c>
      <c r="N388" t="s">
        <v>250</v>
      </c>
      <c r="O388" t="s">
        <v>16</v>
      </c>
      <c r="Q388" t="s">
        <v>251</v>
      </c>
      <c r="R388" t="s">
        <v>67</v>
      </c>
      <c r="S388">
        <v>335714</v>
      </c>
      <c r="U388" s="56" t="str">
        <f>IFERROR(VLOOKUP(H388,'FIN CAL LOOKUP'!A:J,7,1),"")</f>
        <v/>
      </c>
      <c r="V388" s="56" t="str">
        <f>IFERROR(VLOOKUP(I388,'FIN CAL LOOKUP'!B:K,9,1),"")</f>
        <v/>
      </c>
      <c r="W388" s="56" t="str">
        <f>IFERROR(VLOOKUP(S388,'Active Employees '!B:R,17,0),"NA")</f>
        <v>Human Resources</v>
      </c>
    </row>
    <row r="389" spans="1:23" x14ac:dyDescent="0.25">
      <c r="A389" t="s">
        <v>60</v>
      </c>
      <c r="B389" t="s">
        <v>61</v>
      </c>
      <c r="C389" t="s">
        <v>887</v>
      </c>
      <c r="D389">
        <v>5515000</v>
      </c>
      <c r="E389" t="s">
        <v>63</v>
      </c>
      <c r="F389" t="s">
        <v>2</v>
      </c>
      <c r="H389" s="1">
        <v>45456</v>
      </c>
      <c r="I389" s="1"/>
      <c r="J389" t="s">
        <v>64</v>
      </c>
      <c r="N389" t="s">
        <v>65</v>
      </c>
      <c r="O389" t="s">
        <v>16</v>
      </c>
      <c r="Q389" t="s">
        <v>66</v>
      </c>
      <c r="R389" t="s">
        <v>67</v>
      </c>
      <c r="S389">
        <v>314822</v>
      </c>
      <c r="T389" t="s">
        <v>60</v>
      </c>
      <c r="U389" s="56" t="str">
        <f>IFERROR(VLOOKUP(H389,'FIN CAL LOOKUP'!A:J,7,1),"")</f>
        <v>JUN, FY24</v>
      </c>
      <c r="V389" s="56" t="str">
        <f>IFERROR(VLOOKUP(I389,'FIN CAL LOOKUP'!B:K,9,1),"")</f>
        <v/>
      </c>
      <c r="W389" s="56" t="str">
        <f>IFERROR(VLOOKUP(S389,'Active Employees '!B:R,17,0),"NA")</f>
        <v>Human Resources</v>
      </c>
    </row>
    <row r="390" spans="1:23" x14ac:dyDescent="0.25">
      <c r="A390" t="s">
        <v>475</v>
      </c>
      <c r="B390" t="s">
        <v>476</v>
      </c>
      <c r="C390" t="s">
        <v>887</v>
      </c>
      <c r="D390">
        <v>5515000</v>
      </c>
      <c r="E390" t="s">
        <v>63</v>
      </c>
      <c r="F390" t="s">
        <v>1</v>
      </c>
      <c r="G390" t="s">
        <v>69</v>
      </c>
      <c r="H390" s="1">
        <v>45568</v>
      </c>
      <c r="I390" s="1">
        <v>45569</v>
      </c>
      <c r="J390" t="s">
        <v>249</v>
      </c>
      <c r="N390" t="s">
        <v>250</v>
      </c>
      <c r="O390" t="s">
        <v>16</v>
      </c>
      <c r="Q390" t="s">
        <v>277</v>
      </c>
      <c r="R390" t="s">
        <v>67</v>
      </c>
      <c r="S390">
        <v>335473</v>
      </c>
      <c r="T390" t="s">
        <v>475</v>
      </c>
      <c r="U390" s="56" t="str">
        <f>IFERROR(VLOOKUP(H390,'FIN CAL LOOKUP'!A:J,7,1),"")</f>
        <v>OCT, FY25</v>
      </c>
      <c r="V390" s="56" t="str">
        <f>IFERROR(VLOOKUP(I390,'FIN CAL LOOKUP'!B:K,9,1),"")</f>
        <v>Q1, FY25</v>
      </c>
      <c r="W390" s="56" t="str">
        <f>IFERROR(VLOOKUP(S390,'Active Employees '!B:R,17,0),"NA")</f>
        <v>Human Resources</v>
      </c>
    </row>
    <row r="391" spans="1:23" x14ac:dyDescent="0.25">
      <c r="A391" t="s">
        <v>1127</v>
      </c>
      <c r="B391" t="s">
        <v>1128</v>
      </c>
      <c r="C391" t="s">
        <v>887</v>
      </c>
      <c r="D391">
        <v>5515000</v>
      </c>
      <c r="E391" t="s">
        <v>63</v>
      </c>
      <c r="F391" t="s">
        <v>1</v>
      </c>
      <c r="G391" t="s">
        <v>69</v>
      </c>
      <c r="H391" s="1">
        <v>45182</v>
      </c>
      <c r="I391" s="1">
        <v>45183</v>
      </c>
      <c r="J391" t="s">
        <v>249</v>
      </c>
      <c r="N391" t="s">
        <v>250</v>
      </c>
      <c r="O391" t="s">
        <v>16</v>
      </c>
      <c r="Q391" t="s">
        <v>277</v>
      </c>
      <c r="R391" t="s">
        <v>67</v>
      </c>
      <c r="S391">
        <v>297893</v>
      </c>
      <c r="T391" t="s">
        <v>1127</v>
      </c>
      <c r="U391" s="56" t="str">
        <f>IFERROR(VLOOKUP(H391,'FIN CAL LOOKUP'!A:J,7,1),"")</f>
        <v>SEP, FY24</v>
      </c>
      <c r="V391" s="56" t="str">
        <f>IFERROR(VLOOKUP(I391,'FIN CAL LOOKUP'!B:K,9,1),"")</f>
        <v>Q1, FY24</v>
      </c>
      <c r="W391" s="56" t="str">
        <f>IFERROR(VLOOKUP(S391,'Active Employees '!B:R,17,0),"NA")</f>
        <v>Human Resources</v>
      </c>
    </row>
    <row r="392" spans="1:23" x14ac:dyDescent="0.25">
      <c r="A392" t="s">
        <v>591</v>
      </c>
      <c r="B392" t="s">
        <v>592</v>
      </c>
      <c r="C392" t="s">
        <v>887</v>
      </c>
      <c r="D392">
        <v>5515000</v>
      </c>
      <c r="E392" t="s">
        <v>63</v>
      </c>
      <c r="F392" t="s">
        <v>2</v>
      </c>
      <c r="H392" s="1">
        <v>45828</v>
      </c>
      <c r="I392" s="1"/>
      <c r="J392" t="s">
        <v>593</v>
      </c>
      <c r="N392" t="s">
        <v>87</v>
      </c>
      <c r="O392" t="s">
        <v>12</v>
      </c>
      <c r="Q392" t="s">
        <v>88</v>
      </c>
      <c r="R392" t="s">
        <v>67</v>
      </c>
      <c r="S392">
        <v>307816</v>
      </c>
      <c r="T392" t="s">
        <v>594</v>
      </c>
      <c r="U392" s="56" t="str">
        <f>IFERROR(VLOOKUP(H392,'FIN CAL LOOKUP'!A:J,7,1),"")</f>
        <v>JUN, FY25</v>
      </c>
      <c r="V392" s="56" t="str">
        <f>IFERROR(VLOOKUP(I392,'FIN CAL LOOKUP'!B:K,9,1),"")</f>
        <v/>
      </c>
      <c r="W392" s="56" t="str">
        <f>IFERROR(VLOOKUP(S392,'Active Employees '!B:R,17,0),"NA")</f>
        <v>Insights &amp; Analytics</v>
      </c>
    </row>
    <row r="393" spans="1:23" x14ac:dyDescent="0.25">
      <c r="A393" t="s">
        <v>1287</v>
      </c>
      <c r="B393" t="s">
        <v>1288</v>
      </c>
      <c r="C393" t="s">
        <v>887</v>
      </c>
      <c r="D393">
        <v>5515000</v>
      </c>
      <c r="E393" t="s">
        <v>63</v>
      </c>
      <c r="F393" t="s">
        <v>1</v>
      </c>
      <c r="G393" t="s">
        <v>69</v>
      </c>
      <c r="H393" s="1">
        <v>45477</v>
      </c>
      <c r="I393" s="1">
        <v>45477</v>
      </c>
      <c r="J393" t="s">
        <v>249</v>
      </c>
      <c r="N393" t="s">
        <v>250</v>
      </c>
      <c r="O393" t="s">
        <v>16</v>
      </c>
      <c r="Q393" t="s">
        <v>277</v>
      </c>
      <c r="R393" t="s">
        <v>67</v>
      </c>
      <c r="S393">
        <v>328014</v>
      </c>
      <c r="T393" t="s">
        <v>1287</v>
      </c>
      <c r="U393" s="56" t="str">
        <f>IFERROR(VLOOKUP(H393,'FIN CAL LOOKUP'!A:J,7,1),"")</f>
        <v>JUL, FY25</v>
      </c>
      <c r="V393" s="56" t="str">
        <f>IFERROR(VLOOKUP(I393,'FIN CAL LOOKUP'!B:K,9,1),"")</f>
        <v>Q4, FY24</v>
      </c>
      <c r="W393" s="56" t="str">
        <f>IFERROR(VLOOKUP(S393,'Active Employees '!B:R,17,0),"NA")</f>
        <v>Human Resources</v>
      </c>
    </row>
    <row r="394" spans="1:23" x14ac:dyDescent="0.25">
      <c r="A394" t="s">
        <v>84</v>
      </c>
      <c r="B394" t="s">
        <v>85</v>
      </c>
      <c r="C394" t="s">
        <v>887</v>
      </c>
      <c r="D394">
        <v>5515000</v>
      </c>
      <c r="E394" t="s">
        <v>63</v>
      </c>
      <c r="F394" t="s">
        <v>29</v>
      </c>
      <c r="H394" s="1"/>
      <c r="I394" s="1"/>
      <c r="J394" t="s">
        <v>86</v>
      </c>
      <c r="N394" t="s">
        <v>87</v>
      </c>
      <c r="O394" t="s">
        <v>12</v>
      </c>
      <c r="Q394" t="s">
        <v>88</v>
      </c>
      <c r="R394" t="s">
        <v>67</v>
      </c>
      <c r="S394">
        <v>325839</v>
      </c>
      <c r="T394" t="s">
        <v>84</v>
      </c>
      <c r="U394" s="56" t="str">
        <f>IFERROR(VLOOKUP(H394,'FIN CAL LOOKUP'!A:J,7,1),"")</f>
        <v/>
      </c>
      <c r="V394" s="56" t="str">
        <f>IFERROR(VLOOKUP(I394,'FIN CAL LOOKUP'!B:K,9,1),"")</f>
        <v/>
      </c>
      <c r="W394" s="56" t="str">
        <f>IFERROR(VLOOKUP(S394,'Active Employees '!B:R,17,0),"NA")</f>
        <v>Insights &amp; Analytics</v>
      </c>
    </row>
    <row r="395" spans="1:23" x14ac:dyDescent="0.25">
      <c r="A395" t="s">
        <v>907</v>
      </c>
      <c r="B395" t="s">
        <v>908</v>
      </c>
      <c r="C395" t="s">
        <v>887</v>
      </c>
      <c r="D395">
        <v>5515000</v>
      </c>
      <c r="E395" t="s">
        <v>63</v>
      </c>
      <c r="F395" t="s">
        <v>1</v>
      </c>
      <c r="G395" t="s">
        <v>69</v>
      </c>
      <c r="H395" s="1">
        <v>45476</v>
      </c>
      <c r="I395" s="1">
        <v>45545</v>
      </c>
      <c r="J395" t="s">
        <v>249</v>
      </c>
      <c r="N395" t="s">
        <v>250</v>
      </c>
      <c r="O395" t="s">
        <v>16</v>
      </c>
      <c r="Q395" t="s">
        <v>277</v>
      </c>
      <c r="R395" t="s">
        <v>67</v>
      </c>
      <c r="S395">
        <v>326463</v>
      </c>
      <c r="T395" t="s">
        <v>909</v>
      </c>
      <c r="U395" s="56" t="str">
        <f>IFERROR(VLOOKUP(H395,'FIN CAL LOOKUP'!A:J,7,1),"")</f>
        <v>JUL, FY25</v>
      </c>
      <c r="V395" s="56" t="str">
        <f>IFERROR(VLOOKUP(I395,'FIN CAL LOOKUP'!B:K,9,1),"")</f>
        <v>Q1, FY25</v>
      </c>
      <c r="W395" s="56" t="str">
        <f>IFERROR(VLOOKUP(S395,'Active Employees '!B:R,17,0),"NA")</f>
        <v>Human Resources</v>
      </c>
    </row>
    <row r="396" spans="1:23" x14ac:dyDescent="0.25">
      <c r="A396" t="s">
        <v>605</v>
      </c>
      <c r="B396" t="s">
        <v>606</v>
      </c>
      <c r="C396" t="s">
        <v>887</v>
      </c>
      <c r="D396">
        <v>5515000</v>
      </c>
      <c r="E396" t="s">
        <v>63</v>
      </c>
      <c r="F396" t="s">
        <v>29</v>
      </c>
      <c r="H396" s="1"/>
      <c r="I396" s="1"/>
      <c r="J396" t="s">
        <v>249</v>
      </c>
      <c r="N396" t="s">
        <v>250</v>
      </c>
      <c r="O396" t="s">
        <v>16</v>
      </c>
      <c r="Q396" t="s">
        <v>277</v>
      </c>
      <c r="R396" t="s">
        <v>67</v>
      </c>
      <c r="S396">
        <v>316449</v>
      </c>
      <c r="T396" t="s">
        <v>605</v>
      </c>
      <c r="U396" s="56" t="str">
        <f>IFERROR(VLOOKUP(H396,'FIN CAL LOOKUP'!A:J,7,1),"")</f>
        <v/>
      </c>
      <c r="V396" s="56" t="str">
        <f>IFERROR(VLOOKUP(I396,'FIN CAL LOOKUP'!B:K,9,1),"")</f>
        <v/>
      </c>
      <c r="W396" s="56" t="str">
        <f>IFERROR(VLOOKUP(S396,'Active Employees '!B:R,17,0),"NA")</f>
        <v>Human Resources</v>
      </c>
    </row>
    <row r="397" spans="1:23" x14ac:dyDescent="0.25">
      <c r="A397" t="s">
        <v>1355</v>
      </c>
      <c r="B397" t="s">
        <v>1356</v>
      </c>
      <c r="C397" t="s">
        <v>887</v>
      </c>
      <c r="D397">
        <v>5515000</v>
      </c>
      <c r="E397" t="s">
        <v>63</v>
      </c>
      <c r="F397" t="s">
        <v>1</v>
      </c>
      <c r="G397" t="s">
        <v>69</v>
      </c>
      <c r="H397" s="1">
        <v>45177</v>
      </c>
      <c r="I397" s="1">
        <v>45433</v>
      </c>
      <c r="J397" t="s">
        <v>249</v>
      </c>
      <c r="N397" t="s">
        <v>250</v>
      </c>
      <c r="O397" t="s">
        <v>16</v>
      </c>
      <c r="Q397" t="s">
        <v>277</v>
      </c>
      <c r="R397" t="s">
        <v>67</v>
      </c>
      <c r="S397">
        <v>314434</v>
      </c>
      <c r="T397" t="s">
        <v>1355</v>
      </c>
      <c r="U397" s="56" t="str">
        <f>IFERROR(VLOOKUP(H397,'FIN CAL LOOKUP'!A:J,7,1),"")</f>
        <v>SEP, FY24</v>
      </c>
      <c r="V397" s="56" t="str">
        <f>IFERROR(VLOOKUP(I397,'FIN CAL LOOKUP'!B:K,9,1),"")</f>
        <v>Q4, FY24</v>
      </c>
      <c r="W397" s="56" t="str">
        <f>IFERROR(VLOOKUP(S397,'Active Employees '!B:R,17,0),"NA")</f>
        <v>Human Resources</v>
      </c>
    </row>
    <row r="398" spans="1:23" x14ac:dyDescent="0.25">
      <c r="A398" t="s">
        <v>1192</v>
      </c>
      <c r="B398" t="s">
        <v>1193</v>
      </c>
      <c r="C398" t="s">
        <v>887</v>
      </c>
      <c r="D398">
        <v>5515000</v>
      </c>
      <c r="E398" t="s">
        <v>63</v>
      </c>
      <c r="F398" t="s">
        <v>1</v>
      </c>
      <c r="G398" t="s">
        <v>69</v>
      </c>
      <c r="H398" s="1">
        <v>45176</v>
      </c>
      <c r="I398" s="1">
        <v>45453</v>
      </c>
      <c r="J398" t="s">
        <v>249</v>
      </c>
      <c r="N398" t="s">
        <v>250</v>
      </c>
      <c r="O398" t="s">
        <v>16</v>
      </c>
      <c r="Q398" t="s">
        <v>277</v>
      </c>
      <c r="R398" t="s">
        <v>67</v>
      </c>
      <c r="S398">
        <v>229474</v>
      </c>
      <c r="T398" t="s">
        <v>1192</v>
      </c>
      <c r="U398" s="56" t="str">
        <f>IFERROR(VLOOKUP(H398,'FIN CAL LOOKUP'!A:J,7,1),"")</f>
        <v>SEP, FY24</v>
      </c>
      <c r="V398" s="56" t="str">
        <f>IFERROR(VLOOKUP(I398,'FIN CAL LOOKUP'!B:K,9,1),"")</f>
        <v>Q4, FY24</v>
      </c>
      <c r="W398" s="56" t="str">
        <f>IFERROR(VLOOKUP(S398,'Active Employees '!B:R,17,0),"NA")</f>
        <v>Human Resources</v>
      </c>
    </row>
    <row r="399" spans="1:23" x14ac:dyDescent="0.25">
      <c r="A399" t="s">
        <v>275</v>
      </c>
      <c r="B399" t="s">
        <v>276</v>
      </c>
      <c r="C399" t="s">
        <v>887</v>
      </c>
      <c r="D399">
        <v>5515000</v>
      </c>
      <c r="E399" t="s">
        <v>63</v>
      </c>
      <c r="F399" t="s">
        <v>1</v>
      </c>
      <c r="G399" t="s">
        <v>69</v>
      </c>
      <c r="H399" s="1">
        <v>45176</v>
      </c>
      <c r="I399" s="1">
        <v>45179</v>
      </c>
      <c r="J399" t="s">
        <v>249</v>
      </c>
      <c r="N399" t="s">
        <v>250</v>
      </c>
      <c r="O399" t="s">
        <v>16</v>
      </c>
      <c r="Q399" t="s">
        <v>277</v>
      </c>
      <c r="R399" t="s">
        <v>67</v>
      </c>
      <c r="S399">
        <v>328927</v>
      </c>
      <c r="T399" t="s">
        <v>278</v>
      </c>
      <c r="U399" s="56" t="str">
        <f>IFERROR(VLOOKUP(H399,'FIN CAL LOOKUP'!A:J,7,1),"")</f>
        <v>SEP, FY24</v>
      </c>
      <c r="V399" s="56" t="str">
        <f>IFERROR(VLOOKUP(I399,'FIN CAL LOOKUP'!B:K,9,1),"")</f>
        <v>Q1, FY24</v>
      </c>
      <c r="W399" s="56" t="str">
        <f>IFERROR(VLOOKUP(S399,'Active Employees '!B:R,17,0),"NA")</f>
        <v>Human Resources</v>
      </c>
    </row>
    <row r="400" spans="1:23" x14ac:dyDescent="0.25">
      <c r="A400" t="s">
        <v>1197</v>
      </c>
      <c r="B400" t="s">
        <v>1198</v>
      </c>
      <c r="C400" t="s">
        <v>887</v>
      </c>
      <c r="D400">
        <v>5515000</v>
      </c>
      <c r="E400" t="s">
        <v>63</v>
      </c>
      <c r="F400" t="s">
        <v>1</v>
      </c>
      <c r="G400" t="s">
        <v>69</v>
      </c>
      <c r="H400" s="1">
        <v>45177</v>
      </c>
      <c r="I400" s="1">
        <v>45177</v>
      </c>
      <c r="J400" t="s">
        <v>249</v>
      </c>
      <c r="N400" t="s">
        <v>250</v>
      </c>
      <c r="O400" t="s">
        <v>16</v>
      </c>
      <c r="Q400" t="s">
        <v>277</v>
      </c>
      <c r="R400" t="s">
        <v>67</v>
      </c>
      <c r="S400">
        <v>323623</v>
      </c>
      <c r="T400" t="s">
        <v>1199</v>
      </c>
      <c r="U400" s="56" t="str">
        <f>IFERROR(VLOOKUP(H400,'FIN CAL LOOKUP'!A:J,7,1),"")</f>
        <v>SEP, FY24</v>
      </c>
      <c r="V400" s="56" t="str">
        <f>IFERROR(VLOOKUP(I400,'FIN CAL LOOKUP'!B:K,9,1),"")</f>
        <v>Q1, FY24</v>
      </c>
      <c r="W400" s="56" t="str">
        <f>IFERROR(VLOOKUP(S400,'Active Employees '!B:R,17,0),"NA")</f>
        <v>Human Resources</v>
      </c>
    </row>
    <row r="401" spans="1:23" x14ac:dyDescent="0.25">
      <c r="A401" t="s">
        <v>1189</v>
      </c>
      <c r="B401" t="s">
        <v>1190</v>
      </c>
      <c r="C401" t="s">
        <v>887</v>
      </c>
      <c r="D401">
        <v>5515000</v>
      </c>
      <c r="E401" t="s">
        <v>63</v>
      </c>
      <c r="F401" t="s">
        <v>1</v>
      </c>
      <c r="G401" t="s">
        <v>69</v>
      </c>
      <c r="H401" s="1">
        <v>44944</v>
      </c>
      <c r="I401" s="1">
        <v>44944</v>
      </c>
      <c r="J401" t="s">
        <v>249</v>
      </c>
      <c r="N401" t="s">
        <v>1191</v>
      </c>
      <c r="O401" t="s">
        <v>16</v>
      </c>
      <c r="Q401" t="s">
        <v>277</v>
      </c>
      <c r="R401" t="s">
        <v>67</v>
      </c>
      <c r="S401">
        <v>321483</v>
      </c>
      <c r="T401" t="s">
        <v>1189</v>
      </c>
      <c r="U401" s="56" t="str">
        <f>IFERROR(VLOOKUP(H401,'FIN CAL LOOKUP'!A:J,7,1),"")</f>
        <v>JAN, FY23</v>
      </c>
      <c r="V401" s="56" t="str">
        <f>IFERROR(VLOOKUP(I401,'FIN CAL LOOKUP'!B:K,9,1),"")</f>
        <v>Q3, FY23</v>
      </c>
      <c r="W401" s="56" t="str">
        <f>IFERROR(VLOOKUP(S401,'Active Employees '!B:R,17,0),"NA")</f>
        <v>Human Resources</v>
      </c>
    </row>
    <row r="402" spans="1:23" x14ac:dyDescent="0.25">
      <c r="A402" t="s">
        <v>1353</v>
      </c>
      <c r="B402" t="s">
        <v>1354</v>
      </c>
      <c r="C402" t="s">
        <v>887</v>
      </c>
      <c r="D402">
        <v>5515000</v>
      </c>
      <c r="E402" t="s">
        <v>63</v>
      </c>
      <c r="F402" t="s">
        <v>1</v>
      </c>
      <c r="G402" t="s">
        <v>69</v>
      </c>
      <c r="H402" s="1">
        <v>45187</v>
      </c>
      <c r="I402" s="1">
        <v>45469</v>
      </c>
      <c r="J402" t="s">
        <v>249</v>
      </c>
      <c r="N402" t="s">
        <v>1191</v>
      </c>
      <c r="O402" t="s">
        <v>16</v>
      </c>
      <c r="Q402" t="s">
        <v>277</v>
      </c>
      <c r="R402" t="s">
        <v>67</v>
      </c>
      <c r="S402">
        <v>320135</v>
      </c>
      <c r="T402" t="s">
        <v>1353</v>
      </c>
      <c r="U402" s="56" t="str">
        <f>IFERROR(VLOOKUP(H402,'FIN CAL LOOKUP'!A:J,7,1),"")</f>
        <v>SEP, FY24</v>
      </c>
      <c r="V402" s="56" t="str">
        <f>IFERROR(VLOOKUP(I402,'FIN CAL LOOKUP'!B:K,9,1),"")</f>
        <v>Q4, FY24</v>
      </c>
      <c r="W402" s="56" t="str">
        <f>IFERROR(VLOOKUP(S402,'Active Employees '!B:R,17,0),"NA")</f>
        <v>Human Resources</v>
      </c>
    </row>
    <row r="403" spans="1:23" x14ac:dyDescent="0.25">
      <c r="A403" t="s">
        <v>226</v>
      </c>
      <c r="B403" t="s">
        <v>227</v>
      </c>
      <c r="C403" t="s">
        <v>887</v>
      </c>
      <c r="D403">
        <v>5515000</v>
      </c>
      <c r="E403" t="s">
        <v>63</v>
      </c>
      <c r="F403" t="s">
        <v>29</v>
      </c>
      <c r="H403" s="1"/>
      <c r="I403" s="1"/>
      <c r="J403" t="s">
        <v>86</v>
      </c>
      <c r="N403" t="s">
        <v>87</v>
      </c>
      <c r="O403" t="s">
        <v>12</v>
      </c>
      <c r="Q403" t="s">
        <v>88</v>
      </c>
      <c r="R403" s="5" t="s">
        <v>67</v>
      </c>
      <c r="S403">
        <v>327436</v>
      </c>
      <c r="T403" t="s">
        <v>228</v>
      </c>
      <c r="U403" s="56" t="str">
        <f>IFERROR(VLOOKUP(H403,'FIN CAL LOOKUP'!A:J,7,1),"")</f>
        <v/>
      </c>
      <c r="V403" s="56" t="str">
        <f>IFERROR(VLOOKUP(I403,'FIN CAL LOOKUP'!B:K,9,1),"")</f>
        <v/>
      </c>
      <c r="W403" s="56" t="str">
        <f>IFERROR(VLOOKUP(S403,'Active Employees '!B:R,17,0),"NA")</f>
        <v>Insights &amp; Analytics</v>
      </c>
    </row>
    <row r="404" spans="1:23" x14ac:dyDescent="0.25">
      <c r="A404" t="s">
        <v>885</v>
      </c>
      <c r="B404" t="s">
        <v>886</v>
      </c>
      <c r="C404" t="s">
        <v>887</v>
      </c>
      <c r="D404">
        <v>5515000</v>
      </c>
      <c r="E404" t="s">
        <v>63</v>
      </c>
      <c r="F404" t="s">
        <v>2</v>
      </c>
      <c r="H404" s="1">
        <v>45483</v>
      </c>
      <c r="I404" s="1"/>
      <c r="J404" t="s">
        <v>249</v>
      </c>
      <c r="N404" t="s">
        <v>250</v>
      </c>
      <c r="O404" t="s">
        <v>16</v>
      </c>
      <c r="Q404" t="s">
        <v>277</v>
      </c>
      <c r="R404" t="s">
        <v>67</v>
      </c>
      <c r="S404">
        <v>314778</v>
      </c>
      <c r="T404" t="s">
        <v>888</v>
      </c>
      <c r="U404" s="56" t="str">
        <f>IFERROR(VLOOKUP(H404,'FIN CAL LOOKUP'!A:J,7,1),"")</f>
        <v>JUL, FY25</v>
      </c>
      <c r="V404" s="56" t="str">
        <f>IFERROR(VLOOKUP(I404,'FIN CAL LOOKUP'!B:K,9,1),"")</f>
        <v/>
      </c>
      <c r="W404" s="56" t="str">
        <f>IFERROR(VLOOKUP(S404,'Active Employees '!B:R,17,0),"NA")</f>
        <v>Human Resources</v>
      </c>
    </row>
    <row r="405" spans="1:23" x14ac:dyDescent="0.25">
      <c r="A405" t="s">
        <v>1182</v>
      </c>
      <c r="B405" t="s">
        <v>1183</v>
      </c>
      <c r="C405" t="s">
        <v>887</v>
      </c>
      <c r="D405">
        <v>5515000</v>
      </c>
      <c r="E405" t="s">
        <v>63</v>
      </c>
      <c r="F405" t="s">
        <v>1</v>
      </c>
      <c r="G405" t="s">
        <v>69</v>
      </c>
      <c r="H405" s="1">
        <v>45176</v>
      </c>
      <c r="I405" s="1">
        <v>45176</v>
      </c>
      <c r="J405" t="s">
        <v>249</v>
      </c>
      <c r="N405" t="s">
        <v>1184</v>
      </c>
      <c r="O405" t="s">
        <v>16</v>
      </c>
      <c r="Q405" t="s">
        <v>277</v>
      </c>
      <c r="R405" t="s">
        <v>67</v>
      </c>
      <c r="S405">
        <v>316827</v>
      </c>
      <c r="T405" t="s">
        <v>1185</v>
      </c>
      <c r="U405" s="56" t="str">
        <f>IFERROR(VLOOKUP(H405,'FIN CAL LOOKUP'!A:J,7,1),"")</f>
        <v>SEP, FY24</v>
      </c>
      <c r="V405" s="56" t="str">
        <f>IFERROR(VLOOKUP(I405,'FIN CAL LOOKUP'!B:K,9,1),"")</f>
        <v>Q1, FY24</v>
      </c>
      <c r="W405" s="56" t="str">
        <f>IFERROR(VLOOKUP(S405,'Active Employees '!B:R,17,0),"NA")</f>
        <v>Human Resources</v>
      </c>
    </row>
    <row r="406" spans="1:23" x14ac:dyDescent="0.25">
      <c r="A406" t="s">
        <v>251</v>
      </c>
      <c r="B406" t="s">
        <v>755</v>
      </c>
      <c r="C406" t="s">
        <v>887</v>
      </c>
      <c r="D406">
        <v>5515000</v>
      </c>
      <c r="E406" t="s">
        <v>63</v>
      </c>
      <c r="F406" t="s">
        <v>1</v>
      </c>
      <c r="G406" t="s">
        <v>69</v>
      </c>
      <c r="H406" s="1">
        <v>45174</v>
      </c>
      <c r="I406" s="1">
        <v>45175</v>
      </c>
      <c r="J406" t="s">
        <v>756</v>
      </c>
      <c r="N406" t="s">
        <v>757</v>
      </c>
      <c r="O406" t="s">
        <v>16</v>
      </c>
      <c r="Q406" t="s">
        <v>377</v>
      </c>
      <c r="R406" t="s">
        <v>67</v>
      </c>
      <c r="S406">
        <v>314295</v>
      </c>
      <c r="T406" t="s">
        <v>277</v>
      </c>
      <c r="U406" s="56" t="str">
        <f>IFERROR(VLOOKUP(H406,'FIN CAL LOOKUP'!A:J,7,1),"")</f>
        <v>SEP, FY24</v>
      </c>
      <c r="V406" s="56" t="str">
        <f>IFERROR(VLOOKUP(I406,'FIN CAL LOOKUP'!B:K,9,1),"")</f>
        <v>Q1, FY24</v>
      </c>
      <c r="W406" s="56" t="str">
        <f>IFERROR(VLOOKUP(S406,'Active Employees '!B:R,17,0),"NA")</f>
        <v>Human Resources</v>
      </c>
    </row>
    <row r="407" spans="1:23" x14ac:dyDescent="0.25">
      <c r="A407" t="s">
        <v>703</v>
      </c>
      <c r="B407" t="s">
        <v>920</v>
      </c>
      <c r="C407" t="s">
        <v>887</v>
      </c>
      <c r="D407">
        <v>5515000</v>
      </c>
      <c r="E407" t="s">
        <v>63</v>
      </c>
      <c r="F407" t="s">
        <v>1</v>
      </c>
      <c r="G407" t="s">
        <v>69</v>
      </c>
      <c r="H407" s="1">
        <v>45320</v>
      </c>
      <c r="I407" s="1">
        <v>45324</v>
      </c>
      <c r="J407" t="s">
        <v>921</v>
      </c>
      <c r="N407" t="s">
        <v>922</v>
      </c>
      <c r="O407" t="s">
        <v>15418</v>
      </c>
      <c r="P407" t="s">
        <v>347</v>
      </c>
      <c r="Q407" t="s">
        <v>348</v>
      </c>
      <c r="R407" t="s">
        <v>67</v>
      </c>
      <c r="S407">
        <v>317842</v>
      </c>
      <c r="T407" t="s">
        <v>703</v>
      </c>
      <c r="U407" s="56" t="str">
        <f>IFERROR(VLOOKUP(H407,'FIN CAL LOOKUP'!A:J,7,1),"")</f>
        <v>FEB, FY24</v>
      </c>
      <c r="V407" s="56" t="str">
        <f>IFERROR(VLOOKUP(I407,'FIN CAL LOOKUP'!B:K,9,1),"")</f>
        <v>Q3, FY24</v>
      </c>
      <c r="W407" s="56" t="str">
        <f>IFERROR(VLOOKUP(S407,'Active Employees '!B:R,17,0),"NA")</f>
        <v>Property and Store Development</v>
      </c>
    </row>
    <row r="408" spans="1:23" x14ac:dyDescent="0.25">
      <c r="A408" t="s">
        <v>88</v>
      </c>
      <c r="B408" t="s">
        <v>313</v>
      </c>
      <c r="C408" t="s">
        <v>887</v>
      </c>
      <c r="D408">
        <v>5515000</v>
      </c>
      <c r="E408" t="s">
        <v>63</v>
      </c>
      <c r="F408" t="s">
        <v>29</v>
      </c>
      <c r="H408" s="1"/>
      <c r="I408" s="1"/>
      <c r="J408" t="s">
        <v>314</v>
      </c>
      <c r="N408" t="s">
        <v>315</v>
      </c>
      <c r="O408" t="s">
        <v>12</v>
      </c>
      <c r="Q408" t="s">
        <v>198</v>
      </c>
      <c r="R408" t="s">
        <v>67</v>
      </c>
      <c r="S408">
        <v>321729</v>
      </c>
      <c r="T408" t="s">
        <v>88</v>
      </c>
      <c r="U408" s="56" t="str">
        <f>IFERROR(VLOOKUP(H408,'FIN CAL LOOKUP'!A:J,7,1),"")</f>
        <v/>
      </c>
      <c r="V408" s="56" t="str">
        <f>IFERROR(VLOOKUP(I408,'FIN CAL LOOKUP'!B:K,9,1),"")</f>
        <v/>
      </c>
      <c r="W408" s="56" t="str">
        <f>IFERROR(VLOOKUP(S408,'Active Employees '!B:R,17,0),"NA")</f>
        <v>Insights &amp; Analytics</v>
      </c>
    </row>
    <row r="409" spans="1:23" x14ac:dyDescent="0.25">
      <c r="A409" t="s">
        <v>930</v>
      </c>
      <c r="B409" t="s">
        <v>931</v>
      </c>
      <c r="C409" t="s">
        <v>340</v>
      </c>
      <c r="D409">
        <v>5452798</v>
      </c>
      <c r="E409" t="s">
        <v>63</v>
      </c>
      <c r="F409" t="s">
        <v>1</v>
      </c>
      <c r="G409" t="s">
        <v>69</v>
      </c>
      <c r="H409" s="1">
        <v>44949</v>
      </c>
      <c r="I409" s="1">
        <v>45160</v>
      </c>
      <c r="J409" t="s">
        <v>439</v>
      </c>
      <c r="N409" t="s">
        <v>246</v>
      </c>
      <c r="O409" t="s">
        <v>17</v>
      </c>
      <c r="P409" t="s">
        <v>211</v>
      </c>
      <c r="Q409" t="s">
        <v>212</v>
      </c>
      <c r="R409"/>
      <c r="U409" s="56" t="str">
        <f>IFERROR(VLOOKUP(H409,'FIN CAL LOOKUP'!A:J,7,1),"")</f>
        <v>FEB, FY23</v>
      </c>
      <c r="V409" s="56" t="str">
        <f>IFERROR(VLOOKUP(I409,'FIN CAL LOOKUP'!B:K,9,1),"")</f>
        <v>Q1, FY24</v>
      </c>
      <c r="W409" s="56" t="str">
        <f>IFERROR(VLOOKUP(S409,'Active Employees '!B:R,17,0),"NA")</f>
        <v>NA</v>
      </c>
    </row>
    <row r="410" spans="1:23" x14ac:dyDescent="0.25">
      <c r="A410" t="s">
        <v>898</v>
      </c>
      <c r="B410" t="s">
        <v>899</v>
      </c>
      <c r="C410" t="s">
        <v>340</v>
      </c>
      <c r="D410">
        <v>5452798</v>
      </c>
      <c r="E410" t="s">
        <v>63</v>
      </c>
      <c r="F410" t="s">
        <v>2</v>
      </c>
      <c r="H410" s="1">
        <v>45188</v>
      </c>
      <c r="I410" s="1"/>
      <c r="J410" t="s">
        <v>439</v>
      </c>
      <c r="N410" t="s">
        <v>246</v>
      </c>
      <c r="O410" t="s">
        <v>17</v>
      </c>
      <c r="P410" t="s">
        <v>143</v>
      </c>
      <c r="Q410" t="s">
        <v>144</v>
      </c>
      <c r="R410"/>
      <c r="U410" s="56" t="str">
        <f>IFERROR(VLOOKUP(H410,'FIN CAL LOOKUP'!A:J,7,1),"")</f>
        <v>SEP, FY24</v>
      </c>
      <c r="V410" s="56" t="str">
        <f>IFERROR(VLOOKUP(I410,'FIN CAL LOOKUP'!B:K,9,1),"")</f>
        <v/>
      </c>
      <c r="W410" s="56" t="str">
        <f>IFERROR(VLOOKUP(S410,'Active Employees '!B:R,17,0),"NA")</f>
        <v>NA</v>
      </c>
    </row>
    <row r="411" spans="1:23" x14ac:dyDescent="0.25">
      <c r="A411" t="s">
        <v>447</v>
      </c>
      <c r="B411" t="s">
        <v>448</v>
      </c>
      <c r="C411" t="s">
        <v>340</v>
      </c>
      <c r="D411">
        <v>5452798</v>
      </c>
      <c r="E411" t="s">
        <v>63</v>
      </c>
      <c r="F411" t="s">
        <v>29</v>
      </c>
      <c r="H411" s="1"/>
      <c r="I411" s="1"/>
      <c r="J411" t="s">
        <v>271</v>
      </c>
      <c r="N411" t="s">
        <v>449</v>
      </c>
      <c r="O411" t="s">
        <v>22</v>
      </c>
      <c r="P411" t="s">
        <v>444</v>
      </c>
      <c r="Q411" t="s">
        <v>445</v>
      </c>
      <c r="R411"/>
      <c r="S411" t="s">
        <v>450</v>
      </c>
      <c r="U411" s="56" t="str">
        <f>IFERROR(VLOOKUP(H411,'FIN CAL LOOKUP'!A:J,7,1),"")</f>
        <v/>
      </c>
      <c r="V411" s="56" t="str">
        <f>IFERROR(VLOOKUP(I411,'FIN CAL LOOKUP'!B:K,9,1),"")</f>
        <v/>
      </c>
      <c r="W411" s="56" t="str">
        <f>IFERROR(VLOOKUP(S411,'Active Employees '!B:R,17,0),"NA")</f>
        <v>NA</v>
      </c>
    </row>
    <row r="412" spans="1:23" x14ac:dyDescent="0.25">
      <c r="A412" t="s">
        <v>445</v>
      </c>
      <c r="B412" t="s">
        <v>552</v>
      </c>
      <c r="C412" t="s">
        <v>340</v>
      </c>
      <c r="D412">
        <v>5452798</v>
      </c>
      <c r="E412" t="s">
        <v>63</v>
      </c>
      <c r="F412" t="s">
        <v>29</v>
      </c>
      <c r="H412" s="1"/>
      <c r="I412" s="1"/>
      <c r="J412" t="s">
        <v>271</v>
      </c>
      <c r="N412" t="s">
        <v>553</v>
      </c>
      <c r="O412" t="s">
        <v>22</v>
      </c>
      <c r="P412" t="s">
        <v>444</v>
      </c>
      <c r="Q412" t="s">
        <v>507</v>
      </c>
      <c r="R412"/>
      <c r="S412" t="s">
        <v>554</v>
      </c>
      <c r="U412" s="56" t="str">
        <f>IFERROR(VLOOKUP(H412,'FIN CAL LOOKUP'!A:J,7,1),"")</f>
        <v/>
      </c>
      <c r="V412" s="56" t="str">
        <f>IFERROR(VLOOKUP(I412,'FIN CAL LOOKUP'!B:K,9,1),"")</f>
        <v/>
      </c>
      <c r="W412" s="56" t="str">
        <f>IFERROR(VLOOKUP(S412,'Active Employees '!B:R,17,0),"NA")</f>
        <v>NA</v>
      </c>
    </row>
    <row r="413" spans="1:23" x14ac:dyDescent="0.25">
      <c r="A413" t="s">
        <v>441</v>
      </c>
      <c r="B413" t="s">
        <v>442</v>
      </c>
      <c r="C413" t="s">
        <v>340</v>
      </c>
      <c r="D413">
        <v>5452798</v>
      </c>
      <c r="E413" t="s">
        <v>63</v>
      </c>
      <c r="F413" t="s">
        <v>29</v>
      </c>
      <c r="H413" s="1"/>
      <c r="I413" s="1"/>
      <c r="J413" t="s">
        <v>271</v>
      </c>
      <c r="N413" t="s">
        <v>443</v>
      </c>
      <c r="O413" t="s">
        <v>22</v>
      </c>
      <c r="P413" t="s">
        <v>444</v>
      </c>
      <c r="Q413" t="s">
        <v>445</v>
      </c>
      <c r="R413"/>
      <c r="S413" t="s">
        <v>446</v>
      </c>
      <c r="U413" s="56" t="str">
        <f>IFERROR(VLOOKUP(H413,'FIN CAL LOOKUP'!A:J,7,1),"")</f>
        <v/>
      </c>
      <c r="V413" s="56" t="str">
        <f>IFERROR(VLOOKUP(I413,'FIN CAL LOOKUP'!B:K,9,1),"")</f>
        <v/>
      </c>
      <c r="W413" s="56" t="str">
        <f>IFERROR(VLOOKUP(S413,'Active Employees '!B:R,17,0),"NA")</f>
        <v>NA</v>
      </c>
    </row>
    <row r="414" spans="1:23" x14ac:dyDescent="0.25">
      <c r="A414" t="s">
        <v>457</v>
      </c>
      <c r="B414" t="s">
        <v>458</v>
      </c>
      <c r="C414" t="s">
        <v>340</v>
      </c>
      <c r="D414">
        <v>5452798</v>
      </c>
      <c r="E414" t="s">
        <v>63</v>
      </c>
      <c r="F414" t="s">
        <v>29</v>
      </c>
      <c r="H414" s="1"/>
      <c r="I414" s="1"/>
      <c r="J414" t="s">
        <v>271</v>
      </c>
      <c r="N414" t="s">
        <v>449</v>
      </c>
      <c r="O414" t="s">
        <v>22</v>
      </c>
      <c r="P414" t="s">
        <v>444</v>
      </c>
      <c r="Q414" t="s">
        <v>445</v>
      </c>
      <c r="R414"/>
      <c r="S414" t="s">
        <v>459</v>
      </c>
      <c r="U414" s="56" t="str">
        <f>IFERROR(VLOOKUP(H414,'FIN CAL LOOKUP'!A:J,7,1),"")</f>
        <v/>
      </c>
      <c r="V414" s="56" t="str">
        <f>IFERROR(VLOOKUP(I414,'FIN CAL LOOKUP'!B:K,9,1),"")</f>
        <v/>
      </c>
      <c r="W414" s="56" t="str">
        <f>IFERROR(VLOOKUP(S414,'Active Employees '!B:R,17,0),"NA")</f>
        <v>NA</v>
      </c>
    </row>
    <row r="415" spans="1:23" x14ac:dyDescent="0.25">
      <c r="A415" t="s">
        <v>454</v>
      </c>
      <c r="B415" t="s">
        <v>455</v>
      </c>
      <c r="C415" t="s">
        <v>340</v>
      </c>
      <c r="D415">
        <v>5452798</v>
      </c>
      <c r="E415" t="s">
        <v>63</v>
      </c>
      <c r="F415" t="s">
        <v>29</v>
      </c>
      <c r="H415" s="1"/>
      <c r="I415" s="1"/>
      <c r="J415" t="s">
        <v>271</v>
      </c>
      <c r="N415" t="s">
        <v>456</v>
      </c>
      <c r="O415" t="s">
        <v>22</v>
      </c>
      <c r="P415" t="s">
        <v>444</v>
      </c>
      <c r="Q415" t="s">
        <v>445</v>
      </c>
      <c r="R415"/>
      <c r="U415" s="56" t="str">
        <f>IFERROR(VLOOKUP(H415,'FIN CAL LOOKUP'!A:J,7,1),"")</f>
        <v/>
      </c>
      <c r="V415" s="56" t="str">
        <f>IFERROR(VLOOKUP(I415,'FIN CAL LOOKUP'!B:K,9,1),"")</f>
        <v/>
      </c>
      <c r="W415" s="56" t="str">
        <f>IFERROR(VLOOKUP(S415,'Active Employees '!B:R,17,0),"NA")</f>
        <v>NA</v>
      </c>
    </row>
    <row r="416" spans="1:23" x14ac:dyDescent="0.25">
      <c r="A416" t="s">
        <v>451</v>
      </c>
      <c r="B416" t="s">
        <v>452</v>
      </c>
      <c r="C416" t="s">
        <v>340</v>
      </c>
      <c r="D416">
        <v>5452798</v>
      </c>
      <c r="E416" t="s">
        <v>63</v>
      </c>
      <c r="F416" t="s">
        <v>29</v>
      </c>
      <c r="H416" s="1"/>
      <c r="I416" s="1"/>
      <c r="J416" t="s">
        <v>271</v>
      </c>
      <c r="N416" t="s">
        <v>453</v>
      </c>
      <c r="O416" t="s">
        <v>22</v>
      </c>
      <c r="P416" t="s">
        <v>444</v>
      </c>
      <c r="Q416" t="s">
        <v>445</v>
      </c>
      <c r="U416" s="56" t="str">
        <f>IFERROR(VLOOKUP(H416,'FIN CAL LOOKUP'!A:J,7,1),"")</f>
        <v/>
      </c>
      <c r="V416" s="56" t="str">
        <f>IFERROR(VLOOKUP(I416,'FIN CAL LOOKUP'!B:K,9,1),"")</f>
        <v/>
      </c>
      <c r="W416" s="56" t="str">
        <f>IFERROR(VLOOKUP(S416,'Active Employees '!B:R,17,0),"NA")</f>
        <v>NA</v>
      </c>
    </row>
    <row r="417" spans="1:23" x14ac:dyDescent="0.25">
      <c r="A417" t="s">
        <v>460</v>
      </c>
      <c r="B417" t="s">
        <v>461</v>
      </c>
      <c r="C417" t="s">
        <v>340</v>
      </c>
      <c r="D417">
        <v>5452798</v>
      </c>
      <c r="E417" t="s">
        <v>63</v>
      </c>
      <c r="F417" t="s">
        <v>29</v>
      </c>
      <c r="H417" s="1"/>
      <c r="I417" s="1"/>
      <c r="J417" t="s">
        <v>271</v>
      </c>
      <c r="N417" t="s">
        <v>462</v>
      </c>
      <c r="O417" t="s">
        <v>22</v>
      </c>
      <c r="P417" t="s">
        <v>444</v>
      </c>
      <c r="Q417" t="s">
        <v>445</v>
      </c>
      <c r="R417"/>
      <c r="S417" t="s">
        <v>463</v>
      </c>
      <c r="U417" s="56" t="str">
        <f>IFERROR(VLOOKUP(H417,'FIN CAL LOOKUP'!A:J,7,1),"")</f>
        <v/>
      </c>
      <c r="V417" s="56" t="str">
        <f>IFERROR(VLOOKUP(I417,'FIN CAL LOOKUP'!B:K,9,1),"")</f>
        <v/>
      </c>
      <c r="W417" s="56" t="str">
        <f>IFERROR(VLOOKUP(S417,'Active Employees '!B:R,17,0),"NA")</f>
        <v>NA</v>
      </c>
    </row>
    <row r="418" spans="1:23" x14ac:dyDescent="0.25">
      <c r="A418" t="s">
        <v>1138</v>
      </c>
      <c r="B418" t="s">
        <v>1139</v>
      </c>
      <c r="C418" t="s">
        <v>340</v>
      </c>
      <c r="D418">
        <v>5452798</v>
      </c>
      <c r="E418" t="s">
        <v>63</v>
      </c>
      <c r="F418" t="s">
        <v>1</v>
      </c>
      <c r="G418" t="s">
        <v>69</v>
      </c>
      <c r="H418" s="1">
        <v>45344</v>
      </c>
      <c r="I418" s="1">
        <v>45541</v>
      </c>
      <c r="J418" t="s">
        <v>439</v>
      </c>
      <c r="N418" t="s">
        <v>246</v>
      </c>
      <c r="O418" t="s">
        <v>17</v>
      </c>
      <c r="P418" t="s">
        <v>236</v>
      </c>
      <c r="Q418" t="s">
        <v>237</v>
      </c>
      <c r="R418"/>
      <c r="U418" s="56" t="str">
        <f>IFERROR(VLOOKUP(H418,'FIN CAL LOOKUP'!A:J,7,1),"")</f>
        <v>FEB, FY24</v>
      </c>
      <c r="V418" s="56" t="str">
        <f>IFERROR(VLOOKUP(I418,'FIN CAL LOOKUP'!B:K,9,1),"")</f>
        <v>Q1, FY25</v>
      </c>
      <c r="W418" s="56" t="str">
        <f>IFERROR(VLOOKUP(S418,'Active Employees '!B:R,17,0),"NA")</f>
        <v>NA</v>
      </c>
    </row>
    <row r="419" spans="1:23" x14ac:dyDescent="0.25">
      <c r="A419" t="s">
        <v>1115</v>
      </c>
      <c r="B419" t="s">
        <v>1116</v>
      </c>
      <c r="C419" t="s">
        <v>340</v>
      </c>
      <c r="D419">
        <v>5452798</v>
      </c>
      <c r="E419" t="s">
        <v>63</v>
      </c>
      <c r="F419" t="s">
        <v>1</v>
      </c>
      <c r="G419" t="s">
        <v>69</v>
      </c>
      <c r="H419" s="1">
        <v>45093</v>
      </c>
      <c r="I419" s="1">
        <v>45306</v>
      </c>
      <c r="J419" t="s">
        <v>205</v>
      </c>
      <c r="N419" t="s">
        <v>116</v>
      </c>
      <c r="O419" t="s">
        <v>19</v>
      </c>
      <c r="R419"/>
      <c r="U419" s="56" t="str">
        <f>IFERROR(VLOOKUP(H419,'FIN CAL LOOKUP'!A:J,7,1),"")</f>
        <v>JUN, FY23</v>
      </c>
      <c r="V419" s="56" t="str">
        <f>IFERROR(VLOOKUP(I419,'FIN CAL LOOKUP'!B:K,9,1),"")</f>
        <v>Q3, FY24</v>
      </c>
      <c r="W419" s="56" t="str">
        <f>IFERROR(VLOOKUP(S419,'Active Employees '!B:R,17,0),"NA")</f>
        <v>NA</v>
      </c>
    </row>
    <row r="420" spans="1:23" x14ac:dyDescent="0.25">
      <c r="A420" t="s">
        <v>678</v>
      </c>
      <c r="B420" t="s">
        <v>679</v>
      </c>
      <c r="C420" t="s">
        <v>340</v>
      </c>
      <c r="D420">
        <v>5452798</v>
      </c>
      <c r="E420" t="s">
        <v>63</v>
      </c>
      <c r="F420" t="s">
        <v>2</v>
      </c>
      <c r="H420" s="1">
        <v>45314</v>
      </c>
      <c r="I420" s="1"/>
      <c r="J420" t="s">
        <v>271</v>
      </c>
      <c r="N420" t="s">
        <v>449</v>
      </c>
      <c r="O420" t="s">
        <v>22</v>
      </c>
      <c r="P420" t="s">
        <v>444</v>
      </c>
      <c r="Q420" t="s">
        <v>445</v>
      </c>
      <c r="R420"/>
      <c r="S420" t="s">
        <v>680</v>
      </c>
      <c r="U420" s="56" t="str">
        <f>IFERROR(VLOOKUP(H420,'FIN CAL LOOKUP'!A:J,7,1),"")</f>
        <v>FEB, FY24</v>
      </c>
      <c r="V420" s="56" t="str">
        <f>IFERROR(VLOOKUP(I420,'FIN CAL LOOKUP'!B:K,9,1),"")</f>
        <v/>
      </c>
      <c r="W420" s="56" t="str">
        <f>IFERROR(VLOOKUP(S420,'Active Employees '!B:R,17,0),"NA")</f>
        <v>NA</v>
      </c>
    </row>
    <row r="421" spans="1:23" x14ac:dyDescent="0.25">
      <c r="A421" t="s">
        <v>711</v>
      </c>
      <c r="B421" t="s">
        <v>712</v>
      </c>
      <c r="C421" t="s">
        <v>340</v>
      </c>
      <c r="D421">
        <v>5452798</v>
      </c>
      <c r="E421" t="s">
        <v>63</v>
      </c>
      <c r="F421" t="s">
        <v>29</v>
      </c>
      <c r="H421" s="1"/>
      <c r="I421" s="1"/>
      <c r="J421" t="s">
        <v>176</v>
      </c>
      <c r="N421" t="s">
        <v>713</v>
      </c>
      <c r="O421" t="s">
        <v>18</v>
      </c>
      <c r="P421" t="s">
        <v>109</v>
      </c>
      <c r="Q421" t="s">
        <v>312</v>
      </c>
      <c r="R421"/>
      <c r="S421">
        <v>230380</v>
      </c>
      <c r="U421" s="56" t="str">
        <f>IFERROR(VLOOKUP(H421,'FIN CAL LOOKUP'!A:J,7,1),"")</f>
        <v/>
      </c>
      <c r="V421" s="56" t="str">
        <f>IFERROR(VLOOKUP(I421,'FIN CAL LOOKUP'!B:K,9,1),"")</f>
        <v/>
      </c>
      <c r="W421" s="56" t="str">
        <f>IFERROR(VLOOKUP(S421,'Active Employees '!B:R,17,0),"NA")</f>
        <v>Marketing</v>
      </c>
    </row>
    <row r="422" spans="1:23" x14ac:dyDescent="0.25">
      <c r="A422" t="s">
        <v>154</v>
      </c>
      <c r="B422" t="s">
        <v>155</v>
      </c>
      <c r="C422" t="s">
        <v>340</v>
      </c>
      <c r="D422">
        <v>5452798</v>
      </c>
      <c r="E422" t="s">
        <v>63</v>
      </c>
      <c r="F422" t="s">
        <v>2</v>
      </c>
      <c r="H422" s="1">
        <v>45029</v>
      </c>
      <c r="I422" s="1"/>
      <c r="J422" t="s">
        <v>156</v>
      </c>
      <c r="N422" t="s">
        <v>157</v>
      </c>
      <c r="O422" t="s">
        <v>18</v>
      </c>
      <c r="R422"/>
      <c r="S422">
        <v>324923</v>
      </c>
      <c r="U422" s="56" t="str">
        <f>IFERROR(VLOOKUP(H422,'FIN CAL LOOKUP'!A:J,7,1),"")</f>
        <v>APR, FY23</v>
      </c>
      <c r="V422" s="56" t="str">
        <f>IFERROR(VLOOKUP(I422,'FIN CAL LOOKUP'!B:K,9,1),"")</f>
        <v/>
      </c>
      <c r="W422" s="56" t="str">
        <f>IFERROR(VLOOKUP(S422,'Active Employees '!B:R,17,0),"NA")</f>
        <v>NA</v>
      </c>
    </row>
    <row r="423" spans="1:23" x14ac:dyDescent="0.25">
      <c r="A423" t="s">
        <v>892</v>
      </c>
      <c r="B423" t="s">
        <v>893</v>
      </c>
      <c r="C423" t="s">
        <v>340</v>
      </c>
      <c r="D423">
        <v>5452798</v>
      </c>
      <c r="E423" t="s">
        <v>63</v>
      </c>
      <c r="F423" t="s">
        <v>1</v>
      </c>
      <c r="G423" t="s">
        <v>69</v>
      </c>
      <c r="H423" s="1">
        <v>44991</v>
      </c>
      <c r="I423" s="1">
        <v>45346</v>
      </c>
      <c r="J423" t="s">
        <v>70</v>
      </c>
      <c r="N423" t="s">
        <v>674</v>
      </c>
      <c r="O423" t="s">
        <v>16</v>
      </c>
      <c r="Q423" t="s">
        <v>72</v>
      </c>
      <c r="R423"/>
      <c r="S423">
        <v>313834</v>
      </c>
      <c r="U423" s="56" t="str">
        <f>IFERROR(VLOOKUP(H423,'FIN CAL LOOKUP'!A:J,7,1),"")</f>
        <v>MAR, FY23</v>
      </c>
      <c r="V423" s="56" t="str">
        <f>IFERROR(VLOOKUP(I423,'FIN CAL LOOKUP'!B:K,9,1),"")</f>
        <v>Q3, FY24</v>
      </c>
      <c r="W423" s="56" t="str">
        <f>IFERROR(VLOOKUP(S423,'Active Employees '!B:R,17,0),"NA")</f>
        <v>Human Resources</v>
      </c>
    </row>
    <row r="424" spans="1:23" x14ac:dyDescent="0.25">
      <c r="A424" t="s">
        <v>105</v>
      </c>
      <c r="B424" t="s">
        <v>106</v>
      </c>
      <c r="C424" t="s">
        <v>340</v>
      </c>
      <c r="D424">
        <v>5452798</v>
      </c>
      <c r="E424" t="s">
        <v>63</v>
      </c>
      <c r="F424" t="s">
        <v>29</v>
      </c>
      <c r="H424" s="1"/>
      <c r="I424" s="1"/>
      <c r="J424" t="s">
        <v>107</v>
      </c>
      <c r="N424" t="s">
        <v>108</v>
      </c>
      <c r="O424" t="s">
        <v>18</v>
      </c>
      <c r="P424" t="s">
        <v>109</v>
      </c>
      <c r="R424" t="s">
        <v>67</v>
      </c>
      <c r="S424">
        <v>335615</v>
      </c>
      <c r="U424" s="56" t="str">
        <f>IFERROR(VLOOKUP(H424,'FIN CAL LOOKUP'!A:J,7,1),"")</f>
        <v/>
      </c>
      <c r="V424" s="56" t="str">
        <f>IFERROR(VLOOKUP(I424,'FIN CAL LOOKUP'!B:K,9,1),"")</f>
        <v/>
      </c>
      <c r="W424" s="56" t="str">
        <f>IFERROR(VLOOKUP(S424,'Active Employees '!B:R,17,0),"NA")</f>
        <v>Marketing</v>
      </c>
    </row>
    <row r="425" spans="1:23" x14ac:dyDescent="0.25">
      <c r="A425" t="s">
        <v>229</v>
      </c>
      <c r="B425" t="s">
        <v>230</v>
      </c>
      <c r="C425" t="s">
        <v>340</v>
      </c>
      <c r="D425">
        <v>5452798</v>
      </c>
      <c r="E425" t="s">
        <v>63</v>
      </c>
      <c r="F425" t="s">
        <v>29</v>
      </c>
      <c r="H425" s="1"/>
      <c r="I425" s="1"/>
      <c r="J425" t="s">
        <v>119</v>
      </c>
      <c r="N425" t="s">
        <v>231</v>
      </c>
      <c r="O425" t="s">
        <v>18</v>
      </c>
      <c r="P425" t="s">
        <v>109</v>
      </c>
      <c r="Q425" t="s">
        <v>232</v>
      </c>
      <c r="R425"/>
      <c r="S425">
        <v>316928</v>
      </c>
      <c r="U425" s="56" t="str">
        <f>IFERROR(VLOOKUP(H425,'FIN CAL LOOKUP'!A:J,7,1),"")</f>
        <v/>
      </c>
      <c r="V425" s="56" t="str">
        <f>IFERROR(VLOOKUP(I425,'FIN CAL LOOKUP'!B:K,9,1),"")</f>
        <v/>
      </c>
      <c r="W425" s="56" t="str">
        <f>IFERROR(VLOOKUP(S425,'Active Employees '!B:R,17,0),"NA")</f>
        <v>NA</v>
      </c>
    </row>
    <row r="426" spans="1:23" x14ac:dyDescent="0.25">
      <c r="A426" t="s">
        <v>542</v>
      </c>
      <c r="B426" t="s">
        <v>543</v>
      </c>
      <c r="C426" t="s">
        <v>340</v>
      </c>
      <c r="D426">
        <v>5452798</v>
      </c>
      <c r="E426" t="s">
        <v>63</v>
      </c>
      <c r="F426" t="s">
        <v>29</v>
      </c>
      <c r="H426" s="1"/>
      <c r="I426" s="1"/>
      <c r="J426" t="s">
        <v>439</v>
      </c>
      <c r="N426" t="s">
        <v>246</v>
      </c>
      <c r="O426" t="s">
        <v>17</v>
      </c>
      <c r="P426" t="s">
        <v>236</v>
      </c>
      <c r="Q426" t="s">
        <v>237</v>
      </c>
      <c r="R426"/>
      <c r="U426" s="56" t="str">
        <f>IFERROR(VLOOKUP(H426,'FIN CAL LOOKUP'!A:J,7,1),"")</f>
        <v/>
      </c>
      <c r="V426" s="56" t="str">
        <f>IFERROR(VLOOKUP(I426,'FIN CAL LOOKUP'!B:K,9,1),"")</f>
        <v/>
      </c>
      <c r="W426" s="56" t="str">
        <f>IFERROR(VLOOKUP(S426,'Active Employees '!B:R,17,0),"NA")</f>
        <v>NA</v>
      </c>
    </row>
    <row r="427" spans="1:23" x14ac:dyDescent="0.25">
      <c r="A427" t="s">
        <v>308</v>
      </c>
      <c r="B427" t="s">
        <v>309</v>
      </c>
      <c r="C427" t="s">
        <v>340</v>
      </c>
      <c r="D427">
        <v>5452798</v>
      </c>
      <c r="E427" t="s">
        <v>63</v>
      </c>
      <c r="F427" t="s">
        <v>29</v>
      </c>
      <c r="H427" s="1"/>
      <c r="I427" s="1"/>
      <c r="J427" t="s">
        <v>310</v>
      </c>
      <c r="N427" t="s">
        <v>311</v>
      </c>
      <c r="O427" t="s">
        <v>18</v>
      </c>
      <c r="P427" t="s">
        <v>109</v>
      </c>
      <c r="Q427" t="s">
        <v>312</v>
      </c>
      <c r="R427"/>
      <c r="S427">
        <v>323038</v>
      </c>
      <c r="U427" s="56" t="str">
        <f>IFERROR(VLOOKUP(H427,'FIN CAL LOOKUP'!A:J,7,1),"")</f>
        <v/>
      </c>
      <c r="V427" s="56" t="str">
        <f>IFERROR(VLOOKUP(I427,'FIN CAL LOOKUP'!B:K,9,1),"")</f>
        <v/>
      </c>
      <c r="W427" s="56" t="str">
        <f>IFERROR(VLOOKUP(S427,'Active Employees '!B:R,17,0),"NA")</f>
        <v>Marketing</v>
      </c>
    </row>
    <row r="428" spans="1:23" x14ac:dyDescent="0.25">
      <c r="A428" t="s">
        <v>889</v>
      </c>
      <c r="B428" t="s">
        <v>890</v>
      </c>
      <c r="C428" t="s">
        <v>340</v>
      </c>
      <c r="D428">
        <v>5452798</v>
      </c>
      <c r="E428" t="s">
        <v>63</v>
      </c>
      <c r="F428" t="s">
        <v>29</v>
      </c>
      <c r="H428" s="1"/>
      <c r="I428" s="1"/>
      <c r="J428" t="s">
        <v>439</v>
      </c>
      <c r="N428" t="s">
        <v>385</v>
      </c>
      <c r="O428" t="s">
        <v>17</v>
      </c>
      <c r="P428" t="s">
        <v>183</v>
      </c>
      <c r="Q428" t="s">
        <v>891</v>
      </c>
      <c r="R428"/>
      <c r="S428">
        <v>323648</v>
      </c>
      <c r="U428" s="56" t="str">
        <f>IFERROR(VLOOKUP(H428,'FIN CAL LOOKUP'!A:J,7,1),"")</f>
        <v/>
      </c>
      <c r="V428" s="56" t="str">
        <f>IFERROR(VLOOKUP(I428,'FIN CAL LOOKUP'!B:K,9,1),"")</f>
        <v/>
      </c>
      <c r="W428" s="56" t="str">
        <f>IFERROR(VLOOKUP(S428,'Active Employees '!B:R,17,0),"NA")</f>
        <v>IT</v>
      </c>
    </row>
    <row r="429" spans="1:23" x14ac:dyDescent="0.25">
      <c r="A429" t="s">
        <v>665</v>
      </c>
      <c r="B429" t="s">
        <v>666</v>
      </c>
      <c r="C429" t="s">
        <v>340</v>
      </c>
      <c r="D429">
        <v>5452798</v>
      </c>
      <c r="E429" t="s">
        <v>63</v>
      </c>
      <c r="F429" t="s">
        <v>29</v>
      </c>
      <c r="H429" s="1"/>
      <c r="I429" s="1"/>
      <c r="J429" t="s">
        <v>156</v>
      </c>
      <c r="N429" t="s">
        <v>231</v>
      </c>
      <c r="O429" t="s">
        <v>18</v>
      </c>
      <c r="P429" t="s">
        <v>109</v>
      </c>
      <c r="Q429" t="s">
        <v>232</v>
      </c>
      <c r="R429"/>
      <c r="S429">
        <v>323016</v>
      </c>
      <c r="U429" s="56" t="str">
        <f>IFERROR(VLOOKUP(H429,'FIN CAL LOOKUP'!A:J,7,1),"")</f>
        <v/>
      </c>
      <c r="V429" s="56" t="str">
        <f>IFERROR(VLOOKUP(I429,'FIN CAL LOOKUP'!B:K,9,1),"")</f>
        <v/>
      </c>
      <c r="W429" s="56" t="str">
        <f>IFERROR(VLOOKUP(S429,'Active Employees '!B:R,17,0),"NA")</f>
        <v>Marketing</v>
      </c>
    </row>
    <row r="430" spans="1:23" x14ac:dyDescent="0.25">
      <c r="A430" t="s">
        <v>369</v>
      </c>
      <c r="B430" t="s">
        <v>370</v>
      </c>
      <c r="C430" t="s">
        <v>340</v>
      </c>
      <c r="D430">
        <v>5452798</v>
      </c>
      <c r="E430" t="s">
        <v>63</v>
      </c>
      <c r="F430" t="s">
        <v>29</v>
      </c>
      <c r="H430" s="1"/>
      <c r="I430" s="1"/>
      <c r="J430" t="s">
        <v>209</v>
      </c>
      <c r="N430" t="s">
        <v>210</v>
      </c>
      <c r="O430" t="s">
        <v>17</v>
      </c>
      <c r="P430" t="s">
        <v>211</v>
      </c>
      <c r="Q430" t="s">
        <v>212</v>
      </c>
      <c r="R430"/>
      <c r="S430">
        <v>323017</v>
      </c>
      <c r="U430" s="56" t="str">
        <f>IFERROR(VLOOKUP(H430,'FIN CAL LOOKUP'!A:J,7,1),"")</f>
        <v/>
      </c>
      <c r="V430" s="56" t="str">
        <f>IFERROR(VLOOKUP(I430,'FIN CAL LOOKUP'!B:K,9,1),"")</f>
        <v/>
      </c>
      <c r="W430" s="56" t="str">
        <f>IFERROR(VLOOKUP(S430,'Active Employees '!B:R,17,0),"NA")</f>
        <v>IT</v>
      </c>
    </row>
    <row r="431" spans="1:23" x14ac:dyDescent="0.25">
      <c r="A431" t="s">
        <v>938</v>
      </c>
      <c r="B431" t="s">
        <v>939</v>
      </c>
      <c r="C431" t="s">
        <v>340</v>
      </c>
      <c r="D431">
        <v>5452798</v>
      </c>
      <c r="E431" t="s">
        <v>63</v>
      </c>
      <c r="F431" t="s">
        <v>1</v>
      </c>
      <c r="G431" t="s">
        <v>69</v>
      </c>
      <c r="H431" s="1">
        <v>44965</v>
      </c>
      <c r="I431" s="1">
        <v>44965</v>
      </c>
      <c r="J431" t="s">
        <v>940</v>
      </c>
      <c r="O431" t="s">
        <v>17</v>
      </c>
      <c r="Q431" t="s">
        <v>212</v>
      </c>
      <c r="R431"/>
      <c r="U431" s="56" t="str">
        <f>IFERROR(VLOOKUP(H431,'FIN CAL LOOKUP'!A:J,7,1),"")</f>
        <v>FEB, FY23</v>
      </c>
      <c r="V431" s="56" t="str">
        <f>IFERROR(VLOOKUP(I431,'FIN CAL LOOKUP'!B:K,9,1),"")</f>
        <v>Q3, FY23</v>
      </c>
      <c r="W431" s="56" t="str">
        <f>IFERROR(VLOOKUP(S431,'Active Employees '!B:R,17,0),"NA")</f>
        <v>NA</v>
      </c>
    </row>
    <row r="432" spans="1:23" x14ac:dyDescent="0.25">
      <c r="A432" t="s">
        <v>472</v>
      </c>
      <c r="B432" t="s">
        <v>473</v>
      </c>
      <c r="C432" t="s">
        <v>340</v>
      </c>
      <c r="D432">
        <v>5452798</v>
      </c>
      <c r="E432" t="s">
        <v>63</v>
      </c>
      <c r="F432" t="s">
        <v>1</v>
      </c>
      <c r="G432" t="s">
        <v>69</v>
      </c>
      <c r="H432" s="1">
        <v>45531</v>
      </c>
      <c r="I432" s="1">
        <v>45534</v>
      </c>
      <c r="J432" t="s">
        <v>474</v>
      </c>
      <c r="O432" t="s">
        <v>16</v>
      </c>
      <c r="P432" t="s">
        <v>83</v>
      </c>
      <c r="Q432" t="s">
        <v>72</v>
      </c>
      <c r="R432"/>
      <c r="S432">
        <v>335130</v>
      </c>
      <c r="U432" s="56" t="str">
        <f>IFERROR(VLOOKUP(H432,'FIN CAL LOOKUP'!A:J,7,1),"")</f>
        <v>AUG, FY25</v>
      </c>
      <c r="V432" s="56" t="str">
        <f>IFERROR(VLOOKUP(I432,'FIN CAL LOOKUP'!B:K,9,1),"")</f>
        <v>Q1, FY25</v>
      </c>
      <c r="W432" s="56" t="str">
        <f>IFERROR(VLOOKUP(S432,'Active Employees '!B:R,17,0),"NA")</f>
        <v>Human Resources</v>
      </c>
    </row>
    <row r="433" spans="1:23" x14ac:dyDescent="0.25">
      <c r="A433" t="s">
        <v>903</v>
      </c>
      <c r="B433" t="s">
        <v>904</v>
      </c>
      <c r="C433" t="s">
        <v>340</v>
      </c>
      <c r="D433">
        <v>5452798</v>
      </c>
      <c r="E433" t="s">
        <v>63</v>
      </c>
      <c r="F433" t="s">
        <v>2</v>
      </c>
      <c r="H433" s="1">
        <v>45482</v>
      </c>
      <c r="I433" s="1"/>
      <c r="J433" t="s">
        <v>439</v>
      </c>
      <c r="N433" t="s">
        <v>905</v>
      </c>
      <c r="O433" t="s">
        <v>17</v>
      </c>
      <c r="P433" t="s">
        <v>152</v>
      </c>
      <c r="Q433" t="s">
        <v>291</v>
      </c>
      <c r="R433"/>
      <c r="S433">
        <v>314683</v>
      </c>
      <c r="U433" s="56" t="str">
        <f>IFERROR(VLOOKUP(H433,'FIN CAL LOOKUP'!A:J,7,1),"")</f>
        <v>JUL, FY25</v>
      </c>
      <c r="V433" s="56" t="str">
        <f>IFERROR(VLOOKUP(I433,'FIN CAL LOOKUP'!B:K,9,1),"")</f>
        <v/>
      </c>
      <c r="W433" s="56" t="str">
        <f>IFERROR(VLOOKUP(S433,'Active Employees '!B:R,17,0),"NA")</f>
        <v>NA</v>
      </c>
    </row>
    <row r="434" spans="1:23" x14ac:dyDescent="0.25">
      <c r="A434" t="s">
        <v>910</v>
      </c>
      <c r="B434" t="s">
        <v>911</v>
      </c>
      <c r="C434" t="s">
        <v>340</v>
      </c>
      <c r="D434">
        <v>5452798</v>
      </c>
      <c r="E434" t="s">
        <v>63</v>
      </c>
      <c r="F434" t="s">
        <v>1</v>
      </c>
      <c r="G434" t="s">
        <v>69</v>
      </c>
      <c r="H434" s="1">
        <v>44964</v>
      </c>
      <c r="I434" s="1">
        <v>44964</v>
      </c>
      <c r="J434" t="s">
        <v>115</v>
      </c>
      <c r="N434" t="s">
        <v>912</v>
      </c>
      <c r="O434" t="s">
        <v>19</v>
      </c>
      <c r="P434" t="s">
        <v>203</v>
      </c>
      <c r="Q434" t="s">
        <v>204</v>
      </c>
      <c r="R434"/>
      <c r="S434">
        <v>324258</v>
      </c>
      <c r="U434" s="56" t="str">
        <f>IFERROR(VLOOKUP(H434,'FIN CAL LOOKUP'!A:J,7,1),"")</f>
        <v>FEB, FY23</v>
      </c>
      <c r="V434" s="56" t="str">
        <f>IFERROR(VLOOKUP(I434,'FIN CAL LOOKUP'!B:K,9,1),"")</f>
        <v>Q3, FY23</v>
      </c>
      <c r="W434" s="56" t="str">
        <f>IFERROR(VLOOKUP(S434,'Active Employees '!B:R,17,0),"NA")</f>
        <v>Property and Store Development</v>
      </c>
    </row>
    <row r="435" spans="1:23" x14ac:dyDescent="0.25">
      <c r="A435" t="s">
        <v>916</v>
      </c>
      <c r="B435" t="s">
        <v>917</v>
      </c>
      <c r="C435" t="s">
        <v>340</v>
      </c>
      <c r="D435">
        <v>5452798</v>
      </c>
      <c r="E435" t="s">
        <v>63</v>
      </c>
      <c r="F435" t="s">
        <v>29</v>
      </c>
      <c r="H435" s="1"/>
      <c r="I435" s="1"/>
      <c r="J435" t="s">
        <v>474</v>
      </c>
      <c r="O435" t="s">
        <v>16</v>
      </c>
      <c r="P435" t="s">
        <v>918</v>
      </c>
      <c r="Q435" t="s">
        <v>78</v>
      </c>
      <c r="R435"/>
      <c r="U435" s="56" t="str">
        <f>IFERROR(VLOOKUP(H435,'FIN CAL LOOKUP'!A:J,7,1),"")</f>
        <v/>
      </c>
      <c r="V435" s="56" t="str">
        <f>IFERROR(VLOOKUP(I435,'FIN CAL LOOKUP'!B:K,9,1),"")</f>
        <v/>
      </c>
      <c r="W435" s="56" t="str">
        <f>IFERROR(VLOOKUP(S435,'Active Employees '!B:R,17,0),"NA")</f>
        <v>NA</v>
      </c>
    </row>
    <row r="436" spans="1:23" x14ac:dyDescent="0.25">
      <c r="A436" t="s">
        <v>89</v>
      </c>
      <c r="B436" t="s">
        <v>90</v>
      </c>
      <c r="C436" t="s">
        <v>340</v>
      </c>
      <c r="D436">
        <v>5452798</v>
      </c>
      <c r="E436" t="s">
        <v>63</v>
      </c>
      <c r="F436" t="s">
        <v>29</v>
      </c>
      <c r="H436" s="1"/>
      <c r="I436" s="1"/>
      <c r="J436" t="s">
        <v>70</v>
      </c>
      <c r="O436" t="s">
        <v>16</v>
      </c>
      <c r="P436" t="s">
        <v>91</v>
      </c>
      <c r="Q436" t="s">
        <v>78</v>
      </c>
      <c r="U436" s="56" t="str">
        <f>IFERROR(VLOOKUP(H436,'FIN CAL LOOKUP'!A:J,7,1),"")</f>
        <v/>
      </c>
      <c r="V436" s="56" t="str">
        <f>IFERROR(VLOOKUP(I436,'FIN CAL LOOKUP'!B:K,9,1),"")</f>
        <v/>
      </c>
      <c r="W436" s="56" t="str">
        <f>IFERROR(VLOOKUP(S436,'Active Employees '!B:R,17,0),"NA")</f>
        <v>NA</v>
      </c>
    </row>
    <row r="437" spans="1:23" x14ac:dyDescent="0.25">
      <c r="A437" t="s">
        <v>1186</v>
      </c>
      <c r="B437" t="s">
        <v>1187</v>
      </c>
      <c r="C437" t="s">
        <v>340</v>
      </c>
      <c r="D437">
        <v>5452798</v>
      </c>
      <c r="E437" t="s">
        <v>63</v>
      </c>
      <c r="F437" t="s">
        <v>1</v>
      </c>
      <c r="G437" t="s">
        <v>69</v>
      </c>
      <c r="H437" s="1">
        <v>44938</v>
      </c>
      <c r="I437" s="1">
        <v>44938</v>
      </c>
      <c r="J437" t="s">
        <v>115</v>
      </c>
      <c r="N437" t="s">
        <v>1188</v>
      </c>
      <c r="O437" t="s">
        <v>19</v>
      </c>
      <c r="P437" t="s">
        <v>347</v>
      </c>
      <c r="Q437" t="s">
        <v>703</v>
      </c>
      <c r="R437"/>
      <c r="S437">
        <v>239383</v>
      </c>
      <c r="U437" s="56" t="str">
        <f>IFERROR(VLOOKUP(H437,'FIN CAL LOOKUP'!A:J,7,1),"")</f>
        <v>JAN, FY23</v>
      </c>
      <c r="V437" s="56" t="str">
        <f>IFERROR(VLOOKUP(I437,'FIN CAL LOOKUP'!B:K,9,1),"")</f>
        <v>Q3, FY23</v>
      </c>
      <c r="W437" s="56" t="str">
        <f>IFERROR(VLOOKUP(S437,'Active Employees '!B:R,17,0),"NA")</f>
        <v>Property and Store Development</v>
      </c>
    </row>
    <row r="438" spans="1:23" x14ac:dyDescent="0.25">
      <c r="A438" t="s">
        <v>492</v>
      </c>
      <c r="B438" t="s">
        <v>494</v>
      </c>
      <c r="C438" t="s">
        <v>340</v>
      </c>
      <c r="D438">
        <v>5452798</v>
      </c>
      <c r="E438" t="s">
        <v>63</v>
      </c>
      <c r="F438" t="s">
        <v>29</v>
      </c>
      <c r="H438" s="1"/>
      <c r="I438" s="1"/>
      <c r="J438" t="s">
        <v>271</v>
      </c>
      <c r="N438" t="s">
        <v>495</v>
      </c>
      <c r="O438" t="s">
        <v>14</v>
      </c>
      <c r="R438"/>
      <c r="U438" s="56" t="str">
        <f>IFERROR(VLOOKUP(H438,'FIN CAL LOOKUP'!A:J,7,1),"")</f>
        <v/>
      </c>
      <c r="V438" s="56" t="str">
        <f>IFERROR(VLOOKUP(I438,'FIN CAL LOOKUP'!B:K,9,1),"")</f>
        <v/>
      </c>
      <c r="W438" s="56" t="str">
        <f>IFERROR(VLOOKUP(S438,'Active Employees '!B:R,17,0),"NA")</f>
        <v>NA</v>
      </c>
    </row>
    <row r="439" spans="1:23" x14ac:dyDescent="0.25">
      <c r="A439" t="s">
        <v>507</v>
      </c>
      <c r="B439" t="s">
        <v>508</v>
      </c>
      <c r="C439" t="s">
        <v>340</v>
      </c>
      <c r="D439">
        <v>5452798</v>
      </c>
      <c r="E439" t="s">
        <v>63</v>
      </c>
      <c r="F439" t="s">
        <v>29</v>
      </c>
      <c r="H439" s="1"/>
      <c r="I439" s="1"/>
      <c r="J439" t="s">
        <v>485</v>
      </c>
      <c r="N439" t="s">
        <v>495</v>
      </c>
      <c r="O439" t="s">
        <v>22</v>
      </c>
      <c r="R439"/>
      <c r="U439" s="56" t="str">
        <f>IFERROR(VLOOKUP(H439,'FIN CAL LOOKUP'!A:J,7,1),"")</f>
        <v/>
      </c>
      <c r="V439" s="56" t="str">
        <f>IFERROR(VLOOKUP(I439,'FIN CAL LOOKUP'!B:K,9,1),"")</f>
        <v/>
      </c>
      <c r="W439" s="56" t="str">
        <f>IFERROR(VLOOKUP(S439,'Active Employees '!B:R,17,0),"NA")</f>
        <v>NA</v>
      </c>
    </row>
    <row r="440" spans="1:23" x14ac:dyDescent="0.25">
      <c r="A440" t="s">
        <v>1359</v>
      </c>
      <c r="B440" t="s">
        <v>1360</v>
      </c>
      <c r="C440" t="s">
        <v>340</v>
      </c>
      <c r="D440">
        <v>5452798</v>
      </c>
      <c r="E440" t="s">
        <v>63</v>
      </c>
      <c r="F440" t="s">
        <v>1</v>
      </c>
      <c r="G440" t="s">
        <v>69</v>
      </c>
      <c r="H440" s="1">
        <v>44886</v>
      </c>
      <c r="I440" s="1">
        <v>44886</v>
      </c>
      <c r="J440" t="s">
        <v>557</v>
      </c>
      <c r="N440" t="s">
        <v>658</v>
      </c>
      <c r="O440" t="s">
        <v>13</v>
      </c>
      <c r="P440" t="s">
        <v>629</v>
      </c>
      <c r="Q440" t="s">
        <v>630</v>
      </c>
      <c r="R440"/>
      <c r="S440">
        <v>323143</v>
      </c>
      <c r="U440" s="56" t="str">
        <f>IFERROR(VLOOKUP(H440,'FIN CAL LOOKUP'!A:J,7,1),"")</f>
        <v>NOV, FY23</v>
      </c>
      <c r="V440" s="56" t="str">
        <f>IFERROR(VLOOKUP(I440,'FIN CAL LOOKUP'!B:K,9,1),"")</f>
        <v>Q2, FY23</v>
      </c>
      <c r="W440" s="56" t="str">
        <f>IFERROR(VLOOKUP(S440,'Active Employees '!B:R,17,0),"NA")</f>
        <v>NA</v>
      </c>
    </row>
    <row r="441" spans="1:23" x14ac:dyDescent="0.25">
      <c r="A441" t="s">
        <v>198</v>
      </c>
      <c r="B441" t="s">
        <v>530</v>
      </c>
      <c r="C441" t="s">
        <v>340</v>
      </c>
      <c r="D441">
        <v>5452798</v>
      </c>
      <c r="E441" t="s">
        <v>63</v>
      </c>
      <c r="F441" t="s">
        <v>29</v>
      </c>
      <c r="H441" s="1"/>
      <c r="I441" s="1"/>
      <c r="J441" t="s">
        <v>485</v>
      </c>
      <c r="N441" t="s">
        <v>531</v>
      </c>
      <c r="O441" t="s">
        <v>14</v>
      </c>
      <c r="R441"/>
      <c r="S441">
        <v>239239</v>
      </c>
      <c r="U441" s="56" t="str">
        <f>IFERROR(VLOOKUP(H441,'FIN CAL LOOKUP'!A:J,7,1),"")</f>
        <v/>
      </c>
      <c r="V441" s="56" t="str">
        <f>IFERROR(VLOOKUP(I441,'FIN CAL LOOKUP'!B:K,9,1),"")</f>
        <v/>
      </c>
      <c r="W441" s="56" t="str">
        <f>IFERROR(VLOOKUP(S441,'Active Employees '!B:R,17,0),"NA")</f>
        <v>FFM</v>
      </c>
    </row>
    <row r="442" spans="1:23" x14ac:dyDescent="0.25">
      <c r="A442" t="s">
        <v>941</v>
      </c>
      <c r="B442" t="s">
        <v>942</v>
      </c>
      <c r="C442" t="s">
        <v>340</v>
      </c>
      <c r="D442">
        <v>5452798</v>
      </c>
      <c r="E442" t="s">
        <v>63</v>
      </c>
      <c r="F442" t="s">
        <v>29</v>
      </c>
      <c r="H442" s="1"/>
      <c r="I442" s="1"/>
      <c r="J442" t="s">
        <v>439</v>
      </c>
      <c r="N442" t="s">
        <v>246</v>
      </c>
      <c r="O442" t="s">
        <v>17</v>
      </c>
      <c r="P442" t="s">
        <v>236</v>
      </c>
      <c r="Q442" t="s">
        <v>237</v>
      </c>
      <c r="U442" s="56" t="str">
        <f>IFERROR(VLOOKUP(H442,'FIN CAL LOOKUP'!A:J,7,1),"")</f>
        <v/>
      </c>
      <c r="V442" s="56" t="str">
        <f>IFERROR(VLOOKUP(I442,'FIN CAL LOOKUP'!B:K,9,1),"")</f>
        <v/>
      </c>
      <c r="W442" s="56" t="str">
        <f>IFERROR(VLOOKUP(S442,'Active Employees '!B:R,17,0),"NA")</f>
        <v>NA</v>
      </c>
    </row>
    <row r="443" spans="1:23" x14ac:dyDescent="0.25">
      <c r="A443" t="s">
        <v>943</v>
      </c>
      <c r="B443" t="s">
        <v>944</v>
      </c>
      <c r="C443" t="s">
        <v>340</v>
      </c>
      <c r="D443">
        <v>5452798</v>
      </c>
      <c r="E443" t="s">
        <v>63</v>
      </c>
      <c r="F443" t="s">
        <v>29</v>
      </c>
      <c r="H443" s="1"/>
      <c r="I443" s="1"/>
      <c r="J443" t="s">
        <v>141</v>
      </c>
      <c r="N443" t="s">
        <v>246</v>
      </c>
      <c r="O443" t="s">
        <v>17</v>
      </c>
      <c r="P443" t="s">
        <v>143</v>
      </c>
      <c r="Q443" t="s">
        <v>144</v>
      </c>
      <c r="R443"/>
      <c r="U443" s="56" t="str">
        <f>IFERROR(VLOOKUP(H443,'FIN CAL LOOKUP'!A:J,7,1),"")</f>
        <v/>
      </c>
      <c r="V443" s="56" t="str">
        <f>IFERROR(VLOOKUP(I443,'FIN CAL LOOKUP'!B:K,9,1),"")</f>
        <v/>
      </c>
      <c r="W443" s="56" t="str">
        <f>IFERROR(VLOOKUP(S443,'Active Employees '!B:R,17,0),"NA")</f>
        <v>NA</v>
      </c>
    </row>
    <row r="444" spans="1:23" x14ac:dyDescent="0.25">
      <c r="A444" t="s">
        <v>953</v>
      </c>
      <c r="B444" t="s">
        <v>954</v>
      </c>
      <c r="C444" t="s">
        <v>340</v>
      </c>
      <c r="D444">
        <v>5452798</v>
      </c>
      <c r="E444" t="s">
        <v>63</v>
      </c>
      <c r="F444" t="s">
        <v>29</v>
      </c>
      <c r="H444" s="1"/>
      <c r="I444" s="1"/>
      <c r="J444" t="s">
        <v>439</v>
      </c>
      <c r="N444" t="s">
        <v>246</v>
      </c>
      <c r="O444" t="s">
        <v>17</v>
      </c>
      <c r="P444" t="s">
        <v>143</v>
      </c>
      <c r="Q444" t="s">
        <v>144</v>
      </c>
      <c r="U444" s="56" t="str">
        <f>IFERROR(VLOOKUP(H444,'FIN CAL LOOKUP'!A:J,7,1),"")</f>
        <v/>
      </c>
      <c r="V444" s="56" t="str">
        <f>IFERROR(VLOOKUP(I444,'FIN CAL LOOKUP'!B:K,9,1),"")</f>
        <v/>
      </c>
      <c r="W444" s="56" t="str">
        <f>IFERROR(VLOOKUP(S444,'Active Employees '!B:R,17,0),"NA")</f>
        <v>NA</v>
      </c>
    </row>
    <row r="445" spans="1:23" x14ac:dyDescent="0.25">
      <c r="A445" t="s">
        <v>955</v>
      </c>
      <c r="B445" t="s">
        <v>956</v>
      </c>
      <c r="C445" t="s">
        <v>340</v>
      </c>
      <c r="D445">
        <v>5452798</v>
      </c>
      <c r="E445" t="s">
        <v>63</v>
      </c>
      <c r="F445" t="s">
        <v>29</v>
      </c>
      <c r="H445" s="1"/>
      <c r="I445" s="1"/>
      <c r="J445" t="s">
        <v>439</v>
      </c>
      <c r="N445" t="s">
        <v>246</v>
      </c>
      <c r="O445" t="s">
        <v>17</v>
      </c>
      <c r="P445" t="s">
        <v>143</v>
      </c>
      <c r="Q445" t="s">
        <v>144</v>
      </c>
      <c r="R445"/>
      <c r="U445" s="56" t="str">
        <f>IFERROR(VLOOKUP(H445,'FIN CAL LOOKUP'!A:J,7,1),"")</f>
        <v/>
      </c>
      <c r="V445" s="56" t="str">
        <f>IFERROR(VLOOKUP(I445,'FIN CAL LOOKUP'!B:K,9,1),"")</f>
        <v/>
      </c>
      <c r="W445" s="56" t="str">
        <f>IFERROR(VLOOKUP(S445,'Active Employees '!B:R,17,0),"NA")</f>
        <v>NA</v>
      </c>
    </row>
    <row r="446" spans="1:23" x14ac:dyDescent="0.25">
      <c r="A446" t="s">
        <v>957</v>
      </c>
      <c r="B446" t="s">
        <v>958</v>
      </c>
      <c r="C446" t="s">
        <v>340</v>
      </c>
      <c r="D446">
        <v>5452798</v>
      </c>
      <c r="E446" t="s">
        <v>63</v>
      </c>
      <c r="F446" t="s">
        <v>29</v>
      </c>
      <c r="H446" s="1"/>
      <c r="I446" s="1"/>
      <c r="J446" t="s">
        <v>439</v>
      </c>
      <c r="N446" t="s">
        <v>352</v>
      </c>
      <c r="O446" t="s">
        <v>17</v>
      </c>
      <c r="P446" t="s">
        <v>143</v>
      </c>
      <c r="Q446" t="s">
        <v>305</v>
      </c>
      <c r="R446"/>
      <c r="U446" s="56" t="str">
        <f>IFERROR(VLOOKUP(H446,'FIN CAL LOOKUP'!A:J,7,1),"")</f>
        <v/>
      </c>
      <c r="V446" s="56" t="str">
        <f>IFERROR(VLOOKUP(I446,'FIN CAL LOOKUP'!B:K,9,1),"")</f>
        <v/>
      </c>
      <c r="W446" s="56" t="str">
        <f>IFERROR(VLOOKUP(S446,'Active Employees '!B:R,17,0),"NA")</f>
        <v>NA</v>
      </c>
    </row>
    <row r="447" spans="1:23" x14ac:dyDescent="0.25">
      <c r="A447" t="s">
        <v>951</v>
      </c>
      <c r="B447" t="s">
        <v>952</v>
      </c>
      <c r="C447" t="s">
        <v>340</v>
      </c>
      <c r="D447">
        <v>5452798</v>
      </c>
      <c r="E447" t="s">
        <v>63</v>
      </c>
      <c r="F447" t="s">
        <v>29</v>
      </c>
      <c r="H447" s="1"/>
      <c r="I447" s="1"/>
      <c r="J447" t="s">
        <v>439</v>
      </c>
      <c r="N447" t="s">
        <v>246</v>
      </c>
      <c r="O447" t="s">
        <v>17</v>
      </c>
      <c r="P447" t="s">
        <v>143</v>
      </c>
      <c r="Q447" t="s">
        <v>144</v>
      </c>
      <c r="R447"/>
      <c r="U447" s="56" t="str">
        <f>IFERROR(VLOOKUP(H447,'FIN CAL LOOKUP'!A:J,7,1),"")</f>
        <v/>
      </c>
      <c r="V447" s="56" t="str">
        <f>IFERROR(VLOOKUP(I447,'FIN CAL LOOKUP'!B:K,9,1),"")</f>
        <v/>
      </c>
      <c r="W447" s="56" t="str">
        <f>IFERROR(VLOOKUP(S447,'Active Employees '!B:R,17,0),"NA")</f>
        <v>NA</v>
      </c>
    </row>
    <row r="448" spans="1:23" x14ac:dyDescent="0.25">
      <c r="A448" t="s">
        <v>959</v>
      </c>
      <c r="B448" t="s">
        <v>960</v>
      </c>
      <c r="C448" t="s">
        <v>340</v>
      </c>
      <c r="D448">
        <v>5452798</v>
      </c>
      <c r="E448" t="s">
        <v>63</v>
      </c>
      <c r="F448" t="s">
        <v>29</v>
      </c>
      <c r="H448" s="1"/>
      <c r="I448" s="1"/>
      <c r="J448" t="s">
        <v>439</v>
      </c>
      <c r="N448" t="s">
        <v>246</v>
      </c>
      <c r="O448" t="s">
        <v>17</v>
      </c>
      <c r="P448" t="s">
        <v>152</v>
      </c>
      <c r="Q448" t="s">
        <v>291</v>
      </c>
      <c r="R448"/>
      <c r="U448" s="56" t="str">
        <f>IFERROR(VLOOKUP(H448,'FIN CAL LOOKUP'!A:J,7,1),"")</f>
        <v/>
      </c>
      <c r="V448" s="56" t="str">
        <f>IFERROR(VLOOKUP(I448,'FIN CAL LOOKUP'!B:K,9,1),"")</f>
        <v/>
      </c>
      <c r="W448" s="56" t="str">
        <f>IFERROR(VLOOKUP(S448,'Active Employees '!B:R,17,0),"NA")</f>
        <v>NA</v>
      </c>
    </row>
    <row r="449" spans="1:23" x14ac:dyDescent="0.25">
      <c r="A449" t="s">
        <v>947</v>
      </c>
      <c r="B449" t="s">
        <v>948</v>
      </c>
      <c r="C449" t="s">
        <v>340</v>
      </c>
      <c r="D449">
        <v>5452798</v>
      </c>
      <c r="E449" t="s">
        <v>63</v>
      </c>
      <c r="F449" t="s">
        <v>29</v>
      </c>
      <c r="H449" s="1"/>
      <c r="I449" s="1"/>
      <c r="J449" t="s">
        <v>439</v>
      </c>
      <c r="N449" t="s">
        <v>246</v>
      </c>
      <c r="O449" t="s">
        <v>17</v>
      </c>
      <c r="P449" t="s">
        <v>143</v>
      </c>
      <c r="Q449" t="s">
        <v>144</v>
      </c>
      <c r="R449"/>
      <c r="U449" s="56" t="str">
        <f>IFERROR(VLOOKUP(H449,'FIN CAL LOOKUP'!A:J,7,1),"")</f>
        <v/>
      </c>
      <c r="V449" s="56" t="str">
        <f>IFERROR(VLOOKUP(I449,'FIN CAL LOOKUP'!B:K,9,1),"")</f>
        <v/>
      </c>
      <c r="W449" s="56" t="str">
        <f>IFERROR(VLOOKUP(S449,'Active Employees '!B:R,17,0),"NA")</f>
        <v>NA</v>
      </c>
    </row>
    <row r="450" spans="1:23" x14ac:dyDescent="0.25">
      <c r="A450" t="s">
        <v>949</v>
      </c>
      <c r="B450" t="s">
        <v>950</v>
      </c>
      <c r="C450" t="s">
        <v>340</v>
      </c>
      <c r="D450">
        <v>5452798</v>
      </c>
      <c r="E450" t="s">
        <v>63</v>
      </c>
      <c r="F450" t="s">
        <v>29</v>
      </c>
      <c r="H450" s="1"/>
      <c r="I450" s="1"/>
      <c r="J450" t="s">
        <v>439</v>
      </c>
      <c r="N450" t="s">
        <v>246</v>
      </c>
      <c r="O450" t="s">
        <v>17</v>
      </c>
      <c r="P450" t="s">
        <v>236</v>
      </c>
      <c r="Q450" t="s">
        <v>237</v>
      </c>
      <c r="R450"/>
      <c r="U450" s="56" t="str">
        <f>IFERROR(VLOOKUP(H450,'FIN CAL LOOKUP'!A:J,7,1),"")</f>
        <v/>
      </c>
      <c r="V450" s="56" t="str">
        <f>IFERROR(VLOOKUP(I450,'FIN CAL LOOKUP'!B:K,9,1),"")</f>
        <v/>
      </c>
      <c r="W450" s="56" t="str">
        <f>IFERROR(VLOOKUP(S450,'Active Employees '!B:R,17,0),"NA")</f>
        <v>NA</v>
      </c>
    </row>
    <row r="451" spans="1:23" x14ac:dyDescent="0.25">
      <c r="A451" t="s">
        <v>945</v>
      </c>
      <c r="B451" t="s">
        <v>946</v>
      </c>
      <c r="C451" t="s">
        <v>340</v>
      </c>
      <c r="D451">
        <v>5452798</v>
      </c>
      <c r="E451" t="s">
        <v>63</v>
      </c>
      <c r="F451" t="s">
        <v>29</v>
      </c>
      <c r="H451" s="1"/>
      <c r="I451" s="1"/>
      <c r="J451" t="s">
        <v>141</v>
      </c>
      <c r="N451" t="s">
        <v>246</v>
      </c>
      <c r="O451" t="s">
        <v>17</v>
      </c>
      <c r="P451" t="s">
        <v>143</v>
      </c>
      <c r="Q451" t="s">
        <v>144</v>
      </c>
      <c r="R451"/>
      <c r="U451" s="56" t="str">
        <f>IFERROR(VLOOKUP(H451,'FIN CAL LOOKUP'!A:J,7,1),"")</f>
        <v/>
      </c>
      <c r="V451" s="56" t="str">
        <f>IFERROR(VLOOKUP(I451,'FIN CAL LOOKUP'!B:K,9,1),"")</f>
        <v/>
      </c>
      <c r="W451" s="56" t="str">
        <f>IFERROR(VLOOKUP(S451,'Active Employees '!B:R,17,0),"NA")</f>
        <v>NA</v>
      </c>
    </row>
    <row r="452" spans="1:23" x14ac:dyDescent="0.25">
      <c r="A452" t="s">
        <v>961</v>
      </c>
      <c r="B452" t="s">
        <v>962</v>
      </c>
      <c r="C452" t="s">
        <v>340</v>
      </c>
      <c r="D452">
        <v>5452798</v>
      </c>
      <c r="E452" t="s">
        <v>63</v>
      </c>
      <c r="F452" t="s">
        <v>29</v>
      </c>
      <c r="H452" s="1"/>
      <c r="I452" s="1"/>
      <c r="J452" t="s">
        <v>439</v>
      </c>
      <c r="O452" t="s">
        <v>17</v>
      </c>
      <c r="P452" t="s">
        <v>17</v>
      </c>
      <c r="Q452" t="s">
        <v>963</v>
      </c>
      <c r="R452"/>
      <c r="S452">
        <v>333527</v>
      </c>
      <c r="U452" s="56" t="str">
        <f>IFERROR(VLOOKUP(H452,'FIN CAL LOOKUP'!A:J,7,1),"")</f>
        <v/>
      </c>
      <c r="V452" s="56" t="str">
        <f>IFERROR(VLOOKUP(I452,'FIN CAL LOOKUP'!B:K,9,1),"")</f>
        <v/>
      </c>
      <c r="W452" s="56" t="str">
        <f>IFERROR(VLOOKUP(S452,'Active Employees '!B:R,17,0),"NA")</f>
        <v>IT</v>
      </c>
    </row>
    <row r="453" spans="1:23" x14ac:dyDescent="0.25">
      <c r="A453" t="s">
        <v>545</v>
      </c>
      <c r="B453" t="s">
        <v>546</v>
      </c>
      <c r="C453" t="s">
        <v>340</v>
      </c>
      <c r="D453">
        <v>5452798</v>
      </c>
      <c r="E453" t="s">
        <v>63</v>
      </c>
      <c r="F453" t="s">
        <v>1</v>
      </c>
      <c r="G453" t="s">
        <v>69</v>
      </c>
      <c r="H453" s="1">
        <v>45253</v>
      </c>
      <c r="I453" s="1">
        <v>45314</v>
      </c>
      <c r="J453" t="s">
        <v>150</v>
      </c>
      <c r="N453" t="s">
        <v>548</v>
      </c>
      <c r="O453" t="s">
        <v>17</v>
      </c>
      <c r="P453" t="s">
        <v>152</v>
      </c>
      <c r="Q453" t="s">
        <v>153</v>
      </c>
      <c r="R453"/>
      <c r="S453">
        <v>323285</v>
      </c>
      <c r="U453" s="56" t="str">
        <f>IFERROR(VLOOKUP(H453,'FIN CAL LOOKUP'!A:J,7,1),"")</f>
        <v>NOV, FY24</v>
      </c>
      <c r="V453" s="56" t="str">
        <f>IFERROR(VLOOKUP(I453,'FIN CAL LOOKUP'!B:K,9,1),"")</f>
        <v>Q3, FY24</v>
      </c>
      <c r="W453" s="56" t="str">
        <f>IFERROR(VLOOKUP(S453,'Active Employees '!B:R,17,0),"NA")</f>
        <v>IT</v>
      </c>
    </row>
    <row r="454" spans="1:23" x14ac:dyDescent="0.25">
      <c r="A454" t="s">
        <v>523</v>
      </c>
      <c r="B454" t="s">
        <v>524</v>
      </c>
      <c r="C454" t="s">
        <v>340</v>
      </c>
      <c r="D454">
        <v>5452798</v>
      </c>
      <c r="E454" t="s">
        <v>63</v>
      </c>
      <c r="F454" t="s">
        <v>29</v>
      </c>
      <c r="H454" s="1"/>
      <c r="I454" s="1"/>
      <c r="J454" t="s">
        <v>271</v>
      </c>
      <c r="N454" t="s">
        <v>525</v>
      </c>
      <c r="O454" t="s">
        <v>20</v>
      </c>
      <c r="Q454" t="s">
        <v>504</v>
      </c>
      <c r="R454">
        <v>6000</v>
      </c>
      <c r="S454">
        <v>239440</v>
      </c>
      <c r="T454" t="s">
        <v>523</v>
      </c>
      <c r="U454" s="56" t="str">
        <f>IFERROR(VLOOKUP(H454,'FIN CAL LOOKUP'!A:J,7,1),"")</f>
        <v/>
      </c>
      <c r="V454" s="56" t="str">
        <f>IFERROR(VLOOKUP(I454,'FIN CAL LOOKUP'!B:K,9,1),"")</f>
        <v/>
      </c>
      <c r="W454" s="56" t="str">
        <f>IFERROR(VLOOKUP(S454,'Active Employees '!B:R,17,0),"NA")</f>
        <v>Spotlight Group Aviation</v>
      </c>
    </row>
    <row r="455" spans="1:23" x14ac:dyDescent="0.25">
      <c r="A455" t="s">
        <v>1355</v>
      </c>
      <c r="B455" t="s">
        <v>1356</v>
      </c>
      <c r="C455" t="s">
        <v>340</v>
      </c>
      <c r="D455">
        <v>5452798</v>
      </c>
      <c r="E455" t="s">
        <v>63</v>
      </c>
      <c r="F455" t="s">
        <v>1</v>
      </c>
      <c r="G455" t="s">
        <v>69</v>
      </c>
      <c r="H455" s="1">
        <v>45176</v>
      </c>
      <c r="I455" s="1">
        <v>45433</v>
      </c>
      <c r="J455" t="s">
        <v>249</v>
      </c>
      <c r="N455" t="s">
        <v>250</v>
      </c>
      <c r="O455" t="s">
        <v>16</v>
      </c>
      <c r="Q455" t="s">
        <v>277</v>
      </c>
      <c r="R455" t="s">
        <v>67</v>
      </c>
      <c r="S455">
        <v>314434</v>
      </c>
      <c r="T455" t="s">
        <v>1355</v>
      </c>
      <c r="U455" s="56" t="str">
        <f>IFERROR(VLOOKUP(H455,'FIN CAL LOOKUP'!A:J,7,1),"")</f>
        <v>SEP, FY24</v>
      </c>
      <c r="V455" s="56" t="str">
        <f>IFERROR(VLOOKUP(I455,'FIN CAL LOOKUP'!B:K,9,1),"")</f>
        <v>Q4, FY24</v>
      </c>
      <c r="W455" s="56" t="str">
        <f>IFERROR(VLOOKUP(S455,'Active Employees '!B:R,17,0),"NA")</f>
        <v>Human Resources</v>
      </c>
    </row>
    <row r="456" spans="1:23" x14ac:dyDescent="0.25">
      <c r="A456" t="s">
        <v>464</v>
      </c>
      <c r="B456" t="s">
        <v>465</v>
      </c>
      <c r="C456" t="s">
        <v>340</v>
      </c>
      <c r="D456">
        <v>5452798</v>
      </c>
      <c r="E456" t="s">
        <v>63</v>
      </c>
      <c r="F456" t="s">
        <v>29</v>
      </c>
      <c r="H456" s="1"/>
      <c r="I456" s="1"/>
      <c r="J456" t="s">
        <v>466</v>
      </c>
      <c r="N456" t="s">
        <v>467</v>
      </c>
      <c r="O456" t="s">
        <v>18</v>
      </c>
      <c r="P456" t="s">
        <v>468</v>
      </c>
      <c r="Q456" t="s">
        <v>469</v>
      </c>
      <c r="R456" t="s">
        <v>67</v>
      </c>
      <c r="S456">
        <v>329628</v>
      </c>
      <c r="T456" t="s">
        <v>464</v>
      </c>
      <c r="U456" s="56" t="str">
        <f>IFERROR(VLOOKUP(H456,'FIN CAL LOOKUP'!A:J,7,1),"")</f>
        <v/>
      </c>
      <c r="V456" s="56" t="str">
        <f>IFERROR(VLOOKUP(I456,'FIN CAL LOOKUP'!B:K,9,1),"")</f>
        <v/>
      </c>
      <c r="W456" s="56" t="str">
        <f>IFERROR(VLOOKUP(S456,'Active Employees '!B:R,17,0),"NA")</f>
        <v>Marketing</v>
      </c>
    </row>
    <row r="457" spans="1:23" x14ac:dyDescent="0.25">
      <c r="A457" t="s">
        <v>928</v>
      </c>
      <c r="B457" t="s">
        <v>929</v>
      </c>
      <c r="C457" t="s">
        <v>340</v>
      </c>
      <c r="D457">
        <v>5452798</v>
      </c>
      <c r="E457" t="s">
        <v>63</v>
      </c>
      <c r="F457" t="s">
        <v>29</v>
      </c>
      <c r="H457" s="1"/>
      <c r="I457" s="1"/>
      <c r="J457" t="s">
        <v>927</v>
      </c>
      <c r="N457" t="s">
        <v>643</v>
      </c>
      <c r="O457" t="s">
        <v>13</v>
      </c>
      <c r="P457" t="s">
        <v>644</v>
      </c>
      <c r="Q457" t="s">
        <v>645</v>
      </c>
      <c r="R457" t="s">
        <v>67</v>
      </c>
      <c r="S457">
        <v>329267</v>
      </c>
      <c r="T457" t="s">
        <v>928</v>
      </c>
      <c r="U457" s="56" t="str">
        <f>IFERROR(VLOOKUP(H457,'FIN CAL LOOKUP'!A:J,7,1),"")</f>
        <v/>
      </c>
      <c r="V457" s="56" t="str">
        <f>IFERROR(VLOOKUP(I457,'FIN CAL LOOKUP'!B:K,9,1),"")</f>
        <v/>
      </c>
      <c r="W457" s="56" t="str">
        <f>IFERROR(VLOOKUP(S457,'Active Employees '!B:R,17,0),"NA")</f>
        <v>eCommerce &amp; Omni Channel</v>
      </c>
    </row>
    <row r="458" spans="1:23" x14ac:dyDescent="0.25">
      <c r="A458" t="s">
        <v>555</v>
      </c>
      <c r="B458" t="s">
        <v>556</v>
      </c>
      <c r="C458" t="s">
        <v>340</v>
      </c>
      <c r="D458">
        <v>5452798</v>
      </c>
      <c r="E458" t="s">
        <v>63</v>
      </c>
      <c r="F458" t="s">
        <v>1</v>
      </c>
      <c r="G458" t="s">
        <v>69</v>
      </c>
      <c r="H458" s="1">
        <v>44918</v>
      </c>
      <c r="I458" s="1">
        <v>44922</v>
      </c>
      <c r="J458" t="s">
        <v>557</v>
      </c>
      <c r="N458" t="s">
        <v>738</v>
      </c>
      <c r="O458" t="s">
        <v>13</v>
      </c>
      <c r="P458" t="s">
        <v>559</v>
      </c>
      <c r="Q458" t="s">
        <v>630</v>
      </c>
      <c r="R458" t="s">
        <v>67</v>
      </c>
      <c r="S458">
        <v>327314</v>
      </c>
      <c r="T458" t="s">
        <v>555</v>
      </c>
      <c r="U458" s="56" t="str">
        <f>IFERROR(VLOOKUP(H458,'FIN CAL LOOKUP'!A:J,7,1),"")</f>
        <v>DEC, FY23</v>
      </c>
      <c r="V458" s="56" t="str">
        <f>IFERROR(VLOOKUP(I458,'FIN CAL LOOKUP'!B:K,9,1),"")</f>
        <v>Q2, FY23</v>
      </c>
      <c r="W458" s="56" t="str">
        <f>IFERROR(VLOOKUP(S458,'Active Employees '!B:R,17,0),"NA")</f>
        <v>eCommerce &amp; Omni Channel</v>
      </c>
    </row>
    <row r="459" spans="1:23" x14ac:dyDescent="0.25">
      <c r="A459" t="s">
        <v>475</v>
      </c>
      <c r="B459" t="s">
        <v>476</v>
      </c>
      <c r="C459" t="s">
        <v>340</v>
      </c>
      <c r="D459">
        <v>5452798</v>
      </c>
      <c r="E459" t="s">
        <v>63</v>
      </c>
      <c r="F459" t="s">
        <v>1</v>
      </c>
      <c r="G459" t="s">
        <v>69</v>
      </c>
      <c r="H459" s="1">
        <v>45527</v>
      </c>
      <c r="I459" s="1">
        <v>45541</v>
      </c>
      <c r="J459" t="s">
        <v>249</v>
      </c>
      <c r="N459" t="s">
        <v>250</v>
      </c>
      <c r="O459" t="s">
        <v>16</v>
      </c>
      <c r="Q459" t="s">
        <v>277</v>
      </c>
      <c r="R459" t="s">
        <v>67</v>
      </c>
      <c r="S459">
        <v>335473</v>
      </c>
      <c r="T459" t="s">
        <v>475</v>
      </c>
      <c r="U459" s="56" t="str">
        <f>IFERROR(VLOOKUP(H459,'FIN CAL LOOKUP'!A:J,7,1),"")</f>
        <v>AUG, FY25</v>
      </c>
      <c r="V459" s="56" t="str">
        <f>IFERROR(VLOOKUP(I459,'FIN CAL LOOKUP'!B:K,9,1),"")</f>
        <v>Q1, FY25</v>
      </c>
      <c r="W459" s="56" t="str">
        <f>IFERROR(VLOOKUP(S459,'Active Employees '!B:R,17,0),"NA")</f>
        <v>Human Resources</v>
      </c>
    </row>
    <row r="460" spans="1:23" x14ac:dyDescent="0.25">
      <c r="A460" t="s">
        <v>966</v>
      </c>
      <c r="B460" t="s">
        <v>967</v>
      </c>
      <c r="C460" t="s">
        <v>340</v>
      </c>
      <c r="D460">
        <v>5452798</v>
      </c>
      <c r="E460" t="s">
        <v>63</v>
      </c>
      <c r="F460" t="s">
        <v>29</v>
      </c>
      <c r="H460" s="1"/>
      <c r="I460" s="1"/>
      <c r="J460" t="s">
        <v>439</v>
      </c>
      <c r="N460" t="s">
        <v>968</v>
      </c>
      <c r="O460" t="s">
        <v>17</v>
      </c>
      <c r="P460" t="s">
        <v>236</v>
      </c>
      <c r="Q460" t="s">
        <v>237</v>
      </c>
      <c r="R460" t="s">
        <v>67</v>
      </c>
      <c r="S460">
        <v>302489</v>
      </c>
      <c r="T460" t="s">
        <v>966</v>
      </c>
      <c r="U460" s="56" t="str">
        <f>IFERROR(VLOOKUP(H460,'FIN CAL LOOKUP'!A:J,7,1),"")</f>
        <v/>
      </c>
      <c r="V460" s="56" t="str">
        <f>IFERROR(VLOOKUP(I460,'FIN CAL LOOKUP'!B:K,9,1),"")</f>
        <v/>
      </c>
      <c r="W460" s="56" t="str">
        <f>IFERROR(VLOOKUP(S460,'Active Employees '!B:R,17,0),"NA")</f>
        <v>IT</v>
      </c>
    </row>
    <row r="461" spans="1:23" x14ac:dyDescent="0.25">
      <c r="A461" t="s">
        <v>913</v>
      </c>
      <c r="B461" t="s">
        <v>914</v>
      </c>
      <c r="C461" t="s">
        <v>340</v>
      </c>
      <c r="D461">
        <v>5452798</v>
      </c>
      <c r="E461" t="s">
        <v>63</v>
      </c>
      <c r="F461" t="s">
        <v>29</v>
      </c>
      <c r="H461" s="1"/>
      <c r="I461" s="1"/>
      <c r="J461" t="s">
        <v>439</v>
      </c>
      <c r="N461" t="s">
        <v>753</v>
      </c>
      <c r="O461" t="s">
        <v>17</v>
      </c>
      <c r="P461" t="s">
        <v>223</v>
      </c>
      <c r="Q461" t="s">
        <v>224</v>
      </c>
      <c r="R461" t="s">
        <v>67</v>
      </c>
      <c r="S461">
        <v>323041</v>
      </c>
      <c r="T461" t="s">
        <v>915</v>
      </c>
      <c r="U461" s="56" t="str">
        <f>IFERROR(VLOOKUP(H461,'FIN CAL LOOKUP'!A:J,7,1),"")</f>
        <v/>
      </c>
      <c r="V461" s="56" t="str">
        <f>IFERROR(VLOOKUP(I461,'FIN CAL LOOKUP'!B:K,9,1),"")</f>
        <v/>
      </c>
      <c r="W461" s="56" t="str">
        <f>IFERROR(VLOOKUP(S461,'Active Employees '!B:R,17,0),"NA")</f>
        <v>IT</v>
      </c>
    </row>
    <row r="462" spans="1:23" x14ac:dyDescent="0.25">
      <c r="A462" t="s">
        <v>73</v>
      </c>
      <c r="B462" t="s">
        <v>74</v>
      </c>
      <c r="C462" t="s">
        <v>340</v>
      </c>
      <c r="D462">
        <v>5452798</v>
      </c>
      <c r="E462" t="s">
        <v>63</v>
      </c>
      <c r="F462" t="s">
        <v>2</v>
      </c>
      <c r="H462" s="1">
        <v>45476</v>
      </c>
      <c r="I462" s="1"/>
      <c r="J462" t="s">
        <v>75</v>
      </c>
      <c r="L462" t="s">
        <v>1461</v>
      </c>
      <c r="M462" t="s">
        <v>1462</v>
      </c>
      <c r="N462" t="s">
        <v>76</v>
      </c>
      <c r="O462" t="s">
        <v>16</v>
      </c>
      <c r="P462" t="s">
        <v>77</v>
      </c>
      <c r="Q462" t="s">
        <v>78</v>
      </c>
      <c r="R462" t="s">
        <v>67</v>
      </c>
      <c r="S462">
        <v>324005</v>
      </c>
      <c r="T462" t="s">
        <v>79</v>
      </c>
      <c r="U462" s="56" t="str">
        <f>IFERROR(VLOOKUP(H462,'FIN CAL LOOKUP'!A:J,7,1),"")</f>
        <v>JUL, FY25</v>
      </c>
      <c r="V462" s="56" t="str">
        <f>IFERROR(VLOOKUP(I462,'FIN CAL LOOKUP'!B:K,9,1),"")</f>
        <v/>
      </c>
      <c r="W462" s="56" t="str">
        <f>IFERROR(VLOOKUP(S462,'Active Employees '!B:R,17,0),"NA")</f>
        <v>Human Resources</v>
      </c>
    </row>
    <row r="463" spans="1:23" x14ac:dyDescent="0.25">
      <c r="A463" t="s">
        <v>935</v>
      </c>
      <c r="B463" t="s">
        <v>936</v>
      </c>
      <c r="C463" t="s">
        <v>340</v>
      </c>
      <c r="D463">
        <v>5452798</v>
      </c>
      <c r="E463" t="s">
        <v>63</v>
      </c>
      <c r="F463" t="s">
        <v>1</v>
      </c>
      <c r="G463" t="s">
        <v>69</v>
      </c>
      <c r="H463" s="1">
        <v>44965</v>
      </c>
      <c r="I463" s="1">
        <v>44965</v>
      </c>
      <c r="J463" t="s">
        <v>209</v>
      </c>
      <c r="N463" t="s">
        <v>937</v>
      </c>
      <c r="O463" t="s">
        <v>17</v>
      </c>
      <c r="P463" t="s">
        <v>211</v>
      </c>
      <c r="Q463" t="s">
        <v>212</v>
      </c>
      <c r="R463" t="s">
        <v>67</v>
      </c>
      <c r="S463">
        <v>225944</v>
      </c>
      <c r="T463" t="s">
        <v>935</v>
      </c>
      <c r="U463" s="56" t="str">
        <f>IFERROR(VLOOKUP(H463,'FIN CAL LOOKUP'!A:J,7,1),"")</f>
        <v>FEB, FY23</v>
      </c>
      <c r="V463" s="56" t="str">
        <f>IFERROR(VLOOKUP(I463,'FIN CAL LOOKUP'!B:K,9,1),"")</f>
        <v>Q3, FY23</v>
      </c>
      <c r="W463" s="56" t="str">
        <f>IFERROR(VLOOKUP(S463,'Active Employees '!B:R,17,0),"NA")</f>
        <v>IT</v>
      </c>
    </row>
    <row r="464" spans="1:23" x14ac:dyDescent="0.25">
      <c r="A464" t="s">
        <v>343</v>
      </c>
      <c r="B464" t="s">
        <v>344</v>
      </c>
      <c r="C464" t="s">
        <v>340</v>
      </c>
      <c r="D464">
        <v>5452798</v>
      </c>
      <c r="E464" t="s">
        <v>63</v>
      </c>
      <c r="F464" t="s">
        <v>29</v>
      </c>
      <c r="H464" s="1"/>
      <c r="I464" s="1"/>
      <c r="J464" t="s">
        <v>345</v>
      </c>
      <c r="N464" t="s">
        <v>346</v>
      </c>
      <c r="O464" t="s">
        <v>15418</v>
      </c>
      <c r="P464" t="s">
        <v>347</v>
      </c>
      <c r="Q464" t="s">
        <v>348</v>
      </c>
      <c r="R464" t="s">
        <v>67</v>
      </c>
      <c r="S464">
        <v>324114</v>
      </c>
      <c r="T464" t="s">
        <v>343</v>
      </c>
      <c r="U464" s="56" t="str">
        <f>IFERROR(VLOOKUP(H464,'FIN CAL LOOKUP'!A:J,7,1),"")</f>
        <v/>
      </c>
      <c r="V464" s="56" t="str">
        <f>IFERROR(VLOOKUP(I464,'FIN CAL LOOKUP'!B:K,9,1),"")</f>
        <v/>
      </c>
      <c r="W464" s="56" t="str">
        <f>IFERROR(VLOOKUP(S464,'Active Employees '!B:R,17,0),"NA")</f>
        <v>Property and Store Development</v>
      </c>
    </row>
    <row r="465" spans="1:23" x14ac:dyDescent="0.25">
      <c r="A465" t="s">
        <v>496</v>
      </c>
      <c r="B465" t="s">
        <v>497</v>
      </c>
      <c r="C465" t="s">
        <v>340</v>
      </c>
      <c r="D465">
        <v>5452798</v>
      </c>
      <c r="E465" t="s">
        <v>63</v>
      </c>
      <c r="F465" t="s">
        <v>29</v>
      </c>
      <c r="H465" s="1"/>
      <c r="I465" s="1"/>
      <c r="J465" t="s">
        <v>271</v>
      </c>
      <c r="N465" t="s">
        <v>498</v>
      </c>
      <c r="O465" t="s">
        <v>22</v>
      </c>
      <c r="P465" t="s">
        <v>481</v>
      </c>
      <c r="Q465" t="s">
        <v>482</v>
      </c>
      <c r="R465">
        <v>5900</v>
      </c>
      <c r="S465">
        <v>316680</v>
      </c>
      <c r="T465" t="s">
        <v>499</v>
      </c>
      <c r="U465" s="56" t="str">
        <f>IFERROR(VLOOKUP(H465,'FIN CAL LOOKUP'!A:J,7,1),"")</f>
        <v/>
      </c>
      <c r="V465" s="56" t="str">
        <f>IFERROR(VLOOKUP(I465,'FIN CAL LOOKUP'!B:K,9,1),"")</f>
        <v/>
      </c>
      <c r="W465" s="56" t="str">
        <f>IFERROR(VLOOKUP(S465,'Active Employees '!B:R,17,0),"NA")</f>
        <v>SPG Development</v>
      </c>
    </row>
    <row r="466" spans="1:23" x14ac:dyDescent="0.25">
      <c r="A466" t="s">
        <v>130</v>
      </c>
      <c r="B466" t="s">
        <v>131</v>
      </c>
      <c r="C466" t="s">
        <v>340</v>
      </c>
      <c r="D466">
        <v>5452798</v>
      </c>
      <c r="E466" t="s">
        <v>63</v>
      </c>
      <c r="F466" t="s">
        <v>2</v>
      </c>
      <c r="H466" s="1">
        <v>45497</v>
      </c>
      <c r="I466" s="1"/>
      <c r="J466" t="s">
        <v>132</v>
      </c>
      <c r="N466" t="s">
        <v>133</v>
      </c>
      <c r="O466" t="s">
        <v>16</v>
      </c>
      <c r="Q466" t="s">
        <v>129</v>
      </c>
      <c r="R466" t="s">
        <v>67</v>
      </c>
      <c r="S466">
        <v>328302</v>
      </c>
      <c r="T466" t="s">
        <v>130</v>
      </c>
      <c r="U466" s="56" t="str">
        <f>IFERROR(VLOOKUP(H466,'FIN CAL LOOKUP'!A:J,7,1),"")</f>
        <v>JUL, FY25</v>
      </c>
      <c r="V466" s="56" t="str">
        <f>IFERROR(VLOOKUP(I466,'FIN CAL LOOKUP'!B:K,9,1),"")</f>
        <v/>
      </c>
      <c r="W466" s="56" t="str">
        <f>IFERROR(VLOOKUP(S466,'Active Employees '!B:R,17,0),"NA")</f>
        <v>Human Resources</v>
      </c>
    </row>
    <row r="467" spans="1:23" x14ac:dyDescent="0.25">
      <c r="A467" t="s">
        <v>437</v>
      </c>
      <c r="B467" t="s">
        <v>438</v>
      </c>
      <c r="C467" t="s">
        <v>340</v>
      </c>
      <c r="D467">
        <v>5452798</v>
      </c>
      <c r="E467" t="s">
        <v>63</v>
      </c>
      <c r="F467" t="s">
        <v>1</v>
      </c>
      <c r="G467" t="s">
        <v>69</v>
      </c>
      <c r="H467" s="1">
        <v>44896</v>
      </c>
      <c r="I467" s="1">
        <v>44924</v>
      </c>
      <c r="J467" t="s">
        <v>439</v>
      </c>
      <c r="N467" t="s">
        <v>440</v>
      </c>
      <c r="O467" t="s">
        <v>17</v>
      </c>
      <c r="P467" t="s">
        <v>236</v>
      </c>
      <c r="Q467" t="s">
        <v>237</v>
      </c>
      <c r="R467" t="s">
        <v>67</v>
      </c>
      <c r="S467">
        <v>222038</v>
      </c>
      <c r="T467" t="s">
        <v>437</v>
      </c>
      <c r="U467" s="56" t="str">
        <f>IFERROR(VLOOKUP(H467,'FIN CAL LOOKUP'!A:J,7,1),"")</f>
        <v>DEC, FY23</v>
      </c>
      <c r="V467" s="56" t="str">
        <f>IFERROR(VLOOKUP(I467,'FIN CAL LOOKUP'!B:K,9,1),"")</f>
        <v>Q2, FY23</v>
      </c>
      <c r="W467" s="56" t="str">
        <f>IFERROR(VLOOKUP(S467,'Active Employees '!B:R,17,0),"NA")</f>
        <v>IT</v>
      </c>
    </row>
    <row r="468" spans="1:23" x14ac:dyDescent="0.25">
      <c r="A468" t="s">
        <v>1057</v>
      </c>
      <c r="B468" t="s">
        <v>1058</v>
      </c>
      <c r="C468" t="s">
        <v>340</v>
      </c>
      <c r="D468">
        <v>5452798</v>
      </c>
      <c r="E468" t="s">
        <v>63</v>
      </c>
      <c r="F468" t="s">
        <v>29</v>
      </c>
      <c r="H468" s="1"/>
      <c r="I468" s="1"/>
      <c r="J468" t="s">
        <v>1059</v>
      </c>
      <c r="N468" t="s">
        <v>919</v>
      </c>
      <c r="O468" t="s">
        <v>15418</v>
      </c>
      <c r="P468" t="s">
        <v>347</v>
      </c>
      <c r="Q468" t="s">
        <v>348</v>
      </c>
      <c r="R468" s="5" t="s">
        <v>67</v>
      </c>
      <c r="S468">
        <v>301059</v>
      </c>
      <c r="T468" t="s">
        <v>1060</v>
      </c>
      <c r="U468" s="56" t="str">
        <f>IFERROR(VLOOKUP(H468,'FIN CAL LOOKUP'!A:J,7,1),"")</f>
        <v/>
      </c>
      <c r="V468" s="56" t="str">
        <f>IFERROR(VLOOKUP(I468,'FIN CAL LOOKUP'!B:K,9,1),"")</f>
        <v/>
      </c>
      <c r="W468" s="56" t="str">
        <f>IFERROR(VLOOKUP(S468,'Active Employees '!B:R,17,0),"NA")</f>
        <v>Property and Store Development</v>
      </c>
    </row>
    <row r="469" spans="1:23" x14ac:dyDescent="0.25">
      <c r="A469" t="s">
        <v>969</v>
      </c>
      <c r="B469" t="s">
        <v>970</v>
      </c>
      <c r="C469" t="s">
        <v>340</v>
      </c>
      <c r="D469">
        <v>5452798</v>
      </c>
      <c r="E469" t="s">
        <v>63</v>
      </c>
      <c r="F469" t="s">
        <v>29</v>
      </c>
      <c r="H469" s="1"/>
      <c r="I469" s="1"/>
      <c r="J469" t="s">
        <v>141</v>
      </c>
      <c r="N469" t="s">
        <v>597</v>
      </c>
      <c r="O469" t="s">
        <v>17</v>
      </c>
      <c r="P469" t="s">
        <v>143</v>
      </c>
      <c r="Q469" t="s">
        <v>144</v>
      </c>
      <c r="R469" t="s">
        <v>67</v>
      </c>
      <c r="S469">
        <v>311114</v>
      </c>
      <c r="T469" t="s">
        <v>969</v>
      </c>
      <c r="U469" s="56" t="str">
        <f>IFERROR(VLOOKUP(H469,'FIN CAL LOOKUP'!A:J,7,1),"")</f>
        <v/>
      </c>
      <c r="V469" s="56" t="str">
        <f>IFERROR(VLOOKUP(I469,'FIN CAL LOOKUP'!B:K,9,1),"")</f>
        <v/>
      </c>
      <c r="W469" s="56" t="str">
        <f>IFERROR(VLOOKUP(S469,'Active Employees '!B:R,17,0),"NA")</f>
        <v>IT</v>
      </c>
    </row>
    <row r="470" spans="1:23" x14ac:dyDescent="0.25">
      <c r="A470" t="s">
        <v>117</v>
      </c>
      <c r="B470" t="s">
        <v>118</v>
      </c>
      <c r="C470" t="s">
        <v>340</v>
      </c>
      <c r="D470">
        <v>5452798</v>
      </c>
      <c r="E470" t="s">
        <v>63</v>
      </c>
      <c r="F470" t="s">
        <v>29</v>
      </c>
      <c r="H470" s="1"/>
      <c r="I470" s="1"/>
      <c r="J470" t="s">
        <v>119</v>
      </c>
      <c r="N470" t="s">
        <v>120</v>
      </c>
      <c r="O470" t="s">
        <v>18</v>
      </c>
      <c r="P470" t="s">
        <v>109</v>
      </c>
      <c r="Q470" t="s">
        <v>121</v>
      </c>
      <c r="R470" t="s">
        <v>67</v>
      </c>
      <c r="S470">
        <v>239765</v>
      </c>
      <c r="T470" t="s">
        <v>117</v>
      </c>
      <c r="U470" s="56" t="str">
        <f>IFERROR(VLOOKUP(H470,'FIN CAL LOOKUP'!A:J,7,1),"")</f>
        <v/>
      </c>
      <c r="V470" s="56" t="str">
        <f>IFERROR(VLOOKUP(I470,'FIN CAL LOOKUP'!B:K,9,1),"")</f>
        <v/>
      </c>
      <c r="W470" s="56" t="str">
        <f>IFERROR(VLOOKUP(S470,'Active Employees '!B:R,17,0),"NA")</f>
        <v>Marketing</v>
      </c>
    </row>
    <row r="471" spans="1:23" x14ac:dyDescent="0.25">
      <c r="A471" t="s">
        <v>714</v>
      </c>
      <c r="B471" t="s">
        <v>715</v>
      </c>
      <c r="C471" t="s">
        <v>340</v>
      </c>
      <c r="D471">
        <v>5452798</v>
      </c>
      <c r="E471" t="s">
        <v>63</v>
      </c>
      <c r="F471" t="s">
        <v>29</v>
      </c>
      <c r="H471" s="1"/>
      <c r="I471" s="1"/>
      <c r="J471" t="s">
        <v>176</v>
      </c>
      <c r="N471" t="s">
        <v>713</v>
      </c>
      <c r="O471" t="s">
        <v>18</v>
      </c>
      <c r="P471" t="s">
        <v>109</v>
      </c>
      <c r="R471" t="s">
        <v>67</v>
      </c>
      <c r="S471">
        <v>216766</v>
      </c>
      <c r="T471" t="s">
        <v>714</v>
      </c>
      <c r="U471" s="56" t="str">
        <f>IFERROR(VLOOKUP(H471,'FIN CAL LOOKUP'!A:J,7,1),"")</f>
        <v/>
      </c>
      <c r="V471" s="56" t="str">
        <f>IFERROR(VLOOKUP(I471,'FIN CAL LOOKUP'!B:K,9,1),"")</f>
        <v/>
      </c>
      <c r="W471" s="56" t="str">
        <f>IFERROR(VLOOKUP(S471,'Active Employees '!B:R,17,0),"NA")</f>
        <v>Marketing</v>
      </c>
    </row>
    <row r="472" spans="1:23" x14ac:dyDescent="0.25">
      <c r="A472" t="s">
        <v>1121</v>
      </c>
      <c r="B472" t="s">
        <v>1122</v>
      </c>
      <c r="C472" t="s">
        <v>340</v>
      </c>
      <c r="D472">
        <v>5452798</v>
      </c>
      <c r="E472" t="s">
        <v>63</v>
      </c>
      <c r="F472" t="s">
        <v>1</v>
      </c>
      <c r="G472" t="s">
        <v>69</v>
      </c>
      <c r="H472" s="1">
        <v>44936</v>
      </c>
      <c r="I472" s="1">
        <v>44950</v>
      </c>
      <c r="J472" t="s">
        <v>439</v>
      </c>
      <c r="N472" t="s">
        <v>151</v>
      </c>
      <c r="O472" t="s">
        <v>17</v>
      </c>
      <c r="P472" t="s">
        <v>152</v>
      </c>
      <c r="Q472" t="s">
        <v>995</v>
      </c>
      <c r="R472" t="s">
        <v>67</v>
      </c>
      <c r="S472">
        <v>235135</v>
      </c>
      <c r="T472" t="s">
        <v>1123</v>
      </c>
      <c r="U472" s="56" t="str">
        <f>IFERROR(VLOOKUP(H472,'FIN CAL LOOKUP'!A:J,7,1),"")</f>
        <v>JAN, FY23</v>
      </c>
      <c r="V472" s="56" t="str">
        <f>IFERROR(VLOOKUP(I472,'FIN CAL LOOKUP'!B:K,9,1),"")</f>
        <v>Q3, FY23</v>
      </c>
      <c r="W472" s="56" t="str">
        <f>IFERROR(VLOOKUP(S472,'Active Employees '!B:R,17,0),"NA")</f>
        <v>IT</v>
      </c>
    </row>
    <row r="473" spans="1:23" x14ac:dyDescent="0.25">
      <c r="A473" t="s">
        <v>979</v>
      </c>
      <c r="B473" t="s">
        <v>980</v>
      </c>
      <c r="C473" t="s">
        <v>340</v>
      </c>
      <c r="D473">
        <v>5452798</v>
      </c>
      <c r="E473" t="s">
        <v>63</v>
      </c>
      <c r="F473" t="s">
        <v>29</v>
      </c>
      <c r="H473" s="1"/>
      <c r="I473" s="1"/>
      <c r="J473" t="s">
        <v>439</v>
      </c>
      <c r="N473" t="s">
        <v>968</v>
      </c>
      <c r="O473" t="s">
        <v>17</v>
      </c>
      <c r="P473" t="s">
        <v>236</v>
      </c>
      <c r="Q473" t="s">
        <v>237</v>
      </c>
      <c r="R473" t="s">
        <v>67</v>
      </c>
      <c r="S473">
        <v>204365</v>
      </c>
      <c r="T473" t="s">
        <v>979</v>
      </c>
      <c r="U473" s="56" t="str">
        <f>IFERROR(VLOOKUP(H473,'FIN CAL LOOKUP'!A:J,7,1),"")</f>
        <v/>
      </c>
      <c r="V473" s="56" t="str">
        <f>IFERROR(VLOOKUP(I473,'FIN CAL LOOKUP'!B:K,9,1),"")</f>
        <v/>
      </c>
      <c r="W473" s="56" t="str">
        <f>IFERROR(VLOOKUP(S473,'Active Employees '!B:R,17,0),"NA")</f>
        <v>IT</v>
      </c>
    </row>
    <row r="474" spans="1:23" x14ac:dyDescent="0.25">
      <c r="A474" t="s">
        <v>312</v>
      </c>
      <c r="B474" t="s">
        <v>1056</v>
      </c>
      <c r="C474" t="s">
        <v>340</v>
      </c>
      <c r="D474">
        <v>5452798</v>
      </c>
      <c r="E474" t="s">
        <v>63</v>
      </c>
      <c r="F474" t="s">
        <v>2</v>
      </c>
      <c r="H474" s="1">
        <v>44963</v>
      </c>
      <c r="I474" s="1"/>
      <c r="J474" t="s">
        <v>579</v>
      </c>
      <c r="N474" t="s">
        <v>1481</v>
      </c>
      <c r="O474" t="s">
        <v>18</v>
      </c>
      <c r="P474" t="s">
        <v>109</v>
      </c>
      <c r="Q474" t="s">
        <v>395</v>
      </c>
      <c r="R474" t="s">
        <v>67</v>
      </c>
      <c r="S474">
        <v>202233</v>
      </c>
      <c r="T474" t="s">
        <v>312</v>
      </c>
      <c r="U474" s="56" t="str">
        <f>IFERROR(VLOOKUP(H474,'FIN CAL LOOKUP'!A:J,7,1),"")</f>
        <v>FEB, FY23</v>
      </c>
      <c r="V474" s="56" t="str">
        <f>IFERROR(VLOOKUP(I474,'FIN CAL LOOKUP'!B:K,9,1),"")</f>
        <v/>
      </c>
      <c r="W474" s="56" t="str">
        <f>IFERROR(VLOOKUP(S474,'Active Employees '!B:R,17,0),"NA")</f>
        <v>Marketing</v>
      </c>
    </row>
    <row r="475" spans="1:23" x14ac:dyDescent="0.25">
      <c r="A475" t="s">
        <v>206</v>
      </c>
      <c r="B475" t="s">
        <v>207</v>
      </c>
      <c r="C475" t="s">
        <v>340</v>
      </c>
      <c r="D475">
        <v>5452798</v>
      </c>
      <c r="E475" t="s">
        <v>63</v>
      </c>
      <c r="F475" t="s">
        <v>1</v>
      </c>
      <c r="G475" t="s">
        <v>69</v>
      </c>
      <c r="H475" s="1">
        <v>44953</v>
      </c>
      <c r="I475" s="1">
        <v>44953</v>
      </c>
      <c r="J475" t="s">
        <v>209</v>
      </c>
      <c r="N475" t="s">
        <v>210</v>
      </c>
      <c r="O475" t="s">
        <v>17</v>
      </c>
      <c r="P475" t="s">
        <v>211</v>
      </c>
      <c r="Q475" t="s">
        <v>212</v>
      </c>
      <c r="R475" t="s">
        <v>67</v>
      </c>
      <c r="S475">
        <v>327036</v>
      </c>
      <c r="T475" t="s">
        <v>206</v>
      </c>
      <c r="U475" s="56" t="str">
        <f>IFERROR(VLOOKUP(H475,'FIN CAL LOOKUP'!A:J,7,1),"")</f>
        <v>FEB, FY23</v>
      </c>
      <c r="V475" s="56" t="str">
        <f>IFERROR(VLOOKUP(I475,'FIN CAL LOOKUP'!B:K,9,1),"")</f>
        <v>Q3, FY23</v>
      </c>
      <c r="W475" s="56" t="str">
        <f>IFERROR(VLOOKUP(S475,'Active Employees '!B:R,17,0),"NA")</f>
        <v>IT</v>
      </c>
    </row>
    <row r="476" spans="1:23" x14ac:dyDescent="0.25">
      <c r="A476" t="s">
        <v>1132</v>
      </c>
      <c r="B476" t="s">
        <v>1133</v>
      </c>
      <c r="C476" t="s">
        <v>340</v>
      </c>
      <c r="D476">
        <v>5452798</v>
      </c>
      <c r="E476" t="s">
        <v>63</v>
      </c>
      <c r="F476" t="s">
        <v>1</v>
      </c>
      <c r="G476" t="s">
        <v>69</v>
      </c>
      <c r="H476" s="1">
        <v>44946</v>
      </c>
      <c r="I476" s="1">
        <v>45441</v>
      </c>
      <c r="J476" t="s">
        <v>156</v>
      </c>
      <c r="N476" t="s">
        <v>1134</v>
      </c>
      <c r="O476" t="s">
        <v>18</v>
      </c>
      <c r="P476" t="s">
        <v>109</v>
      </c>
      <c r="Q476" t="s">
        <v>380</v>
      </c>
      <c r="R476" t="s">
        <v>67</v>
      </c>
      <c r="S476">
        <v>318079</v>
      </c>
      <c r="T476" t="s">
        <v>1135</v>
      </c>
      <c r="U476" s="56" t="str">
        <f>IFERROR(VLOOKUP(H476,'FIN CAL LOOKUP'!A:J,7,1),"")</f>
        <v>JAN, FY23</v>
      </c>
      <c r="V476" s="56" t="str">
        <f>IFERROR(VLOOKUP(I476,'FIN CAL LOOKUP'!B:K,9,1),"")</f>
        <v>Q4, FY24</v>
      </c>
      <c r="W476" s="56" t="str">
        <f>IFERROR(VLOOKUP(S476,'Active Employees '!B:R,17,0),"NA")</f>
        <v>Marketing</v>
      </c>
    </row>
    <row r="477" spans="1:23" x14ac:dyDescent="0.25">
      <c r="A477" t="s">
        <v>932</v>
      </c>
      <c r="B477" t="s">
        <v>933</v>
      </c>
      <c r="C477" t="s">
        <v>340</v>
      </c>
      <c r="D477">
        <v>5452798</v>
      </c>
      <c r="E477" t="s">
        <v>63</v>
      </c>
      <c r="F477" t="s">
        <v>1</v>
      </c>
      <c r="G477" t="s">
        <v>69</v>
      </c>
      <c r="H477" s="1">
        <v>44960</v>
      </c>
      <c r="I477" s="1">
        <v>44960</v>
      </c>
      <c r="J477" t="s">
        <v>209</v>
      </c>
      <c r="N477" t="s">
        <v>934</v>
      </c>
      <c r="O477" t="s">
        <v>17</v>
      </c>
      <c r="P477" t="s">
        <v>211</v>
      </c>
      <c r="Q477" t="s">
        <v>212</v>
      </c>
      <c r="R477" t="s">
        <v>67</v>
      </c>
      <c r="S477">
        <v>298250</v>
      </c>
      <c r="T477" t="s">
        <v>932</v>
      </c>
      <c r="U477" s="56" t="str">
        <f>IFERROR(VLOOKUP(H477,'FIN CAL LOOKUP'!A:J,7,1),"")</f>
        <v>FEB, FY23</v>
      </c>
      <c r="V477" s="56" t="str">
        <f>IFERROR(VLOOKUP(I477,'FIN CAL LOOKUP'!B:K,9,1),"")</f>
        <v>Q3, FY23</v>
      </c>
      <c r="W477" s="56" t="str">
        <f>IFERROR(VLOOKUP(S477,'Active Employees '!B:R,17,0),"NA")</f>
        <v>IT</v>
      </c>
    </row>
    <row r="478" spans="1:23" x14ac:dyDescent="0.25">
      <c r="A478" t="s">
        <v>435</v>
      </c>
      <c r="B478" t="s">
        <v>436</v>
      </c>
      <c r="C478" t="s">
        <v>340</v>
      </c>
      <c r="D478">
        <v>5452798</v>
      </c>
      <c r="E478" t="s">
        <v>63</v>
      </c>
      <c r="F478" t="s">
        <v>29</v>
      </c>
      <c r="H478" s="1"/>
      <c r="I478" s="1"/>
      <c r="J478" t="s">
        <v>70</v>
      </c>
      <c r="N478" t="s">
        <v>238</v>
      </c>
      <c r="O478" t="s">
        <v>16</v>
      </c>
      <c r="Q478" t="s">
        <v>72</v>
      </c>
      <c r="R478" t="s">
        <v>67</v>
      </c>
      <c r="S478">
        <v>321424</v>
      </c>
      <c r="T478" t="s">
        <v>435</v>
      </c>
      <c r="U478" s="56" t="str">
        <f>IFERROR(VLOOKUP(H478,'FIN CAL LOOKUP'!A:J,7,1),"")</f>
        <v/>
      </c>
      <c r="V478" s="56" t="str">
        <f>IFERROR(VLOOKUP(I478,'FIN CAL LOOKUP'!B:K,9,1),"")</f>
        <v/>
      </c>
      <c r="W478" s="56" t="str">
        <f>IFERROR(VLOOKUP(S478,'Active Employees '!B:R,17,0),"NA")</f>
        <v>Human Resources</v>
      </c>
    </row>
    <row r="479" spans="1:23" x14ac:dyDescent="0.25">
      <c r="A479" t="s">
        <v>639</v>
      </c>
      <c r="B479" t="s">
        <v>640</v>
      </c>
      <c r="C479" t="s">
        <v>340</v>
      </c>
      <c r="D479">
        <v>5452798</v>
      </c>
      <c r="E479" t="s">
        <v>63</v>
      </c>
      <c r="F479" t="s">
        <v>29</v>
      </c>
      <c r="H479" s="1"/>
      <c r="I479" s="1"/>
      <c r="J479" t="s">
        <v>160</v>
      </c>
      <c r="N479" t="s">
        <v>15421</v>
      </c>
      <c r="O479" t="s">
        <v>18</v>
      </c>
      <c r="P479" t="s">
        <v>468</v>
      </c>
      <c r="Q479" t="s">
        <v>765</v>
      </c>
      <c r="R479" t="s">
        <v>67</v>
      </c>
      <c r="S479">
        <v>312716</v>
      </c>
      <c r="T479" t="s">
        <v>639</v>
      </c>
      <c r="U479" s="56" t="str">
        <f>IFERROR(VLOOKUP(H479,'FIN CAL LOOKUP'!A:J,7,1),"")</f>
        <v/>
      </c>
      <c r="V479" s="56" t="str">
        <f>IFERROR(VLOOKUP(I479,'FIN CAL LOOKUP'!B:K,9,1),"")</f>
        <v/>
      </c>
      <c r="W479" s="56" t="str">
        <f>IFERROR(VLOOKUP(S479,'Active Employees '!B:R,17,0),"NA")</f>
        <v>Marketing</v>
      </c>
    </row>
    <row r="480" spans="1:23" x14ac:dyDescent="0.25">
      <c r="A480" t="s">
        <v>1124</v>
      </c>
      <c r="B480" t="s">
        <v>1125</v>
      </c>
      <c r="C480" t="s">
        <v>340</v>
      </c>
      <c r="D480">
        <v>5452798</v>
      </c>
      <c r="E480" t="s">
        <v>63</v>
      </c>
      <c r="F480" t="s">
        <v>1</v>
      </c>
      <c r="G480" t="s">
        <v>69</v>
      </c>
      <c r="H480" s="1">
        <v>45440</v>
      </c>
      <c r="I480" s="1">
        <v>45469</v>
      </c>
      <c r="J480" t="s">
        <v>75</v>
      </c>
      <c r="N480" t="s">
        <v>1126</v>
      </c>
      <c r="O480" t="s">
        <v>16</v>
      </c>
      <c r="Q480" t="s">
        <v>78</v>
      </c>
      <c r="R480" t="s">
        <v>67</v>
      </c>
      <c r="S480">
        <v>332963</v>
      </c>
      <c r="T480" t="s">
        <v>1124</v>
      </c>
      <c r="U480" s="56" t="str">
        <f>IFERROR(VLOOKUP(H480,'FIN CAL LOOKUP'!A:J,7,1),"")</f>
        <v>JUN, FY24</v>
      </c>
      <c r="V480" s="56" t="str">
        <f>IFERROR(VLOOKUP(I480,'FIN CAL LOOKUP'!B:K,9,1),"")</f>
        <v>Q4, FY24</v>
      </c>
      <c r="W480" s="56" t="str">
        <f>IFERROR(VLOOKUP(S480,'Active Employees '!B:R,17,0),"NA")</f>
        <v>Human Resources</v>
      </c>
    </row>
    <row r="481" spans="1:23" x14ac:dyDescent="0.25">
      <c r="A481" t="s">
        <v>199</v>
      </c>
      <c r="B481" t="s">
        <v>200</v>
      </c>
      <c r="C481" t="s">
        <v>340</v>
      </c>
      <c r="D481">
        <v>5452798</v>
      </c>
      <c r="E481" t="s">
        <v>63</v>
      </c>
      <c r="F481" t="s">
        <v>29</v>
      </c>
      <c r="H481" s="1"/>
      <c r="I481" s="1"/>
      <c r="J481" t="s">
        <v>201</v>
      </c>
      <c r="N481" t="s">
        <v>202</v>
      </c>
      <c r="O481" t="s">
        <v>15418</v>
      </c>
      <c r="P481" t="s">
        <v>203</v>
      </c>
      <c r="Q481" t="s">
        <v>204</v>
      </c>
      <c r="R481" t="s">
        <v>67</v>
      </c>
      <c r="S481">
        <v>232262</v>
      </c>
      <c r="T481" t="s">
        <v>199</v>
      </c>
      <c r="U481" s="56" t="str">
        <f>IFERROR(VLOOKUP(H481,'FIN CAL LOOKUP'!A:J,7,1),"")</f>
        <v/>
      </c>
      <c r="V481" s="56" t="str">
        <f>IFERROR(VLOOKUP(I481,'FIN CAL LOOKUP'!B:K,9,1),"")</f>
        <v/>
      </c>
      <c r="W481" s="56" t="str">
        <f>IFERROR(VLOOKUP(S481,'Active Employees '!B:R,17,0),"NA")</f>
        <v>Property and Store Development</v>
      </c>
    </row>
    <row r="482" spans="1:23" x14ac:dyDescent="0.25">
      <c r="A482" t="s">
        <v>971</v>
      </c>
      <c r="B482" t="s">
        <v>972</v>
      </c>
      <c r="C482" t="s">
        <v>340</v>
      </c>
      <c r="D482">
        <v>5452798</v>
      </c>
      <c r="E482" t="s">
        <v>63</v>
      </c>
      <c r="F482" t="s">
        <v>29</v>
      </c>
      <c r="H482" s="1"/>
      <c r="I482" s="1"/>
      <c r="J482" t="s">
        <v>439</v>
      </c>
      <c r="N482" t="s">
        <v>973</v>
      </c>
      <c r="O482" t="s">
        <v>17</v>
      </c>
      <c r="P482" t="s">
        <v>223</v>
      </c>
      <c r="Q482" t="s">
        <v>245</v>
      </c>
      <c r="R482" t="s">
        <v>67</v>
      </c>
      <c r="S482">
        <v>206165</v>
      </c>
      <c r="T482" t="s">
        <v>971</v>
      </c>
      <c r="U482" s="56" t="str">
        <f>IFERROR(VLOOKUP(H482,'FIN CAL LOOKUP'!A:J,7,1),"")</f>
        <v/>
      </c>
      <c r="V482" s="56" t="str">
        <f>IFERROR(VLOOKUP(I482,'FIN CAL LOOKUP'!B:K,9,1),"")</f>
        <v/>
      </c>
      <c r="W482" s="56" t="str">
        <f>IFERROR(VLOOKUP(S482,'Active Employees '!B:R,17,0),"NA")</f>
        <v>IT</v>
      </c>
    </row>
    <row r="483" spans="1:23" x14ac:dyDescent="0.25">
      <c r="A483" t="s">
        <v>506</v>
      </c>
      <c r="B483" t="s">
        <v>509</v>
      </c>
      <c r="C483" t="s">
        <v>340</v>
      </c>
      <c r="D483">
        <v>5452798</v>
      </c>
      <c r="E483" t="s">
        <v>63</v>
      </c>
      <c r="F483" t="s">
        <v>29</v>
      </c>
      <c r="H483" s="1"/>
      <c r="I483" s="1"/>
      <c r="J483" t="s">
        <v>485</v>
      </c>
      <c r="N483" t="s">
        <v>510</v>
      </c>
      <c r="O483" t="s">
        <v>20</v>
      </c>
      <c r="Q483" t="s">
        <v>504</v>
      </c>
      <c r="R483" s="5">
        <v>6000</v>
      </c>
      <c r="S483">
        <v>238820</v>
      </c>
      <c r="T483" t="s">
        <v>506</v>
      </c>
      <c r="U483" s="56" t="str">
        <f>IFERROR(VLOOKUP(H483,'FIN CAL LOOKUP'!A:J,7,1),"")</f>
        <v/>
      </c>
      <c r="V483" s="56" t="str">
        <f>IFERROR(VLOOKUP(I483,'FIN CAL LOOKUP'!B:K,9,1),"")</f>
        <v/>
      </c>
      <c r="W483" s="56" t="str">
        <f>IFERROR(VLOOKUP(S483,'Active Employees '!B:R,17,0),"NA")</f>
        <v>Spotlight Group Aviation</v>
      </c>
    </row>
    <row r="484" spans="1:23" x14ac:dyDescent="0.25">
      <c r="A484" t="s">
        <v>1013</v>
      </c>
      <c r="B484" t="s">
        <v>1014</v>
      </c>
      <c r="C484" t="s">
        <v>340</v>
      </c>
      <c r="D484">
        <v>5452798</v>
      </c>
      <c r="E484" t="s">
        <v>63</v>
      </c>
      <c r="F484" t="s">
        <v>29</v>
      </c>
      <c r="H484" s="1"/>
      <c r="I484" s="1"/>
      <c r="J484" t="s">
        <v>439</v>
      </c>
      <c r="N484" t="s">
        <v>753</v>
      </c>
      <c r="O484" t="s">
        <v>17</v>
      </c>
      <c r="P484" t="s">
        <v>223</v>
      </c>
      <c r="Q484" t="s">
        <v>224</v>
      </c>
      <c r="R484" t="s">
        <v>67</v>
      </c>
      <c r="S484">
        <v>202824</v>
      </c>
      <c r="T484" t="s">
        <v>1013</v>
      </c>
      <c r="U484" s="56" t="str">
        <f>IFERROR(VLOOKUP(H484,'FIN CAL LOOKUP'!A:J,7,1),"")</f>
        <v/>
      </c>
      <c r="V484" s="56" t="str">
        <f>IFERROR(VLOOKUP(I484,'FIN CAL LOOKUP'!B:K,9,1),"")</f>
        <v/>
      </c>
      <c r="W484" s="56" t="str">
        <f>IFERROR(VLOOKUP(S484,'Active Employees '!B:R,17,0),"NA")</f>
        <v>IT</v>
      </c>
    </row>
    <row r="485" spans="1:23" x14ac:dyDescent="0.25">
      <c r="A485" t="s">
        <v>80</v>
      </c>
      <c r="B485" t="s">
        <v>81</v>
      </c>
      <c r="C485" t="s">
        <v>340</v>
      </c>
      <c r="D485">
        <v>5452798</v>
      </c>
      <c r="E485" t="s">
        <v>63</v>
      </c>
      <c r="F485" t="s">
        <v>29</v>
      </c>
      <c r="H485" s="1"/>
      <c r="I485" s="1"/>
      <c r="J485" t="s">
        <v>70</v>
      </c>
      <c r="N485" t="s">
        <v>82</v>
      </c>
      <c r="O485" t="s">
        <v>16</v>
      </c>
      <c r="Q485" t="s">
        <v>72</v>
      </c>
      <c r="R485" s="5" t="s">
        <v>67</v>
      </c>
      <c r="S485">
        <v>313191</v>
      </c>
      <c r="T485" t="s">
        <v>80</v>
      </c>
      <c r="U485" s="56" t="str">
        <f>IFERROR(VLOOKUP(H485,'FIN CAL LOOKUP'!A:J,7,1),"")</f>
        <v/>
      </c>
      <c r="V485" s="56" t="str">
        <f>IFERROR(VLOOKUP(I485,'FIN CAL LOOKUP'!B:K,9,1),"")</f>
        <v/>
      </c>
      <c r="W485" s="56" t="str">
        <f>IFERROR(VLOOKUP(S485,'Active Employees '!B:R,17,0),"NA")</f>
        <v>Human Resources</v>
      </c>
    </row>
    <row r="486" spans="1:23" x14ac:dyDescent="0.25">
      <c r="A486" t="s">
        <v>560</v>
      </c>
      <c r="B486" t="s">
        <v>739</v>
      </c>
      <c r="C486" t="s">
        <v>340</v>
      </c>
      <c r="D486">
        <v>5452798</v>
      </c>
      <c r="E486" t="s">
        <v>63</v>
      </c>
      <c r="F486" t="s">
        <v>29</v>
      </c>
      <c r="H486" s="1"/>
      <c r="I486" s="1"/>
      <c r="J486" t="s">
        <v>160</v>
      </c>
      <c r="N486" t="s">
        <v>738</v>
      </c>
      <c r="O486" t="s">
        <v>13</v>
      </c>
      <c r="P486" t="s">
        <v>559</v>
      </c>
      <c r="Q486" t="s">
        <v>630</v>
      </c>
      <c r="R486" t="s">
        <v>67</v>
      </c>
      <c r="S486">
        <v>231599</v>
      </c>
      <c r="T486" t="s">
        <v>560</v>
      </c>
      <c r="U486" s="56" t="str">
        <f>IFERROR(VLOOKUP(H486,'FIN CAL LOOKUP'!A:J,7,1),"")</f>
        <v/>
      </c>
      <c r="V486" s="56" t="str">
        <f>IFERROR(VLOOKUP(I486,'FIN CAL LOOKUP'!B:K,9,1),"")</f>
        <v/>
      </c>
      <c r="W486" s="56" t="str">
        <f>IFERROR(VLOOKUP(S486,'Active Employees '!B:R,17,0),"NA")</f>
        <v>eCommerce &amp; Omni Channel</v>
      </c>
    </row>
    <row r="487" spans="1:23" x14ac:dyDescent="0.25">
      <c r="A487" t="s">
        <v>672</v>
      </c>
      <c r="B487" t="s">
        <v>673</v>
      </c>
      <c r="C487" t="s">
        <v>340</v>
      </c>
      <c r="D487">
        <v>5452798</v>
      </c>
      <c r="E487" t="s">
        <v>63</v>
      </c>
      <c r="F487" t="s">
        <v>1</v>
      </c>
      <c r="G487" t="s">
        <v>69</v>
      </c>
      <c r="H487" s="1">
        <v>45104</v>
      </c>
      <c r="I487" s="1">
        <v>45300</v>
      </c>
      <c r="J487" t="s">
        <v>70</v>
      </c>
      <c r="N487" t="s">
        <v>674</v>
      </c>
      <c r="O487" t="s">
        <v>16</v>
      </c>
      <c r="Q487" t="s">
        <v>72</v>
      </c>
      <c r="R487" t="s">
        <v>67</v>
      </c>
      <c r="S487">
        <v>298118</v>
      </c>
      <c r="T487" t="s">
        <v>672</v>
      </c>
      <c r="U487" s="56" t="str">
        <f>IFERROR(VLOOKUP(H487,'FIN CAL LOOKUP'!A:J,7,1),"")</f>
        <v>JUL, FY24</v>
      </c>
      <c r="V487" s="56" t="str">
        <f>IFERROR(VLOOKUP(I487,'FIN CAL LOOKUP'!B:K,9,1),"")</f>
        <v>Q3, FY24</v>
      </c>
      <c r="W487" s="56" t="str">
        <f>IFERROR(VLOOKUP(S487,'Active Employees '!B:R,17,0),"NA")</f>
        <v>Human Resources</v>
      </c>
    </row>
    <row r="488" spans="1:23" x14ac:dyDescent="0.25">
      <c r="A488" t="s">
        <v>172</v>
      </c>
      <c r="B488" t="s">
        <v>173</v>
      </c>
      <c r="C488" t="s">
        <v>340</v>
      </c>
      <c r="D488">
        <v>5452798</v>
      </c>
      <c r="E488" t="s">
        <v>63</v>
      </c>
      <c r="F488" t="s">
        <v>29</v>
      </c>
      <c r="H488" s="1"/>
      <c r="I488" s="1"/>
      <c r="J488" t="s">
        <v>115</v>
      </c>
      <c r="N488" t="s">
        <v>116</v>
      </c>
      <c r="O488" t="s">
        <v>15418</v>
      </c>
      <c r="P488" t="s">
        <v>93</v>
      </c>
      <c r="Q488" t="s">
        <v>94</v>
      </c>
      <c r="R488" t="s">
        <v>67</v>
      </c>
      <c r="S488">
        <v>326975</v>
      </c>
      <c r="T488" t="s">
        <v>172</v>
      </c>
      <c r="U488" s="56" t="str">
        <f>IFERROR(VLOOKUP(H488,'FIN CAL LOOKUP'!A:J,7,1),"")</f>
        <v/>
      </c>
      <c r="V488" s="56" t="str">
        <f>IFERROR(VLOOKUP(I488,'FIN CAL LOOKUP'!B:K,9,1),"")</f>
        <v/>
      </c>
      <c r="W488" s="56" t="str">
        <f>IFERROR(VLOOKUP(S488,'Active Employees '!B:R,17,0),"NA")</f>
        <v>Property and Store Development</v>
      </c>
    </row>
    <row r="489" spans="1:23" x14ac:dyDescent="0.25">
      <c r="A489" t="s">
        <v>111</v>
      </c>
      <c r="B489" t="s">
        <v>112</v>
      </c>
      <c r="C489" t="s">
        <v>340</v>
      </c>
      <c r="D489">
        <v>5452798</v>
      </c>
      <c r="E489" t="s">
        <v>63</v>
      </c>
      <c r="F489" t="s">
        <v>1</v>
      </c>
      <c r="G489" t="s">
        <v>69</v>
      </c>
      <c r="H489" s="1">
        <v>45089</v>
      </c>
      <c r="I489" s="1">
        <v>45091</v>
      </c>
      <c r="J489" t="s">
        <v>115</v>
      </c>
      <c r="N489" t="s">
        <v>116</v>
      </c>
      <c r="O489" t="s">
        <v>15418</v>
      </c>
      <c r="P489" t="s">
        <v>93</v>
      </c>
      <c r="Q489" t="s">
        <v>94</v>
      </c>
      <c r="R489" t="s">
        <v>67</v>
      </c>
      <c r="S489">
        <v>312552</v>
      </c>
      <c r="T489" t="s">
        <v>111</v>
      </c>
      <c r="U489" s="56" t="str">
        <f>IFERROR(VLOOKUP(H489,'FIN CAL LOOKUP'!A:J,7,1),"")</f>
        <v>JUN, FY23</v>
      </c>
      <c r="V489" s="56" t="str">
        <f>IFERROR(VLOOKUP(I489,'FIN CAL LOOKUP'!B:K,9,1),"")</f>
        <v>Q4, FY23</v>
      </c>
      <c r="W489" s="56" t="str">
        <f>IFERROR(VLOOKUP(S489,'Active Employees '!B:R,17,0),"NA")</f>
        <v>Property and Store Development</v>
      </c>
    </row>
    <row r="490" spans="1:23" x14ac:dyDescent="0.25">
      <c r="A490" t="s">
        <v>316</v>
      </c>
      <c r="B490" t="s">
        <v>317</v>
      </c>
      <c r="C490" t="s">
        <v>340</v>
      </c>
      <c r="D490">
        <v>5452798</v>
      </c>
      <c r="E490" t="s">
        <v>63</v>
      </c>
      <c r="F490" t="s">
        <v>29</v>
      </c>
      <c r="H490" s="1"/>
      <c r="I490" s="1"/>
      <c r="J490" t="s">
        <v>119</v>
      </c>
      <c r="N490" t="s">
        <v>318</v>
      </c>
      <c r="O490" t="s">
        <v>18</v>
      </c>
      <c r="P490" t="s">
        <v>109</v>
      </c>
      <c r="Q490" t="s">
        <v>121</v>
      </c>
      <c r="R490" t="s">
        <v>67</v>
      </c>
      <c r="S490">
        <v>305854</v>
      </c>
      <c r="T490" t="s">
        <v>319</v>
      </c>
      <c r="U490" s="56" t="str">
        <f>IFERROR(VLOOKUP(H490,'FIN CAL LOOKUP'!A:J,7,1),"")</f>
        <v/>
      </c>
      <c r="V490" s="56" t="str">
        <f>IFERROR(VLOOKUP(I490,'FIN CAL LOOKUP'!B:K,9,1),"")</f>
        <v/>
      </c>
      <c r="W490" s="56" t="str">
        <f>IFERROR(VLOOKUP(S490,'Active Employees '!B:R,17,0),"NA")</f>
        <v>Marketing</v>
      </c>
    </row>
    <row r="491" spans="1:23" x14ac:dyDescent="0.25">
      <c r="A491" t="s">
        <v>652</v>
      </c>
      <c r="B491" t="s">
        <v>653</v>
      </c>
      <c r="C491" t="s">
        <v>340</v>
      </c>
      <c r="D491">
        <v>5452798</v>
      </c>
      <c r="E491" t="s">
        <v>63</v>
      </c>
      <c r="F491" t="s">
        <v>29</v>
      </c>
      <c r="H491" s="1"/>
      <c r="I491" s="1"/>
      <c r="J491" t="s">
        <v>649</v>
      </c>
      <c r="N491" t="s">
        <v>654</v>
      </c>
      <c r="O491" t="s">
        <v>13</v>
      </c>
      <c r="P491" t="s">
        <v>655</v>
      </c>
      <c r="Q491" t="s">
        <v>162</v>
      </c>
      <c r="R491" t="s">
        <v>67</v>
      </c>
      <c r="S491">
        <v>218229</v>
      </c>
      <c r="T491" t="s">
        <v>652</v>
      </c>
      <c r="U491" s="56" t="str">
        <f>IFERROR(VLOOKUP(H491,'FIN CAL LOOKUP'!A:J,7,1),"")</f>
        <v/>
      </c>
      <c r="V491" s="56" t="str">
        <f>IFERROR(VLOOKUP(I491,'FIN CAL LOOKUP'!B:K,9,1),"")</f>
        <v/>
      </c>
      <c r="W491" s="56" t="str">
        <f>IFERROR(VLOOKUP(S491,'Active Employees '!B:R,17,0),"NA")</f>
        <v>eCommerce &amp; Omni Channel</v>
      </c>
    </row>
    <row r="492" spans="1:23" x14ac:dyDescent="0.25">
      <c r="A492" t="s">
        <v>591</v>
      </c>
      <c r="B492" t="s">
        <v>592</v>
      </c>
      <c r="C492" t="s">
        <v>340</v>
      </c>
      <c r="D492">
        <v>5452798</v>
      </c>
      <c r="E492" t="s">
        <v>63</v>
      </c>
      <c r="F492" t="s">
        <v>1</v>
      </c>
      <c r="G492" t="s">
        <v>69</v>
      </c>
      <c r="H492" s="1">
        <v>44943</v>
      </c>
      <c r="I492" s="1">
        <v>44943</v>
      </c>
      <c r="J492" t="s">
        <v>593</v>
      </c>
      <c r="N492" t="s">
        <v>87</v>
      </c>
      <c r="O492" t="s">
        <v>12</v>
      </c>
      <c r="Q492" t="s">
        <v>88</v>
      </c>
      <c r="R492" t="s">
        <v>67</v>
      </c>
      <c r="S492">
        <v>307816</v>
      </c>
      <c r="T492" t="s">
        <v>594</v>
      </c>
      <c r="U492" s="56" t="str">
        <f>IFERROR(VLOOKUP(H492,'FIN CAL LOOKUP'!A:J,7,1),"")</f>
        <v>JAN, FY23</v>
      </c>
      <c r="V492" s="56" t="str">
        <f>IFERROR(VLOOKUP(I492,'FIN CAL LOOKUP'!B:K,9,1),"")</f>
        <v>Q3, FY23</v>
      </c>
      <c r="W492" s="56" t="str">
        <f>IFERROR(VLOOKUP(S492,'Active Employees '!B:R,17,0),"NA")</f>
        <v>Insights &amp; Analytics</v>
      </c>
    </row>
    <row r="493" spans="1:23" x14ac:dyDescent="0.25">
      <c r="A493" t="s">
        <v>659</v>
      </c>
      <c r="B493" t="s">
        <v>660</v>
      </c>
      <c r="C493" t="s">
        <v>340</v>
      </c>
      <c r="D493">
        <v>5452798</v>
      </c>
      <c r="E493" t="s">
        <v>63</v>
      </c>
      <c r="F493" t="s">
        <v>29</v>
      </c>
      <c r="H493" s="1"/>
      <c r="I493" s="1"/>
      <c r="J493" t="s">
        <v>628</v>
      </c>
      <c r="N493" t="s">
        <v>637</v>
      </c>
      <c r="O493" t="s">
        <v>18</v>
      </c>
      <c r="P493" t="s">
        <v>103</v>
      </c>
      <c r="Q493" t="s">
        <v>638</v>
      </c>
      <c r="R493" t="s">
        <v>67</v>
      </c>
      <c r="S493">
        <v>317899</v>
      </c>
      <c r="T493" t="s">
        <v>659</v>
      </c>
      <c r="U493" s="56" t="str">
        <f>IFERROR(VLOOKUP(H493,'FIN CAL LOOKUP'!A:J,7,1),"")</f>
        <v/>
      </c>
      <c r="V493" s="56" t="str">
        <f>IFERROR(VLOOKUP(I493,'FIN CAL LOOKUP'!B:K,9,1),"")</f>
        <v/>
      </c>
      <c r="W493" s="56" t="str">
        <f>IFERROR(VLOOKUP(S493,'Active Employees '!B:R,17,0),"NA")</f>
        <v>eCommerce &amp; Omni Channel</v>
      </c>
    </row>
    <row r="494" spans="1:23" x14ac:dyDescent="0.25">
      <c r="A494" t="s">
        <v>520</v>
      </c>
      <c r="B494" t="s">
        <v>521</v>
      </c>
      <c r="C494" t="s">
        <v>340</v>
      </c>
      <c r="D494">
        <v>5452798</v>
      </c>
      <c r="E494" t="s">
        <v>63</v>
      </c>
      <c r="F494" t="s">
        <v>29</v>
      </c>
      <c r="H494" s="1"/>
      <c r="I494" s="1"/>
      <c r="J494" t="s">
        <v>271</v>
      </c>
      <c r="N494" t="s">
        <v>522</v>
      </c>
      <c r="O494" t="s">
        <v>22</v>
      </c>
      <c r="P494" t="s">
        <v>481</v>
      </c>
      <c r="Q494" t="s">
        <v>482</v>
      </c>
      <c r="R494">
        <v>5900</v>
      </c>
      <c r="S494">
        <v>312839</v>
      </c>
      <c r="T494" t="s">
        <v>520</v>
      </c>
      <c r="U494" s="56" t="str">
        <f>IFERROR(VLOOKUP(H494,'FIN CAL LOOKUP'!A:J,7,1),"")</f>
        <v/>
      </c>
      <c r="V494" s="56" t="str">
        <f>IFERROR(VLOOKUP(I494,'FIN CAL LOOKUP'!B:K,9,1),"")</f>
        <v/>
      </c>
      <c r="W494" s="56" t="str">
        <f>IFERROR(VLOOKUP(S494,'Active Employees '!B:R,17,0),"NA")</f>
        <v>SPG Development</v>
      </c>
    </row>
    <row r="495" spans="1:23" x14ac:dyDescent="0.25">
      <c r="A495" t="s">
        <v>885</v>
      </c>
      <c r="B495" t="s">
        <v>886</v>
      </c>
      <c r="C495" t="s">
        <v>340</v>
      </c>
      <c r="D495">
        <v>5452798</v>
      </c>
      <c r="E495" t="s">
        <v>63</v>
      </c>
      <c r="F495" t="s">
        <v>1</v>
      </c>
      <c r="G495" t="s">
        <v>69</v>
      </c>
      <c r="H495" s="1">
        <v>45477</v>
      </c>
      <c r="I495" s="1">
        <v>45483</v>
      </c>
      <c r="J495" t="s">
        <v>249</v>
      </c>
      <c r="N495" t="s">
        <v>250</v>
      </c>
      <c r="O495" t="s">
        <v>16</v>
      </c>
      <c r="Q495" t="s">
        <v>277</v>
      </c>
      <c r="R495" s="5" t="s">
        <v>67</v>
      </c>
      <c r="S495">
        <v>314778</v>
      </c>
      <c r="T495" t="s">
        <v>888</v>
      </c>
      <c r="U495" s="56" t="str">
        <f>IFERROR(VLOOKUP(H495,'FIN CAL LOOKUP'!A:J,7,1),"")</f>
        <v>JUL, FY25</v>
      </c>
      <c r="V495" s="56" t="str">
        <f>IFERROR(VLOOKUP(I495,'FIN CAL LOOKUP'!B:K,9,1),"")</f>
        <v>Q1, FY25</v>
      </c>
      <c r="W495" s="56" t="str">
        <f>IFERROR(VLOOKUP(S495,'Active Employees '!B:R,17,0),"NA")</f>
        <v>Human Resources</v>
      </c>
    </row>
    <row r="496" spans="1:23" x14ac:dyDescent="0.25">
      <c r="A496" t="s">
        <v>324</v>
      </c>
      <c r="B496" t="s">
        <v>325</v>
      </c>
      <c r="C496" t="s">
        <v>340</v>
      </c>
      <c r="D496">
        <v>5452798</v>
      </c>
      <c r="E496" t="s">
        <v>63</v>
      </c>
      <c r="F496" t="s">
        <v>2</v>
      </c>
      <c r="H496" s="1">
        <v>45044</v>
      </c>
      <c r="I496" s="1"/>
      <c r="J496" t="s">
        <v>150</v>
      </c>
      <c r="N496" t="s">
        <v>151</v>
      </c>
      <c r="O496" t="s">
        <v>17</v>
      </c>
      <c r="P496" t="s">
        <v>152</v>
      </c>
      <c r="Q496" t="s">
        <v>153</v>
      </c>
      <c r="R496" t="s">
        <v>67</v>
      </c>
      <c r="S496">
        <v>230701</v>
      </c>
      <c r="T496" t="s">
        <v>324</v>
      </c>
      <c r="U496" s="56" t="str">
        <f>IFERROR(VLOOKUP(H496,'FIN CAL LOOKUP'!A:J,7,1),"")</f>
        <v>MAY, FY23</v>
      </c>
      <c r="V496" s="56" t="str">
        <f>IFERROR(VLOOKUP(I496,'FIN CAL LOOKUP'!B:K,9,1),"")</f>
        <v/>
      </c>
      <c r="W496" s="56" t="str">
        <f>IFERROR(VLOOKUP(S496,'Active Employees '!B:R,17,0),"NA")</f>
        <v>eCommerce &amp; Omni Channel</v>
      </c>
    </row>
    <row r="497" spans="1:23" x14ac:dyDescent="0.25">
      <c r="A497" t="s">
        <v>478</v>
      </c>
      <c r="B497" t="s">
        <v>479</v>
      </c>
      <c r="C497" t="s">
        <v>340</v>
      </c>
      <c r="D497">
        <v>5452798</v>
      </c>
      <c r="E497" t="s">
        <v>63</v>
      </c>
      <c r="F497" t="s">
        <v>29</v>
      </c>
      <c r="H497" s="1"/>
      <c r="I497" s="1"/>
      <c r="J497" t="s">
        <v>271</v>
      </c>
      <c r="N497" t="s">
        <v>480</v>
      </c>
      <c r="O497" t="s">
        <v>22</v>
      </c>
      <c r="P497" t="s">
        <v>481</v>
      </c>
      <c r="Q497" t="s">
        <v>482</v>
      </c>
      <c r="R497">
        <v>5900</v>
      </c>
      <c r="S497">
        <v>297862</v>
      </c>
      <c r="T497" t="s">
        <v>478</v>
      </c>
      <c r="U497" s="56" t="str">
        <f>IFERROR(VLOOKUP(H497,'FIN CAL LOOKUP'!A:J,7,1),"")</f>
        <v/>
      </c>
      <c r="V497" s="56" t="str">
        <f>IFERROR(VLOOKUP(I497,'FIN CAL LOOKUP'!B:K,9,1),"")</f>
        <v/>
      </c>
      <c r="W497" s="56" t="str">
        <f>IFERROR(VLOOKUP(S497,'Active Employees '!B:R,17,0),"NA")</f>
        <v>SPG Development</v>
      </c>
    </row>
    <row r="498" spans="1:23" x14ac:dyDescent="0.25">
      <c r="A498" t="s">
        <v>293</v>
      </c>
      <c r="B498" t="s">
        <v>294</v>
      </c>
      <c r="C498" t="s">
        <v>340</v>
      </c>
      <c r="D498">
        <v>5452798</v>
      </c>
      <c r="E498" t="s">
        <v>63</v>
      </c>
      <c r="F498" t="s">
        <v>1</v>
      </c>
      <c r="G498" t="s">
        <v>69</v>
      </c>
      <c r="H498" s="1">
        <v>44883</v>
      </c>
      <c r="I498" s="1">
        <v>44888</v>
      </c>
      <c r="J498" t="s">
        <v>115</v>
      </c>
      <c r="N498" t="s">
        <v>296</v>
      </c>
      <c r="O498" t="s">
        <v>15418</v>
      </c>
      <c r="P498" t="s">
        <v>93</v>
      </c>
      <c r="Q498" t="s">
        <v>194</v>
      </c>
      <c r="R498" t="s">
        <v>67</v>
      </c>
      <c r="S498">
        <v>312984</v>
      </c>
      <c r="T498" t="s">
        <v>297</v>
      </c>
      <c r="U498" s="56" t="str">
        <f>IFERROR(VLOOKUP(H498,'FIN CAL LOOKUP'!A:J,7,1),"")</f>
        <v>NOV, FY23</v>
      </c>
      <c r="V498" s="56" t="str">
        <f>IFERROR(VLOOKUP(I498,'FIN CAL LOOKUP'!B:K,9,1),"")</f>
        <v>Q2, FY23</v>
      </c>
      <c r="W498" s="56" t="str">
        <f>IFERROR(VLOOKUP(S498,'Active Employees '!B:R,17,0),"NA")</f>
        <v>Property and Store Development</v>
      </c>
    </row>
    <row r="499" spans="1:23" x14ac:dyDescent="0.25">
      <c r="A499" t="s">
        <v>999</v>
      </c>
      <c r="B499" t="s">
        <v>1000</v>
      </c>
      <c r="C499" t="s">
        <v>340</v>
      </c>
      <c r="D499">
        <v>5452798</v>
      </c>
      <c r="E499" t="s">
        <v>63</v>
      </c>
      <c r="F499" t="s">
        <v>29</v>
      </c>
      <c r="H499" s="1"/>
      <c r="I499" s="1"/>
      <c r="J499" t="s">
        <v>439</v>
      </c>
      <c r="N499" t="s">
        <v>151</v>
      </c>
      <c r="O499" t="s">
        <v>17</v>
      </c>
      <c r="P499" t="s">
        <v>236</v>
      </c>
      <c r="Q499" t="s">
        <v>237</v>
      </c>
      <c r="R499" t="s">
        <v>67</v>
      </c>
      <c r="S499">
        <v>316801</v>
      </c>
      <c r="T499" t="s">
        <v>999</v>
      </c>
      <c r="U499" s="56" t="str">
        <f>IFERROR(VLOOKUP(H499,'FIN CAL LOOKUP'!A:J,7,1),"")</f>
        <v/>
      </c>
      <c r="V499" s="56" t="str">
        <f>IFERROR(VLOOKUP(I499,'FIN CAL LOOKUP'!B:K,9,1),"")</f>
        <v/>
      </c>
      <c r="W499" s="56" t="str">
        <f>IFERROR(VLOOKUP(S499,'Active Employees '!B:R,17,0),"NA")</f>
        <v>IT</v>
      </c>
    </row>
    <row r="500" spans="1:23" x14ac:dyDescent="0.25">
      <c r="A500" t="s">
        <v>605</v>
      </c>
      <c r="B500" t="s">
        <v>606</v>
      </c>
      <c r="C500" t="s">
        <v>340</v>
      </c>
      <c r="D500">
        <v>5452798</v>
      </c>
      <c r="E500" t="s">
        <v>63</v>
      </c>
      <c r="F500" t="s">
        <v>29</v>
      </c>
      <c r="H500" s="1"/>
      <c r="I500" s="1"/>
      <c r="J500" t="s">
        <v>249</v>
      </c>
      <c r="N500" t="s">
        <v>250</v>
      </c>
      <c r="O500" t="s">
        <v>16</v>
      </c>
      <c r="Q500" t="s">
        <v>277</v>
      </c>
      <c r="R500" t="s">
        <v>67</v>
      </c>
      <c r="S500">
        <v>316449</v>
      </c>
      <c r="T500" t="s">
        <v>605</v>
      </c>
      <c r="U500" s="56" t="str">
        <f>IFERROR(VLOOKUP(H500,'FIN CAL LOOKUP'!A:J,7,1),"")</f>
        <v/>
      </c>
      <c r="V500" s="56" t="str">
        <f>IFERROR(VLOOKUP(I500,'FIN CAL LOOKUP'!B:K,9,1),"")</f>
        <v/>
      </c>
      <c r="W500" s="56" t="str">
        <f>IFERROR(VLOOKUP(S500,'Active Employees '!B:R,17,0),"NA")</f>
        <v>Human Resources</v>
      </c>
    </row>
    <row r="501" spans="1:23" x14ac:dyDescent="0.25">
      <c r="A501" t="s">
        <v>1209</v>
      </c>
      <c r="B501" t="s">
        <v>1210</v>
      </c>
      <c r="C501" t="s">
        <v>340</v>
      </c>
      <c r="D501">
        <v>5452798</v>
      </c>
      <c r="E501" t="s">
        <v>63</v>
      </c>
      <c r="F501" t="s">
        <v>1</v>
      </c>
      <c r="G501" t="s">
        <v>69</v>
      </c>
      <c r="H501" s="1">
        <v>45107</v>
      </c>
      <c r="I501" s="1">
        <v>45107</v>
      </c>
      <c r="J501" t="s">
        <v>115</v>
      </c>
      <c r="N501" t="s">
        <v>912</v>
      </c>
      <c r="O501" t="s">
        <v>15418</v>
      </c>
      <c r="P501" t="s">
        <v>203</v>
      </c>
      <c r="Q501" t="s">
        <v>204</v>
      </c>
      <c r="R501" t="s">
        <v>67</v>
      </c>
      <c r="S501">
        <v>297919</v>
      </c>
      <c r="T501" t="s">
        <v>1209</v>
      </c>
      <c r="U501" s="56" t="str">
        <f>IFERROR(VLOOKUP(H501,'FIN CAL LOOKUP'!A:J,7,1),"")</f>
        <v>JUL, FY24</v>
      </c>
      <c r="V501" s="56" t="str">
        <f>IFERROR(VLOOKUP(I501,'FIN CAL LOOKUP'!B:K,9,1),"")</f>
        <v>Q4, FY23</v>
      </c>
      <c r="W501" s="56" t="str">
        <f>IFERROR(VLOOKUP(S501,'Active Employees '!B:R,17,0),"NA")</f>
        <v>Property and Store Development</v>
      </c>
    </row>
    <row r="502" spans="1:23" x14ac:dyDescent="0.25">
      <c r="A502" t="s">
        <v>213</v>
      </c>
      <c r="B502" t="s">
        <v>214</v>
      </c>
      <c r="C502" t="s">
        <v>340</v>
      </c>
      <c r="D502">
        <v>5452798</v>
      </c>
      <c r="E502" t="s">
        <v>63</v>
      </c>
      <c r="F502" t="s">
        <v>29</v>
      </c>
      <c r="H502" s="1"/>
      <c r="I502" s="1"/>
      <c r="J502" t="s">
        <v>215</v>
      </c>
      <c r="N502" t="s">
        <v>216</v>
      </c>
      <c r="O502" t="s">
        <v>23</v>
      </c>
      <c r="P502" t="s">
        <v>217</v>
      </c>
      <c r="Q502" t="s">
        <v>218</v>
      </c>
      <c r="R502" t="s">
        <v>67</v>
      </c>
      <c r="S502">
        <v>313085</v>
      </c>
      <c r="T502" t="s">
        <v>213</v>
      </c>
      <c r="U502" s="56" t="str">
        <f>IFERROR(VLOOKUP(H502,'FIN CAL LOOKUP'!A:J,7,1),"")</f>
        <v/>
      </c>
      <c r="V502" s="56" t="str">
        <f>IFERROR(VLOOKUP(I502,'FIN CAL LOOKUP'!B:K,9,1),"")</f>
        <v/>
      </c>
      <c r="W502" s="56" t="str">
        <f>IFERROR(VLOOKUP(S502,'Active Employees '!B:R,17,0),"NA")</f>
        <v>Supply Chain</v>
      </c>
    </row>
    <row r="503" spans="1:23" x14ac:dyDescent="0.25">
      <c r="A503" t="s">
        <v>706</v>
      </c>
      <c r="B503" t="s">
        <v>707</v>
      </c>
      <c r="C503" t="s">
        <v>340</v>
      </c>
      <c r="D503">
        <v>5452798</v>
      </c>
      <c r="E503" t="s">
        <v>63</v>
      </c>
      <c r="F503" t="s">
        <v>29</v>
      </c>
      <c r="H503" s="1"/>
      <c r="I503" s="1"/>
      <c r="J503" t="s">
        <v>156</v>
      </c>
      <c r="N503" t="s">
        <v>108</v>
      </c>
      <c r="O503" t="s">
        <v>18</v>
      </c>
      <c r="P503" t="s">
        <v>109</v>
      </c>
      <c r="Q503" t="s">
        <v>432</v>
      </c>
      <c r="R503" t="s">
        <v>67</v>
      </c>
      <c r="S503">
        <v>322115</v>
      </c>
      <c r="T503" t="s">
        <v>706</v>
      </c>
      <c r="U503" s="56" t="str">
        <f>IFERROR(VLOOKUP(H503,'FIN CAL LOOKUP'!A:J,7,1),"")</f>
        <v/>
      </c>
      <c r="V503" s="56" t="str">
        <f>IFERROR(VLOOKUP(I503,'FIN CAL LOOKUP'!B:K,9,1),"")</f>
        <v/>
      </c>
      <c r="W503" s="56" t="str">
        <f>IFERROR(VLOOKUP(S503,'Active Employees '!B:R,17,0),"NA")</f>
        <v>Marketing</v>
      </c>
    </row>
    <row r="504" spans="1:23" x14ac:dyDescent="0.25">
      <c r="A504" t="s">
        <v>147</v>
      </c>
      <c r="B504" t="s">
        <v>148</v>
      </c>
      <c r="C504" t="s">
        <v>340</v>
      </c>
      <c r="D504">
        <v>5452798</v>
      </c>
      <c r="E504" t="s">
        <v>63</v>
      </c>
      <c r="F504" t="s">
        <v>1</v>
      </c>
      <c r="G504" t="s">
        <v>69</v>
      </c>
      <c r="H504" s="1">
        <v>45110</v>
      </c>
      <c r="I504" s="1">
        <v>45286</v>
      </c>
      <c r="J504" t="s">
        <v>150</v>
      </c>
      <c r="N504" t="s">
        <v>151</v>
      </c>
      <c r="O504" t="s">
        <v>17</v>
      </c>
      <c r="P504" t="s">
        <v>152</v>
      </c>
      <c r="Q504" t="s">
        <v>153</v>
      </c>
      <c r="R504" t="s">
        <v>67</v>
      </c>
      <c r="S504">
        <v>312878</v>
      </c>
      <c r="T504" t="s">
        <v>147</v>
      </c>
      <c r="U504" s="56" t="str">
        <f>IFERROR(VLOOKUP(H504,'FIN CAL LOOKUP'!A:J,7,1),"")</f>
        <v>JUL, FY24</v>
      </c>
      <c r="V504" s="56" t="str">
        <f>IFERROR(VLOOKUP(I504,'FIN CAL LOOKUP'!B:K,9,1),"")</f>
        <v>Q2, FY24</v>
      </c>
      <c r="W504" s="56" t="str">
        <f>IFERROR(VLOOKUP(S504,'Active Employees '!B:R,17,0),"NA")</f>
        <v>eCommerce &amp; Omni Channel</v>
      </c>
    </row>
    <row r="505" spans="1:23" x14ac:dyDescent="0.25">
      <c r="A505" t="s">
        <v>661</v>
      </c>
      <c r="B505" t="s">
        <v>662</v>
      </c>
      <c r="C505" t="s">
        <v>340</v>
      </c>
      <c r="D505">
        <v>5452798</v>
      </c>
      <c r="E505" t="s">
        <v>63</v>
      </c>
      <c r="F505" t="s">
        <v>29</v>
      </c>
      <c r="H505" s="1"/>
      <c r="I505" s="1"/>
      <c r="J505" t="s">
        <v>623</v>
      </c>
      <c r="N505" t="s">
        <v>643</v>
      </c>
      <c r="O505" t="s">
        <v>13</v>
      </c>
      <c r="P505" t="s">
        <v>644</v>
      </c>
      <c r="Q505" t="s">
        <v>645</v>
      </c>
      <c r="R505" t="s">
        <v>67</v>
      </c>
      <c r="S505">
        <v>305326</v>
      </c>
      <c r="T505" t="s">
        <v>661</v>
      </c>
      <c r="U505" s="56" t="str">
        <f>IFERROR(VLOOKUP(H505,'FIN CAL LOOKUP'!A:J,7,1),"")</f>
        <v/>
      </c>
      <c r="V505" s="56" t="str">
        <f>IFERROR(VLOOKUP(I505,'FIN CAL LOOKUP'!B:K,9,1),"")</f>
        <v/>
      </c>
      <c r="W505" s="56" t="str">
        <f>IFERROR(VLOOKUP(S505,'Active Employees '!B:R,17,0),"NA")</f>
        <v>eCommerce &amp; Omni Channel</v>
      </c>
    </row>
    <row r="506" spans="1:23" x14ac:dyDescent="0.25">
      <c r="A506" t="s">
        <v>424</v>
      </c>
      <c r="B506" t="s">
        <v>425</v>
      </c>
      <c r="C506" t="s">
        <v>340</v>
      </c>
      <c r="D506">
        <v>5452798</v>
      </c>
      <c r="E506" t="s">
        <v>63</v>
      </c>
      <c r="F506" t="s">
        <v>2</v>
      </c>
      <c r="H506" s="1">
        <v>45204</v>
      </c>
      <c r="I506" s="1"/>
      <c r="J506" t="s">
        <v>209</v>
      </c>
      <c r="N506" t="s">
        <v>426</v>
      </c>
      <c r="O506" t="s">
        <v>17</v>
      </c>
      <c r="P506" t="s">
        <v>427</v>
      </c>
      <c r="Q506" t="s">
        <v>428</v>
      </c>
      <c r="R506" t="s">
        <v>67</v>
      </c>
      <c r="S506">
        <v>312259</v>
      </c>
      <c r="T506" t="s">
        <v>424</v>
      </c>
      <c r="U506" s="56" t="str">
        <f>IFERROR(VLOOKUP(H506,'FIN CAL LOOKUP'!A:J,7,1),"")</f>
        <v>OCT, FY24</v>
      </c>
      <c r="V506" s="56" t="str">
        <f>IFERROR(VLOOKUP(I506,'FIN CAL LOOKUP'!B:K,9,1),"")</f>
        <v/>
      </c>
      <c r="W506" s="56" t="str">
        <f>IFERROR(VLOOKUP(S506,'Active Employees '!B:R,17,0),"NA")</f>
        <v>IT</v>
      </c>
    </row>
    <row r="507" spans="1:23" x14ac:dyDescent="0.25">
      <c r="A507" t="s">
        <v>900</v>
      </c>
      <c r="B507" t="s">
        <v>901</v>
      </c>
      <c r="C507" t="s">
        <v>340</v>
      </c>
      <c r="D507">
        <v>5452798</v>
      </c>
      <c r="E507" t="s">
        <v>63</v>
      </c>
      <c r="F507" t="s">
        <v>2</v>
      </c>
      <c r="H507" s="1">
        <v>45232</v>
      </c>
      <c r="I507" s="1"/>
      <c r="J507" t="s">
        <v>209</v>
      </c>
      <c r="N507" t="s">
        <v>210</v>
      </c>
      <c r="O507" t="s">
        <v>17</v>
      </c>
      <c r="P507" t="s">
        <v>211</v>
      </c>
      <c r="Q507" t="s">
        <v>212</v>
      </c>
      <c r="R507" t="s">
        <v>67</v>
      </c>
      <c r="S507">
        <v>327323</v>
      </c>
      <c r="T507" t="s">
        <v>902</v>
      </c>
      <c r="U507" s="56" t="str">
        <f>IFERROR(VLOOKUP(H507,'FIN CAL LOOKUP'!A:J,7,1),"")</f>
        <v>NOV, FY24</v>
      </c>
      <c r="V507" s="56" t="str">
        <f>IFERROR(VLOOKUP(I507,'FIN CAL LOOKUP'!B:K,9,1),"")</f>
        <v/>
      </c>
      <c r="W507" s="56" t="str">
        <f>IFERROR(VLOOKUP(S507,'Active Employees '!B:R,17,0),"NA")</f>
        <v>IT</v>
      </c>
    </row>
    <row r="508" spans="1:23" x14ac:dyDescent="0.25">
      <c r="A508" t="s">
        <v>186</v>
      </c>
      <c r="B508" t="s">
        <v>187</v>
      </c>
      <c r="C508" t="s">
        <v>340</v>
      </c>
      <c r="D508">
        <v>5452798</v>
      </c>
      <c r="E508" t="s">
        <v>63</v>
      </c>
      <c r="F508" t="s">
        <v>29</v>
      </c>
      <c r="H508" s="1"/>
      <c r="I508" s="1"/>
      <c r="J508" t="s">
        <v>181</v>
      </c>
      <c r="N508" t="s">
        <v>188</v>
      </c>
      <c r="O508" t="s">
        <v>17</v>
      </c>
      <c r="P508" t="s">
        <v>183</v>
      </c>
      <c r="Q508" t="s">
        <v>184</v>
      </c>
      <c r="R508" t="s">
        <v>67</v>
      </c>
      <c r="S508">
        <v>298244</v>
      </c>
      <c r="T508" t="s">
        <v>186</v>
      </c>
      <c r="U508" s="56" t="str">
        <f>IFERROR(VLOOKUP(H508,'FIN CAL LOOKUP'!A:J,7,1),"")</f>
        <v/>
      </c>
      <c r="V508" s="56" t="str">
        <f>IFERROR(VLOOKUP(I508,'FIN CAL LOOKUP'!B:K,9,1),"")</f>
        <v/>
      </c>
      <c r="W508" s="56" t="str">
        <f>IFERROR(VLOOKUP(S508,'Active Employees '!B:R,17,0),"NA")</f>
        <v>IT</v>
      </c>
    </row>
    <row r="509" spans="1:23" x14ac:dyDescent="0.25">
      <c r="A509" t="s">
        <v>981</v>
      </c>
      <c r="B509" t="s">
        <v>982</v>
      </c>
      <c r="C509" t="s">
        <v>340</v>
      </c>
      <c r="D509">
        <v>5452798</v>
      </c>
      <c r="E509" t="s">
        <v>63</v>
      </c>
      <c r="F509" t="s">
        <v>29</v>
      </c>
      <c r="H509" s="1"/>
      <c r="I509" s="1"/>
      <c r="J509" t="s">
        <v>439</v>
      </c>
      <c r="N509" t="s">
        <v>151</v>
      </c>
      <c r="O509" t="s">
        <v>17</v>
      </c>
      <c r="P509" t="s">
        <v>236</v>
      </c>
      <c r="Q509" t="s">
        <v>237</v>
      </c>
      <c r="R509" t="s">
        <v>67</v>
      </c>
      <c r="S509">
        <v>232822</v>
      </c>
      <c r="T509" t="s">
        <v>981</v>
      </c>
      <c r="U509" s="56" t="str">
        <f>IFERROR(VLOOKUP(H509,'FIN CAL LOOKUP'!A:J,7,1),"")</f>
        <v/>
      </c>
      <c r="V509" s="56" t="str">
        <f>IFERROR(VLOOKUP(I509,'FIN CAL LOOKUP'!B:K,9,1),"")</f>
        <v/>
      </c>
      <c r="W509" s="56" t="str">
        <f>IFERROR(VLOOKUP(S509,'Active Employees '!B:R,17,0),"NA")</f>
        <v>IT</v>
      </c>
    </row>
    <row r="510" spans="1:23" x14ac:dyDescent="0.25">
      <c r="A510" t="s">
        <v>1017</v>
      </c>
      <c r="B510" t="s">
        <v>1018</v>
      </c>
      <c r="C510" t="s">
        <v>340</v>
      </c>
      <c r="D510">
        <v>5452798</v>
      </c>
      <c r="E510" t="s">
        <v>63</v>
      </c>
      <c r="F510" t="s">
        <v>29</v>
      </c>
      <c r="H510" s="1"/>
      <c r="I510" s="1"/>
      <c r="J510" t="s">
        <v>439</v>
      </c>
      <c r="N510" t="s">
        <v>188</v>
      </c>
      <c r="O510" t="s">
        <v>17</v>
      </c>
      <c r="P510" t="s">
        <v>236</v>
      </c>
      <c r="Q510" t="s">
        <v>237</v>
      </c>
      <c r="R510" s="5" t="s">
        <v>67</v>
      </c>
      <c r="S510">
        <v>316845</v>
      </c>
      <c r="T510" t="s">
        <v>1017</v>
      </c>
      <c r="U510" s="56" t="str">
        <f>IFERROR(VLOOKUP(H510,'FIN CAL LOOKUP'!A:J,7,1),"")</f>
        <v/>
      </c>
      <c r="V510" s="56" t="str">
        <f>IFERROR(VLOOKUP(I510,'FIN CAL LOOKUP'!B:K,9,1),"")</f>
        <v/>
      </c>
      <c r="W510" s="56" t="str">
        <f>IFERROR(VLOOKUP(S510,'Active Employees '!B:R,17,0),"NA")</f>
        <v>IT</v>
      </c>
    </row>
    <row r="511" spans="1:23" x14ac:dyDescent="0.25">
      <c r="A511" t="s">
        <v>179</v>
      </c>
      <c r="B511" t="s">
        <v>180</v>
      </c>
      <c r="C511" t="s">
        <v>340</v>
      </c>
      <c r="D511">
        <v>5452798</v>
      </c>
      <c r="E511" t="s">
        <v>63</v>
      </c>
      <c r="F511" t="s">
        <v>29</v>
      </c>
      <c r="H511" s="1"/>
      <c r="I511" s="1"/>
      <c r="J511" t="s">
        <v>181</v>
      </c>
      <c r="N511" t="s">
        <v>182</v>
      </c>
      <c r="O511" t="s">
        <v>17</v>
      </c>
      <c r="P511" t="s">
        <v>183</v>
      </c>
      <c r="Q511" t="s">
        <v>184</v>
      </c>
      <c r="R511" t="s">
        <v>67</v>
      </c>
      <c r="S511">
        <v>230709</v>
      </c>
      <c r="T511" t="s">
        <v>179</v>
      </c>
      <c r="U511" s="56" t="str">
        <f>IFERROR(VLOOKUP(H511,'FIN CAL LOOKUP'!A:J,7,1),"")</f>
        <v/>
      </c>
      <c r="V511" s="56" t="str">
        <f>IFERROR(VLOOKUP(I511,'FIN CAL LOOKUP'!B:K,9,1),"")</f>
        <v/>
      </c>
      <c r="W511" s="56" t="str">
        <f>IFERROR(VLOOKUP(S511,'Active Employees '!B:R,17,0),"NA")</f>
        <v>IT</v>
      </c>
    </row>
    <row r="512" spans="1:23" x14ac:dyDescent="0.25">
      <c r="A512" t="s">
        <v>1197</v>
      </c>
      <c r="B512" t="s">
        <v>1198</v>
      </c>
      <c r="C512" t="s">
        <v>340</v>
      </c>
      <c r="D512">
        <v>5452798</v>
      </c>
      <c r="E512" t="s">
        <v>63</v>
      </c>
      <c r="F512" t="s">
        <v>1</v>
      </c>
      <c r="G512" t="s">
        <v>69</v>
      </c>
      <c r="H512" s="1">
        <v>45176</v>
      </c>
      <c r="I512" s="1">
        <v>45176</v>
      </c>
      <c r="J512" t="s">
        <v>249</v>
      </c>
      <c r="N512" t="s">
        <v>250</v>
      </c>
      <c r="O512" t="s">
        <v>16</v>
      </c>
      <c r="Q512" t="s">
        <v>277</v>
      </c>
      <c r="R512" t="s">
        <v>67</v>
      </c>
      <c r="S512">
        <v>323623</v>
      </c>
      <c r="T512" t="s">
        <v>1199</v>
      </c>
      <c r="U512" s="56" t="str">
        <f>IFERROR(VLOOKUP(H512,'FIN CAL LOOKUP'!A:J,7,1),"")</f>
        <v>SEP, FY24</v>
      </c>
      <c r="V512" s="56" t="str">
        <f>IFERROR(VLOOKUP(I512,'FIN CAL LOOKUP'!B:K,9,1),"")</f>
        <v>Q1, FY24</v>
      </c>
      <c r="W512" s="56" t="str">
        <f>IFERROR(VLOOKUP(S512,'Active Employees '!B:R,17,0),"NA")</f>
        <v>Human Resources</v>
      </c>
    </row>
    <row r="513" spans="1:23" x14ac:dyDescent="0.25">
      <c r="A513" t="s">
        <v>1129</v>
      </c>
      <c r="B513" t="s">
        <v>1130</v>
      </c>
      <c r="C513" t="s">
        <v>340</v>
      </c>
      <c r="D513">
        <v>5452798</v>
      </c>
      <c r="E513" t="s">
        <v>63</v>
      </c>
      <c r="F513" t="s">
        <v>1</v>
      </c>
      <c r="G513" t="s">
        <v>69</v>
      </c>
      <c r="H513" s="1">
        <v>45109</v>
      </c>
      <c r="I513" s="1">
        <v>45301</v>
      </c>
      <c r="J513" t="s">
        <v>150</v>
      </c>
      <c r="N513" t="s">
        <v>1131</v>
      </c>
      <c r="O513" t="s">
        <v>17</v>
      </c>
      <c r="P513" t="s">
        <v>152</v>
      </c>
      <c r="Q513" t="s">
        <v>153</v>
      </c>
      <c r="R513" s="5" t="s">
        <v>67</v>
      </c>
      <c r="S513">
        <v>323134</v>
      </c>
      <c r="T513" t="s">
        <v>1129</v>
      </c>
      <c r="U513" s="56" t="str">
        <f>IFERROR(VLOOKUP(H513,'FIN CAL LOOKUP'!A:J,7,1),"")</f>
        <v>JUL, FY24</v>
      </c>
      <c r="V513" s="56" t="str">
        <f>IFERROR(VLOOKUP(I513,'FIN CAL LOOKUP'!B:K,9,1),"")</f>
        <v>Q3, FY24</v>
      </c>
      <c r="W513" s="56" t="str">
        <f>IFERROR(VLOOKUP(S513,'Active Employees '!B:R,17,0),"NA")</f>
        <v>IT</v>
      </c>
    </row>
    <row r="514" spans="1:23" x14ac:dyDescent="0.25">
      <c r="A514" t="s">
        <v>1353</v>
      </c>
      <c r="B514" t="s">
        <v>1354</v>
      </c>
      <c r="C514" t="s">
        <v>340</v>
      </c>
      <c r="D514">
        <v>5452798</v>
      </c>
      <c r="E514" t="s">
        <v>63</v>
      </c>
      <c r="F514" t="s">
        <v>1</v>
      </c>
      <c r="G514" t="s">
        <v>69</v>
      </c>
      <c r="H514" s="1">
        <v>45175</v>
      </c>
      <c r="I514" s="1">
        <v>45175</v>
      </c>
      <c r="J514" t="s">
        <v>249</v>
      </c>
      <c r="N514" t="s">
        <v>1191</v>
      </c>
      <c r="O514" t="s">
        <v>16</v>
      </c>
      <c r="Q514" t="s">
        <v>277</v>
      </c>
      <c r="R514" t="s">
        <v>67</v>
      </c>
      <c r="S514">
        <v>320135</v>
      </c>
      <c r="T514" t="s">
        <v>1353</v>
      </c>
      <c r="U514" s="56" t="str">
        <f>IFERROR(VLOOKUP(H514,'FIN CAL LOOKUP'!A:J,7,1),"")</f>
        <v>SEP, FY24</v>
      </c>
      <c r="V514" s="56" t="str">
        <f>IFERROR(VLOOKUP(I514,'FIN CAL LOOKUP'!B:K,9,1),"")</f>
        <v>Q1, FY24</v>
      </c>
      <c r="W514" s="56" t="str">
        <f>IFERROR(VLOOKUP(S514,'Active Employees '!B:R,17,0),"NA")</f>
        <v>Human Resources</v>
      </c>
    </row>
    <row r="515" spans="1:23" x14ac:dyDescent="0.25">
      <c r="A515" t="s">
        <v>511</v>
      </c>
      <c r="B515" t="s">
        <v>512</v>
      </c>
      <c r="C515" t="s">
        <v>340</v>
      </c>
      <c r="D515">
        <v>5452798</v>
      </c>
      <c r="E515" t="s">
        <v>63</v>
      </c>
      <c r="F515" t="s">
        <v>29</v>
      </c>
      <c r="H515" s="1"/>
      <c r="I515" s="1"/>
      <c r="J515" t="s">
        <v>271</v>
      </c>
      <c r="N515" t="s">
        <v>513</v>
      </c>
      <c r="O515" t="s">
        <v>22</v>
      </c>
      <c r="P515" t="s">
        <v>481</v>
      </c>
      <c r="Q515" t="s">
        <v>482</v>
      </c>
      <c r="R515">
        <v>5900</v>
      </c>
      <c r="S515">
        <v>239117</v>
      </c>
      <c r="T515" t="s">
        <v>511</v>
      </c>
      <c r="U515" s="56" t="str">
        <f>IFERROR(VLOOKUP(H515,'FIN CAL LOOKUP'!A:J,7,1),"")</f>
        <v/>
      </c>
      <c r="V515" s="56" t="str">
        <f>IFERROR(VLOOKUP(I515,'FIN CAL LOOKUP'!B:K,9,1),"")</f>
        <v/>
      </c>
      <c r="W515" s="56" t="str">
        <f>IFERROR(VLOOKUP(S515,'Active Employees '!B:R,17,0),"NA")</f>
        <v>SPG Development</v>
      </c>
    </row>
    <row r="516" spans="1:23" x14ac:dyDescent="0.25">
      <c r="A516" t="s">
        <v>667</v>
      </c>
      <c r="B516" t="s">
        <v>668</v>
      </c>
      <c r="C516" t="s">
        <v>340</v>
      </c>
      <c r="D516">
        <v>5452798</v>
      </c>
      <c r="E516" t="s">
        <v>63</v>
      </c>
      <c r="F516" t="s">
        <v>29</v>
      </c>
      <c r="H516" s="1"/>
      <c r="I516" s="1"/>
      <c r="J516" t="s">
        <v>156</v>
      </c>
      <c r="N516" t="s">
        <v>669</v>
      </c>
      <c r="O516" t="s">
        <v>18</v>
      </c>
      <c r="P516" t="s">
        <v>109</v>
      </c>
      <c r="Q516" t="s">
        <v>121</v>
      </c>
      <c r="R516" t="s">
        <v>67</v>
      </c>
      <c r="S516">
        <v>326713</v>
      </c>
      <c r="T516" t="s">
        <v>670</v>
      </c>
      <c r="U516" s="56" t="str">
        <f>IFERROR(VLOOKUP(H516,'FIN CAL LOOKUP'!A:J,7,1),"")</f>
        <v/>
      </c>
      <c r="V516" s="56" t="str">
        <f>IFERROR(VLOOKUP(I516,'FIN CAL LOOKUP'!B:K,9,1),"")</f>
        <v/>
      </c>
      <c r="W516" s="56" t="str">
        <f>IFERROR(VLOOKUP(S516,'Active Employees '!B:R,17,0),"NA")</f>
        <v>Marketing</v>
      </c>
    </row>
    <row r="517" spans="1:23" x14ac:dyDescent="0.25">
      <c r="A517" t="s">
        <v>925</v>
      </c>
      <c r="B517" t="s">
        <v>926</v>
      </c>
      <c r="C517" t="s">
        <v>340</v>
      </c>
      <c r="D517">
        <v>5452798</v>
      </c>
      <c r="E517" t="s">
        <v>63</v>
      </c>
      <c r="F517" t="s">
        <v>29</v>
      </c>
      <c r="H517" s="1"/>
      <c r="I517" s="1"/>
      <c r="J517" t="s">
        <v>927</v>
      </c>
      <c r="N517" t="s">
        <v>643</v>
      </c>
      <c r="O517" t="s">
        <v>13</v>
      </c>
      <c r="P517" t="s">
        <v>644</v>
      </c>
      <c r="Q517" t="s">
        <v>645</v>
      </c>
      <c r="R517" t="s">
        <v>67</v>
      </c>
      <c r="S517">
        <v>299399</v>
      </c>
      <c r="T517" t="s">
        <v>925</v>
      </c>
      <c r="U517" s="56" t="str">
        <f>IFERROR(VLOOKUP(H517,'FIN CAL LOOKUP'!A:J,7,1),"")</f>
        <v/>
      </c>
      <c r="V517" s="56" t="str">
        <f>IFERROR(VLOOKUP(I517,'FIN CAL LOOKUP'!B:K,9,1),"")</f>
        <v/>
      </c>
      <c r="W517" s="56" t="str">
        <f>IFERROR(VLOOKUP(S517,'Active Employees '!B:R,17,0),"NA")</f>
        <v>eCommerce &amp; Omni Channel</v>
      </c>
    </row>
    <row r="518" spans="1:23" x14ac:dyDescent="0.25">
      <c r="A518" t="s">
        <v>721</v>
      </c>
      <c r="B518" t="s">
        <v>722</v>
      </c>
      <c r="C518" t="s">
        <v>340</v>
      </c>
      <c r="D518">
        <v>5452798</v>
      </c>
      <c r="E518" t="s">
        <v>63</v>
      </c>
      <c r="F518" t="s">
        <v>29</v>
      </c>
      <c r="H518" s="1"/>
      <c r="I518" s="1"/>
      <c r="J518" t="s">
        <v>156</v>
      </c>
      <c r="N518" t="s">
        <v>108</v>
      </c>
      <c r="O518" t="s">
        <v>18</v>
      </c>
      <c r="P518" t="s">
        <v>109</v>
      </c>
      <c r="Q518" t="s">
        <v>432</v>
      </c>
      <c r="R518" t="s">
        <v>67</v>
      </c>
      <c r="S518">
        <v>312091</v>
      </c>
      <c r="T518" t="s">
        <v>723</v>
      </c>
      <c r="U518" s="56" t="str">
        <f>IFERROR(VLOOKUP(H518,'FIN CAL LOOKUP'!A:J,7,1),"")</f>
        <v/>
      </c>
      <c r="V518" s="56" t="str">
        <f>IFERROR(VLOOKUP(I518,'FIN CAL LOOKUP'!B:K,9,1),"")</f>
        <v/>
      </c>
      <c r="W518" s="56" t="str">
        <f>IFERROR(VLOOKUP(S518,'Active Employees '!B:R,17,0),"NA")</f>
        <v>Marketing</v>
      </c>
    </row>
    <row r="519" spans="1:23" x14ac:dyDescent="0.25">
      <c r="A519" t="s">
        <v>1010</v>
      </c>
      <c r="B519" t="s">
        <v>1011</v>
      </c>
      <c r="C519" t="s">
        <v>340</v>
      </c>
      <c r="D519">
        <v>5452798</v>
      </c>
      <c r="E519" t="s">
        <v>63</v>
      </c>
      <c r="F519" t="s">
        <v>29</v>
      </c>
      <c r="H519" s="1"/>
      <c r="I519" s="1"/>
      <c r="J519" t="s">
        <v>141</v>
      </c>
      <c r="N519" t="s">
        <v>597</v>
      </c>
      <c r="O519" t="s">
        <v>17</v>
      </c>
      <c r="P519" t="s">
        <v>143</v>
      </c>
      <c r="Q519" t="s">
        <v>144</v>
      </c>
      <c r="R519" t="s">
        <v>67</v>
      </c>
      <c r="S519">
        <v>317309</v>
      </c>
      <c r="T519" t="s">
        <v>1012</v>
      </c>
      <c r="U519" s="56" t="str">
        <f>IFERROR(VLOOKUP(H519,'FIN CAL LOOKUP'!A:J,7,1),"")</f>
        <v/>
      </c>
      <c r="V519" s="56" t="str">
        <f>IFERROR(VLOOKUP(I519,'FIN CAL LOOKUP'!B:K,9,1),"")</f>
        <v/>
      </c>
      <c r="W519" s="56" t="str">
        <f>IFERROR(VLOOKUP(S519,'Active Employees '!B:R,17,0),"NA")</f>
        <v>IT</v>
      </c>
    </row>
    <row r="520" spans="1:23" x14ac:dyDescent="0.25">
      <c r="A520" t="s">
        <v>138</v>
      </c>
      <c r="B520" t="s">
        <v>139</v>
      </c>
      <c r="C520" t="s">
        <v>340</v>
      </c>
      <c r="D520">
        <v>5452798</v>
      </c>
      <c r="E520" t="s">
        <v>63</v>
      </c>
      <c r="F520" t="s">
        <v>29</v>
      </c>
      <c r="H520" s="1"/>
      <c r="I520" s="1"/>
      <c r="J520" t="s">
        <v>141</v>
      </c>
      <c r="N520" t="s">
        <v>142</v>
      </c>
      <c r="O520" t="s">
        <v>17</v>
      </c>
      <c r="P520" t="s">
        <v>143</v>
      </c>
      <c r="Q520" t="s">
        <v>144</v>
      </c>
      <c r="R520" t="s">
        <v>67</v>
      </c>
      <c r="S520">
        <v>327402</v>
      </c>
      <c r="T520" t="s">
        <v>145</v>
      </c>
      <c r="U520" s="56" t="str">
        <f>IFERROR(VLOOKUP(H520,'FIN CAL LOOKUP'!A:J,7,1),"")</f>
        <v/>
      </c>
      <c r="V520" s="56" t="str">
        <f>IFERROR(VLOOKUP(I520,'FIN CAL LOOKUP'!B:K,9,1),"")</f>
        <v/>
      </c>
      <c r="W520" s="56" t="str">
        <f>IFERROR(VLOOKUP(S520,'Active Employees '!B:R,17,0),"NA")</f>
        <v>IT</v>
      </c>
    </row>
    <row r="521" spans="1:23" x14ac:dyDescent="0.25">
      <c r="A521" t="s">
        <v>1015</v>
      </c>
      <c r="B521" t="s">
        <v>1016</v>
      </c>
      <c r="C521" t="s">
        <v>340</v>
      </c>
      <c r="D521">
        <v>5452798</v>
      </c>
      <c r="E521" t="s">
        <v>63</v>
      </c>
      <c r="F521" t="s">
        <v>29</v>
      </c>
      <c r="H521" s="1"/>
      <c r="I521" s="1"/>
      <c r="J521" t="s">
        <v>439</v>
      </c>
      <c r="N521" t="s">
        <v>151</v>
      </c>
      <c r="O521" t="s">
        <v>17</v>
      </c>
      <c r="P521" t="s">
        <v>236</v>
      </c>
      <c r="Q521" t="s">
        <v>237</v>
      </c>
      <c r="R521" t="s">
        <v>67</v>
      </c>
      <c r="S521">
        <v>322133</v>
      </c>
      <c r="T521" t="s">
        <v>1015</v>
      </c>
      <c r="U521" s="56" t="str">
        <f>IFERROR(VLOOKUP(H521,'FIN CAL LOOKUP'!A:J,7,1),"")</f>
        <v/>
      </c>
      <c r="V521" s="56" t="str">
        <f>IFERROR(VLOOKUP(I521,'FIN CAL LOOKUP'!B:K,9,1),"")</f>
        <v/>
      </c>
      <c r="W521" s="56" t="str">
        <f>IFERROR(VLOOKUP(S521,'Active Employees '!B:R,17,0),"NA")</f>
        <v>IT</v>
      </c>
    </row>
    <row r="522" spans="1:23" x14ac:dyDescent="0.25">
      <c r="A522" t="s">
        <v>595</v>
      </c>
      <c r="B522" t="s">
        <v>596</v>
      </c>
      <c r="C522" t="s">
        <v>340</v>
      </c>
      <c r="D522">
        <v>5452798</v>
      </c>
      <c r="E522" t="s">
        <v>63</v>
      </c>
      <c r="F522" t="s">
        <v>2</v>
      </c>
      <c r="H522" s="1">
        <v>45097</v>
      </c>
      <c r="I522" s="1"/>
      <c r="J522" t="s">
        <v>141</v>
      </c>
      <c r="N522" t="s">
        <v>597</v>
      </c>
      <c r="O522" t="s">
        <v>17</v>
      </c>
      <c r="P522" t="s">
        <v>143</v>
      </c>
      <c r="Q522" t="s">
        <v>144</v>
      </c>
      <c r="R522" t="s">
        <v>67</v>
      </c>
      <c r="S522">
        <v>312588</v>
      </c>
      <c r="T522" t="s">
        <v>598</v>
      </c>
      <c r="U522" s="56" t="str">
        <f>IFERROR(VLOOKUP(H522,'FIN CAL LOOKUP'!A:J,7,1),"")</f>
        <v>JUN, FY23</v>
      </c>
      <c r="V522" s="56" t="str">
        <f>IFERROR(VLOOKUP(I522,'FIN CAL LOOKUP'!B:K,9,1),"")</f>
        <v/>
      </c>
      <c r="W522" s="56" t="str">
        <f>IFERROR(VLOOKUP(S522,'Active Employees '!B:R,17,0),"NA")</f>
        <v>IT</v>
      </c>
    </row>
    <row r="523" spans="1:23" x14ac:dyDescent="0.25">
      <c r="A523" t="s">
        <v>989</v>
      </c>
      <c r="B523" t="s">
        <v>990</v>
      </c>
      <c r="C523" t="s">
        <v>340</v>
      </c>
      <c r="D523">
        <v>5452798</v>
      </c>
      <c r="E523" t="s">
        <v>63</v>
      </c>
      <c r="F523" t="s">
        <v>29</v>
      </c>
      <c r="H523" s="1"/>
      <c r="I523" s="1"/>
      <c r="J523" t="s">
        <v>141</v>
      </c>
      <c r="N523" t="s">
        <v>151</v>
      </c>
      <c r="O523" t="s">
        <v>17</v>
      </c>
      <c r="P523" t="s">
        <v>143</v>
      </c>
      <c r="Q523" t="s">
        <v>144</v>
      </c>
      <c r="R523" t="s">
        <v>67</v>
      </c>
      <c r="S523">
        <v>205869</v>
      </c>
      <c r="T523" t="s">
        <v>991</v>
      </c>
      <c r="U523" s="56" t="str">
        <f>IFERROR(VLOOKUP(H523,'FIN CAL LOOKUP'!A:J,7,1),"")</f>
        <v/>
      </c>
      <c r="V523" s="56" t="str">
        <f>IFERROR(VLOOKUP(I523,'FIN CAL LOOKUP'!B:K,9,1),"")</f>
        <v/>
      </c>
      <c r="W523" s="56" t="str">
        <f>IFERROR(VLOOKUP(S523,'Active Employees '!B:R,17,0),"NA")</f>
        <v>IT</v>
      </c>
    </row>
    <row r="524" spans="1:23" x14ac:dyDescent="0.25">
      <c r="A524" t="s">
        <v>635</v>
      </c>
      <c r="B524" t="s">
        <v>636</v>
      </c>
      <c r="C524" t="s">
        <v>340</v>
      </c>
      <c r="D524">
        <v>5452798</v>
      </c>
      <c r="E524" t="s">
        <v>63</v>
      </c>
      <c r="F524" t="s">
        <v>29</v>
      </c>
      <c r="H524" s="1"/>
      <c r="I524" s="1"/>
      <c r="J524" t="s">
        <v>628</v>
      </c>
      <c r="N524" t="s">
        <v>637</v>
      </c>
      <c r="O524" t="s">
        <v>18</v>
      </c>
      <c r="P524" t="s">
        <v>103</v>
      </c>
      <c r="Q524" t="s">
        <v>638</v>
      </c>
      <c r="R524" t="s">
        <v>67</v>
      </c>
      <c r="S524">
        <v>324195</v>
      </c>
      <c r="T524" t="s">
        <v>635</v>
      </c>
      <c r="U524" s="56" t="str">
        <f>IFERROR(VLOOKUP(H524,'FIN CAL LOOKUP'!A:J,7,1),"")</f>
        <v/>
      </c>
      <c r="V524" s="56" t="str">
        <f>IFERROR(VLOOKUP(I524,'FIN CAL LOOKUP'!B:K,9,1),"")</f>
        <v/>
      </c>
      <c r="W524" s="56" t="str">
        <f>IFERROR(VLOOKUP(S524,'Active Employees '!B:R,17,0),"NA")</f>
        <v>eCommerce &amp; Omni Channel</v>
      </c>
    </row>
    <row r="525" spans="1:23" x14ac:dyDescent="0.25">
      <c r="A525" t="s">
        <v>641</v>
      </c>
      <c r="B525" t="s">
        <v>642</v>
      </c>
      <c r="C525" t="s">
        <v>340</v>
      </c>
      <c r="D525">
        <v>5452798</v>
      </c>
      <c r="E525" t="s">
        <v>63</v>
      </c>
      <c r="F525" t="s">
        <v>29</v>
      </c>
      <c r="H525" s="1"/>
      <c r="I525" s="1"/>
      <c r="J525" t="s">
        <v>623</v>
      </c>
      <c r="N525" t="s">
        <v>643</v>
      </c>
      <c r="O525" t="s">
        <v>13</v>
      </c>
      <c r="P525" t="s">
        <v>644</v>
      </c>
      <c r="Q525" t="s">
        <v>645</v>
      </c>
      <c r="R525" t="s">
        <v>67</v>
      </c>
      <c r="S525">
        <v>237223</v>
      </c>
      <c r="T525" t="s">
        <v>646</v>
      </c>
      <c r="U525" s="56" t="str">
        <f>IFERROR(VLOOKUP(H525,'FIN CAL LOOKUP'!A:J,7,1),"")</f>
        <v/>
      </c>
      <c r="V525" s="56" t="str">
        <f>IFERROR(VLOOKUP(I525,'FIN CAL LOOKUP'!B:K,9,1),"")</f>
        <v/>
      </c>
      <c r="W525" s="56" t="str">
        <f>IFERROR(VLOOKUP(S525,'Active Employees '!B:R,17,0),"NA")</f>
        <v>eCommerce &amp; Omni Channel</v>
      </c>
    </row>
    <row r="526" spans="1:23" x14ac:dyDescent="0.25">
      <c r="A526" t="s">
        <v>570</v>
      </c>
      <c r="B526" t="s">
        <v>571</v>
      </c>
      <c r="C526" t="s">
        <v>340</v>
      </c>
      <c r="D526">
        <v>5452798</v>
      </c>
      <c r="E526" t="s">
        <v>63</v>
      </c>
      <c r="F526" t="s">
        <v>1</v>
      </c>
      <c r="G526" t="s">
        <v>69</v>
      </c>
      <c r="H526" s="1">
        <v>44916</v>
      </c>
      <c r="I526" s="1">
        <v>44916</v>
      </c>
      <c r="J526" t="s">
        <v>176</v>
      </c>
      <c r="N526" t="s">
        <v>157</v>
      </c>
      <c r="O526" t="s">
        <v>18</v>
      </c>
      <c r="P526" t="s">
        <v>109</v>
      </c>
      <c r="Q526" t="s">
        <v>391</v>
      </c>
      <c r="R526" t="s">
        <v>67</v>
      </c>
      <c r="S526">
        <v>312829</v>
      </c>
      <c r="T526" t="s">
        <v>573</v>
      </c>
      <c r="U526" s="56" t="str">
        <f>IFERROR(VLOOKUP(H526,'FIN CAL LOOKUP'!A:J,7,1),"")</f>
        <v>DEC, FY23</v>
      </c>
      <c r="V526" s="56" t="str">
        <f>IFERROR(VLOOKUP(I526,'FIN CAL LOOKUP'!B:K,9,1),"")</f>
        <v>Q2, FY23</v>
      </c>
      <c r="W526" s="56" t="str">
        <f>IFERROR(VLOOKUP(S526,'Active Employees '!B:R,17,0),"NA")</f>
        <v>Marketing</v>
      </c>
    </row>
    <row r="527" spans="1:23" x14ac:dyDescent="0.25">
      <c r="A527" t="s">
        <v>663</v>
      </c>
      <c r="B527" t="s">
        <v>664</v>
      </c>
      <c r="C527" t="s">
        <v>340</v>
      </c>
      <c r="D527">
        <v>5452798</v>
      </c>
      <c r="E527" t="s">
        <v>63</v>
      </c>
      <c r="F527" t="s">
        <v>29</v>
      </c>
      <c r="H527" s="1"/>
      <c r="I527" s="1"/>
      <c r="J527" t="s">
        <v>132</v>
      </c>
      <c r="N527" t="s">
        <v>133</v>
      </c>
      <c r="O527" t="s">
        <v>16</v>
      </c>
      <c r="Q527" t="s">
        <v>129</v>
      </c>
      <c r="R527" t="s">
        <v>67</v>
      </c>
      <c r="S527">
        <v>201940</v>
      </c>
      <c r="T527" t="s">
        <v>663</v>
      </c>
      <c r="U527" s="56" t="str">
        <f>IFERROR(VLOOKUP(H527,'FIN CAL LOOKUP'!A:J,7,1),"")</f>
        <v/>
      </c>
      <c r="V527" s="56" t="str">
        <f>IFERROR(VLOOKUP(I527,'FIN CAL LOOKUP'!B:K,9,1),"")</f>
        <v/>
      </c>
      <c r="W527" s="56" t="str">
        <f>IFERROR(VLOOKUP(S527,'Active Employees '!B:R,17,0),"NA")</f>
        <v>Human Resources</v>
      </c>
    </row>
    <row r="528" spans="1:23" x14ac:dyDescent="0.25">
      <c r="A528" t="s">
        <v>656</v>
      </c>
      <c r="B528" t="s">
        <v>657</v>
      </c>
      <c r="C528" t="s">
        <v>340</v>
      </c>
      <c r="D528">
        <v>5452798</v>
      </c>
      <c r="E528" t="s">
        <v>63</v>
      </c>
      <c r="F528" t="s">
        <v>29</v>
      </c>
      <c r="H528" s="1"/>
      <c r="I528" s="1"/>
      <c r="J528" t="s">
        <v>623</v>
      </c>
      <c r="N528" t="s">
        <v>643</v>
      </c>
      <c r="O528" t="s">
        <v>13</v>
      </c>
      <c r="P528" t="s">
        <v>644</v>
      </c>
      <c r="Q528" t="s">
        <v>645</v>
      </c>
      <c r="R528" t="s">
        <v>67</v>
      </c>
      <c r="S528">
        <v>240591</v>
      </c>
      <c r="T528" t="s">
        <v>656</v>
      </c>
      <c r="U528" s="56" t="str">
        <f>IFERROR(VLOOKUP(H528,'FIN CAL LOOKUP'!A:J,7,1),"")</f>
        <v/>
      </c>
      <c r="V528" s="56" t="str">
        <f>IFERROR(VLOOKUP(I528,'FIN CAL LOOKUP'!B:K,9,1),"")</f>
        <v/>
      </c>
      <c r="W528" s="56" t="str">
        <f>IFERROR(VLOOKUP(S528,'Active Employees '!B:R,17,0),"NA")</f>
        <v>eCommerce &amp; Omni Channel</v>
      </c>
    </row>
    <row r="529" spans="1:23" x14ac:dyDescent="0.25">
      <c r="A529" t="s">
        <v>1007</v>
      </c>
      <c r="B529" t="s">
        <v>1008</v>
      </c>
      <c r="C529" t="s">
        <v>340</v>
      </c>
      <c r="D529">
        <v>5452798</v>
      </c>
      <c r="E529" t="s">
        <v>63</v>
      </c>
      <c r="F529" t="s">
        <v>29</v>
      </c>
      <c r="H529" s="1"/>
      <c r="I529" s="1"/>
      <c r="J529" t="s">
        <v>439</v>
      </c>
      <c r="N529" t="s">
        <v>1009</v>
      </c>
      <c r="O529" t="s">
        <v>17</v>
      </c>
      <c r="P529" t="s">
        <v>223</v>
      </c>
      <c r="Q529" t="s">
        <v>245</v>
      </c>
      <c r="R529" t="s">
        <v>67</v>
      </c>
      <c r="S529">
        <v>229776</v>
      </c>
      <c r="T529" t="s">
        <v>1007</v>
      </c>
      <c r="U529" s="56" t="str">
        <f>IFERROR(VLOOKUP(H529,'FIN CAL LOOKUP'!A:J,7,1),"")</f>
        <v/>
      </c>
      <c r="V529" s="56" t="str">
        <f>IFERROR(VLOOKUP(I529,'FIN CAL LOOKUP'!B:K,9,1),"")</f>
        <v/>
      </c>
      <c r="W529" s="56" t="str">
        <f>IFERROR(VLOOKUP(S529,'Active Employees '!B:R,17,0),"NA")</f>
        <v>IT</v>
      </c>
    </row>
    <row r="530" spans="1:23" x14ac:dyDescent="0.25">
      <c r="A530" t="s">
        <v>306</v>
      </c>
      <c r="B530" t="s">
        <v>307</v>
      </c>
      <c r="C530" t="s">
        <v>340</v>
      </c>
      <c r="D530">
        <v>5452798</v>
      </c>
      <c r="E530" t="s">
        <v>63</v>
      </c>
      <c r="F530" t="s">
        <v>2</v>
      </c>
      <c r="H530" s="1">
        <v>45043</v>
      </c>
      <c r="I530" s="1"/>
      <c r="J530" t="s">
        <v>150</v>
      </c>
      <c r="N530" t="s">
        <v>151</v>
      </c>
      <c r="O530" t="s">
        <v>17</v>
      </c>
      <c r="P530" t="s">
        <v>152</v>
      </c>
      <c r="Q530" t="s">
        <v>153</v>
      </c>
      <c r="R530" t="s">
        <v>67</v>
      </c>
      <c r="S530">
        <v>325420</v>
      </c>
      <c r="T530" t="s">
        <v>306</v>
      </c>
      <c r="U530" s="56" t="str">
        <f>IFERROR(VLOOKUP(H530,'FIN CAL LOOKUP'!A:J,7,1),"")</f>
        <v>MAY, FY23</v>
      </c>
      <c r="V530" s="56" t="str">
        <f>IFERROR(VLOOKUP(I530,'FIN CAL LOOKUP'!B:K,9,1),"")</f>
        <v/>
      </c>
      <c r="W530" s="56" t="str">
        <f>IFERROR(VLOOKUP(S530,'Active Employees '!B:R,17,0),"NA")</f>
        <v>eCommerce &amp; Omni Channel</v>
      </c>
    </row>
    <row r="531" spans="1:23" x14ac:dyDescent="0.25">
      <c r="A531" t="s">
        <v>977</v>
      </c>
      <c r="B531" t="s">
        <v>978</v>
      </c>
      <c r="C531" t="s">
        <v>340</v>
      </c>
      <c r="D531">
        <v>5452798</v>
      </c>
      <c r="E531" t="s">
        <v>63</v>
      </c>
      <c r="F531" t="s">
        <v>29</v>
      </c>
      <c r="H531" s="1"/>
      <c r="I531" s="1"/>
      <c r="J531" t="s">
        <v>439</v>
      </c>
      <c r="N531" t="s">
        <v>151</v>
      </c>
      <c r="O531" t="s">
        <v>17</v>
      </c>
      <c r="P531" t="s">
        <v>236</v>
      </c>
      <c r="Q531" t="s">
        <v>237</v>
      </c>
      <c r="R531" t="s">
        <v>67</v>
      </c>
      <c r="S531">
        <v>209435</v>
      </c>
      <c r="T531" t="s">
        <v>977</v>
      </c>
      <c r="U531" s="56" t="str">
        <f>IFERROR(VLOOKUP(H531,'FIN CAL LOOKUP'!A:J,7,1),"")</f>
        <v/>
      </c>
      <c r="V531" s="56" t="str">
        <f>IFERROR(VLOOKUP(I531,'FIN CAL LOOKUP'!B:K,9,1),"")</f>
        <v/>
      </c>
      <c r="W531" s="56" t="str">
        <f>IFERROR(VLOOKUP(S531,'Active Employees '!B:R,17,0),"NA")</f>
        <v>IT</v>
      </c>
    </row>
    <row r="532" spans="1:23" x14ac:dyDescent="0.25">
      <c r="A532" t="s">
        <v>719</v>
      </c>
      <c r="B532" t="s">
        <v>720</v>
      </c>
      <c r="C532" t="s">
        <v>340</v>
      </c>
      <c r="D532">
        <v>5452798</v>
      </c>
      <c r="E532" t="s">
        <v>63</v>
      </c>
      <c r="F532" t="s">
        <v>29</v>
      </c>
      <c r="H532" s="1"/>
      <c r="I532" s="1"/>
      <c r="J532" t="s">
        <v>156</v>
      </c>
      <c r="N532" t="s">
        <v>120</v>
      </c>
      <c r="O532" t="s">
        <v>18</v>
      </c>
      <c r="P532" t="s">
        <v>109</v>
      </c>
      <c r="Q532" t="s">
        <v>121</v>
      </c>
      <c r="R532" t="s">
        <v>67</v>
      </c>
      <c r="S532">
        <v>321063</v>
      </c>
      <c r="T532" t="s">
        <v>719</v>
      </c>
      <c r="U532" s="56" t="str">
        <f>IFERROR(VLOOKUP(H532,'FIN CAL LOOKUP'!A:J,7,1),"")</f>
        <v/>
      </c>
      <c r="V532" s="56" t="str">
        <f>IFERROR(VLOOKUP(I532,'FIN CAL LOOKUP'!B:K,9,1),"")</f>
        <v/>
      </c>
      <c r="W532" s="56" t="str">
        <f>IFERROR(VLOOKUP(S532,'Active Employees '!B:R,17,0),"NA")</f>
        <v>Marketing</v>
      </c>
    </row>
    <row r="533" spans="1:23" x14ac:dyDescent="0.25">
      <c r="A533" t="s">
        <v>621</v>
      </c>
      <c r="B533" t="s">
        <v>622</v>
      </c>
      <c r="C533" t="s">
        <v>340</v>
      </c>
      <c r="D533">
        <v>5452798</v>
      </c>
      <c r="E533" t="s">
        <v>63</v>
      </c>
      <c r="F533" t="s">
        <v>29</v>
      </c>
      <c r="H533" s="1"/>
      <c r="I533" s="1"/>
      <c r="J533" t="s">
        <v>623</v>
      </c>
      <c r="N533" t="s">
        <v>558</v>
      </c>
      <c r="O533" t="s">
        <v>13</v>
      </c>
      <c r="P533" t="s">
        <v>559</v>
      </c>
      <c r="Q533" t="s">
        <v>624</v>
      </c>
      <c r="R533" t="s">
        <v>67</v>
      </c>
      <c r="S533">
        <v>325608</v>
      </c>
      <c r="T533" t="s">
        <v>621</v>
      </c>
      <c r="U533" s="56" t="str">
        <f>IFERROR(VLOOKUP(H533,'FIN CAL LOOKUP'!A:J,7,1),"")</f>
        <v/>
      </c>
      <c r="V533" s="56" t="str">
        <f>IFERROR(VLOOKUP(I533,'FIN CAL LOOKUP'!B:K,9,1),"")</f>
        <v/>
      </c>
      <c r="W533" s="56" t="str">
        <f>IFERROR(VLOOKUP(S533,'Active Employees '!B:R,17,0),"NA")</f>
        <v>eCommerce &amp; Omni Channel</v>
      </c>
    </row>
    <row r="534" spans="1:23" x14ac:dyDescent="0.25">
      <c r="A534" t="s">
        <v>566</v>
      </c>
      <c r="B534" t="s">
        <v>567</v>
      </c>
      <c r="C534" t="s">
        <v>340</v>
      </c>
      <c r="D534">
        <v>5452798</v>
      </c>
      <c r="E534" t="s">
        <v>63</v>
      </c>
      <c r="F534" t="s">
        <v>29</v>
      </c>
      <c r="H534" s="1"/>
      <c r="I534" s="1"/>
      <c r="J534" t="s">
        <v>568</v>
      </c>
      <c r="N534" t="s">
        <v>569</v>
      </c>
      <c r="O534" t="s">
        <v>20</v>
      </c>
      <c r="Q534" t="s">
        <v>504</v>
      </c>
      <c r="R534">
        <v>6000</v>
      </c>
      <c r="S534">
        <v>331521</v>
      </c>
      <c r="T534" t="s">
        <v>566</v>
      </c>
      <c r="U534" s="56" t="str">
        <f>IFERROR(VLOOKUP(H534,'FIN CAL LOOKUP'!A:J,7,1),"")</f>
        <v/>
      </c>
      <c r="V534" s="56" t="str">
        <f>IFERROR(VLOOKUP(I534,'FIN CAL LOOKUP'!B:K,9,1),"")</f>
        <v/>
      </c>
      <c r="W534" s="56" t="str">
        <f>IFERROR(VLOOKUP(S534,'Active Employees '!B:R,17,0),"NA")</f>
        <v>Spotlight Group Aviation</v>
      </c>
    </row>
    <row r="535" spans="1:23" x14ac:dyDescent="0.25">
      <c r="A535" t="s">
        <v>1192</v>
      </c>
      <c r="B535" t="s">
        <v>1193</v>
      </c>
      <c r="C535" t="s">
        <v>340</v>
      </c>
      <c r="D535">
        <v>5452798</v>
      </c>
      <c r="E535" t="s">
        <v>63</v>
      </c>
      <c r="F535" t="s">
        <v>1</v>
      </c>
      <c r="G535" t="s">
        <v>69</v>
      </c>
      <c r="H535" s="1">
        <v>45175</v>
      </c>
      <c r="I535" s="1">
        <v>45176</v>
      </c>
      <c r="J535" t="s">
        <v>249</v>
      </c>
      <c r="N535" t="s">
        <v>250</v>
      </c>
      <c r="O535" t="s">
        <v>16</v>
      </c>
      <c r="Q535" t="s">
        <v>277</v>
      </c>
      <c r="R535" t="s">
        <v>67</v>
      </c>
      <c r="S535">
        <v>229474</v>
      </c>
      <c r="T535" t="s">
        <v>1192</v>
      </c>
      <c r="U535" s="56" t="str">
        <f>IFERROR(VLOOKUP(H535,'FIN CAL LOOKUP'!A:J,7,1),"")</f>
        <v>SEP, FY24</v>
      </c>
      <c r="V535" s="56" t="str">
        <f>IFERROR(VLOOKUP(I535,'FIN CAL LOOKUP'!B:K,9,1),"")</f>
        <v>Q1, FY24</v>
      </c>
      <c r="W535" s="56" t="str">
        <f>IFERROR(VLOOKUP(S535,'Active Employees '!B:R,17,0),"NA")</f>
        <v>Human Resources</v>
      </c>
    </row>
    <row r="536" spans="1:23" x14ac:dyDescent="0.25">
      <c r="A536" t="s">
        <v>716</v>
      </c>
      <c r="B536" t="s">
        <v>717</v>
      </c>
      <c r="C536" t="s">
        <v>340</v>
      </c>
      <c r="D536">
        <v>5452798</v>
      </c>
      <c r="E536" t="s">
        <v>63</v>
      </c>
      <c r="F536" t="s">
        <v>29</v>
      </c>
      <c r="H536" s="1"/>
      <c r="I536" s="1"/>
      <c r="J536" t="s">
        <v>156</v>
      </c>
      <c r="N536" t="s">
        <v>718</v>
      </c>
      <c r="O536" t="s">
        <v>18</v>
      </c>
      <c r="P536" t="s">
        <v>109</v>
      </c>
      <c r="R536" t="s">
        <v>67</v>
      </c>
      <c r="S536">
        <v>240563</v>
      </c>
      <c r="T536" t="s">
        <v>716</v>
      </c>
      <c r="U536" s="56" t="str">
        <f>IFERROR(VLOOKUP(H536,'FIN CAL LOOKUP'!A:J,7,1),"")</f>
        <v/>
      </c>
      <c r="V536" s="56" t="str">
        <f>IFERROR(VLOOKUP(I536,'FIN CAL LOOKUP'!B:K,9,1),"")</f>
        <v/>
      </c>
      <c r="W536" s="56" t="str">
        <f>IFERROR(VLOOKUP(S536,'Active Employees '!B:R,17,0),"NA")</f>
        <v>Marketing</v>
      </c>
    </row>
    <row r="537" spans="1:23" x14ac:dyDescent="0.25">
      <c r="A537" t="s">
        <v>275</v>
      </c>
      <c r="B537" t="s">
        <v>276</v>
      </c>
      <c r="C537" t="s">
        <v>340</v>
      </c>
      <c r="D537">
        <v>5452798</v>
      </c>
      <c r="E537" t="s">
        <v>63</v>
      </c>
      <c r="F537" t="s">
        <v>1</v>
      </c>
      <c r="G537" t="s">
        <v>69</v>
      </c>
      <c r="H537" s="1">
        <v>45176</v>
      </c>
      <c r="I537" s="1">
        <v>45176</v>
      </c>
      <c r="J537" t="s">
        <v>249</v>
      </c>
      <c r="N537" t="s">
        <v>250</v>
      </c>
      <c r="O537" t="s">
        <v>16</v>
      </c>
      <c r="Q537" t="s">
        <v>277</v>
      </c>
      <c r="R537" t="s">
        <v>67</v>
      </c>
      <c r="S537">
        <v>328927</v>
      </c>
      <c r="T537" t="s">
        <v>278</v>
      </c>
      <c r="U537" s="56" t="str">
        <f>IFERROR(VLOOKUP(H537,'FIN CAL LOOKUP'!A:J,7,1),"")</f>
        <v>SEP, FY24</v>
      </c>
      <c r="V537" s="56" t="str">
        <f>IFERROR(VLOOKUP(I537,'FIN CAL LOOKUP'!B:K,9,1),"")</f>
        <v>Q1, FY24</v>
      </c>
      <c r="W537" s="56" t="str">
        <f>IFERROR(VLOOKUP(S537,'Active Employees '!B:R,17,0),"NA")</f>
        <v>Human Resources</v>
      </c>
    </row>
    <row r="538" spans="1:23" x14ac:dyDescent="0.25">
      <c r="A538" t="s">
        <v>189</v>
      </c>
      <c r="B538" t="s">
        <v>190</v>
      </c>
      <c r="C538" t="s">
        <v>340</v>
      </c>
      <c r="D538">
        <v>5452798</v>
      </c>
      <c r="E538" t="s">
        <v>63</v>
      </c>
      <c r="F538" t="s">
        <v>29</v>
      </c>
      <c r="H538" s="1"/>
      <c r="I538" s="1"/>
      <c r="J538" t="s">
        <v>181</v>
      </c>
      <c r="N538" t="s">
        <v>191</v>
      </c>
      <c r="O538" t="s">
        <v>17</v>
      </c>
      <c r="P538" t="s">
        <v>183</v>
      </c>
      <c r="Q538" t="s">
        <v>192</v>
      </c>
      <c r="R538" t="s">
        <v>67</v>
      </c>
      <c r="S538">
        <v>332231</v>
      </c>
      <c r="T538" t="s">
        <v>193</v>
      </c>
      <c r="U538" s="56" t="str">
        <f>IFERROR(VLOOKUP(H538,'FIN CAL LOOKUP'!A:J,7,1),"")</f>
        <v/>
      </c>
      <c r="V538" s="56" t="str">
        <f>IFERROR(VLOOKUP(I538,'FIN CAL LOOKUP'!B:K,9,1),"")</f>
        <v/>
      </c>
      <c r="W538" s="56" t="str">
        <f>IFERROR(VLOOKUP(S538,'Active Employees '!B:R,17,0),"NA")</f>
        <v>IT</v>
      </c>
    </row>
    <row r="539" spans="1:23" x14ac:dyDescent="0.25">
      <c r="A539" t="s">
        <v>15420</v>
      </c>
      <c r="B539" t="s">
        <v>1468</v>
      </c>
      <c r="C539" t="s">
        <v>340</v>
      </c>
      <c r="D539">
        <v>5452798</v>
      </c>
      <c r="E539" t="s">
        <v>63</v>
      </c>
      <c r="F539" t="s">
        <v>2</v>
      </c>
      <c r="H539" s="1">
        <v>45107</v>
      </c>
      <c r="I539" s="1"/>
      <c r="J539" t="s">
        <v>70</v>
      </c>
      <c r="N539" t="s">
        <v>71</v>
      </c>
      <c r="O539" t="s">
        <v>16</v>
      </c>
      <c r="Q539" t="s">
        <v>72</v>
      </c>
      <c r="R539" t="s">
        <v>67</v>
      </c>
      <c r="S539">
        <v>313819</v>
      </c>
      <c r="T539" t="s">
        <v>15420</v>
      </c>
      <c r="U539" s="56" t="str">
        <f>IFERROR(VLOOKUP(H539,'FIN CAL LOOKUP'!A:J,7,1),"")</f>
        <v>JUL, FY24</v>
      </c>
      <c r="V539" s="56" t="str">
        <f>IFERROR(VLOOKUP(I539,'FIN CAL LOOKUP'!B:K,9,1),"")</f>
        <v/>
      </c>
      <c r="W539" s="56" t="str">
        <f>IFERROR(VLOOKUP(S539,'Active Employees '!B:R,17,0),"NA")</f>
        <v>Human Resources</v>
      </c>
    </row>
    <row r="540" spans="1:23" x14ac:dyDescent="0.25">
      <c r="A540" t="s">
        <v>532</v>
      </c>
      <c r="B540" t="s">
        <v>533</v>
      </c>
      <c r="C540" t="s">
        <v>340</v>
      </c>
      <c r="D540">
        <v>5452798</v>
      </c>
      <c r="E540" t="s">
        <v>63</v>
      </c>
      <c r="F540" t="s">
        <v>29</v>
      </c>
      <c r="H540" s="1"/>
      <c r="I540" s="1"/>
      <c r="J540" t="s">
        <v>271</v>
      </c>
      <c r="N540" t="s">
        <v>525</v>
      </c>
      <c r="O540" t="s">
        <v>20</v>
      </c>
      <c r="Q540" t="s">
        <v>504</v>
      </c>
      <c r="R540">
        <v>6000</v>
      </c>
      <c r="S540">
        <v>298498</v>
      </c>
      <c r="T540" t="s">
        <v>534</v>
      </c>
      <c r="U540" s="56" t="str">
        <f>IFERROR(VLOOKUP(H540,'FIN CAL LOOKUP'!A:J,7,1),"")</f>
        <v/>
      </c>
      <c r="V540" s="56" t="str">
        <f>IFERROR(VLOOKUP(I540,'FIN CAL LOOKUP'!B:K,9,1),"")</f>
        <v/>
      </c>
      <c r="W540" s="56" t="str">
        <f>IFERROR(VLOOKUP(S540,'Active Employees '!B:R,17,0),"NA")</f>
        <v>Spotlight Group Aviation</v>
      </c>
    </row>
    <row r="541" spans="1:23" x14ac:dyDescent="0.25">
      <c r="A541" t="s">
        <v>1189</v>
      </c>
      <c r="B541" t="s">
        <v>1190</v>
      </c>
      <c r="C541" t="s">
        <v>340</v>
      </c>
      <c r="D541">
        <v>5452798</v>
      </c>
      <c r="E541" t="s">
        <v>63</v>
      </c>
      <c r="F541" t="s">
        <v>1</v>
      </c>
      <c r="G541" t="s">
        <v>69</v>
      </c>
      <c r="H541" s="1">
        <v>45188</v>
      </c>
      <c r="I541" s="1">
        <v>45191</v>
      </c>
      <c r="J541" t="s">
        <v>249</v>
      </c>
      <c r="N541" t="s">
        <v>1191</v>
      </c>
      <c r="O541" t="s">
        <v>16</v>
      </c>
      <c r="Q541" t="s">
        <v>277</v>
      </c>
      <c r="R541" t="s">
        <v>67</v>
      </c>
      <c r="S541">
        <v>321483</v>
      </c>
      <c r="T541" t="s">
        <v>1189</v>
      </c>
      <c r="U541" s="56" t="str">
        <f>IFERROR(VLOOKUP(H541,'FIN CAL LOOKUP'!A:J,7,1),"")</f>
        <v>SEP, FY24</v>
      </c>
      <c r="V541" s="56" t="str">
        <f>IFERROR(VLOOKUP(I541,'FIN CAL LOOKUP'!B:K,9,1),"")</f>
        <v>Q1, FY24</v>
      </c>
      <c r="W541" s="56" t="str">
        <f>IFERROR(VLOOKUP(S541,'Active Employees '!B:R,17,0),"NA")</f>
        <v>Human Resources</v>
      </c>
    </row>
    <row r="542" spans="1:23" x14ac:dyDescent="0.25">
      <c r="A542" t="s">
        <v>692</v>
      </c>
      <c r="B542" t="s">
        <v>693</v>
      </c>
      <c r="C542" t="s">
        <v>340</v>
      </c>
      <c r="D542">
        <v>5452798</v>
      </c>
      <c r="E542" t="s">
        <v>63</v>
      </c>
      <c r="F542" t="s">
        <v>29</v>
      </c>
      <c r="H542" s="1"/>
      <c r="I542" s="1"/>
      <c r="J542" t="s">
        <v>694</v>
      </c>
      <c r="N542" t="s">
        <v>695</v>
      </c>
      <c r="O542" t="s">
        <v>18</v>
      </c>
      <c r="P542" t="s">
        <v>103</v>
      </c>
      <c r="Q542" t="s">
        <v>696</v>
      </c>
      <c r="R542" t="s">
        <v>67</v>
      </c>
      <c r="S542">
        <v>335235</v>
      </c>
      <c r="T542" t="s">
        <v>692</v>
      </c>
      <c r="U542" s="56" t="str">
        <f>IFERROR(VLOOKUP(H542,'FIN CAL LOOKUP'!A:J,7,1),"")</f>
        <v/>
      </c>
      <c r="V542" s="56" t="str">
        <f>IFERROR(VLOOKUP(I542,'FIN CAL LOOKUP'!B:K,9,1),"")</f>
        <v/>
      </c>
      <c r="W542" s="56" t="str">
        <f>IFERROR(VLOOKUP(S542,'Active Employees '!B:R,17,0),"NA")</f>
        <v>eCommerce &amp; Omni Channel</v>
      </c>
    </row>
    <row r="543" spans="1:23" x14ac:dyDescent="0.25">
      <c r="A543" t="s">
        <v>219</v>
      </c>
      <c r="B543" t="s">
        <v>220</v>
      </c>
      <c r="C543" t="s">
        <v>340</v>
      </c>
      <c r="D543">
        <v>5452798</v>
      </c>
      <c r="E543" t="s">
        <v>63</v>
      </c>
      <c r="F543" t="s">
        <v>29</v>
      </c>
      <c r="H543" s="1"/>
      <c r="I543" s="1"/>
      <c r="J543" t="s">
        <v>221</v>
      </c>
      <c r="N543" t="s">
        <v>222</v>
      </c>
      <c r="O543" t="s">
        <v>17</v>
      </c>
      <c r="P543" t="s">
        <v>223</v>
      </c>
      <c r="Q543" t="s">
        <v>224</v>
      </c>
      <c r="R543" t="s">
        <v>67</v>
      </c>
      <c r="S543">
        <v>221119</v>
      </c>
      <c r="T543" t="s">
        <v>219</v>
      </c>
      <c r="U543" s="56" t="str">
        <f>IFERROR(VLOOKUP(H543,'FIN CAL LOOKUP'!A:J,7,1),"")</f>
        <v/>
      </c>
      <c r="V543" s="56" t="str">
        <f>IFERROR(VLOOKUP(I543,'FIN CAL LOOKUP'!B:K,9,1),"")</f>
        <v/>
      </c>
      <c r="W543" s="56" t="str">
        <f>IFERROR(VLOOKUP(S543,'Active Employees '!B:R,17,0),"NA")</f>
        <v>IT</v>
      </c>
    </row>
    <row r="544" spans="1:23" x14ac:dyDescent="0.25">
      <c r="A544" t="s">
        <v>1287</v>
      </c>
      <c r="B544" t="s">
        <v>1288</v>
      </c>
      <c r="C544" t="s">
        <v>340</v>
      </c>
      <c r="D544">
        <v>5452798</v>
      </c>
      <c r="E544" t="s">
        <v>63</v>
      </c>
      <c r="F544" t="s">
        <v>1</v>
      </c>
      <c r="G544" t="s">
        <v>69</v>
      </c>
      <c r="H544" s="1">
        <v>45475</v>
      </c>
      <c r="I544" s="1">
        <v>45476</v>
      </c>
      <c r="J544" t="s">
        <v>249</v>
      </c>
      <c r="N544" t="s">
        <v>250</v>
      </c>
      <c r="O544" t="s">
        <v>16</v>
      </c>
      <c r="Q544" t="s">
        <v>277</v>
      </c>
      <c r="R544" t="s">
        <v>67</v>
      </c>
      <c r="S544">
        <v>328014</v>
      </c>
      <c r="T544" t="s">
        <v>1287</v>
      </c>
      <c r="U544" s="56" t="str">
        <f>IFERROR(VLOOKUP(H544,'FIN CAL LOOKUP'!A:J,7,1),"")</f>
        <v>JUL, FY25</v>
      </c>
      <c r="V544" s="56" t="str">
        <f>IFERROR(VLOOKUP(I544,'FIN CAL LOOKUP'!B:K,9,1),"")</f>
        <v>Q4, FY24</v>
      </c>
      <c r="W544" s="56" t="str">
        <f>IFERROR(VLOOKUP(S544,'Active Employees '!B:R,17,0),"NA")</f>
        <v>Human Resources</v>
      </c>
    </row>
    <row r="545" spans="1:23" x14ac:dyDescent="0.25">
      <c r="A545" t="s">
        <v>338</v>
      </c>
      <c r="B545" t="s">
        <v>339</v>
      </c>
      <c r="C545" t="s">
        <v>340</v>
      </c>
      <c r="D545">
        <v>5452798</v>
      </c>
      <c r="E545" t="s">
        <v>63</v>
      </c>
      <c r="F545" t="s">
        <v>1</v>
      </c>
      <c r="G545" t="s">
        <v>69</v>
      </c>
      <c r="H545" s="1">
        <v>45161</v>
      </c>
      <c r="I545" s="1">
        <v>45165</v>
      </c>
      <c r="J545" t="s">
        <v>209</v>
      </c>
      <c r="N545" t="s">
        <v>341</v>
      </c>
      <c r="O545" t="s">
        <v>17</v>
      </c>
      <c r="P545" t="s">
        <v>211</v>
      </c>
      <c r="Q545" t="s">
        <v>212</v>
      </c>
      <c r="R545" t="s">
        <v>67</v>
      </c>
      <c r="S545">
        <v>298251</v>
      </c>
      <c r="T545" t="s">
        <v>342</v>
      </c>
      <c r="U545" s="56" t="str">
        <f>IFERROR(VLOOKUP(H545,'FIN CAL LOOKUP'!A:J,7,1),"")</f>
        <v>AUG, FY24</v>
      </c>
      <c r="V545" s="56" t="str">
        <f>IFERROR(VLOOKUP(I545,'FIN CAL LOOKUP'!B:K,9,1),"")</f>
        <v>Q1, FY24</v>
      </c>
      <c r="W545" s="56" t="str">
        <f>IFERROR(VLOOKUP(S545,'Active Employees '!B:R,17,0),"NA")</f>
        <v>IT</v>
      </c>
    </row>
    <row r="546" spans="1:23" x14ac:dyDescent="0.25">
      <c r="A546" t="s">
        <v>84</v>
      </c>
      <c r="B546" t="s">
        <v>85</v>
      </c>
      <c r="C546" t="s">
        <v>340</v>
      </c>
      <c r="D546">
        <v>5452798</v>
      </c>
      <c r="E546" t="s">
        <v>63</v>
      </c>
      <c r="F546" t="s">
        <v>29</v>
      </c>
      <c r="H546" s="1"/>
      <c r="I546" s="1"/>
      <c r="J546" t="s">
        <v>86</v>
      </c>
      <c r="N546" t="s">
        <v>87</v>
      </c>
      <c r="O546" t="s">
        <v>12</v>
      </c>
      <c r="Q546" t="s">
        <v>88</v>
      </c>
      <c r="R546" t="s">
        <v>67</v>
      </c>
      <c r="S546">
        <v>325839</v>
      </c>
      <c r="T546" t="s">
        <v>84</v>
      </c>
      <c r="U546" s="56" t="str">
        <f>IFERROR(VLOOKUP(H546,'FIN CAL LOOKUP'!A:J,7,1),"")</f>
        <v/>
      </c>
      <c r="V546" s="56" t="str">
        <f>IFERROR(VLOOKUP(I546,'FIN CAL LOOKUP'!B:K,9,1),"")</f>
        <v/>
      </c>
      <c r="W546" s="56" t="str">
        <f>IFERROR(VLOOKUP(S546,'Active Employees '!B:R,17,0),"NA")</f>
        <v>Insights &amp; Analytics</v>
      </c>
    </row>
    <row r="547" spans="1:23" x14ac:dyDescent="0.25">
      <c r="A547" t="s">
        <v>326</v>
      </c>
      <c r="B547" t="s">
        <v>327</v>
      </c>
      <c r="C547" t="s">
        <v>340</v>
      </c>
      <c r="D547">
        <v>5452798</v>
      </c>
      <c r="E547" t="s">
        <v>63</v>
      </c>
      <c r="F547" t="s">
        <v>1</v>
      </c>
      <c r="G547" t="s">
        <v>69</v>
      </c>
      <c r="H547" s="1">
        <v>45476</v>
      </c>
      <c r="I547" s="1">
        <v>45476</v>
      </c>
      <c r="J547" t="s">
        <v>70</v>
      </c>
      <c r="N547" t="s">
        <v>82</v>
      </c>
      <c r="O547" t="s">
        <v>16</v>
      </c>
      <c r="Q547" t="s">
        <v>72</v>
      </c>
      <c r="R547" t="s">
        <v>67</v>
      </c>
      <c r="S547">
        <v>313944</v>
      </c>
      <c r="T547" t="s">
        <v>326</v>
      </c>
      <c r="U547" s="56" t="str">
        <f>IFERROR(VLOOKUP(H547,'FIN CAL LOOKUP'!A:J,7,1),"")</f>
        <v>JUL, FY25</v>
      </c>
      <c r="V547" s="56" t="str">
        <f>IFERROR(VLOOKUP(I547,'FIN CAL LOOKUP'!B:K,9,1),"")</f>
        <v>Q4, FY24</v>
      </c>
      <c r="W547" s="56" t="str">
        <f>IFERROR(VLOOKUP(S547,'Active Employees '!B:R,17,0),"NA")</f>
        <v>Human Resources</v>
      </c>
    </row>
    <row r="548" spans="1:23" x14ac:dyDescent="0.25">
      <c r="A548" t="s">
        <v>268</v>
      </c>
      <c r="B548" t="s">
        <v>269</v>
      </c>
      <c r="C548" t="s">
        <v>340</v>
      </c>
      <c r="D548">
        <v>5452798</v>
      </c>
      <c r="E548" t="s">
        <v>63</v>
      </c>
      <c r="F548" t="s">
        <v>1</v>
      </c>
      <c r="G548" t="s">
        <v>69</v>
      </c>
      <c r="H548" s="1">
        <v>44908</v>
      </c>
      <c r="I548" s="1">
        <v>44910</v>
      </c>
      <c r="J548" t="s">
        <v>271</v>
      </c>
      <c r="N548" t="s">
        <v>272</v>
      </c>
      <c r="Q548" t="s">
        <v>198</v>
      </c>
      <c r="R548" t="s">
        <v>273</v>
      </c>
      <c r="S548">
        <v>241018</v>
      </c>
      <c r="T548" t="s">
        <v>274</v>
      </c>
      <c r="U548" s="56" t="str">
        <f>IFERROR(VLOOKUP(H548,'FIN CAL LOOKUP'!A:J,7,1),"")</f>
        <v>DEC, FY23</v>
      </c>
      <c r="V548" s="56" t="str">
        <f>IFERROR(VLOOKUP(I548,'FIN CAL LOOKUP'!B:K,9,1),"")</f>
        <v>Q2, FY23</v>
      </c>
      <c r="W548" s="56" t="str">
        <f>IFERROR(VLOOKUP(S548,'Active Employees '!B:R,17,0),"NA")</f>
        <v>FFM</v>
      </c>
    </row>
    <row r="549" spans="1:23" x14ac:dyDescent="0.25">
      <c r="A549" t="s">
        <v>631</v>
      </c>
      <c r="B549" t="s">
        <v>632</v>
      </c>
      <c r="C549" t="s">
        <v>340</v>
      </c>
      <c r="D549">
        <v>5452798</v>
      </c>
      <c r="E549" t="s">
        <v>63</v>
      </c>
      <c r="F549" t="s">
        <v>29</v>
      </c>
      <c r="H549" s="1"/>
      <c r="I549" s="1"/>
      <c r="J549" t="s">
        <v>160</v>
      </c>
      <c r="N549" t="s">
        <v>633</v>
      </c>
      <c r="O549" t="s">
        <v>13</v>
      </c>
      <c r="P549" t="s">
        <v>559</v>
      </c>
      <c r="Q549" t="s">
        <v>630</v>
      </c>
      <c r="R549" s="5" t="s">
        <v>67</v>
      </c>
      <c r="S549">
        <v>232850</v>
      </c>
      <c r="T549" t="s">
        <v>634</v>
      </c>
      <c r="U549" s="56" t="str">
        <f>IFERROR(VLOOKUP(H549,'FIN CAL LOOKUP'!A:J,7,1),"")</f>
        <v/>
      </c>
      <c r="V549" s="56" t="str">
        <f>IFERROR(VLOOKUP(I549,'FIN CAL LOOKUP'!B:K,9,1),"")</f>
        <v/>
      </c>
      <c r="W549" s="56" t="str">
        <f>IFERROR(VLOOKUP(S549,'Active Employees '!B:R,17,0),"NA")</f>
        <v>eCommerce &amp; Omni Channel</v>
      </c>
    </row>
    <row r="550" spans="1:23" x14ac:dyDescent="0.25">
      <c r="A550" t="s">
        <v>226</v>
      </c>
      <c r="B550" t="s">
        <v>227</v>
      </c>
      <c r="C550" t="s">
        <v>340</v>
      </c>
      <c r="D550">
        <v>5452798</v>
      </c>
      <c r="E550" t="s">
        <v>63</v>
      </c>
      <c r="F550" t="s">
        <v>29</v>
      </c>
      <c r="H550" s="1"/>
      <c r="I550" s="1"/>
      <c r="J550" t="s">
        <v>86</v>
      </c>
      <c r="N550" t="s">
        <v>87</v>
      </c>
      <c r="O550" t="s">
        <v>12</v>
      </c>
      <c r="Q550" t="s">
        <v>88</v>
      </c>
      <c r="R550" t="s">
        <v>67</v>
      </c>
      <c r="S550">
        <v>327436</v>
      </c>
      <c r="T550" t="s">
        <v>228</v>
      </c>
      <c r="U550" s="56" t="str">
        <f>IFERROR(VLOOKUP(H550,'FIN CAL LOOKUP'!A:J,7,1),"")</f>
        <v/>
      </c>
      <c r="V550" s="56" t="str">
        <f>IFERROR(VLOOKUP(I550,'FIN CAL LOOKUP'!B:K,9,1),"")</f>
        <v/>
      </c>
      <c r="W550" s="56" t="str">
        <f>IFERROR(VLOOKUP(S550,'Active Employees '!B:R,17,0),"NA")</f>
        <v>Insights &amp; Analytics</v>
      </c>
    </row>
    <row r="551" spans="1:23" x14ac:dyDescent="0.25">
      <c r="A551" t="s">
        <v>561</v>
      </c>
      <c r="B551" t="s">
        <v>562</v>
      </c>
      <c r="C551" t="s">
        <v>340</v>
      </c>
      <c r="D551">
        <v>5452798</v>
      </c>
      <c r="E551" t="s">
        <v>63</v>
      </c>
      <c r="F551" t="s">
        <v>2</v>
      </c>
      <c r="H551" s="1">
        <v>44937</v>
      </c>
      <c r="I551" s="1"/>
      <c r="J551" t="s">
        <v>564</v>
      </c>
      <c r="N551" t="s">
        <v>565</v>
      </c>
      <c r="O551" t="s">
        <v>15418</v>
      </c>
      <c r="P551" t="s">
        <v>203</v>
      </c>
      <c r="Q551" t="s">
        <v>204</v>
      </c>
      <c r="R551" t="s">
        <v>67</v>
      </c>
      <c r="S551">
        <v>228551</v>
      </c>
      <c r="T551" t="s">
        <v>561</v>
      </c>
      <c r="U551" s="56" t="str">
        <f>IFERROR(VLOOKUP(H551,'FIN CAL LOOKUP'!A:J,7,1),"")</f>
        <v>JAN, FY23</v>
      </c>
      <c r="V551" s="56" t="str">
        <f>IFERROR(VLOOKUP(I551,'FIN CAL LOOKUP'!B:K,9,1),"")</f>
        <v/>
      </c>
      <c r="W551" s="56" t="str">
        <f>IFERROR(VLOOKUP(S551,'Active Employees '!B:R,17,0),"NA")</f>
        <v>Property and Store Development</v>
      </c>
    </row>
    <row r="552" spans="1:23" x14ac:dyDescent="0.25">
      <c r="A552" t="s">
        <v>1004</v>
      </c>
      <c r="B552" t="s">
        <v>1005</v>
      </c>
      <c r="C552" t="s">
        <v>340</v>
      </c>
      <c r="D552">
        <v>5452798</v>
      </c>
      <c r="E552" t="s">
        <v>63</v>
      </c>
      <c r="F552" t="s">
        <v>29</v>
      </c>
      <c r="H552" s="1"/>
      <c r="I552" s="1"/>
      <c r="J552" t="s">
        <v>439</v>
      </c>
      <c r="N552" t="s">
        <v>1006</v>
      </c>
      <c r="O552" t="s">
        <v>17</v>
      </c>
      <c r="P552" t="s">
        <v>223</v>
      </c>
      <c r="Q552" t="s">
        <v>245</v>
      </c>
      <c r="R552" t="s">
        <v>67</v>
      </c>
      <c r="S552">
        <v>221335</v>
      </c>
      <c r="T552" t="s">
        <v>1004</v>
      </c>
      <c r="U552" s="56" t="str">
        <f>IFERROR(VLOOKUP(H552,'FIN CAL LOOKUP'!A:J,7,1),"")</f>
        <v/>
      </c>
      <c r="V552" s="56" t="str">
        <f>IFERROR(VLOOKUP(I552,'FIN CAL LOOKUP'!B:K,9,1),"")</f>
        <v/>
      </c>
      <c r="W552" s="56" t="str">
        <f>IFERROR(VLOOKUP(S552,'Active Employees '!B:R,17,0),"NA")</f>
        <v>IT</v>
      </c>
    </row>
    <row r="553" spans="1:23" x14ac:dyDescent="0.25">
      <c r="A553" t="s">
        <v>1127</v>
      </c>
      <c r="B553" t="s">
        <v>1128</v>
      </c>
      <c r="C553" t="s">
        <v>340</v>
      </c>
      <c r="D553">
        <v>5452798</v>
      </c>
      <c r="E553" t="s">
        <v>63</v>
      </c>
      <c r="F553" t="s">
        <v>1</v>
      </c>
      <c r="G553" t="s">
        <v>69</v>
      </c>
      <c r="H553" s="1">
        <v>45183</v>
      </c>
      <c r="I553" s="1">
        <v>45190</v>
      </c>
      <c r="J553" t="s">
        <v>249</v>
      </c>
      <c r="N553" t="s">
        <v>250</v>
      </c>
      <c r="O553" t="s">
        <v>16</v>
      </c>
      <c r="Q553" t="s">
        <v>277</v>
      </c>
      <c r="R553" t="s">
        <v>67</v>
      </c>
      <c r="S553">
        <v>297893</v>
      </c>
      <c r="T553" t="s">
        <v>1127</v>
      </c>
      <c r="U553" s="56" t="str">
        <f>IFERROR(VLOOKUP(H553,'FIN CAL LOOKUP'!A:J,7,1),"")</f>
        <v>SEP, FY24</v>
      </c>
      <c r="V553" s="56" t="str">
        <f>IFERROR(VLOOKUP(I553,'FIN CAL LOOKUP'!B:K,9,1),"")</f>
        <v>Q1, FY24</v>
      </c>
      <c r="W553" s="56" t="str">
        <f>IFERROR(VLOOKUP(S553,'Active Employees '!B:R,17,0),"NA")</f>
        <v>Human Resources</v>
      </c>
    </row>
    <row r="554" spans="1:23" x14ac:dyDescent="0.25">
      <c r="A554" t="s">
        <v>1182</v>
      </c>
      <c r="B554" t="s">
        <v>1183</v>
      </c>
      <c r="C554" t="s">
        <v>340</v>
      </c>
      <c r="D554">
        <v>5452798</v>
      </c>
      <c r="E554" t="s">
        <v>63</v>
      </c>
      <c r="F554" t="s">
        <v>1</v>
      </c>
      <c r="G554" t="s">
        <v>69</v>
      </c>
      <c r="H554" s="1">
        <v>45181</v>
      </c>
      <c r="I554" s="1">
        <v>45181</v>
      </c>
      <c r="J554" t="s">
        <v>249</v>
      </c>
      <c r="N554" t="s">
        <v>1184</v>
      </c>
      <c r="O554" t="s">
        <v>16</v>
      </c>
      <c r="Q554" t="s">
        <v>277</v>
      </c>
      <c r="R554" t="s">
        <v>67</v>
      </c>
      <c r="S554">
        <v>316827</v>
      </c>
      <c r="T554" t="s">
        <v>1185</v>
      </c>
      <c r="U554" s="56" t="str">
        <f>IFERROR(VLOOKUP(H554,'FIN CAL LOOKUP'!A:J,7,1),"")</f>
        <v>SEP, FY24</v>
      </c>
      <c r="V554" s="56" t="str">
        <f>IFERROR(VLOOKUP(I554,'FIN CAL LOOKUP'!B:K,9,1),"")</f>
        <v>Q1, FY24</v>
      </c>
      <c r="W554" s="56" t="str">
        <f>IFERROR(VLOOKUP(S554,'Active Employees '!B:R,17,0),"NA")</f>
        <v>Human Resources</v>
      </c>
    </row>
    <row r="555" spans="1:23" x14ac:dyDescent="0.25">
      <c r="A555" t="s">
        <v>1202</v>
      </c>
      <c r="B555" t="s">
        <v>1203</v>
      </c>
      <c r="C555" t="s">
        <v>340</v>
      </c>
      <c r="D555">
        <v>5452798</v>
      </c>
      <c r="E555" t="s">
        <v>63</v>
      </c>
      <c r="F555" t="s">
        <v>1</v>
      </c>
      <c r="G555" t="s">
        <v>69</v>
      </c>
      <c r="H555" s="1">
        <v>45121</v>
      </c>
      <c r="I555" s="1">
        <v>45121</v>
      </c>
      <c r="J555" t="s">
        <v>271</v>
      </c>
      <c r="N555" t="s">
        <v>272</v>
      </c>
      <c r="O555" t="s">
        <v>22</v>
      </c>
      <c r="P555" t="s">
        <v>481</v>
      </c>
      <c r="Q555" t="s">
        <v>482</v>
      </c>
      <c r="R555">
        <v>5900</v>
      </c>
      <c r="S555">
        <v>327764</v>
      </c>
      <c r="T555" t="s">
        <v>1202</v>
      </c>
      <c r="U555" s="56" t="str">
        <f>IFERROR(VLOOKUP(H555,'FIN CAL LOOKUP'!A:J,7,1),"")</f>
        <v>JUL, FY24</v>
      </c>
      <c r="V555" s="56" t="str">
        <f>IFERROR(VLOOKUP(I555,'FIN CAL LOOKUP'!B:K,9,1),"")</f>
        <v>Q1, FY24</v>
      </c>
      <c r="W555" s="56" t="str">
        <f>IFERROR(VLOOKUP(S555,'Active Employees '!B:R,17,0),"NA")</f>
        <v>SPG Development</v>
      </c>
    </row>
    <row r="556" spans="1:23" x14ac:dyDescent="0.25">
      <c r="A556" t="s">
        <v>907</v>
      </c>
      <c r="B556" t="s">
        <v>908</v>
      </c>
      <c r="C556" t="s">
        <v>340</v>
      </c>
      <c r="D556">
        <v>5452798</v>
      </c>
      <c r="E556" t="s">
        <v>63</v>
      </c>
      <c r="F556" t="s">
        <v>29</v>
      </c>
      <c r="H556" s="1"/>
      <c r="I556" s="1"/>
      <c r="J556" t="s">
        <v>249</v>
      </c>
      <c r="N556" t="s">
        <v>250</v>
      </c>
      <c r="O556" t="s">
        <v>16</v>
      </c>
      <c r="Q556" t="s">
        <v>277</v>
      </c>
      <c r="R556" t="s">
        <v>67</v>
      </c>
      <c r="S556">
        <v>326463</v>
      </c>
      <c r="T556" t="s">
        <v>909</v>
      </c>
      <c r="U556" s="56" t="str">
        <f>IFERROR(VLOOKUP(H556,'FIN CAL LOOKUP'!A:J,7,1),"")</f>
        <v/>
      </c>
      <c r="V556" s="56" t="str">
        <f>IFERROR(VLOOKUP(I556,'FIN CAL LOOKUP'!B:K,9,1),"")</f>
        <v/>
      </c>
      <c r="W556" s="56" t="str">
        <f>IFERROR(VLOOKUP(S556,'Active Employees '!B:R,17,0),"NA")</f>
        <v>Human Resources</v>
      </c>
    </row>
    <row r="557" spans="1:23" x14ac:dyDescent="0.25">
      <c r="A557" t="s">
        <v>996</v>
      </c>
      <c r="B557" t="s">
        <v>997</v>
      </c>
      <c r="C557" t="s">
        <v>340</v>
      </c>
      <c r="D557">
        <v>5452798</v>
      </c>
      <c r="E557" t="s">
        <v>63</v>
      </c>
      <c r="F557" t="s">
        <v>29</v>
      </c>
      <c r="H557" s="1"/>
      <c r="I557" s="1"/>
      <c r="J557" t="s">
        <v>141</v>
      </c>
      <c r="N557" t="s">
        <v>597</v>
      </c>
      <c r="O557" t="s">
        <v>17</v>
      </c>
      <c r="P557" t="s">
        <v>143</v>
      </c>
      <c r="Q557" t="s">
        <v>144</v>
      </c>
      <c r="R557" t="s">
        <v>67</v>
      </c>
      <c r="S557">
        <v>314449</v>
      </c>
      <c r="T557" t="s">
        <v>998</v>
      </c>
      <c r="U557" s="56" t="str">
        <f>IFERROR(VLOOKUP(H557,'FIN CAL LOOKUP'!A:J,7,1),"")</f>
        <v/>
      </c>
      <c r="V557" s="56" t="str">
        <f>IFERROR(VLOOKUP(I557,'FIN CAL LOOKUP'!B:K,9,1),"")</f>
        <v/>
      </c>
      <c r="W557" s="56" t="str">
        <f>IFERROR(VLOOKUP(S557,'Active Employees '!B:R,17,0),"NA")</f>
        <v>IT</v>
      </c>
    </row>
    <row r="558" spans="1:23" x14ac:dyDescent="0.25">
      <c r="A558" t="s">
        <v>549</v>
      </c>
      <c r="B558" t="s">
        <v>550</v>
      </c>
      <c r="C558" t="s">
        <v>340</v>
      </c>
      <c r="D558">
        <v>5452798</v>
      </c>
      <c r="E558" t="s">
        <v>63</v>
      </c>
      <c r="F558" t="s">
        <v>2</v>
      </c>
      <c r="H558" s="1">
        <v>44883</v>
      </c>
      <c r="I558" s="1"/>
      <c r="J558" t="s">
        <v>551</v>
      </c>
      <c r="N558" t="s">
        <v>296</v>
      </c>
      <c r="O558" t="s">
        <v>15418</v>
      </c>
      <c r="P558" t="s">
        <v>93</v>
      </c>
      <c r="Q558" t="s">
        <v>194</v>
      </c>
      <c r="R558" s="5" t="s">
        <v>67</v>
      </c>
      <c r="S558">
        <v>314827</v>
      </c>
      <c r="T558" t="s">
        <v>549</v>
      </c>
      <c r="U558" s="56" t="str">
        <f>IFERROR(VLOOKUP(H558,'FIN CAL LOOKUP'!A:J,7,1),"")</f>
        <v>NOV, FY23</v>
      </c>
      <c r="V558" s="56" t="str">
        <f>IFERROR(VLOOKUP(I558,'FIN CAL LOOKUP'!B:K,9,1),"")</f>
        <v/>
      </c>
      <c r="W558" s="56" t="str">
        <f>IFERROR(VLOOKUP(S558,'Active Employees '!B:R,17,0),"NA")</f>
        <v>Property and Store Development</v>
      </c>
    </row>
    <row r="559" spans="1:23" x14ac:dyDescent="0.25">
      <c r="A559" t="s">
        <v>500</v>
      </c>
      <c r="B559" t="s">
        <v>501</v>
      </c>
      <c r="C559" t="s">
        <v>340</v>
      </c>
      <c r="D559">
        <v>5452798</v>
      </c>
      <c r="E559" t="s">
        <v>63</v>
      </c>
      <c r="F559" t="s">
        <v>29</v>
      </c>
      <c r="H559" s="1"/>
      <c r="I559" s="1"/>
      <c r="J559" t="s">
        <v>271</v>
      </c>
      <c r="N559" t="s">
        <v>502</v>
      </c>
      <c r="P559" t="s">
        <v>487</v>
      </c>
      <c r="Q559" t="s">
        <v>483</v>
      </c>
      <c r="R559" t="s">
        <v>273</v>
      </c>
      <c r="S559">
        <v>324479</v>
      </c>
      <c r="T559" t="s">
        <v>503</v>
      </c>
      <c r="U559" s="56" t="str">
        <f>IFERROR(VLOOKUP(H559,'FIN CAL LOOKUP'!A:J,7,1),"")</f>
        <v/>
      </c>
      <c r="V559" s="56" t="str">
        <f>IFERROR(VLOOKUP(I559,'FIN CAL LOOKUP'!B:K,9,1),"")</f>
        <v/>
      </c>
      <c r="W559" s="56" t="str">
        <f>IFERROR(VLOOKUP(S559,'Active Employees '!B:R,17,0),"NA")</f>
        <v>FFM</v>
      </c>
    </row>
    <row r="560" spans="1:23" x14ac:dyDescent="0.25">
      <c r="A560" t="s">
        <v>983</v>
      </c>
      <c r="B560" t="s">
        <v>984</v>
      </c>
      <c r="C560" t="s">
        <v>340</v>
      </c>
      <c r="D560">
        <v>5452798</v>
      </c>
      <c r="E560" t="s">
        <v>63</v>
      </c>
      <c r="F560" t="s">
        <v>29</v>
      </c>
      <c r="H560" s="1"/>
      <c r="I560" s="1"/>
      <c r="J560" t="s">
        <v>141</v>
      </c>
      <c r="N560" t="s">
        <v>151</v>
      </c>
      <c r="O560" t="s">
        <v>17</v>
      </c>
      <c r="P560" t="s">
        <v>143</v>
      </c>
      <c r="Q560" t="s">
        <v>144</v>
      </c>
      <c r="R560" t="s">
        <v>67</v>
      </c>
      <c r="S560">
        <v>301137</v>
      </c>
      <c r="T560" t="s">
        <v>985</v>
      </c>
      <c r="U560" s="56" t="str">
        <f>IFERROR(VLOOKUP(H560,'FIN CAL LOOKUP'!A:J,7,1),"")</f>
        <v/>
      </c>
      <c r="V560" s="56" t="str">
        <f>IFERROR(VLOOKUP(I560,'FIN CAL LOOKUP'!B:K,9,1),"")</f>
        <v/>
      </c>
      <c r="W560" s="56" t="str">
        <f>IFERROR(VLOOKUP(S560,'Active Employees '!B:R,17,0),"NA")</f>
        <v>IT</v>
      </c>
    </row>
    <row r="561" spans="1:23" x14ac:dyDescent="0.25">
      <c r="A561" t="s">
        <v>992</v>
      </c>
      <c r="B561" t="s">
        <v>993</v>
      </c>
      <c r="C561" t="s">
        <v>340</v>
      </c>
      <c r="D561">
        <v>5452798</v>
      </c>
      <c r="E561" t="s">
        <v>63</v>
      </c>
      <c r="F561" t="s">
        <v>29</v>
      </c>
      <c r="H561" s="1"/>
      <c r="I561" s="1"/>
      <c r="J561" t="s">
        <v>439</v>
      </c>
      <c r="N561" t="s">
        <v>994</v>
      </c>
      <c r="O561" t="s">
        <v>17</v>
      </c>
      <c r="P561" t="s">
        <v>152</v>
      </c>
      <c r="Q561" t="s">
        <v>995</v>
      </c>
      <c r="R561" t="s">
        <v>67</v>
      </c>
      <c r="S561">
        <v>203902</v>
      </c>
      <c r="T561" t="s">
        <v>992</v>
      </c>
      <c r="U561" s="56" t="str">
        <f>IFERROR(VLOOKUP(H561,'FIN CAL LOOKUP'!A:J,7,1),"")</f>
        <v/>
      </c>
      <c r="V561" s="56" t="str">
        <f>IFERROR(VLOOKUP(I561,'FIN CAL LOOKUP'!B:K,9,1),"")</f>
        <v/>
      </c>
      <c r="W561" s="56" t="str">
        <f>IFERROR(VLOOKUP(S561,'Active Employees '!B:R,17,0),"NA")</f>
        <v>eCommerce &amp; Omni Channel</v>
      </c>
    </row>
    <row r="562" spans="1:23" x14ac:dyDescent="0.25">
      <c r="A562" t="s">
        <v>348</v>
      </c>
      <c r="B562" t="s">
        <v>387</v>
      </c>
      <c r="C562" t="s">
        <v>340</v>
      </c>
      <c r="D562">
        <v>5452798</v>
      </c>
      <c r="E562" t="s">
        <v>63</v>
      </c>
      <c r="F562" t="s">
        <v>2</v>
      </c>
      <c r="H562" s="1">
        <v>45135</v>
      </c>
      <c r="I562" s="1"/>
      <c r="J562" t="s">
        <v>388</v>
      </c>
      <c r="N562" t="s">
        <v>1469</v>
      </c>
      <c r="O562" t="s">
        <v>15418</v>
      </c>
      <c r="P562" t="s">
        <v>347</v>
      </c>
      <c r="Q562" t="s">
        <v>194</v>
      </c>
      <c r="R562" t="s">
        <v>67</v>
      </c>
      <c r="S562">
        <v>320467</v>
      </c>
      <c r="T562" t="s">
        <v>348</v>
      </c>
      <c r="U562" s="56" t="str">
        <f>IFERROR(VLOOKUP(H562,'FIN CAL LOOKUP'!A:J,7,1),"")</f>
        <v>AUG, FY24</v>
      </c>
      <c r="V562" s="56" t="str">
        <f>IFERROR(VLOOKUP(I562,'FIN CAL LOOKUP'!B:K,9,1),"")</f>
        <v/>
      </c>
      <c r="W562" s="56" t="str">
        <f>IFERROR(VLOOKUP(S562,'Active Employees '!B:R,17,0),"NA")</f>
        <v>Property and Store Development</v>
      </c>
    </row>
    <row r="563" spans="1:23" x14ac:dyDescent="0.25">
      <c r="A563" t="s">
        <v>98</v>
      </c>
      <c r="B563" t="s">
        <v>381</v>
      </c>
      <c r="C563" t="s">
        <v>340</v>
      </c>
      <c r="D563">
        <v>5452798</v>
      </c>
      <c r="E563" t="s">
        <v>63</v>
      </c>
      <c r="F563" t="s">
        <v>2</v>
      </c>
      <c r="H563" s="1">
        <v>45091</v>
      </c>
      <c r="I563" s="1"/>
      <c r="J563" t="s">
        <v>115</v>
      </c>
      <c r="N563" t="s">
        <v>296</v>
      </c>
      <c r="O563" t="s">
        <v>15418</v>
      </c>
      <c r="P563" t="s">
        <v>93</v>
      </c>
      <c r="Q563" t="s">
        <v>194</v>
      </c>
      <c r="R563" t="s">
        <v>67</v>
      </c>
      <c r="S563">
        <v>202508</v>
      </c>
      <c r="T563" t="s">
        <v>98</v>
      </c>
      <c r="U563" s="56" t="str">
        <f>IFERROR(VLOOKUP(H563,'FIN CAL LOOKUP'!A:J,7,1),"")</f>
        <v>JUN, FY23</v>
      </c>
      <c r="V563" s="56" t="str">
        <f>IFERROR(VLOOKUP(I563,'FIN CAL LOOKUP'!B:K,9,1),"")</f>
        <v/>
      </c>
      <c r="W563" s="56" t="str">
        <f>IFERROR(VLOOKUP(S563,'Active Employees '!B:R,17,0),"NA")</f>
        <v>Property and Store Development</v>
      </c>
    </row>
    <row r="564" spans="1:23" x14ac:dyDescent="0.25">
      <c r="A564" t="s">
        <v>703</v>
      </c>
      <c r="B564" t="s">
        <v>920</v>
      </c>
      <c r="C564" t="s">
        <v>340</v>
      </c>
      <c r="D564">
        <v>5452798</v>
      </c>
      <c r="E564" t="s">
        <v>63</v>
      </c>
      <c r="F564" t="s">
        <v>29</v>
      </c>
      <c r="H564" s="1"/>
      <c r="I564" s="1"/>
      <c r="J564" t="s">
        <v>921</v>
      </c>
      <c r="N564" t="s">
        <v>922</v>
      </c>
      <c r="O564" t="s">
        <v>15418</v>
      </c>
      <c r="P564" t="s">
        <v>347</v>
      </c>
      <c r="Q564" t="s">
        <v>348</v>
      </c>
      <c r="R564" t="s">
        <v>67</v>
      </c>
      <c r="S564">
        <v>317842</v>
      </c>
      <c r="T564" t="s">
        <v>703</v>
      </c>
      <c r="U564" s="56" t="str">
        <f>IFERROR(VLOOKUP(H564,'FIN CAL LOOKUP'!A:J,7,1),"")</f>
        <v/>
      </c>
      <c r="V564" s="56" t="str">
        <f>IFERROR(VLOOKUP(I564,'FIN CAL LOOKUP'!B:K,9,1),"")</f>
        <v/>
      </c>
      <c r="W564" s="56" t="str">
        <f>IFERROR(VLOOKUP(S564,'Active Employees '!B:R,17,0),"NA")</f>
        <v>Property and Store Development</v>
      </c>
    </row>
    <row r="565" spans="1:23" x14ac:dyDescent="0.25">
      <c r="A565" t="s">
        <v>776</v>
      </c>
      <c r="B565" t="s">
        <v>777</v>
      </c>
      <c r="C565" t="s">
        <v>340</v>
      </c>
      <c r="D565">
        <v>5452798</v>
      </c>
      <c r="E565" t="s">
        <v>63</v>
      </c>
      <c r="F565" t="s">
        <v>29</v>
      </c>
      <c r="H565" s="1"/>
      <c r="I565" s="1"/>
      <c r="J565" t="s">
        <v>160</v>
      </c>
      <c r="N565" t="s">
        <v>770</v>
      </c>
      <c r="O565" t="s">
        <v>13</v>
      </c>
      <c r="Q565" t="s">
        <v>699</v>
      </c>
      <c r="R565" t="s">
        <v>67</v>
      </c>
      <c r="S565">
        <v>312710</v>
      </c>
      <c r="T565" t="s">
        <v>776</v>
      </c>
      <c r="U565" s="56" t="str">
        <f>IFERROR(VLOOKUP(H565,'FIN CAL LOOKUP'!A:J,7,1),"")</f>
        <v/>
      </c>
      <c r="V565" s="56" t="str">
        <f>IFERROR(VLOOKUP(I565,'FIN CAL LOOKUP'!B:K,9,1),"")</f>
        <v/>
      </c>
      <c r="W565" s="56" t="str">
        <f>IFERROR(VLOOKUP(S565,'Active Employees '!B:R,17,0),"NA")</f>
        <v>eCommerce &amp; Omni Channel</v>
      </c>
    </row>
    <row r="566" spans="1:23" x14ac:dyDescent="0.25">
      <c r="A566" t="s">
        <v>380</v>
      </c>
      <c r="B566" t="s">
        <v>740</v>
      </c>
      <c r="C566" t="s">
        <v>340</v>
      </c>
      <c r="D566">
        <v>5452798</v>
      </c>
      <c r="E566" t="s">
        <v>63</v>
      </c>
      <c r="F566" t="s">
        <v>2</v>
      </c>
      <c r="H566" s="1">
        <v>44929</v>
      </c>
      <c r="I566" s="1"/>
      <c r="J566" t="s">
        <v>709</v>
      </c>
      <c r="N566" t="s">
        <v>741</v>
      </c>
      <c r="O566" t="s">
        <v>18</v>
      </c>
      <c r="P566" t="s">
        <v>109</v>
      </c>
      <c r="Q566" t="s">
        <v>395</v>
      </c>
      <c r="R566" t="s">
        <v>67</v>
      </c>
      <c r="S566">
        <v>316576</v>
      </c>
      <c r="T566" t="s">
        <v>380</v>
      </c>
      <c r="U566" s="56" t="str">
        <f>IFERROR(VLOOKUP(H566,'FIN CAL LOOKUP'!A:J,7,1),"")</f>
        <v>JAN, FY23</v>
      </c>
      <c r="V566" s="56" t="str">
        <f>IFERROR(VLOOKUP(I566,'FIN CAL LOOKUP'!B:K,9,1),"")</f>
        <v/>
      </c>
      <c r="W566" s="56" t="str">
        <f>IFERROR(VLOOKUP(S566,'Active Employees '!B:R,17,0),"NA")</f>
        <v>Marketing</v>
      </c>
    </row>
    <row r="567" spans="1:23" x14ac:dyDescent="0.25">
      <c r="A567" t="s">
        <v>786</v>
      </c>
      <c r="B567" t="s">
        <v>787</v>
      </c>
      <c r="C567" t="s">
        <v>340</v>
      </c>
      <c r="D567">
        <v>5452798</v>
      </c>
      <c r="E567" t="s">
        <v>63</v>
      </c>
      <c r="F567" t="s">
        <v>29</v>
      </c>
      <c r="H567" s="1"/>
      <c r="I567" s="1"/>
      <c r="J567" t="s">
        <v>788</v>
      </c>
      <c r="N567" t="s">
        <v>789</v>
      </c>
      <c r="O567" t="s">
        <v>16</v>
      </c>
      <c r="Q567" t="s">
        <v>377</v>
      </c>
      <c r="R567" t="s">
        <v>67</v>
      </c>
      <c r="S567">
        <v>240773</v>
      </c>
      <c r="T567" t="s">
        <v>72</v>
      </c>
      <c r="U567" s="56" t="str">
        <f>IFERROR(VLOOKUP(H567,'FIN CAL LOOKUP'!A:J,7,1),"")</f>
        <v/>
      </c>
      <c r="V567" s="56" t="str">
        <f>IFERROR(VLOOKUP(I567,'FIN CAL LOOKUP'!B:K,9,1),"")</f>
        <v/>
      </c>
      <c r="W567" s="56" t="str">
        <f>IFERROR(VLOOKUP(S567,'Active Employees '!B:R,17,0),"NA")</f>
        <v>Human Resources</v>
      </c>
    </row>
    <row r="568" spans="1:23" x14ac:dyDescent="0.25">
      <c r="A568" t="s">
        <v>1031</v>
      </c>
      <c r="B568" t="s">
        <v>1032</v>
      </c>
      <c r="C568" t="s">
        <v>340</v>
      </c>
      <c r="D568">
        <v>5452798</v>
      </c>
      <c r="E568" t="s">
        <v>63</v>
      </c>
      <c r="F568" t="s">
        <v>29</v>
      </c>
      <c r="H568" s="1"/>
      <c r="I568" s="1"/>
      <c r="J568" t="s">
        <v>1482</v>
      </c>
      <c r="N568" t="s">
        <v>1033</v>
      </c>
      <c r="O568" t="s">
        <v>15419</v>
      </c>
      <c r="P568" t="s">
        <v>258</v>
      </c>
      <c r="Q568" t="s">
        <v>612</v>
      </c>
      <c r="R568">
        <v>8900</v>
      </c>
      <c r="S568">
        <v>331619</v>
      </c>
      <c r="T568" t="s">
        <v>1031</v>
      </c>
      <c r="U568" s="56" t="str">
        <f>IFERROR(VLOOKUP(H568,'FIN CAL LOOKUP'!A:J,7,1),"")</f>
        <v/>
      </c>
      <c r="V568" s="56" t="str">
        <f>IFERROR(VLOOKUP(I568,'FIN CAL LOOKUP'!B:K,9,1),"")</f>
        <v/>
      </c>
      <c r="W568" s="56" t="str">
        <f>IFERROR(VLOOKUP(S568,'Active Employees '!B:R,17,0),"NA")</f>
        <v>FFM</v>
      </c>
    </row>
    <row r="569" spans="1:23" x14ac:dyDescent="0.25">
      <c r="A569" t="s">
        <v>483</v>
      </c>
      <c r="B569" t="s">
        <v>484</v>
      </c>
      <c r="C569" t="s">
        <v>340</v>
      </c>
      <c r="D569">
        <v>5452798</v>
      </c>
      <c r="E569" t="s">
        <v>63</v>
      </c>
      <c r="F569" t="s">
        <v>29</v>
      </c>
      <c r="H569" s="1"/>
      <c r="I569" s="1"/>
      <c r="J569" t="s">
        <v>485</v>
      </c>
      <c r="N569" t="s">
        <v>486</v>
      </c>
      <c r="P569" t="s">
        <v>487</v>
      </c>
      <c r="Q569" t="s">
        <v>488</v>
      </c>
      <c r="R569" t="s">
        <v>273</v>
      </c>
      <c r="S569">
        <v>230656</v>
      </c>
      <c r="T569" t="s">
        <v>483</v>
      </c>
      <c r="U569" s="56" t="str">
        <f>IFERROR(VLOOKUP(H569,'FIN CAL LOOKUP'!A:J,7,1),"")</f>
        <v/>
      </c>
      <c r="V569" s="56" t="str">
        <f>IFERROR(VLOOKUP(I569,'FIN CAL LOOKUP'!B:K,9,1),"")</f>
        <v/>
      </c>
      <c r="W569" s="56" t="str">
        <f>IFERROR(VLOOKUP(S569,'Active Employees '!B:R,17,0),"NA")</f>
        <v>FFM</v>
      </c>
    </row>
    <row r="570" spans="1:23" x14ac:dyDescent="0.25">
      <c r="A570" t="s">
        <v>400</v>
      </c>
      <c r="B570" t="s">
        <v>401</v>
      </c>
      <c r="C570" t="s">
        <v>340</v>
      </c>
      <c r="D570">
        <v>5452798</v>
      </c>
      <c r="E570" t="s">
        <v>63</v>
      </c>
      <c r="F570" t="s">
        <v>29</v>
      </c>
      <c r="H570" s="1"/>
      <c r="I570" s="1"/>
      <c r="J570" t="s">
        <v>181</v>
      </c>
      <c r="N570" t="s">
        <v>182</v>
      </c>
      <c r="O570" t="s">
        <v>17</v>
      </c>
      <c r="P570" t="s">
        <v>183</v>
      </c>
      <c r="Q570" t="s">
        <v>15427</v>
      </c>
      <c r="R570" t="s">
        <v>67</v>
      </c>
      <c r="S570">
        <v>317563</v>
      </c>
      <c r="T570" t="s">
        <v>400</v>
      </c>
      <c r="U570" s="56" t="str">
        <f>IFERROR(VLOOKUP(H570,'FIN CAL LOOKUP'!A:J,7,1),"")</f>
        <v/>
      </c>
      <c r="V570" s="56" t="str">
        <f>IFERROR(VLOOKUP(I570,'FIN CAL LOOKUP'!B:K,9,1),"")</f>
        <v/>
      </c>
      <c r="W570" s="56" t="str">
        <f>IFERROR(VLOOKUP(S570,'Active Employees '!B:R,17,0),"NA")</f>
        <v>IT</v>
      </c>
    </row>
    <row r="571" spans="1:23" x14ac:dyDescent="0.25">
      <c r="A571" t="s">
        <v>1090</v>
      </c>
      <c r="B571" t="s">
        <v>1091</v>
      </c>
      <c r="C571" t="s">
        <v>340</v>
      </c>
      <c r="D571">
        <v>5452798</v>
      </c>
      <c r="E571" t="s">
        <v>63</v>
      </c>
      <c r="F571" t="s">
        <v>2</v>
      </c>
      <c r="H571" s="1">
        <v>45321</v>
      </c>
      <c r="I571" s="1"/>
      <c r="J571" t="s">
        <v>614</v>
      </c>
      <c r="N571" t="s">
        <v>1092</v>
      </c>
      <c r="O571" t="s">
        <v>15419</v>
      </c>
      <c r="P571" t="s">
        <v>258</v>
      </c>
      <c r="Q571" t="s">
        <v>1279</v>
      </c>
      <c r="R571">
        <v>5900</v>
      </c>
      <c r="S571">
        <v>332980</v>
      </c>
      <c r="T571" t="s">
        <v>1090</v>
      </c>
      <c r="U571" s="56" t="str">
        <f>IFERROR(VLOOKUP(H571,'FIN CAL LOOKUP'!A:J,7,1),"")</f>
        <v>FEB, FY24</v>
      </c>
      <c r="V571" s="56" t="str">
        <f>IFERROR(VLOOKUP(I571,'FIN CAL LOOKUP'!B:K,9,1),"")</f>
        <v/>
      </c>
      <c r="W571" s="56" t="str">
        <f>IFERROR(VLOOKUP(S571,'Active Employees '!B:R,17,0),"NA")</f>
        <v>SPG Development</v>
      </c>
    </row>
    <row r="572" spans="1:23" x14ac:dyDescent="0.25">
      <c r="A572" t="s">
        <v>1082</v>
      </c>
      <c r="B572" t="s">
        <v>1083</v>
      </c>
      <c r="C572" t="s">
        <v>340</v>
      </c>
      <c r="D572">
        <v>5452798</v>
      </c>
      <c r="E572" t="s">
        <v>63</v>
      </c>
      <c r="F572" t="s">
        <v>2</v>
      </c>
      <c r="H572" s="1">
        <v>45020</v>
      </c>
      <c r="I572" s="1"/>
      <c r="J572" t="s">
        <v>623</v>
      </c>
      <c r="N572" t="s">
        <v>1084</v>
      </c>
      <c r="O572" t="s">
        <v>18</v>
      </c>
      <c r="P572" t="s">
        <v>103</v>
      </c>
      <c r="Q572" t="s">
        <v>1027</v>
      </c>
      <c r="R572" t="s">
        <v>67</v>
      </c>
      <c r="S572">
        <v>321839</v>
      </c>
      <c r="T572" t="s">
        <v>1082</v>
      </c>
      <c r="U572" s="56" t="str">
        <f>IFERROR(VLOOKUP(H572,'FIN CAL LOOKUP'!A:J,7,1),"")</f>
        <v>APR, FY23</v>
      </c>
      <c r="V572" s="56" t="str">
        <f>IFERROR(VLOOKUP(I572,'FIN CAL LOOKUP'!B:K,9,1),"")</f>
        <v/>
      </c>
      <c r="W572" s="56" t="str">
        <f>IFERROR(VLOOKUP(S572,'Active Employees '!B:R,17,0),"NA")</f>
        <v>eCommerce &amp; Omni Channel</v>
      </c>
    </row>
    <row r="573" spans="1:23" x14ac:dyDescent="0.25">
      <c r="A573" t="s">
        <v>783</v>
      </c>
      <c r="B573" t="s">
        <v>784</v>
      </c>
      <c r="C573" t="s">
        <v>340</v>
      </c>
      <c r="D573">
        <v>5452798</v>
      </c>
      <c r="E573" t="s">
        <v>63</v>
      </c>
      <c r="F573" t="s">
        <v>29</v>
      </c>
      <c r="H573" s="1"/>
      <c r="I573" s="1"/>
      <c r="J573" t="s">
        <v>156</v>
      </c>
      <c r="N573" t="s">
        <v>785</v>
      </c>
      <c r="O573" t="s">
        <v>18</v>
      </c>
      <c r="P573" t="s">
        <v>109</v>
      </c>
      <c r="Q573" t="s">
        <v>15482</v>
      </c>
      <c r="R573" t="s">
        <v>67</v>
      </c>
      <c r="S573">
        <v>323469</v>
      </c>
      <c r="T573" t="s">
        <v>783</v>
      </c>
      <c r="U573" s="56" t="str">
        <f>IFERROR(VLOOKUP(H573,'FIN CAL LOOKUP'!A:J,7,1),"")</f>
        <v/>
      </c>
      <c r="V573" s="56" t="str">
        <f>IFERROR(VLOOKUP(I573,'FIN CAL LOOKUP'!B:K,9,1),"")</f>
        <v/>
      </c>
      <c r="W573" s="56" t="str">
        <f>IFERROR(VLOOKUP(S573,'Active Employees '!B:R,17,0),"NA")</f>
        <v>Marketing</v>
      </c>
    </row>
    <row r="574" spans="1:23" x14ac:dyDescent="0.25">
      <c r="A574" t="s">
        <v>676</v>
      </c>
      <c r="B574" t="s">
        <v>677</v>
      </c>
      <c r="C574" t="s">
        <v>340</v>
      </c>
      <c r="D574">
        <v>5452798</v>
      </c>
      <c r="E574" t="s">
        <v>63</v>
      </c>
      <c r="F574" t="s">
        <v>1</v>
      </c>
      <c r="G574" t="s">
        <v>69</v>
      </c>
      <c r="H574" s="1">
        <v>44945</v>
      </c>
      <c r="I574" s="1">
        <v>44945</v>
      </c>
      <c r="J574" t="s">
        <v>176</v>
      </c>
      <c r="N574" t="s">
        <v>177</v>
      </c>
      <c r="O574" t="s">
        <v>18</v>
      </c>
      <c r="P574" t="s">
        <v>109</v>
      </c>
      <c r="Q574" t="s">
        <v>178</v>
      </c>
      <c r="R574" t="s">
        <v>67</v>
      </c>
      <c r="S574">
        <v>312818</v>
      </c>
      <c r="T574" t="s">
        <v>676</v>
      </c>
      <c r="U574" s="56" t="str">
        <f>IFERROR(VLOOKUP(H574,'FIN CAL LOOKUP'!A:J,7,1),"")</f>
        <v>JAN, FY23</v>
      </c>
      <c r="V574" s="56" t="str">
        <f>IFERROR(VLOOKUP(I574,'FIN CAL LOOKUP'!B:K,9,1),"")</f>
        <v>Q3, FY23</v>
      </c>
      <c r="W574" s="56" t="str">
        <f>IFERROR(VLOOKUP(S574,'Active Employees '!B:R,17,0),"NA")</f>
        <v>Marketing</v>
      </c>
    </row>
    <row r="575" spans="1:23" x14ac:dyDescent="0.25">
      <c r="A575" t="s">
        <v>364</v>
      </c>
      <c r="B575" t="s">
        <v>365</v>
      </c>
      <c r="C575" t="s">
        <v>340</v>
      </c>
      <c r="D575">
        <v>5452798</v>
      </c>
      <c r="E575" t="s">
        <v>63</v>
      </c>
      <c r="F575" t="s">
        <v>29</v>
      </c>
      <c r="H575" s="1"/>
      <c r="I575" s="1"/>
      <c r="J575" t="s">
        <v>221</v>
      </c>
      <c r="N575" t="s">
        <v>366</v>
      </c>
      <c r="O575" t="s">
        <v>17</v>
      </c>
      <c r="P575" t="s">
        <v>183</v>
      </c>
      <c r="Q575" t="s">
        <v>239</v>
      </c>
      <c r="R575" t="s">
        <v>67</v>
      </c>
      <c r="S575">
        <v>239689</v>
      </c>
      <c r="T575" t="s">
        <v>184</v>
      </c>
      <c r="U575" s="56" t="str">
        <f>IFERROR(VLOOKUP(H575,'FIN CAL LOOKUP'!A:J,7,1),"")</f>
        <v/>
      </c>
      <c r="V575" s="56" t="str">
        <f>IFERROR(VLOOKUP(I575,'FIN CAL LOOKUP'!B:K,9,1),"")</f>
        <v/>
      </c>
      <c r="W575" s="56" t="str">
        <f>IFERROR(VLOOKUP(S575,'Active Employees '!B:R,17,0),"NA")</f>
        <v>IT</v>
      </c>
    </row>
    <row r="576" spans="1:23" x14ac:dyDescent="0.25">
      <c r="A576" t="s">
        <v>796</v>
      </c>
      <c r="B576" t="s">
        <v>797</v>
      </c>
      <c r="C576" t="s">
        <v>340</v>
      </c>
      <c r="D576">
        <v>5452798</v>
      </c>
      <c r="E576" t="s">
        <v>63</v>
      </c>
      <c r="F576" t="s">
        <v>29</v>
      </c>
      <c r="H576" s="1"/>
      <c r="I576" s="1"/>
      <c r="J576" t="s">
        <v>351</v>
      </c>
      <c r="N576" t="s">
        <v>352</v>
      </c>
      <c r="O576" t="s">
        <v>13</v>
      </c>
      <c r="P576" t="s">
        <v>304</v>
      </c>
      <c r="Q576" t="s">
        <v>305</v>
      </c>
      <c r="R576" t="s">
        <v>67</v>
      </c>
      <c r="S576">
        <v>225218</v>
      </c>
      <c r="T576" t="s">
        <v>796</v>
      </c>
      <c r="U576" s="56" t="str">
        <f>IFERROR(VLOOKUP(H576,'FIN CAL LOOKUP'!A:J,7,1),"")</f>
        <v/>
      </c>
      <c r="V576" s="56" t="str">
        <f>IFERROR(VLOOKUP(I576,'FIN CAL LOOKUP'!B:K,9,1),"")</f>
        <v/>
      </c>
      <c r="W576" s="56" t="str">
        <f>IFERROR(VLOOKUP(S576,'Active Employees '!B:R,17,0),"NA")</f>
        <v>eCommerce &amp; Omni Channel</v>
      </c>
    </row>
    <row r="577" spans="1:23" x14ac:dyDescent="0.25">
      <c r="A577" t="s">
        <v>586</v>
      </c>
      <c r="B577" t="s">
        <v>587</v>
      </c>
      <c r="C577" t="s">
        <v>340</v>
      </c>
      <c r="D577">
        <v>5452798</v>
      </c>
      <c r="E577" t="s">
        <v>63</v>
      </c>
      <c r="F577" t="s">
        <v>29</v>
      </c>
      <c r="H577" s="1"/>
      <c r="I577" s="1"/>
      <c r="J577" t="s">
        <v>271</v>
      </c>
      <c r="N577" t="s">
        <v>588</v>
      </c>
      <c r="Q577" t="s">
        <v>15429</v>
      </c>
      <c r="R577">
        <v>8900</v>
      </c>
      <c r="S577">
        <v>310398</v>
      </c>
      <c r="T577" t="s">
        <v>589</v>
      </c>
      <c r="U577" s="56" t="str">
        <f>IFERROR(VLOOKUP(H577,'FIN CAL LOOKUP'!A:J,7,1),"")</f>
        <v/>
      </c>
      <c r="V577" s="56" t="str">
        <f>IFERROR(VLOOKUP(I577,'FIN CAL LOOKUP'!B:K,9,1),"")</f>
        <v/>
      </c>
      <c r="W577" s="56" t="str">
        <f>IFERROR(VLOOKUP(S577,'Active Employees '!B:R,17,0),"NA")</f>
        <v>FFM</v>
      </c>
    </row>
    <row r="578" spans="1:23" x14ac:dyDescent="0.25">
      <c r="A578" t="s">
        <v>1037</v>
      </c>
      <c r="B578" t="s">
        <v>1038</v>
      </c>
      <c r="C578" t="s">
        <v>340</v>
      </c>
      <c r="D578">
        <v>5452798</v>
      </c>
      <c r="E578" t="s">
        <v>63</v>
      </c>
      <c r="F578" t="s">
        <v>29</v>
      </c>
      <c r="H578" s="1"/>
      <c r="I578" s="1"/>
      <c r="J578" t="s">
        <v>439</v>
      </c>
      <c r="N578" t="s">
        <v>15481</v>
      </c>
      <c r="O578" t="s">
        <v>17</v>
      </c>
      <c r="P578" t="s">
        <v>183</v>
      </c>
      <c r="Q578" t="s">
        <v>386</v>
      </c>
      <c r="R578" t="s">
        <v>67</v>
      </c>
      <c r="S578">
        <v>326563</v>
      </c>
      <c r="T578" t="s">
        <v>1037</v>
      </c>
      <c r="U578" s="56" t="str">
        <f>IFERROR(VLOOKUP(H578,'FIN CAL LOOKUP'!A:J,7,1),"")</f>
        <v/>
      </c>
      <c r="V578" s="56" t="str">
        <f>IFERROR(VLOOKUP(I578,'FIN CAL LOOKUP'!B:K,9,1),"")</f>
        <v/>
      </c>
      <c r="W578" s="56" t="str">
        <f>IFERROR(VLOOKUP(S578,'Active Employees '!B:R,17,0),"NA")</f>
        <v>IT</v>
      </c>
    </row>
    <row r="579" spans="1:23" x14ac:dyDescent="0.25">
      <c r="A579" t="s">
        <v>986</v>
      </c>
      <c r="B579" t="s">
        <v>987</v>
      </c>
      <c r="C579" t="s">
        <v>340</v>
      </c>
      <c r="D579">
        <v>5452798</v>
      </c>
      <c r="E579" t="s">
        <v>63</v>
      </c>
      <c r="F579" t="s">
        <v>29</v>
      </c>
      <c r="H579" s="1"/>
      <c r="I579" s="1"/>
      <c r="J579" t="s">
        <v>439</v>
      </c>
      <c r="N579" t="s">
        <v>988</v>
      </c>
      <c r="O579" t="s">
        <v>17</v>
      </c>
      <c r="P579" t="s">
        <v>152</v>
      </c>
      <c r="Q579" t="s">
        <v>291</v>
      </c>
      <c r="R579" t="s">
        <v>67</v>
      </c>
      <c r="S579">
        <v>311842</v>
      </c>
      <c r="T579" t="s">
        <v>986</v>
      </c>
      <c r="U579" s="56" t="str">
        <f>IFERROR(VLOOKUP(H579,'FIN CAL LOOKUP'!A:J,7,1),"")</f>
        <v/>
      </c>
      <c r="V579" s="56" t="str">
        <f>IFERROR(VLOOKUP(I579,'FIN CAL LOOKUP'!B:K,9,1),"")</f>
        <v/>
      </c>
      <c r="W579" s="56" t="str">
        <f>IFERROR(VLOOKUP(S579,'Active Employees '!B:R,17,0),"NA")</f>
        <v>IT</v>
      </c>
    </row>
    <row r="580" spans="1:23" x14ac:dyDescent="0.25">
      <c r="A580" t="s">
        <v>389</v>
      </c>
      <c r="B580" t="s">
        <v>390</v>
      </c>
      <c r="C580" t="s">
        <v>340</v>
      </c>
      <c r="D580">
        <v>5452798</v>
      </c>
      <c r="E580" t="s">
        <v>63</v>
      </c>
      <c r="F580" t="s">
        <v>29</v>
      </c>
      <c r="H580" s="1"/>
      <c r="I580" s="1"/>
      <c r="J580" t="s">
        <v>181</v>
      </c>
      <c r="N580" t="s">
        <v>182</v>
      </c>
      <c r="O580" t="s">
        <v>17</v>
      </c>
      <c r="P580" t="s">
        <v>183</v>
      </c>
      <c r="Q580" t="s">
        <v>15427</v>
      </c>
      <c r="R580" t="s">
        <v>67</v>
      </c>
      <c r="S580">
        <v>326647</v>
      </c>
      <c r="T580" t="s">
        <v>389</v>
      </c>
      <c r="U580" s="56" t="str">
        <f>IFERROR(VLOOKUP(H580,'FIN CAL LOOKUP'!A:J,7,1),"")</f>
        <v/>
      </c>
      <c r="V580" s="56" t="str">
        <f>IFERROR(VLOOKUP(I580,'FIN CAL LOOKUP'!B:K,9,1),"")</f>
        <v/>
      </c>
      <c r="W580" s="56" t="str">
        <f>IFERROR(VLOOKUP(S580,'Active Employees '!B:R,17,0),"NA")</f>
        <v>IT</v>
      </c>
    </row>
    <row r="581" spans="1:23" x14ac:dyDescent="0.25">
      <c r="A581" t="s">
        <v>469</v>
      </c>
      <c r="B581" t="s">
        <v>778</v>
      </c>
      <c r="C581" t="s">
        <v>340</v>
      </c>
      <c r="D581">
        <v>5452798</v>
      </c>
      <c r="E581" t="s">
        <v>63</v>
      </c>
      <c r="F581" t="s">
        <v>29</v>
      </c>
      <c r="H581" s="1"/>
      <c r="I581" s="1"/>
      <c r="J581" t="s">
        <v>156</v>
      </c>
      <c r="N581" t="s">
        <v>779</v>
      </c>
      <c r="O581" t="s">
        <v>18</v>
      </c>
      <c r="P581" t="s">
        <v>468</v>
      </c>
      <c r="Q581" t="s">
        <v>765</v>
      </c>
      <c r="R581" t="s">
        <v>67</v>
      </c>
      <c r="S581">
        <v>326780</v>
      </c>
      <c r="T581" t="s">
        <v>469</v>
      </c>
      <c r="U581" s="56" t="str">
        <f>IFERROR(VLOOKUP(H581,'FIN CAL LOOKUP'!A:J,7,1),"")</f>
        <v/>
      </c>
      <c r="V581" s="56" t="str">
        <f>IFERROR(VLOOKUP(I581,'FIN CAL LOOKUP'!B:K,9,1),"")</f>
        <v/>
      </c>
      <c r="W581" s="56" t="str">
        <f>IFERROR(VLOOKUP(S581,'Active Employees '!B:R,17,0),"NA")</f>
        <v>Marketing</v>
      </c>
    </row>
    <row r="582" spans="1:23" x14ac:dyDescent="0.25">
      <c r="A582" t="s">
        <v>1072</v>
      </c>
      <c r="B582" t="s">
        <v>1073</v>
      </c>
      <c r="C582" t="s">
        <v>340</v>
      </c>
      <c r="D582">
        <v>5452798</v>
      </c>
      <c r="E582" t="s">
        <v>63</v>
      </c>
      <c r="F582" t="s">
        <v>29</v>
      </c>
      <c r="H582" s="1"/>
      <c r="I582" s="1"/>
      <c r="J582" t="s">
        <v>439</v>
      </c>
      <c r="N582" t="s">
        <v>1030</v>
      </c>
      <c r="O582" t="s">
        <v>17</v>
      </c>
      <c r="P582" t="s">
        <v>152</v>
      </c>
      <c r="Q582" t="s">
        <v>1074</v>
      </c>
      <c r="R582" s="5" t="s">
        <v>67</v>
      </c>
      <c r="S582">
        <v>324262</v>
      </c>
      <c r="T582" t="s">
        <v>1072</v>
      </c>
      <c r="U582" s="56" t="str">
        <f>IFERROR(VLOOKUP(H582,'FIN CAL LOOKUP'!A:J,7,1),"")</f>
        <v/>
      </c>
      <c r="V582" s="56" t="str">
        <f>IFERROR(VLOOKUP(I582,'FIN CAL LOOKUP'!B:K,9,1),"")</f>
        <v/>
      </c>
      <c r="W582" s="56" t="str">
        <f>IFERROR(VLOOKUP(S582,'Active Employees '!B:R,17,0),"NA")</f>
        <v>eCommerce &amp; Omni Channel</v>
      </c>
    </row>
    <row r="583" spans="1:23" x14ac:dyDescent="0.25">
      <c r="A583" t="s">
        <v>245</v>
      </c>
      <c r="B583" t="s">
        <v>328</v>
      </c>
      <c r="C583" t="s">
        <v>340</v>
      </c>
      <c r="D583">
        <v>5452798</v>
      </c>
      <c r="E583" t="s">
        <v>63</v>
      </c>
      <c r="F583" t="s">
        <v>29</v>
      </c>
      <c r="H583" s="1"/>
      <c r="I583" s="1"/>
      <c r="J583" t="s">
        <v>329</v>
      </c>
      <c r="N583" t="s">
        <v>330</v>
      </c>
      <c r="O583" t="s">
        <v>17</v>
      </c>
      <c r="P583" t="s">
        <v>223</v>
      </c>
      <c r="Q583" t="s">
        <v>224</v>
      </c>
      <c r="R583" t="s">
        <v>67</v>
      </c>
      <c r="S583">
        <v>231624</v>
      </c>
      <c r="T583" t="s">
        <v>245</v>
      </c>
      <c r="U583" s="56" t="str">
        <f>IFERROR(VLOOKUP(H583,'FIN CAL LOOKUP'!A:J,7,1),"")</f>
        <v/>
      </c>
      <c r="V583" s="56" t="str">
        <f>IFERROR(VLOOKUP(I583,'FIN CAL LOOKUP'!B:K,9,1),"")</f>
        <v/>
      </c>
      <c r="W583" s="56" t="str">
        <f>IFERROR(VLOOKUP(S583,'Active Employees '!B:R,17,0),"NA")</f>
        <v>IT</v>
      </c>
    </row>
    <row r="584" spans="1:23" x14ac:dyDescent="0.25">
      <c r="A584" t="s">
        <v>780</v>
      </c>
      <c r="B584" t="s">
        <v>781</v>
      </c>
      <c r="C584" t="s">
        <v>340</v>
      </c>
      <c r="D584">
        <v>5452798</v>
      </c>
      <c r="E584" t="s">
        <v>63</v>
      </c>
      <c r="F584" t="s">
        <v>2</v>
      </c>
      <c r="H584" s="1">
        <v>44935</v>
      </c>
      <c r="I584" s="1"/>
      <c r="J584" t="s">
        <v>156</v>
      </c>
      <c r="N584" t="s">
        <v>782</v>
      </c>
      <c r="O584" t="s">
        <v>18</v>
      </c>
      <c r="P584" t="s">
        <v>109</v>
      </c>
      <c r="Q584" t="s">
        <v>15483</v>
      </c>
      <c r="R584" t="s">
        <v>67</v>
      </c>
      <c r="S584">
        <v>324851</v>
      </c>
      <c r="T584" t="s">
        <v>780</v>
      </c>
      <c r="U584" s="56" t="str">
        <f>IFERROR(VLOOKUP(H584,'FIN CAL LOOKUP'!A:J,7,1),"")</f>
        <v>JAN, FY23</v>
      </c>
      <c r="V584" s="56" t="str">
        <f>IFERROR(VLOOKUP(I584,'FIN CAL LOOKUP'!B:K,9,1),"")</f>
        <v/>
      </c>
      <c r="W584" s="56" t="str">
        <f>IFERROR(VLOOKUP(S584,'Active Employees '!B:R,17,0),"NA")</f>
        <v>Marketing</v>
      </c>
    </row>
    <row r="585" spans="1:23" x14ac:dyDescent="0.25">
      <c r="A585" t="s">
        <v>974</v>
      </c>
      <c r="B585" t="s">
        <v>975</v>
      </c>
      <c r="C585" t="s">
        <v>340</v>
      </c>
      <c r="D585">
        <v>5452798</v>
      </c>
      <c r="E585" t="s">
        <v>63</v>
      </c>
      <c r="F585" t="s">
        <v>29</v>
      </c>
      <c r="H585" s="1"/>
      <c r="I585" s="1"/>
      <c r="J585" t="s">
        <v>439</v>
      </c>
      <c r="N585" t="s">
        <v>976</v>
      </c>
      <c r="O585" t="s">
        <v>17</v>
      </c>
      <c r="P585" t="s">
        <v>152</v>
      </c>
      <c r="Q585" t="s">
        <v>291</v>
      </c>
      <c r="R585" t="s">
        <v>67</v>
      </c>
      <c r="S585">
        <v>215131</v>
      </c>
      <c r="T585" t="s">
        <v>974</v>
      </c>
      <c r="U585" s="56" t="str">
        <f>IFERROR(VLOOKUP(H585,'FIN CAL LOOKUP'!A:J,7,1),"")</f>
        <v/>
      </c>
      <c r="V585" s="56" t="str">
        <f>IFERROR(VLOOKUP(I585,'FIN CAL LOOKUP'!B:K,9,1),"")</f>
        <v/>
      </c>
      <c r="W585" s="56" t="str">
        <f>IFERROR(VLOOKUP(S585,'Active Employees '!B:R,17,0),"NA")</f>
        <v>eCommerce &amp; Omni Channel</v>
      </c>
    </row>
    <row r="586" spans="1:23" x14ac:dyDescent="0.25">
      <c r="A586" t="s">
        <v>239</v>
      </c>
      <c r="B586" t="s">
        <v>429</v>
      </c>
      <c r="C586" t="s">
        <v>340</v>
      </c>
      <c r="D586">
        <v>5452798</v>
      </c>
      <c r="E586" t="s">
        <v>63</v>
      </c>
      <c r="F586" t="s">
        <v>29</v>
      </c>
      <c r="H586" s="1"/>
      <c r="I586" s="1"/>
      <c r="J586" t="s">
        <v>221</v>
      </c>
      <c r="N586" t="s">
        <v>430</v>
      </c>
      <c r="O586" t="s">
        <v>17</v>
      </c>
      <c r="P586" t="s">
        <v>183</v>
      </c>
      <c r="Q586" t="s">
        <v>15479</v>
      </c>
      <c r="R586" t="s">
        <v>67</v>
      </c>
      <c r="S586">
        <v>215248</v>
      </c>
      <c r="T586" t="s">
        <v>239</v>
      </c>
      <c r="U586" s="56" t="str">
        <f>IFERROR(VLOOKUP(H586,'FIN CAL LOOKUP'!A:J,7,1),"")</f>
        <v/>
      </c>
      <c r="V586" s="56" t="str">
        <f>IFERROR(VLOOKUP(I586,'FIN CAL LOOKUP'!B:K,9,1),"")</f>
        <v/>
      </c>
      <c r="W586" s="56" t="str">
        <f>IFERROR(VLOOKUP(S586,'Active Employees '!B:R,17,0),"NA")</f>
        <v>IT</v>
      </c>
    </row>
    <row r="587" spans="1:23" x14ac:dyDescent="0.25">
      <c r="A587" t="s">
        <v>1102</v>
      </c>
      <c r="B587" t="s">
        <v>1103</v>
      </c>
      <c r="C587" t="s">
        <v>340</v>
      </c>
      <c r="D587">
        <v>5452798</v>
      </c>
      <c r="E587" t="s">
        <v>63</v>
      </c>
      <c r="F587" t="s">
        <v>29</v>
      </c>
      <c r="H587" s="1"/>
      <c r="I587" s="1"/>
      <c r="J587" t="s">
        <v>439</v>
      </c>
      <c r="N587" t="s">
        <v>782</v>
      </c>
      <c r="O587" t="s">
        <v>17</v>
      </c>
      <c r="P587" t="s">
        <v>152</v>
      </c>
      <c r="Q587" t="s">
        <v>1074</v>
      </c>
      <c r="R587" t="s">
        <v>67</v>
      </c>
      <c r="S587">
        <v>240305</v>
      </c>
      <c r="T587" t="s">
        <v>1102</v>
      </c>
      <c r="U587" s="56" t="str">
        <f>IFERROR(VLOOKUP(H587,'FIN CAL LOOKUP'!A:J,7,1),"")</f>
        <v/>
      </c>
      <c r="V587" s="56" t="str">
        <f>IFERROR(VLOOKUP(I587,'FIN CAL LOOKUP'!B:K,9,1),"")</f>
        <v/>
      </c>
      <c r="W587" s="56" t="str">
        <f>IFERROR(VLOOKUP(S587,'Active Employees '!B:R,17,0),"NA")</f>
        <v>eCommerce &amp; Omni Channel</v>
      </c>
    </row>
    <row r="588" spans="1:23" x14ac:dyDescent="0.25">
      <c r="A588" t="s">
        <v>1034</v>
      </c>
      <c r="B588" t="s">
        <v>1035</v>
      </c>
      <c r="C588" t="s">
        <v>340</v>
      </c>
      <c r="D588">
        <v>5452798</v>
      </c>
      <c r="E588" t="s">
        <v>63</v>
      </c>
      <c r="F588" t="s">
        <v>29</v>
      </c>
      <c r="H588" s="1"/>
      <c r="I588" s="1"/>
      <c r="J588" t="s">
        <v>439</v>
      </c>
      <c r="N588" t="s">
        <v>1036</v>
      </c>
      <c r="O588" t="s">
        <v>17</v>
      </c>
      <c r="P588" t="s">
        <v>152</v>
      </c>
      <c r="Q588" t="s">
        <v>15484</v>
      </c>
      <c r="R588" t="s">
        <v>67</v>
      </c>
      <c r="S588">
        <v>310280</v>
      </c>
      <c r="T588" t="s">
        <v>1034</v>
      </c>
      <c r="U588" s="56" t="str">
        <f>IFERROR(VLOOKUP(H588,'FIN CAL LOOKUP'!A:J,7,1),"")</f>
        <v/>
      </c>
      <c r="V588" s="56" t="str">
        <f>IFERROR(VLOOKUP(I588,'FIN CAL LOOKUP'!B:K,9,1),"")</f>
        <v/>
      </c>
      <c r="W588" s="56" t="str">
        <f>IFERROR(VLOOKUP(S588,'Active Employees '!B:R,17,0),"NA")</f>
        <v>eCommerce &amp; Omni Channel</v>
      </c>
    </row>
    <row r="589" spans="1:23" x14ac:dyDescent="0.25">
      <c r="A589" t="s">
        <v>742</v>
      </c>
      <c r="B589" t="s">
        <v>743</v>
      </c>
      <c r="C589" t="s">
        <v>340</v>
      </c>
      <c r="D589">
        <v>5452798</v>
      </c>
      <c r="E589" t="s">
        <v>63</v>
      </c>
      <c r="F589" t="s">
        <v>29</v>
      </c>
      <c r="H589" s="1"/>
      <c r="I589" s="1"/>
      <c r="J589" t="s">
        <v>439</v>
      </c>
      <c r="N589" t="s">
        <v>744</v>
      </c>
      <c r="O589" t="s">
        <v>17</v>
      </c>
      <c r="P589" t="s">
        <v>183</v>
      </c>
      <c r="Q589" t="s">
        <v>386</v>
      </c>
      <c r="R589" t="s">
        <v>67</v>
      </c>
      <c r="S589">
        <v>324480</v>
      </c>
      <c r="T589" t="s">
        <v>742</v>
      </c>
      <c r="U589" s="56" t="str">
        <f>IFERROR(VLOOKUP(H589,'FIN CAL LOOKUP'!A:J,7,1),"")</f>
        <v/>
      </c>
      <c r="V589" s="56" t="str">
        <f>IFERROR(VLOOKUP(I589,'FIN CAL LOOKUP'!B:K,9,1),"")</f>
        <v/>
      </c>
      <c r="W589" s="56" t="str">
        <f>IFERROR(VLOOKUP(S589,'Active Employees '!B:R,17,0),"NA")</f>
        <v>IT</v>
      </c>
    </row>
    <row r="590" spans="1:23" x14ac:dyDescent="0.25">
      <c r="A590" t="s">
        <v>1042</v>
      </c>
      <c r="B590" t="s">
        <v>1043</v>
      </c>
      <c r="C590" t="s">
        <v>340</v>
      </c>
      <c r="D590">
        <v>5452798</v>
      </c>
      <c r="E590" t="s">
        <v>63</v>
      </c>
      <c r="F590" t="s">
        <v>29</v>
      </c>
      <c r="H590" s="1"/>
      <c r="I590" s="1"/>
      <c r="J590" t="s">
        <v>1002</v>
      </c>
      <c r="N590" t="s">
        <v>1044</v>
      </c>
      <c r="O590" t="s">
        <v>17</v>
      </c>
      <c r="P590" t="s">
        <v>236</v>
      </c>
      <c r="Q590" t="s">
        <v>15479</v>
      </c>
      <c r="R590" t="s">
        <v>67</v>
      </c>
      <c r="S590">
        <v>238829</v>
      </c>
      <c r="T590" t="s">
        <v>237</v>
      </c>
      <c r="U590" s="56" t="str">
        <f>IFERROR(VLOOKUP(H590,'FIN CAL LOOKUP'!A:J,7,1),"")</f>
        <v/>
      </c>
      <c r="V590" s="56" t="str">
        <f>IFERROR(VLOOKUP(I590,'FIN CAL LOOKUP'!B:K,9,1),"")</f>
        <v/>
      </c>
      <c r="W590" s="56" t="str">
        <f>IFERROR(VLOOKUP(S590,'Active Employees '!B:R,17,0),"NA")</f>
        <v>IT</v>
      </c>
    </row>
    <row r="591" spans="1:23" x14ac:dyDescent="0.25">
      <c r="A591" t="s">
        <v>432</v>
      </c>
      <c r="B591" t="s">
        <v>433</v>
      </c>
      <c r="C591" t="s">
        <v>340</v>
      </c>
      <c r="D591">
        <v>5452798</v>
      </c>
      <c r="E591" t="s">
        <v>63</v>
      </c>
      <c r="F591" t="s">
        <v>29</v>
      </c>
      <c r="H591" s="1"/>
      <c r="I591" s="1"/>
      <c r="J591" t="s">
        <v>404</v>
      </c>
      <c r="N591" t="s">
        <v>434</v>
      </c>
      <c r="O591" t="s">
        <v>18</v>
      </c>
      <c r="P591" t="s">
        <v>109</v>
      </c>
      <c r="Q591" t="s">
        <v>380</v>
      </c>
      <c r="R591" s="5" t="s">
        <v>67</v>
      </c>
      <c r="S591">
        <v>239177</v>
      </c>
      <c r="T591" t="s">
        <v>432</v>
      </c>
      <c r="U591" s="56" t="str">
        <f>IFERROR(VLOOKUP(H591,'FIN CAL LOOKUP'!A:J,7,1),"")</f>
        <v/>
      </c>
      <c r="V591" s="56" t="str">
        <f>IFERROR(VLOOKUP(I591,'FIN CAL LOOKUP'!B:K,9,1),"")</f>
        <v/>
      </c>
      <c r="W591" s="56" t="str">
        <f>IFERROR(VLOOKUP(S591,'Active Employees '!B:R,17,0),"NA")</f>
        <v>Marketing</v>
      </c>
    </row>
    <row r="592" spans="1:23" x14ac:dyDescent="0.25">
      <c r="A592" t="s">
        <v>995</v>
      </c>
      <c r="B592" t="s">
        <v>1107</v>
      </c>
      <c r="C592" t="s">
        <v>340</v>
      </c>
      <c r="D592">
        <v>5452798</v>
      </c>
      <c r="E592" t="s">
        <v>63</v>
      </c>
      <c r="F592" t="s">
        <v>29</v>
      </c>
      <c r="H592" s="1"/>
      <c r="I592" s="1"/>
      <c r="J592" t="s">
        <v>1002</v>
      </c>
      <c r="N592" t="s">
        <v>1108</v>
      </c>
      <c r="O592" t="s">
        <v>17</v>
      </c>
      <c r="P592" t="s">
        <v>152</v>
      </c>
      <c r="Q592" t="s">
        <v>291</v>
      </c>
      <c r="R592" t="s">
        <v>67</v>
      </c>
      <c r="S592">
        <v>305409</v>
      </c>
      <c r="T592" t="s">
        <v>995</v>
      </c>
      <c r="U592" s="56" t="str">
        <f>IFERROR(VLOOKUP(H592,'FIN CAL LOOKUP'!A:J,7,1),"")</f>
        <v/>
      </c>
      <c r="V592" s="56" t="str">
        <f>IFERROR(VLOOKUP(I592,'FIN CAL LOOKUP'!B:K,9,1),"")</f>
        <v/>
      </c>
      <c r="W592" s="56" t="str">
        <f>IFERROR(VLOOKUP(S592,'Active Employees '!B:R,17,0),"NA")</f>
        <v>eCommerce &amp; Omni Channel</v>
      </c>
    </row>
    <row r="593" spans="1:23" x14ac:dyDescent="0.25">
      <c r="A593" t="s">
        <v>367</v>
      </c>
      <c r="B593" t="s">
        <v>368</v>
      </c>
      <c r="C593" t="s">
        <v>340</v>
      </c>
      <c r="D593">
        <v>5452798</v>
      </c>
      <c r="E593" t="s">
        <v>63</v>
      </c>
      <c r="F593" t="s">
        <v>29</v>
      </c>
      <c r="H593" s="1"/>
      <c r="I593" s="1"/>
      <c r="J593" t="s">
        <v>351</v>
      </c>
      <c r="N593" t="s">
        <v>352</v>
      </c>
      <c r="O593" t="s">
        <v>13</v>
      </c>
      <c r="P593" t="s">
        <v>304</v>
      </c>
      <c r="Q593" t="s">
        <v>305</v>
      </c>
      <c r="R593" t="s">
        <v>67</v>
      </c>
      <c r="S593">
        <v>298254</v>
      </c>
      <c r="T593" t="s">
        <v>367</v>
      </c>
      <c r="U593" s="56" t="str">
        <f>IFERROR(VLOOKUP(H593,'FIN CAL LOOKUP'!A:J,7,1),"")</f>
        <v/>
      </c>
      <c r="V593" s="56" t="str">
        <f>IFERROR(VLOOKUP(I593,'FIN CAL LOOKUP'!B:K,9,1),"")</f>
        <v/>
      </c>
      <c r="W593" s="56" t="str">
        <f>IFERROR(VLOOKUP(S593,'Active Employees '!B:R,17,0),"NA")</f>
        <v>eCommerce &amp; Omni Channel</v>
      </c>
    </row>
    <row r="594" spans="1:23" x14ac:dyDescent="0.25">
      <c r="A594" t="s">
        <v>94</v>
      </c>
      <c r="B594" t="s">
        <v>1289</v>
      </c>
      <c r="C594" t="s">
        <v>340</v>
      </c>
      <c r="D594">
        <v>5452798</v>
      </c>
      <c r="E594" t="s">
        <v>63</v>
      </c>
      <c r="F594" t="s">
        <v>1</v>
      </c>
      <c r="G594" t="s">
        <v>69</v>
      </c>
      <c r="H594" s="1">
        <v>45093</v>
      </c>
      <c r="I594" s="1">
        <v>45093</v>
      </c>
      <c r="J594" t="s">
        <v>196</v>
      </c>
      <c r="N594" t="s">
        <v>1290</v>
      </c>
      <c r="O594" t="s">
        <v>15418</v>
      </c>
      <c r="P594" t="s">
        <v>93</v>
      </c>
      <c r="Q594" t="s">
        <v>194</v>
      </c>
      <c r="R594" t="s">
        <v>67</v>
      </c>
      <c r="S594">
        <v>236788</v>
      </c>
      <c r="T594" t="s">
        <v>94</v>
      </c>
      <c r="U594" s="56" t="str">
        <f>IFERROR(VLOOKUP(H594,'FIN CAL LOOKUP'!A:J,7,1),"")</f>
        <v>JUN, FY23</v>
      </c>
      <c r="V594" s="56" t="str">
        <f>IFERROR(VLOOKUP(I594,'FIN CAL LOOKUP'!B:K,9,1),"")</f>
        <v>Q4, FY23</v>
      </c>
      <c r="W594" s="56" t="str">
        <f>IFERROR(VLOOKUP(S594,'Active Employees '!B:R,17,0),"NA")</f>
        <v>Property and Store Development</v>
      </c>
    </row>
    <row r="595" spans="1:23" x14ac:dyDescent="0.25">
      <c r="A595" t="s">
        <v>232</v>
      </c>
      <c r="B595" t="s">
        <v>413</v>
      </c>
      <c r="C595" t="s">
        <v>340</v>
      </c>
      <c r="D595">
        <v>5452798</v>
      </c>
      <c r="E595" t="s">
        <v>63</v>
      </c>
      <c r="F595" t="s">
        <v>2</v>
      </c>
      <c r="H595" s="1">
        <v>44936</v>
      </c>
      <c r="I595" s="1"/>
      <c r="J595" t="s">
        <v>404</v>
      </c>
      <c r="N595" t="s">
        <v>414</v>
      </c>
      <c r="O595" t="s">
        <v>18</v>
      </c>
      <c r="P595" t="s">
        <v>109</v>
      </c>
      <c r="Q595" t="s">
        <v>395</v>
      </c>
      <c r="R595" t="s">
        <v>67</v>
      </c>
      <c r="S595">
        <v>305365</v>
      </c>
      <c r="T595" t="s">
        <v>232</v>
      </c>
      <c r="U595" s="56" t="str">
        <f>IFERROR(VLOOKUP(H595,'FIN CAL LOOKUP'!A:J,7,1),"")</f>
        <v>JAN, FY23</v>
      </c>
      <c r="V595" s="56" t="str">
        <f>IFERROR(VLOOKUP(I595,'FIN CAL LOOKUP'!B:K,9,1),"")</f>
        <v/>
      </c>
      <c r="W595" s="56" t="str">
        <f>IFERROR(VLOOKUP(S595,'Active Employees '!B:R,17,0),"NA")</f>
        <v>Marketing</v>
      </c>
    </row>
    <row r="596" spans="1:23" x14ac:dyDescent="0.25">
      <c r="A596" t="s">
        <v>762</v>
      </c>
      <c r="B596" t="s">
        <v>763</v>
      </c>
      <c r="C596" t="s">
        <v>340</v>
      </c>
      <c r="D596">
        <v>5452798</v>
      </c>
      <c r="E596" t="s">
        <v>63</v>
      </c>
      <c r="F596" t="s">
        <v>29</v>
      </c>
      <c r="H596" s="1"/>
      <c r="I596" s="1"/>
      <c r="J596" t="s">
        <v>651</v>
      </c>
      <c r="N596" t="s">
        <v>764</v>
      </c>
      <c r="O596" t="s">
        <v>18</v>
      </c>
      <c r="P596" t="s">
        <v>468</v>
      </c>
      <c r="Q596" t="s">
        <v>699</v>
      </c>
      <c r="R596" t="s">
        <v>67</v>
      </c>
      <c r="S596">
        <v>316506</v>
      </c>
      <c r="T596" t="s">
        <v>765</v>
      </c>
      <c r="U596" s="56" t="str">
        <f>IFERROR(VLOOKUP(H596,'FIN CAL LOOKUP'!A:J,7,1),"")</f>
        <v/>
      </c>
      <c r="V596" s="56" t="str">
        <f>IFERROR(VLOOKUP(I596,'FIN CAL LOOKUP'!B:K,9,1),"")</f>
        <v/>
      </c>
      <c r="W596" s="56" t="str">
        <f>IFERROR(VLOOKUP(S596,'Active Employees '!B:R,17,0),"NA")</f>
        <v>Marketing</v>
      </c>
    </row>
    <row r="597" spans="1:23" x14ac:dyDescent="0.25">
      <c r="A597" t="s">
        <v>174</v>
      </c>
      <c r="B597" t="s">
        <v>175</v>
      </c>
      <c r="C597" t="s">
        <v>340</v>
      </c>
      <c r="D597">
        <v>5452798</v>
      </c>
      <c r="E597" t="s">
        <v>63</v>
      </c>
      <c r="F597" t="s">
        <v>1</v>
      </c>
      <c r="G597" t="s">
        <v>69</v>
      </c>
      <c r="H597" s="1">
        <v>44965</v>
      </c>
      <c r="I597" s="1">
        <v>44965</v>
      </c>
      <c r="J597" t="s">
        <v>176</v>
      </c>
      <c r="N597" t="s">
        <v>177</v>
      </c>
      <c r="O597" t="s">
        <v>18</v>
      </c>
      <c r="P597" t="s">
        <v>109</v>
      </c>
      <c r="Q597" t="s">
        <v>178</v>
      </c>
      <c r="R597" t="s">
        <v>67</v>
      </c>
      <c r="S597">
        <v>319925</v>
      </c>
      <c r="T597" t="s">
        <v>174</v>
      </c>
      <c r="U597" s="56" t="str">
        <f>IFERROR(VLOOKUP(H597,'FIN CAL LOOKUP'!A:J,7,1),"")</f>
        <v>FEB, FY23</v>
      </c>
      <c r="V597" s="56" t="str">
        <f>IFERROR(VLOOKUP(I597,'FIN CAL LOOKUP'!B:K,9,1),"")</f>
        <v>Q3, FY23</v>
      </c>
      <c r="W597" s="56" t="str">
        <f>IFERROR(VLOOKUP(S597,'Active Employees '!B:R,17,0),"NA")</f>
        <v>Marketing</v>
      </c>
    </row>
    <row r="598" spans="1:23" x14ac:dyDescent="0.25">
      <c r="A598" t="s">
        <v>731</v>
      </c>
      <c r="B598" t="s">
        <v>732</v>
      </c>
      <c r="C598" t="s">
        <v>340</v>
      </c>
      <c r="D598">
        <v>5452798</v>
      </c>
      <c r="E598" t="s">
        <v>63</v>
      </c>
      <c r="F598" t="s">
        <v>29</v>
      </c>
      <c r="H598" s="1"/>
      <c r="I598" s="1"/>
      <c r="J598" t="s">
        <v>649</v>
      </c>
      <c r="N598" t="s">
        <v>733</v>
      </c>
      <c r="O598" t="s">
        <v>18</v>
      </c>
      <c r="P598" t="s">
        <v>103</v>
      </c>
      <c r="Q598" t="s">
        <v>771</v>
      </c>
      <c r="R598" t="s">
        <v>67</v>
      </c>
      <c r="S598">
        <v>317967</v>
      </c>
      <c r="T598" t="s">
        <v>104</v>
      </c>
      <c r="U598" s="56" t="str">
        <f>IFERROR(VLOOKUP(H598,'FIN CAL LOOKUP'!A:J,7,1),"")</f>
        <v/>
      </c>
      <c r="V598" s="56" t="str">
        <f>IFERROR(VLOOKUP(I598,'FIN CAL LOOKUP'!B:K,9,1),"")</f>
        <v/>
      </c>
      <c r="W598" s="56" t="str">
        <f>IFERROR(VLOOKUP(S598,'Active Employees '!B:R,17,0),"NA")</f>
        <v>eCommerce &amp; Omni Channel</v>
      </c>
    </row>
    <row r="599" spans="1:23" x14ac:dyDescent="0.25">
      <c r="A599" t="s">
        <v>734</v>
      </c>
      <c r="B599" t="s">
        <v>735</v>
      </c>
      <c r="C599" t="s">
        <v>340</v>
      </c>
      <c r="D599">
        <v>5452798</v>
      </c>
      <c r="E599" t="s">
        <v>63</v>
      </c>
      <c r="F599" t="s">
        <v>29</v>
      </c>
      <c r="H599" s="1"/>
      <c r="I599" s="1"/>
      <c r="J599" t="s">
        <v>628</v>
      </c>
      <c r="N599" t="s">
        <v>736</v>
      </c>
      <c r="O599" t="s">
        <v>18</v>
      </c>
      <c r="P599" t="s">
        <v>103</v>
      </c>
      <c r="Q599" t="s">
        <v>1027</v>
      </c>
      <c r="R599" t="s">
        <v>67</v>
      </c>
      <c r="S599">
        <v>321931</v>
      </c>
      <c r="T599" t="s">
        <v>734</v>
      </c>
      <c r="U599" s="56" t="str">
        <f>IFERROR(VLOOKUP(H599,'FIN CAL LOOKUP'!A:J,7,1),"")</f>
        <v/>
      </c>
      <c r="V599" s="56" t="str">
        <f>IFERROR(VLOOKUP(I599,'FIN CAL LOOKUP'!B:K,9,1),"")</f>
        <v/>
      </c>
      <c r="W599" s="56" t="str">
        <f>IFERROR(VLOOKUP(S599,'Active Employees '!B:R,17,0),"NA")</f>
        <v>eCommerce &amp; Omni Channel</v>
      </c>
    </row>
    <row r="600" spans="1:23" x14ac:dyDescent="0.25">
      <c r="A600" t="s">
        <v>178</v>
      </c>
      <c r="B600" t="s">
        <v>578</v>
      </c>
      <c r="C600" t="s">
        <v>340</v>
      </c>
      <c r="D600">
        <v>5452798</v>
      </c>
      <c r="E600" t="s">
        <v>63</v>
      </c>
      <c r="F600" t="s">
        <v>1</v>
      </c>
      <c r="G600" t="s">
        <v>69</v>
      </c>
      <c r="H600" s="1">
        <v>44916</v>
      </c>
      <c r="I600" s="1">
        <v>44916</v>
      </c>
      <c r="J600" t="s">
        <v>579</v>
      </c>
      <c r="N600" t="s">
        <v>580</v>
      </c>
      <c r="O600" t="s">
        <v>18</v>
      </c>
      <c r="P600" t="s">
        <v>109</v>
      </c>
      <c r="Q600" t="s">
        <v>395</v>
      </c>
      <c r="R600" t="s">
        <v>581</v>
      </c>
      <c r="S600">
        <v>240963</v>
      </c>
      <c r="T600" t="s">
        <v>178</v>
      </c>
      <c r="U600" s="56" t="str">
        <f>IFERROR(VLOOKUP(H600,'FIN CAL LOOKUP'!A:J,7,1),"")</f>
        <v>DEC, FY23</v>
      </c>
      <c r="V600" s="56" t="str">
        <f>IFERROR(VLOOKUP(I600,'FIN CAL LOOKUP'!B:K,9,1),"")</f>
        <v>Q2, FY23</v>
      </c>
      <c r="W600" s="56" t="str">
        <f>IFERROR(VLOOKUP(S600,'Active Employees '!B:R,17,0),"NA")</f>
        <v>Marketing</v>
      </c>
    </row>
    <row r="601" spans="1:23" x14ac:dyDescent="0.25">
      <c r="A601" t="s">
        <v>372</v>
      </c>
      <c r="B601" t="s">
        <v>373</v>
      </c>
      <c r="C601" t="s">
        <v>340</v>
      </c>
      <c r="D601">
        <v>5452798</v>
      </c>
      <c r="E601" t="s">
        <v>63</v>
      </c>
      <c r="F601" t="s">
        <v>29</v>
      </c>
      <c r="H601" s="1"/>
      <c r="I601" s="1"/>
      <c r="J601" t="s">
        <v>181</v>
      </c>
      <c r="N601" t="s">
        <v>182</v>
      </c>
      <c r="O601" t="s">
        <v>17</v>
      </c>
      <c r="P601" t="s">
        <v>183</v>
      </c>
      <c r="Q601" t="s">
        <v>15427</v>
      </c>
      <c r="R601" t="s">
        <v>67</v>
      </c>
      <c r="S601">
        <v>314681</v>
      </c>
      <c r="T601" t="s">
        <v>372</v>
      </c>
      <c r="U601" s="56" t="str">
        <f>IFERROR(VLOOKUP(H601,'FIN CAL LOOKUP'!A:J,7,1),"")</f>
        <v/>
      </c>
      <c r="V601" s="56" t="str">
        <f>IFERROR(VLOOKUP(I601,'FIN CAL LOOKUP'!B:K,9,1),"")</f>
        <v/>
      </c>
      <c r="W601" s="56" t="str">
        <f>IFERROR(VLOOKUP(S601,'Active Employees '!B:R,17,0),"NA")</f>
        <v>IT</v>
      </c>
    </row>
    <row r="602" spans="1:23" x14ac:dyDescent="0.25">
      <c r="A602" t="s">
        <v>419</v>
      </c>
      <c r="B602" t="s">
        <v>420</v>
      </c>
      <c r="C602" t="s">
        <v>340</v>
      </c>
      <c r="D602">
        <v>5452798</v>
      </c>
      <c r="E602" t="s">
        <v>63</v>
      </c>
      <c r="F602" t="s">
        <v>29</v>
      </c>
      <c r="H602" s="1"/>
      <c r="I602" s="1"/>
      <c r="J602" t="s">
        <v>351</v>
      </c>
      <c r="N602" t="s">
        <v>352</v>
      </c>
      <c r="O602" t="s">
        <v>13</v>
      </c>
      <c r="P602" t="s">
        <v>304</v>
      </c>
      <c r="Q602" t="s">
        <v>305</v>
      </c>
      <c r="R602" t="s">
        <v>67</v>
      </c>
      <c r="S602">
        <v>321626</v>
      </c>
      <c r="T602" t="s">
        <v>421</v>
      </c>
      <c r="U602" s="56" t="str">
        <f>IFERROR(VLOOKUP(H602,'FIN CAL LOOKUP'!A:J,7,1),"")</f>
        <v/>
      </c>
      <c r="V602" s="56" t="str">
        <f>IFERROR(VLOOKUP(I602,'FIN CAL LOOKUP'!B:K,9,1),"")</f>
        <v/>
      </c>
      <c r="W602" s="56" t="str">
        <f>IFERROR(VLOOKUP(S602,'Active Employees '!B:R,17,0),"NA")</f>
        <v>eCommerce &amp; Omni Channel</v>
      </c>
    </row>
    <row r="603" spans="1:23" x14ac:dyDescent="0.25">
      <c r="A603" t="s">
        <v>1039</v>
      </c>
      <c r="B603" t="s">
        <v>1040</v>
      </c>
      <c r="C603" t="s">
        <v>340</v>
      </c>
      <c r="D603">
        <v>5452798</v>
      </c>
      <c r="E603" t="s">
        <v>63</v>
      </c>
      <c r="F603" t="s">
        <v>29</v>
      </c>
      <c r="H603" s="1"/>
      <c r="I603" s="1"/>
      <c r="J603" t="s">
        <v>156</v>
      </c>
      <c r="N603" t="s">
        <v>1041</v>
      </c>
      <c r="O603" t="s">
        <v>18</v>
      </c>
      <c r="P603" t="s">
        <v>109</v>
      </c>
      <c r="Q603" t="s">
        <v>354</v>
      </c>
      <c r="R603" t="s">
        <v>67</v>
      </c>
      <c r="S603">
        <v>323732</v>
      </c>
      <c r="T603" t="s">
        <v>1039</v>
      </c>
      <c r="U603" s="56" t="str">
        <f>IFERROR(VLOOKUP(H603,'FIN CAL LOOKUP'!A:J,7,1),"")</f>
        <v/>
      </c>
      <c r="V603" s="56" t="str">
        <f>IFERROR(VLOOKUP(I603,'FIN CAL LOOKUP'!B:K,9,1),"")</f>
        <v/>
      </c>
      <c r="W603" s="56" t="str">
        <f>IFERROR(VLOOKUP(S603,'Active Employees '!B:R,17,0),"NA")</f>
        <v>Marketing</v>
      </c>
    </row>
    <row r="604" spans="1:23" x14ac:dyDescent="0.25">
      <c r="A604" t="s">
        <v>204</v>
      </c>
      <c r="B604" t="s">
        <v>406</v>
      </c>
      <c r="C604" t="s">
        <v>340</v>
      </c>
      <c r="D604">
        <v>5452798</v>
      </c>
      <c r="E604" t="s">
        <v>63</v>
      </c>
      <c r="F604" t="s">
        <v>29</v>
      </c>
      <c r="H604" s="1"/>
      <c r="I604" s="1"/>
      <c r="J604" t="s">
        <v>196</v>
      </c>
      <c r="N604" t="s">
        <v>407</v>
      </c>
      <c r="O604" t="s">
        <v>15418</v>
      </c>
      <c r="P604" t="s">
        <v>203</v>
      </c>
      <c r="Q604" t="s">
        <v>194</v>
      </c>
      <c r="R604" s="5" t="s">
        <v>67</v>
      </c>
      <c r="S604">
        <v>231788</v>
      </c>
      <c r="T604" t="s">
        <v>204</v>
      </c>
      <c r="U604" s="56" t="str">
        <f>IFERROR(VLOOKUP(H604,'FIN CAL LOOKUP'!A:J,7,1),"")</f>
        <v/>
      </c>
      <c r="V604" s="56" t="str">
        <f>IFERROR(VLOOKUP(I604,'FIN CAL LOOKUP'!B:K,9,1),"")</f>
        <v/>
      </c>
      <c r="W604" s="56" t="str">
        <f>IFERROR(VLOOKUP(S604,'Active Employees '!B:R,17,0),"NA")</f>
        <v>Property and Store Development</v>
      </c>
    </row>
    <row r="605" spans="1:23" x14ac:dyDescent="0.25">
      <c r="A605" t="s">
        <v>582</v>
      </c>
      <c r="B605" t="s">
        <v>583</v>
      </c>
      <c r="C605" t="s">
        <v>340</v>
      </c>
      <c r="D605">
        <v>5452798</v>
      </c>
      <c r="E605" t="s">
        <v>63</v>
      </c>
      <c r="F605" t="s">
        <v>29</v>
      </c>
      <c r="H605" s="1"/>
      <c r="I605" s="1"/>
      <c r="J605" t="s">
        <v>1479</v>
      </c>
      <c r="N605" t="s">
        <v>584</v>
      </c>
      <c r="O605" t="s">
        <v>15419</v>
      </c>
      <c r="P605" t="s">
        <v>258</v>
      </c>
      <c r="Q605" t="s">
        <v>1279</v>
      </c>
      <c r="R605">
        <v>5900</v>
      </c>
      <c r="S605">
        <v>219743</v>
      </c>
      <c r="T605" t="s">
        <v>582</v>
      </c>
      <c r="U605" s="56" t="str">
        <f>IFERROR(VLOOKUP(H605,'FIN CAL LOOKUP'!A:J,7,1),"")</f>
        <v/>
      </c>
      <c r="V605" s="56" t="str">
        <f>IFERROR(VLOOKUP(I605,'FIN CAL LOOKUP'!B:K,9,1),"")</f>
        <v/>
      </c>
      <c r="W605" s="56" t="str">
        <f>IFERROR(VLOOKUP(S605,'Active Employees '!B:R,17,0),"NA")</f>
        <v>SPG Development</v>
      </c>
    </row>
    <row r="606" spans="1:23" x14ac:dyDescent="0.25">
      <c r="A606" t="s">
        <v>798</v>
      </c>
      <c r="B606" t="s">
        <v>799</v>
      </c>
      <c r="C606" t="s">
        <v>340</v>
      </c>
      <c r="D606">
        <v>5452798</v>
      </c>
      <c r="E606" t="s">
        <v>63</v>
      </c>
      <c r="F606" t="s">
        <v>29</v>
      </c>
      <c r="H606" s="1"/>
      <c r="I606" s="1"/>
      <c r="J606" t="s">
        <v>156</v>
      </c>
      <c r="N606" t="s">
        <v>800</v>
      </c>
      <c r="O606" t="s">
        <v>18</v>
      </c>
      <c r="P606" t="s">
        <v>109</v>
      </c>
      <c r="Q606" t="s">
        <v>354</v>
      </c>
      <c r="R606" t="s">
        <v>67</v>
      </c>
      <c r="S606">
        <v>314764</v>
      </c>
      <c r="T606" t="s">
        <v>798</v>
      </c>
      <c r="U606" s="56" t="str">
        <f>IFERROR(VLOOKUP(H606,'FIN CAL LOOKUP'!A:J,7,1),"")</f>
        <v/>
      </c>
      <c r="V606" s="56" t="str">
        <f>IFERROR(VLOOKUP(I606,'FIN CAL LOOKUP'!B:K,9,1),"")</f>
        <v/>
      </c>
      <c r="W606" s="56" t="str">
        <f>IFERROR(VLOOKUP(S606,'Active Employees '!B:R,17,0),"NA")</f>
        <v>Marketing</v>
      </c>
    </row>
    <row r="607" spans="1:23" x14ac:dyDescent="0.25">
      <c r="A607" t="s">
        <v>1021</v>
      </c>
      <c r="B607" t="s">
        <v>1022</v>
      </c>
      <c r="C607" t="s">
        <v>340</v>
      </c>
      <c r="D607">
        <v>5452798</v>
      </c>
      <c r="E607" t="s">
        <v>63</v>
      </c>
      <c r="F607" t="s">
        <v>29</v>
      </c>
      <c r="H607" s="1"/>
      <c r="I607" s="1"/>
      <c r="J607" t="s">
        <v>439</v>
      </c>
      <c r="N607" t="s">
        <v>1023</v>
      </c>
      <c r="O607" t="s">
        <v>17</v>
      </c>
      <c r="P607" t="s">
        <v>223</v>
      </c>
      <c r="Q607" t="s">
        <v>15479</v>
      </c>
      <c r="R607" t="s">
        <v>67</v>
      </c>
      <c r="S607">
        <v>331892</v>
      </c>
      <c r="T607" t="s">
        <v>224</v>
      </c>
      <c r="U607" s="56" t="str">
        <f>IFERROR(VLOOKUP(H607,'FIN CAL LOOKUP'!A:J,7,1),"")</f>
        <v/>
      </c>
      <c r="V607" s="56" t="str">
        <f>IFERROR(VLOOKUP(I607,'FIN CAL LOOKUP'!B:K,9,1),"")</f>
        <v/>
      </c>
      <c r="W607" s="56" t="str">
        <f>IFERROR(VLOOKUP(S607,'Active Employees '!B:R,17,0),"NA")</f>
        <v>IT</v>
      </c>
    </row>
    <row r="608" spans="1:23" x14ac:dyDescent="0.25">
      <c r="A608" t="s">
        <v>1085</v>
      </c>
      <c r="B608" t="s">
        <v>1086</v>
      </c>
      <c r="C608" t="s">
        <v>340</v>
      </c>
      <c r="D608">
        <v>5452798</v>
      </c>
      <c r="E608" t="s">
        <v>63</v>
      </c>
      <c r="F608" t="s">
        <v>29</v>
      </c>
      <c r="H608" s="1"/>
      <c r="I608" s="1"/>
      <c r="J608" t="s">
        <v>439</v>
      </c>
      <c r="N608" t="s">
        <v>1087</v>
      </c>
      <c r="O608" t="s">
        <v>17</v>
      </c>
      <c r="P608" t="s">
        <v>152</v>
      </c>
      <c r="Q608" t="s">
        <v>1088</v>
      </c>
      <c r="R608" t="s">
        <v>67</v>
      </c>
      <c r="S608">
        <v>312445</v>
      </c>
      <c r="T608" t="s">
        <v>1089</v>
      </c>
      <c r="U608" s="56" t="str">
        <f>IFERROR(VLOOKUP(H608,'FIN CAL LOOKUP'!A:J,7,1),"")</f>
        <v/>
      </c>
      <c r="V608" s="56" t="str">
        <f>IFERROR(VLOOKUP(I608,'FIN CAL LOOKUP'!B:K,9,1),"")</f>
        <v/>
      </c>
      <c r="W608" s="56" t="str">
        <f>IFERROR(VLOOKUP(S608,'Active Employees '!B:R,17,0),"NA")</f>
        <v>eCommerce &amp; Omni Channel</v>
      </c>
    </row>
    <row r="609" spans="1:23" x14ac:dyDescent="0.25">
      <c r="A609" t="s">
        <v>1067</v>
      </c>
      <c r="B609" t="s">
        <v>1068</v>
      </c>
      <c r="C609" t="s">
        <v>340</v>
      </c>
      <c r="D609">
        <v>5452798</v>
      </c>
      <c r="E609" t="s">
        <v>63</v>
      </c>
      <c r="F609" t="s">
        <v>29</v>
      </c>
      <c r="H609" s="1"/>
      <c r="I609" s="1"/>
      <c r="J609" t="s">
        <v>439</v>
      </c>
      <c r="N609" t="s">
        <v>15481</v>
      </c>
      <c r="O609" t="s">
        <v>17</v>
      </c>
      <c r="P609" t="s">
        <v>183</v>
      </c>
      <c r="Q609" t="s">
        <v>386</v>
      </c>
      <c r="R609" t="s">
        <v>67</v>
      </c>
      <c r="S609">
        <v>328358</v>
      </c>
      <c r="T609" t="s">
        <v>1067</v>
      </c>
      <c r="U609" s="56" t="str">
        <f>IFERROR(VLOOKUP(H609,'FIN CAL LOOKUP'!A:J,7,1),"")</f>
        <v/>
      </c>
      <c r="V609" s="56" t="str">
        <f>IFERROR(VLOOKUP(I609,'FIN CAL LOOKUP'!B:K,9,1),"")</f>
        <v/>
      </c>
      <c r="W609" s="56" t="str">
        <f>IFERROR(VLOOKUP(S609,'Active Employees '!B:R,17,0),"NA")</f>
        <v>IT</v>
      </c>
    </row>
    <row r="610" spans="1:23" x14ac:dyDescent="0.25">
      <c r="A610" t="s">
        <v>212</v>
      </c>
      <c r="B610" t="s">
        <v>1064</v>
      </c>
      <c r="C610" t="s">
        <v>340</v>
      </c>
      <c r="D610">
        <v>5452798</v>
      </c>
      <c r="E610" t="s">
        <v>63</v>
      </c>
      <c r="F610" t="s">
        <v>29</v>
      </c>
      <c r="H610" s="1"/>
      <c r="I610" s="1"/>
      <c r="J610" t="s">
        <v>1065</v>
      </c>
      <c r="N610" t="s">
        <v>1066</v>
      </c>
      <c r="O610" t="s">
        <v>17</v>
      </c>
      <c r="P610" t="s">
        <v>211</v>
      </c>
      <c r="Q610" t="s">
        <v>15479</v>
      </c>
      <c r="R610" t="s">
        <v>67</v>
      </c>
      <c r="S610">
        <v>236950</v>
      </c>
      <c r="T610" t="s">
        <v>212</v>
      </c>
      <c r="U610" s="56" t="str">
        <f>IFERROR(VLOOKUP(H610,'FIN CAL LOOKUP'!A:J,7,1),"")</f>
        <v/>
      </c>
      <c r="V610" s="56" t="str">
        <f>IFERROR(VLOOKUP(I610,'FIN CAL LOOKUP'!B:K,9,1),"")</f>
        <v/>
      </c>
      <c r="W610" s="56" t="str">
        <f>IFERROR(VLOOKUP(S610,'Active Employees '!B:R,17,0),"NA")</f>
        <v>IT</v>
      </c>
    </row>
    <row r="611" spans="1:23" x14ac:dyDescent="0.25">
      <c r="A611" t="s">
        <v>574</v>
      </c>
      <c r="B611" t="s">
        <v>575</v>
      </c>
      <c r="C611" t="s">
        <v>340</v>
      </c>
      <c r="D611">
        <v>5452798</v>
      </c>
      <c r="E611" t="s">
        <v>63</v>
      </c>
      <c r="F611" t="s">
        <v>1</v>
      </c>
      <c r="G611" t="s">
        <v>69</v>
      </c>
      <c r="H611" s="1">
        <v>44887</v>
      </c>
      <c r="I611" s="1">
        <v>44893</v>
      </c>
      <c r="J611" t="s">
        <v>160</v>
      </c>
      <c r="N611" t="s">
        <v>576</v>
      </c>
      <c r="O611" t="s">
        <v>18</v>
      </c>
      <c r="P611" t="s">
        <v>468</v>
      </c>
      <c r="Q611" t="s">
        <v>1480</v>
      </c>
      <c r="R611" t="s">
        <v>67</v>
      </c>
      <c r="S611">
        <v>321421</v>
      </c>
      <c r="T611" t="s">
        <v>577</v>
      </c>
      <c r="U611" s="56" t="str">
        <f>IFERROR(VLOOKUP(H611,'FIN CAL LOOKUP'!A:J,7,1),"")</f>
        <v>NOV, FY23</v>
      </c>
      <c r="V611" s="56" t="str">
        <f>IFERROR(VLOOKUP(I611,'FIN CAL LOOKUP'!B:K,9,1),"")</f>
        <v>Q2, FY23</v>
      </c>
      <c r="W611" s="56" t="str">
        <f>IFERROR(VLOOKUP(S611,'Active Employees '!B:R,17,0),"NA")</f>
        <v>Marketing</v>
      </c>
    </row>
    <row r="612" spans="1:23" x14ac:dyDescent="0.25">
      <c r="A612" t="s">
        <v>514</v>
      </c>
      <c r="B612" t="s">
        <v>515</v>
      </c>
      <c r="C612" t="s">
        <v>340</v>
      </c>
      <c r="D612">
        <v>5452798</v>
      </c>
      <c r="E612" t="s">
        <v>63</v>
      </c>
      <c r="F612" t="s">
        <v>29</v>
      </c>
      <c r="H612" s="1"/>
      <c r="I612" s="1"/>
      <c r="J612" t="s">
        <v>271</v>
      </c>
      <c r="N612" t="s">
        <v>480</v>
      </c>
      <c r="P612" t="s">
        <v>487</v>
      </c>
      <c r="Q612" t="s">
        <v>483</v>
      </c>
      <c r="R612" t="s">
        <v>273</v>
      </c>
      <c r="S612">
        <v>240710</v>
      </c>
      <c r="T612" t="s">
        <v>516</v>
      </c>
      <c r="U612" s="56" t="str">
        <f>IFERROR(VLOOKUP(H612,'FIN CAL LOOKUP'!A:J,7,1),"")</f>
        <v/>
      </c>
      <c r="V612" s="56" t="str">
        <f>IFERROR(VLOOKUP(I612,'FIN CAL LOOKUP'!B:K,9,1),"")</f>
        <v/>
      </c>
      <c r="W612" s="56" t="str">
        <f>IFERROR(VLOOKUP(S612,'Active Employees '!B:R,17,0),"NA")</f>
        <v>FFM</v>
      </c>
    </row>
    <row r="613" spans="1:23" x14ac:dyDescent="0.25">
      <c r="A613" t="s">
        <v>1024</v>
      </c>
      <c r="B613" t="s">
        <v>1025</v>
      </c>
      <c r="C613" t="s">
        <v>340</v>
      </c>
      <c r="D613">
        <v>5452798</v>
      </c>
      <c r="E613" t="s">
        <v>63</v>
      </c>
      <c r="F613" t="s">
        <v>29</v>
      </c>
      <c r="H613" s="1"/>
      <c r="I613" s="1"/>
      <c r="J613" t="s">
        <v>628</v>
      </c>
      <c r="N613" t="s">
        <v>1026</v>
      </c>
      <c r="O613" t="s">
        <v>18</v>
      </c>
      <c r="P613" t="s">
        <v>103</v>
      </c>
      <c r="Q613" t="s">
        <v>1027</v>
      </c>
      <c r="R613" t="s">
        <v>67</v>
      </c>
      <c r="S613">
        <v>231954</v>
      </c>
      <c r="T613" t="s">
        <v>1024</v>
      </c>
      <c r="U613" s="56" t="str">
        <f>IFERROR(VLOOKUP(H613,'FIN CAL LOOKUP'!A:J,7,1),"")</f>
        <v/>
      </c>
      <c r="V613" s="56" t="str">
        <f>IFERROR(VLOOKUP(I613,'FIN CAL LOOKUP'!B:K,9,1),"")</f>
        <v/>
      </c>
      <c r="W613" s="56" t="str">
        <f>IFERROR(VLOOKUP(S613,'Active Employees '!B:R,17,0),"NA")</f>
        <v>eCommerce &amp; Omni Channel</v>
      </c>
    </row>
    <row r="614" spans="1:23" x14ac:dyDescent="0.25">
      <c r="A614" t="s">
        <v>251</v>
      </c>
      <c r="B614" t="s">
        <v>755</v>
      </c>
      <c r="C614" t="s">
        <v>340</v>
      </c>
      <c r="D614">
        <v>5452798</v>
      </c>
      <c r="E614" t="s">
        <v>63</v>
      </c>
      <c r="F614" t="s">
        <v>1</v>
      </c>
      <c r="G614" t="s">
        <v>69</v>
      </c>
      <c r="H614" s="1">
        <v>45181</v>
      </c>
      <c r="I614" s="1">
        <v>45476</v>
      </c>
      <c r="J614" t="s">
        <v>756</v>
      </c>
      <c r="N614" t="s">
        <v>757</v>
      </c>
      <c r="O614" t="s">
        <v>16</v>
      </c>
      <c r="Q614" t="s">
        <v>377</v>
      </c>
      <c r="R614" t="s">
        <v>67</v>
      </c>
      <c r="S614">
        <v>314295</v>
      </c>
      <c r="T614" t="s">
        <v>277</v>
      </c>
      <c r="U614" s="56" t="str">
        <f>IFERROR(VLOOKUP(H614,'FIN CAL LOOKUP'!A:J,7,1),"")</f>
        <v>SEP, FY24</v>
      </c>
      <c r="V614" s="56" t="str">
        <f>IFERROR(VLOOKUP(I614,'FIN CAL LOOKUP'!B:K,9,1),"")</f>
        <v>Q4, FY24</v>
      </c>
      <c r="W614" s="56" t="str">
        <f>IFERROR(VLOOKUP(S614,'Active Employees '!B:R,17,0),"NA")</f>
        <v>Human Resources</v>
      </c>
    </row>
    <row r="615" spans="1:23" x14ac:dyDescent="0.25">
      <c r="A615" t="s">
        <v>790</v>
      </c>
      <c r="B615" t="s">
        <v>791</v>
      </c>
      <c r="C615" t="s">
        <v>340</v>
      </c>
      <c r="D615">
        <v>5452798</v>
      </c>
      <c r="E615" t="s">
        <v>63</v>
      </c>
      <c r="F615" t="s">
        <v>2</v>
      </c>
      <c r="H615" s="1">
        <v>45020</v>
      </c>
      <c r="I615" s="1"/>
      <c r="J615" t="s">
        <v>651</v>
      </c>
      <c r="N615" t="s">
        <v>352</v>
      </c>
      <c r="O615" t="s">
        <v>13</v>
      </c>
      <c r="P615" t="s">
        <v>304</v>
      </c>
      <c r="Q615" t="s">
        <v>305</v>
      </c>
      <c r="R615" t="s">
        <v>67</v>
      </c>
      <c r="S615">
        <v>300612</v>
      </c>
      <c r="T615" t="s">
        <v>790</v>
      </c>
      <c r="U615" s="56" t="str">
        <f>IFERROR(VLOOKUP(H615,'FIN CAL LOOKUP'!A:J,7,1),"")</f>
        <v>APR, FY23</v>
      </c>
      <c r="V615" s="56" t="str">
        <f>IFERROR(VLOOKUP(I615,'FIN CAL LOOKUP'!B:K,9,1),"")</f>
        <v/>
      </c>
      <c r="W615" s="56" t="str">
        <f>IFERROR(VLOOKUP(S615,'Active Employees '!B:R,17,0),"NA")</f>
        <v>eCommerce &amp; Omni Channel</v>
      </c>
    </row>
    <row r="616" spans="1:23" x14ac:dyDescent="0.25">
      <c r="A616" t="s">
        <v>397</v>
      </c>
      <c r="B616" t="s">
        <v>398</v>
      </c>
      <c r="C616" t="s">
        <v>340</v>
      </c>
      <c r="D616">
        <v>5452798</v>
      </c>
      <c r="E616" t="s">
        <v>63</v>
      </c>
      <c r="F616" t="s">
        <v>29</v>
      </c>
      <c r="H616" s="1"/>
      <c r="I616" s="1"/>
      <c r="J616" t="s">
        <v>221</v>
      </c>
      <c r="N616" t="s">
        <v>399</v>
      </c>
      <c r="O616" t="s">
        <v>17</v>
      </c>
      <c r="P616" t="s">
        <v>183</v>
      </c>
      <c r="Q616" t="s">
        <v>239</v>
      </c>
      <c r="R616" t="s">
        <v>67</v>
      </c>
      <c r="S616">
        <v>324811</v>
      </c>
      <c r="T616" t="s">
        <v>192</v>
      </c>
      <c r="U616" s="56" t="str">
        <f>IFERROR(VLOOKUP(H616,'FIN CAL LOOKUP'!A:J,7,1),"")</f>
        <v/>
      </c>
      <c r="V616" s="56" t="str">
        <f>IFERROR(VLOOKUP(I616,'FIN CAL LOOKUP'!B:K,9,1),"")</f>
        <v/>
      </c>
      <c r="W616" s="56" t="str">
        <f>IFERROR(VLOOKUP(S616,'Active Employees '!B:R,17,0),"NA")</f>
        <v>IT</v>
      </c>
    </row>
    <row r="617" spans="1:23" x14ac:dyDescent="0.25">
      <c r="A617" t="s">
        <v>402</v>
      </c>
      <c r="B617" t="s">
        <v>403</v>
      </c>
      <c r="C617" t="s">
        <v>340</v>
      </c>
      <c r="D617">
        <v>5452798</v>
      </c>
      <c r="E617" t="s">
        <v>63</v>
      </c>
      <c r="F617" t="s">
        <v>29</v>
      </c>
      <c r="H617" s="1"/>
      <c r="I617" s="1"/>
      <c r="J617" t="s">
        <v>404</v>
      </c>
      <c r="N617" t="s">
        <v>405</v>
      </c>
      <c r="O617" t="s">
        <v>18</v>
      </c>
      <c r="P617" t="s">
        <v>109</v>
      </c>
      <c r="Q617" t="s">
        <v>380</v>
      </c>
      <c r="R617" t="s">
        <v>67</v>
      </c>
      <c r="S617">
        <v>316728</v>
      </c>
      <c r="T617" t="s">
        <v>354</v>
      </c>
      <c r="U617" s="56" t="str">
        <f>IFERROR(VLOOKUP(H617,'FIN CAL LOOKUP'!A:J,7,1),"")</f>
        <v/>
      </c>
      <c r="V617" s="56" t="str">
        <f>IFERROR(VLOOKUP(I617,'FIN CAL LOOKUP'!B:K,9,1),"")</f>
        <v/>
      </c>
      <c r="W617" s="56" t="str">
        <f>IFERROR(VLOOKUP(S617,'Active Employees '!B:R,17,0),"NA")</f>
        <v>Marketing</v>
      </c>
    </row>
    <row r="618" spans="1:23" x14ac:dyDescent="0.25">
      <c r="A618" t="s">
        <v>360</v>
      </c>
      <c r="B618" t="s">
        <v>361</v>
      </c>
      <c r="C618" t="s">
        <v>340</v>
      </c>
      <c r="D618">
        <v>5452798</v>
      </c>
      <c r="E618" t="s">
        <v>63</v>
      </c>
      <c r="F618" t="s">
        <v>29</v>
      </c>
      <c r="H618" s="1"/>
      <c r="I618" s="1"/>
      <c r="J618" t="s">
        <v>362</v>
      </c>
      <c r="N618" t="s">
        <v>363</v>
      </c>
      <c r="O618" t="s">
        <v>17</v>
      </c>
      <c r="P618" t="s">
        <v>152</v>
      </c>
      <c r="Q618" t="s">
        <v>15479</v>
      </c>
      <c r="R618" t="s">
        <v>67</v>
      </c>
      <c r="S618">
        <v>298082</v>
      </c>
      <c r="T618" t="s">
        <v>291</v>
      </c>
      <c r="U618" s="56" t="str">
        <f>IFERROR(VLOOKUP(H618,'FIN CAL LOOKUP'!A:J,7,1),"")</f>
        <v/>
      </c>
      <c r="V618" s="56" t="str">
        <f>IFERROR(VLOOKUP(I618,'FIN CAL LOOKUP'!B:K,9,1),"")</f>
        <v/>
      </c>
      <c r="W618" s="56" t="str">
        <f>IFERROR(VLOOKUP(S618,'Active Employees '!B:R,17,0),"NA")</f>
        <v>IT</v>
      </c>
    </row>
    <row r="619" spans="1:23" x14ac:dyDescent="0.25">
      <c r="A619" t="s">
        <v>1093</v>
      </c>
      <c r="B619" t="s">
        <v>1094</v>
      </c>
      <c r="C619" t="s">
        <v>340</v>
      </c>
      <c r="D619">
        <v>5452798</v>
      </c>
      <c r="E619" t="s">
        <v>63</v>
      </c>
      <c r="F619" t="s">
        <v>29</v>
      </c>
      <c r="H619" s="1"/>
      <c r="I619" s="1"/>
      <c r="J619" t="s">
        <v>1095</v>
      </c>
      <c r="N619" t="s">
        <v>1096</v>
      </c>
      <c r="O619" t="s">
        <v>17</v>
      </c>
      <c r="P619" t="s">
        <v>143</v>
      </c>
      <c r="Q619" t="s">
        <v>15479</v>
      </c>
      <c r="R619" t="s">
        <v>67</v>
      </c>
      <c r="S619">
        <v>225211</v>
      </c>
      <c r="T619" t="s">
        <v>144</v>
      </c>
      <c r="U619" s="56" t="str">
        <f>IFERROR(VLOOKUP(H619,'FIN CAL LOOKUP'!A:J,7,1),"")</f>
        <v/>
      </c>
      <c r="V619" s="56" t="str">
        <f>IFERROR(VLOOKUP(I619,'FIN CAL LOOKUP'!B:K,9,1),"")</f>
        <v/>
      </c>
      <c r="W619" s="56" t="str">
        <f>IFERROR(VLOOKUP(S619,'Active Employees '!B:R,17,0),"NA")</f>
        <v>IT</v>
      </c>
    </row>
    <row r="620" spans="1:23" x14ac:dyDescent="0.25">
      <c r="A620" t="s">
        <v>357</v>
      </c>
      <c r="B620" t="s">
        <v>358</v>
      </c>
      <c r="C620" t="s">
        <v>340</v>
      </c>
      <c r="D620">
        <v>5452798</v>
      </c>
      <c r="E620" t="s">
        <v>63</v>
      </c>
      <c r="F620" t="s">
        <v>29</v>
      </c>
      <c r="H620" s="1"/>
      <c r="I620" s="1"/>
      <c r="J620" t="s">
        <v>351</v>
      </c>
      <c r="N620" t="s">
        <v>359</v>
      </c>
      <c r="O620" t="s">
        <v>13</v>
      </c>
      <c r="P620" t="s">
        <v>304</v>
      </c>
      <c r="Q620" t="s">
        <v>305</v>
      </c>
      <c r="R620" t="s">
        <v>67</v>
      </c>
      <c r="S620">
        <v>232151</v>
      </c>
      <c r="T620" t="s">
        <v>357</v>
      </c>
      <c r="U620" s="56" t="str">
        <f>IFERROR(VLOOKUP(H620,'FIN CAL LOOKUP'!A:J,7,1),"")</f>
        <v/>
      </c>
      <c r="V620" s="56" t="str">
        <f>IFERROR(VLOOKUP(I620,'FIN CAL LOOKUP'!B:K,9,1),"")</f>
        <v/>
      </c>
      <c r="W620" s="56" t="str">
        <f>IFERROR(VLOOKUP(S620,'Active Employees '!B:R,17,0),"NA")</f>
        <v>eCommerce &amp; Omni Channel</v>
      </c>
    </row>
    <row r="621" spans="1:23" x14ac:dyDescent="0.25">
      <c r="A621" t="s">
        <v>1053</v>
      </c>
      <c r="B621" t="s">
        <v>1054</v>
      </c>
      <c r="C621" t="s">
        <v>340</v>
      </c>
      <c r="D621">
        <v>5452798</v>
      </c>
      <c r="E621" t="s">
        <v>63</v>
      </c>
      <c r="F621" t="s">
        <v>29</v>
      </c>
      <c r="H621" s="1"/>
      <c r="I621" s="1"/>
      <c r="J621" t="s">
        <v>439</v>
      </c>
      <c r="N621" t="s">
        <v>1055</v>
      </c>
      <c r="O621" t="s">
        <v>17</v>
      </c>
      <c r="P621" t="s">
        <v>143</v>
      </c>
      <c r="Q621" t="s">
        <v>754</v>
      </c>
      <c r="R621" t="s">
        <v>67</v>
      </c>
      <c r="S621">
        <v>327648</v>
      </c>
      <c r="T621" t="s">
        <v>1053</v>
      </c>
      <c r="U621" s="56" t="str">
        <f>IFERROR(VLOOKUP(H621,'FIN CAL LOOKUP'!A:J,7,1),"")</f>
        <v/>
      </c>
      <c r="V621" s="56" t="str">
        <f>IFERROR(VLOOKUP(I621,'FIN CAL LOOKUP'!B:K,9,1),"")</f>
        <v/>
      </c>
      <c r="W621" s="56" t="str">
        <f>IFERROR(VLOOKUP(S621,'Active Employees '!B:R,17,0),"NA")</f>
        <v>IT</v>
      </c>
    </row>
    <row r="622" spans="1:23" x14ac:dyDescent="0.25">
      <c r="A622" t="s">
        <v>1028</v>
      </c>
      <c r="B622" t="s">
        <v>1029</v>
      </c>
      <c r="C622" t="s">
        <v>340</v>
      </c>
      <c r="D622">
        <v>5452798</v>
      </c>
      <c r="E622" t="s">
        <v>63</v>
      </c>
      <c r="F622" t="s">
        <v>29</v>
      </c>
      <c r="H622" s="1"/>
      <c r="I622" s="1"/>
      <c r="J622" t="s">
        <v>150</v>
      </c>
      <c r="N622" t="s">
        <v>1030</v>
      </c>
      <c r="O622" t="s">
        <v>17</v>
      </c>
      <c r="P622" t="s">
        <v>152</v>
      </c>
      <c r="Q622" t="s">
        <v>1074</v>
      </c>
      <c r="R622" t="s">
        <v>67</v>
      </c>
      <c r="S622">
        <v>324696</v>
      </c>
      <c r="T622" t="s">
        <v>1028</v>
      </c>
      <c r="U622" s="56" t="str">
        <f>IFERROR(VLOOKUP(H622,'FIN CAL LOOKUP'!A:J,7,1),"")</f>
        <v/>
      </c>
      <c r="V622" s="56" t="str">
        <f>IFERROR(VLOOKUP(I622,'FIN CAL LOOKUP'!B:K,9,1),"")</f>
        <v/>
      </c>
      <c r="W622" s="56" t="str">
        <f>IFERROR(VLOOKUP(S622,'Active Employees '!B:R,17,0),"NA")</f>
        <v>eCommerce &amp; Omni Channel</v>
      </c>
    </row>
    <row r="623" spans="1:23" x14ac:dyDescent="0.25">
      <c r="A623" t="s">
        <v>1050</v>
      </c>
      <c r="B623" t="s">
        <v>1051</v>
      </c>
      <c r="C623" t="s">
        <v>340</v>
      </c>
      <c r="D623">
        <v>5452798</v>
      </c>
      <c r="E623" t="s">
        <v>63</v>
      </c>
      <c r="F623" t="s">
        <v>29</v>
      </c>
      <c r="H623" s="1"/>
      <c r="I623" s="1"/>
      <c r="J623" t="s">
        <v>927</v>
      </c>
      <c r="N623" t="s">
        <v>1052</v>
      </c>
      <c r="O623" t="s">
        <v>13</v>
      </c>
      <c r="P623" t="s">
        <v>644</v>
      </c>
      <c r="Q623" t="s">
        <v>647</v>
      </c>
      <c r="R623" t="s">
        <v>67</v>
      </c>
      <c r="S623">
        <v>334546</v>
      </c>
      <c r="T623" t="s">
        <v>645</v>
      </c>
      <c r="U623" s="56" t="str">
        <f>IFERROR(VLOOKUP(H623,'FIN CAL LOOKUP'!A:J,7,1),"")</f>
        <v/>
      </c>
      <c r="V623" s="56" t="str">
        <f>IFERROR(VLOOKUP(I623,'FIN CAL LOOKUP'!B:K,9,1),"")</f>
        <v/>
      </c>
      <c r="W623" s="56" t="str">
        <f>IFERROR(VLOOKUP(S623,'Active Employees '!B:R,17,0),"NA")</f>
        <v>eCommerce &amp; Omni Channel</v>
      </c>
    </row>
    <row r="624" spans="1:23" x14ac:dyDescent="0.25">
      <c r="A624" t="s">
        <v>750</v>
      </c>
      <c r="B624" t="s">
        <v>751</v>
      </c>
      <c r="C624" t="s">
        <v>340</v>
      </c>
      <c r="D624">
        <v>5452798</v>
      </c>
      <c r="E624" t="s">
        <v>63</v>
      </c>
      <c r="F624" t="s">
        <v>29</v>
      </c>
      <c r="H624" s="1"/>
      <c r="I624" s="1"/>
      <c r="J624" t="s">
        <v>752</v>
      </c>
      <c r="N624" t="s">
        <v>753</v>
      </c>
      <c r="O624" t="s">
        <v>17</v>
      </c>
      <c r="P624" t="s">
        <v>143</v>
      </c>
      <c r="Q624" t="s">
        <v>754</v>
      </c>
      <c r="R624" t="s">
        <v>67</v>
      </c>
      <c r="S624">
        <v>200391</v>
      </c>
      <c r="T624" t="s">
        <v>750</v>
      </c>
      <c r="U624" s="56" t="str">
        <f>IFERROR(VLOOKUP(H624,'FIN CAL LOOKUP'!A:J,7,1),"")</f>
        <v/>
      </c>
      <c r="V624" s="56" t="str">
        <f>IFERROR(VLOOKUP(I624,'FIN CAL LOOKUP'!B:K,9,1),"")</f>
        <v/>
      </c>
      <c r="W624" s="56" t="str">
        <f>IFERROR(VLOOKUP(S624,'Active Employees '!B:R,17,0),"NA")</f>
        <v>IT</v>
      </c>
    </row>
    <row r="625" spans="1:23" x14ac:dyDescent="0.25">
      <c r="A625" t="s">
        <v>612</v>
      </c>
      <c r="B625" t="s">
        <v>613</v>
      </c>
      <c r="C625" t="s">
        <v>340</v>
      </c>
      <c r="D625">
        <v>5452798</v>
      </c>
      <c r="E625" t="s">
        <v>63</v>
      </c>
      <c r="F625" t="s">
        <v>29</v>
      </c>
      <c r="H625" s="1"/>
      <c r="I625" s="1"/>
      <c r="J625" t="s">
        <v>614</v>
      </c>
      <c r="N625" t="s">
        <v>615</v>
      </c>
      <c r="O625" t="s">
        <v>15419</v>
      </c>
      <c r="P625" t="s">
        <v>258</v>
      </c>
      <c r="Q625" t="s">
        <v>616</v>
      </c>
      <c r="R625" t="s">
        <v>67</v>
      </c>
      <c r="S625">
        <v>312948</v>
      </c>
      <c r="T625" t="s">
        <v>612</v>
      </c>
      <c r="U625" s="56" t="str">
        <f>IFERROR(VLOOKUP(H625,'FIN CAL LOOKUP'!A:J,7,1),"")</f>
        <v/>
      </c>
      <c r="V625" s="56" t="str">
        <f>IFERROR(VLOOKUP(I625,'FIN CAL LOOKUP'!B:K,9,1),"")</f>
        <v/>
      </c>
      <c r="W625" s="56" t="str">
        <f>IFERROR(VLOOKUP(S625,'Active Employees '!B:R,17,0),"NA")</f>
        <v>FFM</v>
      </c>
    </row>
    <row r="626" spans="1:23" x14ac:dyDescent="0.25">
      <c r="A626" t="s">
        <v>422</v>
      </c>
      <c r="B626" t="s">
        <v>423</v>
      </c>
      <c r="C626" t="s">
        <v>340</v>
      </c>
      <c r="D626">
        <v>5452798</v>
      </c>
      <c r="E626" t="s">
        <v>63</v>
      </c>
      <c r="F626" t="s">
        <v>29</v>
      </c>
      <c r="H626" s="1"/>
      <c r="I626" s="1"/>
      <c r="J626" t="s">
        <v>351</v>
      </c>
      <c r="N626" t="s">
        <v>352</v>
      </c>
      <c r="O626" t="s">
        <v>13</v>
      </c>
      <c r="P626" t="s">
        <v>304</v>
      </c>
      <c r="Q626" t="s">
        <v>305</v>
      </c>
      <c r="R626" s="5" t="s">
        <v>67</v>
      </c>
      <c r="S626">
        <v>235543</v>
      </c>
      <c r="T626" t="s">
        <v>422</v>
      </c>
      <c r="U626" s="56" t="str">
        <f>IFERROR(VLOOKUP(H626,'FIN CAL LOOKUP'!A:J,7,1),"")</f>
        <v/>
      </c>
      <c r="V626" s="56" t="str">
        <f>IFERROR(VLOOKUP(I626,'FIN CAL LOOKUP'!B:K,9,1),"")</f>
        <v/>
      </c>
      <c r="W626" s="56" t="str">
        <f>IFERROR(VLOOKUP(S626,'Active Employees '!B:R,17,0),"NA")</f>
        <v>eCommerce &amp; Omni Channel</v>
      </c>
    </row>
    <row r="627" spans="1:23" x14ac:dyDescent="0.25">
      <c r="A627" t="s">
        <v>758</v>
      </c>
      <c r="B627" t="s">
        <v>759</v>
      </c>
      <c r="C627" t="s">
        <v>340</v>
      </c>
      <c r="D627">
        <v>5452798</v>
      </c>
      <c r="E627" t="s">
        <v>63</v>
      </c>
      <c r="F627" t="s">
        <v>29</v>
      </c>
      <c r="H627" s="1"/>
      <c r="I627" s="1"/>
      <c r="J627" t="s">
        <v>623</v>
      </c>
      <c r="N627" t="s">
        <v>760</v>
      </c>
      <c r="O627" t="s">
        <v>18</v>
      </c>
      <c r="P627" t="s">
        <v>103</v>
      </c>
      <c r="Q627" t="s">
        <v>104</v>
      </c>
      <c r="R627" t="s">
        <v>67</v>
      </c>
      <c r="S627">
        <v>321433</v>
      </c>
      <c r="T627" t="s">
        <v>696</v>
      </c>
      <c r="U627" s="56" t="str">
        <f>IFERROR(VLOOKUP(H627,'FIN CAL LOOKUP'!A:J,7,1),"")</f>
        <v/>
      </c>
      <c r="V627" s="56" t="str">
        <f>IFERROR(VLOOKUP(I627,'FIN CAL LOOKUP'!B:K,9,1),"")</f>
        <v/>
      </c>
      <c r="W627" s="56" t="str">
        <f>IFERROR(VLOOKUP(S627,'Active Employees '!B:R,17,0),"NA")</f>
        <v>eCommerce &amp; Omni Channel</v>
      </c>
    </row>
    <row r="628" spans="1:23" x14ac:dyDescent="0.25">
      <c r="A628" t="s">
        <v>349</v>
      </c>
      <c r="B628" t="s">
        <v>350</v>
      </c>
      <c r="C628" t="s">
        <v>340</v>
      </c>
      <c r="D628">
        <v>5452798</v>
      </c>
      <c r="E628" t="s">
        <v>63</v>
      </c>
      <c r="F628" t="s">
        <v>29</v>
      </c>
      <c r="H628" s="1"/>
      <c r="I628" s="1"/>
      <c r="J628" t="s">
        <v>351</v>
      </c>
      <c r="N628" t="s">
        <v>352</v>
      </c>
      <c r="O628" t="s">
        <v>13</v>
      </c>
      <c r="P628" t="s">
        <v>304</v>
      </c>
      <c r="Q628" t="s">
        <v>305</v>
      </c>
      <c r="R628" t="s">
        <v>67</v>
      </c>
      <c r="S628">
        <v>325564</v>
      </c>
      <c r="T628" t="s">
        <v>353</v>
      </c>
      <c r="U628" s="56" t="str">
        <f>IFERROR(VLOOKUP(H628,'FIN CAL LOOKUP'!A:J,7,1),"")</f>
        <v/>
      </c>
      <c r="V628" s="56" t="str">
        <f>IFERROR(VLOOKUP(I628,'FIN CAL LOOKUP'!B:K,9,1),"")</f>
        <v/>
      </c>
      <c r="W628" s="56" t="str">
        <f>IFERROR(VLOOKUP(S628,'Active Employees '!B:R,17,0),"NA")</f>
        <v>eCommerce &amp; Omni Channel</v>
      </c>
    </row>
    <row r="629" spans="1:23" x14ac:dyDescent="0.25">
      <c r="A629" t="s">
        <v>78</v>
      </c>
      <c r="B629" t="s">
        <v>1061</v>
      </c>
      <c r="C629" t="s">
        <v>340</v>
      </c>
      <c r="D629">
        <v>5452798</v>
      </c>
      <c r="E629" t="s">
        <v>63</v>
      </c>
      <c r="F629" t="s">
        <v>2</v>
      </c>
      <c r="H629" s="1">
        <v>44883</v>
      </c>
      <c r="I629" s="1"/>
      <c r="J629" t="s">
        <v>1062</v>
      </c>
      <c r="N629" t="s">
        <v>1063</v>
      </c>
      <c r="O629" t="s">
        <v>16</v>
      </c>
      <c r="P629" t="s">
        <v>77</v>
      </c>
      <c r="Q629" t="s">
        <v>377</v>
      </c>
      <c r="R629" t="s">
        <v>67</v>
      </c>
      <c r="S629">
        <v>314473</v>
      </c>
      <c r="T629" t="s">
        <v>78</v>
      </c>
      <c r="U629" s="56" t="str">
        <f>IFERROR(VLOOKUP(H629,'FIN CAL LOOKUP'!A:J,7,1),"")</f>
        <v>NOV, FY23</v>
      </c>
      <c r="V629" s="56" t="str">
        <f>IFERROR(VLOOKUP(I629,'FIN CAL LOOKUP'!B:K,9,1),"")</f>
        <v/>
      </c>
      <c r="W629" s="56" t="str">
        <f>IFERROR(VLOOKUP(S629,'Active Employees '!B:R,17,0),"NA")</f>
        <v>Human Resources</v>
      </c>
    </row>
    <row r="630" spans="1:23" x14ac:dyDescent="0.25">
      <c r="A630" t="s">
        <v>768</v>
      </c>
      <c r="B630" t="s">
        <v>769</v>
      </c>
      <c r="C630" t="s">
        <v>340</v>
      </c>
      <c r="D630">
        <v>5452798</v>
      </c>
      <c r="E630" t="s">
        <v>63</v>
      </c>
      <c r="F630" t="s">
        <v>29</v>
      </c>
      <c r="H630" s="1"/>
      <c r="I630" s="1"/>
      <c r="J630" t="s">
        <v>160</v>
      </c>
      <c r="N630" t="s">
        <v>770</v>
      </c>
      <c r="O630" t="s">
        <v>13</v>
      </c>
      <c r="Q630" t="s">
        <v>699</v>
      </c>
      <c r="R630" t="s">
        <v>67</v>
      </c>
      <c r="S630">
        <v>319731</v>
      </c>
      <c r="T630" t="s">
        <v>772</v>
      </c>
      <c r="U630" s="56" t="str">
        <f>IFERROR(VLOOKUP(H630,'FIN CAL LOOKUP'!A:J,7,1),"")</f>
        <v/>
      </c>
      <c r="V630" s="56" t="str">
        <f>IFERROR(VLOOKUP(I630,'FIN CAL LOOKUP'!B:K,9,1),"")</f>
        <v/>
      </c>
      <c r="W630" s="56" t="str">
        <f>IFERROR(VLOOKUP(S630,'Active Employees '!B:R,17,0),"NA")</f>
        <v>eCommerce &amp; Omni Channel</v>
      </c>
    </row>
    <row r="631" spans="1:23" x14ac:dyDescent="0.25">
      <c r="A631" t="s">
        <v>395</v>
      </c>
      <c r="B631" t="s">
        <v>766</v>
      </c>
      <c r="C631" t="s">
        <v>340</v>
      </c>
      <c r="D631">
        <v>5452798</v>
      </c>
      <c r="E631" t="s">
        <v>63</v>
      </c>
      <c r="F631" t="s">
        <v>29</v>
      </c>
      <c r="H631" s="1"/>
      <c r="I631" s="1"/>
      <c r="J631" t="s">
        <v>709</v>
      </c>
      <c r="N631" t="s">
        <v>767</v>
      </c>
      <c r="O631" t="s">
        <v>18</v>
      </c>
      <c r="P631" t="s">
        <v>109</v>
      </c>
      <c r="Q631" t="s">
        <v>699</v>
      </c>
      <c r="R631" t="s">
        <v>67</v>
      </c>
      <c r="S631">
        <v>323325</v>
      </c>
      <c r="T631" t="s">
        <v>395</v>
      </c>
      <c r="U631" s="56" t="str">
        <f>IFERROR(VLOOKUP(H631,'FIN CAL LOOKUP'!A:J,7,1),"")</f>
        <v/>
      </c>
      <c r="V631" s="56" t="str">
        <f>IFERROR(VLOOKUP(I631,'FIN CAL LOOKUP'!B:K,9,1),"")</f>
        <v/>
      </c>
      <c r="W631" s="56" t="str">
        <f>IFERROR(VLOOKUP(S631,'Active Employees '!B:R,17,0),"NA")</f>
        <v>Marketing</v>
      </c>
    </row>
    <row r="632" spans="1:23" x14ac:dyDescent="0.25">
      <c r="A632" t="s">
        <v>1048</v>
      </c>
      <c r="B632" t="s">
        <v>1049</v>
      </c>
      <c r="C632" t="s">
        <v>340</v>
      </c>
      <c r="D632">
        <v>5452798</v>
      </c>
      <c r="E632" t="s">
        <v>63</v>
      </c>
      <c r="F632" t="s">
        <v>29</v>
      </c>
      <c r="H632" s="1"/>
      <c r="I632" s="1"/>
      <c r="J632" t="s">
        <v>439</v>
      </c>
      <c r="N632" t="s">
        <v>15481</v>
      </c>
      <c r="O632" t="s">
        <v>17</v>
      </c>
      <c r="P632" t="s">
        <v>183</v>
      </c>
      <c r="Q632" t="s">
        <v>386</v>
      </c>
      <c r="R632" t="s">
        <v>67</v>
      </c>
      <c r="S632">
        <v>205104</v>
      </c>
      <c r="T632" t="s">
        <v>1048</v>
      </c>
      <c r="U632" s="56" t="str">
        <f>IFERROR(VLOOKUP(H632,'FIN CAL LOOKUP'!A:J,7,1),"")</f>
        <v/>
      </c>
      <c r="V632" s="56" t="str">
        <f>IFERROR(VLOOKUP(I632,'FIN CAL LOOKUP'!B:K,9,1),"")</f>
        <v/>
      </c>
      <c r="W632" s="56" t="str">
        <f>IFERROR(VLOOKUP(S632,'Active Employees '!B:R,17,0),"NA")</f>
        <v>IT</v>
      </c>
    </row>
    <row r="633" spans="1:23" x14ac:dyDescent="0.25">
      <c r="A633" t="s">
        <v>1045</v>
      </c>
      <c r="B633" t="s">
        <v>1046</v>
      </c>
      <c r="C633" t="s">
        <v>340</v>
      </c>
      <c r="D633">
        <v>5452798</v>
      </c>
      <c r="E633" t="s">
        <v>63</v>
      </c>
      <c r="F633" t="s">
        <v>29</v>
      </c>
      <c r="H633" s="1"/>
      <c r="I633" s="1"/>
      <c r="J633" t="s">
        <v>439</v>
      </c>
      <c r="N633" t="s">
        <v>15481</v>
      </c>
      <c r="O633" t="s">
        <v>17</v>
      </c>
      <c r="P633" t="s">
        <v>183</v>
      </c>
      <c r="Q633" t="s">
        <v>386</v>
      </c>
      <c r="R633" t="s">
        <v>67</v>
      </c>
      <c r="S633">
        <v>314741</v>
      </c>
      <c r="T633" t="s">
        <v>1047</v>
      </c>
      <c r="U633" s="56" t="str">
        <f>IFERROR(VLOOKUP(H633,'FIN CAL LOOKUP'!A:J,7,1),"")</f>
        <v/>
      </c>
      <c r="V633" s="56" t="str">
        <f>IFERROR(VLOOKUP(I633,'FIN CAL LOOKUP'!B:K,9,1),"")</f>
        <v/>
      </c>
      <c r="W633" s="56" t="str">
        <f>IFERROR(VLOOKUP(S633,'Active Employees '!B:R,17,0),"NA")</f>
        <v>IT</v>
      </c>
    </row>
    <row r="634" spans="1:23" x14ac:dyDescent="0.25">
      <c r="A634" t="s">
        <v>1104</v>
      </c>
      <c r="B634" t="s">
        <v>1105</v>
      </c>
      <c r="C634" t="s">
        <v>340</v>
      </c>
      <c r="D634">
        <v>5452798</v>
      </c>
      <c r="E634" t="s">
        <v>63</v>
      </c>
      <c r="F634" t="s">
        <v>29</v>
      </c>
      <c r="H634" s="1"/>
      <c r="I634" s="1"/>
      <c r="J634" t="s">
        <v>1106</v>
      </c>
      <c r="N634" t="s">
        <v>135</v>
      </c>
      <c r="O634" t="s">
        <v>15419</v>
      </c>
      <c r="P634" t="s">
        <v>136</v>
      </c>
      <c r="Q634" t="s">
        <v>137</v>
      </c>
      <c r="R634" t="s">
        <v>67</v>
      </c>
      <c r="S634">
        <v>297922</v>
      </c>
      <c r="T634" t="s">
        <v>1104</v>
      </c>
      <c r="U634" s="56" t="str">
        <f>IFERROR(VLOOKUP(H634,'FIN CAL LOOKUP'!A:J,7,1),"")</f>
        <v/>
      </c>
      <c r="V634" s="56" t="str">
        <f>IFERROR(VLOOKUP(I634,'FIN CAL LOOKUP'!B:K,9,1),"")</f>
        <v/>
      </c>
      <c r="W634" s="56" t="str">
        <f>IFERROR(VLOOKUP(S634,'Active Employees '!B:R,17,0),"NA")</f>
        <v>Finance</v>
      </c>
    </row>
    <row r="635" spans="1:23" x14ac:dyDescent="0.25">
      <c r="A635" t="s">
        <v>624</v>
      </c>
      <c r="B635" t="s">
        <v>737</v>
      </c>
      <c r="C635" t="s">
        <v>340</v>
      </c>
      <c r="D635">
        <v>5452798</v>
      </c>
      <c r="E635" t="s">
        <v>63</v>
      </c>
      <c r="F635" t="s">
        <v>1</v>
      </c>
      <c r="G635" t="s">
        <v>69</v>
      </c>
      <c r="H635" s="1">
        <v>45128</v>
      </c>
      <c r="I635" s="1">
        <v>45156</v>
      </c>
      <c r="J635" t="s">
        <v>628</v>
      </c>
      <c r="N635" t="s">
        <v>738</v>
      </c>
      <c r="O635" t="s">
        <v>13</v>
      </c>
      <c r="P635" t="s">
        <v>559</v>
      </c>
      <c r="Q635" t="s">
        <v>630</v>
      </c>
      <c r="R635" t="s">
        <v>67</v>
      </c>
      <c r="S635">
        <v>215865</v>
      </c>
      <c r="T635" t="s">
        <v>624</v>
      </c>
      <c r="U635" s="56" t="str">
        <f>IFERROR(VLOOKUP(H635,'FIN CAL LOOKUP'!A:J,7,1),"")</f>
        <v>JUL, FY24</v>
      </c>
      <c r="V635" s="56" t="str">
        <f>IFERROR(VLOOKUP(I635,'FIN CAL LOOKUP'!B:K,9,1),"")</f>
        <v>Q1, FY24</v>
      </c>
      <c r="W635" s="56" t="str">
        <f>IFERROR(VLOOKUP(S635,'Active Employees '!B:R,17,0),"NA")</f>
        <v>eCommerce &amp; Omni Channel</v>
      </c>
    </row>
    <row r="636" spans="1:23" x14ac:dyDescent="0.25">
      <c r="A636" t="s">
        <v>408</v>
      </c>
      <c r="B636" t="s">
        <v>409</v>
      </c>
      <c r="C636" t="s">
        <v>340</v>
      </c>
      <c r="D636">
        <v>5452798</v>
      </c>
      <c r="E636" t="s">
        <v>63</v>
      </c>
      <c r="F636" t="s">
        <v>2</v>
      </c>
      <c r="H636" s="1">
        <v>44966</v>
      </c>
      <c r="I636" s="1"/>
      <c r="J636" t="s">
        <v>119</v>
      </c>
      <c r="N636" t="s">
        <v>231</v>
      </c>
      <c r="O636" t="s">
        <v>18</v>
      </c>
      <c r="P636" t="s">
        <v>109</v>
      </c>
      <c r="Q636" t="s">
        <v>15428</v>
      </c>
      <c r="R636" t="s">
        <v>67</v>
      </c>
      <c r="S636">
        <v>323983</v>
      </c>
      <c r="T636" t="s">
        <v>408</v>
      </c>
      <c r="U636" s="56" t="str">
        <f>IFERROR(VLOOKUP(H636,'FIN CAL LOOKUP'!A:J,7,1),"")</f>
        <v>FEB, FY23</v>
      </c>
      <c r="V636" s="56" t="str">
        <f>IFERROR(VLOOKUP(I636,'FIN CAL LOOKUP'!B:K,9,1),"")</f>
        <v/>
      </c>
      <c r="W636" s="56" t="str">
        <f>IFERROR(VLOOKUP(S636,'Active Employees '!B:R,17,0),"NA")</f>
        <v>Marketing</v>
      </c>
    </row>
    <row r="637" spans="1:23" x14ac:dyDescent="0.25">
      <c r="A637" t="s">
        <v>1078</v>
      </c>
      <c r="B637" t="s">
        <v>1079</v>
      </c>
      <c r="C637" t="s">
        <v>340</v>
      </c>
      <c r="D637">
        <v>5452798</v>
      </c>
      <c r="E637" t="s">
        <v>63</v>
      </c>
      <c r="F637" t="s">
        <v>29</v>
      </c>
      <c r="H637" s="1"/>
      <c r="I637" s="1"/>
      <c r="J637" t="s">
        <v>439</v>
      </c>
      <c r="N637" t="s">
        <v>1080</v>
      </c>
      <c r="O637" t="s">
        <v>17</v>
      </c>
      <c r="P637" t="s">
        <v>152</v>
      </c>
      <c r="Q637" t="s">
        <v>15484</v>
      </c>
      <c r="R637" s="5" t="s">
        <v>67</v>
      </c>
      <c r="S637">
        <v>231957</v>
      </c>
      <c r="T637" t="s">
        <v>1081</v>
      </c>
      <c r="U637" s="56" t="str">
        <f>IFERROR(VLOOKUP(H637,'FIN CAL LOOKUP'!A:J,7,1),"")</f>
        <v/>
      </c>
      <c r="V637" s="56" t="str">
        <f>IFERROR(VLOOKUP(I637,'FIN CAL LOOKUP'!B:K,9,1),"")</f>
        <v/>
      </c>
      <c r="W637" s="56" t="str">
        <f>IFERROR(VLOOKUP(S637,'Active Employees '!B:R,17,0),"NA")</f>
        <v>eCommerce &amp; Omni Channel</v>
      </c>
    </row>
    <row r="638" spans="1:23" x14ac:dyDescent="0.25">
      <c r="A638" t="s">
        <v>1099</v>
      </c>
      <c r="B638" t="s">
        <v>1100</v>
      </c>
      <c r="C638" t="s">
        <v>340</v>
      </c>
      <c r="D638">
        <v>5452798</v>
      </c>
      <c r="E638" t="s">
        <v>63</v>
      </c>
      <c r="F638" t="s">
        <v>29</v>
      </c>
      <c r="H638" s="1"/>
      <c r="I638" s="1"/>
      <c r="J638" t="s">
        <v>439</v>
      </c>
      <c r="N638" t="s">
        <v>1101</v>
      </c>
      <c r="O638" t="s">
        <v>17</v>
      </c>
      <c r="P638" t="s">
        <v>152</v>
      </c>
      <c r="Q638" t="s">
        <v>1088</v>
      </c>
      <c r="R638" t="s">
        <v>67</v>
      </c>
      <c r="S638">
        <v>312762</v>
      </c>
      <c r="T638" t="s">
        <v>1099</v>
      </c>
      <c r="U638" s="56" t="str">
        <f>IFERROR(VLOOKUP(H638,'FIN CAL LOOKUP'!A:J,7,1),"")</f>
        <v/>
      </c>
      <c r="V638" s="56" t="str">
        <f>IFERROR(VLOOKUP(I638,'FIN CAL LOOKUP'!B:K,9,1),"")</f>
        <v/>
      </c>
      <c r="W638" s="56" t="str">
        <f>IFERROR(VLOOKUP(S638,'Active Employees '!B:R,17,0),"NA")</f>
        <v>eCommerce &amp; Omni Channel</v>
      </c>
    </row>
    <row r="639" spans="1:23" x14ac:dyDescent="0.25">
      <c r="A639" t="s">
        <v>773</v>
      </c>
      <c r="B639" t="s">
        <v>774</v>
      </c>
      <c r="C639" t="s">
        <v>340</v>
      </c>
      <c r="D639">
        <v>5452798</v>
      </c>
      <c r="E639" t="s">
        <v>63</v>
      </c>
      <c r="F639" t="s">
        <v>29</v>
      </c>
      <c r="H639" s="1"/>
      <c r="I639" s="1"/>
      <c r="J639" t="s">
        <v>651</v>
      </c>
      <c r="N639" t="s">
        <v>775</v>
      </c>
      <c r="O639" t="s">
        <v>18</v>
      </c>
      <c r="P639" t="s">
        <v>468</v>
      </c>
      <c r="Q639" t="s">
        <v>765</v>
      </c>
      <c r="R639" t="s">
        <v>67</v>
      </c>
      <c r="S639">
        <v>317531</v>
      </c>
      <c r="T639" t="s">
        <v>418</v>
      </c>
      <c r="U639" s="56" t="str">
        <f>IFERROR(VLOOKUP(H639,'FIN CAL LOOKUP'!A:J,7,1),"")</f>
        <v/>
      </c>
      <c r="V639" s="56" t="str">
        <f>IFERROR(VLOOKUP(I639,'FIN CAL LOOKUP'!B:K,9,1),"")</f>
        <v/>
      </c>
      <c r="W639" s="56" t="str">
        <f>IFERROR(VLOOKUP(S639,'Active Employees '!B:R,17,0),"NA")</f>
        <v>Marketing</v>
      </c>
    </row>
    <row r="640" spans="1:23" x14ac:dyDescent="0.25">
      <c r="A640" t="s">
        <v>355</v>
      </c>
      <c r="B640" t="s">
        <v>356</v>
      </c>
      <c r="C640" t="s">
        <v>340</v>
      </c>
      <c r="D640">
        <v>5452798</v>
      </c>
      <c r="E640" t="s">
        <v>63</v>
      </c>
      <c r="F640" t="s">
        <v>29</v>
      </c>
      <c r="H640" s="1"/>
      <c r="I640" s="1"/>
      <c r="J640" t="s">
        <v>351</v>
      </c>
      <c r="N640" t="s">
        <v>352</v>
      </c>
      <c r="O640" t="s">
        <v>13</v>
      </c>
      <c r="P640" t="s">
        <v>304</v>
      </c>
      <c r="Q640" t="s">
        <v>305</v>
      </c>
      <c r="R640" t="s">
        <v>67</v>
      </c>
      <c r="S640">
        <v>305938</v>
      </c>
      <c r="T640" t="s">
        <v>355</v>
      </c>
      <c r="U640" s="56" t="str">
        <f>IFERROR(VLOOKUP(H640,'FIN CAL LOOKUP'!A:J,7,1),"")</f>
        <v/>
      </c>
      <c r="V640" s="56" t="str">
        <f>IFERROR(VLOOKUP(I640,'FIN CAL LOOKUP'!B:K,9,1),"")</f>
        <v/>
      </c>
      <c r="W640" s="56" t="str">
        <f>IFERROR(VLOOKUP(S640,'Active Employees '!B:R,17,0),"NA")</f>
        <v>eCommerce &amp; Omni Channel</v>
      </c>
    </row>
    <row r="641" spans="1:23" x14ac:dyDescent="0.25">
      <c r="A641" t="s">
        <v>15427</v>
      </c>
      <c r="B641" t="s">
        <v>15480</v>
      </c>
      <c r="C641" t="s">
        <v>340</v>
      </c>
      <c r="D641">
        <v>5452798</v>
      </c>
      <c r="E641" t="s">
        <v>63</v>
      </c>
      <c r="F641" t="s">
        <v>29</v>
      </c>
      <c r="H641" s="1"/>
      <c r="I641" s="1"/>
      <c r="J641" t="s">
        <v>181</v>
      </c>
      <c r="N641" t="s">
        <v>182</v>
      </c>
      <c r="O641" t="s">
        <v>17</v>
      </c>
      <c r="P641" t="s">
        <v>183</v>
      </c>
      <c r="Q641" t="s">
        <v>15427</v>
      </c>
      <c r="R641" t="s">
        <v>67</v>
      </c>
      <c r="S641">
        <v>340338</v>
      </c>
      <c r="T641" t="s">
        <v>15427</v>
      </c>
      <c r="U641" s="56" t="str">
        <f>IFERROR(VLOOKUP(H641,'FIN CAL LOOKUP'!A:J,7,1),"")</f>
        <v/>
      </c>
      <c r="V641" s="56" t="str">
        <f>IFERROR(VLOOKUP(I641,'FIN CAL LOOKUP'!B:K,9,1),"")</f>
        <v/>
      </c>
      <c r="W641" s="56" t="str">
        <f>IFERROR(VLOOKUP(S641,'Active Employees '!B:R,17,0),"NA")</f>
        <v>IT</v>
      </c>
    </row>
    <row r="642" spans="1:23" x14ac:dyDescent="0.25">
      <c r="A642" t="s">
        <v>121</v>
      </c>
      <c r="B642" t="s">
        <v>378</v>
      </c>
      <c r="C642" t="s">
        <v>340</v>
      </c>
      <c r="D642">
        <v>5452798</v>
      </c>
      <c r="E642" t="s">
        <v>63</v>
      </c>
      <c r="F642" t="s">
        <v>2</v>
      </c>
      <c r="H642" s="1">
        <v>45142</v>
      </c>
      <c r="I642" s="1"/>
      <c r="J642" t="s">
        <v>322</v>
      </c>
      <c r="N642" t="s">
        <v>379</v>
      </c>
      <c r="O642" t="s">
        <v>18</v>
      </c>
      <c r="P642" t="s">
        <v>109</v>
      </c>
      <c r="Q642" t="s">
        <v>380</v>
      </c>
      <c r="R642" t="s">
        <v>67</v>
      </c>
      <c r="S642">
        <v>330016</v>
      </c>
      <c r="T642" t="s">
        <v>121</v>
      </c>
      <c r="U642" s="56" t="str">
        <f>IFERROR(VLOOKUP(H642,'FIN CAL LOOKUP'!A:J,7,1),"")</f>
        <v>AUG, FY24</v>
      </c>
      <c r="V642" s="56" t="str">
        <f>IFERROR(VLOOKUP(I642,'FIN CAL LOOKUP'!B:K,9,1),"")</f>
        <v/>
      </c>
      <c r="W642" s="56" t="str">
        <f>IFERROR(VLOOKUP(S642,'Active Employees '!B:R,17,0),"NA")</f>
        <v>Marketing</v>
      </c>
    </row>
    <row r="643" spans="1:23" x14ac:dyDescent="0.25">
      <c r="A643" t="s">
        <v>1069</v>
      </c>
      <c r="B643" t="s">
        <v>1070</v>
      </c>
      <c r="C643" t="s">
        <v>340</v>
      </c>
      <c r="D643">
        <v>5452798</v>
      </c>
      <c r="E643" t="s">
        <v>63</v>
      </c>
      <c r="F643" t="s">
        <v>29</v>
      </c>
      <c r="H643" s="1"/>
      <c r="I643" s="1"/>
      <c r="J643" t="s">
        <v>439</v>
      </c>
      <c r="N643" t="s">
        <v>1071</v>
      </c>
      <c r="O643" t="s">
        <v>17</v>
      </c>
      <c r="P643" t="s">
        <v>427</v>
      </c>
      <c r="Q643" t="s">
        <v>15479</v>
      </c>
      <c r="R643" t="s">
        <v>67</v>
      </c>
      <c r="S643">
        <v>335788</v>
      </c>
      <c r="T643" t="s">
        <v>428</v>
      </c>
      <c r="U643" s="56" t="str">
        <f>IFERROR(VLOOKUP(H643,'FIN CAL LOOKUP'!A:J,7,1),"")</f>
        <v/>
      </c>
      <c r="V643" s="56" t="str">
        <f>IFERROR(VLOOKUP(I643,'FIN CAL LOOKUP'!B:K,9,1),"")</f>
        <v/>
      </c>
      <c r="W643" s="56" t="str">
        <f>IFERROR(VLOOKUP(S643,'Active Employees '!B:R,17,0),"NA")</f>
        <v>IT</v>
      </c>
    </row>
    <row r="644" spans="1:23" x14ac:dyDescent="0.25">
      <c r="A644" t="s">
        <v>488</v>
      </c>
      <c r="B644" t="s">
        <v>1019</v>
      </c>
      <c r="C644" t="s">
        <v>340</v>
      </c>
      <c r="D644">
        <v>5452798</v>
      </c>
      <c r="E644" t="s">
        <v>63</v>
      </c>
      <c r="F644" t="s">
        <v>2</v>
      </c>
      <c r="H644" s="1">
        <v>45306</v>
      </c>
      <c r="I644" s="1"/>
      <c r="J644" t="s">
        <v>485</v>
      </c>
      <c r="N644" t="s">
        <v>272</v>
      </c>
      <c r="Q644" t="s">
        <v>198</v>
      </c>
      <c r="R644" s="5" t="s">
        <v>273</v>
      </c>
      <c r="S644">
        <v>201476</v>
      </c>
      <c r="T644" t="s">
        <v>488</v>
      </c>
      <c r="U644" s="56" t="str">
        <f>IFERROR(VLOOKUP(H644,'FIN CAL LOOKUP'!A:J,7,1),"")</f>
        <v>JAN, FY24</v>
      </c>
      <c r="V644" s="56" t="str">
        <f>IFERROR(VLOOKUP(I644,'FIN CAL LOOKUP'!B:K,9,1),"")</f>
        <v/>
      </c>
      <c r="W644" s="56" t="str">
        <f>IFERROR(VLOOKUP(S644,'Active Employees '!B:R,17,0),"NA")</f>
        <v>FFM</v>
      </c>
    </row>
    <row r="645" spans="1:23" x14ac:dyDescent="0.25">
      <c r="A645" t="s">
        <v>745</v>
      </c>
      <c r="B645" t="s">
        <v>746</v>
      </c>
      <c r="C645" t="s">
        <v>340</v>
      </c>
      <c r="D645">
        <v>5452798</v>
      </c>
      <c r="E645" t="s">
        <v>63</v>
      </c>
      <c r="F645" t="s">
        <v>29</v>
      </c>
      <c r="H645" s="1"/>
      <c r="I645" s="1"/>
      <c r="J645" t="s">
        <v>156</v>
      </c>
      <c r="N645" t="s">
        <v>747</v>
      </c>
      <c r="O645" t="s">
        <v>18</v>
      </c>
      <c r="P645" t="s">
        <v>468</v>
      </c>
      <c r="Q645" t="s">
        <v>748</v>
      </c>
      <c r="R645" t="s">
        <v>67</v>
      </c>
      <c r="S645">
        <v>333744</v>
      </c>
      <c r="T645" t="s">
        <v>749</v>
      </c>
      <c r="U645" s="56" t="str">
        <f>IFERROR(VLOOKUP(H645,'FIN CAL LOOKUP'!A:J,7,1),"")</f>
        <v/>
      </c>
      <c r="V645" s="56" t="str">
        <f>IFERROR(VLOOKUP(I645,'FIN CAL LOOKUP'!B:K,9,1),"")</f>
        <v/>
      </c>
      <c r="W645" s="56" t="str">
        <f>IFERROR(VLOOKUP(S645,'Active Employees '!B:R,17,0),"NA")</f>
        <v>Marketing</v>
      </c>
    </row>
    <row r="646" spans="1:23" x14ac:dyDescent="0.25">
      <c r="A646" t="s">
        <v>504</v>
      </c>
      <c r="B646" t="s">
        <v>505</v>
      </c>
      <c r="C646" t="s">
        <v>340</v>
      </c>
      <c r="D646">
        <v>5452798</v>
      </c>
      <c r="E646" t="s">
        <v>63</v>
      </c>
      <c r="F646" t="s">
        <v>29</v>
      </c>
      <c r="H646" s="1"/>
      <c r="I646" s="1"/>
      <c r="J646" t="s">
        <v>271</v>
      </c>
      <c r="N646" t="s">
        <v>1478</v>
      </c>
      <c r="R646">
        <v>6000</v>
      </c>
      <c r="S646">
        <v>241037</v>
      </c>
      <c r="T646" t="s">
        <v>504</v>
      </c>
      <c r="U646" s="56" t="str">
        <f>IFERROR(VLOOKUP(H646,'FIN CAL LOOKUP'!A:J,7,1),"")</f>
        <v/>
      </c>
      <c r="V646" s="56" t="str">
        <f>IFERROR(VLOOKUP(I646,'FIN CAL LOOKUP'!B:K,9,1),"")</f>
        <v/>
      </c>
      <c r="W646" s="56" t="str">
        <f>IFERROR(VLOOKUP(S646,'Active Employees '!B:R,17,0),"NA")</f>
        <v>Spotlight Group Aviation</v>
      </c>
    </row>
    <row r="647" spans="1:23" x14ac:dyDescent="0.25">
      <c r="A647" t="s">
        <v>88</v>
      </c>
      <c r="B647" t="s">
        <v>313</v>
      </c>
      <c r="C647" t="s">
        <v>340</v>
      </c>
      <c r="D647">
        <v>5452798</v>
      </c>
      <c r="E647" t="s">
        <v>63</v>
      </c>
      <c r="F647" t="s">
        <v>29</v>
      </c>
      <c r="H647" s="1"/>
      <c r="I647" s="1"/>
      <c r="J647" t="s">
        <v>314</v>
      </c>
      <c r="N647" t="s">
        <v>315</v>
      </c>
      <c r="O647" t="s">
        <v>12</v>
      </c>
      <c r="Q647" t="s">
        <v>198</v>
      </c>
      <c r="R647" t="s">
        <v>67</v>
      </c>
      <c r="S647">
        <v>321729</v>
      </c>
      <c r="T647" t="s">
        <v>88</v>
      </c>
      <c r="U647" s="56" t="str">
        <f>IFERROR(VLOOKUP(H647,'FIN CAL LOOKUP'!A:J,7,1),"")</f>
        <v/>
      </c>
      <c r="V647" s="56" t="str">
        <f>IFERROR(VLOOKUP(I647,'FIN CAL LOOKUP'!B:K,9,1),"")</f>
        <v/>
      </c>
      <c r="W647" s="56" t="str">
        <f>IFERROR(VLOOKUP(S647,'Active Employees '!B:R,17,0),"NA")</f>
        <v>Insights &amp; Analytics</v>
      </c>
    </row>
    <row r="648" spans="1:23" x14ac:dyDescent="0.25">
      <c r="A648" t="s">
        <v>489</v>
      </c>
      <c r="B648" t="s">
        <v>490</v>
      </c>
      <c r="C648" t="s">
        <v>340</v>
      </c>
      <c r="D648">
        <v>5452798</v>
      </c>
      <c r="E648" t="s">
        <v>63</v>
      </c>
      <c r="F648" t="s">
        <v>29</v>
      </c>
      <c r="H648" s="1"/>
      <c r="I648" s="1"/>
      <c r="J648" t="s">
        <v>485</v>
      </c>
      <c r="N648" t="s">
        <v>491</v>
      </c>
      <c r="Q648" t="s">
        <v>492</v>
      </c>
      <c r="R648">
        <v>8900</v>
      </c>
      <c r="S648">
        <v>241038</v>
      </c>
      <c r="T648" t="s">
        <v>493</v>
      </c>
      <c r="U648" s="56" t="str">
        <f>IFERROR(VLOOKUP(H648,'FIN CAL LOOKUP'!A:J,7,1),"")</f>
        <v/>
      </c>
      <c r="V648" s="56" t="str">
        <f>IFERROR(VLOOKUP(I648,'FIN CAL LOOKUP'!B:K,9,1),"")</f>
        <v/>
      </c>
      <c r="W648" s="56" t="str">
        <f>IFERROR(VLOOKUP(S648,'Active Employees '!B:R,17,0),"NA")</f>
        <v>FFM</v>
      </c>
    </row>
    <row r="649" spans="1:23" x14ac:dyDescent="0.25">
      <c r="A649" t="s">
        <v>517</v>
      </c>
      <c r="B649" t="s">
        <v>518</v>
      </c>
      <c r="C649" t="s">
        <v>340</v>
      </c>
      <c r="D649">
        <v>5452798</v>
      </c>
      <c r="E649" t="s">
        <v>63</v>
      </c>
      <c r="F649" t="s">
        <v>29</v>
      </c>
      <c r="H649" s="1"/>
      <c r="I649" s="1"/>
      <c r="J649" t="s">
        <v>271</v>
      </c>
      <c r="N649" t="s">
        <v>519</v>
      </c>
      <c r="Q649" t="s">
        <v>198</v>
      </c>
      <c r="R649">
        <v>8900</v>
      </c>
      <c r="S649">
        <v>317339</v>
      </c>
      <c r="T649" t="s">
        <v>517</v>
      </c>
      <c r="U649" s="56" t="str">
        <f>IFERROR(VLOOKUP(H649,'FIN CAL LOOKUP'!A:J,7,1),"")</f>
        <v/>
      </c>
      <c r="V649" s="56" t="str">
        <f>IFERROR(VLOOKUP(I649,'FIN CAL LOOKUP'!B:K,9,1),"")</f>
        <v/>
      </c>
      <c r="W649" s="56" t="str">
        <f>IFERROR(VLOOKUP(S649,'Active Employees '!B:R,17,0),"NA")</f>
        <v>FFM</v>
      </c>
    </row>
    <row r="650" spans="1:23" x14ac:dyDescent="0.25">
      <c r="A650" t="s">
        <v>647</v>
      </c>
      <c r="B650" t="s">
        <v>648</v>
      </c>
      <c r="C650" t="s">
        <v>340</v>
      </c>
      <c r="D650">
        <v>5452798</v>
      </c>
      <c r="E650" t="s">
        <v>63</v>
      </c>
      <c r="F650" t="s">
        <v>29</v>
      </c>
      <c r="H650" s="1"/>
      <c r="I650" s="1"/>
      <c r="J650" t="s">
        <v>649</v>
      </c>
      <c r="N650" t="s">
        <v>650</v>
      </c>
      <c r="O650" t="s">
        <v>13</v>
      </c>
      <c r="P650" t="s">
        <v>644</v>
      </c>
      <c r="Q650" t="s">
        <v>162</v>
      </c>
      <c r="R650" s="5" t="s">
        <v>67</v>
      </c>
      <c r="S650">
        <v>222309</v>
      </c>
      <c r="T650" t="s">
        <v>647</v>
      </c>
      <c r="U650" s="56" t="str">
        <f>IFERROR(VLOOKUP(H650,'FIN CAL LOOKUP'!A:J,7,1),"")</f>
        <v/>
      </c>
      <c r="V650" s="56" t="str">
        <f>IFERROR(VLOOKUP(I650,'FIN CAL LOOKUP'!B:K,9,1),"")</f>
        <v/>
      </c>
      <c r="W650" s="56" t="str">
        <f>IFERROR(VLOOKUP(S650,'Active Employees '!B:R,17,0),"NA")</f>
        <v>eCommerce &amp; Omni Channel</v>
      </c>
    </row>
    <row r="651" spans="1:23" x14ac:dyDescent="0.25">
      <c r="A651" t="s">
        <v>1075</v>
      </c>
      <c r="B651" t="s">
        <v>1076</v>
      </c>
      <c r="C651" t="s">
        <v>340</v>
      </c>
      <c r="D651">
        <v>5452798</v>
      </c>
      <c r="E651" t="s">
        <v>63</v>
      </c>
      <c r="F651" t="s">
        <v>29</v>
      </c>
      <c r="H651" s="1"/>
      <c r="I651" s="1"/>
      <c r="J651" t="s">
        <v>439</v>
      </c>
      <c r="N651" t="s">
        <v>1077</v>
      </c>
      <c r="O651" t="s">
        <v>17</v>
      </c>
      <c r="P651" t="s">
        <v>143</v>
      </c>
      <c r="Q651" t="s">
        <v>144</v>
      </c>
      <c r="R651" t="s">
        <v>67</v>
      </c>
      <c r="S651">
        <v>295972</v>
      </c>
      <c r="T651" t="s">
        <v>754</v>
      </c>
      <c r="U651" s="56" t="str">
        <f>IFERROR(VLOOKUP(H651,'FIN CAL LOOKUP'!A:J,7,1),"")</f>
        <v/>
      </c>
      <c r="V651" s="56" t="str">
        <f>IFERROR(VLOOKUP(I651,'FIN CAL LOOKUP'!B:K,9,1),"")</f>
        <v/>
      </c>
      <c r="W651" s="56" t="str">
        <f>IFERROR(VLOOKUP(S651,'Active Employees '!B:R,17,0),"NA")</f>
        <v>IT</v>
      </c>
    </row>
    <row r="652" spans="1:23" x14ac:dyDescent="0.25">
      <c r="A652" t="s">
        <v>537</v>
      </c>
      <c r="B652" t="s">
        <v>538</v>
      </c>
      <c r="C652" t="s">
        <v>340</v>
      </c>
      <c r="D652">
        <v>5452798</v>
      </c>
      <c r="E652" t="s">
        <v>63</v>
      </c>
      <c r="F652" t="s">
        <v>29</v>
      </c>
      <c r="H652" s="1"/>
      <c r="I652" s="1"/>
      <c r="J652" t="s">
        <v>539</v>
      </c>
      <c r="N652" t="s">
        <v>540</v>
      </c>
      <c r="O652" t="s">
        <v>15</v>
      </c>
      <c r="Q652" t="s">
        <v>198</v>
      </c>
      <c r="R652" t="s">
        <v>67</v>
      </c>
      <c r="S652">
        <v>330321</v>
      </c>
      <c r="T652" t="s">
        <v>537</v>
      </c>
      <c r="U652" s="56" t="str">
        <f>IFERROR(VLOOKUP(H652,'FIN CAL LOOKUP'!A:J,7,1),"")</f>
        <v/>
      </c>
      <c r="V652" s="56" t="str">
        <f>IFERROR(VLOOKUP(I652,'FIN CAL LOOKUP'!B:K,9,1),"")</f>
        <v/>
      </c>
      <c r="W652" s="56" t="str">
        <f>IFERROR(VLOOKUP(S652,'Active Employees '!B:R,17,0),"NA")</f>
        <v>Finance</v>
      </c>
    </row>
    <row r="653" spans="1:23" x14ac:dyDescent="0.25">
      <c r="A653" t="s">
        <v>630</v>
      </c>
      <c r="B653" t="s">
        <v>1204</v>
      </c>
      <c r="C653" t="s">
        <v>340</v>
      </c>
      <c r="D653">
        <v>5452798</v>
      </c>
      <c r="E653" t="s">
        <v>63</v>
      </c>
      <c r="F653" t="s">
        <v>1</v>
      </c>
      <c r="G653" t="s">
        <v>69</v>
      </c>
      <c r="H653" s="1">
        <v>45125</v>
      </c>
      <c r="I653" s="1">
        <v>45127</v>
      </c>
      <c r="J653" t="s">
        <v>1205</v>
      </c>
      <c r="N653" t="s">
        <v>1206</v>
      </c>
      <c r="O653" t="s">
        <v>13</v>
      </c>
      <c r="P653" t="s">
        <v>559</v>
      </c>
      <c r="Q653" t="s">
        <v>162</v>
      </c>
      <c r="R653" t="s">
        <v>67</v>
      </c>
      <c r="S653">
        <v>238720</v>
      </c>
      <c r="T653" t="s">
        <v>630</v>
      </c>
      <c r="U653" s="56" t="str">
        <f>IFERROR(VLOOKUP(H653,'FIN CAL LOOKUP'!A:J,7,1),"")</f>
        <v>JUL, FY24</v>
      </c>
      <c r="V653" s="56" t="str">
        <f>IFERROR(VLOOKUP(I653,'FIN CAL LOOKUP'!B:K,9,1),"")</f>
        <v>Q1, FY24</v>
      </c>
      <c r="W653" s="56" t="str">
        <f>IFERROR(VLOOKUP(S653,'Active Employees '!B:R,17,0),"NA")</f>
        <v>eCommerce &amp; Omni Channel</v>
      </c>
    </row>
    <row r="654" spans="1:23" x14ac:dyDescent="0.25">
      <c r="A654" t="s">
        <v>526</v>
      </c>
      <c r="B654" t="s">
        <v>527</v>
      </c>
      <c r="C654" t="s">
        <v>340</v>
      </c>
      <c r="D654">
        <v>5452798</v>
      </c>
      <c r="E654" t="s">
        <v>63</v>
      </c>
      <c r="F654" t="s">
        <v>29</v>
      </c>
      <c r="H654" s="1"/>
      <c r="I654" s="1"/>
      <c r="J654" t="s">
        <v>485</v>
      </c>
      <c r="N654" t="s">
        <v>528</v>
      </c>
      <c r="Q654" t="s">
        <v>198</v>
      </c>
      <c r="R654">
        <v>8900</v>
      </c>
      <c r="S654">
        <v>241043</v>
      </c>
      <c r="T654" t="s">
        <v>529</v>
      </c>
      <c r="U654" s="56" t="str">
        <f>IFERROR(VLOOKUP(H654,'FIN CAL LOOKUP'!A:J,7,1),"")</f>
        <v/>
      </c>
      <c r="V654" s="56" t="str">
        <f>IFERROR(VLOOKUP(I654,'FIN CAL LOOKUP'!B:K,9,1),"")</f>
        <v/>
      </c>
      <c r="W654" s="56" t="str">
        <f>IFERROR(VLOOKUP(S654,'Active Employees '!B:R,17,0),"NA")</f>
        <v>FFM</v>
      </c>
    </row>
    <row r="655" spans="1:23" x14ac:dyDescent="0.25">
      <c r="A655" t="s">
        <v>158</v>
      </c>
      <c r="B655" t="s">
        <v>159</v>
      </c>
      <c r="C655" t="s">
        <v>340</v>
      </c>
      <c r="D655">
        <v>5452798</v>
      </c>
      <c r="E655" t="s">
        <v>63</v>
      </c>
      <c r="F655" t="s">
        <v>29</v>
      </c>
      <c r="H655" s="1"/>
      <c r="I655" s="1"/>
      <c r="J655" t="s">
        <v>160</v>
      </c>
      <c r="N655" t="s">
        <v>161</v>
      </c>
      <c r="O655" t="s">
        <v>13</v>
      </c>
      <c r="Q655" t="s">
        <v>162</v>
      </c>
      <c r="R655" t="s">
        <v>67</v>
      </c>
      <c r="S655">
        <v>328010</v>
      </c>
      <c r="T655" t="s">
        <v>158</v>
      </c>
      <c r="U655" s="56" t="str">
        <f>IFERROR(VLOOKUP(H655,'FIN CAL LOOKUP'!A:J,7,1),"")</f>
        <v/>
      </c>
      <c r="V655" s="56" t="str">
        <f>IFERROR(VLOOKUP(I655,'FIN CAL LOOKUP'!B:K,9,1),"")</f>
        <v/>
      </c>
      <c r="W655" s="56" t="str">
        <f>IFERROR(VLOOKUP(S655,'Active Employees '!B:R,17,0),"NA")</f>
        <v>eCommerce &amp; Omni Channel</v>
      </c>
    </row>
    <row r="656" spans="1:23" x14ac:dyDescent="0.25">
      <c r="A656" t="s">
        <v>792</v>
      </c>
      <c r="B656" t="s">
        <v>793</v>
      </c>
      <c r="C656" t="s">
        <v>340</v>
      </c>
      <c r="D656">
        <v>5452798</v>
      </c>
      <c r="E656" t="s">
        <v>63</v>
      </c>
      <c r="F656" t="s">
        <v>29</v>
      </c>
      <c r="H656" s="1"/>
      <c r="I656" s="1"/>
      <c r="J656" t="s">
        <v>794</v>
      </c>
      <c r="N656" t="s">
        <v>795</v>
      </c>
      <c r="O656" t="s">
        <v>18</v>
      </c>
      <c r="P656" t="s">
        <v>468</v>
      </c>
      <c r="Q656" t="s">
        <v>748</v>
      </c>
      <c r="R656" t="s">
        <v>67</v>
      </c>
      <c r="S656">
        <v>332842</v>
      </c>
      <c r="T656" t="s">
        <v>792</v>
      </c>
      <c r="U656" s="56" t="str">
        <f>IFERROR(VLOOKUP(H656,'FIN CAL LOOKUP'!A:J,7,1),"")</f>
        <v/>
      </c>
      <c r="V656" s="56" t="str">
        <f>IFERROR(VLOOKUP(I656,'FIN CAL LOOKUP'!B:K,9,1),"")</f>
        <v/>
      </c>
      <c r="W656" s="56" t="str">
        <f>IFERROR(VLOOKUP(S656,'Active Employees '!B:R,17,0),"NA")</f>
        <v>Marketing</v>
      </c>
    </row>
    <row r="657" spans="1:23" x14ac:dyDescent="0.25">
      <c r="A657" t="s">
        <v>300</v>
      </c>
      <c r="B657" t="s">
        <v>301</v>
      </c>
      <c r="C657" t="s">
        <v>340</v>
      </c>
      <c r="D657">
        <v>5452798</v>
      </c>
      <c r="E657" t="s">
        <v>63</v>
      </c>
      <c r="F657" t="s">
        <v>29</v>
      </c>
      <c r="H657" s="1"/>
      <c r="I657" s="1"/>
      <c r="J657" t="s">
        <v>302</v>
      </c>
      <c r="N657" t="s">
        <v>303</v>
      </c>
      <c r="O657" t="s">
        <v>13</v>
      </c>
      <c r="P657" t="s">
        <v>304</v>
      </c>
      <c r="Q657" t="s">
        <v>162</v>
      </c>
      <c r="R657" t="s">
        <v>67</v>
      </c>
      <c r="S657">
        <v>307502</v>
      </c>
      <c r="T657" t="s">
        <v>305</v>
      </c>
      <c r="U657" s="56" t="str">
        <f>IFERROR(VLOOKUP(H657,'FIN CAL LOOKUP'!A:J,7,1),"")</f>
        <v/>
      </c>
      <c r="V657" s="56" t="str">
        <f>IFERROR(VLOOKUP(I657,'FIN CAL LOOKUP'!B:K,9,1),"")</f>
        <v/>
      </c>
      <c r="W657" s="56" t="str">
        <f>IFERROR(VLOOKUP(S657,'Active Employees '!B:R,17,0),"NA")</f>
        <v>eCommerce &amp; Omni Channel</v>
      </c>
    </row>
    <row r="658" spans="1:23" x14ac:dyDescent="0.25">
      <c r="A658" t="s">
        <v>699</v>
      </c>
      <c r="B658" t="s">
        <v>708</v>
      </c>
      <c r="C658" t="s">
        <v>340</v>
      </c>
      <c r="D658">
        <v>5452798</v>
      </c>
      <c r="E658" t="s">
        <v>63</v>
      </c>
      <c r="F658" t="s">
        <v>29</v>
      </c>
      <c r="H658" s="1"/>
      <c r="I658" s="1"/>
      <c r="J658" t="s">
        <v>709</v>
      </c>
      <c r="N658" t="s">
        <v>710</v>
      </c>
      <c r="O658" t="s">
        <v>18</v>
      </c>
      <c r="Q658" t="s">
        <v>198</v>
      </c>
      <c r="R658" t="s">
        <v>67</v>
      </c>
      <c r="S658">
        <v>310753</v>
      </c>
      <c r="T658" t="s">
        <v>699</v>
      </c>
      <c r="U658" s="56" t="str">
        <f>IFERROR(VLOOKUP(H658,'FIN CAL LOOKUP'!A:J,7,1),"")</f>
        <v/>
      </c>
      <c r="V658" s="56" t="str">
        <f>IFERROR(VLOOKUP(I658,'FIN CAL LOOKUP'!B:K,9,1),"")</f>
        <v/>
      </c>
      <c r="W658" s="56" t="str">
        <f>IFERROR(VLOOKUP(S658,'Active Employees '!B:R,17,0),"NA")</f>
        <v>Marketing</v>
      </c>
    </row>
    <row r="659" spans="1:23" x14ac:dyDescent="0.25">
      <c r="A659" t="s">
        <v>431</v>
      </c>
      <c r="B659" t="s">
        <v>1001</v>
      </c>
      <c r="C659" t="s">
        <v>340</v>
      </c>
      <c r="D659">
        <v>5452798</v>
      </c>
      <c r="E659" t="s">
        <v>63</v>
      </c>
      <c r="F659" t="s">
        <v>29</v>
      </c>
      <c r="H659" s="1"/>
      <c r="I659" s="1"/>
      <c r="J659" t="s">
        <v>1002</v>
      </c>
      <c r="N659" t="s">
        <v>1003</v>
      </c>
      <c r="O659" t="s">
        <v>17</v>
      </c>
      <c r="Q659" t="s">
        <v>198</v>
      </c>
      <c r="R659" t="s">
        <v>67</v>
      </c>
      <c r="S659">
        <v>220623</v>
      </c>
      <c r="T659" t="s">
        <v>431</v>
      </c>
      <c r="U659" s="56" t="str">
        <f>IFERROR(VLOOKUP(H659,'FIN CAL LOOKUP'!A:J,7,1),"")</f>
        <v/>
      </c>
      <c r="V659" s="56" t="str">
        <f>IFERROR(VLOOKUP(I659,'FIN CAL LOOKUP'!B:K,9,1),"")</f>
        <v/>
      </c>
      <c r="W659" s="56" t="str">
        <f>IFERROR(VLOOKUP(S659,'Active Employees '!B:R,17,0),"NA")</f>
        <v>IT</v>
      </c>
    </row>
    <row r="660" spans="1:23" x14ac:dyDescent="0.25">
      <c r="A660" t="s">
        <v>194</v>
      </c>
      <c r="B660" t="s">
        <v>195</v>
      </c>
      <c r="C660" t="s">
        <v>340</v>
      </c>
      <c r="D660">
        <v>5452798</v>
      </c>
      <c r="E660" t="s">
        <v>63</v>
      </c>
      <c r="F660" t="s">
        <v>29</v>
      </c>
      <c r="H660" s="1"/>
      <c r="I660" s="1"/>
      <c r="J660" t="s">
        <v>196</v>
      </c>
      <c r="N660" t="s">
        <v>197</v>
      </c>
      <c r="O660" t="s">
        <v>15418</v>
      </c>
      <c r="Q660" t="s">
        <v>198</v>
      </c>
      <c r="R660" t="s">
        <v>67</v>
      </c>
      <c r="S660">
        <v>203286</v>
      </c>
      <c r="T660" t="s">
        <v>194</v>
      </c>
      <c r="U660" s="56" t="str">
        <f>IFERROR(VLOOKUP(H660,'FIN CAL LOOKUP'!A:J,7,1),"")</f>
        <v/>
      </c>
      <c r="V660" s="56" t="str">
        <f>IFERROR(VLOOKUP(I660,'FIN CAL LOOKUP'!B:K,9,1),"")</f>
        <v/>
      </c>
      <c r="W660" s="56" t="str">
        <f>IFERROR(VLOOKUP(S660,'Active Employees '!B:R,17,0),"NA")</f>
        <v>Property and Store Development</v>
      </c>
    </row>
    <row r="661" spans="1:23" x14ac:dyDescent="0.25">
      <c r="A661" t="s">
        <v>189</v>
      </c>
      <c r="B661" t="s">
        <v>190</v>
      </c>
      <c r="C661" t="s">
        <v>1109</v>
      </c>
      <c r="D661">
        <v>5299712</v>
      </c>
      <c r="E661" t="s">
        <v>63</v>
      </c>
      <c r="F661" t="s">
        <v>29</v>
      </c>
      <c r="H661" s="1"/>
      <c r="I661" s="1"/>
      <c r="J661" t="s">
        <v>181</v>
      </c>
      <c r="N661" t="s">
        <v>191</v>
      </c>
      <c r="O661" t="s">
        <v>17</v>
      </c>
      <c r="P661" t="s">
        <v>183</v>
      </c>
      <c r="Q661" t="s">
        <v>192</v>
      </c>
      <c r="R661" t="s">
        <v>67</v>
      </c>
      <c r="S661">
        <v>332231</v>
      </c>
      <c r="T661" t="s">
        <v>193</v>
      </c>
      <c r="U661" s="56" t="str">
        <f>IFERROR(VLOOKUP(H661,'FIN CAL LOOKUP'!A:J,7,1),"")</f>
        <v/>
      </c>
      <c r="V661" s="56" t="str">
        <f>IFERROR(VLOOKUP(I661,'FIN CAL LOOKUP'!B:K,9,1),"")</f>
        <v/>
      </c>
      <c r="W661" s="56" t="str">
        <f>IFERROR(VLOOKUP(S661,'Active Employees '!B:R,17,0),"NA")</f>
        <v>IT</v>
      </c>
    </row>
    <row r="662" spans="1:23" x14ac:dyDescent="0.25">
      <c r="A662" t="s">
        <v>186</v>
      </c>
      <c r="B662" t="s">
        <v>187</v>
      </c>
      <c r="C662" t="s">
        <v>1109</v>
      </c>
      <c r="D662">
        <v>5299712</v>
      </c>
      <c r="E662" t="s">
        <v>63</v>
      </c>
      <c r="F662" t="s">
        <v>29</v>
      </c>
      <c r="H662" s="1"/>
      <c r="I662" s="1"/>
      <c r="J662" t="s">
        <v>181</v>
      </c>
      <c r="N662" t="s">
        <v>188</v>
      </c>
      <c r="O662" t="s">
        <v>17</v>
      </c>
      <c r="P662" t="s">
        <v>183</v>
      </c>
      <c r="Q662" t="s">
        <v>184</v>
      </c>
      <c r="R662" t="s">
        <v>67</v>
      </c>
      <c r="S662">
        <v>298244</v>
      </c>
      <c r="T662" t="s">
        <v>186</v>
      </c>
      <c r="U662" s="56" t="str">
        <f>IFERROR(VLOOKUP(H662,'FIN CAL LOOKUP'!A:J,7,1),"")</f>
        <v/>
      </c>
      <c r="V662" s="56" t="str">
        <f>IFERROR(VLOOKUP(I662,'FIN CAL LOOKUP'!B:K,9,1),"")</f>
        <v/>
      </c>
      <c r="W662" s="56" t="str">
        <f>IFERROR(VLOOKUP(S662,'Active Employees '!B:R,17,0),"NA")</f>
        <v>IT</v>
      </c>
    </row>
    <row r="663" spans="1:23" x14ac:dyDescent="0.25">
      <c r="A663" t="s">
        <v>179</v>
      </c>
      <c r="B663" t="s">
        <v>180</v>
      </c>
      <c r="C663" t="s">
        <v>1109</v>
      </c>
      <c r="D663">
        <v>5299712</v>
      </c>
      <c r="E663" t="s">
        <v>63</v>
      </c>
      <c r="F663" t="s">
        <v>29</v>
      </c>
      <c r="H663" s="1"/>
      <c r="I663" s="1"/>
      <c r="J663" t="s">
        <v>181</v>
      </c>
      <c r="N663" t="s">
        <v>182</v>
      </c>
      <c r="O663" t="s">
        <v>17</v>
      </c>
      <c r="P663" t="s">
        <v>183</v>
      </c>
      <c r="Q663" t="s">
        <v>184</v>
      </c>
      <c r="R663" t="s">
        <v>67</v>
      </c>
      <c r="S663">
        <v>230709</v>
      </c>
      <c r="T663" t="s">
        <v>179</v>
      </c>
      <c r="U663" s="56" t="str">
        <f>IFERROR(VLOOKUP(H663,'FIN CAL LOOKUP'!A:J,7,1),"")</f>
        <v/>
      </c>
      <c r="V663" s="56" t="str">
        <f>IFERROR(VLOOKUP(I663,'FIN CAL LOOKUP'!B:K,9,1),"")</f>
        <v/>
      </c>
      <c r="W663" s="56" t="str">
        <f>IFERROR(VLOOKUP(S663,'Active Employees '!B:R,17,0),"NA")</f>
        <v>IT</v>
      </c>
    </row>
    <row r="664" spans="1:23" x14ac:dyDescent="0.25">
      <c r="A664" t="s">
        <v>219</v>
      </c>
      <c r="B664" t="s">
        <v>220</v>
      </c>
      <c r="C664" t="s">
        <v>1109</v>
      </c>
      <c r="D664">
        <v>5299712</v>
      </c>
      <c r="E664" t="s">
        <v>63</v>
      </c>
      <c r="F664" t="s">
        <v>29</v>
      </c>
      <c r="H664" s="1"/>
      <c r="I664" s="1"/>
      <c r="J664" t="s">
        <v>221</v>
      </c>
      <c r="N664" t="s">
        <v>222</v>
      </c>
      <c r="O664" t="s">
        <v>17</v>
      </c>
      <c r="P664" t="s">
        <v>223</v>
      </c>
      <c r="Q664" t="s">
        <v>224</v>
      </c>
      <c r="R664" t="s">
        <v>67</v>
      </c>
      <c r="S664">
        <v>221119</v>
      </c>
      <c r="T664" t="s">
        <v>219</v>
      </c>
      <c r="U664" s="56" t="str">
        <f>IFERROR(VLOOKUP(H664,'FIN CAL LOOKUP'!A:J,7,1),"")</f>
        <v/>
      </c>
      <c r="V664" s="56" t="str">
        <f>IFERROR(VLOOKUP(I664,'FIN CAL LOOKUP'!B:K,9,1),"")</f>
        <v/>
      </c>
      <c r="W664" s="56" t="str">
        <f>IFERROR(VLOOKUP(S664,'Active Employees '!B:R,17,0),"NA")</f>
        <v>IT</v>
      </c>
    </row>
    <row r="665" spans="1:23" x14ac:dyDescent="0.25">
      <c r="A665" t="s">
        <v>372</v>
      </c>
      <c r="B665" t="s">
        <v>373</v>
      </c>
      <c r="C665" t="s">
        <v>1109</v>
      </c>
      <c r="D665">
        <v>5299712</v>
      </c>
      <c r="E665" t="s">
        <v>63</v>
      </c>
      <c r="F665" t="s">
        <v>29</v>
      </c>
      <c r="H665" s="1"/>
      <c r="I665" s="1"/>
      <c r="J665" t="s">
        <v>181</v>
      </c>
      <c r="N665" t="s">
        <v>182</v>
      </c>
      <c r="O665" t="s">
        <v>17</v>
      </c>
      <c r="P665" t="s">
        <v>183</v>
      </c>
      <c r="Q665" t="s">
        <v>15427</v>
      </c>
      <c r="R665" t="s">
        <v>67</v>
      </c>
      <c r="S665">
        <v>314681</v>
      </c>
      <c r="T665" t="s">
        <v>372</v>
      </c>
      <c r="U665" s="56" t="str">
        <f>IFERROR(VLOOKUP(H665,'FIN CAL LOOKUP'!A:J,7,1),"")</f>
        <v/>
      </c>
      <c r="V665" s="56" t="str">
        <f>IFERROR(VLOOKUP(I665,'FIN CAL LOOKUP'!B:K,9,1),"")</f>
        <v/>
      </c>
      <c r="W665" s="56" t="str">
        <f>IFERROR(VLOOKUP(S665,'Active Employees '!B:R,17,0),"NA")</f>
        <v>IT</v>
      </c>
    </row>
    <row r="666" spans="1:23" x14ac:dyDescent="0.25">
      <c r="A666" t="s">
        <v>400</v>
      </c>
      <c r="B666" t="s">
        <v>401</v>
      </c>
      <c r="C666" t="s">
        <v>1109</v>
      </c>
      <c r="D666">
        <v>5299712</v>
      </c>
      <c r="E666" t="s">
        <v>63</v>
      </c>
      <c r="F666" t="s">
        <v>29</v>
      </c>
      <c r="H666" s="1"/>
      <c r="I666" s="1"/>
      <c r="J666" t="s">
        <v>181</v>
      </c>
      <c r="N666" t="s">
        <v>182</v>
      </c>
      <c r="O666" t="s">
        <v>17</v>
      </c>
      <c r="P666" t="s">
        <v>183</v>
      </c>
      <c r="Q666" t="s">
        <v>15427</v>
      </c>
      <c r="R666" t="s">
        <v>67</v>
      </c>
      <c r="S666">
        <v>317563</v>
      </c>
      <c r="T666" t="s">
        <v>400</v>
      </c>
      <c r="U666" s="56" t="str">
        <f>IFERROR(VLOOKUP(H666,'FIN CAL LOOKUP'!A:J,7,1),"")</f>
        <v/>
      </c>
      <c r="V666" s="56" t="str">
        <f>IFERROR(VLOOKUP(I666,'FIN CAL LOOKUP'!B:K,9,1),"")</f>
        <v/>
      </c>
      <c r="W666" s="56" t="str">
        <f>IFERROR(VLOOKUP(S666,'Active Employees '!B:R,17,0),"NA")</f>
        <v>IT</v>
      </c>
    </row>
    <row r="667" spans="1:23" x14ac:dyDescent="0.25">
      <c r="A667" t="s">
        <v>389</v>
      </c>
      <c r="B667" t="s">
        <v>390</v>
      </c>
      <c r="C667" t="s">
        <v>1109</v>
      </c>
      <c r="D667">
        <v>5299712</v>
      </c>
      <c r="E667" t="s">
        <v>63</v>
      </c>
      <c r="F667" t="s">
        <v>29</v>
      </c>
      <c r="H667" s="1"/>
      <c r="I667" s="1"/>
      <c r="J667" t="s">
        <v>181</v>
      </c>
      <c r="N667" t="s">
        <v>182</v>
      </c>
      <c r="O667" t="s">
        <v>17</v>
      </c>
      <c r="P667" t="s">
        <v>183</v>
      </c>
      <c r="Q667" t="s">
        <v>15427</v>
      </c>
      <c r="R667" t="s">
        <v>67</v>
      </c>
      <c r="S667">
        <v>326647</v>
      </c>
      <c r="T667" t="s">
        <v>389</v>
      </c>
      <c r="U667" s="56" t="str">
        <f>IFERROR(VLOOKUP(H667,'FIN CAL LOOKUP'!A:J,7,1),"")</f>
        <v/>
      </c>
      <c r="V667" s="56" t="str">
        <f>IFERROR(VLOOKUP(I667,'FIN CAL LOOKUP'!B:K,9,1),"")</f>
        <v/>
      </c>
      <c r="W667" s="56" t="str">
        <f>IFERROR(VLOOKUP(S667,'Active Employees '!B:R,17,0),"NA")</f>
        <v>IT</v>
      </c>
    </row>
    <row r="668" spans="1:23" x14ac:dyDescent="0.25">
      <c r="A668" t="s">
        <v>239</v>
      </c>
      <c r="B668" t="s">
        <v>429</v>
      </c>
      <c r="C668" t="s">
        <v>1109</v>
      </c>
      <c r="D668">
        <v>5299712</v>
      </c>
      <c r="E668" t="s">
        <v>63</v>
      </c>
      <c r="F668" t="s">
        <v>29</v>
      </c>
      <c r="H668" s="1"/>
      <c r="I668" s="1"/>
      <c r="J668" t="s">
        <v>221</v>
      </c>
      <c r="N668" t="s">
        <v>430</v>
      </c>
      <c r="O668" t="s">
        <v>17</v>
      </c>
      <c r="P668" t="s">
        <v>183</v>
      </c>
      <c r="Q668" t="s">
        <v>15479</v>
      </c>
      <c r="R668" t="s">
        <v>67</v>
      </c>
      <c r="S668">
        <v>215248</v>
      </c>
      <c r="T668" t="s">
        <v>239</v>
      </c>
      <c r="U668" s="56" t="str">
        <f>IFERROR(VLOOKUP(H668,'FIN CAL LOOKUP'!A:J,7,1),"")</f>
        <v/>
      </c>
      <c r="V668" s="56" t="str">
        <f>IFERROR(VLOOKUP(I668,'FIN CAL LOOKUP'!B:K,9,1),"")</f>
        <v/>
      </c>
      <c r="W668" s="56" t="str">
        <f>IFERROR(VLOOKUP(S668,'Active Employees '!B:R,17,0),"NA")</f>
        <v>IT</v>
      </c>
    </row>
    <row r="669" spans="1:23" x14ac:dyDescent="0.25">
      <c r="A669" t="s">
        <v>15427</v>
      </c>
      <c r="B669" t="s">
        <v>15480</v>
      </c>
      <c r="C669" t="s">
        <v>1109</v>
      </c>
      <c r="D669">
        <v>5299712</v>
      </c>
      <c r="E669" t="s">
        <v>63</v>
      </c>
      <c r="F669" t="s">
        <v>29</v>
      </c>
      <c r="H669" s="1"/>
      <c r="I669" s="1"/>
      <c r="J669" t="s">
        <v>181</v>
      </c>
      <c r="N669" t="s">
        <v>182</v>
      </c>
      <c r="O669" t="s">
        <v>17</v>
      </c>
      <c r="P669" t="s">
        <v>183</v>
      </c>
      <c r="Q669" t="s">
        <v>15427</v>
      </c>
      <c r="R669" t="s">
        <v>67</v>
      </c>
      <c r="S669">
        <v>340338</v>
      </c>
      <c r="T669" t="s">
        <v>15427</v>
      </c>
      <c r="U669" s="56" t="str">
        <f>IFERROR(VLOOKUP(H669,'FIN CAL LOOKUP'!A:J,7,1),"")</f>
        <v/>
      </c>
      <c r="V669" s="56" t="str">
        <f>IFERROR(VLOOKUP(I669,'FIN CAL LOOKUP'!B:K,9,1),"")</f>
        <v/>
      </c>
      <c r="W669" s="56" t="str">
        <f>IFERROR(VLOOKUP(S669,'Active Employees '!B:R,17,0),"NA")</f>
        <v>IT</v>
      </c>
    </row>
    <row r="670" spans="1:23" x14ac:dyDescent="0.25">
      <c r="A670" t="s">
        <v>382</v>
      </c>
      <c r="B670" t="s">
        <v>383</v>
      </c>
      <c r="C670" t="s">
        <v>1109</v>
      </c>
      <c r="D670">
        <v>5299712</v>
      </c>
      <c r="E670" t="s">
        <v>63</v>
      </c>
      <c r="F670" t="s">
        <v>29</v>
      </c>
      <c r="H670" s="1"/>
      <c r="I670" s="1"/>
      <c r="J670" t="s">
        <v>384</v>
      </c>
      <c r="N670" t="s">
        <v>15481</v>
      </c>
      <c r="O670" t="s">
        <v>17</v>
      </c>
      <c r="P670" t="s">
        <v>183</v>
      </c>
      <c r="Q670" t="s">
        <v>386</v>
      </c>
      <c r="R670" t="s">
        <v>67</v>
      </c>
      <c r="S670">
        <v>332206</v>
      </c>
      <c r="T670" t="s">
        <v>382</v>
      </c>
      <c r="U670" s="56" t="str">
        <f>IFERROR(VLOOKUP(H670,'FIN CAL LOOKUP'!A:J,7,1),"")</f>
        <v/>
      </c>
      <c r="V670" s="56" t="str">
        <f>IFERROR(VLOOKUP(I670,'FIN CAL LOOKUP'!B:K,9,1),"")</f>
        <v/>
      </c>
      <c r="W670" s="56" t="str">
        <f>IFERROR(VLOOKUP(S670,'Active Employees '!B:R,17,0),"NA")</f>
        <v>IT</v>
      </c>
    </row>
    <row r="671" spans="1:23" x14ac:dyDescent="0.25">
      <c r="A671" t="s">
        <v>397</v>
      </c>
      <c r="B671" t="s">
        <v>398</v>
      </c>
      <c r="C671" t="s">
        <v>1109</v>
      </c>
      <c r="D671">
        <v>5299712</v>
      </c>
      <c r="E671" t="s">
        <v>63</v>
      </c>
      <c r="F671" t="s">
        <v>29</v>
      </c>
      <c r="H671" s="1"/>
      <c r="I671" s="1"/>
      <c r="J671" t="s">
        <v>221</v>
      </c>
      <c r="N671" t="s">
        <v>399</v>
      </c>
      <c r="O671" t="s">
        <v>17</v>
      </c>
      <c r="P671" t="s">
        <v>183</v>
      </c>
      <c r="Q671" t="s">
        <v>239</v>
      </c>
      <c r="R671" t="s">
        <v>67</v>
      </c>
      <c r="S671">
        <v>324811</v>
      </c>
      <c r="T671" t="s">
        <v>192</v>
      </c>
      <c r="U671" s="56" t="str">
        <f>IFERROR(VLOOKUP(H671,'FIN CAL LOOKUP'!A:J,7,1),"")</f>
        <v/>
      </c>
      <c r="V671" s="56" t="str">
        <f>IFERROR(VLOOKUP(I671,'FIN CAL LOOKUP'!B:K,9,1),"")</f>
        <v/>
      </c>
      <c r="W671" s="56" t="str">
        <f>IFERROR(VLOOKUP(S671,'Active Employees '!B:R,17,0),"NA")</f>
        <v>IT</v>
      </c>
    </row>
    <row r="672" spans="1:23" x14ac:dyDescent="0.25">
      <c r="A672" t="s">
        <v>364</v>
      </c>
      <c r="B672" t="s">
        <v>365</v>
      </c>
      <c r="C672" t="s">
        <v>1109</v>
      </c>
      <c r="D672">
        <v>5299712</v>
      </c>
      <c r="E672" t="s">
        <v>63</v>
      </c>
      <c r="F672" t="s">
        <v>29</v>
      </c>
      <c r="H672" s="1"/>
      <c r="I672" s="1"/>
      <c r="J672" t="s">
        <v>221</v>
      </c>
      <c r="N672" t="s">
        <v>366</v>
      </c>
      <c r="O672" t="s">
        <v>17</v>
      </c>
      <c r="P672" t="s">
        <v>183</v>
      </c>
      <c r="Q672" t="s">
        <v>239</v>
      </c>
      <c r="R672" t="s">
        <v>67</v>
      </c>
      <c r="S672">
        <v>239689</v>
      </c>
      <c r="T672" t="s">
        <v>184</v>
      </c>
      <c r="U672" s="56" t="str">
        <f>IFERROR(VLOOKUP(H672,'FIN CAL LOOKUP'!A:J,7,1),"")</f>
        <v/>
      </c>
      <c r="V672" s="56" t="str">
        <f>IFERROR(VLOOKUP(I672,'FIN CAL LOOKUP'!B:K,9,1),"")</f>
        <v/>
      </c>
      <c r="W672" s="56" t="str">
        <f>IFERROR(VLOOKUP(S672,'Active Employees '!B:R,17,0),"NA")</f>
        <v>IT</v>
      </c>
    </row>
    <row r="673" spans="1:23" x14ac:dyDescent="0.25">
      <c r="A673" t="s">
        <v>369</v>
      </c>
      <c r="B673" t="s">
        <v>370</v>
      </c>
      <c r="C673" t="s">
        <v>1110</v>
      </c>
      <c r="D673">
        <v>5268114</v>
      </c>
      <c r="E673" t="s">
        <v>63</v>
      </c>
      <c r="F673" t="s">
        <v>29</v>
      </c>
      <c r="H673" s="1"/>
      <c r="I673" s="1"/>
      <c r="J673" t="s">
        <v>209</v>
      </c>
      <c r="N673" t="s">
        <v>210</v>
      </c>
      <c r="O673" t="s">
        <v>17</v>
      </c>
      <c r="P673" t="s">
        <v>211</v>
      </c>
      <c r="Q673" t="s">
        <v>212</v>
      </c>
      <c r="R673"/>
      <c r="S673">
        <v>323017</v>
      </c>
      <c r="U673" s="56" t="str">
        <f>IFERROR(VLOOKUP(H673,'FIN CAL LOOKUP'!A:J,7,1),"")</f>
        <v/>
      </c>
      <c r="V673" s="56" t="str">
        <f>IFERROR(VLOOKUP(I673,'FIN CAL LOOKUP'!B:K,9,1),"")</f>
        <v/>
      </c>
      <c r="W673" s="56" t="str">
        <f>IFERROR(VLOOKUP(S673,'Active Employees '!B:R,17,0),"NA")</f>
        <v>IT</v>
      </c>
    </row>
    <row r="674" spans="1:23" x14ac:dyDescent="0.25">
      <c r="A674" t="s">
        <v>1111</v>
      </c>
      <c r="B674" t="s">
        <v>1112</v>
      </c>
      <c r="C674" t="s">
        <v>1110</v>
      </c>
      <c r="D674">
        <v>5268114</v>
      </c>
      <c r="E674" t="s">
        <v>63</v>
      </c>
      <c r="F674" t="s">
        <v>29</v>
      </c>
      <c r="H674" s="1"/>
      <c r="I674" s="1"/>
      <c r="J674" t="s">
        <v>209</v>
      </c>
      <c r="O674" t="s">
        <v>17</v>
      </c>
      <c r="P674" t="s">
        <v>17</v>
      </c>
      <c r="Q674" t="s">
        <v>212</v>
      </c>
      <c r="R674"/>
      <c r="S674" t="s">
        <v>1113</v>
      </c>
      <c r="U674" s="56" t="str">
        <f>IFERROR(VLOOKUP(H674,'FIN CAL LOOKUP'!A:J,7,1),"")</f>
        <v/>
      </c>
      <c r="V674" s="56" t="str">
        <f>IFERROR(VLOOKUP(I674,'FIN CAL LOOKUP'!B:K,9,1),"")</f>
        <v/>
      </c>
      <c r="W674" s="56" t="str">
        <f>IFERROR(VLOOKUP(S674,'Active Employees '!B:R,17,0),"NA")</f>
        <v>NA</v>
      </c>
    </row>
    <row r="675" spans="1:23" x14ac:dyDescent="0.25">
      <c r="A675" t="s">
        <v>900</v>
      </c>
      <c r="B675" t="s">
        <v>901</v>
      </c>
      <c r="C675" t="s">
        <v>1110</v>
      </c>
      <c r="D675">
        <v>5268114</v>
      </c>
      <c r="E675" t="s">
        <v>63</v>
      </c>
      <c r="F675" t="s">
        <v>29</v>
      </c>
      <c r="H675" s="1"/>
      <c r="I675" s="1"/>
      <c r="J675" t="s">
        <v>209</v>
      </c>
      <c r="N675" t="s">
        <v>210</v>
      </c>
      <c r="O675" t="s">
        <v>17</v>
      </c>
      <c r="P675" t="s">
        <v>211</v>
      </c>
      <c r="Q675" t="s">
        <v>212</v>
      </c>
      <c r="R675" t="s">
        <v>67</v>
      </c>
      <c r="S675">
        <v>327323</v>
      </c>
      <c r="T675" t="s">
        <v>902</v>
      </c>
      <c r="U675" s="56" t="str">
        <f>IFERROR(VLOOKUP(H675,'FIN CAL LOOKUP'!A:J,7,1),"")</f>
        <v/>
      </c>
      <c r="V675" s="56" t="str">
        <f>IFERROR(VLOOKUP(I675,'FIN CAL LOOKUP'!B:K,9,1),"")</f>
        <v/>
      </c>
      <c r="W675" s="56" t="str">
        <f>IFERROR(VLOOKUP(S675,'Active Employees '!B:R,17,0),"NA")</f>
        <v>IT</v>
      </c>
    </row>
    <row r="676" spans="1:23" x14ac:dyDescent="0.25">
      <c r="A676" t="s">
        <v>935</v>
      </c>
      <c r="B676" t="s">
        <v>936</v>
      </c>
      <c r="C676" t="s">
        <v>1110</v>
      </c>
      <c r="D676">
        <v>5268114</v>
      </c>
      <c r="E676" t="s">
        <v>63</v>
      </c>
      <c r="F676" t="s">
        <v>29</v>
      </c>
      <c r="H676" s="1"/>
      <c r="I676" s="1"/>
      <c r="J676" t="s">
        <v>209</v>
      </c>
      <c r="N676" t="s">
        <v>937</v>
      </c>
      <c r="O676" t="s">
        <v>17</v>
      </c>
      <c r="P676" t="s">
        <v>211</v>
      </c>
      <c r="Q676" t="s">
        <v>212</v>
      </c>
      <c r="R676" t="s">
        <v>67</v>
      </c>
      <c r="S676">
        <v>225944</v>
      </c>
      <c r="T676" t="s">
        <v>935</v>
      </c>
      <c r="U676" s="56" t="str">
        <f>IFERROR(VLOOKUP(H676,'FIN CAL LOOKUP'!A:J,7,1),"")</f>
        <v/>
      </c>
      <c r="V676" s="56" t="str">
        <f>IFERROR(VLOOKUP(I676,'FIN CAL LOOKUP'!B:K,9,1),"")</f>
        <v/>
      </c>
      <c r="W676" s="56" t="str">
        <f>IFERROR(VLOOKUP(S676,'Active Employees '!B:R,17,0),"NA")</f>
        <v>IT</v>
      </c>
    </row>
    <row r="677" spans="1:23" x14ac:dyDescent="0.25">
      <c r="A677" t="s">
        <v>206</v>
      </c>
      <c r="B677" t="s">
        <v>207</v>
      </c>
      <c r="C677" t="s">
        <v>1110</v>
      </c>
      <c r="D677">
        <v>5268114</v>
      </c>
      <c r="E677" t="s">
        <v>63</v>
      </c>
      <c r="F677" t="s">
        <v>2</v>
      </c>
      <c r="H677" s="1">
        <v>45406</v>
      </c>
      <c r="I677" s="1"/>
      <c r="J677" t="s">
        <v>209</v>
      </c>
      <c r="N677" t="s">
        <v>210</v>
      </c>
      <c r="O677" t="s">
        <v>17</v>
      </c>
      <c r="P677" t="s">
        <v>211</v>
      </c>
      <c r="Q677" t="s">
        <v>212</v>
      </c>
      <c r="R677" t="s">
        <v>67</v>
      </c>
      <c r="S677">
        <v>327036</v>
      </c>
      <c r="T677" t="s">
        <v>206</v>
      </c>
      <c r="U677" s="56" t="str">
        <f>IFERROR(VLOOKUP(H677,'FIN CAL LOOKUP'!A:J,7,1),"")</f>
        <v>MAY, FY24</v>
      </c>
      <c r="V677" s="56" t="str">
        <f>IFERROR(VLOOKUP(I677,'FIN CAL LOOKUP'!B:K,9,1),"")</f>
        <v/>
      </c>
      <c r="W677" s="56" t="str">
        <f>IFERROR(VLOOKUP(S677,'Active Employees '!B:R,17,0),"NA")</f>
        <v>IT</v>
      </c>
    </row>
    <row r="678" spans="1:23" x14ac:dyDescent="0.25">
      <c r="A678" t="s">
        <v>338</v>
      </c>
      <c r="B678" t="s">
        <v>339</v>
      </c>
      <c r="C678" t="s">
        <v>1110</v>
      </c>
      <c r="D678">
        <v>5268114</v>
      </c>
      <c r="E678" t="s">
        <v>63</v>
      </c>
      <c r="F678" t="s">
        <v>29</v>
      </c>
      <c r="H678" s="1"/>
      <c r="I678" s="1"/>
      <c r="J678" t="s">
        <v>209</v>
      </c>
      <c r="N678" t="s">
        <v>341</v>
      </c>
      <c r="O678" t="s">
        <v>17</v>
      </c>
      <c r="P678" t="s">
        <v>211</v>
      </c>
      <c r="Q678" t="s">
        <v>212</v>
      </c>
      <c r="R678" t="s">
        <v>67</v>
      </c>
      <c r="S678">
        <v>298251</v>
      </c>
      <c r="T678" t="s">
        <v>342</v>
      </c>
      <c r="U678" s="56" t="str">
        <f>IFERROR(VLOOKUP(H678,'FIN CAL LOOKUP'!A:J,7,1),"")</f>
        <v/>
      </c>
      <c r="V678" s="56" t="str">
        <f>IFERROR(VLOOKUP(I678,'FIN CAL LOOKUP'!B:K,9,1),"")</f>
        <v/>
      </c>
      <c r="W678" s="56" t="str">
        <f>IFERROR(VLOOKUP(S678,'Active Employees '!B:R,17,0),"NA")</f>
        <v>IT</v>
      </c>
    </row>
    <row r="679" spans="1:23" x14ac:dyDescent="0.25">
      <c r="A679" t="s">
        <v>424</v>
      </c>
      <c r="B679" t="s">
        <v>425</v>
      </c>
      <c r="C679" t="s">
        <v>1110</v>
      </c>
      <c r="D679">
        <v>5268114</v>
      </c>
      <c r="E679" t="s">
        <v>63</v>
      </c>
      <c r="F679" t="s">
        <v>29</v>
      </c>
      <c r="H679" s="1"/>
      <c r="I679" s="1"/>
      <c r="J679" t="s">
        <v>209</v>
      </c>
      <c r="N679" t="s">
        <v>426</v>
      </c>
      <c r="O679" t="s">
        <v>17</v>
      </c>
      <c r="P679" t="s">
        <v>427</v>
      </c>
      <c r="Q679" t="s">
        <v>428</v>
      </c>
      <c r="R679" t="s">
        <v>67</v>
      </c>
      <c r="S679">
        <v>312259</v>
      </c>
      <c r="T679" t="s">
        <v>424</v>
      </c>
      <c r="U679" s="56" t="str">
        <f>IFERROR(VLOOKUP(H679,'FIN CAL LOOKUP'!A:J,7,1),"")</f>
        <v/>
      </c>
      <c r="V679" s="56" t="str">
        <f>IFERROR(VLOOKUP(I679,'FIN CAL LOOKUP'!B:K,9,1),"")</f>
        <v/>
      </c>
      <c r="W679" s="56" t="str">
        <f>IFERROR(VLOOKUP(S679,'Active Employees '!B:R,17,0),"NA")</f>
        <v>IT</v>
      </c>
    </row>
    <row r="680" spans="1:23" x14ac:dyDescent="0.25">
      <c r="A680" t="s">
        <v>932</v>
      </c>
      <c r="B680" t="s">
        <v>933</v>
      </c>
      <c r="C680" t="s">
        <v>1110</v>
      </c>
      <c r="D680">
        <v>5268114</v>
      </c>
      <c r="E680" t="s">
        <v>63</v>
      </c>
      <c r="F680" t="s">
        <v>29</v>
      </c>
      <c r="H680" s="1"/>
      <c r="I680" s="1"/>
      <c r="J680" t="s">
        <v>209</v>
      </c>
      <c r="N680" t="s">
        <v>934</v>
      </c>
      <c r="O680" t="s">
        <v>17</v>
      </c>
      <c r="P680" t="s">
        <v>211</v>
      </c>
      <c r="Q680" t="s">
        <v>212</v>
      </c>
      <c r="R680" s="5" t="s">
        <v>67</v>
      </c>
      <c r="S680">
        <v>298250</v>
      </c>
      <c r="T680" t="s">
        <v>932</v>
      </c>
      <c r="U680" s="56" t="str">
        <f>IFERROR(VLOOKUP(H680,'FIN CAL LOOKUP'!A:J,7,1),"")</f>
        <v/>
      </c>
      <c r="V680" s="56" t="str">
        <f>IFERROR(VLOOKUP(I680,'FIN CAL LOOKUP'!B:K,9,1),"")</f>
        <v/>
      </c>
      <c r="W680" s="56" t="str">
        <f>IFERROR(VLOOKUP(S680,'Active Employees '!B:R,17,0),"NA")</f>
        <v>IT</v>
      </c>
    </row>
    <row r="681" spans="1:23" x14ac:dyDescent="0.25">
      <c r="A681" t="s">
        <v>212</v>
      </c>
      <c r="B681" t="s">
        <v>1064</v>
      </c>
      <c r="C681" t="s">
        <v>1110</v>
      </c>
      <c r="D681">
        <v>5268114</v>
      </c>
      <c r="E681" t="s">
        <v>63</v>
      </c>
      <c r="F681" t="s">
        <v>29</v>
      </c>
      <c r="H681" s="1"/>
      <c r="I681" s="1"/>
      <c r="J681" t="s">
        <v>1065</v>
      </c>
      <c r="N681" t="s">
        <v>1066</v>
      </c>
      <c r="O681" t="s">
        <v>17</v>
      </c>
      <c r="P681" t="s">
        <v>211</v>
      </c>
      <c r="Q681" t="s">
        <v>15479</v>
      </c>
      <c r="R681" t="s">
        <v>67</v>
      </c>
      <c r="S681">
        <v>236950</v>
      </c>
      <c r="T681" t="s">
        <v>212</v>
      </c>
      <c r="U681" s="56" t="str">
        <f>IFERROR(VLOOKUP(H681,'FIN CAL LOOKUP'!A:J,7,1),"")</f>
        <v/>
      </c>
      <c r="V681" s="56" t="str">
        <f>IFERROR(VLOOKUP(I681,'FIN CAL LOOKUP'!B:K,9,1),"")</f>
        <v/>
      </c>
      <c r="W681" s="56" t="str">
        <f>IFERROR(VLOOKUP(S681,'Active Employees '!B:R,17,0),"NA")</f>
        <v>IT</v>
      </c>
    </row>
    <row r="682" spans="1:23" x14ac:dyDescent="0.25">
      <c r="A682" t="s">
        <v>910</v>
      </c>
      <c r="B682" t="s">
        <v>911</v>
      </c>
      <c r="C682" t="s">
        <v>585</v>
      </c>
      <c r="D682">
        <v>4787735</v>
      </c>
      <c r="E682" t="s">
        <v>63</v>
      </c>
      <c r="F682" t="s">
        <v>1</v>
      </c>
      <c r="G682" t="s">
        <v>69</v>
      </c>
      <c r="H682" s="1">
        <v>44964</v>
      </c>
      <c r="I682" s="1">
        <v>44964</v>
      </c>
      <c r="J682" t="s">
        <v>115</v>
      </c>
      <c r="N682" t="s">
        <v>912</v>
      </c>
      <c r="O682" t="s">
        <v>19</v>
      </c>
      <c r="P682" t="s">
        <v>203</v>
      </c>
      <c r="Q682" t="s">
        <v>204</v>
      </c>
      <c r="S682">
        <v>324258</v>
      </c>
      <c r="U682" s="56" t="str">
        <f>IFERROR(VLOOKUP(H682,'FIN CAL LOOKUP'!A:J,7,1),"")</f>
        <v>FEB, FY23</v>
      </c>
      <c r="V682" s="56" t="str">
        <f>IFERROR(VLOOKUP(I682,'FIN CAL LOOKUP'!B:K,9,1),"")</f>
        <v>Q3, FY23</v>
      </c>
      <c r="W682" s="56" t="str">
        <f>IFERROR(VLOOKUP(S682,'Active Employees '!B:R,17,0),"NA")</f>
        <v>Property and Store Development</v>
      </c>
    </row>
    <row r="683" spans="1:23" x14ac:dyDescent="0.25">
      <c r="A683" t="s">
        <v>1186</v>
      </c>
      <c r="B683" t="s">
        <v>1187</v>
      </c>
      <c r="C683" t="s">
        <v>585</v>
      </c>
      <c r="D683">
        <v>4787735</v>
      </c>
      <c r="E683" t="s">
        <v>63</v>
      </c>
      <c r="F683" t="s">
        <v>1</v>
      </c>
      <c r="G683" t="s">
        <v>69</v>
      </c>
      <c r="H683" s="1">
        <v>44943</v>
      </c>
      <c r="I683" s="1">
        <v>44943</v>
      </c>
      <c r="J683" t="s">
        <v>115</v>
      </c>
      <c r="N683" t="s">
        <v>1188</v>
      </c>
      <c r="O683" t="s">
        <v>19</v>
      </c>
      <c r="P683" t="s">
        <v>347</v>
      </c>
      <c r="Q683" t="s">
        <v>703</v>
      </c>
      <c r="R683"/>
      <c r="S683">
        <v>239383</v>
      </c>
      <c r="U683" s="56" t="str">
        <f>IFERROR(VLOOKUP(H683,'FIN CAL LOOKUP'!A:J,7,1),"")</f>
        <v>JAN, FY23</v>
      </c>
      <c r="V683" s="56" t="str">
        <f>IFERROR(VLOOKUP(I683,'FIN CAL LOOKUP'!B:K,9,1),"")</f>
        <v>Q3, FY23</v>
      </c>
      <c r="W683" s="56" t="str">
        <f>IFERROR(VLOOKUP(S683,'Active Employees '!B:R,17,0),"NA")</f>
        <v>Property and Store Development</v>
      </c>
    </row>
    <row r="684" spans="1:23" x14ac:dyDescent="0.25">
      <c r="A684" t="s">
        <v>1359</v>
      </c>
      <c r="B684" t="s">
        <v>1360</v>
      </c>
      <c r="C684" t="s">
        <v>585</v>
      </c>
      <c r="D684">
        <v>4787735</v>
      </c>
      <c r="E684" t="s">
        <v>63</v>
      </c>
      <c r="F684" t="s">
        <v>1</v>
      </c>
      <c r="G684" t="s">
        <v>69</v>
      </c>
      <c r="H684" s="1">
        <v>44886</v>
      </c>
      <c r="I684" s="1">
        <v>44886</v>
      </c>
      <c r="J684" t="s">
        <v>557</v>
      </c>
      <c r="N684" t="s">
        <v>658</v>
      </c>
      <c r="O684" t="s">
        <v>13</v>
      </c>
      <c r="P684" t="s">
        <v>629</v>
      </c>
      <c r="Q684" t="s">
        <v>630</v>
      </c>
      <c r="R684"/>
      <c r="S684">
        <v>323143</v>
      </c>
      <c r="U684" s="56" t="str">
        <f>IFERROR(VLOOKUP(H684,'FIN CAL LOOKUP'!A:J,7,1),"")</f>
        <v>NOV, FY23</v>
      </c>
      <c r="V684" s="56" t="str">
        <f>IFERROR(VLOOKUP(I684,'FIN CAL LOOKUP'!B:K,9,1),"")</f>
        <v>Q2, FY23</v>
      </c>
      <c r="W684" s="56" t="str">
        <f>IFERROR(VLOOKUP(S684,'Active Employees '!B:R,17,0),"NA")</f>
        <v>NA</v>
      </c>
    </row>
    <row r="685" spans="1:23" x14ac:dyDescent="0.25">
      <c r="A685" t="s">
        <v>1115</v>
      </c>
      <c r="B685" t="s">
        <v>1116</v>
      </c>
      <c r="C685" t="s">
        <v>585</v>
      </c>
      <c r="D685">
        <v>4787735</v>
      </c>
      <c r="E685" t="s">
        <v>63</v>
      </c>
      <c r="F685" t="s">
        <v>29</v>
      </c>
      <c r="H685" s="1"/>
      <c r="I685" s="1"/>
      <c r="J685" t="s">
        <v>205</v>
      </c>
      <c r="N685" t="s">
        <v>116</v>
      </c>
      <c r="O685" t="s">
        <v>19</v>
      </c>
      <c r="R685"/>
      <c r="U685" s="56" t="str">
        <f>IFERROR(VLOOKUP(H685,'FIN CAL LOOKUP'!A:J,7,1),"")</f>
        <v/>
      </c>
      <c r="V685" s="56" t="str">
        <f>IFERROR(VLOOKUP(I685,'FIN CAL LOOKUP'!B:K,9,1),"")</f>
        <v/>
      </c>
      <c r="W685" s="56" t="str">
        <f>IFERROR(VLOOKUP(S685,'Active Employees '!B:R,17,0),"NA")</f>
        <v>NA</v>
      </c>
    </row>
    <row r="686" spans="1:23" x14ac:dyDescent="0.25">
      <c r="A686" t="s">
        <v>1209</v>
      </c>
      <c r="B686" t="s">
        <v>1210</v>
      </c>
      <c r="C686" t="s">
        <v>585</v>
      </c>
      <c r="D686">
        <v>4787735</v>
      </c>
      <c r="E686" t="s">
        <v>63</v>
      </c>
      <c r="F686" t="s">
        <v>1</v>
      </c>
      <c r="G686" t="s">
        <v>69</v>
      </c>
      <c r="H686" s="1">
        <v>45100</v>
      </c>
      <c r="I686" s="1">
        <v>45100</v>
      </c>
      <c r="J686" t="s">
        <v>115</v>
      </c>
      <c r="N686" t="s">
        <v>912</v>
      </c>
      <c r="O686" t="s">
        <v>15418</v>
      </c>
      <c r="P686" t="s">
        <v>203</v>
      </c>
      <c r="Q686" t="s">
        <v>204</v>
      </c>
      <c r="R686" t="s">
        <v>67</v>
      </c>
      <c r="S686">
        <v>297919</v>
      </c>
      <c r="T686" t="s">
        <v>1209</v>
      </c>
      <c r="U686" s="56" t="str">
        <f>IFERROR(VLOOKUP(H686,'FIN CAL LOOKUP'!A:J,7,1),"")</f>
        <v>JUN, FY23</v>
      </c>
      <c r="V686" s="56" t="str">
        <f>IFERROR(VLOOKUP(I686,'FIN CAL LOOKUP'!B:K,9,1),"")</f>
        <v>Q4, FY23</v>
      </c>
      <c r="W686" s="56" t="str">
        <f>IFERROR(VLOOKUP(S686,'Active Employees '!B:R,17,0),"NA")</f>
        <v>Property and Store Development</v>
      </c>
    </row>
    <row r="687" spans="1:23" x14ac:dyDescent="0.25">
      <c r="A687" t="s">
        <v>555</v>
      </c>
      <c r="B687" t="s">
        <v>556</v>
      </c>
      <c r="C687" t="s">
        <v>585</v>
      </c>
      <c r="D687">
        <v>4787735</v>
      </c>
      <c r="E687" t="s">
        <v>63</v>
      </c>
      <c r="F687" t="s">
        <v>1</v>
      </c>
      <c r="G687" t="s">
        <v>69</v>
      </c>
      <c r="H687" s="1">
        <v>44918</v>
      </c>
      <c r="I687" s="1">
        <v>44918</v>
      </c>
      <c r="J687" t="s">
        <v>557</v>
      </c>
      <c r="N687" t="s">
        <v>738</v>
      </c>
      <c r="O687" t="s">
        <v>13</v>
      </c>
      <c r="P687" t="s">
        <v>559</v>
      </c>
      <c r="Q687" t="s">
        <v>630</v>
      </c>
      <c r="R687" t="s">
        <v>67</v>
      </c>
      <c r="S687">
        <v>327314</v>
      </c>
      <c r="T687" t="s">
        <v>555</v>
      </c>
      <c r="U687" s="56" t="str">
        <f>IFERROR(VLOOKUP(H687,'FIN CAL LOOKUP'!A:J,7,1),"")</f>
        <v>DEC, FY23</v>
      </c>
      <c r="V687" s="56" t="str">
        <f>IFERROR(VLOOKUP(I687,'FIN CAL LOOKUP'!B:K,9,1),"")</f>
        <v>Q2, FY23</v>
      </c>
      <c r="W687" s="56" t="str">
        <f>IFERROR(VLOOKUP(S687,'Active Employees '!B:R,17,0),"NA")</f>
        <v>eCommerce &amp; Omni Channel</v>
      </c>
    </row>
    <row r="688" spans="1:23" x14ac:dyDescent="0.25">
      <c r="A688" t="s">
        <v>639</v>
      </c>
      <c r="B688" t="s">
        <v>640</v>
      </c>
      <c r="C688" t="s">
        <v>585</v>
      </c>
      <c r="D688">
        <v>4787735</v>
      </c>
      <c r="E688" t="s">
        <v>63</v>
      </c>
      <c r="F688" t="s">
        <v>29</v>
      </c>
      <c r="H688" s="1"/>
      <c r="I688" s="1"/>
      <c r="J688" t="s">
        <v>160</v>
      </c>
      <c r="N688" t="s">
        <v>15421</v>
      </c>
      <c r="O688" t="s">
        <v>18</v>
      </c>
      <c r="P688" t="s">
        <v>468</v>
      </c>
      <c r="Q688" t="s">
        <v>765</v>
      </c>
      <c r="R688" t="s">
        <v>67</v>
      </c>
      <c r="S688">
        <v>312716</v>
      </c>
      <c r="T688" t="s">
        <v>639</v>
      </c>
      <c r="U688" s="56" t="str">
        <f>IFERROR(VLOOKUP(H688,'FIN CAL LOOKUP'!A:J,7,1),"")</f>
        <v/>
      </c>
      <c r="V688" s="56" t="str">
        <f>IFERROR(VLOOKUP(I688,'FIN CAL LOOKUP'!B:K,9,1),"")</f>
        <v/>
      </c>
      <c r="W688" s="56" t="str">
        <f>IFERROR(VLOOKUP(S688,'Active Employees '!B:R,17,0),"NA")</f>
        <v>Marketing</v>
      </c>
    </row>
    <row r="689" spans="1:23" x14ac:dyDescent="0.25">
      <c r="A689" t="s">
        <v>561</v>
      </c>
      <c r="B689" t="s">
        <v>562</v>
      </c>
      <c r="C689" t="s">
        <v>585</v>
      </c>
      <c r="D689">
        <v>4787735</v>
      </c>
      <c r="E689" t="s">
        <v>63</v>
      </c>
      <c r="F689" t="s">
        <v>1</v>
      </c>
      <c r="G689" t="s">
        <v>69</v>
      </c>
      <c r="H689" s="1">
        <v>44895</v>
      </c>
      <c r="I689" s="1">
        <v>44896</v>
      </c>
      <c r="J689" t="s">
        <v>564</v>
      </c>
      <c r="N689" t="s">
        <v>565</v>
      </c>
      <c r="O689" t="s">
        <v>15418</v>
      </c>
      <c r="P689" t="s">
        <v>203</v>
      </c>
      <c r="Q689" t="s">
        <v>204</v>
      </c>
      <c r="R689" t="s">
        <v>67</v>
      </c>
      <c r="S689">
        <v>228551</v>
      </c>
      <c r="T689" t="s">
        <v>561</v>
      </c>
      <c r="U689" s="56" t="str">
        <f>IFERROR(VLOOKUP(H689,'FIN CAL LOOKUP'!A:J,7,1),"")</f>
        <v>DEC, FY23</v>
      </c>
      <c r="V689" s="56" t="str">
        <f>IFERROR(VLOOKUP(I689,'FIN CAL LOOKUP'!B:K,9,1),"")</f>
        <v>Q2, FY23</v>
      </c>
      <c r="W689" s="56" t="str">
        <f>IFERROR(VLOOKUP(S689,'Active Employees '!B:R,17,0),"NA")</f>
        <v>Property and Store Development</v>
      </c>
    </row>
    <row r="690" spans="1:23" x14ac:dyDescent="0.25">
      <c r="A690" t="s">
        <v>560</v>
      </c>
      <c r="B690" t="s">
        <v>739</v>
      </c>
      <c r="C690" t="s">
        <v>585</v>
      </c>
      <c r="D690">
        <v>4787735</v>
      </c>
      <c r="E690" t="s">
        <v>63</v>
      </c>
      <c r="F690" t="s">
        <v>29</v>
      </c>
      <c r="H690" s="1"/>
      <c r="I690" s="1"/>
      <c r="J690" t="s">
        <v>160</v>
      </c>
      <c r="N690" t="s">
        <v>738</v>
      </c>
      <c r="O690" t="s">
        <v>13</v>
      </c>
      <c r="P690" t="s">
        <v>559</v>
      </c>
      <c r="Q690" t="s">
        <v>630</v>
      </c>
      <c r="R690" s="5" t="s">
        <v>67</v>
      </c>
      <c r="S690">
        <v>231599</v>
      </c>
      <c r="T690" t="s">
        <v>560</v>
      </c>
      <c r="U690" s="56" t="str">
        <f>IFERROR(VLOOKUP(H690,'FIN CAL LOOKUP'!A:J,7,1),"")</f>
        <v/>
      </c>
      <c r="V690" s="56" t="str">
        <f>IFERROR(VLOOKUP(I690,'FIN CAL LOOKUP'!B:K,9,1),"")</f>
        <v/>
      </c>
      <c r="W690" s="56" t="str">
        <f>IFERROR(VLOOKUP(S690,'Active Employees '!B:R,17,0),"NA")</f>
        <v>eCommerce &amp; Omni Channel</v>
      </c>
    </row>
    <row r="691" spans="1:23" x14ac:dyDescent="0.25">
      <c r="A691" t="s">
        <v>172</v>
      </c>
      <c r="B691" t="s">
        <v>173</v>
      </c>
      <c r="C691" t="s">
        <v>585</v>
      </c>
      <c r="D691">
        <v>4787735</v>
      </c>
      <c r="E691" t="s">
        <v>63</v>
      </c>
      <c r="F691" t="s">
        <v>29</v>
      </c>
      <c r="H691" s="1"/>
      <c r="I691" s="1"/>
      <c r="J691" t="s">
        <v>115</v>
      </c>
      <c r="N691" t="s">
        <v>116</v>
      </c>
      <c r="O691" t="s">
        <v>15418</v>
      </c>
      <c r="P691" t="s">
        <v>93</v>
      </c>
      <c r="Q691" t="s">
        <v>94</v>
      </c>
      <c r="R691" t="s">
        <v>67</v>
      </c>
      <c r="S691">
        <v>326975</v>
      </c>
      <c r="T691" t="s">
        <v>172</v>
      </c>
      <c r="U691" s="56" t="str">
        <f>IFERROR(VLOOKUP(H691,'FIN CAL LOOKUP'!A:J,7,1),"")</f>
        <v/>
      </c>
      <c r="V691" s="56" t="str">
        <f>IFERROR(VLOOKUP(I691,'FIN CAL LOOKUP'!B:K,9,1),"")</f>
        <v/>
      </c>
      <c r="W691" s="56" t="str">
        <f>IFERROR(VLOOKUP(S691,'Active Employees '!B:R,17,0),"NA")</f>
        <v>Property and Store Development</v>
      </c>
    </row>
    <row r="692" spans="1:23" x14ac:dyDescent="0.25">
      <c r="A692" t="s">
        <v>652</v>
      </c>
      <c r="B692" t="s">
        <v>653</v>
      </c>
      <c r="C692" t="s">
        <v>585</v>
      </c>
      <c r="D692">
        <v>4787735</v>
      </c>
      <c r="E692" t="s">
        <v>63</v>
      </c>
      <c r="F692" t="s">
        <v>29</v>
      </c>
      <c r="H692" s="1"/>
      <c r="I692" s="1"/>
      <c r="J692" t="s">
        <v>649</v>
      </c>
      <c r="N692" t="s">
        <v>654</v>
      </c>
      <c r="O692" t="s">
        <v>13</v>
      </c>
      <c r="P692" t="s">
        <v>655</v>
      </c>
      <c r="Q692" t="s">
        <v>162</v>
      </c>
      <c r="R692" t="s">
        <v>67</v>
      </c>
      <c r="S692">
        <v>218229</v>
      </c>
      <c r="T692" t="s">
        <v>652</v>
      </c>
      <c r="U692" s="56" t="str">
        <f>IFERROR(VLOOKUP(H692,'FIN CAL LOOKUP'!A:J,7,1),"")</f>
        <v/>
      </c>
      <c r="V692" s="56" t="str">
        <f>IFERROR(VLOOKUP(I692,'FIN CAL LOOKUP'!B:K,9,1),"")</f>
        <v/>
      </c>
      <c r="W692" s="56" t="str">
        <f>IFERROR(VLOOKUP(S692,'Active Employees '!B:R,17,0),"NA")</f>
        <v>eCommerce &amp; Omni Channel</v>
      </c>
    </row>
    <row r="693" spans="1:23" x14ac:dyDescent="0.25">
      <c r="A693" t="s">
        <v>635</v>
      </c>
      <c r="B693" t="s">
        <v>636</v>
      </c>
      <c r="C693" t="s">
        <v>585</v>
      </c>
      <c r="D693">
        <v>4787735</v>
      </c>
      <c r="E693" t="s">
        <v>63</v>
      </c>
      <c r="F693" t="s">
        <v>29</v>
      </c>
      <c r="H693" s="1"/>
      <c r="I693" s="1"/>
      <c r="J693" t="s">
        <v>628</v>
      </c>
      <c r="N693" t="s">
        <v>637</v>
      </c>
      <c r="O693" t="s">
        <v>18</v>
      </c>
      <c r="P693" t="s">
        <v>103</v>
      </c>
      <c r="Q693" t="s">
        <v>638</v>
      </c>
      <c r="R693" t="s">
        <v>67</v>
      </c>
      <c r="S693">
        <v>324195</v>
      </c>
      <c r="T693" t="s">
        <v>635</v>
      </c>
      <c r="U693" s="56" t="str">
        <f>IFERROR(VLOOKUP(H693,'FIN CAL LOOKUP'!A:J,7,1),"")</f>
        <v/>
      </c>
      <c r="V693" s="56" t="str">
        <f>IFERROR(VLOOKUP(I693,'FIN CAL LOOKUP'!B:K,9,1),"")</f>
        <v/>
      </c>
      <c r="W693" s="56" t="str">
        <f>IFERROR(VLOOKUP(S693,'Active Employees '!B:R,17,0),"NA")</f>
        <v>eCommerce &amp; Omni Channel</v>
      </c>
    </row>
    <row r="694" spans="1:23" x14ac:dyDescent="0.25">
      <c r="A694" t="s">
        <v>661</v>
      </c>
      <c r="B694" t="s">
        <v>662</v>
      </c>
      <c r="C694" t="s">
        <v>585</v>
      </c>
      <c r="D694">
        <v>4787735</v>
      </c>
      <c r="E694" t="s">
        <v>63</v>
      </c>
      <c r="F694" t="s">
        <v>29</v>
      </c>
      <c r="H694" s="1"/>
      <c r="I694" s="1"/>
      <c r="J694" t="s">
        <v>623</v>
      </c>
      <c r="N694" t="s">
        <v>643</v>
      </c>
      <c r="O694" t="s">
        <v>13</v>
      </c>
      <c r="P694" t="s">
        <v>644</v>
      </c>
      <c r="Q694" t="s">
        <v>645</v>
      </c>
      <c r="R694" t="s">
        <v>67</v>
      </c>
      <c r="S694">
        <v>305326</v>
      </c>
      <c r="T694" t="s">
        <v>661</v>
      </c>
      <c r="U694" s="56" t="str">
        <f>IFERROR(VLOOKUP(H694,'FIN CAL LOOKUP'!A:J,7,1),"")</f>
        <v/>
      </c>
      <c r="V694" s="56" t="str">
        <f>IFERROR(VLOOKUP(I694,'FIN CAL LOOKUP'!B:K,9,1),"")</f>
        <v/>
      </c>
      <c r="W694" s="56" t="str">
        <f>IFERROR(VLOOKUP(S694,'Active Employees '!B:R,17,0),"NA")</f>
        <v>eCommerce &amp; Omni Channel</v>
      </c>
    </row>
    <row r="695" spans="1:23" x14ac:dyDescent="0.25">
      <c r="A695" t="s">
        <v>293</v>
      </c>
      <c r="B695" t="s">
        <v>294</v>
      </c>
      <c r="C695" t="s">
        <v>585</v>
      </c>
      <c r="D695">
        <v>4787735</v>
      </c>
      <c r="E695" t="s">
        <v>63</v>
      </c>
      <c r="F695" t="s">
        <v>1</v>
      </c>
      <c r="G695" t="s">
        <v>69</v>
      </c>
      <c r="H695" s="1">
        <v>44888</v>
      </c>
      <c r="I695" s="1">
        <v>44888</v>
      </c>
      <c r="J695" t="s">
        <v>115</v>
      </c>
      <c r="N695" t="s">
        <v>296</v>
      </c>
      <c r="O695" t="s">
        <v>15418</v>
      </c>
      <c r="P695" t="s">
        <v>93</v>
      </c>
      <c r="Q695" t="s">
        <v>194</v>
      </c>
      <c r="R695" t="s">
        <v>67</v>
      </c>
      <c r="S695">
        <v>312984</v>
      </c>
      <c r="T695" t="s">
        <v>297</v>
      </c>
      <c r="U695" s="56" t="str">
        <f>IFERROR(VLOOKUP(H695,'FIN CAL LOOKUP'!A:J,7,1),"")</f>
        <v>NOV, FY23</v>
      </c>
      <c r="V695" s="56" t="str">
        <f>IFERROR(VLOOKUP(I695,'FIN CAL LOOKUP'!B:K,9,1),"")</f>
        <v>Q2, FY23</v>
      </c>
      <c r="W695" s="56" t="str">
        <f>IFERROR(VLOOKUP(S695,'Active Employees '!B:R,17,0),"NA")</f>
        <v>Property and Store Development</v>
      </c>
    </row>
    <row r="696" spans="1:23" x14ac:dyDescent="0.25">
      <c r="A696" t="s">
        <v>549</v>
      </c>
      <c r="B696" t="s">
        <v>550</v>
      </c>
      <c r="C696" t="s">
        <v>585</v>
      </c>
      <c r="D696">
        <v>4787735</v>
      </c>
      <c r="E696" t="s">
        <v>63</v>
      </c>
      <c r="F696" t="s">
        <v>2</v>
      </c>
      <c r="H696" s="1">
        <v>44937</v>
      </c>
      <c r="I696" s="1"/>
      <c r="J696" t="s">
        <v>551</v>
      </c>
      <c r="N696" t="s">
        <v>296</v>
      </c>
      <c r="O696" t="s">
        <v>15418</v>
      </c>
      <c r="P696" t="s">
        <v>93</v>
      </c>
      <c r="Q696" t="s">
        <v>194</v>
      </c>
      <c r="R696" t="s">
        <v>67</v>
      </c>
      <c r="S696">
        <v>314827</v>
      </c>
      <c r="T696" t="s">
        <v>549</v>
      </c>
      <c r="U696" s="56" t="str">
        <f>IFERROR(VLOOKUP(H696,'FIN CAL LOOKUP'!A:J,7,1),"")</f>
        <v>JAN, FY23</v>
      </c>
      <c r="V696" s="56" t="str">
        <f>IFERROR(VLOOKUP(I696,'FIN CAL LOOKUP'!B:K,9,1),"")</f>
        <v/>
      </c>
      <c r="W696" s="56" t="str">
        <f>IFERROR(VLOOKUP(S696,'Active Employees '!B:R,17,0),"NA")</f>
        <v>Property and Store Development</v>
      </c>
    </row>
    <row r="697" spans="1:23" x14ac:dyDescent="0.25">
      <c r="A697" t="s">
        <v>641</v>
      </c>
      <c r="B697" t="s">
        <v>642</v>
      </c>
      <c r="C697" t="s">
        <v>585</v>
      </c>
      <c r="D697">
        <v>4787735</v>
      </c>
      <c r="E697" t="s">
        <v>63</v>
      </c>
      <c r="F697" t="s">
        <v>29</v>
      </c>
      <c r="H697" s="1"/>
      <c r="I697" s="1"/>
      <c r="J697" t="s">
        <v>623</v>
      </c>
      <c r="N697" t="s">
        <v>643</v>
      </c>
      <c r="O697" t="s">
        <v>13</v>
      </c>
      <c r="P697" t="s">
        <v>644</v>
      </c>
      <c r="Q697" t="s">
        <v>645</v>
      </c>
      <c r="R697" t="s">
        <v>67</v>
      </c>
      <c r="S697">
        <v>237223</v>
      </c>
      <c r="T697" t="s">
        <v>646</v>
      </c>
      <c r="U697" s="56" t="str">
        <f>IFERROR(VLOOKUP(H697,'FIN CAL LOOKUP'!A:J,7,1),"")</f>
        <v/>
      </c>
      <c r="V697" s="56" t="str">
        <f>IFERROR(VLOOKUP(I697,'FIN CAL LOOKUP'!B:K,9,1),"")</f>
        <v/>
      </c>
      <c r="W697" s="56" t="str">
        <f>IFERROR(VLOOKUP(S697,'Active Employees '!B:R,17,0),"NA")</f>
        <v>eCommerce &amp; Omni Channel</v>
      </c>
    </row>
    <row r="698" spans="1:23" x14ac:dyDescent="0.25">
      <c r="A698" t="s">
        <v>656</v>
      </c>
      <c r="B698" t="s">
        <v>657</v>
      </c>
      <c r="C698" t="s">
        <v>585</v>
      </c>
      <c r="D698">
        <v>4787735</v>
      </c>
      <c r="E698" t="s">
        <v>63</v>
      </c>
      <c r="F698" t="s">
        <v>29</v>
      </c>
      <c r="H698" s="1"/>
      <c r="I698" s="1"/>
      <c r="J698" t="s">
        <v>623</v>
      </c>
      <c r="N698" t="s">
        <v>643</v>
      </c>
      <c r="O698" t="s">
        <v>13</v>
      </c>
      <c r="P698" t="s">
        <v>644</v>
      </c>
      <c r="Q698" t="s">
        <v>645</v>
      </c>
      <c r="R698" t="s">
        <v>67</v>
      </c>
      <c r="S698">
        <v>240591</v>
      </c>
      <c r="T698" t="s">
        <v>656</v>
      </c>
      <c r="U698" s="56" t="str">
        <f>IFERROR(VLOOKUP(H698,'FIN CAL LOOKUP'!A:J,7,1),"")</f>
        <v/>
      </c>
      <c r="V698" s="56" t="str">
        <f>IFERROR(VLOOKUP(I698,'FIN CAL LOOKUP'!B:K,9,1),"")</f>
        <v/>
      </c>
      <c r="W698" s="56" t="str">
        <f>IFERROR(VLOOKUP(S698,'Active Employees '!B:R,17,0),"NA")</f>
        <v>eCommerce &amp; Omni Channel</v>
      </c>
    </row>
    <row r="699" spans="1:23" x14ac:dyDescent="0.25">
      <c r="A699" t="s">
        <v>621</v>
      </c>
      <c r="B699" t="s">
        <v>622</v>
      </c>
      <c r="C699" t="s">
        <v>585</v>
      </c>
      <c r="D699">
        <v>4787735</v>
      </c>
      <c r="E699" t="s">
        <v>63</v>
      </c>
      <c r="F699" t="s">
        <v>29</v>
      </c>
      <c r="H699" s="1"/>
      <c r="I699" s="1"/>
      <c r="J699" t="s">
        <v>623</v>
      </c>
      <c r="N699" t="s">
        <v>558</v>
      </c>
      <c r="O699" t="s">
        <v>13</v>
      </c>
      <c r="P699" t="s">
        <v>559</v>
      </c>
      <c r="Q699" t="s">
        <v>624</v>
      </c>
      <c r="R699" t="s">
        <v>67</v>
      </c>
      <c r="S699">
        <v>325608</v>
      </c>
      <c r="T699" t="s">
        <v>621</v>
      </c>
      <c r="U699" s="56" t="str">
        <f>IFERROR(VLOOKUP(H699,'FIN CAL LOOKUP'!A:J,7,1),"")</f>
        <v/>
      </c>
      <c r="V699" s="56" t="str">
        <f>IFERROR(VLOOKUP(I699,'FIN CAL LOOKUP'!B:K,9,1),"")</f>
        <v/>
      </c>
      <c r="W699" s="56" t="str">
        <f>IFERROR(VLOOKUP(S699,'Active Employees '!B:R,17,0),"NA")</f>
        <v>eCommerce &amp; Omni Channel</v>
      </c>
    </row>
    <row r="700" spans="1:23" x14ac:dyDescent="0.25">
      <c r="A700" t="s">
        <v>631</v>
      </c>
      <c r="B700" t="s">
        <v>632</v>
      </c>
      <c r="C700" t="s">
        <v>585</v>
      </c>
      <c r="D700">
        <v>4787735</v>
      </c>
      <c r="E700" t="s">
        <v>63</v>
      </c>
      <c r="F700" t="s">
        <v>29</v>
      </c>
      <c r="H700" s="1"/>
      <c r="I700" s="1"/>
      <c r="J700" t="s">
        <v>160</v>
      </c>
      <c r="N700" t="s">
        <v>633</v>
      </c>
      <c r="O700" t="s">
        <v>13</v>
      </c>
      <c r="P700" t="s">
        <v>559</v>
      </c>
      <c r="Q700" t="s">
        <v>630</v>
      </c>
      <c r="R700" t="s">
        <v>67</v>
      </c>
      <c r="S700">
        <v>232850</v>
      </c>
      <c r="T700" t="s">
        <v>634</v>
      </c>
      <c r="U700" s="56" t="str">
        <f>IFERROR(VLOOKUP(H700,'FIN CAL LOOKUP'!A:J,7,1),"")</f>
        <v/>
      </c>
      <c r="V700" s="56" t="str">
        <f>IFERROR(VLOOKUP(I700,'FIN CAL LOOKUP'!B:K,9,1),"")</f>
        <v/>
      </c>
      <c r="W700" s="56" t="str">
        <f>IFERROR(VLOOKUP(S700,'Active Employees '!B:R,17,0),"NA")</f>
        <v>eCommerce &amp; Omni Channel</v>
      </c>
    </row>
    <row r="701" spans="1:23" x14ac:dyDescent="0.25">
      <c r="A701" t="s">
        <v>199</v>
      </c>
      <c r="B701" t="s">
        <v>200</v>
      </c>
      <c r="C701" t="s">
        <v>585</v>
      </c>
      <c r="D701">
        <v>4787735</v>
      </c>
      <c r="E701" t="s">
        <v>63</v>
      </c>
      <c r="F701" t="s">
        <v>1</v>
      </c>
      <c r="G701" t="s">
        <v>69</v>
      </c>
      <c r="H701" s="1">
        <v>44891</v>
      </c>
      <c r="I701" s="1">
        <v>44891</v>
      </c>
      <c r="J701" t="s">
        <v>201</v>
      </c>
      <c r="N701" t="s">
        <v>202</v>
      </c>
      <c r="O701" t="s">
        <v>15418</v>
      </c>
      <c r="P701" t="s">
        <v>203</v>
      </c>
      <c r="Q701" t="s">
        <v>204</v>
      </c>
      <c r="R701" t="s">
        <v>67</v>
      </c>
      <c r="S701">
        <v>232262</v>
      </c>
      <c r="T701" t="s">
        <v>199</v>
      </c>
      <c r="U701" s="56" t="str">
        <f>IFERROR(VLOOKUP(H701,'FIN CAL LOOKUP'!A:J,7,1),"")</f>
        <v>NOV, FY23</v>
      </c>
      <c r="V701" s="56" t="str">
        <f>IFERROR(VLOOKUP(I701,'FIN CAL LOOKUP'!B:K,9,1),"")</f>
        <v>Q2, FY23</v>
      </c>
      <c r="W701" s="56" t="str">
        <f>IFERROR(VLOOKUP(S701,'Active Employees '!B:R,17,0),"NA")</f>
        <v>Property and Store Development</v>
      </c>
    </row>
    <row r="702" spans="1:23" x14ac:dyDescent="0.25">
      <c r="A702" t="s">
        <v>111</v>
      </c>
      <c r="B702" t="s">
        <v>112</v>
      </c>
      <c r="C702" t="s">
        <v>585</v>
      </c>
      <c r="D702">
        <v>4787735</v>
      </c>
      <c r="E702" t="s">
        <v>63</v>
      </c>
      <c r="F702" t="s">
        <v>1</v>
      </c>
      <c r="G702" t="s">
        <v>69</v>
      </c>
      <c r="H702" s="1">
        <v>44951</v>
      </c>
      <c r="I702" s="1">
        <v>45034</v>
      </c>
      <c r="J702" t="s">
        <v>115</v>
      </c>
      <c r="N702" t="s">
        <v>116</v>
      </c>
      <c r="O702" t="s">
        <v>15418</v>
      </c>
      <c r="P702" t="s">
        <v>93</v>
      </c>
      <c r="Q702" t="s">
        <v>94</v>
      </c>
      <c r="R702" t="s">
        <v>67</v>
      </c>
      <c r="S702">
        <v>312552</v>
      </c>
      <c r="T702" t="s">
        <v>111</v>
      </c>
      <c r="U702" s="56" t="str">
        <f>IFERROR(VLOOKUP(H702,'FIN CAL LOOKUP'!A:J,7,1),"")</f>
        <v>FEB, FY23</v>
      </c>
      <c r="V702" s="56" t="str">
        <f>IFERROR(VLOOKUP(I702,'FIN CAL LOOKUP'!B:K,9,1),"")</f>
        <v>Q4, FY23</v>
      </c>
      <c r="W702" s="56" t="str">
        <f>IFERROR(VLOOKUP(S702,'Active Employees '!B:R,17,0),"NA")</f>
        <v>Property and Store Development</v>
      </c>
    </row>
    <row r="703" spans="1:23" x14ac:dyDescent="0.25">
      <c r="A703" t="s">
        <v>659</v>
      </c>
      <c r="B703" t="s">
        <v>660</v>
      </c>
      <c r="C703" t="s">
        <v>585</v>
      </c>
      <c r="D703">
        <v>4787735</v>
      </c>
      <c r="E703" t="s">
        <v>63</v>
      </c>
      <c r="F703" t="s">
        <v>29</v>
      </c>
      <c r="H703" s="1"/>
      <c r="I703" s="1"/>
      <c r="J703" t="s">
        <v>628</v>
      </c>
      <c r="N703" t="s">
        <v>637</v>
      </c>
      <c r="O703" t="s">
        <v>18</v>
      </c>
      <c r="P703" t="s">
        <v>103</v>
      </c>
      <c r="Q703" t="s">
        <v>638</v>
      </c>
      <c r="R703" t="s">
        <v>67</v>
      </c>
      <c r="S703">
        <v>317899</v>
      </c>
      <c r="T703" t="s">
        <v>659</v>
      </c>
      <c r="U703" s="56" t="str">
        <f>IFERROR(VLOOKUP(H703,'FIN CAL LOOKUP'!A:J,7,1),"")</f>
        <v/>
      </c>
      <c r="V703" s="56" t="str">
        <f>IFERROR(VLOOKUP(I703,'FIN CAL LOOKUP'!B:K,9,1),"")</f>
        <v/>
      </c>
      <c r="W703" s="56" t="str">
        <f>IFERROR(VLOOKUP(S703,'Active Employees '!B:R,17,0),"NA")</f>
        <v>eCommerce &amp; Omni Channel</v>
      </c>
    </row>
    <row r="704" spans="1:23" x14ac:dyDescent="0.25">
      <c r="A704" t="s">
        <v>348</v>
      </c>
      <c r="B704" t="s">
        <v>387</v>
      </c>
      <c r="C704" t="s">
        <v>585</v>
      </c>
      <c r="D704">
        <v>4787735</v>
      </c>
      <c r="E704" t="s">
        <v>63</v>
      </c>
      <c r="F704" t="s">
        <v>1</v>
      </c>
      <c r="G704" t="s">
        <v>69</v>
      </c>
      <c r="H704" s="1">
        <v>44931</v>
      </c>
      <c r="I704" s="1">
        <v>44931</v>
      </c>
      <c r="J704" t="s">
        <v>388</v>
      </c>
      <c r="N704" t="s">
        <v>1469</v>
      </c>
      <c r="O704" t="s">
        <v>15418</v>
      </c>
      <c r="P704" t="s">
        <v>347</v>
      </c>
      <c r="Q704" t="s">
        <v>194</v>
      </c>
      <c r="R704" t="s">
        <v>67</v>
      </c>
      <c r="S704">
        <v>320467</v>
      </c>
      <c r="T704" t="s">
        <v>348</v>
      </c>
      <c r="U704" s="56" t="str">
        <f>IFERROR(VLOOKUP(H704,'FIN CAL LOOKUP'!A:J,7,1),"")</f>
        <v>JAN, FY23</v>
      </c>
      <c r="V704" s="56" t="str">
        <f>IFERROR(VLOOKUP(I704,'FIN CAL LOOKUP'!B:K,9,1),"")</f>
        <v>Q3, FY23</v>
      </c>
      <c r="W704" s="56" t="str">
        <f>IFERROR(VLOOKUP(S704,'Active Employees '!B:R,17,0),"NA")</f>
        <v>Property and Store Development</v>
      </c>
    </row>
    <row r="705" spans="1:23" x14ac:dyDescent="0.25">
      <c r="A705" t="s">
        <v>94</v>
      </c>
      <c r="B705" t="s">
        <v>1289</v>
      </c>
      <c r="C705" t="s">
        <v>585</v>
      </c>
      <c r="D705">
        <v>4787735</v>
      </c>
      <c r="E705" t="s">
        <v>63</v>
      </c>
      <c r="F705" t="s">
        <v>1</v>
      </c>
      <c r="G705" t="s">
        <v>69</v>
      </c>
      <c r="H705" s="1">
        <v>45083</v>
      </c>
      <c r="I705" s="1">
        <v>45083</v>
      </c>
      <c r="J705" t="s">
        <v>196</v>
      </c>
      <c r="N705" t="s">
        <v>1290</v>
      </c>
      <c r="O705" t="s">
        <v>15418</v>
      </c>
      <c r="P705" t="s">
        <v>93</v>
      </c>
      <c r="Q705" t="s">
        <v>194</v>
      </c>
      <c r="R705" t="s">
        <v>67</v>
      </c>
      <c r="S705">
        <v>236788</v>
      </c>
      <c r="T705" t="s">
        <v>94</v>
      </c>
      <c r="U705" s="56" t="str">
        <f>IFERROR(VLOOKUP(H705,'FIN CAL LOOKUP'!A:J,7,1),"")</f>
        <v>JUN, FY23</v>
      </c>
      <c r="V705" s="56" t="str">
        <f>IFERROR(VLOOKUP(I705,'FIN CAL LOOKUP'!B:K,9,1),"")</f>
        <v>Q4, FY23</v>
      </c>
      <c r="W705" s="56" t="str">
        <f>IFERROR(VLOOKUP(S705,'Active Employees '!B:R,17,0),"NA")</f>
        <v>Property and Store Development</v>
      </c>
    </row>
    <row r="706" spans="1:23" x14ac:dyDescent="0.25">
      <c r="A706" t="s">
        <v>1024</v>
      </c>
      <c r="B706" t="s">
        <v>1025</v>
      </c>
      <c r="C706" t="s">
        <v>585</v>
      </c>
      <c r="D706">
        <v>4787735</v>
      </c>
      <c r="E706" t="s">
        <v>63</v>
      </c>
      <c r="F706" t="s">
        <v>29</v>
      </c>
      <c r="H706" s="1"/>
      <c r="I706" s="1"/>
      <c r="J706" t="s">
        <v>628</v>
      </c>
      <c r="N706" t="s">
        <v>1026</v>
      </c>
      <c r="O706" t="s">
        <v>18</v>
      </c>
      <c r="P706" t="s">
        <v>103</v>
      </c>
      <c r="Q706" t="s">
        <v>1027</v>
      </c>
      <c r="R706" t="s">
        <v>67</v>
      </c>
      <c r="S706">
        <v>231954</v>
      </c>
      <c r="T706" t="s">
        <v>1024</v>
      </c>
      <c r="U706" s="56" t="str">
        <f>IFERROR(VLOOKUP(H706,'FIN CAL LOOKUP'!A:J,7,1),"")</f>
        <v/>
      </c>
      <c r="V706" s="56" t="str">
        <f>IFERROR(VLOOKUP(I706,'FIN CAL LOOKUP'!B:K,9,1),"")</f>
        <v/>
      </c>
      <c r="W706" s="56" t="str">
        <f>IFERROR(VLOOKUP(S706,'Active Employees '!B:R,17,0),"NA")</f>
        <v>eCommerce &amp; Omni Channel</v>
      </c>
    </row>
    <row r="707" spans="1:23" x14ac:dyDescent="0.25">
      <c r="A707" t="s">
        <v>731</v>
      </c>
      <c r="B707" t="s">
        <v>732</v>
      </c>
      <c r="C707" t="s">
        <v>585</v>
      </c>
      <c r="D707">
        <v>4787735</v>
      </c>
      <c r="E707" t="s">
        <v>63</v>
      </c>
      <c r="F707" t="s">
        <v>29</v>
      </c>
      <c r="H707" s="1"/>
      <c r="I707" s="1"/>
      <c r="J707" t="s">
        <v>649</v>
      </c>
      <c r="N707" t="s">
        <v>733</v>
      </c>
      <c r="O707" t="s">
        <v>18</v>
      </c>
      <c r="P707" t="s">
        <v>103</v>
      </c>
      <c r="Q707" t="s">
        <v>771</v>
      </c>
      <c r="R707" t="s">
        <v>67</v>
      </c>
      <c r="S707">
        <v>317967</v>
      </c>
      <c r="T707" t="s">
        <v>104</v>
      </c>
      <c r="U707" s="56" t="str">
        <f>IFERROR(VLOOKUP(H707,'FIN CAL LOOKUP'!A:J,7,1),"")</f>
        <v/>
      </c>
      <c r="V707" s="56" t="str">
        <f>IFERROR(VLOOKUP(I707,'FIN CAL LOOKUP'!B:K,9,1),"")</f>
        <v/>
      </c>
      <c r="W707" s="56" t="str">
        <f>IFERROR(VLOOKUP(S707,'Active Employees '!B:R,17,0),"NA")</f>
        <v>eCommerce &amp; Omni Channel</v>
      </c>
    </row>
    <row r="708" spans="1:23" x14ac:dyDescent="0.25">
      <c r="A708" t="s">
        <v>758</v>
      </c>
      <c r="B708" t="s">
        <v>759</v>
      </c>
      <c r="C708" t="s">
        <v>585</v>
      </c>
      <c r="D708">
        <v>4787735</v>
      </c>
      <c r="E708" t="s">
        <v>63</v>
      </c>
      <c r="F708" t="s">
        <v>29</v>
      </c>
      <c r="H708" s="1"/>
      <c r="I708" s="1"/>
      <c r="J708" t="s">
        <v>623</v>
      </c>
      <c r="N708" t="s">
        <v>760</v>
      </c>
      <c r="O708" t="s">
        <v>18</v>
      </c>
      <c r="P708" t="s">
        <v>103</v>
      </c>
      <c r="Q708" t="s">
        <v>104</v>
      </c>
      <c r="R708" t="s">
        <v>67</v>
      </c>
      <c r="S708">
        <v>321433</v>
      </c>
      <c r="T708" t="s">
        <v>696</v>
      </c>
      <c r="U708" s="56" t="str">
        <f>IFERROR(VLOOKUP(H708,'FIN CAL LOOKUP'!A:J,7,1),"")</f>
        <v/>
      </c>
      <c r="V708" s="56" t="str">
        <f>IFERROR(VLOOKUP(I708,'FIN CAL LOOKUP'!B:K,9,1),"")</f>
        <v/>
      </c>
      <c r="W708" s="56" t="str">
        <f>IFERROR(VLOOKUP(S708,'Active Employees '!B:R,17,0),"NA")</f>
        <v>eCommerce &amp; Omni Channel</v>
      </c>
    </row>
    <row r="709" spans="1:23" x14ac:dyDescent="0.25">
      <c r="A709" t="s">
        <v>796</v>
      </c>
      <c r="B709" t="s">
        <v>797</v>
      </c>
      <c r="C709" t="s">
        <v>585</v>
      </c>
      <c r="D709">
        <v>4787735</v>
      </c>
      <c r="E709" t="s">
        <v>63</v>
      </c>
      <c r="F709" t="s">
        <v>29</v>
      </c>
      <c r="H709" s="1"/>
      <c r="I709" s="1"/>
      <c r="J709" t="s">
        <v>351</v>
      </c>
      <c r="N709" t="s">
        <v>352</v>
      </c>
      <c r="O709" t="s">
        <v>13</v>
      </c>
      <c r="P709" t="s">
        <v>304</v>
      </c>
      <c r="Q709" t="s">
        <v>305</v>
      </c>
      <c r="R709" t="s">
        <v>67</v>
      </c>
      <c r="S709">
        <v>225218</v>
      </c>
      <c r="T709" t="s">
        <v>796</v>
      </c>
      <c r="U709" s="56" t="str">
        <f>IFERROR(VLOOKUP(H709,'FIN CAL LOOKUP'!A:J,7,1),"")</f>
        <v/>
      </c>
      <c r="V709" s="56" t="str">
        <f>IFERROR(VLOOKUP(I709,'FIN CAL LOOKUP'!B:K,9,1),"")</f>
        <v/>
      </c>
      <c r="W709" s="56" t="str">
        <f>IFERROR(VLOOKUP(S709,'Active Employees '!B:R,17,0),"NA")</f>
        <v>eCommerce &amp; Omni Channel</v>
      </c>
    </row>
    <row r="710" spans="1:23" x14ac:dyDescent="0.25">
      <c r="A710" t="s">
        <v>768</v>
      </c>
      <c r="B710" t="s">
        <v>769</v>
      </c>
      <c r="C710" t="s">
        <v>585</v>
      </c>
      <c r="D710">
        <v>4787735</v>
      </c>
      <c r="E710" t="s">
        <v>63</v>
      </c>
      <c r="F710" t="s">
        <v>29</v>
      </c>
      <c r="H710" s="1"/>
      <c r="I710" s="1"/>
      <c r="J710" t="s">
        <v>160</v>
      </c>
      <c r="N710" t="s">
        <v>770</v>
      </c>
      <c r="O710" t="s">
        <v>13</v>
      </c>
      <c r="Q710" t="s">
        <v>699</v>
      </c>
      <c r="R710" t="s">
        <v>67</v>
      </c>
      <c r="S710">
        <v>319731</v>
      </c>
      <c r="T710" t="s">
        <v>772</v>
      </c>
      <c r="U710" s="56" t="str">
        <f>IFERROR(VLOOKUP(H710,'FIN CAL LOOKUP'!A:J,7,1),"")</f>
        <v/>
      </c>
      <c r="V710" s="56" t="str">
        <f>IFERROR(VLOOKUP(I710,'FIN CAL LOOKUP'!B:K,9,1),"")</f>
        <v/>
      </c>
      <c r="W710" s="56" t="str">
        <f>IFERROR(VLOOKUP(S710,'Active Employees '!B:R,17,0),"NA")</f>
        <v>eCommerce &amp; Omni Channel</v>
      </c>
    </row>
    <row r="711" spans="1:23" x14ac:dyDescent="0.25">
      <c r="A711" t="s">
        <v>357</v>
      </c>
      <c r="B711" t="s">
        <v>358</v>
      </c>
      <c r="C711" t="s">
        <v>585</v>
      </c>
      <c r="D711">
        <v>4787735</v>
      </c>
      <c r="E711" t="s">
        <v>63</v>
      </c>
      <c r="F711" t="s">
        <v>29</v>
      </c>
      <c r="H711" s="1"/>
      <c r="I711" s="1"/>
      <c r="J711" t="s">
        <v>351</v>
      </c>
      <c r="N711" t="s">
        <v>359</v>
      </c>
      <c r="O711" t="s">
        <v>13</v>
      </c>
      <c r="P711" t="s">
        <v>304</v>
      </c>
      <c r="Q711" t="s">
        <v>305</v>
      </c>
      <c r="R711" s="5" t="s">
        <v>67</v>
      </c>
      <c r="S711">
        <v>232151</v>
      </c>
      <c r="T711" t="s">
        <v>357</v>
      </c>
      <c r="U711" s="56" t="str">
        <f>IFERROR(VLOOKUP(H711,'FIN CAL LOOKUP'!A:J,7,1),"")</f>
        <v/>
      </c>
      <c r="V711" s="56" t="str">
        <f>IFERROR(VLOOKUP(I711,'FIN CAL LOOKUP'!B:K,9,1),"")</f>
        <v/>
      </c>
      <c r="W711" s="56" t="str">
        <f>IFERROR(VLOOKUP(S711,'Active Employees '!B:R,17,0),"NA")</f>
        <v>eCommerce &amp; Omni Channel</v>
      </c>
    </row>
    <row r="712" spans="1:23" x14ac:dyDescent="0.25">
      <c r="A712" t="s">
        <v>355</v>
      </c>
      <c r="B712" t="s">
        <v>356</v>
      </c>
      <c r="C712" t="s">
        <v>585</v>
      </c>
      <c r="D712">
        <v>4787735</v>
      </c>
      <c r="E712" t="s">
        <v>63</v>
      </c>
      <c r="F712" t="s">
        <v>29</v>
      </c>
      <c r="H712" s="1"/>
      <c r="I712" s="1"/>
      <c r="J712" t="s">
        <v>351</v>
      </c>
      <c r="N712" t="s">
        <v>352</v>
      </c>
      <c r="O712" t="s">
        <v>13</v>
      </c>
      <c r="P712" t="s">
        <v>304</v>
      </c>
      <c r="Q712" t="s">
        <v>305</v>
      </c>
      <c r="R712" s="5" t="s">
        <v>67</v>
      </c>
      <c r="S712">
        <v>305938</v>
      </c>
      <c r="T712" t="s">
        <v>355</v>
      </c>
      <c r="U712" s="56" t="str">
        <f>IFERROR(VLOOKUP(H712,'FIN CAL LOOKUP'!A:J,7,1),"")</f>
        <v/>
      </c>
      <c r="V712" s="56" t="str">
        <f>IFERROR(VLOOKUP(I712,'FIN CAL LOOKUP'!B:K,9,1),"")</f>
        <v/>
      </c>
      <c r="W712" s="56" t="str">
        <f>IFERROR(VLOOKUP(S712,'Active Employees '!B:R,17,0),"NA")</f>
        <v>eCommerce &amp; Omni Channel</v>
      </c>
    </row>
    <row r="713" spans="1:23" x14ac:dyDescent="0.25">
      <c r="A713" t="s">
        <v>367</v>
      </c>
      <c r="B713" t="s">
        <v>368</v>
      </c>
      <c r="C713" t="s">
        <v>585</v>
      </c>
      <c r="D713">
        <v>4787735</v>
      </c>
      <c r="E713" t="s">
        <v>63</v>
      </c>
      <c r="F713" t="s">
        <v>29</v>
      </c>
      <c r="H713" s="1"/>
      <c r="I713" s="1"/>
      <c r="J713" t="s">
        <v>351</v>
      </c>
      <c r="N713" t="s">
        <v>352</v>
      </c>
      <c r="O713" t="s">
        <v>13</v>
      </c>
      <c r="P713" t="s">
        <v>304</v>
      </c>
      <c r="Q713" t="s">
        <v>305</v>
      </c>
      <c r="R713" t="s">
        <v>67</v>
      </c>
      <c r="S713">
        <v>298254</v>
      </c>
      <c r="T713" t="s">
        <v>367</v>
      </c>
      <c r="U713" s="56" t="str">
        <f>IFERROR(VLOOKUP(H713,'FIN CAL LOOKUP'!A:J,7,1),"")</f>
        <v/>
      </c>
      <c r="V713" s="56" t="str">
        <f>IFERROR(VLOOKUP(I713,'FIN CAL LOOKUP'!B:K,9,1),"")</f>
        <v/>
      </c>
      <c r="W713" s="56" t="str">
        <f>IFERROR(VLOOKUP(S713,'Active Employees '!B:R,17,0),"NA")</f>
        <v>eCommerce &amp; Omni Channel</v>
      </c>
    </row>
    <row r="714" spans="1:23" x14ac:dyDescent="0.25">
      <c r="A714" t="s">
        <v>762</v>
      </c>
      <c r="B714" t="s">
        <v>763</v>
      </c>
      <c r="C714" t="s">
        <v>585</v>
      </c>
      <c r="D714">
        <v>4787735</v>
      </c>
      <c r="E714" t="s">
        <v>63</v>
      </c>
      <c r="F714" t="s">
        <v>29</v>
      </c>
      <c r="H714" s="1"/>
      <c r="I714" s="1"/>
      <c r="J714" t="s">
        <v>651</v>
      </c>
      <c r="N714" t="s">
        <v>764</v>
      </c>
      <c r="O714" t="s">
        <v>18</v>
      </c>
      <c r="P714" t="s">
        <v>468</v>
      </c>
      <c r="Q714" t="s">
        <v>699</v>
      </c>
      <c r="R714" t="s">
        <v>67</v>
      </c>
      <c r="S714">
        <v>316506</v>
      </c>
      <c r="T714" t="s">
        <v>765</v>
      </c>
      <c r="U714" s="56" t="str">
        <f>IFERROR(VLOOKUP(H714,'FIN CAL LOOKUP'!A:J,7,1),"")</f>
        <v/>
      </c>
      <c r="V714" s="56" t="str">
        <f>IFERROR(VLOOKUP(I714,'FIN CAL LOOKUP'!B:K,9,1),"")</f>
        <v/>
      </c>
      <c r="W714" s="56" t="str">
        <f>IFERROR(VLOOKUP(S714,'Active Employees '!B:R,17,0),"NA")</f>
        <v>Marketing</v>
      </c>
    </row>
    <row r="715" spans="1:23" x14ac:dyDescent="0.25">
      <c r="A715" t="s">
        <v>624</v>
      </c>
      <c r="B715" t="s">
        <v>737</v>
      </c>
      <c r="C715" t="s">
        <v>585</v>
      </c>
      <c r="D715">
        <v>4787735</v>
      </c>
      <c r="E715" t="s">
        <v>63</v>
      </c>
      <c r="F715" t="s">
        <v>29</v>
      </c>
      <c r="H715" s="1"/>
      <c r="I715" s="1"/>
      <c r="J715" t="s">
        <v>628</v>
      </c>
      <c r="N715" t="s">
        <v>738</v>
      </c>
      <c r="O715" t="s">
        <v>13</v>
      </c>
      <c r="P715" t="s">
        <v>559</v>
      </c>
      <c r="Q715" t="s">
        <v>630</v>
      </c>
      <c r="R715" s="5" t="s">
        <v>67</v>
      </c>
      <c r="S715">
        <v>215865</v>
      </c>
      <c r="T715" t="s">
        <v>624</v>
      </c>
      <c r="U715" s="56" t="str">
        <f>IFERROR(VLOOKUP(H715,'FIN CAL LOOKUP'!A:J,7,1),"")</f>
        <v/>
      </c>
      <c r="V715" s="56" t="str">
        <f>IFERROR(VLOOKUP(I715,'FIN CAL LOOKUP'!B:K,9,1),"")</f>
        <v/>
      </c>
      <c r="W715" s="56" t="str">
        <f>IFERROR(VLOOKUP(S715,'Active Employees '!B:R,17,0),"NA")</f>
        <v>eCommerce &amp; Omni Channel</v>
      </c>
    </row>
    <row r="716" spans="1:23" x14ac:dyDescent="0.25">
      <c r="A716" t="s">
        <v>349</v>
      </c>
      <c r="B716" t="s">
        <v>350</v>
      </c>
      <c r="C716" t="s">
        <v>585</v>
      </c>
      <c r="D716">
        <v>4787735</v>
      </c>
      <c r="E716" t="s">
        <v>63</v>
      </c>
      <c r="F716" t="s">
        <v>29</v>
      </c>
      <c r="H716" s="1"/>
      <c r="I716" s="1"/>
      <c r="J716" t="s">
        <v>351</v>
      </c>
      <c r="N716" t="s">
        <v>352</v>
      </c>
      <c r="O716" t="s">
        <v>13</v>
      </c>
      <c r="P716" t="s">
        <v>304</v>
      </c>
      <c r="Q716" t="s">
        <v>305</v>
      </c>
      <c r="R716" t="s">
        <v>67</v>
      </c>
      <c r="S716">
        <v>325564</v>
      </c>
      <c r="T716" t="s">
        <v>353</v>
      </c>
      <c r="U716" s="56" t="str">
        <f>IFERROR(VLOOKUP(H716,'FIN CAL LOOKUP'!A:J,7,1),"")</f>
        <v/>
      </c>
      <c r="V716" s="56" t="str">
        <f>IFERROR(VLOOKUP(I716,'FIN CAL LOOKUP'!B:K,9,1),"")</f>
        <v/>
      </c>
      <c r="W716" s="56" t="str">
        <f>IFERROR(VLOOKUP(S716,'Active Employees '!B:R,17,0),"NA")</f>
        <v>eCommerce &amp; Omni Channel</v>
      </c>
    </row>
    <row r="717" spans="1:23" x14ac:dyDescent="0.25">
      <c r="A717" t="s">
        <v>204</v>
      </c>
      <c r="B717" t="s">
        <v>406</v>
      </c>
      <c r="C717" t="s">
        <v>585</v>
      </c>
      <c r="D717">
        <v>4787735</v>
      </c>
      <c r="E717" t="s">
        <v>63</v>
      </c>
      <c r="F717" t="s">
        <v>29</v>
      </c>
      <c r="H717" s="1"/>
      <c r="I717" s="1"/>
      <c r="J717" t="s">
        <v>196</v>
      </c>
      <c r="N717" t="s">
        <v>407</v>
      </c>
      <c r="O717" t="s">
        <v>15418</v>
      </c>
      <c r="P717" t="s">
        <v>203</v>
      </c>
      <c r="Q717" t="s">
        <v>194</v>
      </c>
      <c r="R717" t="s">
        <v>67</v>
      </c>
      <c r="S717">
        <v>231788</v>
      </c>
      <c r="T717" t="s">
        <v>204</v>
      </c>
      <c r="U717" s="56" t="str">
        <f>IFERROR(VLOOKUP(H717,'FIN CAL LOOKUP'!A:J,7,1),"")</f>
        <v/>
      </c>
      <c r="V717" s="56" t="str">
        <f>IFERROR(VLOOKUP(I717,'FIN CAL LOOKUP'!B:K,9,1),"")</f>
        <v/>
      </c>
      <c r="W717" s="56" t="str">
        <f>IFERROR(VLOOKUP(S717,'Active Employees '!B:R,17,0),"NA")</f>
        <v>Property and Store Development</v>
      </c>
    </row>
    <row r="718" spans="1:23" x14ac:dyDescent="0.25">
      <c r="A718" t="s">
        <v>98</v>
      </c>
      <c r="B718" t="s">
        <v>381</v>
      </c>
      <c r="C718" t="s">
        <v>585</v>
      </c>
      <c r="D718">
        <v>4787735</v>
      </c>
      <c r="E718" t="s">
        <v>63</v>
      </c>
      <c r="F718" t="s">
        <v>2</v>
      </c>
      <c r="H718" s="1">
        <v>45077</v>
      </c>
      <c r="I718" s="1"/>
      <c r="J718" t="s">
        <v>115</v>
      </c>
      <c r="N718" t="s">
        <v>296</v>
      </c>
      <c r="O718" t="s">
        <v>15418</v>
      </c>
      <c r="P718" t="s">
        <v>93</v>
      </c>
      <c r="Q718" t="s">
        <v>194</v>
      </c>
      <c r="R718" t="s">
        <v>67</v>
      </c>
      <c r="S718">
        <v>202508</v>
      </c>
      <c r="T718" t="s">
        <v>98</v>
      </c>
      <c r="U718" s="56" t="str">
        <f>IFERROR(VLOOKUP(H718,'FIN CAL LOOKUP'!A:J,7,1),"")</f>
        <v>JUN, FY23</v>
      </c>
      <c r="V718" s="56" t="str">
        <f>IFERROR(VLOOKUP(I718,'FIN CAL LOOKUP'!B:K,9,1),"")</f>
        <v/>
      </c>
      <c r="W718" s="56" t="str">
        <f>IFERROR(VLOOKUP(S718,'Active Employees '!B:R,17,0),"NA")</f>
        <v>Property and Store Development</v>
      </c>
    </row>
    <row r="719" spans="1:23" x14ac:dyDescent="0.25">
      <c r="A719" t="s">
        <v>776</v>
      </c>
      <c r="B719" t="s">
        <v>777</v>
      </c>
      <c r="C719" t="s">
        <v>585</v>
      </c>
      <c r="D719">
        <v>4787735</v>
      </c>
      <c r="E719" t="s">
        <v>63</v>
      </c>
      <c r="F719" t="s">
        <v>29</v>
      </c>
      <c r="H719" s="1"/>
      <c r="I719" s="1"/>
      <c r="J719" t="s">
        <v>160</v>
      </c>
      <c r="N719" t="s">
        <v>770</v>
      </c>
      <c r="O719" t="s">
        <v>13</v>
      </c>
      <c r="Q719" t="s">
        <v>699</v>
      </c>
      <c r="R719" t="s">
        <v>67</v>
      </c>
      <c r="S719">
        <v>312710</v>
      </c>
      <c r="T719" t="s">
        <v>776</v>
      </c>
      <c r="U719" s="56" t="str">
        <f>IFERROR(VLOOKUP(H719,'FIN CAL LOOKUP'!A:J,7,1),"")</f>
        <v/>
      </c>
      <c r="V719" s="56" t="str">
        <f>IFERROR(VLOOKUP(I719,'FIN CAL LOOKUP'!B:K,9,1),"")</f>
        <v/>
      </c>
      <c r="W719" s="56" t="str">
        <f>IFERROR(VLOOKUP(S719,'Active Employees '!B:R,17,0),"NA")</f>
        <v>eCommerce &amp; Omni Channel</v>
      </c>
    </row>
    <row r="720" spans="1:23" x14ac:dyDescent="0.25">
      <c r="A720" t="s">
        <v>790</v>
      </c>
      <c r="B720" t="s">
        <v>791</v>
      </c>
      <c r="C720" t="s">
        <v>585</v>
      </c>
      <c r="D720">
        <v>4787735</v>
      </c>
      <c r="E720" t="s">
        <v>63</v>
      </c>
      <c r="F720" t="s">
        <v>29</v>
      </c>
      <c r="H720" s="1"/>
      <c r="I720" s="1"/>
      <c r="J720" t="s">
        <v>651</v>
      </c>
      <c r="N720" t="s">
        <v>352</v>
      </c>
      <c r="O720" t="s">
        <v>13</v>
      </c>
      <c r="P720" t="s">
        <v>304</v>
      </c>
      <c r="Q720" t="s">
        <v>305</v>
      </c>
      <c r="R720" t="s">
        <v>67</v>
      </c>
      <c r="S720">
        <v>300612</v>
      </c>
      <c r="T720" t="s">
        <v>790</v>
      </c>
      <c r="U720" s="56" t="str">
        <f>IFERROR(VLOOKUP(H720,'FIN CAL LOOKUP'!A:J,7,1),"")</f>
        <v/>
      </c>
      <c r="V720" s="56" t="str">
        <f>IFERROR(VLOOKUP(I720,'FIN CAL LOOKUP'!B:K,9,1),"")</f>
        <v/>
      </c>
      <c r="W720" s="56" t="str">
        <f>IFERROR(VLOOKUP(S720,'Active Employees '!B:R,17,0),"NA")</f>
        <v>eCommerce &amp; Omni Channel</v>
      </c>
    </row>
    <row r="721" spans="1:23" x14ac:dyDescent="0.25">
      <c r="A721" t="s">
        <v>419</v>
      </c>
      <c r="B721" t="s">
        <v>420</v>
      </c>
      <c r="C721" t="s">
        <v>585</v>
      </c>
      <c r="D721">
        <v>4787735</v>
      </c>
      <c r="E721" t="s">
        <v>63</v>
      </c>
      <c r="F721" t="s">
        <v>29</v>
      </c>
      <c r="H721" s="1"/>
      <c r="I721" s="1"/>
      <c r="J721" t="s">
        <v>351</v>
      </c>
      <c r="N721" t="s">
        <v>352</v>
      </c>
      <c r="O721" t="s">
        <v>13</v>
      </c>
      <c r="P721" t="s">
        <v>304</v>
      </c>
      <c r="Q721" t="s">
        <v>305</v>
      </c>
      <c r="R721" t="s">
        <v>67</v>
      </c>
      <c r="S721">
        <v>321626</v>
      </c>
      <c r="T721" t="s">
        <v>421</v>
      </c>
      <c r="U721" s="56" t="str">
        <f>IFERROR(VLOOKUP(H721,'FIN CAL LOOKUP'!A:J,7,1),"")</f>
        <v/>
      </c>
      <c r="V721" s="56" t="str">
        <f>IFERROR(VLOOKUP(I721,'FIN CAL LOOKUP'!B:K,9,1),"")</f>
        <v/>
      </c>
      <c r="W721" s="56" t="str">
        <f>IFERROR(VLOOKUP(S721,'Active Employees '!B:R,17,0),"NA")</f>
        <v>eCommerce &amp; Omni Channel</v>
      </c>
    </row>
    <row r="722" spans="1:23" x14ac:dyDescent="0.25">
      <c r="A722" t="s">
        <v>574</v>
      </c>
      <c r="B722" t="s">
        <v>575</v>
      </c>
      <c r="C722" t="s">
        <v>585</v>
      </c>
      <c r="D722">
        <v>4787735</v>
      </c>
      <c r="E722" t="s">
        <v>63</v>
      </c>
      <c r="F722" t="s">
        <v>1</v>
      </c>
      <c r="G722" t="s">
        <v>69</v>
      </c>
      <c r="H722" s="1">
        <v>44893</v>
      </c>
      <c r="I722" s="1">
        <v>44893</v>
      </c>
      <c r="J722" t="s">
        <v>160</v>
      </c>
      <c r="N722" t="s">
        <v>576</v>
      </c>
      <c r="O722" t="s">
        <v>18</v>
      </c>
      <c r="P722" t="s">
        <v>468</v>
      </c>
      <c r="Q722" t="s">
        <v>1480</v>
      </c>
      <c r="R722" t="s">
        <v>67</v>
      </c>
      <c r="S722">
        <v>321421</v>
      </c>
      <c r="T722" t="s">
        <v>577</v>
      </c>
      <c r="U722" s="56" t="str">
        <f>IFERROR(VLOOKUP(H722,'FIN CAL LOOKUP'!A:J,7,1),"")</f>
        <v>DEC, FY23</v>
      </c>
      <c r="V722" s="56" t="str">
        <f>IFERROR(VLOOKUP(I722,'FIN CAL LOOKUP'!B:K,9,1),"")</f>
        <v>Q2, FY23</v>
      </c>
      <c r="W722" s="56" t="str">
        <f>IFERROR(VLOOKUP(S722,'Active Employees '!B:R,17,0),"NA")</f>
        <v>Marketing</v>
      </c>
    </row>
    <row r="723" spans="1:23" x14ac:dyDescent="0.25">
      <c r="A723" t="s">
        <v>734</v>
      </c>
      <c r="B723" t="s">
        <v>735</v>
      </c>
      <c r="C723" t="s">
        <v>585</v>
      </c>
      <c r="D723">
        <v>4787735</v>
      </c>
      <c r="E723" t="s">
        <v>63</v>
      </c>
      <c r="F723" t="s">
        <v>29</v>
      </c>
      <c r="H723" s="1"/>
      <c r="I723" s="1"/>
      <c r="J723" t="s">
        <v>628</v>
      </c>
      <c r="N723" t="s">
        <v>736</v>
      </c>
      <c r="O723" t="s">
        <v>18</v>
      </c>
      <c r="P723" t="s">
        <v>103</v>
      </c>
      <c r="Q723" t="s">
        <v>1027</v>
      </c>
      <c r="R723" t="s">
        <v>67</v>
      </c>
      <c r="S723">
        <v>321931</v>
      </c>
      <c r="T723" t="s">
        <v>734</v>
      </c>
      <c r="U723" s="56" t="str">
        <f>IFERROR(VLOOKUP(H723,'FIN CAL LOOKUP'!A:J,7,1),"")</f>
        <v/>
      </c>
      <c r="V723" s="56" t="str">
        <f>IFERROR(VLOOKUP(I723,'FIN CAL LOOKUP'!B:K,9,1),"")</f>
        <v/>
      </c>
      <c r="W723" s="56" t="str">
        <f>IFERROR(VLOOKUP(S723,'Active Employees '!B:R,17,0),"NA")</f>
        <v>eCommerce &amp; Omni Channel</v>
      </c>
    </row>
    <row r="724" spans="1:23" x14ac:dyDescent="0.25">
      <c r="A724" t="s">
        <v>422</v>
      </c>
      <c r="B724" t="s">
        <v>423</v>
      </c>
      <c r="C724" t="s">
        <v>585</v>
      </c>
      <c r="D724">
        <v>4787735</v>
      </c>
      <c r="E724" t="s">
        <v>63</v>
      </c>
      <c r="F724" t="s">
        <v>29</v>
      </c>
      <c r="H724" s="1"/>
      <c r="I724" s="1"/>
      <c r="J724" t="s">
        <v>351</v>
      </c>
      <c r="N724" t="s">
        <v>352</v>
      </c>
      <c r="O724" t="s">
        <v>13</v>
      </c>
      <c r="P724" t="s">
        <v>304</v>
      </c>
      <c r="Q724" t="s">
        <v>305</v>
      </c>
      <c r="R724" t="s">
        <v>67</v>
      </c>
      <c r="S724">
        <v>235543</v>
      </c>
      <c r="T724" t="s">
        <v>422</v>
      </c>
      <c r="U724" s="56" t="str">
        <f>IFERROR(VLOOKUP(H724,'FIN CAL LOOKUP'!A:J,7,1),"")</f>
        <v/>
      </c>
      <c r="V724" s="56" t="str">
        <f>IFERROR(VLOOKUP(I724,'FIN CAL LOOKUP'!B:K,9,1),"")</f>
        <v/>
      </c>
      <c r="W724" s="56" t="str">
        <f>IFERROR(VLOOKUP(S724,'Active Employees '!B:R,17,0),"NA")</f>
        <v>eCommerce &amp; Omni Channel</v>
      </c>
    </row>
    <row r="725" spans="1:23" x14ac:dyDescent="0.25">
      <c r="A725" t="s">
        <v>1082</v>
      </c>
      <c r="B725" t="s">
        <v>1083</v>
      </c>
      <c r="C725" t="s">
        <v>585</v>
      </c>
      <c r="D725">
        <v>4787735</v>
      </c>
      <c r="E725" t="s">
        <v>63</v>
      </c>
      <c r="F725" t="s">
        <v>29</v>
      </c>
      <c r="H725" s="1"/>
      <c r="I725" s="1"/>
      <c r="J725" t="s">
        <v>623</v>
      </c>
      <c r="N725" t="s">
        <v>1084</v>
      </c>
      <c r="O725" t="s">
        <v>18</v>
      </c>
      <c r="P725" t="s">
        <v>103</v>
      </c>
      <c r="Q725" t="s">
        <v>1027</v>
      </c>
      <c r="R725" t="s">
        <v>67</v>
      </c>
      <c r="S725">
        <v>321839</v>
      </c>
      <c r="T725" t="s">
        <v>1082</v>
      </c>
      <c r="U725" s="56" t="str">
        <f>IFERROR(VLOOKUP(H725,'FIN CAL LOOKUP'!A:J,7,1),"")</f>
        <v/>
      </c>
      <c r="V725" s="56" t="str">
        <f>IFERROR(VLOOKUP(I725,'FIN CAL LOOKUP'!B:K,9,1),"")</f>
        <v/>
      </c>
      <c r="W725" s="56" t="str">
        <f>IFERROR(VLOOKUP(S725,'Active Employees '!B:R,17,0),"NA")</f>
        <v>eCommerce &amp; Omni Channel</v>
      </c>
    </row>
    <row r="726" spans="1:23" x14ac:dyDescent="0.25">
      <c r="A726" t="s">
        <v>773</v>
      </c>
      <c r="B726" t="s">
        <v>774</v>
      </c>
      <c r="C726" t="s">
        <v>585</v>
      </c>
      <c r="D726">
        <v>4787735</v>
      </c>
      <c r="E726" t="s">
        <v>63</v>
      </c>
      <c r="F726" t="s">
        <v>29</v>
      </c>
      <c r="H726" s="1"/>
      <c r="I726" s="1"/>
      <c r="J726" t="s">
        <v>651</v>
      </c>
      <c r="N726" t="s">
        <v>775</v>
      </c>
      <c r="O726" t="s">
        <v>18</v>
      </c>
      <c r="P726" t="s">
        <v>468</v>
      </c>
      <c r="Q726" t="s">
        <v>765</v>
      </c>
      <c r="R726" t="s">
        <v>67</v>
      </c>
      <c r="S726">
        <v>317531</v>
      </c>
      <c r="T726" t="s">
        <v>418</v>
      </c>
      <c r="U726" s="56" t="str">
        <f>IFERROR(VLOOKUP(H726,'FIN CAL LOOKUP'!A:J,7,1),"")</f>
        <v/>
      </c>
      <c r="V726" s="56" t="str">
        <f>IFERROR(VLOOKUP(I726,'FIN CAL LOOKUP'!B:K,9,1),"")</f>
        <v/>
      </c>
      <c r="W726" s="56" t="str">
        <f>IFERROR(VLOOKUP(S726,'Active Employees '!B:R,17,0),"NA")</f>
        <v>Marketing</v>
      </c>
    </row>
    <row r="727" spans="1:23" x14ac:dyDescent="0.25">
      <c r="A727" t="s">
        <v>194</v>
      </c>
      <c r="B727" t="s">
        <v>195</v>
      </c>
      <c r="C727" t="s">
        <v>585</v>
      </c>
      <c r="D727">
        <v>4787735</v>
      </c>
      <c r="E727" t="s">
        <v>63</v>
      </c>
      <c r="F727" t="s">
        <v>29</v>
      </c>
      <c r="H727" s="1"/>
      <c r="I727" s="1"/>
      <c r="J727" t="s">
        <v>196</v>
      </c>
      <c r="N727" t="s">
        <v>197</v>
      </c>
      <c r="O727" t="s">
        <v>15418</v>
      </c>
      <c r="Q727" t="s">
        <v>198</v>
      </c>
      <c r="R727" s="5" t="s">
        <v>67</v>
      </c>
      <c r="S727">
        <v>203286</v>
      </c>
      <c r="T727" t="s">
        <v>194</v>
      </c>
      <c r="U727" s="56" t="str">
        <f>IFERROR(VLOOKUP(H727,'FIN CAL LOOKUP'!A:J,7,1),"")</f>
        <v/>
      </c>
      <c r="V727" s="56" t="str">
        <f>IFERROR(VLOOKUP(I727,'FIN CAL LOOKUP'!B:K,9,1),"")</f>
        <v/>
      </c>
      <c r="W727" s="56" t="str">
        <f>IFERROR(VLOOKUP(S727,'Active Employees '!B:R,17,0),"NA")</f>
        <v>Property and Store Development</v>
      </c>
    </row>
    <row r="728" spans="1:23" x14ac:dyDescent="0.25">
      <c r="A728" t="s">
        <v>300</v>
      </c>
      <c r="B728" t="s">
        <v>301</v>
      </c>
      <c r="C728" t="s">
        <v>585</v>
      </c>
      <c r="D728">
        <v>4787735</v>
      </c>
      <c r="E728" t="s">
        <v>63</v>
      </c>
      <c r="F728" t="s">
        <v>29</v>
      </c>
      <c r="H728" s="1"/>
      <c r="I728" s="1"/>
      <c r="J728" t="s">
        <v>302</v>
      </c>
      <c r="N728" t="s">
        <v>303</v>
      </c>
      <c r="O728" t="s">
        <v>13</v>
      </c>
      <c r="P728" t="s">
        <v>304</v>
      </c>
      <c r="Q728" t="s">
        <v>162</v>
      </c>
      <c r="R728" t="s">
        <v>67</v>
      </c>
      <c r="S728">
        <v>307502</v>
      </c>
      <c r="T728" t="s">
        <v>305</v>
      </c>
      <c r="U728" s="56" t="str">
        <f>IFERROR(VLOOKUP(H728,'FIN CAL LOOKUP'!A:J,7,1),"")</f>
        <v/>
      </c>
      <c r="V728" s="56" t="str">
        <f>IFERROR(VLOOKUP(I728,'FIN CAL LOOKUP'!B:K,9,1),"")</f>
        <v/>
      </c>
      <c r="W728" s="56" t="str">
        <f>IFERROR(VLOOKUP(S728,'Active Employees '!B:R,17,0),"NA")</f>
        <v>eCommerce &amp; Omni Channel</v>
      </c>
    </row>
    <row r="729" spans="1:23" x14ac:dyDescent="0.25">
      <c r="A729" t="s">
        <v>158</v>
      </c>
      <c r="B729" t="s">
        <v>159</v>
      </c>
      <c r="C729" t="s">
        <v>585</v>
      </c>
      <c r="D729">
        <v>4787735</v>
      </c>
      <c r="E729" t="s">
        <v>63</v>
      </c>
      <c r="F729" t="s">
        <v>29</v>
      </c>
      <c r="H729" s="1"/>
      <c r="I729" s="1"/>
      <c r="J729" t="s">
        <v>160</v>
      </c>
      <c r="N729" t="s">
        <v>161</v>
      </c>
      <c r="O729" t="s">
        <v>13</v>
      </c>
      <c r="Q729" t="s">
        <v>162</v>
      </c>
      <c r="R729" t="s">
        <v>67</v>
      </c>
      <c r="S729">
        <v>328010</v>
      </c>
      <c r="T729" t="s">
        <v>158</v>
      </c>
      <c r="U729" s="56" t="str">
        <f>IFERROR(VLOOKUP(H729,'FIN CAL LOOKUP'!A:J,7,1),"")</f>
        <v/>
      </c>
      <c r="V729" s="56" t="str">
        <f>IFERROR(VLOOKUP(I729,'FIN CAL LOOKUP'!B:K,9,1),"")</f>
        <v/>
      </c>
      <c r="W729" s="56" t="str">
        <f>IFERROR(VLOOKUP(S729,'Active Employees '!B:R,17,0),"NA")</f>
        <v>eCommerce &amp; Omni Channel</v>
      </c>
    </row>
    <row r="730" spans="1:23" x14ac:dyDescent="0.25">
      <c r="A730" t="s">
        <v>647</v>
      </c>
      <c r="B730" t="s">
        <v>648</v>
      </c>
      <c r="C730" t="s">
        <v>585</v>
      </c>
      <c r="D730">
        <v>4787735</v>
      </c>
      <c r="E730" t="s">
        <v>63</v>
      </c>
      <c r="F730" t="s">
        <v>29</v>
      </c>
      <c r="H730" s="1"/>
      <c r="I730" s="1"/>
      <c r="J730" t="s">
        <v>649</v>
      </c>
      <c r="N730" t="s">
        <v>650</v>
      </c>
      <c r="O730" t="s">
        <v>13</v>
      </c>
      <c r="P730" t="s">
        <v>644</v>
      </c>
      <c r="Q730" t="s">
        <v>162</v>
      </c>
      <c r="R730" t="s">
        <v>67</v>
      </c>
      <c r="S730">
        <v>222309</v>
      </c>
      <c r="T730" t="s">
        <v>647</v>
      </c>
      <c r="U730" s="56" t="str">
        <f>IFERROR(VLOOKUP(H730,'FIN CAL LOOKUP'!A:J,7,1),"")</f>
        <v/>
      </c>
      <c r="V730" s="56" t="str">
        <f>IFERROR(VLOOKUP(I730,'FIN CAL LOOKUP'!B:K,9,1),"")</f>
        <v/>
      </c>
      <c r="W730" s="56" t="str">
        <f>IFERROR(VLOOKUP(S730,'Active Employees '!B:R,17,0),"NA")</f>
        <v>eCommerce &amp; Omni Channel</v>
      </c>
    </row>
    <row r="731" spans="1:23" x14ac:dyDescent="0.25">
      <c r="A731" t="s">
        <v>472</v>
      </c>
      <c r="B731" t="s">
        <v>473</v>
      </c>
      <c r="C731" t="s">
        <v>964</v>
      </c>
      <c r="D731">
        <v>3966518</v>
      </c>
      <c r="E731" t="s">
        <v>63</v>
      </c>
      <c r="F731" t="s">
        <v>2</v>
      </c>
      <c r="H731" s="1">
        <v>45785</v>
      </c>
      <c r="I731" s="1"/>
      <c r="J731" t="s">
        <v>474</v>
      </c>
      <c r="O731" t="s">
        <v>16</v>
      </c>
      <c r="P731" t="s">
        <v>83</v>
      </c>
      <c r="Q731" t="s">
        <v>72</v>
      </c>
      <c r="R731"/>
      <c r="S731">
        <v>335130</v>
      </c>
      <c r="U731" s="56" t="str">
        <f>IFERROR(VLOOKUP(H731,'FIN CAL LOOKUP'!A:J,7,1),"")</f>
        <v>MAY, FY25</v>
      </c>
      <c r="V731" s="56" t="str">
        <f>IFERROR(VLOOKUP(I731,'FIN CAL LOOKUP'!B:K,9,1),"")</f>
        <v/>
      </c>
      <c r="W731" s="56" t="str">
        <f>IFERROR(VLOOKUP(S731,'Active Employees '!B:R,17,0),"NA")</f>
        <v>Human Resources</v>
      </c>
    </row>
    <row r="732" spans="1:23" x14ac:dyDescent="0.25">
      <c r="A732" t="s">
        <v>938</v>
      </c>
      <c r="B732" t="s">
        <v>939</v>
      </c>
      <c r="C732" t="s">
        <v>964</v>
      </c>
      <c r="D732">
        <v>3966518</v>
      </c>
      <c r="E732" t="s">
        <v>63</v>
      </c>
      <c r="F732" t="s">
        <v>1</v>
      </c>
      <c r="G732" t="s">
        <v>69</v>
      </c>
      <c r="H732" s="1">
        <v>44963</v>
      </c>
      <c r="I732" s="1">
        <v>44964</v>
      </c>
      <c r="J732" t="s">
        <v>940</v>
      </c>
      <c r="O732" t="s">
        <v>17</v>
      </c>
      <c r="Q732" t="s">
        <v>212</v>
      </c>
      <c r="R732"/>
      <c r="U732" s="56" t="str">
        <f>IFERROR(VLOOKUP(H732,'FIN CAL LOOKUP'!A:J,7,1),"")</f>
        <v>FEB, FY23</v>
      </c>
      <c r="V732" s="56" t="str">
        <f>IFERROR(VLOOKUP(I732,'FIN CAL LOOKUP'!B:K,9,1),"")</f>
        <v>Q3, FY23</v>
      </c>
      <c r="W732" s="56" t="str">
        <f>IFERROR(VLOOKUP(S732,'Active Employees '!B:R,17,0),"NA")</f>
        <v>NA</v>
      </c>
    </row>
    <row r="733" spans="1:23" x14ac:dyDescent="0.25">
      <c r="A733" t="s">
        <v>930</v>
      </c>
      <c r="B733" t="s">
        <v>931</v>
      </c>
      <c r="C733" t="s">
        <v>964</v>
      </c>
      <c r="D733">
        <v>3966518</v>
      </c>
      <c r="E733" t="s">
        <v>63</v>
      </c>
      <c r="F733" t="s">
        <v>1</v>
      </c>
      <c r="G733" t="s">
        <v>69</v>
      </c>
      <c r="H733" s="1">
        <v>44963</v>
      </c>
      <c r="I733" s="1">
        <v>45160</v>
      </c>
      <c r="J733" t="s">
        <v>439</v>
      </c>
      <c r="N733" t="s">
        <v>246</v>
      </c>
      <c r="O733" t="s">
        <v>17</v>
      </c>
      <c r="P733" t="s">
        <v>211</v>
      </c>
      <c r="Q733" t="s">
        <v>212</v>
      </c>
      <c r="R733"/>
      <c r="U733" s="56" t="str">
        <f>IFERROR(VLOOKUP(H733,'FIN CAL LOOKUP'!A:J,7,1),"")</f>
        <v>FEB, FY23</v>
      </c>
      <c r="V733" s="56" t="str">
        <f>IFERROR(VLOOKUP(I733,'FIN CAL LOOKUP'!B:K,9,1),"")</f>
        <v>Q1, FY24</v>
      </c>
      <c r="W733" s="56" t="str">
        <f>IFERROR(VLOOKUP(S733,'Active Employees '!B:R,17,0),"NA")</f>
        <v>NA</v>
      </c>
    </row>
    <row r="734" spans="1:23" x14ac:dyDescent="0.25">
      <c r="A734" t="s">
        <v>898</v>
      </c>
      <c r="B734" t="s">
        <v>899</v>
      </c>
      <c r="C734" t="s">
        <v>964</v>
      </c>
      <c r="D734">
        <v>3966518</v>
      </c>
      <c r="E734" t="s">
        <v>63</v>
      </c>
      <c r="F734" t="s">
        <v>2</v>
      </c>
      <c r="H734" s="1">
        <v>44935</v>
      </c>
      <c r="I734" s="1"/>
      <c r="J734" t="s">
        <v>439</v>
      </c>
      <c r="N734" t="s">
        <v>246</v>
      </c>
      <c r="O734" t="s">
        <v>17</v>
      </c>
      <c r="P734" t="s">
        <v>143</v>
      </c>
      <c r="Q734" t="s">
        <v>144</v>
      </c>
      <c r="R734"/>
      <c r="U734" s="56" t="str">
        <f>IFERROR(VLOOKUP(H734,'FIN CAL LOOKUP'!A:J,7,1),"")</f>
        <v>JAN, FY23</v>
      </c>
      <c r="V734" s="56" t="str">
        <f>IFERROR(VLOOKUP(I734,'FIN CAL LOOKUP'!B:K,9,1),"")</f>
        <v/>
      </c>
      <c r="W734" s="56" t="str">
        <f>IFERROR(VLOOKUP(S734,'Active Employees '!B:R,17,0),"NA")</f>
        <v>NA</v>
      </c>
    </row>
    <row r="735" spans="1:23" x14ac:dyDescent="0.25">
      <c r="A735" t="s">
        <v>545</v>
      </c>
      <c r="B735" t="s">
        <v>546</v>
      </c>
      <c r="C735" t="s">
        <v>964</v>
      </c>
      <c r="D735">
        <v>3966518</v>
      </c>
      <c r="E735" t="s">
        <v>63</v>
      </c>
      <c r="F735" t="s">
        <v>1</v>
      </c>
      <c r="G735" t="s">
        <v>69</v>
      </c>
      <c r="H735" s="1">
        <v>45187</v>
      </c>
      <c r="I735" s="1">
        <v>45197</v>
      </c>
      <c r="J735" t="s">
        <v>150</v>
      </c>
      <c r="N735" t="s">
        <v>548</v>
      </c>
      <c r="O735" t="s">
        <v>17</v>
      </c>
      <c r="P735" t="s">
        <v>152</v>
      </c>
      <c r="Q735" t="s">
        <v>153</v>
      </c>
      <c r="R735"/>
      <c r="S735">
        <v>323285</v>
      </c>
      <c r="U735" s="56" t="str">
        <f>IFERROR(VLOOKUP(H735,'FIN CAL LOOKUP'!A:J,7,1),"")</f>
        <v>SEP, FY24</v>
      </c>
      <c r="V735" s="56" t="str">
        <f>IFERROR(VLOOKUP(I735,'FIN CAL LOOKUP'!B:K,9,1),"")</f>
        <v>Q1, FY24</v>
      </c>
      <c r="W735" s="56" t="str">
        <f>IFERROR(VLOOKUP(S735,'Active Employees '!B:R,17,0),"NA")</f>
        <v>IT</v>
      </c>
    </row>
    <row r="736" spans="1:23" x14ac:dyDescent="0.25">
      <c r="A736" t="s">
        <v>570</v>
      </c>
      <c r="B736" t="s">
        <v>571</v>
      </c>
      <c r="C736" t="s">
        <v>964</v>
      </c>
      <c r="D736">
        <v>3966518</v>
      </c>
      <c r="E736" t="s">
        <v>63</v>
      </c>
      <c r="F736" t="s">
        <v>2</v>
      </c>
      <c r="H736" s="1">
        <v>44916</v>
      </c>
      <c r="I736" s="1"/>
      <c r="J736" t="s">
        <v>176</v>
      </c>
      <c r="N736" t="s">
        <v>157</v>
      </c>
      <c r="O736" t="s">
        <v>18</v>
      </c>
      <c r="P736" t="s">
        <v>109</v>
      </c>
      <c r="Q736" t="s">
        <v>391</v>
      </c>
      <c r="R736" t="s">
        <v>67</v>
      </c>
      <c r="S736">
        <v>312829</v>
      </c>
      <c r="T736" t="s">
        <v>573</v>
      </c>
      <c r="U736" s="56" t="str">
        <f>IFERROR(VLOOKUP(H736,'FIN CAL LOOKUP'!A:J,7,1),"")</f>
        <v>DEC, FY23</v>
      </c>
      <c r="V736" s="56" t="str">
        <f>IFERROR(VLOOKUP(I736,'FIN CAL LOOKUP'!B:K,9,1),"")</f>
        <v/>
      </c>
      <c r="W736" s="56" t="str">
        <f>IFERROR(VLOOKUP(S736,'Active Employees '!B:R,17,0),"NA")</f>
        <v>Marketing</v>
      </c>
    </row>
    <row r="737" spans="1:23" x14ac:dyDescent="0.25">
      <c r="A737" t="s">
        <v>147</v>
      </c>
      <c r="B737" t="s">
        <v>148</v>
      </c>
      <c r="C737" t="s">
        <v>964</v>
      </c>
      <c r="D737">
        <v>3966518</v>
      </c>
      <c r="E737" t="s">
        <v>63</v>
      </c>
      <c r="F737" t="s">
        <v>2</v>
      </c>
      <c r="H737" s="1">
        <v>45373</v>
      </c>
      <c r="I737" s="1"/>
      <c r="J737" t="s">
        <v>150</v>
      </c>
      <c r="N737" t="s">
        <v>151</v>
      </c>
      <c r="O737" t="s">
        <v>17</v>
      </c>
      <c r="P737" t="s">
        <v>152</v>
      </c>
      <c r="Q737" t="s">
        <v>153</v>
      </c>
      <c r="R737" t="s">
        <v>67</v>
      </c>
      <c r="S737">
        <v>312878</v>
      </c>
      <c r="T737" t="s">
        <v>147</v>
      </c>
      <c r="U737" s="56" t="str">
        <f>IFERROR(VLOOKUP(H737,'FIN CAL LOOKUP'!A:J,7,1),"")</f>
        <v>MAR, FY24</v>
      </c>
      <c r="V737" s="56" t="str">
        <f>IFERROR(VLOOKUP(I737,'FIN CAL LOOKUP'!B:K,9,1),"")</f>
        <v/>
      </c>
      <c r="W737" s="56" t="str">
        <f>IFERROR(VLOOKUP(S737,'Active Employees '!B:R,17,0),"NA")</f>
        <v>eCommerce &amp; Omni Channel</v>
      </c>
    </row>
    <row r="738" spans="1:23" x14ac:dyDescent="0.25">
      <c r="A738" t="s">
        <v>1129</v>
      </c>
      <c r="B738" t="s">
        <v>1130</v>
      </c>
      <c r="C738" t="s">
        <v>964</v>
      </c>
      <c r="D738">
        <v>3966518</v>
      </c>
      <c r="E738" t="s">
        <v>63</v>
      </c>
      <c r="F738" t="s">
        <v>1</v>
      </c>
      <c r="G738" t="s">
        <v>69</v>
      </c>
      <c r="H738" s="1">
        <v>45109</v>
      </c>
      <c r="I738" s="1">
        <v>45314</v>
      </c>
      <c r="J738" t="s">
        <v>150</v>
      </c>
      <c r="N738" t="s">
        <v>1131</v>
      </c>
      <c r="O738" t="s">
        <v>17</v>
      </c>
      <c r="P738" t="s">
        <v>152</v>
      </c>
      <c r="Q738" t="s">
        <v>153</v>
      </c>
      <c r="R738" t="s">
        <v>67</v>
      </c>
      <c r="S738">
        <v>323134</v>
      </c>
      <c r="T738" t="s">
        <v>1129</v>
      </c>
      <c r="U738" s="56" t="str">
        <f>IFERROR(VLOOKUP(H738,'FIN CAL LOOKUP'!A:J,7,1),"")</f>
        <v>JUL, FY24</v>
      </c>
      <c r="V738" s="56" t="str">
        <f>IFERROR(VLOOKUP(I738,'FIN CAL LOOKUP'!B:K,9,1),"")</f>
        <v>Q3, FY24</v>
      </c>
      <c r="W738" s="56" t="str">
        <f>IFERROR(VLOOKUP(S738,'Active Employees '!B:R,17,0),"NA")</f>
        <v>IT</v>
      </c>
    </row>
    <row r="739" spans="1:23" x14ac:dyDescent="0.25">
      <c r="A739" t="s">
        <v>1127</v>
      </c>
      <c r="B739" t="s">
        <v>1128</v>
      </c>
      <c r="C739" t="s">
        <v>964</v>
      </c>
      <c r="D739">
        <v>3966518</v>
      </c>
      <c r="E739" t="s">
        <v>63</v>
      </c>
      <c r="F739" t="s">
        <v>2</v>
      </c>
      <c r="H739" s="1">
        <v>45624</v>
      </c>
      <c r="I739" s="1"/>
      <c r="J739" t="s">
        <v>249</v>
      </c>
      <c r="N739" t="s">
        <v>250</v>
      </c>
      <c r="O739" t="s">
        <v>16</v>
      </c>
      <c r="Q739" t="s">
        <v>277</v>
      </c>
      <c r="R739" t="s">
        <v>67</v>
      </c>
      <c r="S739">
        <v>297893</v>
      </c>
      <c r="T739" t="s">
        <v>1127</v>
      </c>
      <c r="U739" s="56" t="str">
        <f>IFERROR(VLOOKUP(H739,'FIN CAL LOOKUP'!A:J,7,1),"")</f>
        <v>NOV, FY25</v>
      </c>
      <c r="V739" s="56" t="str">
        <f>IFERROR(VLOOKUP(I739,'FIN CAL LOOKUP'!B:K,9,1),"")</f>
        <v/>
      </c>
      <c r="W739" s="56" t="str">
        <f>IFERROR(VLOOKUP(S739,'Active Employees '!B:R,17,0),"NA")</f>
        <v>Human Resources</v>
      </c>
    </row>
    <row r="740" spans="1:23" x14ac:dyDescent="0.25">
      <c r="A740" t="s">
        <v>73</v>
      </c>
      <c r="B740" t="s">
        <v>74</v>
      </c>
      <c r="C740" t="s">
        <v>964</v>
      </c>
      <c r="D740">
        <v>3966518</v>
      </c>
      <c r="E740" t="s">
        <v>63</v>
      </c>
      <c r="F740" t="s">
        <v>1</v>
      </c>
      <c r="G740" t="s">
        <v>69</v>
      </c>
      <c r="H740" s="1">
        <v>45056</v>
      </c>
      <c r="I740" s="1">
        <v>45190</v>
      </c>
      <c r="J740" t="s">
        <v>75</v>
      </c>
      <c r="L740" t="s">
        <v>1461</v>
      </c>
      <c r="M740" t="s">
        <v>1462</v>
      </c>
      <c r="N740" t="s">
        <v>76</v>
      </c>
      <c r="O740" t="s">
        <v>16</v>
      </c>
      <c r="P740" t="s">
        <v>77</v>
      </c>
      <c r="Q740" t="s">
        <v>78</v>
      </c>
      <c r="R740" t="s">
        <v>67</v>
      </c>
      <c r="S740">
        <v>324005</v>
      </c>
      <c r="T740" t="s">
        <v>79</v>
      </c>
      <c r="U740" s="56" t="str">
        <f>IFERROR(VLOOKUP(H740,'FIN CAL LOOKUP'!A:J,7,1),"")</f>
        <v>MAY, FY23</v>
      </c>
      <c r="V740" s="56" t="str">
        <f>IFERROR(VLOOKUP(I740,'FIN CAL LOOKUP'!B:K,9,1),"")</f>
        <v>Q1, FY24</v>
      </c>
      <c r="W740" s="56" t="str">
        <f>IFERROR(VLOOKUP(S740,'Active Employees '!B:R,17,0),"NA")</f>
        <v>Human Resources</v>
      </c>
    </row>
    <row r="741" spans="1:23" x14ac:dyDescent="0.25">
      <c r="A741" t="s">
        <v>338</v>
      </c>
      <c r="B741" t="s">
        <v>339</v>
      </c>
      <c r="C741" t="s">
        <v>964</v>
      </c>
      <c r="D741">
        <v>3966518</v>
      </c>
      <c r="E741" t="s">
        <v>63</v>
      </c>
      <c r="F741" t="s">
        <v>1</v>
      </c>
      <c r="G741" t="s">
        <v>69</v>
      </c>
      <c r="H741" s="1">
        <v>45201</v>
      </c>
      <c r="I741" s="1">
        <v>45202</v>
      </c>
      <c r="J741" t="s">
        <v>209</v>
      </c>
      <c r="N741" t="s">
        <v>341</v>
      </c>
      <c r="O741" t="s">
        <v>17</v>
      </c>
      <c r="P741" t="s">
        <v>211</v>
      </c>
      <c r="Q741" t="s">
        <v>212</v>
      </c>
      <c r="R741" t="s">
        <v>67</v>
      </c>
      <c r="S741">
        <v>298251</v>
      </c>
      <c r="T741" t="s">
        <v>342</v>
      </c>
      <c r="U741" s="56" t="str">
        <f>IFERROR(VLOOKUP(H741,'FIN CAL LOOKUP'!A:J,7,1),"")</f>
        <v>OCT, FY24</v>
      </c>
      <c r="V741" s="56" t="str">
        <f>IFERROR(VLOOKUP(I741,'FIN CAL LOOKUP'!B:K,9,1),"")</f>
        <v>Q2, FY24</v>
      </c>
      <c r="W741" s="56" t="str">
        <f>IFERROR(VLOOKUP(S741,'Active Employees '!B:R,17,0),"NA")</f>
        <v>IT</v>
      </c>
    </row>
    <row r="742" spans="1:23" x14ac:dyDescent="0.25">
      <c r="A742" t="s">
        <v>1017</v>
      </c>
      <c r="B742" t="s">
        <v>1018</v>
      </c>
      <c r="C742" t="s">
        <v>964</v>
      </c>
      <c r="D742">
        <v>3966518</v>
      </c>
      <c r="E742" t="s">
        <v>63</v>
      </c>
      <c r="F742" t="s">
        <v>2</v>
      </c>
      <c r="H742" s="1">
        <v>45020</v>
      </c>
      <c r="I742" s="1"/>
      <c r="J742" t="s">
        <v>439</v>
      </c>
      <c r="N742" t="s">
        <v>188</v>
      </c>
      <c r="O742" t="s">
        <v>17</v>
      </c>
      <c r="P742" t="s">
        <v>236</v>
      </c>
      <c r="Q742" t="s">
        <v>237</v>
      </c>
      <c r="R742" t="s">
        <v>67</v>
      </c>
      <c r="S742">
        <v>316845</v>
      </c>
      <c r="T742" t="s">
        <v>1017</v>
      </c>
      <c r="U742" s="56" t="str">
        <f>IFERROR(VLOOKUP(H742,'FIN CAL LOOKUP'!A:J,7,1),"")</f>
        <v>APR, FY23</v>
      </c>
      <c r="V742" s="56" t="str">
        <f>IFERROR(VLOOKUP(I742,'FIN CAL LOOKUP'!B:K,9,1),"")</f>
        <v/>
      </c>
      <c r="W742" s="56" t="str">
        <f>IFERROR(VLOOKUP(S742,'Active Employees '!B:R,17,0),"NA")</f>
        <v>IT</v>
      </c>
    </row>
    <row r="743" spans="1:23" x14ac:dyDescent="0.25">
      <c r="A743" t="s">
        <v>667</v>
      </c>
      <c r="B743" t="s">
        <v>668</v>
      </c>
      <c r="C743" t="s">
        <v>964</v>
      </c>
      <c r="D743">
        <v>3966518</v>
      </c>
      <c r="E743" t="s">
        <v>63</v>
      </c>
      <c r="F743" t="s">
        <v>2</v>
      </c>
      <c r="H743" s="1">
        <v>45139</v>
      </c>
      <c r="I743" s="1"/>
      <c r="J743" t="s">
        <v>156</v>
      </c>
      <c r="N743" t="s">
        <v>669</v>
      </c>
      <c r="O743" t="s">
        <v>18</v>
      </c>
      <c r="P743" t="s">
        <v>109</v>
      </c>
      <c r="Q743" t="s">
        <v>121</v>
      </c>
      <c r="R743" t="s">
        <v>67</v>
      </c>
      <c r="S743">
        <v>326713</v>
      </c>
      <c r="T743" t="s">
        <v>670</v>
      </c>
      <c r="U743" s="56" t="str">
        <f>IFERROR(VLOOKUP(H743,'FIN CAL LOOKUP'!A:J,7,1),"")</f>
        <v>AUG, FY24</v>
      </c>
      <c r="V743" s="56" t="str">
        <f>IFERROR(VLOOKUP(I743,'FIN CAL LOOKUP'!B:K,9,1),"")</f>
        <v/>
      </c>
      <c r="W743" s="56" t="str">
        <f>IFERROR(VLOOKUP(S743,'Active Employees '!B:R,17,0),"NA")</f>
        <v>Marketing</v>
      </c>
    </row>
    <row r="744" spans="1:23" x14ac:dyDescent="0.25">
      <c r="A744" t="s">
        <v>1121</v>
      </c>
      <c r="B744" t="s">
        <v>1122</v>
      </c>
      <c r="C744" t="s">
        <v>964</v>
      </c>
      <c r="D744">
        <v>3966518</v>
      </c>
      <c r="E744" t="s">
        <v>63</v>
      </c>
      <c r="F744" t="s">
        <v>2</v>
      </c>
      <c r="H744" s="1">
        <v>45267</v>
      </c>
      <c r="I744" s="1"/>
      <c r="J744" t="s">
        <v>439</v>
      </c>
      <c r="N744" t="s">
        <v>151</v>
      </c>
      <c r="O744" t="s">
        <v>17</v>
      </c>
      <c r="P744" t="s">
        <v>152</v>
      </c>
      <c r="Q744" t="s">
        <v>995</v>
      </c>
      <c r="R744" t="s">
        <v>67</v>
      </c>
      <c r="S744">
        <v>235135</v>
      </c>
      <c r="T744" t="s">
        <v>1123</v>
      </c>
      <c r="U744" s="56" t="str">
        <f>IFERROR(VLOOKUP(H744,'FIN CAL LOOKUP'!A:J,7,1),"")</f>
        <v>DEC, FY24</v>
      </c>
      <c r="V744" s="56" t="str">
        <f>IFERROR(VLOOKUP(I744,'FIN CAL LOOKUP'!B:K,9,1),"")</f>
        <v/>
      </c>
      <c r="W744" s="56" t="str">
        <f>IFERROR(VLOOKUP(S744,'Active Employees '!B:R,17,0),"NA")</f>
        <v>IT</v>
      </c>
    </row>
    <row r="745" spans="1:23" x14ac:dyDescent="0.25">
      <c r="A745" t="s">
        <v>999</v>
      </c>
      <c r="B745" t="s">
        <v>1000</v>
      </c>
      <c r="C745" t="s">
        <v>964</v>
      </c>
      <c r="D745">
        <v>3966518</v>
      </c>
      <c r="E745" t="s">
        <v>63</v>
      </c>
      <c r="F745" t="s">
        <v>2</v>
      </c>
      <c r="H745" s="1">
        <v>45127</v>
      </c>
      <c r="I745" s="1"/>
      <c r="J745" t="s">
        <v>439</v>
      </c>
      <c r="N745" t="s">
        <v>151</v>
      </c>
      <c r="O745" t="s">
        <v>17</v>
      </c>
      <c r="P745" t="s">
        <v>236</v>
      </c>
      <c r="Q745" t="s">
        <v>237</v>
      </c>
      <c r="R745" t="s">
        <v>67</v>
      </c>
      <c r="S745">
        <v>316801</v>
      </c>
      <c r="T745" t="s">
        <v>999</v>
      </c>
      <c r="U745" s="56" t="str">
        <f>IFERROR(VLOOKUP(H745,'FIN CAL LOOKUP'!A:J,7,1),"")</f>
        <v>JUL, FY24</v>
      </c>
      <c r="V745" s="56" t="str">
        <f>IFERROR(VLOOKUP(I745,'FIN CAL LOOKUP'!B:K,9,1),"")</f>
        <v/>
      </c>
      <c r="W745" s="56" t="str">
        <f>IFERROR(VLOOKUP(S745,'Active Employees '!B:R,17,0),"NA")</f>
        <v>IT</v>
      </c>
    </row>
    <row r="746" spans="1:23" x14ac:dyDescent="0.25">
      <c r="A746" t="s">
        <v>206</v>
      </c>
      <c r="B746" t="s">
        <v>207</v>
      </c>
      <c r="C746" t="s">
        <v>964</v>
      </c>
      <c r="D746">
        <v>3966518</v>
      </c>
      <c r="E746" t="s">
        <v>63</v>
      </c>
      <c r="F746" t="s">
        <v>2</v>
      </c>
      <c r="H746" s="1">
        <v>44960</v>
      </c>
      <c r="I746" s="1"/>
      <c r="J746" t="s">
        <v>209</v>
      </c>
      <c r="N746" t="s">
        <v>210</v>
      </c>
      <c r="O746" t="s">
        <v>17</v>
      </c>
      <c r="P746" t="s">
        <v>211</v>
      </c>
      <c r="Q746" t="s">
        <v>212</v>
      </c>
      <c r="R746" t="s">
        <v>67</v>
      </c>
      <c r="S746">
        <v>327036</v>
      </c>
      <c r="T746" t="s">
        <v>206</v>
      </c>
      <c r="U746" s="56" t="str">
        <f>IFERROR(VLOOKUP(H746,'FIN CAL LOOKUP'!A:J,7,1),"")</f>
        <v>FEB, FY23</v>
      </c>
      <c r="V746" s="56" t="str">
        <f>IFERROR(VLOOKUP(I746,'FIN CAL LOOKUP'!B:K,9,1),"")</f>
        <v/>
      </c>
      <c r="W746" s="56" t="str">
        <f>IFERROR(VLOOKUP(S746,'Active Employees '!B:R,17,0),"NA")</f>
        <v>IT</v>
      </c>
    </row>
    <row r="747" spans="1:23" x14ac:dyDescent="0.25">
      <c r="A747" t="s">
        <v>932</v>
      </c>
      <c r="B747" t="s">
        <v>933</v>
      </c>
      <c r="C747" t="s">
        <v>964</v>
      </c>
      <c r="D747">
        <v>3966518</v>
      </c>
      <c r="E747" t="s">
        <v>63</v>
      </c>
      <c r="F747" t="s">
        <v>1</v>
      </c>
      <c r="G747" t="s">
        <v>69</v>
      </c>
      <c r="H747" s="1">
        <v>44972</v>
      </c>
      <c r="I747" s="1">
        <v>45144</v>
      </c>
      <c r="J747" t="s">
        <v>209</v>
      </c>
      <c r="N747" t="s">
        <v>934</v>
      </c>
      <c r="O747" t="s">
        <v>17</v>
      </c>
      <c r="P747" t="s">
        <v>211</v>
      </c>
      <c r="Q747" t="s">
        <v>212</v>
      </c>
      <c r="R747" t="s">
        <v>67</v>
      </c>
      <c r="S747">
        <v>298250</v>
      </c>
      <c r="T747" t="s">
        <v>932</v>
      </c>
      <c r="U747" s="56" t="str">
        <f>IFERROR(VLOOKUP(H747,'FIN CAL LOOKUP'!A:J,7,1),"")</f>
        <v>FEB, FY23</v>
      </c>
      <c r="V747" s="56" t="str">
        <f>IFERROR(VLOOKUP(I747,'FIN CAL LOOKUP'!B:K,9,1),"")</f>
        <v>Q1, FY24</v>
      </c>
      <c r="W747" s="56" t="str">
        <f>IFERROR(VLOOKUP(S747,'Active Employees '!B:R,17,0),"NA")</f>
        <v>IT</v>
      </c>
    </row>
    <row r="748" spans="1:23" x14ac:dyDescent="0.25">
      <c r="A748" t="s">
        <v>1124</v>
      </c>
      <c r="B748" t="s">
        <v>1125</v>
      </c>
      <c r="C748" t="s">
        <v>964</v>
      </c>
      <c r="D748">
        <v>3966518</v>
      </c>
      <c r="E748" t="s">
        <v>63</v>
      </c>
      <c r="F748" t="s">
        <v>2</v>
      </c>
      <c r="H748" s="1">
        <v>45432</v>
      </c>
      <c r="I748" s="1"/>
      <c r="J748" t="s">
        <v>75</v>
      </c>
      <c r="N748" t="s">
        <v>1126</v>
      </c>
      <c r="O748" t="s">
        <v>16</v>
      </c>
      <c r="Q748" t="s">
        <v>78</v>
      </c>
      <c r="R748" t="s">
        <v>67</v>
      </c>
      <c r="S748">
        <v>332963</v>
      </c>
      <c r="T748" t="s">
        <v>1124</v>
      </c>
      <c r="U748" s="56" t="str">
        <f>IFERROR(VLOOKUP(H748,'FIN CAL LOOKUP'!A:J,7,1),"")</f>
        <v>MAY, FY24</v>
      </c>
      <c r="V748" s="56" t="str">
        <f>IFERROR(VLOOKUP(I748,'FIN CAL LOOKUP'!B:K,9,1),"")</f>
        <v/>
      </c>
      <c r="W748" s="56" t="str">
        <f>IFERROR(VLOOKUP(S748,'Active Employees '!B:R,17,0),"NA")</f>
        <v>Human Resources</v>
      </c>
    </row>
    <row r="749" spans="1:23" x14ac:dyDescent="0.25">
      <c r="A749" t="s">
        <v>935</v>
      </c>
      <c r="B749" t="s">
        <v>936</v>
      </c>
      <c r="C749" t="s">
        <v>964</v>
      </c>
      <c r="D749">
        <v>3966518</v>
      </c>
      <c r="E749" t="s">
        <v>63</v>
      </c>
      <c r="F749" t="s">
        <v>2</v>
      </c>
      <c r="H749" s="1">
        <v>44965</v>
      </c>
      <c r="I749" s="1"/>
      <c r="J749" t="s">
        <v>209</v>
      </c>
      <c r="N749" t="s">
        <v>937</v>
      </c>
      <c r="O749" t="s">
        <v>17</v>
      </c>
      <c r="P749" t="s">
        <v>211</v>
      </c>
      <c r="Q749" t="s">
        <v>212</v>
      </c>
      <c r="R749" t="s">
        <v>67</v>
      </c>
      <c r="S749">
        <v>225944</v>
      </c>
      <c r="T749" t="s">
        <v>935</v>
      </c>
      <c r="U749" s="56" t="str">
        <f>IFERROR(VLOOKUP(H749,'FIN CAL LOOKUP'!A:J,7,1),"")</f>
        <v>FEB, FY23</v>
      </c>
      <c r="V749" s="56" t="str">
        <f>IFERROR(VLOOKUP(I749,'FIN CAL LOOKUP'!B:K,9,1),"")</f>
        <v/>
      </c>
      <c r="W749" s="56" t="str">
        <f>IFERROR(VLOOKUP(S749,'Active Employees '!B:R,17,0),"NA")</f>
        <v>IT</v>
      </c>
    </row>
    <row r="750" spans="1:23" x14ac:dyDescent="0.25">
      <c r="A750" t="s">
        <v>178</v>
      </c>
      <c r="B750" t="s">
        <v>578</v>
      </c>
      <c r="C750" t="s">
        <v>964</v>
      </c>
      <c r="D750">
        <v>3966518</v>
      </c>
      <c r="E750" t="s">
        <v>63</v>
      </c>
      <c r="F750" t="s">
        <v>2</v>
      </c>
      <c r="H750" s="1">
        <v>44911</v>
      </c>
      <c r="I750" s="1"/>
      <c r="J750" t="s">
        <v>579</v>
      </c>
      <c r="N750" t="s">
        <v>580</v>
      </c>
      <c r="O750" t="s">
        <v>18</v>
      </c>
      <c r="P750" t="s">
        <v>109</v>
      </c>
      <c r="Q750" t="s">
        <v>395</v>
      </c>
      <c r="R750" t="s">
        <v>581</v>
      </c>
      <c r="S750">
        <v>240963</v>
      </c>
      <c r="T750" t="s">
        <v>178</v>
      </c>
      <c r="U750" s="56" t="str">
        <f>IFERROR(VLOOKUP(H750,'FIN CAL LOOKUP'!A:J,7,1),"")</f>
        <v>DEC, FY23</v>
      </c>
      <c r="V750" s="56" t="str">
        <f>IFERROR(VLOOKUP(I750,'FIN CAL LOOKUP'!B:K,9,1),"")</f>
        <v/>
      </c>
      <c r="W750" s="56" t="str">
        <f>IFERROR(VLOOKUP(S750,'Active Employees '!B:R,17,0),"NA")</f>
        <v>Marketing</v>
      </c>
    </row>
    <row r="751" spans="1:23" x14ac:dyDescent="0.25">
      <c r="A751" t="s">
        <v>78</v>
      </c>
      <c r="B751" t="s">
        <v>1061</v>
      </c>
      <c r="C751" t="s">
        <v>964</v>
      </c>
      <c r="D751">
        <v>3966518</v>
      </c>
      <c r="E751" t="s">
        <v>63</v>
      </c>
      <c r="F751" t="s">
        <v>1</v>
      </c>
      <c r="G751" t="s">
        <v>69</v>
      </c>
      <c r="H751" s="1">
        <v>44883</v>
      </c>
      <c r="I751" s="1">
        <v>45070</v>
      </c>
      <c r="J751" t="s">
        <v>1062</v>
      </c>
      <c r="N751" t="s">
        <v>1063</v>
      </c>
      <c r="O751" t="s">
        <v>16</v>
      </c>
      <c r="P751" t="s">
        <v>77</v>
      </c>
      <c r="Q751" t="s">
        <v>377</v>
      </c>
      <c r="R751" t="s">
        <v>67</v>
      </c>
      <c r="S751">
        <v>314473</v>
      </c>
      <c r="T751" t="s">
        <v>78</v>
      </c>
      <c r="U751" s="56" t="str">
        <f>IFERROR(VLOOKUP(H751,'FIN CAL LOOKUP'!A:J,7,1),"")</f>
        <v>NOV, FY23</v>
      </c>
      <c r="V751" s="56" t="str">
        <f>IFERROR(VLOOKUP(I751,'FIN CAL LOOKUP'!B:K,9,1),"")</f>
        <v>Q4, FY23</v>
      </c>
      <c r="W751" s="56" t="str">
        <f>IFERROR(VLOOKUP(S751,'Active Employees '!B:R,17,0),"NA")</f>
        <v>Human Resources</v>
      </c>
    </row>
    <row r="752" spans="1:23" x14ac:dyDescent="0.25">
      <c r="A752" t="s">
        <v>469</v>
      </c>
      <c r="B752" t="s">
        <v>778</v>
      </c>
      <c r="C752" t="s">
        <v>964</v>
      </c>
      <c r="D752">
        <v>3966518</v>
      </c>
      <c r="E752" t="s">
        <v>63</v>
      </c>
      <c r="F752" t="s">
        <v>2</v>
      </c>
      <c r="H752" s="1">
        <v>45463</v>
      </c>
      <c r="I752" s="1"/>
      <c r="J752" t="s">
        <v>156</v>
      </c>
      <c r="N752" t="s">
        <v>779</v>
      </c>
      <c r="O752" t="s">
        <v>18</v>
      </c>
      <c r="P752" t="s">
        <v>468</v>
      </c>
      <c r="Q752" t="s">
        <v>765</v>
      </c>
      <c r="R752" t="s">
        <v>67</v>
      </c>
      <c r="S752">
        <v>326780</v>
      </c>
      <c r="T752" t="s">
        <v>469</v>
      </c>
      <c r="U752" s="56" t="str">
        <f>IFERROR(VLOOKUP(H752,'FIN CAL LOOKUP'!A:J,7,1),"")</f>
        <v>JUN, FY24</v>
      </c>
      <c r="V752" s="56" t="str">
        <f>IFERROR(VLOOKUP(I752,'FIN CAL LOOKUP'!B:K,9,1),"")</f>
        <v/>
      </c>
      <c r="W752" s="56" t="str">
        <f>IFERROR(VLOOKUP(S752,'Active Employees '!B:R,17,0),"NA")</f>
        <v>Marketing</v>
      </c>
    </row>
    <row r="753" spans="1:23" x14ac:dyDescent="0.25">
      <c r="A753" t="s">
        <v>174</v>
      </c>
      <c r="B753" t="s">
        <v>175</v>
      </c>
      <c r="C753" t="s">
        <v>964</v>
      </c>
      <c r="D753">
        <v>3966518</v>
      </c>
      <c r="E753" t="s">
        <v>63</v>
      </c>
      <c r="F753" t="s">
        <v>2</v>
      </c>
      <c r="H753" s="1">
        <v>44944</v>
      </c>
      <c r="I753" s="1"/>
      <c r="J753" t="s">
        <v>176</v>
      </c>
      <c r="N753" t="s">
        <v>177</v>
      </c>
      <c r="O753" t="s">
        <v>18</v>
      </c>
      <c r="P753" t="s">
        <v>109</v>
      </c>
      <c r="Q753" t="s">
        <v>178</v>
      </c>
      <c r="R753" t="s">
        <v>67</v>
      </c>
      <c r="S753">
        <v>319925</v>
      </c>
      <c r="T753" t="s">
        <v>174</v>
      </c>
      <c r="U753" s="56" t="str">
        <f>IFERROR(VLOOKUP(H753,'FIN CAL LOOKUP'!A:J,7,1),"")</f>
        <v>JAN, FY23</v>
      </c>
      <c r="V753" s="56" t="str">
        <f>IFERROR(VLOOKUP(I753,'FIN CAL LOOKUP'!B:K,9,1),"")</f>
        <v/>
      </c>
      <c r="W753" s="56" t="str">
        <f>IFERROR(VLOOKUP(S753,'Active Employees '!B:R,17,0),"NA")</f>
        <v>Marketing</v>
      </c>
    </row>
    <row r="754" spans="1:23" x14ac:dyDescent="0.25">
      <c r="A754" t="s">
        <v>1045</v>
      </c>
      <c r="B754" t="s">
        <v>1046</v>
      </c>
      <c r="C754" t="s">
        <v>964</v>
      </c>
      <c r="D754">
        <v>3966518</v>
      </c>
      <c r="E754" t="s">
        <v>63</v>
      </c>
      <c r="F754" t="s">
        <v>2</v>
      </c>
      <c r="H754" s="1">
        <v>45489</v>
      </c>
      <c r="I754" s="1"/>
      <c r="J754" t="s">
        <v>439</v>
      </c>
      <c r="N754" t="s">
        <v>15481</v>
      </c>
      <c r="O754" t="s">
        <v>17</v>
      </c>
      <c r="P754" t="s">
        <v>183</v>
      </c>
      <c r="Q754" t="s">
        <v>386</v>
      </c>
      <c r="R754" t="s">
        <v>67</v>
      </c>
      <c r="S754">
        <v>314741</v>
      </c>
      <c r="T754" t="s">
        <v>1047</v>
      </c>
      <c r="U754" s="56" t="str">
        <f>IFERROR(VLOOKUP(H754,'FIN CAL LOOKUP'!A:J,7,1),"")</f>
        <v>JUL, FY25</v>
      </c>
      <c r="V754" s="56" t="str">
        <f>IFERROR(VLOOKUP(I754,'FIN CAL LOOKUP'!B:K,9,1),"")</f>
        <v/>
      </c>
      <c r="W754" s="56" t="str">
        <f>IFERROR(VLOOKUP(S754,'Active Employees '!B:R,17,0),"NA")</f>
        <v>IT</v>
      </c>
    </row>
    <row r="755" spans="1:23" x14ac:dyDescent="0.25">
      <c r="A755" t="s">
        <v>786</v>
      </c>
      <c r="B755" t="s">
        <v>787</v>
      </c>
      <c r="C755" t="s">
        <v>964</v>
      </c>
      <c r="D755">
        <v>3966518</v>
      </c>
      <c r="E755" t="s">
        <v>63</v>
      </c>
      <c r="F755" t="s">
        <v>2</v>
      </c>
      <c r="H755" s="1">
        <v>44901</v>
      </c>
      <c r="I755" s="1"/>
      <c r="J755" t="s">
        <v>788</v>
      </c>
      <c r="N755" t="s">
        <v>789</v>
      </c>
      <c r="O755" t="s">
        <v>16</v>
      </c>
      <c r="Q755" t="s">
        <v>377</v>
      </c>
      <c r="R755" t="s">
        <v>67</v>
      </c>
      <c r="S755">
        <v>240773</v>
      </c>
      <c r="T755" t="s">
        <v>72</v>
      </c>
      <c r="U755" s="56" t="str">
        <f>IFERROR(VLOOKUP(H755,'FIN CAL LOOKUP'!A:J,7,1),"")</f>
        <v>DEC, FY23</v>
      </c>
      <c r="V755" s="56" t="str">
        <f>IFERROR(VLOOKUP(I755,'FIN CAL LOOKUP'!B:K,9,1),"")</f>
        <v/>
      </c>
      <c r="W755" s="56" t="str">
        <f>IFERROR(VLOOKUP(S755,'Active Employees '!B:R,17,0),"NA")</f>
        <v>Human Resources</v>
      </c>
    </row>
    <row r="756" spans="1:23" x14ac:dyDescent="0.25">
      <c r="A756" t="s">
        <v>472</v>
      </c>
      <c r="B756" t="s">
        <v>473</v>
      </c>
      <c r="C756" t="s">
        <v>965</v>
      </c>
      <c r="D756">
        <v>3966515</v>
      </c>
      <c r="E756" t="s">
        <v>114</v>
      </c>
      <c r="F756" t="s">
        <v>2</v>
      </c>
      <c r="H756" s="1">
        <v>45785</v>
      </c>
      <c r="I756" s="1"/>
      <c r="J756" t="s">
        <v>474</v>
      </c>
      <c r="O756" t="s">
        <v>16</v>
      </c>
      <c r="P756" t="s">
        <v>83</v>
      </c>
      <c r="Q756" t="s">
        <v>72</v>
      </c>
      <c r="R756"/>
      <c r="S756">
        <v>335130</v>
      </c>
      <c r="U756" s="56" t="str">
        <f>IFERROR(VLOOKUP(H756,'FIN CAL LOOKUP'!A:J,7,1),"")</f>
        <v>MAY, FY25</v>
      </c>
      <c r="V756" s="56" t="str">
        <f>IFERROR(VLOOKUP(I756,'FIN CAL LOOKUP'!B:K,9,1),"")</f>
        <v/>
      </c>
      <c r="W756" s="56" t="str">
        <f>IFERROR(VLOOKUP(S756,'Active Employees '!B:R,17,0),"NA")</f>
        <v>Human Resources</v>
      </c>
    </row>
    <row r="757" spans="1:23" x14ac:dyDescent="0.25">
      <c r="A757" t="s">
        <v>105</v>
      </c>
      <c r="B757" t="s">
        <v>106</v>
      </c>
      <c r="C757" t="s">
        <v>965</v>
      </c>
      <c r="D757">
        <v>3966515</v>
      </c>
      <c r="E757" t="s">
        <v>114</v>
      </c>
      <c r="F757" t="s">
        <v>29</v>
      </c>
      <c r="H757" s="1"/>
      <c r="I757" s="1"/>
      <c r="J757" t="s">
        <v>107</v>
      </c>
      <c r="N757" t="s">
        <v>108</v>
      </c>
      <c r="O757" t="s">
        <v>18</v>
      </c>
      <c r="P757" t="s">
        <v>109</v>
      </c>
      <c r="R757" t="s">
        <v>67</v>
      </c>
      <c r="S757">
        <v>335615</v>
      </c>
      <c r="U757" s="56" t="str">
        <f>IFERROR(VLOOKUP(H757,'FIN CAL LOOKUP'!A:J,7,1),"")</f>
        <v/>
      </c>
      <c r="V757" s="56" t="str">
        <f>IFERROR(VLOOKUP(I757,'FIN CAL LOOKUP'!B:K,9,1),"")</f>
        <v/>
      </c>
      <c r="W757" s="56" t="str">
        <f>IFERROR(VLOOKUP(S757,'Active Employees '!B:R,17,0),"NA")</f>
        <v>Marketing</v>
      </c>
    </row>
    <row r="758" spans="1:23" x14ac:dyDescent="0.25">
      <c r="A758" t="s">
        <v>665</v>
      </c>
      <c r="B758" t="s">
        <v>666</v>
      </c>
      <c r="C758" t="s">
        <v>965</v>
      </c>
      <c r="D758">
        <v>3966515</v>
      </c>
      <c r="E758" t="s">
        <v>114</v>
      </c>
      <c r="F758" t="s">
        <v>29</v>
      </c>
      <c r="H758" s="1"/>
      <c r="I758" s="1"/>
      <c r="J758" t="s">
        <v>156</v>
      </c>
      <c r="N758" t="s">
        <v>231</v>
      </c>
      <c r="O758" t="s">
        <v>18</v>
      </c>
      <c r="P758" t="s">
        <v>109</v>
      </c>
      <c r="Q758" t="s">
        <v>232</v>
      </c>
      <c r="R758"/>
      <c r="S758">
        <v>323016</v>
      </c>
      <c r="U758" s="56" t="str">
        <f>IFERROR(VLOOKUP(H758,'FIN CAL LOOKUP'!A:J,7,1),"")</f>
        <v/>
      </c>
      <c r="V758" s="56" t="str">
        <f>IFERROR(VLOOKUP(I758,'FIN CAL LOOKUP'!B:K,9,1),"")</f>
        <v/>
      </c>
      <c r="W758" s="56" t="str">
        <f>IFERROR(VLOOKUP(S758,'Active Employees '!B:R,17,0),"NA")</f>
        <v>Marketing</v>
      </c>
    </row>
    <row r="759" spans="1:23" x14ac:dyDescent="0.25">
      <c r="A759" t="s">
        <v>369</v>
      </c>
      <c r="B759" t="s">
        <v>370</v>
      </c>
      <c r="C759" t="s">
        <v>965</v>
      </c>
      <c r="D759">
        <v>3966515</v>
      </c>
      <c r="E759" t="s">
        <v>114</v>
      </c>
      <c r="F759" t="s">
        <v>29</v>
      </c>
      <c r="H759" s="1"/>
      <c r="I759" s="1"/>
      <c r="J759" t="s">
        <v>209</v>
      </c>
      <c r="N759" t="s">
        <v>210</v>
      </c>
      <c r="O759" t="s">
        <v>17</v>
      </c>
      <c r="P759" t="s">
        <v>211</v>
      </c>
      <c r="Q759" t="s">
        <v>212</v>
      </c>
      <c r="R759"/>
      <c r="S759">
        <v>323017</v>
      </c>
      <c r="U759" s="56" t="str">
        <f>IFERROR(VLOOKUP(H759,'FIN CAL LOOKUP'!A:J,7,1),"")</f>
        <v/>
      </c>
      <c r="V759" s="56" t="str">
        <f>IFERROR(VLOOKUP(I759,'FIN CAL LOOKUP'!B:K,9,1),"")</f>
        <v/>
      </c>
      <c r="W759" s="56" t="str">
        <f>IFERROR(VLOOKUP(S759,'Active Employees '!B:R,17,0),"NA")</f>
        <v>IT</v>
      </c>
    </row>
    <row r="760" spans="1:23" x14ac:dyDescent="0.25">
      <c r="A760" t="s">
        <v>308</v>
      </c>
      <c r="B760" t="s">
        <v>309</v>
      </c>
      <c r="C760" t="s">
        <v>965</v>
      </c>
      <c r="D760">
        <v>3966515</v>
      </c>
      <c r="E760" t="s">
        <v>114</v>
      </c>
      <c r="F760" t="s">
        <v>29</v>
      </c>
      <c r="H760" s="1"/>
      <c r="I760" s="1"/>
      <c r="J760" t="s">
        <v>310</v>
      </c>
      <c r="N760" t="s">
        <v>311</v>
      </c>
      <c r="O760" t="s">
        <v>18</v>
      </c>
      <c r="P760" t="s">
        <v>109</v>
      </c>
      <c r="Q760" t="s">
        <v>312</v>
      </c>
      <c r="R760"/>
      <c r="S760">
        <v>323038</v>
      </c>
      <c r="U760" s="56" t="str">
        <f>IFERROR(VLOOKUP(H760,'FIN CAL LOOKUP'!A:J,7,1),"")</f>
        <v/>
      </c>
      <c r="V760" s="56" t="str">
        <f>IFERROR(VLOOKUP(I760,'FIN CAL LOOKUP'!B:K,9,1),"")</f>
        <v/>
      </c>
      <c r="W760" s="56" t="str">
        <f>IFERROR(VLOOKUP(S760,'Active Employees '!B:R,17,0),"NA")</f>
        <v>Marketing</v>
      </c>
    </row>
    <row r="761" spans="1:23" x14ac:dyDescent="0.25">
      <c r="A761" t="s">
        <v>889</v>
      </c>
      <c r="B761" t="s">
        <v>890</v>
      </c>
      <c r="C761" t="s">
        <v>965</v>
      </c>
      <c r="D761">
        <v>3966515</v>
      </c>
      <c r="E761" t="s">
        <v>114</v>
      </c>
      <c r="F761" t="s">
        <v>29</v>
      </c>
      <c r="H761" s="1"/>
      <c r="I761" s="1"/>
      <c r="J761" t="s">
        <v>439</v>
      </c>
      <c r="N761" t="s">
        <v>385</v>
      </c>
      <c r="O761" t="s">
        <v>17</v>
      </c>
      <c r="P761" t="s">
        <v>183</v>
      </c>
      <c r="Q761" t="s">
        <v>891</v>
      </c>
      <c r="R761"/>
      <c r="S761">
        <v>323648</v>
      </c>
      <c r="U761" s="56" t="str">
        <f>IFERROR(VLOOKUP(H761,'FIN CAL LOOKUP'!A:J,7,1),"")</f>
        <v/>
      </c>
      <c r="V761" s="56" t="str">
        <f>IFERROR(VLOOKUP(I761,'FIN CAL LOOKUP'!B:K,9,1),"")</f>
        <v/>
      </c>
      <c r="W761" s="56" t="str">
        <f>IFERROR(VLOOKUP(S761,'Active Employees '!B:R,17,0),"NA")</f>
        <v>IT</v>
      </c>
    </row>
    <row r="762" spans="1:23" x14ac:dyDescent="0.25">
      <c r="A762" t="s">
        <v>938</v>
      </c>
      <c r="B762" t="s">
        <v>939</v>
      </c>
      <c r="C762" t="s">
        <v>965</v>
      </c>
      <c r="D762">
        <v>3966515</v>
      </c>
      <c r="E762" t="s">
        <v>114</v>
      </c>
      <c r="F762" t="s">
        <v>1</v>
      </c>
      <c r="G762" t="s">
        <v>69</v>
      </c>
      <c r="H762" s="1">
        <v>44963</v>
      </c>
      <c r="I762" s="1">
        <v>44964</v>
      </c>
      <c r="J762" t="s">
        <v>940</v>
      </c>
      <c r="O762" t="s">
        <v>17</v>
      </c>
      <c r="Q762" t="s">
        <v>212</v>
      </c>
      <c r="R762"/>
      <c r="U762" s="56" t="str">
        <f>IFERROR(VLOOKUP(H762,'FIN CAL LOOKUP'!A:J,7,1),"")</f>
        <v>FEB, FY23</v>
      </c>
      <c r="V762" s="56" t="str">
        <f>IFERROR(VLOOKUP(I762,'FIN CAL LOOKUP'!B:K,9,1),"")</f>
        <v>Q3, FY23</v>
      </c>
      <c r="W762" s="56" t="str">
        <f>IFERROR(VLOOKUP(S762,'Active Employees '!B:R,17,0),"NA")</f>
        <v>NA</v>
      </c>
    </row>
    <row r="763" spans="1:23" x14ac:dyDescent="0.25">
      <c r="A763" t="s">
        <v>916</v>
      </c>
      <c r="B763" t="s">
        <v>917</v>
      </c>
      <c r="C763" t="s">
        <v>965</v>
      </c>
      <c r="D763">
        <v>3966515</v>
      </c>
      <c r="E763" t="s">
        <v>114</v>
      </c>
      <c r="F763" t="s">
        <v>29</v>
      </c>
      <c r="H763" s="1"/>
      <c r="I763" s="1"/>
      <c r="J763" t="s">
        <v>474</v>
      </c>
      <c r="O763" t="s">
        <v>16</v>
      </c>
      <c r="P763" t="s">
        <v>918</v>
      </c>
      <c r="Q763" t="s">
        <v>78</v>
      </c>
      <c r="R763"/>
      <c r="U763" s="56" t="str">
        <f>IFERROR(VLOOKUP(H763,'FIN CAL LOOKUP'!A:J,7,1),"")</f>
        <v/>
      </c>
      <c r="V763" s="56" t="str">
        <f>IFERROR(VLOOKUP(I763,'FIN CAL LOOKUP'!B:K,9,1),"")</f>
        <v/>
      </c>
      <c r="W763" s="56" t="str">
        <f>IFERROR(VLOOKUP(S763,'Active Employees '!B:R,17,0),"NA")</f>
        <v>NA</v>
      </c>
    </row>
    <row r="764" spans="1:23" x14ac:dyDescent="0.25">
      <c r="A764" t="s">
        <v>930</v>
      </c>
      <c r="B764" t="s">
        <v>931</v>
      </c>
      <c r="C764" t="s">
        <v>965</v>
      </c>
      <c r="D764">
        <v>3966515</v>
      </c>
      <c r="E764" t="s">
        <v>114</v>
      </c>
      <c r="F764" t="s">
        <v>1</v>
      </c>
      <c r="G764" t="s">
        <v>69</v>
      </c>
      <c r="H764" s="1">
        <v>44963</v>
      </c>
      <c r="I764" s="1">
        <v>45160</v>
      </c>
      <c r="J764" t="s">
        <v>439</v>
      </c>
      <c r="N764" t="s">
        <v>246</v>
      </c>
      <c r="O764" t="s">
        <v>17</v>
      </c>
      <c r="P764" t="s">
        <v>211</v>
      </c>
      <c r="Q764" t="s">
        <v>212</v>
      </c>
      <c r="R764"/>
      <c r="U764" s="56" t="str">
        <f>IFERROR(VLOOKUP(H764,'FIN CAL LOOKUP'!A:J,7,1),"")</f>
        <v>FEB, FY23</v>
      </c>
      <c r="V764" s="56" t="str">
        <f>IFERROR(VLOOKUP(I764,'FIN CAL LOOKUP'!B:K,9,1),"")</f>
        <v>Q1, FY24</v>
      </c>
      <c r="W764" s="56" t="str">
        <f>IFERROR(VLOOKUP(S764,'Active Employees '!B:R,17,0),"NA")</f>
        <v>NA</v>
      </c>
    </row>
    <row r="765" spans="1:23" x14ac:dyDescent="0.25">
      <c r="A765" t="s">
        <v>898</v>
      </c>
      <c r="B765" t="s">
        <v>899</v>
      </c>
      <c r="C765" t="s">
        <v>965</v>
      </c>
      <c r="D765">
        <v>3966515</v>
      </c>
      <c r="E765" t="s">
        <v>114</v>
      </c>
      <c r="F765" t="s">
        <v>2</v>
      </c>
      <c r="H765" s="1">
        <v>44935</v>
      </c>
      <c r="I765" s="1"/>
      <c r="J765" t="s">
        <v>439</v>
      </c>
      <c r="N765" t="s">
        <v>246</v>
      </c>
      <c r="O765" t="s">
        <v>17</v>
      </c>
      <c r="P765" t="s">
        <v>143</v>
      </c>
      <c r="Q765" t="s">
        <v>144</v>
      </c>
      <c r="R765"/>
      <c r="U765" s="56" t="str">
        <f>IFERROR(VLOOKUP(H765,'FIN CAL LOOKUP'!A:J,7,1),"")</f>
        <v>JAN, FY23</v>
      </c>
      <c r="V765" s="56" t="str">
        <f>IFERROR(VLOOKUP(I765,'FIN CAL LOOKUP'!B:K,9,1),"")</f>
        <v/>
      </c>
      <c r="W765" s="56" t="str">
        <f>IFERROR(VLOOKUP(S765,'Active Employees '!B:R,17,0),"NA")</f>
        <v>NA</v>
      </c>
    </row>
    <row r="766" spans="1:23" x14ac:dyDescent="0.25">
      <c r="A766" t="s">
        <v>711</v>
      </c>
      <c r="B766" t="s">
        <v>712</v>
      </c>
      <c r="C766" t="s">
        <v>965</v>
      </c>
      <c r="D766">
        <v>3966515</v>
      </c>
      <c r="E766" t="s">
        <v>114</v>
      </c>
      <c r="F766" t="s">
        <v>29</v>
      </c>
      <c r="H766" s="1"/>
      <c r="I766" s="1"/>
      <c r="J766" t="s">
        <v>176</v>
      </c>
      <c r="N766" t="s">
        <v>713</v>
      </c>
      <c r="O766" t="s">
        <v>18</v>
      </c>
      <c r="P766" t="s">
        <v>109</v>
      </c>
      <c r="Q766" t="s">
        <v>312</v>
      </c>
      <c r="R766"/>
      <c r="S766">
        <v>230380</v>
      </c>
      <c r="U766" s="56" t="str">
        <f>IFERROR(VLOOKUP(H766,'FIN CAL LOOKUP'!A:J,7,1),"")</f>
        <v/>
      </c>
      <c r="V766" s="56" t="str">
        <f>IFERROR(VLOOKUP(I766,'FIN CAL LOOKUP'!B:K,9,1),"")</f>
        <v/>
      </c>
      <c r="W766" s="56" t="str">
        <f>IFERROR(VLOOKUP(S766,'Active Employees '!B:R,17,0),"NA")</f>
        <v>Marketing</v>
      </c>
    </row>
    <row r="767" spans="1:23" x14ac:dyDescent="0.25">
      <c r="A767" t="s">
        <v>229</v>
      </c>
      <c r="B767" t="s">
        <v>230</v>
      </c>
      <c r="C767" t="s">
        <v>965</v>
      </c>
      <c r="D767">
        <v>3966515</v>
      </c>
      <c r="E767" t="s">
        <v>114</v>
      </c>
      <c r="F767" t="s">
        <v>29</v>
      </c>
      <c r="H767" s="1"/>
      <c r="I767" s="1"/>
      <c r="J767" t="s">
        <v>119</v>
      </c>
      <c r="N767" t="s">
        <v>231</v>
      </c>
      <c r="O767" t="s">
        <v>18</v>
      </c>
      <c r="P767" t="s">
        <v>109</v>
      </c>
      <c r="Q767" t="s">
        <v>232</v>
      </c>
      <c r="R767"/>
      <c r="S767">
        <v>316928</v>
      </c>
      <c r="U767" s="56" t="str">
        <f>IFERROR(VLOOKUP(H767,'FIN CAL LOOKUP'!A:J,7,1),"")</f>
        <v/>
      </c>
      <c r="V767" s="56" t="str">
        <f>IFERROR(VLOOKUP(I767,'FIN CAL LOOKUP'!B:K,9,1),"")</f>
        <v/>
      </c>
      <c r="W767" s="56" t="str">
        <f>IFERROR(VLOOKUP(S767,'Active Employees '!B:R,17,0),"NA")</f>
        <v>NA</v>
      </c>
    </row>
    <row r="768" spans="1:23" x14ac:dyDescent="0.25">
      <c r="A768" t="s">
        <v>154</v>
      </c>
      <c r="B768" t="s">
        <v>155</v>
      </c>
      <c r="C768" t="s">
        <v>965</v>
      </c>
      <c r="D768">
        <v>3966515</v>
      </c>
      <c r="E768" t="s">
        <v>114</v>
      </c>
      <c r="F768" t="s">
        <v>29</v>
      </c>
      <c r="H768" s="1"/>
      <c r="I768" s="1"/>
      <c r="J768" t="s">
        <v>156</v>
      </c>
      <c r="N768" t="s">
        <v>157</v>
      </c>
      <c r="O768" t="s">
        <v>18</v>
      </c>
      <c r="R768"/>
      <c r="S768">
        <v>324923</v>
      </c>
      <c r="U768" s="56" t="str">
        <f>IFERROR(VLOOKUP(H768,'FIN CAL LOOKUP'!A:J,7,1),"")</f>
        <v/>
      </c>
      <c r="V768" s="56" t="str">
        <f>IFERROR(VLOOKUP(I768,'FIN CAL LOOKUP'!B:K,9,1),"")</f>
        <v/>
      </c>
      <c r="W768" s="56" t="str">
        <f>IFERROR(VLOOKUP(S768,'Active Employees '!B:R,17,0),"NA")</f>
        <v>NA</v>
      </c>
    </row>
    <row r="769" spans="1:23" x14ac:dyDescent="0.25">
      <c r="A769" t="s">
        <v>953</v>
      </c>
      <c r="B769" t="s">
        <v>954</v>
      </c>
      <c r="C769" t="s">
        <v>965</v>
      </c>
      <c r="D769">
        <v>3966515</v>
      </c>
      <c r="E769" t="s">
        <v>114</v>
      </c>
      <c r="F769" t="s">
        <v>29</v>
      </c>
      <c r="H769" s="1"/>
      <c r="I769" s="1"/>
      <c r="J769" t="s">
        <v>439</v>
      </c>
      <c r="N769" t="s">
        <v>246</v>
      </c>
      <c r="O769" t="s">
        <v>17</v>
      </c>
      <c r="P769" t="s">
        <v>143</v>
      </c>
      <c r="Q769" t="s">
        <v>144</v>
      </c>
      <c r="R769"/>
      <c r="U769" s="56" t="str">
        <f>IFERROR(VLOOKUP(H769,'FIN CAL LOOKUP'!A:J,7,1),"")</f>
        <v/>
      </c>
      <c r="V769" s="56" t="str">
        <f>IFERROR(VLOOKUP(I769,'FIN CAL LOOKUP'!B:K,9,1),"")</f>
        <v/>
      </c>
      <c r="W769" s="56" t="str">
        <f>IFERROR(VLOOKUP(S769,'Active Employees '!B:R,17,0),"NA")</f>
        <v>NA</v>
      </c>
    </row>
    <row r="770" spans="1:23" x14ac:dyDescent="0.25">
      <c r="A770" t="s">
        <v>949</v>
      </c>
      <c r="B770" t="s">
        <v>950</v>
      </c>
      <c r="C770" t="s">
        <v>965</v>
      </c>
      <c r="D770">
        <v>3966515</v>
      </c>
      <c r="E770" t="s">
        <v>114</v>
      </c>
      <c r="F770" t="s">
        <v>29</v>
      </c>
      <c r="H770" s="1"/>
      <c r="I770" s="1"/>
      <c r="J770" t="s">
        <v>439</v>
      </c>
      <c r="N770" t="s">
        <v>246</v>
      </c>
      <c r="O770" t="s">
        <v>17</v>
      </c>
      <c r="P770" t="s">
        <v>236</v>
      </c>
      <c r="Q770" t="s">
        <v>237</v>
      </c>
      <c r="U770" s="56" t="str">
        <f>IFERROR(VLOOKUP(H770,'FIN CAL LOOKUP'!A:J,7,1),"")</f>
        <v/>
      </c>
      <c r="V770" s="56" t="str">
        <f>IFERROR(VLOOKUP(I770,'FIN CAL LOOKUP'!B:K,9,1),"")</f>
        <v/>
      </c>
      <c r="W770" s="56" t="str">
        <f>IFERROR(VLOOKUP(S770,'Active Employees '!B:R,17,0),"NA")</f>
        <v>NA</v>
      </c>
    </row>
    <row r="771" spans="1:23" x14ac:dyDescent="0.25">
      <c r="A771" t="s">
        <v>951</v>
      </c>
      <c r="B771" t="s">
        <v>952</v>
      </c>
      <c r="C771" t="s">
        <v>965</v>
      </c>
      <c r="D771">
        <v>3966515</v>
      </c>
      <c r="E771" t="s">
        <v>114</v>
      </c>
      <c r="F771" t="s">
        <v>29</v>
      </c>
      <c r="H771" s="1"/>
      <c r="I771" s="1"/>
      <c r="J771" t="s">
        <v>439</v>
      </c>
      <c r="N771" t="s">
        <v>246</v>
      </c>
      <c r="O771" t="s">
        <v>17</v>
      </c>
      <c r="P771" t="s">
        <v>143</v>
      </c>
      <c r="Q771" t="s">
        <v>144</v>
      </c>
      <c r="R771"/>
      <c r="U771" s="56" t="str">
        <f>IFERROR(VLOOKUP(H771,'FIN CAL LOOKUP'!A:J,7,1),"")</f>
        <v/>
      </c>
      <c r="V771" s="56" t="str">
        <f>IFERROR(VLOOKUP(I771,'FIN CAL LOOKUP'!B:K,9,1),"")</f>
        <v/>
      </c>
      <c r="W771" s="56" t="str">
        <f>IFERROR(VLOOKUP(S771,'Active Employees '!B:R,17,0),"NA")</f>
        <v>NA</v>
      </c>
    </row>
    <row r="772" spans="1:23" x14ac:dyDescent="0.25">
      <c r="A772" t="s">
        <v>1138</v>
      </c>
      <c r="B772" t="s">
        <v>1139</v>
      </c>
      <c r="C772" t="s">
        <v>965</v>
      </c>
      <c r="D772">
        <v>3966515</v>
      </c>
      <c r="E772" t="s">
        <v>114</v>
      </c>
      <c r="F772" t="s">
        <v>29</v>
      </c>
      <c r="H772" s="1"/>
      <c r="I772" s="1"/>
      <c r="J772" t="s">
        <v>439</v>
      </c>
      <c r="N772" t="s">
        <v>246</v>
      </c>
      <c r="O772" t="s">
        <v>17</v>
      </c>
      <c r="P772" t="s">
        <v>236</v>
      </c>
      <c r="Q772" t="s">
        <v>237</v>
      </c>
      <c r="R772"/>
      <c r="U772" s="56" t="str">
        <f>IFERROR(VLOOKUP(H772,'FIN CAL LOOKUP'!A:J,7,1),"")</f>
        <v/>
      </c>
      <c r="V772" s="56" t="str">
        <f>IFERROR(VLOOKUP(I772,'FIN CAL LOOKUP'!B:K,9,1),"")</f>
        <v/>
      </c>
      <c r="W772" s="56" t="str">
        <f>IFERROR(VLOOKUP(S772,'Active Employees '!B:R,17,0),"NA")</f>
        <v>NA</v>
      </c>
    </row>
    <row r="773" spans="1:23" x14ac:dyDescent="0.25">
      <c r="A773" t="s">
        <v>542</v>
      </c>
      <c r="B773" t="s">
        <v>543</v>
      </c>
      <c r="C773" t="s">
        <v>965</v>
      </c>
      <c r="D773">
        <v>3966515</v>
      </c>
      <c r="E773" t="s">
        <v>114</v>
      </c>
      <c r="F773" t="s">
        <v>29</v>
      </c>
      <c r="H773" s="1"/>
      <c r="I773" s="1"/>
      <c r="J773" t="s">
        <v>439</v>
      </c>
      <c r="N773" t="s">
        <v>246</v>
      </c>
      <c r="O773" t="s">
        <v>17</v>
      </c>
      <c r="P773" t="s">
        <v>236</v>
      </c>
      <c r="Q773" t="s">
        <v>237</v>
      </c>
      <c r="R773"/>
      <c r="U773" s="56" t="str">
        <f>IFERROR(VLOOKUP(H773,'FIN CAL LOOKUP'!A:J,7,1),"")</f>
        <v/>
      </c>
      <c r="V773" s="56" t="str">
        <f>IFERROR(VLOOKUP(I773,'FIN CAL LOOKUP'!B:K,9,1),"")</f>
        <v/>
      </c>
      <c r="W773" s="56" t="str">
        <f>IFERROR(VLOOKUP(S773,'Active Employees '!B:R,17,0),"NA")</f>
        <v>NA</v>
      </c>
    </row>
    <row r="774" spans="1:23" x14ac:dyDescent="0.25">
      <c r="A774" t="s">
        <v>943</v>
      </c>
      <c r="B774" t="s">
        <v>944</v>
      </c>
      <c r="C774" t="s">
        <v>965</v>
      </c>
      <c r="D774">
        <v>3966515</v>
      </c>
      <c r="E774" t="s">
        <v>114</v>
      </c>
      <c r="F774" t="s">
        <v>29</v>
      </c>
      <c r="H774" s="1"/>
      <c r="I774" s="1"/>
      <c r="J774" t="s">
        <v>141</v>
      </c>
      <c r="N774" t="s">
        <v>246</v>
      </c>
      <c r="O774" t="s">
        <v>17</v>
      </c>
      <c r="P774" t="s">
        <v>143</v>
      </c>
      <c r="Q774" t="s">
        <v>144</v>
      </c>
      <c r="R774"/>
      <c r="U774" s="56" t="str">
        <f>IFERROR(VLOOKUP(H774,'FIN CAL LOOKUP'!A:J,7,1),"")</f>
        <v/>
      </c>
      <c r="V774" s="56" t="str">
        <f>IFERROR(VLOOKUP(I774,'FIN CAL LOOKUP'!B:K,9,1),"")</f>
        <v/>
      </c>
      <c r="W774" s="56" t="str">
        <f>IFERROR(VLOOKUP(S774,'Active Employees '!B:R,17,0),"NA")</f>
        <v>NA</v>
      </c>
    </row>
    <row r="775" spans="1:23" x14ac:dyDescent="0.25">
      <c r="A775" t="s">
        <v>957</v>
      </c>
      <c r="B775" t="s">
        <v>958</v>
      </c>
      <c r="C775" t="s">
        <v>965</v>
      </c>
      <c r="D775">
        <v>3966515</v>
      </c>
      <c r="E775" t="s">
        <v>114</v>
      </c>
      <c r="F775" t="s">
        <v>29</v>
      </c>
      <c r="H775" s="1"/>
      <c r="I775" s="1"/>
      <c r="J775" t="s">
        <v>439</v>
      </c>
      <c r="N775" t="s">
        <v>352</v>
      </c>
      <c r="O775" t="s">
        <v>17</v>
      </c>
      <c r="P775" t="s">
        <v>143</v>
      </c>
      <c r="Q775" t="s">
        <v>305</v>
      </c>
      <c r="R775"/>
      <c r="U775" s="56" t="str">
        <f>IFERROR(VLOOKUP(H775,'FIN CAL LOOKUP'!A:J,7,1),"")</f>
        <v/>
      </c>
      <c r="V775" s="56" t="str">
        <f>IFERROR(VLOOKUP(I775,'FIN CAL LOOKUP'!B:K,9,1),"")</f>
        <v/>
      </c>
      <c r="W775" s="56" t="str">
        <f>IFERROR(VLOOKUP(S775,'Active Employees '!B:R,17,0),"NA")</f>
        <v>NA</v>
      </c>
    </row>
    <row r="776" spans="1:23" x14ac:dyDescent="0.25">
      <c r="A776" t="s">
        <v>955</v>
      </c>
      <c r="B776" t="s">
        <v>956</v>
      </c>
      <c r="C776" t="s">
        <v>965</v>
      </c>
      <c r="D776">
        <v>3966515</v>
      </c>
      <c r="E776" t="s">
        <v>114</v>
      </c>
      <c r="F776" t="s">
        <v>29</v>
      </c>
      <c r="H776" s="1"/>
      <c r="I776" s="1"/>
      <c r="J776" t="s">
        <v>439</v>
      </c>
      <c r="N776" t="s">
        <v>246</v>
      </c>
      <c r="O776" t="s">
        <v>17</v>
      </c>
      <c r="P776" t="s">
        <v>143</v>
      </c>
      <c r="Q776" t="s">
        <v>144</v>
      </c>
      <c r="R776"/>
      <c r="U776" s="56" t="str">
        <f>IFERROR(VLOOKUP(H776,'FIN CAL LOOKUP'!A:J,7,1),"")</f>
        <v/>
      </c>
      <c r="V776" s="56" t="str">
        <f>IFERROR(VLOOKUP(I776,'FIN CAL LOOKUP'!B:K,9,1),"")</f>
        <v/>
      </c>
      <c r="W776" s="56" t="str">
        <f>IFERROR(VLOOKUP(S776,'Active Employees '!B:R,17,0),"NA")</f>
        <v>NA</v>
      </c>
    </row>
    <row r="777" spans="1:23" x14ac:dyDescent="0.25">
      <c r="A777" t="s">
        <v>941</v>
      </c>
      <c r="B777" t="s">
        <v>942</v>
      </c>
      <c r="C777" t="s">
        <v>965</v>
      </c>
      <c r="D777">
        <v>3966515</v>
      </c>
      <c r="E777" t="s">
        <v>114</v>
      </c>
      <c r="F777" t="s">
        <v>29</v>
      </c>
      <c r="H777" s="1"/>
      <c r="I777" s="1"/>
      <c r="J777" t="s">
        <v>439</v>
      </c>
      <c r="N777" t="s">
        <v>246</v>
      </c>
      <c r="O777" t="s">
        <v>17</v>
      </c>
      <c r="P777" t="s">
        <v>236</v>
      </c>
      <c r="Q777" t="s">
        <v>237</v>
      </c>
      <c r="R777"/>
      <c r="U777" s="56" t="str">
        <f>IFERROR(VLOOKUP(H777,'FIN CAL LOOKUP'!A:J,7,1),"")</f>
        <v/>
      </c>
      <c r="V777" s="56" t="str">
        <f>IFERROR(VLOOKUP(I777,'FIN CAL LOOKUP'!B:K,9,1),"")</f>
        <v/>
      </c>
      <c r="W777" s="56" t="str">
        <f>IFERROR(VLOOKUP(S777,'Active Employees '!B:R,17,0),"NA")</f>
        <v>NA</v>
      </c>
    </row>
    <row r="778" spans="1:23" x14ac:dyDescent="0.25">
      <c r="A778" t="s">
        <v>959</v>
      </c>
      <c r="B778" t="s">
        <v>960</v>
      </c>
      <c r="C778" t="s">
        <v>965</v>
      </c>
      <c r="D778">
        <v>3966515</v>
      </c>
      <c r="E778" t="s">
        <v>114</v>
      </c>
      <c r="F778" t="s">
        <v>29</v>
      </c>
      <c r="H778" s="1"/>
      <c r="I778" s="1"/>
      <c r="J778" t="s">
        <v>439</v>
      </c>
      <c r="N778" t="s">
        <v>246</v>
      </c>
      <c r="O778" t="s">
        <v>17</v>
      </c>
      <c r="P778" t="s">
        <v>152</v>
      </c>
      <c r="Q778" t="s">
        <v>291</v>
      </c>
      <c r="U778" s="56" t="str">
        <f>IFERROR(VLOOKUP(H778,'FIN CAL LOOKUP'!A:J,7,1),"")</f>
        <v/>
      </c>
      <c r="V778" s="56" t="str">
        <f>IFERROR(VLOOKUP(I778,'FIN CAL LOOKUP'!B:K,9,1),"")</f>
        <v/>
      </c>
      <c r="W778" s="56" t="str">
        <f>IFERROR(VLOOKUP(S778,'Active Employees '!B:R,17,0),"NA")</f>
        <v>NA</v>
      </c>
    </row>
    <row r="779" spans="1:23" x14ac:dyDescent="0.25">
      <c r="A779" t="s">
        <v>945</v>
      </c>
      <c r="B779" t="s">
        <v>946</v>
      </c>
      <c r="C779" t="s">
        <v>965</v>
      </c>
      <c r="D779">
        <v>3966515</v>
      </c>
      <c r="E779" t="s">
        <v>114</v>
      </c>
      <c r="F779" t="s">
        <v>29</v>
      </c>
      <c r="H779" s="1"/>
      <c r="I779" s="1"/>
      <c r="J779" t="s">
        <v>141</v>
      </c>
      <c r="N779" t="s">
        <v>246</v>
      </c>
      <c r="O779" t="s">
        <v>17</v>
      </c>
      <c r="P779" t="s">
        <v>143</v>
      </c>
      <c r="Q779" t="s">
        <v>144</v>
      </c>
      <c r="R779"/>
      <c r="U779" s="56" t="str">
        <f>IFERROR(VLOOKUP(H779,'FIN CAL LOOKUP'!A:J,7,1),"")</f>
        <v/>
      </c>
      <c r="V779" s="56" t="str">
        <f>IFERROR(VLOOKUP(I779,'FIN CAL LOOKUP'!B:K,9,1),"")</f>
        <v/>
      </c>
      <c r="W779" s="56" t="str">
        <f>IFERROR(VLOOKUP(S779,'Active Employees '!B:R,17,0),"NA")</f>
        <v>NA</v>
      </c>
    </row>
    <row r="780" spans="1:23" x14ac:dyDescent="0.25">
      <c r="A780" t="s">
        <v>947</v>
      </c>
      <c r="B780" t="s">
        <v>948</v>
      </c>
      <c r="C780" t="s">
        <v>965</v>
      </c>
      <c r="D780">
        <v>3966515</v>
      </c>
      <c r="E780" t="s">
        <v>114</v>
      </c>
      <c r="F780" t="s">
        <v>29</v>
      </c>
      <c r="H780" s="1"/>
      <c r="I780" s="1"/>
      <c r="J780" t="s">
        <v>439</v>
      </c>
      <c r="N780" t="s">
        <v>246</v>
      </c>
      <c r="O780" t="s">
        <v>17</v>
      </c>
      <c r="P780" t="s">
        <v>143</v>
      </c>
      <c r="Q780" t="s">
        <v>144</v>
      </c>
      <c r="R780"/>
      <c r="U780" s="56" t="str">
        <f>IFERROR(VLOOKUP(H780,'FIN CAL LOOKUP'!A:J,7,1),"")</f>
        <v/>
      </c>
      <c r="V780" s="56" t="str">
        <f>IFERROR(VLOOKUP(I780,'FIN CAL LOOKUP'!B:K,9,1),"")</f>
        <v/>
      </c>
      <c r="W780" s="56" t="str">
        <f>IFERROR(VLOOKUP(S780,'Active Employees '!B:R,17,0),"NA")</f>
        <v>NA</v>
      </c>
    </row>
    <row r="781" spans="1:23" x14ac:dyDescent="0.25">
      <c r="A781" t="s">
        <v>903</v>
      </c>
      <c r="B781" t="s">
        <v>904</v>
      </c>
      <c r="C781" t="s">
        <v>965</v>
      </c>
      <c r="D781">
        <v>3966515</v>
      </c>
      <c r="E781" t="s">
        <v>114</v>
      </c>
      <c r="F781" t="s">
        <v>29</v>
      </c>
      <c r="H781" s="1"/>
      <c r="I781" s="1"/>
      <c r="J781" t="s">
        <v>439</v>
      </c>
      <c r="N781" t="s">
        <v>905</v>
      </c>
      <c r="O781" t="s">
        <v>17</v>
      </c>
      <c r="P781" t="s">
        <v>152</v>
      </c>
      <c r="Q781" t="s">
        <v>291</v>
      </c>
      <c r="R781"/>
      <c r="S781">
        <v>314683</v>
      </c>
      <c r="U781" s="56" t="str">
        <f>IFERROR(VLOOKUP(H781,'FIN CAL LOOKUP'!A:J,7,1),"")</f>
        <v/>
      </c>
      <c r="V781" s="56" t="str">
        <f>IFERROR(VLOOKUP(I781,'FIN CAL LOOKUP'!B:K,9,1),"")</f>
        <v/>
      </c>
      <c r="W781" s="56" t="str">
        <f>IFERROR(VLOOKUP(S781,'Active Employees '!B:R,17,0),"NA")</f>
        <v>NA</v>
      </c>
    </row>
    <row r="782" spans="1:23" x14ac:dyDescent="0.25">
      <c r="A782" t="s">
        <v>1144</v>
      </c>
      <c r="B782" t="s">
        <v>1147</v>
      </c>
      <c r="C782" t="s">
        <v>965</v>
      </c>
      <c r="D782">
        <v>3966515</v>
      </c>
      <c r="E782" t="s">
        <v>114</v>
      </c>
      <c r="F782" t="s">
        <v>29</v>
      </c>
      <c r="H782" s="1"/>
      <c r="I782" s="1"/>
      <c r="J782" t="s">
        <v>439</v>
      </c>
      <c r="O782" t="s">
        <v>17</v>
      </c>
      <c r="P782" t="s">
        <v>17</v>
      </c>
      <c r="Q782" t="s">
        <v>1148</v>
      </c>
      <c r="R782"/>
      <c r="S782">
        <v>334842</v>
      </c>
      <c r="T782" t="s">
        <v>1144</v>
      </c>
      <c r="U782" s="56" t="str">
        <f>IFERROR(VLOOKUP(H782,'FIN CAL LOOKUP'!A:J,7,1),"")</f>
        <v/>
      </c>
      <c r="V782" s="56" t="str">
        <f>IFERROR(VLOOKUP(I782,'FIN CAL LOOKUP'!B:K,9,1),"")</f>
        <v/>
      </c>
      <c r="W782" s="56" t="str">
        <f>IFERROR(VLOOKUP(S782,'Active Employees '!B:R,17,0),"NA")</f>
        <v>IT</v>
      </c>
    </row>
    <row r="783" spans="1:23" x14ac:dyDescent="0.25">
      <c r="A783" t="s">
        <v>289</v>
      </c>
      <c r="B783" t="s">
        <v>290</v>
      </c>
      <c r="C783" t="s">
        <v>965</v>
      </c>
      <c r="D783">
        <v>3966515</v>
      </c>
      <c r="E783" t="s">
        <v>114</v>
      </c>
      <c r="F783" t="s">
        <v>29</v>
      </c>
      <c r="H783" s="1"/>
      <c r="I783" s="1"/>
      <c r="J783" t="s">
        <v>150</v>
      </c>
      <c r="O783" t="s">
        <v>13</v>
      </c>
      <c r="P783" t="s">
        <v>13</v>
      </c>
      <c r="Q783" t="s">
        <v>291</v>
      </c>
      <c r="R783"/>
      <c r="S783" t="s">
        <v>292</v>
      </c>
      <c r="U783" s="56" t="str">
        <f>IFERROR(VLOOKUP(H783,'FIN CAL LOOKUP'!A:J,7,1),"")</f>
        <v/>
      </c>
      <c r="V783" s="56" t="str">
        <f>IFERROR(VLOOKUP(I783,'FIN CAL LOOKUP'!B:K,9,1),"")</f>
        <v/>
      </c>
      <c r="W783" s="56" t="str">
        <f>IFERROR(VLOOKUP(S783,'Active Employees '!B:R,17,0),"NA")</f>
        <v>NA</v>
      </c>
    </row>
    <row r="784" spans="1:23" x14ac:dyDescent="0.25">
      <c r="A784" t="s">
        <v>1149</v>
      </c>
      <c r="B784" t="s">
        <v>1150</v>
      </c>
      <c r="C784" t="s">
        <v>965</v>
      </c>
      <c r="D784">
        <v>3966515</v>
      </c>
      <c r="E784" t="s">
        <v>114</v>
      </c>
      <c r="F784" t="s">
        <v>29</v>
      </c>
      <c r="H784" s="1"/>
      <c r="I784" s="1"/>
      <c r="J784" t="s">
        <v>439</v>
      </c>
      <c r="O784" t="s">
        <v>17</v>
      </c>
      <c r="P784" t="s">
        <v>17</v>
      </c>
      <c r="Q784" t="s">
        <v>237</v>
      </c>
      <c r="R784"/>
      <c r="S784" t="s">
        <v>1151</v>
      </c>
      <c r="U784" s="56" t="str">
        <f>IFERROR(VLOOKUP(H784,'FIN CAL LOOKUP'!A:J,7,1),"")</f>
        <v/>
      </c>
      <c r="V784" s="56" t="str">
        <f>IFERROR(VLOOKUP(I784,'FIN CAL LOOKUP'!B:K,9,1),"")</f>
        <v/>
      </c>
      <c r="W784" s="56" t="str">
        <f>IFERROR(VLOOKUP(S784,'Active Employees '!B:R,17,0),"NA")</f>
        <v>NA</v>
      </c>
    </row>
    <row r="785" spans="1:23" x14ac:dyDescent="0.25">
      <c r="A785" t="s">
        <v>1145</v>
      </c>
      <c r="B785" t="s">
        <v>1146</v>
      </c>
      <c r="C785" t="s">
        <v>965</v>
      </c>
      <c r="D785">
        <v>3966515</v>
      </c>
      <c r="E785" t="s">
        <v>114</v>
      </c>
      <c r="F785" t="s">
        <v>29</v>
      </c>
      <c r="H785" s="1"/>
      <c r="I785" s="1"/>
      <c r="J785" t="s">
        <v>439</v>
      </c>
      <c r="O785" t="s">
        <v>17</v>
      </c>
      <c r="P785" t="s">
        <v>17</v>
      </c>
      <c r="Q785" t="s">
        <v>144</v>
      </c>
      <c r="R785"/>
      <c r="S785">
        <v>212743</v>
      </c>
      <c r="U785" s="56" t="str">
        <f>IFERROR(VLOOKUP(H785,'FIN CAL LOOKUP'!A:J,7,1),"")</f>
        <v/>
      </c>
      <c r="V785" s="56" t="str">
        <f>IFERROR(VLOOKUP(I785,'FIN CAL LOOKUP'!B:K,9,1),"")</f>
        <v/>
      </c>
      <c r="W785" s="56" t="str">
        <f>IFERROR(VLOOKUP(S785,'Active Employees '!B:R,17,0),"NA")</f>
        <v>Spot Merch</v>
      </c>
    </row>
    <row r="786" spans="1:23" x14ac:dyDescent="0.25">
      <c r="A786" t="s">
        <v>961</v>
      </c>
      <c r="B786" t="s">
        <v>962</v>
      </c>
      <c r="C786" t="s">
        <v>965</v>
      </c>
      <c r="D786">
        <v>3966515</v>
      </c>
      <c r="E786" t="s">
        <v>114</v>
      </c>
      <c r="F786" t="s">
        <v>29</v>
      </c>
      <c r="H786" s="1"/>
      <c r="I786" s="1"/>
      <c r="J786" t="s">
        <v>439</v>
      </c>
      <c r="O786" t="s">
        <v>17</v>
      </c>
      <c r="P786" t="s">
        <v>17</v>
      </c>
      <c r="Q786" t="s">
        <v>963</v>
      </c>
      <c r="R786"/>
      <c r="S786">
        <v>333527</v>
      </c>
      <c r="U786" s="56" t="str">
        <f>IFERROR(VLOOKUP(H786,'FIN CAL LOOKUP'!A:J,7,1),"")</f>
        <v/>
      </c>
      <c r="V786" s="56" t="str">
        <f>IFERROR(VLOOKUP(I786,'FIN CAL LOOKUP'!B:K,9,1),"")</f>
        <v/>
      </c>
      <c r="W786" s="56" t="str">
        <f>IFERROR(VLOOKUP(S786,'Active Employees '!B:R,17,0),"NA")</f>
        <v>IT</v>
      </c>
    </row>
    <row r="787" spans="1:23" x14ac:dyDescent="0.25">
      <c r="A787" t="s">
        <v>1111</v>
      </c>
      <c r="B787" t="s">
        <v>1112</v>
      </c>
      <c r="C787" t="s">
        <v>965</v>
      </c>
      <c r="D787">
        <v>3966515</v>
      </c>
      <c r="E787" t="s">
        <v>114</v>
      </c>
      <c r="F787" t="s">
        <v>29</v>
      </c>
      <c r="H787" s="1"/>
      <c r="I787" s="1"/>
      <c r="J787" t="s">
        <v>209</v>
      </c>
      <c r="O787" t="s">
        <v>17</v>
      </c>
      <c r="P787" t="s">
        <v>17</v>
      </c>
      <c r="Q787" t="s">
        <v>212</v>
      </c>
      <c r="R787"/>
      <c r="S787" t="s">
        <v>1113</v>
      </c>
      <c r="U787" s="56" t="str">
        <f>IFERROR(VLOOKUP(H787,'FIN CAL LOOKUP'!A:J,7,1),"")</f>
        <v/>
      </c>
      <c r="V787" s="56" t="str">
        <f>IFERROR(VLOOKUP(I787,'FIN CAL LOOKUP'!B:K,9,1),"")</f>
        <v/>
      </c>
      <c r="W787" s="56" t="str">
        <f>IFERROR(VLOOKUP(S787,'Active Employees '!B:R,17,0),"NA")</f>
        <v>NA</v>
      </c>
    </row>
    <row r="788" spans="1:23" x14ac:dyDescent="0.25">
      <c r="A788" t="s">
        <v>545</v>
      </c>
      <c r="B788" t="s">
        <v>546</v>
      </c>
      <c r="C788" t="s">
        <v>965</v>
      </c>
      <c r="D788">
        <v>3966515</v>
      </c>
      <c r="E788" t="s">
        <v>114</v>
      </c>
      <c r="F788" t="s">
        <v>1</v>
      </c>
      <c r="G788" t="s">
        <v>69</v>
      </c>
      <c r="H788" s="1">
        <v>45187</v>
      </c>
      <c r="I788" s="1">
        <v>45197</v>
      </c>
      <c r="J788" t="s">
        <v>150</v>
      </c>
      <c r="N788" t="s">
        <v>548</v>
      </c>
      <c r="O788" t="s">
        <v>17</v>
      </c>
      <c r="P788" t="s">
        <v>152</v>
      </c>
      <c r="Q788" t="s">
        <v>153</v>
      </c>
      <c r="R788"/>
      <c r="S788">
        <v>323285</v>
      </c>
      <c r="U788" s="56" t="str">
        <f>IFERROR(VLOOKUP(H788,'FIN CAL LOOKUP'!A:J,7,1),"")</f>
        <v>SEP, FY24</v>
      </c>
      <c r="V788" s="56" t="str">
        <f>IFERROR(VLOOKUP(I788,'FIN CAL LOOKUP'!B:K,9,1),"")</f>
        <v>Q1, FY24</v>
      </c>
      <c r="W788" s="56" t="str">
        <f>IFERROR(VLOOKUP(S788,'Active Employees '!B:R,17,0),"NA")</f>
        <v>IT</v>
      </c>
    </row>
    <row r="789" spans="1:23" x14ac:dyDescent="0.25">
      <c r="A789" t="s">
        <v>424</v>
      </c>
      <c r="B789" t="s">
        <v>425</v>
      </c>
      <c r="C789" t="s">
        <v>965</v>
      </c>
      <c r="D789">
        <v>3966515</v>
      </c>
      <c r="E789" t="s">
        <v>114</v>
      </c>
      <c r="F789" t="s">
        <v>29</v>
      </c>
      <c r="H789" s="1"/>
      <c r="I789" s="1"/>
      <c r="J789" t="s">
        <v>209</v>
      </c>
      <c r="N789" t="s">
        <v>426</v>
      </c>
      <c r="O789" t="s">
        <v>17</v>
      </c>
      <c r="P789" t="s">
        <v>427</v>
      </c>
      <c r="Q789" t="s">
        <v>428</v>
      </c>
      <c r="R789" t="s">
        <v>67</v>
      </c>
      <c r="S789">
        <v>312259</v>
      </c>
      <c r="T789" t="s">
        <v>424</v>
      </c>
      <c r="U789" s="56" t="str">
        <f>IFERROR(VLOOKUP(H789,'FIN CAL LOOKUP'!A:J,7,1),"")</f>
        <v/>
      </c>
      <c r="V789" s="56" t="str">
        <f>IFERROR(VLOOKUP(I789,'FIN CAL LOOKUP'!B:K,9,1),"")</f>
        <v/>
      </c>
      <c r="W789" s="56" t="str">
        <f>IFERROR(VLOOKUP(S789,'Active Employees '!B:R,17,0),"NA")</f>
        <v>IT</v>
      </c>
    </row>
    <row r="790" spans="1:23" x14ac:dyDescent="0.25">
      <c r="A790" t="s">
        <v>1007</v>
      </c>
      <c r="B790" t="s">
        <v>1008</v>
      </c>
      <c r="C790" t="s">
        <v>965</v>
      </c>
      <c r="D790">
        <v>3966515</v>
      </c>
      <c r="E790" t="s">
        <v>114</v>
      </c>
      <c r="F790" t="s">
        <v>29</v>
      </c>
      <c r="H790" s="1"/>
      <c r="I790" s="1"/>
      <c r="J790" t="s">
        <v>439</v>
      </c>
      <c r="N790" t="s">
        <v>1009</v>
      </c>
      <c r="O790" t="s">
        <v>17</v>
      </c>
      <c r="P790" t="s">
        <v>223</v>
      </c>
      <c r="Q790" t="s">
        <v>245</v>
      </c>
      <c r="R790" t="s">
        <v>67</v>
      </c>
      <c r="S790">
        <v>229776</v>
      </c>
      <c r="T790" t="s">
        <v>1007</v>
      </c>
      <c r="U790" s="56" t="str">
        <f>IFERROR(VLOOKUP(H790,'FIN CAL LOOKUP'!A:J,7,1),"")</f>
        <v/>
      </c>
      <c r="V790" s="56" t="str">
        <f>IFERROR(VLOOKUP(I790,'FIN CAL LOOKUP'!B:K,9,1),"")</f>
        <v/>
      </c>
      <c r="W790" s="56" t="str">
        <f>IFERROR(VLOOKUP(S790,'Active Employees '!B:R,17,0),"NA")</f>
        <v>IT</v>
      </c>
    </row>
    <row r="791" spans="1:23" x14ac:dyDescent="0.25">
      <c r="A791" t="s">
        <v>306</v>
      </c>
      <c r="B791" t="s">
        <v>307</v>
      </c>
      <c r="C791" t="s">
        <v>965</v>
      </c>
      <c r="D791">
        <v>3966515</v>
      </c>
      <c r="E791" t="s">
        <v>114</v>
      </c>
      <c r="F791" t="s">
        <v>29</v>
      </c>
      <c r="H791" s="1"/>
      <c r="I791" s="1"/>
      <c r="J791" t="s">
        <v>150</v>
      </c>
      <c r="N791" t="s">
        <v>151</v>
      </c>
      <c r="O791" t="s">
        <v>17</v>
      </c>
      <c r="P791" t="s">
        <v>152</v>
      </c>
      <c r="Q791" t="s">
        <v>153</v>
      </c>
      <c r="R791" t="s">
        <v>67</v>
      </c>
      <c r="S791">
        <v>325420</v>
      </c>
      <c r="T791" t="s">
        <v>306</v>
      </c>
      <c r="U791" s="56" t="str">
        <f>IFERROR(VLOOKUP(H791,'FIN CAL LOOKUP'!A:J,7,1),"")</f>
        <v/>
      </c>
      <c r="V791" s="56" t="str">
        <f>IFERROR(VLOOKUP(I791,'FIN CAL LOOKUP'!B:K,9,1),"")</f>
        <v/>
      </c>
      <c r="W791" s="56" t="str">
        <f>IFERROR(VLOOKUP(S791,'Active Employees '!B:R,17,0),"NA")</f>
        <v>eCommerce &amp; Omni Channel</v>
      </c>
    </row>
    <row r="792" spans="1:23" x14ac:dyDescent="0.25">
      <c r="A792" t="s">
        <v>189</v>
      </c>
      <c r="B792" t="s">
        <v>190</v>
      </c>
      <c r="C792" t="s">
        <v>965</v>
      </c>
      <c r="D792">
        <v>3966515</v>
      </c>
      <c r="E792" t="s">
        <v>114</v>
      </c>
      <c r="F792" t="s">
        <v>29</v>
      </c>
      <c r="H792" s="1"/>
      <c r="I792" s="1"/>
      <c r="J792" t="s">
        <v>181</v>
      </c>
      <c r="N792" t="s">
        <v>191</v>
      </c>
      <c r="O792" t="s">
        <v>17</v>
      </c>
      <c r="P792" t="s">
        <v>183</v>
      </c>
      <c r="Q792" t="s">
        <v>192</v>
      </c>
      <c r="R792" t="s">
        <v>67</v>
      </c>
      <c r="S792">
        <v>332231</v>
      </c>
      <c r="T792" t="s">
        <v>193</v>
      </c>
      <c r="U792" s="56" t="str">
        <f>IFERROR(VLOOKUP(H792,'FIN CAL LOOKUP'!A:J,7,1),"")</f>
        <v/>
      </c>
      <c r="V792" s="56" t="str">
        <f>IFERROR(VLOOKUP(I792,'FIN CAL LOOKUP'!B:K,9,1),"")</f>
        <v/>
      </c>
      <c r="W792" s="56" t="str">
        <f>IFERROR(VLOOKUP(S792,'Active Employees '!B:R,17,0),"NA")</f>
        <v>IT</v>
      </c>
    </row>
    <row r="793" spans="1:23" x14ac:dyDescent="0.25">
      <c r="A793" t="s">
        <v>667</v>
      </c>
      <c r="B793" t="s">
        <v>668</v>
      </c>
      <c r="C793" t="s">
        <v>965</v>
      </c>
      <c r="D793">
        <v>3966515</v>
      </c>
      <c r="E793" t="s">
        <v>114</v>
      </c>
      <c r="F793" t="s">
        <v>2</v>
      </c>
      <c r="H793" s="1">
        <v>45139</v>
      </c>
      <c r="I793" s="1"/>
      <c r="J793" t="s">
        <v>156</v>
      </c>
      <c r="N793" t="s">
        <v>669</v>
      </c>
      <c r="O793" t="s">
        <v>18</v>
      </c>
      <c r="P793" t="s">
        <v>109</v>
      </c>
      <c r="Q793" t="s">
        <v>121</v>
      </c>
      <c r="R793" s="5" t="s">
        <v>67</v>
      </c>
      <c r="S793">
        <v>326713</v>
      </c>
      <c r="T793" t="s">
        <v>670</v>
      </c>
      <c r="U793" s="56" t="str">
        <f>IFERROR(VLOOKUP(H793,'FIN CAL LOOKUP'!A:J,7,1),"")</f>
        <v>AUG, FY24</v>
      </c>
      <c r="V793" s="56" t="str">
        <f>IFERROR(VLOOKUP(I793,'FIN CAL LOOKUP'!B:K,9,1),"")</f>
        <v/>
      </c>
      <c r="W793" s="56" t="str">
        <f>IFERROR(VLOOKUP(S793,'Active Employees '!B:R,17,0),"NA")</f>
        <v>Marketing</v>
      </c>
    </row>
    <row r="794" spans="1:23" x14ac:dyDescent="0.25">
      <c r="A794" t="s">
        <v>73</v>
      </c>
      <c r="B794" t="s">
        <v>74</v>
      </c>
      <c r="C794" t="s">
        <v>965</v>
      </c>
      <c r="D794">
        <v>3966515</v>
      </c>
      <c r="E794" t="s">
        <v>114</v>
      </c>
      <c r="F794" t="s">
        <v>1</v>
      </c>
      <c r="G794" t="s">
        <v>69</v>
      </c>
      <c r="H794" s="1">
        <v>45056</v>
      </c>
      <c r="I794" s="1">
        <v>45190</v>
      </c>
      <c r="J794" t="s">
        <v>75</v>
      </c>
      <c r="L794" t="s">
        <v>1461</v>
      </c>
      <c r="M794" t="s">
        <v>1462</v>
      </c>
      <c r="N794" t="s">
        <v>76</v>
      </c>
      <c r="O794" t="s">
        <v>16</v>
      </c>
      <c r="P794" t="s">
        <v>77</v>
      </c>
      <c r="Q794" t="s">
        <v>78</v>
      </c>
      <c r="R794" s="5" t="s">
        <v>67</v>
      </c>
      <c r="S794">
        <v>324005</v>
      </c>
      <c r="T794" t="s">
        <v>79</v>
      </c>
      <c r="U794" s="56" t="str">
        <f>IFERROR(VLOOKUP(H794,'FIN CAL LOOKUP'!A:J,7,1),"")</f>
        <v>MAY, FY23</v>
      </c>
      <c r="V794" s="56" t="str">
        <f>IFERROR(VLOOKUP(I794,'FIN CAL LOOKUP'!B:K,9,1),"")</f>
        <v>Q1, FY24</v>
      </c>
      <c r="W794" s="56" t="str">
        <f>IFERROR(VLOOKUP(S794,'Active Employees '!B:R,17,0),"NA")</f>
        <v>Human Resources</v>
      </c>
    </row>
    <row r="795" spans="1:23" x14ac:dyDescent="0.25">
      <c r="A795" t="s">
        <v>706</v>
      </c>
      <c r="B795" t="s">
        <v>707</v>
      </c>
      <c r="C795" t="s">
        <v>965</v>
      </c>
      <c r="D795">
        <v>3966515</v>
      </c>
      <c r="E795" t="s">
        <v>114</v>
      </c>
      <c r="F795" t="s">
        <v>29</v>
      </c>
      <c r="H795" s="1"/>
      <c r="I795" s="1"/>
      <c r="J795" t="s">
        <v>156</v>
      </c>
      <c r="N795" t="s">
        <v>108</v>
      </c>
      <c r="O795" t="s">
        <v>18</v>
      </c>
      <c r="P795" t="s">
        <v>109</v>
      </c>
      <c r="Q795" t="s">
        <v>432</v>
      </c>
      <c r="R795" t="s">
        <v>67</v>
      </c>
      <c r="S795">
        <v>322115</v>
      </c>
      <c r="T795" t="s">
        <v>706</v>
      </c>
      <c r="U795" s="56" t="str">
        <f>IFERROR(VLOOKUP(H795,'FIN CAL LOOKUP'!A:J,7,1),"")</f>
        <v/>
      </c>
      <c r="V795" s="56" t="str">
        <f>IFERROR(VLOOKUP(I795,'FIN CAL LOOKUP'!B:K,9,1),"")</f>
        <v/>
      </c>
      <c r="W795" s="56" t="str">
        <f>IFERROR(VLOOKUP(S795,'Active Employees '!B:R,17,0),"NA")</f>
        <v>Marketing</v>
      </c>
    </row>
    <row r="796" spans="1:23" x14ac:dyDescent="0.25">
      <c r="A796" t="s">
        <v>719</v>
      </c>
      <c r="B796" t="s">
        <v>720</v>
      </c>
      <c r="C796" t="s">
        <v>965</v>
      </c>
      <c r="D796">
        <v>3966515</v>
      </c>
      <c r="E796" t="s">
        <v>114</v>
      </c>
      <c r="F796" t="s">
        <v>29</v>
      </c>
      <c r="H796" s="1"/>
      <c r="I796" s="1"/>
      <c r="J796" t="s">
        <v>156</v>
      </c>
      <c r="N796" t="s">
        <v>120</v>
      </c>
      <c r="O796" t="s">
        <v>18</v>
      </c>
      <c r="P796" t="s">
        <v>109</v>
      </c>
      <c r="Q796" t="s">
        <v>121</v>
      </c>
      <c r="R796" t="s">
        <v>67</v>
      </c>
      <c r="S796">
        <v>321063</v>
      </c>
      <c r="T796" t="s">
        <v>719</v>
      </c>
      <c r="U796" s="56" t="str">
        <f>IFERROR(VLOOKUP(H796,'FIN CAL LOOKUP'!A:J,7,1),"")</f>
        <v/>
      </c>
      <c r="V796" s="56" t="str">
        <f>IFERROR(VLOOKUP(I796,'FIN CAL LOOKUP'!B:K,9,1),"")</f>
        <v/>
      </c>
      <c r="W796" s="56" t="str">
        <f>IFERROR(VLOOKUP(S796,'Active Employees '!B:R,17,0),"NA")</f>
        <v>Marketing</v>
      </c>
    </row>
    <row r="797" spans="1:23" x14ac:dyDescent="0.25">
      <c r="A797" t="s">
        <v>966</v>
      </c>
      <c r="B797" t="s">
        <v>967</v>
      </c>
      <c r="C797" t="s">
        <v>965</v>
      </c>
      <c r="D797">
        <v>3966515</v>
      </c>
      <c r="E797" t="s">
        <v>114</v>
      </c>
      <c r="F797" t="s">
        <v>29</v>
      </c>
      <c r="H797" s="1"/>
      <c r="I797" s="1"/>
      <c r="J797" t="s">
        <v>439</v>
      </c>
      <c r="N797" t="s">
        <v>968</v>
      </c>
      <c r="O797" t="s">
        <v>17</v>
      </c>
      <c r="P797" t="s">
        <v>236</v>
      </c>
      <c r="Q797" t="s">
        <v>237</v>
      </c>
      <c r="R797" t="s">
        <v>67</v>
      </c>
      <c r="S797">
        <v>302489</v>
      </c>
      <c r="T797" t="s">
        <v>966</v>
      </c>
      <c r="U797" s="56" t="str">
        <f>IFERROR(VLOOKUP(H797,'FIN CAL LOOKUP'!A:J,7,1),"")</f>
        <v/>
      </c>
      <c r="V797" s="56" t="str">
        <f>IFERROR(VLOOKUP(I797,'FIN CAL LOOKUP'!B:K,9,1),"")</f>
        <v/>
      </c>
      <c r="W797" s="56" t="str">
        <f>IFERROR(VLOOKUP(S797,'Active Employees '!B:R,17,0),"NA")</f>
        <v>IT</v>
      </c>
    </row>
    <row r="798" spans="1:23" x14ac:dyDescent="0.25">
      <c r="A798" t="s">
        <v>316</v>
      </c>
      <c r="B798" t="s">
        <v>317</v>
      </c>
      <c r="C798" t="s">
        <v>965</v>
      </c>
      <c r="D798">
        <v>3966515</v>
      </c>
      <c r="E798" t="s">
        <v>114</v>
      </c>
      <c r="F798" t="s">
        <v>29</v>
      </c>
      <c r="H798" s="1"/>
      <c r="I798" s="1"/>
      <c r="J798" t="s">
        <v>119</v>
      </c>
      <c r="N798" t="s">
        <v>318</v>
      </c>
      <c r="O798" t="s">
        <v>18</v>
      </c>
      <c r="P798" t="s">
        <v>109</v>
      </c>
      <c r="Q798" t="s">
        <v>121</v>
      </c>
      <c r="R798" t="s">
        <v>67</v>
      </c>
      <c r="S798">
        <v>305854</v>
      </c>
      <c r="T798" t="s">
        <v>319</v>
      </c>
      <c r="U798" s="56" t="str">
        <f>IFERROR(VLOOKUP(H798,'FIN CAL LOOKUP'!A:J,7,1),"")</f>
        <v/>
      </c>
      <c r="V798" s="56" t="str">
        <f>IFERROR(VLOOKUP(I798,'FIN CAL LOOKUP'!B:K,9,1),"")</f>
        <v/>
      </c>
      <c r="W798" s="56" t="str">
        <f>IFERROR(VLOOKUP(S798,'Active Employees '!B:R,17,0),"NA")</f>
        <v>Marketing</v>
      </c>
    </row>
    <row r="799" spans="1:23" x14ac:dyDescent="0.25">
      <c r="A799" t="s">
        <v>1004</v>
      </c>
      <c r="B799" t="s">
        <v>1005</v>
      </c>
      <c r="C799" t="s">
        <v>965</v>
      </c>
      <c r="D799">
        <v>3966515</v>
      </c>
      <c r="E799" t="s">
        <v>114</v>
      </c>
      <c r="F799" t="s">
        <v>29</v>
      </c>
      <c r="H799" s="1"/>
      <c r="I799" s="1"/>
      <c r="J799" t="s">
        <v>439</v>
      </c>
      <c r="N799" t="s">
        <v>1006</v>
      </c>
      <c r="O799" t="s">
        <v>17</v>
      </c>
      <c r="P799" t="s">
        <v>223</v>
      </c>
      <c r="Q799" t="s">
        <v>245</v>
      </c>
      <c r="R799" t="s">
        <v>67</v>
      </c>
      <c r="S799">
        <v>221335</v>
      </c>
      <c r="T799" t="s">
        <v>1004</v>
      </c>
      <c r="U799" s="56" t="str">
        <f>IFERROR(VLOOKUP(H799,'FIN CAL LOOKUP'!A:J,7,1),"")</f>
        <v/>
      </c>
      <c r="V799" s="56" t="str">
        <f>IFERROR(VLOOKUP(I799,'FIN CAL LOOKUP'!B:K,9,1),"")</f>
        <v/>
      </c>
      <c r="W799" s="56" t="str">
        <f>IFERROR(VLOOKUP(S799,'Active Employees '!B:R,17,0),"NA")</f>
        <v>IT</v>
      </c>
    </row>
    <row r="800" spans="1:23" x14ac:dyDescent="0.25">
      <c r="A800" t="s">
        <v>969</v>
      </c>
      <c r="B800" t="s">
        <v>970</v>
      </c>
      <c r="C800" t="s">
        <v>965</v>
      </c>
      <c r="D800">
        <v>3966515</v>
      </c>
      <c r="E800" t="s">
        <v>114</v>
      </c>
      <c r="F800" t="s">
        <v>29</v>
      </c>
      <c r="H800" s="1"/>
      <c r="I800" s="1"/>
      <c r="J800" t="s">
        <v>141</v>
      </c>
      <c r="N800" t="s">
        <v>597</v>
      </c>
      <c r="O800" t="s">
        <v>17</v>
      </c>
      <c r="P800" t="s">
        <v>143</v>
      </c>
      <c r="Q800" t="s">
        <v>144</v>
      </c>
      <c r="R800" t="s">
        <v>67</v>
      </c>
      <c r="S800">
        <v>311114</v>
      </c>
      <c r="T800" t="s">
        <v>969</v>
      </c>
      <c r="U800" s="56" t="str">
        <f>IFERROR(VLOOKUP(H800,'FIN CAL LOOKUP'!A:J,7,1),"")</f>
        <v/>
      </c>
      <c r="V800" s="56" t="str">
        <f>IFERROR(VLOOKUP(I800,'FIN CAL LOOKUP'!B:K,9,1),"")</f>
        <v/>
      </c>
      <c r="W800" s="56" t="str">
        <f>IFERROR(VLOOKUP(S800,'Active Employees '!B:R,17,0),"NA")</f>
        <v>IT</v>
      </c>
    </row>
    <row r="801" spans="1:23" x14ac:dyDescent="0.25">
      <c r="A801" t="s">
        <v>117</v>
      </c>
      <c r="B801" t="s">
        <v>118</v>
      </c>
      <c r="C801" t="s">
        <v>965</v>
      </c>
      <c r="D801">
        <v>3966515</v>
      </c>
      <c r="E801" t="s">
        <v>114</v>
      </c>
      <c r="F801" t="s">
        <v>29</v>
      </c>
      <c r="H801" s="1"/>
      <c r="I801" s="1"/>
      <c r="J801" t="s">
        <v>119</v>
      </c>
      <c r="N801" t="s">
        <v>120</v>
      </c>
      <c r="O801" t="s">
        <v>18</v>
      </c>
      <c r="P801" t="s">
        <v>109</v>
      </c>
      <c r="Q801" t="s">
        <v>121</v>
      </c>
      <c r="R801" t="s">
        <v>67</v>
      </c>
      <c r="S801">
        <v>239765</v>
      </c>
      <c r="T801" t="s">
        <v>117</v>
      </c>
      <c r="U801" s="56" t="str">
        <f>IFERROR(VLOOKUP(H801,'FIN CAL LOOKUP'!A:J,7,1),"")</f>
        <v/>
      </c>
      <c r="V801" s="56" t="str">
        <f>IFERROR(VLOOKUP(I801,'FIN CAL LOOKUP'!B:K,9,1),"")</f>
        <v/>
      </c>
      <c r="W801" s="56" t="str">
        <f>IFERROR(VLOOKUP(S801,'Active Employees '!B:R,17,0),"NA")</f>
        <v>Marketing</v>
      </c>
    </row>
    <row r="802" spans="1:23" x14ac:dyDescent="0.25">
      <c r="A802" t="s">
        <v>979</v>
      </c>
      <c r="B802" t="s">
        <v>980</v>
      </c>
      <c r="C802" t="s">
        <v>965</v>
      </c>
      <c r="D802">
        <v>3966515</v>
      </c>
      <c r="E802" t="s">
        <v>114</v>
      </c>
      <c r="F802" t="s">
        <v>29</v>
      </c>
      <c r="H802" s="1"/>
      <c r="I802" s="1"/>
      <c r="J802" t="s">
        <v>439</v>
      </c>
      <c r="N802" t="s">
        <v>968</v>
      </c>
      <c r="O802" t="s">
        <v>17</v>
      </c>
      <c r="P802" t="s">
        <v>236</v>
      </c>
      <c r="Q802" t="s">
        <v>237</v>
      </c>
      <c r="R802" t="s">
        <v>67</v>
      </c>
      <c r="S802">
        <v>204365</v>
      </c>
      <c r="T802" t="s">
        <v>979</v>
      </c>
      <c r="U802" s="56" t="str">
        <f>IFERROR(VLOOKUP(H802,'FIN CAL LOOKUP'!A:J,7,1),"")</f>
        <v/>
      </c>
      <c r="V802" s="56" t="str">
        <f>IFERROR(VLOOKUP(I802,'FIN CAL LOOKUP'!B:K,9,1),"")</f>
        <v/>
      </c>
      <c r="W802" s="56" t="str">
        <f>IFERROR(VLOOKUP(S802,'Active Employees '!B:R,17,0),"NA")</f>
        <v>IT</v>
      </c>
    </row>
    <row r="803" spans="1:23" x14ac:dyDescent="0.25">
      <c r="A803" t="s">
        <v>1010</v>
      </c>
      <c r="B803" t="s">
        <v>1011</v>
      </c>
      <c r="C803" t="s">
        <v>965</v>
      </c>
      <c r="D803">
        <v>3966515</v>
      </c>
      <c r="E803" t="s">
        <v>114</v>
      </c>
      <c r="F803" t="s">
        <v>29</v>
      </c>
      <c r="H803" s="1"/>
      <c r="I803" s="1"/>
      <c r="J803" t="s">
        <v>141</v>
      </c>
      <c r="N803" t="s">
        <v>597</v>
      </c>
      <c r="O803" t="s">
        <v>17</v>
      </c>
      <c r="P803" t="s">
        <v>143</v>
      </c>
      <c r="Q803" t="s">
        <v>144</v>
      </c>
      <c r="R803" t="s">
        <v>67</v>
      </c>
      <c r="S803">
        <v>317309</v>
      </c>
      <c r="T803" t="s">
        <v>1012</v>
      </c>
      <c r="U803" s="56" t="str">
        <f>IFERROR(VLOOKUP(H803,'FIN CAL LOOKUP'!A:J,7,1),"")</f>
        <v/>
      </c>
      <c r="V803" s="56" t="str">
        <f>IFERROR(VLOOKUP(I803,'FIN CAL LOOKUP'!B:K,9,1),"")</f>
        <v/>
      </c>
      <c r="W803" s="56" t="str">
        <f>IFERROR(VLOOKUP(S803,'Active Employees '!B:R,17,0),"NA")</f>
        <v>IT</v>
      </c>
    </row>
    <row r="804" spans="1:23" x14ac:dyDescent="0.25">
      <c r="A804" t="s">
        <v>932</v>
      </c>
      <c r="B804" t="s">
        <v>933</v>
      </c>
      <c r="C804" t="s">
        <v>965</v>
      </c>
      <c r="D804">
        <v>3966515</v>
      </c>
      <c r="E804" t="s">
        <v>114</v>
      </c>
      <c r="F804" t="s">
        <v>1</v>
      </c>
      <c r="G804" t="s">
        <v>69</v>
      </c>
      <c r="H804" s="1">
        <v>44972</v>
      </c>
      <c r="I804" s="1">
        <v>45144</v>
      </c>
      <c r="J804" t="s">
        <v>209</v>
      </c>
      <c r="N804" t="s">
        <v>934</v>
      </c>
      <c r="O804" t="s">
        <v>17</v>
      </c>
      <c r="P804" t="s">
        <v>211</v>
      </c>
      <c r="Q804" t="s">
        <v>212</v>
      </c>
      <c r="R804" t="s">
        <v>67</v>
      </c>
      <c r="S804">
        <v>298250</v>
      </c>
      <c r="T804" t="s">
        <v>932</v>
      </c>
      <c r="U804" s="56" t="str">
        <f>IFERROR(VLOOKUP(H804,'FIN CAL LOOKUP'!A:J,7,1),"")</f>
        <v>FEB, FY23</v>
      </c>
      <c r="V804" s="56" t="str">
        <f>IFERROR(VLOOKUP(I804,'FIN CAL LOOKUP'!B:K,9,1),"")</f>
        <v>Q1, FY24</v>
      </c>
      <c r="W804" s="56" t="str">
        <f>IFERROR(VLOOKUP(S804,'Active Employees '!B:R,17,0),"NA")</f>
        <v>IT</v>
      </c>
    </row>
    <row r="805" spans="1:23" x14ac:dyDescent="0.25">
      <c r="A805" t="s">
        <v>1124</v>
      </c>
      <c r="B805" t="s">
        <v>1125</v>
      </c>
      <c r="C805" t="s">
        <v>965</v>
      </c>
      <c r="D805">
        <v>3966515</v>
      </c>
      <c r="E805" t="s">
        <v>114</v>
      </c>
      <c r="F805" t="s">
        <v>2</v>
      </c>
      <c r="H805" s="1">
        <v>45432</v>
      </c>
      <c r="I805" s="1"/>
      <c r="J805" t="s">
        <v>75</v>
      </c>
      <c r="N805" t="s">
        <v>1126</v>
      </c>
      <c r="O805" t="s">
        <v>16</v>
      </c>
      <c r="Q805" t="s">
        <v>78</v>
      </c>
      <c r="R805" t="s">
        <v>67</v>
      </c>
      <c r="S805">
        <v>332963</v>
      </c>
      <c r="T805" t="s">
        <v>1124</v>
      </c>
      <c r="U805" s="56" t="str">
        <f>IFERROR(VLOOKUP(H805,'FIN CAL LOOKUP'!A:J,7,1),"")</f>
        <v>MAY, FY24</v>
      </c>
      <c r="V805" s="56" t="str">
        <f>IFERROR(VLOOKUP(I805,'FIN CAL LOOKUP'!B:K,9,1),"")</f>
        <v/>
      </c>
      <c r="W805" s="56" t="str">
        <f>IFERROR(VLOOKUP(S805,'Active Employees '!B:R,17,0),"NA")</f>
        <v>Human Resources</v>
      </c>
    </row>
    <row r="806" spans="1:23" x14ac:dyDescent="0.25">
      <c r="A806" t="s">
        <v>437</v>
      </c>
      <c r="B806" t="s">
        <v>438</v>
      </c>
      <c r="C806" t="s">
        <v>965</v>
      </c>
      <c r="D806">
        <v>3966515</v>
      </c>
      <c r="E806" t="s">
        <v>114</v>
      </c>
      <c r="F806" t="s">
        <v>29</v>
      </c>
      <c r="H806" s="1"/>
      <c r="I806" s="1"/>
      <c r="J806" t="s">
        <v>439</v>
      </c>
      <c r="N806" t="s">
        <v>440</v>
      </c>
      <c r="O806" t="s">
        <v>17</v>
      </c>
      <c r="P806" t="s">
        <v>236</v>
      </c>
      <c r="Q806" t="s">
        <v>237</v>
      </c>
      <c r="R806" t="s">
        <v>67</v>
      </c>
      <c r="S806">
        <v>222038</v>
      </c>
      <c r="T806" t="s">
        <v>437</v>
      </c>
      <c r="U806" s="56" t="str">
        <f>IFERROR(VLOOKUP(H806,'FIN CAL LOOKUP'!A:J,7,1),"")</f>
        <v/>
      </c>
      <c r="V806" s="56" t="str">
        <f>IFERROR(VLOOKUP(I806,'FIN CAL LOOKUP'!B:K,9,1),"")</f>
        <v/>
      </c>
      <c r="W806" s="56" t="str">
        <f>IFERROR(VLOOKUP(S806,'Active Employees '!B:R,17,0),"NA")</f>
        <v>IT</v>
      </c>
    </row>
    <row r="807" spans="1:23" x14ac:dyDescent="0.25">
      <c r="A807" t="s">
        <v>312</v>
      </c>
      <c r="B807" t="s">
        <v>1056</v>
      </c>
      <c r="C807" t="s">
        <v>965</v>
      </c>
      <c r="D807">
        <v>3966515</v>
      </c>
      <c r="E807" t="s">
        <v>114</v>
      </c>
      <c r="F807" t="s">
        <v>29</v>
      </c>
      <c r="H807" s="1"/>
      <c r="I807" s="1"/>
      <c r="J807" t="s">
        <v>579</v>
      </c>
      <c r="N807" t="s">
        <v>1481</v>
      </c>
      <c r="O807" t="s">
        <v>18</v>
      </c>
      <c r="P807" t="s">
        <v>109</v>
      </c>
      <c r="Q807" t="s">
        <v>395</v>
      </c>
      <c r="R807" t="s">
        <v>67</v>
      </c>
      <c r="S807">
        <v>202233</v>
      </c>
      <c r="T807" t="s">
        <v>312</v>
      </c>
      <c r="U807" s="56" t="str">
        <f>IFERROR(VLOOKUP(H807,'FIN CAL LOOKUP'!A:J,7,1),"")</f>
        <v/>
      </c>
      <c r="V807" s="56" t="str">
        <f>IFERROR(VLOOKUP(I807,'FIN CAL LOOKUP'!B:K,9,1),"")</f>
        <v/>
      </c>
      <c r="W807" s="56" t="str">
        <f>IFERROR(VLOOKUP(S807,'Active Employees '!B:R,17,0),"NA")</f>
        <v>Marketing</v>
      </c>
    </row>
    <row r="808" spans="1:23" x14ac:dyDescent="0.25">
      <c r="A808" t="s">
        <v>716</v>
      </c>
      <c r="B808" t="s">
        <v>717</v>
      </c>
      <c r="C808" t="s">
        <v>965</v>
      </c>
      <c r="D808">
        <v>3966515</v>
      </c>
      <c r="E808" t="s">
        <v>114</v>
      </c>
      <c r="F808" t="s">
        <v>29</v>
      </c>
      <c r="H808" s="1"/>
      <c r="I808" s="1"/>
      <c r="J808" t="s">
        <v>156</v>
      </c>
      <c r="N808" t="s">
        <v>718</v>
      </c>
      <c r="O808" t="s">
        <v>18</v>
      </c>
      <c r="P808" t="s">
        <v>109</v>
      </c>
      <c r="R808" t="s">
        <v>67</v>
      </c>
      <c r="S808">
        <v>240563</v>
      </c>
      <c r="T808" t="s">
        <v>716</v>
      </c>
      <c r="U808" s="56" t="str">
        <f>IFERROR(VLOOKUP(H808,'FIN CAL LOOKUP'!A:J,7,1),"")</f>
        <v/>
      </c>
      <c r="V808" s="56" t="str">
        <f>IFERROR(VLOOKUP(I808,'FIN CAL LOOKUP'!B:K,9,1),"")</f>
        <v/>
      </c>
      <c r="W808" s="56" t="str">
        <f>IFERROR(VLOOKUP(S808,'Active Employees '!B:R,17,0),"NA")</f>
        <v>Marketing</v>
      </c>
    </row>
    <row r="809" spans="1:23" x14ac:dyDescent="0.25">
      <c r="A809" t="s">
        <v>595</v>
      </c>
      <c r="B809" t="s">
        <v>596</v>
      </c>
      <c r="C809" t="s">
        <v>965</v>
      </c>
      <c r="D809">
        <v>3966515</v>
      </c>
      <c r="E809" t="s">
        <v>114</v>
      </c>
      <c r="F809" t="s">
        <v>29</v>
      </c>
      <c r="H809" s="1"/>
      <c r="I809" s="1"/>
      <c r="J809" t="s">
        <v>141</v>
      </c>
      <c r="N809" t="s">
        <v>597</v>
      </c>
      <c r="O809" t="s">
        <v>17</v>
      </c>
      <c r="P809" t="s">
        <v>143</v>
      </c>
      <c r="Q809" t="s">
        <v>144</v>
      </c>
      <c r="R809" t="s">
        <v>67</v>
      </c>
      <c r="S809">
        <v>312588</v>
      </c>
      <c r="T809" t="s">
        <v>598</v>
      </c>
      <c r="U809" s="56" t="str">
        <f>IFERROR(VLOOKUP(H809,'FIN CAL LOOKUP'!A:J,7,1),"")</f>
        <v/>
      </c>
      <c r="V809" s="56" t="str">
        <f>IFERROR(VLOOKUP(I809,'FIN CAL LOOKUP'!B:K,9,1),"")</f>
        <v/>
      </c>
      <c r="W809" s="56" t="str">
        <f>IFERROR(VLOOKUP(S809,'Active Employees '!B:R,17,0),"NA")</f>
        <v>IT</v>
      </c>
    </row>
    <row r="810" spans="1:23" x14ac:dyDescent="0.25">
      <c r="A810" t="s">
        <v>570</v>
      </c>
      <c r="B810" t="s">
        <v>571</v>
      </c>
      <c r="C810" t="s">
        <v>965</v>
      </c>
      <c r="D810">
        <v>3966515</v>
      </c>
      <c r="E810" t="s">
        <v>114</v>
      </c>
      <c r="F810" t="s">
        <v>2</v>
      </c>
      <c r="H810" s="1">
        <v>44916</v>
      </c>
      <c r="I810" s="1"/>
      <c r="J810" t="s">
        <v>176</v>
      </c>
      <c r="N810" t="s">
        <v>157</v>
      </c>
      <c r="O810" t="s">
        <v>18</v>
      </c>
      <c r="P810" t="s">
        <v>109</v>
      </c>
      <c r="Q810" t="s">
        <v>391</v>
      </c>
      <c r="R810" t="s">
        <v>67</v>
      </c>
      <c r="S810">
        <v>312829</v>
      </c>
      <c r="T810" t="s">
        <v>573</v>
      </c>
      <c r="U810" s="56" t="str">
        <f>IFERROR(VLOOKUP(H810,'FIN CAL LOOKUP'!A:J,7,1),"")</f>
        <v>DEC, FY23</v>
      </c>
      <c r="V810" s="56" t="str">
        <f>IFERROR(VLOOKUP(I810,'FIN CAL LOOKUP'!B:K,9,1),"")</f>
        <v/>
      </c>
      <c r="W810" s="56" t="str">
        <f>IFERROR(VLOOKUP(S810,'Active Employees '!B:R,17,0),"NA")</f>
        <v>Marketing</v>
      </c>
    </row>
    <row r="811" spans="1:23" x14ac:dyDescent="0.25">
      <c r="A811" t="s">
        <v>900</v>
      </c>
      <c r="B811" t="s">
        <v>901</v>
      </c>
      <c r="C811" t="s">
        <v>965</v>
      </c>
      <c r="D811">
        <v>3966515</v>
      </c>
      <c r="E811" t="s">
        <v>114</v>
      </c>
      <c r="F811" t="s">
        <v>29</v>
      </c>
      <c r="H811" s="1"/>
      <c r="I811" s="1"/>
      <c r="J811" t="s">
        <v>209</v>
      </c>
      <c r="N811" t="s">
        <v>210</v>
      </c>
      <c r="O811" t="s">
        <v>17</v>
      </c>
      <c r="P811" t="s">
        <v>211</v>
      </c>
      <c r="Q811" t="s">
        <v>212</v>
      </c>
      <c r="R811" t="s">
        <v>67</v>
      </c>
      <c r="S811">
        <v>327323</v>
      </c>
      <c r="T811" t="s">
        <v>902</v>
      </c>
      <c r="U811" s="56" t="str">
        <f>IFERROR(VLOOKUP(H811,'FIN CAL LOOKUP'!A:J,7,1),"")</f>
        <v/>
      </c>
      <c r="V811" s="56" t="str">
        <f>IFERROR(VLOOKUP(I811,'FIN CAL LOOKUP'!B:K,9,1),"")</f>
        <v/>
      </c>
      <c r="W811" s="56" t="str">
        <f>IFERROR(VLOOKUP(S811,'Active Employees '!B:R,17,0),"NA")</f>
        <v>IT</v>
      </c>
    </row>
    <row r="812" spans="1:23" x14ac:dyDescent="0.25">
      <c r="A812" t="s">
        <v>977</v>
      </c>
      <c r="B812" t="s">
        <v>978</v>
      </c>
      <c r="C812" t="s">
        <v>965</v>
      </c>
      <c r="D812">
        <v>3966515</v>
      </c>
      <c r="E812" t="s">
        <v>114</v>
      </c>
      <c r="F812" t="s">
        <v>29</v>
      </c>
      <c r="H812" s="1"/>
      <c r="I812" s="1"/>
      <c r="J812" t="s">
        <v>439</v>
      </c>
      <c r="N812" t="s">
        <v>151</v>
      </c>
      <c r="O812" t="s">
        <v>17</v>
      </c>
      <c r="P812" t="s">
        <v>236</v>
      </c>
      <c r="Q812" t="s">
        <v>237</v>
      </c>
      <c r="R812" t="s">
        <v>67</v>
      </c>
      <c r="S812">
        <v>209435</v>
      </c>
      <c r="T812" t="s">
        <v>977</v>
      </c>
      <c r="U812" s="56" t="str">
        <f>IFERROR(VLOOKUP(H812,'FIN CAL LOOKUP'!A:J,7,1),"")</f>
        <v/>
      </c>
      <c r="V812" s="56" t="str">
        <f>IFERROR(VLOOKUP(I812,'FIN CAL LOOKUP'!B:K,9,1),"")</f>
        <v/>
      </c>
      <c r="W812" s="56" t="str">
        <f>IFERROR(VLOOKUP(S812,'Active Employees '!B:R,17,0),"NA")</f>
        <v>IT</v>
      </c>
    </row>
    <row r="813" spans="1:23" x14ac:dyDescent="0.25">
      <c r="A813" t="s">
        <v>981</v>
      </c>
      <c r="B813" t="s">
        <v>982</v>
      </c>
      <c r="C813" t="s">
        <v>965</v>
      </c>
      <c r="D813">
        <v>3966515</v>
      </c>
      <c r="E813" t="s">
        <v>114</v>
      </c>
      <c r="F813" t="s">
        <v>29</v>
      </c>
      <c r="H813" s="1"/>
      <c r="I813" s="1"/>
      <c r="J813" t="s">
        <v>439</v>
      </c>
      <c r="N813" t="s">
        <v>151</v>
      </c>
      <c r="O813" t="s">
        <v>17</v>
      </c>
      <c r="P813" t="s">
        <v>236</v>
      </c>
      <c r="Q813" t="s">
        <v>237</v>
      </c>
      <c r="R813" t="s">
        <v>67</v>
      </c>
      <c r="S813">
        <v>232822</v>
      </c>
      <c r="T813" t="s">
        <v>981</v>
      </c>
      <c r="U813" s="56" t="str">
        <f>IFERROR(VLOOKUP(H813,'FIN CAL LOOKUP'!A:J,7,1),"")</f>
        <v/>
      </c>
      <c r="V813" s="56" t="str">
        <f>IFERROR(VLOOKUP(I813,'FIN CAL LOOKUP'!B:K,9,1),"")</f>
        <v/>
      </c>
      <c r="W813" s="56" t="str">
        <f>IFERROR(VLOOKUP(S813,'Active Employees '!B:R,17,0),"NA")</f>
        <v>IT</v>
      </c>
    </row>
    <row r="814" spans="1:23" x14ac:dyDescent="0.25">
      <c r="A814" t="s">
        <v>179</v>
      </c>
      <c r="B814" t="s">
        <v>180</v>
      </c>
      <c r="C814" t="s">
        <v>965</v>
      </c>
      <c r="D814">
        <v>3966515</v>
      </c>
      <c r="E814" t="s">
        <v>114</v>
      </c>
      <c r="F814" t="s">
        <v>29</v>
      </c>
      <c r="H814" s="1"/>
      <c r="I814" s="1"/>
      <c r="J814" t="s">
        <v>181</v>
      </c>
      <c r="N814" t="s">
        <v>182</v>
      </c>
      <c r="O814" t="s">
        <v>17</v>
      </c>
      <c r="P814" t="s">
        <v>183</v>
      </c>
      <c r="Q814" t="s">
        <v>184</v>
      </c>
      <c r="R814" t="s">
        <v>67</v>
      </c>
      <c r="S814">
        <v>230709</v>
      </c>
      <c r="T814" t="s">
        <v>179</v>
      </c>
      <c r="U814" s="56" t="str">
        <f>IFERROR(VLOOKUP(H814,'FIN CAL LOOKUP'!A:J,7,1),"")</f>
        <v/>
      </c>
      <c r="V814" s="56" t="str">
        <f>IFERROR(VLOOKUP(I814,'FIN CAL LOOKUP'!B:K,9,1),"")</f>
        <v/>
      </c>
      <c r="W814" s="56" t="str">
        <f>IFERROR(VLOOKUP(S814,'Active Employees '!B:R,17,0),"NA")</f>
        <v>IT</v>
      </c>
    </row>
    <row r="815" spans="1:23" x14ac:dyDescent="0.25">
      <c r="A815" t="s">
        <v>1129</v>
      </c>
      <c r="B815" t="s">
        <v>1130</v>
      </c>
      <c r="C815" t="s">
        <v>965</v>
      </c>
      <c r="D815">
        <v>3966515</v>
      </c>
      <c r="E815" t="s">
        <v>114</v>
      </c>
      <c r="F815" t="s">
        <v>1</v>
      </c>
      <c r="G815" t="s">
        <v>69</v>
      </c>
      <c r="H815" s="1">
        <v>45109</v>
      </c>
      <c r="I815" s="1">
        <v>45314</v>
      </c>
      <c r="J815" t="s">
        <v>150</v>
      </c>
      <c r="N815" t="s">
        <v>1131</v>
      </c>
      <c r="O815" t="s">
        <v>17</v>
      </c>
      <c r="P815" t="s">
        <v>152</v>
      </c>
      <c r="Q815" t="s">
        <v>153</v>
      </c>
      <c r="R815" t="s">
        <v>67</v>
      </c>
      <c r="S815">
        <v>323134</v>
      </c>
      <c r="T815" t="s">
        <v>1129</v>
      </c>
      <c r="U815" s="56" t="str">
        <f>IFERROR(VLOOKUP(H815,'FIN CAL LOOKUP'!A:J,7,1),"")</f>
        <v>JUL, FY24</v>
      </c>
      <c r="V815" s="56" t="str">
        <f>IFERROR(VLOOKUP(I815,'FIN CAL LOOKUP'!B:K,9,1),"")</f>
        <v>Q3, FY24</v>
      </c>
      <c r="W815" s="56" t="str">
        <f>IFERROR(VLOOKUP(S815,'Active Employees '!B:R,17,0),"NA")</f>
        <v>IT</v>
      </c>
    </row>
    <row r="816" spans="1:23" x14ac:dyDescent="0.25">
      <c r="A816" t="s">
        <v>692</v>
      </c>
      <c r="B816" t="s">
        <v>693</v>
      </c>
      <c r="C816" t="s">
        <v>965</v>
      </c>
      <c r="D816">
        <v>3966515</v>
      </c>
      <c r="E816" t="s">
        <v>114</v>
      </c>
      <c r="F816" t="s">
        <v>29</v>
      </c>
      <c r="H816" s="1"/>
      <c r="I816" s="1"/>
      <c r="J816" t="s">
        <v>694</v>
      </c>
      <c r="N816" t="s">
        <v>695</v>
      </c>
      <c r="O816" t="s">
        <v>18</v>
      </c>
      <c r="P816" t="s">
        <v>103</v>
      </c>
      <c r="Q816" t="s">
        <v>696</v>
      </c>
      <c r="R816" t="s">
        <v>67</v>
      </c>
      <c r="S816">
        <v>335235</v>
      </c>
      <c r="T816" t="s">
        <v>692</v>
      </c>
      <c r="U816" s="56" t="str">
        <f>IFERROR(VLOOKUP(H816,'FIN CAL LOOKUP'!A:J,7,1),"")</f>
        <v/>
      </c>
      <c r="V816" s="56" t="str">
        <f>IFERROR(VLOOKUP(I816,'FIN CAL LOOKUP'!B:K,9,1),"")</f>
        <v/>
      </c>
      <c r="W816" s="56" t="str">
        <f>IFERROR(VLOOKUP(S816,'Active Employees '!B:R,17,0),"NA")</f>
        <v>eCommerce &amp; Omni Channel</v>
      </c>
    </row>
    <row r="817" spans="1:23" x14ac:dyDescent="0.25">
      <c r="A817" t="s">
        <v>714</v>
      </c>
      <c r="B817" t="s">
        <v>715</v>
      </c>
      <c r="C817" t="s">
        <v>965</v>
      </c>
      <c r="D817">
        <v>3966515</v>
      </c>
      <c r="E817" t="s">
        <v>114</v>
      </c>
      <c r="F817" t="s">
        <v>29</v>
      </c>
      <c r="H817" s="1"/>
      <c r="I817" s="1"/>
      <c r="J817" t="s">
        <v>176</v>
      </c>
      <c r="N817" t="s">
        <v>713</v>
      </c>
      <c r="O817" t="s">
        <v>18</v>
      </c>
      <c r="P817" t="s">
        <v>109</v>
      </c>
      <c r="R817" t="s">
        <v>67</v>
      </c>
      <c r="S817">
        <v>216766</v>
      </c>
      <c r="T817" t="s">
        <v>714</v>
      </c>
      <c r="U817" s="56" t="str">
        <f>IFERROR(VLOOKUP(H817,'FIN CAL LOOKUP'!A:J,7,1),"")</f>
        <v/>
      </c>
      <c r="V817" s="56" t="str">
        <f>IFERROR(VLOOKUP(I817,'FIN CAL LOOKUP'!B:K,9,1),"")</f>
        <v/>
      </c>
      <c r="W817" s="56" t="str">
        <f>IFERROR(VLOOKUP(S817,'Active Employees '!B:R,17,0),"NA")</f>
        <v>Marketing</v>
      </c>
    </row>
    <row r="818" spans="1:23" x14ac:dyDescent="0.25">
      <c r="A818" t="s">
        <v>721</v>
      </c>
      <c r="B818" t="s">
        <v>722</v>
      </c>
      <c r="C818" t="s">
        <v>965</v>
      </c>
      <c r="D818">
        <v>3966515</v>
      </c>
      <c r="E818" t="s">
        <v>114</v>
      </c>
      <c r="F818" t="s">
        <v>29</v>
      </c>
      <c r="H818" s="1"/>
      <c r="I818" s="1"/>
      <c r="J818" t="s">
        <v>156</v>
      </c>
      <c r="N818" t="s">
        <v>108</v>
      </c>
      <c r="O818" t="s">
        <v>18</v>
      </c>
      <c r="P818" t="s">
        <v>109</v>
      </c>
      <c r="Q818" t="s">
        <v>432</v>
      </c>
      <c r="R818" t="s">
        <v>67</v>
      </c>
      <c r="S818">
        <v>312091</v>
      </c>
      <c r="T818" t="s">
        <v>723</v>
      </c>
      <c r="U818" s="56" t="str">
        <f>IFERROR(VLOOKUP(H818,'FIN CAL LOOKUP'!A:J,7,1),"")</f>
        <v/>
      </c>
      <c r="V818" s="56" t="str">
        <f>IFERROR(VLOOKUP(I818,'FIN CAL LOOKUP'!B:K,9,1),"")</f>
        <v/>
      </c>
      <c r="W818" s="56" t="str">
        <f>IFERROR(VLOOKUP(S818,'Active Employees '!B:R,17,0),"NA")</f>
        <v>Marketing</v>
      </c>
    </row>
    <row r="819" spans="1:23" x14ac:dyDescent="0.25">
      <c r="A819" t="s">
        <v>989</v>
      </c>
      <c r="B819" t="s">
        <v>990</v>
      </c>
      <c r="C819" t="s">
        <v>965</v>
      </c>
      <c r="D819">
        <v>3966515</v>
      </c>
      <c r="E819" t="s">
        <v>114</v>
      </c>
      <c r="F819" t="s">
        <v>29</v>
      </c>
      <c r="H819" s="1"/>
      <c r="I819" s="1"/>
      <c r="J819" t="s">
        <v>141</v>
      </c>
      <c r="N819" t="s">
        <v>151</v>
      </c>
      <c r="O819" t="s">
        <v>17</v>
      </c>
      <c r="P819" t="s">
        <v>143</v>
      </c>
      <c r="Q819" t="s">
        <v>144</v>
      </c>
      <c r="R819" t="s">
        <v>67</v>
      </c>
      <c r="S819">
        <v>205869</v>
      </c>
      <c r="T819" t="s">
        <v>991</v>
      </c>
      <c r="U819" s="56" t="str">
        <f>IFERROR(VLOOKUP(H819,'FIN CAL LOOKUP'!A:J,7,1),"")</f>
        <v/>
      </c>
      <c r="V819" s="56" t="str">
        <f>IFERROR(VLOOKUP(I819,'FIN CAL LOOKUP'!B:K,9,1),"")</f>
        <v/>
      </c>
      <c r="W819" s="56" t="str">
        <f>IFERROR(VLOOKUP(S819,'Active Employees '!B:R,17,0),"NA")</f>
        <v>IT</v>
      </c>
    </row>
    <row r="820" spans="1:23" x14ac:dyDescent="0.25">
      <c r="A820" t="s">
        <v>147</v>
      </c>
      <c r="B820" t="s">
        <v>148</v>
      </c>
      <c r="C820" t="s">
        <v>965</v>
      </c>
      <c r="D820">
        <v>3966515</v>
      </c>
      <c r="E820" t="s">
        <v>114</v>
      </c>
      <c r="F820" t="s">
        <v>2</v>
      </c>
      <c r="H820" s="1">
        <v>45373</v>
      </c>
      <c r="I820" s="1"/>
      <c r="J820" t="s">
        <v>150</v>
      </c>
      <c r="N820" t="s">
        <v>151</v>
      </c>
      <c r="O820" t="s">
        <v>17</v>
      </c>
      <c r="P820" t="s">
        <v>152</v>
      </c>
      <c r="Q820" t="s">
        <v>153</v>
      </c>
      <c r="R820" t="s">
        <v>67</v>
      </c>
      <c r="S820">
        <v>312878</v>
      </c>
      <c r="T820" t="s">
        <v>147</v>
      </c>
      <c r="U820" s="56" t="str">
        <f>IFERROR(VLOOKUP(H820,'FIN CAL LOOKUP'!A:J,7,1),"")</f>
        <v>MAR, FY24</v>
      </c>
      <c r="V820" s="56" t="str">
        <f>IFERROR(VLOOKUP(I820,'FIN CAL LOOKUP'!B:K,9,1),"")</f>
        <v/>
      </c>
      <c r="W820" s="56" t="str">
        <f>IFERROR(VLOOKUP(S820,'Active Employees '!B:R,17,0),"NA")</f>
        <v>eCommerce &amp; Omni Channel</v>
      </c>
    </row>
    <row r="821" spans="1:23" x14ac:dyDescent="0.25">
      <c r="A821" t="s">
        <v>186</v>
      </c>
      <c r="B821" t="s">
        <v>187</v>
      </c>
      <c r="C821" t="s">
        <v>965</v>
      </c>
      <c r="D821">
        <v>3966515</v>
      </c>
      <c r="E821" t="s">
        <v>114</v>
      </c>
      <c r="F821" t="s">
        <v>29</v>
      </c>
      <c r="H821" s="1"/>
      <c r="I821" s="1"/>
      <c r="J821" t="s">
        <v>181</v>
      </c>
      <c r="N821" t="s">
        <v>188</v>
      </c>
      <c r="O821" t="s">
        <v>17</v>
      </c>
      <c r="P821" t="s">
        <v>183</v>
      </c>
      <c r="Q821" t="s">
        <v>184</v>
      </c>
      <c r="R821" t="s">
        <v>67</v>
      </c>
      <c r="S821">
        <v>298244</v>
      </c>
      <c r="T821" t="s">
        <v>186</v>
      </c>
      <c r="U821" s="56" t="str">
        <f>IFERROR(VLOOKUP(H821,'FIN CAL LOOKUP'!A:J,7,1),"")</f>
        <v/>
      </c>
      <c r="V821" s="56" t="str">
        <f>IFERROR(VLOOKUP(I821,'FIN CAL LOOKUP'!B:K,9,1),"")</f>
        <v/>
      </c>
      <c r="W821" s="56" t="str">
        <f>IFERROR(VLOOKUP(S821,'Active Employees '!B:R,17,0),"NA")</f>
        <v>IT</v>
      </c>
    </row>
    <row r="822" spans="1:23" x14ac:dyDescent="0.25">
      <c r="A822" t="s">
        <v>1017</v>
      </c>
      <c r="B822" t="s">
        <v>1018</v>
      </c>
      <c r="C822" t="s">
        <v>965</v>
      </c>
      <c r="D822">
        <v>3966515</v>
      </c>
      <c r="E822" t="s">
        <v>114</v>
      </c>
      <c r="F822" t="s">
        <v>2</v>
      </c>
      <c r="H822" s="1">
        <v>45020</v>
      </c>
      <c r="I822" s="1"/>
      <c r="J822" t="s">
        <v>439</v>
      </c>
      <c r="N822" t="s">
        <v>188</v>
      </c>
      <c r="O822" t="s">
        <v>17</v>
      </c>
      <c r="P822" t="s">
        <v>236</v>
      </c>
      <c r="Q822" t="s">
        <v>237</v>
      </c>
      <c r="R822" s="5" t="s">
        <v>67</v>
      </c>
      <c r="S822">
        <v>316845</v>
      </c>
      <c r="T822" t="s">
        <v>1017</v>
      </c>
      <c r="U822" s="56" t="str">
        <f>IFERROR(VLOOKUP(H822,'FIN CAL LOOKUP'!A:J,7,1),"")</f>
        <v>APR, FY23</v>
      </c>
      <c r="V822" s="56" t="str">
        <f>IFERROR(VLOOKUP(I822,'FIN CAL LOOKUP'!B:K,9,1),"")</f>
        <v/>
      </c>
      <c r="W822" s="56" t="str">
        <f>IFERROR(VLOOKUP(S822,'Active Employees '!B:R,17,0),"NA")</f>
        <v>IT</v>
      </c>
    </row>
    <row r="823" spans="1:23" x14ac:dyDescent="0.25">
      <c r="A823" t="s">
        <v>219</v>
      </c>
      <c r="B823" t="s">
        <v>220</v>
      </c>
      <c r="C823" t="s">
        <v>965</v>
      </c>
      <c r="D823">
        <v>3966515</v>
      </c>
      <c r="E823" t="s">
        <v>114</v>
      </c>
      <c r="F823" t="s">
        <v>29</v>
      </c>
      <c r="H823" s="1"/>
      <c r="I823" s="1"/>
      <c r="J823" t="s">
        <v>221</v>
      </c>
      <c r="N823" t="s">
        <v>222</v>
      </c>
      <c r="O823" t="s">
        <v>17</v>
      </c>
      <c r="P823" t="s">
        <v>223</v>
      </c>
      <c r="Q823" t="s">
        <v>224</v>
      </c>
      <c r="R823" t="s">
        <v>67</v>
      </c>
      <c r="S823">
        <v>221119</v>
      </c>
      <c r="T823" t="s">
        <v>219</v>
      </c>
      <c r="U823" s="56" t="str">
        <f>IFERROR(VLOOKUP(H823,'FIN CAL LOOKUP'!A:J,7,1),"")</f>
        <v/>
      </c>
      <c r="V823" s="56" t="str">
        <f>IFERROR(VLOOKUP(I823,'FIN CAL LOOKUP'!B:K,9,1),"")</f>
        <v/>
      </c>
      <c r="W823" s="56" t="str">
        <f>IFERROR(VLOOKUP(S823,'Active Employees '!B:R,17,0),"NA")</f>
        <v>IT</v>
      </c>
    </row>
    <row r="824" spans="1:23" x14ac:dyDescent="0.25">
      <c r="A824" t="s">
        <v>206</v>
      </c>
      <c r="B824" t="s">
        <v>207</v>
      </c>
      <c r="C824" t="s">
        <v>965</v>
      </c>
      <c r="D824">
        <v>3966515</v>
      </c>
      <c r="E824" t="s">
        <v>114</v>
      </c>
      <c r="F824" t="s">
        <v>2</v>
      </c>
      <c r="H824" s="1">
        <v>44960</v>
      </c>
      <c r="I824" s="1"/>
      <c r="J824" t="s">
        <v>209</v>
      </c>
      <c r="N824" t="s">
        <v>210</v>
      </c>
      <c r="O824" t="s">
        <v>17</v>
      </c>
      <c r="P824" t="s">
        <v>211</v>
      </c>
      <c r="Q824" t="s">
        <v>212</v>
      </c>
      <c r="R824" t="s">
        <v>67</v>
      </c>
      <c r="S824">
        <v>327036</v>
      </c>
      <c r="T824" t="s">
        <v>206</v>
      </c>
      <c r="U824" s="56" t="str">
        <f>IFERROR(VLOOKUP(H824,'FIN CAL LOOKUP'!A:J,7,1),"")</f>
        <v>FEB, FY23</v>
      </c>
      <c r="V824" s="56" t="str">
        <f>IFERROR(VLOOKUP(I824,'FIN CAL LOOKUP'!B:K,9,1),"")</f>
        <v/>
      </c>
      <c r="W824" s="56" t="str">
        <f>IFERROR(VLOOKUP(S824,'Active Employees '!B:R,17,0),"NA")</f>
        <v>IT</v>
      </c>
    </row>
    <row r="825" spans="1:23" x14ac:dyDescent="0.25">
      <c r="A825" t="s">
        <v>1132</v>
      </c>
      <c r="B825" t="s">
        <v>1133</v>
      </c>
      <c r="C825" t="s">
        <v>965</v>
      </c>
      <c r="D825">
        <v>3966515</v>
      </c>
      <c r="E825" t="s">
        <v>114</v>
      </c>
      <c r="F825" t="s">
        <v>29</v>
      </c>
      <c r="H825" s="1"/>
      <c r="I825" s="1"/>
      <c r="J825" t="s">
        <v>156</v>
      </c>
      <c r="N825" t="s">
        <v>1134</v>
      </c>
      <c r="O825" t="s">
        <v>18</v>
      </c>
      <c r="P825" t="s">
        <v>109</v>
      </c>
      <c r="Q825" t="s">
        <v>380</v>
      </c>
      <c r="R825" t="s">
        <v>67</v>
      </c>
      <c r="S825">
        <v>318079</v>
      </c>
      <c r="T825" t="s">
        <v>1135</v>
      </c>
      <c r="U825" s="56" t="str">
        <f>IFERROR(VLOOKUP(H825,'FIN CAL LOOKUP'!A:J,7,1),"")</f>
        <v/>
      </c>
      <c r="V825" s="56" t="str">
        <f>IFERROR(VLOOKUP(I825,'FIN CAL LOOKUP'!B:K,9,1),"")</f>
        <v/>
      </c>
      <c r="W825" s="56" t="str">
        <f>IFERROR(VLOOKUP(S825,'Active Employees '!B:R,17,0),"NA")</f>
        <v>Marketing</v>
      </c>
    </row>
    <row r="826" spans="1:23" x14ac:dyDescent="0.25">
      <c r="A826" t="s">
        <v>971</v>
      </c>
      <c r="B826" t="s">
        <v>972</v>
      </c>
      <c r="C826" t="s">
        <v>965</v>
      </c>
      <c r="D826">
        <v>3966515</v>
      </c>
      <c r="E826" t="s">
        <v>114</v>
      </c>
      <c r="F826" t="s">
        <v>29</v>
      </c>
      <c r="H826" s="1"/>
      <c r="I826" s="1"/>
      <c r="J826" t="s">
        <v>439</v>
      </c>
      <c r="N826" t="s">
        <v>973</v>
      </c>
      <c r="O826" t="s">
        <v>17</v>
      </c>
      <c r="P826" t="s">
        <v>223</v>
      </c>
      <c r="Q826" t="s">
        <v>245</v>
      </c>
      <c r="R826" t="s">
        <v>67</v>
      </c>
      <c r="S826">
        <v>206165</v>
      </c>
      <c r="T826" t="s">
        <v>971</v>
      </c>
      <c r="U826" s="56" t="str">
        <f>IFERROR(VLOOKUP(H826,'FIN CAL LOOKUP'!A:J,7,1),"")</f>
        <v/>
      </c>
      <c r="V826" s="56" t="str">
        <f>IFERROR(VLOOKUP(I826,'FIN CAL LOOKUP'!B:K,9,1),"")</f>
        <v/>
      </c>
      <c r="W826" s="56" t="str">
        <f>IFERROR(VLOOKUP(S826,'Active Employees '!B:R,17,0),"NA")</f>
        <v>IT</v>
      </c>
    </row>
    <row r="827" spans="1:23" x14ac:dyDescent="0.25">
      <c r="A827" t="s">
        <v>338</v>
      </c>
      <c r="B827" t="s">
        <v>339</v>
      </c>
      <c r="C827" t="s">
        <v>965</v>
      </c>
      <c r="D827">
        <v>3966515</v>
      </c>
      <c r="E827" t="s">
        <v>114</v>
      </c>
      <c r="F827" t="s">
        <v>1</v>
      </c>
      <c r="G827" t="s">
        <v>69</v>
      </c>
      <c r="H827" s="1">
        <v>45201</v>
      </c>
      <c r="I827" s="1">
        <v>45202</v>
      </c>
      <c r="J827" t="s">
        <v>209</v>
      </c>
      <c r="N827" t="s">
        <v>341</v>
      </c>
      <c r="O827" t="s">
        <v>17</v>
      </c>
      <c r="P827" t="s">
        <v>211</v>
      </c>
      <c r="Q827" t="s">
        <v>212</v>
      </c>
      <c r="R827" t="s">
        <v>67</v>
      </c>
      <c r="S827">
        <v>298251</v>
      </c>
      <c r="T827" t="s">
        <v>342</v>
      </c>
      <c r="U827" s="56" t="str">
        <f>IFERROR(VLOOKUP(H827,'FIN CAL LOOKUP'!A:J,7,1),"")</f>
        <v>OCT, FY24</v>
      </c>
      <c r="V827" s="56" t="str">
        <f>IFERROR(VLOOKUP(I827,'FIN CAL LOOKUP'!B:K,9,1),"")</f>
        <v>Q2, FY24</v>
      </c>
      <c r="W827" s="56" t="str">
        <f>IFERROR(VLOOKUP(S827,'Active Employees '!B:R,17,0),"NA")</f>
        <v>IT</v>
      </c>
    </row>
    <row r="828" spans="1:23" x14ac:dyDescent="0.25">
      <c r="A828" t="s">
        <v>1013</v>
      </c>
      <c r="B828" t="s">
        <v>1014</v>
      </c>
      <c r="C828" t="s">
        <v>965</v>
      </c>
      <c r="D828">
        <v>3966515</v>
      </c>
      <c r="E828" t="s">
        <v>114</v>
      </c>
      <c r="F828" t="s">
        <v>29</v>
      </c>
      <c r="H828" s="1"/>
      <c r="I828" s="1"/>
      <c r="J828" t="s">
        <v>439</v>
      </c>
      <c r="N828" t="s">
        <v>753</v>
      </c>
      <c r="O828" t="s">
        <v>17</v>
      </c>
      <c r="P828" t="s">
        <v>223</v>
      </c>
      <c r="Q828" t="s">
        <v>224</v>
      </c>
      <c r="R828" t="s">
        <v>67</v>
      </c>
      <c r="S828">
        <v>202824</v>
      </c>
      <c r="T828" t="s">
        <v>1013</v>
      </c>
      <c r="U828" s="56" t="str">
        <f>IFERROR(VLOOKUP(H828,'FIN CAL LOOKUP'!A:J,7,1),"")</f>
        <v/>
      </c>
      <c r="V828" s="56" t="str">
        <f>IFERROR(VLOOKUP(I828,'FIN CAL LOOKUP'!B:K,9,1),"")</f>
        <v/>
      </c>
      <c r="W828" s="56" t="str">
        <f>IFERROR(VLOOKUP(S828,'Active Employees '!B:R,17,0),"NA")</f>
        <v>IT</v>
      </c>
    </row>
    <row r="829" spans="1:23" x14ac:dyDescent="0.25">
      <c r="A829" t="s">
        <v>1127</v>
      </c>
      <c r="B829" t="s">
        <v>1128</v>
      </c>
      <c r="C829" t="s">
        <v>965</v>
      </c>
      <c r="D829">
        <v>3966515</v>
      </c>
      <c r="E829" t="s">
        <v>114</v>
      </c>
      <c r="F829" t="s">
        <v>2</v>
      </c>
      <c r="H829" s="1">
        <v>45624</v>
      </c>
      <c r="I829" s="1"/>
      <c r="J829" t="s">
        <v>249</v>
      </c>
      <c r="N829" t="s">
        <v>250</v>
      </c>
      <c r="O829" t="s">
        <v>16</v>
      </c>
      <c r="Q829" t="s">
        <v>277</v>
      </c>
      <c r="R829" t="s">
        <v>67</v>
      </c>
      <c r="S829">
        <v>297893</v>
      </c>
      <c r="T829" t="s">
        <v>1127</v>
      </c>
      <c r="U829" s="56" t="str">
        <f>IFERROR(VLOOKUP(H829,'FIN CAL LOOKUP'!A:J,7,1),"")</f>
        <v>NOV, FY25</v>
      </c>
      <c r="V829" s="56" t="str">
        <f>IFERROR(VLOOKUP(I829,'FIN CAL LOOKUP'!B:K,9,1),"")</f>
        <v/>
      </c>
      <c r="W829" s="56" t="str">
        <f>IFERROR(VLOOKUP(S829,'Active Employees '!B:R,17,0),"NA")</f>
        <v>Human Resources</v>
      </c>
    </row>
    <row r="830" spans="1:23" x14ac:dyDescent="0.25">
      <c r="A830" t="s">
        <v>913</v>
      </c>
      <c r="B830" t="s">
        <v>914</v>
      </c>
      <c r="C830" t="s">
        <v>965</v>
      </c>
      <c r="D830">
        <v>3966515</v>
      </c>
      <c r="E830" t="s">
        <v>114</v>
      </c>
      <c r="F830" t="s">
        <v>29</v>
      </c>
      <c r="H830" s="1"/>
      <c r="I830" s="1"/>
      <c r="J830" t="s">
        <v>439</v>
      </c>
      <c r="N830" t="s">
        <v>753</v>
      </c>
      <c r="O830" t="s">
        <v>17</v>
      </c>
      <c r="P830" t="s">
        <v>223</v>
      </c>
      <c r="Q830" t="s">
        <v>224</v>
      </c>
      <c r="R830" t="s">
        <v>67</v>
      </c>
      <c r="S830">
        <v>323041</v>
      </c>
      <c r="T830" t="s">
        <v>915</v>
      </c>
      <c r="U830" s="56" t="str">
        <f>IFERROR(VLOOKUP(H830,'FIN CAL LOOKUP'!A:J,7,1),"")</f>
        <v/>
      </c>
      <c r="V830" s="56" t="str">
        <f>IFERROR(VLOOKUP(I830,'FIN CAL LOOKUP'!B:K,9,1),"")</f>
        <v/>
      </c>
      <c r="W830" s="56" t="str">
        <f>IFERROR(VLOOKUP(S830,'Active Employees '!B:R,17,0),"NA")</f>
        <v>IT</v>
      </c>
    </row>
    <row r="831" spans="1:23" x14ac:dyDescent="0.25">
      <c r="A831" t="s">
        <v>935</v>
      </c>
      <c r="B831" t="s">
        <v>936</v>
      </c>
      <c r="C831" t="s">
        <v>965</v>
      </c>
      <c r="D831">
        <v>3966515</v>
      </c>
      <c r="E831" t="s">
        <v>114</v>
      </c>
      <c r="F831" t="s">
        <v>2</v>
      </c>
      <c r="H831" s="1">
        <v>44965</v>
      </c>
      <c r="I831" s="1"/>
      <c r="J831" t="s">
        <v>209</v>
      </c>
      <c r="N831" t="s">
        <v>937</v>
      </c>
      <c r="O831" t="s">
        <v>17</v>
      </c>
      <c r="P831" t="s">
        <v>211</v>
      </c>
      <c r="Q831" t="s">
        <v>212</v>
      </c>
      <c r="R831" t="s">
        <v>67</v>
      </c>
      <c r="S831">
        <v>225944</v>
      </c>
      <c r="T831" t="s">
        <v>935</v>
      </c>
      <c r="U831" s="56" t="str">
        <f>IFERROR(VLOOKUP(H831,'FIN CAL LOOKUP'!A:J,7,1),"")</f>
        <v>FEB, FY23</v>
      </c>
      <c r="V831" s="56" t="str">
        <f>IFERROR(VLOOKUP(I831,'FIN CAL LOOKUP'!B:K,9,1),"")</f>
        <v/>
      </c>
      <c r="W831" s="56" t="str">
        <f>IFERROR(VLOOKUP(S831,'Active Employees '!B:R,17,0),"NA")</f>
        <v>IT</v>
      </c>
    </row>
    <row r="832" spans="1:23" x14ac:dyDescent="0.25">
      <c r="A832" t="s">
        <v>324</v>
      </c>
      <c r="B832" t="s">
        <v>325</v>
      </c>
      <c r="C832" t="s">
        <v>965</v>
      </c>
      <c r="D832">
        <v>3966515</v>
      </c>
      <c r="E832" t="s">
        <v>114</v>
      </c>
      <c r="F832" t="s">
        <v>29</v>
      </c>
      <c r="H832" s="1"/>
      <c r="I832" s="1"/>
      <c r="J832" t="s">
        <v>150</v>
      </c>
      <c r="N832" t="s">
        <v>151</v>
      </c>
      <c r="O832" t="s">
        <v>17</v>
      </c>
      <c r="P832" t="s">
        <v>152</v>
      </c>
      <c r="Q832" t="s">
        <v>153</v>
      </c>
      <c r="R832" t="s">
        <v>67</v>
      </c>
      <c r="S832">
        <v>230701</v>
      </c>
      <c r="T832" t="s">
        <v>324</v>
      </c>
      <c r="U832" s="56" t="str">
        <f>IFERROR(VLOOKUP(H832,'FIN CAL LOOKUP'!A:J,7,1),"")</f>
        <v/>
      </c>
      <c r="V832" s="56" t="str">
        <f>IFERROR(VLOOKUP(I832,'FIN CAL LOOKUP'!B:K,9,1),"")</f>
        <v/>
      </c>
      <c r="W832" s="56" t="str">
        <f>IFERROR(VLOOKUP(S832,'Active Employees '!B:R,17,0),"NA")</f>
        <v>eCommerce &amp; Omni Channel</v>
      </c>
    </row>
    <row r="833" spans="1:23" x14ac:dyDescent="0.25">
      <c r="A833" t="s">
        <v>996</v>
      </c>
      <c r="B833" t="s">
        <v>997</v>
      </c>
      <c r="C833" t="s">
        <v>965</v>
      </c>
      <c r="D833">
        <v>3966515</v>
      </c>
      <c r="E833" t="s">
        <v>114</v>
      </c>
      <c r="F833" t="s">
        <v>29</v>
      </c>
      <c r="H833" s="1"/>
      <c r="I833" s="1"/>
      <c r="J833" t="s">
        <v>141</v>
      </c>
      <c r="N833" t="s">
        <v>597</v>
      </c>
      <c r="O833" t="s">
        <v>17</v>
      </c>
      <c r="P833" t="s">
        <v>143</v>
      </c>
      <c r="Q833" t="s">
        <v>144</v>
      </c>
      <c r="R833" t="s">
        <v>67</v>
      </c>
      <c r="S833">
        <v>314449</v>
      </c>
      <c r="T833" t="s">
        <v>998</v>
      </c>
      <c r="U833" s="56" t="str">
        <f>IFERROR(VLOOKUP(H833,'FIN CAL LOOKUP'!A:J,7,1),"")</f>
        <v/>
      </c>
      <c r="V833" s="56" t="str">
        <f>IFERROR(VLOOKUP(I833,'FIN CAL LOOKUP'!B:K,9,1),"")</f>
        <v/>
      </c>
      <c r="W833" s="56" t="str">
        <f>IFERROR(VLOOKUP(S833,'Active Employees '!B:R,17,0),"NA")</f>
        <v>IT</v>
      </c>
    </row>
    <row r="834" spans="1:23" x14ac:dyDescent="0.25">
      <c r="A834" t="s">
        <v>1121</v>
      </c>
      <c r="B834" t="s">
        <v>1122</v>
      </c>
      <c r="C834" t="s">
        <v>965</v>
      </c>
      <c r="D834">
        <v>3966515</v>
      </c>
      <c r="E834" t="s">
        <v>114</v>
      </c>
      <c r="F834" t="s">
        <v>2</v>
      </c>
      <c r="H834" s="1">
        <v>45267</v>
      </c>
      <c r="I834" s="1"/>
      <c r="J834" t="s">
        <v>439</v>
      </c>
      <c r="N834" t="s">
        <v>151</v>
      </c>
      <c r="O834" t="s">
        <v>17</v>
      </c>
      <c r="P834" t="s">
        <v>152</v>
      </c>
      <c r="Q834" t="s">
        <v>995</v>
      </c>
      <c r="R834" t="s">
        <v>67</v>
      </c>
      <c r="S834">
        <v>235135</v>
      </c>
      <c r="T834" t="s">
        <v>1123</v>
      </c>
      <c r="U834" s="56" t="str">
        <f>IFERROR(VLOOKUP(H834,'FIN CAL LOOKUP'!A:J,7,1),"")</f>
        <v>DEC, FY24</v>
      </c>
      <c r="V834" s="56" t="str">
        <f>IFERROR(VLOOKUP(I834,'FIN CAL LOOKUP'!B:K,9,1),"")</f>
        <v/>
      </c>
      <c r="W834" s="56" t="str">
        <f>IFERROR(VLOOKUP(S834,'Active Employees '!B:R,17,0),"NA")</f>
        <v>IT</v>
      </c>
    </row>
    <row r="835" spans="1:23" x14ac:dyDescent="0.25">
      <c r="A835" t="s">
        <v>138</v>
      </c>
      <c r="B835" t="s">
        <v>139</v>
      </c>
      <c r="C835" t="s">
        <v>965</v>
      </c>
      <c r="D835">
        <v>3966515</v>
      </c>
      <c r="E835" t="s">
        <v>114</v>
      </c>
      <c r="F835" t="s">
        <v>29</v>
      </c>
      <c r="H835" s="1"/>
      <c r="I835" s="1"/>
      <c r="J835" t="s">
        <v>141</v>
      </c>
      <c r="N835" t="s">
        <v>142</v>
      </c>
      <c r="O835" t="s">
        <v>17</v>
      </c>
      <c r="P835" t="s">
        <v>143</v>
      </c>
      <c r="Q835" t="s">
        <v>144</v>
      </c>
      <c r="R835" t="s">
        <v>67</v>
      </c>
      <c r="S835">
        <v>327402</v>
      </c>
      <c r="T835" t="s">
        <v>145</v>
      </c>
      <c r="U835" s="56" t="str">
        <f>IFERROR(VLOOKUP(H835,'FIN CAL LOOKUP'!A:J,7,1),"")</f>
        <v/>
      </c>
      <c r="V835" s="56" t="str">
        <f>IFERROR(VLOOKUP(I835,'FIN CAL LOOKUP'!B:K,9,1),"")</f>
        <v/>
      </c>
      <c r="W835" s="56" t="str">
        <f>IFERROR(VLOOKUP(S835,'Active Employees '!B:R,17,0),"NA")</f>
        <v>IT</v>
      </c>
    </row>
    <row r="836" spans="1:23" x14ac:dyDescent="0.25">
      <c r="A836" t="s">
        <v>983</v>
      </c>
      <c r="B836" t="s">
        <v>984</v>
      </c>
      <c r="C836" t="s">
        <v>965</v>
      </c>
      <c r="D836">
        <v>3966515</v>
      </c>
      <c r="E836" t="s">
        <v>114</v>
      </c>
      <c r="F836" t="s">
        <v>29</v>
      </c>
      <c r="H836" s="1"/>
      <c r="I836" s="1"/>
      <c r="J836" t="s">
        <v>141</v>
      </c>
      <c r="N836" t="s">
        <v>151</v>
      </c>
      <c r="O836" t="s">
        <v>17</v>
      </c>
      <c r="P836" t="s">
        <v>143</v>
      </c>
      <c r="Q836" t="s">
        <v>144</v>
      </c>
      <c r="R836" t="s">
        <v>67</v>
      </c>
      <c r="S836">
        <v>301137</v>
      </c>
      <c r="T836" t="s">
        <v>985</v>
      </c>
      <c r="U836" s="56" t="str">
        <f>IFERROR(VLOOKUP(H836,'FIN CAL LOOKUP'!A:J,7,1),"")</f>
        <v/>
      </c>
      <c r="V836" s="56" t="str">
        <f>IFERROR(VLOOKUP(I836,'FIN CAL LOOKUP'!B:K,9,1),"")</f>
        <v/>
      </c>
      <c r="W836" s="56" t="str">
        <f>IFERROR(VLOOKUP(S836,'Active Employees '!B:R,17,0),"NA")</f>
        <v>IT</v>
      </c>
    </row>
    <row r="837" spans="1:23" x14ac:dyDescent="0.25">
      <c r="A837" t="s">
        <v>999</v>
      </c>
      <c r="B837" t="s">
        <v>1000</v>
      </c>
      <c r="C837" t="s">
        <v>965</v>
      </c>
      <c r="D837">
        <v>3966515</v>
      </c>
      <c r="E837" t="s">
        <v>114</v>
      </c>
      <c r="F837" t="s">
        <v>2</v>
      </c>
      <c r="H837" s="1">
        <v>45127</v>
      </c>
      <c r="I837" s="1"/>
      <c r="J837" t="s">
        <v>439</v>
      </c>
      <c r="N837" t="s">
        <v>151</v>
      </c>
      <c r="O837" t="s">
        <v>17</v>
      </c>
      <c r="P837" t="s">
        <v>236</v>
      </c>
      <c r="Q837" t="s">
        <v>237</v>
      </c>
      <c r="R837" t="s">
        <v>67</v>
      </c>
      <c r="S837">
        <v>316801</v>
      </c>
      <c r="T837" t="s">
        <v>999</v>
      </c>
      <c r="U837" s="56" t="str">
        <f>IFERROR(VLOOKUP(H837,'FIN CAL LOOKUP'!A:J,7,1),"")</f>
        <v>JUL, FY24</v>
      </c>
      <c r="V837" s="56" t="str">
        <f>IFERROR(VLOOKUP(I837,'FIN CAL LOOKUP'!B:K,9,1),"")</f>
        <v/>
      </c>
      <c r="W837" s="56" t="str">
        <f>IFERROR(VLOOKUP(S837,'Active Employees '!B:R,17,0),"NA")</f>
        <v>IT</v>
      </c>
    </row>
    <row r="838" spans="1:23" x14ac:dyDescent="0.25">
      <c r="A838" t="s">
        <v>992</v>
      </c>
      <c r="B838" t="s">
        <v>993</v>
      </c>
      <c r="C838" t="s">
        <v>965</v>
      </c>
      <c r="D838">
        <v>3966515</v>
      </c>
      <c r="E838" t="s">
        <v>114</v>
      </c>
      <c r="F838" t="s">
        <v>29</v>
      </c>
      <c r="H838" s="1"/>
      <c r="I838" s="1"/>
      <c r="J838" t="s">
        <v>439</v>
      </c>
      <c r="N838" t="s">
        <v>994</v>
      </c>
      <c r="O838" t="s">
        <v>17</v>
      </c>
      <c r="P838" t="s">
        <v>152</v>
      </c>
      <c r="Q838" t="s">
        <v>995</v>
      </c>
      <c r="R838" t="s">
        <v>67</v>
      </c>
      <c r="S838">
        <v>203902</v>
      </c>
      <c r="T838" t="s">
        <v>992</v>
      </c>
      <c r="U838" s="56" t="str">
        <f>IFERROR(VLOOKUP(H838,'FIN CAL LOOKUP'!A:J,7,1),"")</f>
        <v/>
      </c>
      <c r="V838" s="56" t="str">
        <f>IFERROR(VLOOKUP(I838,'FIN CAL LOOKUP'!B:K,9,1),"")</f>
        <v/>
      </c>
      <c r="W838" s="56" t="str">
        <f>IFERROR(VLOOKUP(S838,'Active Employees '!B:R,17,0),"NA")</f>
        <v>eCommerce &amp; Omni Channel</v>
      </c>
    </row>
    <row r="839" spans="1:23" x14ac:dyDescent="0.25">
      <c r="A839" t="s">
        <v>1015</v>
      </c>
      <c r="B839" t="s">
        <v>1016</v>
      </c>
      <c r="C839" t="s">
        <v>965</v>
      </c>
      <c r="D839">
        <v>3966515</v>
      </c>
      <c r="E839" t="s">
        <v>114</v>
      </c>
      <c r="F839" t="s">
        <v>29</v>
      </c>
      <c r="H839" s="1"/>
      <c r="I839" s="1"/>
      <c r="J839" t="s">
        <v>439</v>
      </c>
      <c r="N839" t="s">
        <v>151</v>
      </c>
      <c r="O839" t="s">
        <v>17</v>
      </c>
      <c r="P839" t="s">
        <v>236</v>
      </c>
      <c r="Q839" t="s">
        <v>237</v>
      </c>
      <c r="R839" t="s">
        <v>67</v>
      </c>
      <c r="S839">
        <v>322133</v>
      </c>
      <c r="T839" t="s">
        <v>1015</v>
      </c>
      <c r="U839" s="56" t="str">
        <f>IFERROR(VLOOKUP(H839,'FIN CAL LOOKUP'!A:J,7,1),"")</f>
        <v/>
      </c>
      <c r="V839" s="56" t="str">
        <f>IFERROR(VLOOKUP(I839,'FIN CAL LOOKUP'!B:K,9,1),"")</f>
        <v/>
      </c>
      <c r="W839" s="56" t="str">
        <f>IFERROR(VLOOKUP(S839,'Active Employees '!B:R,17,0),"NA")</f>
        <v>IT</v>
      </c>
    </row>
    <row r="840" spans="1:23" x14ac:dyDescent="0.25">
      <c r="A840" t="s">
        <v>232</v>
      </c>
      <c r="B840" t="s">
        <v>413</v>
      </c>
      <c r="C840" t="s">
        <v>965</v>
      </c>
      <c r="D840">
        <v>3966515</v>
      </c>
      <c r="E840" t="s">
        <v>114</v>
      </c>
      <c r="F840" t="s">
        <v>29</v>
      </c>
      <c r="H840" s="1"/>
      <c r="I840" s="1"/>
      <c r="J840" t="s">
        <v>404</v>
      </c>
      <c r="N840" t="s">
        <v>414</v>
      </c>
      <c r="O840" t="s">
        <v>18</v>
      </c>
      <c r="P840" t="s">
        <v>109</v>
      </c>
      <c r="Q840" t="s">
        <v>395</v>
      </c>
      <c r="R840" t="s">
        <v>67</v>
      </c>
      <c r="S840">
        <v>305365</v>
      </c>
      <c r="T840" t="s">
        <v>232</v>
      </c>
      <c r="U840" s="56" t="str">
        <f>IFERROR(VLOOKUP(H840,'FIN CAL LOOKUP'!A:J,7,1),"")</f>
        <v/>
      </c>
      <c r="V840" s="56" t="str">
        <f>IFERROR(VLOOKUP(I840,'FIN CAL LOOKUP'!B:K,9,1),"")</f>
        <v/>
      </c>
      <c r="W840" s="56" t="str">
        <f>IFERROR(VLOOKUP(S840,'Active Employees '!B:R,17,0),"NA")</f>
        <v>Marketing</v>
      </c>
    </row>
    <row r="841" spans="1:23" x14ac:dyDescent="0.25">
      <c r="A841" t="s">
        <v>380</v>
      </c>
      <c r="B841" t="s">
        <v>740</v>
      </c>
      <c r="C841" t="s">
        <v>965</v>
      </c>
      <c r="D841">
        <v>3966515</v>
      </c>
      <c r="E841" t="s">
        <v>114</v>
      </c>
      <c r="F841" t="s">
        <v>29</v>
      </c>
      <c r="H841" s="1"/>
      <c r="I841" s="1"/>
      <c r="J841" t="s">
        <v>709</v>
      </c>
      <c r="N841" t="s">
        <v>741</v>
      </c>
      <c r="O841" t="s">
        <v>18</v>
      </c>
      <c r="P841" t="s">
        <v>109</v>
      </c>
      <c r="Q841" t="s">
        <v>395</v>
      </c>
      <c r="R841" t="s">
        <v>67</v>
      </c>
      <c r="S841">
        <v>316576</v>
      </c>
      <c r="T841" t="s">
        <v>380</v>
      </c>
      <c r="U841" s="56" t="str">
        <f>IFERROR(VLOOKUP(H841,'FIN CAL LOOKUP'!A:J,7,1),"")</f>
        <v/>
      </c>
      <c r="V841" s="56" t="str">
        <f>IFERROR(VLOOKUP(I841,'FIN CAL LOOKUP'!B:K,9,1),"")</f>
        <v/>
      </c>
      <c r="W841" s="56" t="str">
        <f>IFERROR(VLOOKUP(S841,'Active Employees '!B:R,17,0),"NA")</f>
        <v>Marketing</v>
      </c>
    </row>
    <row r="842" spans="1:23" x14ac:dyDescent="0.25">
      <c r="A842" t="s">
        <v>397</v>
      </c>
      <c r="B842" t="s">
        <v>398</v>
      </c>
      <c r="C842" t="s">
        <v>965</v>
      </c>
      <c r="D842">
        <v>3966515</v>
      </c>
      <c r="E842" t="s">
        <v>114</v>
      </c>
      <c r="F842" t="s">
        <v>29</v>
      </c>
      <c r="H842" s="1"/>
      <c r="I842" s="1"/>
      <c r="J842" t="s">
        <v>221</v>
      </c>
      <c r="N842" t="s">
        <v>399</v>
      </c>
      <c r="O842" t="s">
        <v>17</v>
      </c>
      <c r="P842" t="s">
        <v>183</v>
      </c>
      <c r="Q842" t="s">
        <v>239</v>
      </c>
      <c r="R842" t="s">
        <v>67</v>
      </c>
      <c r="S842">
        <v>324811</v>
      </c>
      <c r="T842" t="s">
        <v>192</v>
      </c>
      <c r="U842" s="56" t="str">
        <f>IFERROR(VLOOKUP(H842,'FIN CAL LOOKUP'!A:J,7,1),"")</f>
        <v/>
      </c>
      <c r="V842" s="56" t="str">
        <f>IFERROR(VLOOKUP(I842,'FIN CAL LOOKUP'!B:K,9,1),"")</f>
        <v/>
      </c>
      <c r="W842" s="56" t="str">
        <f>IFERROR(VLOOKUP(S842,'Active Employees '!B:R,17,0),"NA")</f>
        <v>IT</v>
      </c>
    </row>
    <row r="843" spans="1:23" x14ac:dyDescent="0.25">
      <c r="A843" t="s">
        <v>408</v>
      </c>
      <c r="B843" t="s">
        <v>409</v>
      </c>
      <c r="C843" t="s">
        <v>965</v>
      </c>
      <c r="D843">
        <v>3966515</v>
      </c>
      <c r="E843" t="s">
        <v>114</v>
      </c>
      <c r="F843" t="s">
        <v>29</v>
      </c>
      <c r="H843" s="1"/>
      <c r="I843" s="1"/>
      <c r="J843" t="s">
        <v>119</v>
      </c>
      <c r="N843" t="s">
        <v>231</v>
      </c>
      <c r="O843" t="s">
        <v>18</v>
      </c>
      <c r="P843" t="s">
        <v>109</v>
      </c>
      <c r="Q843" t="s">
        <v>15428</v>
      </c>
      <c r="R843" t="s">
        <v>67</v>
      </c>
      <c r="S843">
        <v>323983</v>
      </c>
      <c r="T843" t="s">
        <v>408</v>
      </c>
      <c r="U843" s="56" t="str">
        <f>IFERROR(VLOOKUP(H843,'FIN CAL LOOKUP'!A:J,7,1),"")</f>
        <v/>
      </c>
      <c r="V843" s="56" t="str">
        <f>IFERROR(VLOOKUP(I843,'FIN CAL LOOKUP'!B:K,9,1),"")</f>
        <v/>
      </c>
      <c r="W843" s="56" t="str">
        <f>IFERROR(VLOOKUP(S843,'Active Employees '!B:R,17,0),"NA")</f>
        <v>Marketing</v>
      </c>
    </row>
    <row r="844" spans="1:23" x14ac:dyDescent="0.25">
      <c r="A844" t="s">
        <v>1039</v>
      </c>
      <c r="B844" t="s">
        <v>1040</v>
      </c>
      <c r="C844" t="s">
        <v>965</v>
      </c>
      <c r="D844">
        <v>3966515</v>
      </c>
      <c r="E844" t="s">
        <v>114</v>
      </c>
      <c r="F844" t="s">
        <v>29</v>
      </c>
      <c r="H844" s="1"/>
      <c r="I844" s="1"/>
      <c r="J844" t="s">
        <v>156</v>
      </c>
      <c r="N844" t="s">
        <v>1041</v>
      </c>
      <c r="O844" t="s">
        <v>18</v>
      </c>
      <c r="P844" t="s">
        <v>109</v>
      </c>
      <c r="Q844" t="s">
        <v>354</v>
      </c>
      <c r="R844" t="s">
        <v>67</v>
      </c>
      <c r="S844">
        <v>323732</v>
      </c>
      <c r="T844" t="s">
        <v>1039</v>
      </c>
      <c r="U844" s="56" t="str">
        <f>IFERROR(VLOOKUP(H844,'FIN CAL LOOKUP'!A:J,7,1),"")</f>
        <v/>
      </c>
      <c r="V844" s="56" t="str">
        <f>IFERROR(VLOOKUP(I844,'FIN CAL LOOKUP'!B:K,9,1),"")</f>
        <v/>
      </c>
      <c r="W844" s="56" t="str">
        <f>IFERROR(VLOOKUP(S844,'Active Employees '!B:R,17,0),"NA")</f>
        <v>Marketing</v>
      </c>
    </row>
    <row r="845" spans="1:23" x14ac:dyDescent="0.25">
      <c r="A845" t="s">
        <v>78</v>
      </c>
      <c r="B845" t="s">
        <v>1061</v>
      </c>
      <c r="C845" t="s">
        <v>965</v>
      </c>
      <c r="D845">
        <v>3966515</v>
      </c>
      <c r="E845" t="s">
        <v>114</v>
      </c>
      <c r="F845" t="s">
        <v>1</v>
      </c>
      <c r="G845" t="s">
        <v>69</v>
      </c>
      <c r="H845" s="1">
        <v>44883</v>
      </c>
      <c r="I845" s="1">
        <v>45070</v>
      </c>
      <c r="J845" t="s">
        <v>1062</v>
      </c>
      <c r="N845" t="s">
        <v>1063</v>
      </c>
      <c r="O845" t="s">
        <v>16</v>
      </c>
      <c r="P845" t="s">
        <v>77</v>
      </c>
      <c r="Q845" t="s">
        <v>377</v>
      </c>
      <c r="R845" t="s">
        <v>67</v>
      </c>
      <c r="S845">
        <v>314473</v>
      </c>
      <c r="T845" t="s">
        <v>78</v>
      </c>
      <c r="U845" s="56" t="str">
        <f>IFERROR(VLOOKUP(H845,'FIN CAL LOOKUP'!A:J,7,1),"")</f>
        <v>NOV, FY23</v>
      </c>
      <c r="V845" s="56" t="str">
        <f>IFERROR(VLOOKUP(I845,'FIN CAL LOOKUP'!B:K,9,1),"")</f>
        <v>Q4, FY23</v>
      </c>
      <c r="W845" s="56" t="str">
        <f>IFERROR(VLOOKUP(S845,'Active Employees '!B:R,17,0),"NA")</f>
        <v>Human Resources</v>
      </c>
    </row>
    <row r="846" spans="1:23" x14ac:dyDescent="0.25">
      <c r="A846" t="s">
        <v>389</v>
      </c>
      <c r="B846" t="s">
        <v>390</v>
      </c>
      <c r="C846" t="s">
        <v>965</v>
      </c>
      <c r="D846">
        <v>3966515</v>
      </c>
      <c r="E846" t="s">
        <v>114</v>
      </c>
      <c r="F846" t="s">
        <v>29</v>
      </c>
      <c r="H846" s="1"/>
      <c r="I846" s="1"/>
      <c r="J846" t="s">
        <v>181</v>
      </c>
      <c r="N846" t="s">
        <v>182</v>
      </c>
      <c r="O846" t="s">
        <v>17</v>
      </c>
      <c r="P846" t="s">
        <v>183</v>
      </c>
      <c r="Q846" t="s">
        <v>15427</v>
      </c>
      <c r="R846" t="s">
        <v>67</v>
      </c>
      <c r="S846">
        <v>326647</v>
      </c>
      <c r="T846" t="s">
        <v>389</v>
      </c>
      <c r="U846" s="56" t="str">
        <f>IFERROR(VLOOKUP(H846,'FIN CAL LOOKUP'!A:J,7,1),"")</f>
        <v/>
      </c>
      <c r="V846" s="56" t="str">
        <f>IFERROR(VLOOKUP(I846,'FIN CAL LOOKUP'!B:K,9,1),"")</f>
        <v/>
      </c>
      <c r="W846" s="56" t="str">
        <f>IFERROR(VLOOKUP(S846,'Active Employees '!B:R,17,0),"NA")</f>
        <v>IT</v>
      </c>
    </row>
    <row r="847" spans="1:23" x14ac:dyDescent="0.25">
      <c r="A847" t="s">
        <v>986</v>
      </c>
      <c r="B847" t="s">
        <v>987</v>
      </c>
      <c r="C847" t="s">
        <v>965</v>
      </c>
      <c r="D847">
        <v>3966515</v>
      </c>
      <c r="E847" t="s">
        <v>114</v>
      </c>
      <c r="F847" t="s">
        <v>29</v>
      </c>
      <c r="H847" s="1"/>
      <c r="I847" s="1"/>
      <c r="J847" t="s">
        <v>439</v>
      </c>
      <c r="N847" t="s">
        <v>988</v>
      </c>
      <c r="O847" t="s">
        <v>17</v>
      </c>
      <c r="P847" t="s">
        <v>152</v>
      </c>
      <c r="Q847" t="s">
        <v>291</v>
      </c>
      <c r="R847" t="s">
        <v>67</v>
      </c>
      <c r="S847">
        <v>311842</v>
      </c>
      <c r="T847" t="s">
        <v>986</v>
      </c>
      <c r="U847" s="56" t="str">
        <f>IFERROR(VLOOKUP(H847,'FIN CAL LOOKUP'!A:J,7,1),"")</f>
        <v/>
      </c>
      <c r="V847" s="56" t="str">
        <f>IFERROR(VLOOKUP(I847,'FIN CAL LOOKUP'!B:K,9,1),"")</f>
        <v/>
      </c>
      <c r="W847" s="56" t="str">
        <f>IFERROR(VLOOKUP(S847,'Active Employees '!B:R,17,0),"NA")</f>
        <v>IT</v>
      </c>
    </row>
    <row r="848" spans="1:23" x14ac:dyDescent="0.25">
      <c r="A848" t="s">
        <v>1093</v>
      </c>
      <c r="B848" t="s">
        <v>1094</v>
      </c>
      <c r="C848" t="s">
        <v>965</v>
      </c>
      <c r="D848">
        <v>3966515</v>
      </c>
      <c r="E848" t="s">
        <v>114</v>
      </c>
      <c r="F848" t="s">
        <v>29</v>
      </c>
      <c r="H848" s="1"/>
      <c r="I848" s="1"/>
      <c r="J848" t="s">
        <v>1095</v>
      </c>
      <c r="N848" t="s">
        <v>1096</v>
      </c>
      <c r="O848" t="s">
        <v>17</v>
      </c>
      <c r="P848" t="s">
        <v>143</v>
      </c>
      <c r="Q848" t="s">
        <v>15479</v>
      </c>
      <c r="R848" t="s">
        <v>67</v>
      </c>
      <c r="S848">
        <v>225211</v>
      </c>
      <c r="T848" t="s">
        <v>144</v>
      </c>
      <c r="U848" s="56" t="str">
        <f>IFERROR(VLOOKUP(H848,'FIN CAL LOOKUP'!A:J,7,1),"")</f>
        <v/>
      </c>
      <c r="V848" s="56" t="str">
        <f>IFERROR(VLOOKUP(I848,'FIN CAL LOOKUP'!B:K,9,1),"")</f>
        <v/>
      </c>
      <c r="W848" s="56" t="str">
        <f>IFERROR(VLOOKUP(S848,'Active Employees '!B:R,17,0),"NA")</f>
        <v>IT</v>
      </c>
    </row>
    <row r="849" spans="1:23" x14ac:dyDescent="0.25">
      <c r="A849" t="s">
        <v>469</v>
      </c>
      <c r="B849" t="s">
        <v>778</v>
      </c>
      <c r="C849" t="s">
        <v>965</v>
      </c>
      <c r="D849">
        <v>3966515</v>
      </c>
      <c r="E849" t="s">
        <v>114</v>
      </c>
      <c r="F849" t="s">
        <v>2</v>
      </c>
      <c r="H849" s="1">
        <v>45463</v>
      </c>
      <c r="I849" s="1"/>
      <c r="J849" t="s">
        <v>156</v>
      </c>
      <c r="N849" t="s">
        <v>779</v>
      </c>
      <c r="O849" t="s">
        <v>18</v>
      </c>
      <c r="P849" t="s">
        <v>468</v>
      </c>
      <c r="Q849" t="s">
        <v>765</v>
      </c>
      <c r="R849" t="s">
        <v>67</v>
      </c>
      <c r="S849">
        <v>326780</v>
      </c>
      <c r="T849" t="s">
        <v>469</v>
      </c>
      <c r="U849" s="56" t="str">
        <f>IFERROR(VLOOKUP(H849,'FIN CAL LOOKUP'!A:J,7,1),"")</f>
        <v>JUN, FY24</v>
      </c>
      <c r="V849" s="56" t="str">
        <f>IFERROR(VLOOKUP(I849,'FIN CAL LOOKUP'!B:K,9,1),"")</f>
        <v/>
      </c>
      <c r="W849" s="56" t="str">
        <f>IFERROR(VLOOKUP(S849,'Active Employees '!B:R,17,0),"NA")</f>
        <v>Marketing</v>
      </c>
    </row>
    <row r="850" spans="1:23" x14ac:dyDescent="0.25">
      <c r="A850" t="s">
        <v>1053</v>
      </c>
      <c r="B850" t="s">
        <v>1054</v>
      </c>
      <c r="C850" t="s">
        <v>965</v>
      </c>
      <c r="D850">
        <v>3966515</v>
      </c>
      <c r="E850" t="s">
        <v>114</v>
      </c>
      <c r="F850" t="s">
        <v>29</v>
      </c>
      <c r="H850" s="1"/>
      <c r="I850" s="1"/>
      <c r="J850" t="s">
        <v>439</v>
      </c>
      <c r="N850" t="s">
        <v>1055</v>
      </c>
      <c r="O850" t="s">
        <v>17</v>
      </c>
      <c r="P850" t="s">
        <v>143</v>
      </c>
      <c r="Q850" t="s">
        <v>754</v>
      </c>
      <c r="R850" t="s">
        <v>67</v>
      </c>
      <c r="S850">
        <v>327648</v>
      </c>
      <c r="T850" t="s">
        <v>1053</v>
      </c>
      <c r="U850" s="56" t="str">
        <f>IFERROR(VLOOKUP(H850,'FIN CAL LOOKUP'!A:J,7,1),"")</f>
        <v/>
      </c>
      <c r="V850" s="56" t="str">
        <f>IFERROR(VLOOKUP(I850,'FIN CAL LOOKUP'!B:K,9,1),"")</f>
        <v/>
      </c>
      <c r="W850" s="56" t="str">
        <f>IFERROR(VLOOKUP(S850,'Active Employees '!B:R,17,0),"NA")</f>
        <v>IT</v>
      </c>
    </row>
    <row r="851" spans="1:23" x14ac:dyDescent="0.25">
      <c r="A851" t="s">
        <v>1072</v>
      </c>
      <c r="B851" t="s">
        <v>1073</v>
      </c>
      <c r="C851" t="s">
        <v>965</v>
      </c>
      <c r="D851">
        <v>3966515</v>
      </c>
      <c r="E851" t="s">
        <v>114</v>
      </c>
      <c r="F851" t="s">
        <v>29</v>
      </c>
      <c r="H851" s="1"/>
      <c r="I851" s="1"/>
      <c r="J851" t="s">
        <v>439</v>
      </c>
      <c r="N851" t="s">
        <v>1030</v>
      </c>
      <c r="O851" t="s">
        <v>17</v>
      </c>
      <c r="P851" t="s">
        <v>152</v>
      </c>
      <c r="Q851" t="s">
        <v>1074</v>
      </c>
      <c r="R851" s="5" t="s">
        <v>67</v>
      </c>
      <c r="S851">
        <v>324262</v>
      </c>
      <c r="T851" t="s">
        <v>1072</v>
      </c>
      <c r="U851" s="56" t="str">
        <f>IFERROR(VLOOKUP(H851,'FIN CAL LOOKUP'!A:J,7,1),"")</f>
        <v/>
      </c>
      <c r="V851" s="56" t="str">
        <f>IFERROR(VLOOKUP(I851,'FIN CAL LOOKUP'!B:K,9,1),"")</f>
        <v/>
      </c>
      <c r="W851" s="56" t="str">
        <f>IFERROR(VLOOKUP(S851,'Active Employees '!B:R,17,0),"NA")</f>
        <v>eCommerce &amp; Omni Channel</v>
      </c>
    </row>
    <row r="852" spans="1:23" x14ac:dyDescent="0.25">
      <c r="A852" t="s">
        <v>1099</v>
      </c>
      <c r="B852" t="s">
        <v>1100</v>
      </c>
      <c r="C852" t="s">
        <v>965</v>
      </c>
      <c r="D852">
        <v>3966515</v>
      </c>
      <c r="E852" t="s">
        <v>114</v>
      </c>
      <c r="F852" t="s">
        <v>29</v>
      </c>
      <c r="H852" s="1"/>
      <c r="I852" s="1"/>
      <c r="J852" t="s">
        <v>439</v>
      </c>
      <c r="N852" t="s">
        <v>1101</v>
      </c>
      <c r="O852" t="s">
        <v>17</v>
      </c>
      <c r="P852" t="s">
        <v>152</v>
      </c>
      <c r="Q852" t="s">
        <v>1088</v>
      </c>
      <c r="R852" t="s">
        <v>67</v>
      </c>
      <c r="S852">
        <v>312762</v>
      </c>
      <c r="T852" t="s">
        <v>1099</v>
      </c>
      <c r="U852" s="56" t="str">
        <f>IFERROR(VLOOKUP(H852,'FIN CAL LOOKUP'!A:J,7,1),"")</f>
        <v/>
      </c>
      <c r="V852" s="56" t="str">
        <f>IFERROR(VLOOKUP(I852,'FIN CAL LOOKUP'!B:K,9,1),"")</f>
        <v/>
      </c>
      <c r="W852" s="56" t="str">
        <f>IFERROR(VLOOKUP(S852,'Active Employees '!B:R,17,0),"NA")</f>
        <v>eCommerce &amp; Omni Channel</v>
      </c>
    </row>
    <row r="853" spans="1:23" x14ac:dyDescent="0.25">
      <c r="A853" t="s">
        <v>974</v>
      </c>
      <c r="B853" t="s">
        <v>975</v>
      </c>
      <c r="C853" t="s">
        <v>965</v>
      </c>
      <c r="D853">
        <v>3966515</v>
      </c>
      <c r="E853" t="s">
        <v>114</v>
      </c>
      <c r="F853" t="s">
        <v>29</v>
      </c>
      <c r="H853" s="1"/>
      <c r="I853" s="1"/>
      <c r="J853" t="s">
        <v>439</v>
      </c>
      <c r="N853" t="s">
        <v>976</v>
      </c>
      <c r="O853" t="s">
        <v>17</v>
      </c>
      <c r="P853" t="s">
        <v>152</v>
      </c>
      <c r="Q853" t="s">
        <v>291</v>
      </c>
      <c r="R853" t="s">
        <v>67</v>
      </c>
      <c r="S853">
        <v>215131</v>
      </c>
      <c r="T853" t="s">
        <v>974</v>
      </c>
      <c r="U853" s="56" t="str">
        <f>IFERROR(VLOOKUP(H853,'FIN CAL LOOKUP'!A:J,7,1),"")</f>
        <v/>
      </c>
      <c r="V853" s="56" t="str">
        <f>IFERROR(VLOOKUP(I853,'FIN CAL LOOKUP'!B:K,9,1),"")</f>
        <v/>
      </c>
      <c r="W853" s="56" t="str">
        <f>IFERROR(VLOOKUP(S853,'Active Employees '!B:R,17,0),"NA")</f>
        <v>eCommerce &amp; Omni Channel</v>
      </c>
    </row>
    <row r="854" spans="1:23" x14ac:dyDescent="0.25">
      <c r="A854" t="s">
        <v>239</v>
      </c>
      <c r="B854" t="s">
        <v>429</v>
      </c>
      <c r="C854" t="s">
        <v>965</v>
      </c>
      <c r="D854">
        <v>3966515</v>
      </c>
      <c r="E854" t="s">
        <v>114</v>
      </c>
      <c r="F854" t="s">
        <v>29</v>
      </c>
      <c r="H854" s="1"/>
      <c r="I854" s="1"/>
      <c r="J854" t="s">
        <v>221</v>
      </c>
      <c r="N854" t="s">
        <v>430</v>
      </c>
      <c r="O854" t="s">
        <v>17</v>
      </c>
      <c r="P854" t="s">
        <v>183</v>
      </c>
      <c r="Q854" t="s">
        <v>15479</v>
      </c>
      <c r="R854" s="5" t="s">
        <v>67</v>
      </c>
      <c r="S854">
        <v>215248</v>
      </c>
      <c r="T854" t="s">
        <v>239</v>
      </c>
      <c r="U854" s="56" t="str">
        <f>IFERROR(VLOOKUP(H854,'FIN CAL LOOKUP'!A:J,7,1),"")</f>
        <v/>
      </c>
      <c r="V854" s="56" t="str">
        <f>IFERROR(VLOOKUP(I854,'FIN CAL LOOKUP'!B:K,9,1),"")</f>
        <v/>
      </c>
      <c r="W854" s="56" t="str">
        <f>IFERROR(VLOOKUP(S854,'Active Employees '!B:R,17,0),"NA")</f>
        <v>IT</v>
      </c>
    </row>
    <row r="855" spans="1:23" x14ac:dyDescent="0.25">
      <c r="A855" t="s">
        <v>1028</v>
      </c>
      <c r="B855" t="s">
        <v>1029</v>
      </c>
      <c r="C855" t="s">
        <v>965</v>
      </c>
      <c r="D855">
        <v>3966515</v>
      </c>
      <c r="E855" t="s">
        <v>114</v>
      </c>
      <c r="F855" t="s">
        <v>29</v>
      </c>
      <c r="H855" s="1"/>
      <c r="I855" s="1"/>
      <c r="J855" t="s">
        <v>150</v>
      </c>
      <c r="N855" t="s">
        <v>1030</v>
      </c>
      <c r="O855" t="s">
        <v>17</v>
      </c>
      <c r="P855" t="s">
        <v>152</v>
      </c>
      <c r="Q855" t="s">
        <v>1074</v>
      </c>
      <c r="R855" t="s">
        <v>67</v>
      </c>
      <c r="S855">
        <v>324696</v>
      </c>
      <c r="T855" t="s">
        <v>1028</v>
      </c>
      <c r="U855" s="56" t="str">
        <f>IFERROR(VLOOKUP(H855,'FIN CAL LOOKUP'!A:J,7,1),"")</f>
        <v/>
      </c>
      <c r="V855" s="56" t="str">
        <f>IFERROR(VLOOKUP(I855,'FIN CAL LOOKUP'!B:K,9,1),"")</f>
        <v/>
      </c>
      <c r="W855" s="56" t="str">
        <f>IFERROR(VLOOKUP(S855,'Active Employees '!B:R,17,0),"NA")</f>
        <v>eCommerce &amp; Omni Channel</v>
      </c>
    </row>
    <row r="856" spans="1:23" x14ac:dyDescent="0.25">
      <c r="A856" t="s">
        <v>395</v>
      </c>
      <c r="B856" t="s">
        <v>766</v>
      </c>
      <c r="C856" t="s">
        <v>965</v>
      </c>
      <c r="D856">
        <v>3966515</v>
      </c>
      <c r="E856" t="s">
        <v>114</v>
      </c>
      <c r="F856" t="s">
        <v>29</v>
      </c>
      <c r="H856" s="1"/>
      <c r="I856" s="1"/>
      <c r="J856" t="s">
        <v>709</v>
      </c>
      <c r="N856" t="s">
        <v>767</v>
      </c>
      <c r="O856" t="s">
        <v>18</v>
      </c>
      <c r="P856" t="s">
        <v>109</v>
      </c>
      <c r="Q856" t="s">
        <v>699</v>
      </c>
      <c r="R856" t="s">
        <v>67</v>
      </c>
      <c r="S856">
        <v>323325</v>
      </c>
      <c r="T856" t="s">
        <v>395</v>
      </c>
      <c r="U856" s="56" t="str">
        <f>IFERROR(VLOOKUP(H856,'FIN CAL LOOKUP'!A:J,7,1),"")</f>
        <v/>
      </c>
      <c r="V856" s="56" t="str">
        <f>IFERROR(VLOOKUP(I856,'FIN CAL LOOKUP'!B:K,9,1),"")</f>
        <v/>
      </c>
      <c r="W856" s="56" t="str">
        <f>IFERROR(VLOOKUP(S856,'Active Employees '!B:R,17,0),"NA")</f>
        <v>Marketing</v>
      </c>
    </row>
    <row r="857" spans="1:23" x14ac:dyDescent="0.25">
      <c r="A857" t="s">
        <v>1034</v>
      </c>
      <c r="B857" t="s">
        <v>1035</v>
      </c>
      <c r="C857" t="s">
        <v>965</v>
      </c>
      <c r="D857">
        <v>3966515</v>
      </c>
      <c r="E857" t="s">
        <v>114</v>
      </c>
      <c r="F857" t="s">
        <v>29</v>
      </c>
      <c r="H857" s="1"/>
      <c r="I857" s="1"/>
      <c r="J857" t="s">
        <v>439</v>
      </c>
      <c r="N857" t="s">
        <v>1036</v>
      </c>
      <c r="O857" t="s">
        <v>17</v>
      </c>
      <c r="P857" t="s">
        <v>152</v>
      </c>
      <c r="Q857" t="s">
        <v>15484</v>
      </c>
      <c r="R857" t="s">
        <v>67</v>
      </c>
      <c r="S857">
        <v>310280</v>
      </c>
      <c r="T857" t="s">
        <v>1034</v>
      </c>
      <c r="U857" s="56" t="str">
        <f>IFERROR(VLOOKUP(H857,'FIN CAL LOOKUP'!A:J,7,1),"")</f>
        <v/>
      </c>
      <c r="V857" s="56" t="str">
        <f>IFERROR(VLOOKUP(I857,'FIN CAL LOOKUP'!B:K,9,1),"")</f>
        <v/>
      </c>
      <c r="W857" s="56" t="str">
        <f>IFERROR(VLOOKUP(S857,'Active Employees '!B:R,17,0),"NA")</f>
        <v>eCommerce &amp; Omni Channel</v>
      </c>
    </row>
    <row r="858" spans="1:23" x14ac:dyDescent="0.25">
      <c r="A858" t="s">
        <v>1042</v>
      </c>
      <c r="B858" t="s">
        <v>1043</v>
      </c>
      <c r="C858" t="s">
        <v>965</v>
      </c>
      <c r="D858">
        <v>3966515</v>
      </c>
      <c r="E858" t="s">
        <v>114</v>
      </c>
      <c r="F858" t="s">
        <v>29</v>
      </c>
      <c r="H858" s="1"/>
      <c r="I858" s="1"/>
      <c r="J858" t="s">
        <v>1002</v>
      </c>
      <c r="N858" t="s">
        <v>1044</v>
      </c>
      <c r="O858" t="s">
        <v>17</v>
      </c>
      <c r="P858" t="s">
        <v>236</v>
      </c>
      <c r="Q858" t="s">
        <v>15479</v>
      </c>
      <c r="R858" t="s">
        <v>67</v>
      </c>
      <c r="S858">
        <v>238829</v>
      </c>
      <c r="T858" t="s">
        <v>237</v>
      </c>
      <c r="U858" s="56" t="str">
        <f>IFERROR(VLOOKUP(H858,'FIN CAL LOOKUP'!A:J,7,1),"")</f>
        <v/>
      </c>
      <c r="V858" s="56" t="str">
        <f>IFERROR(VLOOKUP(I858,'FIN CAL LOOKUP'!B:K,9,1),"")</f>
        <v/>
      </c>
      <c r="W858" s="56" t="str">
        <f>IFERROR(VLOOKUP(S858,'Active Employees '!B:R,17,0),"NA")</f>
        <v>IT</v>
      </c>
    </row>
    <row r="859" spans="1:23" x14ac:dyDescent="0.25">
      <c r="A859" t="s">
        <v>432</v>
      </c>
      <c r="B859" t="s">
        <v>433</v>
      </c>
      <c r="C859" t="s">
        <v>965</v>
      </c>
      <c r="D859">
        <v>3966515</v>
      </c>
      <c r="E859" t="s">
        <v>114</v>
      </c>
      <c r="F859" t="s">
        <v>29</v>
      </c>
      <c r="H859" s="1"/>
      <c r="I859" s="1"/>
      <c r="J859" t="s">
        <v>404</v>
      </c>
      <c r="N859" t="s">
        <v>434</v>
      </c>
      <c r="O859" t="s">
        <v>18</v>
      </c>
      <c r="P859" t="s">
        <v>109</v>
      </c>
      <c r="Q859" t="s">
        <v>380</v>
      </c>
      <c r="R859" t="s">
        <v>67</v>
      </c>
      <c r="S859">
        <v>239177</v>
      </c>
      <c r="T859" t="s">
        <v>432</v>
      </c>
      <c r="U859" s="56" t="str">
        <f>IFERROR(VLOOKUP(H859,'FIN CAL LOOKUP'!A:J,7,1),"")</f>
        <v/>
      </c>
      <c r="V859" s="56" t="str">
        <f>IFERROR(VLOOKUP(I859,'FIN CAL LOOKUP'!B:K,9,1),"")</f>
        <v/>
      </c>
      <c r="W859" s="56" t="str">
        <f>IFERROR(VLOOKUP(S859,'Active Employees '!B:R,17,0),"NA")</f>
        <v>Marketing</v>
      </c>
    </row>
    <row r="860" spans="1:23" x14ac:dyDescent="0.25">
      <c r="A860" t="s">
        <v>1067</v>
      </c>
      <c r="B860" t="s">
        <v>1068</v>
      </c>
      <c r="C860" t="s">
        <v>965</v>
      </c>
      <c r="D860">
        <v>3966515</v>
      </c>
      <c r="E860" t="s">
        <v>114</v>
      </c>
      <c r="F860" t="s">
        <v>29</v>
      </c>
      <c r="H860" s="1"/>
      <c r="I860" s="1"/>
      <c r="J860" t="s">
        <v>439</v>
      </c>
      <c r="N860" t="s">
        <v>15481</v>
      </c>
      <c r="O860" t="s">
        <v>17</v>
      </c>
      <c r="P860" t="s">
        <v>183</v>
      </c>
      <c r="Q860" t="s">
        <v>386</v>
      </c>
      <c r="R860" t="s">
        <v>67</v>
      </c>
      <c r="S860">
        <v>328358</v>
      </c>
      <c r="T860" t="s">
        <v>1067</v>
      </c>
      <c r="U860" s="56" t="str">
        <f>IFERROR(VLOOKUP(H860,'FIN CAL LOOKUP'!A:J,7,1),"")</f>
        <v/>
      </c>
      <c r="V860" s="56" t="str">
        <f>IFERROR(VLOOKUP(I860,'FIN CAL LOOKUP'!B:K,9,1),"")</f>
        <v/>
      </c>
      <c r="W860" s="56" t="str">
        <f>IFERROR(VLOOKUP(S860,'Active Employees '!B:R,17,0),"NA")</f>
        <v>IT</v>
      </c>
    </row>
    <row r="861" spans="1:23" x14ac:dyDescent="0.25">
      <c r="A861" t="s">
        <v>574</v>
      </c>
      <c r="B861" t="s">
        <v>575</v>
      </c>
      <c r="C861" t="s">
        <v>965</v>
      </c>
      <c r="D861">
        <v>3966515</v>
      </c>
      <c r="E861" t="s">
        <v>114</v>
      </c>
      <c r="F861" t="s">
        <v>29</v>
      </c>
      <c r="H861" s="1"/>
      <c r="I861" s="1"/>
      <c r="J861" t="s">
        <v>160</v>
      </c>
      <c r="N861" t="s">
        <v>576</v>
      </c>
      <c r="O861" t="s">
        <v>18</v>
      </c>
      <c r="P861" t="s">
        <v>468</v>
      </c>
      <c r="Q861" t="s">
        <v>1480</v>
      </c>
      <c r="R861" t="s">
        <v>67</v>
      </c>
      <c r="S861">
        <v>321421</v>
      </c>
      <c r="T861" t="s">
        <v>577</v>
      </c>
      <c r="U861" s="56" t="str">
        <f>IFERROR(VLOOKUP(H861,'FIN CAL LOOKUP'!A:J,7,1),"")</f>
        <v/>
      </c>
      <c r="V861" s="56" t="str">
        <f>IFERROR(VLOOKUP(I861,'FIN CAL LOOKUP'!B:K,9,1),"")</f>
        <v/>
      </c>
      <c r="W861" s="56" t="str">
        <f>IFERROR(VLOOKUP(S861,'Active Employees '!B:R,17,0),"NA")</f>
        <v>Marketing</v>
      </c>
    </row>
    <row r="862" spans="1:23" x14ac:dyDescent="0.25">
      <c r="A862" t="s">
        <v>750</v>
      </c>
      <c r="B862" t="s">
        <v>751</v>
      </c>
      <c r="C862" t="s">
        <v>965</v>
      </c>
      <c r="D862">
        <v>3966515</v>
      </c>
      <c r="E862" t="s">
        <v>114</v>
      </c>
      <c r="F862" t="s">
        <v>29</v>
      </c>
      <c r="H862" s="1"/>
      <c r="I862" s="1"/>
      <c r="J862" t="s">
        <v>752</v>
      </c>
      <c r="N862" t="s">
        <v>753</v>
      </c>
      <c r="O862" t="s">
        <v>17</v>
      </c>
      <c r="P862" t="s">
        <v>143</v>
      </c>
      <c r="Q862" t="s">
        <v>754</v>
      </c>
      <c r="R862" t="s">
        <v>67</v>
      </c>
      <c r="S862">
        <v>200391</v>
      </c>
      <c r="T862" t="s">
        <v>750</v>
      </c>
      <c r="U862" s="56" t="str">
        <f>IFERROR(VLOOKUP(H862,'FIN CAL LOOKUP'!A:J,7,1),"")</f>
        <v/>
      </c>
      <c r="V862" s="56" t="str">
        <f>IFERROR(VLOOKUP(I862,'FIN CAL LOOKUP'!B:K,9,1),"")</f>
        <v/>
      </c>
      <c r="W862" s="56" t="str">
        <f>IFERROR(VLOOKUP(S862,'Active Employees '!B:R,17,0),"NA")</f>
        <v>IT</v>
      </c>
    </row>
    <row r="863" spans="1:23" x14ac:dyDescent="0.25">
      <c r="A863" t="s">
        <v>178</v>
      </c>
      <c r="B863" t="s">
        <v>578</v>
      </c>
      <c r="C863" t="s">
        <v>965</v>
      </c>
      <c r="D863">
        <v>3966515</v>
      </c>
      <c r="E863" t="s">
        <v>114</v>
      </c>
      <c r="F863" t="s">
        <v>2</v>
      </c>
      <c r="H863" s="1">
        <v>44911</v>
      </c>
      <c r="I863" s="1"/>
      <c r="J863" t="s">
        <v>579</v>
      </c>
      <c r="N863" t="s">
        <v>580</v>
      </c>
      <c r="O863" t="s">
        <v>18</v>
      </c>
      <c r="P863" t="s">
        <v>109</v>
      </c>
      <c r="Q863" t="s">
        <v>395</v>
      </c>
      <c r="R863" t="s">
        <v>581</v>
      </c>
      <c r="S863">
        <v>240963</v>
      </c>
      <c r="T863" t="s">
        <v>178</v>
      </c>
      <c r="U863" s="56" t="str">
        <f>IFERROR(VLOOKUP(H863,'FIN CAL LOOKUP'!A:J,7,1),"")</f>
        <v>DEC, FY23</v>
      </c>
      <c r="V863" s="56" t="str">
        <f>IFERROR(VLOOKUP(I863,'FIN CAL LOOKUP'!B:K,9,1),"")</f>
        <v/>
      </c>
      <c r="W863" s="56" t="str">
        <f>IFERROR(VLOOKUP(S863,'Active Employees '!B:R,17,0),"NA")</f>
        <v>Marketing</v>
      </c>
    </row>
    <row r="864" spans="1:23" x14ac:dyDescent="0.25">
      <c r="A864" t="s">
        <v>372</v>
      </c>
      <c r="B864" t="s">
        <v>373</v>
      </c>
      <c r="C864" t="s">
        <v>965</v>
      </c>
      <c r="D864">
        <v>3966515</v>
      </c>
      <c r="E864" t="s">
        <v>114</v>
      </c>
      <c r="F864" t="s">
        <v>29</v>
      </c>
      <c r="H864" s="1"/>
      <c r="I864" s="1"/>
      <c r="J864" t="s">
        <v>181</v>
      </c>
      <c r="N864" t="s">
        <v>182</v>
      </c>
      <c r="O864" t="s">
        <v>17</v>
      </c>
      <c r="P864" t="s">
        <v>183</v>
      </c>
      <c r="Q864" t="s">
        <v>15427</v>
      </c>
      <c r="R864" t="s">
        <v>67</v>
      </c>
      <c r="S864">
        <v>314681</v>
      </c>
      <c r="T864" t="s">
        <v>372</v>
      </c>
      <c r="U864" s="56" t="str">
        <f>IFERROR(VLOOKUP(H864,'FIN CAL LOOKUP'!A:J,7,1),"")</f>
        <v/>
      </c>
      <c r="V864" s="56" t="str">
        <f>IFERROR(VLOOKUP(I864,'FIN CAL LOOKUP'!B:K,9,1),"")</f>
        <v/>
      </c>
      <c r="W864" s="56" t="str">
        <f>IFERROR(VLOOKUP(S864,'Active Employees '!B:R,17,0),"NA")</f>
        <v>IT</v>
      </c>
    </row>
    <row r="865" spans="1:23" x14ac:dyDescent="0.25">
      <c r="A865" t="s">
        <v>400</v>
      </c>
      <c r="B865" t="s">
        <v>401</v>
      </c>
      <c r="C865" t="s">
        <v>965</v>
      </c>
      <c r="D865">
        <v>3966515</v>
      </c>
      <c r="E865" t="s">
        <v>114</v>
      </c>
      <c r="F865" t="s">
        <v>29</v>
      </c>
      <c r="H865" s="1"/>
      <c r="I865" s="1"/>
      <c r="J865" t="s">
        <v>181</v>
      </c>
      <c r="N865" t="s">
        <v>182</v>
      </c>
      <c r="O865" t="s">
        <v>17</v>
      </c>
      <c r="P865" t="s">
        <v>183</v>
      </c>
      <c r="Q865" t="s">
        <v>15427</v>
      </c>
      <c r="R865" t="s">
        <v>67</v>
      </c>
      <c r="S865">
        <v>317563</v>
      </c>
      <c r="T865" t="s">
        <v>400</v>
      </c>
      <c r="U865" s="56" t="str">
        <f>IFERROR(VLOOKUP(H865,'FIN CAL LOOKUP'!A:J,7,1),"")</f>
        <v/>
      </c>
      <c r="V865" s="56" t="str">
        <f>IFERROR(VLOOKUP(I865,'FIN CAL LOOKUP'!B:K,9,1),"")</f>
        <v/>
      </c>
      <c r="W865" s="56" t="str">
        <f>IFERROR(VLOOKUP(S865,'Active Employees '!B:R,17,0),"NA")</f>
        <v>IT</v>
      </c>
    </row>
    <row r="866" spans="1:23" x14ac:dyDescent="0.25">
      <c r="A866" t="s">
        <v>360</v>
      </c>
      <c r="B866" t="s">
        <v>361</v>
      </c>
      <c r="C866" t="s">
        <v>965</v>
      </c>
      <c r="D866">
        <v>3966515</v>
      </c>
      <c r="E866" t="s">
        <v>114</v>
      </c>
      <c r="F866" t="s">
        <v>29</v>
      </c>
      <c r="H866" s="1"/>
      <c r="I866" s="1"/>
      <c r="J866" t="s">
        <v>362</v>
      </c>
      <c r="N866" t="s">
        <v>363</v>
      </c>
      <c r="O866" t="s">
        <v>17</v>
      </c>
      <c r="P866" t="s">
        <v>152</v>
      </c>
      <c r="Q866" t="s">
        <v>15479</v>
      </c>
      <c r="R866" t="s">
        <v>67</v>
      </c>
      <c r="S866">
        <v>298082</v>
      </c>
      <c r="T866" t="s">
        <v>291</v>
      </c>
      <c r="U866" s="56" t="str">
        <f>IFERROR(VLOOKUP(H866,'FIN CAL LOOKUP'!A:J,7,1),"")</f>
        <v/>
      </c>
      <c r="V866" s="56" t="str">
        <f>IFERROR(VLOOKUP(I866,'FIN CAL LOOKUP'!B:K,9,1),"")</f>
        <v/>
      </c>
      <c r="W866" s="56" t="str">
        <f>IFERROR(VLOOKUP(S866,'Active Employees '!B:R,17,0),"NA")</f>
        <v>IT</v>
      </c>
    </row>
    <row r="867" spans="1:23" x14ac:dyDescent="0.25">
      <c r="A867" t="s">
        <v>742</v>
      </c>
      <c r="B867" t="s">
        <v>743</v>
      </c>
      <c r="C867" t="s">
        <v>965</v>
      </c>
      <c r="D867">
        <v>3966515</v>
      </c>
      <c r="E867" t="s">
        <v>114</v>
      </c>
      <c r="F867" t="s">
        <v>29</v>
      </c>
      <c r="H867" s="1"/>
      <c r="I867" s="1"/>
      <c r="J867" t="s">
        <v>439</v>
      </c>
      <c r="N867" t="s">
        <v>744</v>
      </c>
      <c r="O867" t="s">
        <v>17</v>
      </c>
      <c r="P867" t="s">
        <v>183</v>
      </c>
      <c r="Q867" t="s">
        <v>386</v>
      </c>
      <c r="R867" t="s">
        <v>67</v>
      </c>
      <c r="S867">
        <v>324480</v>
      </c>
      <c r="T867" t="s">
        <v>742</v>
      </c>
      <c r="U867" s="56" t="str">
        <f>IFERROR(VLOOKUP(H867,'FIN CAL LOOKUP'!A:J,7,1),"")</f>
        <v/>
      </c>
      <c r="V867" s="56" t="str">
        <f>IFERROR(VLOOKUP(I867,'FIN CAL LOOKUP'!B:K,9,1),"")</f>
        <v/>
      </c>
      <c r="W867" s="56" t="str">
        <f>IFERROR(VLOOKUP(S867,'Active Employees '!B:R,17,0),"NA")</f>
        <v>IT</v>
      </c>
    </row>
    <row r="868" spans="1:23" x14ac:dyDescent="0.25">
      <c r="A868" t="s">
        <v>15427</v>
      </c>
      <c r="B868" t="s">
        <v>15480</v>
      </c>
      <c r="C868" t="s">
        <v>965</v>
      </c>
      <c r="D868">
        <v>3966515</v>
      </c>
      <c r="E868" t="s">
        <v>114</v>
      </c>
      <c r="F868" t="s">
        <v>29</v>
      </c>
      <c r="H868" s="1"/>
      <c r="I868" s="1"/>
      <c r="J868" t="s">
        <v>181</v>
      </c>
      <c r="N868" t="s">
        <v>182</v>
      </c>
      <c r="O868" t="s">
        <v>17</v>
      </c>
      <c r="P868" t="s">
        <v>183</v>
      </c>
      <c r="Q868" t="s">
        <v>15427</v>
      </c>
      <c r="R868" t="s">
        <v>67</v>
      </c>
      <c r="S868">
        <v>340338</v>
      </c>
      <c r="T868" t="s">
        <v>15427</v>
      </c>
      <c r="U868" s="56" t="str">
        <f>IFERROR(VLOOKUP(H868,'FIN CAL LOOKUP'!A:J,7,1),"")</f>
        <v/>
      </c>
      <c r="V868" s="56" t="str">
        <f>IFERROR(VLOOKUP(I868,'FIN CAL LOOKUP'!B:K,9,1),"")</f>
        <v/>
      </c>
      <c r="W868" s="56" t="str">
        <f>IFERROR(VLOOKUP(S868,'Active Employees '!B:R,17,0),"NA")</f>
        <v>IT</v>
      </c>
    </row>
    <row r="869" spans="1:23" x14ac:dyDescent="0.25">
      <c r="A869" t="s">
        <v>995</v>
      </c>
      <c r="B869" t="s">
        <v>1107</v>
      </c>
      <c r="C869" t="s">
        <v>965</v>
      </c>
      <c r="D869">
        <v>3966515</v>
      </c>
      <c r="E869" t="s">
        <v>114</v>
      </c>
      <c r="F869" t="s">
        <v>29</v>
      </c>
      <c r="H869" s="1"/>
      <c r="I869" s="1"/>
      <c r="J869" t="s">
        <v>1002</v>
      </c>
      <c r="N869" t="s">
        <v>1108</v>
      </c>
      <c r="O869" t="s">
        <v>17</v>
      </c>
      <c r="P869" t="s">
        <v>152</v>
      </c>
      <c r="Q869" t="s">
        <v>291</v>
      </c>
      <c r="R869" t="s">
        <v>67</v>
      </c>
      <c r="S869">
        <v>305409</v>
      </c>
      <c r="T869" t="s">
        <v>995</v>
      </c>
      <c r="U869" s="56" t="str">
        <f>IFERROR(VLOOKUP(H869,'FIN CAL LOOKUP'!A:J,7,1),"")</f>
        <v/>
      </c>
      <c r="V869" s="56" t="str">
        <f>IFERROR(VLOOKUP(I869,'FIN CAL LOOKUP'!B:K,9,1),"")</f>
        <v/>
      </c>
      <c r="W869" s="56" t="str">
        <f>IFERROR(VLOOKUP(S869,'Active Employees '!B:R,17,0),"NA")</f>
        <v>eCommerce &amp; Omni Channel</v>
      </c>
    </row>
    <row r="870" spans="1:23" x14ac:dyDescent="0.25">
      <c r="A870" t="s">
        <v>174</v>
      </c>
      <c r="B870" t="s">
        <v>175</v>
      </c>
      <c r="C870" t="s">
        <v>965</v>
      </c>
      <c r="D870">
        <v>3966515</v>
      </c>
      <c r="E870" t="s">
        <v>114</v>
      </c>
      <c r="F870" t="s">
        <v>2</v>
      </c>
      <c r="H870" s="1">
        <v>44944</v>
      </c>
      <c r="I870" s="1"/>
      <c r="J870" t="s">
        <v>176</v>
      </c>
      <c r="N870" t="s">
        <v>177</v>
      </c>
      <c r="O870" t="s">
        <v>18</v>
      </c>
      <c r="P870" t="s">
        <v>109</v>
      </c>
      <c r="Q870" t="s">
        <v>178</v>
      </c>
      <c r="R870" t="s">
        <v>67</v>
      </c>
      <c r="S870">
        <v>319925</v>
      </c>
      <c r="T870" t="s">
        <v>174</v>
      </c>
      <c r="U870" s="56" t="str">
        <f>IFERROR(VLOOKUP(H870,'FIN CAL LOOKUP'!A:J,7,1),"")</f>
        <v>JAN, FY23</v>
      </c>
      <c r="V870" s="56" t="str">
        <f>IFERROR(VLOOKUP(I870,'FIN CAL LOOKUP'!B:K,9,1),"")</f>
        <v/>
      </c>
      <c r="W870" s="56" t="str">
        <f>IFERROR(VLOOKUP(S870,'Active Employees '!B:R,17,0),"NA")</f>
        <v>Marketing</v>
      </c>
    </row>
    <row r="871" spans="1:23" x14ac:dyDescent="0.25">
      <c r="A871" t="s">
        <v>402</v>
      </c>
      <c r="B871" t="s">
        <v>403</v>
      </c>
      <c r="C871" t="s">
        <v>965</v>
      </c>
      <c r="D871">
        <v>3966515</v>
      </c>
      <c r="E871" t="s">
        <v>114</v>
      </c>
      <c r="F871" t="s">
        <v>29</v>
      </c>
      <c r="H871" s="1"/>
      <c r="I871" s="1"/>
      <c r="J871" t="s">
        <v>404</v>
      </c>
      <c r="N871" t="s">
        <v>405</v>
      </c>
      <c r="O871" t="s">
        <v>18</v>
      </c>
      <c r="P871" t="s">
        <v>109</v>
      </c>
      <c r="Q871" t="s">
        <v>380</v>
      </c>
      <c r="R871" t="s">
        <v>67</v>
      </c>
      <c r="S871">
        <v>316728</v>
      </c>
      <c r="T871" t="s">
        <v>354</v>
      </c>
      <c r="U871" s="56" t="str">
        <f>IFERROR(VLOOKUP(H871,'FIN CAL LOOKUP'!A:J,7,1),"")</f>
        <v/>
      </c>
      <c r="V871" s="56" t="str">
        <f>IFERROR(VLOOKUP(I871,'FIN CAL LOOKUP'!B:K,9,1),"")</f>
        <v/>
      </c>
      <c r="W871" s="56" t="str">
        <f>IFERROR(VLOOKUP(S871,'Active Employees '!B:R,17,0),"NA")</f>
        <v>Marketing</v>
      </c>
    </row>
    <row r="872" spans="1:23" x14ac:dyDescent="0.25">
      <c r="A872" t="s">
        <v>1037</v>
      </c>
      <c r="B872" t="s">
        <v>1038</v>
      </c>
      <c r="C872" t="s">
        <v>965</v>
      </c>
      <c r="D872">
        <v>3966515</v>
      </c>
      <c r="E872" t="s">
        <v>114</v>
      </c>
      <c r="F872" t="s">
        <v>29</v>
      </c>
      <c r="H872" s="1"/>
      <c r="I872" s="1"/>
      <c r="J872" t="s">
        <v>439</v>
      </c>
      <c r="N872" t="s">
        <v>15481</v>
      </c>
      <c r="O872" t="s">
        <v>17</v>
      </c>
      <c r="P872" t="s">
        <v>183</v>
      </c>
      <c r="Q872" t="s">
        <v>386</v>
      </c>
      <c r="R872" t="s">
        <v>67</v>
      </c>
      <c r="S872">
        <v>326563</v>
      </c>
      <c r="T872" t="s">
        <v>1037</v>
      </c>
      <c r="U872" s="56" t="str">
        <f>IFERROR(VLOOKUP(H872,'FIN CAL LOOKUP'!A:J,7,1),"")</f>
        <v/>
      </c>
      <c r="V872" s="56" t="str">
        <f>IFERROR(VLOOKUP(I872,'FIN CAL LOOKUP'!B:K,9,1),"")</f>
        <v/>
      </c>
      <c r="W872" s="56" t="str">
        <f>IFERROR(VLOOKUP(S872,'Active Employees '!B:R,17,0),"NA")</f>
        <v>IT</v>
      </c>
    </row>
    <row r="873" spans="1:23" x14ac:dyDescent="0.25">
      <c r="A873" t="s">
        <v>798</v>
      </c>
      <c r="B873" t="s">
        <v>799</v>
      </c>
      <c r="C873" t="s">
        <v>965</v>
      </c>
      <c r="D873">
        <v>3966515</v>
      </c>
      <c r="E873" t="s">
        <v>114</v>
      </c>
      <c r="F873" t="s">
        <v>29</v>
      </c>
      <c r="H873" s="1"/>
      <c r="I873" s="1"/>
      <c r="J873" t="s">
        <v>156</v>
      </c>
      <c r="N873" t="s">
        <v>800</v>
      </c>
      <c r="O873" t="s">
        <v>18</v>
      </c>
      <c r="P873" t="s">
        <v>109</v>
      </c>
      <c r="Q873" t="s">
        <v>354</v>
      </c>
      <c r="R873" t="s">
        <v>67</v>
      </c>
      <c r="S873">
        <v>314764</v>
      </c>
      <c r="T873" t="s">
        <v>798</v>
      </c>
      <c r="U873" s="56" t="str">
        <f>IFERROR(VLOOKUP(H873,'FIN CAL LOOKUP'!A:J,7,1),"")</f>
        <v/>
      </c>
      <c r="V873" s="56" t="str">
        <f>IFERROR(VLOOKUP(I873,'FIN CAL LOOKUP'!B:K,9,1),"")</f>
        <v/>
      </c>
      <c r="W873" s="56" t="str">
        <f>IFERROR(VLOOKUP(S873,'Active Employees '!B:R,17,0),"NA")</f>
        <v>Marketing</v>
      </c>
    </row>
    <row r="874" spans="1:23" x14ac:dyDescent="0.25">
      <c r="A874" t="s">
        <v>1140</v>
      </c>
      <c r="B874" t="s">
        <v>1141</v>
      </c>
      <c r="C874" t="s">
        <v>965</v>
      </c>
      <c r="D874">
        <v>3966515</v>
      </c>
      <c r="E874" t="s">
        <v>114</v>
      </c>
      <c r="F874" t="s">
        <v>29</v>
      </c>
      <c r="H874" s="1"/>
      <c r="I874" s="1"/>
      <c r="J874" t="s">
        <v>1142</v>
      </c>
      <c r="N874" t="s">
        <v>1143</v>
      </c>
      <c r="O874" t="s">
        <v>17</v>
      </c>
      <c r="P874" t="s">
        <v>143</v>
      </c>
      <c r="Q874" t="s">
        <v>754</v>
      </c>
      <c r="R874" t="s">
        <v>67</v>
      </c>
      <c r="S874">
        <v>338289</v>
      </c>
      <c r="T874" t="s">
        <v>1140</v>
      </c>
      <c r="U874" s="56" t="str">
        <f>IFERROR(VLOOKUP(H874,'FIN CAL LOOKUP'!A:J,7,1),"")</f>
        <v/>
      </c>
      <c r="V874" s="56" t="str">
        <f>IFERROR(VLOOKUP(I874,'FIN CAL LOOKUP'!B:K,9,1),"")</f>
        <v/>
      </c>
      <c r="W874" s="56" t="str">
        <f>IFERROR(VLOOKUP(S874,'Active Employees '!B:R,17,0),"NA")</f>
        <v>Spot Merch</v>
      </c>
    </row>
    <row r="875" spans="1:23" x14ac:dyDescent="0.25">
      <c r="A875" t="s">
        <v>1048</v>
      </c>
      <c r="B875" t="s">
        <v>1049</v>
      </c>
      <c r="C875" t="s">
        <v>965</v>
      </c>
      <c r="D875">
        <v>3966515</v>
      </c>
      <c r="E875" t="s">
        <v>114</v>
      </c>
      <c r="F875" t="s">
        <v>29</v>
      </c>
      <c r="H875" s="1"/>
      <c r="I875" s="1"/>
      <c r="J875" t="s">
        <v>439</v>
      </c>
      <c r="N875" t="s">
        <v>15481</v>
      </c>
      <c r="O875" t="s">
        <v>17</v>
      </c>
      <c r="P875" t="s">
        <v>183</v>
      </c>
      <c r="Q875" t="s">
        <v>386</v>
      </c>
      <c r="R875" t="s">
        <v>67</v>
      </c>
      <c r="S875">
        <v>205104</v>
      </c>
      <c r="T875" t="s">
        <v>1048</v>
      </c>
      <c r="U875" s="56" t="str">
        <f>IFERROR(VLOOKUP(H875,'FIN CAL LOOKUP'!A:J,7,1),"")</f>
        <v/>
      </c>
      <c r="V875" s="56" t="str">
        <f>IFERROR(VLOOKUP(I875,'FIN CAL LOOKUP'!B:K,9,1),"")</f>
        <v/>
      </c>
      <c r="W875" s="56" t="str">
        <f>IFERROR(VLOOKUP(S875,'Active Employees '!B:R,17,0),"NA")</f>
        <v>IT</v>
      </c>
    </row>
    <row r="876" spans="1:23" x14ac:dyDescent="0.25">
      <c r="A876" t="s">
        <v>1045</v>
      </c>
      <c r="B876" t="s">
        <v>1046</v>
      </c>
      <c r="C876" t="s">
        <v>965</v>
      </c>
      <c r="D876">
        <v>3966515</v>
      </c>
      <c r="E876" t="s">
        <v>114</v>
      </c>
      <c r="F876" t="s">
        <v>2</v>
      </c>
      <c r="H876" s="1">
        <v>45489</v>
      </c>
      <c r="I876" s="1"/>
      <c r="J876" t="s">
        <v>439</v>
      </c>
      <c r="N876" t="s">
        <v>15481</v>
      </c>
      <c r="O876" t="s">
        <v>17</v>
      </c>
      <c r="P876" t="s">
        <v>183</v>
      </c>
      <c r="Q876" t="s">
        <v>386</v>
      </c>
      <c r="R876" t="s">
        <v>67</v>
      </c>
      <c r="S876">
        <v>314741</v>
      </c>
      <c r="T876" t="s">
        <v>1047</v>
      </c>
      <c r="U876" s="56" t="str">
        <f>IFERROR(VLOOKUP(H876,'FIN CAL LOOKUP'!A:J,7,1),"")</f>
        <v>JUL, FY25</v>
      </c>
      <c r="V876" s="56" t="str">
        <f>IFERROR(VLOOKUP(I876,'FIN CAL LOOKUP'!B:K,9,1),"")</f>
        <v/>
      </c>
      <c r="W876" s="56" t="str">
        <f>IFERROR(VLOOKUP(S876,'Active Employees '!B:R,17,0),"NA")</f>
        <v>IT</v>
      </c>
    </row>
    <row r="877" spans="1:23" x14ac:dyDescent="0.25">
      <c r="A877" t="s">
        <v>786</v>
      </c>
      <c r="B877" t="s">
        <v>787</v>
      </c>
      <c r="C877" t="s">
        <v>965</v>
      </c>
      <c r="D877">
        <v>3966515</v>
      </c>
      <c r="E877" t="s">
        <v>114</v>
      </c>
      <c r="F877" t="s">
        <v>2</v>
      </c>
      <c r="H877" s="1">
        <v>44901</v>
      </c>
      <c r="I877" s="1"/>
      <c r="J877" t="s">
        <v>788</v>
      </c>
      <c r="N877" t="s">
        <v>789</v>
      </c>
      <c r="O877" t="s">
        <v>16</v>
      </c>
      <c r="Q877" t="s">
        <v>377</v>
      </c>
      <c r="R877" t="s">
        <v>67</v>
      </c>
      <c r="S877">
        <v>240773</v>
      </c>
      <c r="T877" t="s">
        <v>72</v>
      </c>
      <c r="U877" s="56" t="str">
        <f>IFERROR(VLOOKUP(H877,'FIN CAL LOOKUP'!A:J,7,1),"")</f>
        <v>DEC, FY23</v>
      </c>
      <c r="V877" s="56" t="str">
        <f>IFERROR(VLOOKUP(I877,'FIN CAL LOOKUP'!B:K,9,1),"")</f>
        <v/>
      </c>
      <c r="W877" s="56" t="str">
        <f>IFERROR(VLOOKUP(S877,'Active Employees '!B:R,17,0),"NA")</f>
        <v>Human Resources</v>
      </c>
    </row>
    <row r="878" spans="1:23" x14ac:dyDescent="0.25">
      <c r="A878" t="s">
        <v>783</v>
      </c>
      <c r="B878" t="s">
        <v>784</v>
      </c>
      <c r="C878" t="s">
        <v>965</v>
      </c>
      <c r="D878">
        <v>3966515</v>
      </c>
      <c r="E878" t="s">
        <v>114</v>
      </c>
      <c r="F878" t="s">
        <v>29</v>
      </c>
      <c r="H878" s="1"/>
      <c r="I878" s="1"/>
      <c r="J878" t="s">
        <v>156</v>
      </c>
      <c r="N878" t="s">
        <v>785</v>
      </c>
      <c r="O878" t="s">
        <v>18</v>
      </c>
      <c r="P878" t="s">
        <v>109</v>
      </c>
      <c r="Q878" t="s">
        <v>15482</v>
      </c>
      <c r="R878" t="s">
        <v>67</v>
      </c>
      <c r="S878">
        <v>323469</v>
      </c>
      <c r="T878" t="s">
        <v>783</v>
      </c>
      <c r="U878" s="56" t="str">
        <f>IFERROR(VLOOKUP(H878,'FIN CAL LOOKUP'!A:J,7,1),"")</f>
        <v/>
      </c>
      <c r="V878" s="56" t="str">
        <f>IFERROR(VLOOKUP(I878,'FIN CAL LOOKUP'!B:K,9,1),"")</f>
        <v/>
      </c>
      <c r="W878" s="56" t="str">
        <f>IFERROR(VLOOKUP(S878,'Active Employees '!B:R,17,0),"NA")</f>
        <v>Marketing</v>
      </c>
    </row>
    <row r="879" spans="1:23" x14ac:dyDescent="0.25">
      <c r="A879" t="s">
        <v>1085</v>
      </c>
      <c r="B879" t="s">
        <v>1086</v>
      </c>
      <c r="C879" t="s">
        <v>965</v>
      </c>
      <c r="D879">
        <v>3966515</v>
      </c>
      <c r="E879" t="s">
        <v>114</v>
      </c>
      <c r="F879" t="s">
        <v>29</v>
      </c>
      <c r="H879" s="1"/>
      <c r="I879" s="1"/>
      <c r="J879" t="s">
        <v>439</v>
      </c>
      <c r="N879" t="s">
        <v>1087</v>
      </c>
      <c r="O879" t="s">
        <v>17</v>
      </c>
      <c r="P879" t="s">
        <v>152</v>
      </c>
      <c r="Q879" t="s">
        <v>1088</v>
      </c>
      <c r="R879" t="s">
        <v>67</v>
      </c>
      <c r="S879">
        <v>312445</v>
      </c>
      <c r="T879" t="s">
        <v>1089</v>
      </c>
      <c r="U879" s="56" t="str">
        <f>IFERROR(VLOOKUP(H879,'FIN CAL LOOKUP'!A:J,7,1),"")</f>
        <v/>
      </c>
      <c r="V879" s="56" t="str">
        <f>IFERROR(VLOOKUP(I879,'FIN CAL LOOKUP'!B:K,9,1),"")</f>
        <v/>
      </c>
      <c r="W879" s="56" t="str">
        <f>IFERROR(VLOOKUP(S879,'Active Employees '!B:R,17,0),"NA")</f>
        <v>eCommerce &amp; Omni Channel</v>
      </c>
    </row>
    <row r="880" spans="1:23" x14ac:dyDescent="0.25">
      <c r="A880" t="s">
        <v>780</v>
      </c>
      <c r="B880" t="s">
        <v>781</v>
      </c>
      <c r="C880" t="s">
        <v>965</v>
      </c>
      <c r="D880">
        <v>3966515</v>
      </c>
      <c r="E880" t="s">
        <v>114</v>
      </c>
      <c r="F880" t="s">
        <v>29</v>
      </c>
      <c r="H880" s="1"/>
      <c r="I880" s="1"/>
      <c r="J880" t="s">
        <v>156</v>
      </c>
      <c r="N880" t="s">
        <v>782</v>
      </c>
      <c r="O880" t="s">
        <v>18</v>
      </c>
      <c r="P880" t="s">
        <v>109</v>
      </c>
      <c r="Q880" t="s">
        <v>15483</v>
      </c>
      <c r="R880" t="s">
        <v>67</v>
      </c>
      <c r="S880">
        <v>324851</v>
      </c>
      <c r="T880" t="s">
        <v>780</v>
      </c>
      <c r="U880" s="56" t="str">
        <f>IFERROR(VLOOKUP(H880,'FIN CAL LOOKUP'!A:J,7,1),"")</f>
        <v/>
      </c>
      <c r="V880" s="56" t="str">
        <f>IFERROR(VLOOKUP(I880,'FIN CAL LOOKUP'!B:K,9,1),"")</f>
        <v/>
      </c>
      <c r="W880" s="56" t="str">
        <f>IFERROR(VLOOKUP(S880,'Active Employees '!B:R,17,0),"NA")</f>
        <v>Marketing</v>
      </c>
    </row>
    <row r="881" spans="1:23" x14ac:dyDescent="0.25">
      <c r="A881" t="s">
        <v>1102</v>
      </c>
      <c r="B881" t="s">
        <v>1103</v>
      </c>
      <c r="C881" t="s">
        <v>965</v>
      </c>
      <c r="D881">
        <v>3966515</v>
      </c>
      <c r="E881" t="s">
        <v>114</v>
      </c>
      <c r="F881" t="s">
        <v>29</v>
      </c>
      <c r="H881" s="1"/>
      <c r="I881" s="1"/>
      <c r="J881" t="s">
        <v>439</v>
      </c>
      <c r="N881" t="s">
        <v>782</v>
      </c>
      <c r="O881" t="s">
        <v>17</v>
      </c>
      <c r="P881" t="s">
        <v>152</v>
      </c>
      <c r="Q881" t="s">
        <v>1074</v>
      </c>
      <c r="R881" t="s">
        <v>67</v>
      </c>
      <c r="S881">
        <v>240305</v>
      </c>
      <c r="T881" t="s">
        <v>1102</v>
      </c>
      <c r="U881" s="56" t="str">
        <f>IFERROR(VLOOKUP(H881,'FIN CAL LOOKUP'!A:J,7,1),"")</f>
        <v/>
      </c>
      <c r="V881" s="56" t="str">
        <f>IFERROR(VLOOKUP(I881,'FIN CAL LOOKUP'!B:K,9,1),"")</f>
        <v/>
      </c>
      <c r="W881" s="56" t="str">
        <f>IFERROR(VLOOKUP(S881,'Active Employees '!B:R,17,0),"NA")</f>
        <v>eCommerce &amp; Omni Channel</v>
      </c>
    </row>
    <row r="882" spans="1:23" x14ac:dyDescent="0.25">
      <c r="A882" t="s">
        <v>1069</v>
      </c>
      <c r="B882" t="s">
        <v>1070</v>
      </c>
      <c r="C882" t="s">
        <v>965</v>
      </c>
      <c r="D882">
        <v>3966515</v>
      </c>
      <c r="E882" t="s">
        <v>114</v>
      </c>
      <c r="F882" t="s">
        <v>29</v>
      </c>
      <c r="H882" s="1"/>
      <c r="I882" s="1"/>
      <c r="J882" t="s">
        <v>439</v>
      </c>
      <c r="N882" t="s">
        <v>1071</v>
      </c>
      <c r="O882" t="s">
        <v>17</v>
      </c>
      <c r="P882" t="s">
        <v>427</v>
      </c>
      <c r="Q882" t="s">
        <v>15479</v>
      </c>
      <c r="R882" t="s">
        <v>67</v>
      </c>
      <c r="S882">
        <v>335788</v>
      </c>
      <c r="T882" t="s">
        <v>428</v>
      </c>
      <c r="U882" s="56" t="str">
        <f>IFERROR(VLOOKUP(H882,'FIN CAL LOOKUP'!A:J,7,1),"")</f>
        <v/>
      </c>
      <c r="V882" s="56" t="str">
        <f>IFERROR(VLOOKUP(I882,'FIN CAL LOOKUP'!B:K,9,1),"")</f>
        <v/>
      </c>
      <c r="W882" s="56" t="str">
        <f>IFERROR(VLOOKUP(S882,'Active Employees '!B:R,17,0),"NA")</f>
        <v>IT</v>
      </c>
    </row>
    <row r="883" spans="1:23" x14ac:dyDescent="0.25">
      <c r="A883" t="s">
        <v>364</v>
      </c>
      <c r="B883" t="s">
        <v>365</v>
      </c>
      <c r="C883" t="s">
        <v>965</v>
      </c>
      <c r="D883">
        <v>3966515</v>
      </c>
      <c r="E883" t="s">
        <v>114</v>
      </c>
      <c r="F883" t="s">
        <v>29</v>
      </c>
      <c r="H883" s="1"/>
      <c r="I883" s="1"/>
      <c r="J883" t="s">
        <v>221</v>
      </c>
      <c r="N883" t="s">
        <v>366</v>
      </c>
      <c r="O883" t="s">
        <v>17</v>
      </c>
      <c r="P883" t="s">
        <v>183</v>
      </c>
      <c r="Q883" t="s">
        <v>239</v>
      </c>
      <c r="R883" t="s">
        <v>67</v>
      </c>
      <c r="S883">
        <v>239689</v>
      </c>
      <c r="T883" t="s">
        <v>184</v>
      </c>
      <c r="U883" s="56" t="str">
        <f>IFERROR(VLOOKUP(H883,'FIN CAL LOOKUP'!A:J,7,1),"")</f>
        <v/>
      </c>
      <c r="V883" s="56" t="str">
        <f>IFERROR(VLOOKUP(I883,'FIN CAL LOOKUP'!B:K,9,1),"")</f>
        <v/>
      </c>
      <c r="W883" s="56" t="str">
        <f>IFERROR(VLOOKUP(S883,'Active Employees '!B:R,17,0),"NA")</f>
        <v>IT</v>
      </c>
    </row>
    <row r="884" spans="1:23" x14ac:dyDescent="0.25">
      <c r="A884" t="s">
        <v>676</v>
      </c>
      <c r="B884" t="s">
        <v>677</v>
      </c>
      <c r="C884" t="s">
        <v>965</v>
      </c>
      <c r="D884">
        <v>3966515</v>
      </c>
      <c r="E884" t="s">
        <v>114</v>
      </c>
      <c r="F884" t="s">
        <v>29</v>
      </c>
      <c r="H884" s="1"/>
      <c r="I884" s="1"/>
      <c r="J884" t="s">
        <v>176</v>
      </c>
      <c r="N884" t="s">
        <v>177</v>
      </c>
      <c r="O884" t="s">
        <v>18</v>
      </c>
      <c r="P884" t="s">
        <v>109</v>
      </c>
      <c r="Q884" t="s">
        <v>178</v>
      </c>
      <c r="R884" t="s">
        <v>67</v>
      </c>
      <c r="S884">
        <v>312818</v>
      </c>
      <c r="T884" t="s">
        <v>676</v>
      </c>
      <c r="U884" s="56" t="str">
        <f>IFERROR(VLOOKUP(H884,'FIN CAL LOOKUP'!A:J,7,1),"")</f>
        <v/>
      </c>
      <c r="V884" s="56" t="str">
        <f>IFERROR(VLOOKUP(I884,'FIN CAL LOOKUP'!B:K,9,1),"")</f>
        <v/>
      </c>
      <c r="W884" s="56" t="str">
        <f>IFERROR(VLOOKUP(S884,'Active Employees '!B:R,17,0),"NA")</f>
        <v>Marketing</v>
      </c>
    </row>
    <row r="885" spans="1:23" x14ac:dyDescent="0.25">
      <c r="A885" t="s">
        <v>1078</v>
      </c>
      <c r="B885" t="s">
        <v>1079</v>
      </c>
      <c r="C885" t="s">
        <v>965</v>
      </c>
      <c r="D885">
        <v>3966515</v>
      </c>
      <c r="E885" t="s">
        <v>114</v>
      </c>
      <c r="F885" t="s">
        <v>29</v>
      </c>
      <c r="H885" s="1"/>
      <c r="I885" s="1"/>
      <c r="J885" t="s">
        <v>439</v>
      </c>
      <c r="N885" t="s">
        <v>1080</v>
      </c>
      <c r="O885" t="s">
        <v>17</v>
      </c>
      <c r="P885" t="s">
        <v>152</v>
      </c>
      <c r="Q885" t="s">
        <v>15484</v>
      </c>
      <c r="R885" t="s">
        <v>67</v>
      </c>
      <c r="S885">
        <v>231957</v>
      </c>
      <c r="T885" t="s">
        <v>1081</v>
      </c>
      <c r="U885" s="56" t="str">
        <f>IFERROR(VLOOKUP(H885,'FIN CAL LOOKUP'!A:J,7,1),"")</f>
        <v/>
      </c>
      <c r="V885" s="56" t="str">
        <f>IFERROR(VLOOKUP(I885,'FIN CAL LOOKUP'!B:K,9,1),"")</f>
        <v/>
      </c>
      <c r="W885" s="56" t="str">
        <f>IFERROR(VLOOKUP(S885,'Active Employees '!B:R,17,0),"NA")</f>
        <v>eCommerce &amp; Omni Channel</v>
      </c>
    </row>
    <row r="886" spans="1:23" x14ac:dyDescent="0.25">
      <c r="A886" t="s">
        <v>1021</v>
      </c>
      <c r="B886" t="s">
        <v>1022</v>
      </c>
      <c r="C886" t="s">
        <v>965</v>
      </c>
      <c r="D886">
        <v>3966515</v>
      </c>
      <c r="E886" t="s">
        <v>114</v>
      </c>
      <c r="F886" t="s">
        <v>29</v>
      </c>
      <c r="H886" s="1"/>
      <c r="I886" s="1"/>
      <c r="J886" t="s">
        <v>439</v>
      </c>
      <c r="N886" t="s">
        <v>1023</v>
      </c>
      <c r="O886" t="s">
        <v>17</v>
      </c>
      <c r="P886" t="s">
        <v>223</v>
      </c>
      <c r="Q886" t="s">
        <v>15479</v>
      </c>
      <c r="R886" t="s">
        <v>67</v>
      </c>
      <c r="S886">
        <v>331892</v>
      </c>
      <c r="T886" t="s">
        <v>224</v>
      </c>
      <c r="U886" s="56" t="str">
        <f>IFERROR(VLOOKUP(H886,'FIN CAL LOOKUP'!A:J,7,1),"")</f>
        <v/>
      </c>
      <c r="V886" s="56" t="str">
        <f>IFERROR(VLOOKUP(I886,'FIN CAL LOOKUP'!B:K,9,1),"")</f>
        <v/>
      </c>
      <c r="W886" s="56" t="str">
        <f>IFERROR(VLOOKUP(S886,'Active Employees '!B:R,17,0),"NA")</f>
        <v>IT</v>
      </c>
    </row>
    <row r="887" spans="1:23" x14ac:dyDescent="0.25">
      <c r="A887" t="s">
        <v>245</v>
      </c>
      <c r="B887" t="s">
        <v>328</v>
      </c>
      <c r="C887" t="s">
        <v>965</v>
      </c>
      <c r="D887">
        <v>3966515</v>
      </c>
      <c r="E887" t="s">
        <v>114</v>
      </c>
      <c r="F887" t="s">
        <v>29</v>
      </c>
      <c r="H887" s="1"/>
      <c r="I887" s="1"/>
      <c r="J887" t="s">
        <v>329</v>
      </c>
      <c r="N887" t="s">
        <v>330</v>
      </c>
      <c r="O887" t="s">
        <v>17</v>
      </c>
      <c r="P887" t="s">
        <v>223</v>
      </c>
      <c r="Q887" t="s">
        <v>224</v>
      </c>
      <c r="R887" t="s">
        <v>67</v>
      </c>
      <c r="S887">
        <v>231624</v>
      </c>
      <c r="T887" t="s">
        <v>245</v>
      </c>
      <c r="U887" s="56" t="str">
        <f>IFERROR(VLOOKUP(H887,'FIN CAL LOOKUP'!A:J,7,1),"")</f>
        <v/>
      </c>
      <c r="V887" s="56" t="str">
        <f>IFERROR(VLOOKUP(I887,'FIN CAL LOOKUP'!B:K,9,1),"")</f>
        <v/>
      </c>
      <c r="W887" s="56" t="str">
        <f>IFERROR(VLOOKUP(S887,'Active Employees '!B:R,17,0),"NA")</f>
        <v>IT</v>
      </c>
    </row>
    <row r="888" spans="1:23" x14ac:dyDescent="0.25">
      <c r="A888" t="s">
        <v>212</v>
      </c>
      <c r="B888" t="s">
        <v>1064</v>
      </c>
      <c r="C888" t="s">
        <v>965</v>
      </c>
      <c r="D888">
        <v>3966515</v>
      </c>
      <c r="E888" t="s">
        <v>114</v>
      </c>
      <c r="F888" t="s">
        <v>29</v>
      </c>
      <c r="H888" s="1"/>
      <c r="I888" s="1"/>
      <c r="J888" t="s">
        <v>1065</v>
      </c>
      <c r="N888" t="s">
        <v>1066</v>
      </c>
      <c r="O888" t="s">
        <v>17</v>
      </c>
      <c r="P888" t="s">
        <v>211</v>
      </c>
      <c r="Q888" t="s">
        <v>15479</v>
      </c>
      <c r="R888" t="s">
        <v>67</v>
      </c>
      <c r="S888">
        <v>236950</v>
      </c>
      <c r="T888" t="s">
        <v>212</v>
      </c>
      <c r="U888" s="56" t="str">
        <f>IFERROR(VLOOKUP(H888,'FIN CAL LOOKUP'!A:J,7,1),"")</f>
        <v/>
      </c>
      <c r="V888" s="56" t="str">
        <f>IFERROR(VLOOKUP(I888,'FIN CAL LOOKUP'!B:K,9,1),"")</f>
        <v/>
      </c>
      <c r="W888" s="56" t="str">
        <f>IFERROR(VLOOKUP(S888,'Active Employees '!B:R,17,0),"NA")</f>
        <v>IT</v>
      </c>
    </row>
    <row r="889" spans="1:23" x14ac:dyDescent="0.25">
      <c r="A889" t="s">
        <v>1075</v>
      </c>
      <c r="B889" t="s">
        <v>1076</v>
      </c>
      <c r="C889" t="s">
        <v>965</v>
      </c>
      <c r="D889">
        <v>3966515</v>
      </c>
      <c r="E889" t="s">
        <v>114</v>
      </c>
      <c r="F889" t="s">
        <v>29</v>
      </c>
      <c r="H889" s="1"/>
      <c r="I889" s="1"/>
      <c r="J889" t="s">
        <v>439</v>
      </c>
      <c r="N889" t="s">
        <v>1077</v>
      </c>
      <c r="O889" t="s">
        <v>17</v>
      </c>
      <c r="P889" t="s">
        <v>143</v>
      </c>
      <c r="Q889" t="s">
        <v>144</v>
      </c>
      <c r="R889" t="s">
        <v>67</v>
      </c>
      <c r="S889">
        <v>295972</v>
      </c>
      <c r="T889" t="s">
        <v>754</v>
      </c>
      <c r="U889" s="56" t="str">
        <f>IFERROR(VLOOKUP(H889,'FIN CAL LOOKUP'!A:J,7,1),"")</f>
        <v/>
      </c>
      <c r="V889" s="56" t="str">
        <f>IFERROR(VLOOKUP(I889,'FIN CAL LOOKUP'!B:K,9,1),"")</f>
        <v/>
      </c>
      <c r="W889" s="56" t="str">
        <f>IFERROR(VLOOKUP(S889,'Active Employees '!B:R,17,0),"NA")</f>
        <v>IT</v>
      </c>
    </row>
    <row r="890" spans="1:23" x14ac:dyDescent="0.25">
      <c r="A890" t="s">
        <v>745</v>
      </c>
      <c r="B890" t="s">
        <v>746</v>
      </c>
      <c r="C890" t="s">
        <v>965</v>
      </c>
      <c r="D890">
        <v>3966515</v>
      </c>
      <c r="E890" t="s">
        <v>114</v>
      </c>
      <c r="F890" t="s">
        <v>29</v>
      </c>
      <c r="H890" s="1"/>
      <c r="I890" s="1"/>
      <c r="J890" t="s">
        <v>156</v>
      </c>
      <c r="N890" t="s">
        <v>747</v>
      </c>
      <c r="O890" t="s">
        <v>18</v>
      </c>
      <c r="P890" t="s">
        <v>468</v>
      </c>
      <c r="Q890" t="s">
        <v>748</v>
      </c>
      <c r="R890" t="s">
        <v>67</v>
      </c>
      <c r="S890">
        <v>333744</v>
      </c>
      <c r="T890" t="s">
        <v>749</v>
      </c>
      <c r="U890" s="56" t="str">
        <f>IFERROR(VLOOKUP(H890,'FIN CAL LOOKUP'!A:J,7,1),"")</f>
        <v/>
      </c>
      <c r="V890" s="56" t="str">
        <f>IFERROR(VLOOKUP(I890,'FIN CAL LOOKUP'!B:K,9,1),"")</f>
        <v/>
      </c>
      <c r="W890" s="56" t="str">
        <f>IFERROR(VLOOKUP(S890,'Active Employees '!B:R,17,0),"NA")</f>
        <v>Marketing</v>
      </c>
    </row>
    <row r="891" spans="1:23" x14ac:dyDescent="0.25">
      <c r="A891" t="s">
        <v>699</v>
      </c>
      <c r="B891" t="s">
        <v>708</v>
      </c>
      <c r="C891" t="s">
        <v>965</v>
      </c>
      <c r="D891">
        <v>3966515</v>
      </c>
      <c r="E891" t="s">
        <v>114</v>
      </c>
      <c r="F891" t="s">
        <v>29</v>
      </c>
      <c r="H891" s="1"/>
      <c r="I891" s="1"/>
      <c r="J891" t="s">
        <v>709</v>
      </c>
      <c r="N891" t="s">
        <v>710</v>
      </c>
      <c r="O891" t="s">
        <v>18</v>
      </c>
      <c r="Q891" t="s">
        <v>198</v>
      </c>
      <c r="R891" s="5" t="s">
        <v>67</v>
      </c>
      <c r="S891">
        <v>310753</v>
      </c>
      <c r="T891" t="s">
        <v>699</v>
      </c>
      <c r="U891" s="56" t="str">
        <f>IFERROR(VLOOKUP(H891,'FIN CAL LOOKUP'!A:J,7,1),"")</f>
        <v/>
      </c>
      <c r="V891" s="56" t="str">
        <f>IFERROR(VLOOKUP(I891,'FIN CAL LOOKUP'!B:K,9,1),"")</f>
        <v/>
      </c>
      <c r="W891" s="56" t="str">
        <f>IFERROR(VLOOKUP(S891,'Active Employees '!B:R,17,0),"NA")</f>
        <v>Marketing</v>
      </c>
    </row>
    <row r="892" spans="1:23" x14ac:dyDescent="0.25">
      <c r="A892" t="s">
        <v>431</v>
      </c>
      <c r="B892" t="s">
        <v>1001</v>
      </c>
      <c r="C892" t="s">
        <v>965</v>
      </c>
      <c r="D892">
        <v>3966515</v>
      </c>
      <c r="E892" t="s">
        <v>114</v>
      </c>
      <c r="F892" t="s">
        <v>29</v>
      </c>
      <c r="H892" s="1"/>
      <c r="I892" s="1"/>
      <c r="J892" t="s">
        <v>1002</v>
      </c>
      <c r="N892" t="s">
        <v>1003</v>
      </c>
      <c r="O892" t="s">
        <v>17</v>
      </c>
      <c r="Q892" t="s">
        <v>198</v>
      </c>
      <c r="R892" t="s">
        <v>67</v>
      </c>
      <c r="S892">
        <v>220623</v>
      </c>
      <c r="T892" t="s">
        <v>431</v>
      </c>
      <c r="U892" s="56" t="str">
        <f>IFERROR(VLOOKUP(H892,'FIN CAL LOOKUP'!A:J,7,1),"")</f>
        <v/>
      </c>
      <c r="V892" s="56" t="str">
        <f>IFERROR(VLOOKUP(I892,'FIN CAL LOOKUP'!B:K,9,1),"")</f>
        <v/>
      </c>
      <c r="W892" s="56" t="str">
        <f>IFERROR(VLOOKUP(S892,'Active Employees '!B:R,17,0),"NA")</f>
        <v>IT</v>
      </c>
    </row>
    <row r="893" spans="1:23" x14ac:dyDescent="0.25">
      <c r="A893" t="s">
        <v>369</v>
      </c>
      <c r="B893" t="s">
        <v>370</v>
      </c>
      <c r="C893" t="s">
        <v>208</v>
      </c>
      <c r="D893">
        <v>36754326</v>
      </c>
      <c r="E893" t="s">
        <v>63</v>
      </c>
      <c r="F893" t="s">
        <v>29</v>
      </c>
      <c r="H893" s="1"/>
      <c r="I893" s="1"/>
      <c r="J893" t="s">
        <v>209</v>
      </c>
      <c r="N893" t="s">
        <v>210</v>
      </c>
      <c r="O893" t="s">
        <v>17</v>
      </c>
      <c r="P893" t="s">
        <v>211</v>
      </c>
      <c r="Q893" t="s">
        <v>212</v>
      </c>
      <c r="R893"/>
      <c r="S893">
        <v>323017</v>
      </c>
      <c r="U893" s="56" t="str">
        <f>IFERROR(VLOOKUP(H893,'FIN CAL LOOKUP'!A:J,7,1),"")</f>
        <v/>
      </c>
      <c r="V893" s="56" t="str">
        <f>IFERROR(VLOOKUP(I893,'FIN CAL LOOKUP'!B:K,9,1),"")</f>
        <v/>
      </c>
      <c r="W893" s="56" t="str">
        <f>IFERROR(VLOOKUP(S893,'Active Employees '!B:R,17,0),"NA")</f>
        <v>IT</v>
      </c>
    </row>
    <row r="894" spans="1:23" x14ac:dyDescent="0.25">
      <c r="A894" t="s">
        <v>243</v>
      </c>
      <c r="B894" t="s">
        <v>244</v>
      </c>
      <c r="C894" t="s">
        <v>208</v>
      </c>
      <c r="D894">
        <v>36754326</v>
      </c>
      <c r="E894" t="s">
        <v>63</v>
      </c>
      <c r="F894" t="s">
        <v>29</v>
      </c>
      <c r="H894" s="1"/>
      <c r="I894" s="1"/>
      <c r="J894" t="s">
        <v>235</v>
      </c>
      <c r="Q894" t="s">
        <v>245</v>
      </c>
      <c r="R894"/>
      <c r="S894" t="s">
        <v>246</v>
      </c>
      <c r="U894" s="56" t="str">
        <f>IFERROR(VLOOKUP(H894,'FIN CAL LOOKUP'!A:J,7,1),"")</f>
        <v/>
      </c>
      <c r="V894" s="56" t="str">
        <f>IFERROR(VLOOKUP(I894,'FIN CAL LOOKUP'!B:K,9,1),"")</f>
        <v/>
      </c>
      <c r="W894" s="56" t="str">
        <f>IFERROR(VLOOKUP(S894,'Active Employees '!B:R,17,0),"NA")</f>
        <v>NA</v>
      </c>
    </row>
    <row r="895" spans="1:23" x14ac:dyDescent="0.25">
      <c r="A895" t="s">
        <v>289</v>
      </c>
      <c r="B895" t="s">
        <v>290</v>
      </c>
      <c r="C895" t="s">
        <v>208</v>
      </c>
      <c r="D895">
        <v>36754326</v>
      </c>
      <c r="E895" t="s">
        <v>63</v>
      </c>
      <c r="F895" t="s">
        <v>29</v>
      </c>
      <c r="H895" s="1"/>
      <c r="I895" s="1"/>
      <c r="J895" t="s">
        <v>150</v>
      </c>
      <c r="O895" t="s">
        <v>13</v>
      </c>
      <c r="P895" t="s">
        <v>13</v>
      </c>
      <c r="Q895" t="s">
        <v>291</v>
      </c>
      <c r="R895"/>
      <c r="S895" t="s">
        <v>292</v>
      </c>
      <c r="U895" s="56" t="str">
        <f>IFERROR(VLOOKUP(H895,'FIN CAL LOOKUP'!A:J,7,1),"")</f>
        <v/>
      </c>
      <c r="V895" s="56" t="str">
        <f>IFERROR(VLOOKUP(I895,'FIN CAL LOOKUP'!B:K,9,1),"")</f>
        <v/>
      </c>
      <c r="W895" s="56" t="str">
        <f>IFERROR(VLOOKUP(S895,'Active Employees '!B:R,17,0),"NA")</f>
        <v>NA</v>
      </c>
    </row>
    <row r="896" spans="1:23" x14ac:dyDescent="0.25">
      <c r="A896" t="s">
        <v>1111</v>
      </c>
      <c r="B896" t="s">
        <v>1112</v>
      </c>
      <c r="C896" t="s">
        <v>208</v>
      </c>
      <c r="D896">
        <v>36754326</v>
      </c>
      <c r="E896" t="s">
        <v>63</v>
      </c>
      <c r="F896" t="s">
        <v>29</v>
      </c>
      <c r="H896" s="1"/>
      <c r="I896" s="1"/>
      <c r="J896" t="s">
        <v>209</v>
      </c>
      <c r="O896" t="s">
        <v>17</v>
      </c>
      <c r="P896" t="s">
        <v>17</v>
      </c>
      <c r="Q896" t="s">
        <v>212</v>
      </c>
      <c r="S896" t="s">
        <v>1113</v>
      </c>
      <c r="U896" s="56" t="str">
        <f>IFERROR(VLOOKUP(H896,'FIN CAL LOOKUP'!A:J,7,1),"")</f>
        <v/>
      </c>
      <c r="V896" s="56" t="str">
        <f>IFERROR(VLOOKUP(I896,'FIN CAL LOOKUP'!B:K,9,1),"")</f>
        <v/>
      </c>
      <c r="W896" s="56" t="str">
        <f>IFERROR(VLOOKUP(S896,'Active Employees '!B:R,17,0),"NA")</f>
        <v>NA</v>
      </c>
    </row>
    <row r="897" spans="1:23" x14ac:dyDescent="0.25">
      <c r="A897" t="s">
        <v>545</v>
      </c>
      <c r="B897" t="s">
        <v>546</v>
      </c>
      <c r="C897" t="s">
        <v>208</v>
      </c>
      <c r="D897">
        <v>36754326</v>
      </c>
      <c r="E897" t="s">
        <v>63</v>
      </c>
      <c r="F897" t="s">
        <v>29</v>
      </c>
      <c r="H897" s="1"/>
      <c r="I897" s="1"/>
      <c r="J897" t="s">
        <v>150</v>
      </c>
      <c r="N897" t="s">
        <v>548</v>
      </c>
      <c r="O897" t="s">
        <v>17</v>
      </c>
      <c r="P897" t="s">
        <v>152</v>
      </c>
      <c r="Q897" t="s">
        <v>153</v>
      </c>
      <c r="S897">
        <v>323285</v>
      </c>
      <c r="U897" s="56" t="str">
        <f>IFERROR(VLOOKUP(H897,'FIN CAL LOOKUP'!A:J,7,1),"")</f>
        <v/>
      </c>
      <c r="V897" s="56" t="str">
        <f>IFERROR(VLOOKUP(I897,'FIN CAL LOOKUP'!B:K,9,1),"")</f>
        <v/>
      </c>
      <c r="W897" s="56" t="str">
        <f>IFERROR(VLOOKUP(S897,'Active Employees '!B:R,17,0),"NA")</f>
        <v>IT</v>
      </c>
    </row>
    <row r="898" spans="1:23" x14ac:dyDescent="0.25">
      <c r="A898" t="s">
        <v>900</v>
      </c>
      <c r="B898" t="s">
        <v>901</v>
      </c>
      <c r="C898" t="s">
        <v>208</v>
      </c>
      <c r="D898">
        <v>36754326</v>
      </c>
      <c r="E898" t="s">
        <v>63</v>
      </c>
      <c r="F898" t="s">
        <v>29</v>
      </c>
      <c r="H898" s="1"/>
      <c r="I898" s="1"/>
      <c r="J898" t="s">
        <v>209</v>
      </c>
      <c r="N898" t="s">
        <v>210</v>
      </c>
      <c r="O898" t="s">
        <v>17</v>
      </c>
      <c r="P898" t="s">
        <v>211</v>
      </c>
      <c r="Q898" t="s">
        <v>212</v>
      </c>
      <c r="R898" t="s">
        <v>67</v>
      </c>
      <c r="S898">
        <v>327323</v>
      </c>
      <c r="T898" t="s">
        <v>902</v>
      </c>
      <c r="U898" s="56" t="str">
        <f>IFERROR(VLOOKUP(H898,'FIN CAL LOOKUP'!A:J,7,1),"")</f>
        <v/>
      </c>
      <c r="V898" s="56" t="str">
        <f>IFERROR(VLOOKUP(I898,'FIN CAL LOOKUP'!B:K,9,1),"")</f>
        <v/>
      </c>
      <c r="W898" s="56" t="str">
        <f>IFERROR(VLOOKUP(S898,'Active Employees '!B:R,17,0),"NA")</f>
        <v>IT</v>
      </c>
    </row>
    <row r="899" spans="1:23" x14ac:dyDescent="0.25">
      <c r="A899" t="s">
        <v>1129</v>
      </c>
      <c r="B899" t="s">
        <v>1130</v>
      </c>
      <c r="C899" t="s">
        <v>208</v>
      </c>
      <c r="D899">
        <v>36754326</v>
      </c>
      <c r="E899" t="s">
        <v>63</v>
      </c>
      <c r="F899" t="s">
        <v>1</v>
      </c>
      <c r="G899" t="s">
        <v>69</v>
      </c>
      <c r="H899" s="1">
        <v>45470</v>
      </c>
      <c r="I899" s="1">
        <v>45470</v>
      </c>
      <c r="J899" t="s">
        <v>150</v>
      </c>
      <c r="N899" t="s">
        <v>1131</v>
      </c>
      <c r="O899" t="s">
        <v>17</v>
      </c>
      <c r="P899" t="s">
        <v>152</v>
      </c>
      <c r="Q899" t="s">
        <v>153</v>
      </c>
      <c r="R899" t="s">
        <v>67</v>
      </c>
      <c r="S899">
        <v>323134</v>
      </c>
      <c r="T899" t="s">
        <v>1129</v>
      </c>
      <c r="U899" s="56" t="str">
        <f>IFERROR(VLOOKUP(H899,'FIN CAL LOOKUP'!A:J,7,1),"")</f>
        <v>JUN, FY24</v>
      </c>
      <c r="V899" s="56" t="str">
        <f>IFERROR(VLOOKUP(I899,'FIN CAL LOOKUP'!B:K,9,1),"")</f>
        <v>Q4, FY24</v>
      </c>
      <c r="W899" s="56" t="str">
        <f>IFERROR(VLOOKUP(S899,'Active Employees '!B:R,17,0),"NA")</f>
        <v>IT</v>
      </c>
    </row>
    <row r="900" spans="1:23" x14ac:dyDescent="0.25">
      <c r="A900" t="s">
        <v>147</v>
      </c>
      <c r="B900" t="s">
        <v>148</v>
      </c>
      <c r="C900" t="s">
        <v>208</v>
      </c>
      <c r="D900">
        <v>36754326</v>
      </c>
      <c r="E900" t="s">
        <v>63</v>
      </c>
      <c r="F900" t="s">
        <v>29</v>
      </c>
      <c r="H900" s="1"/>
      <c r="I900" s="1"/>
      <c r="J900" t="s">
        <v>150</v>
      </c>
      <c r="N900" t="s">
        <v>151</v>
      </c>
      <c r="O900" t="s">
        <v>17</v>
      </c>
      <c r="P900" t="s">
        <v>152</v>
      </c>
      <c r="Q900" t="s">
        <v>153</v>
      </c>
      <c r="R900" t="s">
        <v>67</v>
      </c>
      <c r="S900">
        <v>312878</v>
      </c>
      <c r="T900" t="s">
        <v>147</v>
      </c>
      <c r="U900" s="56" t="str">
        <f>IFERROR(VLOOKUP(H900,'FIN CAL LOOKUP'!A:J,7,1),"")</f>
        <v/>
      </c>
      <c r="V900" s="56" t="str">
        <f>IFERROR(VLOOKUP(I900,'FIN CAL LOOKUP'!B:K,9,1),"")</f>
        <v/>
      </c>
      <c r="W900" s="56" t="str">
        <f>IFERROR(VLOOKUP(S900,'Active Employees '!B:R,17,0),"NA")</f>
        <v>eCommerce &amp; Omni Channel</v>
      </c>
    </row>
    <row r="901" spans="1:23" x14ac:dyDescent="0.25">
      <c r="A901" t="s">
        <v>424</v>
      </c>
      <c r="B901" t="s">
        <v>425</v>
      </c>
      <c r="C901" t="s">
        <v>208</v>
      </c>
      <c r="D901">
        <v>36754326</v>
      </c>
      <c r="E901" t="s">
        <v>63</v>
      </c>
      <c r="F901" t="s">
        <v>29</v>
      </c>
      <c r="H901" s="1"/>
      <c r="I901" s="1"/>
      <c r="J901" t="s">
        <v>209</v>
      </c>
      <c r="N901" t="s">
        <v>426</v>
      </c>
      <c r="O901" t="s">
        <v>17</v>
      </c>
      <c r="P901" t="s">
        <v>427</v>
      </c>
      <c r="Q901" t="s">
        <v>428</v>
      </c>
      <c r="R901" t="s">
        <v>67</v>
      </c>
      <c r="S901">
        <v>312259</v>
      </c>
      <c r="T901" t="s">
        <v>424</v>
      </c>
      <c r="U901" s="56" t="str">
        <f>IFERROR(VLOOKUP(H901,'FIN CAL LOOKUP'!A:J,7,1),"")</f>
        <v/>
      </c>
      <c r="V901" s="56" t="str">
        <f>IFERROR(VLOOKUP(I901,'FIN CAL LOOKUP'!B:K,9,1),"")</f>
        <v/>
      </c>
      <c r="W901" s="56" t="str">
        <f>IFERROR(VLOOKUP(S901,'Active Employees '!B:R,17,0),"NA")</f>
        <v>IT</v>
      </c>
    </row>
    <row r="902" spans="1:23" x14ac:dyDescent="0.25">
      <c r="A902" t="s">
        <v>306</v>
      </c>
      <c r="B902" t="s">
        <v>307</v>
      </c>
      <c r="C902" t="s">
        <v>208</v>
      </c>
      <c r="D902">
        <v>36754326</v>
      </c>
      <c r="E902" t="s">
        <v>63</v>
      </c>
      <c r="F902" t="s">
        <v>29</v>
      </c>
      <c r="H902" s="1"/>
      <c r="I902" s="1"/>
      <c r="J902" t="s">
        <v>150</v>
      </c>
      <c r="N902" t="s">
        <v>151</v>
      </c>
      <c r="O902" t="s">
        <v>17</v>
      </c>
      <c r="P902" t="s">
        <v>152</v>
      </c>
      <c r="Q902" t="s">
        <v>153</v>
      </c>
      <c r="R902" t="s">
        <v>67</v>
      </c>
      <c r="S902">
        <v>325420</v>
      </c>
      <c r="T902" t="s">
        <v>306</v>
      </c>
      <c r="U902" s="56" t="str">
        <f>IFERROR(VLOOKUP(H902,'FIN CAL LOOKUP'!A:J,7,1),"")</f>
        <v/>
      </c>
      <c r="V902" s="56" t="str">
        <f>IFERROR(VLOOKUP(I902,'FIN CAL LOOKUP'!B:K,9,1),"")</f>
        <v/>
      </c>
      <c r="W902" s="56" t="str">
        <f>IFERROR(VLOOKUP(S902,'Active Employees '!B:R,17,0),"NA")</f>
        <v>eCommerce &amp; Omni Channel</v>
      </c>
    </row>
    <row r="903" spans="1:23" x14ac:dyDescent="0.25">
      <c r="A903" t="s">
        <v>206</v>
      </c>
      <c r="B903" t="s">
        <v>207</v>
      </c>
      <c r="C903" t="s">
        <v>208</v>
      </c>
      <c r="D903">
        <v>36754326</v>
      </c>
      <c r="E903" t="s">
        <v>63</v>
      </c>
      <c r="F903" t="s">
        <v>1</v>
      </c>
      <c r="G903" t="s">
        <v>69</v>
      </c>
      <c r="H903" s="1">
        <v>45394</v>
      </c>
      <c r="I903" s="1">
        <v>45401</v>
      </c>
      <c r="J903" t="s">
        <v>209</v>
      </c>
      <c r="N903" t="s">
        <v>210</v>
      </c>
      <c r="O903" t="s">
        <v>17</v>
      </c>
      <c r="P903" t="s">
        <v>211</v>
      </c>
      <c r="Q903" t="s">
        <v>212</v>
      </c>
      <c r="R903" t="s">
        <v>67</v>
      </c>
      <c r="S903">
        <v>327036</v>
      </c>
      <c r="T903" t="s">
        <v>206</v>
      </c>
      <c r="U903" s="56" t="str">
        <f>IFERROR(VLOOKUP(H903,'FIN CAL LOOKUP'!A:J,7,1),"")</f>
        <v>APR, FY24</v>
      </c>
      <c r="V903" s="56" t="str">
        <f>IFERROR(VLOOKUP(I903,'FIN CAL LOOKUP'!B:K,9,1),"")</f>
        <v>Q4, FY24</v>
      </c>
      <c r="W903" s="56" t="str">
        <f>IFERROR(VLOOKUP(S903,'Active Employees '!B:R,17,0),"NA")</f>
        <v>IT</v>
      </c>
    </row>
    <row r="904" spans="1:23" x14ac:dyDescent="0.25">
      <c r="A904" t="s">
        <v>932</v>
      </c>
      <c r="B904" t="s">
        <v>933</v>
      </c>
      <c r="C904" t="s">
        <v>208</v>
      </c>
      <c r="D904">
        <v>36754326</v>
      </c>
      <c r="E904" t="s">
        <v>63</v>
      </c>
      <c r="F904" t="s">
        <v>29</v>
      </c>
      <c r="H904" s="1"/>
      <c r="I904" s="1"/>
      <c r="J904" t="s">
        <v>209</v>
      </c>
      <c r="N904" t="s">
        <v>934</v>
      </c>
      <c r="O904" t="s">
        <v>17</v>
      </c>
      <c r="P904" t="s">
        <v>211</v>
      </c>
      <c r="Q904" t="s">
        <v>212</v>
      </c>
      <c r="R904" t="s">
        <v>67</v>
      </c>
      <c r="S904">
        <v>298250</v>
      </c>
      <c r="T904" t="s">
        <v>932</v>
      </c>
      <c r="U904" s="56" t="str">
        <f>IFERROR(VLOOKUP(H904,'FIN CAL LOOKUP'!A:J,7,1),"")</f>
        <v/>
      </c>
      <c r="V904" s="56" t="str">
        <f>IFERROR(VLOOKUP(I904,'FIN CAL LOOKUP'!B:K,9,1),"")</f>
        <v/>
      </c>
      <c r="W904" s="56" t="str">
        <f>IFERROR(VLOOKUP(S904,'Active Employees '!B:R,17,0),"NA")</f>
        <v>IT</v>
      </c>
    </row>
    <row r="905" spans="1:23" x14ac:dyDescent="0.25">
      <c r="A905" t="s">
        <v>338</v>
      </c>
      <c r="B905" t="s">
        <v>339</v>
      </c>
      <c r="C905" t="s">
        <v>208</v>
      </c>
      <c r="D905">
        <v>36754326</v>
      </c>
      <c r="E905" t="s">
        <v>63</v>
      </c>
      <c r="F905" t="s">
        <v>29</v>
      </c>
      <c r="H905" s="1"/>
      <c r="I905" s="1"/>
      <c r="J905" t="s">
        <v>209</v>
      </c>
      <c r="N905" t="s">
        <v>341</v>
      </c>
      <c r="O905" t="s">
        <v>17</v>
      </c>
      <c r="P905" t="s">
        <v>211</v>
      </c>
      <c r="Q905" t="s">
        <v>212</v>
      </c>
      <c r="R905" t="s">
        <v>67</v>
      </c>
      <c r="S905">
        <v>298251</v>
      </c>
      <c r="T905" t="s">
        <v>342</v>
      </c>
      <c r="U905" s="56" t="str">
        <f>IFERROR(VLOOKUP(H905,'FIN CAL LOOKUP'!A:J,7,1),"")</f>
        <v/>
      </c>
      <c r="V905" s="56" t="str">
        <f>IFERROR(VLOOKUP(I905,'FIN CAL LOOKUP'!B:K,9,1),"")</f>
        <v/>
      </c>
      <c r="W905" s="56" t="str">
        <f>IFERROR(VLOOKUP(S905,'Active Employees '!B:R,17,0),"NA")</f>
        <v>IT</v>
      </c>
    </row>
    <row r="906" spans="1:23" x14ac:dyDescent="0.25">
      <c r="A906" t="s">
        <v>935</v>
      </c>
      <c r="B906" t="s">
        <v>936</v>
      </c>
      <c r="C906" t="s">
        <v>208</v>
      </c>
      <c r="D906">
        <v>36754326</v>
      </c>
      <c r="E906" t="s">
        <v>63</v>
      </c>
      <c r="F906" t="s">
        <v>29</v>
      </c>
      <c r="H906" s="1"/>
      <c r="I906" s="1"/>
      <c r="J906" t="s">
        <v>209</v>
      </c>
      <c r="N906" t="s">
        <v>937</v>
      </c>
      <c r="O906" t="s">
        <v>17</v>
      </c>
      <c r="P906" t="s">
        <v>211</v>
      </c>
      <c r="Q906" t="s">
        <v>212</v>
      </c>
      <c r="R906" t="s">
        <v>67</v>
      </c>
      <c r="S906">
        <v>225944</v>
      </c>
      <c r="T906" t="s">
        <v>935</v>
      </c>
      <c r="U906" s="56" t="str">
        <f>IFERROR(VLOOKUP(H906,'FIN CAL LOOKUP'!A:J,7,1),"")</f>
        <v/>
      </c>
      <c r="V906" s="56" t="str">
        <f>IFERROR(VLOOKUP(I906,'FIN CAL LOOKUP'!B:K,9,1),"")</f>
        <v/>
      </c>
      <c r="W906" s="56" t="str">
        <f>IFERROR(VLOOKUP(S906,'Active Employees '!B:R,17,0),"NA")</f>
        <v>IT</v>
      </c>
    </row>
    <row r="907" spans="1:23" x14ac:dyDescent="0.25">
      <c r="A907" t="s">
        <v>324</v>
      </c>
      <c r="B907" t="s">
        <v>325</v>
      </c>
      <c r="C907" t="s">
        <v>208</v>
      </c>
      <c r="D907">
        <v>36754326</v>
      </c>
      <c r="E907" t="s">
        <v>63</v>
      </c>
      <c r="F907" t="s">
        <v>29</v>
      </c>
      <c r="H907" s="1"/>
      <c r="I907" s="1"/>
      <c r="J907" t="s">
        <v>150</v>
      </c>
      <c r="N907" t="s">
        <v>151</v>
      </c>
      <c r="O907" t="s">
        <v>17</v>
      </c>
      <c r="P907" t="s">
        <v>152</v>
      </c>
      <c r="Q907" t="s">
        <v>153</v>
      </c>
      <c r="R907" t="s">
        <v>67</v>
      </c>
      <c r="S907">
        <v>230701</v>
      </c>
      <c r="T907" t="s">
        <v>324</v>
      </c>
      <c r="U907" s="56" t="str">
        <f>IFERROR(VLOOKUP(H907,'FIN CAL LOOKUP'!A:J,7,1),"")</f>
        <v/>
      </c>
      <c r="V907" s="56" t="str">
        <f>IFERROR(VLOOKUP(I907,'FIN CAL LOOKUP'!B:K,9,1),"")</f>
        <v/>
      </c>
      <c r="W907" s="56" t="str">
        <f>IFERROR(VLOOKUP(S907,'Active Employees '!B:R,17,0),"NA")</f>
        <v>eCommerce &amp; Omni Channel</v>
      </c>
    </row>
    <row r="908" spans="1:23" x14ac:dyDescent="0.25">
      <c r="A908" t="s">
        <v>219</v>
      </c>
      <c r="B908" t="s">
        <v>220</v>
      </c>
      <c r="C908" t="s">
        <v>208</v>
      </c>
      <c r="D908">
        <v>36754326</v>
      </c>
      <c r="E908" t="s">
        <v>63</v>
      </c>
      <c r="F908" t="s">
        <v>2</v>
      </c>
      <c r="H908" s="1">
        <v>45456</v>
      </c>
      <c r="I908" s="1"/>
      <c r="J908" t="s">
        <v>221</v>
      </c>
      <c r="N908" t="s">
        <v>222</v>
      </c>
      <c r="O908" t="s">
        <v>17</v>
      </c>
      <c r="P908" t="s">
        <v>223</v>
      </c>
      <c r="Q908" t="s">
        <v>224</v>
      </c>
      <c r="R908" t="s">
        <v>67</v>
      </c>
      <c r="S908">
        <v>221119</v>
      </c>
      <c r="T908" t="s">
        <v>219</v>
      </c>
      <c r="U908" s="56" t="str">
        <f>IFERROR(VLOOKUP(H908,'FIN CAL LOOKUP'!A:J,7,1),"")</f>
        <v>JUN, FY24</v>
      </c>
      <c r="V908" s="56" t="str">
        <f>IFERROR(VLOOKUP(I908,'FIN CAL LOOKUP'!B:K,9,1),"")</f>
        <v/>
      </c>
      <c r="W908" s="56" t="str">
        <f>IFERROR(VLOOKUP(S908,'Active Employees '!B:R,17,0),"NA")</f>
        <v>IT</v>
      </c>
    </row>
    <row r="909" spans="1:23" x14ac:dyDescent="0.25">
      <c r="A909" t="s">
        <v>233</v>
      </c>
      <c r="B909" t="s">
        <v>234</v>
      </c>
      <c r="C909" t="s">
        <v>208</v>
      </c>
      <c r="D909">
        <v>36754326</v>
      </c>
      <c r="E909" t="s">
        <v>63</v>
      </c>
      <c r="F909" t="s">
        <v>29</v>
      </c>
      <c r="H909" s="1"/>
      <c r="I909" s="1"/>
      <c r="J909" t="s">
        <v>235</v>
      </c>
      <c r="N909" t="s">
        <v>151</v>
      </c>
      <c r="O909" t="s">
        <v>17</v>
      </c>
      <c r="P909" t="s">
        <v>236</v>
      </c>
      <c r="Q909" t="s">
        <v>237</v>
      </c>
      <c r="R909" t="s">
        <v>67</v>
      </c>
      <c r="S909">
        <v>338411</v>
      </c>
      <c r="T909" t="s">
        <v>233</v>
      </c>
      <c r="U909" s="56" t="str">
        <f>IFERROR(VLOOKUP(H909,'FIN CAL LOOKUP'!A:J,7,1),"")</f>
        <v/>
      </c>
      <c r="V909" s="56" t="str">
        <f>IFERROR(VLOOKUP(I909,'FIN CAL LOOKUP'!B:K,9,1),"")</f>
        <v/>
      </c>
      <c r="W909" s="56" t="str">
        <f>IFERROR(VLOOKUP(S909,'Active Employees '!B:R,17,0),"NA")</f>
        <v>IT</v>
      </c>
    </row>
    <row r="910" spans="1:23" x14ac:dyDescent="0.25">
      <c r="A910" t="s">
        <v>1483</v>
      </c>
      <c r="B910" t="s">
        <v>1484</v>
      </c>
      <c r="C910" t="s">
        <v>208</v>
      </c>
      <c r="D910">
        <v>36754326</v>
      </c>
      <c r="E910" t="s">
        <v>63</v>
      </c>
      <c r="F910" t="s">
        <v>29</v>
      </c>
      <c r="H910" s="1"/>
      <c r="I910" s="1"/>
      <c r="J910" t="s">
        <v>1485</v>
      </c>
      <c r="N910" t="s">
        <v>1486</v>
      </c>
      <c r="O910" t="s">
        <v>17</v>
      </c>
      <c r="P910" t="s">
        <v>143</v>
      </c>
      <c r="Q910" t="s">
        <v>754</v>
      </c>
      <c r="S910">
        <v>339409</v>
      </c>
      <c r="T910" t="s">
        <v>1483</v>
      </c>
      <c r="U910" s="56" t="str">
        <f>IFERROR(VLOOKUP(H910,'FIN CAL LOOKUP'!A:J,7,1),"")</f>
        <v/>
      </c>
      <c r="V910" s="56" t="str">
        <f>IFERROR(VLOOKUP(I910,'FIN CAL LOOKUP'!B:K,9,1),"")</f>
        <v/>
      </c>
      <c r="W910" s="56" t="str">
        <f>IFERROR(VLOOKUP(S910,'Active Employees '!B:R,17,0),"NA")</f>
        <v>IT</v>
      </c>
    </row>
    <row r="911" spans="1:23" x14ac:dyDescent="0.25">
      <c r="A911" t="s">
        <v>212</v>
      </c>
      <c r="B911" t="s">
        <v>1064</v>
      </c>
      <c r="C911" t="s">
        <v>208</v>
      </c>
      <c r="D911">
        <v>36754326</v>
      </c>
      <c r="E911" t="s">
        <v>63</v>
      </c>
      <c r="F911" t="s">
        <v>29</v>
      </c>
      <c r="H911" s="1"/>
      <c r="I911" s="1"/>
      <c r="J911" t="s">
        <v>1065</v>
      </c>
      <c r="N911" t="s">
        <v>1066</v>
      </c>
      <c r="O911" t="s">
        <v>17</v>
      </c>
      <c r="P911" t="s">
        <v>211</v>
      </c>
      <c r="Q911" t="s">
        <v>15479</v>
      </c>
      <c r="R911" t="s">
        <v>67</v>
      </c>
      <c r="S911">
        <v>236950</v>
      </c>
      <c r="T911" t="s">
        <v>212</v>
      </c>
      <c r="U911" s="56" t="str">
        <f>IFERROR(VLOOKUP(H911,'FIN CAL LOOKUP'!A:J,7,1),"")</f>
        <v/>
      </c>
      <c r="V911" s="56" t="str">
        <f>IFERROR(VLOOKUP(I911,'FIN CAL LOOKUP'!B:K,9,1),"")</f>
        <v/>
      </c>
      <c r="W911" s="56" t="str">
        <f>IFERROR(VLOOKUP(S911,'Active Employees '!B:R,17,0),"NA")</f>
        <v>IT</v>
      </c>
    </row>
    <row r="912" spans="1:23" x14ac:dyDescent="0.25">
      <c r="A912" t="s">
        <v>750</v>
      </c>
      <c r="B912" t="s">
        <v>751</v>
      </c>
      <c r="C912" t="s">
        <v>208</v>
      </c>
      <c r="D912">
        <v>36754326</v>
      </c>
      <c r="E912" t="s">
        <v>63</v>
      </c>
      <c r="F912" t="s">
        <v>29</v>
      </c>
      <c r="H912" s="1"/>
      <c r="I912" s="1"/>
      <c r="J912" t="s">
        <v>752</v>
      </c>
      <c r="N912" t="s">
        <v>753</v>
      </c>
      <c r="O912" t="s">
        <v>17</v>
      </c>
      <c r="P912" t="s">
        <v>143</v>
      </c>
      <c r="Q912" t="s">
        <v>754</v>
      </c>
      <c r="R912" t="s">
        <v>67</v>
      </c>
      <c r="S912">
        <v>200391</v>
      </c>
      <c r="T912" t="s">
        <v>750</v>
      </c>
      <c r="U912" s="56" t="str">
        <f>IFERROR(VLOOKUP(H912,'FIN CAL LOOKUP'!A:J,7,1),"")</f>
        <v/>
      </c>
      <c r="V912" s="56" t="str">
        <f>IFERROR(VLOOKUP(I912,'FIN CAL LOOKUP'!B:K,9,1),"")</f>
        <v/>
      </c>
      <c r="W912" s="56" t="str">
        <f>IFERROR(VLOOKUP(S912,'Active Employees '!B:R,17,0),"NA")</f>
        <v>IT</v>
      </c>
    </row>
    <row r="913" spans="1:23" x14ac:dyDescent="0.25">
      <c r="A913" t="s">
        <v>360</v>
      </c>
      <c r="B913" t="s">
        <v>361</v>
      </c>
      <c r="C913" t="s">
        <v>208</v>
      </c>
      <c r="D913">
        <v>36754326</v>
      </c>
      <c r="E913" t="s">
        <v>63</v>
      </c>
      <c r="F913" t="s">
        <v>29</v>
      </c>
      <c r="H913" s="1"/>
      <c r="I913" s="1"/>
      <c r="J913" t="s">
        <v>362</v>
      </c>
      <c r="N913" t="s">
        <v>363</v>
      </c>
      <c r="O913" t="s">
        <v>17</v>
      </c>
      <c r="P913" t="s">
        <v>152</v>
      </c>
      <c r="Q913" t="s">
        <v>15479</v>
      </c>
      <c r="R913" s="5" t="s">
        <v>67</v>
      </c>
      <c r="S913">
        <v>298082</v>
      </c>
      <c r="T913" t="s">
        <v>291</v>
      </c>
      <c r="U913" s="56" t="str">
        <f>IFERROR(VLOOKUP(H913,'FIN CAL LOOKUP'!A:J,7,1),"")</f>
        <v/>
      </c>
      <c r="V913" s="56" t="str">
        <f>IFERROR(VLOOKUP(I913,'FIN CAL LOOKUP'!B:K,9,1),"")</f>
        <v/>
      </c>
      <c r="W913" s="56" t="str">
        <f>IFERROR(VLOOKUP(S913,'Active Employees '!B:R,17,0),"NA")</f>
        <v>IT</v>
      </c>
    </row>
    <row r="914" spans="1:23" x14ac:dyDescent="0.25">
      <c r="A914" t="s">
        <v>1028</v>
      </c>
      <c r="B914" t="s">
        <v>1029</v>
      </c>
      <c r="C914" t="s">
        <v>208</v>
      </c>
      <c r="D914">
        <v>36754326</v>
      </c>
      <c r="E914" t="s">
        <v>63</v>
      </c>
      <c r="F914" t="s">
        <v>1</v>
      </c>
      <c r="G914" t="s">
        <v>69</v>
      </c>
      <c r="H914" s="1">
        <v>45173</v>
      </c>
      <c r="I914" s="1">
        <v>45476</v>
      </c>
      <c r="J914" t="s">
        <v>150</v>
      </c>
      <c r="N914" t="s">
        <v>1030</v>
      </c>
      <c r="O914" t="s">
        <v>17</v>
      </c>
      <c r="P914" t="s">
        <v>152</v>
      </c>
      <c r="Q914" t="s">
        <v>1074</v>
      </c>
      <c r="R914" t="s">
        <v>67</v>
      </c>
      <c r="S914">
        <v>324696</v>
      </c>
      <c r="T914" t="s">
        <v>1028</v>
      </c>
      <c r="U914" s="56" t="str">
        <f>IFERROR(VLOOKUP(H914,'FIN CAL LOOKUP'!A:J,7,1),"")</f>
        <v>SEP, FY24</v>
      </c>
      <c r="V914" s="56" t="str">
        <f>IFERROR(VLOOKUP(I914,'FIN CAL LOOKUP'!B:K,9,1),"")</f>
        <v>Q4, FY24</v>
      </c>
      <c r="W914" s="56" t="str">
        <f>IFERROR(VLOOKUP(S914,'Active Employees '!B:R,17,0),"NA")</f>
        <v>eCommerce &amp; Omni Channel</v>
      </c>
    </row>
    <row r="915" spans="1:23" x14ac:dyDescent="0.25">
      <c r="A915" t="s">
        <v>245</v>
      </c>
      <c r="B915" t="s">
        <v>328</v>
      </c>
      <c r="C915" t="s">
        <v>208</v>
      </c>
      <c r="D915">
        <v>36754326</v>
      </c>
      <c r="E915" t="s">
        <v>63</v>
      </c>
      <c r="F915" t="s">
        <v>29</v>
      </c>
      <c r="H915" s="1"/>
      <c r="I915" s="1"/>
      <c r="J915" t="s">
        <v>329</v>
      </c>
      <c r="N915" t="s">
        <v>330</v>
      </c>
      <c r="O915" t="s">
        <v>17</v>
      </c>
      <c r="P915" t="s">
        <v>223</v>
      </c>
      <c r="Q915" t="s">
        <v>224</v>
      </c>
      <c r="R915" s="5" t="s">
        <v>67</v>
      </c>
      <c r="S915">
        <v>231624</v>
      </c>
      <c r="T915" t="s">
        <v>245</v>
      </c>
      <c r="U915" s="56" t="str">
        <f>IFERROR(VLOOKUP(H915,'FIN CAL LOOKUP'!A:J,7,1),"")</f>
        <v/>
      </c>
      <c r="V915" s="56" t="str">
        <f>IFERROR(VLOOKUP(I915,'FIN CAL LOOKUP'!B:K,9,1),"")</f>
        <v/>
      </c>
      <c r="W915" s="56" t="str">
        <f>IFERROR(VLOOKUP(S915,'Active Employees '!B:R,17,0),"NA")</f>
        <v>IT</v>
      </c>
    </row>
    <row r="916" spans="1:23" x14ac:dyDescent="0.25">
      <c r="A916" t="s">
        <v>229</v>
      </c>
      <c r="B916" t="s">
        <v>230</v>
      </c>
      <c r="C916" t="s">
        <v>477</v>
      </c>
      <c r="D916">
        <v>36540174</v>
      </c>
      <c r="E916" t="s">
        <v>63</v>
      </c>
      <c r="F916" t="s">
        <v>29</v>
      </c>
      <c r="H916" s="1"/>
      <c r="I916" s="1"/>
      <c r="J916" t="s">
        <v>119</v>
      </c>
      <c r="N916" t="s">
        <v>231</v>
      </c>
      <c r="O916" t="s">
        <v>18</v>
      </c>
      <c r="P916" t="s">
        <v>109</v>
      </c>
      <c r="Q916" t="s">
        <v>232</v>
      </c>
      <c r="R916"/>
      <c r="S916">
        <v>316928</v>
      </c>
      <c r="U916" s="56" t="str">
        <f>IFERROR(VLOOKUP(H916,'FIN CAL LOOKUP'!A:J,7,1),"")</f>
        <v/>
      </c>
      <c r="V916" s="56" t="str">
        <f>IFERROR(VLOOKUP(I916,'FIN CAL LOOKUP'!B:K,9,1),"")</f>
        <v/>
      </c>
      <c r="W916" s="56" t="str">
        <f>IFERROR(VLOOKUP(S916,'Active Employees '!B:R,17,0),"NA")</f>
        <v>NA</v>
      </c>
    </row>
    <row r="917" spans="1:23" x14ac:dyDescent="0.25">
      <c r="A917" t="s">
        <v>105</v>
      </c>
      <c r="B917" t="s">
        <v>106</v>
      </c>
      <c r="C917" t="s">
        <v>477</v>
      </c>
      <c r="D917">
        <v>36540174</v>
      </c>
      <c r="E917" t="s">
        <v>63</v>
      </c>
      <c r="F917" t="s">
        <v>29</v>
      </c>
      <c r="H917" s="1"/>
      <c r="I917" s="1"/>
      <c r="J917" t="s">
        <v>107</v>
      </c>
      <c r="N917" t="s">
        <v>108</v>
      </c>
      <c r="O917" t="s">
        <v>18</v>
      </c>
      <c r="P917" t="s">
        <v>109</v>
      </c>
      <c r="R917" s="5" t="s">
        <v>67</v>
      </c>
      <c r="S917">
        <v>335615</v>
      </c>
      <c r="U917" s="56" t="str">
        <f>IFERROR(VLOOKUP(H917,'FIN CAL LOOKUP'!A:J,7,1),"")</f>
        <v/>
      </c>
      <c r="V917" s="56" t="str">
        <f>IFERROR(VLOOKUP(I917,'FIN CAL LOOKUP'!B:K,9,1),"")</f>
        <v/>
      </c>
      <c r="W917" s="56" t="str">
        <f>IFERROR(VLOOKUP(S917,'Active Employees '!B:R,17,0),"NA")</f>
        <v>Marketing</v>
      </c>
    </row>
    <row r="918" spans="1:23" x14ac:dyDescent="0.25">
      <c r="A918" t="s">
        <v>470</v>
      </c>
      <c r="B918" t="s">
        <v>471</v>
      </c>
      <c r="C918" t="s">
        <v>477</v>
      </c>
      <c r="D918">
        <v>36540174</v>
      </c>
      <c r="E918" t="s">
        <v>63</v>
      </c>
      <c r="F918" t="s">
        <v>1</v>
      </c>
      <c r="G918" t="s">
        <v>69</v>
      </c>
      <c r="H918" s="1">
        <v>45504</v>
      </c>
      <c r="I918" s="1">
        <v>45504</v>
      </c>
      <c r="J918" t="s">
        <v>322</v>
      </c>
      <c r="N918" t="s">
        <v>108</v>
      </c>
      <c r="O918" t="s">
        <v>18</v>
      </c>
      <c r="P918" t="s">
        <v>109</v>
      </c>
      <c r="Q918" t="s">
        <v>121</v>
      </c>
      <c r="R918" t="s">
        <v>67</v>
      </c>
      <c r="S918">
        <v>298647</v>
      </c>
      <c r="T918" t="s">
        <v>470</v>
      </c>
      <c r="U918" s="56" t="str">
        <f>IFERROR(VLOOKUP(H918,'FIN CAL LOOKUP'!A:J,7,1),"")</f>
        <v>AUG, FY25</v>
      </c>
      <c r="V918" s="56" t="str">
        <f>IFERROR(VLOOKUP(I918,'FIN CAL LOOKUP'!B:K,9,1),"")</f>
        <v>Q1, FY25</v>
      </c>
      <c r="W918" s="56" t="str">
        <f>IFERROR(VLOOKUP(S918,'Active Employees '!B:R,17,0),"NA")</f>
        <v>Marketing</v>
      </c>
    </row>
    <row r="919" spans="1:23" x14ac:dyDescent="0.25">
      <c r="A919" t="s">
        <v>316</v>
      </c>
      <c r="B919" t="s">
        <v>317</v>
      </c>
      <c r="C919" t="s">
        <v>477</v>
      </c>
      <c r="D919">
        <v>36540174</v>
      </c>
      <c r="E919" t="s">
        <v>63</v>
      </c>
      <c r="F919" t="s">
        <v>29</v>
      </c>
      <c r="H919" s="1"/>
      <c r="I919" s="1"/>
      <c r="J919" t="s">
        <v>119</v>
      </c>
      <c r="N919" t="s">
        <v>318</v>
      </c>
      <c r="O919" t="s">
        <v>18</v>
      </c>
      <c r="P919" t="s">
        <v>109</v>
      </c>
      <c r="Q919" t="s">
        <v>121</v>
      </c>
      <c r="R919" t="s">
        <v>67</v>
      </c>
      <c r="S919">
        <v>305854</v>
      </c>
      <c r="T919" t="s">
        <v>319</v>
      </c>
      <c r="U919" s="56" t="str">
        <f>IFERROR(VLOOKUP(H919,'FIN CAL LOOKUP'!A:J,7,1),"")</f>
        <v/>
      </c>
      <c r="V919" s="56" t="str">
        <f>IFERROR(VLOOKUP(I919,'FIN CAL LOOKUP'!B:K,9,1),"")</f>
        <v/>
      </c>
      <c r="W919" s="56" t="str">
        <f>IFERROR(VLOOKUP(S919,'Active Employees '!B:R,17,0),"NA")</f>
        <v>Marketing</v>
      </c>
    </row>
    <row r="920" spans="1:23" x14ac:dyDescent="0.25">
      <c r="A920" t="s">
        <v>117</v>
      </c>
      <c r="B920" t="s">
        <v>118</v>
      </c>
      <c r="C920" t="s">
        <v>477</v>
      </c>
      <c r="D920">
        <v>36540174</v>
      </c>
      <c r="E920" t="s">
        <v>63</v>
      </c>
      <c r="F920" t="s">
        <v>29</v>
      </c>
      <c r="H920" s="1"/>
      <c r="I920" s="1"/>
      <c r="J920" t="s">
        <v>119</v>
      </c>
      <c r="N920" t="s">
        <v>120</v>
      </c>
      <c r="O920" t="s">
        <v>18</v>
      </c>
      <c r="P920" t="s">
        <v>109</v>
      </c>
      <c r="Q920" t="s">
        <v>121</v>
      </c>
      <c r="R920" t="s">
        <v>67</v>
      </c>
      <c r="S920">
        <v>239765</v>
      </c>
      <c r="T920" t="s">
        <v>117</v>
      </c>
      <c r="U920" s="56" t="str">
        <f>IFERROR(VLOOKUP(H920,'FIN CAL LOOKUP'!A:J,7,1),"")</f>
        <v/>
      </c>
      <c r="V920" s="56" t="str">
        <f>IFERROR(VLOOKUP(I920,'FIN CAL LOOKUP'!B:K,9,1),"")</f>
        <v/>
      </c>
      <c r="W920" s="56" t="str">
        <f>IFERROR(VLOOKUP(S920,'Active Employees '!B:R,17,0),"NA")</f>
        <v>Marketing</v>
      </c>
    </row>
    <row r="921" spans="1:23" x14ac:dyDescent="0.25">
      <c r="A921" t="s">
        <v>320</v>
      </c>
      <c r="B921" t="s">
        <v>321</v>
      </c>
      <c r="C921" t="s">
        <v>477</v>
      </c>
      <c r="D921">
        <v>36540174</v>
      </c>
      <c r="E921" t="s">
        <v>63</v>
      </c>
      <c r="F921" t="s">
        <v>29</v>
      </c>
      <c r="H921" s="1"/>
      <c r="I921" s="1"/>
      <c r="J921" t="s">
        <v>322</v>
      </c>
      <c r="N921" t="s">
        <v>108</v>
      </c>
      <c r="O921" t="s">
        <v>18</v>
      </c>
      <c r="P921" t="s">
        <v>109</v>
      </c>
      <c r="Q921" t="s">
        <v>121</v>
      </c>
      <c r="R921" t="s">
        <v>67</v>
      </c>
      <c r="S921">
        <v>329907</v>
      </c>
      <c r="T921" t="s">
        <v>320</v>
      </c>
      <c r="U921" s="56" t="str">
        <f>IFERROR(VLOOKUP(H921,'FIN CAL LOOKUP'!A:J,7,1),"")</f>
        <v/>
      </c>
      <c r="V921" s="56" t="str">
        <f>IFERROR(VLOOKUP(I921,'FIN CAL LOOKUP'!B:K,9,1),"")</f>
        <v/>
      </c>
      <c r="W921" s="56" t="str">
        <f>IFERROR(VLOOKUP(S921,'Active Employees '!B:R,17,0),"NA")</f>
        <v>Marketing</v>
      </c>
    </row>
    <row r="922" spans="1:23" x14ac:dyDescent="0.25">
      <c r="A922" t="s">
        <v>232</v>
      </c>
      <c r="B922" t="s">
        <v>413</v>
      </c>
      <c r="C922" t="s">
        <v>477</v>
      </c>
      <c r="D922">
        <v>36540174</v>
      </c>
      <c r="E922" t="s">
        <v>63</v>
      </c>
      <c r="F922" t="s">
        <v>29</v>
      </c>
      <c r="H922" s="1"/>
      <c r="I922" s="1"/>
      <c r="J922" t="s">
        <v>404</v>
      </c>
      <c r="N922" t="s">
        <v>414</v>
      </c>
      <c r="O922" t="s">
        <v>18</v>
      </c>
      <c r="P922" t="s">
        <v>109</v>
      </c>
      <c r="Q922" t="s">
        <v>395</v>
      </c>
      <c r="R922" t="s">
        <v>67</v>
      </c>
      <c r="S922">
        <v>305365</v>
      </c>
      <c r="T922" t="s">
        <v>232</v>
      </c>
      <c r="U922" s="56" t="str">
        <f>IFERROR(VLOOKUP(H922,'FIN CAL LOOKUP'!A:J,7,1),"")</f>
        <v/>
      </c>
      <c r="V922" s="56" t="str">
        <f>IFERROR(VLOOKUP(I922,'FIN CAL LOOKUP'!B:K,9,1),"")</f>
        <v/>
      </c>
      <c r="W922" s="56" t="str">
        <f>IFERROR(VLOOKUP(S922,'Active Employees '!B:R,17,0),"NA")</f>
        <v>Marketing</v>
      </c>
    </row>
    <row r="923" spans="1:23" x14ac:dyDescent="0.25">
      <c r="A923" t="s">
        <v>415</v>
      </c>
      <c r="B923" t="s">
        <v>416</v>
      </c>
      <c r="C923" t="s">
        <v>477</v>
      </c>
      <c r="D923">
        <v>36540174</v>
      </c>
      <c r="E923" t="s">
        <v>63</v>
      </c>
      <c r="F923" t="s">
        <v>29</v>
      </c>
      <c r="H923" s="1"/>
      <c r="I923" s="1"/>
      <c r="J923" t="s">
        <v>322</v>
      </c>
      <c r="N923" t="s">
        <v>417</v>
      </c>
      <c r="O923" t="s">
        <v>18</v>
      </c>
      <c r="P923" t="s">
        <v>468</v>
      </c>
      <c r="Q923" t="s">
        <v>418</v>
      </c>
      <c r="R923" t="s">
        <v>67</v>
      </c>
      <c r="S923">
        <v>337278</v>
      </c>
      <c r="T923" t="s">
        <v>415</v>
      </c>
      <c r="U923" s="56" t="str">
        <f>IFERROR(VLOOKUP(H923,'FIN CAL LOOKUP'!A:J,7,1),"")</f>
        <v/>
      </c>
      <c r="V923" s="56" t="str">
        <f>IFERROR(VLOOKUP(I923,'FIN CAL LOOKUP'!B:K,9,1),"")</f>
        <v/>
      </c>
      <c r="W923" s="56" t="str">
        <f>IFERROR(VLOOKUP(S923,'Active Employees '!B:R,17,0),"NA")</f>
        <v>Marketing</v>
      </c>
    </row>
    <row r="924" spans="1:23" x14ac:dyDescent="0.25">
      <c r="A924" t="s">
        <v>432</v>
      </c>
      <c r="B924" t="s">
        <v>433</v>
      </c>
      <c r="C924" t="s">
        <v>477</v>
      </c>
      <c r="D924">
        <v>36540174</v>
      </c>
      <c r="E924" t="s">
        <v>63</v>
      </c>
      <c r="F924" t="s">
        <v>29</v>
      </c>
      <c r="H924" s="1"/>
      <c r="I924" s="1"/>
      <c r="J924" t="s">
        <v>404</v>
      </c>
      <c r="N924" t="s">
        <v>434</v>
      </c>
      <c r="O924" t="s">
        <v>18</v>
      </c>
      <c r="P924" t="s">
        <v>109</v>
      </c>
      <c r="Q924" t="s">
        <v>380</v>
      </c>
      <c r="R924" t="s">
        <v>67</v>
      </c>
      <c r="S924">
        <v>239177</v>
      </c>
      <c r="T924" t="s">
        <v>432</v>
      </c>
      <c r="U924" s="56" t="str">
        <f>IFERROR(VLOOKUP(H924,'FIN CAL LOOKUP'!A:J,7,1),"")</f>
        <v/>
      </c>
      <c r="V924" s="56" t="str">
        <f>IFERROR(VLOOKUP(I924,'FIN CAL LOOKUP'!B:K,9,1),"")</f>
        <v/>
      </c>
      <c r="W924" s="56" t="str">
        <f>IFERROR(VLOOKUP(S924,'Active Employees '!B:R,17,0),"NA")</f>
        <v>Marketing</v>
      </c>
    </row>
    <row r="925" spans="1:23" x14ac:dyDescent="0.25">
      <c r="A925" t="s">
        <v>408</v>
      </c>
      <c r="B925" t="s">
        <v>409</v>
      </c>
      <c r="C925" t="s">
        <v>477</v>
      </c>
      <c r="D925">
        <v>36540174</v>
      </c>
      <c r="E925" t="s">
        <v>63</v>
      </c>
      <c r="F925" t="s">
        <v>29</v>
      </c>
      <c r="H925" s="1"/>
      <c r="I925" s="1"/>
      <c r="J925" t="s">
        <v>119</v>
      </c>
      <c r="N925" t="s">
        <v>231</v>
      </c>
      <c r="O925" t="s">
        <v>18</v>
      </c>
      <c r="P925" t="s">
        <v>109</v>
      </c>
      <c r="Q925" t="s">
        <v>15428</v>
      </c>
      <c r="R925" t="s">
        <v>67</v>
      </c>
      <c r="S925">
        <v>323983</v>
      </c>
      <c r="T925" t="s">
        <v>408</v>
      </c>
      <c r="U925" s="56" t="str">
        <f>IFERROR(VLOOKUP(H925,'FIN CAL LOOKUP'!A:J,7,1),"")</f>
        <v/>
      </c>
      <c r="V925" s="56" t="str">
        <f>IFERROR(VLOOKUP(I925,'FIN CAL LOOKUP'!B:K,9,1),"")</f>
        <v/>
      </c>
      <c r="W925" s="56" t="str">
        <f>IFERROR(VLOOKUP(S925,'Active Employees '!B:R,17,0),"NA")</f>
        <v>Marketing</v>
      </c>
    </row>
    <row r="926" spans="1:23" x14ac:dyDescent="0.25">
      <c r="A926" t="s">
        <v>121</v>
      </c>
      <c r="B926" t="s">
        <v>378</v>
      </c>
      <c r="C926" t="s">
        <v>477</v>
      </c>
      <c r="D926">
        <v>36540174</v>
      </c>
      <c r="E926" t="s">
        <v>63</v>
      </c>
      <c r="F926" t="s">
        <v>29</v>
      </c>
      <c r="H926" s="1"/>
      <c r="I926" s="1"/>
      <c r="J926" t="s">
        <v>322</v>
      </c>
      <c r="N926" t="s">
        <v>379</v>
      </c>
      <c r="O926" t="s">
        <v>18</v>
      </c>
      <c r="P926" t="s">
        <v>109</v>
      </c>
      <c r="Q926" t="s">
        <v>380</v>
      </c>
      <c r="R926" t="s">
        <v>67</v>
      </c>
      <c r="S926">
        <v>330016</v>
      </c>
      <c r="T926" t="s">
        <v>121</v>
      </c>
      <c r="U926" s="56" t="str">
        <f>IFERROR(VLOOKUP(H926,'FIN CAL LOOKUP'!A:J,7,1),"")</f>
        <v/>
      </c>
      <c r="V926" s="56" t="str">
        <f>IFERROR(VLOOKUP(I926,'FIN CAL LOOKUP'!B:K,9,1),"")</f>
        <v/>
      </c>
      <c r="W926" s="56" t="str">
        <f>IFERROR(VLOOKUP(S926,'Active Employees '!B:R,17,0),"NA")</f>
        <v>Marketing</v>
      </c>
    </row>
    <row r="927" spans="1:23" x14ac:dyDescent="0.25">
      <c r="A927" t="s">
        <v>402</v>
      </c>
      <c r="B927" t="s">
        <v>403</v>
      </c>
      <c r="C927" t="s">
        <v>477</v>
      </c>
      <c r="D927">
        <v>36540174</v>
      </c>
      <c r="E927" t="s">
        <v>63</v>
      </c>
      <c r="F927" t="s">
        <v>29</v>
      </c>
      <c r="H927" s="1"/>
      <c r="I927" s="1"/>
      <c r="J927" t="s">
        <v>404</v>
      </c>
      <c r="N927" t="s">
        <v>405</v>
      </c>
      <c r="O927" t="s">
        <v>18</v>
      </c>
      <c r="P927" t="s">
        <v>109</v>
      </c>
      <c r="Q927" t="s">
        <v>380</v>
      </c>
      <c r="R927" t="s">
        <v>67</v>
      </c>
      <c r="S927">
        <v>316728</v>
      </c>
      <c r="T927" t="s">
        <v>354</v>
      </c>
      <c r="U927" s="56" t="str">
        <f>IFERROR(VLOOKUP(H927,'FIN CAL LOOKUP'!A:J,7,1),"")</f>
        <v/>
      </c>
      <c r="V927" s="56" t="str">
        <f>IFERROR(VLOOKUP(I927,'FIN CAL LOOKUP'!B:K,9,1),"")</f>
        <v/>
      </c>
      <c r="W927" s="56" t="str">
        <f>IFERROR(VLOOKUP(S927,'Active Employees '!B:R,17,0),"NA")</f>
        <v>Marketing</v>
      </c>
    </row>
    <row r="928" spans="1:23" x14ac:dyDescent="0.25">
      <c r="A928" t="s">
        <v>1168</v>
      </c>
      <c r="B928" t="s">
        <v>1169</v>
      </c>
      <c r="C928" t="s">
        <v>1154</v>
      </c>
      <c r="D928">
        <v>36529807</v>
      </c>
      <c r="E928" t="s">
        <v>63</v>
      </c>
      <c r="F928" t="s">
        <v>29</v>
      </c>
      <c r="H928" s="1"/>
      <c r="I928" s="1"/>
      <c r="J928" t="s">
        <v>282</v>
      </c>
      <c r="O928" t="s">
        <v>23</v>
      </c>
      <c r="P928" t="s">
        <v>283</v>
      </c>
      <c r="Q928" t="s">
        <v>284</v>
      </c>
      <c r="R928"/>
      <c r="S928">
        <v>235855</v>
      </c>
      <c r="U928" s="56" t="str">
        <f>IFERROR(VLOOKUP(H928,'FIN CAL LOOKUP'!A:J,7,1),"")</f>
        <v/>
      </c>
      <c r="V928" s="56" t="str">
        <f>IFERROR(VLOOKUP(I928,'FIN CAL LOOKUP'!B:K,9,1),"")</f>
        <v/>
      </c>
      <c r="W928" s="56" t="str">
        <f>IFERROR(VLOOKUP(S928,'Active Employees '!B:R,17,0),"NA")</f>
        <v>Supply Chain</v>
      </c>
    </row>
    <row r="929" spans="1:23" x14ac:dyDescent="0.25">
      <c r="A929" t="s">
        <v>1155</v>
      </c>
      <c r="B929" t="s">
        <v>1156</v>
      </c>
      <c r="C929" t="s">
        <v>1154</v>
      </c>
      <c r="D929">
        <v>36529807</v>
      </c>
      <c r="E929" t="s">
        <v>63</v>
      </c>
      <c r="F929" t="s">
        <v>29</v>
      </c>
      <c r="H929" s="1"/>
      <c r="I929" s="1"/>
      <c r="J929" t="s">
        <v>282</v>
      </c>
      <c r="O929" t="s">
        <v>23</v>
      </c>
      <c r="P929" t="s">
        <v>283</v>
      </c>
      <c r="Q929" t="s">
        <v>284</v>
      </c>
      <c r="R929"/>
      <c r="S929">
        <v>309129</v>
      </c>
      <c r="U929" s="56" t="str">
        <f>IFERROR(VLOOKUP(H929,'FIN CAL LOOKUP'!A:J,7,1),"")</f>
        <v/>
      </c>
      <c r="V929" s="56" t="str">
        <f>IFERROR(VLOOKUP(I929,'FIN CAL LOOKUP'!B:K,9,1),"")</f>
        <v/>
      </c>
      <c r="W929" s="56" t="str">
        <f>IFERROR(VLOOKUP(S929,'Active Employees '!B:R,17,0),"NA")</f>
        <v>Supply Chain</v>
      </c>
    </row>
    <row r="930" spans="1:23" x14ac:dyDescent="0.25">
      <c r="A930" t="s">
        <v>1161</v>
      </c>
      <c r="B930" t="s">
        <v>1162</v>
      </c>
      <c r="C930" t="s">
        <v>1154</v>
      </c>
      <c r="D930">
        <v>36529807</v>
      </c>
      <c r="E930" t="s">
        <v>63</v>
      </c>
      <c r="F930" t="s">
        <v>29</v>
      </c>
      <c r="H930" s="1"/>
      <c r="I930" s="1"/>
      <c r="J930" t="s">
        <v>282</v>
      </c>
      <c r="O930" t="s">
        <v>23</v>
      </c>
      <c r="P930" t="s">
        <v>23</v>
      </c>
      <c r="Q930" t="s">
        <v>284</v>
      </c>
      <c r="R930"/>
      <c r="S930">
        <v>321134</v>
      </c>
      <c r="U930" s="56" t="str">
        <f>IFERROR(VLOOKUP(H930,'FIN CAL LOOKUP'!A:J,7,1),"")</f>
        <v/>
      </c>
      <c r="V930" s="56" t="str">
        <f>IFERROR(VLOOKUP(I930,'FIN CAL LOOKUP'!B:K,9,1),"")</f>
        <v/>
      </c>
      <c r="W930" s="56" t="str">
        <f>IFERROR(VLOOKUP(S930,'Active Employees '!B:R,17,0),"NA")</f>
        <v>Supply Chain</v>
      </c>
    </row>
    <row r="931" spans="1:23" x14ac:dyDescent="0.25">
      <c r="A931" t="s">
        <v>1163</v>
      </c>
      <c r="B931" t="s">
        <v>1164</v>
      </c>
      <c r="C931" t="s">
        <v>1154</v>
      </c>
      <c r="D931">
        <v>36529807</v>
      </c>
      <c r="E931" t="s">
        <v>63</v>
      </c>
      <c r="F931" t="s">
        <v>29</v>
      </c>
      <c r="H931" s="1"/>
      <c r="I931" s="1"/>
      <c r="J931" t="s">
        <v>282</v>
      </c>
      <c r="O931" t="s">
        <v>23</v>
      </c>
      <c r="P931" t="s">
        <v>283</v>
      </c>
      <c r="Q931" t="s">
        <v>284</v>
      </c>
      <c r="R931"/>
      <c r="S931">
        <v>309150</v>
      </c>
      <c r="U931" s="56" t="str">
        <f>IFERROR(VLOOKUP(H931,'FIN CAL LOOKUP'!A:J,7,1),"")</f>
        <v/>
      </c>
      <c r="V931" s="56" t="str">
        <f>IFERROR(VLOOKUP(I931,'FIN CAL LOOKUP'!B:K,9,1),"")</f>
        <v/>
      </c>
      <c r="W931" s="56" t="str">
        <f>IFERROR(VLOOKUP(S931,'Active Employees '!B:R,17,0),"NA")</f>
        <v>Supply Chain</v>
      </c>
    </row>
    <row r="932" spans="1:23" x14ac:dyDescent="0.25">
      <c r="A932" t="s">
        <v>279</v>
      </c>
      <c r="B932" t="s">
        <v>280</v>
      </c>
      <c r="C932" t="s">
        <v>1154</v>
      </c>
      <c r="D932">
        <v>36529807</v>
      </c>
      <c r="E932" t="s">
        <v>63</v>
      </c>
      <c r="F932" t="s">
        <v>1</v>
      </c>
      <c r="G932" t="s">
        <v>69</v>
      </c>
      <c r="H932" s="1">
        <v>45721</v>
      </c>
      <c r="I932" s="1">
        <v>45721</v>
      </c>
      <c r="J932" t="s">
        <v>282</v>
      </c>
      <c r="O932" t="s">
        <v>23</v>
      </c>
      <c r="P932" t="s">
        <v>283</v>
      </c>
      <c r="Q932" t="s">
        <v>284</v>
      </c>
      <c r="R932"/>
      <c r="S932">
        <v>321097</v>
      </c>
      <c r="U932" s="56" t="str">
        <f>IFERROR(VLOOKUP(H932,'FIN CAL LOOKUP'!A:J,7,1),"")</f>
        <v>MAR, FY25</v>
      </c>
      <c r="V932" s="56" t="str">
        <f>IFERROR(VLOOKUP(I932,'FIN CAL LOOKUP'!B:K,9,1),"")</f>
        <v>Q3, FY25</v>
      </c>
      <c r="W932" s="56" t="str">
        <f>IFERROR(VLOOKUP(S932,'Active Employees '!B:R,17,0),"NA")</f>
        <v>Supply Chain</v>
      </c>
    </row>
    <row r="933" spans="1:23" x14ac:dyDescent="0.25">
      <c r="A933" t="s">
        <v>1152</v>
      </c>
      <c r="B933" t="s">
        <v>1153</v>
      </c>
      <c r="C933" t="s">
        <v>1154</v>
      </c>
      <c r="D933">
        <v>36529807</v>
      </c>
      <c r="E933" t="s">
        <v>63</v>
      </c>
      <c r="F933" t="s">
        <v>2</v>
      </c>
      <c r="H933" s="1">
        <v>45432</v>
      </c>
      <c r="I933" s="1"/>
      <c r="J933" t="s">
        <v>282</v>
      </c>
      <c r="O933" t="s">
        <v>23</v>
      </c>
      <c r="P933" t="s">
        <v>283</v>
      </c>
      <c r="Q933" t="s">
        <v>284</v>
      </c>
      <c r="R933"/>
      <c r="S933">
        <v>319724</v>
      </c>
      <c r="U933" s="56" t="str">
        <f>IFERROR(VLOOKUP(H933,'FIN CAL LOOKUP'!A:J,7,1),"")</f>
        <v>MAY, FY24</v>
      </c>
      <c r="V933" s="56" t="str">
        <f>IFERROR(VLOOKUP(I933,'FIN CAL LOOKUP'!B:K,9,1),"")</f>
        <v/>
      </c>
      <c r="W933" s="56" t="str">
        <f>IFERROR(VLOOKUP(S933,'Active Employees '!B:R,17,0),"NA")</f>
        <v>Supply Chain</v>
      </c>
    </row>
    <row r="934" spans="1:23" x14ac:dyDescent="0.25">
      <c r="A934" t="s">
        <v>1159</v>
      </c>
      <c r="B934" t="s">
        <v>1160</v>
      </c>
      <c r="C934" t="s">
        <v>1154</v>
      </c>
      <c r="D934">
        <v>36529807</v>
      </c>
      <c r="E934" t="s">
        <v>63</v>
      </c>
      <c r="F934" t="s">
        <v>29</v>
      </c>
      <c r="H934" s="1"/>
      <c r="I934" s="1"/>
      <c r="J934" t="s">
        <v>282</v>
      </c>
      <c r="O934" t="s">
        <v>23</v>
      </c>
      <c r="P934" t="s">
        <v>283</v>
      </c>
      <c r="Q934" t="s">
        <v>284</v>
      </c>
      <c r="R934"/>
      <c r="S934">
        <v>309149</v>
      </c>
      <c r="U934" s="56" t="str">
        <f>IFERROR(VLOOKUP(H934,'FIN CAL LOOKUP'!A:J,7,1),"")</f>
        <v/>
      </c>
      <c r="V934" s="56" t="str">
        <f>IFERROR(VLOOKUP(I934,'FIN CAL LOOKUP'!B:K,9,1),"")</f>
        <v/>
      </c>
      <c r="W934" s="56" t="str">
        <f>IFERROR(VLOOKUP(S934,'Active Employees '!B:R,17,0),"NA")</f>
        <v>Supply Chain</v>
      </c>
    </row>
    <row r="935" spans="1:23" x14ac:dyDescent="0.25">
      <c r="A935" t="s">
        <v>1157</v>
      </c>
      <c r="B935" t="s">
        <v>1158</v>
      </c>
      <c r="C935" t="s">
        <v>1154</v>
      </c>
      <c r="D935">
        <v>36529807</v>
      </c>
      <c r="E935" t="s">
        <v>63</v>
      </c>
      <c r="F935" t="s">
        <v>29</v>
      </c>
      <c r="H935" s="1"/>
      <c r="I935" s="1"/>
      <c r="J935" t="s">
        <v>282</v>
      </c>
      <c r="O935" t="s">
        <v>23</v>
      </c>
      <c r="P935" t="s">
        <v>283</v>
      </c>
      <c r="Q935" t="s">
        <v>284</v>
      </c>
      <c r="R935"/>
      <c r="S935">
        <v>309128</v>
      </c>
      <c r="U935" s="56" t="str">
        <f>IFERROR(VLOOKUP(H935,'FIN CAL LOOKUP'!A:J,7,1),"")</f>
        <v/>
      </c>
      <c r="V935" s="56" t="str">
        <f>IFERROR(VLOOKUP(I935,'FIN CAL LOOKUP'!B:K,9,1),"")</f>
        <v/>
      </c>
      <c r="W935" s="56" t="str">
        <f>IFERROR(VLOOKUP(S935,'Active Employees '!B:R,17,0),"NA")</f>
        <v>Supply Chain</v>
      </c>
    </row>
    <row r="936" spans="1:23" x14ac:dyDescent="0.25">
      <c r="A936" t="s">
        <v>825</v>
      </c>
      <c r="B936" t="s">
        <v>826</v>
      </c>
      <c r="C936" t="s">
        <v>1154</v>
      </c>
      <c r="D936">
        <v>36529807</v>
      </c>
      <c r="E936" t="s">
        <v>63</v>
      </c>
      <c r="F936" t="s">
        <v>29</v>
      </c>
      <c r="H936" s="1"/>
      <c r="I936" s="1"/>
      <c r="J936" t="s">
        <v>827</v>
      </c>
      <c r="O936" t="s">
        <v>23</v>
      </c>
      <c r="P936" t="s">
        <v>23</v>
      </c>
      <c r="Q936" t="s">
        <v>284</v>
      </c>
      <c r="R936"/>
      <c r="S936">
        <v>309140</v>
      </c>
      <c r="U936" s="56" t="str">
        <f>IFERROR(VLOOKUP(H936,'FIN CAL LOOKUP'!A:J,7,1),"")</f>
        <v/>
      </c>
      <c r="V936" s="56" t="str">
        <f>IFERROR(VLOOKUP(I936,'FIN CAL LOOKUP'!B:K,9,1),"")</f>
        <v/>
      </c>
      <c r="W936" s="56" t="str">
        <f>IFERROR(VLOOKUP(S936,'Active Employees '!B:R,17,0),"NA")</f>
        <v>Supply Chain</v>
      </c>
    </row>
    <row r="937" spans="1:23" x14ac:dyDescent="0.25">
      <c r="A937" t="s">
        <v>1165</v>
      </c>
      <c r="B937" t="s">
        <v>1166</v>
      </c>
      <c r="C937" t="s">
        <v>1154</v>
      </c>
      <c r="D937">
        <v>36529807</v>
      </c>
      <c r="E937" t="s">
        <v>63</v>
      </c>
      <c r="F937" t="s">
        <v>1</v>
      </c>
      <c r="G937" t="s">
        <v>69</v>
      </c>
      <c r="H937" s="1">
        <v>45834</v>
      </c>
      <c r="I937" s="1">
        <v>45835</v>
      </c>
      <c r="J937" t="s">
        <v>282</v>
      </c>
      <c r="N937" t="s">
        <v>1167</v>
      </c>
      <c r="O937" t="s">
        <v>23</v>
      </c>
      <c r="P937" t="s">
        <v>805</v>
      </c>
      <c r="Q937" t="s">
        <v>869</v>
      </c>
      <c r="R937" t="s">
        <v>67</v>
      </c>
      <c r="S937">
        <v>309125</v>
      </c>
      <c r="T937" t="s">
        <v>1165</v>
      </c>
      <c r="U937" s="56" t="str">
        <f>IFERROR(VLOOKUP(H937,'FIN CAL LOOKUP'!A:J,7,1),"")</f>
        <v>JUN, FY25</v>
      </c>
      <c r="V937" s="56" t="str">
        <f>IFERROR(VLOOKUP(I937,'FIN CAL LOOKUP'!B:K,9,1),"")</f>
        <v>Q4, FY25</v>
      </c>
      <c r="W937" s="56" t="str">
        <f>IFERROR(VLOOKUP(S937,'Active Employees '!B:R,17,0),"NA")</f>
        <v>Supply Chain</v>
      </c>
    </row>
    <row r="938" spans="1:23" x14ac:dyDescent="0.25">
      <c r="A938" t="s">
        <v>1170</v>
      </c>
      <c r="B938" t="s">
        <v>1171</v>
      </c>
      <c r="C938" t="s">
        <v>1154</v>
      </c>
      <c r="D938">
        <v>36529807</v>
      </c>
      <c r="E938" t="s">
        <v>63</v>
      </c>
      <c r="F938" t="s">
        <v>29</v>
      </c>
      <c r="H938" s="1"/>
      <c r="I938" s="1"/>
      <c r="J938" t="s">
        <v>827</v>
      </c>
      <c r="N938" t="s">
        <v>1172</v>
      </c>
      <c r="O938" t="s">
        <v>23</v>
      </c>
      <c r="P938" t="s">
        <v>814</v>
      </c>
      <c r="Q938" t="s">
        <v>284</v>
      </c>
      <c r="R938" t="s">
        <v>67</v>
      </c>
      <c r="S938">
        <v>209050</v>
      </c>
      <c r="T938" t="s">
        <v>1170</v>
      </c>
      <c r="U938" s="56" t="str">
        <f>IFERROR(VLOOKUP(H938,'FIN CAL LOOKUP'!A:J,7,1),"")</f>
        <v/>
      </c>
      <c r="V938" s="56" t="str">
        <f>IFERROR(VLOOKUP(I938,'FIN CAL LOOKUP'!B:K,9,1),"")</f>
        <v/>
      </c>
      <c r="W938" s="56" t="str">
        <f>IFERROR(VLOOKUP(S938,'Active Employees '!B:R,17,0),"NA")</f>
        <v>Supply Chain</v>
      </c>
    </row>
    <row r="939" spans="1:23" x14ac:dyDescent="0.25">
      <c r="A939" t="s">
        <v>872</v>
      </c>
      <c r="B939" t="s">
        <v>873</v>
      </c>
      <c r="C939" t="s">
        <v>1154</v>
      </c>
      <c r="D939">
        <v>36529807</v>
      </c>
      <c r="E939" t="s">
        <v>63</v>
      </c>
      <c r="F939" t="s">
        <v>29</v>
      </c>
      <c r="H939" s="1"/>
      <c r="I939" s="1"/>
      <c r="J939" t="s">
        <v>827</v>
      </c>
      <c r="N939" t="s">
        <v>874</v>
      </c>
      <c r="O939" t="s">
        <v>23</v>
      </c>
      <c r="P939" t="s">
        <v>814</v>
      </c>
      <c r="Q939" t="s">
        <v>862</v>
      </c>
      <c r="R939" t="s">
        <v>67</v>
      </c>
      <c r="S939">
        <v>322463</v>
      </c>
      <c r="T939" t="s">
        <v>284</v>
      </c>
      <c r="U939" s="56" t="str">
        <f>IFERROR(VLOOKUP(H939,'FIN CAL LOOKUP'!A:J,7,1),"")</f>
        <v/>
      </c>
      <c r="V939" s="56" t="str">
        <f>IFERROR(VLOOKUP(I939,'FIN CAL LOOKUP'!B:K,9,1),"")</f>
        <v/>
      </c>
      <c r="W939" s="56" t="str">
        <f>IFERROR(VLOOKUP(S939,'Active Employees '!B:R,17,0),"NA")</f>
        <v>Supply Chain</v>
      </c>
    </row>
    <row r="940" spans="1:23" x14ac:dyDescent="0.25">
      <c r="A940" t="s">
        <v>247</v>
      </c>
      <c r="B940" t="s">
        <v>248</v>
      </c>
      <c r="C940" t="s">
        <v>1020</v>
      </c>
      <c r="D940">
        <v>36525450</v>
      </c>
      <c r="E940" t="s">
        <v>114</v>
      </c>
      <c r="F940" t="s">
        <v>29</v>
      </c>
      <c r="H940" s="1"/>
      <c r="I940" s="1"/>
      <c r="J940" t="s">
        <v>249</v>
      </c>
      <c r="N940" t="s">
        <v>250</v>
      </c>
      <c r="O940" t="s">
        <v>16</v>
      </c>
      <c r="Q940" t="s">
        <v>251</v>
      </c>
      <c r="R940" s="5" t="s">
        <v>67</v>
      </c>
      <c r="S940">
        <v>335714</v>
      </c>
      <c r="U940" s="56" t="str">
        <f>IFERROR(VLOOKUP(H940,'FIN CAL LOOKUP'!A:J,7,1),"")</f>
        <v/>
      </c>
      <c r="V940" s="56" t="str">
        <f>IFERROR(VLOOKUP(I940,'FIN CAL LOOKUP'!B:K,9,1),"")</f>
        <v/>
      </c>
      <c r="W940" s="56" t="str">
        <f>IFERROR(VLOOKUP(S940,'Active Employees '!B:R,17,0),"NA")</f>
        <v>Human Resources</v>
      </c>
    </row>
    <row r="941" spans="1:23" x14ac:dyDescent="0.25">
      <c r="A941" t="s">
        <v>60</v>
      </c>
      <c r="B941" t="s">
        <v>61</v>
      </c>
      <c r="C941" t="s">
        <v>1020</v>
      </c>
      <c r="D941">
        <v>36525450</v>
      </c>
      <c r="E941" t="s">
        <v>114</v>
      </c>
      <c r="F941" t="s">
        <v>29</v>
      </c>
      <c r="H941" s="1"/>
      <c r="I941" s="1"/>
      <c r="J941" t="s">
        <v>64</v>
      </c>
      <c r="N941" t="s">
        <v>65</v>
      </c>
      <c r="O941" t="s">
        <v>16</v>
      </c>
      <c r="Q941" t="s">
        <v>66</v>
      </c>
      <c r="R941" t="s">
        <v>67</v>
      </c>
      <c r="S941">
        <v>314822</v>
      </c>
      <c r="T941" t="s">
        <v>60</v>
      </c>
      <c r="U941" s="56" t="str">
        <f>IFERROR(VLOOKUP(H941,'FIN CAL LOOKUP'!A:J,7,1),"")</f>
        <v/>
      </c>
      <c r="V941" s="56" t="str">
        <f>IFERROR(VLOOKUP(I941,'FIN CAL LOOKUP'!B:K,9,1),"")</f>
        <v/>
      </c>
      <c r="W941" s="56" t="str">
        <f>IFERROR(VLOOKUP(S941,'Active Employees '!B:R,17,0),"NA")</f>
        <v>Human Resources</v>
      </c>
    </row>
    <row r="942" spans="1:23" x14ac:dyDescent="0.25">
      <c r="A942" t="s">
        <v>73</v>
      </c>
      <c r="B942" t="s">
        <v>74</v>
      </c>
      <c r="C942" t="s">
        <v>1020</v>
      </c>
      <c r="D942">
        <v>36525450</v>
      </c>
      <c r="E942" t="s">
        <v>114</v>
      </c>
      <c r="F942" t="s">
        <v>2</v>
      </c>
      <c r="H942" s="1">
        <v>44946</v>
      </c>
      <c r="I942" s="1"/>
      <c r="J942" t="s">
        <v>75</v>
      </c>
      <c r="L942" t="s">
        <v>1461</v>
      </c>
      <c r="M942" t="s">
        <v>1462</v>
      </c>
      <c r="N942" t="s">
        <v>76</v>
      </c>
      <c r="O942" t="s">
        <v>16</v>
      </c>
      <c r="P942" t="s">
        <v>77</v>
      </c>
      <c r="Q942" t="s">
        <v>78</v>
      </c>
      <c r="R942" t="s">
        <v>67</v>
      </c>
      <c r="S942">
        <v>324005</v>
      </c>
      <c r="T942" t="s">
        <v>79</v>
      </c>
      <c r="U942" s="56" t="str">
        <f>IFERROR(VLOOKUP(H942,'FIN CAL LOOKUP'!A:J,7,1),"")</f>
        <v>JAN, FY23</v>
      </c>
      <c r="V942" s="56" t="str">
        <f>IFERROR(VLOOKUP(I942,'FIN CAL LOOKUP'!B:K,9,1),"")</f>
        <v/>
      </c>
      <c r="W942" s="56" t="str">
        <f>IFERROR(VLOOKUP(S942,'Active Employees '!B:R,17,0),"NA")</f>
        <v>Human Resources</v>
      </c>
    </row>
    <row r="943" spans="1:23" x14ac:dyDescent="0.25">
      <c r="A943" t="s">
        <v>240</v>
      </c>
      <c r="B943" t="s">
        <v>241</v>
      </c>
      <c r="C943" t="s">
        <v>1020</v>
      </c>
      <c r="D943">
        <v>36525450</v>
      </c>
      <c r="E943" t="s">
        <v>114</v>
      </c>
      <c r="F943" t="s">
        <v>29</v>
      </c>
      <c r="H943" s="1"/>
      <c r="I943" s="1"/>
      <c r="J943" t="s">
        <v>64</v>
      </c>
      <c r="N943" t="s">
        <v>242</v>
      </c>
      <c r="O943" t="s">
        <v>16</v>
      </c>
      <c r="Q943" t="s">
        <v>66</v>
      </c>
      <c r="R943" t="s">
        <v>67</v>
      </c>
      <c r="S943">
        <v>338041</v>
      </c>
      <c r="T943" t="s">
        <v>240</v>
      </c>
      <c r="U943" s="56" t="str">
        <f>IFERROR(VLOOKUP(H943,'FIN CAL LOOKUP'!A:J,7,1),"")</f>
        <v/>
      </c>
      <c r="V943" s="56" t="str">
        <f>IFERROR(VLOOKUP(I943,'FIN CAL LOOKUP'!B:K,9,1),"")</f>
        <v/>
      </c>
      <c r="W943" s="56" t="str">
        <f>IFERROR(VLOOKUP(S943,'Active Employees '!B:R,17,0),"NA")</f>
        <v>Human Resources</v>
      </c>
    </row>
    <row r="944" spans="1:23" x14ac:dyDescent="0.25">
      <c r="A944" t="s">
        <v>1127</v>
      </c>
      <c r="B944" t="s">
        <v>1128</v>
      </c>
      <c r="C944" t="s">
        <v>1020</v>
      </c>
      <c r="D944">
        <v>36525450</v>
      </c>
      <c r="E944" t="s">
        <v>114</v>
      </c>
      <c r="F944" t="s">
        <v>1</v>
      </c>
      <c r="G944" t="s">
        <v>69</v>
      </c>
      <c r="H944" s="1">
        <v>45470</v>
      </c>
      <c r="I944" s="1">
        <v>45470</v>
      </c>
      <c r="J944" t="s">
        <v>249</v>
      </c>
      <c r="N944" t="s">
        <v>250</v>
      </c>
      <c r="O944" t="s">
        <v>16</v>
      </c>
      <c r="Q944" t="s">
        <v>277</v>
      </c>
      <c r="R944" t="s">
        <v>67</v>
      </c>
      <c r="S944">
        <v>297893</v>
      </c>
      <c r="T944" t="s">
        <v>1127</v>
      </c>
      <c r="U944" s="56" t="str">
        <f>IFERROR(VLOOKUP(H944,'FIN CAL LOOKUP'!A:J,7,1),"")</f>
        <v>JUN, FY24</v>
      </c>
      <c r="V944" s="56" t="str">
        <f>IFERROR(VLOOKUP(I944,'FIN CAL LOOKUP'!B:K,9,1),"")</f>
        <v>Q4, FY24</v>
      </c>
      <c r="W944" s="56" t="str">
        <f>IFERROR(VLOOKUP(S944,'Active Employees '!B:R,17,0),"NA")</f>
        <v>Human Resources</v>
      </c>
    </row>
    <row r="945" spans="1:23" x14ac:dyDescent="0.25">
      <c r="A945" t="s">
        <v>885</v>
      </c>
      <c r="B945" t="s">
        <v>886</v>
      </c>
      <c r="C945" t="s">
        <v>1020</v>
      </c>
      <c r="D945">
        <v>36525450</v>
      </c>
      <c r="E945" t="s">
        <v>114</v>
      </c>
      <c r="F945" t="s">
        <v>1</v>
      </c>
      <c r="G945" t="s">
        <v>69</v>
      </c>
      <c r="H945" s="1">
        <v>45477</v>
      </c>
      <c r="I945" s="1">
        <v>45477</v>
      </c>
      <c r="J945" t="s">
        <v>249</v>
      </c>
      <c r="N945" t="s">
        <v>250</v>
      </c>
      <c r="O945" t="s">
        <v>16</v>
      </c>
      <c r="Q945" t="s">
        <v>277</v>
      </c>
      <c r="R945" t="s">
        <v>67</v>
      </c>
      <c r="S945">
        <v>314778</v>
      </c>
      <c r="T945" t="s">
        <v>888</v>
      </c>
      <c r="U945" s="56" t="str">
        <f>IFERROR(VLOOKUP(H945,'FIN CAL LOOKUP'!A:J,7,1),"")</f>
        <v>JUL, FY25</v>
      </c>
      <c r="V945" s="56" t="str">
        <f>IFERROR(VLOOKUP(I945,'FIN CAL LOOKUP'!B:K,9,1),"")</f>
        <v>Q4, FY24</v>
      </c>
      <c r="W945" s="56" t="str">
        <f>IFERROR(VLOOKUP(S945,'Active Employees '!B:R,17,0),"NA")</f>
        <v>Human Resources</v>
      </c>
    </row>
    <row r="946" spans="1:23" x14ac:dyDescent="0.25">
      <c r="A946" t="s">
        <v>1182</v>
      </c>
      <c r="B946" t="s">
        <v>1183</v>
      </c>
      <c r="C946" t="s">
        <v>1020</v>
      </c>
      <c r="D946">
        <v>36525450</v>
      </c>
      <c r="E946" t="s">
        <v>114</v>
      </c>
      <c r="F946" t="s">
        <v>1</v>
      </c>
      <c r="G946" t="s">
        <v>69</v>
      </c>
      <c r="H946" s="1">
        <v>45176</v>
      </c>
      <c r="I946" s="1">
        <v>45181</v>
      </c>
      <c r="J946" t="s">
        <v>249</v>
      </c>
      <c r="N946" t="s">
        <v>1184</v>
      </c>
      <c r="O946" t="s">
        <v>16</v>
      </c>
      <c r="Q946" t="s">
        <v>277</v>
      </c>
      <c r="R946" t="s">
        <v>67</v>
      </c>
      <c r="S946">
        <v>316827</v>
      </c>
      <c r="T946" t="s">
        <v>1185</v>
      </c>
      <c r="U946" s="56" t="str">
        <f>IFERROR(VLOOKUP(H946,'FIN CAL LOOKUP'!A:J,7,1),"")</f>
        <v>SEP, FY24</v>
      </c>
      <c r="V946" s="56" t="str">
        <f>IFERROR(VLOOKUP(I946,'FIN CAL LOOKUP'!B:K,9,1),"")</f>
        <v>Q1, FY24</v>
      </c>
      <c r="W946" s="56" t="str">
        <f>IFERROR(VLOOKUP(S946,'Active Employees '!B:R,17,0),"NA")</f>
        <v>Human Resources</v>
      </c>
    </row>
    <row r="947" spans="1:23" x14ac:dyDescent="0.25">
      <c r="A947" t="s">
        <v>907</v>
      </c>
      <c r="B947" t="s">
        <v>908</v>
      </c>
      <c r="C947" t="s">
        <v>1020</v>
      </c>
      <c r="D947">
        <v>36525450</v>
      </c>
      <c r="E947" t="s">
        <v>114</v>
      </c>
      <c r="F947" t="s">
        <v>29</v>
      </c>
      <c r="H947" s="1"/>
      <c r="I947" s="1"/>
      <c r="J947" t="s">
        <v>249</v>
      </c>
      <c r="N947" t="s">
        <v>250</v>
      </c>
      <c r="O947" t="s">
        <v>16</v>
      </c>
      <c r="Q947" t="s">
        <v>277</v>
      </c>
      <c r="R947" t="s">
        <v>67</v>
      </c>
      <c r="S947">
        <v>326463</v>
      </c>
      <c r="T947" t="s">
        <v>909</v>
      </c>
      <c r="U947" s="56" t="str">
        <f>IFERROR(VLOOKUP(H947,'FIN CAL LOOKUP'!A:J,7,1),"")</f>
        <v/>
      </c>
      <c r="V947" s="56" t="str">
        <f>IFERROR(VLOOKUP(I947,'FIN CAL LOOKUP'!B:K,9,1),"")</f>
        <v/>
      </c>
      <c r="W947" s="56" t="str">
        <f>IFERROR(VLOOKUP(S947,'Active Employees '!B:R,17,0),"NA")</f>
        <v>Human Resources</v>
      </c>
    </row>
    <row r="948" spans="1:23" x14ac:dyDescent="0.25">
      <c r="A948" t="s">
        <v>605</v>
      </c>
      <c r="B948" t="s">
        <v>606</v>
      </c>
      <c r="C948" t="s">
        <v>1020</v>
      </c>
      <c r="D948">
        <v>36525450</v>
      </c>
      <c r="E948" t="s">
        <v>114</v>
      </c>
      <c r="F948" t="s">
        <v>29</v>
      </c>
      <c r="H948" s="1"/>
      <c r="I948" s="1"/>
      <c r="J948" t="s">
        <v>249</v>
      </c>
      <c r="N948" t="s">
        <v>250</v>
      </c>
      <c r="O948" t="s">
        <v>16</v>
      </c>
      <c r="Q948" t="s">
        <v>277</v>
      </c>
      <c r="R948" t="s">
        <v>67</v>
      </c>
      <c r="S948">
        <v>316449</v>
      </c>
      <c r="T948" t="s">
        <v>605</v>
      </c>
      <c r="U948" s="56" t="str">
        <f>IFERROR(VLOOKUP(H948,'FIN CAL LOOKUP'!A:J,7,1),"")</f>
        <v/>
      </c>
      <c r="V948" s="56" t="str">
        <f>IFERROR(VLOOKUP(I948,'FIN CAL LOOKUP'!B:K,9,1),"")</f>
        <v/>
      </c>
      <c r="W948" s="56" t="str">
        <f>IFERROR(VLOOKUP(S948,'Active Employees '!B:R,17,0),"NA")</f>
        <v>Human Resources</v>
      </c>
    </row>
    <row r="949" spans="1:23" x14ac:dyDescent="0.25">
      <c r="A949" t="s">
        <v>275</v>
      </c>
      <c r="B949" t="s">
        <v>276</v>
      </c>
      <c r="C949" t="s">
        <v>1020</v>
      </c>
      <c r="D949">
        <v>36525450</v>
      </c>
      <c r="E949" t="s">
        <v>114</v>
      </c>
      <c r="F949" t="s">
        <v>1</v>
      </c>
      <c r="G949" t="s">
        <v>69</v>
      </c>
      <c r="H949" s="1">
        <v>45176</v>
      </c>
      <c r="I949" s="1">
        <v>45176</v>
      </c>
      <c r="J949" t="s">
        <v>249</v>
      </c>
      <c r="N949" t="s">
        <v>250</v>
      </c>
      <c r="O949" t="s">
        <v>16</v>
      </c>
      <c r="Q949" t="s">
        <v>277</v>
      </c>
      <c r="R949" t="s">
        <v>67</v>
      </c>
      <c r="S949">
        <v>328927</v>
      </c>
      <c r="T949" t="s">
        <v>278</v>
      </c>
      <c r="U949" s="56" t="str">
        <f>IFERROR(VLOOKUP(H949,'FIN CAL LOOKUP'!A:J,7,1),"")</f>
        <v>SEP, FY24</v>
      </c>
      <c r="V949" s="56" t="str">
        <f>IFERROR(VLOOKUP(I949,'FIN CAL LOOKUP'!B:K,9,1),"")</f>
        <v>Q1, FY24</v>
      </c>
      <c r="W949" s="56" t="str">
        <f>IFERROR(VLOOKUP(S949,'Active Employees '!B:R,17,0),"NA")</f>
        <v>Human Resources</v>
      </c>
    </row>
    <row r="950" spans="1:23" x14ac:dyDescent="0.25">
      <c r="A950" t="s">
        <v>1353</v>
      </c>
      <c r="B950" t="s">
        <v>1354</v>
      </c>
      <c r="C950" t="s">
        <v>1020</v>
      </c>
      <c r="D950">
        <v>36525450</v>
      </c>
      <c r="E950" t="s">
        <v>114</v>
      </c>
      <c r="F950" t="s">
        <v>1</v>
      </c>
      <c r="G950" t="s">
        <v>69</v>
      </c>
      <c r="H950" s="1">
        <v>45175</v>
      </c>
      <c r="I950" s="1">
        <v>45175</v>
      </c>
      <c r="J950" t="s">
        <v>249</v>
      </c>
      <c r="N950" t="s">
        <v>1191</v>
      </c>
      <c r="O950" t="s">
        <v>16</v>
      </c>
      <c r="Q950" t="s">
        <v>277</v>
      </c>
      <c r="R950" t="s">
        <v>67</v>
      </c>
      <c r="S950">
        <v>320135</v>
      </c>
      <c r="T950" t="s">
        <v>1353</v>
      </c>
      <c r="U950" s="56" t="str">
        <f>IFERROR(VLOOKUP(H950,'FIN CAL LOOKUP'!A:J,7,1),"")</f>
        <v>SEP, FY24</v>
      </c>
      <c r="V950" s="56" t="str">
        <f>IFERROR(VLOOKUP(I950,'FIN CAL LOOKUP'!B:K,9,1),"")</f>
        <v>Q1, FY24</v>
      </c>
      <c r="W950" s="56" t="str">
        <f>IFERROR(VLOOKUP(S950,'Active Employees '!B:R,17,0),"NA")</f>
        <v>Human Resources</v>
      </c>
    </row>
    <row r="951" spans="1:23" x14ac:dyDescent="0.25">
      <c r="A951" t="s">
        <v>1355</v>
      </c>
      <c r="B951" t="s">
        <v>1356</v>
      </c>
      <c r="C951" t="s">
        <v>1020</v>
      </c>
      <c r="D951">
        <v>36525450</v>
      </c>
      <c r="E951" t="s">
        <v>114</v>
      </c>
      <c r="F951" t="s">
        <v>1</v>
      </c>
      <c r="G951" t="s">
        <v>69</v>
      </c>
      <c r="H951" s="1">
        <v>45177</v>
      </c>
      <c r="I951" s="1">
        <v>45177</v>
      </c>
      <c r="J951" t="s">
        <v>249</v>
      </c>
      <c r="N951" t="s">
        <v>250</v>
      </c>
      <c r="O951" t="s">
        <v>16</v>
      </c>
      <c r="Q951" t="s">
        <v>277</v>
      </c>
      <c r="R951" t="s">
        <v>67</v>
      </c>
      <c r="S951">
        <v>314434</v>
      </c>
      <c r="T951" t="s">
        <v>1355</v>
      </c>
      <c r="U951" s="56" t="str">
        <f>IFERROR(VLOOKUP(H951,'FIN CAL LOOKUP'!A:J,7,1),"")</f>
        <v>SEP, FY24</v>
      </c>
      <c r="V951" s="56" t="str">
        <f>IFERROR(VLOOKUP(I951,'FIN CAL LOOKUP'!B:K,9,1),"")</f>
        <v>Q1, FY24</v>
      </c>
      <c r="W951" s="56" t="str">
        <f>IFERROR(VLOOKUP(S951,'Active Employees '!B:R,17,0),"NA")</f>
        <v>Human Resources</v>
      </c>
    </row>
    <row r="952" spans="1:23" x14ac:dyDescent="0.25">
      <c r="A952" t="s">
        <v>1192</v>
      </c>
      <c r="B952" t="s">
        <v>1193</v>
      </c>
      <c r="C952" t="s">
        <v>1020</v>
      </c>
      <c r="D952">
        <v>36525450</v>
      </c>
      <c r="E952" t="s">
        <v>114</v>
      </c>
      <c r="F952" t="s">
        <v>1</v>
      </c>
      <c r="G952" t="s">
        <v>69</v>
      </c>
      <c r="H952" s="1">
        <v>44944</v>
      </c>
      <c r="I952" s="1">
        <v>44945</v>
      </c>
      <c r="J952" t="s">
        <v>249</v>
      </c>
      <c r="N952" t="s">
        <v>250</v>
      </c>
      <c r="O952" t="s">
        <v>16</v>
      </c>
      <c r="Q952" t="s">
        <v>277</v>
      </c>
      <c r="R952" t="s">
        <v>67</v>
      </c>
      <c r="S952">
        <v>229474</v>
      </c>
      <c r="T952" t="s">
        <v>1192</v>
      </c>
      <c r="U952" s="56" t="str">
        <f>IFERROR(VLOOKUP(H952,'FIN CAL LOOKUP'!A:J,7,1),"")</f>
        <v>JAN, FY23</v>
      </c>
      <c r="V952" s="56" t="str">
        <f>IFERROR(VLOOKUP(I952,'FIN CAL LOOKUP'!B:K,9,1),"")</f>
        <v>Q3, FY23</v>
      </c>
      <c r="W952" s="56" t="str">
        <f>IFERROR(VLOOKUP(S952,'Active Employees '!B:R,17,0),"NA")</f>
        <v>Human Resources</v>
      </c>
    </row>
    <row r="953" spans="1:23" x14ac:dyDescent="0.25">
      <c r="A953" t="s">
        <v>1197</v>
      </c>
      <c r="B953" t="s">
        <v>1198</v>
      </c>
      <c r="C953" t="s">
        <v>1020</v>
      </c>
      <c r="D953">
        <v>36525450</v>
      </c>
      <c r="E953" t="s">
        <v>114</v>
      </c>
      <c r="F953" t="s">
        <v>1</v>
      </c>
      <c r="G953" t="s">
        <v>69</v>
      </c>
      <c r="H953" s="1">
        <v>45177</v>
      </c>
      <c r="I953" s="1">
        <v>45177</v>
      </c>
      <c r="J953" t="s">
        <v>249</v>
      </c>
      <c r="N953" t="s">
        <v>250</v>
      </c>
      <c r="O953" t="s">
        <v>16</v>
      </c>
      <c r="Q953" t="s">
        <v>277</v>
      </c>
      <c r="R953" t="s">
        <v>67</v>
      </c>
      <c r="S953">
        <v>323623</v>
      </c>
      <c r="T953" t="s">
        <v>1199</v>
      </c>
      <c r="U953" s="56" t="str">
        <f>IFERROR(VLOOKUP(H953,'FIN CAL LOOKUP'!A:J,7,1),"")</f>
        <v>SEP, FY24</v>
      </c>
      <c r="V953" s="56" t="str">
        <f>IFERROR(VLOOKUP(I953,'FIN CAL LOOKUP'!B:K,9,1),"")</f>
        <v>Q1, FY24</v>
      </c>
      <c r="W953" s="56" t="str">
        <f>IFERROR(VLOOKUP(S953,'Active Employees '!B:R,17,0),"NA")</f>
        <v>Human Resources</v>
      </c>
    </row>
    <row r="954" spans="1:23" x14ac:dyDescent="0.25">
      <c r="A954" t="s">
        <v>1189</v>
      </c>
      <c r="B954" t="s">
        <v>1190</v>
      </c>
      <c r="C954" t="s">
        <v>1020</v>
      </c>
      <c r="D954">
        <v>36525450</v>
      </c>
      <c r="E954" t="s">
        <v>114</v>
      </c>
      <c r="F954" t="s">
        <v>1</v>
      </c>
      <c r="G954" t="s">
        <v>69</v>
      </c>
      <c r="H954" s="1">
        <v>45188</v>
      </c>
      <c r="I954" s="1">
        <v>45188</v>
      </c>
      <c r="J954" t="s">
        <v>249</v>
      </c>
      <c r="N954" t="s">
        <v>1191</v>
      </c>
      <c r="O954" t="s">
        <v>16</v>
      </c>
      <c r="Q954" t="s">
        <v>277</v>
      </c>
      <c r="R954" t="s">
        <v>67</v>
      </c>
      <c r="S954">
        <v>321483</v>
      </c>
      <c r="T954" t="s">
        <v>1189</v>
      </c>
      <c r="U954" s="56" t="str">
        <f>IFERROR(VLOOKUP(H954,'FIN CAL LOOKUP'!A:J,7,1),"")</f>
        <v>SEP, FY24</v>
      </c>
      <c r="V954" s="56" t="str">
        <f>IFERROR(VLOOKUP(I954,'FIN CAL LOOKUP'!B:K,9,1),"")</f>
        <v>Q1, FY24</v>
      </c>
      <c r="W954" s="56" t="str">
        <f>IFERROR(VLOOKUP(S954,'Active Employees '!B:R,17,0),"NA")</f>
        <v>Human Resources</v>
      </c>
    </row>
    <row r="955" spans="1:23" x14ac:dyDescent="0.25">
      <c r="A955" t="s">
        <v>1287</v>
      </c>
      <c r="B955" t="s">
        <v>1288</v>
      </c>
      <c r="C955" t="s">
        <v>1020</v>
      </c>
      <c r="D955">
        <v>36525450</v>
      </c>
      <c r="E955" t="s">
        <v>114</v>
      </c>
      <c r="F955" t="s">
        <v>1</v>
      </c>
      <c r="G955" t="s">
        <v>69</v>
      </c>
      <c r="H955" s="1">
        <v>45477</v>
      </c>
      <c r="I955" s="1">
        <v>45477</v>
      </c>
      <c r="J955" t="s">
        <v>249</v>
      </c>
      <c r="N955" t="s">
        <v>250</v>
      </c>
      <c r="O955" t="s">
        <v>16</v>
      </c>
      <c r="Q955" t="s">
        <v>277</v>
      </c>
      <c r="R955" t="s">
        <v>67</v>
      </c>
      <c r="S955">
        <v>328014</v>
      </c>
      <c r="T955" t="s">
        <v>1287</v>
      </c>
      <c r="U955" s="56" t="str">
        <f>IFERROR(VLOOKUP(H955,'FIN CAL LOOKUP'!A:J,7,1),"")</f>
        <v>JUL, FY25</v>
      </c>
      <c r="V955" s="56" t="str">
        <f>IFERROR(VLOOKUP(I955,'FIN CAL LOOKUP'!B:K,9,1),"")</f>
        <v>Q4, FY24</v>
      </c>
      <c r="W955" s="56" t="str">
        <f>IFERROR(VLOOKUP(S955,'Active Employees '!B:R,17,0),"NA")</f>
        <v>Human Resources</v>
      </c>
    </row>
    <row r="956" spans="1:23" x14ac:dyDescent="0.25">
      <c r="A956" t="s">
        <v>475</v>
      </c>
      <c r="B956" t="s">
        <v>476</v>
      </c>
      <c r="C956" t="s">
        <v>1020</v>
      </c>
      <c r="D956">
        <v>36525450</v>
      </c>
      <c r="E956" t="s">
        <v>114</v>
      </c>
      <c r="F956" t="s">
        <v>1</v>
      </c>
      <c r="G956" t="s">
        <v>69</v>
      </c>
      <c r="H956" s="1">
        <v>45554</v>
      </c>
      <c r="I956" s="1">
        <v>45569</v>
      </c>
      <c r="J956" t="s">
        <v>249</v>
      </c>
      <c r="N956" t="s">
        <v>250</v>
      </c>
      <c r="O956" t="s">
        <v>16</v>
      </c>
      <c r="Q956" t="s">
        <v>277</v>
      </c>
      <c r="R956" t="s">
        <v>67</v>
      </c>
      <c r="S956">
        <v>335473</v>
      </c>
      <c r="T956" t="s">
        <v>475</v>
      </c>
      <c r="U956" s="56" t="str">
        <f>IFERROR(VLOOKUP(H956,'FIN CAL LOOKUP'!A:J,7,1),"")</f>
        <v>SEP, FY25</v>
      </c>
      <c r="V956" s="56" t="str">
        <f>IFERROR(VLOOKUP(I956,'FIN CAL LOOKUP'!B:K,9,1),"")</f>
        <v>Q1, FY25</v>
      </c>
      <c r="W956" s="56" t="str">
        <f>IFERROR(VLOOKUP(S956,'Active Employees '!B:R,17,0),"NA")</f>
        <v>Human Resources</v>
      </c>
    </row>
    <row r="957" spans="1:23" x14ac:dyDescent="0.25">
      <c r="A957" t="s">
        <v>122</v>
      </c>
      <c r="B957" t="s">
        <v>123</v>
      </c>
      <c r="C957" t="s">
        <v>1020</v>
      </c>
      <c r="D957">
        <v>36525450</v>
      </c>
      <c r="E957" t="s">
        <v>114</v>
      </c>
      <c r="F957" t="s">
        <v>1</v>
      </c>
      <c r="G957" t="s">
        <v>69</v>
      </c>
      <c r="H957" s="1">
        <v>44966</v>
      </c>
      <c r="I957" s="1">
        <v>45064</v>
      </c>
      <c r="J957" t="s">
        <v>64</v>
      </c>
      <c r="N957" t="s">
        <v>124</v>
      </c>
      <c r="O957" t="s">
        <v>16</v>
      </c>
      <c r="Q957" t="s">
        <v>66</v>
      </c>
      <c r="R957" t="s">
        <v>67</v>
      </c>
      <c r="S957">
        <v>294486</v>
      </c>
      <c r="T957" t="s">
        <v>122</v>
      </c>
      <c r="U957" s="56" t="str">
        <f>IFERROR(VLOOKUP(H957,'FIN CAL LOOKUP'!A:J,7,1),"")</f>
        <v>FEB, FY23</v>
      </c>
      <c r="V957" s="56" t="str">
        <f>IFERROR(VLOOKUP(I957,'FIN CAL LOOKUP'!B:K,9,1),"")</f>
        <v>Q4, FY23</v>
      </c>
      <c r="W957" s="56" t="str">
        <f>IFERROR(VLOOKUP(S957,'Active Employees '!B:R,17,0),"NA")</f>
        <v>Human Resources</v>
      </c>
    </row>
    <row r="958" spans="1:23" x14ac:dyDescent="0.25">
      <c r="A958" t="s">
        <v>66</v>
      </c>
      <c r="B958" t="s">
        <v>923</v>
      </c>
      <c r="C958" t="s">
        <v>1020</v>
      </c>
      <c r="D958">
        <v>36525450</v>
      </c>
      <c r="E958" t="s">
        <v>114</v>
      </c>
      <c r="F958" t="s">
        <v>1</v>
      </c>
      <c r="G958" t="s">
        <v>69</v>
      </c>
      <c r="H958" s="1">
        <v>45175</v>
      </c>
      <c r="I958" s="1">
        <v>45434</v>
      </c>
      <c r="J958" t="s">
        <v>924</v>
      </c>
      <c r="N958" t="s">
        <v>151</v>
      </c>
      <c r="O958" t="s">
        <v>16</v>
      </c>
      <c r="Q958" t="s">
        <v>377</v>
      </c>
      <c r="R958" t="s">
        <v>67</v>
      </c>
      <c r="S958">
        <v>239766</v>
      </c>
      <c r="T958" t="s">
        <v>66</v>
      </c>
      <c r="U958" s="56" t="str">
        <f>IFERROR(VLOOKUP(H958,'FIN CAL LOOKUP'!A:J,7,1),"")</f>
        <v>SEP, FY24</v>
      </c>
      <c r="V958" s="56" t="str">
        <f>IFERROR(VLOOKUP(I958,'FIN CAL LOOKUP'!B:K,9,1),"")</f>
        <v>Q4, FY24</v>
      </c>
      <c r="W958" s="56" t="str">
        <f>IFERROR(VLOOKUP(S958,'Active Employees '!B:R,17,0),"NA")</f>
        <v>Human Resources</v>
      </c>
    </row>
    <row r="959" spans="1:23" x14ac:dyDescent="0.25">
      <c r="A959" t="s">
        <v>251</v>
      </c>
      <c r="B959" t="s">
        <v>755</v>
      </c>
      <c r="C959" t="s">
        <v>1020</v>
      </c>
      <c r="D959">
        <v>36525450</v>
      </c>
      <c r="E959" t="s">
        <v>114</v>
      </c>
      <c r="F959" t="s">
        <v>1</v>
      </c>
      <c r="G959" t="s">
        <v>69</v>
      </c>
      <c r="H959" s="1">
        <v>45174</v>
      </c>
      <c r="I959" s="1">
        <v>45174</v>
      </c>
      <c r="J959" t="s">
        <v>756</v>
      </c>
      <c r="N959" t="s">
        <v>757</v>
      </c>
      <c r="O959" t="s">
        <v>16</v>
      </c>
      <c r="Q959" t="s">
        <v>377</v>
      </c>
      <c r="R959" t="s">
        <v>67</v>
      </c>
      <c r="S959">
        <v>314295</v>
      </c>
      <c r="T959" t="s">
        <v>277</v>
      </c>
      <c r="U959" s="56" t="str">
        <f>IFERROR(VLOOKUP(H959,'FIN CAL LOOKUP'!A:J,7,1),"")</f>
        <v>SEP, FY24</v>
      </c>
      <c r="V959" s="56" t="str">
        <f>IFERROR(VLOOKUP(I959,'FIN CAL LOOKUP'!B:K,9,1),"")</f>
        <v>Q1, FY24</v>
      </c>
      <c r="W959" s="56" t="str">
        <f>IFERROR(VLOOKUP(S959,'Active Employees '!B:R,17,0),"NA")</f>
        <v>Human Resources</v>
      </c>
    </row>
    <row r="960" spans="1:23" x14ac:dyDescent="0.25">
      <c r="A960" t="s">
        <v>857</v>
      </c>
      <c r="B960" t="s">
        <v>858</v>
      </c>
      <c r="C960" t="s">
        <v>281</v>
      </c>
      <c r="D960">
        <v>36507450</v>
      </c>
      <c r="E960" t="s">
        <v>114</v>
      </c>
      <c r="F960" t="s">
        <v>29</v>
      </c>
      <c r="H960" s="1"/>
      <c r="I960" s="1"/>
      <c r="J960" t="s">
        <v>334</v>
      </c>
      <c r="N960" t="s">
        <v>813</v>
      </c>
      <c r="O960" t="s">
        <v>23</v>
      </c>
      <c r="P960" t="s">
        <v>814</v>
      </c>
      <c r="Q960" t="s">
        <v>815</v>
      </c>
      <c r="R960"/>
      <c r="S960">
        <v>326576</v>
      </c>
      <c r="U960" s="56" t="str">
        <f>IFERROR(VLOOKUP(H960,'FIN CAL LOOKUP'!A:J,7,1),"")</f>
        <v/>
      </c>
      <c r="V960" s="56" t="str">
        <f>IFERROR(VLOOKUP(I960,'FIN CAL LOOKUP'!B:K,9,1),"")</f>
        <v/>
      </c>
      <c r="W960" s="56" t="str">
        <f>IFERROR(VLOOKUP(S960,'Active Employees '!B:R,17,0),"NA")</f>
        <v>Supply Chain</v>
      </c>
    </row>
    <row r="961" spans="1:23" x14ac:dyDescent="0.25">
      <c r="A961" t="s">
        <v>822</v>
      </c>
      <c r="B961" t="s">
        <v>823</v>
      </c>
      <c r="C961" t="s">
        <v>281</v>
      </c>
      <c r="D961">
        <v>36507450</v>
      </c>
      <c r="E961" t="s">
        <v>114</v>
      </c>
      <c r="F961" t="s">
        <v>29</v>
      </c>
      <c r="H961" s="1"/>
      <c r="I961" s="1"/>
      <c r="J961" t="s">
        <v>334</v>
      </c>
      <c r="N961" t="s">
        <v>813</v>
      </c>
      <c r="O961" t="s">
        <v>23</v>
      </c>
      <c r="P961" t="s">
        <v>814</v>
      </c>
      <c r="Q961" t="s">
        <v>815</v>
      </c>
      <c r="R961"/>
      <c r="S961">
        <v>326133</v>
      </c>
      <c r="U961" s="56" t="str">
        <f>IFERROR(VLOOKUP(H961,'FIN CAL LOOKUP'!A:J,7,1),"")</f>
        <v/>
      </c>
      <c r="V961" s="56" t="str">
        <f>IFERROR(VLOOKUP(I961,'FIN CAL LOOKUP'!B:K,9,1),"")</f>
        <v/>
      </c>
      <c r="W961" s="56" t="str">
        <f>IFERROR(VLOOKUP(S961,'Active Employees '!B:R,17,0),"NA")</f>
        <v>NA</v>
      </c>
    </row>
    <row r="962" spans="1:23" x14ac:dyDescent="0.25">
      <c r="A962" t="s">
        <v>811</v>
      </c>
      <c r="B962" t="s">
        <v>812</v>
      </c>
      <c r="C962" t="s">
        <v>281</v>
      </c>
      <c r="D962">
        <v>36507450</v>
      </c>
      <c r="E962" t="s">
        <v>114</v>
      </c>
      <c r="F962" t="s">
        <v>29</v>
      </c>
      <c r="H962" s="1"/>
      <c r="I962" s="1"/>
      <c r="J962" t="s">
        <v>334</v>
      </c>
      <c r="N962" t="s">
        <v>813</v>
      </c>
      <c r="O962" t="s">
        <v>23</v>
      </c>
      <c r="P962" t="s">
        <v>814</v>
      </c>
      <c r="Q962" t="s">
        <v>815</v>
      </c>
      <c r="R962"/>
      <c r="S962">
        <v>326517</v>
      </c>
      <c r="U962" s="56" t="str">
        <f>IFERROR(VLOOKUP(H962,'FIN CAL LOOKUP'!A:J,7,1),"")</f>
        <v/>
      </c>
      <c r="V962" s="56" t="str">
        <f>IFERROR(VLOOKUP(I962,'FIN CAL LOOKUP'!B:K,9,1),"")</f>
        <v/>
      </c>
      <c r="W962" s="56" t="str">
        <f>IFERROR(VLOOKUP(S962,'Active Employees '!B:R,17,0),"NA")</f>
        <v>Supply Chain</v>
      </c>
    </row>
    <row r="963" spans="1:23" x14ac:dyDescent="0.25">
      <c r="A963" t="s">
        <v>816</v>
      </c>
      <c r="B963" t="s">
        <v>817</v>
      </c>
      <c r="C963" t="s">
        <v>281</v>
      </c>
      <c r="D963">
        <v>36507450</v>
      </c>
      <c r="E963" t="s">
        <v>114</v>
      </c>
      <c r="F963" t="s">
        <v>29</v>
      </c>
      <c r="H963" s="1"/>
      <c r="I963" s="1"/>
      <c r="J963" t="s">
        <v>334</v>
      </c>
      <c r="N963" t="s">
        <v>813</v>
      </c>
      <c r="O963" t="s">
        <v>23</v>
      </c>
      <c r="P963" t="s">
        <v>814</v>
      </c>
      <c r="Q963" t="s">
        <v>815</v>
      </c>
      <c r="R963"/>
      <c r="S963">
        <v>326624</v>
      </c>
      <c r="U963" s="56" t="str">
        <f>IFERROR(VLOOKUP(H963,'FIN CAL LOOKUP'!A:J,7,1),"")</f>
        <v/>
      </c>
      <c r="V963" s="56" t="str">
        <f>IFERROR(VLOOKUP(I963,'FIN CAL LOOKUP'!B:K,9,1),"")</f>
        <v/>
      </c>
      <c r="W963" s="56" t="str">
        <f>IFERROR(VLOOKUP(S963,'Active Employees '!B:R,17,0),"NA")</f>
        <v>Supply Chain</v>
      </c>
    </row>
    <row r="964" spans="1:23" x14ac:dyDescent="0.25">
      <c r="A964" t="s">
        <v>1176</v>
      </c>
      <c r="B964" t="s">
        <v>1177</v>
      </c>
      <c r="C964" t="s">
        <v>281</v>
      </c>
      <c r="D964">
        <v>36507450</v>
      </c>
      <c r="E964" t="s">
        <v>114</v>
      </c>
      <c r="F964" t="s">
        <v>29</v>
      </c>
      <c r="H964" s="1"/>
      <c r="I964" s="1"/>
      <c r="J964" t="s">
        <v>334</v>
      </c>
      <c r="N964" t="s">
        <v>813</v>
      </c>
      <c r="O964" t="s">
        <v>23</v>
      </c>
      <c r="P964" t="s">
        <v>814</v>
      </c>
      <c r="Q964" t="s">
        <v>815</v>
      </c>
      <c r="R964"/>
      <c r="S964">
        <v>326526</v>
      </c>
      <c r="U964" s="56" t="str">
        <f>IFERROR(VLOOKUP(H964,'FIN CAL LOOKUP'!A:J,7,1),"")</f>
        <v/>
      </c>
      <c r="V964" s="56" t="str">
        <f>IFERROR(VLOOKUP(I964,'FIN CAL LOOKUP'!B:K,9,1),"")</f>
        <v/>
      </c>
      <c r="W964" s="56" t="str">
        <f>IFERROR(VLOOKUP(S964,'Active Employees '!B:R,17,0),"NA")</f>
        <v>Supply Chain</v>
      </c>
    </row>
    <row r="965" spans="1:23" x14ac:dyDescent="0.25">
      <c r="A965" t="s">
        <v>957</v>
      </c>
      <c r="B965" t="s">
        <v>958</v>
      </c>
      <c r="C965" t="s">
        <v>281</v>
      </c>
      <c r="D965">
        <v>36507450</v>
      </c>
      <c r="E965" t="s">
        <v>114</v>
      </c>
      <c r="F965" t="s">
        <v>29</v>
      </c>
      <c r="H965" s="1"/>
      <c r="I965" s="1"/>
      <c r="J965" t="s">
        <v>439</v>
      </c>
      <c r="N965" t="s">
        <v>352</v>
      </c>
      <c r="O965" t="s">
        <v>17</v>
      </c>
      <c r="P965" t="s">
        <v>143</v>
      </c>
      <c r="Q965" t="s">
        <v>305</v>
      </c>
      <c r="R965"/>
      <c r="U965" s="56" t="str">
        <f>IFERROR(VLOOKUP(H965,'FIN CAL LOOKUP'!A:J,7,1),"")</f>
        <v/>
      </c>
      <c r="V965" s="56" t="str">
        <f>IFERROR(VLOOKUP(I965,'FIN CAL LOOKUP'!B:K,9,1),"")</f>
        <v/>
      </c>
      <c r="W965" s="56" t="str">
        <f>IFERROR(VLOOKUP(S965,'Active Employees '!B:R,17,0),"NA")</f>
        <v>NA</v>
      </c>
    </row>
    <row r="966" spans="1:23" x14ac:dyDescent="0.25">
      <c r="A966" t="s">
        <v>1138</v>
      </c>
      <c r="B966" t="s">
        <v>1139</v>
      </c>
      <c r="C966" t="s">
        <v>281</v>
      </c>
      <c r="D966">
        <v>36507450</v>
      </c>
      <c r="E966" t="s">
        <v>114</v>
      </c>
      <c r="F966" t="s">
        <v>29</v>
      </c>
      <c r="H966" s="1"/>
      <c r="I966" s="1"/>
      <c r="J966" t="s">
        <v>439</v>
      </c>
      <c r="N966" t="s">
        <v>246</v>
      </c>
      <c r="O966" t="s">
        <v>17</v>
      </c>
      <c r="P966" t="s">
        <v>236</v>
      </c>
      <c r="Q966" t="s">
        <v>237</v>
      </c>
      <c r="R966"/>
      <c r="U966" s="56" t="str">
        <f>IFERROR(VLOOKUP(H966,'FIN CAL LOOKUP'!A:J,7,1),"")</f>
        <v/>
      </c>
      <c r="V966" s="56" t="str">
        <f>IFERROR(VLOOKUP(I966,'FIN CAL LOOKUP'!B:K,9,1),"")</f>
        <v/>
      </c>
      <c r="W966" s="56" t="str">
        <f>IFERROR(VLOOKUP(S966,'Active Employees '!B:R,17,0),"NA")</f>
        <v>NA</v>
      </c>
    </row>
    <row r="967" spans="1:23" x14ac:dyDescent="0.25">
      <c r="A967" t="s">
        <v>941</v>
      </c>
      <c r="B967" t="s">
        <v>942</v>
      </c>
      <c r="C967" t="s">
        <v>281</v>
      </c>
      <c r="D967">
        <v>36507450</v>
      </c>
      <c r="E967" t="s">
        <v>114</v>
      </c>
      <c r="F967" t="s">
        <v>29</v>
      </c>
      <c r="H967" s="1"/>
      <c r="I967" s="1"/>
      <c r="J967" t="s">
        <v>439</v>
      </c>
      <c r="N967" t="s">
        <v>246</v>
      </c>
      <c r="O967" t="s">
        <v>17</v>
      </c>
      <c r="P967" t="s">
        <v>236</v>
      </c>
      <c r="Q967" t="s">
        <v>237</v>
      </c>
      <c r="R967"/>
      <c r="U967" s="56" t="str">
        <f>IFERROR(VLOOKUP(H967,'FIN CAL LOOKUP'!A:J,7,1),"")</f>
        <v/>
      </c>
      <c r="V967" s="56" t="str">
        <f>IFERROR(VLOOKUP(I967,'FIN CAL LOOKUP'!B:K,9,1),"")</f>
        <v/>
      </c>
      <c r="W967" s="56" t="str">
        <f>IFERROR(VLOOKUP(S967,'Active Employees '!B:R,17,0),"NA")</f>
        <v>NA</v>
      </c>
    </row>
    <row r="968" spans="1:23" x14ac:dyDescent="0.25">
      <c r="A968" t="s">
        <v>945</v>
      </c>
      <c r="B968" t="s">
        <v>946</v>
      </c>
      <c r="C968" t="s">
        <v>281</v>
      </c>
      <c r="D968">
        <v>36507450</v>
      </c>
      <c r="E968" t="s">
        <v>114</v>
      </c>
      <c r="F968" t="s">
        <v>29</v>
      </c>
      <c r="H968" s="1"/>
      <c r="I968" s="1"/>
      <c r="J968" t="s">
        <v>141</v>
      </c>
      <c r="N968" t="s">
        <v>246</v>
      </c>
      <c r="O968" t="s">
        <v>17</v>
      </c>
      <c r="P968" t="s">
        <v>143</v>
      </c>
      <c r="Q968" t="s">
        <v>144</v>
      </c>
      <c r="R968"/>
      <c r="U968" s="56" t="str">
        <f>IFERROR(VLOOKUP(H968,'FIN CAL LOOKUP'!A:J,7,1),"")</f>
        <v/>
      </c>
      <c r="V968" s="56" t="str">
        <f>IFERROR(VLOOKUP(I968,'FIN CAL LOOKUP'!B:K,9,1),"")</f>
        <v/>
      </c>
      <c r="W968" s="56" t="str">
        <f>IFERROR(VLOOKUP(S968,'Active Employees '!B:R,17,0),"NA")</f>
        <v>NA</v>
      </c>
    </row>
    <row r="969" spans="1:23" x14ac:dyDescent="0.25">
      <c r="A969" t="s">
        <v>943</v>
      </c>
      <c r="B969" t="s">
        <v>944</v>
      </c>
      <c r="C969" t="s">
        <v>281</v>
      </c>
      <c r="D969">
        <v>36507450</v>
      </c>
      <c r="E969" t="s">
        <v>114</v>
      </c>
      <c r="F969" t="s">
        <v>29</v>
      </c>
      <c r="H969" s="1"/>
      <c r="I969" s="1"/>
      <c r="J969" t="s">
        <v>141</v>
      </c>
      <c r="N969" t="s">
        <v>246</v>
      </c>
      <c r="O969" t="s">
        <v>17</v>
      </c>
      <c r="P969" t="s">
        <v>143</v>
      </c>
      <c r="Q969" t="s">
        <v>144</v>
      </c>
      <c r="R969"/>
      <c r="U969" s="56" t="str">
        <f>IFERROR(VLOOKUP(H969,'FIN CAL LOOKUP'!A:J,7,1),"")</f>
        <v/>
      </c>
      <c r="V969" s="56" t="str">
        <f>IFERROR(VLOOKUP(I969,'FIN CAL LOOKUP'!B:K,9,1),"")</f>
        <v/>
      </c>
      <c r="W969" s="56" t="str">
        <f>IFERROR(VLOOKUP(S969,'Active Employees '!B:R,17,0),"NA")</f>
        <v>NA</v>
      </c>
    </row>
    <row r="970" spans="1:23" x14ac:dyDescent="0.25">
      <c r="A970" t="s">
        <v>947</v>
      </c>
      <c r="B970" t="s">
        <v>948</v>
      </c>
      <c r="C970" t="s">
        <v>281</v>
      </c>
      <c r="D970">
        <v>36507450</v>
      </c>
      <c r="E970" t="s">
        <v>114</v>
      </c>
      <c r="F970" t="s">
        <v>29</v>
      </c>
      <c r="H970" s="1"/>
      <c r="I970" s="1"/>
      <c r="J970" t="s">
        <v>439</v>
      </c>
      <c r="N970" t="s">
        <v>246</v>
      </c>
      <c r="O970" t="s">
        <v>17</v>
      </c>
      <c r="P970" t="s">
        <v>143</v>
      </c>
      <c r="Q970" t="s">
        <v>144</v>
      </c>
      <c r="R970"/>
      <c r="U970" s="56" t="str">
        <f>IFERROR(VLOOKUP(H970,'FIN CAL LOOKUP'!A:J,7,1),"")</f>
        <v/>
      </c>
      <c r="V970" s="56" t="str">
        <f>IFERROR(VLOOKUP(I970,'FIN CAL LOOKUP'!B:K,9,1),"")</f>
        <v/>
      </c>
      <c r="W970" s="56" t="str">
        <f>IFERROR(VLOOKUP(S970,'Active Employees '!B:R,17,0),"NA")</f>
        <v>NA</v>
      </c>
    </row>
    <row r="971" spans="1:23" x14ac:dyDescent="0.25">
      <c r="A971" t="s">
        <v>898</v>
      </c>
      <c r="B971" t="s">
        <v>899</v>
      </c>
      <c r="C971" t="s">
        <v>281</v>
      </c>
      <c r="D971">
        <v>36507450</v>
      </c>
      <c r="E971" t="s">
        <v>114</v>
      </c>
      <c r="F971" t="s">
        <v>29</v>
      </c>
      <c r="H971" s="1"/>
      <c r="I971" s="1"/>
      <c r="J971" t="s">
        <v>439</v>
      </c>
      <c r="N971" t="s">
        <v>246</v>
      </c>
      <c r="O971" t="s">
        <v>17</v>
      </c>
      <c r="P971" t="s">
        <v>143</v>
      </c>
      <c r="Q971" t="s">
        <v>144</v>
      </c>
      <c r="R971"/>
      <c r="U971" s="56" t="str">
        <f>IFERROR(VLOOKUP(H971,'FIN CAL LOOKUP'!A:J,7,1),"")</f>
        <v/>
      </c>
      <c r="V971" s="56" t="str">
        <f>IFERROR(VLOOKUP(I971,'FIN CAL LOOKUP'!B:K,9,1),"")</f>
        <v/>
      </c>
      <c r="W971" s="56" t="str">
        <f>IFERROR(VLOOKUP(S971,'Active Employees '!B:R,17,0),"NA")</f>
        <v>NA</v>
      </c>
    </row>
    <row r="972" spans="1:23" x14ac:dyDescent="0.25">
      <c r="A972" t="s">
        <v>951</v>
      </c>
      <c r="B972" t="s">
        <v>952</v>
      </c>
      <c r="C972" t="s">
        <v>281</v>
      </c>
      <c r="D972">
        <v>36507450</v>
      </c>
      <c r="E972" t="s">
        <v>114</v>
      </c>
      <c r="F972" t="s">
        <v>29</v>
      </c>
      <c r="H972" s="1"/>
      <c r="I972" s="1"/>
      <c r="J972" t="s">
        <v>439</v>
      </c>
      <c r="N972" t="s">
        <v>246</v>
      </c>
      <c r="O972" t="s">
        <v>17</v>
      </c>
      <c r="P972" t="s">
        <v>143</v>
      </c>
      <c r="Q972" t="s">
        <v>144</v>
      </c>
      <c r="R972"/>
      <c r="U972" s="56" t="str">
        <f>IFERROR(VLOOKUP(H972,'FIN CAL LOOKUP'!A:J,7,1),"")</f>
        <v/>
      </c>
      <c r="V972" s="56" t="str">
        <f>IFERROR(VLOOKUP(I972,'FIN CAL LOOKUP'!B:K,9,1),"")</f>
        <v/>
      </c>
      <c r="W972" s="56" t="str">
        <f>IFERROR(VLOOKUP(S972,'Active Employees '!B:R,17,0),"NA")</f>
        <v>NA</v>
      </c>
    </row>
    <row r="973" spans="1:23" x14ac:dyDescent="0.25">
      <c r="A973" t="s">
        <v>953</v>
      </c>
      <c r="B973" t="s">
        <v>954</v>
      </c>
      <c r="C973" t="s">
        <v>281</v>
      </c>
      <c r="D973">
        <v>36507450</v>
      </c>
      <c r="E973" t="s">
        <v>114</v>
      </c>
      <c r="F973" t="s">
        <v>29</v>
      </c>
      <c r="H973" s="1"/>
      <c r="I973" s="1"/>
      <c r="J973" t="s">
        <v>439</v>
      </c>
      <c r="N973" t="s">
        <v>246</v>
      </c>
      <c r="O973" t="s">
        <v>17</v>
      </c>
      <c r="P973" t="s">
        <v>143</v>
      </c>
      <c r="Q973" t="s">
        <v>144</v>
      </c>
      <c r="R973"/>
      <c r="U973" s="56" t="str">
        <f>IFERROR(VLOOKUP(H973,'FIN CAL LOOKUP'!A:J,7,1),"")</f>
        <v/>
      </c>
      <c r="V973" s="56" t="str">
        <f>IFERROR(VLOOKUP(I973,'FIN CAL LOOKUP'!B:K,9,1),"")</f>
        <v/>
      </c>
      <c r="W973" s="56" t="str">
        <f>IFERROR(VLOOKUP(S973,'Active Employees '!B:R,17,0),"NA")</f>
        <v>NA</v>
      </c>
    </row>
    <row r="974" spans="1:23" x14ac:dyDescent="0.25">
      <c r="A974" t="s">
        <v>955</v>
      </c>
      <c r="B974" t="s">
        <v>956</v>
      </c>
      <c r="C974" t="s">
        <v>281</v>
      </c>
      <c r="D974">
        <v>36507450</v>
      </c>
      <c r="E974" t="s">
        <v>114</v>
      </c>
      <c r="F974" t="s">
        <v>29</v>
      </c>
      <c r="H974" s="1"/>
      <c r="I974" s="1"/>
      <c r="J974" t="s">
        <v>439</v>
      </c>
      <c r="N974" t="s">
        <v>246</v>
      </c>
      <c r="O974" t="s">
        <v>17</v>
      </c>
      <c r="P974" t="s">
        <v>143</v>
      </c>
      <c r="Q974" t="s">
        <v>144</v>
      </c>
      <c r="R974"/>
      <c r="U974" s="56" t="str">
        <f>IFERROR(VLOOKUP(H974,'FIN CAL LOOKUP'!A:J,7,1),"")</f>
        <v/>
      </c>
      <c r="V974" s="56" t="str">
        <f>IFERROR(VLOOKUP(I974,'FIN CAL LOOKUP'!B:K,9,1),"")</f>
        <v/>
      </c>
      <c r="W974" s="56" t="str">
        <f>IFERROR(VLOOKUP(S974,'Active Employees '!B:R,17,0),"NA")</f>
        <v>NA</v>
      </c>
    </row>
    <row r="975" spans="1:23" x14ac:dyDescent="0.25">
      <c r="A975" t="s">
        <v>959</v>
      </c>
      <c r="B975" t="s">
        <v>960</v>
      </c>
      <c r="C975" t="s">
        <v>281</v>
      </c>
      <c r="D975">
        <v>36507450</v>
      </c>
      <c r="E975" t="s">
        <v>114</v>
      </c>
      <c r="F975" t="s">
        <v>29</v>
      </c>
      <c r="H975" s="1"/>
      <c r="I975" s="1"/>
      <c r="J975" t="s">
        <v>439</v>
      </c>
      <c r="N975" t="s">
        <v>246</v>
      </c>
      <c r="O975" t="s">
        <v>17</v>
      </c>
      <c r="P975" t="s">
        <v>152</v>
      </c>
      <c r="Q975" t="s">
        <v>291</v>
      </c>
      <c r="R975"/>
      <c r="U975" s="56" t="str">
        <f>IFERROR(VLOOKUP(H975,'FIN CAL LOOKUP'!A:J,7,1),"")</f>
        <v/>
      </c>
      <c r="V975" s="56" t="str">
        <f>IFERROR(VLOOKUP(I975,'FIN CAL LOOKUP'!B:K,9,1),"")</f>
        <v/>
      </c>
      <c r="W975" s="56" t="str">
        <f>IFERROR(VLOOKUP(S975,'Active Employees '!B:R,17,0),"NA")</f>
        <v>NA</v>
      </c>
    </row>
    <row r="976" spans="1:23" x14ac:dyDescent="0.25">
      <c r="A976" t="s">
        <v>949</v>
      </c>
      <c r="B976" t="s">
        <v>950</v>
      </c>
      <c r="C976" t="s">
        <v>281</v>
      </c>
      <c r="D976">
        <v>36507450</v>
      </c>
      <c r="E976" t="s">
        <v>114</v>
      </c>
      <c r="F976" t="s">
        <v>29</v>
      </c>
      <c r="H976" s="1"/>
      <c r="I976" s="1"/>
      <c r="J976" t="s">
        <v>439</v>
      </c>
      <c r="N976" t="s">
        <v>246</v>
      </c>
      <c r="O976" t="s">
        <v>17</v>
      </c>
      <c r="P976" t="s">
        <v>236</v>
      </c>
      <c r="Q976" t="s">
        <v>237</v>
      </c>
      <c r="R976"/>
      <c r="U976" s="56" t="str">
        <f>IFERROR(VLOOKUP(H976,'FIN CAL LOOKUP'!A:J,7,1),"")</f>
        <v/>
      </c>
      <c r="V976" s="56" t="str">
        <f>IFERROR(VLOOKUP(I976,'FIN CAL LOOKUP'!B:K,9,1),"")</f>
        <v/>
      </c>
      <c r="W976" s="56" t="str">
        <f>IFERROR(VLOOKUP(S976,'Active Employees '!B:R,17,0),"NA")</f>
        <v>NA</v>
      </c>
    </row>
    <row r="977" spans="1:23" x14ac:dyDescent="0.25">
      <c r="A977" t="s">
        <v>542</v>
      </c>
      <c r="B977" t="s">
        <v>543</v>
      </c>
      <c r="C977" t="s">
        <v>281</v>
      </c>
      <c r="D977">
        <v>36507450</v>
      </c>
      <c r="E977" t="s">
        <v>114</v>
      </c>
      <c r="F977" t="s">
        <v>29</v>
      </c>
      <c r="H977" s="1"/>
      <c r="I977" s="1"/>
      <c r="J977" t="s">
        <v>439</v>
      </c>
      <c r="N977" t="s">
        <v>246</v>
      </c>
      <c r="O977" t="s">
        <v>17</v>
      </c>
      <c r="P977" t="s">
        <v>236</v>
      </c>
      <c r="Q977" t="s">
        <v>237</v>
      </c>
      <c r="R977"/>
      <c r="U977" s="56" t="str">
        <f>IFERROR(VLOOKUP(H977,'FIN CAL LOOKUP'!A:J,7,1),"")</f>
        <v/>
      </c>
      <c r="V977" s="56" t="str">
        <f>IFERROR(VLOOKUP(I977,'FIN CAL LOOKUP'!B:K,9,1),"")</f>
        <v/>
      </c>
      <c r="W977" s="56" t="str">
        <f>IFERROR(VLOOKUP(S977,'Active Employees '!B:R,17,0),"NA")</f>
        <v>NA</v>
      </c>
    </row>
    <row r="978" spans="1:23" x14ac:dyDescent="0.25">
      <c r="A978" t="s">
        <v>889</v>
      </c>
      <c r="B978" t="s">
        <v>890</v>
      </c>
      <c r="C978" t="s">
        <v>281</v>
      </c>
      <c r="D978">
        <v>36507450</v>
      </c>
      <c r="E978" t="s">
        <v>114</v>
      </c>
      <c r="F978" t="s">
        <v>29</v>
      </c>
      <c r="H978" s="1"/>
      <c r="I978" s="1"/>
      <c r="J978" t="s">
        <v>439</v>
      </c>
      <c r="N978" t="s">
        <v>385</v>
      </c>
      <c r="O978" t="s">
        <v>17</v>
      </c>
      <c r="P978" t="s">
        <v>183</v>
      </c>
      <c r="Q978" t="s">
        <v>891</v>
      </c>
      <c r="R978"/>
      <c r="S978">
        <v>323648</v>
      </c>
      <c r="U978" s="56" t="str">
        <f>IFERROR(VLOOKUP(H978,'FIN CAL LOOKUP'!A:J,7,1),"")</f>
        <v/>
      </c>
      <c r="V978" s="56" t="str">
        <f>IFERROR(VLOOKUP(I978,'FIN CAL LOOKUP'!B:K,9,1),"")</f>
        <v/>
      </c>
      <c r="W978" s="56" t="str">
        <f>IFERROR(VLOOKUP(S978,'Active Employees '!B:R,17,0),"NA")</f>
        <v>IT</v>
      </c>
    </row>
    <row r="979" spans="1:23" x14ac:dyDescent="0.25">
      <c r="A979" t="s">
        <v>369</v>
      </c>
      <c r="B979" t="s">
        <v>370</v>
      </c>
      <c r="C979" t="s">
        <v>281</v>
      </c>
      <c r="D979">
        <v>36507450</v>
      </c>
      <c r="E979" t="s">
        <v>114</v>
      </c>
      <c r="F979" t="s">
        <v>29</v>
      </c>
      <c r="H979" s="1"/>
      <c r="I979" s="1"/>
      <c r="J979" t="s">
        <v>209</v>
      </c>
      <c r="N979" t="s">
        <v>210</v>
      </c>
      <c r="O979" t="s">
        <v>17</v>
      </c>
      <c r="P979" t="s">
        <v>211</v>
      </c>
      <c r="Q979" t="s">
        <v>212</v>
      </c>
      <c r="R979"/>
      <c r="S979">
        <v>323017</v>
      </c>
      <c r="U979" s="56" t="str">
        <f>IFERROR(VLOOKUP(H979,'FIN CAL LOOKUP'!A:J,7,1),"")</f>
        <v/>
      </c>
      <c r="V979" s="56" t="str">
        <f>IFERROR(VLOOKUP(I979,'FIN CAL LOOKUP'!B:K,9,1),"")</f>
        <v/>
      </c>
      <c r="W979" s="56" t="str">
        <f>IFERROR(VLOOKUP(S979,'Active Employees '!B:R,17,0),"NA")</f>
        <v>IT</v>
      </c>
    </row>
    <row r="980" spans="1:23" x14ac:dyDescent="0.25">
      <c r="A980" t="s">
        <v>472</v>
      </c>
      <c r="B980" t="s">
        <v>473</v>
      </c>
      <c r="C980" t="s">
        <v>281</v>
      </c>
      <c r="D980">
        <v>36507450</v>
      </c>
      <c r="E980" t="s">
        <v>114</v>
      </c>
      <c r="F980" t="s">
        <v>1</v>
      </c>
      <c r="G980" t="s">
        <v>69</v>
      </c>
      <c r="H980" s="1">
        <v>45534</v>
      </c>
      <c r="I980" s="1">
        <v>45534</v>
      </c>
      <c r="J980" t="s">
        <v>474</v>
      </c>
      <c r="O980" t="s">
        <v>16</v>
      </c>
      <c r="P980" t="s">
        <v>83</v>
      </c>
      <c r="Q980" t="s">
        <v>72</v>
      </c>
      <c r="R980"/>
      <c r="S980">
        <v>335130</v>
      </c>
      <c r="U980" s="56" t="str">
        <f>IFERROR(VLOOKUP(H980,'FIN CAL LOOKUP'!A:J,7,1),"")</f>
        <v>AUG, FY25</v>
      </c>
      <c r="V980" s="56" t="str">
        <f>IFERROR(VLOOKUP(I980,'FIN CAL LOOKUP'!B:K,9,1),"")</f>
        <v>Q1, FY25</v>
      </c>
      <c r="W980" s="56" t="str">
        <f>IFERROR(VLOOKUP(S980,'Active Employees '!B:R,17,0),"NA")</f>
        <v>Human Resources</v>
      </c>
    </row>
    <row r="981" spans="1:23" x14ac:dyDescent="0.25">
      <c r="A981" t="s">
        <v>903</v>
      </c>
      <c r="B981" t="s">
        <v>904</v>
      </c>
      <c r="C981" t="s">
        <v>281</v>
      </c>
      <c r="D981">
        <v>36507450</v>
      </c>
      <c r="E981" t="s">
        <v>114</v>
      </c>
      <c r="F981" t="s">
        <v>1</v>
      </c>
      <c r="G981" t="s">
        <v>69</v>
      </c>
      <c r="H981" s="1">
        <v>45471</v>
      </c>
      <c r="I981" s="1">
        <v>45471</v>
      </c>
      <c r="J981" t="s">
        <v>439</v>
      </c>
      <c r="N981" t="s">
        <v>905</v>
      </c>
      <c r="O981" t="s">
        <v>17</v>
      </c>
      <c r="P981" t="s">
        <v>152</v>
      </c>
      <c r="Q981" t="s">
        <v>291</v>
      </c>
      <c r="R981"/>
      <c r="S981">
        <v>314683</v>
      </c>
      <c r="U981" s="56" t="str">
        <f>IFERROR(VLOOKUP(H981,'FIN CAL LOOKUP'!A:J,7,1),"")</f>
        <v>JUN, FY24</v>
      </c>
      <c r="V981" s="56" t="str">
        <f>IFERROR(VLOOKUP(I981,'FIN CAL LOOKUP'!B:K,9,1),"")</f>
        <v>Q4, FY24</v>
      </c>
      <c r="W981" s="56" t="str">
        <f>IFERROR(VLOOKUP(S981,'Active Employees '!B:R,17,0),"NA")</f>
        <v>NA</v>
      </c>
    </row>
    <row r="982" spans="1:23" x14ac:dyDescent="0.25">
      <c r="A982" t="s">
        <v>916</v>
      </c>
      <c r="B982" t="s">
        <v>917</v>
      </c>
      <c r="C982" t="s">
        <v>281</v>
      </c>
      <c r="D982">
        <v>36507450</v>
      </c>
      <c r="E982" t="s">
        <v>114</v>
      </c>
      <c r="F982" t="s">
        <v>29</v>
      </c>
      <c r="H982" s="1"/>
      <c r="I982" s="1"/>
      <c r="J982" t="s">
        <v>474</v>
      </c>
      <c r="O982" t="s">
        <v>16</v>
      </c>
      <c r="P982" t="s">
        <v>918</v>
      </c>
      <c r="Q982" t="s">
        <v>78</v>
      </c>
      <c r="R982"/>
      <c r="U982" s="56" t="str">
        <f>IFERROR(VLOOKUP(H982,'FIN CAL LOOKUP'!A:J,7,1),"")</f>
        <v/>
      </c>
      <c r="V982" s="56" t="str">
        <f>IFERROR(VLOOKUP(I982,'FIN CAL LOOKUP'!B:K,9,1),"")</f>
        <v/>
      </c>
      <c r="W982" s="56" t="str">
        <f>IFERROR(VLOOKUP(S982,'Active Employees '!B:R,17,0),"NA")</f>
        <v>NA</v>
      </c>
    </row>
    <row r="983" spans="1:23" x14ac:dyDescent="0.25">
      <c r="A983" t="s">
        <v>938</v>
      </c>
      <c r="B983" t="s">
        <v>939</v>
      </c>
      <c r="C983" t="s">
        <v>281</v>
      </c>
      <c r="D983">
        <v>36507450</v>
      </c>
      <c r="E983" t="s">
        <v>114</v>
      </c>
      <c r="F983" t="s">
        <v>1</v>
      </c>
      <c r="G983" t="s">
        <v>69</v>
      </c>
      <c r="H983" s="1">
        <v>44963</v>
      </c>
      <c r="I983" s="1">
        <v>44963</v>
      </c>
      <c r="J983" t="s">
        <v>940</v>
      </c>
      <c r="O983" t="s">
        <v>17</v>
      </c>
      <c r="Q983" t="s">
        <v>212</v>
      </c>
      <c r="R983"/>
      <c r="U983" s="56" t="str">
        <f>IFERROR(VLOOKUP(H983,'FIN CAL LOOKUP'!A:J,7,1),"")</f>
        <v>FEB, FY23</v>
      </c>
      <c r="V983" s="56" t="str">
        <f>IFERROR(VLOOKUP(I983,'FIN CAL LOOKUP'!B:K,9,1),"")</f>
        <v>Q3, FY23</v>
      </c>
      <c r="W983" s="56" t="str">
        <f>IFERROR(VLOOKUP(S983,'Active Employees '!B:R,17,0),"NA")</f>
        <v>NA</v>
      </c>
    </row>
    <row r="984" spans="1:23" x14ac:dyDescent="0.25">
      <c r="A984" t="s">
        <v>930</v>
      </c>
      <c r="B984" t="s">
        <v>931</v>
      </c>
      <c r="C984" t="s">
        <v>281</v>
      </c>
      <c r="D984">
        <v>36507450</v>
      </c>
      <c r="E984" t="s">
        <v>114</v>
      </c>
      <c r="F984" t="s">
        <v>1</v>
      </c>
      <c r="G984" t="s">
        <v>69</v>
      </c>
      <c r="H984" s="1">
        <v>44935</v>
      </c>
      <c r="I984" s="1">
        <v>44935</v>
      </c>
      <c r="J984" t="s">
        <v>439</v>
      </c>
      <c r="N984" t="s">
        <v>246</v>
      </c>
      <c r="O984" t="s">
        <v>17</v>
      </c>
      <c r="P984" t="s">
        <v>211</v>
      </c>
      <c r="Q984" t="s">
        <v>212</v>
      </c>
      <c r="R984"/>
      <c r="U984" s="56" t="str">
        <f>IFERROR(VLOOKUP(H984,'FIN CAL LOOKUP'!A:J,7,1),"")</f>
        <v>JAN, FY23</v>
      </c>
      <c r="V984" s="56" t="str">
        <f>IFERROR(VLOOKUP(I984,'FIN CAL LOOKUP'!B:K,9,1),"")</f>
        <v>Q3, FY23</v>
      </c>
      <c r="W984" s="56" t="str">
        <f>IFERROR(VLOOKUP(S984,'Active Employees '!B:R,17,0),"NA")</f>
        <v>NA</v>
      </c>
    </row>
    <row r="985" spans="1:23" x14ac:dyDescent="0.25">
      <c r="A985" t="s">
        <v>1168</v>
      </c>
      <c r="B985" t="s">
        <v>1169</v>
      </c>
      <c r="C985" t="s">
        <v>281</v>
      </c>
      <c r="D985">
        <v>36507450</v>
      </c>
      <c r="E985" t="s">
        <v>114</v>
      </c>
      <c r="F985" t="s">
        <v>29</v>
      </c>
      <c r="H985" s="1"/>
      <c r="I985" s="1"/>
      <c r="J985" t="s">
        <v>282</v>
      </c>
      <c r="O985" t="s">
        <v>23</v>
      </c>
      <c r="P985" t="s">
        <v>283</v>
      </c>
      <c r="Q985" t="s">
        <v>284</v>
      </c>
      <c r="R985"/>
      <c r="S985">
        <v>235855</v>
      </c>
      <c r="U985" s="56" t="str">
        <f>IFERROR(VLOOKUP(H985,'FIN CAL LOOKUP'!A:J,7,1),"")</f>
        <v/>
      </c>
      <c r="V985" s="56" t="str">
        <f>IFERROR(VLOOKUP(I985,'FIN CAL LOOKUP'!B:K,9,1),"")</f>
        <v/>
      </c>
      <c r="W985" s="56" t="str">
        <f>IFERROR(VLOOKUP(S985,'Active Employees '!B:R,17,0),"NA")</f>
        <v>Supply Chain</v>
      </c>
    </row>
    <row r="986" spans="1:23" x14ac:dyDescent="0.25">
      <c r="A986" t="s">
        <v>1144</v>
      </c>
      <c r="B986" t="s">
        <v>1147</v>
      </c>
      <c r="C986" t="s">
        <v>281</v>
      </c>
      <c r="D986">
        <v>36507450</v>
      </c>
      <c r="E986" t="s">
        <v>114</v>
      </c>
      <c r="F986" t="s">
        <v>29</v>
      </c>
      <c r="H986" s="1"/>
      <c r="I986" s="1"/>
      <c r="J986" t="s">
        <v>439</v>
      </c>
      <c r="O986" t="s">
        <v>17</v>
      </c>
      <c r="P986" t="s">
        <v>17</v>
      </c>
      <c r="Q986" t="s">
        <v>1148</v>
      </c>
      <c r="R986"/>
      <c r="S986">
        <v>334842</v>
      </c>
      <c r="T986" t="s">
        <v>1144</v>
      </c>
      <c r="U986" s="56" t="str">
        <f>IFERROR(VLOOKUP(H986,'FIN CAL LOOKUP'!A:J,7,1),"")</f>
        <v/>
      </c>
      <c r="V986" s="56" t="str">
        <f>IFERROR(VLOOKUP(I986,'FIN CAL LOOKUP'!B:K,9,1),"")</f>
        <v/>
      </c>
      <c r="W986" s="56" t="str">
        <f>IFERROR(VLOOKUP(S986,'Active Employees '!B:R,17,0),"NA")</f>
        <v>IT</v>
      </c>
    </row>
    <row r="987" spans="1:23" x14ac:dyDescent="0.25">
      <c r="A987" t="s">
        <v>279</v>
      </c>
      <c r="B987" t="s">
        <v>280</v>
      </c>
      <c r="C987" t="s">
        <v>281</v>
      </c>
      <c r="D987">
        <v>36507450</v>
      </c>
      <c r="E987" t="s">
        <v>114</v>
      </c>
      <c r="F987" t="s">
        <v>1</v>
      </c>
      <c r="G987" t="s">
        <v>69</v>
      </c>
      <c r="H987" s="1">
        <v>45751</v>
      </c>
      <c r="I987" s="1">
        <v>45751</v>
      </c>
      <c r="J987" t="s">
        <v>282</v>
      </c>
      <c r="O987" t="s">
        <v>23</v>
      </c>
      <c r="P987" t="s">
        <v>283</v>
      </c>
      <c r="Q987" t="s">
        <v>284</v>
      </c>
      <c r="R987"/>
      <c r="S987">
        <v>321097</v>
      </c>
      <c r="U987" s="56" t="str">
        <f>IFERROR(VLOOKUP(H987,'FIN CAL LOOKUP'!A:J,7,1),"")</f>
        <v>APR, FY25</v>
      </c>
      <c r="V987" s="56" t="str">
        <f>IFERROR(VLOOKUP(I987,'FIN CAL LOOKUP'!B:K,9,1),"")</f>
        <v>Q3, FY25</v>
      </c>
      <c r="W987" s="56" t="str">
        <f>IFERROR(VLOOKUP(S987,'Active Employees '!B:R,17,0),"NA")</f>
        <v>Supply Chain</v>
      </c>
    </row>
    <row r="988" spans="1:23" x14ac:dyDescent="0.25">
      <c r="A988" t="s">
        <v>289</v>
      </c>
      <c r="B988" t="s">
        <v>290</v>
      </c>
      <c r="C988" t="s">
        <v>281</v>
      </c>
      <c r="D988">
        <v>36507450</v>
      </c>
      <c r="E988" t="s">
        <v>114</v>
      </c>
      <c r="F988" t="s">
        <v>29</v>
      </c>
      <c r="H988" s="1"/>
      <c r="I988" s="1"/>
      <c r="J988" t="s">
        <v>150</v>
      </c>
      <c r="O988" t="s">
        <v>13</v>
      </c>
      <c r="P988" t="s">
        <v>13</v>
      </c>
      <c r="Q988" t="s">
        <v>291</v>
      </c>
      <c r="R988"/>
      <c r="S988" t="s">
        <v>292</v>
      </c>
      <c r="U988" s="56" t="str">
        <f>IFERROR(VLOOKUP(H988,'FIN CAL LOOKUP'!A:J,7,1),"")</f>
        <v/>
      </c>
      <c r="V988" s="56" t="str">
        <f>IFERROR(VLOOKUP(I988,'FIN CAL LOOKUP'!B:K,9,1),"")</f>
        <v/>
      </c>
      <c r="W988" s="56" t="str">
        <f>IFERROR(VLOOKUP(S988,'Active Employees '!B:R,17,0),"NA")</f>
        <v>NA</v>
      </c>
    </row>
    <row r="989" spans="1:23" x14ac:dyDescent="0.25">
      <c r="A989" t="s">
        <v>1161</v>
      </c>
      <c r="B989" t="s">
        <v>1162</v>
      </c>
      <c r="C989" t="s">
        <v>281</v>
      </c>
      <c r="D989">
        <v>36507450</v>
      </c>
      <c r="E989" t="s">
        <v>114</v>
      </c>
      <c r="F989" t="s">
        <v>29</v>
      </c>
      <c r="H989" s="1"/>
      <c r="I989" s="1"/>
      <c r="J989" t="s">
        <v>282</v>
      </c>
      <c r="O989" t="s">
        <v>23</v>
      </c>
      <c r="P989" t="s">
        <v>23</v>
      </c>
      <c r="Q989" t="s">
        <v>284</v>
      </c>
      <c r="S989">
        <v>321134</v>
      </c>
      <c r="U989" s="56" t="str">
        <f>IFERROR(VLOOKUP(H989,'FIN CAL LOOKUP'!A:J,7,1),"")</f>
        <v/>
      </c>
      <c r="V989" s="56" t="str">
        <f>IFERROR(VLOOKUP(I989,'FIN CAL LOOKUP'!B:K,9,1),"")</f>
        <v/>
      </c>
      <c r="W989" s="56" t="str">
        <f>IFERROR(VLOOKUP(S989,'Active Employees '!B:R,17,0),"NA")</f>
        <v>Supply Chain</v>
      </c>
    </row>
    <row r="990" spans="1:23" x14ac:dyDescent="0.25">
      <c r="A990" t="s">
        <v>1149</v>
      </c>
      <c r="B990" t="s">
        <v>1150</v>
      </c>
      <c r="C990" t="s">
        <v>281</v>
      </c>
      <c r="D990">
        <v>36507450</v>
      </c>
      <c r="E990" t="s">
        <v>114</v>
      </c>
      <c r="F990" t="s">
        <v>29</v>
      </c>
      <c r="H990" s="1"/>
      <c r="I990" s="1"/>
      <c r="J990" t="s">
        <v>439</v>
      </c>
      <c r="O990" t="s">
        <v>17</v>
      </c>
      <c r="P990" t="s">
        <v>17</v>
      </c>
      <c r="Q990" t="s">
        <v>237</v>
      </c>
      <c r="R990"/>
      <c r="S990" t="s">
        <v>1151</v>
      </c>
      <c r="U990" s="56" t="str">
        <f>IFERROR(VLOOKUP(H990,'FIN CAL LOOKUP'!A:J,7,1),"")</f>
        <v/>
      </c>
      <c r="V990" s="56" t="str">
        <f>IFERROR(VLOOKUP(I990,'FIN CAL LOOKUP'!B:K,9,1),"")</f>
        <v/>
      </c>
      <c r="W990" s="56" t="str">
        <f>IFERROR(VLOOKUP(S990,'Active Employees '!B:R,17,0),"NA")</f>
        <v>NA</v>
      </c>
    </row>
    <row r="991" spans="1:23" x14ac:dyDescent="0.25">
      <c r="A991" t="s">
        <v>1145</v>
      </c>
      <c r="B991" t="s">
        <v>1146</v>
      </c>
      <c r="C991" t="s">
        <v>281</v>
      </c>
      <c r="D991">
        <v>36507450</v>
      </c>
      <c r="E991" t="s">
        <v>114</v>
      </c>
      <c r="F991" t="s">
        <v>29</v>
      </c>
      <c r="H991" s="1"/>
      <c r="I991" s="1"/>
      <c r="J991" t="s">
        <v>439</v>
      </c>
      <c r="O991" t="s">
        <v>17</v>
      </c>
      <c r="P991" t="s">
        <v>17</v>
      </c>
      <c r="Q991" t="s">
        <v>144</v>
      </c>
      <c r="R991"/>
      <c r="S991">
        <v>212743</v>
      </c>
      <c r="U991" s="56" t="str">
        <f>IFERROR(VLOOKUP(H991,'FIN CAL LOOKUP'!A:J,7,1),"")</f>
        <v/>
      </c>
      <c r="V991" s="56" t="str">
        <f>IFERROR(VLOOKUP(I991,'FIN CAL LOOKUP'!B:K,9,1),"")</f>
        <v/>
      </c>
      <c r="W991" s="56" t="str">
        <f>IFERROR(VLOOKUP(S991,'Active Employees '!B:R,17,0),"NA")</f>
        <v>Spot Merch</v>
      </c>
    </row>
    <row r="992" spans="1:23" x14ac:dyDescent="0.25">
      <c r="A992" t="s">
        <v>828</v>
      </c>
      <c r="B992" t="s">
        <v>829</v>
      </c>
      <c r="C992" t="s">
        <v>281</v>
      </c>
      <c r="D992">
        <v>36507450</v>
      </c>
      <c r="E992" t="s">
        <v>114</v>
      </c>
      <c r="F992" t="s">
        <v>29</v>
      </c>
      <c r="H992" s="1"/>
      <c r="I992" s="1"/>
      <c r="J992" t="s">
        <v>334</v>
      </c>
      <c r="N992" t="s">
        <v>830</v>
      </c>
      <c r="O992" t="s">
        <v>23</v>
      </c>
      <c r="P992" t="s">
        <v>23</v>
      </c>
      <c r="Q992" t="s">
        <v>821</v>
      </c>
      <c r="R992"/>
      <c r="S992" t="s">
        <v>831</v>
      </c>
      <c r="U992" s="56" t="str">
        <f>IFERROR(VLOOKUP(H992,'FIN CAL LOOKUP'!A:J,7,1),"")</f>
        <v/>
      </c>
      <c r="V992" s="56" t="str">
        <f>IFERROR(VLOOKUP(I992,'FIN CAL LOOKUP'!B:K,9,1),"")</f>
        <v/>
      </c>
      <c r="W992" s="56" t="str">
        <f>IFERROR(VLOOKUP(S992,'Active Employees '!B:R,17,0),"NA")</f>
        <v>NA</v>
      </c>
    </row>
    <row r="993" spans="1:23" x14ac:dyDescent="0.25">
      <c r="A993" t="s">
        <v>1152</v>
      </c>
      <c r="B993" t="s">
        <v>1153</v>
      </c>
      <c r="C993" t="s">
        <v>281</v>
      </c>
      <c r="D993">
        <v>36507450</v>
      </c>
      <c r="E993" t="s">
        <v>114</v>
      </c>
      <c r="F993" t="s">
        <v>29</v>
      </c>
      <c r="H993" s="1"/>
      <c r="I993" s="1"/>
      <c r="J993" t="s">
        <v>282</v>
      </c>
      <c r="O993" t="s">
        <v>23</v>
      </c>
      <c r="P993" t="s">
        <v>283</v>
      </c>
      <c r="Q993" t="s">
        <v>284</v>
      </c>
      <c r="R993"/>
      <c r="S993">
        <v>319724</v>
      </c>
      <c r="U993" s="56" t="str">
        <f>IFERROR(VLOOKUP(H993,'FIN CAL LOOKUP'!A:J,7,1),"")</f>
        <v/>
      </c>
      <c r="V993" s="56" t="str">
        <f>IFERROR(VLOOKUP(I993,'FIN CAL LOOKUP'!B:K,9,1),"")</f>
        <v/>
      </c>
      <c r="W993" s="56" t="str">
        <f>IFERROR(VLOOKUP(S993,'Active Employees '!B:R,17,0),"NA")</f>
        <v>Supply Chain</v>
      </c>
    </row>
    <row r="994" spans="1:23" x14ac:dyDescent="0.25">
      <c r="A994" t="s">
        <v>1157</v>
      </c>
      <c r="B994" t="s">
        <v>1158</v>
      </c>
      <c r="C994" t="s">
        <v>281</v>
      </c>
      <c r="D994">
        <v>36507450</v>
      </c>
      <c r="E994" t="s">
        <v>114</v>
      </c>
      <c r="F994" t="s">
        <v>29</v>
      </c>
      <c r="H994" s="1"/>
      <c r="I994" s="1"/>
      <c r="J994" t="s">
        <v>282</v>
      </c>
      <c r="O994" t="s">
        <v>23</v>
      </c>
      <c r="P994" t="s">
        <v>283</v>
      </c>
      <c r="Q994" t="s">
        <v>284</v>
      </c>
      <c r="R994"/>
      <c r="S994">
        <v>309128</v>
      </c>
      <c r="U994" s="56" t="str">
        <f>IFERROR(VLOOKUP(H994,'FIN CAL LOOKUP'!A:J,7,1),"")</f>
        <v/>
      </c>
      <c r="V994" s="56" t="str">
        <f>IFERROR(VLOOKUP(I994,'FIN CAL LOOKUP'!B:K,9,1),"")</f>
        <v/>
      </c>
      <c r="W994" s="56" t="str">
        <f>IFERROR(VLOOKUP(S994,'Active Employees '!B:R,17,0),"NA")</f>
        <v>Supply Chain</v>
      </c>
    </row>
    <row r="995" spans="1:23" x14ac:dyDescent="0.25">
      <c r="A995" t="s">
        <v>961</v>
      </c>
      <c r="B995" t="s">
        <v>962</v>
      </c>
      <c r="C995" t="s">
        <v>281</v>
      </c>
      <c r="D995">
        <v>36507450</v>
      </c>
      <c r="E995" t="s">
        <v>114</v>
      </c>
      <c r="F995" t="s">
        <v>29</v>
      </c>
      <c r="H995" s="1"/>
      <c r="I995" s="1"/>
      <c r="J995" t="s">
        <v>439</v>
      </c>
      <c r="O995" t="s">
        <v>17</v>
      </c>
      <c r="P995" t="s">
        <v>17</v>
      </c>
      <c r="Q995" t="s">
        <v>963</v>
      </c>
      <c r="R995"/>
      <c r="S995">
        <v>333527</v>
      </c>
      <c r="U995" s="56" t="str">
        <f>IFERROR(VLOOKUP(H995,'FIN CAL LOOKUP'!A:J,7,1),"")</f>
        <v/>
      </c>
      <c r="V995" s="56" t="str">
        <f>IFERROR(VLOOKUP(I995,'FIN CAL LOOKUP'!B:K,9,1),"")</f>
        <v/>
      </c>
      <c r="W995" s="56" t="str">
        <f>IFERROR(VLOOKUP(S995,'Active Employees '!B:R,17,0),"NA")</f>
        <v>IT</v>
      </c>
    </row>
    <row r="996" spans="1:23" x14ac:dyDescent="0.25">
      <c r="A996" t="s">
        <v>1159</v>
      </c>
      <c r="B996" t="s">
        <v>1160</v>
      </c>
      <c r="C996" t="s">
        <v>281</v>
      </c>
      <c r="D996">
        <v>36507450</v>
      </c>
      <c r="E996" t="s">
        <v>114</v>
      </c>
      <c r="F996" t="s">
        <v>29</v>
      </c>
      <c r="H996" s="1"/>
      <c r="I996" s="1"/>
      <c r="J996" t="s">
        <v>282</v>
      </c>
      <c r="O996" t="s">
        <v>23</v>
      </c>
      <c r="P996" t="s">
        <v>283</v>
      </c>
      <c r="Q996" t="s">
        <v>284</v>
      </c>
      <c r="R996"/>
      <c r="S996">
        <v>309149</v>
      </c>
      <c r="U996" s="56" t="str">
        <f>IFERROR(VLOOKUP(H996,'FIN CAL LOOKUP'!A:J,7,1),"")</f>
        <v/>
      </c>
      <c r="V996" s="56" t="str">
        <f>IFERROR(VLOOKUP(I996,'FIN CAL LOOKUP'!B:K,9,1),"")</f>
        <v/>
      </c>
      <c r="W996" s="56" t="str">
        <f>IFERROR(VLOOKUP(S996,'Active Employees '!B:R,17,0),"NA")</f>
        <v>Supply Chain</v>
      </c>
    </row>
    <row r="997" spans="1:23" x14ac:dyDescent="0.25">
      <c r="A997" t="s">
        <v>1111</v>
      </c>
      <c r="B997" t="s">
        <v>1112</v>
      </c>
      <c r="C997" t="s">
        <v>281</v>
      </c>
      <c r="D997">
        <v>36507450</v>
      </c>
      <c r="E997" t="s">
        <v>114</v>
      </c>
      <c r="F997" t="s">
        <v>29</v>
      </c>
      <c r="H997" s="1"/>
      <c r="I997" s="1"/>
      <c r="J997" t="s">
        <v>209</v>
      </c>
      <c r="O997" t="s">
        <v>17</v>
      </c>
      <c r="P997" t="s">
        <v>17</v>
      </c>
      <c r="Q997" t="s">
        <v>212</v>
      </c>
      <c r="R997"/>
      <c r="S997" t="s">
        <v>1113</v>
      </c>
      <c r="U997" s="56" t="str">
        <f>IFERROR(VLOOKUP(H997,'FIN CAL LOOKUP'!A:J,7,1),"")</f>
        <v/>
      </c>
      <c r="V997" s="56" t="str">
        <f>IFERROR(VLOOKUP(I997,'FIN CAL LOOKUP'!B:K,9,1),"")</f>
        <v/>
      </c>
      <c r="W997" s="56" t="str">
        <f>IFERROR(VLOOKUP(S997,'Active Employees '!B:R,17,0),"NA")</f>
        <v>NA</v>
      </c>
    </row>
    <row r="998" spans="1:23" x14ac:dyDescent="0.25">
      <c r="A998" t="s">
        <v>1155</v>
      </c>
      <c r="B998" t="s">
        <v>1156</v>
      </c>
      <c r="C998" t="s">
        <v>281</v>
      </c>
      <c r="D998">
        <v>36507450</v>
      </c>
      <c r="E998" t="s">
        <v>114</v>
      </c>
      <c r="F998" t="s">
        <v>29</v>
      </c>
      <c r="H998" s="1"/>
      <c r="I998" s="1"/>
      <c r="J998" t="s">
        <v>282</v>
      </c>
      <c r="O998" t="s">
        <v>23</v>
      </c>
      <c r="P998" t="s">
        <v>283</v>
      </c>
      <c r="Q998" t="s">
        <v>284</v>
      </c>
      <c r="R998"/>
      <c r="S998">
        <v>309129</v>
      </c>
      <c r="U998" s="56" t="str">
        <f>IFERROR(VLOOKUP(H998,'FIN CAL LOOKUP'!A:J,7,1),"")</f>
        <v/>
      </c>
      <c r="V998" s="56" t="str">
        <f>IFERROR(VLOOKUP(I998,'FIN CAL LOOKUP'!B:K,9,1),"")</f>
        <v/>
      </c>
      <c r="W998" s="56" t="str">
        <f>IFERROR(VLOOKUP(S998,'Active Employees '!B:R,17,0),"NA")</f>
        <v>Supply Chain</v>
      </c>
    </row>
    <row r="999" spans="1:23" x14ac:dyDescent="0.25">
      <c r="A999" t="s">
        <v>832</v>
      </c>
      <c r="B999" t="s">
        <v>833</v>
      </c>
      <c r="C999" t="s">
        <v>281</v>
      </c>
      <c r="D999">
        <v>36507450</v>
      </c>
      <c r="E999" t="s">
        <v>114</v>
      </c>
      <c r="F999" t="s">
        <v>29</v>
      </c>
      <c r="H999" s="1"/>
      <c r="I999" s="1"/>
      <c r="J999" t="s">
        <v>334</v>
      </c>
      <c r="N999" t="s">
        <v>834</v>
      </c>
      <c r="O999" t="s">
        <v>23</v>
      </c>
      <c r="P999" t="s">
        <v>23</v>
      </c>
      <c r="Q999" t="s">
        <v>821</v>
      </c>
      <c r="R999"/>
      <c r="S999" t="s">
        <v>835</v>
      </c>
      <c r="U999" s="56" t="str">
        <f>IFERROR(VLOOKUP(H999,'FIN CAL LOOKUP'!A:J,7,1),"")</f>
        <v/>
      </c>
      <c r="V999" s="56" t="str">
        <f>IFERROR(VLOOKUP(I999,'FIN CAL LOOKUP'!B:K,9,1),"")</f>
        <v/>
      </c>
      <c r="W999" s="56" t="str">
        <f>IFERROR(VLOOKUP(S999,'Active Employees '!B:R,17,0),"NA")</f>
        <v>NA</v>
      </c>
    </row>
    <row r="1000" spans="1:23" x14ac:dyDescent="0.25">
      <c r="A1000" t="s">
        <v>1163</v>
      </c>
      <c r="B1000" t="s">
        <v>1164</v>
      </c>
      <c r="C1000" t="s">
        <v>281</v>
      </c>
      <c r="D1000">
        <v>36507450</v>
      </c>
      <c r="E1000" t="s">
        <v>114</v>
      </c>
      <c r="F1000" t="s">
        <v>29</v>
      </c>
      <c r="H1000" s="1"/>
      <c r="I1000" s="1"/>
      <c r="J1000" t="s">
        <v>282</v>
      </c>
      <c r="O1000" t="s">
        <v>23</v>
      </c>
      <c r="P1000" t="s">
        <v>283</v>
      </c>
      <c r="Q1000" t="s">
        <v>284</v>
      </c>
      <c r="R1000"/>
      <c r="S1000">
        <v>309150</v>
      </c>
      <c r="U1000" s="56" t="str">
        <f>IFERROR(VLOOKUP(H1000,'FIN CAL LOOKUP'!A:J,7,1),"")</f>
        <v/>
      </c>
      <c r="V1000" s="56" t="str">
        <f>IFERROR(VLOOKUP(I1000,'FIN CAL LOOKUP'!B:K,9,1),"")</f>
        <v/>
      </c>
      <c r="W1000" s="56" t="str">
        <f>IFERROR(VLOOKUP(S1000,'Active Employees '!B:R,17,0),"NA")</f>
        <v>Supply Chain</v>
      </c>
    </row>
    <row r="1001" spans="1:23" x14ac:dyDescent="0.25">
      <c r="A1001" t="s">
        <v>825</v>
      </c>
      <c r="B1001" t="s">
        <v>826</v>
      </c>
      <c r="C1001" t="s">
        <v>281</v>
      </c>
      <c r="D1001">
        <v>36507450</v>
      </c>
      <c r="E1001" t="s">
        <v>114</v>
      </c>
      <c r="F1001" t="s">
        <v>29</v>
      </c>
      <c r="H1001" s="1"/>
      <c r="I1001" s="1"/>
      <c r="J1001" t="s">
        <v>827</v>
      </c>
      <c r="O1001" t="s">
        <v>23</v>
      </c>
      <c r="P1001" t="s">
        <v>23</v>
      </c>
      <c r="Q1001" t="s">
        <v>284</v>
      </c>
      <c r="R1001"/>
      <c r="S1001">
        <v>309140</v>
      </c>
      <c r="U1001" s="56" t="str">
        <f>IFERROR(VLOOKUP(H1001,'FIN CAL LOOKUP'!A:J,7,1),"")</f>
        <v/>
      </c>
      <c r="V1001" s="56" t="str">
        <f>IFERROR(VLOOKUP(I1001,'FIN CAL LOOKUP'!B:K,9,1),"")</f>
        <v/>
      </c>
      <c r="W1001" s="56" t="str">
        <f>IFERROR(VLOOKUP(S1001,'Active Employees '!B:R,17,0),"NA")</f>
        <v>Supply Chain</v>
      </c>
    </row>
    <row r="1002" spans="1:23" x14ac:dyDescent="0.25">
      <c r="A1002" t="s">
        <v>545</v>
      </c>
      <c r="B1002" t="s">
        <v>546</v>
      </c>
      <c r="C1002" t="s">
        <v>281</v>
      </c>
      <c r="D1002">
        <v>36507450</v>
      </c>
      <c r="E1002" t="s">
        <v>114</v>
      </c>
      <c r="F1002" t="s">
        <v>1</v>
      </c>
      <c r="G1002" t="s">
        <v>69</v>
      </c>
      <c r="H1002" s="1">
        <v>45314</v>
      </c>
      <c r="I1002" s="1">
        <v>45314</v>
      </c>
      <c r="J1002" t="s">
        <v>150</v>
      </c>
      <c r="N1002" t="s">
        <v>548</v>
      </c>
      <c r="O1002" t="s">
        <v>17</v>
      </c>
      <c r="P1002" t="s">
        <v>152</v>
      </c>
      <c r="Q1002" t="s">
        <v>153</v>
      </c>
      <c r="R1002"/>
      <c r="S1002">
        <v>323285</v>
      </c>
      <c r="U1002" s="56" t="str">
        <f>IFERROR(VLOOKUP(H1002,'FIN CAL LOOKUP'!A:J,7,1),"")</f>
        <v>FEB, FY24</v>
      </c>
      <c r="V1002" s="56" t="str">
        <f>IFERROR(VLOOKUP(I1002,'FIN CAL LOOKUP'!B:K,9,1),"")</f>
        <v>Q3, FY24</v>
      </c>
      <c r="W1002" s="56" t="str">
        <f>IFERROR(VLOOKUP(S1002,'Active Employees '!B:R,17,0),"NA")</f>
        <v>IT</v>
      </c>
    </row>
    <row r="1003" spans="1:23" x14ac:dyDescent="0.25">
      <c r="A1003" t="s">
        <v>147</v>
      </c>
      <c r="B1003" t="s">
        <v>148</v>
      </c>
      <c r="C1003" t="s">
        <v>281</v>
      </c>
      <c r="D1003">
        <v>36507450</v>
      </c>
      <c r="E1003" t="s">
        <v>114</v>
      </c>
      <c r="F1003" t="s">
        <v>29</v>
      </c>
      <c r="H1003" s="1"/>
      <c r="I1003" s="1"/>
      <c r="J1003" t="s">
        <v>150</v>
      </c>
      <c r="N1003" t="s">
        <v>151</v>
      </c>
      <c r="O1003" t="s">
        <v>17</v>
      </c>
      <c r="P1003" t="s">
        <v>152</v>
      </c>
      <c r="Q1003" t="s">
        <v>153</v>
      </c>
      <c r="R1003" t="s">
        <v>67</v>
      </c>
      <c r="S1003">
        <v>312878</v>
      </c>
      <c r="T1003" t="s">
        <v>147</v>
      </c>
      <c r="U1003" s="56" t="str">
        <f>IFERROR(VLOOKUP(H1003,'FIN CAL LOOKUP'!A:J,7,1),"")</f>
        <v/>
      </c>
      <c r="V1003" s="56" t="str">
        <f>IFERROR(VLOOKUP(I1003,'FIN CAL LOOKUP'!B:K,9,1),"")</f>
        <v/>
      </c>
      <c r="W1003" s="56" t="str">
        <f>IFERROR(VLOOKUP(S1003,'Active Employees '!B:R,17,0),"NA")</f>
        <v>eCommerce &amp; Omni Channel</v>
      </c>
    </row>
    <row r="1004" spans="1:23" x14ac:dyDescent="0.25">
      <c r="A1004" t="s">
        <v>1007</v>
      </c>
      <c r="B1004" t="s">
        <v>1008</v>
      </c>
      <c r="C1004" t="s">
        <v>281</v>
      </c>
      <c r="D1004">
        <v>36507450</v>
      </c>
      <c r="E1004" t="s">
        <v>114</v>
      </c>
      <c r="F1004" t="s">
        <v>29</v>
      </c>
      <c r="H1004" s="1"/>
      <c r="I1004" s="1"/>
      <c r="J1004" t="s">
        <v>439</v>
      </c>
      <c r="N1004" t="s">
        <v>1009</v>
      </c>
      <c r="O1004" t="s">
        <v>17</v>
      </c>
      <c r="P1004" t="s">
        <v>223</v>
      </c>
      <c r="Q1004" t="s">
        <v>245</v>
      </c>
      <c r="R1004" t="s">
        <v>67</v>
      </c>
      <c r="S1004">
        <v>229776</v>
      </c>
      <c r="T1004" t="s">
        <v>1007</v>
      </c>
      <c r="U1004" s="56" t="str">
        <f>IFERROR(VLOOKUP(H1004,'FIN CAL LOOKUP'!A:J,7,1),"")</f>
        <v/>
      </c>
      <c r="V1004" s="56" t="str">
        <f>IFERROR(VLOOKUP(I1004,'FIN CAL LOOKUP'!B:K,9,1),"")</f>
        <v/>
      </c>
      <c r="W1004" s="56" t="str">
        <f>IFERROR(VLOOKUP(S1004,'Active Employees '!B:R,17,0),"NA")</f>
        <v>IT</v>
      </c>
    </row>
    <row r="1005" spans="1:23" x14ac:dyDescent="0.25">
      <c r="A1005" t="s">
        <v>900</v>
      </c>
      <c r="B1005" t="s">
        <v>901</v>
      </c>
      <c r="C1005" t="s">
        <v>281</v>
      </c>
      <c r="D1005">
        <v>36507450</v>
      </c>
      <c r="E1005" t="s">
        <v>114</v>
      </c>
      <c r="F1005" t="s">
        <v>29</v>
      </c>
      <c r="H1005" s="1"/>
      <c r="I1005" s="1"/>
      <c r="J1005" t="s">
        <v>209</v>
      </c>
      <c r="N1005" t="s">
        <v>210</v>
      </c>
      <c r="O1005" t="s">
        <v>17</v>
      </c>
      <c r="P1005" t="s">
        <v>211</v>
      </c>
      <c r="Q1005" t="s">
        <v>212</v>
      </c>
      <c r="R1005" t="s">
        <v>67</v>
      </c>
      <c r="S1005">
        <v>327323</v>
      </c>
      <c r="T1005" t="s">
        <v>902</v>
      </c>
      <c r="U1005" s="56" t="str">
        <f>IFERROR(VLOOKUP(H1005,'FIN CAL LOOKUP'!A:J,7,1),"")</f>
        <v/>
      </c>
      <c r="V1005" s="56" t="str">
        <f>IFERROR(VLOOKUP(I1005,'FIN CAL LOOKUP'!B:K,9,1),"")</f>
        <v/>
      </c>
      <c r="W1005" s="56" t="str">
        <f>IFERROR(VLOOKUP(S1005,'Active Employees '!B:R,17,0),"NA")</f>
        <v>IT</v>
      </c>
    </row>
    <row r="1006" spans="1:23" x14ac:dyDescent="0.25">
      <c r="A1006" t="s">
        <v>306</v>
      </c>
      <c r="B1006" t="s">
        <v>307</v>
      </c>
      <c r="C1006" t="s">
        <v>281</v>
      </c>
      <c r="D1006">
        <v>36507450</v>
      </c>
      <c r="E1006" t="s">
        <v>114</v>
      </c>
      <c r="F1006" t="s">
        <v>29</v>
      </c>
      <c r="H1006" s="1"/>
      <c r="I1006" s="1"/>
      <c r="J1006" t="s">
        <v>150</v>
      </c>
      <c r="N1006" t="s">
        <v>151</v>
      </c>
      <c r="O1006" t="s">
        <v>17</v>
      </c>
      <c r="P1006" t="s">
        <v>152</v>
      </c>
      <c r="Q1006" t="s">
        <v>153</v>
      </c>
      <c r="R1006" t="s">
        <v>67</v>
      </c>
      <c r="S1006">
        <v>325420</v>
      </c>
      <c r="T1006" t="s">
        <v>306</v>
      </c>
      <c r="U1006" s="56" t="str">
        <f>IFERROR(VLOOKUP(H1006,'FIN CAL LOOKUP'!A:J,7,1),"")</f>
        <v/>
      </c>
      <c r="V1006" s="56" t="str">
        <f>IFERROR(VLOOKUP(I1006,'FIN CAL LOOKUP'!B:K,9,1),"")</f>
        <v/>
      </c>
      <c r="W1006" s="56" t="str">
        <f>IFERROR(VLOOKUP(S1006,'Active Employees '!B:R,17,0),"NA")</f>
        <v>eCommerce &amp; Omni Channel</v>
      </c>
    </row>
    <row r="1007" spans="1:23" x14ac:dyDescent="0.25">
      <c r="A1007" t="s">
        <v>179</v>
      </c>
      <c r="B1007" t="s">
        <v>180</v>
      </c>
      <c r="C1007" t="s">
        <v>281</v>
      </c>
      <c r="D1007">
        <v>36507450</v>
      </c>
      <c r="E1007" t="s">
        <v>114</v>
      </c>
      <c r="F1007" t="s">
        <v>29</v>
      </c>
      <c r="H1007" s="1"/>
      <c r="I1007" s="1"/>
      <c r="J1007" t="s">
        <v>181</v>
      </c>
      <c r="N1007" t="s">
        <v>182</v>
      </c>
      <c r="O1007" t="s">
        <v>17</v>
      </c>
      <c r="P1007" t="s">
        <v>183</v>
      </c>
      <c r="Q1007" t="s">
        <v>184</v>
      </c>
      <c r="R1007" t="s">
        <v>67</v>
      </c>
      <c r="S1007">
        <v>230709</v>
      </c>
      <c r="T1007" t="s">
        <v>179</v>
      </c>
      <c r="U1007" s="56" t="str">
        <f>IFERROR(VLOOKUP(H1007,'FIN CAL LOOKUP'!A:J,7,1),"")</f>
        <v/>
      </c>
      <c r="V1007" s="56" t="str">
        <f>IFERROR(VLOOKUP(I1007,'FIN CAL LOOKUP'!B:K,9,1),"")</f>
        <v/>
      </c>
      <c r="W1007" s="56" t="str">
        <f>IFERROR(VLOOKUP(S1007,'Active Employees '!B:R,17,0),"NA")</f>
        <v>IT</v>
      </c>
    </row>
    <row r="1008" spans="1:23" x14ac:dyDescent="0.25">
      <c r="A1008" t="s">
        <v>913</v>
      </c>
      <c r="B1008" t="s">
        <v>914</v>
      </c>
      <c r="C1008" t="s">
        <v>281</v>
      </c>
      <c r="D1008">
        <v>36507450</v>
      </c>
      <c r="E1008" t="s">
        <v>114</v>
      </c>
      <c r="F1008" t="s">
        <v>29</v>
      </c>
      <c r="H1008" s="1"/>
      <c r="I1008" s="1"/>
      <c r="J1008" t="s">
        <v>439</v>
      </c>
      <c r="N1008" t="s">
        <v>753</v>
      </c>
      <c r="O1008" t="s">
        <v>17</v>
      </c>
      <c r="P1008" t="s">
        <v>223</v>
      </c>
      <c r="Q1008" t="s">
        <v>224</v>
      </c>
      <c r="R1008" t="s">
        <v>67</v>
      </c>
      <c r="S1008">
        <v>323041</v>
      </c>
      <c r="T1008" t="s">
        <v>915</v>
      </c>
      <c r="U1008" s="56" t="str">
        <f>IFERROR(VLOOKUP(H1008,'FIN CAL LOOKUP'!A:J,7,1),"")</f>
        <v/>
      </c>
      <c r="V1008" s="56" t="str">
        <f>IFERROR(VLOOKUP(I1008,'FIN CAL LOOKUP'!B:K,9,1),"")</f>
        <v/>
      </c>
      <c r="W1008" s="56" t="str">
        <f>IFERROR(VLOOKUP(S1008,'Active Employees '!B:R,17,0),"NA")</f>
        <v>IT</v>
      </c>
    </row>
    <row r="1009" spans="1:23" x14ac:dyDescent="0.25">
      <c r="A1009" t="s">
        <v>935</v>
      </c>
      <c r="B1009" t="s">
        <v>936</v>
      </c>
      <c r="C1009" t="s">
        <v>281</v>
      </c>
      <c r="D1009">
        <v>36507450</v>
      </c>
      <c r="E1009" t="s">
        <v>114</v>
      </c>
      <c r="F1009" t="s">
        <v>1</v>
      </c>
      <c r="G1009" t="s">
        <v>69</v>
      </c>
      <c r="H1009" s="1">
        <v>44965</v>
      </c>
      <c r="I1009" s="1">
        <v>44965</v>
      </c>
      <c r="J1009" t="s">
        <v>209</v>
      </c>
      <c r="N1009" t="s">
        <v>937</v>
      </c>
      <c r="O1009" t="s">
        <v>17</v>
      </c>
      <c r="P1009" t="s">
        <v>211</v>
      </c>
      <c r="Q1009" t="s">
        <v>212</v>
      </c>
      <c r="R1009" t="s">
        <v>67</v>
      </c>
      <c r="S1009">
        <v>225944</v>
      </c>
      <c r="T1009" t="s">
        <v>935</v>
      </c>
      <c r="U1009" s="56" t="str">
        <f>IFERROR(VLOOKUP(H1009,'FIN CAL LOOKUP'!A:J,7,1),"")</f>
        <v>FEB, FY23</v>
      </c>
      <c r="V1009" s="56" t="str">
        <f>IFERROR(VLOOKUP(I1009,'FIN CAL LOOKUP'!B:K,9,1),"")</f>
        <v>Q3, FY23</v>
      </c>
      <c r="W1009" s="56" t="str">
        <f>IFERROR(VLOOKUP(S1009,'Active Employees '!B:R,17,0),"NA")</f>
        <v>IT</v>
      </c>
    </row>
    <row r="1010" spans="1:23" x14ac:dyDescent="0.25">
      <c r="A1010" t="s">
        <v>981</v>
      </c>
      <c r="B1010" t="s">
        <v>982</v>
      </c>
      <c r="C1010" t="s">
        <v>281</v>
      </c>
      <c r="D1010">
        <v>36507450</v>
      </c>
      <c r="E1010" t="s">
        <v>114</v>
      </c>
      <c r="F1010" t="s">
        <v>29</v>
      </c>
      <c r="H1010" s="1"/>
      <c r="I1010" s="1"/>
      <c r="J1010" t="s">
        <v>439</v>
      </c>
      <c r="N1010" t="s">
        <v>151</v>
      </c>
      <c r="O1010" t="s">
        <v>17</v>
      </c>
      <c r="P1010" t="s">
        <v>236</v>
      </c>
      <c r="Q1010" t="s">
        <v>237</v>
      </c>
      <c r="R1010" t="s">
        <v>67</v>
      </c>
      <c r="S1010">
        <v>232822</v>
      </c>
      <c r="T1010" t="s">
        <v>981</v>
      </c>
      <c r="U1010" s="56" t="str">
        <f>IFERROR(VLOOKUP(H1010,'FIN CAL LOOKUP'!A:J,7,1),"")</f>
        <v/>
      </c>
      <c r="V1010" s="56" t="str">
        <f>IFERROR(VLOOKUP(I1010,'FIN CAL LOOKUP'!B:K,9,1),"")</f>
        <v/>
      </c>
      <c r="W1010" s="56" t="str">
        <f>IFERROR(VLOOKUP(S1010,'Active Employees '!B:R,17,0),"NA")</f>
        <v>IT</v>
      </c>
    </row>
    <row r="1011" spans="1:23" x14ac:dyDescent="0.25">
      <c r="A1011" t="s">
        <v>1017</v>
      </c>
      <c r="B1011" t="s">
        <v>1018</v>
      </c>
      <c r="C1011" t="s">
        <v>281</v>
      </c>
      <c r="D1011">
        <v>36507450</v>
      </c>
      <c r="E1011" t="s">
        <v>114</v>
      </c>
      <c r="F1011" t="s">
        <v>29</v>
      </c>
      <c r="H1011" s="1"/>
      <c r="I1011" s="1"/>
      <c r="J1011" t="s">
        <v>439</v>
      </c>
      <c r="N1011" t="s">
        <v>188</v>
      </c>
      <c r="O1011" t="s">
        <v>17</v>
      </c>
      <c r="P1011" t="s">
        <v>236</v>
      </c>
      <c r="Q1011" t="s">
        <v>237</v>
      </c>
      <c r="R1011" t="s">
        <v>67</v>
      </c>
      <c r="S1011">
        <v>316845</v>
      </c>
      <c r="T1011" t="s">
        <v>1017</v>
      </c>
      <c r="U1011" s="56" t="str">
        <f>IFERROR(VLOOKUP(H1011,'FIN CAL LOOKUP'!A:J,7,1),"")</f>
        <v/>
      </c>
      <c r="V1011" s="56" t="str">
        <f>IFERROR(VLOOKUP(I1011,'FIN CAL LOOKUP'!B:K,9,1),"")</f>
        <v/>
      </c>
      <c r="W1011" s="56" t="str">
        <f>IFERROR(VLOOKUP(S1011,'Active Employees '!B:R,17,0),"NA")</f>
        <v>IT</v>
      </c>
    </row>
    <row r="1012" spans="1:23" x14ac:dyDescent="0.25">
      <c r="A1012" t="s">
        <v>969</v>
      </c>
      <c r="B1012" t="s">
        <v>970</v>
      </c>
      <c r="C1012" t="s">
        <v>281</v>
      </c>
      <c r="D1012">
        <v>36507450</v>
      </c>
      <c r="E1012" t="s">
        <v>114</v>
      </c>
      <c r="F1012" t="s">
        <v>29</v>
      </c>
      <c r="H1012" s="1"/>
      <c r="I1012" s="1"/>
      <c r="J1012" t="s">
        <v>141</v>
      </c>
      <c r="N1012" t="s">
        <v>597</v>
      </c>
      <c r="O1012" t="s">
        <v>17</v>
      </c>
      <c r="P1012" t="s">
        <v>143</v>
      </c>
      <c r="Q1012" t="s">
        <v>144</v>
      </c>
      <c r="R1012" t="s">
        <v>67</v>
      </c>
      <c r="S1012">
        <v>311114</v>
      </c>
      <c r="T1012" t="s">
        <v>969</v>
      </c>
      <c r="U1012" s="56" t="str">
        <f>IFERROR(VLOOKUP(H1012,'FIN CAL LOOKUP'!A:J,7,1),"")</f>
        <v/>
      </c>
      <c r="V1012" s="56" t="str">
        <f>IFERROR(VLOOKUP(I1012,'FIN CAL LOOKUP'!B:K,9,1),"")</f>
        <v/>
      </c>
      <c r="W1012" s="56" t="str">
        <f>IFERROR(VLOOKUP(S1012,'Active Employees '!B:R,17,0),"NA")</f>
        <v>IT</v>
      </c>
    </row>
    <row r="1013" spans="1:23" x14ac:dyDescent="0.25">
      <c r="A1013" t="s">
        <v>979</v>
      </c>
      <c r="B1013" t="s">
        <v>980</v>
      </c>
      <c r="C1013" t="s">
        <v>281</v>
      </c>
      <c r="D1013">
        <v>36507450</v>
      </c>
      <c r="E1013" t="s">
        <v>114</v>
      </c>
      <c r="F1013" t="s">
        <v>29</v>
      </c>
      <c r="H1013" s="1"/>
      <c r="I1013" s="1"/>
      <c r="J1013" t="s">
        <v>439</v>
      </c>
      <c r="N1013" t="s">
        <v>968</v>
      </c>
      <c r="O1013" t="s">
        <v>17</v>
      </c>
      <c r="P1013" t="s">
        <v>236</v>
      </c>
      <c r="Q1013" t="s">
        <v>237</v>
      </c>
      <c r="R1013" s="5" t="s">
        <v>67</v>
      </c>
      <c r="S1013">
        <v>204365</v>
      </c>
      <c r="T1013" t="s">
        <v>979</v>
      </c>
      <c r="U1013" s="56" t="str">
        <f>IFERROR(VLOOKUP(H1013,'FIN CAL LOOKUP'!A:J,7,1),"")</f>
        <v/>
      </c>
      <c r="V1013" s="56" t="str">
        <f>IFERROR(VLOOKUP(I1013,'FIN CAL LOOKUP'!B:K,9,1),"")</f>
        <v/>
      </c>
      <c r="W1013" s="56" t="str">
        <f>IFERROR(VLOOKUP(S1013,'Active Employees '!B:R,17,0),"NA")</f>
        <v>IT</v>
      </c>
    </row>
    <row r="1014" spans="1:23" x14ac:dyDescent="0.25">
      <c r="A1014" t="s">
        <v>971</v>
      </c>
      <c r="B1014" t="s">
        <v>972</v>
      </c>
      <c r="C1014" t="s">
        <v>281</v>
      </c>
      <c r="D1014">
        <v>36507450</v>
      </c>
      <c r="E1014" t="s">
        <v>114</v>
      </c>
      <c r="F1014" t="s">
        <v>29</v>
      </c>
      <c r="H1014" s="1"/>
      <c r="I1014" s="1"/>
      <c r="J1014" t="s">
        <v>439</v>
      </c>
      <c r="N1014" t="s">
        <v>973</v>
      </c>
      <c r="O1014" t="s">
        <v>17</v>
      </c>
      <c r="P1014" t="s">
        <v>223</v>
      </c>
      <c r="Q1014" t="s">
        <v>245</v>
      </c>
      <c r="R1014" t="s">
        <v>67</v>
      </c>
      <c r="S1014">
        <v>206165</v>
      </c>
      <c r="T1014" t="s">
        <v>971</v>
      </c>
      <c r="U1014" s="56" t="str">
        <f>IFERROR(VLOOKUP(H1014,'FIN CAL LOOKUP'!A:J,7,1),"")</f>
        <v/>
      </c>
      <c r="V1014" s="56" t="str">
        <f>IFERROR(VLOOKUP(I1014,'FIN CAL LOOKUP'!B:K,9,1),"")</f>
        <v/>
      </c>
      <c r="W1014" s="56" t="str">
        <f>IFERROR(VLOOKUP(S1014,'Active Employees '!B:R,17,0),"NA")</f>
        <v>IT</v>
      </c>
    </row>
    <row r="1015" spans="1:23" x14ac:dyDescent="0.25">
      <c r="A1015" t="s">
        <v>561</v>
      </c>
      <c r="B1015" t="s">
        <v>562</v>
      </c>
      <c r="C1015" t="s">
        <v>281</v>
      </c>
      <c r="D1015">
        <v>36507450</v>
      </c>
      <c r="E1015" t="s">
        <v>114</v>
      </c>
      <c r="F1015" t="s">
        <v>29</v>
      </c>
      <c r="H1015" s="1"/>
      <c r="I1015" s="1"/>
      <c r="J1015" t="s">
        <v>564</v>
      </c>
      <c r="N1015" t="s">
        <v>565</v>
      </c>
      <c r="O1015" t="s">
        <v>15418</v>
      </c>
      <c r="P1015" t="s">
        <v>203</v>
      </c>
      <c r="Q1015" t="s">
        <v>204</v>
      </c>
      <c r="R1015" t="s">
        <v>67</v>
      </c>
      <c r="S1015">
        <v>228551</v>
      </c>
      <c r="T1015" t="s">
        <v>561</v>
      </c>
      <c r="U1015" s="56" t="str">
        <f>IFERROR(VLOOKUP(H1015,'FIN CAL LOOKUP'!A:J,7,1),"")</f>
        <v/>
      </c>
      <c r="V1015" s="56" t="str">
        <f>IFERROR(VLOOKUP(I1015,'FIN CAL LOOKUP'!B:K,9,1),"")</f>
        <v/>
      </c>
      <c r="W1015" s="56" t="str">
        <f>IFERROR(VLOOKUP(S1015,'Active Employees '!B:R,17,0),"NA")</f>
        <v>Property and Store Development</v>
      </c>
    </row>
    <row r="1016" spans="1:23" x14ac:dyDescent="0.25">
      <c r="A1016" t="s">
        <v>437</v>
      </c>
      <c r="B1016" t="s">
        <v>438</v>
      </c>
      <c r="C1016" t="s">
        <v>281</v>
      </c>
      <c r="D1016">
        <v>36507450</v>
      </c>
      <c r="E1016" t="s">
        <v>114</v>
      </c>
      <c r="F1016" t="s">
        <v>1</v>
      </c>
      <c r="G1016" t="s">
        <v>69</v>
      </c>
      <c r="H1016" s="1">
        <v>45422</v>
      </c>
      <c r="I1016" s="1">
        <v>45455</v>
      </c>
      <c r="J1016" t="s">
        <v>439</v>
      </c>
      <c r="N1016" t="s">
        <v>440</v>
      </c>
      <c r="O1016" t="s">
        <v>17</v>
      </c>
      <c r="P1016" t="s">
        <v>236</v>
      </c>
      <c r="Q1016" t="s">
        <v>237</v>
      </c>
      <c r="R1016" t="s">
        <v>67</v>
      </c>
      <c r="S1016">
        <v>222038</v>
      </c>
      <c r="T1016" t="s">
        <v>437</v>
      </c>
      <c r="U1016" s="56" t="str">
        <f>IFERROR(VLOOKUP(H1016,'FIN CAL LOOKUP'!A:J,7,1),"")</f>
        <v>MAY, FY24</v>
      </c>
      <c r="V1016" s="56" t="str">
        <f>IFERROR(VLOOKUP(I1016,'FIN CAL LOOKUP'!B:K,9,1),"")</f>
        <v>Q4, FY24</v>
      </c>
      <c r="W1016" s="56" t="str">
        <f>IFERROR(VLOOKUP(S1016,'Active Employees '!B:R,17,0),"NA")</f>
        <v>IT</v>
      </c>
    </row>
    <row r="1017" spans="1:23" x14ac:dyDescent="0.25">
      <c r="A1017" t="s">
        <v>966</v>
      </c>
      <c r="B1017" t="s">
        <v>967</v>
      </c>
      <c r="C1017" t="s">
        <v>281</v>
      </c>
      <c r="D1017">
        <v>36507450</v>
      </c>
      <c r="E1017" t="s">
        <v>114</v>
      </c>
      <c r="F1017" t="s">
        <v>29</v>
      </c>
      <c r="H1017" s="1"/>
      <c r="I1017" s="1"/>
      <c r="J1017" t="s">
        <v>439</v>
      </c>
      <c r="N1017" t="s">
        <v>968</v>
      </c>
      <c r="O1017" t="s">
        <v>17</v>
      </c>
      <c r="P1017" t="s">
        <v>236</v>
      </c>
      <c r="Q1017" t="s">
        <v>237</v>
      </c>
      <c r="R1017" t="s">
        <v>67</v>
      </c>
      <c r="S1017">
        <v>302489</v>
      </c>
      <c r="T1017" t="s">
        <v>966</v>
      </c>
      <c r="U1017" s="56" t="str">
        <f>IFERROR(VLOOKUP(H1017,'FIN CAL LOOKUP'!A:J,7,1),"")</f>
        <v/>
      </c>
      <c r="V1017" s="56" t="str">
        <f>IFERROR(VLOOKUP(I1017,'FIN CAL LOOKUP'!B:K,9,1),"")</f>
        <v/>
      </c>
      <c r="W1017" s="56" t="str">
        <f>IFERROR(VLOOKUP(S1017,'Active Employees '!B:R,17,0),"NA")</f>
        <v>IT</v>
      </c>
    </row>
    <row r="1018" spans="1:23" x14ac:dyDescent="0.25">
      <c r="A1018" t="s">
        <v>1004</v>
      </c>
      <c r="B1018" t="s">
        <v>1005</v>
      </c>
      <c r="C1018" t="s">
        <v>281</v>
      </c>
      <c r="D1018">
        <v>36507450</v>
      </c>
      <c r="E1018" t="s">
        <v>114</v>
      </c>
      <c r="F1018" t="s">
        <v>29</v>
      </c>
      <c r="H1018" s="1"/>
      <c r="I1018" s="1"/>
      <c r="J1018" t="s">
        <v>439</v>
      </c>
      <c r="N1018" t="s">
        <v>1006</v>
      </c>
      <c r="O1018" t="s">
        <v>17</v>
      </c>
      <c r="P1018" t="s">
        <v>223</v>
      </c>
      <c r="Q1018" t="s">
        <v>245</v>
      </c>
      <c r="R1018" t="s">
        <v>67</v>
      </c>
      <c r="S1018">
        <v>221335</v>
      </c>
      <c r="T1018" t="s">
        <v>1004</v>
      </c>
      <c r="U1018" s="56" t="str">
        <f>IFERROR(VLOOKUP(H1018,'FIN CAL LOOKUP'!A:J,7,1),"")</f>
        <v/>
      </c>
      <c r="V1018" s="56" t="str">
        <f>IFERROR(VLOOKUP(I1018,'FIN CAL LOOKUP'!B:K,9,1),"")</f>
        <v/>
      </c>
      <c r="W1018" s="56" t="str">
        <f>IFERROR(VLOOKUP(S1018,'Active Employees '!B:R,17,0),"NA")</f>
        <v>IT</v>
      </c>
    </row>
    <row r="1019" spans="1:23" x14ac:dyDescent="0.25">
      <c r="A1019" t="s">
        <v>996</v>
      </c>
      <c r="B1019" t="s">
        <v>997</v>
      </c>
      <c r="C1019" t="s">
        <v>281</v>
      </c>
      <c r="D1019">
        <v>36507450</v>
      </c>
      <c r="E1019" t="s">
        <v>114</v>
      </c>
      <c r="F1019" t="s">
        <v>29</v>
      </c>
      <c r="H1019" s="1"/>
      <c r="I1019" s="1"/>
      <c r="J1019" t="s">
        <v>141</v>
      </c>
      <c r="N1019" t="s">
        <v>597</v>
      </c>
      <c r="O1019" t="s">
        <v>17</v>
      </c>
      <c r="P1019" t="s">
        <v>143</v>
      </c>
      <c r="Q1019" t="s">
        <v>144</v>
      </c>
      <c r="R1019" t="s">
        <v>67</v>
      </c>
      <c r="S1019">
        <v>314449</v>
      </c>
      <c r="T1019" t="s">
        <v>998</v>
      </c>
      <c r="U1019" s="56" t="str">
        <f>IFERROR(VLOOKUP(H1019,'FIN CAL LOOKUP'!A:J,7,1),"")</f>
        <v/>
      </c>
      <c r="V1019" s="56" t="str">
        <f>IFERROR(VLOOKUP(I1019,'FIN CAL LOOKUP'!B:K,9,1),"")</f>
        <v/>
      </c>
      <c r="W1019" s="56" t="str">
        <f>IFERROR(VLOOKUP(S1019,'Active Employees '!B:R,17,0),"NA")</f>
        <v>IT</v>
      </c>
    </row>
    <row r="1020" spans="1:23" x14ac:dyDescent="0.25">
      <c r="A1020" t="s">
        <v>1015</v>
      </c>
      <c r="B1020" t="s">
        <v>1016</v>
      </c>
      <c r="C1020" t="s">
        <v>281</v>
      </c>
      <c r="D1020">
        <v>36507450</v>
      </c>
      <c r="E1020" t="s">
        <v>114</v>
      </c>
      <c r="F1020" t="s">
        <v>29</v>
      </c>
      <c r="H1020" s="1"/>
      <c r="I1020" s="1"/>
      <c r="J1020" t="s">
        <v>439</v>
      </c>
      <c r="N1020" t="s">
        <v>151</v>
      </c>
      <c r="O1020" t="s">
        <v>17</v>
      </c>
      <c r="P1020" t="s">
        <v>236</v>
      </c>
      <c r="Q1020" t="s">
        <v>237</v>
      </c>
      <c r="R1020" s="5" t="s">
        <v>67</v>
      </c>
      <c r="S1020">
        <v>322133</v>
      </c>
      <c r="T1020" t="s">
        <v>1015</v>
      </c>
      <c r="U1020" s="56" t="str">
        <f>IFERROR(VLOOKUP(H1020,'FIN CAL LOOKUP'!A:J,7,1),"")</f>
        <v/>
      </c>
      <c r="V1020" s="56" t="str">
        <f>IFERROR(VLOOKUP(I1020,'FIN CAL LOOKUP'!B:K,9,1),"")</f>
        <v/>
      </c>
      <c r="W1020" s="56" t="str">
        <f>IFERROR(VLOOKUP(S1020,'Active Employees '!B:R,17,0),"NA")</f>
        <v>IT</v>
      </c>
    </row>
    <row r="1021" spans="1:23" x14ac:dyDescent="0.25">
      <c r="A1021" t="s">
        <v>1010</v>
      </c>
      <c r="B1021" t="s">
        <v>1011</v>
      </c>
      <c r="C1021" t="s">
        <v>281</v>
      </c>
      <c r="D1021">
        <v>36507450</v>
      </c>
      <c r="E1021" t="s">
        <v>114</v>
      </c>
      <c r="F1021" t="s">
        <v>29</v>
      </c>
      <c r="H1021" s="1"/>
      <c r="I1021" s="1"/>
      <c r="J1021" t="s">
        <v>141</v>
      </c>
      <c r="N1021" t="s">
        <v>597</v>
      </c>
      <c r="O1021" t="s">
        <v>17</v>
      </c>
      <c r="P1021" t="s">
        <v>143</v>
      </c>
      <c r="Q1021" t="s">
        <v>144</v>
      </c>
      <c r="R1021" t="s">
        <v>67</v>
      </c>
      <c r="S1021">
        <v>317309</v>
      </c>
      <c r="T1021" t="s">
        <v>1012</v>
      </c>
      <c r="U1021" s="56" t="str">
        <f>IFERROR(VLOOKUP(H1021,'FIN CAL LOOKUP'!A:J,7,1),"")</f>
        <v/>
      </c>
      <c r="V1021" s="56" t="str">
        <f>IFERROR(VLOOKUP(I1021,'FIN CAL LOOKUP'!B:K,9,1),"")</f>
        <v/>
      </c>
      <c r="W1021" s="56" t="str">
        <f>IFERROR(VLOOKUP(S1021,'Active Employees '!B:R,17,0),"NA")</f>
        <v>IT</v>
      </c>
    </row>
    <row r="1022" spans="1:23" x14ac:dyDescent="0.25">
      <c r="A1022" t="s">
        <v>989</v>
      </c>
      <c r="B1022" t="s">
        <v>990</v>
      </c>
      <c r="C1022" t="s">
        <v>281</v>
      </c>
      <c r="D1022">
        <v>36507450</v>
      </c>
      <c r="E1022" t="s">
        <v>114</v>
      </c>
      <c r="F1022" t="s">
        <v>29</v>
      </c>
      <c r="H1022" s="1"/>
      <c r="I1022" s="1"/>
      <c r="J1022" t="s">
        <v>141</v>
      </c>
      <c r="N1022" t="s">
        <v>151</v>
      </c>
      <c r="O1022" t="s">
        <v>17</v>
      </c>
      <c r="P1022" t="s">
        <v>143</v>
      </c>
      <c r="Q1022" t="s">
        <v>144</v>
      </c>
      <c r="R1022" t="s">
        <v>67</v>
      </c>
      <c r="S1022">
        <v>205869</v>
      </c>
      <c r="T1022" t="s">
        <v>991</v>
      </c>
      <c r="U1022" s="56" t="str">
        <f>IFERROR(VLOOKUP(H1022,'FIN CAL LOOKUP'!A:J,7,1),"")</f>
        <v/>
      </c>
      <c r="V1022" s="56" t="str">
        <f>IFERROR(VLOOKUP(I1022,'FIN CAL LOOKUP'!B:K,9,1),"")</f>
        <v/>
      </c>
      <c r="W1022" s="56" t="str">
        <f>IFERROR(VLOOKUP(S1022,'Active Employees '!B:R,17,0),"NA")</f>
        <v>IT</v>
      </c>
    </row>
    <row r="1023" spans="1:23" x14ac:dyDescent="0.25">
      <c r="A1023" t="s">
        <v>1165</v>
      </c>
      <c r="B1023" t="s">
        <v>1166</v>
      </c>
      <c r="C1023" t="s">
        <v>281</v>
      </c>
      <c r="D1023">
        <v>36507450</v>
      </c>
      <c r="E1023" t="s">
        <v>114</v>
      </c>
      <c r="F1023" t="s">
        <v>1</v>
      </c>
      <c r="G1023" t="s">
        <v>69</v>
      </c>
      <c r="H1023" s="1">
        <v>45743</v>
      </c>
      <c r="I1023" s="1">
        <v>45743</v>
      </c>
      <c r="J1023" t="s">
        <v>282</v>
      </c>
      <c r="N1023" t="s">
        <v>1167</v>
      </c>
      <c r="O1023" t="s">
        <v>23</v>
      </c>
      <c r="P1023" t="s">
        <v>805</v>
      </c>
      <c r="Q1023" t="s">
        <v>869</v>
      </c>
      <c r="R1023" t="s">
        <v>67</v>
      </c>
      <c r="S1023">
        <v>309125</v>
      </c>
      <c r="T1023" t="s">
        <v>1165</v>
      </c>
      <c r="U1023" s="56" t="str">
        <f>IFERROR(VLOOKUP(H1023,'FIN CAL LOOKUP'!A:J,7,1),"")</f>
        <v>MAR, FY25</v>
      </c>
      <c r="V1023" s="56" t="str">
        <f>IFERROR(VLOOKUP(I1023,'FIN CAL LOOKUP'!B:K,9,1),"")</f>
        <v>Q3, FY25</v>
      </c>
      <c r="W1023" s="56" t="str">
        <f>IFERROR(VLOOKUP(S1023,'Active Employees '!B:R,17,0),"NA")</f>
        <v>Supply Chain</v>
      </c>
    </row>
    <row r="1024" spans="1:23" x14ac:dyDescent="0.25">
      <c r="A1024" t="s">
        <v>1129</v>
      </c>
      <c r="B1024" t="s">
        <v>1130</v>
      </c>
      <c r="C1024" t="s">
        <v>281</v>
      </c>
      <c r="D1024">
        <v>36507450</v>
      </c>
      <c r="E1024" t="s">
        <v>114</v>
      </c>
      <c r="F1024" t="s">
        <v>1</v>
      </c>
      <c r="G1024" t="s">
        <v>69</v>
      </c>
      <c r="H1024" s="1">
        <v>45109</v>
      </c>
      <c r="I1024" s="1">
        <v>45109</v>
      </c>
      <c r="J1024" t="s">
        <v>150</v>
      </c>
      <c r="N1024" t="s">
        <v>1131</v>
      </c>
      <c r="O1024" t="s">
        <v>17</v>
      </c>
      <c r="P1024" t="s">
        <v>152</v>
      </c>
      <c r="Q1024" t="s">
        <v>153</v>
      </c>
      <c r="R1024" t="s">
        <v>67</v>
      </c>
      <c r="S1024">
        <v>323134</v>
      </c>
      <c r="T1024" t="s">
        <v>1129</v>
      </c>
      <c r="U1024" s="56" t="str">
        <f>IFERROR(VLOOKUP(H1024,'FIN CAL LOOKUP'!A:J,7,1),"")</f>
        <v>JUL, FY24</v>
      </c>
      <c r="V1024" s="56" t="str">
        <f>IFERROR(VLOOKUP(I1024,'FIN CAL LOOKUP'!B:K,9,1),"")</f>
        <v>Q1, FY24</v>
      </c>
      <c r="W1024" s="56" t="str">
        <f>IFERROR(VLOOKUP(S1024,'Active Employees '!B:R,17,0),"NA")</f>
        <v>IT</v>
      </c>
    </row>
    <row r="1025" spans="1:23" x14ac:dyDescent="0.25">
      <c r="A1025" t="s">
        <v>424</v>
      </c>
      <c r="B1025" t="s">
        <v>425</v>
      </c>
      <c r="C1025" t="s">
        <v>281</v>
      </c>
      <c r="D1025">
        <v>36507450</v>
      </c>
      <c r="E1025" t="s">
        <v>114</v>
      </c>
      <c r="F1025" t="s">
        <v>29</v>
      </c>
      <c r="H1025" s="1"/>
      <c r="I1025" s="1"/>
      <c r="J1025" t="s">
        <v>209</v>
      </c>
      <c r="N1025" t="s">
        <v>426</v>
      </c>
      <c r="O1025" t="s">
        <v>17</v>
      </c>
      <c r="P1025" t="s">
        <v>427</v>
      </c>
      <c r="Q1025" t="s">
        <v>428</v>
      </c>
      <c r="R1025" t="s">
        <v>67</v>
      </c>
      <c r="S1025">
        <v>312259</v>
      </c>
      <c r="T1025" t="s">
        <v>424</v>
      </c>
      <c r="U1025" s="56" t="str">
        <f>IFERROR(VLOOKUP(H1025,'FIN CAL LOOKUP'!A:J,7,1),"")</f>
        <v/>
      </c>
      <c r="V1025" s="56" t="str">
        <f>IFERROR(VLOOKUP(I1025,'FIN CAL LOOKUP'!B:K,9,1),"")</f>
        <v/>
      </c>
      <c r="W1025" s="56" t="str">
        <f>IFERROR(VLOOKUP(S1025,'Active Employees '!B:R,17,0),"NA")</f>
        <v>IT</v>
      </c>
    </row>
    <row r="1026" spans="1:23" x14ac:dyDescent="0.25">
      <c r="A1026" t="s">
        <v>977</v>
      </c>
      <c r="B1026" t="s">
        <v>978</v>
      </c>
      <c r="C1026" t="s">
        <v>281</v>
      </c>
      <c r="D1026">
        <v>36507450</v>
      </c>
      <c r="E1026" t="s">
        <v>114</v>
      </c>
      <c r="F1026" t="s">
        <v>29</v>
      </c>
      <c r="H1026" s="1"/>
      <c r="I1026" s="1"/>
      <c r="J1026" t="s">
        <v>439</v>
      </c>
      <c r="N1026" t="s">
        <v>151</v>
      </c>
      <c r="O1026" t="s">
        <v>17</v>
      </c>
      <c r="P1026" t="s">
        <v>236</v>
      </c>
      <c r="Q1026" t="s">
        <v>237</v>
      </c>
      <c r="R1026" t="s">
        <v>67</v>
      </c>
      <c r="S1026">
        <v>209435</v>
      </c>
      <c r="T1026" t="s">
        <v>977</v>
      </c>
      <c r="U1026" s="56" t="str">
        <f>IFERROR(VLOOKUP(H1026,'FIN CAL LOOKUP'!A:J,7,1),"")</f>
        <v/>
      </c>
      <c r="V1026" s="56" t="str">
        <f>IFERROR(VLOOKUP(I1026,'FIN CAL LOOKUP'!B:K,9,1),"")</f>
        <v/>
      </c>
      <c r="W1026" s="56" t="str">
        <f>IFERROR(VLOOKUP(S1026,'Active Employees '!B:R,17,0),"NA")</f>
        <v>IT</v>
      </c>
    </row>
    <row r="1027" spans="1:23" x14ac:dyDescent="0.25">
      <c r="A1027" t="s">
        <v>1170</v>
      </c>
      <c r="B1027" t="s">
        <v>1171</v>
      </c>
      <c r="C1027" t="s">
        <v>281</v>
      </c>
      <c r="D1027">
        <v>36507450</v>
      </c>
      <c r="E1027" t="s">
        <v>114</v>
      </c>
      <c r="F1027" t="s">
        <v>29</v>
      </c>
      <c r="H1027" s="1"/>
      <c r="I1027" s="1"/>
      <c r="J1027" t="s">
        <v>827</v>
      </c>
      <c r="N1027" t="s">
        <v>1172</v>
      </c>
      <c r="O1027" t="s">
        <v>23</v>
      </c>
      <c r="P1027" t="s">
        <v>814</v>
      </c>
      <c r="Q1027" t="s">
        <v>284</v>
      </c>
      <c r="R1027" t="s">
        <v>67</v>
      </c>
      <c r="S1027">
        <v>209050</v>
      </c>
      <c r="T1027" t="s">
        <v>1170</v>
      </c>
      <c r="U1027" s="56" t="str">
        <f>IFERROR(VLOOKUP(H1027,'FIN CAL LOOKUP'!A:J,7,1),"")</f>
        <v/>
      </c>
      <c r="V1027" s="56" t="str">
        <f>IFERROR(VLOOKUP(I1027,'FIN CAL LOOKUP'!B:K,9,1),"")</f>
        <v/>
      </c>
      <c r="W1027" s="56" t="str">
        <f>IFERROR(VLOOKUP(S1027,'Active Employees '!B:R,17,0),"NA")</f>
        <v>Supply Chain</v>
      </c>
    </row>
    <row r="1028" spans="1:23" x14ac:dyDescent="0.25">
      <c r="A1028" t="s">
        <v>1121</v>
      </c>
      <c r="B1028" t="s">
        <v>1122</v>
      </c>
      <c r="C1028" t="s">
        <v>281</v>
      </c>
      <c r="D1028">
        <v>36507450</v>
      </c>
      <c r="E1028" t="s">
        <v>114</v>
      </c>
      <c r="F1028" t="s">
        <v>1</v>
      </c>
      <c r="G1028" t="s">
        <v>69</v>
      </c>
      <c r="H1028" s="1">
        <v>45224</v>
      </c>
      <c r="I1028" s="1">
        <v>45225</v>
      </c>
      <c r="J1028" t="s">
        <v>439</v>
      </c>
      <c r="N1028" t="s">
        <v>151</v>
      </c>
      <c r="O1028" t="s">
        <v>17</v>
      </c>
      <c r="P1028" t="s">
        <v>152</v>
      </c>
      <c r="Q1028" t="s">
        <v>995</v>
      </c>
      <c r="R1028" t="s">
        <v>67</v>
      </c>
      <c r="S1028">
        <v>235135</v>
      </c>
      <c r="T1028" t="s">
        <v>1123</v>
      </c>
      <c r="U1028" s="56" t="str">
        <f>IFERROR(VLOOKUP(H1028,'FIN CAL LOOKUP'!A:J,7,1),"")</f>
        <v>NOV, FY24</v>
      </c>
      <c r="V1028" s="56" t="str">
        <f>IFERROR(VLOOKUP(I1028,'FIN CAL LOOKUP'!B:K,9,1),"")</f>
        <v>Q2, FY24</v>
      </c>
      <c r="W1028" s="56" t="str">
        <f>IFERROR(VLOOKUP(S1028,'Active Employees '!B:R,17,0),"NA")</f>
        <v>IT</v>
      </c>
    </row>
    <row r="1029" spans="1:23" x14ac:dyDescent="0.25">
      <c r="A1029" t="s">
        <v>138</v>
      </c>
      <c r="B1029" t="s">
        <v>139</v>
      </c>
      <c r="C1029" t="s">
        <v>281</v>
      </c>
      <c r="D1029">
        <v>36507450</v>
      </c>
      <c r="E1029" t="s">
        <v>114</v>
      </c>
      <c r="F1029" t="s">
        <v>29</v>
      </c>
      <c r="H1029" s="1"/>
      <c r="I1029" s="1"/>
      <c r="J1029" t="s">
        <v>141</v>
      </c>
      <c r="N1029" t="s">
        <v>142</v>
      </c>
      <c r="O1029" t="s">
        <v>17</v>
      </c>
      <c r="P1029" t="s">
        <v>143</v>
      </c>
      <c r="Q1029" t="s">
        <v>144</v>
      </c>
      <c r="R1029" t="s">
        <v>67</v>
      </c>
      <c r="S1029">
        <v>327402</v>
      </c>
      <c r="T1029" t="s">
        <v>145</v>
      </c>
      <c r="U1029" s="56" t="str">
        <f>IFERROR(VLOOKUP(H1029,'FIN CAL LOOKUP'!A:J,7,1),"")</f>
        <v/>
      </c>
      <c r="V1029" s="56" t="str">
        <f>IFERROR(VLOOKUP(I1029,'FIN CAL LOOKUP'!B:K,9,1),"")</f>
        <v/>
      </c>
      <c r="W1029" s="56" t="str">
        <f>IFERROR(VLOOKUP(S1029,'Active Employees '!B:R,17,0),"NA")</f>
        <v>IT</v>
      </c>
    </row>
    <row r="1030" spans="1:23" x14ac:dyDescent="0.25">
      <c r="A1030" t="s">
        <v>999</v>
      </c>
      <c r="B1030" t="s">
        <v>1000</v>
      </c>
      <c r="C1030" t="s">
        <v>281</v>
      </c>
      <c r="D1030">
        <v>36507450</v>
      </c>
      <c r="E1030" t="s">
        <v>114</v>
      </c>
      <c r="F1030" t="s">
        <v>29</v>
      </c>
      <c r="H1030" s="1"/>
      <c r="I1030" s="1"/>
      <c r="J1030" t="s">
        <v>439</v>
      </c>
      <c r="N1030" t="s">
        <v>151</v>
      </c>
      <c r="O1030" t="s">
        <v>17</v>
      </c>
      <c r="P1030" t="s">
        <v>236</v>
      </c>
      <c r="Q1030" t="s">
        <v>237</v>
      </c>
      <c r="R1030" t="s">
        <v>67</v>
      </c>
      <c r="S1030">
        <v>316801</v>
      </c>
      <c r="T1030" t="s">
        <v>999</v>
      </c>
      <c r="U1030" s="56" t="str">
        <f>IFERROR(VLOOKUP(H1030,'FIN CAL LOOKUP'!A:J,7,1),"")</f>
        <v/>
      </c>
      <c r="V1030" s="56" t="str">
        <f>IFERROR(VLOOKUP(I1030,'FIN CAL LOOKUP'!B:K,9,1),"")</f>
        <v/>
      </c>
      <c r="W1030" s="56" t="str">
        <f>IFERROR(VLOOKUP(S1030,'Active Employees '!B:R,17,0),"NA")</f>
        <v>IT</v>
      </c>
    </row>
    <row r="1031" spans="1:23" x14ac:dyDescent="0.25">
      <c r="A1031" t="s">
        <v>595</v>
      </c>
      <c r="B1031" t="s">
        <v>596</v>
      </c>
      <c r="C1031" t="s">
        <v>281</v>
      </c>
      <c r="D1031">
        <v>36507450</v>
      </c>
      <c r="E1031" t="s">
        <v>114</v>
      </c>
      <c r="F1031" t="s">
        <v>2</v>
      </c>
      <c r="H1031" s="1">
        <v>45492</v>
      </c>
      <c r="I1031" s="1"/>
      <c r="J1031" t="s">
        <v>141</v>
      </c>
      <c r="N1031" t="s">
        <v>597</v>
      </c>
      <c r="O1031" t="s">
        <v>17</v>
      </c>
      <c r="P1031" t="s">
        <v>143</v>
      </c>
      <c r="Q1031" t="s">
        <v>144</v>
      </c>
      <c r="R1031" t="s">
        <v>67</v>
      </c>
      <c r="S1031">
        <v>312588</v>
      </c>
      <c r="T1031" t="s">
        <v>598</v>
      </c>
      <c r="U1031" s="56" t="str">
        <f>IFERROR(VLOOKUP(H1031,'FIN CAL LOOKUP'!A:J,7,1),"")</f>
        <v>JUL, FY25</v>
      </c>
      <c r="V1031" s="56" t="str">
        <f>IFERROR(VLOOKUP(I1031,'FIN CAL LOOKUP'!B:K,9,1),"")</f>
        <v/>
      </c>
      <c r="W1031" s="56" t="str">
        <f>IFERROR(VLOOKUP(S1031,'Active Employees '!B:R,17,0),"NA")</f>
        <v>IT</v>
      </c>
    </row>
    <row r="1032" spans="1:23" x14ac:dyDescent="0.25">
      <c r="A1032" t="s">
        <v>186</v>
      </c>
      <c r="B1032" t="s">
        <v>187</v>
      </c>
      <c r="C1032" t="s">
        <v>281</v>
      </c>
      <c r="D1032">
        <v>36507450</v>
      </c>
      <c r="E1032" t="s">
        <v>114</v>
      </c>
      <c r="F1032" t="s">
        <v>29</v>
      </c>
      <c r="H1032" s="1"/>
      <c r="I1032" s="1"/>
      <c r="J1032" t="s">
        <v>181</v>
      </c>
      <c r="N1032" t="s">
        <v>188</v>
      </c>
      <c r="O1032" t="s">
        <v>17</v>
      </c>
      <c r="P1032" t="s">
        <v>183</v>
      </c>
      <c r="Q1032" t="s">
        <v>184</v>
      </c>
      <c r="R1032" t="s">
        <v>67</v>
      </c>
      <c r="S1032">
        <v>298244</v>
      </c>
      <c r="T1032" t="s">
        <v>186</v>
      </c>
      <c r="U1032" s="56" t="str">
        <f>IFERROR(VLOOKUP(H1032,'FIN CAL LOOKUP'!A:J,7,1),"")</f>
        <v/>
      </c>
      <c r="V1032" s="56" t="str">
        <f>IFERROR(VLOOKUP(I1032,'FIN CAL LOOKUP'!B:K,9,1),"")</f>
        <v/>
      </c>
      <c r="W1032" s="56" t="str">
        <f>IFERROR(VLOOKUP(S1032,'Active Employees '!B:R,17,0),"NA")</f>
        <v>IT</v>
      </c>
    </row>
    <row r="1033" spans="1:23" x14ac:dyDescent="0.25">
      <c r="A1033" t="s">
        <v>189</v>
      </c>
      <c r="B1033" t="s">
        <v>190</v>
      </c>
      <c r="C1033" t="s">
        <v>281</v>
      </c>
      <c r="D1033">
        <v>36507450</v>
      </c>
      <c r="E1033" t="s">
        <v>114</v>
      </c>
      <c r="F1033" t="s">
        <v>29</v>
      </c>
      <c r="H1033" s="1"/>
      <c r="I1033" s="1"/>
      <c r="J1033" t="s">
        <v>181</v>
      </c>
      <c r="N1033" t="s">
        <v>191</v>
      </c>
      <c r="O1033" t="s">
        <v>17</v>
      </c>
      <c r="P1033" t="s">
        <v>183</v>
      </c>
      <c r="Q1033" t="s">
        <v>192</v>
      </c>
      <c r="R1033" t="s">
        <v>67</v>
      </c>
      <c r="S1033">
        <v>332231</v>
      </c>
      <c r="T1033" t="s">
        <v>193</v>
      </c>
      <c r="U1033" s="56" t="str">
        <f>IFERROR(VLOOKUP(H1033,'FIN CAL LOOKUP'!A:J,7,1),"")</f>
        <v/>
      </c>
      <c r="V1033" s="56" t="str">
        <f>IFERROR(VLOOKUP(I1033,'FIN CAL LOOKUP'!B:K,9,1),"")</f>
        <v/>
      </c>
      <c r="W1033" s="56" t="str">
        <f>IFERROR(VLOOKUP(S1033,'Active Employees '!B:R,17,0),"NA")</f>
        <v>IT</v>
      </c>
    </row>
    <row r="1034" spans="1:23" x14ac:dyDescent="0.25">
      <c r="A1034" t="s">
        <v>219</v>
      </c>
      <c r="B1034" t="s">
        <v>220</v>
      </c>
      <c r="C1034" t="s">
        <v>281</v>
      </c>
      <c r="D1034">
        <v>36507450</v>
      </c>
      <c r="E1034" t="s">
        <v>114</v>
      </c>
      <c r="F1034" t="s">
        <v>29</v>
      </c>
      <c r="H1034" s="1"/>
      <c r="I1034" s="1"/>
      <c r="J1034" t="s">
        <v>221</v>
      </c>
      <c r="N1034" t="s">
        <v>222</v>
      </c>
      <c r="O1034" t="s">
        <v>17</v>
      </c>
      <c r="P1034" t="s">
        <v>223</v>
      </c>
      <c r="Q1034" t="s">
        <v>224</v>
      </c>
      <c r="R1034" t="s">
        <v>67</v>
      </c>
      <c r="S1034">
        <v>221119</v>
      </c>
      <c r="T1034" t="s">
        <v>219</v>
      </c>
      <c r="U1034" s="56" t="str">
        <f>IFERROR(VLOOKUP(H1034,'FIN CAL LOOKUP'!A:J,7,1),"")</f>
        <v/>
      </c>
      <c r="V1034" s="56" t="str">
        <f>IFERROR(VLOOKUP(I1034,'FIN CAL LOOKUP'!B:K,9,1),"")</f>
        <v/>
      </c>
      <c r="W1034" s="56" t="str">
        <f>IFERROR(VLOOKUP(S1034,'Active Employees '!B:R,17,0),"NA")</f>
        <v>IT</v>
      </c>
    </row>
    <row r="1035" spans="1:23" x14ac:dyDescent="0.25">
      <c r="A1035" t="s">
        <v>206</v>
      </c>
      <c r="B1035" t="s">
        <v>207</v>
      </c>
      <c r="C1035" t="s">
        <v>281</v>
      </c>
      <c r="D1035">
        <v>36507450</v>
      </c>
      <c r="E1035" t="s">
        <v>114</v>
      </c>
      <c r="F1035" t="s">
        <v>1</v>
      </c>
      <c r="G1035" t="s">
        <v>69</v>
      </c>
      <c r="H1035" s="1">
        <v>45609</v>
      </c>
      <c r="I1035" s="1">
        <v>45609</v>
      </c>
      <c r="J1035" t="s">
        <v>209</v>
      </c>
      <c r="N1035" t="s">
        <v>210</v>
      </c>
      <c r="O1035" t="s">
        <v>17</v>
      </c>
      <c r="P1035" t="s">
        <v>211</v>
      </c>
      <c r="Q1035" t="s">
        <v>212</v>
      </c>
      <c r="R1035" t="s">
        <v>67</v>
      </c>
      <c r="S1035">
        <v>327036</v>
      </c>
      <c r="T1035" t="s">
        <v>206</v>
      </c>
      <c r="U1035" s="56" t="str">
        <f>IFERROR(VLOOKUP(H1035,'FIN CAL LOOKUP'!A:J,7,1),"")</f>
        <v>NOV, FY25</v>
      </c>
      <c r="V1035" s="56" t="str">
        <f>IFERROR(VLOOKUP(I1035,'FIN CAL LOOKUP'!B:K,9,1),"")</f>
        <v>Q2, FY25</v>
      </c>
      <c r="W1035" s="56" t="str">
        <f>IFERROR(VLOOKUP(S1035,'Active Employees '!B:R,17,0),"NA")</f>
        <v>IT</v>
      </c>
    </row>
    <row r="1036" spans="1:23" x14ac:dyDescent="0.25">
      <c r="A1036" t="s">
        <v>932</v>
      </c>
      <c r="B1036" t="s">
        <v>933</v>
      </c>
      <c r="C1036" t="s">
        <v>281</v>
      </c>
      <c r="D1036">
        <v>36507450</v>
      </c>
      <c r="E1036" t="s">
        <v>114</v>
      </c>
      <c r="F1036" t="s">
        <v>1</v>
      </c>
      <c r="G1036" t="s">
        <v>69</v>
      </c>
      <c r="H1036" s="1">
        <v>44972</v>
      </c>
      <c r="I1036" s="1">
        <v>45145</v>
      </c>
      <c r="J1036" t="s">
        <v>209</v>
      </c>
      <c r="N1036" t="s">
        <v>934</v>
      </c>
      <c r="O1036" t="s">
        <v>17</v>
      </c>
      <c r="P1036" t="s">
        <v>211</v>
      </c>
      <c r="Q1036" t="s">
        <v>212</v>
      </c>
      <c r="R1036" s="5" t="s">
        <v>67</v>
      </c>
      <c r="S1036">
        <v>298250</v>
      </c>
      <c r="T1036" t="s">
        <v>932</v>
      </c>
      <c r="U1036" s="56" t="str">
        <f>IFERROR(VLOOKUP(H1036,'FIN CAL LOOKUP'!A:J,7,1),"")</f>
        <v>FEB, FY23</v>
      </c>
      <c r="V1036" s="56" t="str">
        <f>IFERROR(VLOOKUP(I1036,'FIN CAL LOOKUP'!B:K,9,1),"")</f>
        <v>Q1, FY24</v>
      </c>
      <c r="W1036" s="56" t="str">
        <f>IFERROR(VLOOKUP(S1036,'Active Employees '!B:R,17,0),"NA")</f>
        <v>IT</v>
      </c>
    </row>
    <row r="1037" spans="1:23" x14ac:dyDescent="0.25">
      <c r="A1037" t="s">
        <v>338</v>
      </c>
      <c r="B1037" t="s">
        <v>339</v>
      </c>
      <c r="C1037" t="s">
        <v>281</v>
      </c>
      <c r="D1037">
        <v>36507450</v>
      </c>
      <c r="E1037" t="s">
        <v>114</v>
      </c>
      <c r="F1037" t="s">
        <v>1</v>
      </c>
      <c r="G1037" t="s">
        <v>69</v>
      </c>
      <c r="H1037" s="1">
        <v>45165</v>
      </c>
      <c r="I1037" s="1">
        <v>45201</v>
      </c>
      <c r="J1037" t="s">
        <v>209</v>
      </c>
      <c r="N1037" t="s">
        <v>341</v>
      </c>
      <c r="O1037" t="s">
        <v>17</v>
      </c>
      <c r="P1037" t="s">
        <v>211</v>
      </c>
      <c r="Q1037" t="s">
        <v>212</v>
      </c>
      <c r="R1037" t="s">
        <v>67</v>
      </c>
      <c r="S1037">
        <v>298251</v>
      </c>
      <c r="T1037" t="s">
        <v>342</v>
      </c>
      <c r="U1037" s="56" t="str">
        <f>IFERROR(VLOOKUP(H1037,'FIN CAL LOOKUP'!A:J,7,1),"")</f>
        <v>AUG, FY24</v>
      </c>
      <c r="V1037" s="56" t="str">
        <f>IFERROR(VLOOKUP(I1037,'FIN CAL LOOKUP'!B:K,9,1),"")</f>
        <v>Q2, FY24</v>
      </c>
      <c r="W1037" s="56" t="str">
        <f>IFERROR(VLOOKUP(S1037,'Active Employees '!B:R,17,0),"NA")</f>
        <v>IT</v>
      </c>
    </row>
    <row r="1038" spans="1:23" x14ac:dyDescent="0.25">
      <c r="A1038" t="s">
        <v>1013</v>
      </c>
      <c r="B1038" t="s">
        <v>1014</v>
      </c>
      <c r="C1038" t="s">
        <v>281</v>
      </c>
      <c r="D1038">
        <v>36507450</v>
      </c>
      <c r="E1038" t="s">
        <v>114</v>
      </c>
      <c r="F1038" t="s">
        <v>29</v>
      </c>
      <c r="H1038" s="1"/>
      <c r="I1038" s="1"/>
      <c r="J1038" t="s">
        <v>439</v>
      </c>
      <c r="N1038" t="s">
        <v>753</v>
      </c>
      <c r="O1038" t="s">
        <v>17</v>
      </c>
      <c r="P1038" t="s">
        <v>223</v>
      </c>
      <c r="Q1038" t="s">
        <v>224</v>
      </c>
      <c r="R1038" t="s">
        <v>67</v>
      </c>
      <c r="S1038">
        <v>202824</v>
      </c>
      <c r="T1038" t="s">
        <v>1013</v>
      </c>
      <c r="U1038" s="56" t="str">
        <f>IFERROR(VLOOKUP(H1038,'FIN CAL LOOKUP'!A:J,7,1),"")</f>
        <v/>
      </c>
      <c r="V1038" s="56" t="str">
        <f>IFERROR(VLOOKUP(I1038,'FIN CAL LOOKUP'!B:K,9,1),"")</f>
        <v/>
      </c>
      <c r="W1038" s="56" t="str">
        <f>IFERROR(VLOOKUP(S1038,'Active Employees '!B:R,17,0),"NA")</f>
        <v>IT</v>
      </c>
    </row>
    <row r="1039" spans="1:23" x14ac:dyDescent="0.25">
      <c r="A1039" t="s">
        <v>324</v>
      </c>
      <c r="B1039" t="s">
        <v>325</v>
      </c>
      <c r="C1039" t="s">
        <v>281</v>
      </c>
      <c r="D1039">
        <v>36507450</v>
      </c>
      <c r="E1039" t="s">
        <v>114</v>
      </c>
      <c r="F1039" t="s">
        <v>29</v>
      </c>
      <c r="H1039" s="1"/>
      <c r="I1039" s="1"/>
      <c r="J1039" t="s">
        <v>150</v>
      </c>
      <c r="N1039" t="s">
        <v>151</v>
      </c>
      <c r="O1039" t="s">
        <v>17</v>
      </c>
      <c r="P1039" t="s">
        <v>152</v>
      </c>
      <c r="Q1039" t="s">
        <v>153</v>
      </c>
      <c r="R1039" t="s">
        <v>67</v>
      </c>
      <c r="S1039">
        <v>230701</v>
      </c>
      <c r="T1039" t="s">
        <v>324</v>
      </c>
      <c r="U1039" s="56" t="str">
        <f>IFERROR(VLOOKUP(H1039,'FIN CAL LOOKUP'!A:J,7,1),"")</f>
        <v/>
      </c>
      <c r="V1039" s="56" t="str">
        <f>IFERROR(VLOOKUP(I1039,'FIN CAL LOOKUP'!B:K,9,1),"")</f>
        <v/>
      </c>
      <c r="W1039" s="56" t="str">
        <f>IFERROR(VLOOKUP(S1039,'Active Employees '!B:R,17,0),"NA")</f>
        <v>eCommerce &amp; Omni Channel</v>
      </c>
    </row>
    <row r="1040" spans="1:23" x14ac:dyDescent="0.25">
      <c r="A1040" t="s">
        <v>549</v>
      </c>
      <c r="B1040" t="s">
        <v>550</v>
      </c>
      <c r="C1040" t="s">
        <v>281</v>
      </c>
      <c r="D1040">
        <v>36507450</v>
      </c>
      <c r="E1040" t="s">
        <v>114</v>
      </c>
      <c r="F1040" t="s">
        <v>2</v>
      </c>
      <c r="H1040" s="1">
        <v>44939</v>
      </c>
      <c r="I1040" s="1"/>
      <c r="J1040" t="s">
        <v>551</v>
      </c>
      <c r="N1040" t="s">
        <v>296</v>
      </c>
      <c r="O1040" t="s">
        <v>15418</v>
      </c>
      <c r="P1040" t="s">
        <v>93</v>
      </c>
      <c r="Q1040" t="s">
        <v>194</v>
      </c>
      <c r="R1040" t="s">
        <v>67</v>
      </c>
      <c r="S1040">
        <v>314827</v>
      </c>
      <c r="T1040" t="s">
        <v>549</v>
      </c>
      <c r="U1040" s="56" t="str">
        <f>IFERROR(VLOOKUP(H1040,'FIN CAL LOOKUP'!A:J,7,1),"")</f>
        <v>JAN, FY23</v>
      </c>
      <c r="V1040" s="56" t="str">
        <f>IFERROR(VLOOKUP(I1040,'FIN CAL LOOKUP'!B:K,9,1),"")</f>
        <v/>
      </c>
      <c r="W1040" s="56" t="str">
        <f>IFERROR(VLOOKUP(S1040,'Active Employees '!B:R,17,0),"NA")</f>
        <v>Property and Store Development</v>
      </c>
    </row>
    <row r="1041" spans="1:23" x14ac:dyDescent="0.25">
      <c r="A1041" t="s">
        <v>983</v>
      </c>
      <c r="B1041" t="s">
        <v>984</v>
      </c>
      <c r="C1041" t="s">
        <v>281</v>
      </c>
      <c r="D1041">
        <v>36507450</v>
      </c>
      <c r="E1041" t="s">
        <v>114</v>
      </c>
      <c r="F1041" t="s">
        <v>29</v>
      </c>
      <c r="H1041" s="1"/>
      <c r="I1041" s="1"/>
      <c r="J1041" t="s">
        <v>141</v>
      </c>
      <c r="N1041" t="s">
        <v>151</v>
      </c>
      <c r="O1041" t="s">
        <v>17</v>
      </c>
      <c r="P1041" t="s">
        <v>143</v>
      </c>
      <c r="Q1041" t="s">
        <v>144</v>
      </c>
      <c r="R1041" t="s">
        <v>67</v>
      </c>
      <c r="S1041">
        <v>301137</v>
      </c>
      <c r="T1041" t="s">
        <v>985</v>
      </c>
      <c r="U1041" s="56" t="str">
        <f>IFERROR(VLOOKUP(H1041,'FIN CAL LOOKUP'!A:J,7,1),"")</f>
        <v/>
      </c>
      <c r="V1041" s="56" t="str">
        <f>IFERROR(VLOOKUP(I1041,'FIN CAL LOOKUP'!B:K,9,1),"")</f>
        <v/>
      </c>
      <c r="W1041" s="56" t="str">
        <f>IFERROR(VLOOKUP(S1041,'Active Employees '!B:R,17,0),"NA")</f>
        <v>IT</v>
      </c>
    </row>
    <row r="1042" spans="1:23" x14ac:dyDescent="0.25">
      <c r="A1042" t="s">
        <v>992</v>
      </c>
      <c r="B1042" t="s">
        <v>993</v>
      </c>
      <c r="C1042" t="s">
        <v>281</v>
      </c>
      <c r="D1042">
        <v>36507450</v>
      </c>
      <c r="E1042" t="s">
        <v>114</v>
      </c>
      <c r="F1042" t="s">
        <v>29</v>
      </c>
      <c r="H1042" s="1"/>
      <c r="I1042" s="1"/>
      <c r="J1042" t="s">
        <v>439</v>
      </c>
      <c r="N1042" t="s">
        <v>994</v>
      </c>
      <c r="O1042" t="s">
        <v>17</v>
      </c>
      <c r="P1042" t="s">
        <v>152</v>
      </c>
      <c r="Q1042" t="s">
        <v>995</v>
      </c>
      <c r="R1042" t="s">
        <v>67</v>
      </c>
      <c r="S1042">
        <v>203902</v>
      </c>
      <c r="T1042" t="s">
        <v>992</v>
      </c>
      <c r="U1042" s="56" t="str">
        <f>IFERROR(VLOOKUP(H1042,'FIN CAL LOOKUP'!A:J,7,1),"")</f>
        <v/>
      </c>
      <c r="V1042" s="56" t="str">
        <f>IFERROR(VLOOKUP(I1042,'FIN CAL LOOKUP'!B:K,9,1),"")</f>
        <v/>
      </c>
      <c r="W1042" s="56" t="str">
        <f>IFERROR(VLOOKUP(S1042,'Active Employees '!B:R,17,0),"NA")</f>
        <v>eCommerce &amp; Omni Channel</v>
      </c>
    </row>
    <row r="1043" spans="1:23" x14ac:dyDescent="0.25">
      <c r="A1043" t="s">
        <v>400</v>
      </c>
      <c r="B1043" t="s">
        <v>401</v>
      </c>
      <c r="C1043" t="s">
        <v>281</v>
      </c>
      <c r="D1043">
        <v>36507450</v>
      </c>
      <c r="E1043" t="s">
        <v>114</v>
      </c>
      <c r="F1043" t="s">
        <v>29</v>
      </c>
      <c r="H1043" s="1"/>
      <c r="I1043" s="1"/>
      <c r="J1043" t="s">
        <v>181</v>
      </c>
      <c r="N1043" t="s">
        <v>182</v>
      </c>
      <c r="O1043" t="s">
        <v>17</v>
      </c>
      <c r="P1043" t="s">
        <v>183</v>
      </c>
      <c r="Q1043" t="s">
        <v>15427</v>
      </c>
      <c r="R1043" s="5" t="s">
        <v>67</v>
      </c>
      <c r="S1043">
        <v>317563</v>
      </c>
      <c r="T1043" t="s">
        <v>400</v>
      </c>
      <c r="U1043" s="56" t="str">
        <f>IFERROR(VLOOKUP(H1043,'FIN CAL LOOKUP'!A:J,7,1),"")</f>
        <v/>
      </c>
      <c r="V1043" s="56" t="str">
        <f>IFERROR(VLOOKUP(I1043,'FIN CAL LOOKUP'!B:K,9,1),"")</f>
        <v/>
      </c>
      <c r="W1043" s="56" t="str">
        <f>IFERROR(VLOOKUP(S1043,'Active Employees '!B:R,17,0),"NA")</f>
        <v>IT</v>
      </c>
    </row>
    <row r="1044" spans="1:23" x14ac:dyDescent="0.25">
      <c r="A1044" t="s">
        <v>397</v>
      </c>
      <c r="B1044" t="s">
        <v>398</v>
      </c>
      <c r="C1044" t="s">
        <v>281</v>
      </c>
      <c r="D1044">
        <v>36507450</v>
      </c>
      <c r="E1044" t="s">
        <v>114</v>
      </c>
      <c r="F1044" t="s">
        <v>29</v>
      </c>
      <c r="H1044" s="1"/>
      <c r="I1044" s="1"/>
      <c r="J1044" t="s">
        <v>221</v>
      </c>
      <c r="N1044" t="s">
        <v>399</v>
      </c>
      <c r="O1044" t="s">
        <v>17</v>
      </c>
      <c r="P1044" t="s">
        <v>183</v>
      </c>
      <c r="Q1044" t="s">
        <v>239</v>
      </c>
      <c r="R1044" s="5" t="s">
        <v>67</v>
      </c>
      <c r="S1044">
        <v>324811</v>
      </c>
      <c r="T1044" t="s">
        <v>192</v>
      </c>
      <c r="U1044" s="56" t="str">
        <f>IFERROR(VLOOKUP(H1044,'FIN CAL LOOKUP'!A:J,7,1),"")</f>
        <v/>
      </c>
      <c r="V1044" s="56" t="str">
        <f>IFERROR(VLOOKUP(I1044,'FIN CAL LOOKUP'!B:K,9,1),"")</f>
        <v/>
      </c>
      <c r="W1044" s="56" t="str">
        <f>IFERROR(VLOOKUP(S1044,'Active Employees '!B:R,17,0),"NA")</f>
        <v>IT</v>
      </c>
    </row>
    <row r="1045" spans="1:23" x14ac:dyDescent="0.25">
      <c r="A1045" t="s">
        <v>1037</v>
      </c>
      <c r="B1045" t="s">
        <v>1038</v>
      </c>
      <c r="C1045" t="s">
        <v>281</v>
      </c>
      <c r="D1045">
        <v>36507450</v>
      </c>
      <c r="E1045" t="s">
        <v>114</v>
      </c>
      <c r="F1045" t="s">
        <v>29</v>
      </c>
      <c r="H1045" s="1"/>
      <c r="I1045" s="1"/>
      <c r="J1045" t="s">
        <v>439</v>
      </c>
      <c r="N1045" t="s">
        <v>15481</v>
      </c>
      <c r="O1045" t="s">
        <v>17</v>
      </c>
      <c r="P1045" t="s">
        <v>183</v>
      </c>
      <c r="Q1045" t="s">
        <v>386</v>
      </c>
      <c r="R1045" t="s">
        <v>67</v>
      </c>
      <c r="S1045">
        <v>326563</v>
      </c>
      <c r="T1045" t="s">
        <v>1037</v>
      </c>
      <c r="U1045" s="56" t="str">
        <f>IFERROR(VLOOKUP(H1045,'FIN CAL LOOKUP'!A:J,7,1),"")</f>
        <v/>
      </c>
      <c r="V1045" s="56" t="str">
        <f>IFERROR(VLOOKUP(I1045,'FIN CAL LOOKUP'!B:K,9,1),"")</f>
        <v/>
      </c>
      <c r="W1045" s="56" t="str">
        <f>IFERROR(VLOOKUP(S1045,'Active Employees '!B:R,17,0),"NA")</f>
        <v>IT</v>
      </c>
    </row>
    <row r="1046" spans="1:23" x14ac:dyDescent="0.25">
      <c r="A1046" t="s">
        <v>1093</v>
      </c>
      <c r="B1046" t="s">
        <v>1094</v>
      </c>
      <c r="C1046" t="s">
        <v>281</v>
      </c>
      <c r="D1046">
        <v>36507450</v>
      </c>
      <c r="E1046" t="s">
        <v>114</v>
      </c>
      <c r="F1046" t="s">
        <v>29</v>
      </c>
      <c r="H1046" s="1"/>
      <c r="I1046" s="1"/>
      <c r="J1046" t="s">
        <v>1095</v>
      </c>
      <c r="N1046" t="s">
        <v>1096</v>
      </c>
      <c r="O1046" t="s">
        <v>17</v>
      </c>
      <c r="P1046" t="s">
        <v>143</v>
      </c>
      <c r="Q1046" t="s">
        <v>15479</v>
      </c>
      <c r="R1046" t="s">
        <v>67</v>
      </c>
      <c r="S1046">
        <v>225211</v>
      </c>
      <c r="T1046" t="s">
        <v>144</v>
      </c>
      <c r="U1046" s="56" t="str">
        <f>IFERROR(VLOOKUP(H1046,'FIN CAL LOOKUP'!A:J,7,1),"")</f>
        <v/>
      </c>
      <c r="V1046" s="56" t="str">
        <f>IFERROR(VLOOKUP(I1046,'FIN CAL LOOKUP'!B:K,9,1),"")</f>
        <v/>
      </c>
      <c r="W1046" s="56" t="str">
        <f>IFERROR(VLOOKUP(S1046,'Active Employees '!B:R,17,0),"NA")</f>
        <v>IT</v>
      </c>
    </row>
    <row r="1047" spans="1:23" x14ac:dyDescent="0.25">
      <c r="A1047" t="s">
        <v>1078</v>
      </c>
      <c r="B1047" t="s">
        <v>1079</v>
      </c>
      <c r="C1047" t="s">
        <v>281</v>
      </c>
      <c r="D1047">
        <v>36507450</v>
      </c>
      <c r="E1047" t="s">
        <v>114</v>
      </c>
      <c r="F1047" t="s">
        <v>2</v>
      </c>
      <c r="H1047" s="1">
        <v>45126</v>
      </c>
      <c r="I1047" s="1"/>
      <c r="J1047" t="s">
        <v>439</v>
      </c>
      <c r="N1047" t="s">
        <v>1080</v>
      </c>
      <c r="O1047" t="s">
        <v>17</v>
      </c>
      <c r="P1047" t="s">
        <v>152</v>
      </c>
      <c r="Q1047" t="s">
        <v>15484</v>
      </c>
      <c r="R1047" t="s">
        <v>67</v>
      </c>
      <c r="S1047">
        <v>231957</v>
      </c>
      <c r="T1047" t="s">
        <v>1081</v>
      </c>
      <c r="U1047" s="56" t="str">
        <f>IFERROR(VLOOKUP(H1047,'FIN CAL LOOKUP'!A:J,7,1),"")</f>
        <v>JUL, FY24</v>
      </c>
      <c r="V1047" s="56" t="str">
        <f>IFERROR(VLOOKUP(I1047,'FIN CAL LOOKUP'!B:K,9,1),"")</f>
        <v/>
      </c>
      <c r="W1047" s="56" t="str">
        <f>IFERROR(VLOOKUP(S1047,'Active Employees '!B:R,17,0),"NA")</f>
        <v>eCommerce &amp; Omni Channel</v>
      </c>
    </row>
    <row r="1048" spans="1:23" x14ac:dyDescent="0.25">
      <c r="A1048" t="s">
        <v>1053</v>
      </c>
      <c r="B1048" t="s">
        <v>1054</v>
      </c>
      <c r="C1048" t="s">
        <v>281</v>
      </c>
      <c r="D1048">
        <v>36507450</v>
      </c>
      <c r="E1048" t="s">
        <v>114</v>
      </c>
      <c r="F1048" t="s">
        <v>29</v>
      </c>
      <c r="H1048" s="1"/>
      <c r="I1048" s="1"/>
      <c r="J1048" t="s">
        <v>439</v>
      </c>
      <c r="N1048" t="s">
        <v>1055</v>
      </c>
      <c r="O1048" t="s">
        <v>17</v>
      </c>
      <c r="P1048" t="s">
        <v>143</v>
      </c>
      <c r="Q1048" t="s">
        <v>754</v>
      </c>
      <c r="R1048" t="s">
        <v>67</v>
      </c>
      <c r="S1048">
        <v>327648</v>
      </c>
      <c r="T1048" t="s">
        <v>1053</v>
      </c>
      <c r="U1048" s="56" t="str">
        <f>IFERROR(VLOOKUP(H1048,'FIN CAL LOOKUP'!A:J,7,1),"")</f>
        <v/>
      </c>
      <c r="V1048" s="56" t="str">
        <f>IFERROR(VLOOKUP(I1048,'FIN CAL LOOKUP'!B:K,9,1),"")</f>
        <v/>
      </c>
      <c r="W1048" s="56" t="str">
        <f>IFERROR(VLOOKUP(S1048,'Active Employees '!B:R,17,0),"NA")</f>
        <v>IT</v>
      </c>
    </row>
    <row r="1049" spans="1:23" x14ac:dyDescent="0.25">
      <c r="A1049" t="s">
        <v>810</v>
      </c>
      <c r="B1049" t="s">
        <v>867</v>
      </c>
      <c r="C1049" t="s">
        <v>281</v>
      </c>
      <c r="D1049">
        <v>36507450</v>
      </c>
      <c r="E1049" t="s">
        <v>114</v>
      </c>
      <c r="F1049" t="s">
        <v>29</v>
      </c>
      <c r="H1049" s="1"/>
      <c r="I1049" s="1"/>
      <c r="J1049" t="s">
        <v>860</v>
      </c>
      <c r="N1049" t="s">
        <v>868</v>
      </c>
      <c r="O1049" t="s">
        <v>23</v>
      </c>
      <c r="Q1049" t="s">
        <v>862</v>
      </c>
      <c r="R1049" t="s">
        <v>67</v>
      </c>
      <c r="S1049">
        <v>324279</v>
      </c>
      <c r="T1049" t="s">
        <v>810</v>
      </c>
      <c r="U1049" s="56" t="str">
        <f>IFERROR(VLOOKUP(H1049,'FIN CAL LOOKUP'!A:J,7,1),"")</f>
        <v/>
      </c>
      <c r="V1049" s="56" t="str">
        <f>IFERROR(VLOOKUP(I1049,'FIN CAL LOOKUP'!B:K,9,1),"")</f>
        <v/>
      </c>
      <c r="W1049" s="56" t="str">
        <f>IFERROR(VLOOKUP(S1049,'Active Employees '!B:R,17,0),"NA")</f>
        <v>Supply Chain</v>
      </c>
    </row>
    <row r="1050" spans="1:23" x14ac:dyDescent="0.25">
      <c r="A1050" t="s">
        <v>245</v>
      </c>
      <c r="B1050" t="s">
        <v>328</v>
      </c>
      <c r="C1050" t="s">
        <v>281</v>
      </c>
      <c r="D1050">
        <v>36507450</v>
      </c>
      <c r="E1050" t="s">
        <v>114</v>
      </c>
      <c r="F1050" t="s">
        <v>29</v>
      </c>
      <c r="H1050" s="1"/>
      <c r="I1050" s="1"/>
      <c r="J1050" t="s">
        <v>329</v>
      </c>
      <c r="N1050" t="s">
        <v>330</v>
      </c>
      <c r="O1050" t="s">
        <v>17</v>
      </c>
      <c r="P1050" t="s">
        <v>223</v>
      </c>
      <c r="Q1050" t="s">
        <v>224</v>
      </c>
      <c r="R1050" t="s">
        <v>67</v>
      </c>
      <c r="S1050">
        <v>231624</v>
      </c>
      <c r="T1050" t="s">
        <v>245</v>
      </c>
      <c r="U1050" s="56" t="str">
        <f>IFERROR(VLOOKUP(H1050,'FIN CAL LOOKUP'!A:J,7,1),"")</f>
        <v/>
      </c>
      <c r="V1050" s="56" t="str">
        <f>IFERROR(VLOOKUP(I1050,'FIN CAL LOOKUP'!B:K,9,1),"")</f>
        <v/>
      </c>
      <c r="W1050" s="56" t="str">
        <f>IFERROR(VLOOKUP(S1050,'Active Employees '!B:R,17,0),"NA")</f>
        <v>IT</v>
      </c>
    </row>
    <row r="1051" spans="1:23" x14ac:dyDescent="0.25">
      <c r="A1051" t="s">
        <v>239</v>
      </c>
      <c r="B1051" t="s">
        <v>429</v>
      </c>
      <c r="C1051" t="s">
        <v>281</v>
      </c>
      <c r="D1051">
        <v>36507450</v>
      </c>
      <c r="E1051" t="s">
        <v>114</v>
      </c>
      <c r="F1051" t="s">
        <v>29</v>
      </c>
      <c r="H1051" s="1"/>
      <c r="I1051" s="1"/>
      <c r="J1051" t="s">
        <v>221</v>
      </c>
      <c r="N1051" t="s">
        <v>430</v>
      </c>
      <c r="O1051" t="s">
        <v>17</v>
      </c>
      <c r="P1051" t="s">
        <v>183</v>
      </c>
      <c r="Q1051" t="s">
        <v>15479</v>
      </c>
      <c r="R1051" t="s">
        <v>67</v>
      </c>
      <c r="S1051">
        <v>215248</v>
      </c>
      <c r="T1051" t="s">
        <v>239</v>
      </c>
      <c r="U1051" s="56" t="str">
        <f>IFERROR(VLOOKUP(H1051,'FIN CAL LOOKUP'!A:J,7,1),"")</f>
        <v/>
      </c>
      <c r="V1051" s="56" t="str">
        <f>IFERROR(VLOOKUP(I1051,'FIN CAL LOOKUP'!B:K,9,1),"")</f>
        <v/>
      </c>
      <c r="W1051" s="56" t="str">
        <f>IFERROR(VLOOKUP(S1051,'Active Employees '!B:R,17,0),"NA")</f>
        <v>IT</v>
      </c>
    </row>
    <row r="1052" spans="1:23" x14ac:dyDescent="0.25">
      <c r="A1052" t="s">
        <v>1028</v>
      </c>
      <c r="B1052" t="s">
        <v>1029</v>
      </c>
      <c r="C1052" t="s">
        <v>281</v>
      </c>
      <c r="D1052">
        <v>36507450</v>
      </c>
      <c r="E1052" t="s">
        <v>114</v>
      </c>
      <c r="F1052" t="s">
        <v>29</v>
      </c>
      <c r="H1052" s="1"/>
      <c r="I1052" s="1"/>
      <c r="J1052" t="s">
        <v>150</v>
      </c>
      <c r="N1052" t="s">
        <v>1030</v>
      </c>
      <c r="O1052" t="s">
        <v>17</v>
      </c>
      <c r="P1052" t="s">
        <v>152</v>
      </c>
      <c r="Q1052" t="s">
        <v>1074</v>
      </c>
      <c r="R1052" t="s">
        <v>67</v>
      </c>
      <c r="S1052">
        <v>324696</v>
      </c>
      <c r="T1052" t="s">
        <v>1028</v>
      </c>
      <c r="U1052" s="56" t="str">
        <f>IFERROR(VLOOKUP(H1052,'FIN CAL LOOKUP'!A:J,7,1),"")</f>
        <v/>
      </c>
      <c r="V1052" s="56" t="str">
        <f>IFERROR(VLOOKUP(I1052,'FIN CAL LOOKUP'!B:K,9,1),"")</f>
        <v/>
      </c>
      <c r="W1052" s="56" t="str">
        <f>IFERROR(VLOOKUP(S1052,'Active Employees '!B:R,17,0),"NA")</f>
        <v>eCommerce &amp; Omni Channel</v>
      </c>
    </row>
    <row r="1053" spans="1:23" x14ac:dyDescent="0.25">
      <c r="A1053" t="s">
        <v>821</v>
      </c>
      <c r="B1053" t="s">
        <v>875</v>
      </c>
      <c r="C1053" t="s">
        <v>281</v>
      </c>
      <c r="D1053">
        <v>36507450</v>
      </c>
      <c r="E1053" t="s">
        <v>114</v>
      </c>
      <c r="F1053" t="s">
        <v>29</v>
      </c>
      <c r="H1053" s="1"/>
      <c r="I1053" s="1"/>
      <c r="J1053" t="s">
        <v>860</v>
      </c>
      <c r="N1053" t="s">
        <v>876</v>
      </c>
      <c r="O1053" t="s">
        <v>23</v>
      </c>
      <c r="Q1053" t="s">
        <v>862</v>
      </c>
      <c r="R1053" t="s">
        <v>67</v>
      </c>
      <c r="S1053">
        <v>234119</v>
      </c>
      <c r="T1053" t="s">
        <v>821</v>
      </c>
      <c r="U1053" s="56" t="str">
        <f>IFERROR(VLOOKUP(H1053,'FIN CAL LOOKUP'!A:J,7,1),"")</f>
        <v/>
      </c>
      <c r="V1053" s="56" t="str">
        <f>IFERROR(VLOOKUP(I1053,'FIN CAL LOOKUP'!B:K,9,1),"")</f>
        <v/>
      </c>
      <c r="W1053" s="56" t="str">
        <f>IFERROR(VLOOKUP(S1053,'Active Employees '!B:R,17,0),"NA")</f>
        <v>Supply Chain</v>
      </c>
    </row>
    <row r="1054" spans="1:23" x14ac:dyDescent="0.25">
      <c r="A1054" t="s">
        <v>742</v>
      </c>
      <c r="B1054" t="s">
        <v>743</v>
      </c>
      <c r="C1054" t="s">
        <v>281</v>
      </c>
      <c r="D1054">
        <v>36507450</v>
      </c>
      <c r="E1054" t="s">
        <v>114</v>
      </c>
      <c r="F1054" t="s">
        <v>29</v>
      </c>
      <c r="H1054" s="1"/>
      <c r="I1054" s="1"/>
      <c r="J1054" t="s">
        <v>439</v>
      </c>
      <c r="N1054" t="s">
        <v>744</v>
      </c>
      <c r="O1054" t="s">
        <v>17</v>
      </c>
      <c r="P1054" t="s">
        <v>183</v>
      </c>
      <c r="Q1054" t="s">
        <v>386</v>
      </c>
      <c r="R1054" t="s">
        <v>67</v>
      </c>
      <c r="S1054">
        <v>324480</v>
      </c>
      <c r="T1054" t="s">
        <v>742</v>
      </c>
      <c r="U1054" s="56" t="str">
        <f>IFERROR(VLOOKUP(H1054,'FIN CAL LOOKUP'!A:J,7,1),"")</f>
        <v/>
      </c>
      <c r="V1054" s="56" t="str">
        <f>IFERROR(VLOOKUP(I1054,'FIN CAL LOOKUP'!B:K,9,1),"")</f>
        <v/>
      </c>
      <c r="W1054" s="56" t="str">
        <f>IFERROR(VLOOKUP(S1054,'Active Employees '!B:R,17,0),"NA")</f>
        <v>IT</v>
      </c>
    </row>
    <row r="1055" spans="1:23" x14ac:dyDescent="0.25">
      <c r="A1055" t="s">
        <v>1042</v>
      </c>
      <c r="B1055" t="s">
        <v>1043</v>
      </c>
      <c r="C1055" t="s">
        <v>281</v>
      </c>
      <c r="D1055">
        <v>36507450</v>
      </c>
      <c r="E1055" t="s">
        <v>114</v>
      </c>
      <c r="F1055" t="s">
        <v>29</v>
      </c>
      <c r="H1055" s="1"/>
      <c r="I1055" s="1"/>
      <c r="J1055" t="s">
        <v>1002</v>
      </c>
      <c r="N1055" t="s">
        <v>1044</v>
      </c>
      <c r="O1055" t="s">
        <v>17</v>
      </c>
      <c r="P1055" t="s">
        <v>236</v>
      </c>
      <c r="Q1055" t="s">
        <v>15479</v>
      </c>
      <c r="R1055" s="5" t="s">
        <v>67</v>
      </c>
      <c r="S1055">
        <v>238829</v>
      </c>
      <c r="T1055" t="s">
        <v>237</v>
      </c>
      <c r="U1055" s="56" t="str">
        <f>IFERROR(VLOOKUP(H1055,'FIN CAL LOOKUP'!A:J,7,1),"")</f>
        <v/>
      </c>
      <c r="V1055" s="56" t="str">
        <f>IFERROR(VLOOKUP(I1055,'FIN CAL LOOKUP'!B:K,9,1),"")</f>
        <v/>
      </c>
      <c r="W1055" s="56" t="str">
        <f>IFERROR(VLOOKUP(S1055,'Active Employees '!B:R,17,0),"NA")</f>
        <v>IT</v>
      </c>
    </row>
    <row r="1056" spans="1:23" x14ac:dyDescent="0.25">
      <c r="A1056" t="s">
        <v>331</v>
      </c>
      <c r="B1056" t="s">
        <v>332</v>
      </c>
      <c r="C1056" t="s">
        <v>281</v>
      </c>
      <c r="D1056">
        <v>36507450</v>
      </c>
      <c r="E1056" t="s">
        <v>114</v>
      </c>
      <c r="F1056" t="s">
        <v>29</v>
      </c>
      <c r="H1056" s="1"/>
      <c r="I1056" s="1"/>
      <c r="J1056" t="s">
        <v>334</v>
      </c>
      <c r="N1056" t="s">
        <v>335</v>
      </c>
      <c r="O1056" t="s">
        <v>23</v>
      </c>
      <c r="P1056" t="s">
        <v>336</v>
      </c>
      <c r="Q1056" t="s">
        <v>815</v>
      </c>
      <c r="R1056" t="s">
        <v>67</v>
      </c>
      <c r="S1056">
        <v>324113</v>
      </c>
      <c r="T1056" t="s">
        <v>337</v>
      </c>
      <c r="U1056" s="56" t="str">
        <f>IFERROR(VLOOKUP(H1056,'FIN CAL LOOKUP'!A:J,7,1),"")</f>
        <v/>
      </c>
      <c r="V1056" s="56" t="str">
        <f>IFERROR(VLOOKUP(I1056,'FIN CAL LOOKUP'!B:K,9,1),"")</f>
        <v/>
      </c>
      <c r="W1056" s="56" t="str">
        <f>IFERROR(VLOOKUP(S1056,'Active Employees '!B:R,17,0),"NA")</f>
        <v>Supply Chain</v>
      </c>
    </row>
    <row r="1057" spans="1:23" x14ac:dyDescent="0.25">
      <c r="A1057" t="s">
        <v>1067</v>
      </c>
      <c r="B1057" t="s">
        <v>1068</v>
      </c>
      <c r="C1057" t="s">
        <v>281</v>
      </c>
      <c r="D1057">
        <v>36507450</v>
      </c>
      <c r="E1057" t="s">
        <v>114</v>
      </c>
      <c r="F1057" t="s">
        <v>29</v>
      </c>
      <c r="H1057" s="1"/>
      <c r="I1057" s="1"/>
      <c r="J1057" t="s">
        <v>439</v>
      </c>
      <c r="N1057" t="s">
        <v>15481</v>
      </c>
      <c r="O1057" t="s">
        <v>17</v>
      </c>
      <c r="P1057" t="s">
        <v>183</v>
      </c>
      <c r="Q1057" t="s">
        <v>386</v>
      </c>
      <c r="R1057" t="s">
        <v>67</v>
      </c>
      <c r="S1057">
        <v>328358</v>
      </c>
      <c r="T1057" t="s">
        <v>1067</v>
      </c>
      <c r="U1057" s="56" t="str">
        <f>IFERROR(VLOOKUP(H1057,'FIN CAL LOOKUP'!A:J,7,1),"")</f>
        <v/>
      </c>
      <c r="V1057" s="56" t="str">
        <f>IFERROR(VLOOKUP(I1057,'FIN CAL LOOKUP'!B:K,9,1),"")</f>
        <v/>
      </c>
      <c r="W1057" s="56" t="str">
        <f>IFERROR(VLOOKUP(S1057,'Active Employees '!B:R,17,0),"NA")</f>
        <v>IT</v>
      </c>
    </row>
    <row r="1058" spans="1:23" x14ac:dyDescent="0.25">
      <c r="A1058" t="s">
        <v>15427</v>
      </c>
      <c r="B1058" t="s">
        <v>15480</v>
      </c>
      <c r="C1058" t="s">
        <v>281</v>
      </c>
      <c r="D1058">
        <v>36507450</v>
      </c>
      <c r="E1058" t="s">
        <v>114</v>
      </c>
      <c r="F1058" t="s">
        <v>29</v>
      </c>
      <c r="H1058" s="1"/>
      <c r="I1058" s="1"/>
      <c r="J1058" t="s">
        <v>181</v>
      </c>
      <c r="N1058" t="s">
        <v>182</v>
      </c>
      <c r="O1058" t="s">
        <v>17</v>
      </c>
      <c r="P1058" t="s">
        <v>183</v>
      </c>
      <c r="Q1058" t="s">
        <v>15427</v>
      </c>
      <c r="R1058" t="s">
        <v>67</v>
      </c>
      <c r="S1058">
        <v>340338</v>
      </c>
      <c r="T1058" t="s">
        <v>15427</v>
      </c>
      <c r="U1058" s="56" t="str">
        <f>IFERROR(VLOOKUP(H1058,'FIN CAL LOOKUP'!A:J,7,1),"")</f>
        <v/>
      </c>
      <c r="V1058" s="56" t="str">
        <f>IFERROR(VLOOKUP(I1058,'FIN CAL LOOKUP'!B:K,9,1),"")</f>
        <v/>
      </c>
      <c r="W1058" s="56" t="str">
        <f>IFERROR(VLOOKUP(S1058,'Active Employees '!B:R,17,0),"NA")</f>
        <v>IT</v>
      </c>
    </row>
    <row r="1059" spans="1:23" x14ac:dyDescent="0.25">
      <c r="A1059" t="s">
        <v>750</v>
      </c>
      <c r="B1059" t="s">
        <v>751</v>
      </c>
      <c r="C1059" t="s">
        <v>281</v>
      </c>
      <c r="D1059">
        <v>36507450</v>
      </c>
      <c r="E1059" t="s">
        <v>114</v>
      </c>
      <c r="F1059" t="s">
        <v>29</v>
      </c>
      <c r="H1059" s="1"/>
      <c r="I1059" s="1"/>
      <c r="J1059" t="s">
        <v>752</v>
      </c>
      <c r="N1059" t="s">
        <v>753</v>
      </c>
      <c r="O1059" t="s">
        <v>17</v>
      </c>
      <c r="P1059" t="s">
        <v>143</v>
      </c>
      <c r="Q1059" t="s">
        <v>754</v>
      </c>
      <c r="R1059" t="s">
        <v>67</v>
      </c>
      <c r="S1059">
        <v>200391</v>
      </c>
      <c r="T1059" t="s">
        <v>750</v>
      </c>
      <c r="U1059" s="56" t="str">
        <f>IFERROR(VLOOKUP(H1059,'FIN CAL LOOKUP'!A:J,7,1),"")</f>
        <v/>
      </c>
      <c r="V1059" s="56" t="str">
        <f>IFERROR(VLOOKUP(I1059,'FIN CAL LOOKUP'!B:K,9,1),"")</f>
        <v/>
      </c>
      <c r="W1059" s="56" t="str">
        <f>IFERROR(VLOOKUP(S1059,'Active Employees '!B:R,17,0),"NA")</f>
        <v>IT</v>
      </c>
    </row>
    <row r="1060" spans="1:23" x14ac:dyDescent="0.25">
      <c r="A1060" t="s">
        <v>218</v>
      </c>
      <c r="B1060" t="s">
        <v>859</v>
      </c>
      <c r="C1060" t="s">
        <v>281</v>
      </c>
      <c r="D1060">
        <v>36507450</v>
      </c>
      <c r="E1060" t="s">
        <v>114</v>
      </c>
      <c r="F1060" t="s">
        <v>29</v>
      </c>
      <c r="H1060" s="1"/>
      <c r="I1060" s="1"/>
      <c r="J1060" t="s">
        <v>860</v>
      </c>
      <c r="N1060" t="s">
        <v>861</v>
      </c>
      <c r="O1060" t="s">
        <v>23</v>
      </c>
      <c r="P1060" t="s">
        <v>217</v>
      </c>
      <c r="Q1060" t="s">
        <v>862</v>
      </c>
      <c r="R1060" t="s">
        <v>67</v>
      </c>
      <c r="S1060">
        <v>320578</v>
      </c>
      <c r="T1060" t="s">
        <v>218</v>
      </c>
      <c r="U1060" s="56" t="str">
        <f>IFERROR(VLOOKUP(H1060,'FIN CAL LOOKUP'!A:J,7,1),"")</f>
        <v/>
      </c>
      <c r="V1060" s="56" t="str">
        <f>IFERROR(VLOOKUP(I1060,'FIN CAL LOOKUP'!B:K,9,1),"")</f>
        <v/>
      </c>
      <c r="W1060" s="56" t="str">
        <f>IFERROR(VLOOKUP(S1060,'Active Employees '!B:R,17,0),"NA")</f>
        <v>Supply Chain</v>
      </c>
    </row>
    <row r="1061" spans="1:23" x14ac:dyDescent="0.25">
      <c r="A1061" t="s">
        <v>986</v>
      </c>
      <c r="B1061" t="s">
        <v>987</v>
      </c>
      <c r="C1061" t="s">
        <v>281</v>
      </c>
      <c r="D1061">
        <v>36507450</v>
      </c>
      <c r="E1061" t="s">
        <v>114</v>
      </c>
      <c r="F1061" t="s">
        <v>29</v>
      </c>
      <c r="H1061" s="1"/>
      <c r="I1061" s="1"/>
      <c r="J1061" t="s">
        <v>439</v>
      </c>
      <c r="N1061" t="s">
        <v>988</v>
      </c>
      <c r="O1061" t="s">
        <v>17</v>
      </c>
      <c r="P1061" t="s">
        <v>152</v>
      </c>
      <c r="Q1061" t="s">
        <v>291</v>
      </c>
      <c r="R1061" t="s">
        <v>67</v>
      </c>
      <c r="S1061">
        <v>311842</v>
      </c>
      <c r="T1061" t="s">
        <v>986</v>
      </c>
      <c r="U1061" s="56" t="str">
        <f>IFERROR(VLOOKUP(H1061,'FIN CAL LOOKUP'!A:J,7,1),"")</f>
        <v/>
      </c>
      <c r="V1061" s="56" t="str">
        <f>IFERROR(VLOOKUP(I1061,'FIN CAL LOOKUP'!B:K,9,1),"")</f>
        <v/>
      </c>
      <c r="W1061" s="56" t="str">
        <f>IFERROR(VLOOKUP(S1061,'Active Employees '!B:R,17,0),"NA")</f>
        <v>IT</v>
      </c>
    </row>
    <row r="1062" spans="1:23" x14ac:dyDescent="0.25">
      <c r="A1062" t="s">
        <v>1085</v>
      </c>
      <c r="B1062" t="s">
        <v>1086</v>
      </c>
      <c r="C1062" t="s">
        <v>281</v>
      </c>
      <c r="D1062">
        <v>36507450</v>
      </c>
      <c r="E1062" t="s">
        <v>114</v>
      </c>
      <c r="F1062" t="s">
        <v>29</v>
      </c>
      <c r="H1062" s="1"/>
      <c r="I1062" s="1"/>
      <c r="J1062" t="s">
        <v>439</v>
      </c>
      <c r="N1062" t="s">
        <v>1087</v>
      </c>
      <c r="O1062" t="s">
        <v>17</v>
      </c>
      <c r="P1062" t="s">
        <v>152</v>
      </c>
      <c r="Q1062" t="s">
        <v>1088</v>
      </c>
      <c r="R1062" t="s">
        <v>67</v>
      </c>
      <c r="S1062">
        <v>312445</v>
      </c>
      <c r="T1062" t="s">
        <v>1089</v>
      </c>
      <c r="U1062" s="56" t="str">
        <f>IFERROR(VLOOKUP(H1062,'FIN CAL LOOKUP'!A:J,7,1),"")</f>
        <v/>
      </c>
      <c r="V1062" s="56" t="str">
        <f>IFERROR(VLOOKUP(I1062,'FIN CAL LOOKUP'!B:K,9,1),"")</f>
        <v/>
      </c>
      <c r="W1062" s="56" t="str">
        <f>IFERROR(VLOOKUP(S1062,'Active Employees '!B:R,17,0),"NA")</f>
        <v>eCommerce &amp; Omni Channel</v>
      </c>
    </row>
    <row r="1063" spans="1:23" x14ac:dyDescent="0.25">
      <c r="A1063" t="s">
        <v>1034</v>
      </c>
      <c r="B1063" t="s">
        <v>1035</v>
      </c>
      <c r="C1063" t="s">
        <v>281</v>
      </c>
      <c r="D1063">
        <v>36507450</v>
      </c>
      <c r="E1063" t="s">
        <v>114</v>
      </c>
      <c r="F1063" t="s">
        <v>29</v>
      </c>
      <c r="H1063" s="1"/>
      <c r="I1063" s="1"/>
      <c r="J1063" t="s">
        <v>439</v>
      </c>
      <c r="N1063" t="s">
        <v>1036</v>
      </c>
      <c r="O1063" t="s">
        <v>17</v>
      </c>
      <c r="P1063" t="s">
        <v>152</v>
      </c>
      <c r="Q1063" t="s">
        <v>15484</v>
      </c>
      <c r="R1063" t="s">
        <v>67</v>
      </c>
      <c r="S1063">
        <v>310280</v>
      </c>
      <c r="T1063" t="s">
        <v>1034</v>
      </c>
      <c r="U1063" s="56" t="str">
        <f>IFERROR(VLOOKUP(H1063,'FIN CAL LOOKUP'!A:J,7,1),"")</f>
        <v/>
      </c>
      <c r="V1063" s="56" t="str">
        <f>IFERROR(VLOOKUP(I1063,'FIN CAL LOOKUP'!B:K,9,1),"")</f>
        <v/>
      </c>
      <c r="W1063" s="56" t="str">
        <f>IFERROR(VLOOKUP(S1063,'Active Employees '!B:R,17,0),"NA")</f>
        <v>eCommerce &amp; Omni Channel</v>
      </c>
    </row>
    <row r="1064" spans="1:23" x14ac:dyDescent="0.25">
      <c r="A1064" t="s">
        <v>1048</v>
      </c>
      <c r="B1064" t="s">
        <v>1049</v>
      </c>
      <c r="C1064" t="s">
        <v>281</v>
      </c>
      <c r="D1064">
        <v>36507450</v>
      </c>
      <c r="E1064" t="s">
        <v>114</v>
      </c>
      <c r="F1064" t="s">
        <v>29</v>
      </c>
      <c r="H1064" s="1"/>
      <c r="I1064" s="1"/>
      <c r="J1064" t="s">
        <v>439</v>
      </c>
      <c r="N1064" t="s">
        <v>15481</v>
      </c>
      <c r="O1064" t="s">
        <v>17</v>
      </c>
      <c r="P1064" t="s">
        <v>183</v>
      </c>
      <c r="Q1064" t="s">
        <v>386</v>
      </c>
      <c r="R1064" t="s">
        <v>67</v>
      </c>
      <c r="S1064">
        <v>205104</v>
      </c>
      <c r="T1064" t="s">
        <v>1048</v>
      </c>
      <c r="U1064" s="56" t="str">
        <f>IFERROR(VLOOKUP(H1064,'FIN CAL LOOKUP'!A:J,7,1),"")</f>
        <v/>
      </c>
      <c r="V1064" s="56" t="str">
        <f>IFERROR(VLOOKUP(I1064,'FIN CAL LOOKUP'!B:K,9,1),"")</f>
        <v/>
      </c>
      <c r="W1064" s="56" t="str">
        <f>IFERROR(VLOOKUP(S1064,'Active Employees '!B:R,17,0),"NA")</f>
        <v>IT</v>
      </c>
    </row>
    <row r="1065" spans="1:23" x14ac:dyDescent="0.25">
      <c r="A1065" t="s">
        <v>212</v>
      </c>
      <c r="B1065" t="s">
        <v>1064</v>
      </c>
      <c r="C1065" t="s">
        <v>281</v>
      </c>
      <c r="D1065">
        <v>36507450</v>
      </c>
      <c r="E1065" t="s">
        <v>114</v>
      </c>
      <c r="F1065" t="s">
        <v>29</v>
      </c>
      <c r="H1065" s="1"/>
      <c r="I1065" s="1"/>
      <c r="J1065" t="s">
        <v>1065</v>
      </c>
      <c r="N1065" t="s">
        <v>1066</v>
      </c>
      <c r="O1065" t="s">
        <v>17</v>
      </c>
      <c r="P1065" t="s">
        <v>211</v>
      </c>
      <c r="Q1065" t="s">
        <v>15479</v>
      </c>
      <c r="R1065" t="s">
        <v>67</v>
      </c>
      <c r="S1065">
        <v>236950</v>
      </c>
      <c r="T1065" t="s">
        <v>212</v>
      </c>
      <c r="U1065" s="56" t="str">
        <f>IFERROR(VLOOKUP(H1065,'FIN CAL LOOKUP'!A:J,7,1),"")</f>
        <v/>
      </c>
      <c r="V1065" s="56" t="str">
        <f>IFERROR(VLOOKUP(I1065,'FIN CAL LOOKUP'!B:K,9,1),"")</f>
        <v/>
      </c>
      <c r="W1065" s="56" t="str">
        <f>IFERROR(VLOOKUP(S1065,'Active Employees '!B:R,17,0),"NA")</f>
        <v>IT</v>
      </c>
    </row>
    <row r="1066" spans="1:23" x14ac:dyDescent="0.25">
      <c r="A1066" t="s">
        <v>995</v>
      </c>
      <c r="B1066" t="s">
        <v>1107</v>
      </c>
      <c r="C1066" t="s">
        <v>281</v>
      </c>
      <c r="D1066">
        <v>36507450</v>
      </c>
      <c r="E1066" t="s">
        <v>114</v>
      </c>
      <c r="F1066" t="s">
        <v>29</v>
      </c>
      <c r="H1066" s="1"/>
      <c r="I1066" s="1"/>
      <c r="J1066" t="s">
        <v>1002</v>
      </c>
      <c r="N1066" t="s">
        <v>1108</v>
      </c>
      <c r="O1066" t="s">
        <v>17</v>
      </c>
      <c r="P1066" t="s">
        <v>152</v>
      </c>
      <c r="Q1066" t="s">
        <v>291</v>
      </c>
      <c r="R1066" t="s">
        <v>67</v>
      </c>
      <c r="S1066">
        <v>305409</v>
      </c>
      <c r="T1066" t="s">
        <v>995</v>
      </c>
      <c r="U1066" s="56" t="str">
        <f>IFERROR(VLOOKUP(H1066,'FIN CAL LOOKUP'!A:J,7,1),"")</f>
        <v/>
      </c>
      <c r="V1066" s="56" t="str">
        <f>IFERROR(VLOOKUP(I1066,'FIN CAL LOOKUP'!B:K,9,1),"")</f>
        <v/>
      </c>
      <c r="W1066" s="56" t="str">
        <f>IFERROR(VLOOKUP(S1066,'Active Employees '!B:R,17,0),"NA")</f>
        <v>eCommerce &amp; Omni Channel</v>
      </c>
    </row>
    <row r="1067" spans="1:23" x14ac:dyDescent="0.25">
      <c r="A1067" t="s">
        <v>786</v>
      </c>
      <c r="B1067" t="s">
        <v>787</v>
      </c>
      <c r="C1067" t="s">
        <v>281</v>
      </c>
      <c r="D1067">
        <v>36507450</v>
      </c>
      <c r="E1067" t="s">
        <v>114</v>
      </c>
      <c r="F1067" t="s">
        <v>29</v>
      </c>
      <c r="H1067" s="1"/>
      <c r="I1067" s="1"/>
      <c r="J1067" t="s">
        <v>788</v>
      </c>
      <c r="N1067" t="s">
        <v>789</v>
      </c>
      <c r="O1067" t="s">
        <v>16</v>
      </c>
      <c r="Q1067" t="s">
        <v>377</v>
      </c>
      <c r="R1067" s="5" t="s">
        <v>67</v>
      </c>
      <c r="S1067">
        <v>240773</v>
      </c>
      <c r="T1067" t="s">
        <v>72</v>
      </c>
      <c r="U1067" s="56" t="str">
        <f>IFERROR(VLOOKUP(H1067,'FIN CAL LOOKUP'!A:J,7,1),"")</f>
        <v/>
      </c>
      <c r="V1067" s="56" t="str">
        <f>IFERROR(VLOOKUP(I1067,'FIN CAL LOOKUP'!B:K,9,1),"")</f>
        <v/>
      </c>
      <c r="W1067" s="56" t="str">
        <f>IFERROR(VLOOKUP(S1067,'Active Employees '!B:R,17,0),"NA")</f>
        <v>Human Resources</v>
      </c>
    </row>
    <row r="1068" spans="1:23" x14ac:dyDescent="0.25">
      <c r="A1068" t="s">
        <v>372</v>
      </c>
      <c r="B1068" t="s">
        <v>373</v>
      </c>
      <c r="C1068" t="s">
        <v>281</v>
      </c>
      <c r="D1068">
        <v>36507450</v>
      </c>
      <c r="E1068" t="s">
        <v>114</v>
      </c>
      <c r="F1068" t="s">
        <v>29</v>
      </c>
      <c r="H1068" s="1"/>
      <c r="I1068" s="1"/>
      <c r="J1068" t="s">
        <v>181</v>
      </c>
      <c r="N1068" t="s">
        <v>182</v>
      </c>
      <c r="O1068" t="s">
        <v>17</v>
      </c>
      <c r="P1068" t="s">
        <v>183</v>
      </c>
      <c r="Q1068" t="s">
        <v>15427</v>
      </c>
      <c r="R1068" t="s">
        <v>67</v>
      </c>
      <c r="S1068">
        <v>314681</v>
      </c>
      <c r="T1068" t="s">
        <v>372</v>
      </c>
      <c r="U1068" s="56" t="str">
        <f>IFERROR(VLOOKUP(H1068,'FIN CAL LOOKUP'!A:J,7,1),"")</f>
        <v/>
      </c>
      <c r="V1068" s="56" t="str">
        <f>IFERROR(VLOOKUP(I1068,'FIN CAL LOOKUP'!B:K,9,1),"")</f>
        <v/>
      </c>
      <c r="W1068" s="56" t="str">
        <f>IFERROR(VLOOKUP(S1068,'Active Employees '!B:R,17,0),"NA")</f>
        <v>IT</v>
      </c>
    </row>
    <row r="1069" spans="1:23" x14ac:dyDescent="0.25">
      <c r="A1069" t="s">
        <v>882</v>
      </c>
      <c r="B1069" t="s">
        <v>883</v>
      </c>
      <c r="C1069" t="s">
        <v>281</v>
      </c>
      <c r="D1069">
        <v>36507450</v>
      </c>
      <c r="E1069" t="s">
        <v>114</v>
      </c>
      <c r="F1069" t="s">
        <v>29</v>
      </c>
      <c r="H1069" s="1"/>
      <c r="I1069" s="1"/>
      <c r="J1069" t="s">
        <v>860</v>
      </c>
      <c r="N1069" t="s">
        <v>884</v>
      </c>
      <c r="O1069" t="s">
        <v>23</v>
      </c>
      <c r="Q1069" t="s">
        <v>815</v>
      </c>
      <c r="R1069" t="s">
        <v>67</v>
      </c>
      <c r="S1069">
        <v>208633</v>
      </c>
      <c r="T1069" t="s">
        <v>882</v>
      </c>
      <c r="U1069" s="56" t="str">
        <f>IFERROR(VLOOKUP(H1069,'FIN CAL LOOKUP'!A:J,7,1),"")</f>
        <v/>
      </c>
      <c r="V1069" s="56" t="str">
        <f>IFERROR(VLOOKUP(I1069,'FIN CAL LOOKUP'!B:K,9,1),"")</f>
        <v/>
      </c>
      <c r="W1069" s="56" t="str">
        <f>IFERROR(VLOOKUP(S1069,'Active Employees '!B:R,17,0),"NA")</f>
        <v>Supply Chain</v>
      </c>
    </row>
    <row r="1070" spans="1:23" x14ac:dyDescent="0.25">
      <c r="A1070" t="s">
        <v>389</v>
      </c>
      <c r="B1070" t="s">
        <v>390</v>
      </c>
      <c r="C1070" t="s">
        <v>281</v>
      </c>
      <c r="D1070">
        <v>36507450</v>
      </c>
      <c r="E1070" t="s">
        <v>114</v>
      </c>
      <c r="F1070" t="s">
        <v>29</v>
      </c>
      <c r="H1070" s="1"/>
      <c r="I1070" s="1"/>
      <c r="J1070" t="s">
        <v>181</v>
      </c>
      <c r="N1070" t="s">
        <v>182</v>
      </c>
      <c r="O1070" t="s">
        <v>17</v>
      </c>
      <c r="P1070" t="s">
        <v>183</v>
      </c>
      <c r="Q1070" t="s">
        <v>15427</v>
      </c>
      <c r="R1070" t="s">
        <v>67</v>
      </c>
      <c r="S1070">
        <v>326647</v>
      </c>
      <c r="T1070" t="s">
        <v>389</v>
      </c>
      <c r="U1070" s="56" t="str">
        <f>IFERROR(VLOOKUP(H1070,'FIN CAL LOOKUP'!A:J,7,1),"")</f>
        <v/>
      </c>
      <c r="V1070" s="56" t="str">
        <f>IFERROR(VLOOKUP(I1070,'FIN CAL LOOKUP'!B:K,9,1),"")</f>
        <v/>
      </c>
      <c r="W1070" s="56" t="str">
        <f>IFERROR(VLOOKUP(S1070,'Active Employees '!B:R,17,0),"NA")</f>
        <v>IT</v>
      </c>
    </row>
    <row r="1071" spans="1:23" x14ac:dyDescent="0.25">
      <c r="A1071" t="s">
        <v>1072</v>
      </c>
      <c r="B1071" t="s">
        <v>1073</v>
      </c>
      <c r="C1071" t="s">
        <v>281</v>
      </c>
      <c r="D1071">
        <v>36507450</v>
      </c>
      <c r="E1071" t="s">
        <v>114</v>
      </c>
      <c r="F1071" t="s">
        <v>29</v>
      </c>
      <c r="H1071" s="1"/>
      <c r="I1071" s="1"/>
      <c r="J1071" t="s">
        <v>439</v>
      </c>
      <c r="N1071" t="s">
        <v>1030</v>
      </c>
      <c r="O1071" t="s">
        <v>17</v>
      </c>
      <c r="P1071" t="s">
        <v>152</v>
      </c>
      <c r="Q1071" t="s">
        <v>1074</v>
      </c>
      <c r="R1071" t="s">
        <v>67</v>
      </c>
      <c r="S1071">
        <v>324262</v>
      </c>
      <c r="T1071" t="s">
        <v>1072</v>
      </c>
      <c r="U1071" s="56" t="str">
        <f>IFERROR(VLOOKUP(H1071,'FIN CAL LOOKUP'!A:J,7,1),"")</f>
        <v/>
      </c>
      <c r="V1071" s="56" t="str">
        <f>IFERROR(VLOOKUP(I1071,'FIN CAL LOOKUP'!B:K,9,1),"")</f>
        <v/>
      </c>
      <c r="W1071" s="56" t="str">
        <f>IFERROR(VLOOKUP(S1071,'Active Employees '!B:R,17,0),"NA")</f>
        <v>eCommerce &amp; Omni Channel</v>
      </c>
    </row>
    <row r="1072" spans="1:23" x14ac:dyDescent="0.25">
      <c r="A1072" t="s">
        <v>974</v>
      </c>
      <c r="B1072" t="s">
        <v>975</v>
      </c>
      <c r="C1072" t="s">
        <v>281</v>
      </c>
      <c r="D1072">
        <v>36507450</v>
      </c>
      <c r="E1072" t="s">
        <v>114</v>
      </c>
      <c r="F1072" t="s">
        <v>29</v>
      </c>
      <c r="H1072" s="1"/>
      <c r="I1072" s="1"/>
      <c r="J1072" t="s">
        <v>439</v>
      </c>
      <c r="N1072" t="s">
        <v>976</v>
      </c>
      <c r="O1072" t="s">
        <v>17</v>
      </c>
      <c r="P1072" t="s">
        <v>152</v>
      </c>
      <c r="Q1072" t="s">
        <v>291</v>
      </c>
      <c r="R1072" t="s">
        <v>67</v>
      </c>
      <c r="S1072">
        <v>215131</v>
      </c>
      <c r="T1072" t="s">
        <v>974</v>
      </c>
      <c r="U1072" s="56" t="str">
        <f>IFERROR(VLOOKUP(H1072,'FIN CAL LOOKUP'!A:J,7,1),"")</f>
        <v/>
      </c>
      <c r="V1072" s="56" t="str">
        <f>IFERROR(VLOOKUP(I1072,'FIN CAL LOOKUP'!B:K,9,1),"")</f>
        <v/>
      </c>
      <c r="W1072" s="56" t="str">
        <f>IFERROR(VLOOKUP(S1072,'Active Employees '!B:R,17,0),"NA")</f>
        <v>eCommerce &amp; Omni Channel</v>
      </c>
    </row>
    <row r="1073" spans="1:23" x14ac:dyDescent="0.25">
      <c r="A1073" t="s">
        <v>841</v>
      </c>
      <c r="B1073" t="s">
        <v>1178</v>
      </c>
      <c r="C1073" t="s">
        <v>281</v>
      </c>
      <c r="D1073">
        <v>36507450</v>
      </c>
      <c r="E1073" t="s">
        <v>114</v>
      </c>
      <c r="F1073" t="s">
        <v>29</v>
      </c>
      <c r="H1073" s="1"/>
      <c r="I1073" s="1"/>
      <c r="J1073" t="s">
        <v>860</v>
      </c>
      <c r="N1073" t="s">
        <v>1179</v>
      </c>
      <c r="O1073" t="s">
        <v>23</v>
      </c>
      <c r="Q1073" t="s">
        <v>284</v>
      </c>
      <c r="R1073" t="s">
        <v>67</v>
      </c>
      <c r="S1073">
        <v>298312</v>
      </c>
      <c r="T1073" t="s">
        <v>841</v>
      </c>
      <c r="U1073" s="56" t="str">
        <f>IFERROR(VLOOKUP(H1073,'FIN CAL LOOKUP'!A:J,7,1),"")</f>
        <v/>
      </c>
      <c r="V1073" s="56" t="str">
        <f>IFERROR(VLOOKUP(I1073,'FIN CAL LOOKUP'!B:K,9,1),"")</f>
        <v/>
      </c>
      <c r="W1073" s="56" t="str">
        <f>IFERROR(VLOOKUP(S1073,'Active Employees '!B:R,17,0),"NA")</f>
        <v>Supply Chain</v>
      </c>
    </row>
    <row r="1074" spans="1:23" x14ac:dyDescent="0.25">
      <c r="A1074" t="s">
        <v>360</v>
      </c>
      <c r="B1074" t="s">
        <v>361</v>
      </c>
      <c r="C1074" t="s">
        <v>281</v>
      </c>
      <c r="D1074">
        <v>36507450</v>
      </c>
      <c r="E1074" t="s">
        <v>114</v>
      </c>
      <c r="F1074" t="s">
        <v>29</v>
      </c>
      <c r="H1074" s="1"/>
      <c r="I1074" s="1"/>
      <c r="J1074" t="s">
        <v>362</v>
      </c>
      <c r="N1074" t="s">
        <v>363</v>
      </c>
      <c r="O1074" t="s">
        <v>17</v>
      </c>
      <c r="P1074" t="s">
        <v>152</v>
      </c>
      <c r="Q1074" t="s">
        <v>15479</v>
      </c>
      <c r="R1074" t="s">
        <v>67</v>
      </c>
      <c r="S1074">
        <v>298082</v>
      </c>
      <c r="T1074" t="s">
        <v>291</v>
      </c>
      <c r="U1074" s="56" t="str">
        <f>IFERROR(VLOOKUP(H1074,'FIN CAL LOOKUP'!A:J,7,1),"")</f>
        <v/>
      </c>
      <c r="V1074" s="56" t="str">
        <f>IFERROR(VLOOKUP(I1074,'FIN CAL LOOKUP'!B:K,9,1),"")</f>
        <v/>
      </c>
      <c r="W1074" s="56" t="str">
        <f>IFERROR(VLOOKUP(S1074,'Active Employees '!B:R,17,0),"NA")</f>
        <v>IT</v>
      </c>
    </row>
    <row r="1075" spans="1:23" x14ac:dyDescent="0.25">
      <c r="A1075" t="s">
        <v>806</v>
      </c>
      <c r="B1075" t="s">
        <v>863</v>
      </c>
      <c r="C1075" t="s">
        <v>281</v>
      </c>
      <c r="D1075">
        <v>36507450</v>
      </c>
      <c r="E1075" t="s">
        <v>114</v>
      </c>
      <c r="F1075" t="s">
        <v>29</v>
      </c>
      <c r="H1075" s="1"/>
      <c r="I1075" s="1"/>
      <c r="J1075" t="s">
        <v>860</v>
      </c>
      <c r="N1075" t="s">
        <v>864</v>
      </c>
      <c r="O1075" t="s">
        <v>23</v>
      </c>
      <c r="P1075" t="s">
        <v>805</v>
      </c>
      <c r="Q1075" t="s">
        <v>862</v>
      </c>
      <c r="R1075" t="s">
        <v>67</v>
      </c>
      <c r="S1075">
        <v>320141</v>
      </c>
      <c r="T1075" t="s">
        <v>806</v>
      </c>
      <c r="U1075" s="56" t="str">
        <f>IFERROR(VLOOKUP(H1075,'FIN CAL LOOKUP'!A:J,7,1),"")</f>
        <v/>
      </c>
      <c r="V1075" s="56" t="str">
        <f>IFERROR(VLOOKUP(I1075,'FIN CAL LOOKUP'!B:K,9,1),"")</f>
        <v/>
      </c>
      <c r="W1075" s="56" t="str">
        <f>IFERROR(VLOOKUP(S1075,'Active Employees '!B:R,17,0),"NA")</f>
        <v>Supply Chain</v>
      </c>
    </row>
    <row r="1076" spans="1:23" x14ac:dyDescent="0.25">
      <c r="A1076" t="s">
        <v>1102</v>
      </c>
      <c r="B1076" t="s">
        <v>1103</v>
      </c>
      <c r="C1076" t="s">
        <v>281</v>
      </c>
      <c r="D1076">
        <v>36507450</v>
      </c>
      <c r="E1076" t="s">
        <v>114</v>
      </c>
      <c r="F1076" t="s">
        <v>29</v>
      </c>
      <c r="H1076" s="1"/>
      <c r="I1076" s="1"/>
      <c r="J1076" t="s">
        <v>439</v>
      </c>
      <c r="N1076" t="s">
        <v>782</v>
      </c>
      <c r="O1076" t="s">
        <v>17</v>
      </c>
      <c r="P1076" t="s">
        <v>152</v>
      </c>
      <c r="Q1076" t="s">
        <v>1074</v>
      </c>
      <c r="R1076" t="s">
        <v>67</v>
      </c>
      <c r="S1076">
        <v>240305</v>
      </c>
      <c r="T1076" t="s">
        <v>1102</v>
      </c>
      <c r="U1076" s="56" t="str">
        <f>IFERROR(VLOOKUP(H1076,'FIN CAL LOOKUP'!A:J,7,1),"")</f>
        <v/>
      </c>
      <c r="V1076" s="56" t="str">
        <f>IFERROR(VLOOKUP(I1076,'FIN CAL LOOKUP'!B:K,9,1),"")</f>
        <v/>
      </c>
      <c r="W1076" s="56" t="str">
        <f>IFERROR(VLOOKUP(S1076,'Active Employees '!B:R,17,0),"NA")</f>
        <v>eCommerce &amp; Omni Channel</v>
      </c>
    </row>
    <row r="1077" spans="1:23" x14ac:dyDescent="0.25">
      <c r="A1077" t="s">
        <v>1140</v>
      </c>
      <c r="B1077" t="s">
        <v>1141</v>
      </c>
      <c r="C1077" t="s">
        <v>281</v>
      </c>
      <c r="D1077">
        <v>36507450</v>
      </c>
      <c r="E1077" t="s">
        <v>114</v>
      </c>
      <c r="F1077" t="s">
        <v>29</v>
      </c>
      <c r="H1077" s="1"/>
      <c r="I1077" s="1"/>
      <c r="J1077" t="s">
        <v>1142</v>
      </c>
      <c r="N1077" t="s">
        <v>1143</v>
      </c>
      <c r="O1077" t="s">
        <v>17</v>
      </c>
      <c r="P1077" t="s">
        <v>143</v>
      </c>
      <c r="Q1077" t="s">
        <v>754</v>
      </c>
      <c r="R1077" t="s">
        <v>67</v>
      </c>
      <c r="S1077">
        <v>338289</v>
      </c>
      <c r="T1077" t="s">
        <v>1140</v>
      </c>
      <c r="U1077" s="56" t="str">
        <f>IFERROR(VLOOKUP(H1077,'FIN CAL LOOKUP'!A:J,7,1),"")</f>
        <v/>
      </c>
      <c r="V1077" s="56" t="str">
        <f>IFERROR(VLOOKUP(I1077,'FIN CAL LOOKUP'!B:K,9,1),"")</f>
        <v/>
      </c>
      <c r="W1077" s="56" t="str">
        <f>IFERROR(VLOOKUP(S1077,'Active Employees '!B:R,17,0),"NA")</f>
        <v>Spot Merch</v>
      </c>
    </row>
    <row r="1078" spans="1:23" x14ac:dyDescent="0.25">
      <c r="A1078" t="s">
        <v>1045</v>
      </c>
      <c r="B1078" t="s">
        <v>1046</v>
      </c>
      <c r="C1078" t="s">
        <v>281</v>
      </c>
      <c r="D1078">
        <v>36507450</v>
      </c>
      <c r="E1078" t="s">
        <v>114</v>
      </c>
      <c r="F1078" t="s">
        <v>29</v>
      </c>
      <c r="H1078" s="1"/>
      <c r="I1078" s="1"/>
      <c r="J1078" t="s">
        <v>439</v>
      </c>
      <c r="N1078" t="s">
        <v>15481</v>
      </c>
      <c r="O1078" t="s">
        <v>17</v>
      </c>
      <c r="P1078" t="s">
        <v>183</v>
      </c>
      <c r="Q1078" t="s">
        <v>386</v>
      </c>
      <c r="R1078" t="s">
        <v>67</v>
      </c>
      <c r="S1078">
        <v>314741</v>
      </c>
      <c r="T1078" t="s">
        <v>1047</v>
      </c>
      <c r="U1078" s="56" t="str">
        <f>IFERROR(VLOOKUP(H1078,'FIN CAL LOOKUP'!A:J,7,1),"")</f>
        <v/>
      </c>
      <c r="V1078" s="56" t="str">
        <f>IFERROR(VLOOKUP(I1078,'FIN CAL LOOKUP'!B:K,9,1),"")</f>
        <v/>
      </c>
      <c r="W1078" s="56" t="str">
        <f>IFERROR(VLOOKUP(S1078,'Active Employees '!B:R,17,0),"NA")</f>
        <v>IT</v>
      </c>
    </row>
    <row r="1079" spans="1:23" x14ac:dyDescent="0.25">
      <c r="A1079" t="s">
        <v>1069</v>
      </c>
      <c r="B1079" t="s">
        <v>1070</v>
      </c>
      <c r="C1079" t="s">
        <v>281</v>
      </c>
      <c r="D1079">
        <v>36507450</v>
      </c>
      <c r="E1079" t="s">
        <v>114</v>
      </c>
      <c r="F1079" t="s">
        <v>29</v>
      </c>
      <c r="H1079" s="1"/>
      <c r="I1079" s="1"/>
      <c r="J1079" t="s">
        <v>439</v>
      </c>
      <c r="N1079" t="s">
        <v>1071</v>
      </c>
      <c r="O1079" t="s">
        <v>17</v>
      </c>
      <c r="P1079" t="s">
        <v>427</v>
      </c>
      <c r="Q1079" t="s">
        <v>15479</v>
      </c>
      <c r="R1079" t="s">
        <v>67</v>
      </c>
      <c r="S1079">
        <v>335788</v>
      </c>
      <c r="T1079" t="s">
        <v>428</v>
      </c>
      <c r="U1079" s="56" t="str">
        <f>IFERROR(VLOOKUP(H1079,'FIN CAL LOOKUP'!A:J,7,1),"")</f>
        <v/>
      </c>
      <c r="V1079" s="56" t="str">
        <f>IFERROR(VLOOKUP(I1079,'FIN CAL LOOKUP'!B:K,9,1),"")</f>
        <v/>
      </c>
      <c r="W1079" s="56" t="str">
        <f>IFERROR(VLOOKUP(S1079,'Active Employees '!B:R,17,0),"NA")</f>
        <v>IT</v>
      </c>
    </row>
    <row r="1080" spans="1:23" x14ac:dyDescent="0.25">
      <c r="A1080" t="s">
        <v>872</v>
      </c>
      <c r="B1080" t="s">
        <v>873</v>
      </c>
      <c r="C1080" t="s">
        <v>281</v>
      </c>
      <c r="D1080">
        <v>36507450</v>
      </c>
      <c r="E1080" t="s">
        <v>114</v>
      </c>
      <c r="F1080" t="s">
        <v>29</v>
      </c>
      <c r="H1080" s="1"/>
      <c r="I1080" s="1"/>
      <c r="J1080" t="s">
        <v>827</v>
      </c>
      <c r="N1080" t="s">
        <v>874</v>
      </c>
      <c r="O1080" t="s">
        <v>23</v>
      </c>
      <c r="P1080" t="s">
        <v>814</v>
      </c>
      <c r="Q1080" t="s">
        <v>862</v>
      </c>
      <c r="R1080" t="s">
        <v>67</v>
      </c>
      <c r="S1080">
        <v>322463</v>
      </c>
      <c r="T1080" t="s">
        <v>284</v>
      </c>
      <c r="U1080" s="56" t="str">
        <f>IFERROR(VLOOKUP(H1080,'FIN CAL LOOKUP'!A:J,7,1),"")</f>
        <v/>
      </c>
      <c r="V1080" s="56" t="str">
        <f>IFERROR(VLOOKUP(I1080,'FIN CAL LOOKUP'!B:K,9,1),"")</f>
        <v/>
      </c>
      <c r="W1080" s="56" t="str">
        <f>IFERROR(VLOOKUP(S1080,'Active Employees '!B:R,17,0),"NA")</f>
        <v>Supply Chain</v>
      </c>
    </row>
    <row r="1081" spans="1:23" x14ac:dyDescent="0.25">
      <c r="A1081" t="s">
        <v>364</v>
      </c>
      <c r="B1081" t="s">
        <v>365</v>
      </c>
      <c r="C1081" t="s">
        <v>281</v>
      </c>
      <c r="D1081">
        <v>36507450</v>
      </c>
      <c r="E1081" t="s">
        <v>114</v>
      </c>
      <c r="F1081" t="s">
        <v>29</v>
      </c>
      <c r="H1081" s="1"/>
      <c r="I1081" s="1"/>
      <c r="J1081" t="s">
        <v>221</v>
      </c>
      <c r="N1081" t="s">
        <v>366</v>
      </c>
      <c r="O1081" t="s">
        <v>17</v>
      </c>
      <c r="P1081" t="s">
        <v>183</v>
      </c>
      <c r="Q1081" t="s">
        <v>239</v>
      </c>
      <c r="R1081" t="s">
        <v>67</v>
      </c>
      <c r="S1081">
        <v>239689</v>
      </c>
      <c r="T1081" t="s">
        <v>184</v>
      </c>
      <c r="U1081" s="56" t="str">
        <f>IFERROR(VLOOKUP(H1081,'FIN CAL LOOKUP'!A:J,7,1),"")</f>
        <v/>
      </c>
      <c r="V1081" s="56" t="str">
        <f>IFERROR(VLOOKUP(I1081,'FIN CAL LOOKUP'!B:K,9,1),"")</f>
        <v/>
      </c>
      <c r="W1081" s="56" t="str">
        <f>IFERROR(VLOOKUP(S1081,'Active Employees '!B:R,17,0),"NA")</f>
        <v>IT</v>
      </c>
    </row>
    <row r="1082" spans="1:23" x14ac:dyDescent="0.25">
      <c r="A1082" t="s">
        <v>1021</v>
      </c>
      <c r="B1082" t="s">
        <v>1022</v>
      </c>
      <c r="C1082" t="s">
        <v>281</v>
      </c>
      <c r="D1082">
        <v>36507450</v>
      </c>
      <c r="E1082" t="s">
        <v>114</v>
      </c>
      <c r="F1082" t="s">
        <v>29</v>
      </c>
      <c r="H1082" s="1"/>
      <c r="I1082" s="1"/>
      <c r="J1082" t="s">
        <v>439</v>
      </c>
      <c r="N1082" t="s">
        <v>1023</v>
      </c>
      <c r="O1082" t="s">
        <v>17</v>
      </c>
      <c r="P1082" t="s">
        <v>223</v>
      </c>
      <c r="Q1082" t="s">
        <v>15479</v>
      </c>
      <c r="R1082" t="s">
        <v>67</v>
      </c>
      <c r="S1082">
        <v>331892</v>
      </c>
      <c r="T1082" t="s">
        <v>224</v>
      </c>
      <c r="U1082" s="56" t="str">
        <f>IFERROR(VLOOKUP(H1082,'FIN CAL LOOKUP'!A:J,7,1),"")</f>
        <v/>
      </c>
      <c r="V1082" s="56" t="str">
        <f>IFERROR(VLOOKUP(I1082,'FIN CAL LOOKUP'!B:K,9,1),"")</f>
        <v/>
      </c>
      <c r="W1082" s="56" t="str">
        <f>IFERROR(VLOOKUP(S1082,'Active Employees '!B:R,17,0),"NA")</f>
        <v>IT</v>
      </c>
    </row>
    <row r="1083" spans="1:23" x14ac:dyDescent="0.25">
      <c r="A1083" t="s">
        <v>1099</v>
      </c>
      <c r="B1083" t="s">
        <v>1100</v>
      </c>
      <c r="C1083" t="s">
        <v>281</v>
      </c>
      <c r="D1083">
        <v>36507450</v>
      </c>
      <c r="E1083" t="s">
        <v>114</v>
      </c>
      <c r="F1083" t="s">
        <v>29</v>
      </c>
      <c r="H1083" s="1"/>
      <c r="I1083" s="1"/>
      <c r="J1083" t="s">
        <v>439</v>
      </c>
      <c r="N1083" t="s">
        <v>1101</v>
      </c>
      <c r="O1083" t="s">
        <v>17</v>
      </c>
      <c r="P1083" t="s">
        <v>152</v>
      </c>
      <c r="Q1083" t="s">
        <v>1088</v>
      </c>
      <c r="R1083" t="s">
        <v>67</v>
      </c>
      <c r="S1083">
        <v>312762</v>
      </c>
      <c r="T1083" t="s">
        <v>1099</v>
      </c>
      <c r="U1083" s="56" t="str">
        <f>IFERROR(VLOOKUP(H1083,'FIN CAL LOOKUP'!A:J,7,1),"")</f>
        <v/>
      </c>
      <c r="V1083" s="56" t="str">
        <f>IFERROR(VLOOKUP(I1083,'FIN CAL LOOKUP'!B:K,9,1),"")</f>
        <v/>
      </c>
      <c r="W1083" s="56" t="str">
        <f>IFERROR(VLOOKUP(S1083,'Active Employees '!B:R,17,0),"NA")</f>
        <v>eCommerce &amp; Omni Channel</v>
      </c>
    </row>
    <row r="1084" spans="1:23" x14ac:dyDescent="0.25">
      <c r="A1084" t="s">
        <v>1075</v>
      </c>
      <c r="B1084" t="s">
        <v>1076</v>
      </c>
      <c r="C1084" t="s">
        <v>281</v>
      </c>
      <c r="D1084">
        <v>36507450</v>
      </c>
      <c r="E1084" t="s">
        <v>114</v>
      </c>
      <c r="F1084" t="s">
        <v>29</v>
      </c>
      <c r="H1084" s="1"/>
      <c r="I1084" s="1"/>
      <c r="J1084" t="s">
        <v>439</v>
      </c>
      <c r="N1084" t="s">
        <v>1077</v>
      </c>
      <c r="O1084" t="s">
        <v>17</v>
      </c>
      <c r="P1084" t="s">
        <v>143</v>
      </c>
      <c r="Q1084" t="s">
        <v>144</v>
      </c>
      <c r="R1084" t="s">
        <v>67</v>
      </c>
      <c r="S1084">
        <v>295972</v>
      </c>
      <c r="T1084" t="s">
        <v>754</v>
      </c>
      <c r="U1084" s="56" t="str">
        <f>IFERROR(VLOOKUP(H1084,'FIN CAL LOOKUP'!A:J,7,1),"")</f>
        <v/>
      </c>
      <c r="V1084" s="56" t="str">
        <f>IFERROR(VLOOKUP(I1084,'FIN CAL LOOKUP'!B:K,9,1),"")</f>
        <v/>
      </c>
      <c r="W1084" s="56" t="str">
        <f>IFERROR(VLOOKUP(S1084,'Active Employees '!B:R,17,0),"NA")</f>
        <v>IT</v>
      </c>
    </row>
    <row r="1085" spans="1:23" x14ac:dyDescent="0.25">
      <c r="A1085" t="s">
        <v>431</v>
      </c>
      <c r="B1085" t="s">
        <v>1001</v>
      </c>
      <c r="C1085" t="s">
        <v>281</v>
      </c>
      <c r="D1085">
        <v>36507450</v>
      </c>
      <c r="E1085" t="s">
        <v>114</v>
      </c>
      <c r="F1085" t="s">
        <v>29</v>
      </c>
      <c r="H1085" s="1"/>
      <c r="I1085" s="1"/>
      <c r="J1085" t="s">
        <v>1002</v>
      </c>
      <c r="N1085" t="s">
        <v>1003</v>
      </c>
      <c r="O1085" t="s">
        <v>17</v>
      </c>
      <c r="Q1085" t="s">
        <v>198</v>
      </c>
      <c r="R1085" t="s">
        <v>67</v>
      </c>
      <c r="S1085">
        <v>220623</v>
      </c>
      <c r="T1085" t="s">
        <v>431</v>
      </c>
      <c r="U1085" s="56" t="str">
        <f>IFERROR(VLOOKUP(H1085,'FIN CAL LOOKUP'!A:J,7,1),"")</f>
        <v/>
      </c>
      <c r="V1085" s="56" t="str">
        <f>IFERROR(VLOOKUP(I1085,'FIN CAL LOOKUP'!B:K,9,1),"")</f>
        <v/>
      </c>
      <c r="W1085" s="56" t="str">
        <f>IFERROR(VLOOKUP(S1085,'Active Employees '!B:R,17,0),"NA")</f>
        <v>IT</v>
      </c>
    </row>
    <row r="1086" spans="1:23" x14ac:dyDescent="0.25">
      <c r="A1086" t="s">
        <v>591</v>
      </c>
      <c r="B1086" t="s">
        <v>592</v>
      </c>
      <c r="C1086" t="s">
        <v>1180</v>
      </c>
      <c r="D1086">
        <v>36503265</v>
      </c>
      <c r="E1086" t="s">
        <v>63</v>
      </c>
      <c r="F1086" t="s">
        <v>1</v>
      </c>
      <c r="G1086" t="s">
        <v>69</v>
      </c>
      <c r="H1086" s="1">
        <v>44881</v>
      </c>
      <c r="I1086" s="1">
        <v>44881</v>
      </c>
      <c r="J1086" t="s">
        <v>593</v>
      </c>
      <c r="N1086" t="s">
        <v>87</v>
      </c>
      <c r="O1086" t="s">
        <v>12</v>
      </c>
      <c r="Q1086" t="s">
        <v>88</v>
      </c>
      <c r="R1086" t="s">
        <v>67</v>
      </c>
      <c r="S1086">
        <v>307816</v>
      </c>
      <c r="T1086" t="s">
        <v>594</v>
      </c>
      <c r="U1086" s="56" t="str">
        <f>IFERROR(VLOOKUP(H1086,'FIN CAL LOOKUP'!A:J,7,1),"")</f>
        <v>NOV, FY23</v>
      </c>
      <c r="V1086" s="56" t="str">
        <f>IFERROR(VLOOKUP(I1086,'FIN CAL LOOKUP'!B:K,9,1),"")</f>
        <v>Q2, FY23</v>
      </c>
      <c r="W1086" s="56" t="str">
        <f>IFERROR(VLOOKUP(S1086,'Active Employees '!B:R,17,0),"NA")</f>
        <v>Insights &amp; Analytics</v>
      </c>
    </row>
    <row r="1087" spans="1:23" x14ac:dyDescent="0.25">
      <c r="A1087" t="s">
        <v>561</v>
      </c>
      <c r="B1087" t="s">
        <v>562</v>
      </c>
      <c r="C1087" t="s">
        <v>1180</v>
      </c>
      <c r="D1087">
        <v>36503265</v>
      </c>
      <c r="E1087" t="s">
        <v>63</v>
      </c>
      <c r="F1087" t="s">
        <v>29</v>
      </c>
      <c r="H1087" s="1"/>
      <c r="I1087" s="1"/>
      <c r="J1087" t="s">
        <v>564</v>
      </c>
      <c r="N1087" t="s">
        <v>565</v>
      </c>
      <c r="O1087" t="s">
        <v>15418</v>
      </c>
      <c r="P1087" t="s">
        <v>203</v>
      </c>
      <c r="Q1087" t="s">
        <v>204</v>
      </c>
      <c r="R1087" t="s">
        <v>67</v>
      </c>
      <c r="S1087">
        <v>228551</v>
      </c>
      <c r="T1087" t="s">
        <v>561</v>
      </c>
      <c r="U1087" s="56" t="str">
        <f>IFERROR(VLOOKUP(H1087,'FIN CAL LOOKUP'!A:J,7,1),"")</f>
        <v/>
      </c>
      <c r="V1087" s="56" t="str">
        <f>IFERROR(VLOOKUP(I1087,'FIN CAL LOOKUP'!B:K,9,1),"")</f>
        <v/>
      </c>
      <c r="W1087" s="56" t="str">
        <f>IFERROR(VLOOKUP(S1087,'Active Employees '!B:R,17,0),"NA")</f>
        <v>Property and Store Development</v>
      </c>
    </row>
    <row r="1088" spans="1:23" x14ac:dyDescent="0.25">
      <c r="A1088" t="s">
        <v>1104</v>
      </c>
      <c r="B1088" t="s">
        <v>1105</v>
      </c>
      <c r="C1088" t="s">
        <v>1180</v>
      </c>
      <c r="D1088">
        <v>36503265</v>
      </c>
      <c r="E1088" t="s">
        <v>63</v>
      </c>
      <c r="F1088" t="s">
        <v>29</v>
      </c>
      <c r="H1088" s="1"/>
      <c r="I1088" s="1"/>
      <c r="J1088" t="s">
        <v>1106</v>
      </c>
      <c r="N1088" t="s">
        <v>135</v>
      </c>
      <c r="O1088" t="s">
        <v>15419</v>
      </c>
      <c r="P1088" t="s">
        <v>136</v>
      </c>
      <c r="Q1088" t="s">
        <v>137</v>
      </c>
      <c r="R1088" t="s">
        <v>67</v>
      </c>
      <c r="S1088">
        <v>297922</v>
      </c>
      <c r="T1088" t="s">
        <v>1104</v>
      </c>
      <c r="U1088" s="56" t="str">
        <f>IFERROR(VLOOKUP(H1088,'FIN CAL LOOKUP'!A:J,7,1),"")</f>
        <v/>
      </c>
      <c r="V1088" s="56" t="str">
        <f>IFERROR(VLOOKUP(I1088,'FIN CAL LOOKUP'!B:K,9,1),"")</f>
        <v/>
      </c>
      <c r="W1088" s="56" t="str">
        <f>IFERROR(VLOOKUP(S1088,'Active Employees '!B:R,17,0),"NA")</f>
        <v>Finance</v>
      </c>
    </row>
    <row r="1089" spans="1:23" x14ac:dyDescent="0.25">
      <c r="A1089" t="s">
        <v>750</v>
      </c>
      <c r="B1089" t="s">
        <v>751</v>
      </c>
      <c r="C1089" t="s">
        <v>1180</v>
      </c>
      <c r="D1089">
        <v>36503265</v>
      </c>
      <c r="E1089" t="s">
        <v>63</v>
      </c>
      <c r="F1089" t="s">
        <v>1</v>
      </c>
      <c r="G1089" t="s">
        <v>69</v>
      </c>
      <c r="H1089" s="1">
        <v>45048</v>
      </c>
      <c r="I1089" s="1">
        <v>45048</v>
      </c>
      <c r="J1089" t="s">
        <v>752</v>
      </c>
      <c r="N1089" t="s">
        <v>753</v>
      </c>
      <c r="O1089" t="s">
        <v>17</v>
      </c>
      <c r="P1089" t="s">
        <v>143</v>
      </c>
      <c r="Q1089" t="s">
        <v>754</v>
      </c>
      <c r="R1089" t="s">
        <v>67</v>
      </c>
      <c r="S1089">
        <v>200391</v>
      </c>
      <c r="T1089" t="s">
        <v>750</v>
      </c>
      <c r="U1089" s="56" t="str">
        <f>IFERROR(VLOOKUP(H1089,'FIN CAL LOOKUP'!A:J,7,1),"")</f>
        <v>MAY, FY23</v>
      </c>
      <c r="V1089" s="56" t="str">
        <f>IFERROR(VLOOKUP(I1089,'FIN CAL LOOKUP'!B:K,9,1),"")</f>
        <v>Q4, FY23</v>
      </c>
      <c r="W1089" s="56" t="str">
        <f>IFERROR(VLOOKUP(S1089,'Active Employees '!B:R,17,0),"NA")</f>
        <v>IT</v>
      </c>
    </row>
    <row r="1090" spans="1:23" x14ac:dyDescent="0.25">
      <c r="A1090" t="s">
        <v>612</v>
      </c>
      <c r="B1090" t="s">
        <v>613</v>
      </c>
      <c r="C1090" t="s">
        <v>1180</v>
      </c>
      <c r="D1090">
        <v>36503265</v>
      </c>
      <c r="E1090" t="s">
        <v>63</v>
      </c>
      <c r="F1090" t="s">
        <v>2</v>
      </c>
      <c r="H1090" s="1">
        <v>44881</v>
      </c>
      <c r="I1090" s="1"/>
      <c r="J1090" t="s">
        <v>614</v>
      </c>
      <c r="N1090" t="s">
        <v>615</v>
      </c>
      <c r="O1090" t="s">
        <v>15419</v>
      </c>
      <c r="P1090" t="s">
        <v>258</v>
      </c>
      <c r="Q1090" t="s">
        <v>616</v>
      </c>
      <c r="R1090" t="s">
        <v>67</v>
      </c>
      <c r="S1090">
        <v>312948</v>
      </c>
      <c r="T1090" t="s">
        <v>612</v>
      </c>
      <c r="U1090" s="56" t="str">
        <f>IFERROR(VLOOKUP(H1090,'FIN CAL LOOKUP'!A:J,7,1),"")</f>
        <v>NOV, FY23</v>
      </c>
      <c r="V1090" s="56" t="str">
        <f>IFERROR(VLOOKUP(I1090,'FIN CAL LOOKUP'!B:K,9,1),"")</f>
        <v/>
      </c>
      <c r="W1090" s="56" t="str">
        <f>IFERROR(VLOOKUP(S1090,'Active Employees '!B:R,17,0),"NA")</f>
        <v>FFM</v>
      </c>
    </row>
    <row r="1091" spans="1:23" x14ac:dyDescent="0.25">
      <c r="A1091" t="s">
        <v>892</v>
      </c>
      <c r="B1091" t="s">
        <v>893</v>
      </c>
      <c r="C1091" t="s">
        <v>110</v>
      </c>
      <c r="D1091">
        <v>36493149</v>
      </c>
      <c r="E1091" t="s">
        <v>63</v>
      </c>
      <c r="F1091" t="s">
        <v>1</v>
      </c>
      <c r="G1091" t="s">
        <v>69</v>
      </c>
      <c r="H1091" s="1">
        <v>44991</v>
      </c>
      <c r="I1091" s="1">
        <v>44991</v>
      </c>
      <c r="J1091" t="s">
        <v>70</v>
      </c>
      <c r="N1091" t="s">
        <v>674</v>
      </c>
      <c r="O1091" t="s">
        <v>16</v>
      </c>
      <c r="Q1091" t="s">
        <v>72</v>
      </c>
      <c r="R1091"/>
      <c r="S1091">
        <v>313834</v>
      </c>
      <c r="U1091" s="56" t="str">
        <f>IFERROR(VLOOKUP(H1091,'FIN CAL LOOKUP'!A:J,7,1),"")</f>
        <v>MAR, FY23</v>
      </c>
      <c r="V1091" s="56" t="str">
        <f>IFERROR(VLOOKUP(I1091,'FIN CAL LOOKUP'!B:K,9,1),"")</f>
        <v>Q3, FY23</v>
      </c>
      <c r="W1091" s="56" t="str">
        <f>IFERROR(VLOOKUP(S1091,'Active Employees '!B:R,17,0),"NA")</f>
        <v>Human Resources</v>
      </c>
    </row>
    <row r="1092" spans="1:23" x14ac:dyDescent="0.25">
      <c r="A1092" t="s">
        <v>89</v>
      </c>
      <c r="B1092" t="s">
        <v>90</v>
      </c>
      <c r="C1092" t="s">
        <v>110</v>
      </c>
      <c r="D1092">
        <v>36493149</v>
      </c>
      <c r="E1092" t="s">
        <v>63</v>
      </c>
      <c r="F1092" t="s">
        <v>29</v>
      </c>
      <c r="H1092" s="1"/>
      <c r="I1092" s="1"/>
      <c r="J1092" t="s">
        <v>70</v>
      </c>
      <c r="O1092" t="s">
        <v>16</v>
      </c>
      <c r="P1092" t="s">
        <v>91</v>
      </c>
      <c r="Q1092" t="s">
        <v>78</v>
      </c>
      <c r="R1092"/>
      <c r="U1092" s="56" t="str">
        <f>IFERROR(VLOOKUP(H1092,'FIN CAL LOOKUP'!A:J,7,1),"")</f>
        <v/>
      </c>
      <c r="V1092" s="56" t="str">
        <f>IFERROR(VLOOKUP(I1092,'FIN CAL LOOKUP'!B:K,9,1),"")</f>
        <v/>
      </c>
      <c r="W1092" s="56" t="str">
        <f>IFERROR(VLOOKUP(S1092,'Active Employees '!B:R,17,0),"NA")</f>
        <v>NA</v>
      </c>
    </row>
    <row r="1093" spans="1:23" x14ac:dyDescent="0.25">
      <c r="A1093" t="s">
        <v>435</v>
      </c>
      <c r="B1093" t="s">
        <v>436</v>
      </c>
      <c r="C1093" t="s">
        <v>110</v>
      </c>
      <c r="D1093">
        <v>36493149</v>
      </c>
      <c r="E1093" t="s">
        <v>63</v>
      </c>
      <c r="F1093" t="s">
        <v>1</v>
      </c>
      <c r="G1093" t="s">
        <v>69</v>
      </c>
      <c r="H1093" s="1">
        <v>45042</v>
      </c>
      <c r="I1093" s="1">
        <v>45328</v>
      </c>
      <c r="J1093" t="s">
        <v>70</v>
      </c>
      <c r="N1093" t="s">
        <v>238</v>
      </c>
      <c r="O1093" t="s">
        <v>16</v>
      </c>
      <c r="Q1093" t="s">
        <v>72</v>
      </c>
      <c r="R1093" t="s">
        <v>67</v>
      </c>
      <c r="S1093">
        <v>321424</v>
      </c>
      <c r="T1093" t="s">
        <v>435</v>
      </c>
      <c r="U1093" s="56" t="str">
        <f>IFERROR(VLOOKUP(H1093,'FIN CAL LOOKUP'!A:J,7,1),"")</f>
        <v>MAY, FY23</v>
      </c>
      <c r="V1093" s="56" t="str">
        <f>IFERROR(VLOOKUP(I1093,'FIN CAL LOOKUP'!B:K,9,1),"")</f>
        <v>Q3, FY24</v>
      </c>
      <c r="W1093" s="56" t="str">
        <f>IFERROR(VLOOKUP(S1093,'Active Employees '!B:R,17,0),"NA")</f>
        <v>Human Resources</v>
      </c>
    </row>
    <row r="1094" spans="1:23" x14ac:dyDescent="0.25">
      <c r="A1094" t="s">
        <v>80</v>
      </c>
      <c r="B1094" t="s">
        <v>81</v>
      </c>
      <c r="C1094" t="s">
        <v>110</v>
      </c>
      <c r="D1094">
        <v>36493149</v>
      </c>
      <c r="E1094" t="s">
        <v>63</v>
      </c>
      <c r="F1094" t="s">
        <v>29</v>
      </c>
      <c r="H1094" s="1"/>
      <c r="I1094" s="1"/>
      <c r="J1094" t="s">
        <v>70</v>
      </c>
      <c r="N1094" t="s">
        <v>82</v>
      </c>
      <c r="O1094" t="s">
        <v>16</v>
      </c>
      <c r="Q1094" t="s">
        <v>72</v>
      </c>
      <c r="R1094" t="s">
        <v>67</v>
      </c>
      <c r="S1094">
        <v>313191</v>
      </c>
      <c r="T1094" t="s">
        <v>80</v>
      </c>
      <c r="U1094" s="56" t="str">
        <f>IFERROR(VLOOKUP(H1094,'FIN CAL LOOKUP'!A:J,7,1),"")</f>
        <v/>
      </c>
      <c r="V1094" s="56" t="str">
        <f>IFERROR(VLOOKUP(I1094,'FIN CAL LOOKUP'!B:K,9,1),"")</f>
        <v/>
      </c>
      <c r="W1094" s="56" t="str">
        <f>IFERROR(VLOOKUP(S1094,'Active Employees '!B:R,17,0),"NA")</f>
        <v>Human Resources</v>
      </c>
    </row>
    <row r="1095" spans="1:23" x14ac:dyDescent="0.25">
      <c r="A1095" t="s">
        <v>672</v>
      </c>
      <c r="B1095" t="s">
        <v>673</v>
      </c>
      <c r="C1095" t="s">
        <v>110</v>
      </c>
      <c r="D1095">
        <v>36493149</v>
      </c>
      <c r="E1095" t="s">
        <v>63</v>
      </c>
      <c r="F1095" t="s">
        <v>1</v>
      </c>
      <c r="G1095" t="s">
        <v>69</v>
      </c>
      <c r="H1095" s="1">
        <v>45104</v>
      </c>
      <c r="I1095" s="1">
        <v>45279</v>
      </c>
      <c r="J1095" t="s">
        <v>70</v>
      </c>
      <c r="N1095" t="s">
        <v>674</v>
      </c>
      <c r="O1095" t="s">
        <v>16</v>
      </c>
      <c r="Q1095" t="s">
        <v>72</v>
      </c>
      <c r="R1095" t="s">
        <v>67</v>
      </c>
      <c r="S1095">
        <v>298118</v>
      </c>
      <c r="T1095" t="s">
        <v>672</v>
      </c>
      <c r="U1095" s="56" t="str">
        <f>IFERROR(VLOOKUP(H1095,'FIN CAL LOOKUP'!A:J,7,1),"")</f>
        <v>JUL, FY24</v>
      </c>
      <c r="V1095" s="56" t="str">
        <f>IFERROR(VLOOKUP(I1095,'FIN CAL LOOKUP'!B:K,9,1),"")</f>
        <v>Q2, FY24</v>
      </c>
      <c r="W1095" s="56" t="str">
        <f>IFERROR(VLOOKUP(S1095,'Active Employees '!B:R,17,0),"NA")</f>
        <v>Human Resources</v>
      </c>
    </row>
    <row r="1096" spans="1:23" x14ac:dyDescent="0.25">
      <c r="A1096" t="s">
        <v>15420</v>
      </c>
      <c r="B1096" t="s">
        <v>1468</v>
      </c>
      <c r="C1096" t="s">
        <v>110</v>
      </c>
      <c r="D1096">
        <v>36493149</v>
      </c>
      <c r="E1096" t="s">
        <v>63</v>
      </c>
      <c r="F1096" t="s">
        <v>1</v>
      </c>
      <c r="G1096" t="s">
        <v>69</v>
      </c>
      <c r="H1096" s="1">
        <v>45037</v>
      </c>
      <c r="I1096" s="1">
        <v>45037</v>
      </c>
      <c r="J1096" t="s">
        <v>70</v>
      </c>
      <c r="N1096" t="s">
        <v>71</v>
      </c>
      <c r="O1096" t="s">
        <v>16</v>
      </c>
      <c r="Q1096" t="s">
        <v>72</v>
      </c>
      <c r="R1096" t="s">
        <v>67</v>
      </c>
      <c r="S1096">
        <v>313819</v>
      </c>
      <c r="T1096" t="s">
        <v>15420</v>
      </c>
      <c r="U1096" s="56" t="str">
        <f>IFERROR(VLOOKUP(H1096,'FIN CAL LOOKUP'!A:J,7,1),"")</f>
        <v>APR, FY23</v>
      </c>
      <c r="V1096" s="56" t="str">
        <f>IFERROR(VLOOKUP(I1096,'FIN CAL LOOKUP'!B:K,9,1),"")</f>
        <v>Q4, FY23</v>
      </c>
      <c r="W1096" s="56" t="str">
        <f>IFERROR(VLOOKUP(S1096,'Active Employees '!B:R,17,0),"NA")</f>
        <v>Human Resources</v>
      </c>
    </row>
    <row r="1097" spans="1:23" x14ac:dyDescent="0.25">
      <c r="A1097" t="s">
        <v>326</v>
      </c>
      <c r="B1097" t="s">
        <v>327</v>
      </c>
      <c r="C1097" t="s">
        <v>110</v>
      </c>
      <c r="D1097">
        <v>36493149</v>
      </c>
      <c r="E1097" t="s">
        <v>63</v>
      </c>
      <c r="F1097" t="s">
        <v>1</v>
      </c>
      <c r="G1097" t="s">
        <v>69</v>
      </c>
      <c r="H1097" s="1">
        <v>45265</v>
      </c>
      <c r="I1097" s="1">
        <v>45265</v>
      </c>
      <c r="J1097" t="s">
        <v>70</v>
      </c>
      <c r="N1097" t="s">
        <v>82</v>
      </c>
      <c r="O1097" t="s">
        <v>16</v>
      </c>
      <c r="Q1097" t="s">
        <v>72</v>
      </c>
      <c r="R1097" t="s">
        <v>67</v>
      </c>
      <c r="S1097">
        <v>313944</v>
      </c>
      <c r="T1097" t="s">
        <v>326</v>
      </c>
      <c r="U1097" s="56" t="str">
        <f>IFERROR(VLOOKUP(H1097,'FIN CAL LOOKUP'!A:J,7,1),"")</f>
        <v>DEC, FY24</v>
      </c>
      <c r="V1097" s="56" t="str">
        <f>IFERROR(VLOOKUP(I1097,'FIN CAL LOOKUP'!B:K,9,1),"")</f>
        <v>Q2, FY24</v>
      </c>
      <c r="W1097" s="56" t="str">
        <f>IFERROR(VLOOKUP(S1097,'Active Employees '!B:R,17,0),"NA")</f>
        <v>Human Resources</v>
      </c>
    </row>
    <row r="1098" spans="1:23" x14ac:dyDescent="0.25">
      <c r="A1098" t="s">
        <v>1124</v>
      </c>
      <c r="B1098" t="s">
        <v>1125</v>
      </c>
      <c r="C1098" t="s">
        <v>110</v>
      </c>
      <c r="D1098">
        <v>36493149</v>
      </c>
      <c r="E1098" t="s">
        <v>63</v>
      </c>
      <c r="F1098" t="s">
        <v>1</v>
      </c>
      <c r="G1098" t="s">
        <v>69</v>
      </c>
      <c r="H1098" s="1">
        <v>45687</v>
      </c>
      <c r="I1098" s="1">
        <v>45687</v>
      </c>
      <c r="J1098" t="s">
        <v>75</v>
      </c>
      <c r="N1098" t="s">
        <v>1126</v>
      </c>
      <c r="O1098" t="s">
        <v>16</v>
      </c>
      <c r="Q1098" t="s">
        <v>78</v>
      </c>
      <c r="R1098" t="s">
        <v>67</v>
      </c>
      <c r="S1098">
        <v>332963</v>
      </c>
      <c r="T1098" t="s">
        <v>1124</v>
      </c>
      <c r="U1098" s="56" t="str">
        <f>IFERROR(VLOOKUP(H1098,'FIN CAL LOOKUP'!A:J,7,1),"")</f>
        <v>FEB, FY25</v>
      </c>
      <c r="V1098" s="56" t="str">
        <f>IFERROR(VLOOKUP(I1098,'FIN CAL LOOKUP'!B:K,9,1),"")</f>
        <v>Q3, FY25</v>
      </c>
      <c r="W1098" s="56" t="str">
        <f>IFERROR(VLOOKUP(S1098,'Active Employees '!B:R,17,0),"NA")</f>
        <v>Human Resources</v>
      </c>
    </row>
    <row r="1099" spans="1:23" x14ac:dyDescent="0.25">
      <c r="A1099" t="s">
        <v>786</v>
      </c>
      <c r="B1099" t="s">
        <v>787</v>
      </c>
      <c r="C1099" t="s">
        <v>110</v>
      </c>
      <c r="D1099">
        <v>36493149</v>
      </c>
      <c r="E1099" t="s">
        <v>63</v>
      </c>
      <c r="F1099" t="s">
        <v>1</v>
      </c>
      <c r="G1099" t="s">
        <v>69</v>
      </c>
      <c r="H1099" s="1">
        <v>45469</v>
      </c>
      <c r="I1099" s="1">
        <v>45469</v>
      </c>
      <c r="J1099" t="s">
        <v>788</v>
      </c>
      <c r="N1099" t="s">
        <v>789</v>
      </c>
      <c r="O1099" t="s">
        <v>16</v>
      </c>
      <c r="Q1099" t="s">
        <v>377</v>
      </c>
      <c r="R1099" s="5" t="s">
        <v>67</v>
      </c>
      <c r="S1099">
        <v>240773</v>
      </c>
      <c r="T1099" t="s">
        <v>72</v>
      </c>
      <c r="U1099" s="56" t="str">
        <f>IFERROR(VLOOKUP(H1099,'FIN CAL LOOKUP'!A:J,7,1),"")</f>
        <v>JUN, FY24</v>
      </c>
      <c r="V1099" s="56" t="str">
        <f>IFERROR(VLOOKUP(I1099,'FIN CAL LOOKUP'!B:K,9,1),"")</f>
        <v>Q4, FY24</v>
      </c>
      <c r="W1099" s="56" t="str">
        <f>IFERROR(VLOOKUP(S1099,'Active Employees '!B:R,17,0),"NA")</f>
        <v>Human Resources</v>
      </c>
    </row>
    <row r="1100" spans="1:23" x14ac:dyDescent="0.25">
      <c r="A1100" t="s">
        <v>711</v>
      </c>
      <c r="B1100" t="s">
        <v>712</v>
      </c>
      <c r="C1100" t="s">
        <v>590</v>
      </c>
      <c r="D1100">
        <v>36486522</v>
      </c>
      <c r="E1100" t="s">
        <v>63</v>
      </c>
      <c r="F1100" t="s">
        <v>29</v>
      </c>
      <c r="H1100" s="1"/>
      <c r="I1100" s="1"/>
      <c r="J1100" t="s">
        <v>176</v>
      </c>
      <c r="N1100" t="s">
        <v>713</v>
      </c>
      <c r="O1100" t="s">
        <v>18</v>
      </c>
      <c r="P1100" t="s">
        <v>109</v>
      </c>
      <c r="Q1100" t="s">
        <v>312</v>
      </c>
      <c r="R1100"/>
      <c r="S1100">
        <v>230380</v>
      </c>
      <c r="U1100" s="56" t="str">
        <f>IFERROR(VLOOKUP(H1100,'FIN CAL LOOKUP'!A:J,7,1),"")</f>
        <v/>
      </c>
      <c r="V1100" s="56" t="str">
        <f>IFERROR(VLOOKUP(I1100,'FIN CAL LOOKUP'!B:K,9,1),"")</f>
        <v/>
      </c>
      <c r="W1100" s="56" t="str">
        <f>IFERROR(VLOOKUP(S1100,'Active Employees '!B:R,17,0),"NA")</f>
        <v>Marketing</v>
      </c>
    </row>
    <row r="1101" spans="1:23" x14ac:dyDescent="0.25">
      <c r="A1101" t="s">
        <v>1337</v>
      </c>
      <c r="B1101" t="s">
        <v>1338</v>
      </c>
      <c r="C1101" t="s">
        <v>590</v>
      </c>
      <c r="D1101">
        <v>36486522</v>
      </c>
      <c r="E1101" t="s">
        <v>63</v>
      </c>
      <c r="F1101" t="s">
        <v>1</v>
      </c>
      <c r="G1101" t="s">
        <v>69</v>
      </c>
      <c r="H1101" s="1">
        <v>45435</v>
      </c>
      <c r="I1101" s="1">
        <v>45440</v>
      </c>
      <c r="J1101" t="s">
        <v>1339</v>
      </c>
      <c r="O1101" t="s">
        <v>18</v>
      </c>
      <c r="Q1101" t="s">
        <v>1340</v>
      </c>
      <c r="R1101"/>
      <c r="U1101" s="56" t="str">
        <f>IFERROR(VLOOKUP(H1101,'FIN CAL LOOKUP'!A:J,7,1),"")</f>
        <v>MAY, FY24</v>
      </c>
      <c r="V1101" s="56" t="str">
        <f>IFERROR(VLOOKUP(I1101,'FIN CAL LOOKUP'!B:K,9,1),"")</f>
        <v>Q4, FY24</v>
      </c>
      <c r="W1101" s="56" t="str">
        <f>IFERROR(VLOOKUP(S1101,'Active Employees '!B:R,17,0),"NA")</f>
        <v>NA</v>
      </c>
    </row>
    <row r="1102" spans="1:23" x14ac:dyDescent="0.25">
      <c r="A1102" t="s">
        <v>591</v>
      </c>
      <c r="B1102" t="s">
        <v>592</v>
      </c>
      <c r="C1102" t="s">
        <v>590</v>
      </c>
      <c r="D1102">
        <v>36486522</v>
      </c>
      <c r="E1102" t="s">
        <v>63</v>
      </c>
      <c r="F1102" t="s">
        <v>1</v>
      </c>
      <c r="G1102" t="s">
        <v>69</v>
      </c>
      <c r="H1102" s="1">
        <v>44943</v>
      </c>
      <c r="I1102" s="1">
        <v>44943</v>
      </c>
      <c r="J1102" t="s">
        <v>593</v>
      </c>
      <c r="N1102" t="s">
        <v>87</v>
      </c>
      <c r="O1102" t="s">
        <v>12</v>
      </c>
      <c r="Q1102" t="s">
        <v>88</v>
      </c>
      <c r="R1102" t="s">
        <v>67</v>
      </c>
      <c r="S1102">
        <v>307816</v>
      </c>
      <c r="T1102" t="s">
        <v>594</v>
      </c>
      <c r="U1102" s="56" t="str">
        <f>IFERROR(VLOOKUP(H1102,'FIN CAL LOOKUP'!A:J,7,1),"")</f>
        <v>JAN, FY23</v>
      </c>
      <c r="V1102" s="56" t="str">
        <f>IFERROR(VLOOKUP(I1102,'FIN CAL LOOKUP'!B:K,9,1),"")</f>
        <v>Q3, FY23</v>
      </c>
      <c r="W1102" s="56" t="str">
        <f>IFERROR(VLOOKUP(S1102,'Active Employees '!B:R,17,0),"NA")</f>
        <v>Insights &amp; Analytics</v>
      </c>
    </row>
    <row r="1103" spans="1:23" x14ac:dyDescent="0.25">
      <c r="A1103" t="s">
        <v>312</v>
      </c>
      <c r="B1103" t="s">
        <v>1056</v>
      </c>
      <c r="C1103" t="s">
        <v>590</v>
      </c>
      <c r="D1103">
        <v>36486522</v>
      </c>
      <c r="E1103" t="s">
        <v>63</v>
      </c>
      <c r="F1103" t="s">
        <v>2</v>
      </c>
      <c r="H1103" s="1">
        <v>45433</v>
      </c>
      <c r="I1103" s="1"/>
      <c r="J1103" t="s">
        <v>579</v>
      </c>
      <c r="N1103" t="s">
        <v>1481</v>
      </c>
      <c r="O1103" t="s">
        <v>18</v>
      </c>
      <c r="P1103" t="s">
        <v>109</v>
      </c>
      <c r="Q1103" t="s">
        <v>395</v>
      </c>
      <c r="R1103" t="s">
        <v>67</v>
      </c>
      <c r="S1103">
        <v>202233</v>
      </c>
      <c r="T1103" t="s">
        <v>312</v>
      </c>
      <c r="U1103" s="56" t="str">
        <f>IFERROR(VLOOKUP(H1103,'FIN CAL LOOKUP'!A:J,7,1),"")</f>
        <v>MAY, FY24</v>
      </c>
      <c r="V1103" s="56" t="str">
        <f>IFERROR(VLOOKUP(I1103,'FIN CAL LOOKUP'!B:K,9,1),"")</f>
        <v/>
      </c>
      <c r="W1103" s="56" t="str">
        <f>IFERROR(VLOOKUP(S1103,'Active Employees '!B:R,17,0),"NA")</f>
        <v>Marketing</v>
      </c>
    </row>
    <row r="1104" spans="1:23" x14ac:dyDescent="0.25">
      <c r="A1104" t="s">
        <v>84</v>
      </c>
      <c r="B1104" t="s">
        <v>85</v>
      </c>
      <c r="C1104" t="s">
        <v>590</v>
      </c>
      <c r="D1104">
        <v>36486522</v>
      </c>
      <c r="E1104" t="s">
        <v>63</v>
      </c>
      <c r="F1104" t="s">
        <v>29</v>
      </c>
      <c r="H1104" s="1"/>
      <c r="I1104" s="1"/>
      <c r="J1104" t="s">
        <v>86</v>
      </c>
      <c r="N1104" t="s">
        <v>87</v>
      </c>
      <c r="O1104" t="s">
        <v>12</v>
      </c>
      <c r="Q1104" t="s">
        <v>88</v>
      </c>
      <c r="R1104" t="s">
        <v>67</v>
      </c>
      <c r="S1104">
        <v>325839</v>
      </c>
      <c r="T1104" t="s">
        <v>84</v>
      </c>
      <c r="U1104" s="56" t="str">
        <f>IFERROR(VLOOKUP(H1104,'FIN CAL LOOKUP'!A:J,7,1),"")</f>
        <v/>
      </c>
      <c r="V1104" s="56" t="str">
        <f>IFERROR(VLOOKUP(I1104,'FIN CAL LOOKUP'!B:K,9,1),"")</f>
        <v/>
      </c>
      <c r="W1104" s="56" t="str">
        <f>IFERROR(VLOOKUP(S1104,'Active Employees '!B:R,17,0),"NA")</f>
        <v>Insights &amp; Analytics</v>
      </c>
    </row>
    <row r="1105" spans="1:23" x14ac:dyDescent="0.25">
      <c r="A1105" t="s">
        <v>1463</v>
      </c>
      <c r="B1105" t="s">
        <v>1464</v>
      </c>
      <c r="C1105" t="s">
        <v>590</v>
      </c>
      <c r="D1105">
        <v>36486522</v>
      </c>
      <c r="E1105" t="s">
        <v>63</v>
      </c>
      <c r="F1105" t="s">
        <v>29</v>
      </c>
      <c r="H1105" s="1"/>
      <c r="I1105" s="1"/>
      <c r="J1105" t="s">
        <v>1465</v>
      </c>
      <c r="N1105" t="s">
        <v>1466</v>
      </c>
      <c r="O1105" t="s">
        <v>12</v>
      </c>
      <c r="Q1105" t="s">
        <v>88</v>
      </c>
      <c r="R1105"/>
      <c r="S1105">
        <v>339265</v>
      </c>
      <c r="T1105" t="s">
        <v>1467</v>
      </c>
      <c r="U1105" s="56" t="str">
        <f>IFERROR(VLOOKUP(H1105,'FIN CAL LOOKUP'!A:J,7,1),"")</f>
        <v/>
      </c>
      <c r="V1105" s="56" t="str">
        <f>IFERROR(VLOOKUP(I1105,'FIN CAL LOOKUP'!B:K,9,1),"")</f>
        <v/>
      </c>
      <c r="W1105" s="56" t="str">
        <f>IFERROR(VLOOKUP(S1105,'Active Employees '!B:R,17,0),"NA")</f>
        <v>Insights &amp; Analytics</v>
      </c>
    </row>
    <row r="1106" spans="1:23" x14ac:dyDescent="0.25">
      <c r="A1106" t="s">
        <v>226</v>
      </c>
      <c r="B1106" t="s">
        <v>227</v>
      </c>
      <c r="C1106" t="s">
        <v>590</v>
      </c>
      <c r="D1106">
        <v>36486522</v>
      </c>
      <c r="E1106" t="s">
        <v>63</v>
      </c>
      <c r="F1106" t="s">
        <v>29</v>
      </c>
      <c r="H1106" s="1"/>
      <c r="I1106" s="1"/>
      <c r="J1106" t="s">
        <v>86</v>
      </c>
      <c r="N1106" t="s">
        <v>87</v>
      </c>
      <c r="O1106" t="s">
        <v>12</v>
      </c>
      <c r="Q1106" t="s">
        <v>88</v>
      </c>
      <c r="R1106" t="s">
        <v>67</v>
      </c>
      <c r="S1106">
        <v>327436</v>
      </c>
      <c r="T1106" t="s">
        <v>228</v>
      </c>
      <c r="U1106" s="56" t="str">
        <f>IFERROR(VLOOKUP(H1106,'FIN CAL LOOKUP'!A:J,7,1),"")</f>
        <v/>
      </c>
      <c r="V1106" s="56" t="str">
        <f>IFERROR(VLOOKUP(I1106,'FIN CAL LOOKUP'!B:K,9,1),"")</f>
        <v/>
      </c>
      <c r="W1106" s="56" t="str">
        <f>IFERROR(VLOOKUP(S1106,'Active Employees '!B:R,17,0),"NA")</f>
        <v>Insights &amp; Analytics</v>
      </c>
    </row>
    <row r="1107" spans="1:23" x14ac:dyDescent="0.25">
      <c r="A1107" t="s">
        <v>570</v>
      </c>
      <c r="B1107" t="s">
        <v>571</v>
      </c>
      <c r="C1107" t="s">
        <v>590</v>
      </c>
      <c r="D1107">
        <v>36486522</v>
      </c>
      <c r="E1107" t="s">
        <v>63</v>
      </c>
      <c r="F1107" t="s">
        <v>1</v>
      </c>
      <c r="G1107" t="s">
        <v>69</v>
      </c>
      <c r="H1107" s="1">
        <v>44916</v>
      </c>
      <c r="I1107" s="1">
        <v>44916</v>
      </c>
      <c r="J1107" t="s">
        <v>176</v>
      </c>
      <c r="N1107" t="s">
        <v>157</v>
      </c>
      <c r="O1107" t="s">
        <v>18</v>
      </c>
      <c r="P1107" t="s">
        <v>109</v>
      </c>
      <c r="Q1107" t="s">
        <v>391</v>
      </c>
      <c r="R1107" t="s">
        <v>67</v>
      </c>
      <c r="S1107">
        <v>312829</v>
      </c>
      <c r="T1107" t="s">
        <v>573</v>
      </c>
      <c r="U1107" s="56" t="str">
        <f>IFERROR(VLOOKUP(H1107,'FIN CAL LOOKUP'!A:J,7,1),"")</f>
        <v>DEC, FY23</v>
      </c>
      <c r="V1107" s="56" t="str">
        <f>IFERROR(VLOOKUP(I1107,'FIN CAL LOOKUP'!B:K,9,1),"")</f>
        <v>Q2, FY23</v>
      </c>
      <c r="W1107" s="56" t="str">
        <f>IFERROR(VLOOKUP(S1107,'Active Employees '!B:R,17,0),"NA")</f>
        <v>Marketing</v>
      </c>
    </row>
    <row r="1108" spans="1:23" x14ac:dyDescent="0.25">
      <c r="A1108" t="s">
        <v>464</v>
      </c>
      <c r="B1108" t="s">
        <v>465</v>
      </c>
      <c r="C1108" t="s">
        <v>590</v>
      </c>
      <c r="D1108">
        <v>36486522</v>
      </c>
      <c r="E1108" t="s">
        <v>63</v>
      </c>
      <c r="F1108" t="s">
        <v>29</v>
      </c>
      <c r="H1108" s="1"/>
      <c r="I1108" s="1"/>
      <c r="J1108" t="s">
        <v>466</v>
      </c>
      <c r="N1108" t="s">
        <v>467</v>
      </c>
      <c r="O1108" t="s">
        <v>18</v>
      </c>
      <c r="P1108" t="s">
        <v>468</v>
      </c>
      <c r="Q1108" t="s">
        <v>469</v>
      </c>
      <c r="R1108" t="s">
        <v>67</v>
      </c>
      <c r="S1108">
        <v>329628</v>
      </c>
      <c r="T1108" t="s">
        <v>464</v>
      </c>
      <c r="U1108" s="56" t="str">
        <f>IFERROR(VLOOKUP(H1108,'FIN CAL LOOKUP'!A:J,7,1),"")</f>
        <v/>
      </c>
      <c r="V1108" s="56" t="str">
        <f>IFERROR(VLOOKUP(I1108,'FIN CAL LOOKUP'!B:K,9,1),"")</f>
        <v/>
      </c>
      <c r="W1108" s="56" t="str">
        <f>IFERROR(VLOOKUP(S1108,'Active Employees '!B:R,17,0),"NA")</f>
        <v>Marketing</v>
      </c>
    </row>
    <row r="1109" spans="1:23" x14ac:dyDescent="0.25">
      <c r="A1109" t="s">
        <v>261</v>
      </c>
      <c r="B1109" t="s">
        <v>262</v>
      </c>
      <c r="C1109" t="s">
        <v>590</v>
      </c>
      <c r="D1109">
        <v>36486522</v>
      </c>
      <c r="E1109" t="s">
        <v>63</v>
      </c>
      <c r="F1109" t="s">
        <v>29</v>
      </c>
      <c r="H1109" s="1"/>
      <c r="I1109" s="1"/>
      <c r="J1109" t="s">
        <v>263</v>
      </c>
      <c r="N1109" t="s">
        <v>264</v>
      </c>
      <c r="O1109" t="s">
        <v>12</v>
      </c>
      <c r="Q1109" t="s">
        <v>88</v>
      </c>
      <c r="R1109"/>
      <c r="S1109">
        <v>338616</v>
      </c>
      <c r="T1109" t="s">
        <v>261</v>
      </c>
      <c r="U1109" s="56" t="str">
        <f>IFERROR(VLOOKUP(H1109,'FIN CAL LOOKUP'!A:J,7,1),"")</f>
        <v/>
      </c>
      <c r="V1109" s="56" t="str">
        <f>IFERROR(VLOOKUP(I1109,'FIN CAL LOOKUP'!B:K,9,1),"")</f>
        <v/>
      </c>
      <c r="W1109" s="56" t="str">
        <f>IFERROR(VLOOKUP(S1109,'Active Employees '!B:R,17,0),"NA")</f>
        <v>Insights &amp; Analytics</v>
      </c>
    </row>
    <row r="1110" spans="1:23" x14ac:dyDescent="0.25">
      <c r="A1110" t="s">
        <v>714</v>
      </c>
      <c r="B1110" t="s">
        <v>715</v>
      </c>
      <c r="C1110" t="s">
        <v>590</v>
      </c>
      <c r="D1110">
        <v>36486522</v>
      </c>
      <c r="E1110" t="s">
        <v>63</v>
      </c>
      <c r="F1110" t="s">
        <v>29</v>
      </c>
      <c r="H1110" s="1"/>
      <c r="I1110" s="1"/>
      <c r="J1110" t="s">
        <v>176</v>
      </c>
      <c r="N1110" t="s">
        <v>713</v>
      </c>
      <c r="O1110" t="s">
        <v>18</v>
      </c>
      <c r="P1110" t="s">
        <v>109</v>
      </c>
      <c r="R1110" t="s">
        <v>67</v>
      </c>
      <c r="S1110">
        <v>216766</v>
      </c>
      <c r="T1110" t="s">
        <v>714</v>
      </c>
      <c r="U1110" s="56" t="str">
        <f>IFERROR(VLOOKUP(H1110,'FIN CAL LOOKUP'!A:J,7,1),"")</f>
        <v/>
      </c>
      <c r="V1110" s="56" t="str">
        <f>IFERROR(VLOOKUP(I1110,'FIN CAL LOOKUP'!B:K,9,1),"")</f>
        <v/>
      </c>
      <c r="W1110" s="56" t="str">
        <f>IFERROR(VLOOKUP(S1110,'Active Employees '!B:R,17,0),"NA")</f>
        <v>Marketing</v>
      </c>
    </row>
    <row r="1111" spans="1:23" x14ac:dyDescent="0.25">
      <c r="A1111" t="s">
        <v>174</v>
      </c>
      <c r="B1111" t="s">
        <v>175</v>
      </c>
      <c r="C1111" t="s">
        <v>590</v>
      </c>
      <c r="D1111">
        <v>36486522</v>
      </c>
      <c r="E1111" t="s">
        <v>63</v>
      </c>
      <c r="F1111" t="s">
        <v>1</v>
      </c>
      <c r="G1111" t="s">
        <v>69</v>
      </c>
      <c r="H1111" s="1">
        <v>44964</v>
      </c>
      <c r="I1111" s="1">
        <v>44964</v>
      </c>
      <c r="J1111" t="s">
        <v>176</v>
      </c>
      <c r="N1111" t="s">
        <v>177</v>
      </c>
      <c r="O1111" t="s">
        <v>18</v>
      </c>
      <c r="P1111" t="s">
        <v>109</v>
      </c>
      <c r="Q1111" t="s">
        <v>178</v>
      </c>
      <c r="R1111" t="s">
        <v>67</v>
      </c>
      <c r="S1111">
        <v>319925</v>
      </c>
      <c r="T1111" t="s">
        <v>174</v>
      </c>
      <c r="U1111" s="56" t="str">
        <f>IFERROR(VLOOKUP(H1111,'FIN CAL LOOKUP'!A:J,7,1),"")</f>
        <v>FEB, FY23</v>
      </c>
      <c r="V1111" s="56" t="str">
        <f>IFERROR(VLOOKUP(I1111,'FIN CAL LOOKUP'!B:K,9,1),"")</f>
        <v>Q3, FY23</v>
      </c>
      <c r="W1111" s="56" t="str">
        <f>IFERROR(VLOOKUP(S1111,'Active Employees '!B:R,17,0),"NA")</f>
        <v>Marketing</v>
      </c>
    </row>
    <row r="1112" spans="1:23" x14ac:dyDescent="0.25">
      <c r="A1112" t="s">
        <v>178</v>
      </c>
      <c r="B1112" t="s">
        <v>578</v>
      </c>
      <c r="C1112" t="s">
        <v>590</v>
      </c>
      <c r="D1112">
        <v>36486522</v>
      </c>
      <c r="E1112" t="s">
        <v>63</v>
      </c>
      <c r="F1112" t="s">
        <v>1</v>
      </c>
      <c r="G1112" t="s">
        <v>69</v>
      </c>
      <c r="H1112" s="1">
        <v>44910</v>
      </c>
      <c r="I1112" s="1">
        <v>44911</v>
      </c>
      <c r="J1112" t="s">
        <v>579</v>
      </c>
      <c r="N1112" t="s">
        <v>580</v>
      </c>
      <c r="O1112" t="s">
        <v>18</v>
      </c>
      <c r="P1112" t="s">
        <v>109</v>
      </c>
      <c r="Q1112" t="s">
        <v>395</v>
      </c>
      <c r="R1112" t="s">
        <v>581</v>
      </c>
      <c r="S1112">
        <v>240963</v>
      </c>
      <c r="T1112" t="s">
        <v>178</v>
      </c>
      <c r="U1112" s="56" t="str">
        <f>IFERROR(VLOOKUP(H1112,'FIN CAL LOOKUP'!A:J,7,1),"")</f>
        <v>DEC, FY23</v>
      </c>
      <c r="V1112" s="56" t="str">
        <f>IFERROR(VLOOKUP(I1112,'FIN CAL LOOKUP'!B:K,9,1),"")</f>
        <v>Q2, FY23</v>
      </c>
      <c r="W1112" s="56" t="str">
        <f>IFERROR(VLOOKUP(S1112,'Active Employees '!B:R,17,0),"NA")</f>
        <v>Marketing</v>
      </c>
    </row>
    <row r="1113" spans="1:23" x14ac:dyDescent="0.25">
      <c r="A1113" t="s">
        <v>676</v>
      </c>
      <c r="B1113" t="s">
        <v>677</v>
      </c>
      <c r="C1113" t="s">
        <v>590</v>
      </c>
      <c r="D1113">
        <v>36486522</v>
      </c>
      <c r="E1113" t="s">
        <v>63</v>
      </c>
      <c r="F1113" t="s">
        <v>2</v>
      </c>
      <c r="H1113" s="1">
        <v>44991</v>
      </c>
      <c r="I1113" s="1"/>
      <c r="J1113" t="s">
        <v>176</v>
      </c>
      <c r="N1113" t="s">
        <v>177</v>
      </c>
      <c r="O1113" t="s">
        <v>18</v>
      </c>
      <c r="P1113" t="s">
        <v>109</v>
      </c>
      <c r="Q1113" t="s">
        <v>178</v>
      </c>
      <c r="R1113" t="s">
        <v>67</v>
      </c>
      <c r="S1113">
        <v>312818</v>
      </c>
      <c r="T1113" t="s">
        <v>676</v>
      </c>
      <c r="U1113" s="56" t="str">
        <f>IFERROR(VLOOKUP(H1113,'FIN CAL LOOKUP'!A:J,7,1),"")</f>
        <v>MAR, FY23</v>
      </c>
      <c r="V1113" s="56" t="str">
        <f>IFERROR(VLOOKUP(I1113,'FIN CAL LOOKUP'!B:K,9,1),"")</f>
        <v/>
      </c>
      <c r="W1113" s="56" t="str">
        <f>IFERROR(VLOOKUP(S1113,'Active Employees '!B:R,17,0),"NA")</f>
        <v>Marketing</v>
      </c>
    </row>
    <row r="1114" spans="1:23" x14ac:dyDescent="0.25">
      <c r="A1114" t="s">
        <v>88</v>
      </c>
      <c r="B1114" t="s">
        <v>313</v>
      </c>
      <c r="C1114" t="s">
        <v>590</v>
      </c>
      <c r="D1114">
        <v>36486522</v>
      </c>
      <c r="E1114" t="s">
        <v>63</v>
      </c>
      <c r="F1114" t="s">
        <v>1</v>
      </c>
      <c r="G1114" t="s">
        <v>69</v>
      </c>
      <c r="H1114" s="1">
        <v>44937</v>
      </c>
      <c r="I1114" s="1">
        <v>44937</v>
      </c>
      <c r="J1114" t="s">
        <v>314</v>
      </c>
      <c r="N1114" t="s">
        <v>315</v>
      </c>
      <c r="O1114" t="s">
        <v>12</v>
      </c>
      <c r="Q1114" t="s">
        <v>198</v>
      </c>
      <c r="R1114" t="s">
        <v>67</v>
      </c>
      <c r="S1114">
        <v>321729</v>
      </c>
      <c r="T1114" t="s">
        <v>88</v>
      </c>
      <c r="U1114" s="56" t="str">
        <f>IFERROR(VLOOKUP(H1114,'FIN CAL LOOKUP'!A:J,7,1),"")</f>
        <v>JAN, FY23</v>
      </c>
      <c r="V1114" s="56" t="str">
        <f>IFERROR(VLOOKUP(I1114,'FIN CAL LOOKUP'!B:K,9,1),"")</f>
        <v>Q3, FY23</v>
      </c>
      <c r="W1114" s="56" t="str">
        <f>IFERROR(VLOOKUP(S1114,'Active Employees '!B:R,17,0),"NA")</f>
        <v>Insights &amp; Analytics</v>
      </c>
    </row>
    <row r="1115" spans="1:23" x14ac:dyDescent="0.25">
      <c r="A1115" t="s">
        <v>892</v>
      </c>
      <c r="B1115" t="s">
        <v>893</v>
      </c>
      <c r="C1115" t="s">
        <v>371</v>
      </c>
      <c r="D1115">
        <v>36474180</v>
      </c>
      <c r="E1115" t="s">
        <v>266</v>
      </c>
      <c r="F1115" t="s">
        <v>1</v>
      </c>
      <c r="G1115" t="s">
        <v>69</v>
      </c>
      <c r="H1115" s="1">
        <v>45278</v>
      </c>
      <c r="I1115" s="1">
        <v>45278</v>
      </c>
      <c r="J1115" t="s">
        <v>70</v>
      </c>
      <c r="N1115" t="s">
        <v>674</v>
      </c>
      <c r="O1115" t="s">
        <v>16</v>
      </c>
      <c r="Q1115" t="s">
        <v>72</v>
      </c>
      <c r="R1115"/>
      <c r="S1115">
        <v>313834</v>
      </c>
      <c r="U1115" s="56" t="str">
        <f>IFERROR(VLOOKUP(H1115,'FIN CAL LOOKUP'!A:J,7,1),"")</f>
        <v>DEC, FY24</v>
      </c>
      <c r="V1115" s="56" t="str">
        <f>IFERROR(VLOOKUP(I1115,'FIN CAL LOOKUP'!B:K,9,1),"")</f>
        <v>Q2, FY24</v>
      </c>
      <c r="W1115" s="56" t="str">
        <f>IFERROR(VLOOKUP(S1115,'Active Employees '!B:R,17,0),"NA")</f>
        <v>Human Resources</v>
      </c>
    </row>
    <row r="1116" spans="1:23" x14ac:dyDescent="0.25">
      <c r="A1116" t="s">
        <v>947</v>
      </c>
      <c r="B1116" t="s">
        <v>948</v>
      </c>
      <c r="C1116" t="s">
        <v>371</v>
      </c>
      <c r="D1116">
        <v>36474180</v>
      </c>
      <c r="E1116" t="s">
        <v>266</v>
      </c>
      <c r="F1116" t="s">
        <v>1</v>
      </c>
      <c r="G1116" t="s">
        <v>69</v>
      </c>
      <c r="H1116" s="1">
        <v>44964</v>
      </c>
      <c r="I1116" s="1">
        <v>44964</v>
      </c>
      <c r="J1116" t="s">
        <v>439</v>
      </c>
      <c r="N1116" t="s">
        <v>246</v>
      </c>
      <c r="O1116" t="s">
        <v>17</v>
      </c>
      <c r="P1116" t="s">
        <v>143</v>
      </c>
      <c r="Q1116" t="s">
        <v>144</v>
      </c>
      <c r="R1116"/>
      <c r="U1116" s="56" t="str">
        <f>IFERROR(VLOOKUP(H1116,'FIN CAL LOOKUP'!A:J,7,1),"")</f>
        <v>FEB, FY23</v>
      </c>
      <c r="V1116" s="56" t="str">
        <f>IFERROR(VLOOKUP(I1116,'FIN CAL LOOKUP'!B:K,9,1),"")</f>
        <v>Q3, FY23</v>
      </c>
      <c r="W1116" s="56" t="str">
        <f>IFERROR(VLOOKUP(S1116,'Active Employees '!B:R,17,0),"NA")</f>
        <v>NA</v>
      </c>
    </row>
    <row r="1117" spans="1:23" x14ac:dyDescent="0.25">
      <c r="A1117" t="s">
        <v>369</v>
      </c>
      <c r="B1117" t="s">
        <v>370</v>
      </c>
      <c r="C1117" t="s">
        <v>371</v>
      </c>
      <c r="D1117">
        <v>36474180</v>
      </c>
      <c r="E1117" t="s">
        <v>266</v>
      </c>
      <c r="F1117" t="s">
        <v>1</v>
      </c>
      <c r="G1117" t="s">
        <v>69</v>
      </c>
      <c r="H1117" s="1">
        <v>45159</v>
      </c>
      <c r="I1117" s="1">
        <v>45159</v>
      </c>
      <c r="J1117" t="s">
        <v>209</v>
      </c>
      <c r="N1117" t="s">
        <v>210</v>
      </c>
      <c r="O1117" t="s">
        <v>17</v>
      </c>
      <c r="P1117" t="s">
        <v>211</v>
      </c>
      <c r="Q1117" t="s">
        <v>212</v>
      </c>
      <c r="R1117"/>
      <c r="S1117">
        <v>323017</v>
      </c>
      <c r="U1117" s="56" t="str">
        <f>IFERROR(VLOOKUP(H1117,'FIN CAL LOOKUP'!A:J,7,1),"")</f>
        <v>AUG, FY24</v>
      </c>
      <c r="V1117" s="56" t="str">
        <f>IFERROR(VLOOKUP(I1117,'FIN CAL LOOKUP'!B:K,9,1),"")</f>
        <v>Q1, FY24</v>
      </c>
      <c r="W1117" s="56" t="str">
        <f>IFERROR(VLOOKUP(S1117,'Active Employees '!B:R,17,0),"NA")</f>
        <v>IT</v>
      </c>
    </row>
    <row r="1118" spans="1:23" x14ac:dyDescent="0.25">
      <c r="A1118" t="s">
        <v>938</v>
      </c>
      <c r="B1118" t="s">
        <v>939</v>
      </c>
      <c r="C1118" t="s">
        <v>371</v>
      </c>
      <c r="D1118">
        <v>36474180</v>
      </c>
      <c r="E1118" t="s">
        <v>266</v>
      </c>
      <c r="F1118" t="s">
        <v>1</v>
      </c>
      <c r="G1118" t="s">
        <v>69</v>
      </c>
      <c r="H1118" s="1">
        <v>44965</v>
      </c>
      <c r="I1118" s="1">
        <v>44965</v>
      </c>
      <c r="J1118" t="s">
        <v>940</v>
      </c>
      <c r="O1118" t="s">
        <v>17</v>
      </c>
      <c r="Q1118" t="s">
        <v>212</v>
      </c>
      <c r="R1118"/>
      <c r="U1118" s="56" t="str">
        <f>IFERROR(VLOOKUP(H1118,'FIN CAL LOOKUP'!A:J,7,1),"")</f>
        <v>FEB, FY23</v>
      </c>
      <c r="V1118" s="56" t="str">
        <f>IFERROR(VLOOKUP(I1118,'FIN CAL LOOKUP'!B:K,9,1),"")</f>
        <v>Q3, FY23</v>
      </c>
      <c r="W1118" s="56" t="str">
        <f>IFERROR(VLOOKUP(S1118,'Active Employees '!B:R,17,0),"NA")</f>
        <v>NA</v>
      </c>
    </row>
    <row r="1119" spans="1:23" x14ac:dyDescent="0.25">
      <c r="A1119" t="s">
        <v>1138</v>
      </c>
      <c r="B1119" t="s">
        <v>1139</v>
      </c>
      <c r="C1119" t="s">
        <v>371</v>
      </c>
      <c r="D1119">
        <v>36474180</v>
      </c>
      <c r="E1119" t="s">
        <v>266</v>
      </c>
      <c r="F1119" t="s">
        <v>1</v>
      </c>
      <c r="G1119" t="s">
        <v>69</v>
      </c>
      <c r="H1119" s="1">
        <v>45554</v>
      </c>
      <c r="I1119" s="1">
        <v>45554</v>
      </c>
      <c r="J1119" t="s">
        <v>439</v>
      </c>
      <c r="N1119" t="s">
        <v>246</v>
      </c>
      <c r="O1119" t="s">
        <v>17</v>
      </c>
      <c r="P1119" t="s">
        <v>236</v>
      </c>
      <c r="Q1119" t="s">
        <v>237</v>
      </c>
      <c r="R1119"/>
      <c r="U1119" s="56" t="str">
        <f>IFERROR(VLOOKUP(H1119,'FIN CAL LOOKUP'!A:J,7,1),"")</f>
        <v>SEP, FY25</v>
      </c>
      <c r="V1119" s="56" t="str">
        <f>IFERROR(VLOOKUP(I1119,'FIN CAL LOOKUP'!B:K,9,1),"")</f>
        <v>Q1, FY25</v>
      </c>
      <c r="W1119" s="56" t="str">
        <f>IFERROR(VLOOKUP(S1119,'Active Employees '!B:R,17,0),"NA")</f>
        <v>NA</v>
      </c>
    </row>
    <row r="1120" spans="1:23" x14ac:dyDescent="0.25">
      <c r="A1120" t="s">
        <v>930</v>
      </c>
      <c r="B1120" t="s">
        <v>931</v>
      </c>
      <c r="C1120" t="s">
        <v>371</v>
      </c>
      <c r="D1120">
        <v>36474180</v>
      </c>
      <c r="E1120" t="s">
        <v>266</v>
      </c>
      <c r="F1120" t="s">
        <v>1</v>
      </c>
      <c r="G1120" t="s">
        <v>69</v>
      </c>
      <c r="H1120" s="1">
        <v>44935</v>
      </c>
      <c r="I1120" s="1">
        <v>44935</v>
      </c>
      <c r="J1120" t="s">
        <v>439</v>
      </c>
      <c r="N1120" t="s">
        <v>246</v>
      </c>
      <c r="O1120" t="s">
        <v>17</v>
      </c>
      <c r="P1120" t="s">
        <v>211</v>
      </c>
      <c r="Q1120" t="s">
        <v>212</v>
      </c>
      <c r="R1120"/>
      <c r="U1120" s="56" t="str">
        <f>IFERROR(VLOOKUP(H1120,'FIN CAL LOOKUP'!A:J,7,1),"")</f>
        <v>JAN, FY23</v>
      </c>
      <c r="V1120" s="56" t="str">
        <f>IFERROR(VLOOKUP(I1120,'FIN CAL LOOKUP'!B:K,9,1),"")</f>
        <v>Q3, FY23</v>
      </c>
      <c r="W1120" s="56" t="str">
        <f>IFERROR(VLOOKUP(S1120,'Active Employees '!B:R,17,0),"NA")</f>
        <v>NA</v>
      </c>
    </row>
    <row r="1121" spans="1:23" x14ac:dyDescent="0.25">
      <c r="A1121" t="s">
        <v>1359</v>
      </c>
      <c r="B1121" t="s">
        <v>1360</v>
      </c>
      <c r="C1121" t="s">
        <v>371</v>
      </c>
      <c r="D1121">
        <v>36474180</v>
      </c>
      <c r="E1121" t="s">
        <v>266</v>
      </c>
      <c r="F1121" t="s">
        <v>1</v>
      </c>
      <c r="G1121" t="s">
        <v>69</v>
      </c>
      <c r="H1121" s="1">
        <v>44886</v>
      </c>
      <c r="I1121" s="1">
        <v>44886</v>
      </c>
      <c r="J1121" t="s">
        <v>557</v>
      </c>
      <c r="N1121" t="s">
        <v>658</v>
      </c>
      <c r="O1121" t="s">
        <v>13</v>
      </c>
      <c r="P1121" t="s">
        <v>629</v>
      </c>
      <c r="Q1121" t="s">
        <v>630</v>
      </c>
      <c r="R1121"/>
      <c r="S1121">
        <v>323143</v>
      </c>
      <c r="U1121" s="56" t="str">
        <f>IFERROR(VLOOKUP(H1121,'FIN CAL LOOKUP'!A:J,7,1),"")</f>
        <v>NOV, FY23</v>
      </c>
      <c r="V1121" s="56" t="str">
        <f>IFERROR(VLOOKUP(I1121,'FIN CAL LOOKUP'!B:K,9,1),"")</f>
        <v>Q2, FY23</v>
      </c>
      <c r="W1121" s="56" t="str">
        <f>IFERROR(VLOOKUP(S1121,'Active Employees '!B:R,17,0),"NA")</f>
        <v>NA</v>
      </c>
    </row>
    <row r="1122" spans="1:23" x14ac:dyDescent="0.25">
      <c r="A1122" t="s">
        <v>898</v>
      </c>
      <c r="B1122" t="s">
        <v>899</v>
      </c>
      <c r="C1122" t="s">
        <v>371</v>
      </c>
      <c r="D1122">
        <v>36474180</v>
      </c>
      <c r="E1122" t="s">
        <v>266</v>
      </c>
      <c r="F1122" t="s">
        <v>1</v>
      </c>
      <c r="G1122" t="s">
        <v>69</v>
      </c>
      <c r="H1122" s="1">
        <v>44932</v>
      </c>
      <c r="I1122" s="1">
        <v>44932</v>
      </c>
      <c r="J1122" t="s">
        <v>439</v>
      </c>
      <c r="N1122" t="s">
        <v>246</v>
      </c>
      <c r="O1122" t="s">
        <v>17</v>
      </c>
      <c r="P1122" t="s">
        <v>143</v>
      </c>
      <c r="Q1122" t="s">
        <v>144</v>
      </c>
      <c r="U1122" s="56" t="str">
        <f>IFERROR(VLOOKUP(H1122,'FIN CAL LOOKUP'!A:J,7,1),"")</f>
        <v>JAN, FY23</v>
      </c>
      <c r="V1122" s="56" t="str">
        <f>IFERROR(VLOOKUP(I1122,'FIN CAL LOOKUP'!B:K,9,1),"")</f>
        <v>Q3, FY23</v>
      </c>
      <c r="W1122" s="56" t="str">
        <f>IFERROR(VLOOKUP(S1122,'Active Employees '!B:R,17,0),"NA")</f>
        <v>NA</v>
      </c>
    </row>
    <row r="1123" spans="1:23" x14ac:dyDescent="0.25">
      <c r="A1123" t="s">
        <v>545</v>
      </c>
      <c r="B1123" t="s">
        <v>546</v>
      </c>
      <c r="C1123" t="s">
        <v>371</v>
      </c>
      <c r="D1123">
        <v>36474180</v>
      </c>
      <c r="E1123" t="s">
        <v>266</v>
      </c>
      <c r="F1123" t="s">
        <v>1</v>
      </c>
      <c r="G1123" t="s">
        <v>69</v>
      </c>
      <c r="H1123" s="1">
        <v>45208</v>
      </c>
      <c r="I1123" s="1">
        <v>45208</v>
      </c>
      <c r="J1123" t="s">
        <v>150</v>
      </c>
      <c r="N1123" t="s">
        <v>548</v>
      </c>
      <c r="O1123" t="s">
        <v>17</v>
      </c>
      <c r="P1123" t="s">
        <v>152</v>
      </c>
      <c r="Q1123" t="s">
        <v>153</v>
      </c>
      <c r="R1123"/>
      <c r="S1123">
        <v>323285</v>
      </c>
      <c r="U1123" s="56" t="str">
        <f>IFERROR(VLOOKUP(H1123,'FIN CAL LOOKUP'!A:J,7,1),"")</f>
        <v>OCT, FY24</v>
      </c>
      <c r="V1123" s="56" t="str">
        <f>IFERROR(VLOOKUP(I1123,'FIN CAL LOOKUP'!B:K,9,1),"")</f>
        <v>Q2, FY24</v>
      </c>
      <c r="W1123" s="56" t="str">
        <f>IFERROR(VLOOKUP(S1123,'Active Employees '!B:R,17,0),"NA")</f>
        <v>IT</v>
      </c>
    </row>
    <row r="1124" spans="1:23" x14ac:dyDescent="0.25">
      <c r="A1124" t="s">
        <v>1355</v>
      </c>
      <c r="B1124" t="s">
        <v>1356</v>
      </c>
      <c r="C1124" t="s">
        <v>371</v>
      </c>
      <c r="D1124">
        <v>36474180</v>
      </c>
      <c r="E1124" t="s">
        <v>266</v>
      </c>
      <c r="F1124" t="s">
        <v>1</v>
      </c>
      <c r="G1124" t="s">
        <v>69</v>
      </c>
      <c r="H1124" s="1">
        <v>45176</v>
      </c>
      <c r="I1124" s="1">
        <v>45176</v>
      </c>
      <c r="J1124" t="s">
        <v>249</v>
      </c>
      <c r="N1124" t="s">
        <v>250</v>
      </c>
      <c r="O1124" t="s">
        <v>16</v>
      </c>
      <c r="Q1124" t="s">
        <v>277</v>
      </c>
      <c r="R1124" t="s">
        <v>67</v>
      </c>
      <c r="S1124">
        <v>314434</v>
      </c>
      <c r="T1124" t="s">
        <v>1355</v>
      </c>
      <c r="U1124" s="56" t="str">
        <f>IFERROR(VLOOKUP(H1124,'FIN CAL LOOKUP'!A:J,7,1),"")</f>
        <v>SEP, FY24</v>
      </c>
      <c r="V1124" s="56" t="str">
        <f>IFERROR(VLOOKUP(I1124,'FIN CAL LOOKUP'!B:K,9,1),"")</f>
        <v>Q1, FY24</v>
      </c>
      <c r="W1124" s="56" t="str">
        <f>IFERROR(VLOOKUP(S1124,'Active Employees '!B:R,17,0),"NA")</f>
        <v>Human Resources</v>
      </c>
    </row>
    <row r="1125" spans="1:23" x14ac:dyDescent="0.25">
      <c r="A1125" t="s">
        <v>1129</v>
      </c>
      <c r="B1125" t="s">
        <v>1130</v>
      </c>
      <c r="C1125" t="s">
        <v>371</v>
      </c>
      <c r="D1125">
        <v>36474180</v>
      </c>
      <c r="E1125" t="s">
        <v>266</v>
      </c>
      <c r="F1125" t="s">
        <v>1</v>
      </c>
      <c r="G1125" t="s">
        <v>69</v>
      </c>
      <c r="H1125" s="1">
        <v>45109</v>
      </c>
      <c r="I1125" s="1">
        <v>45109</v>
      </c>
      <c r="J1125" t="s">
        <v>150</v>
      </c>
      <c r="N1125" t="s">
        <v>1131</v>
      </c>
      <c r="O1125" t="s">
        <v>17</v>
      </c>
      <c r="P1125" t="s">
        <v>152</v>
      </c>
      <c r="Q1125" t="s">
        <v>153</v>
      </c>
      <c r="R1125" t="s">
        <v>67</v>
      </c>
      <c r="S1125">
        <v>323134</v>
      </c>
      <c r="T1125" t="s">
        <v>1129</v>
      </c>
      <c r="U1125" s="56" t="str">
        <f>IFERROR(VLOOKUP(H1125,'FIN CAL LOOKUP'!A:J,7,1),"")</f>
        <v>JUL, FY24</v>
      </c>
      <c r="V1125" s="56" t="str">
        <f>IFERROR(VLOOKUP(I1125,'FIN CAL LOOKUP'!B:K,9,1),"")</f>
        <v>Q1, FY24</v>
      </c>
      <c r="W1125" s="56" t="str">
        <f>IFERROR(VLOOKUP(S1125,'Active Employees '!B:R,17,0),"NA")</f>
        <v>IT</v>
      </c>
    </row>
    <row r="1126" spans="1:23" x14ac:dyDescent="0.25">
      <c r="A1126" t="s">
        <v>437</v>
      </c>
      <c r="B1126" t="s">
        <v>438</v>
      </c>
      <c r="C1126" t="s">
        <v>371</v>
      </c>
      <c r="D1126">
        <v>36474180</v>
      </c>
      <c r="E1126" t="s">
        <v>266</v>
      </c>
      <c r="F1126" t="s">
        <v>1</v>
      </c>
      <c r="G1126" t="s">
        <v>69</v>
      </c>
      <c r="H1126" s="1">
        <v>45422</v>
      </c>
      <c r="I1126" s="1">
        <v>45422</v>
      </c>
      <c r="J1126" t="s">
        <v>439</v>
      </c>
      <c r="N1126" t="s">
        <v>440</v>
      </c>
      <c r="O1126" t="s">
        <v>17</v>
      </c>
      <c r="P1126" t="s">
        <v>236</v>
      </c>
      <c r="Q1126" t="s">
        <v>237</v>
      </c>
      <c r="R1126" t="s">
        <v>67</v>
      </c>
      <c r="S1126">
        <v>222038</v>
      </c>
      <c r="T1126" t="s">
        <v>437</v>
      </c>
      <c r="U1126" s="56" t="str">
        <f>IFERROR(VLOOKUP(H1126,'FIN CAL LOOKUP'!A:J,7,1),"")</f>
        <v>MAY, FY24</v>
      </c>
      <c r="V1126" s="56" t="str">
        <f>IFERROR(VLOOKUP(I1126,'FIN CAL LOOKUP'!B:K,9,1),"")</f>
        <v>Q4, FY24</v>
      </c>
      <c r="W1126" s="56" t="str">
        <f>IFERROR(VLOOKUP(S1126,'Active Employees '!B:R,17,0),"NA")</f>
        <v>IT</v>
      </c>
    </row>
    <row r="1127" spans="1:23" x14ac:dyDescent="0.25">
      <c r="A1127" t="s">
        <v>324</v>
      </c>
      <c r="B1127" t="s">
        <v>325</v>
      </c>
      <c r="C1127" t="s">
        <v>371</v>
      </c>
      <c r="D1127">
        <v>36474180</v>
      </c>
      <c r="E1127" t="s">
        <v>266</v>
      </c>
      <c r="F1127" t="s">
        <v>2</v>
      </c>
      <c r="H1127" s="1">
        <v>45175</v>
      </c>
      <c r="I1127" s="1"/>
      <c r="J1127" t="s">
        <v>150</v>
      </c>
      <c r="N1127" t="s">
        <v>151</v>
      </c>
      <c r="O1127" t="s">
        <v>17</v>
      </c>
      <c r="P1127" t="s">
        <v>152</v>
      </c>
      <c r="Q1127" t="s">
        <v>153</v>
      </c>
      <c r="R1127" t="s">
        <v>67</v>
      </c>
      <c r="S1127">
        <v>230701</v>
      </c>
      <c r="T1127" t="s">
        <v>324</v>
      </c>
      <c r="U1127" s="56" t="str">
        <f>IFERROR(VLOOKUP(H1127,'FIN CAL LOOKUP'!A:J,7,1),"")</f>
        <v>SEP, FY24</v>
      </c>
      <c r="V1127" s="56" t="str">
        <f>IFERROR(VLOOKUP(I1127,'FIN CAL LOOKUP'!B:K,9,1),"")</f>
        <v/>
      </c>
      <c r="W1127" s="56" t="str">
        <f>IFERROR(VLOOKUP(S1127,'Active Employees '!B:R,17,0),"NA")</f>
        <v>eCommerce &amp; Omni Channel</v>
      </c>
    </row>
    <row r="1128" spans="1:23" x14ac:dyDescent="0.25">
      <c r="A1128" t="s">
        <v>935</v>
      </c>
      <c r="B1128" t="s">
        <v>936</v>
      </c>
      <c r="C1128" t="s">
        <v>371</v>
      </c>
      <c r="D1128">
        <v>36474180</v>
      </c>
      <c r="E1128" t="s">
        <v>266</v>
      </c>
      <c r="F1128" t="s">
        <v>1</v>
      </c>
      <c r="G1128" t="s">
        <v>69</v>
      </c>
      <c r="H1128" s="1">
        <v>44965</v>
      </c>
      <c r="I1128" s="1">
        <v>44965</v>
      </c>
      <c r="J1128" t="s">
        <v>209</v>
      </c>
      <c r="N1128" t="s">
        <v>937</v>
      </c>
      <c r="O1128" t="s">
        <v>17</v>
      </c>
      <c r="P1128" t="s">
        <v>211</v>
      </c>
      <c r="Q1128" t="s">
        <v>212</v>
      </c>
      <c r="R1128" t="s">
        <v>67</v>
      </c>
      <c r="S1128">
        <v>225944</v>
      </c>
      <c r="T1128" t="s">
        <v>935</v>
      </c>
      <c r="U1128" s="56" t="str">
        <f>IFERROR(VLOOKUP(H1128,'FIN CAL LOOKUP'!A:J,7,1),"")</f>
        <v>FEB, FY23</v>
      </c>
      <c r="V1128" s="56" t="str">
        <f>IFERROR(VLOOKUP(I1128,'FIN CAL LOOKUP'!B:K,9,1),"")</f>
        <v>Q3, FY23</v>
      </c>
      <c r="W1128" s="56" t="str">
        <f>IFERROR(VLOOKUP(S1128,'Active Employees '!B:R,17,0),"NA")</f>
        <v>IT</v>
      </c>
    </row>
    <row r="1129" spans="1:23" x14ac:dyDescent="0.25">
      <c r="A1129" t="s">
        <v>326</v>
      </c>
      <c r="B1129" t="s">
        <v>327</v>
      </c>
      <c r="C1129" t="s">
        <v>371</v>
      </c>
      <c r="D1129">
        <v>36474180</v>
      </c>
      <c r="E1129" t="s">
        <v>266</v>
      </c>
      <c r="F1129" t="s">
        <v>1</v>
      </c>
      <c r="G1129" t="s">
        <v>69</v>
      </c>
      <c r="H1129" s="1">
        <v>45265</v>
      </c>
      <c r="I1129" s="1">
        <v>45265</v>
      </c>
      <c r="J1129" t="s">
        <v>70</v>
      </c>
      <c r="N1129" t="s">
        <v>82</v>
      </c>
      <c r="O1129" t="s">
        <v>16</v>
      </c>
      <c r="Q1129" t="s">
        <v>72</v>
      </c>
      <c r="R1129" t="s">
        <v>67</v>
      </c>
      <c r="S1129">
        <v>313944</v>
      </c>
      <c r="T1129" t="s">
        <v>326</v>
      </c>
      <c r="U1129" s="56" t="str">
        <f>IFERROR(VLOOKUP(H1129,'FIN CAL LOOKUP'!A:J,7,1),"")</f>
        <v>DEC, FY24</v>
      </c>
      <c r="V1129" s="56" t="str">
        <f>IFERROR(VLOOKUP(I1129,'FIN CAL LOOKUP'!B:K,9,1),"")</f>
        <v>Q2, FY24</v>
      </c>
      <c r="W1129" s="56" t="str">
        <f>IFERROR(VLOOKUP(S1129,'Active Employees '!B:R,17,0),"NA")</f>
        <v>Human Resources</v>
      </c>
    </row>
    <row r="1130" spans="1:23" x14ac:dyDescent="0.25">
      <c r="A1130" t="s">
        <v>561</v>
      </c>
      <c r="B1130" t="s">
        <v>562</v>
      </c>
      <c r="C1130" t="s">
        <v>371</v>
      </c>
      <c r="D1130">
        <v>36474180</v>
      </c>
      <c r="E1130" t="s">
        <v>266</v>
      </c>
      <c r="F1130" t="s">
        <v>1</v>
      </c>
      <c r="G1130" t="s">
        <v>69</v>
      </c>
      <c r="H1130" s="1">
        <v>44966</v>
      </c>
      <c r="I1130" s="1">
        <v>44966</v>
      </c>
      <c r="J1130" t="s">
        <v>564</v>
      </c>
      <c r="N1130" t="s">
        <v>565</v>
      </c>
      <c r="O1130" t="s">
        <v>15418</v>
      </c>
      <c r="P1130" t="s">
        <v>203</v>
      </c>
      <c r="Q1130" t="s">
        <v>204</v>
      </c>
      <c r="R1130" t="s">
        <v>67</v>
      </c>
      <c r="S1130">
        <v>228551</v>
      </c>
      <c r="T1130" t="s">
        <v>561</v>
      </c>
      <c r="U1130" s="56" t="str">
        <f>IFERROR(VLOOKUP(H1130,'FIN CAL LOOKUP'!A:J,7,1),"")</f>
        <v>FEB, FY23</v>
      </c>
      <c r="V1130" s="56" t="str">
        <f>IFERROR(VLOOKUP(I1130,'FIN CAL LOOKUP'!B:K,9,1),"")</f>
        <v>Q3, FY23</v>
      </c>
      <c r="W1130" s="56" t="str">
        <f>IFERROR(VLOOKUP(S1130,'Active Employees '!B:R,17,0),"NA")</f>
        <v>Property and Store Development</v>
      </c>
    </row>
    <row r="1131" spans="1:23" x14ac:dyDescent="0.25">
      <c r="A1131" t="s">
        <v>338</v>
      </c>
      <c r="B1131" t="s">
        <v>339</v>
      </c>
      <c r="C1131" t="s">
        <v>371</v>
      </c>
      <c r="D1131">
        <v>36474180</v>
      </c>
      <c r="E1131" t="s">
        <v>266</v>
      </c>
      <c r="F1131" t="s">
        <v>1</v>
      </c>
      <c r="G1131" t="s">
        <v>69</v>
      </c>
      <c r="H1131" s="1">
        <v>45161</v>
      </c>
      <c r="I1131" s="1">
        <v>45161</v>
      </c>
      <c r="J1131" t="s">
        <v>209</v>
      </c>
      <c r="N1131" t="s">
        <v>341</v>
      </c>
      <c r="O1131" t="s">
        <v>17</v>
      </c>
      <c r="P1131" t="s">
        <v>211</v>
      </c>
      <c r="Q1131" t="s">
        <v>212</v>
      </c>
      <c r="R1131" t="s">
        <v>67</v>
      </c>
      <c r="S1131">
        <v>298251</v>
      </c>
      <c r="T1131" t="s">
        <v>342</v>
      </c>
      <c r="U1131" s="56" t="str">
        <f>IFERROR(VLOOKUP(H1131,'FIN CAL LOOKUP'!A:J,7,1),"")</f>
        <v>AUG, FY24</v>
      </c>
      <c r="V1131" s="56" t="str">
        <f>IFERROR(VLOOKUP(I1131,'FIN CAL LOOKUP'!B:K,9,1),"")</f>
        <v>Q1, FY24</v>
      </c>
      <c r="W1131" s="56" t="str">
        <f>IFERROR(VLOOKUP(S1131,'Active Employees '!B:R,17,0),"NA")</f>
        <v>IT</v>
      </c>
    </row>
    <row r="1132" spans="1:23" x14ac:dyDescent="0.25">
      <c r="A1132" t="s">
        <v>932</v>
      </c>
      <c r="B1132" t="s">
        <v>933</v>
      </c>
      <c r="C1132" t="s">
        <v>371</v>
      </c>
      <c r="D1132">
        <v>36474180</v>
      </c>
      <c r="E1132" t="s">
        <v>266</v>
      </c>
      <c r="F1132" t="s">
        <v>1</v>
      </c>
      <c r="G1132" t="s">
        <v>69</v>
      </c>
      <c r="H1132" s="1">
        <v>44960</v>
      </c>
      <c r="I1132" s="1">
        <v>44960</v>
      </c>
      <c r="J1132" t="s">
        <v>209</v>
      </c>
      <c r="N1132" t="s">
        <v>934</v>
      </c>
      <c r="O1132" t="s">
        <v>17</v>
      </c>
      <c r="P1132" t="s">
        <v>211</v>
      </c>
      <c r="Q1132" t="s">
        <v>212</v>
      </c>
      <c r="R1132" t="s">
        <v>67</v>
      </c>
      <c r="S1132">
        <v>298250</v>
      </c>
      <c r="T1132" t="s">
        <v>932</v>
      </c>
      <c r="U1132" s="56" t="str">
        <f>IFERROR(VLOOKUP(H1132,'FIN CAL LOOKUP'!A:J,7,1),"")</f>
        <v>FEB, FY23</v>
      </c>
      <c r="V1132" s="56" t="str">
        <f>IFERROR(VLOOKUP(I1132,'FIN CAL LOOKUP'!B:K,9,1),"")</f>
        <v>Q3, FY23</v>
      </c>
      <c r="W1132" s="56" t="str">
        <f>IFERROR(VLOOKUP(S1132,'Active Employees '!B:R,17,0),"NA")</f>
        <v>IT</v>
      </c>
    </row>
    <row r="1133" spans="1:23" x14ac:dyDescent="0.25">
      <c r="A1133" t="s">
        <v>1124</v>
      </c>
      <c r="B1133" t="s">
        <v>1125</v>
      </c>
      <c r="C1133" t="s">
        <v>371</v>
      </c>
      <c r="D1133">
        <v>36474180</v>
      </c>
      <c r="E1133" t="s">
        <v>266</v>
      </c>
      <c r="F1133" t="s">
        <v>1</v>
      </c>
      <c r="G1133" t="s">
        <v>69</v>
      </c>
      <c r="H1133" s="1">
        <v>45321</v>
      </c>
      <c r="I1133" s="1">
        <v>45321</v>
      </c>
      <c r="J1133" t="s">
        <v>75</v>
      </c>
      <c r="N1133" t="s">
        <v>1126</v>
      </c>
      <c r="O1133" t="s">
        <v>16</v>
      </c>
      <c r="Q1133" t="s">
        <v>78</v>
      </c>
      <c r="R1133" t="s">
        <v>67</v>
      </c>
      <c r="S1133">
        <v>332963</v>
      </c>
      <c r="T1133" t="s">
        <v>1124</v>
      </c>
      <c r="U1133" s="56" t="str">
        <f>IFERROR(VLOOKUP(H1133,'FIN CAL LOOKUP'!A:J,7,1),"")</f>
        <v>FEB, FY24</v>
      </c>
      <c r="V1133" s="56" t="str">
        <f>IFERROR(VLOOKUP(I1133,'FIN CAL LOOKUP'!B:K,9,1),"")</f>
        <v>Q3, FY24</v>
      </c>
      <c r="W1133" s="56" t="str">
        <f>IFERROR(VLOOKUP(S1133,'Active Employees '!B:R,17,0),"NA")</f>
        <v>Human Resources</v>
      </c>
    </row>
    <row r="1134" spans="1:23" x14ac:dyDescent="0.25">
      <c r="A1134" t="s">
        <v>672</v>
      </c>
      <c r="B1134" t="s">
        <v>673</v>
      </c>
      <c r="C1134" t="s">
        <v>371</v>
      </c>
      <c r="D1134">
        <v>36474180</v>
      </c>
      <c r="E1134" t="s">
        <v>266</v>
      </c>
      <c r="F1134" t="s">
        <v>1</v>
      </c>
      <c r="G1134" t="s">
        <v>69</v>
      </c>
      <c r="H1134" s="1">
        <v>45279</v>
      </c>
      <c r="I1134" s="1">
        <v>45279</v>
      </c>
      <c r="J1134" t="s">
        <v>70</v>
      </c>
      <c r="N1134" t="s">
        <v>674</v>
      </c>
      <c r="O1134" t="s">
        <v>16</v>
      </c>
      <c r="Q1134" t="s">
        <v>72</v>
      </c>
      <c r="R1134" s="5" t="s">
        <v>67</v>
      </c>
      <c r="S1134">
        <v>298118</v>
      </c>
      <c r="T1134" t="s">
        <v>672</v>
      </c>
      <c r="U1134" s="56" t="str">
        <f>IFERROR(VLOOKUP(H1134,'FIN CAL LOOKUP'!A:J,7,1),"")</f>
        <v>DEC, FY24</v>
      </c>
      <c r="V1134" s="56" t="str">
        <f>IFERROR(VLOOKUP(I1134,'FIN CAL LOOKUP'!B:K,9,1),"")</f>
        <v>Q2, FY24</v>
      </c>
      <c r="W1134" s="56" t="str">
        <f>IFERROR(VLOOKUP(S1134,'Active Employees '!B:R,17,0),"NA")</f>
        <v>Human Resources</v>
      </c>
    </row>
    <row r="1135" spans="1:23" x14ac:dyDescent="0.25">
      <c r="A1135" t="s">
        <v>1127</v>
      </c>
      <c r="B1135" t="s">
        <v>1128</v>
      </c>
      <c r="C1135" t="s">
        <v>371</v>
      </c>
      <c r="D1135">
        <v>36474180</v>
      </c>
      <c r="E1135" t="s">
        <v>266</v>
      </c>
      <c r="F1135" t="s">
        <v>1</v>
      </c>
      <c r="G1135" t="s">
        <v>69</v>
      </c>
      <c r="H1135" s="1">
        <v>45476</v>
      </c>
      <c r="I1135" s="1">
        <v>45476</v>
      </c>
      <c r="J1135" t="s">
        <v>249</v>
      </c>
      <c r="N1135" t="s">
        <v>250</v>
      </c>
      <c r="O1135" t="s">
        <v>16</v>
      </c>
      <c r="Q1135" t="s">
        <v>277</v>
      </c>
      <c r="R1135" t="s">
        <v>67</v>
      </c>
      <c r="S1135">
        <v>297893</v>
      </c>
      <c r="T1135" t="s">
        <v>1127</v>
      </c>
      <c r="U1135" s="56" t="str">
        <f>IFERROR(VLOOKUP(H1135,'FIN CAL LOOKUP'!A:J,7,1),"")</f>
        <v>JUL, FY25</v>
      </c>
      <c r="V1135" s="56" t="str">
        <f>IFERROR(VLOOKUP(I1135,'FIN CAL LOOKUP'!B:K,9,1),"")</f>
        <v>Q4, FY24</v>
      </c>
      <c r="W1135" s="56" t="str">
        <f>IFERROR(VLOOKUP(S1135,'Active Employees '!B:R,17,0),"NA")</f>
        <v>Human Resources</v>
      </c>
    </row>
    <row r="1136" spans="1:23" x14ac:dyDescent="0.25">
      <c r="A1136" t="s">
        <v>555</v>
      </c>
      <c r="B1136" t="s">
        <v>556</v>
      </c>
      <c r="C1136" t="s">
        <v>371</v>
      </c>
      <c r="D1136">
        <v>36474180</v>
      </c>
      <c r="E1136" t="s">
        <v>266</v>
      </c>
      <c r="F1136" t="s">
        <v>1</v>
      </c>
      <c r="G1136" t="s">
        <v>69</v>
      </c>
      <c r="H1136" s="1">
        <v>44918</v>
      </c>
      <c r="I1136" s="1">
        <v>44918</v>
      </c>
      <c r="J1136" t="s">
        <v>557</v>
      </c>
      <c r="N1136" t="s">
        <v>738</v>
      </c>
      <c r="O1136" t="s">
        <v>13</v>
      </c>
      <c r="P1136" t="s">
        <v>559</v>
      </c>
      <c r="Q1136" t="s">
        <v>630</v>
      </c>
      <c r="R1136" t="s">
        <v>67</v>
      </c>
      <c r="S1136">
        <v>327314</v>
      </c>
      <c r="T1136" t="s">
        <v>555</v>
      </c>
      <c r="U1136" s="56" t="str">
        <f>IFERROR(VLOOKUP(H1136,'FIN CAL LOOKUP'!A:J,7,1),"")</f>
        <v>DEC, FY23</v>
      </c>
      <c r="V1136" s="56" t="str">
        <f>IFERROR(VLOOKUP(I1136,'FIN CAL LOOKUP'!B:K,9,1),"")</f>
        <v>Q2, FY23</v>
      </c>
      <c r="W1136" s="56" t="str">
        <f>IFERROR(VLOOKUP(S1136,'Active Employees '!B:R,17,0),"NA")</f>
        <v>eCommerce &amp; Omni Channel</v>
      </c>
    </row>
    <row r="1137" spans="1:23" x14ac:dyDescent="0.25">
      <c r="A1137" t="s">
        <v>73</v>
      </c>
      <c r="B1137" t="s">
        <v>74</v>
      </c>
      <c r="C1137" t="s">
        <v>371</v>
      </c>
      <c r="D1137">
        <v>36474180</v>
      </c>
      <c r="E1137" t="s">
        <v>266</v>
      </c>
      <c r="F1137" t="s">
        <v>1</v>
      </c>
      <c r="G1137" t="s">
        <v>69</v>
      </c>
      <c r="H1137" s="1">
        <v>44888</v>
      </c>
      <c r="I1137" s="1">
        <v>44888</v>
      </c>
      <c r="J1137" t="s">
        <v>75</v>
      </c>
      <c r="L1137" t="s">
        <v>1461</v>
      </c>
      <c r="M1137" t="s">
        <v>1462</v>
      </c>
      <c r="N1137" t="s">
        <v>76</v>
      </c>
      <c r="O1137" t="s">
        <v>16</v>
      </c>
      <c r="P1137" t="s">
        <v>77</v>
      </c>
      <c r="Q1137" t="s">
        <v>78</v>
      </c>
      <c r="R1137" t="s">
        <v>67</v>
      </c>
      <c r="S1137">
        <v>324005</v>
      </c>
      <c r="T1137" t="s">
        <v>79</v>
      </c>
      <c r="U1137" s="56" t="str">
        <f>IFERROR(VLOOKUP(H1137,'FIN CAL LOOKUP'!A:J,7,1),"")</f>
        <v>NOV, FY23</v>
      </c>
      <c r="V1137" s="56" t="str">
        <f>IFERROR(VLOOKUP(I1137,'FIN CAL LOOKUP'!B:K,9,1),"")</f>
        <v>Q2, FY23</v>
      </c>
      <c r="W1137" s="56" t="str">
        <f>IFERROR(VLOOKUP(S1137,'Active Employees '!B:R,17,0),"NA")</f>
        <v>Human Resources</v>
      </c>
    </row>
    <row r="1138" spans="1:23" x14ac:dyDescent="0.25">
      <c r="A1138" t="s">
        <v>885</v>
      </c>
      <c r="B1138" t="s">
        <v>886</v>
      </c>
      <c r="C1138" t="s">
        <v>371</v>
      </c>
      <c r="D1138">
        <v>36474180</v>
      </c>
      <c r="E1138" t="s">
        <v>266</v>
      </c>
      <c r="F1138" t="s">
        <v>1</v>
      </c>
      <c r="G1138" t="s">
        <v>69</v>
      </c>
      <c r="H1138" s="1">
        <v>45483</v>
      </c>
      <c r="I1138" s="1">
        <v>45483</v>
      </c>
      <c r="J1138" t="s">
        <v>249</v>
      </c>
      <c r="N1138" t="s">
        <v>250</v>
      </c>
      <c r="O1138" t="s">
        <v>16</v>
      </c>
      <c r="Q1138" t="s">
        <v>277</v>
      </c>
      <c r="R1138" t="s">
        <v>67</v>
      </c>
      <c r="S1138">
        <v>314778</v>
      </c>
      <c r="T1138" t="s">
        <v>888</v>
      </c>
      <c r="U1138" s="56" t="str">
        <f>IFERROR(VLOOKUP(H1138,'FIN CAL LOOKUP'!A:J,7,1),"")</f>
        <v>JUL, FY25</v>
      </c>
      <c r="V1138" s="56" t="str">
        <f>IFERROR(VLOOKUP(I1138,'FIN CAL LOOKUP'!B:K,9,1),"")</f>
        <v>Q1, FY25</v>
      </c>
      <c r="W1138" s="56" t="str">
        <f>IFERROR(VLOOKUP(S1138,'Active Employees '!B:R,17,0),"NA")</f>
        <v>Human Resources</v>
      </c>
    </row>
    <row r="1139" spans="1:23" x14ac:dyDescent="0.25">
      <c r="A1139" t="s">
        <v>1182</v>
      </c>
      <c r="B1139" t="s">
        <v>1183</v>
      </c>
      <c r="C1139" t="s">
        <v>371</v>
      </c>
      <c r="D1139">
        <v>36474180</v>
      </c>
      <c r="E1139" t="s">
        <v>266</v>
      </c>
      <c r="F1139" t="s">
        <v>1</v>
      </c>
      <c r="G1139" t="s">
        <v>69</v>
      </c>
      <c r="H1139" s="1">
        <v>45181</v>
      </c>
      <c r="I1139" s="1">
        <v>45181</v>
      </c>
      <c r="J1139" t="s">
        <v>249</v>
      </c>
      <c r="N1139" t="s">
        <v>1184</v>
      </c>
      <c r="O1139" t="s">
        <v>16</v>
      </c>
      <c r="Q1139" t="s">
        <v>277</v>
      </c>
      <c r="R1139" t="s">
        <v>67</v>
      </c>
      <c r="S1139">
        <v>316827</v>
      </c>
      <c r="T1139" t="s">
        <v>1185</v>
      </c>
      <c r="U1139" s="56" t="str">
        <f>IFERROR(VLOOKUP(H1139,'FIN CAL LOOKUP'!A:J,7,1),"")</f>
        <v>SEP, FY24</v>
      </c>
      <c r="V1139" s="56" t="str">
        <f>IFERROR(VLOOKUP(I1139,'FIN CAL LOOKUP'!B:K,9,1),"")</f>
        <v>Q1, FY24</v>
      </c>
      <c r="W1139" s="56" t="str">
        <f>IFERROR(VLOOKUP(S1139,'Active Employees '!B:R,17,0),"NA")</f>
        <v>Human Resources</v>
      </c>
    </row>
    <row r="1140" spans="1:23" x14ac:dyDescent="0.25">
      <c r="A1140" t="s">
        <v>130</v>
      </c>
      <c r="B1140" t="s">
        <v>131</v>
      </c>
      <c r="C1140" t="s">
        <v>371</v>
      </c>
      <c r="D1140">
        <v>36474180</v>
      </c>
      <c r="E1140" t="s">
        <v>266</v>
      </c>
      <c r="F1140" t="s">
        <v>1</v>
      </c>
      <c r="G1140" t="s">
        <v>69</v>
      </c>
      <c r="H1140" s="1">
        <v>45497</v>
      </c>
      <c r="I1140" s="1">
        <v>45497</v>
      </c>
      <c r="J1140" t="s">
        <v>132</v>
      </c>
      <c r="N1140" t="s">
        <v>133</v>
      </c>
      <c r="O1140" t="s">
        <v>16</v>
      </c>
      <c r="Q1140" t="s">
        <v>129</v>
      </c>
      <c r="R1140" t="s">
        <v>67</v>
      </c>
      <c r="S1140">
        <v>328302</v>
      </c>
      <c r="T1140" t="s">
        <v>130</v>
      </c>
      <c r="U1140" s="56" t="str">
        <f>IFERROR(VLOOKUP(H1140,'FIN CAL LOOKUP'!A:J,7,1),"")</f>
        <v>JUL, FY25</v>
      </c>
      <c r="V1140" s="56" t="str">
        <f>IFERROR(VLOOKUP(I1140,'FIN CAL LOOKUP'!B:K,9,1),"")</f>
        <v>Q1, FY25</v>
      </c>
      <c r="W1140" s="56" t="str">
        <f>IFERROR(VLOOKUP(S1140,'Active Employees '!B:R,17,0),"NA")</f>
        <v>Human Resources</v>
      </c>
    </row>
    <row r="1141" spans="1:23" x14ac:dyDescent="0.25">
      <c r="A1141" t="s">
        <v>306</v>
      </c>
      <c r="B1141" t="s">
        <v>307</v>
      </c>
      <c r="C1141" t="s">
        <v>371</v>
      </c>
      <c r="D1141">
        <v>36474180</v>
      </c>
      <c r="E1141" t="s">
        <v>266</v>
      </c>
      <c r="F1141" t="s">
        <v>1</v>
      </c>
      <c r="G1141" t="s">
        <v>69</v>
      </c>
      <c r="H1141" s="1">
        <v>44917</v>
      </c>
      <c r="I1141" s="1">
        <v>44917</v>
      </c>
      <c r="J1141" t="s">
        <v>150</v>
      </c>
      <c r="N1141" t="s">
        <v>151</v>
      </c>
      <c r="O1141" t="s">
        <v>17</v>
      </c>
      <c r="P1141" t="s">
        <v>152</v>
      </c>
      <c r="Q1141" t="s">
        <v>153</v>
      </c>
      <c r="R1141" t="s">
        <v>67</v>
      </c>
      <c r="S1141">
        <v>325420</v>
      </c>
      <c r="T1141" t="s">
        <v>306</v>
      </c>
      <c r="U1141" s="56" t="str">
        <f>IFERROR(VLOOKUP(H1141,'FIN CAL LOOKUP'!A:J,7,1),"")</f>
        <v>DEC, FY23</v>
      </c>
      <c r="V1141" s="56" t="str">
        <f>IFERROR(VLOOKUP(I1141,'FIN CAL LOOKUP'!B:K,9,1),"")</f>
        <v>Q2, FY23</v>
      </c>
      <c r="W1141" s="56" t="str">
        <f>IFERROR(VLOOKUP(S1141,'Active Employees '!B:R,17,0),"NA")</f>
        <v>eCommerce &amp; Omni Channel</v>
      </c>
    </row>
    <row r="1142" spans="1:23" x14ac:dyDescent="0.25">
      <c r="A1142" t="s">
        <v>1197</v>
      </c>
      <c r="B1142" t="s">
        <v>1198</v>
      </c>
      <c r="C1142" t="s">
        <v>371</v>
      </c>
      <c r="D1142">
        <v>36474180</v>
      </c>
      <c r="E1142" t="s">
        <v>266</v>
      </c>
      <c r="F1142" t="s">
        <v>1</v>
      </c>
      <c r="G1142" t="s">
        <v>69</v>
      </c>
      <c r="H1142" s="1">
        <v>45176</v>
      </c>
      <c r="I1142" s="1">
        <v>45176</v>
      </c>
      <c r="J1142" t="s">
        <v>249</v>
      </c>
      <c r="N1142" t="s">
        <v>250</v>
      </c>
      <c r="O1142" t="s">
        <v>16</v>
      </c>
      <c r="Q1142" t="s">
        <v>277</v>
      </c>
      <c r="R1142" t="s">
        <v>67</v>
      </c>
      <c r="S1142">
        <v>323623</v>
      </c>
      <c r="T1142" t="s">
        <v>1199</v>
      </c>
      <c r="U1142" s="56" t="str">
        <f>IFERROR(VLOOKUP(H1142,'FIN CAL LOOKUP'!A:J,7,1),"")</f>
        <v>SEP, FY24</v>
      </c>
      <c r="V1142" s="56" t="str">
        <f>IFERROR(VLOOKUP(I1142,'FIN CAL LOOKUP'!B:K,9,1),"")</f>
        <v>Q1, FY24</v>
      </c>
      <c r="W1142" s="56" t="str">
        <f>IFERROR(VLOOKUP(S1142,'Active Employees '!B:R,17,0),"NA")</f>
        <v>Human Resources</v>
      </c>
    </row>
    <row r="1143" spans="1:23" x14ac:dyDescent="0.25">
      <c r="A1143" t="s">
        <v>147</v>
      </c>
      <c r="B1143" t="s">
        <v>148</v>
      </c>
      <c r="C1143" t="s">
        <v>371</v>
      </c>
      <c r="D1143">
        <v>36474180</v>
      </c>
      <c r="E1143" t="s">
        <v>266</v>
      </c>
      <c r="F1143" t="s">
        <v>1</v>
      </c>
      <c r="G1143" t="s">
        <v>69</v>
      </c>
      <c r="H1143" s="1">
        <v>45069</v>
      </c>
      <c r="I1143" s="1">
        <v>45069</v>
      </c>
      <c r="J1143" t="s">
        <v>150</v>
      </c>
      <c r="N1143" t="s">
        <v>151</v>
      </c>
      <c r="O1143" t="s">
        <v>17</v>
      </c>
      <c r="P1143" t="s">
        <v>152</v>
      </c>
      <c r="Q1143" t="s">
        <v>153</v>
      </c>
      <c r="R1143" t="s">
        <v>67</v>
      </c>
      <c r="S1143">
        <v>312878</v>
      </c>
      <c r="T1143" t="s">
        <v>147</v>
      </c>
      <c r="U1143" s="56" t="str">
        <f>IFERROR(VLOOKUP(H1143,'FIN CAL LOOKUP'!A:J,7,1),"")</f>
        <v>MAY, FY23</v>
      </c>
      <c r="V1143" s="56" t="str">
        <f>IFERROR(VLOOKUP(I1143,'FIN CAL LOOKUP'!B:K,9,1),"")</f>
        <v>Q4, FY23</v>
      </c>
      <c r="W1143" s="56" t="str">
        <f>IFERROR(VLOOKUP(S1143,'Active Employees '!B:R,17,0),"NA")</f>
        <v>eCommerce &amp; Omni Channel</v>
      </c>
    </row>
    <row r="1144" spans="1:23" x14ac:dyDescent="0.25">
      <c r="A1144" t="s">
        <v>1364</v>
      </c>
      <c r="B1144" t="s">
        <v>1365</v>
      </c>
      <c r="C1144" t="s">
        <v>371</v>
      </c>
      <c r="D1144">
        <v>36474180</v>
      </c>
      <c r="E1144" t="s">
        <v>266</v>
      </c>
      <c r="F1144" t="s">
        <v>1</v>
      </c>
      <c r="G1144" t="s">
        <v>69</v>
      </c>
      <c r="H1144" s="1">
        <v>45220</v>
      </c>
      <c r="I1144" s="1">
        <v>45220</v>
      </c>
      <c r="J1144" t="s">
        <v>940</v>
      </c>
      <c r="N1144" t="s">
        <v>1366</v>
      </c>
      <c r="O1144" t="s">
        <v>18</v>
      </c>
      <c r="P1144" t="s">
        <v>468</v>
      </c>
      <c r="Q1144" t="s">
        <v>1367</v>
      </c>
      <c r="R1144" t="s">
        <v>67</v>
      </c>
      <c r="S1144">
        <v>329850</v>
      </c>
      <c r="T1144" t="s">
        <v>1368</v>
      </c>
      <c r="U1144" s="56" t="str">
        <f>IFERROR(VLOOKUP(H1144,'FIN CAL LOOKUP'!A:J,7,1),"")</f>
        <v>OCT, FY24</v>
      </c>
      <c r="V1144" s="56" t="str">
        <f>IFERROR(VLOOKUP(I1144,'FIN CAL LOOKUP'!B:K,9,1),"")</f>
        <v>Q2, FY24</v>
      </c>
      <c r="W1144" s="56" t="str">
        <f>IFERROR(VLOOKUP(S1144,'Active Employees '!B:R,17,0),"NA")</f>
        <v>Marketing</v>
      </c>
    </row>
    <row r="1145" spans="1:23" x14ac:dyDescent="0.25">
      <c r="A1145" t="s">
        <v>275</v>
      </c>
      <c r="B1145" t="s">
        <v>276</v>
      </c>
      <c r="C1145" t="s">
        <v>371</v>
      </c>
      <c r="D1145">
        <v>36474180</v>
      </c>
      <c r="E1145" t="s">
        <v>266</v>
      </c>
      <c r="F1145" t="s">
        <v>1</v>
      </c>
      <c r="G1145" t="s">
        <v>69</v>
      </c>
      <c r="H1145" s="1">
        <v>45476</v>
      </c>
      <c r="I1145" s="1">
        <v>45476</v>
      </c>
      <c r="J1145" t="s">
        <v>249</v>
      </c>
      <c r="N1145" t="s">
        <v>250</v>
      </c>
      <c r="O1145" t="s">
        <v>16</v>
      </c>
      <c r="Q1145" t="s">
        <v>277</v>
      </c>
      <c r="R1145" t="s">
        <v>67</v>
      </c>
      <c r="S1145">
        <v>328927</v>
      </c>
      <c r="T1145" t="s">
        <v>278</v>
      </c>
      <c r="U1145" s="56" t="str">
        <f>IFERROR(VLOOKUP(H1145,'FIN CAL LOOKUP'!A:J,7,1),"")</f>
        <v>JUL, FY25</v>
      </c>
      <c r="V1145" s="56" t="str">
        <f>IFERROR(VLOOKUP(I1145,'FIN CAL LOOKUP'!B:K,9,1),"")</f>
        <v>Q4, FY24</v>
      </c>
      <c r="W1145" s="56" t="str">
        <f>IFERROR(VLOOKUP(S1145,'Active Employees '!B:R,17,0),"NA")</f>
        <v>Human Resources</v>
      </c>
    </row>
    <row r="1146" spans="1:23" x14ac:dyDescent="0.25">
      <c r="A1146" t="s">
        <v>1353</v>
      </c>
      <c r="B1146" t="s">
        <v>1354</v>
      </c>
      <c r="C1146" t="s">
        <v>371</v>
      </c>
      <c r="D1146">
        <v>36474180</v>
      </c>
      <c r="E1146" t="s">
        <v>266</v>
      </c>
      <c r="F1146" t="s">
        <v>1</v>
      </c>
      <c r="G1146" t="s">
        <v>69</v>
      </c>
      <c r="H1146" s="1">
        <v>45174</v>
      </c>
      <c r="I1146" s="1">
        <v>45174</v>
      </c>
      <c r="J1146" t="s">
        <v>249</v>
      </c>
      <c r="N1146" t="s">
        <v>1191</v>
      </c>
      <c r="O1146" t="s">
        <v>16</v>
      </c>
      <c r="Q1146" t="s">
        <v>277</v>
      </c>
      <c r="R1146" t="s">
        <v>67</v>
      </c>
      <c r="S1146">
        <v>320135</v>
      </c>
      <c r="T1146" t="s">
        <v>1353</v>
      </c>
      <c r="U1146" s="56" t="str">
        <f>IFERROR(VLOOKUP(H1146,'FIN CAL LOOKUP'!A:J,7,1),"")</f>
        <v>SEP, FY24</v>
      </c>
      <c r="V1146" s="56" t="str">
        <f>IFERROR(VLOOKUP(I1146,'FIN CAL LOOKUP'!B:K,9,1),"")</f>
        <v>Q1, FY24</v>
      </c>
      <c r="W1146" s="56" t="str">
        <f>IFERROR(VLOOKUP(S1146,'Active Employees '!B:R,17,0),"NA")</f>
        <v>Human Resources</v>
      </c>
    </row>
    <row r="1147" spans="1:23" x14ac:dyDescent="0.25">
      <c r="A1147" t="s">
        <v>595</v>
      </c>
      <c r="B1147" t="s">
        <v>596</v>
      </c>
      <c r="C1147" t="s">
        <v>371</v>
      </c>
      <c r="D1147">
        <v>36474180</v>
      </c>
      <c r="E1147" t="s">
        <v>266</v>
      </c>
      <c r="F1147" t="s">
        <v>1</v>
      </c>
      <c r="G1147" t="s">
        <v>69</v>
      </c>
      <c r="H1147" s="1">
        <v>44903</v>
      </c>
      <c r="I1147" s="1">
        <v>44903</v>
      </c>
      <c r="J1147" t="s">
        <v>141</v>
      </c>
      <c r="N1147" t="s">
        <v>597</v>
      </c>
      <c r="O1147" t="s">
        <v>17</v>
      </c>
      <c r="P1147" t="s">
        <v>143</v>
      </c>
      <c r="Q1147" t="s">
        <v>144</v>
      </c>
      <c r="R1147" t="s">
        <v>67</v>
      </c>
      <c r="S1147">
        <v>312588</v>
      </c>
      <c r="T1147" t="s">
        <v>598</v>
      </c>
      <c r="U1147" s="56" t="str">
        <f>IFERROR(VLOOKUP(H1147,'FIN CAL LOOKUP'!A:J,7,1),"")</f>
        <v>DEC, FY23</v>
      </c>
      <c r="V1147" s="56" t="str">
        <f>IFERROR(VLOOKUP(I1147,'FIN CAL LOOKUP'!B:K,9,1),"")</f>
        <v>Q2, FY23</v>
      </c>
      <c r="W1147" s="56" t="str">
        <f>IFERROR(VLOOKUP(S1147,'Active Employees '!B:R,17,0),"NA")</f>
        <v>IT</v>
      </c>
    </row>
    <row r="1148" spans="1:23" x14ac:dyDescent="0.25">
      <c r="A1148" t="s">
        <v>983</v>
      </c>
      <c r="B1148" t="s">
        <v>984</v>
      </c>
      <c r="C1148" t="s">
        <v>371</v>
      </c>
      <c r="D1148">
        <v>36474180</v>
      </c>
      <c r="E1148" t="s">
        <v>266</v>
      </c>
      <c r="F1148" t="s">
        <v>1</v>
      </c>
      <c r="G1148" t="s">
        <v>69</v>
      </c>
      <c r="H1148" s="1">
        <v>45700</v>
      </c>
      <c r="I1148" s="1">
        <v>45700</v>
      </c>
      <c r="J1148" t="s">
        <v>141</v>
      </c>
      <c r="N1148" t="s">
        <v>151</v>
      </c>
      <c r="O1148" t="s">
        <v>17</v>
      </c>
      <c r="P1148" t="s">
        <v>143</v>
      </c>
      <c r="Q1148" t="s">
        <v>144</v>
      </c>
      <c r="R1148" t="s">
        <v>67</v>
      </c>
      <c r="S1148">
        <v>301137</v>
      </c>
      <c r="T1148" t="s">
        <v>985</v>
      </c>
      <c r="U1148" s="56" t="str">
        <f>IFERROR(VLOOKUP(H1148,'FIN CAL LOOKUP'!A:J,7,1),"")</f>
        <v>FEB, FY25</v>
      </c>
      <c r="V1148" s="56" t="str">
        <f>IFERROR(VLOOKUP(I1148,'FIN CAL LOOKUP'!B:K,9,1),"")</f>
        <v>Q3, FY25</v>
      </c>
      <c r="W1148" s="56" t="str">
        <f>IFERROR(VLOOKUP(S1148,'Active Employees '!B:R,17,0),"NA")</f>
        <v>IT</v>
      </c>
    </row>
    <row r="1149" spans="1:23" x14ac:dyDescent="0.25">
      <c r="A1149" t="s">
        <v>635</v>
      </c>
      <c r="B1149" t="s">
        <v>636</v>
      </c>
      <c r="C1149" t="s">
        <v>371</v>
      </c>
      <c r="D1149">
        <v>36474180</v>
      </c>
      <c r="E1149" t="s">
        <v>266</v>
      </c>
      <c r="F1149" t="s">
        <v>1</v>
      </c>
      <c r="G1149" t="s">
        <v>69</v>
      </c>
      <c r="H1149" s="1">
        <v>45442</v>
      </c>
      <c r="I1149" s="1">
        <v>45442</v>
      </c>
      <c r="J1149" t="s">
        <v>628</v>
      </c>
      <c r="N1149" t="s">
        <v>637</v>
      </c>
      <c r="O1149" t="s">
        <v>18</v>
      </c>
      <c r="P1149" t="s">
        <v>103</v>
      </c>
      <c r="Q1149" t="s">
        <v>638</v>
      </c>
      <c r="R1149" t="s">
        <v>67</v>
      </c>
      <c r="S1149">
        <v>324195</v>
      </c>
      <c r="T1149" t="s">
        <v>635</v>
      </c>
      <c r="U1149" s="56" t="str">
        <f>IFERROR(VLOOKUP(H1149,'FIN CAL LOOKUP'!A:J,7,1),"")</f>
        <v>JUN, FY24</v>
      </c>
      <c r="V1149" s="56" t="str">
        <f>IFERROR(VLOOKUP(I1149,'FIN CAL LOOKUP'!B:K,9,1),"")</f>
        <v>Q4, FY24</v>
      </c>
      <c r="W1149" s="56" t="str">
        <f>IFERROR(VLOOKUP(S1149,'Active Employees '!B:R,17,0),"NA")</f>
        <v>eCommerce &amp; Omni Channel</v>
      </c>
    </row>
    <row r="1150" spans="1:23" x14ac:dyDescent="0.25">
      <c r="A1150" t="s">
        <v>424</v>
      </c>
      <c r="B1150" t="s">
        <v>425</v>
      </c>
      <c r="C1150" t="s">
        <v>371</v>
      </c>
      <c r="D1150">
        <v>36474180</v>
      </c>
      <c r="E1150" t="s">
        <v>266</v>
      </c>
      <c r="F1150" t="s">
        <v>1</v>
      </c>
      <c r="G1150" t="s">
        <v>69</v>
      </c>
      <c r="H1150" s="1">
        <v>45173</v>
      </c>
      <c r="I1150" s="1">
        <v>45173</v>
      </c>
      <c r="J1150" t="s">
        <v>209</v>
      </c>
      <c r="N1150" t="s">
        <v>426</v>
      </c>
      <c r="O1150" t="s">
        <v>17</v>
      </c>
      <c r="P1150" t="s">
        <v>427</v>
      </c>
      <c r="Q1150" t="s">
        <v>428</v>
      </c>
      <c r="R1150" t="s">
        <v>67</v>
      </c>
      <c r="S1150">
        <v>312259</v>
      </c>
      <c r="T1150" t="s">
        <v>424</v>
      </c>
      <c r="U1150" s="56" t="str">
        <f>IFERROR(VLOOKUP(H1150,'FIN CAL LOOKUP'!A:J,7,1),"")</f>
        <v>SEP, FY24</v>
      </c>
      <c r="V1150" s="56" t="str">
        <f>IFERROR(VLOOKUP(I1150,'FIN CAL LOOKUP'!B:K,9,1),"")</f>
        <v>Q1, FY24</v>
      </c>
      <c r="W1150" s="56" t="str">
        <f>IFERROR(VLOOKUP(S1150,'Active Employees '!B:R,17,0),"NA")</f>
        <v>IT</v>
      </c>
    </row>
    <row r="1151" spans="1:23" x14ac:dyDescent="0.25">
      <c r="A1151" t="s">
        <v>1192</v>
      </c>
      <c r="B1151" t="s">
        <v>1193</v>
      </c>
      <c r="C1151" t="s">
        <v>371</v>
      </c>
      <c r="D1151">
        <v>36474180</v>
      </c>
      <c r="E1151" t="s">
        <v>266</v>
      </c>
      <c r="F1151" t="s">
        <v>1</v>
      </c>
      <c r="G1151" t="s">
        <v>69</v>
      </c>
      <c r="H1151" s="1">
        <v>45175</v>
      </c>
      <c r="I1151" s="1">
        <v>45175</v>
      </c>
      <c r="J1151" t="s">
        <v>249</v>
      </c>
      <c r="N1151" t="s">
        <v>250</v>
      </c>
      <c r="O1151" t="s">
        <v>16</v>
      </c>
      <c r="Q1151" t="s">
        <v>277</v>
      </c>
      <c r="R1151" t="s">
        <v>67</v>
      </c>
      <c r="S1151">
        <v>229474</v>
      </c>
      <c r="T1151" t="s">
        <v>1192</v>
      </c>
      <c r="U1151" s="56" t="str">
        <f>IFERROR(VLOOKUP(H1151,'FIN CAL LOOKUP'!A:J,7,1),"")</f>
        <v>SEP, FY24</v>
      </c>
      <c r="V1151" s="56" t="str">
        <f>IFERROR(VLOOKUP(I1151,'FIN CAL LOOKUP'!B:K,9,1),"")</f>
        <v>Q1, FY24</v>
      </c>
      <c r="W1151" s="56" t="str">
        <f>IFERROR(VLOOKUP(S1151,'Active Employees '!B:R,17,0),"NA")</f>
        <v>Human Resources</v>
      </c>
    </row>
    <row r="1152" spans="1:23" x14ac:dyDescent="0.25">
      <c r="A1152" t="s">
        <v>15420</v>
      </c>
      <c r="B1152" t="s">
        <v>1468</v>
      </c>
      <c r="C1152" t="s">
        <v>371</v>
      </c>
      <c r="D1152">
        <v>36474180</v>
      </c>
      <c r="E1152" t="s">
        <v>266</v>
      </c>
      <c r="F1152" t="s">
        <v>1</v>
      </c>
      <c r="G1152" t="s">
        <v>69</v>
      </c>
      <c r="H1152" s="1">
        <v>45182</v>
      </c>
      <c r="I1152" s="1">
        <v>45182</v>
      </c>
      <c r="J1152" t="s">
        <v>70</v>
      </c>
      <c r="N1152" t="s">
        <v>71</v>
      </c>
      <c r="O1152" t="s">
        <v>16</v>
      </c>
      <c r="Q1152" t="s">
        <v>72</v>
      </c>
      <c r="R1152" t="s">
        <v>67</v>
      </c>
      <c r="S1152">
        <v>313819</v>
      </c>
      <c r="T1152" t="s">
        <v>15420</v>
      </c>
      <c r="U1152" s="56" t="str">
        <f>IFERROR(VLOOKUP(H1152,'FIN CAL LOOKUP'!A:J,7,1),"")</f>
        <v>SEP, FY24</v>
      </c>
      <c r="V1152" s="56" t="str">
        <f>IFERROR(VLOOKUP(I1152,'FIN CAL LOOKUP'!B:K,9,1),"")</f>
        <v>Q1, FY24</v>
      </c>
      <c r="W1152" s="56" t="str">
        <f>IFERROR(VLOOKUP(S1152,'Active Employees '!B:R,17,0),"NA")</f>
        <v>Human Resources</v>
      </c>
    </row>
    <row r="1153" spans="1:23" x14ac:dyDescent="0.25">
      <c r="A1153" t="s">
        <v>1189</v>
      </c>
      <c r="B1153" t="s">
        <v>1190</v>
      </c>
      <c r="C1153" t="s">
        <v>371</v>
      </c>
      <c r="D1153">
        <v>36474180</v>
      </c>
      <c r="E1153" t="s">
        <v>266</v>
      </c>
      <c r="F1153" t="s">
        <v>1</v>
      </c>
      <c r="G1153" t="s">
        <v>69</v>
      </c>
      <c r="H1153" s="1">
        <v>45174</v>
      </c>
      <c r="I1153" s="1">
        <v>45174</v>
      </c>
      <c r="J1153" t="s">
        <v>249</v>
      </c>
      <c r="N1153" t="s">
        <v>1191</v>
      </c>
      <c r="O1153" t="s">
        <v>16</v>
      </c>
      <c r="Q1153" t="s">
        <v>277</v>
      </c>
      <c r="R1153" t="s">
        <v>67</v>
      </c>
      <c r="S1153">
        <v>321483</v>
      </c>
      <c r="T1153" t="s">
        <v>1189</v>
      </c>
      <c r="U1153" s="56" t="str">
        <f>IFERROR(VLOOKUP(H1153,'FIN CAL LOOKUP'!A:J,7,1),"")</f>
        <v>SEP, FY24</v>
      </c>
      <c r="V1153" s="56" t="str">
        <f>IFERROR(VLOOKUP(I1153,'FIN CAL LOOKUP'!B:K,9,1),"")</f>
        <v>Q1, FY24</v>
      </c>
      <c r="W1153" s="56" t="str">
        <f>IFERROR(VLOOKUP(S1153,'Active Employees '!B:R,17,0),"NA")</f>
        <v>Human Resources</v>
      </c>
    </row>
    <row r="1154" spans="1:23" x14ac:dyDescent="0.25">
      <c r="A1154" t="s">
        <v>1457</v>
      </c>
      <c r="B1154" t="s">
        <v>1458</v>
      </c>
      <c r="C1154" t="s">
        <v>371</v>
      </c>
      <c r="D1154">
        <v>36474180</v>
      </c>
      <c r="E1154" t="s">
        <v>266</v>
      </c>
      <c r="F1154" t="s">
        <v>1</v>
      </c>
      <c r="G1154" t="s">
        <v>69</v>
      </c>
      <c r="H1154" s="1">
        <v>45797</v>
      </c>
      <c r="I1154" s="1">
        <v>45797</v>
      </c>
      <c r="J1154" t="s">
        <v>1459</v>
      </c>
      <c r="N1154" t="s">
        <v>1366</v>
      </c>
      <c r="O1154" t="s">
        <v>18</v>
      </c>
      <c r="P1154" t="s">
        <v>468</v>
      </c>
      <c r="Q1154" t="s">
        <v>1367</v>
      </c>
      <c r="R1154"/>
      <c r="S1154">
        <v>339503</v>
      </c>
      <c r="T1154" t="s">
        <v>1460</v>
      </c>
      <c r="U1154" s="56" t="str">
        <f>IFERROR(VLOOKUP(H1154,'FIN CAL LOOKUP'!A:J,7,1),"")</f>
        <v>MAY, FY25</v>
      </c>
      <c r="V1154" s="56" t="str">
        <f>IFERROR(VLOOKUP(I1154,'FIN CAL LOOKUP'!B:K,9,1),"")</f>
        <v>Q4, FY25</v>
      </c>
      <c r="W1154" s="56" t="str">
        <f>IFERROR(VLOOKUP(S1154,'Active Employees '!B:R,17,0),"NA")</f>
        <v>Marketing</v>
      </c>
    </row>
    <row r="1155" spans="1:23" x14ac:dyDescent="0.25">
      <c r="A1155" t="s">
        <v>1287</v>
      </c>
      <c r="B1155" t="s">
        <v>1288</v>
      </c>
      <c r="C1155" t="s">
        <v>371</v>
      </c>
      <c r="D1155">
        <v>36474180</v>
      </c>
      <c r="E1155" t="s">
        <v>266</v>
      </c>
      <c r="F1155" t="s">
        <v>1</v>
      </c>
      <c r="G1155" t="s">
        <v>69</v>
      </c>
      <c r="H1155" s="1">
        <v>45475</v>
      </c>
      <c r="I1155" s="1">
        <v>45475</v>
      </c>
      <c r="J1155" t="s">
        <v>249</v>
      </c>
      <c r="N1155" t="s">
        <v>250</v>
      </c>
      <c r="O1155" t="s">
        <v>16</v>
      </c>
      <c r="Q1155" t="s">
        <v>277</v>
      </c>
      <c r="R1155" t="s">
        <v>67</v>
      </c>
      <c r="S1155">
        <v>328014</v>
      </c>
      <c r="T1155" t="s">
        <v>1287</v>
      </c>
      <c r="U1155" s="56" t="str">
        <f>IFERROR(VLOOKUP(H1155,'FIN CAL LOOKUP'!A:J,7,1),"")</f>
        <v>JUL, FY25</v>
      </c>
      <c r="V1155" s="56" t="str">
        <f>IFERROR(VLOOKUP(I1155,'FIN CAL LOOKUP'!B:K,9,1),"")</f>
        <v>Q4, FY24</v>
      </c>
      <c r="W1155" s="56" t="str">
        <f>IFERROR(VLOOKUP(S1155,'Active Employees '!B:R,17,0),"NA")</f>
        <v>Human Resources</v>
      </c>
    </row>
    <row r="1156" spans="1:23" x14ac:dyDescent="0.25">
      <c r="A1156" t="s">
        <v>206</v>
      </c>
      <c r="B1156" t="s">
        <v>207</v>
      </c>
      <c r="C1156" t="s">
        <v>371</v>
      </c>
      <c r="D1156">
        <v>36474180</v>
      </c>
      <c r="E1156" t="s">
        <v>266</v>
      </c>
      <c r="F1156" t="s">
        <v>1</v>
      </c>
      <c r="G1156" t="s">
        <v>69</v>
      </c>
      <c r="H1156" s="1">
        <v>44953</v>
      </c>
      <c r="I1156" s="1">
        <v>44953</v>
      </c>
      <c r="J1156" t="s">
        <v>209</v>
      </c>
      <c r="N1156" t="s">
        <v>210</v>
      </c>
      <c r="O1156" t="s">
        <v>17</v>
      </c>
      <c r="P1156" t="s">
        <v>211</v>
      </c>
      <c r="Q1156" t="s">
        <v>212</v>
      </c>
      <c r="R1156" t="s">
        <v>67</v>
      </c>
      <c r="S1156">
        <v>327036</v>
      </c>
      <c r="T1156" t="s">
        <v>206</v>
      </c>
      <c r="U1156" s="56" t="str">
        <f>IFERROR(VLOOKUP(H1156,'FIN CAL LOOKUP'!A:J,7,1),"")</f>
        <v>FEB, FY23</v>
      </c>
      <c r="V1156" s="56" t="str">
        <f>IFERROR(VLOOKUP(I1156,'FIN CAL LOOKUP'!B:K,9,1),"")</f>
        <v>Q3, FY23</v>
      </c>
      <c r="W1156" s="56" t="str">
        <f>IFERROR(VLOOKUP(S1156,'Active Employees '!B:R,17,0),"NA")</f>
        <v>IT</v>
      </c>
    </row>
    <row r="1157" spans="1:23" x14ac:dyDescent="0.25">
      <c r="A1157" t="s">
        <v>1173</v>
      </c>
      <c r="B1157" t="s">
        <v>1174</v>
      </c>
      <c r="C1157" t="s">
        <v>371</v>
      </c>
      <c r="D1157">
        <v>36474180</v>
      </c>
      <c r="E1157" t="s">
        <v>266</v>
      </c>
      <c r="F1157" t="s">
        <v>1</v>
      </c>
      <c r="G1157" t="s">
        <v>69</v>
      </c>
      <c r="H1157" s="1">
        <v>45702</v>
      </c>
      <c r="I1157" s="1">
        <v>45702</v>
      </c>
      <c r="J1157" t="s">
        <v>1175</v>
      </c>
      <c r="N1157" t="s">
        <v>558</v>
      </c>
      <c r="O1157" t="s">
        <v>13</v>
      </c>
      <c r="P1157" t="s">
        <v>559</v>
      </c>
      <c r="Q1157" t="s">
        <v>624</v>
      </c>
      <c r="R1157" t="s">
        <v>67</v>
      </c>
      <c r="S1157">
        <v>338549</v>
      </c>
      <c r="T1157" t="s">
        <v>1173</v>
      </c>
      <c r="U1157" s="56" t="str">
        <f>IFERROR(VLOOKUP(H1157,'FIN CAL LOOKUP'!A:J,7,1),"")</f>
        <v>FEB, FY25</v>
      </c>
      <c r="V1157" s="56" t="str">
        <f>IFERROR(VLOOKUP(I1157,'FIN CAL LOOKUP'!B:K,9,1),"")</f>
        <v>Q3, FY25</v>
      </c>
      <c r="W1157" s="56" t="str">
        <f>IFERROR(VLOOKUP(S1157,'Active Employees '!B:R,17,0),"NA")</f>
        <v>eCommerce &amp; Omni Channel</v>
      </c>
    </row>
    <row r="1158" spans="1:23" x14ac:dyDescent="0.25">
      <c r="A1158" t="s">
        <v>435</v>
      </c>
      <c r="B1158" t="s">
        <v>436</v>
      </c>
      <c r="C1158" t="s">
        <v>371</v>
      </c>
      <c r="D1158">
        <v>36474180</v>
      </c>
      <c r="E1158" t="s">
        <v>266</v>
      </c>
      <c r="F1158" t="s">
        <v>1</v>
      </c>
      <c r="G1158" t="s">
        <v>69</v>
      </c>
      <c r="H1158" s="1">
        <v>45328</v>
      </c>
      <c r="I1158" s="1">
        <v>45328</v>
      </c>
      <c r="J1158" t="s">
        <v>70</v>
      </c>
      <c r="N1158" t="s">
        <v>238</v>
      </c>
      <c r="O1158" t="s">
        <v>16</v>
      </c>
      <c r="Q1158" t="s">
        <v>72</v>
      </c>
      <c r="R1158" s="5" t="s">
        <v>67</v>
      </c>
      <c r="S1158">
        <v>321424</v>
      </c>
      <c r="T1158" t="s">
        <v>435</v>
      </c>
      <c r="U1158" s="56" t="str">
        <f>IFERROR(VLOOKUP(H1158,'FIN CAL LOOKUP'!A:J,7,1),"")</f>
        <v>FEB, FY24</v>
      </c>
      <c r="V1158" s="56" t="str">
        <f>IFERROR(VLOOKUP(I1158,'FIN CAL LOOKUP'!B:K,9,1),"")</f>
        <v>Q3, FY24</v>
      </c>
      <c r="W1158" s="56" t="str">
        <f>IFERROR(VLOOKUP(S1158,'Active Employees '!B:R,17,0),"NA")</f>
        <v>Human Resources</v>
      </c>
    </row>
    <row r="1159" spans="1:23" x14ac:dyDescent="0.25">
      <c r="A1159" t="s">
        <v>475</v>
      </c>
      <c r="B1159" t="s">
        <v>476</v>
      </c>
      <c r="C1159" t="s">
        <v>371</v>
      </c>
      <c r="D1159">
        <v>36474180</v>
      </c>
      <c r="E1159" t="s">
        <v>266</v>
      </c>
      <c r="F1159" t="s">
        <v>1</v>
      </c>
      <c r="G1159" t="s">
        <v>69</v>
      </c>
      <c r="H1159" s="1">
        <v>45545</v>
      </c>
      <c r="I1159" s="1">
        <v>45545</v>
      </c>
      <c r="J1159" t="s">
        <v>249</v>
      </c>
      <c r="N1159" t="s">
        <v>250</v>
      </c>
      <c r="O1159" t="s">
        <v>16</v>
      </c>
      <c r="Q1159" t="s">
        <v>277</v>
      </c>
      <c r="R1159" t="s">
        <v>67</v>
      </c>
      <c r="S1159">
        <v>335473</v>
      </c>
      <c r="T1159" t="s">
        <v>475</v>
      </c>
      <c r="U1159" s="56" t="str">
        <f>IFERROR(VLOOKUP(H1159,'FIN CAL LOOKUP'!A:J,7,1),"")</f>
        <v>SEP, FY25</v>
      </c>
      <c r="V1159" s="56" t="str">
        <f>IFERROR(VLOOKUP(I1159,'FIN CAL LOOKUP'!B:K,9,1),"")</f>
        <v>Q1, FY25</v>
      </c>
      <c r="W1159" s="56" t="str">
        <f>IFERROR(VLOOKUP(S1159,'Active Employees '!B:R,17,0),"NA")</f>
        <v>Human Resources</v>
      </c>
    </row>
    <row r="1160" spans="1:23" x14ac:dyDescent="0.25">
      <c r="A1160" t="s">
        <v>591</v>
      </c>
      <c r="B1160" t="s">
        <v>592</v>
      </c>
      <c r="C1160" t="s">
        <v>371</v>
      </c>
      <c r="D1160">
        <v>36474180</v>
      </c>
      <c r="E1160" t="s">
        <v>266</v>
      </c>
      <c r="F1160" t="s">
        <v>1</v>
      </c>
      <c r="G1160" t="s">
        <v>69</v>
      </c>
      <c r="H1160" s="1">
        <v>44943</v>
      </c>
      <c r="I1160" s="1">
        <v>44943</v>
      </c>
      <c r="J1160" t="s">
        <v>593</v>
      </c>
      <c r="N1160" t="s">
        <v>87</v>
      </c>
      <c r="O1160" t="s">
        <v>12</v>
      </c>
      <c r="Q1160" t="s">
        <v>88</v>
      </c>
      <c r="R1160" t="s">
        <v>67</v>
      </c>
      <c r="S1160">
        <v>307816</v>
      </c>
      <c r="T1160" t="s">
        <v>594</v>
      </c>
      <c r="U1160" s="56" t="str">
        <f>IFERROR(VLOOKUP(H1160,'FIN CAL LOOKUP'!A:J,7,1),"")</f>
        <v>JAN, FY23</v>
      </c>
      <c r="V1160" s="56" t="str">
        <f>IFERROR(VLOOKUP(I1160,'FIN CAL LOOKUP'!B:K,9,1),"")</f>
        <v>Q3, FY23</v>
      </c>
      <c r="W1160" s="56" t="str">
        <f>IFERROR(VLOOKUP(S1160,'Active Employees '!B:R,17,0),"NA")</f>
        <v>Insights &amp; Analytics</v>
      </c>
    </row>
    <row r="1161" spans="1:23" x14ac:dyDescent="0.25">
      <c r="A1161" t="s">
        <v>122</v>
      </c>
      <c r="B1161" t="s">
        <v>123</v>
      </c>
      <c r="C1161" t="s">
        <v>371</v>
      </c>
      <c r="D1161">
        <v>36474180</v>
      </c>
      <c r="E1161" t="s">
        <v>266</v>
      </c>
      <c r="F1161" t="s">
        <v>1</v>
      </c>
      <c r="G1161" t="s">
        <v>69</v>
      </c>
      <c r="H1161" s="1">
        <v>45322</v>
      </c>
      <c r="I1161" s="1">
        <v>45322</v>
      </c>
      <c r="J1161" t="s">
        <v>64</v>
      </c>
      <c r="N1161" t="s">
        <v>124</v>
      </c>
      <c r="O1161" t="s">
        <v>16</v>
      </c>
      <c r="Q1161" t="s">
        <v>66</v>
      </c>
      <c r="R1161" s="5" t="s">
        <v>67</v>
      </c>
      <c r="S1161">
        <v>294486</v>
      </c>
      <c r="T1161" t="s">
        <v>122</v>
      </c>
      <c r="U1161" s="56" t="str">
        <f>IFERROR(VLOOKUP(H1161,'FIN CAL LOOKUP'!A:J,7,1),"")</f>
        <v>FEB, FY24</v>
      </c>
      <c r="V1161" s="56" t="str">
        <f>IFERROR(VLOOKUP(I1161,'FIN CAL LOOKUP'!B:K,9,1),"")</f>
        <v>Q3, FY24</v>
      </c>
      <c r="W1161" s="56" t="str">
        <f>IFERROR(VLOOKUP(S1161,'Active Employees '!B:R,17,0),"NA")</f>
        <v>Human Resources</v>
      </c>
    </row>
    <row r="1162" spans="1:23" x14ac:dyDescent="0.25">
      <c r="A1162" t="s">
        <v>240</v>
      </c>
      <c r="B1162" t="s">
        <v>241</v>
      </c>
      <c r="C1162" t="s">
        <v>371</v>
      </c>
      <c r="D1162">
        <v>36474180</v>
      </c>
      <c r="E1162" t="s">
        <v>266</v>
      </c>
      <c r="F1162" t="s">
        <v>1</v>
      </c>
      <c r="G1162" t="s">
        <v>69</v>
      </c>
      <c r="H1162" s="1">
        <v>45714</v>
      </c>
      <c r="I1162" s="1">
        <v>45714</v>
      </c>
      <c r="J1162" t="s">
        <v>64</v>
      </c>
      <c r="N1162" t="s">
        <v>242</v>
      </c>
      <c r="O1162" t="s">
        <v>16</v>
      </c>
      <c r="Q1162" t="s">
        <v>66</v>
      </c>
      <c r="R1162" t="s">
        <v>67</v>
      </c>
      <c r="S1162">
        <v>338041</v>
      </c>
      <c r="T1162" t="s">
        <v>240</v>
      </c>
      <c r="U1162" s="56" t="str">
        <f>IFERROR(VLOOKUP(H1162,'FIN CAL LOOKUP'!A:J,7,1),"")</f>
        <v>FEB, FY25</v>
      </c>
      <c r="V1162" s="56" t="str">
        <f>IFERROR(VLOOKUP(I1162,'FIN CAL LOOKUP'!B:K,9,1),"")</f>
        <v>Q3, FY25</v>
      </c>
      <c r="W1162" s="56" t="str">
        <f>IFERROR(VLOOKUP(S1162,'Active Employees '!B:R,17,0),"NA")</f>
        <v>Human Resources</v>
      </c>
    </row>
    <row r="1163" spans="1:23" x14ac:dyDescent="0.25">
      <c r="A1163" t="s">
        <v>907</v>
      </c>
      <c r="B1163" t="s">
        <v>908</v>
      </c>
      <c r="C1163" t="s">
        <v>371</v>
      </c>
      <c r="D1163">
        <v>36474180</v>
      </c>
      <c r="E1163" t="s">
        <v>266</v>
      </c>
      <c r="F1163" t="s">
        <v>1</v>
      </c>
      <c r="G1163" t="s">
        <v>69</v>
      </c>
      <c r="H1163" s="1">
        <v>45583</v>
      </c>
      <c r="I1163" s="1">
        <v>45583</v>
      </c>
      <c r="J1163" t="s">
        <v>249</v>
      </c>
      <c r="N1163" t="s">
        <v>250</v>
      </c>
      <c r="O1163" t="s">
        <v>16</v>
      </c>
      <c r="Q1163" t="s">
        <v>277</v>
      </c>
      <c r="R1163" t="s">
        <v>67</v>
      </c>
      <c r="S1163">
        <v>326463</v>
      </c>
      <c r="T1163" t="s">
        <v>909</v>
      </c>
      <c r="U1163" s="56" t="str">
        <f>IFERROR(VLOOKUP(H1163,'FIN CAL LOOKUP'!A:J,7,1),"")</f>
        <v>OCT, FY25</v>
      </c>
      <c r="V1163" s="56" t="str">
        <f>IFERROR(VLOOKUP(I1163,'FIN CAL LOOKUP'!B:K,9,1),"")</f>
        <v>Q2, FY25</v>
      </c>
      <c r="W1163" s="56" t="str">
        <f>IFERROR(VLOOKUP(S1163,'Active Employees '!B:R,17,0),"NA")</f>
        <v>Human Resources</v>
      </c>
    </row>
    <row r="1164" spans="1:23" x14ac:dyDescent="0.25">
      <c r="A1164" t="s">
        <v>261</v>
      </c>
      <c r="B1164" t="s">
        <v>262</v>
      </c>
      <c r="C1164" t="s">
        <v>371</v>
      </c>
      <c r="D1164">
        <v>36474180</v>
      </c>
      <c r="E1164" t="s">
        <v>266</v>
      </c>
      <c r="F1164" t="s">
        <v>1</v>
      </c>
      <c r="G1164" t="s">
        <v>69</v>
      </c>
      <c r="H1164" s="1">
        <v>45712</v>
      </c>
      <c r="I1164" s="1">
        <v>45716</v>
      </c>
      <c r="J1164" t="s">
        <v>263</v>
      </c>
      <c r="N1164" t="s">
        <v>264</v>
      </c>
      <c r="O1164" t="s">
        <v>12</v>
      </c>
      <c r="Q1164" t="s">
        <v>88</v>
      </c>
      <c r="R1164"/>
      <c r="S1164">
        <v>338616</v>
      </c>
      <c r="T1164" t="s">
        <v>261</v>
      </c>
      <c r="U1164" s="56" t="str">
        <f>IFERROR(VLOOKUP(H1164,'FIN CAL LOOKUP'!A:J,7,1),"")</f>
        <v>FEB, FY25</v>
      </c>
      <c r="V1164" s="56" t="str">
        <f>IFERROR(VLOOKUP(I1164,'FIN CAL LOOKUP'!B:K,9,1),"")</f>
        <v>Q3, FY25</v>
      </c>
      <c r="W1164" s="56" t="str">
        <f>IFERROR(VLOOKUP(S1164,'Active Employees '!B:R,17,0),"NA")</f>
        <v>Insights &amp; Analytics</v>
      </c>
    </row>
    <row r="1165" spans="1:23" x14ac:dyDescent="0.25">
      <c r="A1165" t="s">
        <v>1121</v>
      </c>
      <c r="B1165" t="s">
        <v>1122</v>
      </c>
      <c r="C1165" t="s">
        <v>371</v>
      </c>
      <c r="D1165">
        <v>36474180</v>
      </c>
      <c r="E1165" t="s">
        <v>266</v>
      </c>
      <c r="F1165" t="s">
        <v>1</v>
      </c>
      <c r="G1165" t="s">
        <v>69</v>
      </c>
      <c r="H1165" s="1">
        <v>45216</v>
      </c>
      <c r="I1165" s="1">
        <v>45216</v>
      </c>
      <c r="J1165" t="s">
        <v>439</v>
      </c>
      <c r="N1165" t="s">
        <v>151</v>
      </c>
      <c r="O1165" t="s">
        <v>17</v>
      </c>
      <c r="P1165" t="s">
        <v>152</v>
      </c>
      <c r="Q1165" t="s">
        <v>995</v>
      </c>
      <c r="R1165" t="s">
        <v>67</v>
      </c>
      <c r="S1165">
        <v>235135</v>
      </c>
      <c r="T1165" t="s">
        <v>1123</v>
      </c>
      <c r="U1165" s="56" t="str">
        <f>IFERROR(VLOOKUP(H1165,'FIN CAL LOOKUP'!A:J,7,1),"")</f>
        <v>OCT, FY24</v>
      </c>
      <c r="V1165" s="56" t="str">
        <f>IFERROR(VLOOKUP(I1165,'FIN CAL LOOKUP'!B:K,9,1),"")</f>
        <v>Q2, FY24</v>
      </c>
      <c r="W1165" s="56" t="str">
        <f>IFERROR(VLOOKUP(S1165,'Active Employees '!B:R,17,0),"NA")</f>
        <v>IT</v>
      </c>
    </row>
    <row r="1166" spans="1:23" x14ac:dyDescent="0.25">
      <c r="A1166" t="s">
        <v>925</v>
      </c>
      <c r="B1166" t="s">
        <v>926</v>
      </c>
      <c r="C1166" t="s">
        <v>371</v>
      </c>
      <c r="D1166">
        <v>36474180</v>
      </c>
      <c r="E1166" t="s">
        <v>266</v>
      </c>
      <c r="F1166" t="s">
        <v>1</v>
      </c>
      <c r="G1166" t="s">
        <v>69</v>
      </c>
      <c r="H1166" s="1">
        <v>45790</v>
      </c>
      <c r="I1166" s="1">
        <v>45790</v>
      </c>
      <c r="J1166" t="s">
        <v>927</v>
      </c>
      <c r="N1166" t="s">
        <v>643</v>
      </c>
      <c r="O1166" t="s">
        <v>13</v>
      </c>
      <c r="P1166" t="s">
        <v>644</v>
      </c>
      <c r="Q1166" t="s">
        <v>645</v>
      </c>
      <c r="R1166" t="s">
        <v>67</v>
      </c>
      <c r="S1166">
        <v>299399</v>
      </c>
      <c r="T1166" t="s">
        <v>925</v>
      </c>
      <c r="U1166" s="56" t="str">
        <f>IFERROR(VLOOKUP(H1166,'FIN CAL LOOKUP'!A:J,7,1),"")</f>
        <v>MAY, FY25</v>
      </c>
      <c r="V1166" s="56" t="str">
        <f>IFERROR(VLOOKUP(I1166,'FIN CAL LOOKUP'!B:K,9,1),"")</f>
        <v>Q4, FY25</v>
      </c>
      <c r="W1166" s="56" t="str">
        <f>IFERROR(VLOOKUP(S1166,'Active Employees '!B:R,17,0),"NA")</f>
        <v>eCommerce &amp; Omni Channel</v>
      </c>
    </row>
    <row r="1167" spans="1:23" x14ac:dyDescent="0.25">
      <c r="A1167" t="s">
        <v>894</v>
      </c>
      <c r="B1167" t="s">
        <v>895</v>
      </c>
      <c r="C1167" t="s">
        <v>371</v>
      </c>
      <c r="D1167">
        <v>36474180</v>
      </c>
      <c r="E1167" t="s">
        <v>266</v>
      </c>
      <c r="F1167" t="s">
        <v>1</v>
      </c>
      <c r="G1167" t="s">
        <v>69</v>
      </c>
      <c r="H1167" s="1">
        <v>45630</v>
      </c>
      <c r="I1167" s="1">
        <v>45630</v>
      </c>
      <c r="J1167" t="s">
        <v>896</v>
      </c>
      <c r="N1167" t="s">
        <v>897</v>
      </c>
      <c r="O1167" t="s">
        <v>18</v>
      </c>
      <c r="P1167" t="s">
        <v>103</v>
      </c>
      <c r="Q1167" t="s">
        <v>696</v>
      </c>
      <c r="R1167" t="s">
        <v>67</v>
      </c>
      <c r="S1167">
        <v>336927</v>
      </c>
      <c r="T1167" t="s">
        <v>638</v>
      </c>
      <c r="U1167" s="56" t="str">
        <f>IFERROR(VLOOKUP(H1167,'FIN CAL LOOKUP'!A:J,7,1),"")</f>
        <v>DEC, FY25</v>
      </c>
      <c r="V1167" s="56" t="str">
        <f>IFERROR(VLOOKUP(I1167,'FIN CAL LOOKUP'!B:K,9,1),"")</f>
        <v>Q2, FY25</v>
      </c>
      <c r="W1167" s="56" t="str">
        <f>IFERROR(VLOOKUP(S1167,'Active Employees '!B:R,17,0),"NA")</f>
        <v>eCommerce &amp; Omni Channel</v>
      </c>
    </row>
    <row r="1168" spans="1:23" x14ac:dyDescent="0.25">
      <c r="A1168" t="s">
        <v>1024</v>
      </c>
      <c r="B1168" t="s">
        <v>1025</v>
      </c>
      <c r="C1168" t="s">
        <v>371</v>
      </c>
      <c r="D1168">
        <v>36474180</v>
      </c>
      <c r="E1168" t="s">
        <v>266</v>
      </c>
      <c r="F1168" t="s">
        <v>1</v>
      </c>
      <c r="G1168" t="s">
        <v>69</v>
      </c>
      <c r="H1168" s="1">
        <v>45442</v>
      </c>
      <c r="I1168" s="1">
        <v>45442</v>
      </c>
      <c r="J1168" t="s">
        <v>628</v>
      </c>
      <c r="N1168" t="s">
        <v>1026</v>
      </c>
      <c r="O1168" t="s">
        <v>18</v>
      </c>
      <c r="P1168" t="s">
        <v>103</v>
      </c>
      <c r="Q1168" t="s">
        <v>1027</v>
      </c>
      <c r="R1168" t="s">
        <v>67</v>
      </c>
      <c r="S1168">
        <v>231954</v>
      </c>
      <c r="T1168" t="s">
        <v>1024</v>
      </c>
      <c r="U1168" s="56" t="str">
        <f>IFERROR(VLOOKUP(H1168,'FIN CAL LOOKUP'!A:J,7,1),"")</f>
        <v>JUN, FY24</v>
      </c>
      <c r="V1168" s="56" t="str">
        <f>IFERROR(VLOOKUP(I1168,'FIN CAL LOOKUP'!B:K,9,1),"")</f>
        <v>Q4, FY24</v>
      </c>
      <c r="W1168" s="56" t="str">
        <f>IFERROR(VLOOKUP(S1168,'Active Employees '!B:R,17,0),"NA")</f>
        <v>eCommerce &amp; Omni Channel</v>
      </c>
    </row>
    <row r="1169" spans="1:23" x14ac:dyDescent="0.25">
      <c r="A1169" t="s">
        <v>251</v>
      </c>
      <c r="B1169" t="s">
        <v>755</v>
      </c>
      <c r="C1169" t="s">
        <v>371</v>
      </c>
      <c r="D1169">
        <v>36474180</v>
      </c>
      <c r="E1169" t="s">
        <v>266</v>
      </c>
      <c r="F1169" t="s">
        <v>1</v>
      </c>
      <c r="G1169" t="s">
        <v>69</v>
      </c>
      <c r="H1169" s="1">
        <v>45181</v>
      </c>
      <c r="I1169" s="1">
        <v>45181</v>
      </c>
      <c r="J1169" t="s">
        <v>756</v>
      </c>
      <c r="N1169" t="s">
        <v>757</v>
      </c>
      <c r="O1169" t="s">
        <v>16</v>
      </c>
      <c r="Q1169" t="s">
        <v>377</v>
      </c>
      <c r="R1169" t="s">
        <v>67</v>
      </c>
      <c r="S1169">
        <v>314295</v>
      </c>
      <c r="T1169" t="s">
        <v>277</v>
      </c>
      <c r="U1169" s="56" t="str">
        <f>IFERROR(VLOOKUP(H1169,'FIN CAL LOOKUP'!A:J,7,1),"")</f>
        <v>SEP, FY24</v>
      </c>
      <c r="V1169" s="56" t="str">
        <f>IFERROR(VLOOKUP(I1169,'FIN CAL LOOKUP'!B:K,9,1),"")</f>
        <v>Q1, FY24</v>
      </c>
      <c r="W1169" s="56" t="str">
        <f>IFERROR(VLOOKUP(S1169,'Active Employees '!B:R,17,0),"NA")</f>
        <v>Human Resources</v>
      </c>
    </row>
    <row r="1170" spans="1:23" x14ac:dyDescent="0.25">
      <c r="A1170" t="s">
        <v>78</v>
      </c>
      <c r="B1170" t="s">
        <v>1061</v>
      </c>
      <c r="C1170" t="s">
        <v>371</v>
      </c>
      <c r="D1170">
        <v>36474180</v>
      </c>
      <c r="E1170" t="s">
        <v>266</v>
      </c>
      <c r="F1170" t="s">
        <v>1</v>
      </c>
      <c r="G1170" t="s">
        <v>69</v>
      </c>
      <c r="H1170" s="1">
        <v>44883</v>
      </c>
      <c r="I1170" s="1">
        <v>44949</v>
      </c>
      <c r="J1170" t="s">
        <v>1062</v>
      </c>
      <c r="N1170" t="s">
        <v>1063</v>
      </c>
      <c r="O1170" t="s">
        <v>16</v>
      </c>
      <c r="P1170" t="s">
        <v>77</v>
      </c>
      <c r="Q1170" t="s">
        <v>377</v>
      </c>
      <c r="R1170" t="s">
        <v>67</v>
      </c>
      <c r="S1170">
        <v>314473</v>
      </c>
      <c r="T1170" t="s">
        <v>78</v>
      </c>
      <c r="U1170" s="56" t="str">
        <f>IFERROR(VLOOKUP(H1170,'FIN CAL LOOKUP'!A:J,7,1),"")</f>
        <v>NOV, FY23</v>
      </c>
      <c r="V1170" s="56" t="str">
        <f>IFERROR(VLOOKUP(I1170,'FIN CAL LOOKUP'!B:K,9,1),"")</f>
        <v>Q3, FY23</v>
      </c>
      <c r="W1170" s="56" t="str">
        <f>IFERROR(VLOOKUP(S1170,'Active Employees '!B:R,17,0),"NA")</f>
        <v>Human Resources</v>
      </c>
    </row>
    <row r="1171" spans="1:23" x14ac:dyDescent="0.25">
      <c r="A1171" t="s">
        <v>734</v>
      </c>
      <c r="B1171" t="s">
        <v>735</v>
      </c>
      <c r="C1171" t="s">
        <v>371</v>
      </c>
      <c r="D1171">
        <v>36474180</v>
      </c>
      <c r="E1171" t="s">
        <v>266</v>
      </c>
      <c r="F1171" t="s">
        <v>1</v>
      </c>
      <c r="G1171" t="s">
        <v>69</v>
      </c>
      <c r="H1171" s="1">
        <v>45443</v>
      </c>
      <c r="I1171" s="1">
        <v>45443</v>
      </c>
      <c r="J1171" t="s">
        <v>628</v>
      </c>
      <c r="N1171" t="s">
        <v>736</v>
      </c>
      <c r="O1171" t="s">
        <v>18</v>
      </c>
      <c r="P1171" t="s">
        <v>103</v>
      </c>
      <c r="Q1171" t="s">
        <v>1027</v>
      </c>
      <c r="R1171" t="s">
        <v>67</v>
      </c>
      <c r="S1171">
        <v>321931</v>
      </c>
      <c r="T1171" t="s">
        <v>734</v>
      </c>
      <c r="U1171" s="56" t="str">
        <f>IFERROR(VLOOKUP(H1171,'FIN CAL LOOKUP'!A:J,7,1),"")</f>
        <v>JUN, FY24</v>
      </c>
      <c r="V1171" s="56" t="str">
        <f>IFERROR(VLOOKUP(I1171,'FIN CAL LOOKUP'!B:K,9,1),"")</f>
        <v>Q4, FY24</v>
      </c>
      <c r="W1171" s="56" t="str">
        <f>IFERROR(VLOOKUP(S1171,'Active Employees '!B:R,17,0),"NA")</f>
        <v>eCommerce &amp; Omni Channel</v>
      </c>
    </row>
    <row r="1172" spans="1:23" x14ac:dyDescent="0.25">
      <c r="A1172" t="s">
        <v>624</v>
      </c>
      <c r="B1172" t="s">
        <v>737</v>
      </c>
      <c r="C1172" t="s">
        <v>371</v>
      </c>
      <c r="D1172">
        <v>36474180</v>
      </c>
      <c r="E1172" t="s">
        <v>266</v>
      </c>
      <c r="F1172" t="s">
        <v>1</v>
      </c>
      <c r="G1172" t="s">
        <v>69</v>
      </c>
      <c r="H1172" s="1">
        <v>45441</v>
      </c>
      <c r="I1172" s="1">
        <v>45441</v>
      </c>
      <c r="J1172" t="s">
        <v>628</v>
      </c>
      <c r="N1172" t="s">
        <v>738</v>
      </c>
      <c r="O1172" t="s">
        <v>13</v>
      </c>
      <c r="P1172" t="s">
        <v>559</v>
      </c>
      <c r="Q1172" t="s">
        <v>630</v>
      </c>
      <c r="R1172" t="s">
        <v>67</v>
      </c>
      <c r="S1172">
        <v>215865</v>
      </c>
      <c r="T1172" t="s">
        <v>624</v>
      </c>
      <c r="U1172" s="56" t="str">
        <f>IFERROR(VLOOKUP(H1172,'FIN CAL LOOKUP'!A:J,7,1),"")</f>
        <v>JUN, FY24</v>
      </c>
      <c r="V1172" s="56" t="str">
        <f>IFERROR(VLOOKUP(I1172,'FIN CAL LOOKUP'!B:K,9,1),"")</f>
        <v>Q4, FY24</v>
      </c>
      <c r="W1172" s="56" t="str">
        <f>IFERROR(VLOOKUP(S1172,'Active Employees '!B:R,17,0),"NA")</f>
        <v>eCommerce &amp; Omni Channel</v>
      </c>
    </row>
    <row r="1173" spans="1:23" x14ac:dyDescent="0.25">
      <c r="A1173" t="s">
        <v>796</v>
      </c>
      <c r="B1173" t="s">
        <v>797</v>
      </c>
      <c r="C1173" t="s">
        <v>371</v>
      </c>
      <c r="D1173">
        <v>36474180</v>
      </c>
      <c r="E1173" t="s">
        <v>266</v>
      </c>
      <c r="F1173" t="s">
        <v>1</v>
      </c>
      <c r="G1173" t="s">
        <v>69</v>
      </c>
      <c r="H1173" s="1">
        <v>45456</v>
      </c>
      <c r="I1173" s="1">
        <v>45456</v>
      </c>
      <c r="J1173" t="s">
        <v>351</v>
      </c>
      <c r="N1173" t="s">
        <v>352</v>
      </c>
      <c r="O1173" t="s">
        <v>13</v>
      </c>
      <c r="P1173" t="s">
        <v>304</v>
      </c>
      <c r="Q1173" t="s">
        <v>305</v>
      </c>
      <c r="R1173" t="s">
        <v>67</v>
      </c>
      <c r="S1173">
        <v>225218</v>
      </c>
      <c r="T1173" t="s">
        <v>796</v>
      </c>
      <c r="U1173" s="56" t="str">
        <f>IFERROR(VLOOKUP(H1173,'FIN CAL LOOKUP'!A:J,7,1),"")</f>
        <v>JUN, FY24</v>
      </c>
      <c r="V1173" s="56" t="str">
        <f>IFERROR(VLOOKUP(I1173,'FIN CAL LOOKUP'!B:K,9,1),"")</f>
        <v>Q4, FY24</v>
      </c>
      <c r="W1173" s="56" t="str">
        <f>IFERROR(VLOOKUP(S1173,'Active Employees '!B:R,17,0),"NA")</f>
        <v>eCommerce &amp; Omni Channel</v>
      </c>
    </row>
    <row r="1174" spans="1:23" x14ac:dyDescent="0.25">
      <c r="A1174" t="s">
        <v>758</v>
      </c>
      <c r="B1174" t="s">
        <v>759</v>
      </c>
      <c r="C1174" t="s">
        <v>371</v>
      </c>
      <c r="D1174">
        <v>36474180</v>
      </c>
      <c r="E1174" t="s">
        <v>266</v>
      </c>
      <c r="F1174" t="s">
        <v>1</v>
      </c>
      <c r="G1174" t="s">
        <v>69</v>
      </c>
      <c r="H1174" s="1">
        <v>45639</v>
      </c>
      <c r="I1174" s="1">
        <v>45639</v>
      </c>
      <c r="J1174" t="s">
        <v>623</v>
      </c>
      <c r="N1174" t="s">
        <v>760</v>
      </c>
      <c r="O1174" t="s">
        <v>18</v>
      </c>
      <c r="P1174" t="s">
        <v>103</v>
      </c>
      <c r="Q1174" t="s">
        <v>104</v>
      </c>
      <c r="R1174" t="s">
        <v>67</v>
      </c>
      <c r="S1174">
        <v>321433</v>
      </c>
      <c r="T1174" t="s">
        <v>696</v>
      </c>
      <c r="U1174" s="56" t="str">
        <f>IFERROR(VLOOKUP(H1174,'FIN CAL LOOKUP'!A:J,7,1),"")</f>
        <v>DEC, FY25</v>
      </c>
      <c r="V1174" s="56" t="str">
        <f>IFERROR(VLOOKUP(I1174,'FIN CAL LOOKUP'!B:K,9,1),"")</f>
        <v>Q2, FY25</v>
      </c>
      <c r="W1174" s="56" t="str">
        <f>IFERROR(VLOOKUP(S1174,'Active Employees '!B:R,17,0),"NA")</f>
        <v>eCommerce &amp; Omni Channel</v>
      </c>
    </row>
    <row r="1175" spans="1:23" x14ac:dyDescent="0.25">
      <c r="A1175" t="s">
        <v>66</v>
      </c>
      <c r="B1175" t="s">
        <v>923</v>
      </c>
      <c r="C1175" t="s">
        <v>371</v>
      </c>
      <c r="D1175">
        <v>36474180</v>
      </c>
      <c r="E1175" t="s">
        <v>266</v>
      </c>
      <c r="F1175" t="s">
        <v>1</v>
      </c>
      <c r="G1175" t="s">
        <v>69</v>
      </c>
      <c r="H1175" s="1">
        <v>45175</v>
      </c>
      <c r="I1175" s="1">
        <v>45175</v>
      </c>
      <c r="J1175" t="s">
        <v>924</v>
      </c>
      <c r="N1175" t="s">
        <v>151</v>
      </c>
      <c r="O1175" t="s">
        <v>16</v>
      </c>
      <c r="Q1175" t="s">
        <v>377</v>
      </c>
      <c r="R1175" t="s">
        <v>67</v>
      </c>
      <c r="S1175">
        <v>239766</v>
      </c>
      <c r="T1175" t="s">
        <v>66</v>
      </c>
      <c r="U1175" s="56" t="str">
        <f>IFERROR(VLOOKUP(H1175,'FIN CAL LOOKUP'!A:J,7,1),"")</f>
        <v>SEP, FY24</v>
      </c>
      <c r="V1175" s="56" t="str">
        <f>IFERROR(VLOOKUP(I1175,'FIN CAL LOOKUP'!B:K,9,1),"")</f>
        <v>Q1, FY24</v>
      </c>
      <c r="W1175" s="56" t="str">
        <f>IFERROR(VLOOKUP(S1175,'Active Employees '!B:R,17,0),"NA")</f>
        <v>Human Resources</v>
      </c>
    </row>
    <row r="1176" spans="1:23" x14ac:dyDescent="0.25">
      <c r="A1176" t="s">
        <v>178</v>
      </c>
      <c r="B1176" t="s">
        <v>578</v>
      </c>
      <c r="C1176" t="s">
        <v>371</v>
      </c>
      <c r="D1176">
        <v>36474180</v>
      </c>
      <c r="E1176" t="s">
        <v>266</v>
      </c>
      <c r="F1176" t="s">
        <v>1</v>
      </c>
      <c r="G1176" t="s">
        <v>69</v>
      </c>
      <c r="H1176" s="1">
        <v>44984</v>
      </c>
      <c r="I1176" s="1">
        <v>44984</v>
      </c>
      <c r="J1176" t="s">
        <v>579</v>
      </c>
      <c r="N1176" t="s">
        <v>580</v>
      </c>
      <c r="O1176" t="s">
        <v>18</v>
      </c>
      <c r="P1176" t="s">
        <v>109</v>
      </c>
      <c r="Q1176" t="s">
        <v>395</v>
      </c>
      <c r="R1176" t="s">
        <v>581</v>
      </c>
      <c r="S1176">
        <v>240963</v>
      </c>
      <c r="T1176" t="s">
        <v>178</v>
      </c>
      <c r="U1176" s="56" t="str">
        <f>IFERROR(VLOOKUP(H1176,'FIN CAL LOOKUP'!A:J,7,1),"")</f>
        <v>MAR, FY23</v>
      </c>
      <c r="V1176" s="56" t="str">
        <f>IFERROR(VLOOKUP(I1176,'FIN CAL LOOKUP'!B:K,9,1),"")</f>
        <v>Q3, FY23</v>
      </c>
      <c r="W1176" s="56" t="str">
        <f>IFERROR(VLOOKUP(S1176,'Active Employees '!B:R,17,0),"NA")</f>
        <v>Marketing</v>
      </c>
    </row>
    <row r="1177" spans="1:23" x14ac:dyDescent="0.25">
      <c r="A1177" t="s">
        <v>88</v>
      </c>
      <c r="B1177" t="s">
        <v>313</v>
      </c>
      <c r="C1177" t="s">
        <v>371</v>
      </c>
      <c r="D1177">
        <v>36474180</v>
      </c>
      <c r="E1177" t="s">
        <v>266</v>
      </c>
      <c r="F1177" t="s">
        <v>1</v>
      </c>
      <c r="G1177" t="s">
        <v>69</v>
      </c>
      <c r="H1177" s="1">
        <v>44937</v>
      </c>
      <c r="I1177" s="1">
        <v>44937</v>
      </c>
      <c r="J1177" t="s">
        <v>314</v>
      </c>
      <c r="N1177" t="s">
        <v>315</v>
      </c>
      <c r="O1177" t="s">
        <v>12</v>
      </c>
      <c r="Q1177" t="s">
        <v>198</v>
      </c>
      <c r="R1177" t="s">
        <v>67</v>
      </c>
      <c r="S1177">
        <v>321729</v>
      </c>
      <c r="T1177" t="s">
        <v>88</v>
      </c>
      <c r="U1177" s="56" t="str">
        <f>IFERROR(VLOOKUP(H1177,'FIN CAL LOOKUP'!A:J,7,1),"")</f>
        <v>JAN, FY23</v>
      </c>
      <c r="V1177" s="56" t="str">
        <f>IFERROR(VLOOKUP(I1177,'FIN CAL LOOKUP'!B:K,9,1),"")</f>
        <v>Q3, FY23</v>
      </c>
      <c r="W1177" s="56" t="str">
        <f>IFERROR(VLOOKUP(S1177,'Active Employees '!B:R,17,0),"NA")</f>
        <v>Insights &amp; Analytics</v>
      </c>
    </row>
    <row r="1178" spans="1:23" x14ac:dyDescent="0.25">
      <c r="A1178" t="s">
        <v>377</v>
      </c>
      <c r="B1178" t="s">
        <v>625</v>
      </c>
      <c r="C1178" t="s">
        <v>371</v>
      </c>
      <c r="D1178">
        <v>36474180</v>
      </c>
      <c r="E1178" t="s">
        <v>266</v>
      </c>
      <c r="F1178" t="s">
        <v>2</v>
      </c>
      <c r="H1178" s="1">
        <v>45125</v>
      </c>
      <c r="I1178" s="1"/>
      <c r="J1178" t="s">
        <v>626</v>
      </c>
      <c r="N1178" t="s">
        <v>627</v>
      </c>
      <c r="O1178" t="s">
        <v>16</v>
      </c>
      <c r="Q1178" t="s">
        <v>198</v>
      </c>
      <c r="R1178" t="s">
        <v>67</v>
      </c>
      <c r="S1178">
        <v>229520</v>
      </c>
      <c r="T1178" t="s">
        <v>377</v>
      </c>
      <c r="U1178" s="56" t="str">
        <f>IFERROR(VLOOKUP(H1178,'FIN CAL LOOKUP'!A:J,7,1),"")</f>
        <v>JUL, FY24</v>
      </c>
      <c r="V1178" s="56" t="str">
        <f>IFERROR(VLOOKUP(I1178,'FIN CAL LOOKUP'!B:K,9,1),"")</f>
        <v/>
      </c>
      <c r="W1178" s="56" t="str">
        <f>IFERROR(VLOOKUP(S1178,'Active Employees '!B:R,17,0),"NA")</f>
        <v>Human Resources</v>
      </c>
    </row>
    <row r="1179" spans="1:23" x14ac:dyDescent="0.25">
      <c r="A1179" t="s">
        <v>369</v>
      </c>
      <c r="B1179" t="s">
        <v>370</v>
      </c>
      <c r="C1179" t="s">
        <v>225</v>
      </c>
      <c r="D1179">
        <v>36435211</v>
      </c>
      <c r="E1179" t="s">
        <v>63</v>
      </c>
      <c r="F1179" t="s">
        <v>29</v>
      </c>
      <c r="H1179" s="1"/>
      <c r="I1179" s="1"/>
      <c r="J1179" t="s">
        <v>209</v>
      </c>
      <c r="N1179" t="s">
        <v>210</v>
      </c>
      <c r="O1179" t="s">
        <v>17</v>
      </c>
      <c r="P1179" t="s">
        <v>211</v>
      </c>
      <c r="Q1179" t="s">
        <v>212</v>
      </c>
      <c r="R1179"/>
      <c r="S1179">
        <v>323017</v>
      </c>
      <c r="U1179" s="56" t="str">
        <f>IFERROR(VLOOKUP(H1179,'FIN CAL LOOKUP'!A:J,7,1),"")</f>
        <v/>
      </c>
      <c r="V1179" s="56" t="str">
        <f>IFERROR(VLOOKUP(I1179,'FIN CAL LOOKUP'!B:K,9,1),"")</f>
        <v/>
      </c>
      <c r="W1179" s="56" t="str">
        <f>IFERROR(VLOOKUP(S1179,'Active Employees '!B:R,17,0),"NA")</f>
        <v>IT</v>
      </c>
    </row>
    <row r="1180" spans="1:23" x14ac:dyDescent="0.25">
      <c r="A1180" t="s">
        <v>1332</v>
      </c>
      <c r="B1180" t="s">
        <v>1333</v>
      </c>
      <c r="C1180" t="s">
        <v>225</v>
      </c>
      <c r="D1180">
        <v>36435211</v>
      </c>
      <c r="E1180" t="s">
        <v>63</v>
      </c>
      <c r="F1180" t="s">
        <v>1</v>
      </c>
      <c r="G1180" t="s">
        <v>69</v>
      </c>
      <c r="H1180" s="1">
        <v>45479</v>
      </c>
      <c r="I1180" s="1">
        <v>45480</v>
      </c>
      <c r="J1180" t="s">
        <v>940</v>
      </c>
      <c r="N1180" t="s">
        <v>1334</v>
      </c>
      <c r="O1180" t="s">
        <v>17</v>
      </c>
      <c r="Q1180" t="s">
        <v>1074</v>
      </c>
      <c r="R1180"/>
      <c r="S1180" t="s">
        <v>246</v>
      </c>
      <c r="U1180" s="56" t="str">
        <f>IFERROR(VLOOKUP(H1180,'FIN CAL LOOKUP'!A:J,7,1),"")</f>
        <v>JUL, FY25</v>
      </c>
      <c r="V1180" s="56" t="str">
        <f>IFERROR(VLOOKUP(I1180,'FIN CAL LOOKUP'!B:K,9,1),"")</f>
        <v>Q1, FY25</v>
      </c>
      <c r="W1180" s="56" t="str">
        <f>IFERROR(VLOOKUP(S1180,'Active Employees '!B:R,17,0),"NA")</f>
        <v>NA</v>
      </c>
    </row>
    <row r="1181" spans="1:23" x14ac:dyDescent="0.25">
      <c r="A1181" t="s">
        <v>1111</v>
      </c>
      <c r="B1181" t="s">
        <v>1112</v>
      </c>
      <c r="C1181" t="s">
        <v>225</v>
      </c>
      <c r="D1181">
        <v>36435211</v>
      </c>
      <c r="E1181" t="s">
        <v>63</v>
      </c>
      <c r="F1181" t="s">
        <v>29</v>
      </c>
      <c r="H1181" s="1"/>
      <c r="I1181" s="1"/>
      <c r="J1181" t="s">
        <v>209</v>
      </c>
      <c r="O1181" t="s">
        <v>17</v>
      </c>
      <c r="P1181" t="s">
        <v>17</v>
      </c>
      <c r="Q1181" t="s">
        <v>212</v>
      </c>
      <c r="R1181"/>
      <c r="S1181" t="s">
        <v>1113</v>
      </c>
      <c r="U1181" s="56" t="str">
        <f>IFERROR(VLOOKUP(H1181,'FIN CAL LOOKUP'!A:J,7,1),"")</f>
        <v/>
      </c>
      <c r="V1181" s="56" t="str">
        <f>IFERROR(VLOOKUP(I1181,'FIN CAL LOOKUP'!B:K,9,1),"")</f>
        <v/>
      </c>
      <c r="W1181" s="56" t="str">
        <f>IFERROR(VLOOKUP(S1181,'Active Employees '!B:R,17,0),"NA")</f>
        <v>NA</v>
      </c>
    </row>
    <row r="1182" spans="1:23" x14ac:dyDescent="0.25">
      <c r="A1182" t="s">
        <v>935</v>
      </c>
      <c r="B1182" t="s">
        <v>936</v>
      </c>
      <c r="C1182" t="s">
        <v>225</v>
      </c>
      <c r="D1182">
        <v>36435211</v>
      </c>
      <c r="E1182" t="s">
        <v>63</v>
      </c>
      <c r="F1182" t="s">
        <v>29</v>
      </c>
      <c r="H1182" s="1"/>
      <c r="I1182" s="1"/>
      <c r="J1182" t="s">
        <v>209</v>
      </c>
      <c r="N1182" t="s">
        <v>937</v>
      </c>
      <c r="O1182" t="s">
        <v>17</v>
      </c>
      <c r="P1182" t="s">
        <v>211</v>
      </c>
      <c r="Q1182" t="s">
        <v>212</v>
      </c>
      <c r="R1182" t="s">
        <v>67</v>
      </c>
      <c r="S1182">
        <v>225944</v>
      </c>
      <c r="T1182" t="s">
        <v>935</v>
      </c>
      <c r="U1182" s="56" t="str">
        <f>IFERROR(VLOOKUP(H1182,'FIN CAL LOOKUP'!A:J,7,1),"")</f>
        <v/>
      </c>
      <c r="V1182" s="56" t="str">
        <f>IFERROR(VLOOKUP(I1182,'FIN CAL LOOKUP'!B:K,9,1),"")</f>
        <v/>
      </c>
      <c r="W1182" s="56" t="str">
        <f>IFERROR(VLOOKUP(S1182,'Active Employees '!B:R,17,0),"NA")</f>
        <v>IT</v>
      </c>
    </row>
    <row r="1183" spans="1:23" x14ac:dyDescent="0.25">
      <c r="A1183" t="s">
        <v>338</v>
      </c>
      <c r="B1183" t="s">
        <v>339</v>
      </c>
      <c r="C1183" t="s">
        <v>225</v>
      </c>
      <c r="D1183">
        <v>36435211</v>
      </c>
      <c r="E1183" t="s">
        <v>63</v>
      </c>
      <c r="F1183" t="s">
        <v>29</v>
      </c>
      <c r="H1183" s="1"/>
      <c r="I1183" s="1"/>
      <c r="J1183" t="s">
        <v>209</v>
      </c>
      <c r="N1183" t="s">
        <v>341</v>
      </c>
      <c r="O1183" t="s">
        <v>17</v>
      </c>
      <c r="P1183" t="s">
        <v>211</v>
      </c>
      <c r="Q1183" t="s">
        <v>212</v>
      </c>
      <c r="R1183" t="s">
        <v>67</v>
      </c>
      <c r="S1183">
        <v>298251</v>
      </c>
      <c r="T1183" t="s">
        <v>342</v>
      </c>
      <c r="U1183" s="56" t="str">
        <f>IFERROR(VLOOKUP(H1183,'FIN CAL LOOKUP'!A:J,7,1),"")</f>
        <v/>
      </c>
      <c r="V1183" s="56" t="str">
        <f>IFERROR(VLOOKUP(I1183,'FIN CAL LOOKUP'!B:K,9,1),"")</f>
        <v/>
      </c>
      <c r="W1183" s="56" t="str">
        <f>IFERROR(VLOOKUP(S1183,'Active Employees '!B:R,17,0),"NA")</f>
        <v>IT</v>
      </c>
    </row>
    <row r="1184" spans="1:23" x14ac:dyDescent="0.25">
      <c r="A1184" t="s">
        <v>932</v>
      </c>
      <c r="B1184" t="s">
        <v>933</v>
      </c>
      <c r="C1184" t="s">
        <v>225</v>
      </c>
      <c r="D1184">
        <v>36435211</v>
      </c>
      <c r="E1184" t="s">
        <v>63</v>
      </c>
      <c r="F1184" t="s">
        <v>29</v>
      </c>
      <c r="H1184" s="1"/>
      <c r="I1184" s="1"/>
      <c r="J1184" t="s">
        <v>209</v>
      </c>
      <c r="N1184" t="s">
        <v>934</v>
      </c>
      <c r="O1184" t="s">
        <v>17</v>
      </c>
      <c r="P1184" t="s">
        <v>211</v>
      </c>
      <c r="Q1184" t="s">
        <v>212</v>
      </c>
      <c r="R1184" t="s">
        <v>67</v>
      </c>
      <c r="S1184">
        <v>298250</v>
      </c>
      <c r="T1184" t="s">
        <v>932</v>
      </c>
      <c r="U1184" s="56" t="str">
        <f>IFERROR(VLOOKUP(H1184,'FIN CAL LOOKUP'!A:J,7,1),"")</f>
        <v/>
      </c>
      <c r="V1184" s="56" t="str">
        <f>IFERROR(VLOOKUP(I1184,'FIN CAL LOOKUP'!B:K,9,1),"")</f>
        <v/>
      </c>
      <c r="W1184" s="56" t="str">
        <f>IFERROR(VLOOKUP(S1184,'Active Employees '!B:R,17,0),"NA")</f>
        <v>IT</v>
      </c>
    </row>
    <row r="1185" spans="1:23" x14ac:dyDescent="0.25">
      <c r="A1185" t="s">
        <v>900</v>
      </c>
      <c r="B1185" t="s">
        <v>901</v>
      </c>
      <c r="C1185" t="s">
        <v>225</v>
      </c>
      <c r="D1185">
        <v>36435211</v>
      </c>
      <c r="E1185" t="s">
        <v>63</v>
      </c>
      <c r="F1185" t="s">
        <v>29</v>
      </c>
      <c r="H1185" s="1"/>
      <c r="I1185" s="1"/>
      <c r="J1185" t="s">
        <v>209</v>
      </c>
      <c r="N1185" t="s">
        <v>210</v>
      </c>
      <c r="O1185" t="s">
        <v>17</v>
      </c>
      <c r="P1185" t="s">
        <v>211</v>
      </c>
      <c r="Q1185" t="s">
        <v>212</v>
      </c>
      <c r="R1185" s="5" t="s">
        <v>67</v>
      </c>
      <c r="S1185">
        <v>327323</v>
      </c>
      <c r="T1185" t="s">
        <v>902</v>
      </c>
      <c r="U1185" s="56" t="str">
        <f>IFERROR(VLOOKUP(H1185,'FIN CAL LOOKUP'!A:J,7,1),"")</f>
        <v/>
      </c>
      <c r="V1185" s="56" t="str">
        <f>IFERROR(VLOOKUP(I1185,'FIN CAL LOOKUP'!B:K,9,1),"")</f>
        <v/>
      </c>
      <c r="W1185" s="56" t="str">
        <f>IFERROR(VLOOKUP(S1185,'Active Employees '!B:R,17,0),"NA")</f>
        <v>IT</v>
      </c>
    </row>
    <row r="1186" spans="1:23" x14ac:dyDescent="0.25">
      <c r="A1186" t="s">
        <v>424</v>
      </c>
      <c r="B1186" t="s">
        <v>425</v>
      </c>
      <c r="C1186" t="s">
        <v>225</v>
      </c>
      <c r="D1186">
        <v>36435211</v>
      </c>
      <c r="E1186" t="s">
        <v>63</v>
      </c>
      <c r="F1186" t="s">
        <v>29</v>
      </c>
      <c r="H1186" s="1"/>
      <c r="I1186" s="1"/>
      <c r="J1186" t="s">
        <v>209</v>
      </c>
      <c r="N1186" t="s">
        <v>426</v>
      </c>
      <c r="O1186" t="s">
        <v>17</v>
      </c>
      <c r="P1186" t="s">
        <v>427</v>
      </c>
      <c r="Q1186" t="s">
        <v>428</v>
      </c>
      <c r="R1186" t="s">
        <v>67</v>
      </c>
      <c r="S1186">
        <v>312259</v>
      </c>
      <c r="T1186" t="s">
        <v>424</v>
      </c>
      <c r="U1186" s="56" t="str">
        <f>IFERROR(VLOOKUP(H1186,'FIN CAL LOOKUP'!A:J,7,1),"")</f>
        <v/>
      </c>
      <c r="V1186" s="56" t="str">
        <f>IFERROR(VLOOKUP(I1186,'FIN CAL LOOKUP'!B:K,9,1),"")</f>
        <v/>
      </c>
      <c r="W1186" s="56" t="str">
        <f>IFERROR(VLOOKUP(S1186,'Active Employees '!B:R,17,0),"NA")</f>
        <v>IT</v>
      </c>
    </row>
    <row r="1187" spans="1:23" x14ac:dyDescent="0.25">
      <c r="A1187" t="s">
        <v>206</v>
      </c>
      <c r="B1187" t="s">
        <v>207</v>
      </c>
      <c r="C1187" t="s">
        <v>225</v>
      </c>
      <c r="D1187">
        <v>36435211</v>
      </c>
      <c r="E1187" t="s">
        <v>63</v>
      </c>
      <c r="F1187" t="s">
        <v>1</v>
      </c>
      <c r="G1187" t="s">
        <v>69</v>
      </c>
      <c r="H1187" s="1">
        <v>45401</v>
      </c>
      <c r="I1187" s="1">
        <v>45401</v>
      </c>
      <c r="J1187" t="s">
        <v>209</v>
      </c>
      <c r="N1187" t="s">
        <v>210</v>
      </c>
      <c r="O1187" t="s">
        <v>17</v>
      </c>
      <c r="P1187" t="s">
        <v>211</v>
      </c>
      <c r="Q1187" t="s">
        <v>212</v>
      </c>
      <c r="R1187" t="s">
        <v>67</v>
      </c>
      <c r="S1187">
        <v>327036</v>
      </c>
      <c r="T1187" t="s">
        <v>206</v>
      </c>
      <c r="U1187" s="56" t="str">
        <f>IFERROR(VLOOKUP(H1187,'FIN CAL LOOKUP'!A:J,7,1),"")</f>
        <v>APR, FY24</v>
      </c>
      <c r="V1187" s="56" t="str">
        <f>IFERROR(VLOOKUP(I1187,'FIN CAL LOOKUP'!B:K,9,1),"")</f>
        <v>Q4, FY24</v>
      </c>
      <c r="W1187" s="56" t="str">
        <f>IFERROR(VLOOKUP(S1187,'Active Employees '!B:R,17,0),"NA")</f>
        <v>IT</v>
      </c>
    </row>
    <row r="1188" spans="1:23" x14ac:dyDescent="0.25">
      <c r="A1188" t="s">
        <v>212</v>
      </c>
      <c r="B1188" t="s">
        <v>1064</v>
      </c>
      <c r="C1188" t="s">
        <v>225</v>
      </c>
      <c r="D1188">
        <v>36435211</v>
      </c>
      <c r="E1188" t="s">
        <v>63</v>
      </c>
      <c r="F1188" t="s">
        <v>29</v>
      </c>
      <c r="H1188" s="1"/>
      <c r="I1188" s="1"/>
      <c r="J1188" t="s">
        <v>1065</v>
      </c>
      <c r="N1188" t="s">
        <v>1066</v>
      </c>
      <c r="O1188" t="s">
        <v>17</v>
      </c>
      <c r="P1188" t="s">
        <v>211</v>
      </c>
      <c r="Q1188" t="s">
        <v>15479</v>
      </c>
      <c r="R1188" t="s">
        <v>67</v>
      </c>
      <c r="S1188">
        <v>236950</v>
      </c>
      <c r="T1188" t="s">
        <v>212</v>
      </c>
      <c r="U1188" s="56" t="str">
        <f>IFERROR(VLOOKUP(H1188,'FIN CAL LOOKUP'!A:J,7,1),"")</f>
        <v/>
      </c>
      <c r="V1188" s="56" t="str">
        <f>IFERROR(VLOOKUP(I1188,'FIN CAL LOOKUP'!B:K,9,1),"")</f>
        <v/>
      </c>
      <c r="W1188" s="56" t="str">
        <f>IFERROR(VLOOKUP(S1188,'Active Employees '!B:R,17,0),"NA")</f>
        <v>IT</v>
      </c>
    </row>
    <row r="1189" spans="1:23" x14ac:dyDescent="0.25">
      <c r="A1189" t="s">
        <v>943</v>
      </c>
      <c r="B1189" t="s">
        <v>944</v>
      </c>
      <c r="C1189" t="s">
        <v>1201</v>
      </c>
      <c r="D1189">
        <v>36433463</v>
      </c>
      <c r="E1189" t="s">
        <v>63</v>
      </c>
      <c r="F1189" t="s">
        <v>29</v>
      </c>
      <c r="H1189" s="1"/>
      <c r="I1189" s="1"/>
      <c r="J1189" t="s">
        <v>141</v>
      </c>
      <c r="N1189" t="s">
        <v>246</v>
      </c>
      <c r="O1189" t="s">
        <v>17</v>
      </c>
      <c r="P1189" t="s">
        <v>143</v>
      </c>
      <c r="Q1189" t="s">
        <v>144</v>
      </c>
      <c r="R1189"/>
      <c r="U1189" s="56" t="str">
        <f>IFERROR(VLOOKUP(H1189,'FIN CAL LOOKUP'!A:J,7,1),"")</f>
        <v/>
      </c>
      <c r="V1189" s="56" t="str">
        <f>IFERROR(VLOOKUP(I1189,'FIN CAL LOOKUP'!B:K,9,1),"")</f>
        <v/>
      </c>
      <c r="W1189" s="56" t="str">
        <f>IFERROR(VLOOKUP(S1189,'Active Employees '!B:R,17,0),"NA")</f>
        <v>NA</v>
      </c>
    </row>
    <row r="1190" spans="1:23" x14ac:dyDescent="0.25">
      <c r="A1190" t="s">
        <v>969</v>
      </c>
      <c r="B1190" t="s">
        <v>970</v>
      </c>
      <c r="C1190" t="s">
        <v>1201</v>
      </c>
      <c r="D1190">
        <v>36433463</v>
      </c>
      <c r="E1190" t="s">
        <v>63</v>
      </c>
      <c r="F1190" t="s">
        <v>29</v>
      </c>
      <c r="H1190" s="1"/>
      <c r="I1190" s="1"/>
      <c r="J1190" t="s">
        <v>141</v>
      </c>
      <c r="N1190" t="s">
        <v>597</v>
      </c>
      <c r="O1190" t="s">
        <v>17</v>
      </c>
      <c r="P1190" t="s">
        <v>143</v>
      </c>
      <c r="Q1190" t="s">
        <v>144</v>
      </c>
      <c r="R1190" t="s">
        <v>67</v>
      </c>
      <c r="S1190">
        <v>311114</v>
      </c>
      <c r="T1190" t="s">
        <v>969</v>
      </c>
      <c r="U1190" s="56" t="str">
        <f>IFERROR(VLOOKUP(H1190,'FIN CAL LOOKUP'!A:J,7,1),"")</f>
        <v/>
      </c>
      <c r="V1190" s="56" t="str">
        <f>IFERROR(VLOOKUP(I1190,'FIN CAL LOOKUP'!B:K,9,1),"")</f>
        <v/>
      </c>
      <c r="W1190" s="56" t="str">
        <f>IFERROR(VLOOKUP(S1190,'Active Employees '!B:R,17,0),"NA")</f>
        <v>IT</v>
      </c>
    </row>
    <row r="1191" spans="1:23" x14ac:dyDescent="0.25">
      <c r="A1191" t="s">
        <v>138</v>
      </c>
      <c r="B1191" t="s">
        <v>139</v>
      </c>
      <c r="C1191" t="s">
        <v>1201</v>
      </c>
      <c r="D1191">
        <v>36433463</v>
      </c>
      <c r="E1191" t="s">
        <v>63</v>
      </c>
      <c r="F1191" t="s">
        <v>2</v>
      </c>
      <c r="H1191" s="1">
        <v>45455</v>
      </c>
      <c r="I1191" s="1"/>
      <c r="J1191" t="s">
        <v>141</v>
      </c>
      <c r="N1191" t="s">
        <v>142</v>
      </c>
      <c r="O1191" t="s">
        <v>17</v>
      </c>
      <c r="P1191" t="s">
        <v>143</v>
      </c>
      <c r="Q1191" t="s">
        <v>144</v>
      </c>
      <c r="R1191" t="s">
        <v>67</v>
      </c>
      <c r="S1191">
        <v>327402</v>
      </c>
      <c r="T1191" t="s">
        <v>145</v>
      </c>
      <c r="U1191" s="56" t="str">
        <f>IFERROR(VLOOKUP(H1191,'FIN CAL LOOKUP'!A:J,7,1),"")</f>
        <v>JUN, FY24</v>
      </c>
      <c r="V1191" s="56" t="str">
        <f>IFERROR(VLOOKUP(I1191,'FIN CAL LOOKUP'!B:K,9,1),"")</f>
        <v/>
      </c>
      <c r="W1191" s="56" t="str">
        <f>IFERROR(VLOOKUP(S1191,'Active Employees '!B:R,17,0),"NA")</f>
        <v>IT</v>
      </c>
    </row>
    <row r="1192" spans="1:23" x14ac:dyDescent="0.25">
      <c r="A1192" t="s">
        <v>1010</v>
      </c>
      <c r="B1192" t="s">
        <v>1011</v>
      </c>
      <c r="C1192" t="s">
        <v>1201</v>
      </c>
      <c r="D1192">
        <v>36433463</v>
      </c>
      <c r="E1192" t="s">
        <v>63</v>
      </c>
      <c r="F1192" t="s">
        <v>29</v>
      </c>
      <c r="H1192" s="1"/>
      <c r="I1192" s="1"/>
      <c r="J1192" t="s">
        <v>141</v>
      </c>
      <c r="N1192" t="s">
        <v>597</v>
      </c>
      <c r="O1192" t="s">
        <v>17</v>
      </c>
      <c r="P1192" t="s">
        <v>143</v>
      </c>
      <c r="Q1192" t="s">
        <v>144</v>
      </c>
      <c r="R1192" t="s">
        <v>67</v>
      </c>
      <c r="S1192">
        <v>317309</v>
      </c>
      <c r="T1192" t="s">
        <v>1012</v>
      </c>
      <c r="U1192" s="56" t="str">
        <f>IFERROR(VLOOKUP(H1192,'FIN CAL LOOKUP'!A:J,7,1),"")</f>
        <v/>
      </c>
      <c r="V1192" s="56" t="str">
        <f>IFERROR(VLOOKUP(I1192,'FIN CAL LOOKUP'!B:K,9,1),"")</f>
        <v/>
      </c>
      <c r="W1192" s="56" t="str">
        <f>IFERROR(VLOOKUP(S1192,'Active Employees '!B:R,17,0),"NA")</f>
        <v>IT</v>
      </c>
    </row>
    <row r="1193" spans="1:23" x14ac:dyDescent="0.25">
      <c r="A1193" t="s">
        <v>996</v>
      </c>
      <c r="B1193" t="s">
        <v>997</v>
      </c>
      <c r="C1193" t="s">
        <v>1201</v>
      </c>
      <c r="D1193">
        <v>36433463</v>
      </c>
      <c r="E1193" t="s">
        <v>63</v>
      </c>
      <c r="F1193" t="s">
        <v>1</v>
      </c>
      <c r="G1193" t="s">
        <v>69</v>
      </c>
      <c r="H1193" s="1">
        <v>45436</v>
      </c>
      <c r="I1193" s="1">
        <v>45436</v>
      </c>
      <c r="J1193" t="s">
        <v>141</v>
      </c>
      <c r="N1193" t="s">
        <v>597</v>
      </c>
      <c r="O1193" t="s">
        <v>17</v>
      </c>
      <c r="P1193" t="s">
        <v>143</v>
      </c>
      <c r="Q1193" t="s">
        <v>144</v>
      </c>
      <c r="R1193" t="s">
        <v>67</v>
      </c>
      <c r="S1193">
        <v>314449</v>
      </c>
      <c r="T1193" t="s">
        <v>998</v>
      </c>
      <c r="U1193" s="56" t="str">
        <f>IFERROR(VLOOKUP(H1193,'FIN CAL LOOKUP'!A:J,7,1),"")</f>
        <v>MAY, FY24</v>
      </c>
      <c r="V1193" s="56" t="str">
        <f>IFERROR(VLOOKUP(I1193,'FIN CAL LOOKUP'!B:K,9,1),"")</f>
        <v>Q4, FY24</v>
      </c>
      <c r="W1193" s="56" t="str">
        <f>IFERROR(VLOOKUP(S1193,'Active Employees '!B:R,17,0),"NA")</f>
        <v>IT</v>
      </c>
    </row>
    <row r="1194" spans="1:23" x14ac:dyDescent="0.25">
      <c r="A1194" t="s">
        <v>989</v>
      </c>
      <c r="B1194" t="s">
        <v>990</v>
      </c>
      <c r="C1194" t="s">
        <v>1201</v>
      </c>
      <c r="D1194">
        <v>36433463</v>
      </c>
      <c r="E1194" t="s">
        <v>63</v>
      </c>
      <c r="F1194" t="s">
        <v>29</v>
      </c>
      <c r="H1194" s="1"/>
      <c r="I1194" s="1"/>
      <c r="J1194" t="s">
        <v>141</v>
      </c>
      <c r="N1194" t="s">
        <v>151</v>
      </c>
      <c r="O1194" t="s">
        <v>17</v>
      </c>
      <c r="P1194" t="s">
        <v>143</v>
      </c>
      <c r="Q1194" t="s">
        <v>144</v>
      </c>
      <c r="R1194" t="s">
        <v>67</v>
      </c>
      <c r="S1194">
        <v>205869</v>
      </c>
      <c r="T1194" t="s">
        <v>991</v>
      </c>
      <c r="U1194" s="56" t="str">
        <f>IFERROR(VLOOKUP(H1194,'FIN CAL LOOKUP'!A:J,7,1),"")</f>
        <v/>
      </c>
      <c r="V1194" s="56" t="str">
        <f>IFERROR(VLOOKUP(I1194,'FIN CAL LOOKUP'!B:K,9,1),"")</f>
        <v/>
      </c>
      <c r="W1194" s="56" t="str">
        <f>IFERROR(VLOOKUP(S1194,'Active Employees '!B:R,17,0),"NA")</f>
        <v>IT</v>
      </c>
    </row>
    <row r="1195" spans="1:23" x14ac:dyDescent="0.25">
      <c r="A1195" t="s">
        <v>595</v>
      </c>
      <c r="B1195" t="s">
        <v>596</v>
      </c>
      <c r="C1195" t="s">
        <v>1201</v>
      </c>
      <c r="D1195">
        <v>36433463</v>
      </c>
      <c r="E1195" t="s">
        <v>63</v>
      </c>
      <c r="F1195" t="s">
        <v>29</v>
      </c>
      <c r="H1195" s="1"/>
      <c r="I1195" s="1"/>
      <c r="J1195" t="s">
        <v>141</v>
      </c>
      <c r="N1195" t="s">
        <v>597</v>
      </c>
      <c r="O1195" t="s">
        <v>17</v>
      </c>
      <c r="P1195" t="s">
        <v>143</v>
      </c>
      <c r="Q1195" t="s">
        <v>144</v>
      </c>
      <c r="R1195" t="s">
        <v>67</v>
      </c>
      <c r="S1195">
        <v>312588</v>
      </c>
      <c r="T1195" t="s">
        <v>598</v>
      </c>
      <c r="U1195" s="56" t="str">
        <f>IFERROR(VLOOKUP(H1195,'FIN CAL LOOKUP'!A:J,7,1),"")</f>
        <v/>
      </c>
      <c r="V1195" s="56" t="str">
        <f>IFERROR(VLOOKUP(I1195,'FIN CAL LOOKUP'!B:K,9,1),"")</f>
        <v/>
      </c>
      <c r="W1195" s="56" t="str">
        <f>IFERROR(VLOOKUP(S1195,'Active Employees '!B:R,17,0),"NA")</f>
        <v>IT</v>
      </c>
    </row>
    <row r="1196" spans="1:23" x14ac:dyDescent="0.25">
      <c r="A1196" t="s">
        <v>983</v>
      </c>
      <c r="B1196" t="s">
        <v>984</v>
      </c>
      <c r="C1196" t="s">
        <v>1201</v>
      </c>
      <c r="D1196">
        <v>36433463</v>
      </c>
      <c r="E1196" t="s">
        <v>63</v>
      </c>
      <c r="F1196" t="s">
        <v>2</v>
      </c>
      <c r="H1196" s="1">
        <v>45714</v>
      </c>
      <c r="I1196" s="1"/>
      <c r="J1196" t="s">
        <v>141</v>
      </c>
      <c r="N1196" t="s">
        <v>151</v>
      </c>
      <c r="O1196" t="s">
        <v>17</v>
      </c>
      <c r="P1196" t="s">
        <v>143</v>
      </c>
      <c r="Q1196" t="s">
        <v>144</v>
      </c>
      <c r="R1196" t="s">
        <v>67</v>
      </c>
      <c r="S1196">
        <v>301137</v>
      </c>
      <c r="T1196" t="s">
        <v>985</v>
      </c>
      <c r="U1196" s="56" t="str">
        <f>IFERROR(VLOOKUP(H1196,'FIN CAL LOOKUP'!A:J,7,1),"")</f>
        <v>FEB, FY25</v>
      </c>
      <c r="V1196" s="56" t="str">
        <f>IFERROR(VLOOKUP(I1196,'FIN CAL LOOKUP'!B:K,9,1),"")</f>
        <v/>
      </c>
      <c r="W1196" s="56" t="str">
        <f>IFERROR(VLOOKUP(S1196,'Active Employees '!B:R,17,0),"NA")</f>
        <v>IT</v>
      </c>
    </row>
    <row r="1197" spans="1:23" x14ac:dyDescent="0.25">
      <c r="A1197" t="s">
        <v>1093</v>
      </c>
      <c r="B1197" t="s">
        <v>1094</v>
      </c>
      <c r="C1197" t="s">
        <v>1201</v>
      </c>
      <c r="D1197">
        <v>36433463</v>
      </c>
      <c r="E1197" t="s">
        <v>63</v>
      </c>
      <c r="F1197" t="s">
        <v>29</v>
      </c>
      <c r="H1197" s="1"/>
      <c r="I1197" s="1"/>
      <c r="J1197" t="s">
        <v>1095</v>
      </c>
      <c r="N1197" t="s">
        <v>1096</v>
      </c>
      <c r="O1197" t="s">
        <v>17</v>
      </c>
      <c r="P1197" t="s">
        <v>143</v>
      </c>
      <c r="Q1197" t="s">
        <v>15479</v>
      </c>
      <c r="R1197" t="s">
        <v>67</v>
      </c>
      <c r="S1197">
        <v>225211</v>
      </c>
      <c r="T1197" t="s">
        <v>144</v>
      </c>
      <c r="U1197" s="56" t="str">
        <f>IFERROR(VLOOKUP(H1197,'FIN CAL LOOKUP'!A:J,7,1),"")</f>
        <v/>
      </c>
      <c r="V1197" s="56" t="str">
        <f>IFERROR(VLOOKUP(I1197,'FIN CAL LOOKUP'!B:K,9,1),"")</f>
        <v/>
      </c>
      <c r="W1197" s="56" t="str">
        <f>IFERROR(VLOOKUP(S1197,'Active Employees '!B:R,17,0),"NA")</f>
        <v>IT</v>
      </c>
    </row>
    <row r="1198" spans="1:23" x14ac:dyDescent="0.25">
      <c r="A1198" t="s">
        <v>445</v>
      </c>
      <c r="B1198" t="s">
        <v>552</v>
      </c>
      <c r="C1198" t="s">
        <v>113</v>
      </c>
      <c r="D1198">
        <v>36424918</v>
      </c>
      <c r="E1198" t="s">
        <v>114</v>
      </c>
      <c r="F1198" t="s">
        <v>29</v>
      </c>
      <c r="H1198" s="1"/>
      <c r="I1198" s="1"/>
      <c r="J1198" t="s">
        <v>271</v>
      </c>
      <c r="N1198" t="s">
        <v>553</v>
      </c>
      <c r="O1198" t="s">
        <v>22</v>
      </c>
      <c r="P1198" t="s">
        <v>444</v>
      </c>
      <c r="Q1198" t="s">
        <v>507</v>
      </c>
      <c r="R1198"/>
      <c r="S1198" t="s">
        <v>554</v>
      </c>
      <c r="U1198" s="56" t="str">
        <f>IFERROR(VLOOKUP(H1198,'FIN CAL LOOKUP'!A:J,7,1),"")</f>
        <v/>
      </c>
      <c r="V1198" s="56" t="str">
        <f>IFERROR(VLOOKUP(I1198,'FIN CAL LOOKUP'!B:K,9,1),"")</f>
        <v/>
      </c>
      <c r="W1198" s="56" t="str">
        <f>IFERROR(VLOOKUP(S1198,'Active Employees '!B:R,17,0),"NA")</f>
        <v>NA</v>
      </c>
    </row>
    <row r="1199" spans="1:23" x14ac:dyDescent="0.25">
      <c r="A1199" t="s">
        <v>247</v>
      </c>
      <c r="B1199" t="s">
        <v>248</v>
      </c>
      <c r="C1199" t="s">
        <v>113</v>
      </c>
      <c r="D1199">
        <v>36424918</v>
      </c>
      <c r="E1199" t="s">
        <v>114</v>
      </c>
      <c r="F1199" t="s">
        <v>29</v>
      </c>
      <c r="H1199" s="1"/>
      <c r="I1199" s="1"/>
      <c r="J1199" t="s">
        <v>249</v>
      </c>
      <c r="N1199" t="s">
        <v>250</v>
      </c>
      <c r="O1199" t="s">
        <v>16</v>
      </c>
      <c r="Q1199" t="s">
        <v>251</v>
      </c>
      <c r="R1199" t="s">
        <v>67</v>
      </c>
      <c r="S1199">
        <v>335714</v>
      </c>
      <c r="U1199" s="56" t="str">
        <f>IFERROR(VLOOKUP(H1199,'FIN CAL LOOKUP'!A:J,7,1),"")</f>
        <v/>
      </c>
      <c r="V1199" s="56" t="str">
        <f>IFERROR(VLOOKUP(I1199,'FIN CAL LOOKUP'!B:K,9,1),"")</f>
        <v/>
      </c>
      <c r="W1199" s="56" t="str">
        <f>IFERROR(VLOOKUP(S1199,'Active Employees '!B:R,17,0),"NA")</f>
        <v>Human Resources</v>
      </c>
    </row>
    <row r="1200" spans="1:23" x14ac:dyDescent="0.25">
      <c r="A1200" t="s">
        <v>1224</v>
      </c>
      <c r="B1200" t="s">
        <v>1225</v>
      </c>
      <c r="C1200" t="s">
        <v>113</v>
      </c>
      <c r="D1200">
        <v>36424918</v>
      </c>
      <c r="E1200" t="s">
        <v>114</v>
      </c>
      <c r="F1200" t="s">
        <v>29</v>
      </c>
      <c r="H1200" s="1"/>
      <c r="I1200" s="1"/>
      <c r="J1200" t="s">
        <v>134</v>
      </c>
      <c r="Q1200" t="s">
        <v>1216</v>
      </c>
      <c r="R1200"/>
      <c r="S1200" t="s">
        <v>1226</v>
      </c>
      <c r="U1200" s="56" t="str">
        <f>IFERROR(VLOOKUP(H1200,'FIN CAL LOOKUP'!A:J,7,1),"")</f>
        <v/>
      </c>
      <c r="V1200" s="56" t="str">
        <f>IFERROR(VLOOKUP(I1200,'FIN CAL LOOKUP'!B:K,9,1),"")</f>
        <v/>
      </c>
      <c r="W1200" s="56" t="str">
        <f>IFERROR(VLOOKUP(S1200,'Active Employees '!B:R,17,0),"NA")</f>
        <v>NA</v>
      </c>
    </row>
    <row r="1201" spans="1:23" x14ac:dyDescent="0.25">
      <c r="A1201" t="s">
        <v>1227</v>
      </c>
      <c r="B1201" t="s">
        <v>1228</v>
      </c>
      <c r="C1201" t="s">
        <v>113</v>
      </c>
      <c r="D1201">
        <v>36424918</v>
      </c>
      <c r="E1201" t="s">
        <v>114</v>
      </c>
      <c r="F1201" t="s">
        <v>29</v>
      </c>
      <c r="H1201" s="1"/>
      <c r="I1201" s="1"/>
      <c r="J1201" t="s">
        <v>134</v>
      </c>
      <c r="Q1201" t="s">
        <v>1216</v>
      </c>
      <c r="R1201"/>
      <c r="S1201" t="s">
        <v>1229</v>
      </c>
      <c r="U1201" s="56" t="str">
        <f>IFERROR(VLOOKUP(H1201,'FIN CAL LOOKUP'!A:J,7,1),"")</f>
        <v/>
      </c>
      <c r="V1201" s="56" t="str">
        <f>IFERROR(VLOOKUP(I1201,'FIN CAL LOOKUP'!B:K,9,1),"")</f>
        <v/>
      </c>
      <c r="W1201" s="56" t="str">
        <f>IFERROR(VLOOKUP(S1201,'Active Employees '!B:R,17,0),"NA")</f>
        <v>NA</v>
      </c>
    </row>
    <row r="1202" spans="1:23" x14ac:dyDescent="0.25">
      <c r="A1202" t="s">
        <v>1214</v>
      </c>
      <c r="B1202" t="s">
        <v>1215</v>
      </c>
      <c r="C1202" t="s">
        <v>113</v>
      </c>
      <c r="D1202">
        <v>36424918</v>
      </c>
      <c r="E1202" t="s">
        <v>114</v>
      </c>
      <c r="F1202" t="s">
        <v>29</v>
      </c>
      <c r="H1202" s="1"/>
      <c r="I1202" s="1"/>
      <c r="J1202" t="s">
        <v>134</v>
      </c>
      <c r="Q1202" t="s">
        <v>1216</v>
      </c>
      <c r="R1202"/>
      <c r="S1202" t="s">
        <v>1217</v>
      </c>
      <c r="U1202" s="56" t="str">
        <f>IFERROR(VLOOKUP(H1202,'FIN CAL LOOKUP'!A:J,7,1),"")</f>
        <v/>
      </c>
      <c r="V1202" s="56" t="str">
        <f>IFERROR(VLOOKUP(I1202,'FIN CAL LOOKUP'!B:K,9,1),"")</f>
        <v/>
      </c>
      <c r="W1202" s="56" t="str">
        <f>IFERROR(VLOOKUP(S1202,'Active Employees '!B:R,17,0),"NA")</f>
        <v>NA</v>
      </c>
    </row>
    <row r="1203" spans="1:23" x14ac:dyDescent="0.25">
      <c r="A1203" t="s">
        <v>1218</v>
      </c>
      <c r="B1203" t="s">
        <v>1219</v>
      </c>
      <c r="C1203" t="s">
        <v>113</v>
      </c>
      <c r="D1203">
        <v>36424918</v>
      </c>
      <c r="E1203" t="s">
        <v>114</v>
      </c>
      <c r="F1203" t="s">
        <v>29</v>
      </c>
      <c r="H1203" s="1"/>
      <c r="I1203" s="1"/>
      <c r="J1203" t="s">
        <v>134</v>
      </c>
      <c r="Q1203" t="s">
        <v>1216</v>
      </c>
      <c r="R1203"/>
      <c r="S1203" t="s">
        <v>1220</v>
      </c>
      <c r="U1203" s="56" t="str">
        <f>IFERROR(VLOOKUP(H1203,'FIN CAL LOOKUP'!A:J,7,1),"")</f>
        <v/>
      </c>
      <c r="V1203" s="56" t="str">
        <f>IFERROR(VLOOKUP(I1203,'FIN CAL LOOKUP'!B:K,9,1),"")</f>
        <v/>
      </c>
      <c r="W1203" s="56" t="str">
        <f>IFERROR(VLOOKUP(S1203,'Active Employees '!B:R,17,0),"NA")</f>
        <v>NA</v>
      </c>
    </row>
    <row r="1204" spans="1:23" x14ac:dyDescent="0.25">
      <c r="A1204" t="s">
        <v>308</v>
      </c>
      <c r="B1204" t="s">
        <v>309</v>
      </c>
      <c r="C1204" t="s">
        <v>113</v>
      </c>
      <c r="D1204">
        <v>36424918</v>
      </c>
      <c r="E1204" t="s">
        <v>114</v>
      </c>
      <c r="F1204" t="s">
        <v>29</v>
      </c>
      <c r="H1204" s="1"/>
      <c r="I1204" s="1"/>
      <c r="J1204" t="s">
        <v>310</v>
      </c>
      <c r="N1204" t="s">
        <v>311</v>
      </c>
      <c r="O1204" t="s">
        <v>18</v>
      </c>
      <c r="P1204" t="s">
        <v>109</v>
      </c>
      <c r="Q1204" t="s">
        <v>312</v>
      </c>
      <c r="R1204"/>
      <c r="S1204">
        <v>323038</v>
      </c>
      <c r="U1204" s="56" t="str">
        <f>IFERROR(VLOOKUP(H1204,'FIN CAL LOOKUP'!A:J,7,1),"")</f>
        <v/>
      </c>
      <c r="V1204" s="56" t="str">
        <f>IFERROR(VLOOKUP(I1204,'FIN CAL LOOKUP'!B:K,9,1),"")</f>
        <v/>
      </c>
      <c r="W1204" s="56" t="str">
        <f>IFERROR(VLOOKUP(S1204,'Active Employees '!B:R,17,0),"NA")</f>
        <v>Marketing</v>
      </c>
    </row>
    <row r="1205" spans="1:23" x14ac:dyDescent="0.25">
      <c r="A1205" t="s">
        <v>441</v>
      </c>
      <c r="B1205" t="s">
        <v>442</v>
      </c>
      <c r="C1205" t="s">
        <v>113</v>
      </c>
      <c r="D1205">
        <v>36424918</v>
      </c>
      <c r="E1205" t="s">
        <v>114</v>
      </c>
      <c r="F1205" t="s">
        <v>29</v>
      </c>
      <c r="H1205" s="1"/>
      <c r="I1205" s="1"/>
      <c r="J1205" t="s">
        <v>271</v>
      </c>
      <c r="N1205" t="s">
        <v>443</v>
      </c>
      <c r="O1205" t="s">
        <v>22</v>
      </c>
      <c r="P1205" t="s">
        <v>444</v>
      </c>
      <c r="Q1205" t="s">
        <v>445</v>
      </c>
      <c r="R1205"/>
      <c r="S1205" t="s">
        <v>446</v>
      </c>
      <c r="U1205" s="56" t="str">
        <f>IFERROR(VLOOKUP(H1205,'FIN CAL LOOKUP'!A:J,7,1),"")</f>
        <v/>
      </c>
      <c r="V1205" s="56" t="str">
        <f>IFERROR(VLOOKUP(I1205,'FIN CAL LOOKUP'!B:K,9,1),"")</f>
        <v/>
      </c>
      <c r="W1205" s="56" t="str">
        <f>IFERROR(VLOOKUP(S1205,'Active Employees '!B:R,17,0),"NA")</f>
        <v>NA</v>
      </c>
    </row>
    <row r="1206" spans="1:23" x14ac:dyDescent="0.25">
      <c r="A1206" t="s">
        <v>457</v>
      </c>
      <c r="B1206" t="s">
        <v>458</v>
      </c>
      <c r="C1206" t="s">
        <v>113</v>
      </c>
      <c r="D1206">
        <v>36424918</v>
      </c>
      <c r="E1206" t="s">
        <v>114</v>
      </c>
      <c r="F1206" t="s">
        <v>29</v>
      </c>
      <c r="H1206" s="1"/>
      <c r="I1206" s="1"/>
      <c r="J1206" t="s">
        <v>271</v>
      </c>
      <c r="N1206" t="s">
        <v>449</v>
      </c>
      <c r="O1206" t="s">
        <v>22</v>
      </c>
      <c r="P1206" t="s">
        <v>444</v>
      </c>
      <c r="Q1206" t="s">
        <v>445</v>
      </c>
      <c r="R1206"/>
      <c r="S1206" t="s">
        <v>459</v>
      </c>
      <c r="U1206" s="56" t="str">
        <f>IFERROR(VLOOKUP(H1206,'FIN CAL LOOKUP'!A:J,7,1),"")</f>
        <v/>
      </c>
      <c r="V1206" s="56" t="str">
        <f>IFERROR(VLOOKUP(I1206,'FIN CAL LOOKUP'!B:K,9,1),"")</f>
        <v/>
      </c>
      <c r="W1206" s="56" t="str">
        <f>IFERROR(VLOOKUP(S1206,'Active Employees '!B:R,17,0),"NA")</f>
        <v>NA</v>
      </c>
    </row>
    <row r="1207" spans="1:23" x14ac:dyDescent="0.25">
      <c r="A1207" t="s">
        <v>460</v>
      </c>
      <c r="B1207" t="s">
        <v>461</v>
      </c>
      <c r="C1207" t="s">
        <v>113</v>
      </c>
      <c r="D1207">
        <v>36424918</v>
      </c>
      <c r="E1207" t="s">
        <v>114</v>
      </c>
      <c r="F1207" t="s">
        <v>29</v>
      </c>
      <c r="H1207" s="1"/>
      <c r="I1207" s="1"/>
      <c r="J1207" t="s">
        <v>271</v>
      </c>
      <c r="N1207" t="s">
        <v>462</v>
      </c>
      <c r="O1207" t="s">
        <v>22</v>
      </c>
      <c r="P1207" t="s">
        <v>444</v>
      </c>
      <c r="Q1207" t="s">
        <v>445</v>
      </c>
      <c r="R1207"/>
      <c r="S1207" t="s">
        <v>463</v>
      </c>
      <c r="U1207" s="56" t="str">
        <f>IFERROR(VLOOKUP(H1207,'FIN CAL LOOKUP'!A:J,7,1),"")</f>
        <v/>
      </c>
      <c r="V1207" s="56" t="str">
        <f>IFERROR(VLOOKUP(I1207,'FIN CAL LOOKUP'!B:K,9,1),"")</f>
        <v/>
      </c>
      <c r="W1207" s="56" t="str">
        <f>IFERROR(VLOOKUP(S1207,'Active Employees '!B:R,17,0),"NA")</f>
        <v>NA</v>
      </c>
    </row>
    <row r="1208" spans="1:23" x14ac:dyDescent="0.25">
      <c r="A1208" t="s">
        <v>447</v>
      </c>
      <c r="B1208" t="s">
        <v>448</v>
      </c>
      <c r="C1208" t="s">
        <v>113</v>
      </c>
      <c r="D1208">
        <v>36424918</v>
      </c>
      <c r="E1208" t="s">
        <v>114</v>
      </c>
      <c r="F1208" t="s">
        <v>29</v>
      </c>
      <c r="H1208" s="1"/>
      <c r="I1208" s="1"/>
      <c r="J1208" t="s">
        <v>271</v>
      </c>
      <c r="N1208" t="s">
        <v>449</v>
      </c>
      <c r="O1208" t="s">
        <v>22</v>
      </c>
      <c r="P1208" t="s">
        <v>444</v>
      </c>
      <c r="Q1208" t="s">
        <v>445</v>
      </c>
      <c r="R1208"/>
      <c r="S1208" t="s">
        <v>450</v>
      </c>
      <c r="U1208" s="56" t="str">
        <f>IFERROR(VLOOKUP(H1208,'FIN CAL LOOKUP'!A:J,7,1),"")</f>
        <v/>
      </c>
      <c r="V1208" s="56" t="str">
        <f>IFERROR(VLOOKUP(I1208,'FIN CAL LOOKUP'!B:K,9,1),"")</f>
        <v/>
      </c>
      <c r="W1208" s="56" t="str">
        <f>IFERROR(VLOOKUP(S1208,'Active Employees '!B:R,17,0),"NA")</f>
        <v>NA</v>
      </c>
    </row>
    <row r="1209" spans="1:23" x14ac:dyDescent="0.25">
      <c r="A1209" t="s">
        <v>454</v>
      </c>
      <c r="B1209" t="s">
        <v>455</v>
      </c>
      <c r="C1209" t="s">
        <v>113</v>
      </c>
      <c r="D1209">
        <v>36424918</v>
      </c>
      <c r="E1209" t="s">
        <v>114</v>
      </c>
      <c r="F1209" t="s">
        <v>29</v>
      </c>
      <c r="H1209" s="1"/>
      <c r="I1209" s="1"/>
      <c r="J1209" t="s">
        <v>271</v>
      </c>
      <c r="N1209" t="s">
        <v>456</v>
      </c>
      <c r="O1209" t="s">
        <v>22</v>
      </c>
      <c r="P1209" t="s">
        <v>444</v>
      </c>
      <c r="Q1209" t="s">
        <v>445</v>
      </c>
      <c r="R1209"/>
      <c r="U1209" s="56" t="str">
        <f>IFERROR(VLOOKUP(H1209,'FIN CAL LOOKUP'!A:J,7,1),"")</f>
        <v/>
      </c>
      <c r="V1209" s="56" t="str">
        <f>IFERROR(VLOOKUP(I1209,'FIN CAL LOOKUP'!B:K,9,1),"")</f>
        <v/>
      </c>
      <c r="W1209" s="56" t="str">
        <f>IFERROR(VLOOKUP(S1209,'Active Employees '!B:R,17,0),"NA")</f>
        <v>NA</v>
      </c>
    </row>
    <row r="1210" spans="1:23" x14ac:dyDescent="0.25">
      <c r="A1210" t="s">
        <v>678</v>
      </c>
      <c r="B1210" t="s">
        <v>679</v>
      </c>
      <c r="C1210" t="s">
        <v>113</v>
      </c>
      <c r="D1210">
        <v>36424918</v>
      </c>
      <c r="E1210" t="s">
        <v>114</v>
      </c>
      <c r="F1210" t="s">
        <v>29</v>
      </c>
      <c r="H1210" s="1"/>
      <c r="I1210" s="1"/>
      <c r="J1210" t="s">
        <v>271</v>
      </c>
      <c r="N1210" t="s">
        <v>449</v>
      </c>
      <c r="O1210" t="s">
        <v>22</v>
      </c>
      <c r="P1210" t="s">
        <v>444</v>
      </c>
      <c r="Q1210" t="s">
        <v>445</v>
      </c>
      <c r="R1210"/>
      <c r="S1210" t="s">
        <v>680</v>
      </c>
      <c r="U1210" s="56" t="str">
        <f>IFERROR(VLOOKUP(H1210,'FIN CAL LOOKUP'!A:J,7,1),"")</f>
        <v/>
      </c>
      <c r="V1210" s="56" t="str">
        <f>IFERROR(VLOOKUP(I1210,'FIN CAL LOOKUP'!B:K,9,1),"")</f>
        <v/>
      </c>
      <c r="W1210" s="56" t="str">
        <f>IFERROR(VLOOKUP(S1210,'Active Employees '!B:R,17,0),"NA")</f>
        <v>NA</v>
      </c>
    </row>
    <row r="1211" spans="1:23" x14ac:dyDescent="0.25">
      <c r="A1211" t="s">
        <v>451</v>
      </c>
      <c r="B1211" t="s">
        <v>452</v>
      </c>
      <c r="C1211" t="s">
        <v>113</v>
      </c>
      <c r="D1211">
        <v>36424918</v>
      </c>
      <c r="E1211" t="s">
        <v>114</v>
      </c>
      <c r="F1211" t="s">
        <v>29</v>
      </c>
      <c r="H1211" s="1"/>
      <c r="I1211" s="1"/>
      <c r="J1211" t="s">
        <v>271</v>
      </c>
      <c r="N1211" t="s">
        <v>453</v>
      </c>
      <c r="O1211" t="s">
        <v>22</v>
      </c>
      <c r="P1211" t="s">
        <v>444</v>
      </c>
      <c r="Q1211" t="s">
        <v>445</v>
      </c>
      <c r="R1211"/>
      <c r="U1211" s="56" t="str">
        <f>IFERROR(VLOOKUP(H1211,'FIN CAL LOOKUP'!A:J,7,1),"")</f>
        <v/>
      </c>
      <c r="V1211" s="56" t="str">
        <f>IFERROR(VLOOKUP(I1211,'FIN CAL LOOKUP'!B:K,9,1),"")</f>
        <v/>
      </c>
      <c r="W1211" s="56" t="str">
        <f>IFERROR(VLOOKUP(S1211,'Active Employees '!B:R,17,0),"NA")</f>
        <v>NA</v>
      </c>
    </row>
    <row r="1212" spans="1:23" x14ac:dyDescent="0.25">
      <c r="A1212" t="s">
        <v>89</v>
      </c>
      <c r="B1212" t="s">
        <v>90</v>
      </c>
      <c r="C1212" t="s">
        <v>113</v>
      </c>
      <c r="D1212">
        <v>36424918</v>
      </c>
      <c r="E1212" t="s">
        <v>114</v>
      </c>
      <c r="F1212" t="s">
        <v>29</v>
      </c>
      <c r="H1212" s="1"/>
      <c r="I1212" s="1"/>
      <c r="J1212" t="s">
        <v>70</v>
      </c>
      <c r="O1212" t="s">
        <v>16</v>
      </c>
      <c r="P1212" t="s">
        <v>91</v>
      </c>
      <c r="Q1212" t="s">
        <v>78</v>
      </c>
      <c r="R1212"/>
      <c r="U1212" s="56" t="str">
        <f>IFERROR(VLOOKUP(H1212,'FIN CAL LOOKUP'!A:J,7,1),"")</f>
        <v/>
      </c>
      <c r="V1212" s="56" t="str">
        <f>IFERROR(VLOOKUP(I1212,'FIN CAL LOOKUP'!B:K,9,1),"")</f>
        <v/>
      </c>
      <c r="W1212" s="56" t="str">
        <f>IFERROR(VLOOKUP(S1212,'Active Employees '!B:R,17,0),"NA")</f>
        <v>NA</v>
      </c>
    </row>
    <row r="1213" spans="1:23" x14ac:dyDescent="0.25">
      <c r="A1213" t="s">
        <v>542</v>
      </c>
      <c r="B1213" t="s">
        <v>543</v>
      </c>
      <c r="C1213" t="s">
        <v>113</v>
      </c>
      <c r="D1213">
        <v>36424918</v>
      </c>
      <c r="E1213" t="s">
        <v>114</v>
      </c>
      <c r="F1213" t="s">
        <v>1</v>
      </c>
      <c r="G1213" t="s">
        <v>69</v>
      </c>
      <c r="H1213" s="1">
        <v>45338</v>
      </c>
      <c r="I1213" s="1">
        <v>45338</v>
      </c>
      <c r="J1213" t="s">
        <v>439</v>
      </c>
      <c r="N1213" t="s">
        <v>246</v>
      </c>
      <c r="O1213" t="s">
        <v>17</v>
      </c>
      <c r="P1213" t="s">
        <v>236</v>
      </c>
      <c r="Q1213" t="s">
        <v>237</v>
      </c>
      <c r="R1213"/>
      <c r="U1213" s="56" t="str">
        <f>IFERROR(VLOOKUP(H1213,'FIN CAL LOOKUP'!A:J,7,1),"")</f>
        <v>FEB, FY24</v>
      </c>
      <c r="V1213" s="56" t="str">
        <f>IFERROR(VLOOKUP(I1213,'FIN CAL LOOKUP'!B:K,9,1),"")</f>
        <v>Q3, FY24</v>
      </c>
      <c r="W1213" s="56" t="str">
        <f>IFERROR(VLOOKUP(S1213,'Active Employees '!B:R,17,0),"NA")</f>
        <v>NA</v>
      </c>
    </row>
    <row r="1214" spans="1:23" x14ac:dyDescent="0.25">
      <c r="A1214" t="s">
        <v>1115</v>
      </c>
      <c r="B1214" t="s">
        <v>1116</v>
      </c>
      <c r="C1214" t="s">
        <v>113</v>
      </c>
      <c r="D1214">
        <v>36424918</v>
      </c>
      <c r="E1214" t="s">
        <v>114</v>
      </c>
      <c r="F1214" t="s">
        <v>1</v>
      </c>
      <c r="G1214" t="s">
        <v>69</v>
      </c>
      <c r="H1214" s="1">
        <v>45091</v>
      </c>
      <c r="I1214" s="1">
        <v>45110</v>
      </c>
      <c r="J1214" t="s">
        <v>205</v>
      </c>
      <c r="N1214" t="s">
        <v>116</v>
      </c>
      <c r="O1214" t="s">
        <v>19</v>
      </c>
      <c r="R1214"/>
      <c r="U1214" s="56" t="str">
        <f>IFERROR(VLOOKUP(H1214,'FIN CAL LOOKUP'!A:J,7,1),"")</f>
        <v>JUN, FY23</v>
      </c>
      <c r="V1214" s="56" t="str">
        <f>IFERROR(VLOOKUP(I1214,'FIN CAL LOOKUP'!B:K,9,1),"")</f>
        <v>Q1, FY24</v>
      </c>
      <c r="W1214" s="56" t="str">
        <f>IFERROR(VLOOKUP(S1214,'Active Employees '!B:R,17,0),"NA")</f>
        <v>NA</v>
      </c>
    </row>
    <row r="1215" spans="1:23" x14ac:dyDescent="0.25">
      <c r="A1215" t="s">
        <v>1239</v>
      </c>
      <c r="B1215" t="s">
        <v>1240</v>
      </c>
      <c r="C1215" t="s">
        <v>113</v>
      </c>
      <c r="D1215">
        <v>36424918</v>
      </c>
      <c r="E1215" t="s">
        <v>114</v>
      </c>
      <c r="F1215" t="s">
        <v>29</v>
      </c>
      <c r="H1215" s="1"/>
      <c r="I1215" s="1"/>
      <c r="J1215" t="s">
        <v>134</v>
      </c>
      <c r="N1215" t="s">
        <v>246</v>
      </c>
      <c r="O1215" t="s">
        <v>15</v>
      </c>
      <c r="Q1215" t="s">
        <v>1230</v>
      </c>
      <c r="U1215" s="56" t="str">
        <f>IFERROR(VLOOKUP(H1215,'FIN CAL LOOKUP'!A:J,7,1),"")</f>
        <v/>
      </c>
      <c r="V1215" s="56" t="str">
        <f>IFERROR(VLOOKUP(I1215,'FIN CAL LOOKUP'!B:K,9,1),"")</f>
        <v/>
      </c>
      <c r="W1215" s="56" t="str">
        <f>IFERROR(VLOOKUP(S1215,'Active Employees '!B:R,17,0),"NA")</f>
        <v>NA</v>
      </c>
    </row>
    <row r="1216" spans="1:23" x14ac:dyDescent="0.25">
      <c r="A1216" t="s">
        <v>1244</v>
      </c>
      <c r="B1216" t="s">
        <v>1245</v>
      </c>
      <c r="C1216" t="s">
        <v>113</v>
      </c>
      <c r="D1216">
        <v>36424918</v>
      </c>
      <c r="E1216" t="s">
        <v>114</v>
      </c>
      <c r="F1216" t="s">
        <v>29</v>
      </c>
      <c r="H1216" s="1"/>
      <c r="I1216" s="1"/>
      <c r="J1216" t="s">
        <v>134</v>
      </c>
      <c r="N1216" t="s">
        <v>246</v>
      </c>
      <c r="O1216" t="s">
        <v>15</v>
      </c>
      <c r="P1216" t="s">
        <v>1246</v>
      </c>
      <c r="Q1216" t="s">
        <v>594</v>
      </c>
      <c r="R1216"/>
      <c r="U1216" s="56" t="str">
        <f>IFERROR(VLOOKUP(H1216,'FIN CAL LOOKUP'!A:J,7,1),"")</f>
        <v/>
      </c>
      <c r="V1216" s="56" t="str">
        <f>IFERROR(VLOOKUP(I1216,'FIN CAL LOOKUP'!B:K,9,1),"")</f>
        <v/>
      </c>
      <c r="W1216" s="56" t="str">
        <f>IFERROR(VLOOKUP(S1216,'Active Employees '!B:R,17,0),"NA")</f>
        <v>NA</v>
      </c>
    </row>
    <row r="1217" spans="1:23" x14ac:dyDescent="0.25">
      <c r="A1217" t="s">
        <v>892</v>
      </c>
      <c r="B1217" t="s">
        <v>893</v>
      </c>
      <c r="C1217" t="s">
        <v>113</v>
      </c>
      <c r="D1217">
        <v>36424918</v>
      </c>
      <c r="E1217" t="s">
        <v>114</v>
      </c>
      <c r="F1217" t="s">
        <v>1</v>
      </c>
      <c r="G1217" t="s">
        <v>69</v>
      </c>
      <c r="H1217" s="1">
        <v>44979</v>
      </c>
      <c r="I1217" s="1">
        <v>44979</v>
      </c>
      <c r="J1217" t="s">
        <v>70</v>
      </c>
      <c r="N1217" t="s">
        <v>674</v>
      </c>
      <c r="O1217" t="s">
        <v>16</v>
      </c>
      <c r="Q1217" t="s">
        <v>72</v>
      </c>
      <c r="S1217">
        <v>313834</v>
      </c>
      <c r="U1217" s="56" t="str">
        <f>IFERROR(VLOOKUP(H1217,'FIN CAL LOOKUP'!A:J,7,1),"")</f>
        <v>FEB, FY23</v>
      </c>
      <c r="V1217" s="56" t="str">
        <f>IFERROR(VLOOKUP(I1217,'FIN CAL LOOKUP'!B:K,9,1),"")</f>
        <v>Q3, FY23</v>
      </c>
      <c r="W1217" s="56" t="str">
        <f>IFERROR(VLOOKUP(S1217,'Active Employees '!B:R,17,0),"NA")</f>
        <v>Human Resources</v>
      </c>
    </row>
    <row r="1218" spans="1:23" x14ac:dyDescent="0.25">
      <c r="A1218" t="s">
        <v>105</v>
      </c>
      <c r="B1218" t="s">
        <v>106</v>
      </c>
      <c r="C1218" t="s">
        <v>113</v>
      </c>
      <c r="D1218">
        <v>36424918</v>
      </c>
      <c r="E1218" t="s">
        <v>114</v>
      </c>
      <c r="F1218" t="s">
        <v>29</v>
      </c>
      <c r="H1218" s="1"/>
      <c r="I1218" s="1"/>
      <c r="J1218" t="s">
        <v>107</v>
      </c>
      <c r="N1218" t="s">
        <v>108</v>
      </c>
      <c r="O1218" t="s">
        <v>18</v>
      </c>
      <c r="P1218" t="s">
        <v>109</v>
      </c>
      <c r="R1218" t="s">
        <v>67</v>
      </c>
      <c r="S1218">
        <v>335615</v>
      </c>
      <c r="U1218" s="56" t="str">
        <f>IFERROR(VLOOKUP(H1218,'FIN CAL LOOKUP'!A:J,7,1),"")</f>
        <v/>
      </c>
      <c r="V1218" s="56" t="str">
        <f>IFERROR(VLOOKUP(I1218,'FIN CAL LOOKUP'!B:K,9,1),"")</f>
        <v/>
      </c>
      <c r="W1218" s="56" t="str">
        <f>IFERROR(VLOOKUP(S1218,'Active Employees '!B:R,17,0),"NA")</f>
        <v>Marketing</v>
      </c>
    </row>
    <row r="1219" spans="1:23" x14ac:dyDescent="0.25">
      <c r="A1219" t="s">
        <v>1257</v>
      </c>
      <c r="B1219" t="s">
        <v>1258</v>
      </c>
      <c r="C1219" t="s">
        <v>113</v>
      </c>
      <c r="D1219">
        <v>36424918</v>
      </c>
      <c r="E1219" t="s">
        <v>114</v>
      </c>
      <c r="F1219" t="s">
        <v>29</v>
      </c>
      <c r="H1219" s="1"/>
      <c r="I1219" s="1"/>
      <c r="J1219" t="s">
        <v>134</v>
      </c>
      <c r="N1219" t="s">
        <v>246</v>
      </c>
      <c r="O1219" t="s">
        <v>15</v>
      </c>
      <c r="P1219" t="s">
        <v>1246</v>
      </c>
      <c r="Q1219" t="s">
        <v>594</v>
      </c>
      <c r="R1219"/>
      <c r="U1219" s="56" t="str">
        <f>IFERROR(VLOOKUP(H1219,'FIN CAL LOOKUP'!A:J,7,1),"")</f>
        <v/>
      </c>
      <c r="V1219" s="56" t="str">
        <f>IFERROR(VLOOKUP(I1219,'FIN CAL LOOKUP'!B:K,9,1),"")</f>
        <v/>
      </c>
      <c r="W1219" s="56" t="str">
        <f>IFERROR(VLOOKUP(S1219,'Active Employees '!B:R,17,0),"NA")</f>
        <v>NA</v>
      </c>
    </row>
    <row r="1220" spans="1:23" x14ac:dyDescent="0.25">
      <c r="A1220" t="s">
        <v>492</v>
      </c>
      <c r="B1220" t="s">
        <v>494</v>
      </c>
      <c r="C1220" t="s">
        <v>113</v>
      </c>
      <c r="D1220">
        <v>36424918</v>
      </c>
      <c r="E1220" t="s">
        <v>114</v>
      </c>
      <c r="F1220" t="s">
        <v>29</v>
      </c>
      <c r="H1220" s="1"/>
      <c r="I1220" s="1"/>
      <c r="J1220" t="s">
        <v>271</v>
      </c>
      <c r="N1220" t="s">
        <v>495</v>
      </c>
      <c r="O1220" t="s">
        <v>14</v>
      </c>
      <c r="R1220"/>
      <c r="U1220" s="56" t="str">
        <f>IFERROR(VLOOKUP(H1220,'FIN CAL LOOKUP'!A:J,7,1),"")</f>
        <v/>
      </c>
      <c r="V1220" s="56" t="str">
        <f>IFERROR(VLOOKUP(I1220,'FIN CAL LOOKUP'!B:K,9,1),"")</f>
        <v/>
      </c>
      <c r="W1220" s="56" t="str">
        <f>IFERROR(VLOOKUP(S1220,'Active Employees '!B:R,17,0),"NA")</f>
        <v>NA</v>
      </c>
    </row>
    <row r="1221" spans="1:23" x14ac:dyDescent="0.25">
      <c r="A1221" t="s">
        <v>507</v>
      </c>
      <c r="B1221" t="s">
        <v>508</v>
      </c>
      <c r="C1221" t="s">
        <v>113</v>
      </c>
      <c r="D1221">
        <v>36424918</v>
      </c>
      <c r="E1221" t="s">
        <v>114</v>
      </c>
      <c r="F1221" t="s">
        <v>29</v>
      </c>
      <c r="H1221" s="1"/>
      <c r="I1221" s="1"/>
      <c r="J1221" t="s">
        <v>485</v>
      </c>
      <c r="N1221" t="s">
        <v>495</v>
      </c>
      <c r="O1221" t="s">
        <v>22</v>
      </c>
      <c r="R1221"/>
      <c r="U1221" s="56" t="str">
        <f>IFERROR(VLOOKUP(H1221,'FIN CAL LOOKUP'!A:J,7,1),"")</f>
        <v/>
      </c>
      <c r="V1221" s="56" t="str">
        <f>IFERROR(VLOOKUP(I1221,'FIN CAL LOOKUP'!B:K,9,1),"")</f>
        <v/>
      </c>
      <c r="W1221" s="56" t="str">
        <f>IFERROR(VLOOKUP(S1221,'Active Employees '!B:R,17,0),"NA")</f>
        <v>NA</v>
      </c>
    </row>
    <row r="1222" spans="1:23" x14ac:dyDescent="0.25">
      <c r="A1222" t="s">
        <v>198</v>
      </c>
      <c r="B1222" t="s">
        <v>530</v>
      </c>
      <c r="C1222" t="s">
        <v>113</v>
      </c>
      <c r="D1222">
        <v>36424918</v>
      </c>
      <c r="E1222" t="s">
        <v>114</v>
      </c>
      <c r="F1222" t="s">
        <v>29</v>
      </c>
      <c r="H1222" s="1"/>
      <c r="I1222" s="1"/>
      <c r="J1222" t="s">
        <v>485</v>
      </c>
      <c r="N1222" t="s">
        <v>531</v>
      </c>
      <c r="O1222" t="s">
        <v>14</v>
      </c>
      <c r="R1222"/>
      <c r="S1222">
        <v>239239</v>
      </c>
      <c r="U1222" s="56" t="str">
        <f>IFERROR(VLOOKUP(H1222,'FIN CAL LOOKUP'!A:J,7,1),"")</f>
        <v/>
      </c>
      <c r="V1222" s="56" t="str">
        <f>IFERROR(VLOOKUP(I1222,'FIN CAL LOOKUP'!B:K,9,1),"")</f>
        <v/>
      </c>
      <c r="W1222" s="56" t="str">
        <f>IFERROR(VLOOKUP(S1222,'Active Employees '!B:R,17,0),"NA")</f>
        <v>FFM</v>
      </c>
    </row>
    <row r="1223" spans="1:23" x14ac:dyDescent="0.25">
      <c r="A1223" t="s">
        <v>910</v>
      </c>
      <c r="B1223" t="s">
        <v>911</v>
      </c>
      <c r="C1223" t="s">
        <v>113</v>
      </c>
      <c r="D1223">
        <v>36424918</v>
      </c>
      <c r="E1223" t="s">
        <v>114</v>
      </c>
      <c r="F1223" t="s">
        <v>1</v>
      </c>
      <c r="G1223" t="s">
        <v>69</v>
      </c>
      <c r="H1223" s="1">
        <v>44964</v>
      </c>
      <c r="I1223" s="1">
        <v>44964</v>
      </c>
      <c r="J1223" t="s">
        <v>115</v>
      </c>
      <c r="N1223" t="s">
        <v>912</v>
      </c>
      <c r="O1223" t="s">
        <v>19</v>
      </c>
      <c r="P1223" t="s">
        <v>203</v>
      </c>
      <c r="Q1223" t="s">
        <v>204</v>
      </c>
      <c r="R1223"/>
      <c r="S1223">
        <v>324258</v>
      </c>
      <c r="U1223" s="56" t="str">
        <f>IFERROR(VLOOKUP(H1223,'FIN CAL LOOKUP'!A:J,7,1),"")</f>
        <v>FEB, FY23</v>
      </c>
      <c r="V1223" s="56" t="str">
        <f>IFERROR(VLOOKUP(I1223,'FIN CAL LOOKUP'!B:K,9,1),"")</f>
        <v>Q3, FY23</v>
      </c>
      <c r="W1223" s="56" t="str">
        <f>IFERROR(VLOOKUP(S1223,'Active Employees '!B:R,17,0),"NA")</f>
        <v>Property and Store Development</v>
      </c>
    </row>
    <row r="1224" spans="1:23" x14ac:dyDescent="0.25">
      <c r="A1224" t="s">
        <v>1186</v>
      </c>
      <c r="B1224" t="s">
        <v>1187</v>
      </c>
      <c r="C1224" t="s">
        <v>113</v>
      </c>
      <c r="D1224">
        <v>36424918</v>
      </c>
      <c r="E1224" t="s">
        <v>114</v>
      </c>
      <c r="F1224" t="s">
        <v>1</v>
      </c>
      <c r="G1224" t="s">
        <v>69</v>
      </c>
      <c r="H1224" s="1">
        <v>44943</v>
      </c>
      <c r="I1224" s="1">
        <v>44943</v>
      </c>
      <c r="J1224" t="s">
        <v>115</v>
      </c>
      <c r="N1224" t="s">
        <v>1188</v>
      </c>
      <c r="O1224" t="s">
        <v>19</v>
      </c>
      <c r="P1224" t="s">
        <v>347</v>
      </c>
      <c r="Q1224" t="s">
        <v>703</v>
      </c>
      <c r="R1224"/>
      <c r="S1224">
        <v>239383</v>
      </c>
      <c r="U1224" s="56" t="str">
        <f>IFERROR(VLOOKUP(H1224,'FIN CAL LOOKUP'!A:J,7,1),"")</f>
        <v>JAN, FY23</v>
      </c>
      <c r="V1224" s="56" t="str">
        <f>IFERROR(VLOOKUP(I1224,'FIN CAL LOOKUP'!B:K,9,1),"")</f>
        <v>Q3, FY23</v>
      </c>
      <c r="W1224" s="56" t="str">
        <f>IFERROR(VLOOKUP(S1224,'Active Employees '!B:R,17,0),"NA")</f>
        <v>Property and Store Development</v>
      </c>
    </row>
    <row r="1225" spans="1:23" x14ac:dyDescent="0.25">
      <c r="A1225" t="s">
        <v>1359</v>
      </c>
      <c r="B1225" t="s">
        <v>1360</v>
      </c>
      <c r="C1225" t="s">
        <v>113</v>
      </c>
      <c r="D1225">
        <v>36424918</v>
      </c>
      <c r="E1225" t="s">
        <v>114</v>
      </c>
      <c r="F1225" t="s">
        <v>1</v>
      </c>
      <c r="G1225" t="s">
        <v>69</v>
      </c>
      <c r="H1225" s="1">
        <v>44886</v>
      </c>
      <c r="I1225" s="1">
        <v>44886</v>
      </c>
      <c r="J1225" t="s">
        <v>557</v>
      </c>
      <c r="N1225" t="s">
        <v>658</v>
      </c>
      <c r="O1225" t="s">
        <v>13</v>
      </c>
      <c r="P1225" t="s">
        <v>629</v>
      </c>
      <c r="Q1225" t="s">
        <v>630</v>
      </c>
      <c r="R1225"/>
      <c r="S1225">
        <v>323143</v>
      </c>
      <c r="U1225" s="56" t="str">
        <f>IFERROR(VLOOKUP(H1225,'FIN CAL LOOKUP'!A:J,7,1),"")</f>
        <v>NOV, FY23</v>
      </c>
      <c r="V1225" s="56" t="str">
        <f>IFERROR(VLOOKUP(I1225,'FIN CAL LOOKUP'!B:K,9,1),"")</f>
        <v>Q2, FY23</v>
      </c>
      <c r="W1225" s="56" t="str">
        <f>IFERROR(VLOOKUP(S1225,'Active Employees '!B:R,17,0),"NA")</f>
        <v>NA</v>
      </c>
    </row>
    <row r="1226" spans="1:23" x14ac:dyDescent="0.25">
      <c r="A1226" t="s">
        <v>1221</v>
      </c>
      <c r="B1226" t="s">
        <v>1222</v>
      </c>
      <c r="C1226" t="s">
        <v>113</v>
      </c>
      <c r="D1226">
        <v>36424918</v>
      </c>
      <c r="E1226" t="s">
        <v>114</v>
      </c>
      <c r="F1226" t="s">
        <v>29</v>
      </c>
      <c r="H1226" s="1"/>
      <c r="I1226" s="1"/>
      <c r="J1226" t="s">
        <v>134</v>
      </c>
      <c r="Q1226" t="s">
        <v>1216</v>
      </c>
      <c r="R1226"/>
      <c r="S1226" t="s">
        <v>1223</v>
      </c>
      <c r="U1226" s="56" t="str">
        <f>IFERROR(VLOOKUP(H1226,'FIN CAL LOOKUP'!A:J,7,1),"")</f>
        <v/>
      </c>
      <c r="V1226" s="56" t="str">
        <f>IFERROR(VLOOKUP(I1226,'FIN CAL LOOKUP'!B:K,9,1),"")</f>
        <v/>
      </c>
      <c r="W1226" s="56" t="str">
        <f>IFERROR(VLOOKUP(S1226,'Active Employees '!B:R,17,0),"NA")</f>
        <v>NA</v>
      </c>
    </row>
    <row r="1227" spans="1:23" x14ac:dyDescent="0.25">
      <c r="A1227" t="s">
        <v>1231</v>
      </c>
      <c r="B1227" t="s">
        <v>1232</v>
      </c>
      <c r="C1227" t="s">
        <v>113</v>
      </c>
      <c r="D1227">
        <v>36424918</v>
      </c>
      <c r="E1227" t="s">
        <v>114</v>
      </c>
      <c r="F1227" t="s">
        <v>29</v>
      </c>
      <c r="H1227" s="1"/>
      <c r="I1227" s="1"/>
      <c r="J1227" t="s">
        <v>134</v>
      </c>
      <c r="N1227" t="s">
        <v>246</v>
      </c>
      <c r="O1227" t="s">
        <v>15</v>
      </c>
      <c r="Q1227" t="s">
        <v>1230</v>
      </c>
      <c r="R1227"/>
      <c r="U1227" s="56" t="str">
        <f>IFERROR(VLOOKUP(H1227,'FIN CAL LOOKUP'!A:J,7,1),"")</f>
        <v/>
      </c>
      <c r="V1227" s="56" t="str">
        <f>IFERROR(VLOOKUP(I1227,'FIN CAL LOOKUP'!B:K,9,1),"")</f>
        <v/>
      </c>
      <c r="W1227" s="56" t="str">
        <f>IFERROR(VLOOKUP(S1227,'Active Employees '!B:R,17,0),"NA")</f>
        <v>NA</v>
      </c>
    </row>
    <row r="1228" spans="1:23" x14ac:dyDescent="0.25">
      <c r="A1228" t="s">
        <v>1487</v>
      </c>
      <c r="B1228" t="s">
        <v>1488</v>
      </c>
      <c r="C1228" t="s">
        <v>113</v>
      </c>
      <c r="D1228">
        <v>36424918</v>
      </c>
      <c r="E1228" t="s">
        <v>114</v>
      </c>
      <c r="F1228" t="s">
        <v>29</v>
      </c>
      <c r="H1228" s="1"/>
      <c r="I1228" s="1"/>
      <c r="J1228" t="s">
        <v>1213</v>
      </c>
      <c r="L1228" t="s">
        <v>1489</v>
      </c>
      <c r="M1228" t="s">
        <v>1462</v>
      </c>
      <c r="R1228"/>
      <c r="U1228" s="56" t="str">
        <f>IFERROR(VLOOKUP(H1228,'FIN CAL LOOKUP'!A:J,7,1),"")</f>
        <v/>
      </c>
      <c r="V1228" s="56" t="str">
        <f>IFERROR(VLOOKUP(I1228,'FIN CAL LOOKUP'!B:K,9,1),"")</f>
        <v/>
      </c>
      <c r="W1228" s="56" t="str">
        <f>IFERROR(VLOOKUP(S1228,'Active Employees '!B:R,17,0),"NA")</f>
        <v>NA</v>
      </c>
    </row>
    <row r="1229" spans="1:23" x14ac:dyDescent="0.25">
      <c r="A1229" t="s">
        <v>1207</v>
      </c>
      <c r="B1229" t="s">
        <v>1208</v>
      </c>
      <c r="C1229" t="s">
        <v>113</v>
      </c>
      <c r="D1229">
        <v>36424918</v>
      </c>
      <c r="E1229" t="s">
        <v>114</v>
      </c>
      <c r="F1229" t="s">
        <v>29</v>
      </c>
      <c r="H1229" s="1"/>
      <c r="I1229" s="1"/>
      <c r="J1229" t="s">
        <v>1106</v>
      </c>
      <c r="O1229" t="s">
        <v>15</v>
      </c>
      <c r="P1229" t="s">
        <v>15</v>
      </c>
      <c r="R1229"/>
      <c r="U1229" s="56" t="str">
        <f>IFERROR(VLOOKUP(H1229,'FIN CAL LOOKUP'!A:J,7,1),"")</f>
        <v/>
      </c>
      <c r="V1229" s="56" t="str">
        <f>IFERROR(VLOOKUP(I1229,'FIN CAL LOOKUP'!B:K,9,1),"")</f>
        <v/>
      </c>
      <c r="W1229" s="56" t="str">
        <f>IFERROR(VLOOKUP(S1229,'Active Employees '!B:R,17,0),"NA")</f>
        <v>NA</v>
      </c>
    </row>
    <row r="1230" spans="1:23" x14ac:dyDescent="0.25">
      <c r="A1230" t="s">
        <v>1504</v>
      </c>
      <c r="B1230" t="s">
        <v>1505</v>
      </c>
      <c r="C1230" t="s">
        <v>113</v>
      </c>
      <c r="D1230">
        <v>36424918</v>
      </c>
      <c r="E1230" t="s">
        <v>114</v>
      </c>
      <c r="F1230" t="s">
        <v>29</v>
      </c>
      <c r="H1230" s="1"/>
      <c r="I1230" s="1"/>
      <c r="J1230" t="s">
        <v>1213</v>
      </c>
      <c r="O1230" t="s">
        <v>15</v>
      </c>
      <c r="P1230" t="s">
        <v>15</v>
      </c>
      <c r="Q1230" t="s">
        <v>137</v>
      </c>
      <c r="R1230"/>
      <c r="S1230" t="s">
        <v>1506</v>
      </c>
      <c r="U1230" s="56" t="str">
        <f>IFERROR(VLOOKUP(H1230,'FIN CAL LOOKUP'!A:J,7,1),"")</f>
        <v/>
      </c>
      <c r="V1230" s="56" t="str">
        <f>IFERROR(VLOOKUP(I1230,'FIN CAL LOOKUP'!B:K,9,1),"")</f>
        <v/>
      </c>
      <c r="W1230" s="56" t="str">
        <f>IFERROR(VLOOKUP(S1230,'Active Employees '!B:R,17,0),"NA")</f>
        <v>NA</v>
      </c>
    </row>
    <row r="1231" spans="1:23" x14ac:dyDescent="0.25">
      <c r="A1231" t="s">
        <v>1500</v>
      </c>
      <c r="B1231" t="s">
        <v>1501</v>
      </c>
      <c r="C1231" t="s">
        <v>113</v>
      </c>
      <c r="D1231">
        <v>36424918</v>
      </c>
      <c r="E1231" t="s">
        <v>114</v>
      </c>
      <c r="F1231" t="s">
        <v>29</v>
      </c>
      <c r="H1231" s="1"/>
      <c r="I1231" s="1"/>
      <c r="J1231" t="s">
        <v>1213</v>
      </c>
      <c r="O1231" t="s">
        <v>15</v>
      </c>
      <c r="P1231" t="s">
        <v>15</v>
      </c>
      <c r="Q1231" t="s">
        <v>1502</v>
      </c>
      <c r="R1231"/>
      <c r="S1231" t="s">
        <v>1503</v>
      </c>
      <c r="U1231" s="56" t="str">
        <f>IFERROR(VLOOKUP(H1231,'FIN CAL LOOKUP'!A:J,7,1),"")</f>
        <v/>
      </c>
      <c r="V1231" s="56" t="str">
        <f>IFERROR(VLOOKUP(I1231,'FIN CAL LOOKUP'!B:K,9,1),"")</f>
        <v/>
      </c>
      <c r="W1231" s="56" t="str">
        <f>IFERROR(VLOOKUP(S1231,'Active Employees '!B:R,17,0),"NA")</f>
        <v>NA</v>
      </c>
    </row>
    <row r="1232" spans="1:23" x14ac:dyDescent="0.25">
      <c r="A1232" t="s">
        <v>689</v>
      </c>
      <c r="B1232" t="s">
        <v>690</v>
      </c>
      <c r="C1232" t="s">
        <v>113</v>
      </c>
      <c r="D1232">
        <v>36424918</v>
      </c>
      <c r="E1232" t="s">
        <v>114</v>
      </c>
      <c r="F1232" t="s">
        <v>29</v>
      </c>
      <c r="H1232" s="1"/>
      <c r="I1232" s="1"/>
      <c r="J1232" t="s">
        <v>271</v>
      </c>
      <c r="O1232" t="s">
        <v>19</v>
      </c>
      <c r="P1232" t="s">
        <v>687</v>
      </c>
      <c r="Q1232" t="s">
        <v>445</v>
      </c>
      <c r="R1232"/>
      <c r="S1232" t="s">
        <v>691</v>
      </c>
      <c r="U1232" s="56" t="str">
        <f>IFERROR(VLOOKUP(H1232,'FIN CAL LOOKUP'!A:J,7,1),"")</f>
        <v/>
      </c>
      <c r="V1232" s="56" t="str">
        <f>IFERROR(VLOOKUP(I1232,'FIN CAL LOOKUP'!B:K,9,1),"")</f>
        <v/>
      </c>
      <c r="W1232" s="56" t="str">
        <f>IFERROR(VLOOKUP(S1232,'Active Employees '!B:R,17,0),"NA")</f>
        <v>NA</v>
      </c>
    </row>
    <row r="1233" spans="1:23" x14ac:dyDescent="0.25">
      <c r="A1233" t="s">
        <v>685</v>
      </c>
      <c r="B1233" t="s">
        <v>686</v>
      </c>
      <c r="C1233" t="s">
        <v>113</v>
      </c>
      <c r="D1233">
        <v>36424918</v>
      </c>
      <c r="E1233" t="s">
        <v>114</v>
      </c>
      <c r="F1233" t="s">
        <v>29</v>
      </c>
      <c r="H1233" s="1"/>
      <c r="I1233" s="1"/>
      <c r="J1233" t="s">
        <v>271</v>
      </c>
      <c r="O1233" t="s">
        <v>19</v>
      </c>
      <c r="P1233" t="s">
        <v>687</v>
      </c>
      <c r="Q1233" t="s">
        <v>445</v>
      </c>
      <c r="R1233"/>
      <c r="S1233" t="s">
        <v>688</v>
      </c>
      <c r="U1233" s="56" t="str">
        <f>IFERROR(VLOOKUP(H1233,'FIN CAL LOOKUP'!A:J,7,1),"")</f>
        <v/>
      </c>
      <c r="V1233" s="56" t="str">
        <f>IFERROR(VLOOKUP(I1233,'FIN CAL LOOKUP'!B:K,9,1),"")</f>
        <v/>
      </c>
      <c r="W1233" s="56" t="str">
        <f>IFERROR(VLOOKUP(S1233,'Active Employees '!B:R,17,0),"NA")</f>
        <v>NA</v>
      </c>
    </row>
    <row r="1234" spans="1:23" x14ac:dyDescent="0.25">
      <c r="A1234" t="s">
        <v>255</v>
      </c>
      <c r="B1234" t="s">
        <v>256</v>
      </c>
      <c r="C1234" t="s">
        <v>113</v>
      </c>
      <c r="D1234">
        <v>36424918</v>
      </c>
      <c r="E1234" t="s">
        <v>114</v>
      </c>
      <c r="F1234" t="s">
        <v>29</v>
      </c>
      <c r="H1234" s="1"/>
      <c r="I1234" s="1"/>
      <c r="J1234" t="s">
        <v>1474</v>
      </c>
      <c r="N1234" t="s">
        <v>257</v>
      </c>
      <c r="O1234" t="s">
        <v>15</v>
      </c>
      <c r="P1234" t="s">
        <v>258</v>
      </c>
      <c r="Q1234" t="s">
        <v>259</v>
      </c>
      <c r="R1234"/>
      <c r="S1234">
        <v>338637</v>
      </c>
      <c r="T1234" t="s">
        <v>260</v>
      </c>
      <c r="U1234" s="56" t="str">
        <f>IFERROR(VLOOKUP(H1234,'FIN CAL LOOKUP'!A:J,7,1),"")</f>
        <v/>
      </c>
      <c r="V1234" s="56" t="str">
        <f>IFERROR(VLOOKUP(I1234,'FIN CAL LOOKUP'!B:K,9,1),"")</f>
        <v/>
      </c>
      <c r="W1234" s="56" t="str">
        <f>IFERROR(VLOOKUP(S1234,'Active Employees '!B:R,17,0),"NA")</f>
        <v>SPG Development</v>
      </c>
    </row>
    <row r="1235" spans="1:23" x14ac:dyDescent="0.25">
      <c r="A1235" t="s">
        <v>1507</v>
      </c>
      <c r="B1235" t="s">
        <v>1508</v>
      </c>
      <c r="C1235" t="s">
        <v>113</v>
      </c>
      <c r="D1235">
        <v>36424918</v>
      </c>
      <c r="E1235" t="s">
        <v>114</v>
      </c>
      <c r="F1235" t="s">
        <v>29</v>
      </c>
      <c r="H1235" s="1"/>
      <c r="I1235" s="1"/>
      <c r="J1235" t="s">
        <v>1213</v>
      </c>
      <c r="O1235" t="s">
        <v>15</v>
      </c>
      <c r="P1235" t="s">
        <v>15</v>
      </c>
      <c r="Q1235" t="s">
        <v>1313</v>
      </c>
      <c r="R1235"/>
      <c r="S1235" t="s">
        <v>1509</v>
      </c>
      <c r="U1235" s="56" t="str">
        <f>IFERROR(VLOOKUP(H1235,'FIN CAL LOOKUP'!A:J,7,1),"")</f>
        <v/>
      </c>
      <c r="V1235" s="56" t="str">
        <f>IFERROR(VLOOKUP(I1235,'FIN CAL LOOKUP'!B:K,9,1),"")</f>
        <v/>
      </c>
      <c r="W1235" s="56" t="str">
        <f>IFERROR(VLOOKUP(S1235,'Active Employees '!B:R,17,0),"NA")</f>
        <v>NA</v>
      </c>
    </row>
    <row r="1236" spans="1:23" x14ac:dyDescent="0.25">
      <c r="A1236" t="s">
        <v>1494</v>
      </c>
      <c r="B1236" t="s">
        <v>15485</v>
      </c>
      <c r="C1236" t="s">
        <v>113</v>
      </c>
      <c r="D1236">
        <v>36424918</v>
      </c>
      <c r="E1236" t="s">
        <v>114</v>
      </c>
      <c r="F1236" t="s">
        <v>29</v>
      </c>
      <c r="H1236" s="1"/>
      <c r="I1236" s="1"/>
      <c r="J1236" t="s">
        <v>1213</v>
      </c>
      <c r="O1236" t="s">
        <v>15</v>
      </c>
      <c r="P1236" t="s">
        <v>15</v>
      </c>
      <c r="Q1236" t="s">
        <v>537</v>
      </c>
      <c r="R1236"/>
      <c r="S1236" t="s">
        <v>1495</v>
      </c>
      <c r="U1236" s="56" t="str">
        <f>IFERROR(VLOOKUP(H1236,'FIN CAL LOOKUP'!A:J,7,1),"")</f>
        <v/>
      </c>
      <c r="V1236" s="56" t="str">
        <f>IFERROR(VLOOKUP(I1236,'FIN CAL LOOKUP'!B:K,9,1),"")</f>
        <v/>
      </c>
      <c r="W1236" s="56" t="str">
        <f>IFERROR(VLOOKUP(S1236,'Active Employees '!B:R,17,0),"NA")</f>
        <v>NA</v>
      </c>
    </row>
    <row r="1237" spans="1:23" x14ac:dyDescent="0.25">
      <c r="A1237" t="s">
        <v>15424</v>
      </c>
      <c r="B1237" t="s">
        <v>15425</v>
      </c>
      <c r="C1237" t="s">
        <v>113</v>
      </c>
      <c r="D1237">
        <v>36424918</v>
      </c>
      <c r="E1237" t="s">
        <v>114</v>
      </c>
      <c r="F1237" t="s">
        <v>29</v>
      </c>
      <c r="H1237" s="1"/>
      <c r="I1237" s="1"/>
      <c r="J1237" t="s">
        <v>1213</v>
      </c>
      <c r="Q1237" t="s">
        <v>137</v>
      </c>
      <c r="R1237"/>
      <c r="U1237" s="56" t="str">
        <f>IFERROR(VLOOKUP(H1237,'FIN CAL LOOKUP'!A:J,7,1),"")</f>
        <v/>
      </c>
      <c r="V1237" s="56" t="str">
        <f>IFERROR(VLOOKUP(I1237,'FIN CAL LOOKUP'!B:K,9,1),"")</f>
        <v/>
      </c>
      <c r="W1237" s="56" t="str">
        <f>IFERROR(VLOOKUP(S1237,'Active Employees '!B:R,17,0),"NA")</f>
        <v>NA</v>
      </c>
    </row>
    <row r="1238" spans="1:23" x14ac:dyDescent="0.25">
      <c r="A1238" t="s">
        <v>15422</v>
      </c>
      <c r="B1238" t="s">
        <v>15423</v>
      </c>
      <c r="C1238" t="s">
        <v>113</v>
      </c>
      <c r="D1238">
        <v>36424918</v>
      </c>
      <c r="E1238" t="s">
        <v>114</v>
      </c>
      <c r="F1238" t="s">
        <v>29</v>
      </c>
      <c r="H1238" s="1"/>
      <c r="I1238" s="1"/>
      <c r="J1238" t="s">
        <v>1213</v>
      </c>
      <c r="Q1238" t="s">
        <v>1494</v>
      </c>
      <c r="R1238"/>
      <c r="U1238" s="56" t="str">
        <f>IFERROR(VLOOKUP(H1238,'FIN CAL LOOKUP'!A:J,7,1),"")</f>
        <v/>
      </c>
      <c r="V1238" s="56" t="str">
        <f>IFERROR(VLOOKUP(I1238,'FIN CAL LOOKUP'!B:K,9,1),"")</f>
        <v/>
      </c>
      <c r="W1238" s="56" t="str">
        <f>IFERROR(VLOOKUP(S1238,'Active Employees '!B:R,17,0),"NA")</f>
        <v>NA</v>
      </c>
    </row>
    <row r="1239" spans="1:23" x14ac:dyDescent="0.25">
      <c r="A1239" t="s">
        <v>60</v>
      </c>
      <c r="B1239" t="s">
        <v>61</v>
      </c>
      <c r="C1239" t="s">
        <v>113</v>
      </c>
      <c r="D1239">
        <v>36424918</v>
      </c>
      <c r="E1239" t="s">
        <v>114</v>
      </c>
      <c r="F1239" t="s">
        <v>29</v>
      </c>
      <c r="H1239" s="1"/>
      <c r="I1239" s="1"/>
      <c r="J1239" t="s">
        <v>64</v>
      </c>
      <c r="N1239" t="s">
        <v>65</v>
      </c>
      <c r="O1239" t="s">
        <v>16</v>
      </c>
      <c r="Q1239" t="s">
        <v>66</v>
      </c>
      <c r="R1239" t="s">
        <v>67</v>
      </c>
      <c r="S1239">
        <v>314822</v>
      </c>
      <c r="T1239" t="s">
        <v>60</v>
      </c>
      <c r="U1239" s="56" t="str">
        <f>IFERROR(VLOOKUP(H1239,'FIN CAL LOOKUP'!A:J,7,1),"")</f>
        <v/>
      </c>
      <c r="V1239" s="56" t="str">
        <f>IFERROR(VLOOKUP(I1239,'FIN CAL LOOKUP'!B:K,9,1),"")</f>
        <v/>
      </c>
      <c r="W1239" s="56" t="str">
        <f>IFERROR(VLOOKUP(S1239,'Active Employees '!B:R,17,0),"NA")</f>
        <v>Human Resources</v>
      </c>
    </row>
    <row r="1240" spans="1:23" x14ac:dyDescent="0.25">
      <c r="A1240" t="s">
        <v>555</v>
      </c>
      <c r="B1240" t="s">
        <v>556</v>
      </c>
      <c r="C1240" t="s">
        <v>113</v>
      </c>
      <c r="D1240">
        <v>36424918</v>
      </c>
      <c r="E1240" t="s">
        <v>114</v>
      </c>
      <c r="F1240" t="s">
        <v>1</v>
      </c>
      <c r="G1240" t="s">
        <v>69</v>
      </c>
      <c r="H1240" s="1">
        <v>44918</v>
      </c>
      <c r="I1240" s="1">
        <v>44918</v>
      </c>
      <c r="J1240" t="s">
        <v>557</v>
      </c>
      <c r="N1240" t="s">
        <v>738</v>
      </c>
      <c r="O1240" t="s">
        <v>13</v>
      </c>
      <c r="P1240" t="s">
        <v>559</v>
      </c>
      <c r="Q1240" t="s">
        <v>630</v>
      </c>
      <c r="R1240" t="s">
        <v>67</v>
      </c>
      <c r="S1240">
        <v>327314</v>
      </c>
      <c r="T1240" t="s">
        <v>555</v>
      </c>
      <c r="U1240" s="56" t="str">
        <f>IFERROR(VLOOKUP(H1240,'FIN CAL LOOKUP'!A:J,7,1),"")</f>
        <v>DEC, FY23</v>
      </c>
      <c r="V1240" s="56" t="str">
        <f>IFERROR(VLOOKUP(I1240,'FIN CAL LOOKUP'!B:K,9,1),"")</f>
        <v>Q2, FY23</v>
      </c>
      <c r="W1240" s="56" t="str">
        <f>IFERROR(VLOOKUP(S1240,'Active Employees '!B:R,17,0),"NA")</f>
        <v>eCommerce &amp; Omni Channel</v>
      </c>
    </row>
    <row r="1241" spans="1:23" x14ac:dyDescent="0.25">
      <c r="A1241" t="s">
        <v>1182</v>
      </c>
      <c r="B1241" t="s">
        <v>1183</v>
      </c>
      <c r="C1241" t="s">
        <v>113</v>
      </c>
      <c r="D1241">
        <v>36424918</v>
      </c>
      <c r="E1241" t="s">
        <v>114</v>
      </c>
      <c r="F1241" t="s">
        <v>1</v>
      </c>
      <c r="G1241" t="s">
        <v>69</v>
      </c>
      <c r="H1241" s="1">
        <v>44944</v>
      </c>
      <c r="I1241" s="1">
        <v>44944</v>
      </c>
      <c r="J1241" t="s">
        <v>249</v>
      </c>
      <c r="N1241" t="s">
        <v>1184</v>
      </c>
      <c r="O1241" t="s">
        <v>16</v>
      </c>
      <c r="Q1241" t="s">
        <v>277</v>
      </c>
      <c r="R1241" t="s">
        <v>67</v>
      </c>
      <c r="S1241">
        <v>316827</v>
      </c>
      <c r="T1241" t="s">
        <v>1185</v>
      </c>
      <c r="U1241" s="56" t="str">
        <f>IFERROR(VLOOKUP(H1241,'FIN CAL LOOKUP'!A:J,7,1),"")</f>
        <v>JAN, FY23</v>
      </c>
      <c r="V1241" s="56" t="str">
        <f>IFERROR(VLOOKUP(I1241,'FIN CAL LOOKUP'!B:K,9,1),"")</f>
        <v>Q3, FY23</v>
      </c>
      <c r="W1241" s="56" t="str">
        <f>IFERROR(VLOOKUP(S1241,'Active Employees '!B:R,17,0),"NA")</f>
        <v>Human Resources</v>
      </c>
    </row>
    <row r="1242" spans="1:23" x14ac:dyDescent="0.25">
      <c r="A1242" t="s">
        <v>1197</v>
      </c>
      <c r="B1242" t="s">
        <v>1198</v>
      </c>
      <c r="C1242" t="s">
        <v>113</v>
      </c>
      <c r="D1242">
        <v>36424918</v>
      </c>
      <c r="E1242" t="s">
        <v>114</v>
      </c>
      <c r="F1242" t="s">
        <v>1</v>
      </c>
      <c r="G1242" t="s">
        <v>69</v>
      </c>
      <c r="H1242" s="1">
        <v>45174</v>
      </c>
      <c r="I1242" s="1">
        <v>45176</v>
      </c>
      <c r="J1242" t="s">
        <v>249</v>
      </c>
      <c r="N1242" t="s">
        <v>250</v>
      </c>
      <c r="O1242" t="s">
        <v>16</v>
      </c>
      <c r="Q1242" t="s">
        <v>277</v>
      </c>
      <c r="R1242" t="s">
        <v>67</v>
      </c>
      <c r="S1242">
        <v>323623</v>
      </c>
      <c r="T1242" t="s">
        <v>1199</v>
      </c>
      <c r="U1242" s="56" t="str">
        <f>IFERROR(VLOOKUP(H1242,'FIN CAL LOOKUP'!A:J,7,1),"")</f>
        <v>SEP, FY24</v>
      </c>
      <c r="V1242" s="56" t="str">
        <f>IFERROR(VLOOKUP(I1242,'FIN CAL LOOKUP'!B:K,9,1),"")</f>
        <v>Q1, FY24</v>
      </c>
      <c r="W1242" s="56" t="str">
        <f>IFERROR(VLOOKUP(S1242,'Active Employees '!B:R,17,0),"NA")</f>
        <v>Human Resources</v>
      </c>
    </row>
    <row r="1243" spans="1:23" x14ac:dyDescent="0.25">
      <c r="A1243" t="s">
        <v>1211</v>
      </c>
      <c r="B1243" t="s">
        <v>1212</v>
      </c>
      <c r="C1243" t="s">
        <v>113</v>
      </c>
      <c r="D1243">
        <v>36424918</v>
      </c>
      <c r="E1243" t="s">
        <v>114</v>
      </c>
      <c r="F1243" t="s">
        <v>29</v>
      </c>
      <c r="H1243" s="1"/>
      <c r="I1243" s="1"/>
      <c r="J1243" t="s">
        <v>1213</v>
      </c>
      <c r="N1243" t="s">
        <v>879</v>
      </c>
      <c r="O1243" t="s">
        <v>15419</v>
      </c>
      <c r="P1243" t="s">
        <v>880</v>
      </c>
      <c r="Q1243" t="s">
        <v>881</v>
      </c>
      <c r="R1243" s="5" t="s">
        <v>67</v>
      </c>
      <c r="S1243">
        <v>333928</v>
      </c>
      <c r="T1243" t="s">
        <v>1211</v>
      </c>
      <c r="U1243" s="56" t="str">
        <f>IFERROR(VLOOKUP(H1243,'FIN CAL LOOKUP'!A:J,7,1),"")</f>
        <v/>
      </c>
      <c r="V1243" s="56" t="str">
        <f>IFERROR(VLOOKUP(I1243,'FIN CAL LOOKUP'!B:K,9,1),"")</f>
        <v/>
      </c>
      <c r="W1243" s="56" t="str">
        <f>IFERROR(VLOOKUP(S1243,'Active Employees '!B:R,17,0),"NA")</f>
        <v>Finance</v>
      </c>
    </row>
    <row r="1244" spans="1:23" x14ac:dyDescent="0.25">
      <c r="A1244" t="s">
        <v>877</v>
      </c>
      <c r="B1244" t="s">
        <v>878</v>
      </c>
      <c r="C1244" t="s">
        <v>113</v>
      </c>
      <c r="D1244">
        <v>36424918</v>
      </c>
      <c r="E1244" t="s">
        <v>114</v>
      </c>
      <c r="F1244" t="s">
        <v>1</v>
      </c>
      <c r="G1244" t="s">
        <v>69</v>
      </c>
      <c r="H1244" s="1">
        <v>44887</v>
      </c>
      <c r="I1244" s="1">
        <v>44887</v>
      </c>
      <c r="J1244" t="s">
        <v>134</v>
      </c>
      <c r="N1244" t="s">
        <v>879</v>
      </c>
      <c r="O1244" t="s">
        <v>15419</v>
      </c>
      <c r="P1244" t="s">
        <v>880</v>
      </c>
      <c r="Q1244" t="s">
        <v>881</v>
      </c>
      <c r="R1244" s="5" t="s">
        <v>67</v>
      </c>
      <c r="S1244">
        <v>298748</v>
      </c>
      <c r="T1244" t="s">
        <v>877</v>
      </c>
      <c r="U1244" s="56" t="str">
        <f>IFERROR(VLOOKUP(H1244,'FIN CAL LOOKUP'!A:J,7,1),"")</f>
        <v>NOV, FY23</v>
      </c>
      <c r="V1244" s="56" t="str">
        <f>IFERROR(VLOOKUP(I1244,'FIN CAL LOOKUP'!B:K,9,1),"")</f>
        <v>Q2, FY23</v>
      </c>
      <c r="W1244" s="56" t="str">
        <f>IFERROR(VLOOKUP(S1244,'Active Employees '!B:R,17,0),"NA")</f>
        <v>Finance</v>
      </c>
    </row>
    <row r="1245" spans="1:23" x14ac:dyDescent="0.25">
      <c r="A1245" t="s">
        <v>1236</v>
      </c>
      <c r="B1245" t="s">
        <v>1237</v>
      </c>
      <c r="C1245" t="s">
        <v>113</v>
      </c>
      <c r="D1245">
        <v>36424918</v>
      </c>
      <c r="E1245" t="s">
        <v>114</v>
      </c>
      <c r="F1245" t="s">
        <v>29</v>
      </c>
      <c r="H1245" s="1"/>
      <c r="I1245" s="1"/>
      <c r="J1245" t="s">
        <v>134</v>
      </c>
      <c r="N1245" t="s">
        <v>1238</v>
      </c>
      <c r="O1245" t="s">
        <v>15419</v>
      </c>
      <c r="P1245" t="s">
        <v>729</v>
      </c>
      <c r="Q1245" t="s">
        <v>730</v>
      </c>
      <c r="R1245" t="s">
        <v>67</v>
      </c>
      <c r="S1245">
        <v>234423</v>
      </c>
      <c r="T1245" t="s">
        <v>1236</v>
      </c>
      <c r="U1245" s="56" t="str">
        <f>IFERROR(VLOOKUP(H1245,'FIN CAL LOOKUP'!A:J,7,1),"")</f>
        <v/>
      </c>
      <c r="V1245" s="56" t="str">
        <f>IFERROR(VLOOKUP(I1245,'FIN CAL LOOKUP'!B:K,9,1),"")</f>
        <v/>
      </c>
      <c r="W1245" s="56" t="str">
        <f>IFERROR(VLOOKUP(S1245,'Active Employees '!B:R,17,0),"NA")</f>
        <v>Finance</v>
      </c>
    </row>
    <row r="1246" spans="1:23" x14ac:dyDescent="0.25">
      <c r="A1246" t="s">
        <v>1127</v>
      </c>
      <c r="B1246" t="s">
        <v>1128</v>
      </c>
      <c r="C1246" t="s">
        <v>113</v>
      </c>
      <c r="D1246">
        <v>36424918</v>
      </c>
      <c r="E1246" t="s">
        <v>114</v>
      </c>
      <c r="F1246" t="s">
        <v>1</v>
      </c>
      <c r="G1246" t="s">
        <v>69</v>
      </c>
      <c r="H1246" s="1">
        <v>45190</v>
      </c>
      <c r="I1246" s="1">
        <v>45190</v>
      </c>
      <c r="J1246" t="s">
        <v>249</v>
      </c>
      <c r="N1246" t="s">
        <v>250</v>
      </c>
      <c r="O1246" t="s">
        <v>16</v>
      </c>
      <c r="Q1246" t="s">
        <v>277</v>
      </c>
      <c r="R1246" t="s">
        <v>67</v>
      </c>
      <c r="S1246">
        <v>297893</v>
      </c>
      <c r="T1246" t="s">
        <v>1127</v>
      </c>
      <c r="U1246" s="56" t="str">
        <f>IFERROR(VLOOKUP(H1246,'FIN CAL LOOKUP'!A:J,7,1),"")</f>
        <v>SEP, FY24</v>
      </c>
      <c r="V1246" s="56" t="str">
        <f>IFERROR(VLOOKUP(I1246,'FIN CAL LOOKUP'!B:K,9,1),"")</f>
        <v>Q1, FY24</v>
      </c>
      <c r="W1246" s="56" t="str">
        <f>IFERROR(VLOOKUP(S1246,'Active Employees '!B:R,17,0),"NA")</f>
        <v>Human Resources</v>
      </c>
    </row>
    <row r="1247" spans="1:23" x14ac:dyDescent="0.25">
      <c r="A1247" t="s">
        <v>496</v>
      </c>
      <c r="B1247" t="s">
        <v>497</v>
      </c>
      <c r="C1247" t="s">
        <v>113</v>
      </c>
      <c r="D1247">
        <v>36424918</v>
      </c>
      <c r="E1247" t="s">
        <v>114</v>
      </c>
      <c r="F1247" t="s">
        <v>29</v>
      </c>
      <c r="H1247" s="1"/>
      <c r="I1247" s="1"/>
      <c r="J1247" t="s">
        <v>271</v>
      </c>
      <c r="N1247" t="s">
        <v>498</v>
      </c>
      <c r="O1247" t="s">
        <v>22</v>
      </c>
      <c r="P1247" t="s">
        <v>481</v>
      </c>
      <c r="Q1247" t="s">
        <v>482</v>
      </c>
      <c r="R1247">
        <v>5900</v>
      </c>
      <c r="S1247">
        <v>316680</v>
      </c>
      <c r="T1247" t="s">
        <v>499</v>
      </c>
      <c r="U1247" s="56" t="str">
        <f>IFERROR(VLOOKUP(H1247,'FIN CAL LOOKUP'!A:J,7,1),"")</f>
        <v/>
      </c>
      <c r="V1247" s="56" t="str">
        <f>IFERROR(VLOOKUP(I1247,'FIN CAL LOOKUP'!B:K,9,1),"")</f>
        <v/>
      </c>
      <c r="W1247" s="56" t="str">
        <f>IFERROR(VLOOKUP(S1247,'Active Employees '!B:R,17,0),"NA")</f>
        <v>SPG Development</v>
      </c>
    </row>
    <row r="1248" spans="1:23" x14ac:dyDescent="0.25">
      <c r="A1248" t="s">
        <v>478</v>
      </c>
      <c r="B1248" t="s">
        <v>479</v>
      </c>
      <c r="C1248" t="s">
        <v>113</v>
      </c>
      <c r="D1248">
        <v>36424918</v>
      </c>
      <c r="E1248" t="s">
        <v>114</v>
      </c>
      <c r="F1248" t="s">
        <v>29</v>
      </c>
      <c r="H1248" s="1"/>
      <c r="I1248" s="1"/>
      <c r="J1248" t="s">
        <v>271</v>
      </c>
      <c r="N1248" t="s">
        <v>480</v>
      </c>
      <c r="O1248" t="s">
        <v>22</v>
      </c>
      <c r="P1248" t="s">
        <v>481</v>
      </c>
      <c r="Q1248" t="s">
        <v>482</v>
      </c>
      <c r="R1248">
        <v>5900</v>
      </c>
      <c r="S1248">
        <v>297862</v>
      </c>
      <c r="T1248" t="s">
        <v>478</v>
      </c>
      <c r="U1248" s="56" t="str">
        <f>IFERROR(VLOOKUP(H1248,'FIN CAL LOOKUP'!A:J,7,1),"")</f>
        <v/>
      </c>
      <c r="V1248" s="56" t="str">
        <f>IFERROR(VLOOKUP(I1248,'FIN CAL LOOKUP'!B:K,9,1),"")</f>
        <v/>
      </c>
      <c r="W1248" s="56" t="str">
        <f>IFERROR(VLOOKUP(S1248,'Active Employees '!B:R,17,0),"NA")</f>
        <v>SPG Development</v>
      </c>
    </row>
    <row r="1249" spans="1:23" x14ac:dyDescent="0.25">
      <c r="A1249" t="s">
        <v>591</v>
      </c>
      <c r="B1249" t="s">
        <v>592</v>
      </c>
      <c r="C1249" t="s">
        <v>113</v>
      </c>
      <c r="D1249">
        <v>36424918</v>
      </c>
      <c r="E1249" t="s">
        <v>114</v>
      </c>
      <c r="F1249" t="s">
        <v>2</v>
      </c>
      <c r="H1249" s="1">
        <v>44943</v>
      </c>
      <c r="I1249" s="1"/>
      <c r="J1249" t="s">
        <v>593</v>
      </c>
      <c r="N1249" t="s">
        <v>87</v>
      </c>
      <c r="O1249" t="s">
        <v>12</v>
      </c>
      <c r="Q1249" t="s">
        <v>88</v>
      </c>
      <c r="R1249" t="s">
        <v>67</v>
      </c>
      <c r="S1249">
        <v>307816</v>
      </c>
      <c r="T1249" t="s">
        <v>594</v>
      </c>
      <c r="U1249" s="56" t="str">
        <f>IFERROR(VLOOKUP(H1249,'FIN CAL LOOKUP'!A:J,7,1),"")</f>
        <v>JAN, FY23</v>
      </c>
      <c r="V1249" s="56" t="str">
        <f>IFERROR(VLOOKUP(I1249,'FIN CAL LOOKUP'!B:K,9,1),"")</f>
        <v/>
      </c>
      <c r="W1249" s="56" t="str">
        <f>IFERROR(VLOOKUP(S1249,'Active Employees '!B:R,17,0),"NA")</f>
        <v>Insights &amp; Analytics</v>
      </c>
    </row>
    <row r="1250" spans="1:23" x14ac:dyDescent="0.25">
      <c r="A1250" t="s">
        <v>99</v>
      </c>
      <c r="B1250" t="s">
        <v>100</v>
      </c>
      <c r="C1250" t="s">
        <v>113</v>
      </c>
      <c r="D1250">
        <v>36424918</v>
      </c>
      <c r="E1250" t="s">
        <v>114</v>
      </c>
      <c r="F1250" t="s">
        <v>29</v>
      </c>
      <c r="H1250" s="1"/>
      <c r="I1250" s="1"/>
      <c r="J1250" t="s">
        <v>101</v>
      </c>
      <c r="N1250" t="s">
        <v>102</v>
      </c>
      <c r="O1250" t="s">
        <v>18</v>
      </c>
      <c r="P1250" t="s">
        <v>103</v>
      </c>
      <c r="Q1250" t="s">
        <v>104</v>
      </c>
      <c r="R1250" t="s">
        <v>67</v>
      </c>
      <c r="S1250">
        <v>336067</v>
      </c>
      <c r="T1250" t="s">
        <v>99</v>
      </c>
      <c r="U1250" s="56" t="str">
        <f>IFERROR(VLOOKUP(H1250,'FIN CAL LOOKUP'!A:J,7,1),"")</f>
        <v/>
      </c>
      <c r="V1250" s="56" t="str">
        <f>IFERROR(VLOOKUP(I1250,'FIN CAL LOOKUP'!B:K,9,1),"")</f>
        <v/>
      </c>
      <c r="W1250" s="56" t="str">
        <f>IFERROR(VLOOKUP(S1250,'Active Employees '!B:R,17,0),"NA")</f>
        <v>eCommerce &amp; Omni Channel</v>
      </c>
    </row>
    <row r="1251" spans="1:23" x14ac:dyDescent="0.25">
      <c r="A1251" t="s">
        <v>500</v>
      </c>
      <c r="B1251" t="s">
        <v>501</v>
      </c>
      <c r="C1251" t="s">
        <v>113</v>
      </c>
      <c r="D1251">
        <v>36424918</v>
      </c>
      <c r="E1251" t="s">
        <v>114</v>
      </c>
      <c r="F1251" t="s">
        <v>29</v>
      </c>
      <c r="H1251" s="1"/>
      <c r="I1251" s="1"/>
      <c r="J1251" t="s">
        <v>271</v>
      </c>
      <c r="N1251" t="s">
        <v>502</v>
      </c>
      <c r="P1251" t="s">
        <v>487</v>
      </c>
      <c r="Q1251" t="s">
        <v>483</v>
      </c>
      <c r="R1251" t="s">
        <v>273</v>
      </c>
      <c r="S1251">
        <v>324479</v>
      </c>
      <c r="T1251" t="s">
        <v>503</v>
      </c>
      <c r="U1251" s="56" t="str">
        <f>IFERROR(VLOOKUP(H1251,'FIN CAL LOOKUP'!A:J,7,1),"")</f>
        <v/>
      </c>
      <c r="V1251" s="56" t="str">
        <f>IFERROR(VLOOKUP(I1251,'FIN CAL LOOKUP'!B:K,9,1),"")</f>
        <v/>
      </c>
      <c r="W1251" s="56" t="str">
        <f>IFERROR(VLOOKUP(S1251,'Active Employees '!B:R,17,0),"NA")</f>
        <v>FFM</v>
      </c>
    </row>
    <row r="1252" spans="1:23" x14ac:dyDescent="0.25">
      <c r="A1252" t="s">
        <v>1296</v>
      </c>
      <c r="B1252" t="s">
        <v>1297</v>
      </c>
      <c r="C1252" t="s">
        <v>113</v>
      </c>
      <c r="D1252">
        <v>36424918</v>
      </c>
      <c r="E1252" t="s">
        <v>114</v>
      </c>
      <c r="F1252" t="s">
        <v>1</v>
      </c>
      <c r="G1252" t="s">
        <v>69</v>
      </c>
      <c r="H1252" s="1">
        <v>45477</v>
      </c>
      <c r="I1252" s="1">
        <v>45477</v>
      </c>
      <c r="J1252" t="s">
        <v>1298</v>
      </c>
      <c r="N1252" t="s">
        <v>919</v>
      </c>
      <c r="O1252" t="s">
        <v>15418</v>
      </c>
      <c r="P1252" t="s">
        <v>347</v>
      </c>
      <c r="Q1252" t="s">
        <v>348</v>
      </c>
      <c r="R1252" t="s">
        <v>67</v>
      </c>
      <c r="S1252">
        <v>329909</v>
      </c>
      <c r="T1252" t="s">
        <v>1296</v>
      </c>
      <c r="U1252" s="56" t="str">
        <f>IFERROR(VLOOKUP(H1252,'FIN CAL LOOKUP'!A:J,7,1),"")</f>
        <v>JUL, FY25</v>
      </c>
      <c r="V1252" s="56" t="str">
        <f>IFERROR(VLOOKUP(I1252,'FIN CAL LOOKUP'!B:K,9,1),"")</f>
        <v>Q4, FY24</v>
      </c>
      <c r="W1252" s="56" t="str">
        <f>IFERROR(VLOOKUP(S1252,'Active Employees '!B:R,17,0),"NA")</f>
        <v>Property and Store Development</v>
      </c>
    </row>
    <row r="1253" spans="1:23" x14ac:dyDescent="0.25">
      <c r="A1253" t="s">
        <v>435</v>
      </c>
      <c r="B1253" t="s">
        <v>436</v>
      </c>
      <c r="C1253" t="s">
        <v>113</v>
      </c>
      <c r="D1253">
        <v>36424918</v>
      </c>
      <c r="E1253" t="s">
        <v>114</v>
      </c>
      <c r="F1253" t="s">
        <v>29</v>
      </c>
      <c r="H1253" s="1"/>
      <c r="I1253" s="1"/>
      <c r="J1253" t="s">
        <v>70</v>
      </c>
      <c r="N1253" t="s">
        <v>238</v>
      </c>
      <c r="O1253" t="s">
        <v>16</v>
      </c>
      <c r="Q1253" t="s">
        <v>72</v>
      </c>
      <c r="R1253" t="s">
        <v>67</v>
      </c>
      <c r="S1253">
        <v>321424</v>
      </c>
      <c r="T1253" t="s">
        <v>435</v>
      </c>
      <c r="U1253" s="56" t="str">
        <f>IFERROR(VLOOKUP(H1253,'FIN CAL LOOKUP'!A:J,7,1),"")</f>
        <v/>
      </c>
      <c r="V1253" s="56" t="str">
        <f>IFERROR(VLOOKUP(I1253,'FIN CAL LOOKUP'!B:K,9,1),"")</f>
        <v/>
      </c>
      <c r="W1253" s="56" t="str">
        <f>IFERROR(VLOOKUP(S1253,'Active Employees '!B:R,17,0),"NA")</f>
        <v>Human Resources</v>
      </c>
    </row>
    <row r="1254" spans="1:23" x14ac:dyDescent="0.25">
      <c r="A1254" t="s">
        <v>95</v>
      </c>
      <c r="B1254" t="s">
        <v>96</v>
      </c>
      <c r="C1254" t="s">
        <v>113</v>
      </c>
      <c r="D1254">
        <v>36424918</v>
      </c>
      <c r="E1254" t="s">
        <v>114</v>
      </c>
      <c r="F1254" t="s">
        <v>29</v>
      </c>
      <c r="H1254" s="1"/>
      <c r="I1254" s="1"/>
      <c r="J1254" t="s">
        <v>92</v>
      </c>
      <c r="N1254" t="s">
        <v>97</v>
      </c>
      <c r="O1254" t="s">
        <v>15418</v>
      </c>
      <c r="P1254" t="s">
        <v>93</v>
      </c>
      <c r="Q1254" t="s">
        <v>98</v>
      </c>
      <c r="R1254" t="s">
        <v>67</v>
      </c>
      <c r="S1254">
        <v>329438</v>
      </c>
      <c r="T1254" t="s">
        <v>95</v>
      </c>
      <c r="U1254" s="56" t="str">
        <f>IFERROR(VLOOKUP(H1254,'FIN CAL LOOKUP'!A:J,7,1),"")</f>
        <v/>
      </c>
      <c r="V1254" s="56" t="str">
        <f>IFERROR(VLOOKUP(I1254,'FIN CAL LOOKUP'!B:K,9,1),"")</f>
        <v/>
      </c>
      <c r="W1254" s="56" t="str">
        <f>IFERROR(VLOOKUP(S1254,'Active Employees '!B:R,17,0),"NA")</f>
        <v>Property and Store Development</v>
      </c>
    </row>
    <row r="1255" spans="1:23" x14ac:dyDescent="0.25">
      <c r="A1255" t="s">
        <v>1475</v>
      </c>
      <c r="B1255" t="s">
        <v>1476</v>
      </c>
      <c r="C1255" t="s">
        <v>113</v>
      </c>
      <c r="D1255">
        <v>36424918</v>
      </c>
      <c r="E1255" t="s">
        <v>114</v>
      </c>
      <c r="F1255" t="s">
        <v>29</v>
      </c>
      <c r="H1255" s="1"/>
      <c r="I1255" s="1"/>
      <c r="J1255" t="s">
        <v>1472</v>
      </c>
      <c r="N1255" t="s">
        <v>912</v>
      </c>
      <c r="O1255" t="s">
        <v>15418</v>
      </c>
      <c r="P1255" t="s">
        <v>203</v>
      </c>
      <c r="Q1255" t="s">
        <v>204</v>
      </c>
      <c r="R1255"/>
      <c r="S1255">
        <v>339116</v>
      </c>
      <c r="T1255" t="s">
        <v>1477</v>
      </c>
      <c r="U1255" s="56" t="str">
        <f>IFERROR(VLOOKUP(H1255,'FIN CAL LOOKUP'!A:J,7,1),"")</f>
        <v/>
      </c>
      <c r="V1255" s="56" t="str">
        <f>IFERROR(VLOOKUP(I1255,'FIN CAL LOOKUP'!B:K,9,1),"")</f>
        <v/>
      </c>
      <c r="W1255" s="56" t="str">
        <f>IFERROR(VLOOKUP(S1255,'Active Employees '!B:R,17,0),"NA")</f>
        <v>Property and Store Development</v>
      </c>
    </row>
    <row r="1256" spans="1:23" x14ac:dyDescent="0.25">
      <c r="A1256" t="s">
        <v>84</v>
      </c>
      <c r="B1256" t="s">
        <v>85</v>
      </c>
      <c r="C1256" t="s">
        <v>113</v>
      </c>
      <c r="D1256">
        <v>36424918</v>
      </c>
      <c r="E1256" t="s">
        <v>114</v>
      </c>
      <c r="F1256" t="s">
        <v>29</v>
      </c>
      <c r="H1256" s="1"/>
      <c r="I1256" s="1"/>
      <c r="J1256" t="s">
        <v>86</v>
      </c>
      <c r="N1256" t="s">
        <v>87</v>
      </c>
      <c r="O1256" t="s">
        <v>12</v>
      </c>
      <c r="Q1256" t="s">
        <v>88</v>
      </c>
      <c r="R1256" t="s">
        <v>67</v>
      </c>
      <c r="S1256">
        <v>325839</v>
      </c>
      <c r="T1256" t="s">
        <v>84</v>
      </c>
      <c r="U1256" s="56" t="str">
        <f>IFERROR(VLOOKUP(H1256,'FIN CAL LOOKUP'!A:J,7,1),"")</f>
        <v/>
      </c>
      <c r="V1256" s="56" t="str">
        <f>IFERROR(VLOOKUP(I1256,'FIN CAL LOOKUP'!B:K,9,1),"")</f>
        <v/>
      </c>
      <c r="W1256" s="56" t="str">
        <f>IFERROR(VLOOKUP(S1256,'Active Employees '!B:R,17,0),"NA")</f>
        <v>Insights &amp; Analytics</v>
      </c>
    </row>
    <row r="1257" spans="1:23" x14ac:dyDescent="0.25">
      <c r="A1257" t="s">
        <v>226</v>
      </c>
      <c r="B1257" t="s">
        <v>227</v>
      </c>
      <c r="C1257" t="s">
        <v>113</v>
      </c>
      <c r="D1257">
        <v>36424918</v>
      </c>
      <c r="E1257" t="s">
        <v>114</v>
      </c>
      <c r="F1257" t="s">
        <v>29</v>
      </c>
      <c r="H1257" s="1"/>
      <c r="I1257" s="1"/>
      <c r="J1257" t="s">
        <v>86</v>
      </c>
      <c r="N1257" t="s">
        <v>87</v>
      </c>
      <c r="O1257" t="s">
        <v>12</v>
      </c>
      <c r="Q1257" t="s">
        <v>88</v>
      </c>
      <c r="R1257" t="s">
        <v>67</v>
      </c>
      <c r="S1257">
        <v>327436</v>
      </c>
      <c r="T1257" t="s">
        <v>228</v>
      </c>
      <c r="U1257" s="56" t="str">
        <f>IFERROR(VLOOKUP(H1257,'FIN CAL LOOKUP'!A:J,7,1),"")</f>
        <v/>
      </c>
      <c r="V1257" s="56" t="str">
        <f>IFERROR(VLOOKUP(I1257,'FIN CAL LOOKUP'!B:K,9,1),"")</f>
        <v/>
      </c>
      <c r="W1257" s="56" t="str">
        <f>IFERROR(VLOOKUP(S1257,'Active Employees '!B:R,17,0),"NA")</f>
        <v>Insights &amp; Analytics</v>
      </c>
    </row>
    <row r="1258" spans="1:23" x14ac:dyDescent="0.25">
      <c r="A1258" t="s">
        <v>80</v>
      </c>
      <c r="B1258" t="s">
        <v>81</v>
      </c>
      <c r="C1258" t="s">
        <v>113</v>
      </c>
      <c r="D1258">
        <v>36424918</v>
      </c>
      <c r="E1258" t="s">
        <v>114</v>
      </c>
      <c r="F1258" t="s">
        <v>29</v>
      </c>
      <c r="H1258" s="1"/>
      <c r="I1258" s="1"/>
      <c r="J1258" t="s">
        <v>70</v>
      </c>
      <c r="N1258" t="s">
        <v>82</v>
      </c>
      <c r="O1258" t="s">
        <v>16</v>
      </c>
      <c r="Q1258" t="s">
        <v>72</v>
      </c>
      <c r="R1258" t="s">
        <v>67</v>
      </c>
      <c r="S1258">
        <v>313191</v>
      </c>
      <c r="T1258" t="s">
        <v>80</v>
      </c>
      <c r="U1258" s="56" t="str">
        <f>IFERROR(VLOOKUP(H1258,'FIN CAL LOOKUP'!A:J,7,1),"")</f>
        <v/>
      </c>
      <c r="V1258" s="56" t="str">
        <f>IFERROR(VLOOKUP(I1258,'FIN CAL LOOKUP'!B:K,9,1),"")</f>
        <v/>
      </c>
      <c r="W1258" s="56" t="str">
        <f>IFERROR(VLOOKUP(S1258,'Active Employees '!B:R,17,0),"NA")</f>
        <v>Human Resources</v>
      </c>
    </row>
    <row r="1259" spans="1:23" x14ac:dyDescent="0.25">
      <c r="A1259" t="s">
        <v>672</v>
      </c>
      <c r="B1259" t="s">
        <v>673</v>
      </c>
      <c r="C1259" t="s">
        <v>113</v>
      </c>
      <c r="D1259">
        <v>36424918</v>
      </c>
      <c r="E1259" t="s">
        <v>114</v>
      </c>
      <c r="F1259" t="s">
        <v>1</v>
      </c>
      <c r="G1259" t="s">
        <v>69</v>
      </c>
      <c r="H1259" s="1">
        <v>44973</v>
      </c>
      <c r="I1259" s="1">
        <v>44973</v>
      </c>
      <c r="J1259" t="s">
        <v>70</v>
      </c>
      <c r="N1259" t="s">
        <v>674</v>
      </c>
      <c r="O1259" t="s">
        <v>16</v>
      </c>
      <c r="Q1259" t="s">
        <v>72</v>
      </c>
      <c r="R1259" t="s">
        <v>67</v>
      </c>
      <c r="S1259">
        <v>298118</v>
      </c>
      <c r="T1259" t="s">
        <v>672</v>
      </c>
      <c r="U1259" s="56" t="str">
        <f>IFERROR(VLOOKUP(H1259,'FIN CAL LOOKUP'!A:J,7,1),"")</f>
        <v>FEB, FY23</v>
      </c>
      <c r="V1259" s="56" t="str">
        <f>IFERROR(VLOOKUP(I1259,'FIN CAL LOOKUP'!B:K,9,1),"")</f>
        <v>Q3, FY23</v>
      </c>
      <c r="W1259" s="56" t="str">
        <f>IFERROR(VLOOKUP(S1259,'Active Employees '!B:R,17,0),"NA")</f>
        <v>Human Resources</v>
      </c>
    </row>
    <row r="1260" spans="1:23" x14ac:dyDescent="0.25">
      <c r="A1260" t="s">
        <v>172</v>
      </c>
      <c r="B1260" t="s">
        <v>173</v>
      </c>
      <c r="C1260" t="s">
        <v>113</v>
      </c>
      <c r="D1260">
        <v>36424918</v>
      </c>
      <c r="E1260" t="s">
        <v>114</v>
      </c>
      <c r="F1260" t="s">
        <v>1</v>
      </c>
      <c r="G1260" t="s">
        <v>69</v>
      </c>
      <c r="H1260" s="1">
        <v>45449</v>
      </c>
      <c r="I1260" s="1">
        <v>45449</v>
      </c>
      <c r="J1260" t="s">
        <v>115</v>
      </c>
      <c r="N1260" t="s">
        <v>116</v>
      </c>
      <c r="O1260" t="s">
        <v>15418</v>
      </c>
      <c r="P1260" t="s">
        <v>93</v>
      </c>
      <c r="Q1260" t="s">
        <v>94</v>
      </c>
      <c r="R1260" t="s">
        <v>67</v>
      </c>
      <c r="S1260">
        <v>326975</v>
      </c>
      <c r="T1260" t="s">
        <v>172</v>
      </c>
      <c r="U1260" s="56" t="str">
        <f>IFERROR(VLOOKUP(H1260,'FIN CAL LOOKUP'!A:J,7,1),"")</f>
        <v>JUN, FY24</v>
      </c>
      <c r="V1260" s="56" t="str">
        <f>IFERROR(VLOOKUP(I1260,'FIN CAL LOOKUP'!B:K,9,1),"")</f>
        <v>Q4, FY24</v>
      </c>
      <c r="W1260" s="56" t="str">
        <f>IFERROR(VLOOKUP(S1260,'Active Employees '!B:R,17,0),"NA")</f>
        <v>Property and Store Development</v>
      </c>
    </row>
    <row r="1261" spans="1:23" x14ac:dyDescent="0.25">
      <c r="A1261" t="s">
        <v>1281</v>
      </c>
      <c r="B1261" t="s">
        <v>1282</v>
      </c>
      <c r="C1261" t="s">
        <v>113</v>
      </c>
      <c r="D1261">
        <v>36424918</v>
      </c>
      <c r="E1261" t="s">
        <v>114</v>
      </c>
      <c r="F1261" t="s">
        <v>29</v>
      </c>
      <c r="H1261" s="1"/>
      <c r="I1261" s="1"/>
      <c r="J1261" t="s">
        <v>134</v>
      </c>
      <c r="N1261" t="s">
        <v>879</v>
      </c>
      <c r="O1261" t="s">
        <v>15419</v>
      </c>
      <c r="P1261" t="s">
        <v>880</v>
      </c>
      <c r="Q1261" t="s">
        <v>881</v>
      </c>
      <c r="R1261" t="s">
        <v>67</v>
      </c>
      <c r="S1261">
        <v>230747</v>
      </c>
      <c r="T1261" t="s">
        <v>1283</v>
      </c>
      <c r="U1261" s="56" t="str">
        <f>IFERROR(VLOOKUP(H1261,'FIN CAL LOOKUP'!A:J,7,1),"")</f>
        <v/>
      </c>
      <c r="V1261" s="56" t="str">
        <f>IFERROR(VLOOKUP(I1261,'FIN CAL LOOKUP'!B:K,9,1),"")</f>
        <v/>
      </c>
      <c r="W1261" s="56" t="str">
        <f>IFERROR(VLOOKUP(S1261,'Active Employees '!B:R,17,0),"NA")</f>
        <v>Finance</v>
      </c>
    </row>
    <row r="1262" spans="1:23" x14ac:dyDescent="0.25">
      <c r="A1262" t="s">
        <v>252</v>
      </c>
      <c r="B1262" t="s">
        <v>253</v>
      </c>
      <c r="C1262" t="s">
        <v>113</v>
      </c>
      <c r="D1262">
        <v>36424918</v>
      </c>
      <c r="E1262" t="s">
        <v>114</v>
      </c>
      <c r="F1262" t="s">
        <v>29</v>
      </c>
      <c r="H1262" s="1"/>
      <c r="I1262" s="1"/>
      <c r="J1262" t="s">
        <v>132</v>
      </c>
      <c r="N1262" t="s">
        <v>133</v>
      </c>
      <c r="O1262" t="s">
        <v>16</v>
      </c>
      <c r="Q1262" t="s">
        <v>129</v>
      </c>
      <c r="R1262" t="s">
        <v>67</v>
      </c>
      <c r="S1262">
        <v>302625</v>
      </c>
      <c r="T1262" t="s">
        <v>252</v>
      </c>
      <c r="U1262" s="56" t="str">
        <f>IFERROR(VLOOKUP(H1262,'FIN CAL LOOKUP'!A:J,7,1),"")</f>
        <v/>
      </c>
      <c r="V1262" s="56" t="str">
        <f>IFERROR(VLOOKUP(I1262,'FIN CAL LOOKUP'!B:K,9,1),"")</f>
        <v/>
      </c>
      <c r="W1262" s="56" t="str">
        <f>IFERROR(VLOOKUP(S1262,'Active Employees '!B:R,17,0),"NA")</f>
        <v>Human Resources</v>
      </c>
    </row>
    <row r="1263" spans="1:23" x14ac:dyDescent="0.25">
      <c r="A1263" t="s">
        <v>700</v>
      </c>
      <c r="B1263" t="s">
        <v>701</v>
      </c>
      <c r="C1263" t="s">
        <v>113</v>
      </c>
      <c r="D1263">
        <v>36424918</v>
      </c>
      <c r="E1263" t="s">
        <v>114</v>
      </c>
      <c r="F1263" t="s">
        <v>1</v>
      </c>
      <c r="G1263" t="s">
        <v>69</v>
      </c>
      <c r="H1263" s="1">
        <v>44936</v>
      </c>
      <c r="I1263" s="1">
        <v>44939</v>
      </c>
      <c r="J1263" t="s">
        <v>92</v>
      </c>
      <c r="N1263" t="s">
        <v>702</v>
      </c>
      <c r="O1263" t="s">
        <v>15418</v>
      </c>
      <c r="P1263" t="s">
        <v>347</v>
      </c>
      <c r="Q1263" t="s">
        <v>703</v>
      </c>
      <c r="R1263" t="s">
        <v>67</v>
      </c>
      <c r="S1263">
        <v>204133</v>
      </c>
      <c r="T1263" t="s">
        <v>704</v>
      </c>
      <c r="U1263" s="56" t="str">
        <f>IFERROR(VLOOKUP(H1263,'FIN CAL LOOKUP'!A:J,7,1),"")</f>
        <v>JAN, FY23</v>
      </c>
      <c r="V1263" s="56" t="str">
        <f>IFERROR(VLOOKUP(I1263,'FIN CAL LOOKUP'!B:K,9,1),"")</f>
        <v>Q3, FY23</v>
      </c>
      <c r="W1263" s="56" t="str">
        <f>IFERROR(VLOOKUP(S1263,'Active Employees '!B:R,17,0),"NA")</f>
        <v>Property and Store Development</v>
      </c>
    </row>
    <row r="1264" spans="1:23" x14ac:dyDescent="0.25">
      <c r="A1264" t="s">
        <v>1253</v>
      </c>
      <c r="B1264" t="s">
        <v>1254</v>
      </c>
      <c r="C1264" t="s">
        <v>113</v>
      </c>
      <c r="D1264">
        <v>36424918</v>
      </c>
      <c r="E1264" t="s">
        <v>114</v>
      </c>
      <c r="F1264" t="s">
        <v>29</v>
      </c>
      <c r="H1264" s="1"/>
      <c r="I1264" s="1"/>
      <c r="J1264" t="s">
        <v>1255</v>
      </c>
      <c r="N1264" t="s">
        <v>1256</v>
      </c>
      <c r="O1264" t="s">
        <v>15419</v>
      </c>
      <c r="P1264" t="s">
        <v>729</v>
      </c>
      <c r="Q1264" t="s">
        <v>730</v>
      </c>
      <c r="R1264" t="s">
        <v>67</v>
      </c>
      <c r="S1264">
        <v>304008</v>
      </c>
      <c r="T1264" t="s">
        <v>1253</v>
      </c>
      <c r="U1264" s="56" t="str">
        <f>IFERROR(VLOOKUP(H1264,'FIN CAL LOOKUP'!A:J,7,1),"")</f>
        <v/>
      </c>
      <c r="V1264" s="56" t="str">
        <f>IFERROR(VLOOKUP(I1264,'FIN CAL LOOKUP'!B:K,9,1),"")</f>
        <v/>
      </c>
      <c r="W1264" s="56" t="str">
        <f>IFERROR(VLOOKUP(S1264,'Active Employees '!B:R,17,0),"NA")</f>
        <v>Finance</v>
      </c>
    </row>
    <row r="1265" spans="1:23" x14ac:dyDescent="0.25">
      <c r="A1265" t="s">
        <v>285</v>
      </c>
      <c r="B1265" t="s">
        <v>286</v>
      </c>
      <c r="C1265" t="s">
        <v>113</v>
      </c>
      <c r="D1265">
        <v>36424918</v>
      </c>
      <c r="E1265" t="s">
        <v>114</v>
      </c>
      <c r="F1265" t="s">
        <v>29</v>
      </c>
      <c r="H1265" s="1"/>
      <c r="I1265" s="1"/>
      <c r="J1265" t="s">
        <v>287</v>
      </c>
      <c r="N1265" t="s">
        <v>288</v>
      </c>
      <c r="O1265" t="s">
        <v>16</v>
      </c>
      <c r="Q1265" t="s">
        <v>72</v>
      </c>
      <c r="R1265" t="s">
        <v>67</v>
      </c>
      <c r="S1265">
        <v>202731</v>
      </c>
      <c r="T1265" t="s">
        <v>285</v>
      </c>
      <c r="U1265" s="56" t="str">
        <f>IFERROR(VLOOKUP(H1265,'FIN CAL LOOKUP'!A:J,7,1),"")</f>
        <v/>
      </c>
      <c r="V1265" s="56" t="str">
        <f>IFERROR(VLOOKUP(I1265,'FIN CAL LOOKUP'!B:K,9,1),"")</f>
        <v/>
      </c>
      <c r="W1265" s="56" t="str">
        <f>IFERROR(VLOOKUP(S1265,'Active Employees '!B:R,17,0),"NA")</f>
        <v>Human Resources</v>
      </c>
    </row>
    <row r="1266" spans="1:23" x14ac:dyDescent="0.25">
      <c r="A1266" t="s">
        <v>1241</v>
      </c>
      <c r="B1266" t="s">
        <v>1242</v>
      </c>
      <c r="C1266" t="s">
        <v>113</v>
      </c>
      <c r="D1266">
        <v>36424918</v>
      </c>
      <c r="E1266" t="s">
        <v>114</v>
      </c>
      <c r="F1266" t="s">
        <v>29</v>
      </c>
      <c r="H1266" s="1"/>
      <c r="I1266" s="1"/>
      <c r="J1266" t="s">
        <v>134</v>
      </c>
      <c r="N1266" t="s">
        <v>1243</v>
      </c>
      <c r="O1266" t="s">
        <v>15419</v>
      </c>
      <c r="P1266" t="s">
        <v>729</v>
      </c>
      <c r="Q1266" t="s">
        <v>730</v>
      </c>
      <c r="R1266" t="s">
        <v>67</v>
      </c>
      <c r="S1266">
        <v>300560</v>
      </c>
      <c r="T1266" t="s">
        <v>1241</v>
      </c>
      <c r="U1266" s="56" t="str">
        <f>IFERROR(VLOOKUP(H1266,'FIN CAL LOOKUP'!A:J,7,1),"")</f>
        <v/>
      </c>
      <c r="V1266" s="56" t="str">
        <f>IFERROR(VLOOKUP(I1266,'FIN CAL LOOKUP'!B:K,9,1),"")</f>
        <v/>
      </c>
      <c r="W1266" s="56" t="str">
        <f>IFERROR(VLOOKUP(S1266,'Active Employees '!B:R,17,0),"NA")</f>
        <v>Finance</v>
      </c>
    </row>
    <row r="1267" spans="1:23" x14ac:dyDescent="0.25">
      <c r="A1267" t="s">
        <v>122</v>
      </c>
      <c r="B1267" t="s">
        <v>123</v>
      </c>
      <c r="C1267" t="s">
        <v>113</v>
      </c>
      <c r="D1267">
        <v>36424918</v>
      </c>
      <c r="E1267" t="s">
        <v>114</v>
      </c>
      <c r="F1267" t="s">
        <v>1</v>
      </c>
      <c r="G1267" t="s">
        <v>69</v>
      </c>
      <c r="H1267" s="1">
        <v>45028</v>
      </c>
      <c r="I1267" s="1">
        <v>45133</v>
      </c>
      <c r="J1267" t="s">
        <v>64</v>
      </c>
      <c r="N1267" t="s">
        <v>124</v>
      </c>
      <c r="O1267" t="s">
        <v>16</v>
      </c>
      <c r="Q1267" t="s">
        <v>66</v>
      </c>
      <c r="R1267" t="s">
        <v>67</v>
      </c>
      <c r="S1267">
        <v>294486</v>
      </c>
      <c r="T1267" t="s">
        <v>122</v>
      </c>
      <c r="U1267" s="56" t="str">
        <f>IFERROR(VLOOKUP(H1267,'FIN CAL LOOKUP'!A:J,7,1),"")</f>
        <v>APR, FY23</v>
      </c>
      <c r="V1267" s="56" t="str">
        <f>IFERROR(VLOOKUP(I1267,'FIN CAL LOOKUP'!B:K,9,1),"")</f>
        <v>Q1, FY24</v>
      </c>
      <c r="W1267" s="56" t="str">
        <f>IFERROR(VLOOKUP(S1267,'Active Employees '!B:R,17,0),"NA")</f>
        <v>Human Resources</v>
      </c>
    </row>
    <row r="1268" spans="1:23" x14ac:dyDescent="0.25">
      <c r="A1268" t="s">
        <v>73</v>
      </c>
      <c r="B1268" t="s">
        <v>74</v>
      </c>
      <c r="C1268" t="s">
        <v>113</v>
      </c>
      <c r="D1268">
        <v>36424918</v>
      </c>
      <c r="E1268" t="s">
        <v>114</v>
      </c>
      <c r="F1268" t="s">
        <v>1</v>
      </c>
      <c r="G1268" t="s">
        <v>69</v>
      </c>
      <c r="H1268" s="1">
        <v>44901</v>
      </c>
      <c r="I1268" s="1">
        <v>44901</v>
      </c>
      <c r="J1268" t="s">
        <v>75</v>
      </c>
      <c r="L1268" t="s">
        <v>1461</v>
      </c>
      <c r="M1268" t="s">
        <v>1462</v>
      </c>
      <c r="N1268" t="s">
        <v>76</v>
      </c>
      <c r="O1268" t="s">
        <v>16</v>
      </c>
      <c r="P1268" t="s">
        <v>77</v>
      </c>
      <c r="Q1268" t="s">
        <v>78</v>
      </c>
      <c r="R1268" t="s">
        <v>67</v>
      </c>
      <c r="S1268">
        <v>324005</v>
      </c>
      <c r="T1268" t="s">
        <v>79</v>
      </c>
      <c r="U1268" s="56" t="str">
        <f>IFERROR(VLOOKUP(H1268,'FIN CAL LOOKUP'!A:J,7,1),"")</f>
        <v>DEC, FY23</v>
      </c>
      <c r="V1268" s="56" t="str">
        <f>IFERROR(VLOOKUP(I1268,'FIN CAL LOOKUP'!B:K,9,1),"")</f>
        <v>Q2, FY23</v>
      </c>
      <c r="W1268" s="56" t="str">
        <f>IFERROR(VLOOKUP(S1268,'Active Employees '!B:R,17,0),"NA")</f>
        <v>Human Resources</v>
      </c>
    </row>
    <row r="1269" spans="1:23" x14ac:dyDescent="0.25">
      <c r="A1269" t="s">
        <v>520</v>
      </c>
      <c r="B1269" t="s">
        <v>521</v>
      </c>
      <c r="C1269" t="s">
        <v>113</v>
      </c>
      <c r="D1269">
        <v>36424918</v>
      </c>
      <c r="E1269" t="s">
        <v>114</v>
      </c>
      <c r="F1269" t="s">
        <v>29</v>
      </c>
      <c r="H1269" s="1"/>
      <c r="I1269" s="1"/>
      <c r="J1269" t="s">
        <v>271</v>
      </c>
      <c r="N1269" t="s">
        <v>522</v>
      </c>
      <c r="O1269" t="s">
        <v>22</v>
      </c>
      <c r="P1269" t="s">
        <v>481</v>
      </c>
      <c r="Q1269" t="s">
        <v>482</v>
      </c>
      <c r="R1269" s="5">
        <v>5900</v>
      </c>
      <c r="S1269">
        <v>312839</v>
      </c>
      <c r="T1269" t="s">
        <v>520</v>
      </c>
      <c r="U1269" s="56" t="str">
        <f>IFERROR(VLOOKUP(H1269,'FIN CAL LOOKUP'!A:J,7,1),"")</f>
        <v/>
      </c>
      <c r="V1269" s="56" t="str">
        <f>IFERROR(VLOOKUP(I1269,'FIN CAL LOOKUP'!B:K,9,1),"")</f>
        <v/>
      </c>
      <c r="W1269" s="56" t="str">
        <f>IFERROR(VLOOKUP(S1269,'Active Employees '!B:R,17,0),"NA")</f>
        <v>SPG Development</v>
      </c>
    </row>
    <row r="1270" spans="1:23" x14ac:dyDescent="0.25">
      <c r="A1270" t="s">
        <v>130</v>
      </c>
      <c r="B1270" t="s">
        <v>131</v>
      </c>
      <c r="C1270" t="s">
        <v>113</v>
      </c>
      <c r="D1270">
        <v>36424918</v>
      </c>
      <c r="E1270" t="s">
        <v>114</v>
      </c>
      <c r="F1270" t="s">
        <v>2</v>
      </c>
      <c r="H1270" s="1">
        <v>45497</v>
      </c>
      <c r="I1270" s="1"/>
      <c r="J1270" t="s">
        <v>132</v>
      </c>
      <c r="N1270" t="s">
        <v>133</v>
      </c>
      <c r="O1270" t="s">
        <v>16</v>
      </c>
      <c r="Q1270" t="s">
        <v>129</v>
      </c>
      <c r="R1270" s="5" t="s">
        <v>67</v>
      </c>
      <c r="S1270">
        <v>328302</v>
      </c>
      <c r="T1270" t="s">
        <v>130</v>
      </c>
      <c r="U1270" s="56" t="str">
        <f>IFERROR(VLOOKUP(H1270,'FIN CAL LOOKUP'!A:J,7,1),"")</f>
        <v>JUL, FY25</v>
      </c>
      <c r="V1270" s="56" t="str">
        <f>IFERROR(VLOOKUP(I1270,'FIN CAL LOOKUP'!B:K,9,1),"")</f>
        <v/>
      </c>
      <c r="W1270" s="56" t="str">
        <f>IFERROR(VLOOKUP(S1270,'Active Employees '!B:R,17,0),"NA")</f>
        <v>Human Resources</v>
      </c>
    </row>
    <row r="1271" spans="1:23" x14ac:dyDescent="0.25">
      <c r="A1271" t="s">
        <v>1202</v>
      </c>
      <c r="B1271" t="s">
        <v>1203</v>
      </c>
      <c r="C1271" t="s">
        <v>113</v>
      </c>
      <c r="D1271">
        <v>36424918</v>
      </c>
      <c r="E1271" t="s">
        <v>114</v>
      </c>
      <c r="F1271" t="s">
        <v>1</v>
      </c>
      <c r="G1271" t="s">
        <v>69</v>
      </c>
      <c r="H1271" s="1">
        <v>45121</v>
      </c>
      <c r="I1271" s="1">
        <v>45121</v>
      </c>
      <c r="J1271" t="s">
        <v>271</v>
      </c>
      <c r="N1271" t="s">
        <v>272</v>
      </c>
      <c r="O1271" t="s">
        <v>22</v>
      </c>
      <c r="P1271" t="s">
        <v>481</v>
      </c>
      <c r="Q1271" t="s">
        <v>482</v>
      </c>
      <c r="R1271">
        <v>5900</v>
      </c>
      <c r="S1271">
        <v>327764</v>
      </c>
      <c r="T1271" t="s">
        <v>1202</v>
      </c>
      <c r="U1271" s="56" t="str">
        <f>IFERROR(VLOOKUP(H1271,'FIN CAL LOOKUP'!A:J,7,1),"")</f>
        <v>JUL, FY24</v>
      </c>
      <c r="V1271" s="56" t="str">
        <f>IFERROR(VLOOKUP(I1271,'FIN CAL LOOKUP'!B:K,9,1),"")</f>
        <v>Q1, FY24</v>
      </c>
      <c r="W1271" s="56" t="str">
        <f>IFERROR(VLOOKUP(S1271,'Active Employees '!B:R,17,0),"NA")</f>
        <v>SPG Development</v>
      </c>
    </row>
    <row r="1272" spans="1:23" x14ac:dyDescent="0.25">
      <c r="A1272" t="s">
        <v>907</v>
      </c>
      <c r="B1272" t="s">
        <v>908</v>
      </c>
      <c r="C1272" t="s">
        <v>113</v>
      </c>
      <c r="D1272">
        <v>36424918</v>
      </c>
      <c r="E1272" t="s">
        <v>114</v>
      </c>
      <c r="F1272" t="s">
        <v>1</v>
      </c>
      <c r="G1272" t="s">
        <v>69</v>
      </c>
      <c r="H1272" s="1">
        <v>45475</v>
      </c>
      <c r="I1272" s="1">
        <v>45475</v>
      </c>
      <c r="J1272" t="s">
        <v>249</v>
      </c>
      <c r="N1272" t="s">
        <v>250</v>
      </c>
      <c r="O1272" t="s">
        <v>16</v>
      </c>
      <c r="Q1272" t="s">
        <v>277</v>
      </c>
      <c r="R1272" t="s">
        <v>67</v>
      </c>
      <c r="S1272">
        <v>326463</v>
      </c>
      <c r="T1272" t="s">
        <v>909</v>
      </c>
      <c r="U1272" s="56" t="str">
        <f>IFERROR(VLOOKUP(H1272,'FIN CAL LOOKUP'!A:J,7,1),"")</f>
        <v>JUL, FY25</v>
      </c>
      <c r="V1272" s="56" t="str">
        <f>IFERROR(VLOOKUP(I1272,'FIN CAL LOOKUP'!B:K,9,1),"")</f>
        <v>Q4, FY24</v>
      </c>
      <c r="W1272" s="56" t="str">
        <f>IFERROR(VLOOKUP(S1272,'Active Employees '!B:R,17,0),"NA")</f>
        <v>Human Resources</v>
      </c>
    </row>
    <row r="1273" spans="1:23" x14ac:dyDescent="0.25">
      <c r="A1273" t="s">
        <v>163</v>
      </c>
      <c r="B1273" t="s">
        <v>164</v>
      </c>
      <c r="C1273" t="s">
        <v>113</v>
      </c>
      <c r="D1273">
        <v>36424918</v>
      </c>
      <c r="E1273" t="s">
        <v>114</v>
      </c>
      <c r="F1273" t="s">
        <v>29</v>
      </c>
      <c r="H1273" s="1"/>
      <c r="I1273" s="1"/>
      <c r="J1273" t="s">
        <v>165</v>
      </c>
      <c r="N1273" t="s">
        <v>166</v>
      </c>
      <c r="O1273" t="s">
        <v>16</v>
      </c>
      <c r="Q1273" t="s">
        <v>129</v>
      </c>
      <c r="R1273" t="s">
        <v>67</v>
      </c>
      <c r="S1273">
        <v>338527</v>
      </c>
      <c r="T1273" t="s">
        <v>163</v>
      </c>
      <c r="U1273" s="56" t="str">
        <f>IFERROR(VLOOKUP(H1273,'FIN CAL LOOKUP'!A:J,7,1),"")</f>
        <v/>
      </c>
      <c r="V1273" s="56" t="str">
        <f>IFERROR(VLOOKUP(I1273,'FIN CAL LOOKUP'!B:K,9,1),"")</f>
        <v/>
      </c>
      <c r="W1273" s="56" t="str">
        <f>IFERROR(VLOOKUP(S1273,'Active Employees '!B:R,17,0),"NA")</f>
        <v>Human Resources</v>
      </c>
    </row>
    <row r="1274" spans="1:23" x14ac:dyDescent="0.25">
      <c r="A1274" t="s">
        <v>663</v>
      </c>
      <c r="B1274" t="s">
        <v>664</v>
      </c>
      <c r="C1274" t="s">
        <v>113</v>
      </c>
      <c r="D1274">
        <v>36424918</v>
      </c>
      <c r="E1274" t="s">
        <v>114</v>
      </c>
      <c r="F1274" t="s">
        <v>29</v>
      </c>
      <c r="H1274" s="1"/>
      <c r="I1274" s="1"/>
      <c r="J1274" t="s">
        <v>132</v>
      </c>
      <c r="N1274" t="s">
        <v>133</v>
      </c>
      <c r="O1274" t="s">
        <v>16</v>
      </c>
      <c r="Q1274" t="s">
        <v>129</v>
      </c>
      <c r="R1274" t="s">
        <v>67</v>
      </c>
      <c r="S1274">
        <v>201940</v>
      </c>
      <c r="T1274" t="s">
        <v>663</v>
      </c>
      <c r="U1274" s="56" t="str">
        <f>IFERROR(VLOOKUP(H1274,'FIN CAL LOOKUP'!A:J,7,1),"")</f>
        <v/>
      </c>
      <c r="V1274" s="56" t="str">
        <f>IFERROR(VLOOKUP(I1274,'FIN CAL LOOKUP'!B:K,9,1),"")</f>
        <v/>
      </c>
      <c r="W1274" s="56" t="str">
        <f>IFERROR(VLOOKUP(S1274,'Active Employees '!B:R,17,0),"NA")</f>
        <v>Human Resources</v>
      </c>
    </row>
    <row r="1275" spans="1:23" x14ac:dyDescent="0.25">
      <c r="A1275" t="s">
        <v>605</v>
      </c>
      <c r="B1275" t="s">
        <v>606</v>
      </c>
      <c r="C1275" t="s">
        <v>113</v>
      </c>
      <c r="D1275">
        <v>36424918</v>
      </c>
      <c r="E1275" t="s">
        <v>114</v>
      </c>
      <c r="F1275" t="s">
        <v>1</v>
      </c>
      <c r="G1275" t="s">
        <v>69</v>
      </c>
      <c r="H1275" s="1">
        <v>44917</v>
      </c>
      <c r="I1275" s="1">
        <v>44917</v>
      </c>
      <c r="J1275" t="s">
        <v>249</v>
      </c>
      <c r="N1275" t="s">
        <v>250</v>
      </c>
      <c r="O1275" t="s">
        <v>16</v>
      </c>
      <c r="Q1275" t="s">
        <v>277</v>
      </c>
      <c r="R1275" t="s">
        <v>67</v>
      </c>
      <c r="S1275">
        <v>316449</v>
      </c>
      <c r="T1275" t="s">
        <v>605</v>
      </c>
      <c r="U1275" s="56" t="str">
        <f>IFERROR(VLOOKUP(H1275,'FIN CAL LOOKUP'!A:J,7,1),"")</f>
        <v>DEC, FY23</v>
      </c>
      <c r="V1275" s="56" t="str">
        <f>IFERROR(VLOOKUP(I1275,'FIN CAL LOOKUP'!B:K,9,1),"")</f>
        <v>Q2, FY23</v>
      </c>
      <c r="W1275" s="56" t="str">
        <f>IFERROR(VLOOKUP(S1275,'Active Employees '!B:R,17,0),"NA")</f>
        <v>Human Resources</v>
      </c>
    </row>
    <row r="1276" spans="1:23" x14ac:dyDescent="0.25">
      <c r="A1276" t="s">
        <v>464</v>
      </c>
      <c r="B1276" t="s">
        <v>465</v>
      </c>
      <c r="C1276" t="s">
        <v>113</v>
      </c>
      <c r="D1276">
        <v>36424918</v>
      </c>
      <c r="E1276" t="s">
        <v>114</v>
      </c>
      <c r="F1276" t="s">
        <v>29</v>
      </c>
      <c r="H1276" s="1"/>
      <c r="I1276" s="1"/>
      <c r="J1276" t="s">
        <v>466</v>
      </c>
      <c r="N1276" t="s">
        <v>467</v>
      </c>
      <c r="O1276" t="s">
        <v>18</v>
      </c>
      <c r="P1276" t="s">
        <v>468</v>
      </c>
      <c r="Q1276" t="s">
        <v>469</v>
      </c>
      <c r="R1276" t="s">
        <v>67</v>
      </c>
      <c r="S1276">
        <v>329628</v>
      </c>
      <c r="T1276" t="s">
        <v>464</v>
      </c>
      <c r="U1276" s="56" t="str">
        <f>IFERROR(VLOOKUP(H1276,'FIN CAL LOOKUP'!A:J,7,1),"")</f>
        <v/>
      </c>
      <c r="V1276" s="56" t="str">
        <f>IFERROR(VLOOKUP(I1276,'FIN CAL LOOKUP'!B:K,9,1),"")</f>
        <v/>
      </c>
      <c r="W1276" s="56" t="str">
        <f>IFERROR(VLOOKUP(S1276,'Active Employees '!B:R,17,0),"NA")</f>
        <v>Marketing</v>
      </c>
    </row>
    <row r="1277" spans="1:23" x14ac:dyDescent="0.25">
      <c r="A1277" t="s">
        <v>275</v>
      </c>
      <c r="B1277" t="s">
        <v>276</v>
      </c>
      <c r="C1277" t="s">
        <v>113</v>
      </c>
      <c r="D1277">
        <v>36424918</v>
      </c>
      <c r="E1277" t="s">
        <v>114</v>
      </c>
      <c r="F1277" t="s">
        <v>1</v>
      </c>
      <c r="G1277" t="s">
        <v>69</v>
      </c>
      <c r="H1277" s="1">
        <v>45476</v>
      </c>
      <c r="I1277" s="1">
        <v>45476</v>
      </c>
      <c r="J1277" t="s">
        <v>249</v>
      </c>
      <c r="N1277" t="s">
        <v>250</v>
      </c>
      <c r="O1277" t="s">
        <v>16</v>
      </c>
      <c r="Q1277" t="s">
        <v>277</v>
      </c>
      <c r="R1277" t="s">
        <v>67</v>
      </c>
      <c r="S1277">
        <v>328927</v>
      </c>
      <c r="T1277" t="s">
        <v>278</v>
      </c>
      <c r="U1277" s="56" t="str">
        <f>IFERROR(VLOOKUP(H1277,'FIN CAL LOOKUP'!A:J,7,1),"")</f>
        <v>JUL, FY25</v>
      </c>
      <c r="V1277" s="56" t="str">
        <f>IFERROR(VLOOKUP(I1277,'FIN CAL LOOKUP'!B:K,9,1),"")</f>
        <v>Q4, FY24</v>
      </c>
      <c r="W1277" s="56" t="str">
        <f>IFERROR(VLOOKUP(S1277,'Active Employees '!B:R,17,0),"NA")</f>
        <v>Human Resources</v>
      </c>
    </row>
    <row r="1278" spans="1:23" x14ac:dyDescent="0.25">
      <c r="A1278" t="s">
        <v>15420</v>
      </c>
      <c r="B1278" t="s">
        <v>1468</v>
      </c>
      <c r="C1278" t="s">
        <v>113</v>
      </c>
      <c r="D1278">
        <v>36424918</v>
      </c>
      <c r="E1278" t="s">
        <v>114</v>
      </c>
      <c r="F1278" t="s">
        <v>1</v>
      </c>
      <c r="G1278" t="s">
        <v>69</v>
      </c>
      <c r="H1278" s="1">
        <v>45127</v>
      </c>
      <c r="I1278" s="1">
        <v>45127</v>
      </c>
      <c r="J1278" t="s">
        <v>70</v>
      </c>
      <c r="N1278" t="s">
        <v>71</v>
      </c>
      <c r="O1278" t="s">
        <v>16</v>
      </c>
      <c r="Q1278" t="s">
        <v>72</v>
      </c>
      <c r="R1278" s="5" t="s">
        <v>67</v>
      </c>
      <c r="S1278">
        <v>313819</v>
      </c>
      <c r="T1278" t="s">
        <v>15420</v>
      </c>
      <c r="U1278" s="56" t="str">
        <f>IFERROR(VLOOKUP(H1278,'FIN CAL LOOKUP'!A:J,7,1),"")</f>
        <v>JUL, FY24</v>
      </c>
      <c r="V1278" s="56" t="str">
        <f>IFERROR(VLOOKUP(I1278,'FIN CAL LOOKUP'!B:K,9,1),"")</f>
        <v>Q1, FY24</v>
      </c>
      <c r="W1278" s="56" t="str">
        <f>IFERROR(VLOOKUP(S1278,'Active Employees '!B:R,17,0),"NA")</f>
        <v>Human Resources</v>
      </c>
    </row>
    <row r="1279" spans="1:23" x14ac:dyDescent="0.25">
      <c r="A1279" t="s">
        <v>1353</v>
      </c>
      <c r="B1279" t="s">
        <v>1354</v>
      </c>
      <c r="C1279" t="s">
        <v>113</v>
      </c>
      <c r="D1279">
        <v>36424918</v>
      </c>
      <c r="E1279" t="s">
        <v>114</v>
      </c>
      <c r="F1279" t="s">
        <v>1</v>
      </c>
      <c r="G1279" t="s">
        <v>69</v>
      </c>
      <c r="H1279" s="1">
        <v>45174</v>
      </c>
      <c r="I1279" s="1">
        <v>45175</v>
      </c>
      <c r="J1279" t="s">
        <v>249</v>
      </c>
      <c r="N1279" t="s">
        <v>1191</v>
      </c>
      <c r="O1279" t="s">
        <v>16</v>
      </c>
      <c r="Q1279" t="s">
        <v>277</v>
      </c>
      <c r="R1279" t="s">
        <v>67</v>
      </c>
      <c r="S1279">
        <v>320135</v>
      </c>
      <c r="T1279" t="s">
        <v>1353</v>
      </c>
      <c r="U1279" s="56" t="str">
        <f>IFERROR(VLOOKUP(H1279,'FIN CAL LOOKUP'!A:J,7,1),"")</f>
        <v>SEP, FY24</v>
      </c>
      <c r="V1279" s="56" t="str">
        <f>IFERROR(VLOOKUP(I1279,'FIN CAL LOOKUP'!B:K,9,1),"")</f>
        <v>Q1, FY24</v>
      </c>
      <c r="W1279" s="56" t="str">
        <f>IFERROR(VLOOKUP(S1279,'Active Employees '!B:R,17,0),"NA")</f>
        <v>Human Resources</v>
      </c>
    </row>
    <row r="1280" spans="1:23" x14ac:dyDescent="0.25">
      <c r="A1280" t="s">
        <v>1230</v>
      </c>
      <c r="B1280" t="s">
        <v>1273</v>
      </c>
      <c r="C1280" t="s">
        <v>113</v>
      </c>
      <c r="D1280">
        <v>36424918</v>
      </c>
      <c r="E1280" t="s">
        <v>114</v>
      </c>
      <c r="F1280" t="s">
        <v>1</v>
      </c>
      <c r="G1280" t="s">
        <v>69</v>
      </c>
      <c r="H1280" s="1">
        <v>45126</v>
      </c>
      <c r="I1280" s="1">
        <v>45126</v>
      </c>
      <c r="J1280" t="s">
        <v>1251</v>
      </c>
      <c r="N1280" t="s">
        <v>1274</v>
      </c>
      <c r="O1280" t="s">
        <v>15419</v>
      </c>
      <c r="P1280" t="s">
        <v>258</v>
      </c>
      <c r="Q1280" t="s">
        <v>616</v>
      </c>
      <c r="R1280" t="s">
        <v>273</v>
      </c>
      <c r="S1280">
        <v>308528</v>
      </c>
      <c r="T1280" t="s">
        <v>1230</v>
      </c>
      <c r="U1280" s="56" t="str">
        <f>IFERROR(VLOOKUP(H1280,'FIN CAL LOOKUP'!A:J,7,1),"")</f>
        <v>JUL, FY24</v>
      </c>
      <c r="V1280" s="56" t="str">
        <f>IFERROR(VLOOKUP(I1280,'FIN CAL LOOKUP'!B:K,9,1),"")</f>
        <v>Q1, FY24</v>
      </c>
      <c r="W1280" s="56" t="str">
        <f>IFERROR(VLOOKUP(S1280,'Active Employees '!B:R,17,0),"NA")</f>
        <v>FFM</v>
      </c>
    </row>
    <row r="1281" spans="1:23" x14ac:dyDescent="0.25">
      <c r="A1281" t="s">
        <v>523</v>
      </c>
      <c r="B1281" t="s">
        <v>524</v>
      </c>
      <c r="C1281" t="s">
        <v>113</v>
      </c>
      <c r="D1281">
        <v>36424918</v>
      </c>
      <c r="E1281" t="s">
        <v>114</v>
      </c>
      <c r="F1281" t="s">
        <v>29</v>
      </c>
      <c r="H1281" s="1"/>
      <c r="I1281" s="1"/>
      <c r="J1281" t="s">
        <v>271</v>
      </c>
      <c r="N1281" t="s">
        <v>525</v>
      </c>
      <c r="O1281" t="s">
        <v>20</v>
      </c>
      <c r="Q1281" t="s">
        <v>504</v>
      </c>
      <c r="R1281">
        <v>6000</v>
      </c>
      <c r="S1281">
        <v>239440</v>
      </c>
      <c r="T1281" t="s">
        <v>523</v>
      </c>
      <c r="U1281" s="56" t="str">
        <f>IFERROR(VLOOKUP(H1281,'FIN CAL LOOKUP'!A:J,7,1),"")</f>
        <v/>
      </c>
      <c r="V1281" s="56" t="str">
        <f>IFERROR(VLOOKUP(I1281,'FIN CAL LOOKUP'!B:K,9,1),"")</f>
        <v/>
      </c>
      <c r="W1281" s="56" t="str">
        <f>IFERROR(VLOOKUP(S1281,'Active Employees '!B:R,17,0),"NA")</f>
        <v>Spotlight Group Aviation</v>
      </c>
    </row>
    <row r="1282" spans="1:23" x14ac:dyDescent="0.25">
      <c r="A1282" t="s">
        <v>724</v>
      </c>
      <c r="B1282" t="s">
        <v>725</v>
      </c>
      <c r="C1282" t="s">
        <v>113</v>
      </c>
      <c r="D1282">
        <v>36424918</v>
      </c>
      <c r="E1282" t="s">
        <v>114</v>
      </c>
      <c r="F1282" t="s">
        <v>29</v>
      </c>
      <c r="H1282" s="1"/>
      <c r="I1282" s="1"/>
      <c r="J1282" t="s">
        <v>727</v>
      </c>
      <c r="N1282" t="s">
        <v>728</v>
      </c>
      <c r="O1282" t="s">
        <v>15419</v>
      </c>
      <c r="P1282" t="s">
        <v>729</v>
      </c>
      <c r="Q1282" t="s">
        <v>730</v>
      </c>
      <c r="R1282" s="5" t="s">
        <v>67</v>
      </c>
      <c r="S1282">
        <v>303846</v>
      </c>
      <c r="T1282" t="s">
        <v>724</v>
      </c>
      <c r="U1282" s="56" t="str">
        <f>IFERROR(VLOOKUP(H1282,'FIN CAL LOOKUP'!A:J,7,1),"")</f>
        <v/>
      </c>
      <c r="V1282" s="56" t="str">
        <f>IFERROR(VLOOKUP(I1282,'FIN CAL LOOKUP'!B:K,9,1),"")</f>
        <v/>
      </c>
      <c r="W1282" s="56" t="str">
        <f>IFERROR(VLOOKUP(S1282,'Active Employees '!B:R,17,0),"NA")</f>
        <v>Finance</v>
      </c>
    </row>
    <row r="1283" spans="1:23" x14ac:dyDescent="0.25">
      <c r="A1283" t="s">
        <v>566</v>
      </c>
      <c r="B1283" t="s">
        <v>567</v>
      </c>
      <c r="C1283" t="s">
        <v>113</v>
      </c>
      <c r="D1283">
        <v>36424918</v>
      </c>
      <c r="E1283" t="s">
        <v>114</v>
      </c>
      <c r="F1283" t="s">
        <v>29</v>
      </c>
      <c r="H1283" s="1"/>
      <c r="I1283" s="1"/>
      <c r="J1283" t="s">
        <v>568</v>
      </c>
      <c r="N1283" t="s">
        <v>569</v>
      </c>
      <c r="O1283" t="s">
        <v>20</v>
      </c>
      <c r="Q1283" t="s">
        <v>504</v>
      </c>
      <c r="R1283">
        <v>6000</v>
      </c>
      <c r="S1283">
        <v>331521</v>
      </c>
      <c r="T1283" t="s">
        <v>566</v>
      </c>
      <c r="U1283" s="56" t="str">
        <f>IFERROR(VLOOKUP(H1283,'FIN CAL LOOKUP'!A:J,7,1),"")</f>
        <v/>
      </c>
      <c r="V1283" s="56" t="str">
        <f>IFERROR(VLOOKUP(I1283,'FIN CAL LOOKUP'!B:K,9,1),"")</f>
        <v/>
      </c>
      <c r="W1283" s="56" t="str">
        <f>IFERROR(VLOOKUP(S1283,'Active Employees '!B:R,17,0),"NA")</f>
        <v>Spotlight Group Aviation</v>
      </c>
    </row>
    <row r="1284" spans="1:23" x14ac:dyDescent="0.25">
      <c r="A1284" t="s">
        <v>1192</v>
      </c>
      <c r="B1284" t="s">
        <v>1193</v>
      </c>
      <c r="C1284" t="s">
        <v>113</v>
      </c>
      <c r="D1284">
        <v>36424918</v>
      </c>
      <c r="E1284" t="s">
        <v>114</v>
      </c>
      <c r="F1284" t="s">
        <v>1</v>
      </c>
      <c r="G1284" t="s">
        <v>69</v>
      </c>
      <c r="H1284" s="1">
        <v>45175</v>
      </c>
      <c r="I1284" s="1">
        <v>45175</v>
      </c>
      <c r="J1284" t="s">
        <v>249</v>
      </c>
      <c r="N1284" t="s">
        <v>250</v>
      </c>
      <c r="O1284" t="s">
        <v>16</v>
      </c>
      <c r="Q1284" t="s">
        <v>277</v>
      </c>
      <c r="R1284" t="s">
        <v>67</v>
      </c>
      <c r="S1284">
        <v>229474</v>
      </c>
      <c r="T1284" t="s">
        <v>1192</v>
      </c>
      <c r="U1284" s="56" t="str">
        <f>IFERROR(VLOOKUP(H1284,'FIN CAL LOOKUP'!A:J,7,1),"")</f>
        <v>SEP, FY24</v>
      </c>
      <c r="V1284" s="56" t="str">
        <f>IFERROR(VLOOKUP(I1284,'FIN CAL LOOKUP'!B:K,9,1),"")</f>
        <v>Q1, FY24</v>
      </c>
      <c r="W1284" s="56" t="str">
        <f>IFERROR(VLOOKUP(S1284,'Active Employees '!B:R,17,0),"NA")</f>
        <v>Human Resources</v>
      </c>
    </row>
    <row r="1285" spans="1:23" x14ac:dyDescent="0.25">
      <c r="A1285" t="s">
        <v>1470</v>
      </c>
      <c r="B1285" t="s">
        <v>1471</v>
      </c>
      <c r="C1285" t="s">
        <v>113</v>
      </c>
      <c r="D1285">
        <v>36424918</v>
      </c>
      <c r="E1285" t="s">
        <v>114</v>
      </c>
      <c r="F1285" t="s">
        <v>29</v>
      </c>
      <c r="H1285" s="1"/>
      <c r="I1285" s="1"/>
      <c r="J1285" t="s">
        <v>1472</v>
      </c>
      <c r="N1285" t="s">
        <v>1473</v>
      </c>
      <c r="O1285" t="s">
        <v>15418</v>
      </c>
      <c r="P1285" t="s">
        <v>347</v>
      </c>
      <c r="R1285"/>
      <c r="S1285">
        <v>339308</v>
      </c>
      <c r="T1285" t="s">
        <v>1470</v>
      </c>
      <c r="U1285" s="56" t="str">
        <f>IFERROR(VLOOKUP(H1285,'FIN CAL LOOKUP'!A:J,7,1),"")</f>
        <v/>
      </c>
      <c r="V1285" s="56" t="str">
        <f>IFERROR(VLOOKUP(I1285,'FIN CAL LOOKUP'!B:K,9,1),"")</f>
        <v/>
      </c>
      <c r="W1285" s="56" t="str">
        <f>IFERROR(VLOOKUP(S1285,'Active Employees '!B:R,17,0),"NA")</f>
        <v>Property and Store Development</v>
      </c>
    </row>
    <row r="1286" spans="1:23" x14ac:dyDescent="0.25">
      <c r="A1286" t="s">
        <v>1189</v>
      </c>
      <c r="B1286" t="s">
        <v>1190</v>
      </c>
      <c r="C1286" t="s">
        <v>113</v>
      </c>
      <c r="D1286">
        <v>36424918</v>
      </c>
      <c r="E1286" t="s">
        <v>114</v>
      </c>
      <c r="F1286" t="s">
        <v>1</v>
      </c>
      <c r="G1286" t="s">
        <v>69</v>
      </c>
      <c r="H1286" s="1">
        <v>45174</v>
      </c>
      <c r="I1286" s="1">
        <v>45174</v>
      </c>
      <c r="J1286" t="s">
        <v>249</v>
      </c>
      <c r="N1286" t="s">
        <v>1191</v>
      </c>
      <c r="O1286" t="s">
        <v>16</v>
      </c>
      <c r="Q1286" t="s">
        <v>277</v>
      </c>
      <c r="R1286" t="s">
        <v>67</v>
      </c>
      <c r="S1286">
        <v>321483</v>
      </c>
      <c r="T1286" t="s">
        <v>1189</v>
      </c>
      <c r="U1286" s="56" t="str">
        <f>IFERROR(VLOOKUP(H1286,'FIN CAL LOOKUP'!A:J,7,1),"")</f>
        <v>SEP, FY24</v>
      </c>
      <c r="V1286" s="56" t="str">
        <f>IFERROR(VLOOKUP(I1286,'FIN CAL LOOKUP'!B:K,9,1),"")</f>
        <v>Q1, FY24</v>
      </c>
      <c r="W1286" s="56" t="str">
        <f>IFERROR(VLOOKUP(S1286,'Active Employees '!B:R,17,0),"NA")</f>
        <v>Human Resources</v>
      </c>
    </row>
    <row r="1287" spans="1:23" x14ac:dyDescent="0.25">
      <c r="A1287" t="s">
        <v>213</v>
      </c>
      <c r="B1287" t="s">
        <v>214</v>
      </c>
      <c r="C1287" t="s">
        <v>113</v>
      </c>
      <c r="D1287">
        <v>36424918</v>
      </c>
      <c r="E1287" t="s">
        <v>114</v>
      </c>
      <c r="F1287" t="s">
        <v>29</v>
      </c>
      <c r="H1287" s="1"/>
      <c r="I1287" s="1"/>
      <c r="J1287" t="s">
        <v>215</v>
      </c>
      <c r="N1287" t="s">
        <v>216</v>
      </c>
      <c r="O1287" t="s">
        <v>23</v>
      </c>
      <c r="P1287" t="s">
        <v>217</v>
      </c>
      <c r="Q1287" t="s">
        <v>218</v>
      </c>
      <c r="R1287" t="s">
        <v>67</v>
      </c>
      <c r="S1287">
        <v>313085</v>
      </c>
      <c r="T1287" t="s">
        <v>213</v>
      </c>
      <c r="U1287" s="56" t="str">
        <f>IFERROR(VLOOKUP(H1287,'FIN CAL LOOKUP'!A:J,7,1),"")</f>
        <v/>
      </c>
      <c r="V1287" s="56" t="str">
        <f>IFERROR(VLOOKUP(I1287,'FIN CAL LOOKUP'!B:K,9,1),"")</f>
        <v/>
      </c>
      <c r="W1287" s="56" t="str">
        <f>IFERROR(VLOOKUP(S1287,'Active Employees '!B:R,17,0),"NA")</f>
        <v>Supply Chain</v>
      </c>
    </row>
    <row r="1288" spans="1:23" x14ac:dyDescent="0.25">
      <c r="A1288" t="s">
        <v>1457</v>
      </c>
      <c r="B1288" t="s">
        <v>1458</v>
      </c>
      <c r="C1288" t="s">
        <v>113</v>
      </c>
      <c r="D1288">
        <v>36424918</v>
      </c>
      <c r="E1288" t="s">
        <v>114</v>
      </c>
      <c r="F1288" t="s">
        <v>1</v>
      </c>
      <c r="G1288" t="s">
        <v>69</v>
      </c>
      <c r="H1288" s="1">
        <v>45789</v>
      </c>
      <c r="I1288" s="1">
        <v>45789</v>
      </c>
      <c r="J1288" t="s">
        <v>1459</v>
      </c>
      <c r="N1288" t="s">
        <v>1366</v>
      </c>
      <c r="O1288" t="s">
        <v>18</v>
      </c>
      <c r="P1288" t="s">
        <v>468</v>
      </c>
      <c r="Q1288" t="s">
        <v>1367</v>
      </c>
      <c r="R1288"/>
      <c r="S1288">
        <v>339503</v>
      </c>
      <c r="T1288" t="s">
        <v>1460</v>
      </c>
      <c r="U1288" s="56" t="str">
        <f>IFERROR(VLOOKUP(H1288,'FIN CAL LOOKUP'!A:J,7,1),"")</f>
        <v>MAY, FY25</v>
      </c>
      <c r="V1288" s="56" t="str">
        <f>IFERROR(VLOOKUP(I1288,'FIN CAL LOOKUP'!B:K,9,1),"")</f>
        <v>Q4, FY25</v>
      </c>
      <c r="W1288" s="56" t="str">
        <f>IFERROR(VLOOKUP(S1288,'Active Employees '!B:R,17,0),"NA")</f>
        <v>Marketing</v>
      </c>
    </row>
    <row r="1289" spans="1:23" x14ac:dyDescent="0.25">
      <c r="A1289" t="s">
        <v>1265</v>
      </c>
      <c r="B1289" t="s">
        <v>1266</v>
      </c>
      <c r="C1289" t="s">
        <v>113</v>
      </c>
      <c r="D1289">
        <v>36424918</v>
      </c>
      <c r="E1289" t="s">
        <v>114</v>
      </c>
      <c r="F1289" t="s">
        <v>29</v>
      </c>
      <c r="H1289" s="1"/>
      <c r="I1289" s="1"/>
      <c r="J1289" t="s">
        <v>134</v>
      </c>
      <c r="N1289" t="s">
        <v>1267</v>
      </c>
      <c r="O1289" t="s">
        <v>15419</v>
      </c>
      <c r="P1289" t="s">
        <v>729</v>
      </c>
      <c r="Q1289" t="s">
        <v>730</v>
      </c>
      <c r="R1289" t="s">
        <v>67</v>
      </c>
      <c r="S1289">
        <v>237283</v>
      </c>
      <c r="T1289" t="s">
        <v>1265</v>
      </c>
      <c r="U1289" s="56" t="str">
        <f>IFERROR(VLOOKUP(H1289,'FIN CAL LOOKUP'!A:J,7,1),"")</f>
        <v/>
      </c>
      <c r="V1289" s="56" t="str">
        <f>IFERROR(VLOOKUP(I1289,'FIN CAL LOOKUP'!B:K,9,1),"")</f>
        <v/>
      </c>
      <c r="W1289" s="56" t="str">
        <f>IFERROR(VLOOKUP(S1289,'Active Employees '!B:R,17,0),"NA")</f>
        <v>Finance</v>
      </c>
    </row>
    <row r="1290" spans="1:23" x14ac:dyDescent="0.25">
      <c r="A1290" t="s">
        <v>511</v>
      </c>
      <c r="B1290" t="s">
        <v>512</v>
      </c>
      <c r="C1290" t="s">
        <v>113</v>
      </c>
      <c r="D1290">
        <v>36424918</v>
      </c>
      <c r="E1290" t="s">
        <v>114</v>
      </c>
      <c r="F1290" t="s">
        <v>29</v>
      </c>
      <c r="H1290" s="1"/>
      <c r="I1290" s="1"/>
      <c r="J1290" t="s">
        <v>271</v>
      </c>
      <c r="N1290" t="s">
        <v>513</v>
      </c>
      <c r="O1290" t="s">
        <v>22</v>
      </c>
      <c r="P1290" t="s">
        <v>481</v>
      </c>
      <c r="Q1290" t="s">
        <v>482</v>
      </c>
      <c r="R1290">
        <v>5900</v>
      </c>
      <c r="S1290">
        <v>239117</v>
      </c>
      <c r="T1290" t="s">
        <v>511</v>
      </c>
      <c r="U1290" s="56" t="str">
        <f>IFERROR(VLOOKUP(H1290,'FIN CAL LOOKUP'!A:J,7,1),"")</f>
        <v/>
      </c>
      <c r="V1290" s="56" t="str">
        <f>IFERROR(VLOOKUP(I1290,'FIN CAL LOOKUP'!B:K,9,1),"")</f>
        <v/>
      </c>
      <c r="W1290" s="56" t="str">
        <f>IFERROR(VLOOKUP(S1290,'Active Employees '!B:R,17,0),"NA")</f>
        <v>SPG Development</v>
      </c>
    </row>
    <row r="1291" spans="1:23" x14ac:dyDescent="0.25">
      <c r="A1291" t="s">
        <v>549</v>
      </c>
      <c r="B1291" t="s">
        <v>550</v>
      </c>
      <c r="C1291" t="s">
        <v>113</v>
      </c>
      <c r="D1291">
        <v>36424918</v>
      </c>
      <c r="E1291" t="s">
        <v>114</v>
      </c>
      <c r="F1291" t="s">
        <v>1</v>
      </c>
      <c r="G1291" t="s">
        <v>69</v>
      </c>
      <c r="H1291" s="1">
        <v>44937</v>
      </c>
      <c r="I1291" s="1">
        <v>44937</v>
      </c>
      <c r="J1291" t="s">
        <v>551</v>
      </c>
      <c r="N1291" t="s">
        <v>296</v>
      </c>
      <c r="O1291" t="s">
        <v>15418</v>
      </c>
      <c r="P1291" t="s">
        <v>93</v>
      </c>
      <c r="Q1291" t="s">
        <v>194</v>
      </c>
      <c r="R1291" t="s">
        <v>67</v>
      </c>
      <c r="S1291">
        <v>314827</v>
      </c>
      <c r="T1291" t="s">
        <v>549</v>
      </c>
      <c r="U1291" s="56" t="str">
        <f>IFERROR(VLOOKUP(H1291,'FIN CAL LOOKUP'!A:J,7,1),"")</f>
        <v>JAN, FY23</v>
      </c>
      <c r="V1291" s="56" t="str">
        <f>IFERROR(VLOOKUP(I1291,'FIN CAL LOOKUP'!B:K,9,1),"")</f>
        <v>Q3, FY23</v>
      </c>
      <c r="W1291" s="56" t="str">
        <f>IFERROR(VLOOKUP(S1291,'Active Employees '!B:R,17,0),"NA")</f>
        <v>Property and Store Development</v>
      </c>
    </row>
    <row r="1292" spans="1:23" x14ac:dyDescent="0.25">
      <c r="A1292" t="s">
        <v>1355</v>
      </c>
      <c r="B1292" t="s">
        <v>1356</v>
      </c>
      <c r="C1292" t="s">
        <v>113</v>
      </c>
      <c r="D1292">
        <v>36424918</v>
      </c>
      <c r="E1292" t="s">
        <v>114</v>
      </c>
      <c r="F1292" t="s">
        <v>1</v>
      </c>
      <c r="G1292" t="s">
        <v>69</v>
      </c>
      <c r="H1292" s="1">
        <v>45175</v>
      </c>
      <c r="I1292" s="1">
        <v>45175</v>
      </c>
      <c r="J1292" t="s">
        <v>249</v>
      </c>
      <c r="N1292" t="s">
        <v>250</v>
      </c>
      <c r="O1292" t="s">
        <v>16</v>
      </c>
      <c r="Q1292" t="s">
        <v>277</v>
      </c>
      <c r="R1292" t="s">
        <v>67</v>
      </c>
      <c r="S1292">
        <v>314434</v>
      </c>
      <c r="T1292" t="s">
        <v>1355</v>
      </c>
      <c r="U1292" s="56" t="str">
        <f>IFERROR(VLOOKUP(H1292,'FIN CAL LOOKUP'!A:J,7,1),"")</f>
        <v>SEP, FY24</v>
      </c>
      <c r="V1292" s="56" t="str">
        <f>IFERROR(VLOOKUP(I1292,'FIN CAL LOOKUP'!B:K,9,1),"")</f>
        <v>Q1, FY24</v>
      </c>
      <c r="W1292" s="56" t="str">
        <f>IFERROR(VLOOKUP(S1292,'Active Employees '!B:R,17,0),"NA")</f>
        <v>Human Resources</v>
      </c>
    </row>
    <row r="1293" spans="1:23" x14ac:dyDescent="0.25">
      <c r="A1293" t="s">
        <v>1209</v>
      </c>
      <c r="B1293" t="s">
        <v>1210</v>
      </c>
      <c r="C1293" t="s">
        <v>113</v>
      </c>
      <c r="D1293">
        <v>36424918</v>
      </c>
      <c r="E1293" t="s">
        <v>114</v>
      </c>
      <c r="F1293" t="s">
        <v>1</v>
      </c>
      <c r="G1293" t="s">
        <v>69</v>
      </c>
      <c r="H1293" s="1">
        <v>45107</v>
      </c>
      <c r="I1293" s="1">
        <v>45107</v>
      </c>
      <c r="J1293" t="s">
        <v>115</v>
      </c>
      <c r="N1293" t="s">
        <v>912</v>
      </c>
      <c r="O1293" t="s">
        <v>15418</v>
      </c>
      <c r="P1293" t="s">
        <v>203</v>
      </c>
      <c r="Q1293" t="s">
        <v>204</v>
      </c>
      <c r="R1293" t="s">
        <v>67</v>
      </c>
      <c r="S1293">
        <v>297919</v>
      </c>
      <c r="T1293" t="s">
        <v>1209</v>
      </c>
      <c r="U1293" s="56" t="str">
        <f>IFERROR(VLOOKUP(H1293,'FIN CAL LOOKUP'!A:J,7,1),"")</f>
        <v>JUL, FY24</v>
      </c>
      <c r="V1293" s="56" t="str">
        <f>IFERROR(VLOOKUP(I1293,'FIN CAL LOOKUP'!B:K,9,1),"")</f>
        <v>Q4, FY23</v>
      </c>
      <c r="W1293" s="56" t="str">
        <f>IFERROR(VLOOKUP(S1293,'Active Employees '!B:R,17,0),"NA")</f>
        <v>Property and Store Development</v>
      </c>
    </row>
    <row r="1294" spans="1:23" x14ac:dyDescent="0.25">
      <c r="A1294" t="s">
        <v>1262</v>
      </c>
      <c r="B1294" t="s">
        <v>1263</v>
      </c>
      <c r="C1294" t="s">
        <v>113</v>
      </c>
      <c r="D1294">
        <v>36424918</v>
      </c>
      <c r="E1294" t="s">
        <v>114</v>
      </c>
      <c r="F1294" t="s">
        <v>29</v>
      </c>
      <c r="H1294" s="1"/>
      <c r="I1294" s="1"/>
      <c r="J1294" t="s">
        <v>134</v>
      </c>
      <c r="N1294" t="s">
        <v>1264</v>
      </c>
      <c r="O1294" t="s">
        <v>15419</v>
      </c>
      <c r="P1294" t="s">
        <v>729</v>
      </c>
      <c r="Q1294" t="s">
        <v>730</v>
      </c>
      <c r="R1294" t="s">
        <v>67</v>
      </c>
      <c r="S1294">
        <v>232254</v>
      </c>
      <c r="T1294" t="s">
        <v>1262</v>
      </c>
      <c r="U1294" s="56" t="str">
        <f>IFERROR(VLOOKUP(H1294,'FIN CAL LOOKUP'!A:J,7,1),"")</f>
        <v/>
      </c>
      <c r="V1294" s="56" t="str">
        <f>IFERROR(VLOOKUP(I1294,'FIN CAL LOOKUP'!B:K,9,1),"")</f>
        <v/>
      </c>
      <c r="W1294" s="56" t="str">
        <f>IFERROR(VLOOKUP(S1294,'Active Employees '!B:R,17,0),"NA")</f>
        <v>Finance</v>
      </c>
    </row>
    <row r="1295" spans="1:23" x14ac:dyDescent="0.25">
      <c r="A1295" t="s">
        <v>1324</v>
      </c>
      <c r="B1295" t="s">
        <v>1325</v>
      </c>
      <c r="C1295" t="s">
        <v>113</v>
      </c>
      <c r="D1295">
        <v>36424918</v>
      </c>
      <c r="E1295" t="s">
        <v>114</v>
      </c>
      <c r="F1295" t="s">
        <v>1</v>
      </c>
      <c r="G1295" t="s">
        <v>69</v>
      </c>
      <c r="H1295" s="1">
        <v>45740</v>
      </c>
      <c r="I1295" s="1">
        <v>45740</v>
      </c>
      <c r="J1295" t="s">
        <v>1326</v>
      </c>
      <c r="N1295" t="s">
        <v>108</v>
      </c>
      <c r="O1295" t="s">
        <v>18</v>
      </c>
      <c r="P1295" t="s">
        <v>109</v>
      </c>
      <c r="Q1295" t="s">
        <v>121</v>
      </c>
      <c r="R1295"/>
      <c r="S1295">
        <v>338700</v>
      </c>
      <c r="T1295" t="s">
        <v>1327</v>
      </c>
      <c r="U1295" s="56" t="str">
        <f>IFERROR(VLOOKUP(H1295,'FIN CAL LOOKUP'!A:J,7,1),"")</f>
        <v>MAR, FY25</v>
      </c>
      <c r="V1295" s="56" t="str">
        <f>IFERROR(VLOOKUP(I1295,'FIN CAL LOOKUP'!B:K,9,1),"")</f>
        <v>Q3, FY25</v>
      </c>
      <c r="W1295" s="56" t="str">
        <f>IFERROR(VLOOKUP(S1295,'Active Employees '!B:R,17,0),"NA")</f>
        <v>Marketing</v>
      </c>
    </row>
    <row r="1296" spans="1:23" x14ac:dyDescent="0.25">
      <c r="A1296" t="s">
        <v>532</v>
      </c>
      <c r="B1296" t="s">
        <v>533</v>
      </c>
      <c r="C1296" t="s">
        <v>113</v>
      </c>
      <c r="D1296">
        <v>36424918</v>
      </c>
      <c r="E1296" t="s">
        <v>114</v>
      </c>
      <c r="F1296" t="s">
        <v>1</v>
      </c>
      <c r="G1296" t="s">
        <v>69</v>
      </c>
      <c r="H1296" s="1">
        <v>45746</v>
      </c>
      <c r="I1296" s="1">
        <v>45746</v>
      </c>
      <c r="J1296" t="s">
        <v>271</v>
      </c>
      <c r="N1296" t="s">
        <v>525</v>
      </c>
      <c r="O1296" t="s">
        <v>20</v>
      </c>
      <c r="Q1296" t="s">
        <v>504</v>
      </c>
      <c r="R1296">
        <v>6000</v>
      </c>
      <c r="S1296">
        <v>298498</v>
      </c>
      <c r="T1296" t="s">
        <v>534</v>
      </c>
      <c r="U1296" s="56" t="str">
        <f>IFERROR(VLOOKUP(H1296,'FIN CAL LOOKUP'!A:J,7,1),"")</f>
        <v>MAR, FY25</v>
      </c>
      <c r="V1296" s="56" t="str">
        <f>IFERROR(VLOOKUP(I1296,'FIN CAL LOOKUP'!B:K,9,1),"")</f>
        <v>Q3, FY25</v>
      </c>
      <c r="W1296" s="56" t="str">
        <f>IFERROR(VLOOKUP(S1296,'Active Employees '!B:R,17,0),"NA")</f>
        <v>Spotlight Group Aviation</v>
      </c>
    </row>
    <row r="1297" spans="1:23" x14ac:dyDescent="0.25">
      <c r="A1297" t="s">
        <v>1259</v>
      </c>
      <c r="B1297" t="s">
        <v>1260</v>
      </c>
      <c r="C1297" t="s">
        <v>113</v>
      </c>
      <c r="D1297">
        <v>36424918</v>
      </c>
      <c r="E1297" t="s">
        <v>114</v>
      </c>
      <c r="F1297" t="s">
        <v>29</v>
      </c>
      <c r="H1297" s="1"/>
      <c r="I1297" s="1"/>
      <c r="J1297" t="s">
        <v>134</v>
      </c>
      <c r="N1297" t="s">
        <v>1261</v>
      </c>
      <c r="O1297" t="s">
        <v>15419</v>
      </c>
      <c r="P1297" t="s">
        <v>880</v>
      </c>
      <c r="Q1297" t="s">
        <v>1510</v>
      </c>
      <c r="R1297" t="s">
        <v>67</v>
      </c>
      <c r="S1297">
        <v>231160</v>
      </c>
      <c r="T1297" t="s">
        <v>1259</v>
      </c>
      <c r="U1297" s="56" t="str">
        <f>IFERROR(VLOOKUP(H1297,'FIN CAL LOOKUP'!A:J,7,1),"")</f>
        <v/>
      </c>
      <c r="V1297" s="56" t="str">
        <f>IFERROR(VLOOKUP(I1297,'FIN CAL LOOKUP'!B:K,9,1),"")</f>
        <v/>
      </c>
      <c r="W1297" s="56" t="str">
        <f>IFERROR(VLOOKUP(S1297,'Active Employees '!B:R,17,0),"NA")</f>
        <v>Finance</v>
      </c>
    </row>
    <row r="1298" spans="1:23" x14ac:dyDescent="0.25">
      <c r="A1298" t="s">
        <v>1287</v>
      </c>
      <c r="B1298" t="s">
        <v>1288</v>
      </c>
      <c r="C1298" t="s">
        <v>113</v>
      </c>
      <c r="D1298">
        <v>36424918</v>
      </c>
      <c r="E1298" t="s">
        <v>114</v>
      </c>
      <c r="F1298" t="s">
        <v>1</v>
      </c>
      <c r="G1298" t="s">
        <v>69</v>
      </c>
      <c r="H1298" s="1">
        <v>45474</v>
      </c>
      <c r="I1298" s="1">
        <v>45474</v>
      </c>
      <c r="J1298" t="s">
        <v>249</v>
      </c>
      <c r="N1298" t="s">
        <v>250</v>
      </c>
      <c r="O1298" t="s">
        <v>16</v>
      </c>
      <c r="Q1298" t="s">
        <v>277</v>
      </c>
      <c r="R1298" t="s">
        <v>67</v>
      </c>
      <c r="S1298">
        <v>328014</v>
      </c>
      <c r="T1298" t="s">
        <v>1287</v>
      </c>
      <c r="U1298" s="56" t="str">
        <f>IFERROR(VLOOKUP(H1298,'FIN CAL LOOKUP'!A:J,7,1),"")</f>
        <v>JUL, FY25</v>
      </c>
      <c r="V1298" s="56" t="str">
        <f>IFERROR(VLOOKUP(I1298,'FIN CAL LOOKUP'!B:K,9,1),"")</f>
        <v>Q4, FY24</v>
      </c>
      <c r="W1298" s="56" t="str">
        <f>IFERROR(VLOOKUP(S1298,'Active Employees '!B:R,17,0),"NA")</f>
        <v>Human Resources</v>
      </c>
    </row>
    <row r="1299" spans="1:23" x14ac:dyDescent="0.25">
      <c r="A1299" t="s">
        <v>506</v>
      </c>
      <c r="B1299" t="s">
        <v>509</v>
      </c>
      <c r="C1299" t="s">
        <v>113</v>
      </c>
      <c r="D1299">
        <v>36424918</v>
      </c>
      <c r="E1299" t="s">
        <v>114</v>
      </c>
      <c r="F1299" t="s">
        <v>29</v>
      </c>
      <c r="H1299" s="1"/>
      <c r="I1299" s="1"/>
      <c r="J1299" t="s">
        <v>485</v>
      </c>
      <c r="N1299" t="s">
        <v>510</v>
      </c>
      <c r="O1299" t="s">
        <v>20</v>
      </c>
      <c r="Q1299" t="s">
        <v>504</v>
      </c>
      <c r="R1299" s="5">
        <v>6000</v>
      </c>
      <c r="S1299">
        <v>238820</v>
      </c>
      <c r="T1299" t="s">
        <v>506</v>
      </c>
      <c r="U1299" s="56" t="str">
        <f>IFERROR(VLOOKUP(H1299,'FIN CAL LOOKUP'!A:J,7,1),"")</f>
        <v/>
      </c>
      <c r="V1299" s="56" t="str">
        <f>IFERROR(VLOOKUP(I1299,'FIN CAL LOOKUP'!B:K,9,1),"")</f>
        <v/>
      </c>
      <c r="W1299" s="56" t="str">
        <f>IFERROR(VLOOKUP(S1299,'Active Employees '!B:R,17,0),"NA")</f>
        <v>Spotlight Group Aviation</v>
      </c>
    </row>
    <row r="1300" spans="1:23" x14ac:dyDescent="0.25">
      <c r="A1300" t="s">
        <v>1463</v>
      </c>
      <c r="B1300" t="s">
        <v>1464</v>
      </c>
      <c r="C1300" t="s">
        <v>113</v>
      </c>
      <c r="D1300">
        <v>36424918</v>
      </c>
      <c r="E1300" t="s">
        <v>114</v>
      </c>
      <c r="F1300" t="s">
        <v>29</v>
      </c>
      <c r="H1300" s="1"/>
      <c r="I1300" s="1"/>
      <c r="J1300" t="s">
        <v>1465</v>
      </c>
      <c r="N1300" t="s">
        <v>1466</v>
      </c>
      <c r="O1300" t="s">
        <v>12</v>
      </c>
      <c r="Q1300" t="s">
        <v>88</v>
      </c>
      <c r="R1300"/>
      <c r="S1300">
        <v>339265</v>
      </c>
      <c r="T1300" t="s">
        <v>1467</v>
      </c>
      <c r="U1300" s="56" t="str">
        <f>IFERROR(VLOOKUP(H1300,'FIN CAL LOOKUP'!A:J,7,1),"")</f>
        <v/>
      </c>
      <c r="V1300" s="56" t="str">
        <f>IFERROR(VLOOKUP(I1300,'FIN CAL LOOKUP'!B:K,9,1),"")</f>
        <v/>
      </c>
      <c r="W1300" s="56" t="str">
        <f>IFERROR(VLOOKUP(S1300,'Active Employees '!B:R,17,0),"NA")</f>
        <v>Insights &amp; Analytics</v>
      </c>
    </row>
    <row r="1301" spans="1:23" x14ac:dyDescent="0.25">
      <c r="A1301" t="s">
        <v>326</v>
      </c>
      <c r="B1301" t="s">
        <v>327</v>
      </c>
      <c r="C1301" t="s">
        <v>113</v>
      </c>
      <c r="D1301">
        <v>36424918</v>
      </c>
      <c r="E1301" t="s">
        <v>114</v>
      </c>
      <c r="F1301" t="s">
        <v>1</v>
      </c>
      <c r="G1301" t="s">
        <v>69</v>
      </c>
      <c r="H1301" s="1">
        <v>45259</v>
      </c>
      <c r="I1301" s="1">
        <v>45265</v>
      </c>
      <c r="J1301" t="s">
        <v>70</v>
      </c>
      <c r="N1301" t="s">
        <v>82</v>
      </c>
      <c r="O1301" t="s">
        <v>16</v>
      </c>
      <c r="Q1301" t="s">
        <v>72</v>
      </c>
      <c r="R1301" t="s">
        <v>67</v>
      </c>
      <c r="S1301">
        <v>313944</v>
      </c>
      <c r="T1301" t="s">
        <v>326</v>
      </c>
      <c r="U1301" s="56" t="str">
        <f>IFERROR(VLOOKUP(H1301,'FIN CAL LOOKUP'!A:J,7,1),"")</f>
        <v>DEC, FY24</v>
      </c>
      <c r="V1301" s="56" t="str">
        <f>IFERROR(VLOOKUP(I1301,'FIN CAL LOOKUP'!B:K,9,1),"")</f>
        <v>Q2, FY24</v>
      </c>
      <c r="W1301" s="56" t="str">
        <f>IFERROR(VLOOKUP(S1301,'Active Employees '!B:R,17,0),"NA")</f>
        <v>Human Resources</v>
      </c>
    </row>
    <row r="1302" spans="1:23" x14ac:dyDescent="0.25">
      <c r="A1302" t="s">
        <v>268</v>
      </c>
      <c r="B1302" t="s">
        <v>269</v>
      </c>
      <c r="C1302" t="s">
        <v>113</v>
      </c>
      <c r="D1302">
        <v>36424918</v>
      </c>
      <c r="E1302" t="s">
        <v>114</v>
      </c>
      <c r="F1302" t="s">
        <v>1</v>
      </c>
      <c r="G1302" t="s">
        <v>69</v>
      </c>
      <c r="H1302" s="1">
        <v>44908</v>
      </c>
      <c r="I1302" s="1">
        <v>44908</v>
      </c>
      <c r="J1302" t="s">
        <v>271</v>
      </c>
      <c r="N1302" t="s">
        <v>272</v>
      </c>
      <c r="Q1302" t="s">
        <v>198</v>
      </c>
      <c r="R1302" t="s">
        <v>273</v>
      </c>
      <c r="S1302">
        <v>241018</v>
      </c>
      <c r="T1302" t="s">
        <v>274</v>
      </c>
      <c r="U1302" s="56" t="str">
        <f>IFERROR(VLOOKUP(H1302,'FIN CAL LOOKUP'!A:J,7,1),"")</f>
        <v>DEC, FY23</v>
      </c>
      <c r="V1302" s="56" t="str">
        <f>IFERROR(VLOOKUP(I1302,'FIN CAL LOOKUP'!B:K,9,1),"")</f>
        <v>Q2, FY23</v>
      </c>
      <c r="W1302" s="56" t="str">
        <f>IFERROR(VLOOKUP(S1302,'Active Employees '!B:R,17,0),"NA")</f>
        <v>FFM</v>
      </c>
    </row>
    <row r="1303" spans="1:23" x14ac:dyDescent="0.25">
      <c r="A1303" t="s">
        <v>1496</v>
      </c>
      <c r="B1303" t="s">
        <v>1497</v>
      </c>
      <c r="C1303" t="s">
        <v>113</v>
      </c>
      <c r="D1303">
        <v>36424918</v>
      </c>
      <c r="E1303" t="s">
        <v>114</v>
      </c>
      <c r="F1303" t="s">
        <v>29</v>
      </c>
      <c r="H1303" s="1"/>
      <c r="I1303" s="1"/>
      <c r="J1303" t="s">
        <v>134</v>
      </c>
      <c r="N1303" t="s">
        <v>1498</v>
      </c>
      <c r="O1303" t="s">
        <v>15419</v>
      </c>
      <c r="P1303" t="s">
        <v>258</v>
      </c>
      <c r="Q1303" t="s">
        <v>1322</v>
      </c>
      <c r="R1303">
        <v>5900</v>
      </c>
      <c r="S1303">
        <v>335741</v>
      </c>
      <c r="T1303" t="s">
        <v>1496</v>
      </c>
      <c r="U1303" s="56" t="str">
        <f>IFERROR(VLOOKUP(H1303,'FIN CAL LOOKUP'!A:J,7,1),"")</f>
        <v/>
      </c>
      <c r="V1303" s="56" t="str">
        <f>IFERROR(VLOOKUP(I1303,'FIN CAL LOOKUP'!B:K,9,1),"")</f>
        <v/>
      </c>
      <c r="W1303" s="56" t="str">
        <f>IFERROR(VLOOKUP(S1303,'Active Employees '!B:R,17,0),"NA")</f>
        <v>SPG Development</v>
      </c>
    </row>
    <row r="1304" spans="1:23" x14ac:dyDescent="0.25">
      <c r="A1304" t="s">
        <v>561</v>
      </c>
      <c r="B1304" t="s">
        <v>562</v>
      </c>
      <c r="C1304" t="s">
        <v>113</v>
      </c>
      <c r="D1304">
        <v>36424918</v>
      </c>
      <c r="E1304" t="s">
        <v>114</v>
      </c>
      <c r="F1304" t="s">
        <v>1</v>
      </c>
      <c r="G1304" t="s">
        <v>69</v>
      </c>
      <c r="H1304" s="1">
        <v>44896</v>
      </c>
      <c r="I1304" s="1">
        <v>44896</v>
      </c>
      <c r="J1304" t="s">
        <v>564</v>
      </c>
      <c r="N1304" t="s">
        <v>565</v>
      </c>
      <c r="O1304" t="s">
        <v>15418</v>
      </c>
      <c r="P1304" t="s">
        <v>203</v>
      </c>
      <c r="Q1304" t="s">
        <v>204</v>
      </c>
      <c r="R1304" t="s">
        <v>67</v>
      </c>
      <c r="S1304">
        <v>228551</v>
      </c>
      <c r="T1304" t="s">
        <v>561</v>
      </c>
      <c r="U1304" s="56" t="str">
        <f>IFERROR(VLOOKUP(H1304,'FIN CAL LOOKUP'!A:J,7,1),"")</f>
        <v>DEC, FY23</v>
      </c>
      <c r="V1304" s="56" t="str">
        <f>IFERROR(VLOOKUP(I1304,'FIN CAL LOOKUP'!B:K,9,1),"")</f>
        <v>Q2, FY23</v>
      </c>
      <c r="W1304" s="56" t="str">
        <f>IFERROR(VLOOKUP(S1304,'Active Employees '!B:R,17,0),"NA")</f>
        <v>Property and Store Development</v>
      </c>
    </row>
    <row r="1305" spans="1:23" x14ac:dyDescent="0.25">
      <c r="A1305" t="s">
        <v>1124</v>
      </c>
      <c r="B1305" t="s">
        <v>1125</v>
      </c>
      <c r="C1305" t="s">
        <v>113</v>
      </c>
      <c r="D1305">
        <v>36424918</v>
      </c>
      <c r="E1305" t="s">
        <v>114</v>
      </c>
      <c r="F1305" t="s">
        <v>1</v>
      </c>
      <c r="G1305" t="s">
        <v>69</v>
      </c>
      <c r="H1305" s="1">
        <v>45328</v>
      </c>
      <c r="I1305" s="1">
        <v>45328</v>
      </c>
      <c r="J1305" t="s">
        <v>75</v>
      </c>
      <c r="N1305" t="s">
        <v>1126</v>
      </c>
      <c r="O1305" t="s">
        <v>16</v>
      </c>
      <c r="Q1305" t="s">
        <v>78</v>
      </c>
      <c r="R1305" t="s">
        <v>67</v>
      </c>
      <c r="S1305">
        <v>332963</v>
      </c>
      <c r="T1305" t="s">
        <v>1124</v>
      </c>
      <c r="U1305" s="56" t="str">
        <f>IFERROR(VLOOKUP(H1305,'FIN CAL LOOKUP'!A:J,7,1),"")</f>
        <v>FEB, FY24</v>
      </c>
      <c r="V1305" s="56" t="str">
        <f>IFERROR(VLOOKUP(I1305,'FIN CAL LOOKUP'!B:K,9,1),"")</f>
        <v>Q3, FY24</v>
      </c>
      <c r="W1305" s="56" t="str">
        <f>IFERROR(VLOOKUP(S1305,'Active Employees '!B:R,17,0),"NA")</f>
        <v>Human Resources</v>
      </c>
    </row>
    <row r="1306" spans="1:23" x14ac:dyDescent="0.25">
      <c r="A1306" t="s">
        <v>199</v>
      </c>
      <c r="B1306" t="s">
        <v>200</v>
      </c>
      <c r="C1306" t="s">
        <v>113</v>
      </c>
      <c r="D1306">
        <v>36424918</v>
      </c>
      <c r="E1306" t="s">
        <v>114</v>
      </c>
      <c r="F1306" t="s">
        <v>29</v>
      </c>
      <c r="H1306" s="1"/>
      <c r="I1306" s="1"/>
      <c r="J1306" t="s">
        <v>201</v>
      </c>
      <c r="N1306" t="s">
        <v>202</v>
      </c>
      <c r="O1306" t="s">
        <v>15418</v>
      </c>
      <c r="P1306" t="s">
        <v>203</v>
      </c>
      <c r="Q1306" t="s">
        <v>204</v>
      </c>
      <c r="R1306" s="5" t="s">
        <v>67</v>
      </c>
      <c r="S1306">
        <v>232262</v>
      </c>
      <c r="T1306" t="s">
        <v>199</v>
      </c>
      <c r="U1306" s="56" t="str">
        <f>IFERROR(VLOOKUP(H1306,'FIN CAL LOOKUP'!A:J,7,1),"")</f>
        <v/>
      </c>
      <c r="V1306" s="56" t="str">
        <f>IFERROR(VLOOKUP(I1306,'FIN CAL LOOKUP'!B:K,9,1),"")</f>
        <v/>
      </c>
      <c r="W1306" s="56" t="str">
        <f>IFERROR(VLOOKUP(S1306,'Active Employees '!B:R,17,0),"NA")</f>
        <v>Property and Store Development</v>
      </c>
    </row>
    <row r="1307" spans="1:23" x14ac:dyDescent="0.25">
      <c r="A1307" t="s">
        <v>111</v>
      </c>
      <c r="B1307" t="s">
        <v>112</v>
      </c>
      <c r="C1307" t="s">
        <v>113</v>
      </c>
      <c r="D1307">
        <v>36424918</v>
      </c>
      <c r="E1307" t="s">
        <v>114</v>
      </c>
      <c r="F1307" t="s">
        <v>1</v>
      </c>
      <c r="G1307" t="s">
        <v>69</v>
      </c>
      <c r="H1307" s="1">
        <v>45034</v>
      </c>
      <c r="I1307" s="1">
        <v>45090</v>
      </c>
      <c r="J1307" t="s">
        <v>115</v>
      </c>
      <c r="N1307" t="s">
        <v>116</v>
      </c>
      <c r="O1307" t="s">
        <v>15418</v>
      </c>
      <c r="P1307" t="s">
        <v>93</v>
      </c>
      <c r="Q1307" t="s">
        <v>94</v>
      </c>
      <c r="R1307" t="s">
        <v>67</v>
      </c>
      <c r="S1307">
        <v>312552</v>
      </c>
      <c r="T1307" t="s">
        <v>111</v>
      </c>
      <c r="U1307" s="56" t="str">
        <f>IFERROR(VLOOKUP(H1307,'FIN CAL LOOKUP'!A:J,7,1),"")</f>
        <v>APR, FY23</v>
      </c>
      <c r="V1307" s="56" t="str">
        <f>IFERROR(VLOOKUP(I1307,'FIN CAL LOOKUP'!B:K,9,1),"")</f>
        <v>Q4, FY23</v>
      </c>
      <c r="W1307" s="56" t="str">
        <f>IFERROR(VLOOKUP(S1307,'Active Employees '!B:R,17,0),"NA")</f>
        <v>Property and Store Development</v>
      </c>
    </row>
    <row r="1308" spans="1:23" x14ac:dyDescent="0.25">
      <c r="A1308" t="s">
        <v>475</v>
      </c>
      <c r="B1308" t="s">
        <v>476</v>
      </c>
      <c r="C1308" t="s">
        <v>113</v>
      </c>
      <c r="D1308">
        <v>36424918</v>
      </c>
      <c r="E1308" t="s">
        <v>114</v>
      </c>
      <c r="F1308" t="s">
        <v>1</v>
      </c>
      <c r="G1308" t="s">
        <v>69</v>
      </c>
      <c r="H1308" s="1">
        <v>45545</v>
      </c>
      <c r="I1308" s="1">
        <v>45545</v>
      </c>
      <c r="J1308" t="s">
        <v>249</v>
      </c>
      <c r="N1308" t="s">
        <v>250</v>
      </c>
      <c r="O1308" t="s">
        <v>16</v>
      </c>
      <c r="Q1308" t="s">
        <v>277</v>
      </c>
      <c r="R1308" t="s">
        <v>67</v>
      </c>
      <c r="S1308">
        <v>335473</v>
      </c>
      <c r="T1308" t="s">
        <v>475</v>
      </c>
      <c r="U1308" s="56" t="str">
        <f>IFERROR(VLOOKUP(H1308,'FIN CAL LOOKUP'!A:J,7,1),"")</f>
        <v>SEP, FY25</v>
      </c>
      <c r="V1308" s="56" t="str">
        <f>IFERROR(VLOOKUP(I1308,'FIN CAL LOOKUP'!B:K,9,1),"")</f>
        <v>Q1, FY25</v>
      </c>
      <c r="W1308" s="56" t="str">
        <f>IFERROR(VLOOKUP(S1308,'Active Employees '!B:R,17,0),"NA")</f>
        <v>Human Resources</v>
      </c>
    </row>
    <row r="1309" spans="1:23" x14ac:dyDescent="0.25">
      <c r="A1309" t="s">
        <v>1057</v>
      </c>
      <c r="B1309" t="s">
        <v>1058</v>
      </c>
      <c r="C1309" t="s">
        <v>113</v>
      </c>
      <c r="D1309">
        <v>36424918</v>
      </c>
      <c r="E1309" t="s">
        <v>114</v>
      </c>
      <c r="F1309" t="s">
        <v>1</v>
      </c>
      <c r="G1309" t="s">
        <v>69</v>
      </c>
      <c r="H1309" s="1">
        <v>45499</v>
      </c>
      <c r="I1309" s="1">
        <v>45499</v>
      </c>
      <c r="J1309" t="s">
        <v>1059</v>
      </c>
      <c r="N1309" t="s">
        <v>919</v>
      </c>
      <c r="O1309" t="s">
        <v>15418</v>
      </c>
      <c r="P1309" t="s">
        <v>347</v>
      </c>
      <c r="Q1309" t="s">
        <v>348</v>
      </c>
      <c r="R1309" t="s">
        <v>67</v>
      </c>
      <c r="S1309">
        <v>301059</v>
      </c>
      <c r="T1309" t="s">
        <v>1060</v>
      </c>
      <c r="U1309" s="56" t="str">
        <f>IFERROR(VLOOKUP(H1309,'FIN CAL LOOKUP'!A:J,7,1),"")</f>
        <v>JUL, FY25</v>
      </c>
      <c r="V1309" s="56" t="str">
        <f>IFERROR(VLOOKUP(I1309,'FIN CAL LOOKUP'!B:K,9,1),"")</f>
        <v>Q1, FY25</v>
      </c>
      <c r="W1309" s="56" t="str">
        <f>IFERROR(VLOOKUP(S1309,'Active Employees '!B:R,17,0),"NA")</f>
        <v>Property and Store Development</v>
      </c>
    </row>
    <row r="1310" spans="1:23" x14ac:dyDescent="0.25">
      <c r="A1310" t="s">
        <v>343</v>
      </c>
      <c r="B1310" t="s">
        <v>344</v>
      </c>
      <c r="C1310" t="s">
        <v>113</v>
      </c>
      <c r="D1310">
        <v>36424918</v>
      </c>
      <c r="E1310" t="s">
        <v>114</v>
      </c>
      <c r="F1310" t="s">
        <v>29</v>
      </c>
      <c r="H1310" s="1"/>
      <c r="I1310" s="1"/>
      <c r="J1310" t="s">
        <v>345</v>
      </c>
      <c r="N1310" t="s">
        <v>346</v>
      </c>
      <c r="O1310" t="s">
        <v>15418</v>
      </c>
      <c r="P1310" t="s">
        <v>347</v>
      </c>
      <c r="Q1310" t="s">
        <v>348</v>
      </c>
      <c r="R1310" t="s">
        <v>67</v>
      </c>
      <c r="S1310">
        <v>324114</v>
      </c>
      <c r="T1310" t="s">
        <v>343</v>
      </c>
      <c r="U1310" s="56" t="str">
        <f>IFERROR(VLOOKUP(H1310,'FIN CAL LOOKUP'!A:J,7,1),"")</f>
        <v/>
      </c>
      <c r="V1310" s="56" t="str">
        <f>IFERROR(VLOOKUP(I1310,'FIN CAL LOOKUP'!B:K,9,1),"")</f>
        <v/>
      </c>
      <c r="W1310" s="56" t="str">
        <f>IFERROR(VLOOKUP(S1310,'Active Employees '!B:R,17,0),"NA")</f>
        <v>Property and Store Development</v>
      </c>
    </row>
    <row r="1311" spans="1:23" x14ac:dyDescent="0.25">
      <c r="A1311" t="s">
        <v>240</v>
      </c>
      <c r="B1311" t="s">
        <v>241</v>
      </c>
      <c r="C1311" t="s">
        <v>113</v>
      </c>
      <c r="D1311">
        <v>36424918</v>
      </c>
      <c r="E1311" t="s">
        <v>114</v>
      </c>
      <c r="F1311" t="s">
        <v>29</v>
      </c>
      <c r="H1311" s="1"/>
      <c r="I1311" s="1"/>
      <c r="J1311" t="s">
        <v>64</v>
      </c>
      <c r="N1311" t="s">
        <v>242</v>
      </c>
      <c r="O1311" t="s">
        <v>16</v>
      </c>
      <c r="Q1311" t="s">
        <v>66</v>
      </c>
      <c r="R1311" s="5" t="s">
        <v>67</v>
      </c>
      <c r="S1311">
        <v>338041</v>
      </c>
      <c r="T1311" t="s">
        <v>240</v>
      </c>
      <c r="U1311" s="56" t="str">
        <f>IFERROR(VLOOKUP(H1311,'FIN CAL LOOKUP'!A:J,7,1),"")</f>
        <v/>
      </c>
      <c r="V1311" s="56" t="str">
        <f>IFERROR(VLOOKUP(I1311,'FIN CAL LOOKUP'!B:K,9,1),"")</f>
        <v/>
      </c>
      <c r="W1311" s="56" t="str">
        <f>IFERROR(VLOOKUP(S1311,'Active Employees '!B:R,17,0),"NA")</f>
        <v>Human Resources</v>
      </c>
    </row>
    <row r="1312" spans="1:23" x14ac:dyDescent="0.25">
      <c r="A1312" t="s">
        <v>261</v>
      </c>
      <c r="B1312" t="s">
        <v>262</v>
      </c>
      <c r="C1312" t="s">
        <v>113</v>
      </c>
      <c r="D1312">
        <v>36424918</v>
      </c>
      <c r="E1312" t="s">
        <v>114</v>
      </c>
      <c r="F1312" t="s">
        <v>29</v>
      </c>
      <c r="H1312" s="1"/>
      <c r="I1312" s="1"/>
      <c r="J1312" t="s">
        <v>263</v>
      </c>
      <c r="N1312" t="s">
        <v>264</v>
      </c>
      <c r="O1312" t="s">
        <v>12</v>
      </c>
      <c r="Q1312" t="s">
        <v>88</v>
      </c>
      <c r="S1312">
        <v>338616</v>
      </c>
      <c r="T1312" t="s">
        <v>261</v>
      </c>
      <c r="U1312" s="56" t="str">
        <f>IFERROR(VLOOKUP(H1312,'FIN CAL LOOKUP'!A:J,7,1),"")</f>
        <v/>
      </c>
      <c r="V1312" s="56" t="str">
        <f>IFERROR(VLOOKUP(I1312,'FIN CAL LOOKUP'!B:K,9,1),"")</f>
        <v/>
      </c>
      <c r="W1312" s="56" t="str">
        <f>IFERROR(VLOOKUP(S1312,'Active Employees '!B:R,17,0),"NA")</f>
        <v>Insights &amp; Analytics</v>
      </c>
    </row>
    <row r="1313" spans="1:23" x14ac:dyDescent="0.25">
      <c r="A1313" t="s">
        <v>293</v>
      </c>
      <c r="B1313" t="s">
        <v>294</v>
      </c>
      <c r="C1313" t="s">
        <v>113</v>
      </c>
      <c r="D1313">
        <v>36424918</v>
      </c>
      <c r="E1313" t="s">
        <v>114</v>
      </c>
      <c r="F1313" t="s">
        <v>1</v>
      </c>
      <c r="G1313" t="s">
        <v>69</v>
      </c>
      <c r="H1313" s="1">
        <v>44888</v>
      </c>
      <c r="I1313" s="1">
        <v>44888</v>
      </c>
      <c r="J1313" t="s">
        <v>115</v>
      </c>
      <c r="N1313" t="s">
        <v>296</v>
      </c>
      <c r="O1313" t="s">
        <v>15418</v>
      </c>
      <c r="P1313" t="s">
        <v>93</v>
      </c>
      <c r="Q1313" t="s">
        <v>194</v>
      </c>
      <c r="R1313" t="s">
        <v>67</v>
      </c>
      <c r="S1313">
        <v>312984</v>
      </c>
      <c r="T1313" t="s">
        <v>297</v>
      </c>
      <c r="U1313" s="56" t="str">
        <f>IFERROR(VLOOKUP(H1313,'FIN CAL LOOKUP'!A:J,7,1),"")</f>
        <v>NOV, FY23</v>
      </c>
      <c r="V1313" s="56" t="str">
        <f>IFERROR(VLOOKUP(I1313,'FIN CAL LOOKUP'!B:K,9,1),"")</f>
        <v>Q2, FY23</v>
      </c>
      <c r="W1313" s="56" t="str">
        <f>IFERROR(VLOOKUP(S1313,'Active Employees '!B:R,17,0),"NA")</f>
        <v>Property and Store Development</v>
      </c>
    </row>
    <row r="1314" spans="1:23" x14ac:dyDescent="0.25">
      <c r="A1314" t="s">
        <v>348</v>
      </c>
      <c r="B1314" t="s">
        <v>387</v>
      </c>
      <c r="C1314" t="s">
        <v>113</v>
      </c>
      <c r="D1314">
        <v>36424918</v>
      </c>
      <c r="E1314" t="s">
        <v>114</v>
      </c>
      <c r="F1314" t="s">
        <v>2</v>
      </c>
      <c r="H1314" s="1">
        <v>45135</v>
      </c>
      <c r="I1314" s="1"/>
      <c r="J1314" t="s">
        <v>388</v>
      </c>
      <c r="N1314" t="s">
        <v>1469</v>
      </c>
      <c r="O1314" t="s">
        <v>15418</v>
      </c>
      <c r="P1314" t="s">
        <v>347</v>
      </c>
      <c r="Q1314" t="s">
        <v>194</v>
      </c>
      <c r="R1314" t="s">
        <v>67</v>
      </c>
      <c r="S1314">
        <v>320467</v>
      </c>
      <c r="T1314" t="s">
        <v>348</v>
      </c>
      <c r="U1314" s="56" t="str">
        <f>IFERROR(VLOOKUP(H1314,'FIN CAL LOOKUP'!A:J,7,1),"")</f>
        <v>AUG, FY24</v>
      </c>
      <c r="V1314" s="56" t="str">
        <f>IFERROR(VLOOKUP(I1314,'FIN CAL LOOKUP'!B:K,9,1),"")</f>
        <v/>
      </c>
      <c r="W1314" s="56" t="str">
        <f>IFERROR(VLOOKUP(S1314,'Active Employees '!B:R,17,0),"NA")</f>
        <v>Property and Store Development</v>
      </c>
    </row>
    <row r="1315" spans="1:23" x14ac:dyDescent="0.25">
      <c r="A1315" t="s">
        <v>514</v>
      </c>
      <c r="B1315" t="s">
        <v>515</v>
      </c>
      <c r="C1315" t="s">
        <v>113</v>
      </c>
      <c r="D1315">
        <v>36424918</v>
      </c>
      <c r="E1315" t="s">
        <v>114</v>
      </c>
      <c r="F1315" t="s">
        <v>29</v>
      </c>
      <c r="H1315" s="1"/>
      <c r="I1315" s="1"/>
      <c r="J1315" t="s">
        <v>271</v>
      </c>
      <c r="N1315" t="s">
        <v>480</v>
      </c>
      <c r="P1315" t="s">
        <v>487</v>
      </c>
      <c r="Q1315" t="s">
        <v>483</v>
      </c>
      <c r="R1315" t="s">
        <v>273</v>
      </c>
      <c r="S1315">
        <v>240710</v>
      </c>
      <c r="T1315" t="s">
        <v>516</v>
      </c>
      <c r="U1315" s="56" t="str">
        <f>IFERROR(VLOOKUP(H1315,'FIN CAL LOOKUP'!A:J,7,1),"")</f>
        <v/>
      </c>
      <c r="V1315" s="56" t="str">
        <f>IFERROR(VLOOKUP(I1315,'FIN CAL LOOKUP'!B:K,9,1),"")</f>
        <v/>
      </c>
      <c r="W1315" s="56" t="str">
        <f>IFERROR(VLOOKUP(S1315,'Active Employees '!B:R,17,0),"NA")</f>
        <v>FFM</v>
      </c>
    </row>
    <row r="1316" spans="1:23" x14ac:dyDescent="0.25">
      <c r="A1316" t="s">
        <v>94</v>
      </c>
      <c r="B1316" t="s">
        <v>1289</v>
      </c>
      <c r="C1316" t="s">
        <v>113</v>
      </c>
      <c r="D1316">
        <v>36424918</v>
      </c>
      <c r="E1316" t="s">
        <v>114</v>
      </c>
      <c r="F1316" t="s">
        <v>2</v>
      </c>
      <c r="H1316" s="1">
        <v>45427</v>
      </c>
      <c r="I1316" s="1"/>
      <c r="J1316" t="s">
        <v>196</v>
      </c>
      <c r="N1316" t="s">
        <v>1290</v>
      </c>
      <c r="O1316" t="s">
        <v>15418</v>
      </c>
      <c r="P1316" t="s">
        <v>93</v>
      </c>
      <c r="Q1316" t="s">
        <v>194</v>
      </c>
      <c r="R1316" t="s">
        <v>67</v>
      </c>
      <c r="S1316">
        <v>236788</v>
      </c>
      <c r="T1316" t="s">
        <v>94</v>
      </c>
      <c r="U1316" s="56" t="str">
        <f>IFERROR(VLOOKUP(H1316,'FIN CAL LOOKUP'!A:J,7,1),"")</f>
        <v>MAY, FY24</v>
      </c>
      <c r="V1316" s="56" t="str">
        <f>IFERROR(VLOOKUP(I1316,'FIN CAL LOOKUP'!B:K,9,1),"")</f>
        <v/>
      </c>
      <c r="W1316" s="56" t="str">
        <f>IFERROR(VLOOKUP(S1316,'Active Employees '!B:R,17,0),"NA")</f>
        <v>Property and Store Development</v>
      </c>
    </row>
    <row r="1317" spans="1:23" x14ac:dyDescent="0.25">
      <c r="A1317" t="s">
        <v>98</v>
      </c>
      <c r="B1317" t="s">
        <v>381</v>
      </c>
      <c r="C1317" t="s">
        <v>113</v>
      </c>
      <c r="D1317">
        <v>36424918</v>
      </c>
      <c r="E1317" t="s">
        <v>114</v>
      </c>
      <c r="F1317" t="s">
        <v>1</v>
      </c>
      <c r="G1317" t="s">
        <v>69</v>
      </c>
      <c r="H1317" s="1">
        <v>45077</v>
      </c>
      <c r="I1317" s="1">
        <v>45448</v>
      </c>
      <c r="J1317" t="s">
        <v>115</v>
      </c>
      <c r="N1317" t="s">
        <v>296</v>
      </c>
      <c r="O1317" t="s">
        <v>15418</v>
      </c>
      <c r="P1317" t="s">
        <v>93</v>
      </c>
      <c r="Q1317" t="s">
        <v>194</v>
      </c>
      <c r="R1317" t="s">
        <v>67</v>
      </c>
      <c r="S1317">
        <v>202508</v>
      </c>
      <c r="T1317" t="s">
        <v>98</v>
      </c>
      <c r="U1317" s="56" t="str">
        <f>IFERROR(VLOOKUP(H1317,'FIN CAL LOOKUP'!A:J,7,1),"")</f>
        <v>JUN, FY23</v>
      </c>
      <c r="V1317" s="56" t="str">
        <f>IFERROR(VLOOKUP(I1317,'FIN CAL LOOKUP'!B:K,9,1),"")</f>
        <v>Q4, FY24</v>
      </c>
      <c r="W1317" s="56" t="str">
        <f>IFERROR(VLOOKUP(S1317,'Active Employees '!B:R,17,0),"NA")</f>
        <v>Property and Store Development</v>
      </c>
    </row>
    <row r="1318" spans="1:23" x14ac:dyDescent="0.25">
      <c r="A1318" t="s">
        <v>1279</v>
      </c>
      <c r="B1318" t="s">
        <v>1280</v>
      </c>
      <c r="C1318" t="s">
        <v>113</v>
      </c>
      <c r="D1318">
        <v>36424918</v>
      </c>
      <c r="E1318" t="s">
        <v>114</v>
      </c>
      <c r="F1318" t="s">
        <v>29</v>
      </c>
      <c r="H1318" s="1"/>
      <c r="I1318" s="1"/>
      <c r="J1318" t="s">
        <v>1271</v>
      </c>
      <c r="N1318" t="s">
        <v>615</v>
      </c>
      <c r="O1318" t="s">
        <v>15419</v>
      </c>
      <c r="P1318" t="s">
        <v>258</v>
      </c>
      <c r="Q1318" t="s">
        <v>616</v>
      </c>
      <c r="R1318" t="s">
        <v>67</v>
      </c>
      <c r="S1318">
        <v>324920</v>
      </c>
      <c r="T1318" t="s">
        <v>1279</v>
      </c>
      <c r="U1318" s="56" t="str">
        <f>IFERROR(VLOOKUP(H1318,'FIN CAL LOOKUP'!A:J,7,1),"")</f>
        <v/>
      </c>
      <c r="V1318" s="56" t="str">
        <f>IFERROR(VLOOKUP(I1318,'FIN CAL LOOKUP'!B:K,9,1),"")</f>
        <v/>
      </c>
      <c r="W1318" s="56" t="str">
        <f>IFERROR(VLOOKUP(S1318,'Active Employees '!B:R,17,0),"NA")</f>
        <v>SPG Development</v>
      </c>
    </row>
    <row r="1319" spans="1:23" x14ac:dyDescent="0.25">
      <c r="A1319" t="s">
        <v>1233</v>
      </c>
      <c r="B1319" t="s">
        <v>1234</v>
      </c>
      <c r="C1319" t="s">
        <v>113</v>
      </c>
      <c r="D1319">
        <v>36424918</v>
      </c>
      <c r="E1319" t="s">
        <v>114</v>
      </c>
      <c r="F1319" t="s">
        <v>29</v>
      </c>
      <c r="H1319" s="1"/>
      <c r="I1319" s="1"/>
      <c r="J1319" t="s">
        <v>134</v>
      </c>
      <c r="N1319" t="s">
        <v>1235</v>
      </c>
      <c r="O1319" t="s">
        <v>15419</v>
      </c>
      <c r="P1319" t="s">
        <v>136</v>
      </c>
      <c r="Q1319" t="s">
        <v>1216</v>
      </c>
      <c r="R1319" t="s">
        <v>67</v>
      </c>
      <c r="S1319">
        <v>208565</v>
      </c>
      <c r="T1319" t="s">
        <v>1233</v>
      </c>
      <c r="U1319" s="56" t="str">
        <f>IFERROR(VLOOKUP(H1319,'FIN CAL LOOKUP'!A:J,7,1),"")</f>
        <v/>
      </c>
      <c r="V1319" s="56" t="str">
        <f>IFERROR(VLOOKUP(I1319,'FIN CAL LOOKUP'!B:K,9,1),"")</f>
        <v/>
      </c>
      <c r="W1319" s="56" t="str">
        <f>IFERROR(VLOOKUP(S1319,'Active Employees '!B:R,17,0),"NA")</f>
        <v>Finance</v>
      </c>
    </row>
    <row r="1320" spans="1:23" x14ac:dyDescent="0.25">
      <c r="A1320" t="s">
        <v>1299</v>
      </c>
      <c r="B1320" t="s">
        <v>1300</v>
      </c>
      <c r="C1320" t="s">
        <v>113</v>
      </c>
      <c r="D1320">
        <v>36424918</v>
      </c>
      <c r="E1320" t="s">
        <v>114</v>
      </c>
      <c r="F1320" t="s">
        <v>29</v>
      </c>
      <c r="H1320" s="1"/>
      <c r="I1320" s="1"/>
      <c r="J1320" t="s">
        <v>134</v>
      </c>
      <c r="N1320" t="s">
        <v>1268</v>
      </c>
      <c r="O1320" t="s">
        <v>15419</v>
      </c>
      <c r="P1320" t="s">
        <v>136</v>
      </c>
      <c r="Q1320" t="s">
        <v>1233</v>
      </c>
      <c r="R1320" t="s">
        <v>67</v>
      </c>
      <c r="S1320">
        <v>201015</v>
      </c>
      <c r="T1320" t="s">
        <v>1299</v>
      </c>
      <c r="U1320" s="56" t="str">
        <f>IFERROR(VLOOKUP(H1320,'FIN CAL LOOKUP'!A:J,7,1),"")</f>
        <v/>
      </c>
      <c r="V1320" s="56" t="str">
        <f>IFERROR(VLOOKUP(I1320,'FIN CAL LOOKUP'!B:K,9,1),"")</f>
        <v/>
      </c>
      <c r="W1320" s="56" t="str">
        <f>IFERROR(VLOOKUP(S1320,'Active Employees '!B:R,17,0),"NA")</f>
        <v>Finance</v>
      </c>
    </row>
    <row r="1321" spans="1:23" x14ac:dyDescent="0.25">
      <c r="A1321" t="s">
        <v>251</v>
      </c>
      <c r="B1321" t="s">
        <v>755</v>
      </c>
      <c r="C1321" t="s">
        <v>113</v>
      </c>
      <c r="D1321">
        <v>36424918</v>
      </c>
      <c r="E1321" t="s">
        <v>114</v>
      </c>
      <c r="F1321" t="s">
        <v>29</v>
      </c>
      <c r="H1321" s="1"/>
      <c r="I1321" s="1"/>
      <c r="J1321" t="s">
        <v>756</v>
      </c>
      <c r="N1321" t="s">
        <v>757</v>
      </c>
      <c r="O1321" t="s">
        <v>16</v>
      </c>
      <c r="Q1321" t="s">
        <v>377</v>
      </c>
      <c r="R1321" t="s">
        <v>67</v>
      </c>
      <c r="S1321">
        <v>314295</v>
      </c>
      <c r="T1321" t="s">
        <v>277</v>
      </c>
      <c r="U1321" s="56" t="str">
        <f>IFERROR(VLOOKUP(H1321,'FIN CAL LOOKUP'!A:J,7,1),"")</f>
        <v/>
      </c>
      <c r="V1321" s="56" t="str">
        <f>IFERROR(VLOOKUP(I1321,'FIN CAL LOOKUP'!B:K,9,1),"")</f>
        <v/>
      </c>
      <c r="W1321" s="56" t="str">
        <f>IFERROR(VLOOKUP(S1321,'Active Employees '!B:R,17,0),"NA")</f>
        <v>Human Resources</v>
      </c>
    </row>
    <row r="1322" spans="1:23" x14ac:dyDescent="0.25">
      <c r="A1322" t="s">
        <v>1319</v>
      </c>
      <c r="B1322" t="s">
        <v>1320</v>
      </c>
      <c r="C1322" t="s">
        <v>113</v>
      </c>
      <c r="D1322">
        <v>36424918</v>
      </c>
      <c r="E1322" t="s">
        <v>114</v>
      </c>
      <c r="F1322" t="s">
        <v>29</v>
      </c>
      <c r="H1322" s="1"/>
      <c r="I1322" s="1"/>
      <c r="J1322" t="s">
        <v>1271</v>
      </c>
      <c r="N1322" t="s">
        <v>1321</v>
      </c>
      <c r="O1322" t="s">
        <v>15419</v>
      </c>
      <c r="P1322" t="s">
        <v>258</v>
      </c>
      <c r="Q1322" t="s">
        <v>616</v>
      </c>
      <c r="R1322">
        <v>5900</v>
      </c>
      <c r="S1322">
        <v>333380</v>
      </c>
      <c r="T1322" t="s">
        <v>1322</v>
      </c>
      <c r="U1322" s="56" t="str">
        <f>IFERROR(VLOOKUP(H1322,'FIN CAL LOOKUP'!A:J,7,1),"")</f>
        <v/>
      </c>
      <c r="V1322" s="56" t="str">
        <f>IFERROR(VLOOKUP(I1322,'FIN CAL LOOKUP'!B:K,9,1),"")</f>
        <v/>
      </c>
      <c r="W1322" s="56" t="str">
        <f>IFERROR(VLOOKUP(S1322,'Active Employees '!B:R,17,0),"NA")</f>
        <v>SPG Development</v>
      </c>
    </row>
    <row r="1323" spans="1:23" x14ac:dyDescent="0.25">
      <c r="A1323" t="s">
        <v>1303</v>
      </c>
      <c r="B1323" t="s">
        <v>1304</v>
      </c>
      <c r="C1323" t="s">
        <v>113</v>
      </c>
      <c r="D1323">
        <v>36424918</v>
      </c>
      <c r="E1323" t="s">
        <v>114</v>
      </c>
      <c r="F1323" t="s">
        <v>29</v>
      </c>
      <c r="H1323" s="1"/>
      <c r="I1323" s="1"/>
      <c r="J1323" t="s">
        <v>134</v>
      </c>
      <c r="N1323" t="s">
        <v>1278</v>
      </c>
      <c r="O1323" t="s">
        <v>15419</v>
      </c>
      <c r="P1323" t="s">
        <v>136</v>
      </c>
      <c r="Q1323" t="s">
        <v>15486</v>
      </c>
      <c r="R1323" t="s">
        <v>67</v>
      </c>
      <c r="S1323">
        <v>314085</v>
      </c>
      <c r="T1323" t="s">
        <v>1303</v>
      </c>
      <c r="U1323" s="56" t="str">
        <f>IFERROR(VLOOKUP(H1323,'FIN CAL LOOKUP'!A:J,7,1),"")</f>
        <v/>
      </c>
      <c r="V1323" s="56" t="str">
        <f>IFERROR(VLOOKUP(I1323,'FIN CAL LOOKUP'!B:K,9,1),"")</f>
        <v/>
      </c>
      <c r="W1323" s="56" t="str">
        <f>IFERROR(VLOOKUP(S1323,'Active Employees '!B:R,17,0),"NA")</f>
        <v>Finance</v>
      </c>
    </row>
    <row r="1324" spans="1:23" x14ac:dyDescent="0.25">
      <c r="A1324" t="s">
        <v>1510</v>
      </c>
      <c r="B1324" t="s">
        <v>1511</v>
      </c>
      <c r="C1324" t="s">
        <v>113</v>
      </c>
      <c r="D1324">
        <v>36424918</v>
      </c>
      <c r="E1324" t="s">
        <v>114</v>
      </c>
      <c r="F1324" t="s">
        <v>29</v>
      </c>
      <c r="H1324" s="1"/>
      <c r="I1324" s="1"/>
      <c r="J1324" t="s">
        <v>134</v>
      </c>
      <c r="N1324" t="s">
        <v>1512</v>
      </c>
      <c r="O1324" t="s">
        <v>15419</v>
      </c>
      <c r="P1324" t="s">
        <v>880</v>
      </c>
      <c r="Q1324" t="s">
        <v>881</v>
      </c>
      <c r="R1324" t="s">
        <v>67</v>
      </c>
      <c r="S1324">
        <v>337890</v>
      </c>
      <c r="T1324" t="s">
        <v>1510</v>
      </c>
      <c r="U1324" s="56" t="str">
        <f>IFERROR(VLOOKUP(H1324,'FIN CAL LOOKUP'!A:J,7,1),"")</f>
        <v/>
      </c>
      <c r="V1324" s="56" t="str">
        <f>IFERROR(VLOOKUP(I1324,'FIN CAL LOOKUP'!B:K,9,1),"")</f>
        <v/>
      </c>
      <c r="W1324" s="56" t="str">
        <f>IFERROR(VLOOKUP(S1324,'Active Employees '!B:R,17,0),"NA")</f>
        <v>Finance</v>
      </c>
    </row>
    <row r="1325" spans="1:23" x14ac:dyDescent="0.25">
      <c r="A1325" t="s">
        <v>796</v>
      </c>
      <c r="B1325" t="s">
        <v>797</v>
      </c>
      <c r="C1325" t="s">
        <v>113</v>
      </c>
      <c r="D1325">
        <v>36424918</v>
      </c>
      <c r="E1325" t="s">
        <v>114</v>
      </c>
      <c r="F1325" t="s">
        <v>1</v>
      </c>
      <c r="G1325" t="s">
        <v>69</v>
      </c>
      <c r="H1325" s="1">
        <v>45433</v>
      </c>
      <c r="I1325" s="1">
        <v>45456</v>
      </c>
      <c r="J1325" t="s">
        <v>351</v>
      </c>
      <c r="N1325" t="s">
        <v>352</v>
      </c>
      <c r="O1325" t="s">
        <v>13</v>
      </c>
      <c r="P1325" t="s">
        <v>304</v>
      </c>
      <c r="Q1325" t="s">
        <v>305</v>
      </c>
      <c r="R1325" t="s">
        <v>67</v>
      </c>
      <c r="S1325">
        <v>225218</v>
      </c>
      <c r="T1325" t="s">
        <v>796</v>
      </c>
      <c r="U1325" s="56" t="str">
        <f>IFERROR(VLOOKUP(H1325,'FIN CAL LOOKUP'!A:J,7,1),"")</f>
        <v>MAY, FY24</v>
      </c>
      <c r="V1325" s="56" t="str">
        <f>IFERROR(VLOOKUP(I1325,'FIN CAL LOOKUP'!B:K,9,1),"")</f>
        <v>Q4, FY24</v>
      </c>
      <c r="W1325" s="56" t="str">
        <f>IFERROR(VLOOKUP(S1325,'Active Employees '!B:R,17,0),"NA")</f>
        <v>eCommerce &amp; Omni Channel</v>
      </c>
    </row>
    <row r="1326" spans="1:23" x14ac:dyDescent="0.25">
      <c r="A1326" t="s">
        <v>204</v>
      </c>
      <c r="B1326" t="s">
        <v>406</v>
      </c>
      <c r="C1326" t="s">
        <v>113</v>
      </c>
      <c r="D1326">
        <v>36424918</v>
      </c>
      <c r="E1326" t="s">
        <v>114</v>
      </c>
      <c r="F1326" t="s">
        <v>29</v>
      </c>
      <c r="H1326" s="1"/>
      <c r="I1326" s="1"/>
      <c r="J1326" t="s">
        <v>196</v>
      </c>
      <c r="N1326" t="s">
        <v>407</v>
      </c>
      <c r="O1326" t="s">
        <v>15418</v>
      </c>
      <c r="P1326" t="s">
        <v>203</v>
      </c>
      <c r="Q1326" t="s">
        <v>194</v>
      </c>
      <c r="R1326" t="s">
        <v>67</v>
      </c>
      <c r="S1326">
        <v>231788</v>
      </c>
      <c r="T1326" t="s">
        <v>204</v>
      </c>
      <c r="U1326" s="56" t="str">
        <f>IFERROR(VLOOKUP(H1326,'FIN CAL LOOKUP'!A:J,7,1),"")</f>
        <v/>
      </c>
      <c r="V1326" s="56" t="str">
        <f>IFERROR(VLOOKUP(I1326,'FIN CAL LOOKUP'!B:K,9,1),"")</f>
        <v/>
      </c>
      <c r="W1326" s="56" t="str">
        <f>IFERROR(VLOOKUP(S1326,'Active Employees '!B:R,17,0),"NA")</f>
        <v>Property and Store Development</v>
      </c>
    </row>
    <row r="1327" spans="1:23" x14ac:dyDescent="0.25">
      <c r="A1327" t="s">
        <v>586</v>
      </c>
      <c r="B1327" t="s">
        <v>587</v>
      </c>
      <c r="C1327" t="s">
        <v>113</v>
      </c>
      <c r="D1327">
        <v>36424918</v>
      </c>
      <c r="E1327" t="s">
        <v>114</v>
      </c>
      <c r="F1327" t="s">
        <v>29</v>
      </c>
      <c r="H1327" s="1"/>
      <c r="I1327" s="1"/>
      <c r="J1327" t="s">
        <v>271</v>
      </c>
      <c r="N1327" t="s">
        <v>588</v>
      </c>
      <c r="Q1327" t="s">
        <v>15429</v>
      </c>
      <c r="R1327">
        <v>8900</v>
      </c>
      <c r="S1327">
        <v>310398</v>
      </c>
      <c r="T1327" t="s">
        <v>589</v>
      </c>
      <c r="U1327" s="56" t="str">
        <f>IFERROR(VLOOKUP(H1327,'FIN CAL LOOKUP'!A:J,7,1),"")</f>
        <v/>
      </c>
      <c r="V1327" s="56" t="str">
        <f>IFERROR(VLOOKUP(I1327,'FIN CAL LOOKUP'!B:K,9,1),"")</f>
        <v/>
      </c>
      <c r="W1327" s="56" t="str">
        <f>IFERROR(VLOOKUP(S1327,'Active Employees '!B:R,17,0),"NA")</f>
        <v>FFM</v>
      </c>
    </row>
    <row r="1328" spans="1:23" x14ac:dyDescent="0.25">
      <c r="A1328" t="s">
        <v>1284</v>
      </c>
      <c r="B1328" t="s">
        <v>1285</v>
      </c>
      <c r="C1328" t="s">
        <v>113</v>
      </c>
      <c r="D1328">
        <v>36424918</v>
      </c>
      <c r="E1328" t="s">
        <v>114</v>
      </c>
      <c r="F1328" t="s">
        <v>29</v>
      </c>
      <c r="H1328" s="1"/>
      <c r="I1328" s="1"/>
      <c r="J1328" t="s">
        <v>940</v>
      </c>
      <c r="N1328" t="s">
        <v>1286</v>
      </c>
      <c r="O1328" t="s">
        <v>17</v>
      </c>
      <c r="P1328" t="s">
        <v>143</v>
      </c>
      <c r="Q1328" t="s">
        <v>754</v>
      </c>
      <c r="R1328" t="s">
        <v>67</v>
      </c>
      <c r="S1328">
        <v>324998</v>
      </c>
      <c r="T1328" t="s">
        <v>1284</v>
      </c>
      <c r="U1328" s="56" t="str">
        <f>IFERROR(VLOOKUP(H1328,'FIN CAL LOOKUP'!A:J,7,1),"")</f>
        <v/>
      </c>
      <c r="V1328" s="56" t="str">
        <f>IFERROR(VLOOKUP(I1328,'FIN CAL LOOKUP'!B:K,9,1),"")</f>
        <v/>
      </c>
      <c r="W1328" s="56" t="str">
        <f>IFERROR(VLOOKUP(S1328,'Active Employees '!B:R,17,0),"NA")</f>
        <v>IT</v>
      </c>
    </row>
    <row r="1329" spans="1:23" x14ac:dyDescent="0.25">
      <c r="A1329" t="s">
        <v>374</v>
      </c>
      <c r="B1329" t="s">
        <v>375</v>
      </c>
      <c r="C1329" t="s">
        <v>113</v>
      </c>
      <c r="D1329">
        <v>36424918</v>
      </c>
      <c r="E1329" t="s">
        <v>114</v>
      </c>
      <c r="F1329" t="s">
        <v>29</v>
      </c>
      <c r="H1329" s="1"/>
      <c r="I1329" s="1"/>
      <c r="J1329" t="s">
        <v>127</v>
      </c>
      <c r="N1329" t="s">
        <v>376</v>
      </c>
      <c r="O1329" t="s">
        <v>16</v>
      </c>
      <c r="Q1329" t="s">
        <v>377</v>
      </c>
      <c r="R1329" t="s">
        <v>67</v>
      </c>
      <c r="S1329">
        <v>328239</v>
      </c>
      <c r="T1329" t="s">
        <v>129</v>
      </c>
      <c r="U1329" s="56" t="str">
        <f>IFERROR(VLOOKUP(H1329,'FIN CAL LOOKUP'!A:J,7,1),"")</f>
        <v/>
      </c>
      <c r="V1329" s="56" t="str">
        <f>IFERROR(VLOOKUP(I1329,'FIN CAL LOOKUP'!B:K,9,1),"")</f>
        <v/>
      </c>
      <c r="W1329" s="56" t="str">
        <f>IFERROR(VLOOKUP(S1329,'Active Employees '!B:R,17,0),"NA")</f>
        <v>Human Resources</v>
      </c>
    </row>
    <row r="1330" spans="1:23" x14ac:dyDescent="0.25">
      <c r="A1330" t="s">
        <v>357</v>
      </c>
      <c r="B1330" t="s">
        <v>358</v>
      </c>
      <c r="C1330" t="s">
        <v>113</v>
      </c>
      <c r="D1330">
        <v>36424918</v>
      </c>
      <c r="E1330" t="s">
        <v>114</v>
      </c>
      <c r="F1330" t="s">
        <v>29</v>
      </c>
      <c r="H1330" s="1"/>
      <c r="I1330" s="1"/>
      <c r="J1330" t="s">
        <v>351</v>
      </c>
      <c r="N1330" t="s">
        <v>359</v>
      </c>
      <c r="O1330" t="s">
        <v>13</v>
      </c>
      <c r="P1330" t="s">
        <v>304</v>
      </c>
      <c r="Q1330" t="s">
        <v>305</v>
      </c>
      <c r="R1330" t="s">
        <v>67</v>
      </c>
      <c r="S1330">
        <v>232151</v>
      </c>
      <c r="T1330" t="s">
        <v>357</v>
      </c>
      <c r="U1330" s="56" t="str">
        <f>IFERROR(VLOOKUP(H1330,'FIN CAL LOOKUP'!A:J,7,1),"")</f>
        <v/>
      </c>
      <c r="V1330" s="56" t="str">
        <f>IFERROR(VLOOKUP(I1330,'FIN CAL LOOKUP'!B:K,9,1),"")</f>
        <v/>
      </c>
      <c r="W1330" s="56" t="str">
        <f>IFERROR(VLOOKUP(S1330,'Active Employees '!B:R,17,0),"NA")</f>
        <v>eCommerce &amp; Omni Channel</v>
      </c>
    </row>
    <row r="1331" spans="1:23" x14ac:dyDescent="0.25">
      <c r="A1331" t="s">
        <v>239</v>
      </c>
      <c r="B1331" t="s">
        <v>429</v>
      </c>
      <c r="C1331" t="s">
        <v>113</v>
      </c>
      <c r="D1331">
        <v>36424918</v>
      </c>
      <c r="E1331" t="s">
        <v>114</v>
      </c>
      <c r="F1331" t="s">
        <v>2</v>
      </c>
      <c r="H1331" s="1">
        <v>45442</v>
      </c>
      <c r="I1331" s="1"/>
      <c r="J1331" t="s">
        <v>221</v>
      </c>
      <c r="N1331" t="s">
        <v>430</v>
      </c>
      <c r="O1331" t="s">
        <v>17</v>
      </c>
      <c r="P1331" t="s">
        <v>183</v>
      </c>
      <c r="Q1331" t="s">
        <v>15479</v>
      </c>
      <c r="R1331" t="s">
        <v>67</v>
      </c>
      <c r="S1331">
        <v>215248</v>
      </c>
      <c r="T1331" t="s">
        <v>239</v>
      </c>
      <c r="U1331" s="56" t="str">
        <f>IFERROR(VLOOKUP(H1331,'FIN CAL LOOKUP'!A:J,7,1),"")</f>
        <v>JUN, FY24</v>
      </c>
      <c r="V1331" s="56" t="str">
        <f>IFERROR(VLOOKUP(I1331,'FIN CAL LOOKUP'!B:K,9,1),"")</f>
        <v/>
      </c>
      <c r="W1331" s="56" t="str">
        <f>IFERROR(VLOOKUP(S1331,'Active Employees '!B:R,17,0),"NA")</f>
        <v>IT</v>
      </c>
    </row>
    <row r="1332" spans="1:23" x14ac:dyDescent="0.25">
      <c r="A1332" t="s">
        <v>1291</v>
      </c>
      <c r="B1332" t="s">
        <v>1292</v>
      </c>
      <c r="C1332" t="s">
        <v>113</v>
      </c>
      <c r="D1332">
        <v>36424918</v>
      </c>
      <c r="E1332" t="s">
        <v>114</v>
      </c>
      <c r="F1332" t="s">
        <v>29</v>
      </c>
      <c r="H1332" s="1"/>
      <c r="I1332" s="1"/>
      <c r="J1332" t="s">
        <v>134</v>
      </c>
      <c r="N1332" t="s">
        <v>1278</v>
      </c>
      <c r="O1332" t="s">
        <v>15419</v>
      </c>
      <c r="P1332" t="s">
        <v>136</v>
      </c>
      <c r="Q1332" t="s">
        <v>15486</v>
      </c>
      <c r="R1332" t="s">
        <v>67</v>
      </c>
      <c r="S1332">
        <v>302779</v>
      </c>
      <c r="T1332" t="s">
        <v>1293</v>
      </c>
      <c r="U1332" s="56" t="str">
        <f>IFERROR(VLOOKUP(H1332,'FIN CAL LOOKUP'!A:J,7,1),"")</f>
        <v/>
      </c>
      <c r="V1332" s="56" t="str">
        <f>IFERROR(VLOOKUP(I1332,'FIN CAL LOOKUP'!B:K,9,1),"")</f>
        <v/>
      </c>
      <c r="W1332" s="56" t="str">
        <f>IFERROR(VLOOKUP(S1332,'Active Employees '!B:R,17,0),"NA")</f>
        <v>Finance</v>
      </c>
    </row>
    <row r="1333" spans="1:23" x14ac:dyDescent="0.25">
      <c r="A1333" t="s">
        <v>616</v>
      </c>
      <c r="B1333" t="s">
        <v>1250</v>
      </c>
      <c r="C1333" t="s">
        <v>113</v>
      </c>
      <c r="D1333">
        <v>36424918</v>
      </c>
      <c r="E1333" t="s">
        <v>114</v>
      </c>
      <c r="F1333" t="s">
        <v>29</v>
      </c>
      <c r="H1333" s="1"/>
      <c r="I1333" s="1"/>
      <c r="J1333" t="s">
        <v>1251</v>
      </c>
      <c r="N1333" t="s">
        <v>1252</v>
      </c>
      <c r="O1333" t="s">
        <v>15</v>
      </c>
      <c r="P1333" t="s">
        <v>258</v>
      </c>
      <c r="Q1333" t="s">
        <v>537</v>
      </c>
      <c r="R1333">
        <v>8900</v>
      </c>
      <c r="S1333">
        <v>241044</v>
      </c>
      <c r="T1333" t="s">
        <v>616</v>
      </c>
      <c r="U1333" s="56" t="str">
        <f>IFERROR(VLOOKUP(H1333,'FIN CAL LOOKUP'!A:J,7,1),"")</f>
        <v/>
      </c>
      <c r="V1333" s="56" t="str">
        <f>IFERROR(VLOOKUP(I1333,'FIN CAL LOOKUP'!B:K,9,1),"")</f>
        <v/>
      </c>
      <c r="W1333" s="56" t="str">
        <f>IFERROR(VLOOKUP(S1333,'Active Employees '!B:R,17,0),"NA")</f>
        <v>FFM</v>
      </c>
    </row>
    <row r="1334" spans="1:23" x14ac:dyDescent="0.25">
      <c r="A1334" t="s">
        <v>1305</v>
      </c>
      <c r="B1334" t="s">
        <v>1306</v>
      </c>
      <c r="C1334" t="s">
        <v>113</v>
      </c>
      <c r="D1334">
        <v>36424918</v>
      </c>
      <c r="E1334" t="s">
        <v>114</v>
      </c>
      <c r="F1334" t="s">
        <v>29</v>
      </c>
      <c r="H1334" s="1"/>
      <c r="I1334" s="1"/>
      <c r="J1334" t="s">
        <v>1271</v>
      </c>
      <c r="N1334" t="s">
        <v>1307</v>
      </c>
      <c r="O1334" t="s">
        <v>15419</v>
      </c>
      <c r="P1334" t="s">
        <v>258</v>
      </c>
      <c r="Q1334" t="s">
        <v>612</v>
      </c>
      <c r="R1334" t="s">
        <v>273</v>
      </c>
      <c r="S1334">
        <v>335348</v>
      </c>
      <c r="T1334" t="s">
        <v>1308</v>
      </c>
      <c r="U1334" s="56" t="str">
        <f>IFERROR(VLOOKUP(H1334,'FIN CAL LOOKUP'!A:J,7,1),"")</f>
        <v/>
      </c>
      <c r="V1334" s="56" t="str">
        <f>IFERROR(VLOOKUP(I1334,'FIN CAL LOOKUP'!B:K,9,1),"")</f>
        <v/>
      </c>
      <c r="W1334" s="56" t="str">
        <f>IFERROR(VLOOKUP(S1334,'Active Employees '!B:R,17,0),"NA")</f>
        <v>FFM</v>
      </c>
    </row>
    <row r="1335" spans="1:23" x14ac:dyDescent="0.25">
      <c r="A1335" t="s">
        <v>1104</v>
      </c>
      <c r="B1335" t="s">
        <v>1105</v>
      </c>
      <c r="C1335" t="s">
        <v>113</v>
      </c>
      <c r="D1335">
        <v>36424918</v>
      </c>
      <c r="E1335" t="s">
        <v>114</v>
      </c>
      <c r="F1335" t="s">
        <v>29</v>
      </c>
      <c r="H1335" s="1"/>
      <c r="I1335" s="1"/>
      <c r="J1335" t="s">
        <v>1106</v>
      </c>
      <c r="N1335" t="s">
        <v>135</v>
      </c>
      <c r="O1335" t="s">
        <v>15419</v>
      </c>
      <c r="P1335" t="s">
        <v>136</v>
      </c>
      <c r="Q1335" t="s">
        <v>137</v>
      </c>
      <c r="R1335" t="s">
        <v>67</v>
      </c>
      <c r="S1335">
        <v>297922</v>
      </c>
      <c r="T1335" t="s">
        <v>1104</v>
      </c>
      <c r="U1335" s="56" t="str">
        <f>IFERROR(VLOOKUP(H1335,'FIN CAL LOOKUP'!A:J,7,1),"")</f>
        <v/>
      </c>
      <c r="V1335" s="56" t="str">
        <f>IFERROR(VLOOKUP(I1335,'FIN CAL LOOKUP'!B:K,9,1),"")</f>
        <v/>
      </c>
      <c r="W1335" s="56" t="str">
        <f>IFERROR(VLOOKUP(S1335,'Active Employees '!B:R,17,0),"NA")</f>
        <v>Finance</v>
      </c>
    </row>
    <row r="1336" spans="1:23" x14ac:dyDescent="0.25">
      <c r="A1336" t="s">
        <v>1350</v>
      </c>
      <c r="B1336" t="s">
        <v>1351</v>
      </c>
      <c r="C1336" t="s">
        <v>113</v>
      </c>
      <c r="D1336">
        <v>36424918</v>
      </c>
      <c r="E1336" t="s">
        <v>114</v>
      </c>
      <c r="F1336" t="s">
        <v>1</v>
      </c>
      <c r="G1336" t="s">
        <v>69</v>
      </c>
      <c r="H1336" s="1">
        <v>45349</v>
      </c>
      <c r="I1336" s="1">
        <v>45350</v>
      </c>
      <c r="J1336" t="s">
        <v>940</v>
      </c>
      <c r="N1336" t="s">
        <v>1352</v>
      </c>
      <c r="O1336" t="s">
        <v>17</v>
      </c>
      <c r="P1336" t="s">
        <v>152</v>
      </c>
      <c r="Q1336" t="s">
        <v>1074</v>
      </c>
      <c r="R1336" t="s">
        <v>67</v>
      </c>
      <c r="S1336">
        <v>329250</v>
      </c>
      <c r="T1336" t="s">
        <v>1350</v>
      </c>
      <c r="U1336" s="56" t="str">
        <f>IFERROR(VLOOKUP(H1336,'FIN CAL LOOKUP'!A:J,7,1),"")</f>
        <v>MAR, FY24</v>
      </c>
      <c r="V1336" s="56" t="str">
        <f>IFERROR(VLOOKUP(I1336,'FIN CAL LOOKUP'!B:K,9,1),"")</f>
        <v>Q3, FY24</v>
      </c>
      <c r="W1336" s="56" t="str">
        <f>IFERROR(VLOOKUP(S1336,'Active Employees '!B:R,17,0),"NA")</f>
        <v>eCommerce &amp; Omni Channel</v>
      </c>
    </row>
    <row r="1337" spans="1:23" x14ac:dyDescent="0.25">
      <c r="A1337" t="s">
        <v>786</v>
      </c>
      <c r="B1337" t="s">
        <v>787</v>
      </c>
      <c r="C1337" t="s">
        <v>113</v>
      </c>
      <c r="D1337">
        <v>36424918</v>
      </c>
      <c r="E1337" t="s">
        <v>114</v>
      </c>
      <c r="F1337" t="s">
        <v>29</v>
      </c>
      <c r="H1337" s="1"/>
      <c r="I1337" s="1"/>
      <c r="J1337" t="s">
        <v>788</v>
      </c>
      <c r="N1337" t="s">
        <v>789</v>
      </c>
      <c r="O1337" t="s">
        <v>16</v>
      </c>
      <c r="Q1337" t="s">
        <v>377</v>
      </c>
      <c r="R1337" t="s">
        <v>67</v>
      </c>
      <c r="S1337">
        <v>240773</v>
      </c>
      <c r="T1337" t="s">
        <v>72</v>
      </c>
      <c r="U1337" s="56" t="str">
        <f>IFERROR(VLOOKUP(H1337,'FIN CAL LOOKUP'!A:J,7,1),"")</f>
        <v/>
      </c>
      <c r="V1337" s="56" t="str">
        <f>IFERROR(VLOOKUP(I1337,'FIN CAL LOOKUP'!B:K,9,1),"")</f>
        <v/>
      </c>
      <c r="W1337" s="56" t="str">
        <f>IFERROR(VLOOKUP(S1337,'Active Employees '!B:R,17,0),"NA")</f>
        <v>Human Resources</v>
      </c>
    </row>
    <row r="1338" spans="1:23" x14ac:dyDescent="0.25">
      <c r="A1338" t="s">
        <v>607</v>
      </c>
      <c r="B1338" t="s">
        <v>608</v>
      </c>
      <c r="C1338" t="s">
        <v>113</v>
      </c>
      <c r="D1338">
        <v>36424918</v>
      </c>
      <c r="E1338" t="s">
        <v>114</v>
      </c>
      <c r="F1338" t="s">
        <v>1</v>
      </c>
      <c r="G1338" t="s">
        <v>69</v>
      </c>
      <c r="H1338" s="1">
        <v>44917</v>
      </c>
      <c r="I1338" s="1">
        <v>44917</v>
      </c>
      <c r="J1338" t="s">
        <v>1106</v>
      </c>
      <c r="L1338" t="s">
        <v>1499</v>
      </c>
      <c r="M1338" t="s">
        <v>1462</v>
      </c>
      <c r="N1338" t="s">
        <v>609</v>
      </c>
      <c r="O1338" t="s">
        <v>15419</v>
      </c>
      <c r="P1338" t="s">
        <v>610</v>
      </c>
      <c r="Q1338" t="s">
        <v>611</v>
      </c>
      <c r="R1338" t="s">
        <v>67</v>
      </c>
      <c r="S1338">
        <v>317493</v>
      </c>
      <c r="T1338" t="s">
        <v>607</v>
      </c>
      <c r="U1338" s="56" t="str">
        <f>IFERROR(VLOOKUP(H1338,'FIN CAL LOOKUP'!A:J,7,1),"")</f>
        <v>DEC, FY23</v>
      </c>
      <c r="V1338" s="56" t="str">
        <f>IFERROR(VLOOKUP(I1338,'FIN CAL LOOKUP'!B:K,9,1),"")</f>
        <v>Q2, FY23</v>
      </c>
      <c r="W1338" s="56" t="str">
        <f>IFERROR(VLOOKUP(S1338,'Active Employees '!B:R,17,0),"NA")</f>
        <v>Finance</v>
      </c>
    </row>
    <row r="1339" spans="1:23" x14ac:dyDescent="0.25">
      <c r="A1339" t="s">
        <v>1090</v>
      </c>
      <c r="B1339" t="s">
        <v>1091</v>
      </c>
      <c r="C1339" t="s">
        <v>113</v>
      </c>
      <c r="D1339">
        <v>36424918</v>
      </c>
      <c r="E1339" t="s">
        <v>114</v>
      </c>
      <c r="F1339" t="s">
        <v>29</v>
      </c>
      <c r="H1339" s="1"/>
      <c r="I1339" s="1"/>
      <c r="J1339" t="s">
        <v>614</v>
      </c>
      <c r="N1339" t="s">
        <v>1092</v>
      </c>
      <c r="O1339" t="s">
        <v>15419</v>
      </c>
      <c r="P1339" t="s">
        <v>258</v>
      </c>
      <c r="Q1339" t="s">
        <v>1279</v>
      </c>
      <c r="R1339">
        <v>5900</v>
      </c>
      <c r="S1339">
        <v>332980</v>
      </c>
      <c r="T1339" t="s">
        <v>1090</v>
      </c>
      <c r="U1339" s="56" t="str">
        <f>IFERROR(VLOOKUP(H1339,'FIN CAL LOOKUP'!A:J,7,1),"")</f>
        <v/>
      </c>
      <c r="V1339" s="56" t="str">
        <f>IFERROR(VLOOKUP(I1339,'FIN CAL LOOKUP'!B:K,9,1),"")</f>
        <v/>
      </c>
      <c r="W1339" s="56" t="str">
        <f>IFERROR(VLOOKUP(S1339,'Active Employees '!B:R,17,0),"NA")</f>
        <v>SPG Development</v>
      </c>
    </row>
    <row r="1340" spans="1:23" x14ac:dyDescent="0.25">
      <c r="A1340" t="s">
        <v>1269</v>
      </c>
      <c r="B1340" t="s">
        <v>1270</v>
      </c>
      <c r="C1340" t="s">
        <v>113</v>
      </c>
      <c r="D1340">
        <v>36424918</v>
      </c>
      <c r="E1340" t="s">
        <v>114</v>
      </c>
      <c r="F1340" t="s">
        <v>1</v>
      </c>
      <c r="G1340" t="s">
        <v>69</v>
      </c>
      <c r="H1340" s="1">
        <v>45128</v>
      </c>
      <c r="I1340" s="1">
        <v>45131</v>
      </c>
      <c r="J1340" t="s">
        <v>1271</v>
      </c>
      <c r="N1340" t="s">
        <v>1492</v>
      </c>
      <c r="O1340" t="s">
        <v>15419</v>
      </c>
      <c r="P1340" t="s">
        <v>136</v>
      </c>
      <c r="Q1340" t="s">
        <v>137</v>
      </c>
      <c r="R1340" t="s">
        <v>273</v>
      </c>
      <c r="S1340">
        <v>323566</v>
      </c>
      <c r="T1340" t="s">
        <v>1272</v>
      </c>
      <c r="U1340" s="56" t="str">
        <f>IFERROR(VLOOKUP(H1340,'FIN CAL LOOKUP'!A:J,7,1),"")</f>
        <v>JUL, FY24</v>
      </c>
      <c r="V1340" s="56" t="str">
        <f>IFERROR(VLOOKUP(I1340,'FIN CAL LOOKUP'!B:K,9,1),"")</f>
        <v>Q1, FY24</v>
      </c>
      <c r="W1340" s="56" t="str">
        <f>IFERROR(VLOOKUP(S1340,'Active Employees '!B:R,17,0),"NA")</f>
        <v>Finance</v>
      </c>
    </row>
    <row r="1341" spans="1:23" x14ac:dyDescent="0.25">
      <c r="A1341" t="s">
        <v>1490</v>
      </c>
      <c r="B1341" t="s">
        <v>1491</v>
      </c>
      <c r="C1341" t="s">
        <v>113</v>
      </c>
      <c r="D1341">
        <v>36424918</v>
      </c>
      <c r="E1341" t="s">
        <v>114</v>
      </c>
      <c r="F1341" t="s">
        <v>29</v>
      </c>
      <c r="H1341" s="1"/>
      <c r="I1341" s="1"/>
      <c r="J1341" t="s">
        <v>134</v>
      </c>
      <c r="N1341" t="s">
        <v>1492</v>
      </c>
      <c r="O1341" t="s">
        <v>15419</v>
      </c>
      <c r="P1341" t="s">
        <v>136</v>
      </c>
      <c r="Q1341" t="s">
        <v>137</v>
      </c>
      <c r="R1341" t="s">
        <v>67</v>
      </c>
      <c r="S1341">
        <v>337816</v>
      </c>
      <c r="T1341" t="s">
        <v>1493</v>
      </c>
      <c r="U1341" s="56" t="str">
        <f>IFERROR(VLOOKUP(H1341,'FIN CAL LOOKUP'!A:J,7,1),"")</f>
        <v/>
      </c>
      <c r="V1341" s="56" t="str">
        <f>IFERROR(VLOOKUP(I1341,'FIN CAL LOOKUP'!B:K,9,1),"")</f>
        <v/>
      </c>
      <c r="W1341" s="56" t="str">
        <f>IFERROR(VLOOKUP(S1341,'Active Employees '!B:R,17,0),"NA")</f>
        <v>Finance</v>
      </c>
    </row>
    <row r="1342" spans="1:23" x14ac:dyDescent="0.25">
      <c r="A1342" t="s">
        <v>410</v>
      </c>
      <c r="B1342" t="s">
        <v>411</v>
      </c>
      <c r="C1342" t="s">
        <v>113</v>
      </c>
      <c r="D1342">
        <v>36424918</v>
      </c>
      <c r="E1342" t="s">
        <v>114</v>
      </c>
      <c r="F1342" t="s">
        <v>29</v>
      </c>
      <c r="H1342" s="1"/>
      <c r="I1342" s="1"/>
      <c r="J1342" t="s">
        <v>101</v>
      </c>
      <c r="N1342" t="s">
        <v>352</v>
      </c>
      <c r="O1342" t="s">
        <v>13</v>
      </c>
      <c r="P1342" t="s">
        <v>304</v>
      </c>
      <c r="Q1342" t="s">
        <v>305</v>
      </c>
      <c r="R1342" t="s">
        <v>67</v>
      </c>
      <c r="S1342">
        <v>327843</v>
      </c>
      <c r="T1342" t="s">
        <v>412</v>
      </c>
      <c r="U1342" s="56" t="str">
        <f>IFERROR(VLOOKUP(H1342,'FIN CAL LOOKUP'!A:J,7,1),"")</f>
        <v/>
      </c>
      <c r="V1342" s="56" t="str">
        <f>IFERROR(VLOOKUP(I1342,'FIN CAL LOOKUP'!B:K,9,1),"")</f>
        <v/>
      </c>
      <c r="W1342" s="56" t="str">
        <f>IFERROR(VLOOKUP(S1342,'Active Employees '!B:R,17,0),"NA")</f>
        <v>eCommerce &amp; Omni Channel</v>
      </c>
    </row>
    <row r="1343" spans="1:23" x14ac:dyDescent="0.25">
      <c r="A1343" t="s">
        <v>391</v>
      </c>
      <c r="B1343" t="s">
        <v>392</v>
      </c>
      <c r="C1343" t="s">
        <v>113</v>
      </c>
      <c r="D1343">
        <v>36424918</v>
      </c>
      <c r="E1343" t="s">
        <v>114</v>
      </c>
      <c r="F1343" t="s">
        <v>1</v>
      </c>
      <c r="G1343" t="s">
        <v>69</v>
      </c>
      <c r="H1343" s="1">
        <v>45435</v>
      </c>
      <c r="I1343" s="1">
        <v>45435</v>
      </c>
      <c r="J1343" t="s">
        <v>393</v>
      </c>
      <c r="N1343" t="s">
        <v>394</v>
      </c>
      <c r="O1343" t="s">
        <v>18</v>
      </c>
      <c r="P1343" t="s">
        <v>109</v>
      </c>
      <c r="Q1343" t="s">
        <v>395</v>
      </c>
      <c r="R1343" t="s">
        <v>67</v>
      </c>
      <c r="S1343">
        <v>329069</v>
      </c>
      <c r="T1343" t="s">
        <v>391</v>
      </c>
      <c r="U1343" s="56" t="str">
        <f>IFERROR(VLOOKUP(H1343,'FIN CAL LOOKUP'!A:J,7,1),"")</f>
        <v>MAY, FY24</v>
      </c>
      <c r="V1343" s="56" t="str">
        <f>IFERROR(VLOOKUP(I1343,'FIN CAL LOOKUP'!B:K,9,1),"")</f>
        <v>Q4, FY24</v>
      </c>
      <c r="W1343" s="56" t="str">
        <f>IFERROR(VLOOKUP(S1343,'Active Employees '!B:R,17,0),"NA")</f>
        <v>Marketing</v>
      </c>
    </row>
    <row r="1344" spans="1:23" x14ac:dyDescent="0.25">
      <c r="A1344" t="s">
        <v>582</v>
      </c>
      <c r="B1344" t="s">
        <v>583</v>
      </c>
      <c r="C1344" t="s">
        <v>113</v>
      </c>
      <c r="D1344">
        <v>36424918</v>
      </c>
      <c r="E1344" t="s">
        <v>114</v>
      </c>
      <c r="F1344" t="s">
        <v>29</v>
      </c>
      <c r="H1344" s="1"/>
      <c r="I1344" s="1"/>
      <c r="J1344" t="s">
        <v>1479</v>
      </c>
      <c r="N1344" t="s">
        <v>584</v>
      </c>
      <c r="O1344" t="s">
        <v>15419</v>
      </c>
      <c r="P1344" t="s">
        <v>258</v>
      </c>
      <c r="Q1344" t="s">
        <v>1279</v>
      </c>
      <c r="R1344">
        <v>5900</v>
      </c>
      <c r="S1344">
        <v>219743</v>
      </c>
      <c r="T1344" t="s">
        <v>582</v>
      </c>
      <c r="U1344" s="56" t="str">
        <f>IFERROR(VLOOKUP(H1344,'FIN CAL LOOKUP'!A:J,7,1),"")</f>
        <v/>
      </c>
      <c r="V1344" s="56" t="str">
        <f>IFERROR(VLOOKUP(I1344,'FIN CAL LOOKUP'!B:K,9,1),"")</f>
        <v/>
      </c>
      <c r="W1344" s="56" t="str">
        <f>IFERROR(VLOOKUP(S1344,'Active Employees '!B:R,17,0),"NA")</f>
        <v>SPG Development</v>
      </c>
    </row>
    <row r="1345" spans="1:23" x14ac:dyDescent="0.25">
      <c r="A1345" t="s">
        <v>1247</v>
      </c>
      <c r="B1345" t="s">
        <v>1248</v>
      </c>
      <c r="C1345" t="s">
        <v>113</v>
      </c>
      <c r="D1345">
        <v>36424918</v>
      </c>
      <c r="E1345" t="s">
        <v>114</v>
      </c>
      <c r="F1345" t="s">
        <v>29</v>
      </c>
      <c r="H1345" s="1"/>
      <c r="I1345" s="1"/>
      <c r="J1345" t="s">
        <v>1106</v>
      </c>
      <c r="N1345" t="s">
        <v>1249</v>
      </c>
      <c r="O1345" t="s">
        <v>15419</v>
      </c>
      <c r="P1345" t="s">
        <v>610</v>
      </c>
      <c r="Q1345" t="s">
        <v>611</v>
      </c>
      <c r="R1345" s="5" t="s">
        <v>67</v>
      </c>
      <c r="S1345">
        <v>298668</v>
      </c>
      <c r="T1345" t="s">
        <v>1247</v>
      </c>
      <c r="U1345" s="56" t="str">
        <f>IFERROR(VLOOKUP(H1345,'FIN CAL LOOKUP'!A:J,7,1),"")</f>
        <v/>
      </c>
      <c r="V1345" s="56" t="str">
        <f>IFERROR(VLOOKUP(I1345,'FIN CAL LOOKUP'!B:K,9,1),"")</f>
        <v/>
      </c>
      <c r="W1345" s="56" t="str">
        <f>IFERROR(VLOOKUP(S1345,'Active Employees '!B:R,17,0),"NA")</f>
        <v>Finance</v>
      </c>
    </row>
    <row r="1346" spans="1:23" x14ac:dyDescent="0.25">
      <c r="A1346" t="s">
        <v>367</v>
      </c>
      <c r="B1346" t="s">
        <v>368</v>
      </c>
      <c r="C1346" t="s">
        <v>113</v>
      </c>
      <c r="D1346">
        <v>36424918</v>
      </c>
      <c r="E1346" t="s">
        <v>114</v>
      </c>
      <c r="F1346" t="s">
        <v>29</v>
      </c>
      <c r="H1346" s="1"/>
      <c r="I1346" s="1"/>
      <c r="J1346" t="s">
        <v>351</v>
      </c>
      <c r="N1346" t="s">
        <v>352</v>
      </c>
      <c r="O1346" t="s">
        <v>13</v>
      </c>
      <c r="P1346" t="s">
        <v>304</v>
      </c>
      <c r="Q1346" t="s">
        <v>305</v>
      </c>
      <c r="R1346" t="s">
        <v>67</v>
      </c>
      <c r="S1346">
        <v>298254</v>
      </c>
      <c r="T1346" t="s">
        <v>367</v>
      </c>
      <c r="U1346" s="56" t="str">
        <f>IFERROR(VLOOKUP(H1346,'FIN CAL LOOKUP'!A:J,7,1),"")</f>
        <v/>
      </c>
      <c r="V1346" s="56" t="str">
        <f>IFERROR(VLOOKUP(I1346,'FIN CAL LOOKUP'!B:K,9,1),"")</f>
        <v/>
      </c>
      <c r="W1346" s="56" t="str">
        <f>IFERROR(VLOOKUP(S1346,'Active Employees '!B:R,17,0),"NA")</f>
        <v>eCommerce &amp; Omni Channel</v>
      </c>
    </row>
    <row r="1347" spans="1:23" x14ac:dyDescent="0.25">
      <c r="A1347" t="s">
        <v>1031</v>
      </c>
      <c r="B1347" t="s">
        <v>1032</v>
      </c>
      <c r="C1347" t="s">
        <v>113</v>
      </c>
      <c r="D1347">
        <v>36424918</v>
      </c>
      <c r="E1347" t="s">
        <v>114</v>
      </c>
      <c r="F1347" t="s">
        <v>29</v>
      </c>
      <c r="H1347" s="1"/>
      <c r="I1347" s="1"/>
      <c r="J1347" t="s">
        <v>1482</v>
      </c>
      <c r="N1347" t="s">
        <v>1033</v>
      </c>
      <c r="O1347" t="s">
        <v>15419</v>
      </c>
      <c r="P1347" t="s">
        <v>258</v>
      </c>
      <c r="Q1347" t="s">
        <v>612</v>
      </c>
      <c r="R1347">
        <v>8900</v>
      </c>
      <c r="S1347">
        <v>331619</v>
      </c>
      <c r="T1347" t="s">
        <v>1031</v>
      </c>
      <c r="U1347" s="56" t="str">
        <f>IFERROR(VLOOKUP(H1347,'FIN CAL LOOKUP'!A:J,7,1),"")</f>
        <v/>
      </c>
      <c r="V1347" s="56" t="str">
        <f>IFERROR(VLOOKUP(I1347,'FIN CAL LOOKUP'!B:K,9,1),"")</f>
        <v/>
      </c>
      <c r="W1347" s="56" t="str">
        <f>IFERROR(VLOOKUP(S1347,'Active Employees '!B:R,17,0),"NA")</f>
        <v>FFM</v>
      </c>
    </row>
    <row r="1348" spans="1:23" x14ac:dyDescent="0.25">
      <c r="A1348" t="s">
        <v>483</v>
      </c>
      <c r="B1348" t="s">
        <v>484</v>
      </c>
      <c r="C1348" t="s">
        <v>113</v>
      </c>
      <c r="D1348">
        <v>36424918</v>
      </c>
      <c r="E1348" t="s">
        <v>114</v>
      </c>
      <c r="F1348" t="s">
        <v>29</v>
      </c>
      <c r="H1348" s="1"/>
      <c r="I1348" s="1"/>
      <c r="J1348" t="s">
        <v>485</v>
      </c>
      <c r="N1348" t="s">
        <v>486</v>
      </c>
      <c r="P1348" t="s">
        <v>487</v>
      </c>
      <c r="Q1348" t="s">
        <v>488</v>
      </c>
      <c r="R1348" t="s">
        <v>273</v>
      </c>
      <c r="S1348">
        <v>230656</v>
      </c>
      <c r="T1348" t="s">
        <v>483</v>
      </c>
      <c r="U1348" s="56" t="str">
        <f>IFERROR(VLOOKUP(H1348,'FIN CAL LOOKUP'!A:J,7,1),"")</f>
        <v/>
      </c>
      <c r="V1348" s="56" t="str">
        <f>IFERROR(VLOOKUP(I1348,'FIN CAL LOOKUP'!B:K,9,1),"")</f>
        <v/>
      </c>
      <c r="W1348" s="56" t="str">
        <f>IFERROR(VLOOKUP(S1348,'Active Employees '!B:R,17,0),"NA")</f>
        <v>FFM</v>
      </c>
    </row>
    <row r="1349" spans="1:23" x14ac:dyDescent="0.25">
      <c r="A1349" t="s">
        <v>1301</v>
      </c>
      <c r="B1349" t="s">
        <v>1302</v>
      </c>
      <c r="C1349" t="s">
        <v>113</v>
      </c>
      <c r="D1349">
        <v>36424918</v>
      </c>
      <c r="E1349" t="s">
        <v>114</v>
      </c>
      <c r="F1349" t="s">
        <v>1</v>
      </c>
      <c r="G1349" t="s">
        <v>69</v>
      </c>
      <c r="H1349" s="1">
        <v>45817</v>
      </c>
      <c r="I1349" s="1">
        <v>45817</v>
      </c>
      <c r="J1349" t="s">
        <v>134</v>
      </c>
      <c r="N1349" t="s">
        <v>1278</v>
      </c>
      <c r="O1349" t="s">
        <v>15419</v>
      </c>
      <c r="P1349" t="s">
        <v>136</v>
      </c>
      <c r="Q1349" t="s">
        <v>15486</v>
      </c>
      <c r="R1349" t="s">
        <v>67</v>
      </c>
      <c r="S1349">
        <v>325114</v>
      </c>
      <c r="T1349" t="s">
        <v>1301</v>
      </c>
      <c r="U1349" s="56" t="str">
        <f>IFERROR(VLOOKUP(H1349,'FIN CAL LOOKUP'!A:J,7,1),"")</f>
        <v>JUN, FY25</v>
      </c>
      <c r="V1349" s="56" t="str">
        <f>IFERROR(VLOOKUP(I1349,'FIN CAL LOOKUP'!B:K,9,1),"")</f>
        <v>Q4, FY25</v>
      </c>
      <c r="W1349" s="56" t="str">
        <f>IFERROR(VLOOKUP(S1349,'Active Employees '!B:R,17,0),"NA")</f>
        <v>Finance</v>
      </c>
    </row>
    <row r="1350" spans="1:23" x14ac:dyDescent="0.25">
      <c r="A1350" t="s">
        <v>78</v>
      </c>
      <c r="B1350" t="s">
        <v>1061</v>
      </c>
      <c r="C1350" t="s">
        <v>113</v>
      </c>
      <c r="D1350">
        <v>36424918</v>
      </c>
      <c r="E1350" t="s">
        <v>114</v>
      </c>
      <c r="F1350" t="s">
        <v>1</v>
      </c>
      <c r="G1350" t="s">
        <v>69</v>
      </c>
      <c r="H1350" s="1">
        <v>44890</v>
      </c>
      <c r="I1350" s="1">
        <v>44943</v>
      </c>
      <c r="J1350" t="s">
        <v>1062</v>
      </c>
      <c r="N1350" t="s">
        <v>1063</v>
      </c>
      <c r="O1350" t="s">
        <v>16</v>
      </c>
      <c r="P1350" t="s">
        <v>77</v>
      </c>
      <c r="Q1350" t="s">
        <v>377</v>
      </c>
      <c r="R1350" t="s">
        <v>67</v>
      </c>
      <c r="S1350">
        <v>314473</v>
      </c>
      <c r="T1350" t="s">
        <v>78</v>
      </c>
      <c r="U1350" s="56" t="str">
        <f>IFERROR(VLOOKUP(H1350,'FIN CAL LOOKUP'!A:J,7,1),"")</f>
        <v>NOV, FY23</v>
      </c>
      <c r="V1350" s="56" t="str">
        <f>IFERROR(VLOOKUP(I1350,'FIN CAL LOOKUP'!B:K,9,1),"")</f>
        <v>Q3, FY23</v>
      </c>
      <c r="W1350" s="56" t="str">
        <f>IFERROR(VLOOKUP(S1350,'Active Employees '!B:R,17,0),"NA")</f>
        <v>Human Resources</v>
      </c>
    </row>
    <row r="1351" spans="1:23" x14ac:dyDescent="0.25">
      <c r="A1351" t="s">
        <v>1502</v>
      </c>
      <c r="B1351" t="s">
        <v>1520</v>
      </c>
      <c r="C1351" t="s">
        <v>113</v>
      </c>
      <c r="D1351">
        <v>36424918</v>
      </c>
      <c r="E1351" t="s">
        <v>114</v>
      </c>
      <c r="F1351" t="s">
        <v>29</v>
      </c>
      <c r="H1351" s="1"/>
      <c r="I1351" s="1"/>
      <c r="J1351" t="s">
        <v>134</v>
      </c>
      <c r="N1351" t="s">
        <v>1521</v>
      </c>
      <c r="O1351" t="s">
        <v>15419</v>
      </c>
      <c r="P1351" t="s">
        <v>880</v>
      </c>
      <c r="Q1351" t="s">
        <v>1098</v>
      </c>
      <c r="R1351" t="s">
        <v>67</v>
      </c>
      <c r="S1351">
        <v>334016</v>
      </c>
      <c r="T1351" t="s">
        <v>881</v>
      </c>
      <c r="U1351" s="56" t="str">
        <f>IFERROR(VLOOKUP(H1351,'FIN CAL LOOKUP'!A:J,7,1),"")</f>
        <v/>
      </c>
      <c r="V1351" s="56" t="str">
        <f>IFERROR(VLOOKUP(I1351,'FIN CAL LOOKUP'!B:K,9,1),"")</f>
        <v/>
      </c>
      <c r="W1351" s="56" t="str">
        <f>IFERROR(VLOOKUP(S1351,'Active Employees '!B:R,17,0),"NA")</f>
        <v>Finance</v>
      </c>
    </row>
    <row r="1352" spans="1:23" x14ac:dyDescent="0.25">
      <c r="A1352" t="s">
        <v>703</v>
      </c>
      <c r="B1352" t="s">
        <v>920</v>
      </c>
      <c r="C1352" t="s">
        <v>113</v>
      </c>
      <c r="D1352">
        <v>36424918</v>
      </c>
      <c r="E1352" t="s">
        <v>114</v>
      </c>
      <c r="F1352" t="s">
        <v>1</v>
      </c>
      <c r="G1352" t="s">
        <v>69</v>
      </c>
      <c r="H1352" s="1">
        <v>44966</v>
      </c>
      <c r="I1352" s="1">
        <v>44966</v>
      </c>
      <c r="J1352" t="s">
        <v>921</v>
      </c>
      <c r="N1352" t="s">
        <v>922</v>
      </c>
      <c r="O1352" t="s">
        <v>15418</v>
      </c>
      <c r="P1352" t="s">
        <v>347</v>
      </c>
      <c r="Q1352" t="s">
        <v>348</v>
      </c>
      <c r="R1352" t="s">
        <v>67</v>
      </c>
      <c r="S1352">
        <v>317842</v>
      </c>
      <c r="T1352" t="s">
        <v>703</v>
      </c>
      <c r="U1352" s="56" t="str">
        <f>IFERROR(VLOOKUP(H1352,'FIN CAL LOOKUP'!A:J,7,1),"")</f>
        <v>FEB, FY23</v>
      </c>
      <c r="V1352" s="56" t="str">
        <f>IFERROR(VLOOKUP(I1352,'FIN CAL LOOKUP'!B:K,9,1),"")</f>
        <v>Q3, FY23</v>
      </c>
      <c r="W1352" s="56" t="str">
        <f>IFERROR(VLOOKUP(S1352,'Active Employees '!B:R,17,0),"NA")</f>
        <v>Property and Store Development</v>
      </c>
    </row>
    <row r="1353" spans="1:23" x14ac:dyDescent="0.25">
      <c r="A1353" t="s">
        <v>422</v>
      </c>
      <c r="B1353" t="s">
        <v>423</v>
      </c>
      <c r="C1353" t="s">
        <v>113</v>
      </c>
      <c r="D1353">
        <v>36424918</v>
      </c>
      <c r="E1353" t="s">
        <v>114</v>
      </c>
      <c r="F1353" t="s">
        <v>29</v>
      </c>
      <c r="H1353" s="1"/>
      <c r="I1353" s="1"/>
      <c r="J1353" t="s">
        <v>351</v>
      </c>
      <c r="N1353" t="s">
        <v>352</v>
      </c>
      <c r="O1353" t="s">
        <v>13</v>
      </c>
      <c r="P1353" t="s">
        <v>304</v>
      </c>
      <c r="Q1353" t="s">
        <v>305</v>
      </c>
      <c r="R1353" t="s">
        <v>67</v>
      </c>
      <c r="S1353">
        <v>235543</v>
      </c>
      <c r="T1353" t="s">
        <v>422</v>
      </c>
      <c r="U1353" s="56" t="str">
        <f>IFERROR(VLOOKUP(H1353,'FIN CAL LOOKUP'!A:J,7,1),"")</f>
        <v/>
      </c>
      <c r="V1353" s="56" t="str">
        <f>IFERROR(VLOOKUP(I1353,'FIN CAL LOOKUP'!B:K,9,1),"")</f>
        <v/>
      </c>
      <c r="W1353" s="56" t="str">
        <f>IFERROR(VLOOKUP(S1353,'Active Employees '!B:R,17,0),"NA")</f>
        <v>eCommerce &amp; Omni Channel</v>
      </c>
    </row>
    <row r="1354" spans="1:23" x14ac:dyDescent="0.25">
      <c r="A1354" t="s">
        <v>1276</v>
      </c>
      <c r="B1354" t="s">
        <v>1277</v>
      </c>
      <c r="C1354" t="s">
        <v>113</v>
      </c>
      <c r="D1354">
        <v>36424918</v>
      </c>
      <c r="E1354" t="s">
        <v>114</v>
      </c>
      <c r="F1354" t="s">
        <v>29</v>
      </c>
      <c r="H1354" s="1"/>
      <c r="I1354" s="1"/>
      <c r="J1354" t="s">
        <v>134</v>
      </c>
      <c r="N1354" t="s">
        <v>1278</v>
      </c>
      <c r="O1354" t="s">
        <v>15419</v>
      </c>
      <c r="P1354" t="s">
        <v>136</v>
      </c>
      <c r="Q1354" t="s">
        <v>15486</v>
      </c>
      <c r="R1354" t="s">
        <v>67</v>
      </c>
      <c r="S1354">
        <v>203082</v>
      </c>
      <c r="T1354" t="s">
        <v>1276</v>
      </c>
      <c r="U1354" s="56" t="str">
        <f>IFERROR(VLOOKUP(H1354,'FIN CAL LOOKUP'!A:J,7,1),"")</f>
        <v/>
      </c>
      <c r="V1354" s="56" t="str">
        <f>IFERROR(VLOOKUP(I1354,'FIN CAL LOOKUP'!B:K,9,1),"")</f>
        <v/>
      </c>
      <c r="W1354" s="56" t="str">
        <f>IFERROR(VLOOKUP(S1354,'Active Employees '!B:R,17,0),"NA")</f>
        <v>Finance</v>
      </c>
    </row>
    <row r="1355" spans="1:23" x14ac:dyDescent="0.25">
      <c r="A1355" t="s">
        <v>66</v>
      </c>
      <c r="B1355" t="s">
        <v>923</v>
      </c>
      <c r="C1355" t="s">
        <v>113</v>
      </c>
      <c r="D1355">
        <v>36424918</v>
      </c>
      <c r="E1355" t="s">
        <v>114</v>
      </c>
      <c r="F1355" t="s">
        <v>1</v>
      </c>
      <c r="G1355" t="s">
        <v>69</v>
      </c>
      <c r="H1355" s="1">
        <v>45175</v>
      </c>
      <c r="I1355" s="1">
        <v>45175</v>
      </c>
      <c r="J1355" t="s">
        <v>924</v>
      </c>
      <c r="N1355" t="s">
        <v>151</v>
      </c>
      <c r="O1355" t="s">
        <v>16</v>
      </c>
      <c r="Q1355" t="s">
        <v>377</v>
      </c>
      <c r="R1355" t="s">
        <v>67</v>
      </c>
      <c r="S1355">
        <v>239766</v>
      </c>
      <c r="T1355" t="s">
        <v>66</v>
      </c>
      <c r="U1355" s="56" t="str">
        <f>IFERROR(VLOOKUP(H1355,'FIN CAL LOOKUP'!A:J,7,1),"")</f>
        <v>SEP, FY24</v>
      </c>
      <c r="V1355" s="56" t="str">
        <f>IFERROR(VLOOKUP(I1355,'FIN CAL LOOKUP'!B:K,9,1),"")</f>
        <v>Q1, FY24</v>
      </c>
      <c r="W1355" s="56" t="str">
        <f>IFERROR(VLOOKUP(S1355,'Active Employees '!B:R,17,0),"NA")</f>
        <v>Human Resources</v>
      </c>
    </row>
    <row r="1356" spans="1:23" x14ac:dyDescent="0.25">
      <c r="A1356" t="s">
        <v>1313</v>
      </c>
      <c r="B1356" t="s">
        <v>1314</v>
      </c>
      <c r="C1356" t="s">
        <v>113</v>
      </c>
      <c r="D1356">
        <v>36424918</v>
      </c>
      <c r="E1356" t="s">
        <v>114</v>
      </c>
      <c r="F1356" t="s">
        <v>29</v>
      </c>
      <c r="H1356" s="1"/>
      <c r="I1356" s="1"/>
      <c r="J1356" t="s">
        <v>1271</v>
      </c>
      <c r="N1356" t="s">
        <v>615</v>
      </c>
      <c r="O1356" t="s">
        <v>15419</v>
      </c>
      <c r="P1356" t="s">
        <v>258</v>
      </c>
      <c r="Q1356" t="s">
        <v>616</v>
      </c>
      <c r="R1356" t="s">
        <v>67</v>
      </c>
      <c r="S1356">
        <v>330446</v>
      </c>
      <c r="T1356" t="s">
        <v>1313</v>
      </c>
      <c r="U1356" s="56" t="str">
        <f>IFERROR(VLOOKUP(H1356,'FIN CAL LOOKUP'!A:J,7,1),"")</f>
        <v/>
      </c>
      <c r="V1356" s="56" t="str">
        <f>IFERROR(VLOOKUP(I1356,'FIN CAL LOOKUP'!B:K,9,1),"")</f>
        <v/>
      </c>
      <c r="W1356" s="56" t="str">
        <f>IFERROR(VLOOKUP(S1356,'Active Employees '!B:R,17,0),"NA")</f>
        <v>SPG Development</v>
      </c>
    </row>
    <row r="1357" spans="1:23" x14ac:dyDescent="0.25">
      <c r="A1357" t="s">
        <v>612</v>
      </c>
      <c r="B1357" t="s">
        <v>613</v>
      </c>
      <c r="C1357" t="s">
        <v>113</v>
      </c>
      <c r="D1357">
        <v>36424918</v>
      </c>
      <c r="E1357" t="s">
        <v>114</v>
      </c>
      <c r="F1357" t="s">
        <v>29</v>
      </c>
      <c r="H1357" s="1"/>
      <c r="I1357" s="1"/>
      <c r="J1357" t="s">
        <v>614</v>
      </c>
      <c r="N1357" t="s">
        <v>615</v>
      </c>
      <c r="O1357" t="s">
        <v>15419</v>
      </c>
      <c r="P1357" t="s">
        <v>258</v>
      </c>
      <c r="Q1357" t="s">
        <v>616</v>
      </c>
      <c r="R1357" t="s">
        <v>67</v>
      </c>
      <c r="S1357">
        <v>312948</v>
      </c>
      <c r="T1357" t="s">
        <v>612</v>
      </c>
      <c r="U1357" s="56" t="str">
        <f>IFERROR(VLOOKUP(H1357,'FIN CAL LOOKUP'!A:J,7,1),"")</f>
        <v/>
      </c>
      <c r="V1357" s="56" t="str">
        <f>IFERROR(VLOOKUP(I1357,'FIN CAL LOOKUP'!B:K,9,1),"")</f>
        <v/>
      </c>
      <c r="W1357" s="56" t="str">
        <f>IFERROR(VLOOKUP(S1357,'Active Employees '!B:R,17,0),"NA")</f>
        <v>FFM</v>
      </c>
    </row>
    <row r="1358" spans="1:23" x14ac:dyDescent="0.25">
      <c r="A1358" t="s">
        <v>419</v>
      </c>
      <c r="B1358" t="s">
        <v>420</v>
      </c>
      <c r="C1358" t="s">
        <v>113</v>
      </c>
      <c r="D1358">
        <v>36424918</v>
      </c>
      <c r="E1358" t="s">
        <v>114</v>
      </c>
      <c r="F1358" t="s">
        <v>29</v>
      </c>
      <c r="H1358" s="1"/>
      <c r="I1358" s="1"/>
      <c r="J1358" t="s">
        <v>351</v>
      </c>
      <c r="N1358" t="s">
        <v>352</v>
      </c>
      <c r="O1358" t="s">
        <v>13</v>
      </c>
      <c r="P1358" t="s">
        <v>304</v>
      </c>
      <c r="Q1358" t="s">
        <v>305</v>
      </c>
      <c r="R1358" t="s">
        <v>67</v>
      </c>
      <c r="S1358">
        <v>321626</v>
      </c>
      <c r="T1358" t="s">
        <v>421</v>
      </c>
      <c r="U1358" s="56" t="str">
        <f>IFERROR(VLOOKUP(H1358,'FIN CAL LOOKUP'!A:J,7,1),"")</f>
        <v/>
      </c>
      <c r="V1358" s="56" t="str">
        <f>IFERROR(VLOOKUP(I1358,'FIN CAL LOOKUP'!B:K,9,1),"")</f>
        <v/>
      </c>
      <c r="W1358" s="56" t="str">
        <f>IFERROR(VLOOKUP(S1358,'Active Employees '!B:R,17,0),"NA")</f>
        <v>eCommerce &amp; Omni Channel</v>
      </c>
    </row>
    <row r="1359" spans="1:23" x14ac:dyDescent="0.25">
      <c r="A1359" t="s">
        <v>349</v>
      </c>
      <c r="B1359" t="s">
        <v>350</v>
      </c>
      <c r="C1359" t="s">
        <v>113</v>
      </c>
      <c r="D1359">
        <v>36424918</v>
      </c>
      <c r="E1359" t="s">
        <v>114</v>
      </c>
      <c r="F1359" t="s">
        <v>29</v>
      </c>
      <c r="H1359" s="1"/>
      <c r="I1359" s="1"/>
      <c r="J1359" t="s">
        <v>351</v>
      </c>
      <c r="N1359" t="s">
        <v>352</v>
      </c>
      <c r="O1359" t="s">
        <v>13</v>
      </c>
      <c r="P1359" t="s">
        <v>304</v>
      </c>
      <c r="Q1359" t="s">
        <v>305</v>
      </c>
      <c r="R1359" t="s">
        <v>67</v>
      </c>
      <c r="S1359">
        <v>325564</v>
      </c>
      <c r="T1359" t="s">
        <v>353</v>
      </c>
      <c r="U1359" s="56" t="str">
        <f>IFERROR(VLOOKUP(H1359,'FIN CAL LOOKUP'!A:J,7,1),"")</f>
        <v/>
      </c>
      <c r="V1359" s="56" t="str">
        <f>IFERROR(VLOOKUP(I1359,'FIN CAL LOOKUP'!B:K,9,1),"")</f>
        <v/>
      </c>
      <c r="W1359" s="56" t="str">
        <f>IFERROR(VLOOKUP(S1359,'Active Employees '!B:R,17,0),"NA")</f>
        <v>eCommerce &amp; Omni Channel</v>
      </c>
    </row>
    <row r="1360" spans="1:23" x14ac:dyDescent="0.25">
      <c r="A1360" t="s">
        <v>1516</v>
      </c>
      <c r="B1360" t="s">
        <v>1517</v>
      </c>
      <c r="C1360" t="s">
        <v>113</v>
      </c>
      <c r="D1360">
        <v>36424918</v>
      </c>
      <c r="E1360" t="s">
        <v>114</v>
      </c>
      <c r="F1360" t="s">
        <v>29</v>
      </c>
      <c r="H1360" s="1"/>
      <c r="I1360" s="1"/>
      <c r="J1360" t="s">
        <v>1213</v>
      </c>
      <c r="N1360" t="s">
        <v>1518</v>
      </c>
      <c r="O1360" t="s">
        <v>15419</v>
      </c>
      <c r="P1360" t="s">
        <v>136</v>
      </c>
      <c r="Q1360" t="s">
        <v>137</v>
      </c>
      <c r="R1360"/>
      <c r="S1360">
        <v>338766</v>
      </c>
      <c r="T1360" t="s">
        <v>1519</v>
      </c>
      <c r="U1360" s="56" t="str">
        <f>IFERROR(VLOOKUP(H1360,'FIN CAL LOOKUP'!A:J,7,1),"")</f>
        <v/>
      </c>
      <c r="V1360" s="56" t="str">
        <f>IFERROR(VLOOKUP(I1360,'FIN CAL LOOKUP'!B:K,9,1),"")</f>
        <v/>
      </c>
      <c r="W1360" s="56" t="str">
        <f>IFERROR(VLOOKUP(S1360,'Active Employees '!B:R,17,0),"NA")</f>
        <v>Finance</v>
      </c>
    </row>
    <row r="1361" spans="1:23" x14ac:dyDescent="0.25">
      <c r="A1361" t="s">
        <v>1513</v>
      </c>
      <c r="B1361" t="s">
        <v>1514</v>
      </c>
      <c r="C1361" t="s">
        <v>113</v>
      </c>
      <c r="D1361">
        <v>36424918</v>
      </c>
      <c r="E1361" t="s">
        <v>114</v>
      </c>
      <c r="F1361" t="s">
        <v>29</v>
      </c>
      <c r="H1361" s="1"/>
      <c r="I1361" s="1"/>
      <c r="J1361" t="s">
        <v>134</v>
      </c>
      <c r="N1361" t="s">
        <v>1515</v>
      </c>
      <c r="O1361" t="s">
        <v>15419</v>
      </c>
      <c r="P1361" t="s">
        <v>258</v>
      </c>
      <c r="Q1361" t="s">
        <v>1279</v>
      </c>
      <c r="R1361">
        <v>5900</v>
      </c>
      <c r="S1361">
        <v>336000</v>
      </c>
      <c r="T1361" t="s">
        <v>1513</v>
      </c>
      <c r="U1361" s="56" t="str">
        <f>IFERROR(VLOOKUP(H1361,'FIN CAL LOOKUP'!A:J,7,1),"")</f>
        <v/>
      </c>
      <c r="V1361" s="56" t="str">
        <f>IFERROR(VLOOKUP(I1361,'FIN CAL LOOKUP'!B:K,9,1),"")</f>
        <v/>
      </c>
      <c r="W1361" s="56" t="str">
        <f>IFERROR(VLOOKUP(S1361,'Active Employees '!B:R,17,0),"NA")</f>
        <v>SPG Development</v>
      </c>
    </row>
    <row r="1362" spans="1:23" x14ac:dyDescent="0.25">
      <c r="A1362" t="s">
        <v>355</v>
      </c>
      <c r="B1362" t="s">
        <v>356</v>
      </c>
      <c r="C1362" t="s">
        <v>113</v>
      </c>
      <c r="D1362">
        <v>36424918</v>
      </c>
      <c r="E1362" t="s">
        <v>114</v>
      </c>
      <c r="F1362" t="s">
        <v>29</v>
      </c>
      <c r="H1362" s="1"/>
      <c r="I1362" s="1"/>
      <c r="J1362" t="s">
        <v>351</v>
      </c>
      <c r="N1362" t="s">
        <v>352</v>
      </c>
      <c r="O1362" t="s">
        <v>13</v>
      </c>
      <c r="P1362" t="s">
        <v>304</v>
      </c>
      <c r="Q1362" t="s">
        <v>305</v>
      </c>
      <c r="R1362" t="s">
        <v>67</v>
      </c>
      <c r="S1362">
        <v>305938</v>
      </c>
      <c r="T1362" t="s">
        <v>355</v>
      </c>
      <c r="U1362" s="56" t="str">
        <f>IFERROR(VLOOKUP(H1362,'FIN CAL LOOKUP'!A:J,7,1),"")</f>
        <v/>
      </c>
      <c r="V1362" s="56" t="str">
        <f>IFERROR(VLOOKUP(I1362,'FIN CAL LOOKUP'!B:K,9,1),"")</f>
        <v/>
      </c>
      <c r="W1362" s="56" t="str">
        <f>IFERROR(VLOOKUP(S1362,'Active Employees '!B:R,17,0),"NA")</f>
        <v>eCommerce &amp; Omni Channel</v>
      </c>
    </row>
    <row r="1363" spans="1:23" x14ac:dyDescent="0.25">
      <c r="A1363" t="s">
        <v>574</v>
      </c>
      <c r="B1363" t="s">
        <v>575</v>
      </c>
      <c r="C1363" t="s">
        <v>113</v>
      </c>
      <c r="D1363">
        <v>36424918</v>
      </c>
      <c r="E1363" t="s">
        <v>114</v>
      </c>
      <c r="F1363" t="s">
        <v>29</v>
      </c>
      <c r="H1363" s="1"/>
      <c r="I1363" s="1"/>
      <c r="J1363" t="s">
        <v>160</v>
      </c>
      <c r="N1363" t="s">
        <v>576</v>
      </c>
      <c r="O1363" t="s">
        <v>18</v>
      </c>
      <c r="P1363" t="s">
        <v>468</v>
      </c>
      <c r="Q1363" t="s">
        <v>1480</v>
      </c>
      <c r="R1363" s="5" t="s">
        <v>67</v>
      </c>
      <c r="S1363">
        <v>321421</v>
      </c>
      <c r="T1363" t="s">
        <v>577</v>
      </c>
      <c r="U1363" s="56" t="str">
        <f>IFERROR(VLOOKUP(H1363,'FIN CAL LOOKUP'!A:J,7,1),"")</f>
        <v/>
      </c>
      <c r="V1363" s="56" t="str">
        <f>IFERROR(VLOOKUP(I1363,'FIN CAL LOOKUP'!B:K,9,1),"")</f>
        <v/>
      </c>
      <c r="W1363" s="56" t="str">
        <f>IFERROR(VLOOKUP(S1363,'Active Employees '!B:R,17,0),"NA")</f>
        <v>Marketing</v>
      </c>
    </row>
    <row r="1364" spans="1:23" x14ac:dyDescent="0.25">
      <c r="A1364" t="s">
        <v>488</v>
      </c>
      <c r="B1364" t="s">
        <v>1019</v>
      </c>
      <c r="C1364" t="s">
        <v>113</v>
      </c>
      <c r="D1364">
        <v>36424918</v>
      </c>
      <c r="E1364" t="s">
        <v>114</v>
      </c>
      <c r="F1364" t="s">
        <v>1</v>
      </c>
      <c r="G1364" t="s">
        <v>69</v>
      </c>
      <c r="H1364" s="1">
        <v>44949</v>
      </c>
      <c r="I1364" s="1">
        <v>44949</v>
      </c>
      <c r="J1364" t="s">
        <v>485</v>
      </c>
      <c r="N1364" t="s">
        <v>272</v>
      </c>
      <c r="Q1364" t="s">
        <v>198</v>
      </c>
      <c r="R1364" s="5" t="s">
        <v>273</v>
      </c>
      <c r="S1364">
        <v>201476</v>
      </c>
      <c r="T1364" t="s">
        <v>488</v>
      </c>
      <c r="U1364" s="56" t="str">
        <f>IFERROR(VLOOKUP(H1364,'FIN CAL LOOKUP'!A:J,7,1),"")</f>
        <v>FEB, FY23</v>
      </c>
      <c r="V1364" s="56" t="str">
        <f>IFERROR(VLOOKUP(I1364,'FIN CAL LOOKUP'!B:K,9,1),"")</f>
        <v>Q3, FY23</v>
      </c>
      <c r="W1364" s="56" t="str">
        <f>IFERROR(VLOOKUP(S1364,'Active Employees '!B:R,17,0),"NA")</f>
        <v>FFM</v>
      </c>
    </row>
    <row r="1365" spans="1:23" x14ac:dyDescent="0.25">
      <c r="A1365" t="s">
        <v>504</v>
      </c>
      <c r="B1365" t="s">
        <v>505</v>
      </c>
      <c r="C1365" t="s">
        <v>113</v>
      </c>
      <c r="D1365">
        <v>36424918</v>
      </c>
      <c r="E1365" t="s">
        <v>114</v>
      </c>
      <c r="F1365" t="s">
        <v>29</v>
      </c>
      <c r="H1365" s="1"/>
      <c r="I1365" s="1"/>
      <c r="J1365" t="s">
        <v>271</v>
      </c>
      <c r="N1365" t="s">
        <v>1478</v>
      </c>
      <c r="R1365">
        <v>6000</v>
      </c>
      <c r="S1365">
        <v>241037</v>
      </c>
      <c r="T1365" t="s">
        <v>504</v>
      </c>
      <c r="U1365" s="56" t="str">
        <f>IFERROR(VLOOKUP(H1365,'FIN CAL LOOKUP'!A:J,7,1),"")</f>
        <v/>
      </c>
      <c r="V1365" s="56" t="str">
        <f>IFERROR(VLOOKUP(I1365,'FIN CAL LOOKUP'!B:K,9,1),"")</f>
        <v/>
      </c>
      <c r="W1365" s="56" t="str">
        <f>IFERROR(VLOOKUP(S1365,'Active Employees '!B:R,17,0),"NA")</f>
        <v>Spotlight Group Aviation</v>
      </c>
    </row>
    <row r="1366" spans="1:23" x14ac:dyDescent="0.25">
      <c r="A1366" t="s">
        <v>489</v>
      </c>
      <c r="B1366" t="s">
        <v>490</v>
      </c>
      <c r="C1366" t="s">
        <v>113</v>
      </c>
      <c r="D1366">
        <v>36424918</v>
      </c>
      <c r="E1366" t="s">
        <v>114</v>
      </c>
      <c r="F1366" t="s">
        <v>29</v>
      </c>
      <c r="H1366" s="1"/>
      <c r="I1366" s="1"/>
      <c r="J1366" t="s">
        <v>485</v>
      </c>
      <c r="N1366" t="s">
        <v>491</v>
      </c>
      <c r="Q1366" t="s">
        <v>492</v>
      </c>
      <c r="R1366">
        <v>8900</v>
      </c>
      <c r="S1366">
        <v>241038</v>
      </c>
      <c r="T1366" t="s">
        <v>493</v>
      </c>
      <c r="U1366" s="56" t="str">
        <f>IFERROR(VLOOKUP(H1366,'FIN CAL LOOKUP'!A:J,7,1),"")</f>
        <v/>
      </c>
      <c r="V1366" s="56" t="str">
        <f>IFERROR(VLOOKUP(I1366,'FIN CAL LOOKUP'!B:K,9,1),"")</f>
        <v/>
      </c>
      <c r="W1366" s="56" t="str">
        <f>IFERROR(VLOOKUP(S1366,'Active Employees '!B:R,17,0),"NA")</f>
        <v>FFM</v>
      </c>
    </row>
    <row r="1367" spans="1:23" x14ac:dyDescent="0.25">
      <c r="A1367" t="s">
        <v>194</v>
      </c>
      <c r="B1367" t="s">
        <v>195</v>
      </c>
      <c r="C1367" t="s">
        <v>113</v>
      </c>
      <c r="D1367">
        <v>36424918</v>
      </c>
      <c r="E1367" t="s">
        <v>114</v>
      </c>
      <c r="F1367" t="s">
        <v>1</v>
      </c>
      <c r="G1367" t="s">
        <v>69</v>
      </c>
      <c r="H1367" s="1">
        <v>44931</v>
      </c>
      <c r="I1367" s="1">
        <v>44931</v>
      </c>
      <c r="J1367" t="s">
        <v>196</v>
      </c>
      <c r="N1367" t="s">
        <v>197</v>
      </c>
      <c r="O1367" t="s">
        <v>15418</v>
      </c>
      <c r="Q1367" t="s">
        <v>198</v>
      </c>
      <c r="R1367" t="s">
        <v>67</v>
      </c>
      <c r="S1367">
        <v>203286</v>
      </c>
      <c r="T1367" t="s">
        <v>194</v>
      </c>
      <c r="U1367" s="56" t="str">
        <f>IFERROR(VLOOKUP(H1367,'FIN CAL LOOKUP'!A:J,7,1),"")</f>
        <v>JAN, FY23</v>
      </c>
      <c r="V1367" s="56" t="str">
        <f>IFERROR(VLOOKUP(I1367,'FIN CAL LOOKUP'!B:K,9,1),"")</f>
        <v>Q3, FY23</v>
      </c>
      <c r="W1367" s="56" t="str">
        <f>IFERROR(VLOOKUP(S1367,'Active Employees '!B:R,17,0),"NA")</f>
        <v>Property and Store Development</v>
      </c>
    </row>
    <row r="1368" spans="1:23" x14ac:dyDescent="0.25">
      <c r="A1368" t="s">
        <v>1216</v>
      </c>
      <c r="B1368" t="s">
        <v>1294</v>
      </c>
      <c r="C1368" t="s">
        <v>113</v>
      </c>
      <c r="D1368">
        <v>36424918</v>
      </c>
      <c r="E1368" t="s">
        <v>114</v>
      </c>
      <c r="F1368" t="s">
        <v>29</v>
      </c>
      <c r="H1368" s="1"/>
      <c r="I1368" s="1"/>
      <c r="J1368" t="s">
        <v>1255</v>
      </c>
      <c r="N1368" t="s">
        <v>1295</v>
      </c>
      <c r="O1368" t="s">
        <v>15419</v>
      </c>
      <c r="P1368" t="s">
        <v>136</v>
      </c>
      <c r="Q1368" t="s">
        <v>1097</v>
      </c>
      <c r="R1368" t="s">
        <v>67</v>
      </c>
      <c r="S1368">
        <v>205870</v>
      </c>
      <c r="T1368" t="s">
        <v>1216</v>
      </c>
      <c r="U1368" s="56" t="str">
        <f>IFERROR(VLOOKUP(H1368,'FIN CAL LOOKUP'!A:J,7,1),"")</f>
        <v/>
      </c>
      <c r="V1368" s="56" t="str">
        <f>IFERROR(VLOOKUP(I1368,'FIN CAL LOOKUP'!B:K,9,1),"")</f>
        <v/>
      </c>
      <c r="W1368" s="56" t="str">
        <f>IFERROR(VLOOKUP(S1368,'Active Employees '!B:R,17,0),"NA")</f>
        <v>Finance</v>
      </c>
    </row>
    <row r="1369" spans="1:23" x14ac:dyDescent="0.25">
      <c r="A1369" t="s">
        <v>537</v>
      </c>
      <c r="B1369" t="s">
        <v>538</v>
      </c>
      <c r="C1369" t="s">
        <v>113</v>
      </c>
      <c r="D1369">
        <v>36424918</v>
      </c>
      <c r="E1369" t="s">
        <v>114</v>
      </c>
      <c r="F1369" t="s">
        <v>29</v>
      </c>
      <c r="H1369" s="1"/>
      <c r="I1369" s="1"/>
      <c r="J1369" t="s">
        <v>539</v>
      </c>
      <c r="N1369" t="s">
        <v>540</v>
      </c>
      <c r="O1369" t="s">
        <v>15</v>
      </c>
      <c r="Q1369" t="s">
        <v>198</v>
      </c>
      <c r="R1369" t="s">
        <v>67</v>
      </c>
      <c r="S1369">
        <v>330321</v>
      </c>
      <c r="T1369" t="s">
        <v>537</v>
      </c>
      <c r="U1369" s="56" t="str">
        <f>IFERROR(VLOOKUP(H1369,'FIN CAL LOOKUP'!A:J,7,1),"")</f>
        <v/>
      </c>
      <c r="V1369" s="56" t="str">
        <f>IFERROR(VLOOKUP(I1369,'FIN CAL LOOKUP'!B:K,9,1),"")</f>
        <v/>
      </c>
      <c r="W1369" s="56" t="str">
        <f>IFERROR(VLOOKUP(S1369,'Active Employees '!B:R,17,0),"NA")</f>
        <v>Finance</v>
      </c>
    </row>
    <row r="1370" spans="1:23" x14ac:dyDescent="0.25">
      <c r="A1370" t="s">
        <v>88</v>
      </c>
      <c r="B1370" t="s">
        <v>313</v>
      </c>
      <c r="C1370" t="s">
        <v>113</v>
      </c>
      <c r="D1370">
        <v>36424918</v>
      </c>
      <c r="E1370" t="s">
        <v>114</v>
      </c>
      <c r="F1370" t="s">
        <v>29</v>
      </c>
      <c r="H1370" s="1"/>
      <c r="I1370" s="1"/>
      <c r="J1370" t="s">
        <v>314</v>
      </c>
      <c r="N1370" t="s">
        <v>315</v>
      </c>
      <c r="O1370" t="s">
        <v>12</v>
      </c>
      <c r="Q1370" t="s">
        <v>198</v>
      </c>
      <c r="R1370" t="s">
        <v>67</v>
      </c>
      <c r="S1370">
        <v>321729</v>
      </c>
      <c r="T1370" t="s">
        <v>88</v>
      </c>
      <c r="U1370" s="56" t="str">
        <f>IFERROR(VLOOKUP(H1370,'FIN CAL LOOKUP'!A:J,7,1),"")</f>
        <v/>
      </c>
      <c r="V1370" s="56" t="str">
        <f>IFERROR(VLOOKUP(I1370,'FIN CAL LOOKUP'!B:K,9,1),"")</f>
        <v/>
      </c>
      <c r="W1370" s="56" t="str">
        <f>IFERROR(VLOOKUP(S1370,'Active Employees '!B:R,17,0),"NA")</f>
        <v>Insights &amp; Analytics</v>
      </c>
    </row>
    <row r="1371" spans="1:23" x14ac:dyDescent="0.25">
      <c r="A1371" t="s">
        <v>526</v>
      </c>
      <c r="B1371" t="s">
        <v>527</v>
      </c>
      <c r="C1371" t="s">
        <v>113</v>
      </c>
      <c r="D1371">
        <v>36424918</v>
      </c>
      <c r="E1371" t="s">
        <v>114</v>
      </c>
      <c r="F1371" t="s">
        <v>29</v>
      </c>
      <c r="H1371" s="1"/>
      <c r="I1371" s="1"/>
      <c r="J1371" t="s">
        <v>485</v>
      </c>
      <c r="N1371" t="s">
        <v>528</v>
      </c>
      <c r="Q1371" t="s">
        <v>198</v>
      </c>
      <c r="R1371">
        <v>8900</v>
      </c>
      <c r="S1371">
        <v>241043</v>
      </c>
      <c r="T1371" t="s">
        <v>529</v>
      </c>
      <c r="U1371" s="56" t="str">
        <f>IFERROR(VLOOKUP(H1371,'FIN CAL LOOKUP'!A:J,7,1),"")</f>
        <v/>
      </c>
      <c r="V1371" s="56" t="str">
        <f>IFERROR(VLOOKUP(I1371,'FIN CAL LOOKUP'!B:K,9,1),"")</f>
        <v/>
      </c>
      <c r="W1371" s="56" t="str">
        <f>IFERROR(VLOOKUP(S1371,'Active Employees '!B:R,17,0),"NA")</f>
        <v>FFM</v>
      </c>
    </row>
    <row r="1372" spans="1:23" x14ac:dyDescent="0.25">
      <c r="A1372" t="s">
        <v>300</v>
      </c>
      <c r="B1372" t="s">
        <v>301</v>
      </c>
      <c r="C1372" t="s">
        <v>113</v>
      </c>
      <c r="D1372">
        <v>36424918</v>
      </c>
      <c r="E1372" t="s">
        <v>114</v>
      </c>
      <c r="F1372" t="s">
        <v>29</v>
      </c>
      <c r="H1372" s="1"/>
      <c r="I1372" s="1"/>
      <c r="J1372" t="s">
        <v>302</v>
      </c>
      <c r="N1372" t="s">
        <v>303</v>
      </c>
      <c r="O1372" t="s">
        <v>13</v>
      </c>
      <c r="P1372" t="s">
        <v>304</v>
      </c>
      <c r="Q1372" t="s">
        <v>162</v>
      </c>
      <c r="R1372" t="s">
        <v>67</v>
      </c>
      <c r="S1372">
        <v>307502</v>
      </c>
      <c r="T1372" t="s">
        <v>305</v>
      </c>
      <c r="U1372" s="56" t="str">
        <f>IFERROR(VLOOKUP(H1372,'FIN CAL LOOKUP'!A:J,7,1),"")</f>
        <v/>
      </c>
      <c r="V1372" s="56" t="str">
        <f>IFERROR(VLOOKUP(I1372,'FIN CAL LOOKUP'!B:K,9,1),"")</f>
        <v/>
      </c>
      <c r="W1372" s="56" t="str">
        <f>IFERROR(VLOOKUP(S1372,'Active Employees '!B:R,17,0),"NA")</f>
        <v>eCommerce &amp; Omni Channel</v>
      </c>
    </row>
    <row r="1373" spans="1:23" x14ac:dyDescent="0.25">
      <c r="A1373" t="s">
        <v>377</v>
      </c>
      <c r="B1373" t="s">
        <v>625</v>
      </c>
      <c r="C1373" t="s">
        <v>113</v>
      </c>
      <c r="D1373">
        <v>36424918</v>
      </c>
      <c r="E1373" t="s">
        <v>114</v>
      </c>
      <c r="F1373" t="s">
        <v>2</v>
      </c>
      <c r="H1373" s="1">
        <v>45125</v>
      </c>
      <c r="I1373" s="1"/>
      <c r="J1373" t="s">
        <v>626</v>
      </c>
      <c r="N1373" t="s">
        <v>627</v>
      </c>
      <c r="O1373" t="s">
        <v>16</v>
      </c>
      <c r="Q1373" t="s">
        <v>198</v>
      </c>
      <c r="R1373" s="5" t="s">
        <v>67</v>
      </c>
      <c r="S1373">
        <v>229520</v>
      </c>
      <c r="T1373" t="s">
        <v>377</v>
      </c>
      <c r="U1373" s="56" t="str">
        <f>IFERROR(VLOOKUP(H1373,'FIN CAL LOOKUP'!A:J,7,1),"")</f>
        <v>JUL, FY24</v>
      </c>
      <c r="V1373" s="56" t="str">
        <f>IFERROR(VLOOKUP(I1373,'FIN CAL LOOKUP'!B:K,9,1),"")</f>
        <v/>
      </c>
      <c r="W1373" s="56" t="str">
        <f>IFERROR(VLOOKUP(S1373,'Active Employees '!B:R,17,0),"NA")</f>
        <v>Human Resources</v>
      </c>
    </row>
    <row r="1374" spans="1:23" x14ac:dyDescent="0.25">
      <c r="A1374" t="s">
        <v>517</v>
      </c>
      <c r="B1374" t="s">
        <v>518</v>
      </c>
      <c r="C1374" t="s">
        <v>113</v>
      </c>
      <c r="D1374">
        <v>36424918</v>
      </c>
      <c r="E1374" t="s">
        <v>114</v>
      </c>
      <c r="F1374" t="s">
        <v>29</v>
      </c>
      <c r="H1374" s="1"/>
      <c r="I1374" s="1"/>
      <c r="J1374" t="s">
        <v>271</v>
      </c>
      <c r="N1374" t="s">
        <v>519</v>
      </c>
      <c r="Q1374" t="s">
        <v>198</v>
      </c>
      <c r="R1374">
        <v>8900</v>
      </c>
      <c r="S1374">
        <v>317339</v>
      </c>
      <c r="T1374" t="s">
        <v>517</v>
      </c>
      <c r="U1374" s="56" t="str">
        <f>IFERROR(VLOOKUP(H1374,'FIN CAL LOOKUP'!A:J,7,1),"")</f>
        <v/>
      </c>
      <c r="V1374" s="56" t="str">
        <f>IFERROR(VLOOKUP(I1374,'FIN CAL LOOKUP'!B:K,9,1),"")</f>
        <v/>
      </c>
      <c r="W1374" s="56" t="str">
        <f>IFERROR(VLOOKUP(S1374,'Active Employees '!B:R,17,0),"NA")</f>
        <v>FFM</v>
      </c>
    </row>
    <row r="1375" spans="1:23" x14ac:dyDescent="0.25">
      <c r="A1375" t="s">
        <v>137</v>
      </c>
      <c r="B1375" t="s">
        <v>1275</v>
      </c>
      <c r="C1375" t="s">
        <v>113</v>
      </c>
      <c r="D1375">
        <v>36424918</v>
      </c>
      <c r="E1375" t="s">
        <v>114</v>
      </c>
      <c r="F1375" t="s">
        <v>29</v>
      </c>
      <c r="H1375" s="1"/>
      <c r="I1375" s="1"/>
      <c r="J1375" t="s">
        <v>134</v>
      </c>
      <c r="N1375" t="s">
        <v>615</v>
      </c>
      <c r="O1375" t="s">
        <v>15419</v>
      </c>
      <c r="P1375" t="s">
        <v>136</v>
      </c>
      <c r="Q1375" t="s">
        <v>1097</v>
      </c>
      <c r="R1375" t="s">
        <v>67</v>
      </c>
      <c r="S1375">
        <v>337928</v>
      </c>
      <c r="T1375" t="s">
        <v>137</v>
      </c>
      <c r="U1375" s="56" t="str">
        <f>IFERROR(VLOOKUP(H1375,'FIN CAL LOOKUP'!A:J,7,1),"")</f>
        <v/>
      </c>
      <c r="V1375" s="56" t="str">
        <f>IFERROR(VLOOKUP(I1375,'FIN CAL LOOKUP'!B:K,9,1),"")</f>
        <v/>
      </c>
      <c r="W1375" s="56" t="str">
        <f>IFERROR(VLOOKUP(S1375,'Active Employees '!B:R,17,0),"NA")</f>
        <v>Finance</v>
      </c>
    </row>
    <row r="1376" spans="1:23" x14ac:dyDescent="0.25">
      <c r="A1376" t="s">
        <v>255</v>
      </c>
      <c r="B1376" t="s">
        <v>256</v>
      </c>
      <c r="C1376" t="s">
        <v>671</v>
      </c>
      <c r="D1376">
        <v>36424751</v>
      </c>
      <c r="E1376" t="s">
        <v>63</v>
      </c>
      <c r="F1376" t="s">
        <v>29</v>
      </c>
      <c r="H1376" s="1"/>
      <c r="I1376" s="1"/>
      <c r="J1376" t="s">
        <v>1474</v>
      </c>
      <c r="N1376" t="s">
        <v>257</v>
      </c>
      <c r="O1376" t="s">
        <v>15</v>
      </c>
      <c r="P1376" t="s">
        <v>258</v>
      </c>
      <c r="Q1376" t="s">
        <v>259</v>
      </c>
      <c r="R1376"/>
      <c r="S1376">
        <v>338637</v>
      </c>
      <c r="T1376" t="s">
        <v>260</v>
      </c>
      <c r="U1376" s="56" t="str">
        <f>IFERROR(VLOOKUP(H1376,'FIN CAL LOOKUP'!A:J,7,1),"")</f>
        <v/>
      </c>
      <c r="V1376" s="56" t="str">
        <f>IFERROR(VLOOKUP(I1376,'FIN CAL LOOKUP'!B:K,9,1),"")</f>
        <v/>
      </c>
      <c r="W1376" s="56" t="str">
        <f>IFERROR(VLOOKUP(S1376,'Active Employees '!B:R,17,0),"NA")</f>
        <v>SPG Development</v>
      </c>
    </row>
    <row r="1377" spans="1:23" x14ac:dyDescent="0.25">
      <c r="A1377" t="s">
        <v>163</v>
      </c>
      <c r="B1377" t="s">
        <v>164</v>
      </c>
      <c r="C1377" t="s">
        <v>671</v>
      </c>
      <c r="D1377">
        <v>36424751</v>
      </c>
      <c r="E1377" t="s">
        <v>63</v>
      </c>
      <c r="F1377" t="s">
        <v>29</v>
      </c>
      <c r="H1377" s="1"/>
      <c r="I1377" s="1"/>
      <c r="J1377" t="s">
        <v>165</v>
      </c>
      <c r="N1377" t="s">
        <v>166</v>
      </c>
      <c r="O1377" t="s">
        <v>16</v>
      </c>
      <c r="Q1377" t="s">
        <v>129</v>
      </c>
      <c r="R1377" t="s">
        <v>67</v>
      </c>
      <c r="S1377">
        <v>338527</v>
      </c>
      <c r="T1377" t="s">
        <v>163</v>
      </c>
      <c r="U1377" s="56" t="str">
        <f>IFERROR(VLOOKUP(H1377,'FIN CAL LOOKUP'!A:J,7,1),"")</f>
        <v/>
      </c>
      <c r="V1377" s="56" t="str">
        <f>IFERROR(VLOOKUP(I1377,'FIN CAL LOOKUP'!B:K,9,1),"")</f>
        <v/>
      </c>
      <c r="W1377" s="56" t="str">
        <f>IFERROR(VLOOKUP(S1377,'Active Employees '!B:R,17,0),"NA")</f>
        <v>Human Resources</v>
      </c>
    </row>
    <row r="1378" spans="1:23" x14ac:dyDescent="0.25">
      <c r="A1378" t="s">
        <v>125</v>
      </c>
      <c r="B1378" t="s">
        <v>126</v>
      </c>
      <c r="C1378" t="s">
        <v>671</v>
      </c>
      <c r="D1378">
        <v>36424751</v>
      </c>
      <c r="E1378" t="s">
        <v>63</v>
      </c>
      <c r="F1378" t="s">
        <v>1</v>
      </c>
      <c r="G1378" t="s">
        <v>69</v>
      </c>
      <c r="H1378" s="1">
        <v>45127</v>
      </c>
      <c r="I1378" s="1">
        <v>45128</v>
      </c>
      <c r="J1378" t="s">
        <v>127</v>
      </c>
      <c r="N1378" t="s">
        <v>128</v>
      </c>
      <c r="O1378" t="s">
        <v>16</v>
      </c>
      <c r="Q1378" t="s">
        <v>129</v>
      </c>
      <c r="R1378" t="s">
        <v>67</v>
      </c>
      <c r="S1378">
        <v>329419</v>
      </c>
      <c r="T1378" t="s">
        <v>125</v>
      </c>
      <c r="U1378" s="56" t="str">
        <f>IFERROR(VLOOKUP(H1378,'FIN CAL LOOKUP'!A:J,7,1),"")</f>
        <v>JUL, FY24</v>
      </c>
      <c r="V1378" s="56" t="str">
        <f>IFERROR(VLOOKUP(I1378,'FIN CAL LOOKUP'!B:K,9,1),"")</f>
        <v>Q1, FY24</v>
      </c>
      <c r="W1378" s="56" t="str">
        <f>IFERROR(VLOOKUP(S1378,'Active Employees '!B:R,17,0),"NA")</f>
        <v>Human Resources</v>
      </c>
    </row>
    <row r="1379" spans="1:23" x14ac:dyDescent="0.25">
      <c r="A1379" t="s">
        <v>617</v>
      </c>
      <c r="B1379" t="s">
        <v>618</v>
      </c>
      <c r="C1379" t="s">
        <v>671</v>
      </c>
      <c r="D1379">
        <v>36424751</v>
      </c>
      <c r="E1379" t="s">
        <v>63</v>
      </c>
      <c r="F1379" t="s">
        <v>1</v>
      </c>
      <c r="G1379" t="s">
        <v>69</v>
      </c>
      <c r="H1379" s="1">
        <v>45099</v>
      </c>
      <c r="I1379" s="1">
        <v>45099</v>
      </c>
      <c r="J1379" t="s">
        <v>602</v>
      </c>
      <c r="N1379" t="s">
        <v>619</v>
      </c>
      <c r="Q1379" t="s">
        <v>620</v>
      </c>
      <c r="S1379">
        <v>298492</v>
      </c>
      <c r="T1379" t="s">
        <v>617</v>
      </c>
      <c r="U1379" s="56" t="str">
        <f>IFERROR(VLOOKUP(H1379,'FIN CAL LOOKUP'!A:J,7,1),"")</f>
        <v>JUN, FY23</v>
      </c>
      <c r="V1379" s="56" t="str">
        <f>IFERROR(VLOOKUP(I1379,'FIN CAL LOOKUP'!B:K,9,1),"")</f>
        <v>Q4, FY23</v>
      </c>
      <c r="W1379" s="56" t="str">
        <f>IFERROR(VLOOKUP(S1379,'Active Employees '!B:R,17,0),"NA")</f>
        <v>FFM</v>
      </c>
    </row>
    <row r="1380" spans="1:23" x14ac:dyDescent="0.25">
      <c r="A1380" t="s">
        <v>1057</v>
      </c>
      <c r="B1380" t="s">
        <v>1058</v>
      </c>
      <c r="C1380" t="s">
        <v>671</v>
      </c>
      <c r="D1380">
        <v>36424751</v>
      </c>
      <c r="E1380" t="s">
        <v>63</v>
      </c>
      <c r="F1380" t="s">
        <v>2</v>
      </c>
      <c r="H1380" s="1">
        <v>45499</v>
      </c>
      <c r="I1380" s="1"/>
      <c r="J1380" t="s">
        <v>1059</v>
      </c>
      <c r="N1380" t="s">
        <v>919</v>
      </c>
      <c r="O1380" t="s">
        <v>15418</v>
      </c>
      <c r="P1380" t="s">
        <v>347</v>
      </c>
      <c r="Q1380" t="s">
        <v>348</v>
      </c>
      <c r="R1380" t="s">
        <v>67</v>
      </c>
      <c r="S1380">
        <v>301059</v>
      </c>
      <c r="T1380" t="s">
        <v>1060</v>
      </c>
      <c r="U1380" s="56" t="str">
        <f>IFERROR(VLOOKUP(H1380,'FIN CAL LOOKUP'!A:J,7,1),"")</f>
        <v>JUL, FY25</v>
      </c>
      <c r="V1380" s="56" t="str">
        <f>IFERROR(VLOOKUP(I1380,'FIN CAL LOOKUP'!B:K,9,1),"")</f>
        <v/>
      </c>
      <c r="W1380" s="56" t="str">
        <f>IFERROR(VLOOKUP(S1380,'Active Employees '!B:R,17,0),"NA")</f>
        <v>Property and Store Development</v>
      </c>
    </row>
    <row r="1381" spans="1:23" x14ac:dyDescent="0.25">
      <c r="A1381" t="s">
        <v>343</v>
      </c>
      <c r="B1381" t="s">
        <v>344</v>
      </c>
      <c r="C1381" t="s">
        <v>671</v>
      </c>
      <c r="D1381">
        <v>36424751</v>
      </c>
      <c r="E1381" t="s">
        <v>63</v>
      </c>
      <c r="F1381" t="s">
        <v>29</v>
      </c>
      <c r="H1381" s="1"/>
      <c r="I1381" s="1"/>
      <c r="J1381" t="s">
        <v>345</v>
      </c>
      <c r="N1381" t="s">
        <v>346</v>
      </c>
      <c r="O1381" t="s">
        <v>15418</v>
      </c>
      <c r="P1381" t="s">
        <v>347</v>
      </c>
      <c r="Q1381" t="s">
        <v>348</v>
      </c>
      <c r="R1381" t="s">
        <v>67</v>
      </c>
      <c r="S1381">
        <v>324114</v>
      </c>
      <c r="T1381" t="s">
        <v>343</v>
      </c>
      <c r="U1381" s="56" t="str">
        <f>IFERROR(VLOOKUP(H1381,'FIN CAL LOOKUP'!A:J,7,1),"")</f>
        <v/>
      </c>
      <c r="V1381" s="56" t="str">
        <f>IFERROR(VLOOKUP(I1381,'FIN CAL LOOKUP'!B:K,9,1),"")</f>
        <v/>
      </c>
      <c r="W1381" s="56" t="str">
        <f>IFERROR(VLOOKUP(S1381,'Active Employees '!B:R,17,0),"NA")</f>
        <v>Property and Store Development</v>
      </c>
    </row>
    <row r="1382" spans="1:23" x14ac:dyDescent="0.25">
      <c r="A1382" t="s">
        <v>1309</v>
      </c>
      <c r="B1382" t="s">
        <v>1310</v>
      </c>
      <c r="C1382" t="s">
        <v>671</v>
      </c>
      <c r="D1382">
        <v>36424751</v>
      </c>
      <c r="E1382" t="s">
        <v>63</v>
      </c>
      <c r="F1382" t="s">
        <v>29</v>
      </c>
      <c r="H1382" s="1"/>
      <c r="I1382" s="1"/>
      <c r="J1382" t="s">
        <v>1311</v>
      </c>
      <c r="N1382" t="s">
        <v>1312</v>
      </c>
      <c r="O1382" t="s">
        <v>16</v>
      </c>
      <c r="Q1382" t="s">
        <v>129</v>
      </c>
      <c r="R1382" t="s">
        <v>67</v>
      </c>
      <c r="S1382">
        <v>335044</v>
      </c>
      <c r="T1382" t="s">
        <v>1309</v>
      </c>
      <c r="U1382" s="56" t="str">
        <f>IFERROR(VLOOKUP(H1382,'FIN CAL LOOKUP'!A:J,7,1),"")</f>
        <v/>
      </c>
      <c r="V1382" s="56" t="str">
        <f>IFERROR(VLOOKUP(I1382,'FIN CAL LOOKUP'!B:K,9,1),"")</f>
        <v/>
      </c>
      <c r="W1382" s="56" t="str">
        <f>IFERROR(VLOOKUP(S1382,'Active Employees '!B:R,17,0),"NA")</f>
        <v>Human Resources</v>
      </c>
    </row>
    <row r="1383" spans="1:23" x14ac:dyDescent="0.25">
      <c r="A1383" t="s">
        <v>1230</v>
      </c>
      <c r="B1383" t="s">
        <v>1273</v>
      </c>
      <c r="C1383" t="s">
        <v>671</v>
      </c>
      <c r="D1383">
        <v>36424751</v>
      </c>
      <c r="E1383" t="s">
        <v>63</v>
      </c>
      <c r="F1383" t="s">
        <v>29</v>
      </c>
      <c r="H1383" s="1"/>
      <c r="I1383" s="1"/>
      <c r="J1383" t="s">
        <v>1251</v>
      </c>
      <c r="N1383" t="s">
        <v>1274</v>
      </c>
      <c r="O1383" t="s">
        <v>15419</v>
      </c>
      <c r="P1383" t="s">
        <v>258</v>
      </c>
      <c r="Q1383" t="s">
        <v>616</v>
      </c>
      <c r="R1383" t="s">
        <v>273</v>
      </c>
      <c r="S1383">
        <v>308528</v>
      </c>
      <c r="T1383" t="s">
        <v>1230</v>
      </c>
      <c r="U1383" s="56" t="str">
        <f>IFERROR(VLOOKUP(H1383,'FIN CAL LOOKUP'!A:J,7,1),"")</f>
        <v/>
      </c>
      <c r="V1383" s="56" t="str">
        <f>IFERROR(VLOOKUP(I1383,'FIN CAL LOOKUP'!B:K,9,1),"")</f>
        <v/>
      </c>
      <c r="W1383" s="56" t="str">
        <f>IFERROR(VLOOKUP(S1383,'Active Employees '!B:R,17,0),"NA")</f>
        <v>FFM</v>
      </c>
    </row>
    <row r="1384" spans="1:23" x14ac:dyDescent="0.25">
      <c r="A1384" t="s">
        <v>549</v>
      </c>
      <c r="B1384" t="s">
        <v>550</v>
      </c>
      <c r="C1384" t="s">
        <v>671</v>
      </c>
      <c r="D1384">
        <v>36424751</v>
      </c>
      <c r="E1384" t="s">
        <v>63</v>
      </c>
      <c r="F1384" t="s">
        <v>1</v>
      </c>
      <c r="G1384" t="s">
        <v>69</v>
      </c>
      <c r="H1384" s="1">
        <v>44915</v>
      </c>
      <c r="I1384" s="1">
        <v>44915</v>
      </c>
      <c r="J1384" t="s">
        <v>551</v>
      </c>
      <c r="N1384" t="s">
        <v>296</v>
      </c>
      <c r="O1384" t="s">
        <v>15418</v>
      </c>
      <c r="P1384" t="s">
        <v>93</v>
      </c>
      <c r="Q1384" t="s">
        <v>194</v>
      </c>
      <c r="R1384" s="5" t="s">
        <v>67</v>
      </c>
      <c r="S1384">
        <v>314827</v>
      </c>
      <c r="T1384" t="s">
        <v>549</v>
      </c>
      <c r="U1384" s="56" t="str">
        <f>IFERROR(VLOOKUP(H1384,'FIN CAL LOOKUP'!A:J,7,1),"")</f>
        <v>DEC, FY23</v>
      </c>
      <c r="V1384" s="56" t="str">
        <f>IFERROR(VLOOKUP(I1384,'FIN CAL LOOKUP'!B:K,9,1),"")</f>
        <v>Q2, FY23</v>
      </c>
      <c r="W1384" s="56" t="str">
        <f>IFERROR(VLOOKUP(S1384,'Active Employees '!B:R,17,0),"NA")</f>
        <v>Property and Store Development</v>
      </c>
    </row>
    <row r="1385" spans="1:23" x14ac:dyDescent="0.25">
      <c r="A1385" t="s">
        <v>724</v>
      </c>
      <c r="B1385" t="s">
        <v>725</v>
      </c>
      <c r="C1385" t="s">
        <v>671</v>
      </c>
      <c r="D1385">
        <v>36424751</v>
      </c>
      <c r="E1385" t="s">
        <v>63</v>
      </c>
      <c r="F1385" t="s">
        <v>29</v>
      </c>
      <c r="H1385" s="1"/>
      <c r="I1385" s="1"/>
      <c r="J1385" t="s">
        <v>727</v>
      </c>
      <c r="N1385" t="s">
        <v>728</v>
      </c>
      <c r="O1385" t="s">
        <v>15419</v>
      </c>
      <c r="P1385" t="s">
        <v>729</v>
      </c>
      <c r="Q1385" t="s">
        <v>730</v>
      </c>
      <c r="R1385" s="5" t="s">
        <v>67</v>
      </c>
      <c r="S1385">
        <v>303846</v>
      </c>
      <c r="T1385" t="s">
        <v>724</v>
      </c>
      <c r="U1385" s="56" t="str">
        <f>IFERROR(VLOOKUP(H1385,'FIN CAL LOOKUP'!A:J,7,1),"")</f>
        <v/>
      </c>
      <c r="V1385" s="56" t="str">
        <f>IFERROR(VLOOKUP(I1385,'FIN CAL LOOKUP'!B:K,9,1),"")</f>
        <v/>
      </c>
      <c r="W1385" s="56" t="str">
        <f>IFERROR(VLOOKUP(S1385,'Active Employees '!B:R,17,0),"NA")</f>
        <v>Finance</v>
      </c>
    </row>
    <row r="1386" spans="1:23" x14ac:dyDescent="0.25">
      <c r="A1386" t="s">
        <v>1522</v>
      </c>
      <c r="B1386" t="s">
        <v>1523</v>
      </c>
      <c r="C1386" t="s">
        <v>671</v>
      </c>
      <c r="D1386">
        <v>36424751</v>
      </c>
      <c r="E1386" t="s">
        <v>63</v>
      </c>
      <c r="F1386" t="s">
        <v>29</v>
      </c>
      <c r="H1386" s="1"/>
      <c r="I1386" s="1"/>
      <c r="J1386" t="s">
        <v>602</v>
      </c>
      <c r="N1386" t="s">
        <v>1524</v>
      </c>
      <c r="Q1386" t="s">
        <v>493</v>
      </c>
      <c r="R1386"/>
      <c r="S1386">
        <v>339107</v>
      </c>
      <c r="T1386" t="s">
        <v>1525</v>
      </c>
      <c r="U1386" s="56" t="str">
        <f>IFERROR(VLOOKUP(H1386,'FIN CAL LOOKUP'!A:J,7,1),"")</f>
        <v/>
      </c>
      <c r="V1386" s="56" t="str">
        <f>IFERROR(VLOOKUP(I1386,'FIN CAL LOOKUP'!B:K,9,1),"")</f>
        <v/>
      </c>
      <c r="W1386" s="56" t="str">
        <f>IFERROR(VLOOKUP(S1386,'Active Employees '!B:R,17,0),"NA")</f>
        <v>FFM</v>
      </c>
    </row>
    <row r="1387" spans="1:23" x14ac:dyDescent="0.25">
      <c r="A1387" t="s">
        <v>348</v>
      </c>
      <c r="B1387" t="s">
        <v>387</v>
      </c>
      <c r="C1387" t="s">
        <v>671</v>
      </c>
      <c r="D1387">
        <v>36424751</v>
      </c>
      <c r="E1387" t="s">
        <v>63</v>
      </c>
      <c r="F1387" t="s">
        <v>29</v>
      </c>
      <c r="H1387" s="1"/>
      <c r="I1387" s="1"/>
      <c r="J1387" t="s">
        <v>388</v>
      </c>
      <c r="N1387" t="s">
        <v>1469</v>
      </c>
      <c r="O1387" t="s">
        <v>15418</v>
      </c>
      <c r="P1387" t="s">
        <v>347</v>
      </c>
      <c r="Q1387" t="s">
        <v>194</v>
      </c>
      <c r="R1387" t="s">
        <v>67</v>
      </c>
      <c r="S1387">
        <v>320467</v>
      </c>
      <c r="T1387" t="s">
        <v>348</v>
      </c>
      <c r="U1387" s="56" t="str">
        <f>IFERROR(VLOOKUP(H1387,'FIN CAL LOOKUP'!A:J,7,1),"")</f>
        <v/>
      </c>
      <c r="V1387" s="56" t="str">
        <f>IFERROR(VLOOKUP(I1387,'FIN CAL LOOKUP'!B:K,9,1),"")</f>
        <v/>
      </c>
      <c r="W1387" s="56" t="str">
        <f>IFERROR(VLOOKUP(S1387,'Active Employees '!B:R,17,0),"NA")</f>
        <v>Property and Store Development</v>
      </c>
    </row>
    <row r="1388" spans="1:23" x14ac:dyDescent="0.25">
      <c r="A1388" t="s">
        <v>1319</v>
      </c>
      <c r="B1388" t="s">
        <v>1320</v>
      </c>
      <c r="C1388" t="s">
        <v>671</v>
      </c>
      <c r="D1388">
        <v>36424751</v>
      </c>
      <c r="E1388" t="s">
        <v>63</v>
      </c>
      <c r="F1388" t="s">
        <v>29</v>
      </c>
      <c r="H1388" s="1"/>
      <c r="I1388" s="1"/>
      <c r="J1388" t="s">
        <v>1271</v>
      </c>
      <c r="N1388" t="s">
        <v>1321</v>
      </c>
      <c r="O1388" t="s">
        <v>15419</v>
      </c>
      <c r="P1388" t="s">
        <v>258</v>
      </c>
      <c r="Q1388" t="s">
        <v>616</v>
      </c>
      <c r="R1388">
        <v>5900</v>
      </c>
      <c r="S1388">
        <v>333380</v>
      </c>
      <c r="T1388" t="s">
        <v>1322</v>
      </c>
      <c r="U1388" s="56" t="str">
        <f>IFERROR(VLOOKUP(H1388,'FIN CAL LOOKUP'!A:J,7,1),"")</f>
        <v/>
      </c>
      <c r="V1388" s="56" t="str">
        <f>IFERROR(VLOOKUP(I1388,'FIN CAL LOOKUP'!B:K,9,1),"")</f>
        <v/>
      </c>
      <c r="W1388" s="56" t="str">
        <f>IFERROR(VLOOKUP(S1388,'Active Employees '!B:R,17,0),"NA")</f>
        <v>SPG Development</v>
      </c>
    </row>
    <row r="1389" spans="1:23" x14ac:dyDescent="0.25">
      <c r="A1389" t="s">
        <v>1315</v>
      </c>
      <c r="B1389" t="s">
        <v>1316</v>
      </c>
      <c r="C1389" t="s">
        <v>671</v>
      </c>
      <c r="D1389">
        <v>36424751</v>
      </c>
      <c r="E1389" t="s">
        <v>63</v>
      </c>
      <c r="F1389" t="s">
        <v>29</v>
      </c>
      <c r="H1389" s="1"/>
      <c r="I1389" s="1"/>
      <c r="J1389" t="s">
        <v>1317</v>
      </c>
      <c r="N1389" t="s">
        <v>1318</v>
      </c>
      <c r="O1389" t="s">
        <v>15419</v>
      </c>
      <c r="P1389" t="s">
        <v>729</v>
      </c>
      <c r="Q1389" t="s">
        <v>1098</v>
      </c>
      <c r="R1389" t="s">
        <v>67</v>
      </c>
      <c r="S1389">
        <v>334930</v>
      </c>
      <c r="T1389" t="s">
        <v>730</v>
      </c>
      <c r="U1389" s="56" t="str">
        <f>IFERROR(VLOOKUP(H1389,'FIN CAL LOOKUP'!A:J,7,1),"")</f>
        <v/>
      </c>
      <c r="V1389" s="56" t="str">
        <f>IFERROR(VLOOKUP(I1389,'FIN CAL LOOKUP'!B:K,9,1),"")</f>
        <v/>
      </c>
      <c r="W1389" s="56" t="str">
        <f>IFERROR(VLOOKUP(S1389,'Active Employees '!B:R,17,0),"NA")</f>
        <v>Finance</v>
      </c>
    </row>
    <row r="1390" spans="1:23" x14ac:dyDescent="0.25">
      <c r="A1390" t="s">
        <v>1305</v>
      </c>
      <c r="B1390" t="s">
        <v>1306</v>
      </c>
      <c r="C1390" t="s">
        <v>671</v>
      </c>
      <c r="D1390">
        <v>36424751</v>
      </c>
      <c r="E1390" t="s">
        <v>63</v>
      </c>
      <c r="F1390" t="s">
        <v>2</v>
      </c>
      <c r="H1390" s="1">
        <v>45526</v>
      </c>
      <c r="I1390" s="1"/>
      <c r="J1390" t="s">
        <v>1271</v>
      </c>
      <c r="N1390" t="s">
        <v>1307</v>
      </c>
      <c r="O1390" t="s">
        <v>15419</v>
      </c>
      <c r="P1390" t="s">
        <v>258</v>
      </c>
      <c r="Q1390" t="s">
        <v>612</v>
      </c>
      <c r="R1390" t="s">
        <v>273</v>
      </c>
      <c r="S1390">
        <v>335348</v>
      </c>
      <c r="T1390" t="s">
        <v>1308</v>
      </c>
      <c r="U1390" s="56" t="str">
        <f>IFERROR(VLOOKUP(H1390,'FIN CAL LOOKUP'!A:J,7,1),"")</f>
        <v>AUG, FY25</v>
      </c>
      <c r="V1390" s="56" t="str">
        <f>IFERROR(VLOOKUP(I1390,'FIN CAL LOOKUP'!B:K,9,1),"")</f>
        <v/>
      </c>
      <c r="W1390" s="56" t="str">
        <f>IFERROR(VLOOKUP(S1390,'Active Employees '!B:R,17,0),"NA")</f>
        <v>FFM</v>
      </c>
    </row>
    <row r="1391" spans="1:23" x14ac:dyDescent="0.25">
      <c r="A1391" t="s">
        <v>703</v>
      </c>
      <c r="B1391" t="s">
        <v>920</v>
      </c>
      <c r="C1391" t="s">
        <v>671</v>
      </c>
      <c r="D1391">
        <v>36424751</v>
      </c>
      <c r="E1391" t="s">
        <v>63</v>
      </c>
      <c r="F1391" t="s">
        <v>29</v>
      </c>
      <c r="H1391" s="1"/>
      <c r="I1391" s="1"/>
      <c r="J1391" t="s">
        <v>921</v>
      </c>
      <c r="N1391" t="s">
        <v>922</v>
      </c>
      <c r="O1391" t="s">
        <v>15418</v>
      </c>
      <c r="P1391" t="s">
        <v>347</v>
      </c>
      <c r="Q1391" t="s">
        <v>348</v>
      </c>
      <c r="R1391" t="s">
        <v>67</v>
      </c>
      <c r="S1391">
        <v>317842</v>
      </c>
      <c r="T1391" t="s">
        <v>703</v>
      </c>
      <c r="U1391" s="56" t="str">
        <f>IFERROR(VLOOKUP(H1391,'FIN CAL LOOKUP'!A:J,7,1),"")</f>
        <v/>
      </c>
      <c r="V1391" s="56" t="str">
        <f>IFERROR(VLOOKUP(I1391,'FIN CAL LOOKUP'!B:K,9,1),"")</f>
        <v/>
      </c>
      <c r="W1391" s="56" t="str">
        <f>IFERROR(VLOOKUP(S1391,'Active Employees '!B:R,17,0),"NA")</f>
        <v>Property and Store Development</v>
      </c>
    </row>
    <row r="1392" spans="1:23" x14ac:dyDescent="0.25">
      <c r="A1392" t="s">
        <v>1269</v>
      </c>
      <c r="B1392" t="s">
        <v>1270</v>
      </c>
      <c r="C1392" t="s">
        <v>671</v>
      </c>
      <c r="D1392">
        <v>36424751</v>
      </c>
      <c r="E1392" t="s">
        <v>63</v>
      </c>
      <c r="F1392" t="s">
        <v>29</v>
      </c>
      <c r="H1392" s="1"/>
      <c r="I1392" s="1"/>
      <c r="J1392" t="s">
        <v>1271</v>
      </c>
      <c r="N1392" t="s">
        <v>1492</v>
      </c>
      <c r="O1392" t="s">
        <v>15419</v>
      </c>
      <c r="P1392" t="s">
        <v>136</v>
      </c>
      <c r="Q1392" t="s">
        <v>137</v>
      </c>
      <c r="R1392" t="s">
        <v>273</v>
      </c>
      <c r="S1392">
        <v>323566</v>
      </c>
      <c r="T1392" t="s">
        <v>1272</v>
      </c>
      <c r="U1392" s="56" t="str">
        <f>IFERROR(VLOOKUP(H1392,'FIN CAL LOOKUP'!A:J,7,1),"")</f>
        <v/>
      </c>
      <c r="V1392" s="56" t="str">
        <f>IFERROR(VLOOKUP(I1392,'FIN CAL LOOKUP'!B:K,9,1),"")</f>
        <v/>
      </c>
      <c r="W1392" s="56" t="str">
        <f>IFERROR(VLOOKUP(S1392,'Active Employees '!B:R,17,0),"NA")</f>
        <v>Finance</v>
      </c>
    </row>
    <row r="1393" spans="1:23" x14ac:dyDescent="0.25">
      <c r="A1393" t="s">
        <v>616</v>
      </c>
      <c r="B1393" t="s">
        <v>1250</v>
      </c>
      <c r="C1393" t="s">
        <v>671</v>
      </c>
      <c r="D1393">
        <v>36424751</v>
      </c>
      <c r="E1393" t="s">
        <v>63</v>
      </c>
      <c r="F1393" t="s">
        <v>29</v>
      </c>
      <c r="H1393" s="1"/>
      <c r="I1393" s="1"/>
      <c r="J1393" t="s">
        <v>1251</v>
      </c>
      <c r="N1393" t="s">
        <v>1252</v>
      </c>
      <c r="O1393" t="s">
        <v>15</v>
      </c>
      <c r="P1393" t="s">
        <v>258</v>
      </c>
      <c r="Q1393" t="s">
        <v>537</v>
      </c>
      <c r="R1393">
        <v>8900</v>
      </c>
      <c r="S1393">
        <v>241044</v>
      </c>
      <c r="T1393" t="s">
        <v>616</v>
      </c>
      <c r="U1393" s="56" t="str">
        <f>IFERROR(VLOOKUP(H1393,'FIN CAL LOOKUP'!A:J,7,1),"")</f>
        <v/>
      </c>
      <c r="V1393" s="56" t="str">
        <f>IFERROR(VLOOKUP(I1393,'FIN CAL LOOKUP'!B:K,9,1),"")</f>
        <v/>
      </c>
      <c r="W1393" s="56" t="str">
        <f>IFERROR(VLOOKUP(S1393,'Active Employees '!B:R,17,0),"NA")</f>
        <v>FFM</v>
      </c>
    </row>
    <row r="1394" spans="1:23" x14ac:dyDescent="0.25">
      <c r="A1394" t="s">
        <v>374</v>
      </c>
      <c r="B1394" t="s">
        <v>375</v>
      </c>
      <c r="C1394" t="s">
        <v>671</v>
      </c>
      <c r="D1394">
        <v>36424751</v>
      </c>
      <c r="E1394" t="s">
        <v>63</v>
      </c>
      <c r="F1394" t="s">
        <v>29</v>
      </c>
      <c r="H1394" s="1"/>
      <c r="I1394" s="1"/>
      <c r="J1394" t="s">
        <v>127</v>
      </c>
      <c r="N1394" t="s">
        <v>376</v>
      </c>
      <c r="O1394" t="s">
        <v>16</v>
      </c>
      <c r="Q1394" t="s">
        <v>377</v>
      </c>
      <c r="R1394" t="s">
        <v>67</v>
      </c>
      <c r="S1394">
        <v>328239</v>
      </c>
      <c r="T1394" t="s">
        <v>129</v>
      </c>
      <c r="U1394" s="56" t="str">
        <f>IFERROR(VLOOKUP(H1394,'FIN CAL LOOKUP'!A:J,7,1),"")</f>
        <v/>
      </c>
      <c r="V1394" s="56" t="str">
        <f>IFERROR(VLOOKUP(I1394,'FIN CAL LOOKUP'!B:K,9,1),"")</f>
        <v/>
      </c>
      <c r="W1394" s="56" t="str">
        <f>IFERROR(VLOOKUP(S1394,'Active Employees '!B:R,17,0),"NA")</f>
        <v>Human Resources</v>
      </c>
    </row>
    <row r="1395" spans="1:23" x14ac:dyDescent="0.25">
      <c r="A1395" t="s">
        <v>773</v>
      </c>
      <c r="B1395" t="s">
        <v>774</v>
      </c>
      <c r="C1395" t="s">
        <v>671</v>
      </c>
      <c r="D1395">
        <v>36424751</v>
      </c>
      <c r="E1395" t="s">
        <v>63</v>
      </c>
      <c r="F1395" t="s">
        <v>2</v>
      </c>
      <c r="H1395" s="1">
        <v>45497</v>
      </c>
      <c r="I1395" s="1"/>
      <c r="J1395" t="s">
        <v>651</v>
      </c>
      <c r="N1395" t="s">
        <v>775</v>
      </c>
      <c r="O1395" t="s">
        <v>18</v>
      </c>
      <c r="P1395" t="s">
        <v>468</v>
      </c>
      <c r="Q1395" t="s">
        <v>765</v>
      </c>
      <c r="R1395" t="s">
        <v>67</v>
      </c>
      <c r="S1395">
        <v>317531</v>
      </c>
      <c r="T1395" t="s">
        <v>418</v>
      </c>
      <c r="U1395" s="56" t="str">
        <f>IFERROR(VLOOKUP(H1395,'FIN CAL LOOKUP'!A:J,7,1),"")</f>
        <v>JUL, FY25</v>
      </c>
      <c r="V1395" s="56" t="str">
        <f>IFERROR(VLOOKUP(I1395,'FIN CAL LOOKUP'!B:K,9,1),"")</f>
        <v/>
      </c>
      <c r="W1395" s="56" t="str">
        <f>IFERROR(VLOOKUP(S1395,'Active Employees '!B:R,17,0),"NA")</f>
        <v>Marketing</v>
      </c>
    </row>
    <row r="1396" spans="1:23" x14ac:dyDescent="0.25">
      <c r="A1396" t="s">
        <v>1279</v>
      </c>
      <c r="B1396" t="s">
        <v>1280</v>
      </c>
      <c r="C1396" t="s">
        <v>671</v>
      </c>
      <c r="D1396">
        <v>36424751</v>
      </c>
      <c r="E1396" t="s">
        <v>63</v>
      </c>
      <c r="F1396" t="s">
        <v>29</v>
      </c>
      <c r="H1396" s="1"/>
      <c r="I1396" s="1"/>
      <c r="J1396" t="s">
        <v>1271</v>
      </c>
      <c r="N1396" t="s">
        <v>615</v>
      </c>
      <c r="O1396" t="s">
        <v>15419</v>
      </c>
      <c r="P1396" t="s">
        <v>258</v>
      </c>
      <c r="Q1396" t="s">
        <v>616</v>
      </c>
      <c r="R1396" t="s">
        <v>67</v>
      </c>
      <c r="S1396">
        <v>324920</v>
      </c>
      <c r="T1396" t="s">
        <v>1279</v>
      </c>
      <c r="U1396" s="56" t="str">
        <f>IFERROR(VLOOKUP(H1396,'FIN CAL LOOKUP'!A:J,7,1),"")</f>
        <v/>
      </c>
      <c r="V1396" s="56" t="str">
        <f>IFERROR(VLOOKUP(I1396,'FIN CAL LOOKUP'!B:K,9,1),"")</f>
        <v/>
      </c>
      <c r="W1396" s="56" t="str">
        <f>IFERROR(VLOOKUP(S1396,'Active Employees '!B:R,17,0),"NA")</f>
        <v>SPG Development</v>
      </c>
    </row>
    <row r="1397" spans="1:23" x14ac:dyDescent="0.25">
      <c r="A1397" t="s">
        <v>1313</v>
      </c>
      <c r="B1397" t="s">
        <v>1314</v>
      </c>
      <c r="C1397" t="s">
        <v>671</v>
      </c>
      <c r="D1397">
        <v>36424751</v>
      </c>
      <c r="E1397" t="s">
        <v>63</v>
      </c>
      <c r="F1397" t="s">
        <v>29</v>
      </c>
      <c r="H1397" s="1"/>
      <c r="I1397" s="1"/>
      <c r="J1397" t="s">
        <v>1271</v>
      </c>
      <c r="N1397" t="s">
        <v>615</v>
      </c>
      <c r="O1397" t="s">
        <v>15419</v>
      </c>
      <c r="P1397" t="s">
        <v>258</v>
      </c>
      <c r="Q1397" t="s">
        <v>616</v>
      </c>
      <c r="R1397" t="s">
        <v>67</v>
      </c>
      <c r="S1397">
        <v>330446</v>
      </c>
      <c r="T1397" t="s">
        <v>1313</v>
      </c>
      <c r="U1397" s="56" t="str">
        <f>IFERROR(VLOOKUP(H1397,'FIN CAL LOOKUP'!A:J,7,1),"")</f>
        <v/>
      </c>
      <c r="V1397" s="56" t="str">
        <f>IFERROR(VLOOKUP(I1397,'FIN CAL LOOKUP'!B:K,9,1),"")</f>
        <v/>
      </c>
      <c r="W1397" s="56" t="str">
        <f>IFERROR(VLOOKUP(S1397,'Active Employees '!B:R,17,0),"NA")</f>
        <v>SPG Development</v>
      </c>
    </row>
    <row r="1398" spans="1:23" x14ac:dyDescent="0.25">
      <c r="A1398" t="s">
        <v>582</v>
      </c>
      <c r="B1398" t="s">
        <v>583</v>
      </c>
      <c r="C1398" t="s">
        <v>671</v>
      </c>
      <c r="D1398">
        <v>36424751</v>
      </c>
      <c r="E1398" t="s">
        <v>63</v>
      </c>
      <c r="F1398" t="s">
        <v>29</v>
      </c>
      <c r="H1398" s="1"/>
      <c r="I1398" s="1"/>
      <c r="J1398" t="s">
        <v>1479</v>
      </c>
      <c r="N1398" t="s">
        <v>584</v>
      </c>
      <c r="O1398" t="s">
        <v>15419</v>
      </c>
      <c r="P1398" t="s">
        <v>258</v>
      </c>
      <c r="Q1398" t="s">
        <v>1279</v>
      </c>
      <c r="R1398">
        <v>5900</v>
      </c>
      <c r="S1398">
        <v>219743</v>
      </c>
      <c r="T1398" t="s">
        <v>582</v>
      </c>
      <c r="U1398" s="56" t="str">
        <f>IFERROR(VLOOKUP(H1398,'FIN CAL LOOKUP'!A:J,7,1),"")</f>
        <v/>
      </c>
      <c r="V1398" s="56" t="str">
        <f>IFERROR(VLOOKUP(I1398,'FIN CAL LOOKUP'!B:K,9,1),"")</f>
        <v/>
      </c>
      <c r="W1398" s="56" t="str">
        <f>IFERROR(VLOOKUP(S1398,'Active Employees '!B:R,17,0),"NA")</f>
        <v>SPG Development</v>
      </c>
    </row>
    <row r="1399" spans="1:23" x14ac:dyDescent="0.25">
      <c r="A1399" t="s">
        <v>612</v>
      </c>
      <c r="B1399" t="s">
        <v>613</v>
      </c>
      <c r="C1399" t="s">
        <v>671</v>
      </c>
      <c r="D1399">
        <v>36424751</v>
      </c>
      <c r="E1399" t="s">
        <v>63</v>
      </c>
      <c r="F1399" t="s">
        <v>29</v>
      </c>
      <c r="H1399" s="1"/>
      <c r="I1399" s="1"/>
      <c r="J1399" t="s">
        <v>614</v>
      </c>
      <c r="N1399" t="s">
        <v>615</v>
      </c>
      <c r="O1399" t="s">
        <v>15419</v>
      </c>
      <c r="P1399" t="s">
        <v>258</v>
      </c>
      <c r="Q1399" t="s">
        <v>616</v>
      </c>
      <c r="R1399" t="s">
        <v>67</v>
      </c>
      <c r="S1399">
        <v>312948</v>
      </c>
      <c r="T1399" t="s">
        <v>612</v>
      </c>
      <c r="U1399" s="56" t="str">
        <f>IFERROR(VLOOKUP(H1399,'FIN CAL LOOKUP'!A:J,7,1),"")</f>
        <v/>
      </c>
      <c r="V1399" s="56" t="str">
        <f>IFERROR(VLOOKUP(I1399,'FIN CAL LOOKUP'!B:K,9,1),"")</f>
        <v/>
      </c>
      <c r="W1399" s="56" t="str">
        <f>IFERROR(VLOOKUP(S1399,'Active Employees '!B:R,17,0),"NA")</f>
        <v>FFM</v>
      </c>
    </row>
    <row r="1400" spans="1:23" x14ac:dyDescent="0.25">
      <c r="A1400" t="s">
        <v>1090</v>
      </c>
      <c r="B1400" t="s">
        <v>1091</v>
      </c>
      <c r="C1400" t="s">
        <v>671</v>
      </c>
      <c r="D1400">
        <v>36424751</v>
      </c>
      <c r="E1400" t="s">
        <v>63</v>
      </c>
      <c r="F1400" t="s">
        <v>29</v>
      </c>
      <c r="H1400" s="1"/>
      <c r="I1400" s="1"/>
      <c r="J1400" t="s">
        <v>614</v>
      </c>
      <c r="N1400" t="s">
        <v>1092</v>
      </c>
      <c r="O1400" t="s">
        <v>15419</v>
      </c>
      <c r="P1400" t="s">
        <v>258</v>
      </c>
      <c r="Q1400" t="s">
        <v>1279</v>
      </c>
      <c r="R1400">
        <v>5900</v>
      </c>
      <c r="S1400">
        <v>332980</v>
      </c>
      <c r="T1400" t="s">
        <v>1090</v>
      </c>
      <c r="U1400" s="56" t="str">
        <f>IFERROR(VLOOKUP(H1400,'FIN CAL LOOKUP'!A:J,7,1),"")</f>
        <v/>
      </c>
      <c r="V1400" s="56" t="str">
        <f>IFERROR(VLOOKUP(I1400,'FIN CAL LOOKUP'!B:K,9,1),"")</f>
        <v/>
      </c>
      <c r="W1400" s="56" t="str">
        <f>IFERROR(VLOOKUP(S1400,'Active Employees '!B:R,17,0),"NA")</f>
        <v>SPG Development</v>
      </c>
    </row>
    <row r="1401" spans="1:23" x14ac:dyDescent="0.25">
      <c r="A1401" t="s">
        <v>206</v>
      </c>
      <c r="B1401" t="s">
        <v>207</v>
      </c>
      <c r="C1401" t="s">
        <v>1323</v>
      </c>
      <c r="D1401">
        <v>36372612</v>
      </c>
      <c r="E1401" t="s">
        <v>63</v>
      </c>
      <c r="F1401" t="s">
        <v>2</v>
      </c>
      <c r="H1401" s="1">
        <v>45404</v>
      </c>
      <c r="I1401" s="1"/>
      <c r="J1401" t="s">
        <v>209</v>
      </c>
      <c r="N1401" t="s">
        <v>210</v>
      </c>
      <c r="O1401" t="s">
        <v>17</v>
      </c>
      <c r="P1401" t="s">
        <v>211</v>
      </c>
      <c r="Q1401" t="s">
        <v>212</v>
      </c>
      <c r="R1401" t="s">
        <v>67</v>
      </c>
      <c r="S1401">
        <v>327036</v>
      </c>
      <c r="T1401" t="s">
        <v>206</v>
      </c>
      <c r="U1401" s="56" t="str">
        <f>IFERROR(VLOOKUP(H1401,'FIN CAL LOOKUP'!A:J,7,1),"")</f>
        <v>MAY, FY24</v>
      </c>
      <c r="V1401" s="56" t="str">
        <f>IFERROR(VLOOKUP(I1401,'FIN CAL LOOKUP'!B:K,9,1),"")</f>
        <v/>
      </c>
      <c r="W1401" s="56" t="str">
        <f>IFERROR(VLOOKUP(S1401,'Active Employees '!B:R,17,0),"NA")</f>
        <v>IT</v>
      </c>
    </row>
    <row r="1402" spans="1:23" x14ac:dyDescent="0.25">
      <c r="A1402" t="s">
        <v>1221</v>
      </c>
      <c r="B1402" t="s">
        <v>1222</v>
      </c>
      <c r="C1402" t="s">
        <v>1194</v>
      </c>
      <c r="D1402">
        <v>36358761</v>
      </c>
      <c r="E1402" t="s">
        <v>63</v>
      </c>
      <c r="F1402" t="s">
        <v>2</v>
      </c>
      <c r="H1402" s="1">
        <v>45790</v>
      </c>
      <c r="I1402" s="1"/>
      <c r="J1402" t="s">
        <v>134</v>
      </c>
      <c r="Q1402" t="s">
        <v>1216</v>
      </c>
      <c r="S1402" t="s">
        <v>1223</v>
      </c>
      <c r="U1402" s="56" t="str">
        <f>IFERROR(VLOOKUP(H1402,'FIN CAL LOOKUP'!A:J,7,1),"")</f>
        <v>MAY, FY25</v>
      </c>
      <c r="V1402" s="56" t="str">
        <f>IFERROR(VLOOKUP(I1402,'FIN CAL LOOKUP'!B:K,9,1),"")</f>
        <v/>
      </c>
      <c r="W1402" s="56" t="str">
        <f>IFERROR(VLOOKUP(S1402,'Active Employees '!B:R,17,0),"NA")</f>
        <v>NA</v>
      </c>
    </row>
    <row r="1403" spans="1:23" x14ac:dyDescent="0.25">
      <c r="A1403" t="s">
        <v>877</v>
      </c>
      <c r="B1403" t="s">
        <v>878</v>
      </c>
      <c r="C1403" t="s">
        <v>1194</v>
      </c>
      <c r="D1403">
        <v>36358761</v>
      </c>
      <c r="E1403" t="s">
        <v>63</v>
      </c>
      <c r="F1403" t="s">
        <v>1</v>
      </c>
      <c r="G1403" t="s">
        <v>69</v>
      </c>
      <c r="H1403" s="1">
        <v>44947</v>
      </c>
      <c r="I1403" s="1">
        <v>44947</v>
      </c>
      <c r="J1403" t="s">
        <v>134</v>
      </c>
      <c r="N1403" t="s">
        <v>879</v>
      </c>
      <c r="O1403" t="s">
        <v>15419</v>
      </c>
      <c r="P1403" t="s">
        <v>880</v>
      </c>
      <c r="Q1403" t="s">
        <v>881</v>
      </c>
      <c r="R1403" s="5" t="s">
        <v>67</v>
      </c>
      <c r="S1403">
        <v>298748</v>
      </c>
      <c r="T1403" t="s">
        <v>877</v>
      </c>
      <c r="U1403" s="56" t="str">
        <f>IFERROR(VLOOKUP(H1403,'FIN CAL LOOKUP'!A:J,7,1),"")</f>
        <v>JAN, FY23</v>
      </c>
      <c r="V1403" s="56" t="str">
        <f>IFERROR(VLOOKUP(I1403,'FIN CAL LOOKUP'!B:K,9,1),"")</f>
        <v>Q3, FY23</v>
      </c>
      <c r="W1403" s="56" t="str">
        <f>IFERROR(VLOOKUP(S1403,'Active Employees '!B:R,17,0),"NA")</f>
        <v>Finance</v>
      </c>
    </row>
    <row r="1404" spans="1:23" x14ac:dyDescent="0.25">
      <c r="A1404" t="s">
        <v>591</v>
      </c>
      <c r="B1404" t="s">
        <v>592</v>
      </c>
      <c r="C1404" t="s">
        <v>1194</v>
      </c>
      <c r="D1404">
        <v>36358761</v>
      </c>
      <c r="E1404" t="s">
        <v>63</v>
      </c>
      <c r="F1404" t="s">
        <v>1</v>
      </c>
      <c r="G1404" t="s">
        <v>69</v>
      </c>
      <c r="H1404" s="1">
        <v>45805</v>
      </c>
      <c r="I1404" s="1">
        <v>45806</v>
      </c>
      <c r="J1404" t="s">
        <v>593</v>
      </c>
      <c r="N1404" t="s">
        <v>87</v>
      </c>
      <c r="O1404" t="s">
        <v>12</v>
      </c>
      <c r="Q1404" t="s">
        <v>88</v>
      </c>
      <c r="R1404" t="s">
        <v>67</v>
      </c>
      <c r="S1404">
        <v>307816</v>
      </c>
      <c r="T1404" t="s">
        <v>594</v>
      </c>
      <c r="U1404" s="56" t="str">
        <f>IFERROR(VLOOKUP(H1404,'FIN CAL LOOKUP'!A:J,7,1),"")</f>
        <v>MAY, FY25</v>
      </c>
      <c r="V1404" s="56" t="str">
        <f>IFERROR(VLOOKUP(I1404,'FIN CAL LOOKUP'!B:K,9,1),"")</f>
        <v>Q4, FY25</v>
      </c>
      <c r="W1404" s="56" t="str">
        <f>IFERROR(VLOOKUP(S1404,'Active Employees '!B:R,17,0),"NA")</f>
        <v>Insights &amp; Analytics</v>
      </c>
    </row>
    <row r="1405" spans="1:23" x14ac:dyDescent="0.25">
      <c r="A1405" t="s">
        <v>711</v>
      </c>
      <c r="B1405" t="s">
        <v>712</v>
      </c>
      <c r="C1405" t="s">
        <v>675</v>
      </c>
      <c r="D1405">
        <v>36354199</v>
      </c>
      <c r="E1405" t="s">
        <v>114</v>
      </c>
      <c r="F1405" t="s">
        <v>29</v>
      </c>
      <c r="H1405" s="1"/>
      <c r="I1405" s="1"/>
      <c r="J1405" t="s">
        <v>176</v>
      </c>
      <c r="N1405" t="s">
        <v>713</v>
      </c>
      <c r="O1405" t="s">
        <v>18</v>
      </c>
      <c r="P1405" t="s">
        <v>109</v>
      </c>
      <c r="Q1405" t="s">
        <v>312</v>
      </c>
      <c r="R1405"/>
      <c r="S1405">
        <v>230380</v>
      </c>
      <c r="U1405" s="56" t="str">
        <f>IFERROR(VLOOKUP(H1405,'FIN CAL LOOKUP'!A:J,7,1),"")</f>
        <v/>
      </c>
      <c r="V1405" s="56" t="str">
        <f>IFERROR(VLOOKUP(I1405,'FIN CAL LOOKUP'!B:K,9,1),"")</f>
        <v/>
      </c>
      <c r="W1405" s="56" t="str">
        <f>IFERROR(VLOOKUP(S1405,'Active Employees '!B:R,17,0),"NA")</f>
        <v>Marketing</v>
      </c>
    </row>
    <row r="1406" spans="1:23" x14ac:dyDescent="0.25">
      <c r="A1406" t="s">
        <v>308</v>
      </c>
      <c r="B1406" t="s">
        <v>309</v>
      </c>
      <c r="C1406" t="s">
        <v>675</v>
      </c>
      <c r="D1406">
        <v>36354199</v>
      </c>
      <c r="E1406" t="s">
        <v>114</v>
      </c>
      <c r="F1406" t="s">
        <v>29</v>
      </c>
      <c r="H1406" s="1"/>
      <c r="I1406" s="1"/>
      <c r="J1406" t="s">
        <v>310</v>
      </c>
      <c r="N1406" t="s">
        <v>311</v>
      </c>
      <c r="O1406" t="s">
        <v>18</v>
      </c>
      <c r="P1406" t="s">
        <v>109</v>
      </c>
      <c r="Q1406" t="s">
        <v>312</v>
      </c>
      <c r="S1406">
        <v>323038</v>
      </c>
      <c r="U1406" s="56" t="str">
        <f>IFERROR(VLOOKUP(H1406,'FIN CAL LOOKUP'!A:J,7,1),"")</f>
        <v/>
      </c>
      <c r="V1406" s="56" t="str">
        <f>IFERROR(VLOOKUP(I1406,'FIN CAL LOOKUP'!B:K,9,1),"")</f>
        <v/>
      </c>
      <c r="W1406" s="56" t="str">
        <f>IFERROR(VLOOKUP(S1406,'Active Employees '!B:R,17,0),"NA")</f>
        <v>Marketing</v>
      </c>
    </row>
    <row r="1407" spans="1:23" x14ac:dyDescent="0.25">
      <c r="A1407" t="s">
        <v>1359</v>
      </c>
      <c r="B1407" t="s">
        <v>1360</v>
      </c>
      <c r="C1407" t="s">
        <v>675</v>
      </c>
      <c r="D1407">
        <v>36354199</v>
      </c>
      <c r="E1407" t="s">
        <v>114</v>
      </c>
      <c r="F1407" t="s">
        <v>1</v>
      </c>
      <c r="G1407" t="s">
        <v>69</v>
      </c>
      <c r="H1407" s="1">
        <v>44886</v>
      </c>
      <c r="I1407" s="1">
        <v>44886</v>
      </c>
      <c r="J1407" t="s">
        <v>557</v>
      </c>
      <c r="N1407" t="s">
        <v>658</v>
      </c>
      <c r="O1407" t="s">
        <v>13</v>
      </c>
      <c r="P1407" t="s">
        <v>629</v>
      </c>
      <c r="Q1407" t="s">
        <v>630</v>
      </c>
      <c r="R1407"/>
      <c r="S1407">
        <v>323143</v>
      </c>
      <c r="U1407" s="56" t="str">
        <f>IFERROR(VLOOKUP(H1407,'FIN CAL LOOKUP'!A:J,7,1),"")</f>
        <v>NOV, FY23</v>
      </c>
      <c r="V1407" s="56" t="str">
        <f>IFERROR(VLOOKUP(I1407,'FIN CAL LOOKUP'!B:K,9,1),"")</f>
        <v>Q2, FY23</v>
      </c>
      <c r="W1407" s="56" t="str">
        <f>IFERROR(VLOOKUP(S1407,'Active Employees '!B:R,17,0),"NA")</f>
        <v>NA</v>
      </c>
    </row>
    <row r="1408" spans="1:23" x14ac:dyDescent="0.25">
      <c r="A1408" t="s">
        <v>1337</v>
      </c>
      <c r="B1408" t="s">
        <v>1338</v>
      </c>
      <c r="C1408" t="s">
        <v>675</v>
      </c>
      <c r="D1408">
        <v>36354199</v>
      </c>
      <c r="E1408" t="s">
        <v>114</v>
      </c>
      <c r="F1408" t="s">
        <v>1</v>
      </c>
      <c r="G1408" t="s">
        <v>69</v>
      </c>
      <c r="H1408" s="1">
        <v>45476</v>
      </c>
      <c r="I1408" s="1">
        <v>45491</v>
      </c>
      <c r="J1408" t="s">
        <v>1339</v>
      </c>
      <c r="O1408" t="s">
        <v>18</v>
      </c>
      <c r="Q1408" t="s">
        <v>1340</v>
      </c>
      <c r="R1408"/>
      <c r="U1408" s="56" t="str">
        <f>IFERROR(VLOOKUP(H1408,'FIN CAL LOOKUP'!A:J,7,1),"")</f>
        <v>JUL, FY25</v>
      </c>
      <c r="V1408" s="56" t="str">
        <f>IFERROR(VLOOKUP(I1408,'FIN CAL LOOKUP'!B:K,9,1),"")</f>
        <v>Q1, FY25</v>
      </c>
      <c r="W1408" s="56" t="str">
        <f>IFERROR(VLOOKUP(S1408,'Active Employees '!B:R,17,0),"NA")</f>
        <v>NA</v>
      </c>
    </row>
    <row r="1409" spans="1:23" x14ac:dyDescent="0.25">
      <c r="A1409" t="s">
        <v>464</v>
      </c>
      <c r="B1409" t="s">
        <v>465</v>
      </c>
      <c r="C1409" t="s">
        <v>675</v>
      </c>
      <c r="D1409">
        <v>36354199</v>
      </c>
      <c r="E1409" t="s">
        <v>114</v>
      </c>
      <c r="F1409" t="s">
        <v>2</v>
      </c>
      <c r="H1409" s="1">
        <v>45113</v>
      </c>
      <c r="I1409" s="1"/>
      <c r="J1409" t="s">
        <v>466</v>
      </c>
      <c r="N1409" t="s">
        <v>467</v>
      </c>
      <c r="O1409" t="s">
        <v>18</v>
      </c>
      <c r="P1409" t="s">
        <v>468</v>
      </c>
      <c r="Q1409" t="s">
        <v>469</v>
      </c>
      <c r="R1409" t="s">
        <v>67</v>
      </c>
      <c r="S1409">
        <v>329628</v>
      </c>
      <c r="T1409" t="s">
        <v>464</v>
      </c>
      <c r="U1409" s="56" t="str">
        <f>IFERROR(VLOOKUP(H1409,'FIN CAL LOOKUP'!A:J,7,1),"")</f>
        <v>JUL, FY24</v>
      </c>
      <c r="V1409" s="56" t="str">
        <f>IFERROR(VLOOKUP(I1409,'FIN CAL LOOKUP'!B:K,9,1),"")</f>
        <v/>
      </c>
      <c r="W1409" s="56" t="str">
        <f>IFERROR(VLOOKUP(S1409,'Active Employees '!B:R,17,0),"NA")</f>
        <v>Marketing</v>
      </c>
    </row>
    <row r="1410" spans="1:23" x14ac:dyDescent="0.25">
      <c r="A1410" t="s">
        <v>659</v>
      </c>
      <c r="B1410" t="s">
        <v>660</v>
      </c>
      <c r="C1410" t="s">
        <v>675</v>
      </c>
      <c r="D1410">
        <v>36354199</v>
      </c>
      <c r="E1410" t="s">
        <v>114</v>
      </c>
      <c r="F1410" t="s">
        <v>29</v>
      </c>
      <c r="H1410" s="1"/>
      <c r="I1410" s="1"/>
      <c r="J1410" t="s">
        <v>628</v>
      </c>
      <c r="N1410" t="s">
        <v>637</v>
      </c>
      <c r="O1410" t="s">
        <v>18</v>
      </c>
      <c r="P1410" t="s">
        <v>103</v>
      </c>
      <c r="Q1410" t="s">
        <v>638</v>
      </c>
      <c r="R1410" t="s">
        <v>67</v>
      </c>
      <c r="S1410">
        <v>317899</v>
      </c>
      <c r="T1410" t="s">
        <v>659</v>
      </c>
      <c r="U1410" s="56" t="str">
        <f>IFERROR(VLOOKUP(H1410,'FIN CAL LOOKUP'!A:J,7,1),"")</f>
        <v/>
      </c>
      <c r="V1410" s="56" t="str">
        <f>IFERROR(VLOOKUP(I1410,'FIN CAL LOOKUP'!B:K,9,1),"")</f>
        <v/>
      </c>
      <c r="W1410" s="56" t="str">
        <f>IFERROR(VLOOKUP(S1410,'Active Employees '!B:R,17,0),"NA")</f>
        <v>eCommerce &amp; Omni Channel</v>
      </c>
    </row>
    <row r="1411" spans="1:23" x14ac:dyDescent="0.25">
      <c r="A1411" t="s">
        <v>312</v>
      </c>
      <c r="B1411" t="s">
        <v>1056</v>
      </c>
      <c r="C1411" t="s">
        <v>675</v>
      </c>
      <c r="D1411">
        <v>36354199</v>
      </c>
      <c r="E1411" t="s">
        <v>114</v>
      </c>
      <c r="F1411" t="s">
        <v>29</v>
      </c>
      <c r="H1411" s="1"/>
      <c r="I1411" s="1"/>
      <c r="J1411" t="s">
        <v>579</v>
      </c>
      <c r="N1411" t="s">
        <v>1481</v>
      </c>
      <c r="O1411" t="s">
        <v>18</v>
      </c>
      <c r="P1411" t="s">
        <v>109</v>
      </c>
      <c r="Q1411" t="s">
        <v>395</v>
      </c>
      <c r="R1411" s="5" t="s">
        <v>67</v>
      </c>
      <c r="S1411">
        <v>202233</v>
      </c>
      <c r="T1411" t="s">
        <v>312</v>
      </c>
      <c r="U1411" s="56" t="str">
        <f>IFERROR(VLOOKUP(H1411,'FIN CAL LOOKUP'!A:J,7,1),"")</f>
        <v/>
      </c>
      <c r="V1411" s="56" t="str">
        <f>IFERROR(VLOOKUP(I1411,'FIN CAL LOOKUP'!B:K,9,1),"")</f>
        <v/>
      </c>
      <c r="W1411" s="56" t="str">
        <f>IFERROR(VLOOKUP(S1411,'Active Employees '!B:R,17,0),"NA")</f>
        <v>Marketing</v>
      </c>
    </row>
    <row r="1412" spans="1:23" x14ac:dyDescent="0.25">
      <c r="A1412" t="s">
        <v>570</v>
      </c>
      <c r="B1412" t="s">
        <v>571</v>
      </c>
      <c r="C1412" t="s">
        <v>675</v>
      </c>
      <c r="D1412">
        <v>36354199</v>
      </c>
      <c r="E1412" t="s">
        <v>114</v>
      </c>
      <c r="F1412" t="s">
        <v>1</v>
      </c>
      <c r="G1412" t="s">
        <v>69</v>
      </c>
      <c r="H1412" s="1">
        <v>44916</v>
      </c>
      <c r="I1412" s="1">
        <v>44964</v>
      </c>
      <c r="J1412" t="s">
        <v>176</v>
      </c>
      <c r="N1412" t="s">
        <v>157</v>
      </c>
      <c r="O1412" t="s">
        <v>18</v>
      </c>
      <c r="P1412" t="s">
        <v>109</v>
      </c>
      <c r="Q1412" t="s">
        <v>391</v>
      </c>
      <c r="R1412" t="s">
        <v>67</v>
      </c>
      <c r="S1412">
        <v>312829</v>
      </c>
      <c r="T1412" t="s">
        <v>573</v>
      </c>
      <c r="U1412" s="56" t="str">
        <f>IFERROR(VLOOKUP(H1412,'FIN CAL LOOKUP'!A:J,7,1),"")</f>
        <v>DEC, FY23</v>
      </c>
      <c r="V1412" s="56" t="str">
        <f>IFERROR(VLOOKUP(I1412,'FIN CAL LOOKUP'!B:K,9,1),"")</f>
        <v>Q3, FY23</v>
      </c>
      <c r="W1412" s="56" t="str">
        <f>IFERROR(VLOOKUP(S1412,'Active Employees '!B:R,17,0),"NA")</f>
        <v>Marketing</v>
      </c>
    </row>
    <row r="1413" spans="1:23" x14ac:dyDescent="0.25">
      <c r="A1413" t="s">
        <v>635</v>
      </c>
      <c r="B1413" t="s">
        <v>636</v>
      </c>
      <c r="C1413" t="s">
        <v>675</v>
      </c>
      <c r="D1413">
        <v>36354199</v>
      </c>
      <c r="E1413" t="s">
        <v>114</v>
      </c>
      <c r="F1413" t="s">
        <v>29</v>
      </c>
      <c r="H1413" s="1"/>
      <c r="I1413" s="1"/>
      <c r="J1413" t="s">
        <v>628</v>
      </c>
      <c r="N1413" t="s">
        <v>637</v>
      </c>
      <c r="O1413" t="s">
        <v>18</v>
      </c>
      <c r="P1413" t="s">
        <v>103</v>
      </c>
      <c r="Q1413" t="s">
        <v>638</v>
      </c>
      <c r="R1413" s="5" t="s">
        <v>67</v>
      </c>
      <c r="S1413">
        <v>324195</v>
      </c>
      <c r="T1413" t="s">
        <v>635</v>
      </c>
      <c r="U1413" s="56" t="str">
        <f>IFERROR(VLOOKUP(H1413,'FIN CAL LOOKUP'!A:J,7,1),"")</f>
        <v/>
      </c>
      <c r="V1413" s="56" t="str">
        <f>IFERROR(VLOOKUP(I1413,'FIN CAL LOOKUP'!B:K,9,1),"")</f>
        <v/>
      </c>
      <c r="W1413" s="56" t="str">
        <f>IFERROR(VLOOKUP(S1413,'Active Employees '!B:R,17,0),"NA")</f>
        <v>eCommerce &amp; Omni Channel</v>
      </c>
    </row>
    <row r="1414" spans="1:23" x14ac:dyDescent="0.25">
      <c r="A1414" t="s">
        <v>1328</v>
      </c>
      <c r="B1414" t="s">
        <v>1329</v>
      </c>
      <c r="C1414" t="s">
        <v>675</v>
      </c>
      <c r="D1414">
        <v>36354199</v>
      </c>
      <c r="E1414" t="s">
        <v>114</v>
      </c>
      <c r="F1414" t="s">
        <v>29</v>
      </c>
      <c r="H1414" s="1"/>
      <c r="I1414" s="1"/>
      <c r="J1414" t="s">
        <v>896</v>
      </c>
      <c r="N1414" t="s">
        <v>1330</v>
      </c>
      <c r="O1414" t="s">
        <v>18</v>
      </c>
      <c r="P1414" t="s">
        <v>103</v>
      </c>
      <c r="Q1414" t="s">
        <v>696</v>
      </c>
      <c r="R1414" t="s">
        <v>67</v>
      </c>
      <c r="S1414">
        <v>318222</v>
      </c>
      <c r="T1414" t="s">
        <v>1328</v>
      </c>
      <c r="U1414" s="56" t="str">
        <f>IFERROR(VLOOKUP(H1414,'FIN CAL LOOKUP'!A:J,7,1),"")</f>
        <v/>
      </c>
      <c r="V1414" s="56" t="str">
        <f>IFERROR(VLOOKUP(I1414,'FIN CAL LOOKUP'!B:K,9,1),"")</f>
        <v/>
      </c>
      <c r="W1414" s="56" t="str">
        <f>IFERROR(VLOOKUP(S1414,'Active Employees '!B:R,17,0),"NA")</f>
        <v>eCommerce &amp; Omni Channel</v>
      </c>
    </row>
    <row r="1415" spans="1:23" x14ac:dyDescent="0.25">
      <c r="A1415" t="s">
        <v>1324</v>
      </c>
      <c r="B1415" t="s">
        <v>1325</v>
      </c>
      <c r="C1415" t="s">
        <v>675</v>
      </c>
      <c r="D1415">
        <v>36354199</v>
      </c>
      <c r="E1415" t="s">
        <v>114</v>
      </c>
      <c r="F1415" t="s">
        <v>2</v>
      </c>
      <c r="H1415" s="1">
        <v>45740</v>
      </c>
      <c r="I1415" s="1"/>
      <c r="J1415" t="s">
        <v>1326</v>
      </c>
      <c r="N1415" t="s">
        <v>108</v>
      </c>
      <c r="O1415" t="s">
        <v>18</v>
      </c>
      <c r="P1415" t="s">
        <v>109</v>
      </c>
      <c r="Q1415" t="s">
        <v>121</v>
      </c>
      <c r="R1415"/>
      <c r="S1415">
        <v>338700</v>
      </c>
      <c r="T1415" t="s">
        <v>1327</v>
      </c>
      <c r="U1415" s="56" t="str">
        <f>IFERROR(VLOOKUP(H1415,'FIN CAL LOOKUP'!A:J,7,1),"")</f>
        <v>MAR, FY25</v>
      </c>
      <c r="V1415" s="56" t="str">
        <f>IFERROR(VLOOKUP(I1415,'FIN CAL LOOKUP'!B:K,9,1),"")</f>
        <v/>
      </c>
      <c r="W1415" s="56" t="str">
        <f>IFERROR(VLOOKUP(S1415,'Active Employees '!B:R,17,0),"NA")</f>
        <v>Marketing</v>
      </c>
    </row>
    <row r="1416" spans="1:23" x14ac:dyDescent="0.25">
      <c r="A1416" t="s">
        <v>555</v>
      </c>
      <c r="B1416" t="s">
        <v>556</v>
      </c>
      <c r="C1416" t="s">
        <v>675</v>
      </c>
      <c r="D1416">
        <v>36354199</v>
      </c>
      <c r="E1416" t="s">
        <v>114</v>
      </c>
      <c r="F1416" t="s">
        <v>2</v>
      </c>
      <c r="H1416" s="1">
        <v>44918</v>
      </c>
      <c r="I1416" s="1"/>
      <c r="J1416" t="s">
        <v>557</v>
      </c>
      <c r="N1416" t="s">
        <v>738</v>
      </c>
      <c r="O1416" t="s">
        <v>13</v>
      </c>
      <c r="P1416" t="s">
        <v>559</v>
      </c>
      <c r="Q1416" t="s">
        <v>630</v>
      </c>
      <c r="R1416" t="s">
        <v>67</v>
      </c>
      <c r="S1416">
        <v>327314</v>
      </c>
      <c r="T1416" t="s">
        <v>555</v>
      </c>
      <c r="U1416" s="56" t="str">
        <f>IFERROR(VLOOKUP(H1416,'FIN CAL LOOKUP'!A:J,7,1),"")</f>
        <v>DEC, FY23</v>
      </c>
      <c r="V1416" s="56" t="str">
        <f>IFERROR(VLOOKUP(I1416,'FIN CAL LOOKUP'!B:K,9,1),"")</f>
        <v/>
      </c>
      <c r="W1416" s="56" t="str">
        <f>IFERROR(VLOOKUP(S1416,'Active Employees '!B:R,17,0),"NA")</f>
        <v>eCommerce &amp; Omni Channel</v>
      </c>
    </row>
    <row r="1417" spans="1:23" x14ac:dyDescent="0.25">
      <c r="A1417" t="s">
        <v>714</v>
      </c>
      <c r="B1417" t="s">
        <v>715</v>
      </c>
      <c r="C1417" t="s">
        <v>675</v>
      </c>
      <c r="D1417">
        <v>36354199</v>
      </c>
      <c r="E1417" t="s">
        <v>114</v>
      </c>
      <c r="F1417" t="s">
        <v>29</v>
      </c>
      <c r="H1417" s="1"/>
      <c r="I1417" s="1"/>
      <c r="J1417" t="s">
        <v>176</v>
      </c>
      <c r="N1417" t="s">
        <v>713</v>
      </c>
      <c r="O1417" t="s">
        <v>18</v>
      </c>
      <c r="P1417" t="s">
        <v>109</v>
      </c>
      <c r="R1417" t="s">
        <v>67</v>
      </c>
      <c r="S1417">
        <v>216766</v>
      </c>
      <c r="T1417" t="s">
        <v>714</v>
      </c>
      <c r="U1417" s="56" t="str">
        <f>IFERROR(VLOOKUP(H1417,'FIN CAL LOOKUP'!A:J,7,1),"")</f>
        <v/>
      </c>
      <c r="V1417" s="56" t="str">
        <f>IFERROR(VLOOKUP(I1417,'FIN CAL LOOKUP'!B:K,9,1),"")</f>
        <v/>
      </c>
      <c r="W1417" s="56" t="str">
        <f>IFERROR(VLOOKUP(S1417,'Active Employees '!B:R,17,0),"NA")</f>
        <v>Marketing</v>
      </c>
    </row>
    <row r="1418" spans="1:23" x14ac:dyDescent="0.25">
      <c r="A1418" t="s">
        <v>1024</v>
      </c>
      <c r="B1418" t="s">
        <v>1025</v>
      </c>
      <c r="C1418" t="s">
        <v>675</v>
      </c>
      <c r="D1418">
        <v>36354199</v>
      </c>
      <c r="E1418" t="s">
        <v>114</v>
      </c>
      <c r="F1418" t="s">
        <v>1</v>
      </c>
      <c r="G1418" t="s">
        <v>69</v>
      </c>
      <c r="H1418" s="1">
        <v>45442</v>
      </c>
      <c r="I1418" s="1">
        <v>45442</v>
      </c>
      <c r="J1418" t="s">
        <v>628</v>
      </c>
      <c r="N1418" t="s">
        <v>1026</v>
      </c>
      <c r="O1418" t="s">
        <v>18</v>
      </c>
      <c r="P1418" t="s">
        <v>103</v>
      </c>
      <c r="Q1418" t="s">
        <v>1027</v>
      </c>
      <c r="R1418" t="s">
        <v>67</v>
      </c>
      <c r="S1418">
        <v>231954</v>
      </c>
      <c r="T1418" t="s">
        <v>1024</v>
      </c>
      <c r="U1418" s="56" t="str">
        <f>IFERROR(VLOOKUP(H1418,'FIN CAL LOOKUP'!A:J,7,1),"")</f>
        <v>JUN, FY24</v>
      </c>
      <c r="V1418" s="56" t="str">
        <f>IFERROR(VLOOKUP(I1418,'FIN CAL LOOKUP'!B:K,9,1),"")</f>
        <v>Q4, FY24</v>
      </c>
      <c r="W1418" s="56" t="str">
        <f>IFERROR(VLOOKUP(S1418,'Active Employees '!B:R,17,0),"NA")</f>
        <v>eCommerce &amp; Omni Channel</v>
      </c>
    </row>
    <row r="1419" spans="1:23" x14ac:dyDescent="0.25">
      <c r="A1419" t="s">
        <v>178</v>
      </c>
      <c r="B1419" t="s">
        <v>578</v>
      </c>
      <c r="C1419" t="s">
        <v>675</v>
      </c>
      <c r="D1419">
        <v>36354199</v>
      </c>
      <c r="E1419" t="s">
        <v>114</v>
      </c>
      <c r="F1419" t="s">
        <v>1</v>
      </c>
      <c r="G1419" t="s">
        <v>69</v>
      </c>
      <c r="H1419" s="1">
        <v>44917</v>
      </c>
      <c r="I1419" s="1">
        <v>44964</v>
      </c>
      <c r="J1419" t="s">
        <v>579</v>
      </c>
      <c r="N1419" t="s">
        <v>580</v>
      </c>
      <c r="O1419" t="s">
        <v>18</v>
      </c>
      <c r="P1419" t="s">
        <v>109</v>
      </c>
      <c r="Q1419" t="s">
        <v>395</v>
      </c>
      <c r="R1419" s="5" t="s">
        <v>581</v>
      </c>
      <c r="S1419">
        <v>240963</v>
      </c>
      <c r="T1419" t="s">
        <v>178</v>
      </c>
      <c r="U1419" s="56" t="str">
        <f>IFERROR(VLOOKUP(H1419,'FIN CAL LOOKUP'!A:J,7,1),"")</f>
        <v>DEC, FY23</v>
      </c>
      <c r="V1419" s="56" t="str">
        <f>IFERROR(VLOOKUP(I1419,'FIN CAL LOOKUP'!B:K,9,1),"")</f>
        <v>Q3, FY23</v>
      </c>
      <c r="W1419" s="56" t="str">
        <f>IFERROR(VLOOKUP(S1419,'Active Employees '!B:R,17,0),"NA")</f>
        <v>Marketing</v>
      </c>
    </row>
    <row r="1420" spans="1:23" x14ac:dyDescent="0.25">
      <c r="A1420" t="s">
        <v>174</v>
      </c>
      <c r="B1420" t="s">
        <v>175</v>
      </c>
      <c r="C1420" t="s">
        <v>675</v>
      </c>
      <c r="D1420">
        <v>36354199</v>
      </c>
      <c r="E1420" t="s">
        <v>114</v>
      </c>
      <c r="F1420" t="s">
        <v>2</v>
      </c>
      <c r="H1420" s="1">
        <v>45035</v>
      </c>
      <c r="I1420" s="1"/>
      <c r="J1420" t="s">
        <v>176</v>
      </c>
      <c r="N1420" t="s">
        <v>177</v>
      </c>
      <c r="O1420" t="s">
        <v>18</v>
      </c>
      <c r="P1420" t="s">
        <v>109</v>
      </c>
      <c r="Q1420" t="s">
        <v>178</v>
      </c>
      <c r="R1420" t="s">
        <v>67</v>
      </c>
      <c r="S1420">
        <v>319925</v>
      </c>
      <c r="T1420" t="s">
        <v>174</v>
      </c>
      <c r="U1420" s="56" t="str">
        <f>IFERROR(VLOOKUP(H1420,'FIN CAL LOOKUP'!A:J,7,1),"")</f>
        <v>APR, FY23</v>
      </c>
      <c r="V1420" s="56" t="str">
        <f>IFERROR(VLOOKUP(I1420,'FIN CAL LOOKUP'!B:K,9,1),"")</f>
        <v/>
      </c>
      <c r="W1420" s="56" t="str">
        <f>IFERROR(VLOOKUP(S1420,'Active Employees '!B:R,17,0),"NA")</f>
        <v>Marketing</v>
      </c>
    </row>
    <row r="1421" spans="1:23" x14ac:dyDescent="0.25">
      <c r="A1421" t="s">
        <v>676</v>
      </c>
      <c r="B1421" t="s">
        <v>677</v>
      </c>
      <c r="C1421" t="s">
        <v>675</v>
      </c>
      <c r="D1421">
        <v>36354199</v>
      </c>
      <c r="E1421" t="s">
        <v>114</v>
      </c>
      <c r="F1421" t="s">
        <v>1</v>
      </c>
      <c r="G1421" t="s">
        <v>69</v>
      </c>
      <c r="H1421" s="1">
        <v>44918</v>
      </c>
      <c r="I1421" s="1">
        <v>44918</v>
      </c>
      <c r="J1421" t="s">
        <v>176</v>
      </c>
      <c r="N1421" t="s">
        <v>177</v>
      </c>
      <c r="O1421" t="s">
        <v>18</v>
      </c>
      <c r="P1421" t="s">
        <v>109</v>
      </c>
      <c r="Q1421" t="s">
        <v>178</v>
      </c>
      <c r="R1421" t="s">
        <v>67</v>
      </c>
      <c r="S1421">
        <v>312818</v>
      </c>
      <c r="T1421" t="s">
        <v>676</v>
      </c>
      <c r="U1421" s="56" t="str">
        <f>IFERROR(VLOOKUP(H1421,'FIN CAL LOOKUP'!A:J,7,1),"")</f>
        <v>DEC, FY23</v>
      </c>
      <c r="V1421" s="56" t="str">
        <f>IFERROR(VLOOKUP(I1421,'FIN CAL LOOKUP'!B:K,9,1),"")</f>
        <v>Q2, FY23</v>
      </c>
      <c r="W1421" s="56" t="str">
        <f>IFERROR(VLOOKUP(S1421,'Active Employees '!B:R,17,0),"NA")</f>
        <v>Marketing</v>
      </c>
    </row>
    <row r="1422" spans="1:23" x14ac:dyDescent="0.25">
      <c r="A1422" t="s">
        <v>894</v>
      </c>
      <c r="B1422" t="s">
        <v>895</v>
      </c>
      <c r="C1422" t="s">
        <v>675</v>
      </c>
      <c r="D1422">
        <v>36354199</v>
      </c>
      <c r="E1422" t="s">
        <v>114</v>
      </c>
      <c r="F1422" t="s">
        <v>1</v>
      </c>
      <c r="G1422" t="s">
        <v>69</v>
      </c>
      <c r="H1422" s="1">
        <v>45630</v>
      </c>
      <c r="I1422" s="1">
        <v>45643</v>
      </c>
      <c r="J1422" t="s">
        <v>896</v>
      </c>
      <c r="N1422" t="s">
        <v>897</v>
      </c>
      <c r="O1422" t="s">
        <v>18</v>
      </c>
      <c r="P1422" t="s">
        <v>103</v>
      </c>
      <c r="Q1422" t="s">
        <v>696</v>
      </c>
      <c r="R1422" t="s">
        <v>67</v>
      </c>
      <c r="S1422">
        <v>336927</v>
      </c>
      <c r="T1422" t="s">
        <v>638</v>
      </c>
      <c r="U1422" s="56" t="str">
        <f>IFERROR(VLOOKUP(H1422,'FIN CAL LOOKUP'!A:J,7,1),"")</f>
        <v>DEC, FY25</v>
      </c>
      <c r="V1422" s="56" t="str">
        <f>IFERROR(VLOOKUP(I1422,'FIN CAL LOOKUP'!B:K,9,1),"")</f>
        <v>Q2, FY25</v>
      </c>
      <c r="W1422" s="56" t="str">
        <f>IFERROR(VLOOKUP(S1422,'Active Employees '!B:R,17,0),"NA")</f>
        <v>eCommerce &amp; Omni Channel</v>
      </c>
    </row>
    <row r="1423" spans="1:23" x14ac:dyDescent="0.25">
      <c r="A1423" t="s">
        <v>624</v>
      </c>
      <c r="B1423" t="s">
        <v>737</v>
      </c>
      <c r="C1423" t="s">
        <v>675</v>
      </c>
      <c r="D1423">
        <v>36354199</v>
      </c>
      <c r="E1423" t="s">
        <v>114</v>
      </c>
      <c r="F1423" t="s">
        <v>2</v>
      </c>
      <c r="H1423" s="1">
        <v>45442</v>
      </c>
      <c r="I1423" s="1"/>
      <c r="J1423" t="s">
        <v>628</v>
      </c>
      <c r="N1423" t="s">
        <v>738</v>
      </c>
      <c r="O1423" t="s">
        <v>13</v>
      </c>
      <c r="P1423" t="s">
        <v>559</v>
      </c>
      <c r="Q1423" t="s">
        <v>630</v>
      </c>
      <c r="R1423" t="s">
        <v>67</v>
      </c>
      <c r="S1423">
        <v>215865</v>
      </c>
      <c r="T1423" t="s">
        <v>624</v>
      </c>
      <c r="U1423" s="56" t="str">
        <f>IFERROR(VLOOKUP(H1423,'FIN CAL LOOKUP'!A:J,7,1),"")</f>
        <v>JUN, FY24</v>
      </c>
      <c r="V1423" s="56" t="str">
        <f>IFERROR(VLOOKUP(I1423,'FIN CAL LOOKUP'!B:K,9,1),"")</f>
        <v/>
      </c>
      <c r="W1423" s="56" t="str">
        <f>IFERROR(VLOOKUP(S1423,'Active Employees '!B:R,17,0),"NA")</f>
        <v>eCommerce &amp; Omni Channel</v>
      </c>
    </row>
    <row r="1424" spans="1:23" x14ac:dyDescent="0.25">
      <c r="A1424" t="s">
        <v>391</v>
      </c>
      <c r="B1424" t="s">
        <v>392</v>
      </c>
      <c r="C1424" t="s">
        <v>675</v>
      </c>
      <c r="D1424">
        <v>36354199</v>
      </c>
      <c r="E1424" t="s">
        <v>114</v>
      </c>
      <c r="F1424" t="s">
        <v>2</v>
      </c>
      <c r="H1424" s="1">
        <v>45435</v>
      </c>
      <c r="I1424" s="1"/>
      <c r="J1424" t="s">
        <v>393</v>
      </c>
      <c r="N1424" t="s">
        <v>394</v>
      </c>
      <c r="O1424" t="s">
        <v>18</v>
      </c>
      <c r="P1424" t="s">
        <v>109</v>
      </c>
      <c r="Q1424" t="s">
        <v>395</v>
      </c>
      <c r="R1424" t="s">
        <v>67</v>
      </c>
      <c r="S1424">
        <v>329069</v>
      </c>
      <c r="T1424" t="s">
        <v>391</v>
      </c>
      <c r="U1424" s="56" t="str">
        <f>IFERROR(VLOOKUP(H1424,'FIN CAL LOOKUP'!A:J,7,1),"")</f>
        <v>MAY, FY24</v>
      </c>
      <c r="V1424" s="56" t="str">
        <f>IFERROR(VLOOKUP(I1424,'FIN CAL LOOKUP'!B:K,9,1),"")</f>
        <v/>
      </c>
      <c r="W1424" s="56" t="str">
        <f>IFERROR(VLOOKUP(S1424,'Active Employees '!B:R,17,0),"NA")</f>
        <v>Marketing</v>
      </c>
    </row>
    <row r="1425" spans="1:23" x14ac:dyDescent="0.25">
      <c r="A1425" t="s">
        <v>734</v>
      </c>
      <c r="B1425" t="s">
        <v>735</v>
      </c>
      <c r="C1425" t="s">
        <v>675</v>
      </c>
      <c r="D1425">
        <v>36354199</v>
      </c>
      <c r="E1425" t="s">
        <v>114</v>
      </c>
      <c r="F1425" t="s">
        <v>2</v>
      </c>
      <c r="H1425" s="1">
        <v>45443</v>
      </c>
      <c r="I1425" s="1"/>
      <c r="J1425" t="s">
        <v>628</v>
      </c>
      <c r="N1425" t="s">
        <v>736</v>
      </c>
      <c r="O1425" t="s">
        <v>18</v>
      </c>
      <c r="P1425" t="s">
        <v>103</v>
      </c>
      <c r="Q1425" t="s">
        <v>1027</v>
      </c>
      <c r="R1425" t="s">
        <v>67</v>
      </c>
      <c r="S1425">
        <v>321931</v>
      </c>
      <c r="T1425" t="s">
        <v>734</v>
      </c>
      <c r="U1425" s="56" t="str">
        <f>IFERROR(VLOOKUP(H1425,'FIN CAL LOOKUP'!A:J,7,1),"")</f>
        <v>JUN, FY24</v>
      </c>
      <c r="V1425" s="56" t="str">
        <f>IFERROR(VLOOKUP(I1425,'FIN CAL LOOKUP'!B:K,9,1),"")</f>
        <v/>
      </c>
      <c r="W1425" s="56" t="str">
        <f>IFERROR(VLOOKUP(S1425,'Active Employees '!B:R,17,0),"NA")</f>
        <v>eCommerce &amp; Omni Channel</v>
      </c>
    </row>
    <row r="1426" spans="1:23" x14ac:dyDescent="0.25">
      <c r="A1426" t="s">
        <v>630</v>
      </c>
      <c r="B1426" t="s">
        <v>1204</v>
      </c>
      <c r="C1426" t="s">
        <v>675</v>
      </c>
      <c r="D1426">
        <v>36354199</v>
      </c>
      <c r="E1426" t="s">
        <v>114</v>
      </c>
      <c r="F1426" t="s">
        <v>29</v>
      </c>
      <c r="H1426" s="1"/>
      <c r="I1426" s="1"/>
      <c r="J1426" t="s">
        <v>1205</v>
      </c>
      <c r="N1426" t="s">
        <v>1206</v>
      </c>
      <c r="O1426" t="s">
        <v>13</v>
      </c>
      <c r="P1426" t="s">
        <v>559</v>
      </c>
      <c r="Q1426" t="s">
        <v>162</v>
      </c>
      <c r="R1426" t="s">
        <v>67</v>
      </c>
      <c r="S1426">
        <v>238720</v>
      </c>
      <c r="T1426" t="s">
        <v>630</v>
      </c>
      <c r="U1426" s="56" t="str">
        <f>IFERROR(VLOOKUP(H1426,'FIN CAL LOOKUP'!A:J,7,1),"")</f>
        <v/>
      </c>
      <c r="V1426" s="56" t="str">
        <f>IFERROR(VLOOKUP(I1426,'FIN CAL LOOKUP'!B:K,9,1),"")</f>
        <v/>
      </c>
      <c r="W1426" s="56" t="str">
        <f>IFERROR(VLOOKUP(S1426,'Active Employees '!B:R,17,0),"NA")</f>
        <v>eCommerce &amp; Omni Channel</v>
      </c>
    </row>
    <row r="1427" spans="1:23" x14ac:dyDescent="0.25">
      <c r="A1427" t="s">
        <v>179</v>
      </c>
      <c r="B1427" t="s">
        <v>180</v>
      </c>
      <c r="C1427" t="s">
        <v>1331</v>
      </c>
      <c r="D1427">
        <v>36354194</v>
      </c>
      <c r="E1427" t="s">
        <v>114</v>
      </c>
      <c r="F1427" t="s">
        <v>29</v>
      </c>
      <c r="H1427" s="1"/>
      <c r="I1427" s="1"/>
      <c r="J1427" t="s">
        <v>181</v>
      </c>
      <c r="N1427" t="s">
        <v>182</v>
      </c>
      <c r="O1427" t="s">
        <v>17</v>
      </c>
      <c r="P1427" t="s">
        <v>183</v>
      </c>
      <c r="Q1427" t="s">
        <v>184</v>
      </c>
      <c r="R1427" s="5" t="s">
        <v>67</v>
      </c>
      <c r="S1427">
        <v>230709</v>
      </c>
      <c r="T1427" t="s">
        <v>179</v>
      </c>
      <c r="U1427" s="56" t="str">
        <f>IFERROR(VLOOKUP(H1427,'FIN CAL LOOKUP'!A:J,7,1),"")</f>
        <v/>
      </c>
      <c r="V1427" s="56" t="str">
        <f>IFERROR(VLOOKUP(I1427,'FIN CAL LOOKUP'!B:K,9,1),"")</f>
        <v/>
      </c>
      <c r="W1427" s="56" t="str">
        <f>IFERROR(VLOOKUP(S1427,'Active Employees '!B:R,17,0),"NA")</f>
        <v>IT</v>
      </c>
    </row>
    <row r="1428" spans="1:23" x14ac:dyDescent="0.25">
      <c r="A1428" t="s">
        <v>186</v>
      </c>
      <c r="B1428" t="s">
        <v>187</v>
      </c>
      <c r="C1428" t="s">
        <v>1331</v>
      </c>
      <c r="D1428">
        <v>36354194</v>
      </c>
      <c r="E1428" t="s">
        <v>114</v>
      </c>
      <c r="F1428" t="s">
        <v>29</v>
      </c>
      <c r="H1428" s="1"/>
      <c r="I1428" s="1"/>
      <c r="J1428" t="s">
        <v>181</v>
      </c>
      <c r="N1428" t="s">
        <v>188</v>
      </c>
      <c r="O1428" t="s">
        <v>17</v>
      </c>
      <c r="P1428" t="s">
        <v>183</v>
      </c>
      <c r="Q1428" t="s">
        <v>184</v>
      </c>
      <c r="R1428" s="5" t="s">
        <v>67</v>
      </c>
      <c r="S1428">
        <v>298244</v>
      </c>
      <c r="T1428" t="s">
        <v>186</v>
      </c>
      <c r="U1428" s="56" t="str">
        <f>IFERROR(VLOOKUP(H1428,'FIN CAL LOOKUP'!A:J,7,1),"")</f>
        <v/>
      </c>
      <c r="V1428" s="56" t="str">
        <f>IFERROR(VLOOKUP(I1428,'FIN CAL LOOKUP'!B:K,9,1),"")</f>
        <v/>
      </c>
      <c r="W1428" s="56" t="str">
        <f>IFERROR(VLOOKUP(S1428,'Active Employees '!B:R,17,0),"NA")</f>
        <v>IT</v>
      </c>
    </row>
    <row r="1429" spans="1:23" x14ac:dyDescent="0.25">
      <c r="A1429" t="s">
        <v>189</v>
      </c>
      <c r="B1429" t="s">
        <v>190</v>
      </c>
      <c r="C1429" t="s">
        <v>1331</v>
      </c>
      <c r="D1429">
        <v>36354194</v>
      </c>
      <c r="E1429" t="s">
        <v>114</v>
      </c>
      <c r="F1429" t="s">
        <v>29</v>
      </c>
      <c r="H1429" s="1"/>
      <c r="I1429" s="1"/>
      <c r="J1429" t="s">
        <v>181</v>
      </c>
      <c r="N1429" t="s">
        <v>191</v>
      </c>
      <c r="O1429" t="s">
        <v>17</v>
      </c>
      <c r="P1429" t="s">
        <v>183</v>
      </c>
      <c r="Q1429" t="s">
        <v>192</v>
      </c>
      <c r="R1429" t="s">
        <v>67</v>
      </c>
      <c r="S1429">
        <v>332231</v>
      </c>
      <c r="T1429" t="s">
        <v>193</v>
      </c>
      <c r="U1429" s="56" t="str">
        <f>IFERROR(VLOOKUP(H1429,'FIN CAL LOOKUP'!A:J,7,1),"")</f>
        <v/>
      </c>
      <c r="V1429" s="56" t="str">
        <f>IFERROR(VLOOKUP(I1429,'FIN CAL LOOKUP'!B:K,9,1),"")</f>
        <v/>
      </c>
      <c r="W1429" s="56" t="str">
        <f>IFERROR(VLOOKUP(S1429,'Active Employees '!B:R,17,0),"NA")</f>
        <v>IT</v>
      </c>
    </row>
    <row r="1430" spans="1:23" x14ac:dyDescent="0.25">
      <c r="A1430" t="s">
        <v>219</v>
      </c>
      <c r="B1430" t="s">
        <v>220</v>
      </c>
      <c r="C1430" t="s">
        <v>1331</v>
      </c>
      <c r="D1430">
        <v>36354194</v>
      </c>
      <c r="E1430" t="s">
        <v>114</v>
      </c>
      <c r="F1430" t="s">
        <v>29</v>
      </c>
      <c r="H1430" s="1"/>
      <c r="I1430" s="1"/>
      <c r="J1430" t="s">
        <v>221</v>
      </c>
      <c r="N1430" t="s">
        <v>222</v>
      </c>
      <c r="O1430" t="s">
        <v>17</v>
      </c>
      <c r="P1430" t="s">
        <v>223</v>
      </c>
      <c r="Q1430" t="s">
        <v>224</v>
      </c>
      <c r="R1430" t="s">
        <v>67</v>
      </c>
      <c r="S1430">
        <v>221119</v>
      </c>
      <c r="T1430" t="s">
        <v>219</v>
      </c>
      <c r="U1430" s="56" t="str">
        <f>IFERROR(VLOOKUP(H1430,'FIN CAL LOOKUP'!A:J,7,1),"")</f>
        <v/>
      </c>
      <c r="V1430" s="56" t="str">
        <f>IFERROR(VLOOKUP(I1430,'FIN CAL LOOKUP'!B:K,9,1),"")</f>
        <v/>
      </c>
      <c r="W1430" s="56" t="str">
        <f>IFERROR(VLOOKUP(S1430,'Active Employees '!B:R,17,0),"NA")</f>
        <v>IT</v>
      </c>
    </row>
    <row r="1431" spans="1:23" x14ac:dyDescent="0.25">
      <c r="A1431" t="s">
        <v>397</v>
      </c>
      <c r="B1431" t="s">
        <v>398</v>
      </c>
      <c r="C1431" t="s">
        <v>1331</v>
      </c>
      <c r="D1431">
        <v>36354194</v>
      </c>
      <c r="E1431" t="s">
        <v>114</v>
      </c>
      <c r="F1431" t="s">
        <v>29</v>
      </c>
      <c r="H1431" s="1"/>
      <c r="I1431" s="1"/>
      <c r="J1431" t="s">
        <v>221</v>
      </c>
      <c r="N1431" t="s">
        <v>399</v>
      </c>
      <c r="O1431" t="s">
        <v>17</v>
      </c>
      <c r="P1431" t="s">
        <v>183</v>
      </c>
      <c r="Q1431" t="s">
        <v>239</v>
      </c>
      <c r="R1431" t="s">
        <v>67</v>
      </c>
      <c r="S1431">
        <v>324811</v>
      </c>
      <c r="T1431" t="s">
        <v>192</v>
      </c>
      <c r="U1431" s="56" t="str">
        <f>IFERROR(VLOOKUP(H1431,'FIN CAL LOOKUP'!A:J,7,1),"")</f>
        <v/>
      </c>
      <c r="V1431" s="56" t="str">
        <f>IFERROR(VLOOKUP(I1431,'FIN CAL LOOKUP'!B:K,9,1),"")</f>
        <v/>
      </c>
      <c r="W1431" s="56" t="str">
        <f>IFERROR(VLOOKUP(S1431,'Active Employees '!B:R,17,0),"NA")</f>
        <v>IT</v>
      </c>
    </row>
    <row r="1432" spans="1:23" x14ac:dyDescent="0.25">
      <c r="A1432" t="s">
        <v>364</v>
      </c>
      <c r="B1432" t="s">
        <v>365</v>
      </c>
      <c r="C1432" t="s">
        <v>1331</v>
      </c>
      <c r="D1432">
        <v>36354194</v>
      </c>
      <c r="E1432" t="s">
        <v>114</v>
      </c>
      <c r="F1432" t="s">
        <v>29</v>
      </c>
      <c r="H1432" s="1"/>
      <c r="I1432" s="1"/>
      <c r="J1432" t="s">
        <v>221</v>
      </c>
      <c r="N1432" t="s">
        <v>366</v>
      </c>
      <c r="O1432" t="s">
        <v>17</v>
      </c>
      <c r="P1432" t="s">
        <v>183</v>
      </c>
      <c r="Q1432" t="s">
        <v>239</v>
      </c>
      <c r="R1432" t="s">
        <v>67</v>
      </c>
      <c r="S1432">
        <v>239689</v>
      </c>
      <c r="T1432" t="s">
        <v>184</v>
      </c>
      <c r="U1432" s="56" t="str">
        <f>IFERROR(VLOOKUP(H1432,'FIN CAL LOOKUP'!A:J,7,1),"")</f>
        <v/>
      </c>
      <c r="V1432" s="56" t="str">
        <f>IFERROR(VLOOKUP(I1432,'FIN CAL LOOKUP'!B:K,9,1),"")</f>
        <v/>
      </c>
      <c r="W1432" s="56" t="str">
        <f>IFERROR(VLOOKUP(S1432,'Active Employees '!B:R,17,0),"NA")</f>
        <v>IT</v>
      </c>
    </row>
    <row r="1433" spans="1:23" x14ac:dyDescent="0.25">
      <c r="A1433" t="s">
        <v>389</v>
      </c>
      <c r="B1433" t="s">
        <v>390</v>
      </c>
      <c r="C1433" t="s">
        <v>1331</v>
      </c>
      <c r="D1433">
        <v>36354194</v>
      </c>
      <c r="E1433" t="s">
        <v>114</v>
      </c>
      <c r="F1433" t="s">
        <v>29</v>
      </c>
      <c r="H1433" s="1"/>
      <c r="I1433" s="1"/>
      <c r="J1433" t="s">
        <v>181</v>
      </c>
      <c r="N1433" t="s">
        <v>182</v>
      </c>
      <c r="O1433" t="s">
        <v>17</v>
      </c>
      <c r="P1433" t="s">
        <v>183</v>
      </c>
      <c r="Q1433" t="s">
        <v>15427</v>
      </c>
      <c r="R1433" s="5" t="s">
        <v>67</v>
      </c>
      <c r="S1433">
        <v>326647</v>
      </c>
      <c r="T1433" t="s">
        <v>389</v>
      </c>
      <c r="U1433" s="56" t="str">
        <f>IFERROR(VLOOKUP(H1433,'FIN CAL LOOKUP'!A:J,7,1),"")</f>
        <v/>
      </c>
      <c r="V1433" s="56" t="str">
        <f>IFERROR(VLOOKUP(I1433,'FIN CAL LOOKUP'!B:K,9,1),"")</f>
        <v/>
      </c>
      <c r="W1433" s="56" t="str">
        <f>IFERROR(VLOOKUP(S1433,'Active Employees '!B:R,17,0),"NA")</f>
        <v>IT</v>
      </c>
    </row>
    <row r="1434" spans="1:23" x14ac:dyDescent="0.25">
      <c r="A1434" t="s">
        <v>239</v>
      </c>
      <c r="B1434" t="s">
        <v>429</v>
      </c>
      <c r="C1434" t="s">
        <v>1331</v>
      </c>
      <c r="D1434">
        <v>36354194</v>
      </c>
      <c r="E1434" t="s">
        <v>114</v>
      </c>
      <c r="F1434" t="s">
        <v>29</v>
      </c>
      <c r="H1434" s="1"/>
      <c r="I1434" s="1"/>
      <c r="J1434" t="s">
        <v>221</v>
      </c>
      <c r="N1434" t="s">
        <v>430</v>
      </c>
      <c r="O1434" t="s">
        <v>17</v>
      </c>
      <c r="P1434" t="s">
        <v>183</v>
      </c>
      <c r="Q1434" t="s">
        <v>15479</v>
      </c>
      <c r="R1434" t="s">
        <v>67</v>
      </c>
      <c r="S1434">
        <v>215248</v>
      </c>
      <c r="T1434" t="s">
        <v>239</v>
      </c>
      <c r="U1434" s="56" t="str">
        <f>IFERROR(VLOOKUP(H1434,'FIN CAL LOOKUP'!A:J,7,1),"")</f>
        <v/>
      </c>
      <c r="V1434" s="56" t="str">
        <f>IFERROR(VLOOKUP(I1434,'FIN CAL LOOKUP'!B:K,9,1),"")</f>
        <v/>
      </c>
      <c r="W1434" s="56" t="str">
        <f>IFERROR(VLOOKUP(S1434,'Active Employees '!B:R,17,0),"NA")</f>
        <v>IT</v>
      </c>
    </row>
    <row r="1435" spans="1:23" x14ac:dyDescent="0.25">
      <c r="A1435" t="s">
        <v>382</v>
      </c>
      <c r="B1435" t="s">
        <v>383</v>
      </c>
      <c r="C1435" t="s">
        <v>1331</v>
      </c>
      <c r="D1435">
        <v>36354194</v>
      </c>
      <c r="E1435" t="s">
        <v>114</v>
      </c>
      <c r="F1435" t="s">
        <v>29</v>
      </c>
      <c r="H1435" s="1"/>
      <c r="I1435" s="1"/>
      <c r="J1435" t="s">
        <v>384</v>
      </c>
      <c r="N1435" t="s">
        <v>15481</v>
      </c>
      <c r="O1435" t="s">
        <v>17</v>
      </c>
      <c r="P1435" t="s">
        <v>183</v>
      </c>
      <c r="Q1435" t="s">
        <v>386</v>
      </c>
      <c r="R1435" t="s">
        <v>67</v>
      </c>
      <c r="S1435">
        <v>332206</v>
      </c>
      <c r="T1435" t="s">
        <v>382</v>
      </c>
      <c r="U1435" s="56" t="str">
        <f>IFERROR(VLOOKUP(H1435,'FIN CAL LOOKUP'!A:J,7,1),"")</f>
        <v/>
      </c>
      <c r="V1435" s="56" t="str">
        <f>IFERROR(VLOOKUP(I1435,'FIN CAL LOOKUP'!B:K,9,1),"")</f>
        <v/>
      </c>
      <c r="W1435" s="56" t="str">
        <f>IFERROR(VLOOKUP(S1435,'Active Employees '!B:R,17,0),"NA")</f>
        <v>IT</v>
      </c>
    </row>
    <row r="1436" spans="1:23" x14ac:dyDescent="0.25">
      <c r="A1436" t="s">
        <v>372</v>
      </c>
      <c r="B1436" t="s">
        <v>373</v>
      </c>
      <c r="C1436" t="s">
        <v>1331</v>
      </c>
      <c r="D1436">
        <v>36354194</v>
      </c>
      <c r="E1436" t="s">
        <v>114</v>
      </c>
      <c r="F1436" t="s">
        <v>29</v>
      </c>
      <c r="H1436" s="1"/>
      <c r="I1436" s="1"/>
      <c r="J1436" t="s">
        <v>181</v>
      </c>
      <c r="N1436" t="s">
        <v>182</v>
      </c>
      <c r="O1436" t="s">
        <v>17</v>
      </c>
      <c r="P1436" t="s">
        <v>183</v>
      </c>
      <c r="Q1436" t="s">
        <v>15427</v>
      </c>
      <c r="R1436" t="s">
        <v>67</v>
      </c>
      <c r="S1436">
        <v>314681</v>
      </c>
      <c r="T1436" t="s">
        <v>372</v>
      </c>
      <c r="U1436" s="56" t="str">
        <f>IFERROR(VLOOKUP(H1436,'FIN CAL LOOKUP'!A:J,7,1),"")</f>
        <v/>
      </c>
      <c r="V1436" s="56" t="str">
        <f>IFERROR(VLOOKUP(I1436,'FIN CAL LOOKUP'!B:K,9,1),"")</f>
        <v/>
      </c>
      <c r="W1436" s="56" t="str">
        <f>IFERROR(VLOOKUP(S1436,'Active Employees '!B:R,17,0),"NA")</f>
        <v>IT</v>
      </c>
    </row>
    <row r="1437" spans="1:23" x14ac:dyDescent="0.25">
      <c r="A1437" t="s">
        <v>15427</v>
      </c>
      <c r="B1437" t="s">
        <v>15480</v>
      </c>
      <c r="C1437" t="s">
        <v>1331</v>
      </c>
      <c r="D1437">
        <v>36354194</v>
      </c>
      <c r="E1437" t="s">
        <v>114</v>
      </c>
      <c r="F1437" t="s">
        <v>29</v>
      </c>
      <c r="H1437" s="1"/>
      <c r="I1437" s="1"/>
      <c r="J1437" t="s">
        <v>181</v>
      </c>
      <c r="N1437" t="s">
        <v>182</v>
      </c>
      <c r="O1437" t="s">
        <v>17</v>
      </c>
      <c r="P1437" t="s">
        <v>183</v>
      </c>
      <c r="Q1437" t="s">
        <v>15427</v>
      </c>
      <c r="R1437" t="s">
        <v>67</v>
      </c>
      <c r="S1437">
        <v>340338</v>
      </c>
      <c r="T1437" t="s">
        <v>15427</v>
      </c>
      <c r="U1437" s="56" t="str">
        <f>IFERROR(VLOOKUP(H1437,'FIN CAL LOOKUP'!A:J,7,1),"")</f>
        <v/>
      </c>
      <c r="V1437" s="56" t="str">
        <f>IFERROR(VLOOKUP(I1437,'FIN CAL LOOKUP'!B:K,9,1),"")</f>
        <v/>
      </c>
      <c r="W1437" s="56" t="str">
        <f>IFERROR(VLOOKUP(S1437,'Active Employees '!B:R,17,0),"NA")</f>
        <v>IT</v>
      </c>
    </row>
    <row r="1438" spans="1:23" x14ac:dyDescent="0.25">
      <c r="A1438" t="s">
        <v>400</v>
      </c>
      <c r="B1438" t="s">
        <v>401</v>
      </c>
      <c r="C1438" t="s">
        <v>1331</v>
      </c>
      <c r="D1438">
        <v>36354194</v>
      </c>
      <c r="E1438" t="s">
        <v>114</v>
      </c>
      <c r="F1438" t="s">
        <v>29</v>
      </c>
      <c r="H1438" s="1"/>
      <c r="I1438" s="1"/>
      <c r="J1438" t="s">
        <v>181</v>
      </c>
      <c r="N1438" t="s">
        <v>182</v>
      </c>
      <c r="O1438" t="s">
        <v>17</v>
      </c>
      <c r="P1438" t="s">
        <v>183</v>
      </c>
      <c r="Q1438" t="s">
        <v>15427</v>
      </c>
      <c r="R1438" t="s">
        <v>67</v>
      </c>
      <c r="S1438">
        <v>317563</v>
      </c>
      <c r="T1438" t="s">
        <v>400</v>
      </c>
      <c r="U1438" s="56" t="str">
        <f>IFERROR(VLOOKUP(H1438,'FIN CAL LOOKUP'!A:J,7,1),"")</f>
        <v/>
      </c>
      <c r="V1438" s="56" t="str">
        <f>IFERROR(VLOOKUP(I1438,'FIN CAL LOOKUP'!B:K,9,1),"")</f>
        <v/>
      </c>
      <c r="W1438" s="56" t="str">
        <f>IFERROR(VLOOKUP(S1438,'Active Employees '!B:R,17,0),"NA")</f>
        <v>IT</v>
      </c>
    </row>
    <row r="1439" spans="1:23" x14ac:dyDescent="0.25">
      <c r="A1439" t="s">
        <v>1057</v>
      </c>
      <c r="B1439" t="s">
        <v>1058</v>
      </c>
      <c r="C1439" t="s">
        <v>1195</v>
      </c>
      <c r="D1439">
        <v>36349001</v>
      </c>
      <c r="E1439" t="s">
        <v>114</v>
      </c>
      <c r="F1439" t="s">
        <v>29</v>
      </c>
      <c r="H1439" s="1"/>
      <c r="I1439" s="1"/>
      <c r="J1439" t="s">
        <v>1059</v>
      </c>
      <c r="N1439" t="s">
        <v>919</v>
      </c>
      <c r="O1439" t="s">
        <v>15418</v>
      </c>
      <c r="P1439" t="s">
        <v>347</v>
      </c>
      <c r="Q1439" t="s">
        <v>348</v>
      </c>
      <c r="R1439" t="s">
        <v>67</v>
      </c>
      <c r="S1439">
        <v>301059</v>
      </c>
      <c r="T1439" t="s">
        <v>1060</v>
      </c>
      <c r="U1439" s="56" t="str">
        <f>IFERROR(VLOOKUP(H1439,'FIN CAL LOOKUP'!A:J,7,1),"")</f>
        <v/>
      </c>
      <c r="V1439" s="56" t="str">
        <f>IFERROR(VLOOKUP(I1439,'FIN CAL LOOKUP'!B:K,9,1),"")</f>
        <v/>
      </c>
      <c r="W1439" s="56" t="str">
        <f>IFERROR(VLOOKUP(S1439,'Active Employees '!B:R,17,0),"NA")</f>
        <v>Property and Store Development</v>
      </c>
    </row>
    <row r="1440" spans="1:23" x14ac:dyDescent="0.25">
      <c r="A1440" t="s">
        <v>199</v>
      </c>
      <c r="B1440" t="s">
        <v>200</v>
      </c>
      <c r="C1440" t="s">
        <v>1195</v>
      </c>
      <c r="D1440">
        <v>36349001</v>
      </c>
      <c r="E1440" t="s">
        <v>114</v>
      </c>
      <c r="F1440" t="s">
        <v>29</v>
      </c>
      <c r="H1440" s="1"/>
      <c r="I1440" s="1"/>
      <c r="J1440" t="s">
        <v>201</v>
      </c>
      <c r="N1440" t="s">
        <v>202</v>
      </c>
      <c r="O1440" t="s">
        <v>15418</v>
      </c>
      <c r="P1440" t="s">
        <v>203</v>
      </c>
      <c r="Q1440" t="s">
        <v>204</v>
      </c>
      <c r="R1440" s="5" t="s">
        <v>67</v>
      </c>
      <c r="S1440">
        <v>232262</v>
      </c>
      <c r="T1440" t="s">
        <v>199</v>
      </c>
      <c r="U1440" s="56" t="str">
        <f>IFERROR(VLOOKUP(H1440,'FIN CAL LOOKUP'!A:J,7,1),"")</f>
        <v/>
      </c>
      <c r="V1440" s="56" t="str">
        <f>IFERROR(VLOOKUP(I1440,'FIN CAL LOOKUP'!B:K,9,1),"")</f>
        <v/>
      </c>
      <c r="W1440" s="56" t="str">
        <f>IFERROR(VLOOKUP(S1440,'Active Employees '!B:R,17,0),"NA")</f>
        <v>Property and Store Development</v>
      </c>
    </row>
    <row r="1441" spans="1:23" x14ac:dyDescent="0.25">
      <c r="A1441" t="s">
        <v>561</v>
      </c>
      <c r="B1441" t="s">
        <v>562</v>
      </c>
      <c r="C1441" t="s">
        <v>1195</v>
      </c>
      <c r="D1441">
        <v>36349001</v>
      </c>
      <c r="E1441" t="s">
        <v>114</v>
      </c>
      <c r="F1441" t="s">
        <v>1</v>
      </c>
      <c r="G1441" t="s">
        <v>1196</v>
      </c>
      <c r="H1441" s="1">
        <v>44931</v>
      </c>
      <c r="I1441" s="1">
        <v>44960</v>
      </c>
      <c r="J1441" t="s">
        <v>564</v>
      </c>
      <c r="N1441" t="s">
        <v>565</v>
      </c>
      <c r="O1441" t="s">
        <v>15418</v>
      </c>
      <c r="P1441" t="s">
        <v>203</v>
      </c>
      <c r="Q1441" t="s">
        <v>204</v>
      </c>
      <c r="R1441" t="s">
        <v>67</v>
      </c>
      <c r="S1441">
        <v>228551</v>
      </c>
      <c r="T1441" t="s">
        <v>561</v>
      </c>
      <c r="U1441" s="56" t="str">
        <f>IFERROR(VLOOKUP(H1441,'FIN CAL LOOKUP'!A:J,7,1),"")</f>
        <v>JAN, FY23</v>
      </c>
      <c r="V1441" s="56" t="str">
        <f>IFERROR(VLOOKUP(I1441,'FIN CAL LOOKUP'!B:K,9,1),"")</f>
        <v>Q3, FY23</v>
      </c>
      <c r="W1441" s="56" t="str">
        <f>IFERROR(VLOOKUP(S1441,'Active Employees '!B:R,17,0),"NA")</f>
        <v>Property and Store Development</v>
      </c>
    </row>
    <row r="1442" spans="1:23" x14ac:dyDescent="0.25">
      <c r="A1442" t="s">
        <v>343</v>
      </c>
      <c r="B1442" t="s">
        <v>344</v>
      </c>
      <c r="C1442" t="s">
        <v>1195</v>
      </c>
      <c r="D1442">
        <v>36349001</v>
      </c>
      <c r="E1442" t="s">
        <v>114</v>
      </c>
      <c r="F1442" t="s">
        <v>1</v>
      </c>
      <c r="G1442" t="s">
        <v>1196</v>
      </c>
      <c r="H1442" s="1">
        <v>44935</v>
      </c>
      <c r="I1442" s="1">
        <v>44937</v>
      </c>
      <c r="J1442" t="s">
        <v>345</v>
      </c>
      <c r="N1442" t="s">
        <v>346</v>
      </c>
      <c r="O1442" t="s">
        <v>15418</v>
      </c>
      <c r="P1442" t="s">
        <v>347</v>
      </c>
      <c r="Q1442" t="s">
        <v>348</v>
      </c>
      <c r="R1442" t="s">
        <v>67</v>
      </c>
      <c r="S1442">
        <v>324114</v>
      </c>
      <c r="T1442" t="s">
        <v>343</v>
      </c>
      <c r="U1442" s="56" t="str">
        <f>IFERROR(VLOOKUP(H1442,'FIN CAL LOOKUP'!A:J,7,1),"")</f>
        <v>JAN, FY23</v>
      </c>
      <c r="V1442" s="56" t="str">
        <f>IFERROR(VLOOKUP(I1442,'FIN CAL LOOKUP'!B:K,9,1),"")</f>
        <v>Q3, FY23</v>
      </c>
      <c r="W1442" s="56" t="str">
        <f>IFERROR(VLOOKUP(S1442,'Active Employees '!B:R,17,0),"NA")</f>
        <v>Property and Store Development</v>
      </c>
    </row>
    <row r="1443" spans="1:23" x14ac:dyDescent="0.25">
      <c r="A1443" t="s">
        <v>348</v>
      </c>
      <c r="B1443" t="s">
        <v>387</v>
      </c>
      <c r="C1443" t="s">
        <v>1195</v>
      </c>
      <c r="D1443">
        <v>36349001</v>
      </c>
      <c r="E1443" t="s">
        <v>114</v>
      </c>
      <c r="F1443" t="s">
        <v>29</v>
      </c>
      <c r="H1443" s="1"/>
      <c r="I1443" s="1"/>
      <c r="J1443" t="s">
        <v>388</v>
      </c>
      <c r="N1443" t="s">
        <v>1469</v>
      </c>
      <c r="O1443" t="s">
        <v>15418</v>
      </c>
      <c r="P1443" t="s">
        <v>347</v>
      </c>
      <c r="Q1443" t="s">
        <v>194</v>
      </c>
      <c r="R1443" t="s">
        <v>67</v>
      </c>
      <c r="S1443">
        <v>320467</v>
      </c>
      <c r="T1443" t="s">
        <v>348</v>
      </c>
      <c r="U1443" s="56" t="str">
        <f>IFERROR(VLOOKUP(H1443,'FIN CAL LOOKUP'!A:J,7,1),"")</f>
        <v/>
      </c>
      <c r="V1443" s="56" t="str">
        <f>IFERROR(VLOOKUP(I1443,'FIN CAL LOOKUP'!B:K,9,1),"")</f>
        <v/>
      </c>
      <c r="W1443" s="56" t="str">
        <f>IFERROR(VLOOKUP(S1443,'Active Employees '!B:R,17,0),"NA")</f>
        <v>Property and Store Development</v>
      </c>
    </row>
    <row r="1444" spans="1:23" x14ac:dyDescent="0.25">
      <c r="A1444" t="s">
        <v>703</v>
      </c>
      <c r="B1444" t="s">
        <v>920</v>
      </c>
      <c r="C1444" t="s">
        <v>1195</v>
      </c>
      <c r="D1444">
        <v>36349001</v>
      </c>
      <c r="E1444" t="s">
        <v>114</v>
      </c>
      <c r="F1444" t="s">
        <v>29</v>
      </c>
      <c r="H1444" s="1"/>
      <c r="I1444" s="1"/>
      <c r="J1444" t="s">
        <v>921</v>
      </c>
      <c r="N1444" t="s">
        <v>922</v>
      </c>
      <c r="O1444" t="s">
        <v>15418</v>
      </c>
      <c r="P1444" t="s">
        <v>347</v>
      </c>
      <c r="Q1444" t="s">
        <v>348</v>
      </c>
      <c r="R1444" t="s">
        <v>67</v>
      </c>
      <c r="S1444">
        <v>317842</v>
      </c>
      <c r="T1444" t="s">
        <v>703</v>
      </c>
      <c r="U1444" s="56" t="str">
        <f>IFERROR(VLOOKUP(H1444,'FIN CAL LOOKUP'!A:J,7,1),"")</f>
        <v/>
      </c>
      <c r="V1444" s="56" t="str">
        <f>IFERROR(VLOOKUP(I1444,'FIN CAL LOOKUP'!B:K,9,1),"")</f>
        <v/>
      </c>
      <c r="W1444" s="56" t="str">
        <f>IFERROR(VLOOKUP(S1444,'Active Employees '!B:R,17,0),"NA")</f>
        <v>Property and Store Development</v>
      </c>
    </row>
    <row r="1445" spans="1:23" x14ac:dyDescent="0.25">
      <c r="A1445" t="s">
        <v>945</v>
      </c>
      <c r="B1445" t="s">
        <v>946</v>
      </c>
      <c r="C1445" t="s">
        <v>1114</v>
      </c>
      <c r="D1445">
        <v>36345285</v>
      </c>
      <c r="E1445" t="s">
        <v>63</v>
      </c>
      <c r="F1445" t="s">
        <v>29</v>
      </c>
      <c r="H1445" s="1"/>
      <c r="I1445" s="1"/>
      <c r="J1445" t="s">
        <v>141</v>
      </c>
      <c r="N1445" t="s">
        <v>246</v>
      </c>
      <c r="O1445" t="s">
        <v>17</v>
      </c>
      <c r="P1445" t="s">
        <v>143</v>
      </c>
      <c r="Q1445" t="s">
        <v>144</v>
      </c>
      <c r="R1445"/>
      <c r="U1445" s="56" t="str">
        <f>IFERROR(VLOOKUP(H1445,'FIN CAL LOOKUP'!A:J,7,1),"")</f>
        <v/>
      </c>
      <c r="V1445" s="56" t="str">
        <f>IFERROR(VLOOKUP(I1445,'FIN CAL LOOKUP'!B:K,9,1),"")</f>
        <v/>
      </c>
      <c r="W1445" s="56" t="str">
        <f>IFERROR(VLOOKUP(S1445,'Active Employees '!B:R,17,0),"NA")</f>
        <v>NA</v>
      </c>
    </row>
    <row r="1446" spans="1:23" x14ac:dyDescent="0.25">
      <c r="A1446" t="s">
        <v>943</v>
      </c>
      <c r="B1446" t="s">
        <v>944</v>
      </c>
      <c r="C1446" t="s">
        <v>1114</v>
      </c>
      <c r="D1446">
        <v>36345285</v>
      </c>
      <c r="E1446" t="s">
        <v>63</v>
      </c>
      <c r="F1446" t="s">
        <v>29</v>
      </c>
      <c r="H1446" s="1"/>
      <c r="I1446" s="1"/>
      <c r="J1446" t="s">
        <v>141</v>
      </c>
      <c r="N1446" t="s">
        <v>246</v>
      </c>
      <c r="O1446" t="s">
        <v>17</v>
      </c>
      <c r="P1446" t="s">
        <v>143</v>
      </c>
      <c r="Q1446" t="s">
        <v>144</v>
      </c>
      <c r="R1446"/>
      <c r="U1446" s="56" t="str">
        <f>IFERROR(VLOOKUP(H1446,'FIN CAL LOOKUP'!A:J,7,1),"")</f>
        <v/>
      </c>
      <c r="V1446" s="56" t="str">
        <f>IFERROR(VLOOKUP(I1446,'FIN CAL LOOKUP'!B:K,9,1),"")</f>
        <v/>
      </c>
      <c r="W1446" s="56" t="str">
        <f>IFERROR(VLOOKUP(S1446,'Active Employees '!B:R,17,0),"NA")</f>
        <v>NA</v>
      </c>
    </row>
    <row r="1447" spans="1:23" x14ac:dyDescent="0.25">
      <c r="A1447" t="s">
        <v>545</v>
      </c>
      <c r="B1447" t="s">
        <v>546</v>
      </c>
      <c r="C1447" t="s">
        <v>1114</v>
      </c>
      <c r="D1447">
        <v>36345285</v>
      </c>
      <c r="E1447" t="s">
        <v>63</v>
      </c>
      <c r="F1447" t="s">
        <v>1</v>
      </c>
      <c r="G1447" t="s">
        <v>69</v>
      </c>
      <c r="H1447" s="1">
        <v>45551</v>
      </c>
      <c r="I1447" s="1">
        <v>45551</v>
      </c>
      <c r="J1447" t="s">
        <v>150</v>
      </c>
      <c r="N1447" t="s">
        <v>548</v>
      </c>
      <c r="O1447" t="s">
        <v>17</v>
      </c>
      <c r="P1447" t="s">
        <v>152</v>
      </c>
      <c r="Q1447" t="s">
        <v>153</v>
      </c>
      <c r="R1447"/>
      <c r="S1447">
        <v>323285</v>
      </c>
      <c r="U1447" s="56" t="str">
        <f>IFERROR(VLOOKUP(H1447,'FIN CAL LOOKUP'!A:J,7,1),"")</f>
        <v>SEP, FY25</v>
      </c>
      <c r="V1447" s="56" t="str">
        <f>IFERROR(VLOOKUP(I1447,'FIN CAL LOOKUP'!B:K,9,1),"")</f>
        <v>Q1, FY25</v>
      </c>
      <c r="W1447" s="56" t="str">
        <f>IFERROR(VLOOKUP(S1447,'Active Employees '!B:R,17,0),"NA")</f>
        <v>IT</v>
      </c>
    </row>
    <row r="1448" spans="1:23" x14ac:dyDescent="0.25">
      <c r="A1448" t="s">
        <v>1129</v>
      </c>
      <c r="B1448" t="s">
        <v>1130</v>
      </c>
      <c r="C1448" t="s">
        <v>1114</v>
      </c>
      <c r="D1448">
        <v>36345285</v>
      </c>
      <c r="E1448" t="s">
        <v>63</v>
      </c>
      <c r="F1448" t="s">
        <v>1</v>
      </c>
      <c r="G1448" t="s">
        <v>69</v>
      </c>
      <c r="H1448" s="1">
        <v>45470</v>
      </c>
      <c r="I1448" s="1">
        <v>45470</v>
      </c>
      <c r="J1448" t="s">
        <v>150</v>
      </c>
      <c r="N1448" t="s">
        <v>1131</v>
      </c>
      <c r="O1448" t="s">
        <v>17</v>
      </c>
      <c r="P1448" t="s">
        <v>152</v>
      </c>
      <c r="Q1448" t="s">
        <v>153</v>
      </c>
      <c r="R1448" t="s">
        <v>67</v>
      </c>
      <c r="S1448">
        <v>323134</v>
      </c>
      <c r="T1448" t="s">
        <v>1129</v>
      </c>
      <c r="U1448" s="56" t="str">
        <f>IFERROR(VLOOKUP(H1448,'FIN CAL LOOKUP'!A:J,7,1),"")</f>
        <v>JUN, FY24</v>
      </c>
      <c r="V1448" s="56" t="str">
        <f>IFERROR(VLOOKUP(I1448,'FIN CAL LOOKUP'!B:K,9,1),"")</f>
        <v>Q4, FY24</v>
      </c>
      <c r="W1448" s="56" t="str">
        <f>IFERROR(VLOOKUP(S1448,'Active Employees '!B:R,17,0),"NA")</f>
        <v>IT</v>
      </c>
    </row>
    <row r="1449" spans="1:23" x14ac:dyDescent="0.25">
      <c r="A1449" t="s">
        <v>324</v>
      </c>
      <c r="B1449" t="s">
        <v>325</v>
      </c>
      <c r="C1449" t="s">
        <v>1114</v>
      </c>
      <c r="D1449">
        <v>36345285</v>
      </c>
      <c r="E1449" t="s">
        <v>63</v>
      </c>
      <c r="F1449" t="s">
        <v>29</v>
      </c>
      <c r="H1449" s="1"/>
      <c r="I1449" s="1"/>
      <c r="J1449" t="s">
        <v>150</v>
      </c>
      <c r="N1449" t="s">
        <v>151</v>
      </c>
      <c r="O1449" t="s">
        <v>17</v>
      </c>
      <c r="P1449" t="s">
        <v>152</v>
      </c>
      <c r="Q1449" t="s">
        <v>153</v>
      </c>
      <c r="R1449" t="s">
        <v>67</v>
      </c>
      <c r="S1449">
        <v>230701</v>
      </c>
      <c r="T1449" t="s">
        <v>324</v>
      </c>
      <c r="U1449" s="56" t="str">
        <f>IFERROR(VLOOKUP(H1449,'FIN CAL LOOKUP'!A:J,7,1),"")</f>
        <v/>
      </c>
      <c r="V1449" s="56" t="str">
        <f>IFERROR(VLOOKUP(I1449,'FIN CAL LOOKUP'!B:K,9,1),"")</f>
        <v/>
      </c>
      <c r="W1449" s="56" t="str">
        <f>IFERROR(VLOOKUP(S1449,'Active Employees '!B:R,17,0),"NA")</f>
        <v>eCommerce &amp; Omni Channel</v>
      </c>
    </row>
    <row r="1450" spans="1:23" x14ac:dyDescent="0.25">
      <c r="A1450" t="s">
        <v>969</v>
      </c>
      <c r="B1450" t="s">
        <v>970</v>
      </c>
      <c r="C1450" t="s">
        <v>1114</v>
      </c>
      <c r="D1450">
        <v>36345285</v>
      </c>
      <c r="E1450" t="s">
        <v>63</v>
      </c>
      <c r="F1450" t="s">
        <v>1</v>
      </c>
      <c r="G1450" t="s">
        <v>69</v>
      </c>
      <c r="H1450" s="1">
        <v>44981</v>
      </c>
      <c r="I1450" s="1">
        <v>44981</v>
      </c>
      <c r="J1450" t="s">
        <v>141</v>
      </c>
      <c r="N1450" t="s">
        <v>597</v>
      </c>
      <c r="O1450" t="s">
        <v>17</v>
      </c>
      <c r="P1450" t="s">
        <v>143</v>
      </c>
      <c r="Q1450" t="s">
        <v>144</v>
      </c>
      <c r="R1450" t="s">
        <v>67</v>
      </c>
      <c r="S1450">
        <v>311114</v>
      </c>
      <c r="T1450" t="s">
        <v>969</v>
      </c>
      <c r="U1450" s="56" t="str">
        <f>IFERROR(VLOOKUP(H1450,'FIN CAL LOOKUP'!A:J,7,1),"")</f>
        <v>FEB, FY23</v>
      </c>
      <c r="V1450" s="56" t="str">
        <f>IFERROR(VLOOKUP(I1450,'FIN CAL LOOKUP'!B:K,9,1),"")</f>
        <v>Q3, FY23</v>
      </c>
      <c r="W1450" s="56" t="str">
        <f>IFERROR(VLOOKUP(S1450,'Active Employees '!B:R,17,0),"NA")</f>
        <v>IT</v>
      </c>
    </row>
    <row r="1451" spans="1:23" x14ac:dyDescent="0.25">
      <c r="A1451" t="s">
        <v>595</v>
      </c>
      <c r="B1451" t="s">
        <v>596</v>
      </c>
      <c r="C1451" t="s">
        <v>1114</v>
      </c>
      <c r="D1451">
        <v>36345285</v>
      </c>
      <c r="E1451" t="s">
        <v>63</v>
      </c>
      <c r="F1451" t="s">
        <v>29</v>
      </c>
      <c r="H1451" s="1"/>
      <c r="I1451" s="1"/>
      <c r="J1451" t="s">
        <v>141</v>
      </c>
      <c r="N1451" t="s">
        <v>597</v>
      </c>
      <c r="O1451" t="s">
        <v>17</v>
      </c>
      <c r="P1451" t="s">
        <v>143</v>
      </c>
      <c r="Q1451" t="s">
        <v>144</v>
      </c>
      <c r="R1451" t="s">
        <v>67</v>
      </c>
      <c r="S1451">
        <v>312588</v>
      </c>
      <c r="T1451" t="s">
        <v>598</v>
      </c>
      <c r="U1451" s="56" t="str">
        <f>IFERROR(VLOOKUP(H1451,'FIN CAL LOOKUP'!A:J,7,1),"")</f>
        <v/>
      </c>
      <c r="V1451" s="56" t="str">
        <f>IFERROR(VLOOKUP(I1451,'FIN CAL LOOKUP'!B:K,9,1),"")</f>
        <v/>
      </c>
      <c r="W1451" s="56" t="str">
        <f>IFERROR(VLOOKUP(S1451,'Active Employees '!B:R,17,0),"NA")</f>
        <v>IT</v>
      </c>
    </row>
    <row r="1452" spans="1:23" x14ac:dyDescent="0.25">
      <c r="A1452" t="s">
        <v>306</v>
      </c>
      <c r="B1452" t="s">
        <v>307</v>
      </c>
      <c r="C1452" t="s">
        <v>1114</v>
      </c>
      <c r="D1452">
        <v>36345285</v>
      </c>
      <c r="E1452" t="s">
        <v>63</v>
      </c>
      <c r="F1452" t="s">
        <v>29</v>
      </c>
      <c r="H1452" s="1"/>
      <c r="I1452" s="1"/>
      <c r="J1452" t="s">
        <v>150</v>
      </c>
      <c r="N1452" t="s">
        <v>151</v>
      </c>
      <c r="O1452" t="s">
        <v>17</v>
      </c>
      <c r="P1452" t="s">
        <v>152</v>
      </c>
      <c r="Q1452" t="s">
        <v>153</v>
      </c>
      <c r="R1452" t="s">
        <v>67</v>
      </c>
      <c r="S1452">
        <v>325420</v>
      </c>
      <c r="T1452" t="s">
        <v>306</v>
      </c>
      <c r="U1452" s="56" t="str">
        <f>IFERROR(VLOOKUP(H1452,'FIN CAL LOOKUP'!A:J,7,1),"")</f>
        <v/>
      </c>
      <c r="V1452" s="56" t="str">
        <f>IFERROR(VLOOKUP(I1452,'FIN CAL LOOKUP'!B:K,9,1),"")</f>
        <v/>
      </c>
      <c r="W1452" s="56" t="str">
        <f>IFERROR(VLOOKUP(S1452,'Active Employees '!B:R,17,0),"NA")</f>
        <v>eCommerce &amp; Omni Channel</v>
      </c>
    </row>
    <row r="1453" spans="1:23" x14ac:dyDescent="0.25">
      <c r="A1453" t="s">
        <v>996</v>
      </c>
      <c r="B1453" t="s">
        <v>997</v>
      </c>
      <c r="C1453" t="s">
        <v>1114</v>
      </c>
      <c r="D1453">
        <v>36345285</v>
      </c>
      <c r="E1453" t="s">
        <v>63</v>
      </c>
      <c r="F1453" t="s">
        <v>29</v>
      </c>
      <c r="H1453" s="1"/>
      <c r="I1453" s="1"/>
      <c r="J1453" t="s">
        <v>141</v>
      </c>
      <c r="N1453" t="s">
        <v>597</v>
      </c>
      <c r="O1453" t="s">
        <v>17</v>
      </c>
      <c r="P1453" t="s">
        <v>143</v>
      </c>
      <c r="Q1453" t="s">
        <v>144</v>
      </c>
      <c r="R1453" t="s">
        <v>67</v>
      </c>
      <c r="S1453">
        <v>314449</v>
      </c>
      <c r="T1453" t="s">
        <v>998</v>
      </c>
      <c r="U1453" s="56" t="str">
        <f>IFERROR(VLOOKUP(H1453,'FIN CAL LOOKUP'!A:J,7,1),"")</f>
        <v/>
      </c>
      <c r="V1453" s="56" t="str">
        <f>IFERROR(VLOOKUP(I1453,'FIN CAL LOOKUP'!B:K,9,1),"")</f>
        <v/>
      </c>
      <c r="W1453" s="56" t="str">
        <f>IFERROR(VLOOKUP(S1453,'Active Employees '!B:R,17,0),"NA")</f>
        <v>IT</v>
      </c>
    </row>
    <row r="1454" spans="1:23" x14ac:dyDescent="0.25">
      <c r="A1454" t="s">
        <v>1010</v>
      </c>
      <c r="B1454" t="s">
        <v>1011</v>
      </c>
      <c r="C1454" t="s">
        <v>1114</v>
      </c>
      <c r="D1454">
        <v>36345285</v>
      </c>
      <c r="E1454" t="s">
        <v>63</v>
      </c>
      <c r="F1454" t="s">
        <v>29</v>
      </c>
      <c r="H1454" s="1"/>
      <c r="I1454" s="1"/>
      <c r="J1454" t="s">
        <v>141</v>
      </c>
      <c r="N1454" t="s">
        <v>597</v>
      </c>
      <c r="O1454" t="s">
        <v>17</v>
      </c>
      <c r="P1454" t="s">
        <v>143</v>
      </c>
      <c r="Q1454" t="s">
        <v>144</v>
      </c>
      <c r="R1454" t="s">
        <v>67</v>
      </c>
      <c r="S1454">
        <v>317309</v>
      </c>
      <c r="T1454" t="s">
        <v>1012</v>
      </c>
      <c r="U1454" s="56" t="str">
        <f>IFERROR(VLOOKUP(H1454,'FIN CAL LOOKUP'!A:J,7,1),"")</f>
        <v/>
      </c>
      <c r="V1454" s="56" t="str">
        <f>IFERROR(VLOOKUP(I1454,'FIN CAL LOOKUP'!B:K,9,1),"")</f>
        <v/>
      </c>
      <c r="W1454" s="56" t="str">
        <f>IFERROR(VLOOKUP(S1454,'Active Employees '!B:R,17,0),"NA")</f>
        <v>IT</v>
      </c>
    </row>
    <row r="1455" spans="1:23" x14ac:dyDescent="0.25">
      <c r="A1455" t="s">
        <v>989</v>
      </c>
      <c r="B1455" t="s">
        <v>990</v>
      </c>
      <c r="C1455" t="s">
        <v>1114</v>
      </c>
      <c r="D1455">
        <v>36345285</v>
      </c>
      <c r="E1455" t="s">
        <v>63</v>
      </c>
      <c r="F1455" t="s">
        <v>29</v>
      </c>
      <c r="H1455" s="1"/>
      <c r="I1455" s="1"/>
      <c r="J1455" t="s">
        <v>141</v>
      </c>
      <c r="N1455" t="s">
        <v>151</v>
      </c>
      <c r="O1455" t="s">
        <v>17</v>
      </c>
      <c r="P1455" t="s">
        <v>143</v>
      </c>
      <c r="Q1455" t="s">
        <v>144</v>
      </c>
      <c r="R1455" t="s">
        <v>67</v>
      </c>
      <c r="S1455">
        <v>205869</v>
      </c>
      <c r="T1455" t="s">
        <v>991</v>
      </c>
      <c r="U1455" s="56" t="str">
        <f>IFERROR(VLOOKUP(H1455,'FIN CAL LOOKUP'!A:J,7,1),"")</f>
        <v/>
      </c>
      <c r="V1455" s="56" t="str">
        <f>IFERROR(VLOOKUP(I1455,'FIN CAL LOOKUP'!B:K,9,1),"")</f>
        <v/>
      </c>
      <c r="W1455" s="56" t="str">
        <f>IFERROR(VLOOKUP(S1455,'Active Employees '!B:R,17,0),"NA")</f>
        <v>IT</v>
      </c>
    </row>
    <row r="1456" spans="1:23" x14ac:dyDescent="0.25">
      <c r="A1456" t="s">
        <v>147</v>
      </c>
      <c r="B1456" t="s">
        <v>148</v>
      </c>
      <c r="C1456" t="s">
        <v>1114</v>
      </c>
      <c r="D1456">
        <v>36345285</v>
      </c>
      <c r="E1456" t="s">
        <v>63</v>
      </c>
      <c r="F1456" t="s">
        <v>1</v>
      </c>
      <c r="G1456" t="s">
        <v>69</v>
      </c>
      <c r="H1456" s="1">
        <v>45352</v>
      </c>
      <c r="I1456" s="1">
        <v>45352</v>
      </c>
      <c r="J1456" t="s">
        <v>150</v>
      </c>
      <c r="N1456" t="s">
        <v>151</v>
      </c>
      <c r="O1456" t="s">
        <v>17</v>
      </c>
      <c r="P1456" t="s">
        <v>152</v>
      </c>
      <c r="Q1456" t="s">
        <v>153</v>
      </c>
      <c r="R1456" t="s">
        <v>67</v>
      </c>
      <c r="S1456">
        <v>312878</v>
      </c>
      <c r="T1456" t="s">
        <v>147</v>
      </c>
      <c r="U1456" s="56" t="str">
        <f>IFERROR(VLOOKUP(H1456,'FIN CAL LOOKUP'!A:J,7,1),"")</f>
        <v>MAR, FY24</v>
      </c>
      <c r="V1456" s="56" t="str">
        <f>IFERROR(VLOOKUP(I1456,'FIN CAL LOOKUP'!B:K,9,1),"")</f>
        <v>Q3, FY24</v>
      </c>
      <c r="W1456" s="56" t="str">
        <f>IFERROR(VLOOKUP(S1456,'Active Employees '!B:R,17,0),"NA")</f>
        <v>eCommerce &amp; Omni Channel</v>
      </c>
    </row>
    <row r="1457" spans="1:23" x14ac:dyDescent="0.25">
      <c r="A1457" t="s">
        <v>138</v>
      </c>
      <c r="B1457" t="s">
        <v>139</v>
      </c>
      <c r="C1457" t="s">
        <v>1114</v>
      </c>
      <c r="D1457">
        <v>36345285</v>
      </c>
      <c r="E1457" t="s">
        <v>63</v>
      </c>
      <c r="F1457" t="s">
        <v>1</v>
      </c>
      <c r="G1457" t="s">
        <v>69</v>
      </c>
      <c r="H1457" s="1">
        <v>45455</v>
      </c>
      <c r="I1457" s="1">
        <v>45455</v>
      </c>
      <c r="J1457" t="s">
        <v>141</v>
      </c>
      <c r="N1457" t="s">
        <v>142</v>
      </c>
      <c r="O1457" t="s">
        <v>17</v>
      </c>
      <c r="P1457" t="s">
        <v>143</v>
      </c>
      <c r="Q1457" t="s">
        <v>144</v>
      </c>
      <c r="R1457" t="s">
        <v>67</v>
      </c>
      <c r="S1457">
        <v>327402</v>
      </c>
      <c r="T1457" t="s">
        <v>145</v>
      </c>
      <c r="U1457" s="56" t="str">
        <f>IFERROR(VLOOKUP(H1457,'FIN CAL LOOKUP'!A:J,7,1),"")</f>
        <v>JUN, FY24</v>
      </c>
      <c r="V1457" s="56" t="str">
        <f>IFERROR(VLOOKUP(I1457,'FIN CAL LOOKUP'!B:K,9,1),"")</f>
        <v>Q4, FY24</v>
      </c>
      <c r="W1457" s="56" t="str">
        <f>IFERROR(VLOOKUP(S1457,'Active Employees '!B:R,17,0),"NA")</f>
        <v>IT</v>
      </c>
    </row>
    <row r="1458" spans="1:23" x14ac:dyDescent="0.25">
      <c r="A1458" t="s">
        <v>983</v>
      </c>
      <c r="B1458" t="s">
        <v>984</v>
      </c>
      <c r="C1458" t="s">
        <v>1114</v>
      </c>
      <c r="D1458">
        <v>36345285</v>
      </c>
      <c r="E1458" t="s">
        <v>63</v>
      </c>
      <c r="F1458" t="s">
        <v>29</v>
      </c>
      <c r="H1458" s="1"/>
      <c r="I1458" s="1"/>
      <c r="J1458" t="s">
        <v>141</v>
      </c>
      <c r="N1458" t="s">
        <v>151</v>
      </c>
      <c r="O1458" t="s">
        <v>17</v>
      </c>
      <c r="P1458" t="s">
        <v>143</v>
      </c>
      <c r="Q1458" t="s">
        <v>144</v>
      </c>
      <c r="R1458" t="s">
        <v>67</v>
      </c>
      <c r="S1458">
        <v>301137</v>
      </c>
      <c r="T1458" t="s">
        <v>985</v>
      </c>
      <c r="U1458" s="56" t="str">
        <f>IFERROR(VLOOKUP(H1458,'FIN CAL LOOKUP'!A:J,7,1),"")</f>
        <v/>
      </c>
      <c r="V1458" s="56" t="str">
        <f>IFERROR(VLOOKUP(I1458,'FIN CAL LOOKUP'!B:K,9,1),"")</f>
        <v/>
      </c>
      <c r="W1458" s="56" t="str">
        <f>IFERROR(VLOOKUP(S1458,'Active Employees '!B:R,17,0),"NA")</f>
        <v>IT</v>
      </c>
    </row>
    <row r="1459" spans="1:23" x14ac:dyDescent="0.25">
      <c r="A1459" t="s">
        <v>1093</v>
      </c>
      <c r="B1459" t="s">
        <v>1094</v>
      </c>
      <c r="C1459" t="s">
        <v>1114</v>
      </c>
      <c r="D1459">
        <v>36345285</v>
      </c>
      <c r="E1459" t="s">
        <v>63</v>
      </c>
      <c r="F1459" t="s">
        <v>29</v>
      </c>
      <c r="H1459" s="1"/>
      <c r="I1459" s="1"/>
      <c r="J1459" t="s">
        <v>1095</v>
      </c>
      <c r="N1459" t="s">
        <v>1096</v>
      </c>
      <c r="O1459" t="s">
        <v>17</v>
      </c>
      <c r="P1459" t="s">
        <v>143</v>
      </c>
      <c r="Q1459" t="s">
        <v>15479</v>
      </c>
      <c r="R1459" t="s">
        <v>67</v>
      </c>
      <c r="S1459">
        <v>225211</v>
      </c>
      <c r="T1459" t="s">
        <v>144</v>
      </c>
      <c r="U1459" s="56" t="str">
        <f>IFERROR(VLOOKUP(H1459,'FIN CAL LOOKUP'!A:J,7,1),"")</f>
        <v/>
      </c>
      <c r="V1459" s="56" t="str">
        <f>IFERROR(VLOOKUP(I1459,'FIN CAL LOOKUP'!B:K,9,1),"")</f>
        <v/>
      </c>
      <c r="W1459" s="56" t="str">
        <f>IFERROR(VLOOKUP(S1459,'Active Employees '!B:R,17,0),"NA")</f>
        <v>IT</v>
      </c>
    </row>
    <row r="1460" spans="1:23" x14ac:dyDescent="0.25">
      <c r="A1460" t="s">
        <v>245</v>
      </c>
      <c r="B1460" t="s">
        <v>328</v>
      </c>
      <c r="C1460" t="s">
        <v>1114</v>
      </c>
      <c r="D1460">
        <v>36345285</v>
      </c>
      <c r="E1460" t="s">
        <v>63</v>
      </c>
      <c r="F1460" t="s">
        <v>29</v>
      </c>
      <c r="H1460" s="1"/>
      <c r="I1460" s="1"/>
      <c r="J1460" t="s">
        <v>329</v>
      </c>
      <c r="N1460" t="s">
        <v>330</v>
      </c>
      <c r="O1460" t="s">
        <v>17</v>
      </c>
      <c r="P1460" t="s">
        <v>223</v>
      </c>
      <c r="Q1460" t="s">
        <v>224</v>
      </c>
      <c r="R1460" t="s">
        <v>67</v>
      </c>
      <c r="S1460">
        <v>231624</v>
      </c>
      <c r="T1460" t="s">
        <v>245</v>
      </c>
      <c r="U1460" s="56" t="str">
        <f>IFERROR(VLOOKUP(H1460,'FIN CAL LOOKUP'!A:J,7,1),"")</f>
        <v/>
      </c>
      <c r="V1460" s="56" t="str">
        <f>IFERROR(VLOOKUP(I1460,'FIN CAL LOOKUP'!B:K,9,1),"")</f>
        <v/>
      </c>
      <c r="W1460" s="56" t="str">
        <f>IFERROR(VLOOKUP(S1460,'Active Employees '!B:R,17,0),"NA")</f>
        <v>IT</v>
      </c>
    </row>
    <row r="1461" spans="1:23" x14ac:dyDescent="0.25">
      <c r="A1461" t="s">
        <v>1028</v>
      </c>
      <c r="B1461" t="s">
        <v>1029</v>
      </c>
      <c r="C1461" t="s">
        <v>1114</v>
      </c>
      <c r="D1461">
        <v>36345285</v>
      </c>
      <c r="E1461" t="s">
        <v>63</v>
      </c>
      <c r="F1461" t="s">
        <v>29</v>
      </c>
      <c r="H1461" s="1"/>
      <c r="I1461" s="1"/>
      <c r="J1461" t="s">
        <v>150</v>
      </c>
      <c r="N1461" t="s">
        <v>1030</v>
      </c>
      <c r="O1461" t="s">
        <v>17</v>
      </c>
      <c r="P1461" t="s">
        <v>152</v>
      </c>
      <c r="Q1461" t="s">
        <v>1074</v>
      </c>
      <c r="R1461" t="s">
        <v>67</v>
      </c>
      <c r="S1461">
        <v>324696</v>
      </c>
      <c r="T1461" t="s">
        <v>1028</v>
      </c>
      <c r="U1461" s="56" t="str">
        <f>IFERROR(VLOOKUP(H1461,'FIN CAL LOOKUP'!A:J,7,1),"")</f>
        <v/>
      </c>
      <c r="V1461" s="56" t="str">
        <f>IFERROR(VLOOKUP(I1461,'FIN CAL LOOKUP'!B:K,9,1),"")</f>
        <v/>
      </c>
      <c r="W1461" s="56" t="str">
        <f>IFERROR(VLOOKUP(S1461,'Active Employees '!B:R,17,0),"NA")</f>
        <v>eCommerce &amp; Omni Channel</v>
      </c>
    </row>
    <row r="1462" spans="1:23" x14ac:dyDescent="0.25">
      <c r="A1462" t="s">
        <v>892</v>
      </c>
      <c r="B1462" t="s">
        <v>893</v>
      </c>
      <c r="C1462" t="s">
        <v>1117</v>
      </c>
      <c r="D1462">
        <v>36338507</v>
      </c>
      <c r="E1462" t="s">
        <v>63</v>
      </c>
      <c r="F1462" t="s">
        <v>1</v>
      </c>
      <c r="G1462" t="s">
        <v>69</v>
      </c>
      <c r="H1462" s="1">
        <v>45346</v>
      </c>
      <c r="I1462" s="1">
        <v>45435</v>
      </c>
      <c r="J1462" t="s">
        <v>70</v>
      </c>
      <c r="N1462" t="s">
        <v>674</v>
      </c>
      <c r="O1462" t="s">
        <v>16</v>
      </c>
      <c r="Q1462" t="s">
        <v>72</v>
      </c>
      <c r="R1462"/>
      <c r="S1462">
        <v>313834</v>
      </c>
      <c r="U1462" s="56" t="str">
        <f>IFERROR(VLOOKUP(H1462,'FIN CAL LOOKUP'!A:J,7,1),"")</f>
        <v>FEB, FY24</v>
      </c>
      <c r="V1462" s="56" t="str">
        <f>IFERROR(VLOOKUP(I1462,'FIN CAL LOOKUP'!B:K,9,1),"")</f>
        <v>Q4, FY24</v>
      </c>
      <c r="W1462" s="56" t="str">
        <f>IFERROR(VLOOKUP(S1462,'Active Employees '!B:R,17,0),"NA")</f>
        <v>Human Resources</v>
      </c>
    </row>
    <row r="1463" spans="1:23" x14ac:dyDescent="0.25">
      <c r="A1463" t="s">
        <v>89</v>
      </c>
      <c r="B1463" t="s">
        <v>90</v>
      </c>
      <c r="C1463" t="s">
        <v>1117</v>
      </c>
      <c r="D1463">
        <v>36338507</v>
      </c>
      <c r="E1463" t="s">
        <v>63</v>
      </c>
      <c r="F1463" t="s">
        <v>29</v>
      </c>
      <c r="H1463" s="1"/>
      <c r="I1463" s="1"/>
      <c r="J1463" t="s">
        <v>70</v>
      </c>
      <c r="O1463" t="s">
        <v>16</v>
      </c>
      <c r="P1463" t="s">
        <v>91</v>
      </c>
      <c r="Q1463" t="s">
        <v>78</v>
      </c>
      <c r="R1463"/>
      <c r="U1463" s="56" t="str">
        <f>IFERROR(VLOOKUP(H1463,'FIN CAL LOOKUP'!A:J,7,1),"")</f>
        <v/>
      </c>
      <c r="V1463" s="56" t="str">
        <f>IFERROR(VLOOKUP(I1463,'FIN CAL LOOKUP'!B:K,9,1),"")</f>
        <v/>
      </c>
      <c r="W1463" s="56" t="str">
        <f>IFERROR(VLOOKUP(S1463,'Active Employees '!B:R,17,0),"NA")</f>
        <v>NA</v>
      </c>
    </row>
    <row r="1464" spans="1:23" x14ac:dyDescent="0.25">
      <c r="A1464" t="s">
        <v>163</v>
      </c>
      <c r="B1464" t="s">
        <v>164</v>
      </c>
      <c r="C1464" t="s">
        <v>1117</v>
      </c>
      <c r="D1464">
        <v>36338507</v>
      </c>
      <c r="E1464" t="s">
        <v>63</v>
      </c>
      <c r="F1464" t="s">
        <v>29</v>
      </c>
      <c r="H1464" s="1"/>
      <c r="I1464" s="1"/>
      <c r="J1464" t="s">
        <v>165</v>
      </c>
      <c r="N1464" t="s">
        <v>166</v>
      </c>
      <c r="O1464" t="s">
        <v>16</v>
      </c>
      <c r="Q1464" t="s">
        <v>129</v>
      </c>
      <c r="R1464" t="s">
        <v>67</v>
      </c>
      <c r="S1464">
        <v>338527</v>
      </c>
      <c r="T1464" t="s">
        <v>163</v>
      </c>
      <c r="U1464" s="56" t="str">
        <f>IFERROR(VLOOKUP(H1464,'FIN CAL LOOKUP'!A:J,7,1),"")</f>
        <v/>
      </c>
      <c r="V1464" s="56" t="str">
        <f>IFERROR(VLOOKUP(I1464,'FIN CAL LOOKUP'!B:K,9,1),"")</f>
        <v/>
      </c>
      <c r="W1464" s="56" t="str">
        <f>IFERROR(VLOOKUP(S1464,'Active Employees '!B:R,17,0),"NA")</f>
        <v>Human Resources</v>
      </c>
    </row>
    <row r="1465" spans="1:23" x14ac:dyDescent="0.25">
      <c r="A1465" t="s">
        <v>252</v>
      </c>
      <c r="B1465" t="s">
        <v>253</v>
      </c>
      <c r="C1465" t="s">
        <v>1117</v>
      </c>
      <c r="D1465">
        <v>36338507</v>
      </c>
      <c r="E1465" t="s">
        <v>63</v>
      </c>
      <c r="F1465" t="s">
        <v>29</v>
      </c>
      <c r="H1465" s="1"/>
      <c r="I1465" s="1"/>
      <c r="J1465" t="s">
        <v>132</v>
      </c>
      <c r="N1465" t="s">
        <v>133</v>
      </c>
      <c r="O1465" t="s">
        <v>16</v>
      </c>
      <c r="Q1465" t="s">
        <v>129</v>
      </c>
      <c r="R1465" t="s">
        <v>67</v>
      </c>
      <c r="S1465">
        <v>302625</v>
      </c>
      <c r="T1465" t="s">
        <v>252</v>
      </c>
      <c r="U1465" s="56" t="str">
        <f>IFERROR(VLOOKUP(H1465,'FIN CAL LOOKUP'!A:J,7,1),"")</f>
        <v/>
      </c>
      <c r="V1465" s="56" t="str">
        <f>IFERROR(VLOOKUP(I1465,'FIN CAL LOOKUP'!B:K,9,1),"")</f>
        <v/>
      </c>
      <c r="W1465" s="56" t="str">
        <f>IFERROR(VLOOKUP(S1465,'Active Employees '!B:R,17,0),"NA")</f>
        <v>Human Resources</v>
      </c>
    </row>
    <row r="1466" spans="1:23" x14ac:dyDescent="0.25">
      <c r="A1466" t="s">
        <v>73</v>
      </c>
      <c r="B1466" t="s">
        <v>74</v>
      </c>
      <c r="C1466" t="s">
        <v>1117</v>
      </c>
      <c r="D1466">
        <v>36338507</v>
      </c>
      <c r="E1466" t="s">
        <v>63</v>
      </c>
      <c r="F1466" t="s">
        <v>1</v>
      </c>
      <c r="G1466" t="s">
        <v>69</v>
      </c>
      <c r="H1466" s="1">
        <v>45054</v>
      </c>
      <c r="I1466" s="1">
        <v>45056</v>
      </c>
      <c r="J1466" t="s">
        <v>75</v>
      </c>
      <c r="L1466" t="s">
        <v>1461</v>
      </c>
      <c r="M1466" t="s">
        <v>1462</v>
      </c>
      <c r="N1466" t="s">
        <v>76</v>
      </c>
      <c r="O1466" t="s">
        <v>16</v>
      </c>
      <c r="P1466" t="s">
        <v>77</v>
      </c>
      <c r="Q1466" t="s">
        <v>78</v>
      </c>
      <c r="R1466" s="5" t="s">
        <v>67</v>
      </c>
      <c r="S1466">
        <v>324005</v>
      </c>
      <c r="T1466" t="s">
        <v>79</v>
      </c>
      <c r="U1466" s="56" t="str">
        <f>IFERROR(VLOOKUP(H1466,'FIN CAL LOOKUP'!A:J,7,1),"")</f>
        <v>MAY, FY23</v>
      </c>
      <c r="V1466" s="56" t="str">
        <f>IFERROR(VLOOKUP(I1466,'FIN CAL LOOKUP'!B:K,9,1),"")</f>
        <v>Q4, FY23</v>
      </c>
      <c r="W1466" s="56" t="str">
        <f>IFERROR(VLOOKUP(S1466,'Active Employees '!B:R,17,0),"NA")</f>
        <v>Human Resources</v>
      </c>
    </row>
    <row r="1467" spans="1:23" x14ac:dyDescent="0.25">
      <c r="A1467" t="s">
        <v>130</v>
      </c>
      <c r="B1467" t="s">
        <v>131</v>
      </c>
      <c r="C1467" t="s">
        <v>1117</v>
      </c>
      <c r="D1467">
        <v>36338507</v>
      </c>
      <c r="E1467" t="s">
        <v>63</v>
      </c>
      <c r="F1467" t="s">
        <v>1</v>
      </c>
      <c r="G1467" t="s">
        <v>69</v>
      </c>
      <c r="H1467" s="1">
        <v>45434</v>
      </c>
      <c r="I1467" s="1">
        <v>45497</v>
      </c>
      <c r="J1467" t="s">
        <v>132</v>
      </c>
      <c r="N1467" t="s">
        <v>133</v>
      </c>
      <c r="O1467" t="s">
        <v>16</v>
      </c>
      <c r="Q1467" t="s">
        <v>129</v>
      </c>
      <c r="R1467" s="5" t="s">
        <v>67</v>
      </c>
      <c r="S1467">
        <v>328302</v>
      </c>
      <c r="T1467" t="s">
        <v>130</v>
      </c>
      <c r="U1467" s="56" t="str">
        <f>IFERROR(VLOOKUP(H1467,'FIN CAL LOOKUP'!A:J,7,1),"")</f>
        <v>MAY, FY24</v>
      </c>
      <c r="V1467" s="56" t="str">
        <f>IFERROR(VLOOKUP(I1467,'FIN CAL LOOKUP'!B:K,9,1),"")</f>
        <v>Q1, FY25</v>
      </c>
      <c r="W1467" s="56" t="str">
        <f>IFERROR(VLOOKUP(S1467,'Active Employees '!B:R,17,0),"NA")</f>
        <v>Human Resources</v>
      </c>
    </row>
    <row r="1468" spans="1:23" x14ac:dyDescent="0.25">
      <c r="A1468" t="s">
        <v>1124</v>
      </c>
      <c r="B1468" t="s">
        <v>1125</v>
      </c>
      <c r="C1468" t="s">
        <v>1117</v>
      </c>
      <c r="D1468">
        <v>36338507</v>
      </c>
      <c r="E1468" t="s">
        <v>63</v>
      </c>
      <c r="F1468" t="s">
        <v>1</v>
      </c>
      <c r="G1468" t="s">
        <v>69</v>
      </c>
      <c r="H1468" s="1">
        <v>45443</v>
      </c>
      <c r="I1468" s="1">
        <v>45469</v>
      </c>
      <c r="J1468" t="s">
        <v>75</v>
      </c>
      <c r="N1468" t="s">
        <v>1126</v>
      </c>
      <c r="O1468" t="s">
        <v>16</v>
      </c>
      <c r="Q1468" t="s">
        <v>78</v>
      </c>
      <c r="R1468" t="s">
        <v>67</v>
      </c>
      <c r="S1468">
        <v>332963</v>
      </c>
      <c r="T1468" t="s">
        <v>1124</v>
      </c>
      <c r="U1468" s="56" t="str">
        <f>IFERROR(VLOOKUP(H1468,'FIN CAL LOOKUP'!A:J,7,1),"")</f>
        <v>JUN, FY24</v>
      </c>
      <c r="V1468" s="56" t="str">
        <f>IFERROR(VLOOKUP(I1468,'FIN CAL LOOKUP'!B:K,9,1),"")</f>
        <v>Q4, FY24</v>
      </c>
      <c r="W1468" s="56" t="str">
        <f>IFERROR(VLOOKUP(S1468,'Active Employees '!B:R,17,0),"NA")</f>
        <v>Human Resources</v>
      </c>
    </row>
    <row r="1469" spans="1:23" x14ac:dyDescent="0.25">
      <c r="A1469" t="s">
        <v>435</v>
      </c>
      <c r="B1469" t="s">
        <v>436</v>
      </c>
      <c r="C1469" t="s">
        <v>1117</v>
      </c>
      <c r="D1469">
        <v>36338507</v>
      </c>
      <c r="E1469" t="s">
        <v>63</v>
      </c>
      <c r="F1469" t="s">
        <v>29</v>
      </c>
      <c r="H1469" s="1"/>
      <c r="I1469" s="1"/>
      <c r="J1469" t="s">
        <v>70</v>
      </c>
      <c r="N1469" t="s">
        <v>238</v>
      </c>
      <c r="O1469" t="s">
        <v>16</v>
      </c>
      <c r="Q1469" t="s">
        <v>72</v>
      </c>
      <c r="R1469" t="s">
        <v>67</v>
      </c>
      <c r="S1469">
        <v>321424</v>
      </c>
      <c r="T1469" t="s">
        <v>435</v>
      </c>
      <c r="U1469" s="56" t="str">
        <f>IFERROR(VLOOKUP(H1469,'FIN CAL LOOKUP'!A:J,7,1),"")</f>
        <v/>
      </c>
      <c r="V1469" s="56" t="str">
        <f>IFERROR(VLOOKUP(I1469,'FIN CAL LOOKUP'!B:K,9,1),"")</f>
        <v/>
      </c>
      <c r="W1469" s="56" t="str">
        <f>IFERROR(VLOOKUP(S1469,'Active Employees '!B:R,17,0),"NA")</f>
        <v>Human Resources</v>
      </c>
    </row>
    <row r="1470" spans="1:23" x14ac:dyDescent="0.25">
      <c r="A1470" t="s">
        <v>672</v>
      </c>
      <c r="B1470" t="s">
        <v>673</v>
      </c>
      <c r="C1470" t="s">
        <v>1117</v>
      </c>
      <c r="D1470">
        <v>36338507</v>
      </c>
      <c r="E1470" t="s">
        <v>63</v>
      </c>
      <c r="F1470" t="s">
        <v>1</v>
      </c>
      <c r="G1470" t="s">
        <v>69</v>
      </c>
      <c r="H1470" s="1">
        <v>44973</v>
      </c>
      <c r="I1470" s="1">
        <v>44973</v>
      </c>
      <c r="J1470" t="s">
        <v>70</v>
      </c>
      <c r="N1470" t="s">
        <v>674</v>
      </c>
      <c r="O1470" t="s">
        <v>16</v>
      </c>
      <c r="Q1470" t="s">
        <v>72</v>
      </c>
      <c r="R1470" t="s">
        <v>67</v>
      </c>
      <c r="S1470">
        <v>298118</v>
      </c>
      <c r="T1470" t="s">
        <v>672</v>
      </c>
      <c r="U1470" s="56" t="str">
        <f>IFERROR(VLOOKUP(H1470,'FIN CAL LOOKUP'!A:J,7,1),"")</f>
        <v>FEB, FY23</v>
      </c>
      <c r="V1470" s="56" t="str">
        <f>IFERROR(VLOOKUP(I1470,'FIN CAL LOOKUP'!B:K,9,1),"")</f>
        <v>Q3, FY23</v>
      </c>
      <c r="W1470" s="56" t="str">
        <f>IFERROR(VLOOKUP(S1470,'Active Employees '!B:R,17,0),"NA")</f>
        <v>Human Resources</v>
      </c>
    </row>
    <row r="1471" spans="1:23" x14ac:dyDescent="0.25">
      <c r="A1471" t="s">
        <v>80</v>
      </c>
      <c r="B1471" t="s">
        <v>81</v>
      </c>
      <c r="C1471" t="s">
        <v>1117</v>
      </c>
      <c r="D1471">
        <v>36338507</v>
      </c>
      <c r="E1471" t="s">
        <v>63</v>
      </c>
      <c r="F1471" t="s">
        <v>2</v>
      </c>
      <c r="H1471" s="1">
        <v>44910</v>
      </c>
      <c r="I1471" s="1"/>
      <c r="J1471" t="s">
        <v>70</v>
      </c>
      <c r="N1471" t="s">
        <v>82</v>
      </c>
      <c r="O1471" t="s">
        <v>16</v>
      </c>
      <c r="Q1471" t="s">
        <v>72</v>
      </c>
      <c r="R1471" t="s">
        <v>67</v>
      </c>
      <c r="S1471">
        <v>313191</v>
      </c>
      <c r="T1471" t="s">
        <v>80</v>
      </c>
      <c r="U1471" s="56" t="str">
        <f>IFERROR(VLOOKUP(H1471,'FIN CAL LOOKUP'!A:J,7,1),"")</f>
        <v>DEC, FY23</v>
      </c>
      <c r="V1471" s="56" t="str">
        <f>IFERROR(VLOOKUP(I1471,'FIN CAL LOOKUP'!B:K,9,1),"")</f>
        <v/>
      </c>
      <c r="W1471" s="56" t="str">
        <f>IFERROR(VLOOKUP(S1471,'Active Employees '!B:R,17,0),"NA")</f>
        <v>Human Resources</v>
      </c>
    </row>
    <row r="1472" spans="1:23" x14ac:dyDescent="0.25">
      <c r="A1472" t="s">
        <v>663</v>
      </c>
      <c r="B1472" t="s">
        <v>664</v>
      </c>
      <c r="C1472" t="s">
        <v>1117</v>
      </c>
      <c r="D1472">
        <v>36338507</v>
      </c>
      <c r="E1472" t="s">
        <v>63</v>
      </c>
      <c r="F1472" t="s">
        <v>1</v>
      </c>
      <c r="G1472" t="s">
        <v>69</v>
      </c>
      <c r="H1472" s="1">
        <v>45432</v>
      </c>
      <c r="I1472" s="1">
        <v>45432</v>
      </c>
      <c r="J1472" t="s">
        <v>132</v>
      </c>
      <c r="N1472" t="s">
        <v>133</v>
      </c>
      <c r="O1472" t="s">
        <v>16</v>
      </c>
      <c r="Q1472" t="s">
        <v>129</v>
      </c>
      <c r="R1472" t="s">
        <v>67</v>
      </c>
      <c r="S1472">
        <v>201940</v>
      </c>
      <c r="T1472" t="s">
        <v>663</v>
      </c>
      <c r="U1472" s="56" t="str">
        <f>IFERROR(VLOOKUP(H1472,'FIN CAL LOOKUP'!A:J,7,1),"")</f>
        <v>MAY, FY24</v>
      </c>
      <c r="V1472" s="56" t="str">
        <f>IFERROR(VLOOKUP(I1472,'FIN CAL LOOKUP'!B:K,9,1),"")</f>
        <v>Q4, FY24</v>
      </c>
      <c r="W1472" s="56" t="str">
        <f>IFERROR(VLOOKUP(S1472,'Active Employees '!B:R,17,0),"NA")</f>
        <v>Human Resources</v>
      </c>
    </row>
    <row r="1473" spans="1:23" x14ac:dyDescent="0.25">
      <c r="A1473" t="s">
        <v>15420</v>
      </c>
      <c r="B1473" t="s">
        <v>1468</v>
      </c>
      <c r="C1473" t="s">
        <v>1117</v>
      </c>
      <c r="D1473">
        <v>36338507</v>
      </c>
      <c r="E1473" t="s">
        <v>63</v>
      </c>
      <c r="F1473" t="s">
        <v>1</v>
      </c>
      <c r="G1473" t="s">
        <v>69</v>
      </c>
      <c r="H1473" s="1">
        <v>45127</v>
      </c>
      <c r="I1473" s="1">
        <v>45127</v>
      </c>
      <c r="J1473" t="s">
        <v>70</v>
      </c>
      <c r="N1473" t="s">
        <v>71</v>
      </c>
      <c r="O1473" t="s">
        <v>16</v>
      </c>
      <c r="Q1473" t="s">
        <v>72</v>
      </c>
      <c r="R1473" t="s">
        <v>67</v>
      </c>
      <c r="S1473">
        <v>313819</v>
      </c>
      <c r="T1473" t="s">
        <v>15420</v>
      </c>
      <c r="U1473" s="56" t="str">
        <f>IFERROR(VLOOKUP(H1473,'FIN CAL LOOKUP'!A:J,7,1),"")</f>
        <v>JUL, FY24</v>
      </c>
      <c r="V1473" s="56" t="str">
        <f>IFERROR(VLOOKUP(I1473,'FIN CAL LOOKUP'!B:K,9,1),"")</f>
        <v>Q1, FY24</v>
      </c>
      <c r="W1473" s="56" t="str">
        <f>IFERROR(VLOOKUP(S1473,'Active Employees '!B:R,17,0),"NA")</f>
        <v>Human Resources</v>
      </c>
    </row>
    <row r="1474" spans="1:23" x14ac:dyDescent="0.25">
      <c r="A1474" t="s">
        <v>326</v>
      </c>
      <c r="B1474" t="s">
        <v>327</v>
      </c>
      <c r="C1474" t="s">
        <v>1117</v>
      </c>
      <c r="D1474">
        <v>36338507</v>
      </c>
      <c r="E1474" t="s">
        <v>63</v>
      </c>
      <c r="F1474" t="s">
        <v>1</v>
      </c>
      <c r="G1474" t="s">
        <v>69</v>
      </c>
      <c r="H1474" s="1">
        <v>45476</v>
      </c>
      <c r="I1474" s="1">
        <v>45476</v>
      </c>
      <c r="J1474" t="s">
        <v>70</v>
      </c>
      <c r="N1474" t="s">
        <v>82</v>
      </c>
      <c r="O1474" t="s">
        <v>16</v>
      </c>
      <c r="Q1474" t="s">
        <v>72</v>
      </c>
      <c r="R1474" s="5" t="s">
        <v>67</v>
      </c>
      <c r="S1474">
        <v>313944</v>
      </c>
      <c r="T1474" t="s">
        <v>326</v>
      </c>
      <c r="U1474" s="56" t="str">
        <f>IFERROR(VLOOKUP(H1474,'FIN CAL LOOKUP'!A:J,7,1),"")</f>
        <v>JUL, FY25</v>
      </c>
      <c r="V1474" s="56" t="str">
        <f>IFERROR(VLOOKUP(I1474,'FIN CAL LOOKUP'!B:K,9,1),"")</f>
        <v>Q4, FY24</v>
      </c>
      <c r="W1474" s="56" t="str">
        <f>IFERROR(VLOOKUP(S1474,'Active Employees '!B:R,17,0),"NA")</f>
        <v>Human Resources</v>
      </c>
    </row>
    <row r="1475" spans="1:23" x14ac:dyDescent="0.25">
      <c r="A1475" t="s">
        <v>786</v>
      </c>
      <c r="B1475" t="s">
        <v>787</v>
      </c>
      <c r="C1475" t="s">
        <v>1117</v>
      </c>
      <c r="D1475">
        <v>36338507</v>
      </c>
      <c r="E1475" t="s">
        <v>63</v>
      </c>
      <c r="F1475" t="s">
        <v>29</v>
      </c>
      <c r="H1475" s="1"/>
      <c r="I1475" s="1"/>
      <c r="J1475" t="s">
        <v>788</v>
      </c>
      <c r="N1475" t="s">
        <v>789</v>
      </c>
      <c r="O1475" t="s">
        <v>16</v>
      </c>
      <c r="Q1475" t="s">
        <v>377</v>
      </c>
      <c r="R1475" t="s">
        <v>67</v>
      </c>
      <c r="S1475">
        <v>240773</v>
      </c>
      <c r="T1475" t="s">
        <v>72</v>
      </c>
      <c r="U1475" s="56" t="str">
        <f>IFERROR(VLOOKUP(H1475,'FIN CAL LOOKUP'!A:J,7,1),"")</f>
        <v/>
      </c>
      <c r="V1475" s="56" t="str">
        <f>IFERROR(VLOOKUP(I1475,'FIN CAL LOOKUP'!B:K,9,1),"")</f>
        <v/>
      </c>
      <c r="W1475" s="56" t="str">
        <f>IFERROR(VLOOKUP(S1475,'Active Employees '!B:R,17,0),"NA")</f>
        <v>Human Resources</v>
      </c>
    </row>
    <row r="1476" spans="1:23" x14ac:dyDescent="0.25">
      <c r="A1476" t="s">
        <v>78</v>
      </c>
      <c r="B1476" t="s">
        <v>1061</v>
      </c>
      <c r="C1476" t="s">
        <v>1117</v>
      </c>
      <c r="D1476">
        <v>36338507</v>
      </c>
      <c r="E1476" t="s">
        <v>63</v>
      </c>
      <c r="F1476" t="s">
        <v>1</v>
      </c>
      <c r="G1476" t="s">
        <v>69</v>
      </c>
      <c r="H1476" s="1">
        <v>44890</v>
      </c>
      <c r="I1476" s="1">
        <v>45113</v>
      </c>
      <c r="J1476" t="s">
        <v>1062</v>
      </c>
      <c r="N1476" t="s">
        <v>1063</v>
      </c>
      <c r="O1476" t="s">
        <v>16</v>
      </c>
      <c r="P1476" t="s">
        <v>77</v>
      </c>
      <c r="Q1476" t="s">
        <v>377</v>
      </c>
      <c r="R1476" t="s">
        <v>67</v>
      </c>
      <c r="S1476">
        <v>314473</v>
      </c>
      <c r="T1476" t="s">
        <v>78</v>
      </c>
      <c r="U1476" s="56" t="str">
        <f>IFERROR(VLOOKUP(H1476,'FIN CAL LOOKUP'!A:J,7,1),"")</f>
        <v>NOV, FY23</v>
      </c>
      <c r="V1476" s="56" t="str">
        <f>IFERROR(VLOOKUP(I1476,'FIN CAL LOOKUP'!B:K,9,1),"")</f>
        <v>Q1, FY24</v>
      </c>
      <c r="W1476" s="56" t="str">
        <f>IFERROR(VLOOKUP(S1476,'Active Employees '!B:R,17,0),"NA")</f>
        <v>Human Resources</v>
      </c>
    </row>
    <row r="1477" spans="1:23" x14ac:dyDescent="0.25">
      <c r="A1477" t="s">
        <v>1457</v>
      </c>
      <c r="B1477" t="s">
        <v>1458</v>
      </c>
      <c r="C1477" t="s">
        <v>1335</v>
      </c>
      <c r="D1477">
        <v>36253439</v>
      </c>
      <c r="E1477" t="s">
        <v>114</v>
      </c>
      <c r="F1477" t="s">
        <v>1</v>
      </c>
      <c r="G1477" t="s">
        <v>69</v>
      </c>
      <c r="H1477" s="1">
        <v>45797</v>
      </c>
      <c r="I1477" s="1">
        <v>45797</v>
      </c>
      <c r="J1477" t="s">
        <v>1459</v>
      </c>
      <c r="N1477" t="s">
        <v>1366</v>
      </c>
      <c r="O1477" t="s">
        <v>18</v>
      </c>
      <c r="P1477" t="s">
        <v>468</v>
      </c>
      <c r="Q1477" t="s">
        <v>1367</v>
      </c>
      <c r="R1477"/>
      <c r="S1477">
        <v>339503</v>
      </c>
      <c r="T1477" t="s">
        <v>1460</v>
      </c>
      <c r="U1477" s="56" t="str">
        <f>IFERROR(VLOOKUP(H1477,'FIN CAL LOOKUP'!A:J,7,1),"")</f>
        <v>MAY, FY25</v>
      </c>
      <c r="V1477" s="56" t="str">
        <f>IFERROR(VLOOKUP(I1477,'FIN CAL LOOKUP'!B:K,9,1),"")</f>
        <v>Q4, FY25</v>
      </c>
      <c r="W1477" s="56" t="str">
        <f>IFERROR(VLOOKUP(S1477,'Active Employees '!B:R,17,0),"NA")</f>
        <v>Marketing</v>
      </c>
    </row>
    <row r="1478" spans="1:23" x14ac:dyDescent="0.25">
      <c r="A1478" t="s">
        <v>464</v>
      </c>
      <c r="B1478" t="s">
        <v>465</v>
      </c>
      <c r="C1478" t="s">
        <v>1335</v>
      </c>
      <c r="D1478">
        <v>36253439</v>
      </c>
      <c r="E1478" t="s">
        <v>114</v>
      </c>
      <c r="F1478" t="s">
        <v>29</v>
      </c>
      <c r="H1478" s="1"/>
      <c r="I1478" s="1"/>
      <c r="J1478" t="s">
        <v>466</v>
      </c>
      <c r="N1478" t="s">
        <v>467</v>
      </c>
      <c r="O1478" t="s">
        <v>18</v>
      </c>
      <c r="P1478" t="s">
        <v>468</v>
      </c>
      <c r="Q1478" t="s">
        <v>469</v>
      </c>
      <c r="R1478" t="s">
        <v>67</v>
      </c>
      <c r="S1478">
        <v>329628</v>
      </c>
      <c r="T1478" t="s">
        <v>464</v>
      </c>
      <c r="U1478" s="56" t="str">
        <f>IFERROR(VLOOKUP(H1478,'FIN CAL LOOKUP'!A:J,7,1),"")</f>
        <v/>
      </c>
      <c r="V1478" s="56" t="str">
        <f>IFERROR(VLOOKUP(I1478,'FIN CAL LOOKUP'!B:K,9,1),"")</f>
        <v/>
      </c>
      <c r="W1478" s="56" t="str">
        <f>IFERROR(VLOOKUP(S1478,'Active Employees '!B:R,17,0),"NA")</f>
        <v>Marketing</v>
      </c>
    </row>
    <row r="1479" spans="1:23" x14ac:dyDescent="0.25">
      <c r="A1479" t="s">
        <v>591</v>
      </c>
      <c r="B1479" t="s">
        <v>592</v>
      </c>
      <c r="C1479" t="s">
        <v>1336</v>
      </c>
      <c r="D1479">
        <v>36236061</v>
      </c>
      <c r="E1479" t="s">
        <v>63</v>
      </c>
      <c r="F1479" t="s">
        <v>29</v>
      </c>
      <c r="H1479" s="1"/>
      <c r="I1479" s="1"/>
      <c r="J1479" t="s">
        <v>593</v>
      </c>
      <c r="N1479" t="s">
        <v>87</v>
      </c>
      <c r="O1479" t="s">
        <v>12</v>
      </c>
      <c r="Q1479" t="s">
        <v>88</v>
      </c>
      <c r="R1479" t="s">
        <v>67</v>
      </c>
      <c r="S1479">
        <v>307816</v>
      </c>
      <c r="T1479" t="s">
        <v>594</v>
      </c>
      <c r="U1479" s="56" t="str">
        <f>IFERROR(VLOOKUP(H1479,'FIN CAL LOOKUP'!A:J,7,1),"")</f>
        <v/>
      </c>
      <c r="V1479" s="56" t="str">
        <f>IFERROR(VLOOKUP(I1479,'FIN CAL LOOKUP'!B:K,9,1),"")</f>
        <v/>
      </c>
      <c r="W1479" s="56" t="str">
        <f>IFERROR(VLOOKUP(S1479,'Active Employees '!B:R,17,0),"NA")</f>
        <v>Insights &amp; Analytics</v>
      </c>
    </row>
    <row r="1480" spans="1:23" x14ac:dyDescent="0.25">
      <c r="A1480" t="s">
        <v>84</v>
      </c>
      <c r="B1480" t="s">
        <v>85</v>
      </c>
      <c r="C1480" t="s">
        <v>1336</v>
      </c>
      <c r="D1480">
        <v>36236061</v>
      </c>
      <c r="E1480" t="s">
        <v>63</v>
      </c>
      <c r="F1480" t="s">
        <v>29</v>
      </c>
      <c r="H1480" s="1"/>
      <c r="I1480" s="1"/>
      <c r="J1480" t="s">
        <v>86</v>
      </c>
      <c r="N1480" t="s">
        <v>87</v>
      </c>
      <c r="O1480" t="s">
        <v>12</v>
      </c>
      <c r="Q1480" t="s">
        <v>88</v>
      </c>
      <c r="R1480" t="s">
        <v>67</v>
      </c>
      <c r="S1480">
        <v>325839</v>
      </c>
      <c r="T1480" t="s">
        <v>84</v>
      </c>
      <c r="U1480" s="56" t="str">
        <f>IFERROR(VLOOKUP(H1480,'FIN CAL LOOKUP'!A:J,7,1),"")</f>
        <v/>
      </c>
      <c r="V1480" s="56" t="str">
        <f>IFERROR(VLOOKUP(I1480,'FIN CAL LOOKUP'!B:K,9,1),"")</f>
        <v/>
      </c>
      <c r="W1480" s="56" t="str">
        <f>IFERROR(VLOOKUP(S1480,'Active Employees '!B:R,17,0),"NA")</f>
        <v>Insights &amp; Analytics</v>
      </c>
    </row>
    <row r="1481" spans="1:23" x14ac:dyDescent="0.25">
      <c r="A1481" t="s">
        <v>226</v>
      </c>
      <c r="B1481" t="s">
        <v>227</v>
      </c>
      <c r="C1481" t="s">
        <v>1336</v>
      </c>
      <c r="D1481">
        <v>36236061</v>
      </c>
      <c r="E1481" t="s">
        <v>63</v>
      </c>
      <c r="F1481" t="s">
        <v>29</v>
      </c>
      <c r="H1481" s="1"/>
      <c r="I1481" s="1"/>
      <c r="J1481" t="s">
        <v>86</v>
      </c>
      <c r="N1481" t="s">
        <v>87</v>
      </c>
      <c r="O1481" t="s">
        <v>12</v>
      </c>
      <c r="Q1481" t="s">
        <v>88</v>
      </c>
      <c r="R1481" t="s">
        <v>67</v>
      </c>
      <c r="S1481">
        <v>327436</v>
      </c>
      <c r="T1481" t="s">
        <v>228</v>
      </c>
      <c r="U1481" s="56" t="str">
        <f>IFERROR(VLOOKUP(H1481,'FIN CAL LOOKUP'!A:J,7,1),"")</f>
        <v/>
      </c>
      <c r="V1481" s="56" t="str">
        <f>IFERROR(VLOOKUP(I1481,'FIN CAL LOOKUP'!B:K,9,1),"")</f>
        <v/>
      </c>
      <c r="W1481" s="56" t="str">
        <f>IFERROR(VLOOKUP(S1481,'Active Employees '!B:R,17,0),"NA")</f>
        <v>Insights &amp; Analytics</v>
      </c>
    </row>
    <row r="1482" spans="1:23" x14ac:dyDescent="0.25">
      <c r="A1482" t="s">
        <v>750</v>
      </c>
      <c r="B1482" t="s">
        <v>751</v>
      </c>
      <c r="C1482" t="s">
        <v>1336</v>
      </c>
      <c r="D1482">
        <v>36236061</v>
      </c>
      <c r="E1482" t="s">
        <v>63</v>
      </c>
      <c r="F1482" t="s">
        <v>2</v>
      </c>
      <c r="H1482" s="1">
        <v>45106</v>
      </c>
      <c r="I1482" s="1"/>
      <c r="J1482" t="s">
        <v>752</v>
      </c>
      <c r="N1482" t="s">
        <v>753</v>
      </c>
      <c r="O1482" t="s">
        <v>17</v>
      </c>
      <c r="P1482" t="s">
        <v>143</v>
      </c>
      <c r="Q1482" t="s">
        <v>754</v>
      </c>
      <c r="R1482" t="s">
        <v>67</v>
      </c>
      <c r="S1482">
        <v>200391</v>
      </c>
      <c r="T1482" t="s">
        <v>750</v>
      </c>
      <c r="U1482" s="56" t="str">
        <f>IFERROR(VLOOKUP(H1482,'FIN CAL LOOKUP'!A:J,7,1),"")</f>
        <v>JUL, FY24</v>
      </c>
      <c r="V1482" s="56" t="str">
        <f>IFERROR(VLOOKUP(I1482,'FIN CAL LOOKUP'!B:K,9,1),"")</f>
        <v/>
      </c>
      <c r="W1482" s="56" t="str">
        <f>IFERROR(VLOOKUP(S1482,'Active Employees '!B:R,17,0),"NA")</f>
        <v>IT</v>
      </c>
    </row>
    <row r="1483" spans="1:23" x14ac:dyDescent="0.25">
      <c r="A1483" t="s">
        <v>88</v>
      </c>
      <c r="B1483" t="s">
        <v>313</v>
      </c>
      <c r="C1483" t="s">
        <v>1336</v>
      </c>
      <c r="D1483">
        <v>36236061</v>
      </c>
      <c r="E1483" t="s">
        <v>63</v>
      </c>
      <c r="F1483" t="s">
        <v>29</v>
      </c>
      <c r="H1483" s="1"/>
      <c r="I1483" s="1"/>
      <c r="J1483" t="s">
        <v>314</v>
      </c>
      <c r="N1483" t="s">
        <v>315</v>
      </c>
      <c r="O1483" t="s">
        <v>12</v>
      </c>
      <c r="Q1483" t="s">
        <v>198</v>
      </c>
      <c r="R1483" t="s">
        <v>67</v>
      </c>
      <c r="S1483">
        <v>321729</v>
      </c>
      <c r="T1483" t="s">
        <v>88</v>
      </c>
      <c r="U1483" s="56" t="str">
        <f>IFERROR(VLOOKUP(H1483,'FIN CAL LOOKUP'!A:J,7,1),"")</f>
        <v/>
      </c>
      <c r="V1483" s="56" t="str">
        <f>IFERROR(VLOOKUP(I1483,'FIN CAL LOOKUP'!B:K,9,1),"")</f>
        <v/>
      </c>
      <c r="W1483" s="56" t="str">
        <f>IFERROR(VLOOKUP(S1483,'Active Employees '!B:R,17,0),"NA")</f>
        <v>Insights &amp; Analytics</v>
      </c>
    </row>
    <row r="1484" spans="1:23" x14ac:dyDescent="0.25">
      <c r="A1484" t="s">
        <v>910</v>
      </c>
      <c r="B1484" t="s">
        <v>911</v>
      </c>
      <c r="C1484" t="s">
        <v>295</v>
      </c>
      <c r="D1484">
        <v>36229703</v>
      </c>
      <c r="E1484" t="s">
        <v>63</v>
      </c>
      <c r="F1484" t="s">
        <v>1</v>
      </c>
      <c r="G1484" t="s">
        <v>69</v>
      </c>
      <c r="H1484" s="1">
        <v>45672</v>
      </c>
      <c r="I1484" s="1">
        <v>45672</v>
      </c>
      <c r="J1484" t="s">
        <v>115</v>
      </c>
      <c r="N1484" t="s">
        <v>912</v>
      </c>
      <c r="O1484" t="s">
        <v>19</v>
      </c>
      <c r="P1484" t="s">
        <v>203</v>
      </c>
      <c r="Q1484" t="s">
        <v>204</v>
      </c>
      <c r="R1484"/>
      <c r="S1484">
        <v>324258</v>
      </c>
      <c r="U1484" s="56" t="str">
        <f>IFERROR(VLOOKUP(H1484,'FIN CAL LOOKUP'!A:J,7,1),"")</f>
        <v>JAN, FY25</v>
      </c>
      <c r="V1484" s="56" t="str">
        <f>IFERROR(VLOOKUP(I1484,'FIN CAL LOOKUP'!B:K,9,1),"")</f>
        <v>Q3, FY25</v>
      </c>
      <c r="W1484" s="56" t="str">
        <f>IFERROR(VLOOKUP(S1484,'Active Employees '!B:R,17,0),"NA")</f>
        <v>Property and Store Development</v>
      </c>
    </row>
    <row r="1485" spans="1:23" x14ac:dyDescent="0.25">
      <c r="A1485" t="s">
        <v>1186</v>
      </c>
      <c r="B1485" t="s">
        <v>1187</v>
      </c>
      <c r="C1485" t="s">
        <v>295</v>
      </c>
      <c r="D1485">
        <v>36229703</v>
      </c>
      <c r="E1485" t="s">
        <v>63</v>
      </c>
      <c r="F1485" t="s">
        <v>29</v>
      </c>
      <c r="H1485" s="1"/>
      <c r="I1485" s="1"/>
      <c r="J1485" t="s">
        <v>115</v>
      </c>
      <c r="N1485" t="s">
        <v>1188</v>
      </c>
      <c r="O1485" t="s">
        <v>19</v>
      </c>
      <c r="P1485" t="s">
        <v>347</v>
      </c>
      <c r="Q1485" t="s">
        <v>703</v>
      </c>
      <c r="R1485"/>
      <c r="S1485">
        <v>239383</v>
      </c>
      <c r="U1485" s="56" t="str">
        <f>IFERROR(VLOOKUP(H1485,'FIN CAL LOOKUP'!A:J,7,1),"")</f>
        <v/>
      </c>
      <c r="V1485" s="56" t="str">
        <f>IFERROR(VLOOKUP(I1485,'FIN CAL LOOKUP'!B:K,9,1),"")</f>
        <v/>
      </c>
      <c r="W1485" s="56" t="str">
        <f>IFERROR(VLOOKUP(S1485,'Active Employees '!B:R,17,0),"NA")</f>
        <v>Property and Store Development</v>
      </c>
    </row>
    <row r="1486" spans="1:23" x14ac:dyDescent="0.25">
      <c r="A1486" t="s">
        <v>1359</v>
      </c>
      <c r="B1486" t="s">
        <v>1360</v>
      </c>
      <c r="C1486" t="s">
        <v>295</v>
      </c>
      <c r="D1486">
        <v>36229703</v>
      </c>
      <c r="E1486" t="s">
        <v>63</v>
      </c>
      <c r="F1486" t="s">
        <v>1</v>
      </c>
      <c r="G1486" t="s">
        <v>69</v>
      </c>
      <c r="H1486" s="1">
        <v>44886</v>
      </c>
      <c r="I1486" s="1">
        <v>44886</v>
      </c>
      <c r="J1486" t="s">
        <v>557</v>
      </c>
      <c r="N1486" t="s">
        <v>658</v>
      </c>
      <c r="O1486" t="s">
        <v>13</v>
      </c>
      <c r="P1486" t="s">
        <v>629</v>
      </c>
      <c r="Q1486" t="s">
        <v>630</v>
      </c>
      <c r="R1486"/>
      <c r="S1486">
        <v>323143</v>
      </c>
      <c r="U1486" s="56" t="str">
        <f>IFERROR(VLOOKUP(H1486,'FIN CAL LOOKUP'!A:J,7,1),"")</f>
        <v>NOV, FY23</v>
      </c>
      <c r="V1486" s="56" t="str">
        <f>IFERROR(VLOOKUP(I1486,'FIN CAL LOOKUP'!B:K,9,1),"")</f>
        <v>Q2, FY23</v>
      </c>
      <c r="W1486" s="56" t="str">
        <f>IFERROR(VLOOKUP(S1486,'Active Employees '!B:R,17,0),"NA")</f>
        <v>NA</v>
      </c>
    </row>
    <row r="1487" spans="1:23" x14ac:dyDescent="0.25">
      <c r="A1487" t="s">
        <v>255</v>
      </c>
      <c r="B1487" t="s">
        <v>256</v>
      </c>
      <c r="C1487" t="s">
        <v>295</v>
      </c>
      <c r="D1487">
        <v>36229703</v>
      </c>
      <c r="E1487" t="s">
        <v>63</v>
      </c>
      <c r="F1487" t="s">
        <v>29</v>
      </c>
      <c r="H1487" s="1"/>
      <c r="I1487" s="1"/>
      <c r="J1487" t="s">
        <v>1474</v>
      </c>
      <c r="N1487" t="s">
        <v>257</v>
      </c>
      <c r="O1487" t="s">
        <v>15</v>
      </c>
      <c r="P1487" t="s">
        <v>258</v>
      </c>
      <c r="Q1487" t="s">
        <v>259</v>
      </c>
      <c r="R1487"/>
      <c r="S1487">
        <v>338637</v>
      </c>
      <c r="T1487" t="s">
        <v>260</v>
      </c>
      <c r="U1487" s="56" t="str">
        <f>IFERROR(VLOOKUP(H1487,'FIN CAL LOOKUP'!A:J,7,1),"")</f>
        <v/>
      </c>
      <c r="V1487" s="56" t="str">
        <f>IFERROR(VLOOKUP(I1487,'FIN CAL LOOKUP'!B:K,9,1),"")</f>
        <v/>
      </c>
      <c r="W1487" s="56" t="str">
        <f>IFERROR(VLOOKUP(S1487,'Active Employees '!B:R,17,0),"NA")</f>
        <v>SPG Development</v>
      </c>
    </row>
    <row r="1488" spans="1:23" x14ac:dyDescent="0.25">
      <c r="A1488" t="s">
        <v>635</v>
      </c>
      <c r="B1488" t="s">
        <v>636</v>
      </c>
      <c r="C1488" t="s">
        <v>295</v>
      </c>
      <c r="D1488">
        <v>36229703</v>
      </c>
      <c r="E1488" t="s">
        <v>63</v>
      </c>
      <c r="F1488" t="s">
        <v>29</v>
      </c>
      <c r="H1488" s="1"/>
      <c r="I1488" s="1"/>
      <c r="J1488" t="s">
        <v>628</v>
      </c>
      <c r="N1488" t="s">
        <v>637</v>
      </c>
      <c r="O1488" t="s">
        <v>18</v>
      </c>
      <c r="P1488" t="s">
        <v>103</v>
      </c>
      <c r="Q1488" t="s">
        <v>638</v>
      </c>
      <c r="R1488" t="s">
        <v>67</v>
      </c>
      <c r="S1488">
        <v>324195</v>
      </c>
      <c r="T1488" t="s">
        <v>635</v>
      </c>
      <c r="U1488" s="56" t="str">
        <f>IFERROR(VLOOKUP(H1488,'FIN CAL LOOKUP'!A:J,7,1),"")</f>
        <v/>
      </c>
      <c r="V1488" s="56" t="str">
        <f>IFERROR(VLOOKUP(I1488,'FIN CAL LOOKUP'!B:K,9,1),"")</f>
        <v/>
      </c>
      <c r="W1488" s="56" t="str">
        <f>IFERROR(VLOOKUP(S1488,'Active Employees '!B:R,17,0),"NA")</f>
        <v>eCommerce &amp; Omni Channel</v>
      </c>
    </row>
    <row r="1489" spans="1:23" x14ac:dyDescent="0.25">
      <c r="A1489" t="s">
        <v>661</v>
      </c>
      <c r="B1489" t="s">
        <v>662</v>
      </c>
      <c r="C1489" t="s">
        <v>295</v>
      </c>
      <c r="D1489">
        <v>36229703</v>
      </c>
      <c r="E1489" t="s">
        <v>63</v>
      </c>
      <c r="F1489" t="s">
        <v>29</v>
      </c>
      <c r="H1489" s="1"/>
      <c r="I1489" s="1"/>
      <c r="J1489" t="s">
        <v>623</v>
      </c>
      <c r="N1489" t="s">
        <v>643</v>
      </c>
      <c r="O1489" t="s">
        <v>13</v>
      </c>
      <c r="P1489" t="s">
        <v>644</v>
      </c>
      <c r="Q1489" t="s">
        <v>645</v>
      </c>
      <c r="R1489" t="s">
        <v>67</v>
      </c>
      <c r="S1489">
        <v>305326</v>
      </c>
      <c r="T1489" t="s">
        <v>661</v>
      </c>
      <c r="U1489" s="56" t="str">
        <f>IFERROR(VLOOKUP(H1489,'FIN CAL LOOKUP'!A:J,7,1),"")</f>
        <v/>
      </c>
      <c r="V1489" s="56" t="str">
        <f>IFERROR(VLOOKUP(I1489,'FIN CAL LOOKUP'!B:K,9,1),"")</f>
        <v/>
      </c>
      <c r="W1489" s="56" t="str">
        <f>IFERROR(VLOOKUP(S1489,'Active Employees '!B:R,17,0),"NA")</f>
        <v>eCommerce &amp; Omni Channel</v>
      </c>
    </row>
    <row r="1490" spans="1:23" x14ac:dyDescent="0.25">
      <c r="A1490" t="s">
        <v>652</v>
      </c>
      <c r="B1490" t="s">
        <v>653</v>
      </c>
      <c r="C1490" t="s">
        <v>295</v>
      </c>
      <c r="D1490">
        <v>36229703</v>
      </c>
      <c r="E1490" t="s">
        <v>63</v>
      </c>
      <c r="F1490" t="s">
        <v>29</v>
      </c>
      <c r="H1490" s="1"/>
      <c r="I1490" s="1"/>
      <c r="J1490" t="s">
        <v>649</v>
      </c>
      <c r="N1490" t="s">
        <v>654</v>
      </c>
      <c r="O1490" t="s">
        <v>13</v>
      </c>
      <c r="P1490" t="s">
        <v>655</v>
      </c>
      <c r="Q1490" t="s">
        <v>162</v>
      </c>
      <c r="R1490" t="s">
        <v>67</v>
      </c>
      <c r="S1490">
        <v>218229</v>
      </c>
      <c r="T1490" t="s">
        <v>652</v>
      </c>
      <c r="U1490" s="56" t="str">
        <f>IFERROR(VLOOKUP(H1490,'FIN CAL LOOKUP'!A:J,7,1),"")</f>
        <v/>
      </c>
      <c r="V1490" s="56" t="str">
        <f>IFERROR(VLOOKUP(I1490,'FIN CAL LOOKUP'!B:K,9,1),"")</f>
        <v/>
      </c>
      <c r="W1490" s="56" t="str">
        <f>IFERROR(VLOOKUP(S1490,'Active Employees '!B:R,17,0),"NA")</f>
        <v>eCommerce &amp; Omni Channel</v>
      </c>
    </row>
    <row r="1491" spans="1:23" x14ac:dyDescent="0.25">
      <c r="A1491" t="s">
        <v>659</v>
      </c>
      <c r="B1491" t="s">
        <v>660</v>
      </c>
      <c r="C1491" t="s">
        <v>295</v>
      </c>
      <c r="D1491">
        <v>36229703</v>
      </c>
      <c r="E1491" t="s">
        <v>63</v>
      </c>
      <c r="F1491" t="s">
        <v>29</v>
      </c>
      <c r="H1491" s="1"/>
      <c r="I1491" s="1"/>
      <c r="J1491" t="s">
        <v>628</v>
      </c>
      <c r="N1491" t="s">
        <v>637</v>
      </c>
      <c r="O1491" t="s">
        <v>18</v>
      </c>
      <c r="P1491" t="s">
        <v>103</v>
      </c>
      <c r="Q1491" t="s">
        <v>638</v>
      </c>
      <c r="R1491" t="s">
        <v>67</v>
      </c>
      <c r="S1491">
        <v>317899</v>
      </c>
      <c r="T1491" t="s">
        <v>659</v>
      </c>
      <c r="U1491" s="56" t="str">
        <f>IFERROR(VLOOKUP(H1491,'FIN CAL LOOKUP'!A:J,7,1),"")</f>
        <v/>
      </c>
      <c r="V1491" s="56" t="str">
        <f>IFERROR(VLOOKUP(I1491,'FIN CAL LOOKUP'!B:K,9,1),"")</f>
        <v/>
      </c>
      <c r="W1491" s="56" t="str">
        <f>IFERROR(VLOOKUP(S1491,'Active Employees '!B:R,17,0),"NA")</f>
        <v>eCommerce &amp; Omni Channel</v>
      </c>
    </row>
    <row r="1492" spans="1:23" x14ac:dyDescent="0.25">
      <c r="A1492" t="s">
        <v>656</v>
      </c>
      <c r="B1492" t="s">
        <v>657</v>
      </c>
      <c r="C1492" t="s">
        <v>295</v>
      </c>
      <c r="D1492">
        <v>36229703</v>
      </c>
      <c r="E1492" t="s">
        <v>63</v>
      </c>
      <c r="F1492" t="s">
        <v>29</v>
      </c>
      <c r="H1492" s="1"/>
      <c r="I1492" s="1"/>
      <c r="J1492" t="s">
        <v>623</v>
      </c>
      <c r="N1492" t="s">
        <v>643</v>
      </c>
      <c r="O1492" t="s">
        <v>13</v>
      </c>
      <c r="P1492" t="s">
        <v>644</v>
      </c>
      <c r="Q1492" t="s">
        <v>645</v>
      </c>
      <c r="R1492" t="s">
        <v>67</v>
      </c>
      <c r="S1492">
        <v>240591</v>
      </c>
      <c r="T1492" t="s">
        <v>656</v>
      </c>
      <c r="U1492" s="56" t="str">
        <f>IFERROR(VLOOKUP(H1492,'FIN CAL LOOKUP'!A:J,7,1),"")</f>
        <v/>
      </c>
      <c r="V1492" s="56" t="str">
        <f>IFERROR(VLOOKUP(I1492,'FIN CAL LOOKUP'!B:K,9,1),"")</f>
        <v/>
      </c>
      <c r="W1492" s="56" t="str">
        <f>IFERROR(VLOOKUP(S1492,'Active Employees '!B:R,17,0),"NA")</f>
        <v>eCommerce &amp; Omni Channel</v>
      </c>
    </row>
    <row r="1493" spans="1:23" x14ac:dyDescent="0.25">
      <c r="A1493" t="s">
        <v>1173</v>
      </c>
      <c r="B1493" t="s">
        <v>1174</v>
      </c>
      <c r="C1493" t="s">
        <v>295</v>
      </c>
      <c r="D1493">
        <v>36229703</v>
      </c>
      <c r="E1493" t="s">
        <v>63</v>
      </c>
      <c r="F1493" t="s">
        <v>1</v>
      </c>
      <c r="G1493" t="s">
        <v>69</v>
      </c>
      <c r="H1493" s="1">
        <v>45702</v>
      </c>
      <c r="I1493" s="1">
        <v>45702</v>
      </c>
      <c r="J1493" t="s">
        <v>1175</v>
      </c>
      <c r="N1493" t="s">
        <v>558</v>
      </c>
      <c r="O1493" t="s">
        <v>13</v>
      </c>
      <c r="P1493" t="s">
        <v>559</v>
      </c>
      <c r="Q1493" t="s">
        <v>624</v>
      </c>
      <c r="R1493" t="s">
        <v>67</v>
      </c>
      <c r="S1493">
        <v>338549</v>
      </c>
      <c r="T1493" t="s">
        <v>1173</v>
      </c>
      <c r="U1493" s="56" t="str">
        <f>IFERROR(VLOOKUP(H1493,'FIN CAL LOOKUP'!A:J,7,1),"")</f>
        <v>FEB, FY25</v>
      </c>
      <c r="V1493" s="56" t="str">
        <f>IFERROR(VLOOKUP(I1493,'FIN CAL LOOKUP'!B:K,9,1),"")</f>
        <v>Q3, FY25</v>
      </c>
      <c r="W1493" s="56" t="str">
        <f>IFERROR(VLOOKUP(S1493,'Active Employees '!B:R,17,0),"NA")</f>
        <v>eCommerce &amp; Omni Channel</v>
      </c>
    </row>
    <row r="1494" spans="1:23" x14ac:dyDescent="0.25">
      <c r="A1494" t="s">
        <v>199</v>
      </c>
      <c r="B1494" t="s">
        <v>200</v>
      </c>
      <c r="C1494" t="s">
        <v>295</v>
      </c>
      <c r="D1494">
        <v>36229703</v>
      </c>
      <c r="E1494" t="s">
        <v>63</v>
      </c>
      <c r="F1494" t="s">
        <v>1</v>
      </c>
      <c r="G1494" t="s">
        <v>69</v>
      </c>
      <c r="H1494" s="1">
        <v>44897</v>
      </c>
      <c r="I1494" s="1">
        <v>44897</v>
      </c>
      <c r="J1494" t="s">
        <v>201</v>
      </c>
      <c r="N1494" t="s">
        <v>202</v>
      </c>
      <c r="O1494" t="s">
        <v>15418</v>
      </c>
      <c r="P1494" t="s">
        <v>203</v>
      </c>
      <c r="Q1494" t="s">
        <v>204</v>
      </c>
      <c r="R1494" t="s">
        <v>67</v>
      </c>
      <c r="S1494">
        <v>232262</v>
      </c>
      <c r="T1494" t="s">
        <v>199</v>
      </c>
      <c r="U1494" s="56" t="str">
        <f>IFERROR(VLOOKUP(H1494,'FIN CAL LOOKUP'!A:J,7,1),"")</f>
        <v>DEC, FY23</v>
      </c>
      <c r="V1494" s="56" t="str">
        <f>IFERROR(VLOOKUP(I1494,'FIN CAL LOOKUP'!B:K,9,1),"")</f>
        <v>Q2, FY23</v>
      </c>
      <c r="W1494" s="56" t="str">
        <f>IFERROR(VLOOKUP(S1494,'Active Employees '!B:R,17,0),"NA")</f>
        <v>Property and Store Development</v>
      </c>
    </row>
    <row r="1495" spans="1:23" x14ac:dyDescent="0.25">
      <c r="A1495" t="s">
        <v>1475</v>
      </c>
      <c r="B1495" t="s">
        <v>1476</v>
      </c>
      <c r="C1495" t="s">
        <v>295</v>
      </c>
      <c r="D1495">
        <v>36229703</v>
      </c>
      <c r="E1495" t="s">
        <v>63</v>
      </c>
      <c r="F1495" t="s">
        <v>29</v>
      </c>
      <c r="H1495" s="1"/>
      <c r="I1495" s="1"/>
      <c r="J1495" t="s">
        <v>1472</v>
      </c>
      <c r="N1495" t="s">
        <v>912</v>
      </c>
      <c r="O1495" t="s">
        <v>15418</v>
      </c>
      <c r="P1495" t="s">
        <v>203</v>
      </c>
      <c r="Q1495" t="s">
        <v>204</v>
      </c>
      <c r="R1495"/>
      <c r="S1495">
        <v>339116</v>
      </c>
      <c r="T1495" t="s">
        <v>1477</v>
      </c>
      <c r="U1495" s="56" t="str">
        <f>IFERROR(VLOOKUP(H1495,'FIN CAL LOOKUP'!A:J,7,1),"")</f>
        <v/>
      </c>
      <c r="V1495" s="56" t="str">
        <f>IFERROR(VLOOKUP(I1495,'FIN CAL LOOKUP'!B:K,9,1),"")</f>
        <v/>
      </c>
      <c r="W1495" s="56" t="str">
        <f>IFERROR(VLOOKUP(S1495,'Active Employees '!B:R,17,0),"NA")</f>
        <v>Property and Store Development</v>
      </c>
    </row>
    <row r="1496" spans="1:23" x14ac:dyDescent="0.25">
      <c r="A1496" t="s">
        <v>561</v>
      </c>
      <c r="B1496" t="s">
        <v>562</v>
      </c>
      <c r="C1496" t="s">
        <v>295</v>
      </c>
      <c r="D1496">
        <v>36229703</v>
      </c>
      <c r="E1496" t="s">
        <v>63</v>
      </c>
      <c r="F1496" t="s">
        <v>1</v>
      </c>
      <c r="G1496" t="s">
        <v>69</v>
      </c>
      <c r="H1496" s="1">
        <v>44904</v>
      </c>
      <c r="I1496" s="1">
        <v>44904</v>
      </c>
      <c r="J1496" t="s">
        <v>564</v>
      </c>
      <c r="N1496" t="s">
        <v>565</v>
      </c>
      <c r="O1496" t="s">
        <v>15418</v>
      </c>
      <c r="P1496" t="s">
        <v>203</v>
      </c>
      <c r="Q1496" t="s">
        <v>204</v>
      </c>
      <c r="R1496" t="s">
        <v>67</v>
      </c>
      <c r="S1496">
        <v>228551</v>
      </c>
      <c r="T1496" t="s">
        <v>561</v>
      </c>
      <c r="U1496" s="56" t="str">
        <f>IFERROR(VLOOKUP(H1496,'FIN CAL LOOKUP'!A:J,7,1),"")</f>
        <v>DEC, FY23</v>
      </c>
      <c r="V1496" s="56" t="str">
        <f>IFERROR(VLOOKUP(I1496,'FIN CAL LOOKUP'!B:K,9,1),"")</f>
        <v>Q2, FY23</v>
      </c>
      <c r="W1496" s="56" t="str">
        <f>IFERROR(VLOOKUP(S1496,'Active Employees '!B:R,17,0),"NA")</f>
        <v>Property and Store Development</v>
      </c>
    </row>
    <row r="1497" spans="1:23" x14ac:dyDescent="0.25">
      <c r="A1497" t="s">
        <v>560</v>
      </c>
      <c r="B1497" t="s">
        <v>739</v>
      </c>
      <c r="C1497" t="s">
        <v>295</v>
      </c>
      <c r="D1497">
        <v>36229703</v>
      </c>
      <c r="E1497" t="s">
        <v>63</v>
      </c>
      <c r="F1497" t="s">
        <v>29</v>
      </c>
      <c r="H1497" s="1"/>
      <c r="I1497" s="1"/>
      <c r="J1497" t="s">
        <v>160</v>
      </c>
      <c r="N1497" t="s">
        <v>738</v>
      </c>
      <c r="O1497" t="s">
        <v>13</v>
      </c>
      <c r="P1497" t="s">
        <v>559</v>
      </c>
      <c r="Q1497" t="s">
        <v>630</v>
      </c>
      <c r="R1497" t="s">
        <v>67</v>
      </c>
      <c r="S1497">
        <v>231599</v>
      </c>
      <c r="T1497" t="s">
        <v>560</v>
      </c>
      <c r="U1497" s="56" t="str">
        <f>IFERROR(VLOOKUP(H1497,'FIN CAL LOOKUP'!A:J,7,1),"")</f>
        <v/>
      </c>
      <c r="V1497" s="56" t="str">
        <f>IFERROR(VLOOKUP(I1497,'FIN CAL LOOKUP'!B:K,9,1),"")</f>
        <v/>
      </c>
      <c r="W1497" s="56" t="str">
        <f>IFERROR(VLOOKUP(S1497,'Active Employees '!B:R,17,0),"NA")</f>
        <v>eCommerce &amp; Omni Channel</v>
      </c>
    </row>
    <row r="1498" spans="1:23" x14ac:dyDescent="0.25">
      <c r="A1498" t="s">
        <v>172</v>
      </c>
      <c r="B1498" t="s">
        <v>173</v>
      </c>
      <c r="C1498" t="s">
        <v>295</v>
      </c>
      <c r="D1498">
        <v>36229703</v>
      </c>
      <c r="E1498" t="s">
        <v>63</v>
      </c>
      <c r="F1498" t="s">
        <v>29</v>
      </c>
      <c r="H1498" s="1"/>
      <c r="I1498" s="1"/>
      <c r="J1498" t="s">
        <v>115</v>
      </c>
      <c r="N1498" t="s">
        <v>116</v>
      </c>
      <c r="O1498" t="s">
        <v>15418</v>
      </c>
      <c r="P1498" t="s">
        <v>93</v>
      </c>
      <c r="Q1498" t="s">
        <v>94</v>
      </c>
      <c r="R1498" t="s">
        <v>67</v>
      </c>
      <c r="S1498">
        <v>326975</v>
      </c>
      <c r="T1498" t="s">
        <v>172</v>
      </c>
      <c r="U1498" s="56" t="str">
        <f>IFERROR(VLOOKUP(H1498,'FIN CAL LOOKUP'!A:J,7,1),"")</f>
        <v/>
      </c>
      <c r="V1498" s="56" t="str">
        <f>IFERROR(VLOOKUP(I1498,'FIN CAL LOOKUP'!B:K,9,1),"")</f>
        <v/>
      </c>
      <c r="W1498" s="56" t="str">
        <f>IFERROR(VLOOKUP(S1498,'Active Employees '!B:R,17,0),"NA")</f>
        <v>Property and Store Development</v>
      </c>
    </row>
    <row r="1499" spans="1:23" x14ac:dyDescent="0.25">
      <c r="A1499" t="s">
        <v>111</v>
      </c>
      <c r="B1499" t="s">
        <v>112</v>
      </c>
      <c r="C1499" t="s">
        <v>295</v>
      </c>
      <c r="D1499">
        <v>36229703</v>
      </c>
      <c r="E1499" t="s">
        <v>63</v>
      </c>
      <c r="F1499" t="s">
        <v>29</v>
      </c>
      <c r="H1499" s="1"/>
      <c r="I1499" s="1"/>
      <c r="J1499" t="s">
        <v>115</v>
      </c>
      <c r="N1499" t="s">
        <v>116</v>
      </c>
      <c r="O1499" t="s">
        <v>15418</v>
      </c>
      <c r="P1499" t="s">
        <v>93</v>
      </c>
      <c r="Q1499" t="s">
        <v>94</v>
      </c>
      <c r="R1499" t="s">
        <v>67</v>
      </c>
      <c r="S1499">
        <v>312552</v>
      </c>
      <c r="T1499" t="s">
        <v>111</v>
      </c>
      <c r="U1499" s="56" t="str">
        <f>IFERROR(VLOOKUP(H1499,'FIN CAL LOOKUP'!A:J,7,1),"")</f>
        <v/>
      </c>
      <c r="V1499" s="56" t="str">
        <f>IFERROR(VLOOKUP(I1499,'FIN CAL LOOKUP'!B:K,9,1),"")</f>
        <v/>
      </c>
      <c r="W1499" s="56" t="str">
        <f>IFERROR(VLOOKUP(S1499,'Active Employees '!B:R,17,0),"NA")</f>
        <v>Property and Store Development</v>
      </c>
    </row>
    <row r="1500" spans="1:23" x14ac:dyDescent="0.25">
      <c r="A1500" t="s">
        <v>700</v>
      </c>
      <c r="B1500" t="s">
        <v>701</v>
      </c>
      <c r="C1500" t="s">
        <v>295</v>
      </c>
      <c r="D1500">
        <v>36229703</v>
      </c>
      <c r="E1500" t="s">
        <v>63</v>
      </c>
      <c r="F1500" t="s">
        <v>1</v>
      </c>
      <c r="G1500" t="s">
        <v>69</v>
      </c>
      <c r="H1500" s="1">
        <v>44904</v>
      </c>
      <c r="I1500" s="1">
        <v>44904</v>
      </c>
      <c r="J1500" t="s">
        <v>92</v>
      </c>
      <c r="N1500" t="s">
        <v>702</v>
      </c>
      <c r="O1500" t="s">
        <v>15418</v>
      </c>
      <c r="P1500" t="s">
        <v>347</v>
      </c>
      <c r="Q1500" t="s">
        <v>703</v>
      </c>
      <c r="R1500" t="s">
        <v>67</v>
      </c>
      <c r="S1500">
        <v>204133</v>
      </c>
      <c r="T1500" t="s">
        <v>704</v>
      </c>
      <c r="U1500" s="56" t="str">
        <f>IFERROR(VLOOKUP(H1500,'FIN CAL LOOKUP'!A:J,7,1),"")</f>
        <v>DEC, FY23</v>
      </c>
      <c r="V1500" s="56" t="str">
        <f>IFERROR(VLOOKUP(I1500,'FIN CAL LOOKUP'!B:K,9,1),"")</f>
        <v>Q2, FY23</v>
      </c>
      <c r="W1500" s="56" t="str">
        <f>IFERROR(VLOOKUP(S1500,'Active Employees '!B:R,17,0),"NA")</f>
        <v>Property and Store Development</v>
      </c>
    </row>
    <row r="1501" spans="1:23" x14ac:dyDescent="0.25">
      <c r="A1501" t="s">
        <v>1057</v>
      </c>
      <c r="B1501" t="s">
        <v>1058</v>
      </c>
      <c r="C1501" t="s">
        <v>295</v>
      </c>
      <c r="D1501">
        <v>36229703</v>
      </c>
      <c r="E1501" t="s">
        <v>63</v>
      </c>
      <c r="F1501" t="s">
        <v>1</v>
      </c>
      <c r="G1501" t="s">
        <v>69</v>
      </c>
      <c r="H1501" s="1">
        <v>44987</v>
      </c>
      <c r="I1501" s="1">
        <v>45499</v>
      </c>
      <c r="J1501" t="s">
        <v>1059</v>
      </c>
      <c r="N1501" t="s">
        <v>919</v>
      </c>
      <c r="O1501" t="s">
        <v>15418</v>
      </c>
      <c r="P1501" t="s">
        <v>347</v>
      </c>
      <c r="Q1501" t="s">
        <v>348</v>
      </c>
      <c r="R1501" t="s">
        <v>67</v>
      </c>
      <c r="S1501">
        <v>301059</v>
      </c>
      <c r="T1501" t="s">
        <v>1060</v>
      </c>
      <c r="U1501" s="56" t="str">
        <f>IFERROR(VLOOKUP(H1501,'FIN CAL LOOKUP'!A:J,7,1),"")</f>
        <v>MAR, FY23</v>
      </c>
      <c r="V1501" s="56" t="str">
        <f>IFERROR(VLOOKUP(I1501,'FIN CAL LOOKUP'!B:K,9,1),"")</f>
        <v>Q1, FY25</v>
      </c>
      <c r="W1501" s="56" t="str">
        <f>IFERROR(VLOOKUP(S1501,'Active Employees '!B:R,17,0),"NA")</f>
        <v>Property and Store Development</v>
      </c>
    </row>
    <row r="1502" spans="1:23" x14ac:dyDescent="0.25">
      <c r="A1502" t="s">
        <v>343</v>
      </c>
      <c r="B1502" t="s">
        <v>344</v>
      </c>
      <c r="C1502" t="s">
        <v>295</v>
      </c>
      <c r="D1502">
        <v>36229703</v>
      </c>
      <c r="E1502" t="s">
        <v>63</v>
      </c>
      <c r="F1502" t="s">
        <v>1</v>
      </c>
      <c r="G1502" t="s">
        <v>69</v>
      </c>
      <c r="H1502" s="1">
        <v>44931</v>
      </c>
      <c r="I1502" s="1">
        <v>44931</v>
      </c>
      <c r="J1502" t="s">
        <v>345</v>
      </c>
      <c r="N1502" t="s">
        <v>346</v>
      </c>
      <c r="O1502" t="s">
        <v>15418</v>
      </c>
      <c r="P1502" t="s">
        <v>347</v>
      </c>
      <c r="Q1502" t="s">
        <v>348</v>
      </c>
      <c r="R1502" t="s">
        <v>67</v>
      </c>
      <c r="S1502">
        <v>324114</v>
      </c>
      <c r="T1502" t="s">
        <v>343</v>
      </c>
      <c r="U1502" s="56" t="str">
        <f>IFERROR(VLOOKUP(H1502,'FIN CAL LOOKUP'!A:J,7,1),"")</f>
        <v>JAN, FY23</v>
      </c>
      <c r="V1502" s="56" t="str">
        <f>IFERROR(VLOOKUP(I1502,'FIN CAL LOOKUP'!B:K,9,1),"")</f>
        <v>Q3, FY23</v>
      </c>
      <c r="W1502" s="56" t="str">
        <f>IFERROR(VLOOKUP(S1502,'Active Employees '!B:R,17,0),"NA")</f>
        <v>Property and Store Development</v>
      </c>
    </row>
    <row r="1503" spans="1:23" x14ac:dyDescent="0.25">
      <c r="A1503" t="s">
        <v>1364</v>
      </c>
      <c r="B1503" t="s">
        <v>1365</v>
      </c>
      <c r="C1503" t="s">
        <v>295</v>
      </c>
      <c r="D1503">
        <v>36229703</v>
      </c>
      <c r="E1503" t="s">
        <v>63</v>
      </c>
      <c r="F1503" t="s">
        <v>1</v>
      </c>
      <c r="G1503" t="s">
        <v>69</v>
      </c>
      <c r="H1503" s="1">
        <v>45220</v>
      </c>
      <c r="I1503" s="1">
        <v>45220</v>
      </c>
      <c r="J1503" t="s">
        <v>940</v>
      </c>
      <c r="N1503" t="s">
        <v>1366</v>
      </c>
      <c r="O1503" t="s">
        <v>18</v>
      </c>
      <c r="P1503" t="s">
        <v>468</v>
      </c>
      <c r="Q1503" t="s">
        <v>1367</v>
      </c>
      <c r="R1503" t="s">
        <v>67</v>
      </c>
      <c r="S1503">
        <v>329850</v>
      </c>
      <c r="T1503" t="s">
        <v>1368</v>
      </c>
      <c r="U1503" s="56" t="str">
        <f>IFERROR(VLOOKUP(H1503,'FIN CAL LOOKUP'!A:J,7,1),"")</f>
        <v>OCT, FY24</v>
      </c>
      <c r="V1503" s="56" t="str">
        <f>IFERROR(VLOOKUP(I1503,'FIN CAL LOOKUP'!B:K,9,1),"")</f>
        <v>Q2, FY24</v>
      </c>
      <c r="W1503" s="56" t="str">
        <f>IFERROR(VLOOKUP(S1503,'Active Employees '!B:R,17,0),"NA")</f>
        <v>Marketing</v>
      </c>
    </row>
    <row r="1504" spans="1:23" x14ac:dyDescent="0.25">
      <c r="A1504" t="s">
        <v>1470</v>
      </c>
      <c r="B1504" t="s">
        <v>1471</v>
      </c>
      <c r="C1504" t="s">
        <v>295</v>
      </c>
      <c r="D1504">
        <v>36229703</v>
      </c>
      <c r="E1504" t="s">
        <v>63</v>
      </c>
      <c r="F1504" t="s">
        <v>29</v>
      </c>
      <c r="H1504" s="1"/>
      <c r="I1504" s="1"/>
      <c r="J1504" t="s">
        <v>1472</v>
      </c>
      <c r="N1504" t="s">
        <v>1473</v>
      </c>
      <c r="O1504" t="s">
        <v>15418</v>
      </c>
      <c r="P1504" t="s">
        <v>347</v>
      </c>
      <c r="R1504"/>
      <c r="S1504">
        <v>339308</v>
      </c>
      <c r="T1504" t="s">
        <v>1470</v>
      </c>
      <c r="U1504" s="56" t="str">
        <f>IFERROR(VLOOKUP(H1504,'FIN CAL LOOKUP'!A:J,7,1),"")</f>
        <v/>
      </c>
      <c r="V1504" s="56" t="str">
        <f>IFERROR(VLOOKUP(I1504,'FIN CAL LOOKUP'!B:K,9,1),"")</f>
        <v/>
      </c>
      <c r="W1504" s="56" t="str">
        <f>IFERROR(VLOOKUP(S1504,'Active Employees '!B:R,17,0),"NA")</f>
        <v>Property and Store Development</v>
      </c>
    </row>
    <row r="1505" spans="1:23" x14ac:dyDescent="0.25">
      <c r="A1505" t="s">
        <v>641</v>
      </c>
      <c r="B1505" t="s">
        <v>642</v>
      </c>
      <c r="C1505" t="s">
        <v>295</v>
      </c>
      <c r="D1505">
        <v>36229703</v>
      </c>
      <c r="E1505" t="s">
        <v>63</v>
      </c>
      <c r="F1505" t="s">
        <v>29</v>
      </c>
      <c r="H1505" s="1"/>
      <c r="I1505" s="1"/>
      <c r="J1505" t="s">
        <v>623</v>
      </c>
      <c r="N1505" t="s">
        <v>643</v>
      </c>
      <c r="O1505" t="s">
        <v>13</v>
      </c>
      <c r="P1505" t="s">
        <v>644</v>
      </c>
      <c r="Q1505" t="s">
        <v>645</v>
      </c>
      <c r="R1505" t="s">
        <v>67</v>
      </c>
      <c r="S1505">
        <v>237223</v>
      </c>
      <c r="T1505" t="s">
        <v>646</v>
      </c>
      <c r="U1505" s="56" t="str">
        <f>IFERROR(VLOOKUP(H1505,'FIN CAL LOOKUP'!A:J,7,1),"")</f>
        <v/>
      </c>
      <c r="V1505" s="56" t="str">
        <f>IFERROR(VLOOKUP(I1505,'FIN CAL LOOKUP'!B:K,9,1),"")</f>
        <v/>
      </c>
      <c r="W1505" s="56" t="str">
        <f>IFERROR(VLOOKUP(S1505,'Active Employees '!B:R,17,0),"NA")</f>
        <v>eCommerce &amp; Omni Channel</v>
      </c>
    </row>
    <row r="1506" spans="1:23" x14ac:dyDescent="0.25">
      <c r="A1506" t="s">
        <v>1328</v>
      </c>
      <c r="B1506" t="s">
        <v>1329</v>
      </c>
      <c r="C1506" t="s">
        <v>295</v>
      </c>
      <c r="D1506">
        <v>36229703</v>
      </c>
      <c r="E1506" t="s">
        <v>63</v>
      </c>
      <c r="F1506" t="s">
        <v>29</v>
      </c>
      <c r="H1506" s="1"/>
      <c r="I1506" s="1"/>
      <c r="J1506" t="s">
        <v>896</v>
      </c>
      <c r="N1506" t="s">
        <v>1330</v>
      </c>
      <c r="O1506" t="s">
        <v>18</v>
      </c>
      <c r="P1506" t="s">
        <v>103</v>
      </c>
      <c r="Q1506" t="s">
        <v>696</v>
      </c>
      <c r="R1506" t="s">
        <v>67</v>
      </c>
      <c r="S1506">
        <v>318222</v>
      </c>
      <c r="T1506" t="s">
        <v>1328</v>
      </c>
      <c r="U1506" s="56" t="str">
        <f>IFERROR(VLOOKUP(H1506,'FIN CAL LOOKUP'!A:J,7,1),"")</f>
        <v/>
      </c>
      <c r="V1506" s="56" t="str">
        <f>IFERROR(VLOOKUP(I1506,'FIN CAL LOOKUP'!B:K,9,1),"")</f>
        <v/>
      </c>
      <c r="W1506" s="56" t="str">
        <f>IFERROR(VLOOKUP(S1506,'Active Employees '!B:R,17,0),"NA")</f>
        <v>eCommerce &amp; Omni Channel</v>
      </c>
    </row>
    <row r="1507" spans="1:23" x14ac:dyDescent="0.25">
      <c r="A1507" t="s">
        <v>621</v>
      </c>
      <c r="B1507" t="s">
        <v>622</v>
      </c>
      <c r="C1507" t="s">
        <v>295</v>
      </c>
      <c r="D1507">
        <v>36229703</v>
      </c>
      <c r="E1507" t="s">
        <v>63</v>
      </c>
      <c r="F1507" t="s">
        <v>29</v>
      </c>
      <c r="H1507" s="1"/>
      <c r="I1507" s="1"/>
      <c r="J1507" t="s">
        <v>623</v>
      </c>
      <c r="N1507" t="s">
        <v>558</v>
      </c>
      <c r="O1507" t="s">
        <v>13</v>
      </c>
      <c r="P1507" t="s">
        <v>559</v>
      </c>
      <c r="Q1507" t="s">
        <v>624</v>
      </c>
      <c r="R1507" t="s">
        <v>67</v>
      </c>
      <c r="S1507">
        <v>325608</v>
      </c>
      <c r="T1507" t="s">
        <v>621</v>
      </c>
      <c r="U1507" s="56" t="str">
        <f>IFERROR(VLOOKUP(H1507,'FIN CAL LOOKUP'!A:J,7,1),"")</f>
        <v/>
      </c>
      <c r="V1507" s="56" t="str">
        <f>IFERROR(VLOOKUP(I1507,'FIN CAL LOOKUP'!B:K,9,1),"")</f>
        <v/>
      </c>
      <c r="W1507" s="56" t="str">
        <f>IFERROR(VLOOKUP(S1507,'Active Employees '!B:R,17,0),"NA")</f>
        <v>eCommerce &amp; Omni Channel</v>
      </c>
    </row>
    <row r="1508" spans="1:23" x14ac:dyDescent="0.25">
      <c r="A1508" t="s">
        <v>549</v>
      </c>
      <c r="B1508" t="s">
        <v>550</v>
      </c>
      <c r="C1508" t="s">
        <v>295</v>
      </c>
      <c r="D1508">
        <v>36229703</v>
      </c>
      <c r="E1508" t="s">
        <v>63</v>
      </c>
      <c r="F1508" t="s">
        <v>29</v>
      </c>
      <c r="H1508" s="1"/>
      <c r="I1508" s="1"/>
      <c r="J1508" t="s">
        <v>551</v>
      </c>
      <c r="N1508" t="s">
        <v>296</v>
      </c>
      <c r="O1508" t="s">
        <v>15418</v>
      </c>
      <c r="P1508" t="s">
        <v>93</v>
      </c>
      <c r="Q1508" t="s">
        <v>194</v>
      </c>
      <c r="R1508" t="s">
        <v>67</v>
      </c>
      <c r="S1508">
        <v>314827</v>
      </c>
      <c r="T1508" t="s">
        <v>549</v>
      </c>
      <c r="U1508" s="56" t="str">
        <f>IFERROR(VLOOKUP(H1508,'FIN CAL LOOKUP'!A:J,7,1),"")</f>
        <v/>
      </c>
      <c r="V1508" s="56" t="str">
        <f>IFERROR(VLOOKUP(I1508,'FIN CAL LOOKUP'!B:K,9,1),"")</f>
        <v/>
      </c>
      <c r="W1508" s="56" t="str">
        <f>IFERROR(VLOOKUP(S1508,'Active Employees '!B:R,17,0),"NA")</f>
        <v>Property and Store Development</v>
      </c>
    </row>
    <row r="1509" spans="1:23" x14ac:dyDescent="0.25">
      <c r="A1509" t="s">
        <v>464</v>
      </c>
      <c r="B1509" t="s">
        <v>465</v>
      </c>
      <c r="C1509" t="s">
        <v>295</v>
      </c>
      <c r="D1509">
        <v>36229703</v>
      </c>
      <c r="E1509" t="s">
        <v>63</v>
      </c>
      <c r="F1509" t="s">
        <v>1</v>
      </c>
      <c r="G1509" t="s">
        <v>69</v>
      </c>
      <c r="H1509" s="1">
        <v>45113</v>
      </c>
      <c r="I1509" s="1">
        <v>45113</v>
      </c>
      <c r="J1509" t="s">
        <v>466</v>
      </c>
      <c r="N1509" t="s">
        <v>467</v>
      </c>
      <c r="O1509" t="s">
        <v>18</v>
      </c>
      <c r="P1509" t="s">
        <v>468</v>
      </c>
      <c r="Q1509" t="s">
        <v>469</v>
      </c>
      <c r="R1509" t="s">
        <v>67</v>
      </c>
      <c r="S1509">
        <v>329628</v>
      </c>
      <c r="T1509" t="s">
        <v>464</v>
      </c>
      <c r="U1509" s="56" t="str">
        <f>IFERROR(VLOOKUP(H1509,'FIN CAL LOOKUP'!A:J,7,1),"")</f>
        <v>JUL, FY24</v>
      </c>
      <c r="V1509" s="56" t="str">
        <f>IFERROR(VLOOKUP(I1509,'FIN CAL LOOKUP'!B:K,9,1),"")</f>
        <v>Q1, FY24</v>
      </c>
      <c r="W1509" s="56" t="str">
        <f>IFERROR(VLOOKUP(S1509,'Active Employees '!B:R,17,0),"NA")</f>
        <v>Marketing</v>
      </c>
    </row>
    <row r="1510" spans="1:23" x14ac:dyDescent="0.25">
      <c r="A1510" t="s">
        <v>1209</v>
      </c>
      <c r="B1510" t="s">
        <v>1210</v>
      </c>
      <c r="C1510" t="s">
        <v>295</v>
      </c>
      <c r="D1510">
        <v>36229703</v>
      </c>
      <c r="E1510" t="s">
        <v>63</v>
      </c>
      <c r="F1510" t="s">
        <v>29</v>
      </c>
      <c r="H1510" s="1"/>
      <c r="I1510" s="1"/>
      <c r="J1510" t="s">
        <v>115</v>
      </c>
      <c r="N1510" t="s">
        <v>912</v>
      </c>
      <c r="O1510" t="s">
        <v>15418</v>
      </c>
      <c r="P1510" t="s">
        <v>203</v>
      </c>
      <c r="Q1510" t="s">
        <v>204</v>
      </c>
      <c r="R1510" t="s">
        <v>67</v>
      </c>
      <c r="S1510">
        <v>297919</v>
      </c>
      <c r="T1510" t="s">
        <v>1209</v>
      </c>
      <c r="U1510" s="56" t="str">
        <f>IFERROR(VLOOKUP(H1510,'FIN CAL LOOKUP'!A:J,7,1),"")</f>
        <v/>
      </c>
      <c r="V1510" s="56" t="str">
        <f>IFERROR(VLOOKUP(I1510,'FIN CAL LOOKUP'!B:K,9,1),"")</f>
        <v/>
      </c>
      <c r="W1510" s="56" t="str">
        <f>IFERROR(VLOOKUP(S1510,'Active Employees '!B:R,17,0),"NA")</f>
        <v>Property and Store Development</v>
      </c>
    </row>
    <row r="1511" spans="1:23" x14ac:dyDescent="0.25">
      <c r="A1511" t="s">
        <v>275</v>
      </c>
      <c r="B1511" t="s">
        <v>276</v>
      </c>
      <c r="C1511" t="s">
        <v>295</v>
      </c>
      <c r="D1511">
        <v>36229703</v>
      </c>
      <c r="E1511" t="s">
        <v>63</v>
      </c>
      <c r="F1511" t="s">
        <v>1</v>
      </c>
      <c r="G1511" t="s">
        <v>69</v>
      </c>
      <c r="H1511" s="1">
        <v>45643</v>
      </c>
      <c r="I1511" s="1">
        <v>45643</v>
      </c>
      <c r="J1511" t="s">
        <v>249</v>
      </c>
      <c r="N1511" t="s">
        <v>250</v>
      </c>
      <c r="O1511" t="s">
        <v>16</v>
      </c>
      <c r="Q1511" t="s">
        <v>277</v>
      </c>
      <c r="R1511" t="s">
        <v>67</v>
      </c>
      <c r="S1511">
        <v>328927</v>
      </c>
      <c r="T1511" t="s">
        <v>278</v>
      </c>
      <c r="U1511" s="56" t="str">
        <f>IFERROR(VLOOKUP(H1511,'FIN CAL LOOKUP'!A:J,7,1),"")</f>
        <v>DEC, FY25</v>
      </c>
      <c r="V1511" s="56" t="str">
        <f>IFERROR(VLOOKUP(I1511,'FIN CAL LOOKUP'!B:K,9,1),"")</f>
        <v>Q2, FY25</v>
      </c>
      <c r="W1511" s="56" t="str">
        <f>IFERROR(VLOOKUP(S1511,'Active Employees '!B:R,17,0),"NA")</f>
        <v>Human Resources</v>
      </c>
    </row>
    <row r="1512" spans="1:23" x14ac:dyDescent="0.25">
      <c r="A1512" t="s">
        <v>95</v>
      </c>
      <c r="B1512" t="s">
        <v>96</v>
      </c>
      <c r="C1512" t="s">
        <v>295</v>
      </c>
      <c r="D1512">
        <v>36229703</v>
      </c>
      <c r="E1512" t="s">
        <v>63</v>
      </c>
      <c r="F1512" t="s">
        <v>29</v>
      </c>
      <c r="H1512" s="1"/>
      <c r="I1512" s="1"/>
      <c r="J1512" t="s">
        <v>92</v>
      </c>
      <c r="N1512" t="s">
        <v>97</v>
      </c>
      <c r="O1512" t="s">
        <v>15418</v>
      </c>
      <c r="P1512" t="s">
        <v>93</v>
      </c>
      <c r="Q1512" t="s">
        <v>98</v>
      </c>
      <c r="R1512" t="s">
        <v>67</v>
      </c>
      <c r="S1512">
        <v>329438</v>
      </c>
      <c r="T1512" t="s">
        <v>95</v>
      </c>
      <c r="U1512" s="56" t="str">
        <f>IFERROR(VLOOKUP(H1512,'FIN CAL LOOKUP'!A:J,7,1),"")</f>
        <v/>
      </c>
      <c r="V1512" s="56" t="str">
        <f>IFERROR(VLOOKUP(I1512,'FIN CAL LOOKUP'!B:K,9,1),"")</f>
        <v/>
      </c>
      <c r="W1512" s="56" t="str">
        <f>IFERROR(VLOOKUP(S1512,'Active Employees '!B:R,17,0),"NA")</f>
        <v>Property and Store Development</v>
      </c>
    </row>
    <row r="1513" spans="1:23" x14ac:dyDescent="0.25">
      <c r="A1513" t="s">
        <v>639</v>
      </c>
      <c r="B1513" t="s">
        <v>640</v>
      </c>
      <c r="C1513" t="s">
        <v>295</v>
      </c>
      <c r="D1513">
        <v>36229703</v>
      </c>
      <c r="E1513" t="s">
        <v>63</v>
      </c>
      <c r="F1513" t="s">
        <v>29</v>
      </c>
      <c r="H1513" s="1"/>
      <c r="I1513" s="1"/>
      <c r="J1513" t="s">
        <v>160</v>
      </c>
      <c r="N1513" t="s">
        <v>15421</v>
      </c>
      <c r="O1513" t="s">
        <v>18</v>
      </c>
      <c r="P1513" t="s">
        <v>468</v>
      </c>
      <c r="Q1513" t="s">
        <v>765</v>
      </c>
      <c r="R1513" t="s">
        <v>67</v>
      </c>
      <c r="S1513">
        <v>312716</v>
      </c>
      <c r="T1513" t="s">
        <v>639</v>
      </c>
      <c r="U1513" s="56" t="str">
        <f>IFERROR(VLOOKUP(H1513,'FIN CAL LOOKUP'!A:J,7,1),"")</f>
        <v/>
      </c>
      <c r="V1513" s="56" t="str">
        <f>IFERROR(VLOOKUP(I1513,'FIN CAL LOOKUP'!B:K,9,1),"")</f>
        <v/>
      </c>
      <c r="W1513" s="56" t="str">
        <f>IFERROR(VLOOKUP(S1513,'Active Employees '!B:R,17,0),"NA")</f>
        <v>Marketing</v>
      </c>
    </row>
    <row r="1514" spans="1:23" x14ac:dyDescent="0.25">
      <c r="A1514" t="s">
        <v>1296</v>
      </c>
      <c r="B1514" t="s">
        <v>1297</v>
      </c>
      <c r="C1514" t="s">
        <v>295</v>
      </c>
      <c r="D1514">
        <v>36229703</v>
      </c>
      <c r="E1514" t="s">
        <v>63</v>
      </c>
      <c r="F1514" t="s">
        <v>1</v>
      </c>
      <c r="G1514" t="s">
        <v>69</v>
      </c>
      <c r="H1514" s="1">
        <v>45475</v>
      </c>
      <c r="I1514" s="1">
        <v>45475</v>
      </c>
      <c r="J1514" t="s">
        <v>1298</v>
      </c>
      <c r="N1514" t="s">
        <v>919</v>
      </c>
      <c r="O1514" t="s">
        <v>15418</v>
      </c>
      <c r="P1514" t="s">
        <v>347</v>
      </c>
      <c r="Q1514" t="s">
        <v>348</v>
      </c>
      <c r="R1514" t="s">
        <v>67</v>
      </c>
      <c r="S1514">
        <v>329909</v>
      </c>
      <c r="T1514" t="s">
        <v>1296</v>
      </c>
      <c r="U1514" s="56" t="str">
        <f>IFERROR(VLOOKUP(H1514,'FIN CAL LOOKUP'!A:J,7,1),"")</f>
        <v>JUL, FY25</v>
      </c>
      <c r="V1514" s="56" t="str">
        <f>IFERROR(VLOOKUP(I1514,'FIN CAL LOOKUP'!B:K,9,1),"")</f>
        <v>Q4, FY24</v>
      </c>
      <c r="W1514" s="56" t="str">
        <f>IFERROR(VLOOKUP(S1514,'Active Employees '!B:R,17,0),"NA")</f>
        <v>Property and Store Development</v>
      </c>
    </row>
    <row r="1515" spans="1:23" x14ac:dyDescent="0.25">
      <c r="A1515" t="s">
        <v>631</v>
      </c>
      <c r="B1515" t="s">
        <v>632</v>
      </c>
      <c r="C1515" t="s">
        <v>295</v>
      </c>
      <c r="D1515">
        <v>36229703</v>
      </c>
      <c r="E1515" t="s">
        <v>63</v>
      </c>
      <c r="F1515" t="s">
        <v>29</v>
      </c>
      <c r="H1515" s="1"/>
      <c r="I1515" s="1"/>
      <c r="J1515" t="s">
        <v>160</v>
      </c>
      <c r="N1515" t="s">
        <v>633</v>
      </c>
      <c r="O1515" t="s">
        <v>13</v>
      </c>
      <c r="P1515" t="s">
        <v>559</v>
      </c>
      <c r="Q1515" t="s">
        <v>630</v>
      </c>
      <c r="R1515" t="s">
        <v>67</v>
      </c>
      <c r="S1515">
        <v>232850</v>
      </c>
      <c r="T1515" t="s">
        <v>634</v>
      </c>
      <c r="U1515" s="56" t="str">
        <f>IFERROR(VLOOKUP(H1515,'FIN CAL LOOKUP'!A:J,7,1),"")</f>
        <v/>
      </c>
      <c r="V1515" s="56" t="str">
        <f>IFERROR(VLOOKUP(I1515,'FIN CAL LOOKUP'!B:K,9,1),"")</f>
        <v/>
      </c>
      <c r="W1515" s="56" t="str">
        <f>IFERROR(VLOOKUP(S1515,'Active Employees '!B:R,17,0),"NA")</f>
        <v>eCommerce &amp; Omni Channel</v>
      </c>
    </row>
    <row r="1516" spans="1:23" x14ac:dyDescent="0.25">
      <c r="A1516" t="s">
        <v>555</v>
      </c>
      <c r="B1516" t="s">
        <v>556</v>
      </c>
      <c r="C1516" t="s">
        <v>295</v>
      </c>
      <c r="D1516">
        <v>36229703</v>
      </c>
      <c r="E1516" t="s">
        <v>63</v>
      </c>
      <c r="F1516" t="s">
        <v>1</v>
      </c>
      <c r="G1516" t="s">
        <v>69</v>
      </c>
      <c r="H1516" s="1">
        <v>44918</v>
      </c>
      <c r="I1516" s="1">
        <v>44918</v>
      </c>
      <c r="J1516" t="s">
        <v>557</v>
      </c>
      <c r="N1516" t="s">
        <v>738</v>
      </c>
      <c r="O1516" t="s">
        <v>13</v>
      </c>
      <c r="P1516" t="s">
        <v>559</v>
      </c>
      <c r="Q1516" t="s">
        <v>630</v>
      </c>
      <c r="R1516" t="s">
        <v>67</v>
      </c>
      <c r="S1516">
        <v>327314</v>
      </c>
      <c r="T1516" t="s">
        <v>555</v>
      </c>
      <c r="U1516" s="56" t="str">
        <f>IFERROR(VLOOKUP(H1516,'FIN CAL LOOKUP'!A:J,7,1),"")</f>
        <v>DEC, FY23</v>
      </c>
      <c r="V1516" s="56" t="str">
        <f>IFERROR(VLOOKUP(I1516,'FIN CAL LOOKUP'!B:K,9,1),"")</f>
        <v>Q2, FY23</v>
      </c>
      <c r="W1516" s="56" t="str">
        <f>IFERROR(VLOOKUP(S1516,'Active Employees '!B:R,17,0),"NA")</f>
        <v>eCommerce &amp; Omni Channel</v>
      </c>
    </row>
    <row r="1517" spans="1:23" x14ac:dyDescent="0.25">
      <c r="A1517" t="s">
        <v>293</v>
      </c>
      <c r="B1517" t="s">
        <v>294</v>
      </c>
      <c r="C1517" t="s">
        <v>295</v>
      </c>
      <c r="D1517">
        <v>36229703</v>
      </c>
      <c r="E1517" t="s">
        <v>63</v>
      </c>
      <c r="F1517" t="s">
        <v>1</v>
      </c>
      <c r="G1517" t="s">
        <v>69</v>
      </c>
      <c r="H1517" s="1">
        <v>45748</v>
      </c>
      <c r="I1517" s="1">
        <v>45748</v>
      </c>
      <c r="J1517" t="s">
        <v>115</v>
      </c>
      <c r="N1517" t="s">
        <v>296</v>
      </c>
      <c r="O1517" t="s">
        <v>15418</v>
      </c>
      <c r="P1517" t="s">
        <v>93</v>
      </c>
      <c r="Q1517" t="s">
        <v>194</v>
      </c>
      <c r="R1517" t="s">
        <v>67</v>
      </c>
      <c r="S1517">
        <v>312984</v>
      </c>
      <c r="T1517" t="s">
        <v>297</v>
      </c>
      <c r="U1517" s="56" t="str">
        <f>IFERROR(VLOOKUP(H1517,'FIN CAL LOOKUP'!A:J,7,1),"")</f>
        <v>APR, FY25</v>
      </c>
      <c r="V1517" s="56" t="str">
        <f>IFERROR(VLOOKUP(I1517,'FIN CAL LOOKUP'!B:K,9,1),"")</f>
        <v>Q3, FY25</v>
      </c>
      <c r="W1517" s="56" t="str">
        <f>IFERROR(VLOOKUP(S1517,'Active Employees '!B:R,17,0),"NA")</f>
        <v>Property and Store Development</v>
      </c>
    </row>
    <row r="1518" spans="1:23" x14ac:dyDescent="0.25">
      <c r="A1518" t="s">
        <v>790</v>
      </c>
      <c r="B1518" t="s">
        <v>791</v>
      </c>
      <c r="C1518" t="s">
        <v>295</v>
      </c>
      <c r="D1518">
        <v>36229703</v>
      </c>
      <c r="E1518" t="s">
        <v>63</v>
      </c>
      <c r="F1518" t="s">
        <v>29</v>
      </c>
      <c r="H1518" s="1"/>
      <c r="I1518" s="1"/>
      <c r="J1518" t="s">
        <v>651</v>
      </c>
      <c r="N1518" t="s">
        <v>352</v>
      </c>
      <c r="O1518" t="s">
        <v>13</v>
      </c>
      <c r="P1518" t="s">
        <v>304</v>
      </c>
      <c r="Q1518" t="s">
        <v>305</v>
      </c>
      <c r="R1518" t="s">
        <v>67</v>
      </c>
      <c r="S1518">
        <v>300612</v>
      </c>
      <c r="T1518" t="s">
        <v>790</v>
      </c>
      <c r="U1518" s="56" t="str">
        <f>IFERROR(VLOOKUP(H1518,'FIN CAL LOOKUP'!A:J,7,1),"")</f>
        <v/>
      </c>
      <c r="V1518" s="56" t="str">
        <f>IFERROR(VLOOKUP(I1518,'FIN CAL LOOKUP'!B:K,9,1),"")</f>
        <v/>
      </c>
      <c r="W1518" s="56" t="str">
        <f>IFERROR(VLOOKUP(S1518,'Active Employees '!B:R,17,0),"NA")</f>
        <v>eCommerce &amp; Omni Channel</v>
      </c>
    </row>
    <row r="1519" spans="1:23" x14ac:dyDescent="0.25">
      <c r="A1519" t="s">
        <v>758</v>
      </c>
      <c r="B1519" t="s">
        <v>759</v>
      </c>
      <c r="C1519" t="s">
        <v>295</v>
      </c>
      <c r="D1519">
        <v>36229703</v>
      </c>
      <c r="E1519" t="s">
        <v>63</v>
      </c>
      <c r="F1519" t="s">
        <v>1</v>
      </c>
      <c r="G1519" t="s">
        <v>69</v>
      </c>
      <c r="H1519" s="1">
        <v>44882</v>
      </c>
      <c r="I1519" s="1">
        <v>45638</v>
      </c>
      <c r="J1519" t="s">
        <v>623</v>
      </c>
      <c r="N1519" t="s">
        <v>760</v>
      </c>
      <c r="O1519" t="s">
        <v>18</v>
      </c>
      <c r="P1519" t="s">
        <v>103</v>
      </c>
      <c r="Q1519" t="s">
        <v>104</v>
      </c>
      <c r="R1519" t="s">
        <v>67</v>
      </c>
      <c r="S1519">
        <v>321433</v>
      </c>
      <c r="T1519" t="s">
        <v>696</v>
      </c>
      <c r="U1519" s="56" t="str">
        <f>IFERROR(VLOOKUP(H1519,'FIN CAL LOOKUP'!A:J,7,1),"")</f>
        <v>NOV, FY23</v>
      </c>
      <c r="V1519" s="56" t="str">
        <f>IFERROR(VLOOKUP(I1519,'FIN CAL LOOKUP'!B:K,9,1),"")</f>
        <v>Q2, FY25</v>
      </c>
      <c r="W1519" s="56" t="str">
        <f>IFERROR(VLOOKUP(S1519,'Active Employees '!B:R,17,0),"NA")</f>
        <v>eCommerce &amp; Omni Channel</v>
      </c>
    </row>
    <row r="1520" spans="1:23" x14ac:dyDescent="0.25">
      <c r="A1520" t="s">
        <v>419</v>
      </c>
      <c r="B1520" t="s">
        <v>420</v>
      </c>
      <c r="C1520" t="s">
        <v>295</v>
      </c>
      <c r="D1520">
        <v>36229703</v>
      </c>
      <c r="E1520" t="s">
        <v>63</v>
      </c>
      <c r="F1520" t="s">
        <v>29</v>
      </c>
      <c r="H1520" s="1"/>
      <c r="I1520" s="1"/>
      <c r="J1520" t="s">
        <v>351</v>
      </c>
      <c r="N1520" t="s">
        <v>352</v>
      </c>
      <c r="O1520" t="s">
        <v>13</v>
      </c>
      <c r="P1520" t="s">
        <v>304</v>
      </c>
      <c r="Q1520" t="s">
        <v>305</v>
      </c>
      <c r="R1520" t="s">
        <v>67</v>
      </c>
      <c r="S1520">
        <v>321626</v>
      </c>
      <c r="T1520" t="s">
        <v>421</v>
      </c>
      <c r="U1520" s="56" t="str">
        <f>IFERROR(VLOOKUP(H1520,'FIN CAL LOOKUP'!A:J,7,1),"")</f>
        <v/>
      </c>
      <c r="V1520" s="56" t="str">
        <f>IFERROR(VLOOKUP(I1520,'FIN CAL LOOKUP'!B:K,9,1),"")</f>
        <v/>
      </c>
      <c r="W1520" s="56" t="str">
        <f>IFERROR(VLOOKUP(S1520,'Active Employees '!B:R,17,0),"NA")</f>
        <v>eCommerce &amp; Omni Channel</v>
      </c>
    </row>
    <row r="1521" spans="1:23" x14ac:dyDescent="0.25">
      <c r="A1521" t="s">
        <v>796</v>
      </c>
      <c r="B1521" t="s">
        <v>797</v>
      </c>
      <c r="C1521" t="s">
        <v>295</v>
      </c>
      <c r="D1521">
        <v>36229703</v>
      </c>
      <c r="E1521" t="s">
        <v>63</v>
      </c>
      <c r="F1521" t="s">
        <v>29</v>
      </c>
      <c r="H1521" s="1"/>
      <c r="I1521" s="1"/>
      <c r="J1521" t="s">
        <v>351</v>
      </c>
      <c r="N1521" t="s">
        <v>352</v>
      </c>
      <c r="O1521" t="s">
        <v>13</v>
      </c>
      <c r="P1521" t="s">
        <v>304</v>
      </c>
      <c r="Q1521" t="s">
        <v>305</v>
      </c>
      <c r="R1521" t="s">
        <v>67</v>
      </c>
      <c r="S1521">
        <v>225218</v>
      </c>
      <c r="T1521" t="s">
        <v>796</v>
      </c>
      <c r="U1521" s="56" t="str">
        <f>IFERROR(VLOOKUP(H1521,'FIN CAL LOOKUP'!A:J,7,1),"")</f>
        <v/>
      </c>
      <c r="V1521" s="56" t="str">
        <f>IFERROR(VLOOKUP(I1521,'FIN CAL LOOKUP'!B:K,9,1),"")</f>
        <v/>
      </c>
      <c r="W1521" s="56" t="str">
        <f>IFERROR(VLOOKUP(S1521,'Active Employees '!B:R,17,0),"NA")</f>
        <v>eCommerce &amp; Omni Channel</v>
      </c>
    </row>
    <row r="1522" spans="1:23" x14ac:dyDescent="0.25">
      <c r="A1522" t="s">
        <v>349</v>
      </c>
      <c r="B1522" t="s">
        <v>350</v>
      </c>
      <c r="C1522" t="s">
        <v>295</v>
      </c>
      <c r="D1522">
        <v>36229703</v>
      </c>
      <c r="E1522" t="s">
        <v>63</v>
      </c>
      <c r="F1522" t="s">
        <v>29</v>
      </c>
      <c r="H1522" s="1"/>
      <c r="I1522" s="1"/>
      <c r="J1522" t="s">
        <v>351</v>
      </c>
      <c r="N1522" t="s">
        <v>352</v>
      </c>
      <c r="O1522" t="s">
        <v>13</v>
      </c>
      <c r="P1522" t="s">
        <v>304</v>
      </c>
      <c r="Q1522" t="s">
        <v>305</v>
      </c>
      <c r="R1522" t="s">
        <v>67</v>
      </c>
      <c r="S1522">
        <v>325564</v>
      </c>
      <c r="T1522" t="s">
        <v>353</v>
      </c>
      <c r="U1522" s="56" t="str">
        <f>IFERROR(VLOOKUP(H1522,'FIN CAL LOOKUP'!A:J,7,1),"")</f>
        <v/>
      </c>
      <c r="V1522" s="56" t="str">
        <f>IFERROR(VLOOKUP(I1522,'FIN CAL LOOKUP'!B:K,9,1),"")</f>
        <v/>
      </c>
      <c r="W1522" s="56" t="str">
        <f>IFERROR(VLOOKUP(S1522,'Active Employees '!B:R,17,0),"NA")</f>
        <v>eCommerce &amp; Omni Channel</v>
      </c>
    </row>
    <row r="1523" spans="1:23" x14ac:dyDescent="0.25">
      <c r="A1523" t="s">
        <v>204</v>
      </c>
      <c r="B1523" t="s">
        <v>406</v>
      </c>
      <c r="C1523" t="s">
        <v>295</v>
      </c>
      <c r="D1523">
        <v>36229703</v>
      </c>
      <c r="E1523" t="s">
        <v>63</v>
      </c>
      <c r="F1523" t="s">
        <v>2</v>
      </c>
      <c r="H1523" s="1">
        <v>45503</v>
      </c>
      <c r="I1523" s="1"/>
      <c r="J1523" t="s">
        <v>196</v>
      </c>
      <c r="N1523" t="s">
        <v>407</v>
      </c>
      <c r="O1523" t="s">
        <v>15418</v>
      </c>
      <c r="P1523" t="s">
        <v>203</v>
      </c>
      <c r="Q1523" t="s">
        <v>194</v>
      </c>
      <c r="R1523" t="s">
        <v>67</v>
      </c>
      <c r="S1523">
        <v>231788</v>
      </c>
      <c r="T1523" t="s">
        <v>204</v>
      </c>
      <c r="U1523" s="56" t="str">
        <f>IFERROR(VLOOKUP(H1523,'FIN CAL LOOKUP'!A:J,7,1),"")</f>
        <v>AUG, FY25</v>
      </c>
      <c r="V1523" s="56" t="str">
        <f>IFERROR(VLOOKUP(I1523,'FIN CAL LOOKUP'!B:K,9,1),"")</f>
        <v/>
      </c>
      <c r="W1523" s="56" t="str">
        <f>IFERROR(VLOOKUP(S1523,'Active Employees '!B:R,17,0),"NA")</f>
        <v>Property and Store Development</v>
      </c>
    </row>
    <row r="1524" spans="1:23" x14ac:dyDescent="0.25">
      <c r="A1524" t="s">
        <v>367</v>
      </c>
      <c r="B1524" t="s">
        <v>368</v>
      </c>
      <c r="C1524" t="s">
        <v>295</v>
      </c>
      <c r="D1524">
        <v>36229703</v>
      </c>
      <c r="E1524" t="s">
        <v>63</v>
      </c>
      <c r="F1524" t="s">
        <v>29</v>
      </c>
      <c r="H1524" s="1"/>
      <c r="I1524" s="1"/>
      <c r="J1524" t="s">
        <v>351</v>
      </c>
      <c r="N1524" t="s">
        <v>352</v>
      </c>
      <c r="O1524" t="s">
        <v>13</v>
      </c>
      <c r="P1524" t="s">
        <v>304</v>
      </c>
      <c r="Q1524" t="s">
        <v>305</v>
      </c>
      <c r="R1524" t="s">
        <v>67</v>
      </c>
      <c r="S1524">
        <v>298254</v>
      </c>
      <c r="T1524" t="s">
        <v>367</v>
      </c>
      <c r="U1524" s="56" t="str">
        <f>IFERROR(VLOOKUP(H1524,'FIN CAL LOOKUP'!A:J,7,1),"")</f>
        <v/>
      </c>
      <c r="V1524" s="56" t="str">
        <f>IFERROR(VLOOKUP(I1524,'FIN CAL LOOKUP'!B:K,9,1),"")</f>
        <v/>
      </c>
      <c r="W1524" s="56" t="str">
        <f>IFERROR(VLOOKUP(S1524,'Active Employees '!B:R,17,0),"NA")</f>
        <v>eCommerce &amp; Omni Channel</v>
      </c>
    </row>
    <row r="1525" spans="1:23" x14ac:dyDescent="0.25">
      <c r="A1525" t="s">
        <v>894</v>
      </c>
      <c r="B1525" t="s">
        <v>895</v>
      </c>
      <c r="C1525" t="s">
        <v>295</v>
      </c>
      <c r="D1525">
        <v>36229703</v>
      </c>
      <c r="E1525" t="s">
        <v>63</v>
      </c>
      <c r="F1525" t="s">
        <v>1</v>
      </c>
      <c r="G1525" t="s">
        <v>69</v>
      </c>
      <c r="H1525" s="1">
        <v>45630</v>
      </c>
      <c r="I1525" s="1">
        <v>45630</v>
      </c>
      <c r="J1525" t="s">
        <v>896</v>
      </c>
      <c r="N1525" t="s">
        <v>897</v>
      </c>
      <c r="O1525" t="s">
        <v>18</v>
      </c>
      <c r="P1525" t="s">
        <v>103</v>
      </c>
      <c r="Q1525" t="s">
        <v>696</v>
      </c>
      <c r="R1525" t="s">
        <v>67</v>
      </c>
      <c r="S1525">
        <v>336927</v>
      </c>
      <c r="T1525" t="s">
        <v>638</v>
      </c>
      <c r="U1525" s="56" t="str">
        <f>IFERROR(VLOOKUP(H1525,'FIN CAL LOOKUP'!A:J,7,1),"")</f>
        <v>DEC, FY25</v>
      </c>
      <c r="V1525" s="56" t="str">
        <f>IFERROR(VLOOKUP(I1525,'FIN CAL LOOKUP'!B:K,9,1),"")</f>
        <v>Q2, FY25</v>
      </c>
      <c r="W1525" s="56" t="str">
        <f>IFERROR(VLOOKUP(S1525,'Active Employees '!B:R,17,0),"NA")</f>
        <v>eCommerce &amp; Omni Channel</v>
      </c>
    </row>
    <row r="1526" spans="1:23" x14ac:dyDescent="0.25">
      <c r="A1526" t="s">
        <v>94</v>
      </c>
      <c r="B1526" t="s">
        <v>1289</v>
      </c>
      <c r="C1526" t="s">
        <v>295</v>
      </c>
      <c r="D1526">
        <v>36229703</v>
      </c>
      <c r="E1526" t="s">
        <v>63</v>
      </c>
      <c r="F1526" t="s">
        <v>29</v>
      </c>
      <c r="H1526" s="1"/>
      <c r="I1526" s="1"/>
      <c r="J1526" t="s">
        <v>196</v>
      </c>
      <c r="N1526" t="s">
        <v>1290</v>
      </c>
      <c r="O1526" t="s">
        <v>15418</v>
      </c>
      <c r="P1526" t="s">
        <v>93</v>
      </c>
      <c r="Q1526" t="s">
        <v>194</v>
      </c>
      <c r="R1526" t="s">
        <v>67</v>
      </c>
      <c r="S1526">
        <v>236788</v>
      </c>
      <c r="T1526" t="s">
        <v>94</v>
      </c>
      <c r="U1526" s="56" t="str">
        <f>IFERROR(VLOOKUP(H1526,'FIN CAL LOOKUP'!A:J,7,1),"")</f>
        <v/>
      </c>
      <c r="V1526" s="56" t="str">
        <f>IFERROR(VLOOKUP(I1526,'FIN CAL LOOKUP'!B:K,9,1),"")</f>
        <v/>
      </c>
      <c r="W1526" s="56" t="str">
        <f>IFERROR(VLOOKUP(S1526,'Active Employees '!B:R,17,0),"NA")</f>
        <v>Property and Store Development</v>
      </c>
    </row>
    <row r="1527" spans="1:23" x14ac:dyDescent="0.25">
      <c r="A1527" t="s">
        <v>731</v>
      </c>
      <c r="B1527" t="s">
        <v>732</v>
      </c>
      <c r="C1527" t="s">
        <v>295</v>
      </c>
      <c r="D1527">
        <v>36229703</v>
      </c>
      <c r="E1527" t="s">
        <v>63</v>
      </c>
      <c r="F1527" t="s">
        <v>29</v>
      </c>
      <c r="H1527" s="1"/>
      <c r="I1527" s="1"/>
      <c r="J1527" t="s">
        <v>649</v>
      </c>
      <c r="N1527" t="s">
        <v>733</v>
      </c>
      <c r="O1527" t="s">
        <v>18</v>
      </c>
      <c r="P1527" t="s">
        <v>103</v>
      </c>
      <c r="Q1527" t="s">
        <v>771</v>
      </c>
      <c r="R1527" t="s">
        <v>67</v>
      </c>
      <c r="S1527">
        <v>317967</v>
      </c>
      <c r="T1527" t="s">
        <v>104</v>
      </c>
      <c r="U1527" s="56" t="str">
        <f>IFERROR(VLOOKUP(H1527,'FIN CAL LOOKUP'!A:J,7,1),"")</f>
        <v/>
      </c>
      <c r="V1527" s="56" t="str">
        <f>IFERROR(VLOOKUP(I1527,'FIN CAL LOOKUP'!B:K,9,1),"")</f>
        <v/>
      </c>
      <c r="W1527" s="56" t="str">
        <f>IFERROR(VLOOKUP(S1527,'Active Employees '!B:R,17,0),"NA")</f>
        <v>eCommerce &amp; Omni Channel</v>
      </c>
    </row>
    <row r="1528" spans="1:23" x14ac:dyDescent="0.25">
      <c r="A1528" t="s">
        <v>1082</v>
      </c>
      <c r="B1528" t="s">
        <v>1083</v>
      </c>
      <c r="C1528" t="s">
        <v>295</v>
      </c>
      <c r="D1528">
        <v>36229703</v>
      </c>
      <c r="E1528" t="s">
        <v>63</v>
      </c>
      <c r="F1528" t="s">
        <v>2</v>
      </c>
      <c r="H1528" s="1">
        <v>45030</v>
      </c>
      <c r="I1528" s="1"/>
      <c r="J1528" t="s">
        <v>623</v>
      </c>
      <c r="N1528" t="s">
        <v>1084</v>
      </c>
      <c r="O1528" t="s">
        <v>18</v>
      </c>
      <c r="P1528" t="s">
        <v>103</v>
      </c>
      <c r="Q1528" t="s">
        <v>1027</v>
      </c>
      <c r="R1528" t="s">
        <v>67</v>
      </c>
      <c r="S1528">
        <v>321839</v>
      </c>
      <c r="T1528" t="s">
        <v>1082</v>
      </c>
      <c r="U1528" s="56" t="str">
        <f>IFERROR(VLOOKUP(H1528,'FIN CAL LOOKUP'!A:J,7,1),"")</f>
        <v>APR, FY23</v>
      </c>
      <c r="V1528" s="56" t="str">
        <f>IFERROR(VLOOKUP(I1528,'FIN CAL LOOKUP'!B:K,9,1),"")</f>
        <v/>
      </c>
      <c r="W1528" s="56" t="str">
        <f>IFERROR(VLOOKUP(S1528,'Active Employees '!B:R,17,0),"NA")</f>
        <v>eCommerce &amp; Omni Channel</v>
      </c>
    </row>
    <row r="1529" spans="1:23" x14ac:dyDescent="0.25">
      <c r="A1529" t="s">
        <v>348</v>
      </c>
      <c r="B1529" t="s">
        <v>387</v>
      </c>
      <c r="C1529" t="s">
        <v>295</v>
      </c>
      <c r="D1529">
        <v>36229703</v>
      </c>
      <c r="E1529" t="s">
        <v>63</v>
      </c>
      <c r="F1529" t="s">
        <v>29</v>
      </c>
      <c r="H1529" s="1"/>
      <c r="I1529" s="1"/>
      <c r="J1529" t="s">
        <v>388</v>
      </c>
      <c r="N1529" t="s">
        <v>1469</v>
      </c>
      <c r="O1529" t="s">
        <v>15418</v>
      </c>
      <c r="P1529" t="s">
        <v>347</v>
      </c>
      <c r="Q1529" t="s">
        <v>194</v>
      </c>
      <c r="R1529" t="s">
        <v>67</v>
      </c>
      <c r="S1529">
        <v>320467</v>
      </c>
      <c r="T1529" t="s">
        <v>348</v>
      </c>
      <c r="U1529" s="56" t="str">
        <f>IFERROR(VLOOKUP(H1529,'FIN CAL LOOKUP'!A:J,7,1),"")</f>
        <v/>
      </c>
      <c r="V1529" s="56" t="str">
        <f>IFERROR(VLOOKUP(I1529,'FIN CAL LOOKUP'!B:K,9,1),"")</f>
        <v/>
      </c>
      <c r="W1529" s="56" t="str">
        <f>IFERROR(VLOOKUP(S1529,'Active Employees '!B:R,17,0),"NA")</f>
        <v>Property and Store Development</v>
      </c>
    </row>
    <row r="1530" spans="1:23" x14ac:dyDescent="0.25">
      <c r="A1530" t="s">
        <v>703</v>
      </c>
      <c r="B1530" t="s">
        <v>920</v>
      </c>
      <c r="C1530" t="s">
        <v>295</v>
      </c>
      <c r="D1530">
        <v>36229703</v>
      </c>
      <c r="E1530" t="s">
        <v>63</v>
      </c>
      <c r="F1530" t="s">
        <v>1</v>
      </c>
      <c r="G1530" t="s">
        <v>69</v>
      </c>
      <c r="H1530" s="1">
        <v>44966</v>
      </c>
      <c r="I1530" s="1">
        <v>44966</v>
      </c>
      <c r="J1530" t="s">
        <v>921</v>
      </c>
      <c r="N1530" t="s">
        <v>922</v>
      </c>
      <c r="O1530" t="s">
        <v>15418</v>
      </c>
      <c r="P1530" t="s">
        <v>347</v>
      </c>
      <c r="Q1530" t="s">
        <v>348</v>
      </c>
      <c r="R1530" t="s">
        <v>67</v>
      </c>
      <c r="S1530">
        <v>317842</v>
      </c>
      <c r="T1530" t="s">
        <v>703</v>
      </c>
      <c r="U1530" s="56" t="str">
        <f>IFERROR(VLOOKUP(H1530,'FIN CAL LOOKUP'!A:J,7,1),"")</f>
        <v>FEB, FY23</v>
      </c>
      <c r="V1530" s="56" t="str">
        <f>IFERROR(VLOOKUP(I1530,'FIN CAL LOOKUP'!B:K,9,1),"")</f>
        <v>Q3, FY23</v>
      </c>
      <c r="W1530" s="56" t="str">
        <f>IFERROR(VLOOKUP(S1530,'Active Employees '!B:R,17,0),"NA")</f>
        <v>Property and Store Development</v>
      </c>
    </row>
    <row r="1531" spans="1:23" x14ac:dyDescent="0.25">
      <c r="A1531" t="s">
        <v>1024</v>
      </c>
      <c r="B1531" t="s">
        <v>1025</v>
      </c>
      <c r="C1531" t="s">
        <v>295</v>
      </c>
      <c r="D1531">
        <v>36229703</v>
      </c>
      <c r="E1531" t="s">
        <v>63</v>
      </c>
      <c r="F1531" t="s">
        <v>1</v>
      </c>
      <c r="G1531" t="s">
        <v>69</v>
      </c>
      <c r="H1531" s="1">
        <v>45442</v>
      </c>
      <c r="I1531" s="1">
        <v>45442</v>
      </c>
      <c r="J1531" t="s">
        <v>628</v>
      </c>
      <c r="N1531" t="s">
        <v>1026</v>
      </c>
      <c r="O1531" t="s">
        <v>18</v>
      </c>
      <c r="P1531" t="s">
        <v>103</v>
      </c>
      <c r="Q1531" t="s">
        <v>1027</v>
      </c>
      <c r="R1531" t="s">
        <v>67</v>
      </c>
      <c r="S1531">
        <v>231954</v>
      </c>
      <c r="T1531" t="s">
        <v>1024</v>
      </c>
      <c r="U1531" s="56" t="str">
        <f>IFERROR(VLOOKUP(H1531,'FIN CAL LOOKUP'!A:J,7,1),"")</f>
        <v>JUN, FY24</v>
      </c>
      <c r="V1531" s="56" t="str">
        <f>IFERROR(VLOOKUP(I1531,'FIN CAL LOOKUP'!B:K,9,1),"")</f>
        <v>Q4, FY24</v>
      </c>
      <c r="W1531" s="56" t="str">
        <f>IFERROR(VLOOKUP(S1531,'Active Employees '!B:R,17,0),"NA")</f>
        <v>eCommerce &amp; Omni Channel</v>
      </c>
    </row>
    <row r="1532" spans="1:23" x14ac:dyDescent="0.25">
      <c r="A1532" t="s">
        <v>734</v>
      </c>
      <c r="B1532" t="s">
        <v>735</v>
      </c>
      <c r="C1532" t="s">
        <v>295</v>
      </c>
      <c r="D1532">
        <v>36229703</v>
      </c>
      <c r="E1532" t="s">
        <v>63</v>
      </c>
      <c r="F1532" t="s">
        <v>1</v>
      </c>
      <c r="G1532" t="s">
        <v>69</v>
      </c>
      <c r="H1532" s="1">
        <v>45443</v>
      </c>
      <c r="I1532" s="1">
        <v>45443</v>
      </c>
      <c r="J1532" t="s">
        <v>628</v>
      </c>
      <c r="N1532" t="s">
        <v>736</v>
      </c>
      <c r="O1532" t="s">
        <v>18</v>
      </c>
      <c r="P1532" t="s">
        <v>103</v>
      </c>
      <c r="Q1532" t="s">
        <v>1027</v>
      </c>
      <c r="R1532" t="s">
        <v>67</v>
      </c>
      <c r="S1532">
        <v>321931</v>
      </c>
      <c r="T1532" t="s">
        <v>734</v>
      </c>
      <c r="U1532" s="56" t="str">
        <f>IFERROR(VLOOKUP(H1532,'FIN CAL LOOKUP'!A:J,7,1),"")</f>
        <v>JUN, FY24</v>
      </c>
      <c r="V1532" s="56" t="str">
        <f>IFERROR(VLOOKUP(I1532,'FIN CAL LOOKUP'!B:K,9,1),"")</f>
        <v>Q4, FY24</v>
      </c>
      <c r="W1532" s="56" t="str">
        <f>IFERROR(VLOOKUP(S1532,'Active Employees '!B:R,17,0),"NA")</f>
        <v>eCommerce &amp; Omni Channel</v>
      </c>
    </row>
    <row r="1533" spans="1:23" x14ac:dyDescent="0.25">
      <c r="A1533" t="s">
        <v>773</v>
      </c>
      <c r="B1533" t="s">
        <v>774</v>
      </c>
      <c r="C1533" t="s">
        <v>295</v>
      </c>
      <c r="D1533">
        <v>36229703</v>
      </c>
      <c r="E1533" t="s">
        <v>63</v>
      </c>
      <c r="F1533" t="s">
        <v>29</v>
      </c>
      <c r="H1533" s="1"/>
      <c r="I1533" s="1"/>
      <c r="J1533" t="s">
        <v>651</v>
      </c>
      <c r="N1533" t="s">
        <v>775</v>
      </c>
      <c r="O1533" t="s">
        <v>18</v>
      </c>
      <c r="P1533" t="s">
        <v>468</v>
      </c>
      <c r="Q1533" t="s">
        <v>765</v>
      </c>
      <c r="R1533" t="s">
        <v>67</v>
      </c>
      <c r="S1533">
        <v>317531</v>
      </c>
      <c r="T1533" t="s">
        <v>418</v>
      </c>
      <c r="U1533" s="56" t="str">
        <f>IFERROR(VLOOKUP(H1533,'FIN CAL LOOKUP'!A:J,7,1),"")</f>
        <v/>
      </c>
      <c r="V1533" s="56" t="str">
        <f>IFERROR(VLOOKUP(I1533,'FIN CAL LOOKUP'!B:K,9,1),"")</f>
        <v/>
      </c>
      <c r="W1533" s="56" t="str">
        <f>IFERROR(VLOOKUP(S1533,'Active Employees '!B:R,17,0),"NA")</f>
        <v>Marketing</v>
      </c>
    </row>
    <row r="1534" spans="1:23" x14ac:dyDescent="0.25">
      <c r="A1534" t="s">
        <v>762</v>
      </c>
      <c r="B1534" t="s">
        <v>763</v>
      </c>
      <c r="C1534" t="s">
        <v>295</v>
      </c>
      <c r="D1534">
        <v>36229703</v>
      </c>
      <c r="E1534" t="s">
        <v>63</v>
      </c>
      <c r="F1534" t="s">
        <v>29</v>
      </c>
      <c r="H1534" s="1"/>
      <c r="I1534" s="1"/>
      <c r="J1534" t="s">
        <v>651</v>
      </c>
      <c r="N1534" t="s">
        <v>764</v>
      </c>
      <c r="O1534" t="s">
        <v>18</v>
      </c>
      <c r="P1534" t="s">
        <v>468</v>
      </c>
      <c r="Q1534" t="s">
        <v>699</v>
      </c>
      <c r="R1534" t="s">
        <v>67</v>
      </c>
      <c r="S1534">
        <v>316506</v>
      </c>
      <c r="T1534" t="s">
        <v>765</v>
      </c>
      <c r="U1534" s="56" t="str">
        <f>IFERROR(VLOOKUP(H1534,'FIN CAL LOOKUP'!A:J,7,1),"")</f>
        <v/>
      </c>
      <c r="V1534" s="56" t="str">
        <f>IFERROR(VLOOKUP(I1534,'FIN CAL LOOKUP'!B:K,9,1),"")</f>
        <v/>
      </c>
      <c r="W1534" s="56" t="str">
        <f>IFERROR(VLOOKUP(S1534,'Active Employees '!B:R,17,0),"NA")</f>
        <v>Marketing</v>
      </c>
    </row>
    <row r="1535" spans="1:23" x14ac:dyDescent="0.25">
      <c r="A1535" t="s">
        <v>776</v>
      </c>
      <c r="B1535" t="s">
        <v>777</v>
      </c>
      <c r="C1535" t="s">
        <v>295</v>
      </c>
      <c r="D1535">
        <v>36229703</v>
      </c>
      <c r="E1535" t="s">
        <v>63</v>
      </c>
      <c r="F1535" t="s">
        <v>29</v>
      </c>
      <c r="H1535" s="1"/>
      <c r="I1535" s="1"/>
      <c r="J1535" t="s">
        <v>160</v>
      </c>
      <c r="N1535" t="s">
        <v>770</v>
      </c>
      <c r="O1535" t="s">
        <v>13</v>
      </c>
      <c r="Q1535" t="s">
        <v>699</v>
      </c>
      <c r="R1535" t="s">
        <v>67</v>
      </c>
      <c r="S1535">
        <v>312710</v>
      </c>
      <c r="T1535" t="s">
        <v>776</v>
      </c>
      <c r="U1535" s="56" t="str">
        <f>IFERROR(VLOOKUP(H1535,'FIN CAL LOOKUP'!A:J,7,1),"")</f>
        <v/>
      </c>
      <c r="V1535" s="56" t="str">
        <f>IFERROR(VLOOKUP(I1535,'FIN CAL LOOKUP'!B:K,9,1),"")</f>
        <v/>
      </c>
      <c r="W1535" s="56" t="str">
        <f>IFERROR(VLOOKUP(S1535,'Active Employees '!B:R,17,0),"NA")</f>
        <v>eCommerce &amp; Omni Channel</v>
      </c>
    </row>
    <row r="1536" spans="1:23" x14ac:dyDescent="0.25">
      <c r="A1536" t="s">
        <v>422</v>
      </c>
      <c r="B1536" t="s">
        <v>423</v>
      </c>
      <c r="C1536" t="s">
        <v>295</v>
      </c>
      <c r="D1536">
        <v>36229703</v>
      </c>
      <c r="E1536" t="s">
        <v>63</v>
      </c>
      <c r="F1536" t="s">
        <v>29</v>
      </c>
      <c r="H1536" s="1"/>
      <c r="I1536" s="1"/>
      <c r="J1536" t="s">
        <v>351</v>
      </c>
      <c r="N1536" t="s">
        <v>352</v>
      </c>
      <c r="O1536" t="s">
        <v>13</v>
      </c>
      <c r="P1536" t="s">
        <v>304</v>
      </c>
      <c r="Q1536" t="s">
        <v>305</v>
      </c>
      <c r="R1536" t="s">
        <v>67</v>
      </c>
      <c r="S1536">
        <v>235543</v>
      </c>
      <c r="T1536" t="s">
        <v>422</v>
      </c>
      <c r="U1536" s="56" t="str">
        <f>IFERROR(VLOOKUP(H1536,'FIN CAL LOOKUP'!A:J,7,1),"")</f>
        <v/>
      </c>
      <c r="V1536" s="56" t="str">
        <f>IFERROR(VLOOKUP(I1536,'FIN CAL LOOKUP'!B:K,9,1),"")</f>
        <v/>
      </c>
      <c r="W1536" s="56" t="str">
        <f>IFERROR(VLOOKUP(S1536,'Active Employees '!B:R,17,0),"NA")</f>
        <v>eCommerce &amp; Omni Channel</v>
      </c>
    </row>
    <row r="1537" spans="1:23" x14ac:dyDescent="0.25">
      <c r="A1537" t="s">
        <v>768</v>
      </c>
      <c r="B1537" t="s">
        <v>769</v>
      </c>
      <c r="C1537" t="s">
        <v>295</v>
      </c>
      <c r="D1537">
        <v>36229703</v>
      </c>
      <c r="E1537" t="s">
        <v>63</v>
      </c>
      <c r="F1537" t="s">
        <v>29</v>
      </c>
      <c r="H1537" s="1"/>
      <c r="I1537" s="1"/>
      <c r="J1537" t="s">
        <v>160</v>
      </c>
      <c r="N1537" t="s">
        <v>770</v>
      </c>
      <c r="O1537" t="s">
        <v>13</v>
      </c>
      <c r="Q1537" t="s">
        <v>699</v>
      </c>
      <c r="R1537" t="s">
        <v>67</v>
      </c>
      <c r="S1537">
        <v>319731</v>
      </c>
      <c r="T1537" t="s">
        <v>772</v>
      </c>
      <c r="U1537" s="56" t="str">
        <f>IFERROR(VLOOKUP(H1537,'FIN CAL LOOKUP'!A:J,7,1),"")</f>
        <v/>
      </c>
      <c r="V1537" s="56" t="str">
        <f>IFERROR(VLOOKUP(I1537,'FIN CAL LOOKUP'!B:K,9,1),"")</f>
        <v/>
      </c>
      <c r="W1537" s="56" t="str">
        <f>IFERROR(VLOOKUP(S1537,'Active Employees '!B:R,17,0),"NA")</f>
        <v>eCommerce &amp; Omni Channel</v>
      </c>
    </row>
    <row r="1538" spans="1:23" x14ac:dyDescent="0.25">
      <c r="A1538" t="s">
        <v>574</v>
      </c>
      <c r="B1538" t="s">
        <v>575</v>
      </c>
      <c r="C1538" t="s">
        <v>295</v>
      </c>
      <c r="D1538">
        <v>36229703</v>
      </c>
      <c r="E1538" t="s">
        <v>63</v>
      </c>
      <c r="F1538" t="s">
        <v>1</v>
      </c>
      <c r="G1538" t="s">
        <v>69</v>
      </c>
      <c r="H1538" s="1">
        <v>44887</v>
      </c>
      <c r="I1538" s="1">
        <v>44893</v>
      </c>
      <c r="J1538" t="s">
        <v>160</v>
      </c>
      <c r="N1538" t="s">
        <v>576</v>
      </c>
      <c r="O1538" t="s">
        <v>18</v>
      </c>
      <c r="P1538" t="s">
        <v>468</v>
      </c>
      <c r="Q1538" t="s">
        <v>1480</v>
      </c>
      <c r="R1538" t="s">
        <v>67</v>
      </c>
      <c r="S1538">
        <v>321421</v>
      </c>
      <c r="T1538" t="s">
        <v>577</v>
      </c>
      <c r="U1538" s="56" t="str">
        <f>IFERROR(VLOOKUP(H1538,'FIN CAL LOOKUP'!A:J,7,1),"")</f>
        <v>NOV, FY23</v>
      </c>
      <c r="V1538" s="56" t="str">
        <f>IFERROR(VLOOKUP(I1538,'FIN CAL LOOKUP'!B:K,9,1),"")</f>
        <v>Q2, FY23</v>
      </c>
      <c r="W1538" s="56" t="str">
        <f>IFERROR(VLOOKUP(S1538,'Active Employees '!B:R,17,0),"NA")</f>
        <v>Marketing</v>
      </c>
    </row>
    <row r="1539" spans="1:23" x14ac:dyDescent="0.25">
      <c r="A1539" t="s">
        <v>98</v>
      </c>
      <c r="B1539" t="s">
        <v>381</v>
      </c>
      <c r="C1539" t="s">
        <v>295</v>
      </c>
      <c r="D1539">
        <v>36229703</v>
      </c>
      <c r="E1539" t="s">
        <v>63</v>
      </c>
      <c r="F1539" t="s">
        <v>29</v>
      </c>
      <c r="H1539" s="1"/>
      <c r="I1539" s="1"/>
      <c r="J1539" t="s">
        <v>115</v>
      </c>
      <c r="N1539" t="s">
        <v>296</v>
      </c>
      <c r="O1539" t="s">
        <v>15418</v>
      </c>
      <c r="P1539" t="s">
        <v>93</v>
      </c>
      <c r="Q1539" t="s">
        <v>194</v>
      </c>
      <c r="R1539" t="s">
        <v>67</v>
      </c>
      <c r="S1539">
        <v>202508</v>
      </c>
      <c r="T1539" t="s">
        <v>98</v>
      </c>
      <c r="U1539" s="56" t="str">
        <f>IFERROR(VLOOKUP(H1539,'FIN CAL LOOKUP'!A:J,7,1),"")</f>
        <v/>
      </c>
      <c r="V1539" s="56" t="str">
        <f>IFERROR(VLOOKUP(I1539,'FIN CAL LOOKUP'!B:K,9,1),"")</f>
        <v/>
      </c>
      <c r="W1539" s="56" t="str">
        <f>IFERROR(VLOOKUP(S1539,'Active Employees '!B:R,17,0),"NA")</f>
        <v>Property and Store Development</v>
      </c>
    </row>
    <row r="1540" spans="1:23" x14ac:dyDescent="0.25">
      <c r="A1540" t="s">
        <v>624</v>
      </c>
      <c r="B1540" t="s">
        <v>737</v>
      </c>
      <c r="C1540" t="s">
        <v>295</v>
      </c>
      <c r="D1540">
        <v>36229703</v>
      </c>
      <c r="E1540" t="s">
        <v>63</v>
      </c>
      <c r="F1540" t="s">
        <v>1</v>
      </c>
      <c r="G1540" t="s">
        <v>69</v>
      </c>
      <c r="H1540" s="1">
        <v>45128</v>
      </c>
      <c r="I1540" s="1">
        <v>45128</v>
      </c>
      <c r="J1540" t="s">
        <v>628</v>
      </c>
      <c r="N1540" t="s">
        <v>738</v>
      </c>
      <c r="O1540" t="s">
        <v>13</v>
      </c>
      <c r="P1540" t="s">
        <v>559</v>
      </c>
      <c r="Q1540" t="s">
        <v>630</v>
      </c>
      <c r="R1540" t="s">
        <v>67</v>
      </c>
      <c r="S1540">
        <v>215865</v>
      </c>
      <c r="T1540" t="s">
        <v>624</v>
      </c>
      <c r="U1540" s="56" t="str">
        <f>IFERROR(VLOOKUP(H1540,'FIN CAL LOOKUP'!A:J,7,1),"")</f>
        <v>JUL, FY24</v>
      </c>
      <c r="V1540" s="56" t="str">
        <f>IFERROR(VLOOKUP(I1540,'FIN CAL LOOKUP'!B:K,9,1),"")</f>
        <v>Q1, FY24</v>
      </c>
      <c r="W1540" s="56" t="str">
        <f>IFERROR(VLOOKUP(S1540,'Active Employees '!B:R,17,0),"NA")</f>
        <v>eCommerce &amp; Omni Channel</v>
      </c>
    </row>
    <row r="1541" spans="1:23" x14ac:dyDescent="0.25">
      <c r="A1541" t="s">
        <v>357</v>
      </c>
      <c r="B1541" t="s">
        <v>358</v>
      </c>
      <c r="C1541" t="s">
        <v>295</v>
      </c>
      <c r="D1541">
        <v>36229703</v>
      </c>
      <c r="E1541" t="s">
        <v>63</v>
      </c>
      <c r="F1541" t="s">
        <v>29</v>
      </c>
      <c r="H1541" s="1"/>
      <c r="I1541" s="1"/>
      <c r="J1541" t="s">
        <v>351</v>
      </c>
      <c r="N1541" t="s">
        <v>359</v>
      </c>
      <c r="O1541" t="s">
        <v>13</v>
      </c>
      <c r="P1541" t="s">
        <v>304</v>
      </c>
      <c r="Q1541" t="s">
        <v>305</v>
      </c>
      <c r="R1541" t="s">
        <v>67</v>
      </c>
      <c r="S1541">
        <v>232151</v>
      </c>
      <c r="T1541" t="s">
        <v>357</v>
      </c>
      <c r="U1541" s="56" t="str">
        <f>IFERROR(VLOOKUP(H1541,'FIN CAL LOOKUP'!A:J,7,1),"")</f>
        <v/>
      </c>
      <c r="V1541" s="56" t="str">
        <f>IFERROR(VLOOKUP(I1541,'FIN CAL LOOKUP'!B:K,9,1),"")</f>
        <v/>
      </c>
      <c r="W1541" s="56" t="str">
        <f>IFERROR(VLOOKUP(S1541,'Active Employees '!B:R,17,0),"NA")</f>
        <v>eCommerce &amp; Omni Channel</v>
      </c>
    </row>
    <row r="1542" spans="1:23" x14ac:dyDescent="0.25">
      <c r="A1542" t="s">
        <v>355</v>
      </c>
      <c r="B1542" t="s">
        <v>356</v>
      </c>
      <c r="C1542" t="s">
        <v>295</v>
      </c>
      <c r="D1542">
        <v>36229703</v>
      </c>
      <c r="E1542" t="s">
        <v>63</v>
      </c>
      <c r="F1542" t="s">
        <v>29</v>
      </c>
      <c r="H1542" s="1"/>
      <c r="I1542" s="1"/>
      <c r="J1542" t="s">
        <v>351</v>
      </c>
      <c r="N1542" t="s">
        <v>352</v>
      </c>
      <c r="O1542" t="s">
        <v>13</v>
      </c>
      <c r="P1542" t="s">
        <v>304</v>
      </c>
      <c r="Q1542" t="s">
        <v>305</v>
      </c>
      <c r="R1542" t="s">
        <v>67</v>
      </c>
      <c r="S1542">
        <v>305938</v>
      </c>
      <c r="T1542" t="s">
        <v>355</v>
      </c>
      <c r="U1542" s="56" t="str">
        <f>IFERROR(VLOOKUP(H1542,'FIN CAL LOOKUP'!A:J,7,1),"")</f>
        <v/>
      </c>
      <c r="V1542" s="56" t="str">
        <f>IFERROR(VLOOKUP(I1542,'FIN CAL LOOKUP'!B:K,9,1),"")</f>
        <v/>
      </c>
      <c r="W1542" s="56" t="str">
        <f>IFERROR(VLOOKUP(S1542,'Active Employees '!B:R,17,0),"NA")</f>
        <v>eCommerce &amp; Omni Channel</v>
      </c>
    </row>
    <row r="1543" spans="1:23" x14ac:dyDescent="0.25">
      <c r="A1543" t="s">
        <v>647</v>
      </c>
      <c r="B1543" t="s">
        <v>648</v>
      </c>
      <c r="C1543" t="s">
        <v>295</v>
      </c>
      <c r="D1543">
        <v>36229703</v>
      </c>
      <c r="E1543" t="s">
        <v>63</v>
      </c>
      <c r="F1543" t="s">
        <v>29</v>
      </c>
      <c r="H1543" s="1"/>
      <c r="I1543" s="1"/>
      <c r="J1543" t="s">
        <v>649</v>
      </c>
      <c r="N1543" t="s">
        <v>650</v>
      </c>
      <c r="O1543" t="s">
        <v>13</v>
      </c>
      <c r="P1543" t="s">
        <v>644</v>
      </c>
      <c r="Q1543" t="s">
        <v>162</v>
      </c>
      <c r="R1543" t="s">
        <v>67</v>
      </c>
      <c r="S1543">
        <v>222309</v>
      </c>
      <c r="T1543" t="s">
        <v>647</v>
      </c>
      <c r="U1543" s="56" t="str">
        <f>IFERROR(VLOOKUP(H1543,'FIN CAL LOOKUP'!A:J,7,1),"")</f>
        <v/>
      </c>
      <c r="V1543" s="56" t="str">
        <f>IFERROR(VLOOKUP(I1543,'FIN CAL LOOKUP'!B:K,9,1),"")</f>
        <v/>
      </c>
      <c r="W1543" s="56" t="str">
        <f>IFERROR(VLOOKUP(S1543,'Active Employees '!B:R,17,0),"NA")</f>
        <v>eCommerce &amp; Omni Channel</v>
      </c>
    </row>
    <row r="1544" spans="1:23" x14ac:dyDescent="0.25">
      <c r="A1544" t="s">
        <v>300</v>
      </c>
      <c r="B1544" t="s">
        <v>301</v>
      </c>
      <c r="C1544" t="s">
        <v>295</v>
      </c>
      <c r="D1544">
        <v>36229703</v>
      </c>
      <c r="E1544" t="s">
        <v>63</v>
      </c>
      <c r="F1544" t="s">
        <v>29</v>
      </c>
      <c r="H1544" s="1"/>
      <c r="I1544" s="1"/>
      <c r="J1544" t="s">
        <v>302</v>
      </c>
      <c r="N1544" t="s">
        <v>303</v>
      </c>
      <c r="O1544" t="s">
        <v>13</v>
      </c>
      <c r="P1544" t="s">
        <v>304</v>
      </c>
      <c r="Q1544" t="s">
        <v>162</v>
      </c>
      <c r="R1544" t="s">
        <v>67</v>
      </c>
      <c r="S1544">
        <v>307502</v>
      </c>
      <c r="T1544" t="s">
        <v>305</v>
      </c>
      <c r="U1544" s="56" t="str">
        <f>IFERROR(VLOOKUP(H1544,'FIN CAL LOOKUP'!A:J,7,1),"")</f>
        <v/>
      </c>
      <c r="V1544" s="56" t="str">
        <f>IFERROR(VLOOKUP(I1544,'FIN CAL LOOKUP'!B:K,9,1),"")</f>
        <v/>
      </c>
      <c r="W1544" s="56" t="str">
        <f>IFERROR(VLOOKUP(S1544,'Active Employees '!B:R,17,0),"NA")</f>
        <v>eCommerce &amp; Omni Channel</v>
      </c>
    </row>
    <row r="1545" spans="1:23" x14ac:dyDescent="0.25">
      <c r="A1545" t="s">
        <v>158</v>
      </c>
      <c r="B1545" t="s">
        <v>159</v>
      </c>
      <c r="C1545" t="s">
        <v>295</v>
      </c>
      <c r="D1545">
        <v>36229703</v>
      </c>
      <c r="E1545" t="s">
        <v>63</v>
      </c>
      <c r="F1545" t="s">
        <v>29</v>
      </c>
      <c r="H1545" s="1"/>
      <c r="I1545" s="1"/>
      <c r="J1545" t="s">
        <v>160</v>
      </c>
      <c r="N1545" t="s">
        <v>161</v>
      </c>
      <c r="O1545" t="s">
        <v>13</v>
      </c>
      <c r="Q1545" t="s">
        <v>162</v>
      </c>
      <c r="R1545" t="s">
        <v>67</v>
      </c>
      <c r="S1545">
        <v>328010</v>
      </c>
      <c r="T1545" t="s">
        <v>158</v>
      </c>
      <c r="U1545" s="56" t="str">
        <f>IFERROR(VLOOKUP(H1545,'FIN CAL LOOKUP'!A:J,7,1),"")</f>
        <v/>
      </c>
      <c r="V1545" s="56" t="str">
        <f>IFERROR(VLOOKUP(I1545,'FIN CAL LOOKUP'!B:K,9,1),"")</f>
        <v/>
      </c>
      <c r="W1545" s="56" t="str">
        <f>IFERROR(VLOOKUP(S1545,'Active Employees '!B:R,17,0),"NA")</f>
        <v>eCommerce &amp; Omni Channel</v>
      </c>
    </row>
    <row r="1546" spans="1:23" x14ac:dyDescent="0.25">
      <c r="A1546" t="s">
        <v>630</v>
      </c>
      <c r="B1546" t="s">
        <v>1204</v>
      </c>
      <c r="C1546" t="s">
        <v>295</v>
      </c>
      <c r="D1546">
        <v>36229703</v>
      </c>
      <c r="E1546" t="s">
        <v>63</v>
      </c>
      <c r="F1546" t="s">
        <v>1</v>
      </c>
      <c r="G1546" t="s">
        <v>69</v>
      </c>
      <c r="H1546" s="1">
        <v>45125</v>
      </c>
      <c r="I1546" s="1">
        <v>45125</v>
      </c>
      <c r="J1546" t="s">
        <v>1205</v>
      </c>
      <c r="N1546" t="s">
        <v>1206</v>
      </c>
      <c r="O1546" t="s">
        <v>13</v>
      </c>
      <c r="P1546" t="s">
        <v>559</v>
      </c>
      <c r="Q1546" t="s">
        <v>162</v>
      </c>
      <c r="R1546" t="s">
        <v>67</v>
      </c>
      <c r="S1546">
        <v>238720</v>
      </c>
      <c r="T1546" t="s">
        <v>630</v>
      </c>
      <c r="U1546" s="56" t="str">
        <f>IFERROR(VLOOKUP(H1546,'FIN CAL LOOKUP'!A:J,7,1),"")</f>
        <v>JUL, FY24</v>
      </c>
      <c r="V1546" s="56" t="str">
        <f>IFERROR(VLOOKUP(I1546,'FIN CAL LOOKUP'!B:K,9,1),"")</f>
        <v>Q1, FY24</v>
      </c>
      <c r="W1546" s="56" t="str">
        <f>IFERROR(VLOOKUP(S1546,'Active Employees '!B:R,17,0),"NA")</f>
        <v>eCommerce &amp; Omni Channel</v>
      </c>
    </row>
    <row r="1547" spans="1:23" x14ac:dyDescent="0.25">
      <c r="A1547" t="s">
        <v>194</v>
      </c>
      <c r="B1547" t="s">
        <v>195</v>
      </c>
      <c r="C1547" t="s">
        <v>295</v>
      </c>
      <c r="D1547">
        <v>36229703</v>
      </c>
      <c r="E1547" t="s">
        <v>63</v>
      </c>
      <c r="F1547" t="s">
        <v>29</v>
      </c>
      <c r="H1547" s="1"/>
      <c r="I1547" s="1"/>
      <c r="J1547" t="s">
        <v>196</v>
      </c>
      <c r="N1547" t="s">
        <v>197</v>
      </c>
      <c r="O1547" t="s">
        <v>15418</v>
      </c>
      <c r="Q1547" t="s">
        <v>198</v>
      </c>
      <c r="R1547" t="s">
        <v>67</v>
      </c>
      <c r="S1547">
        <v>203286</v>
      </c>
      <c r="T1547" t="s">
        <v>194</v>
      </c>
      <c r="U1547" s="56" t="str">
        <f>IFERROR(VLOOKUP(H1547,'FIN CAL LOOKUP'!A:J,7,1),"")</f>
        <v/>
      </c>
      <c r="V1547" s="56" t="str">
        <f>IFERROR(VLOOKUP(I1547,'FIN CAL LOOKUP'!B:K,9,1),"")</f>
        <v/>
      </c>
      <c r="W1547" s="56" t="str">
        <f>IFERROR(VLOOKUP(S1547,'Active Employees '!B:R,17,0),"NA")</f>
        <v>Property and Store Development</v>
      </c>
    </row>
    <row r="1548" spans="1:23" x14ac:dyDescent="0.25">
      <c r="A1548" t="s">
        <v>1176</v>
      </c>
      <c r="B1548" t="s">
        <v>1177</v>
      </c>
      <c r="C1548" t="s">
        <v>396</v>
      </c>
      <c r="D1548">
        <v>36228085</v>
      </c>
      <c r="E1548" t="s">
        <v>63</v>
      </c>
      <c r="F1548" t="s">
        <v>1</v>
      </c>
      <c r="G1548" t="s">
        <v>69</v>
      </c>
      <c r="H1548" s="1">
        <v>45475</v>
      </c>
      <c r="I1548" s="1">
        <v>45475</v>
      </c>
      <c r="J1548" t="s">
        <v>334</v>
      </c>
      <c r="N1548" t="s">
        <v>813</v>
      </c>
      <c r="O1548" t="s">
        <v>23</v>
      </c>
      <c r="P1548" t="s">
        <v>814</v>
      </c>
      <c r="Q1548" t="s">
        <v>815</v>
      </c>
      <c r="R1548"/>
      <c r="S1548">
        <v>326526</v>
      </c>
      <c r="U1548" s="56" t="str">
        <f>IFERROR(VLOOKUP(H1548,'FIN CAL LOOKUP'!A:J,7,1),"")</f>
        <v>JUL, FY25</v>
      </c>
      <c r="V1548" s="56" t="str">
        <f>IFERROR(VLOOKUP(I1548,'FIN CAL LOOKUP'!B:K,9,1),"")</f>
        <v>Q4, FY24</v>
      </c>
      <c r="W1548" s="56" t="str">
        <f>IFERROR(VLOOKUP(S1548,'Active Employees '!B:R,17,0),"NA")</f>
        <v>Supply Chain</v>
      </c>
    </row>
    <row r="1549" spans="1:23" x14ac:dyDescent="0.25">
      <c r="A1549" t="s">
        <v>857</v>
      </c>
      <c r="B1549" t="s">
        <v>858</v>
      </c>
      <c r="C1549" t="s">
        <v>396</v>
      </c>
      <c r="D1549">
        <v>36228085</v>
      </c>
      <c r="E1549" t="s">
        <v>63</v>
      </c>
      <c r="F1549" t="s">
        <v>1</v>
      </c>
      <c r="G1549" t="s">
        <v>69</v>
      </c>
      <c r="H1549" s="1">
        <v>45457</v>
      </c>
      <c r="I1549" s="1">
        <v>45457</v>
      </c>
      <c r="J1549" t="s">
        <v>334</v>
      </c>
      <c r="N1549" t="s">
        <v>813</v>
      </c>
      <c r="O1549" t="s">
        <v>23</v>
      </c>
      <c r="P1549" t="s">
        <v>814</v>
      </c>
      <c r="Q1549" t="s">
        <v>815</v>
      </c>
      <c r="R1549"/>
      <c r="S1549">
        <v>326576</v>
      </c>
      <c r="U1549" s="56" t="str">
        <f>IFERROR(VLOOKUP(H1549,'FIN CAL LOOKUP'!A:J,7,1),"")</f>
        <v>JUN, FY24</v>
      </c>
      <c r="V1549" s="56" t="str">
        <f>IFERROR(VLOOKUP(I1549,'FIN CAL LOOKUP'!B:K,9,1),"")</f>
        <v>Q4, FY24</v>
      </c>
      <c r="W1549" s="56" t="str">
        <f>IFERROR(VLOOKUP(S1549,'Active Employees '!B:R,17,0),"NA")</f>
        <v>Supply Chain</v>
      </c>
    </row>
    <row r="1550" spans="1:23" x14ac:dyDescent="0.25">
      <c r="A1550" t="s">
        <v>822</v>
      </c>
      <c r="B1550" t="s">
        <v>823</v>
      </c>
      <c r="C1550" t="s">
        <v>396</v>
      </c>
      <c r="D1550">
        <v>36228085</v>
      </c>
      <c r="E1550" t="s">
        <v>63</v>
      </c>
      <c r="F1550" t="s">
        <v>29</v>
      </c>
      <c r="H1550" s="1"/>
      <c r="I1550" s="1"/>
      <c r="J1550" t="s">
        <v>334</v>
      </c>
      <c r="N1550" t="s">
        <v>813</v>
      </c>
      <c r="O1550" t="s">
        <v>23</v>
      </c>
      <c r="P1550" t="s">
        <v>814</v>
      </c>
      <c r="Q1550" t="s">
        <v>815</v>
      </c>
      <c r="R1550"/>
      <c r="S1550">
        <v>326133</v>
      </c>
      <c r="U1550" s="56" t="str">
        <f>IFERROR(VLOOKUP(H1550,'FIN CAL LOOKUP'!A:J,7,1),"")</f>
        <v/>
      </c>
      <c r="V1550" s="56" t="str">
        <f>IFERROR(VLOOKUP(I1550,'FIN CAL LOOKUP'!B:K,9,1),"")</f>
        <v/>
      </c>
      <c r="W1550" s="56" t="str">
        <f>IFERROR(VLOOKUP(S1550,'Active Employees '!B:R,17,0),"NA")</f>
        <v>NA</v>
      </c>
    </row>
    <row r="1551" spans="1:23" x14ac:dyDescent="0.25">
      <c r="A1551" t="s">
        <v>811</v>
      </c>
      <c r="B1551" t="s">
        <v>812</v>
      </c>
      <c r="C1551" t="s">
        <v>396</v>
      </c>
      <c r="D1551">
        <v>36228085</v>
      </c>
      <c r="E1551" t="s">
        <v>63</v>
      </c>
      <c r="F1551" t="s">
        <v>29</v>
      </c>
      <c r="H1551" s="1"/>
      <c r="I1551" s="1"/>
      <c r="J1551" t="s">
        <v>334</v>
      </c>
      <c r="N1551" t="s">
        <v>813</v>
      </c>
      <c r="O1551" t="s">
        <v>23</v>
      </c>
      <c r="P1551" t="s">
        <v>814</v>
      </c>
      <c r="Q1551" t="s">
        <v>815</v>
      </c>
      <c r="R1551"/>
      <c r="S1551">
        <v>326517</v>
      </c>
      <c r="U1551" s="56" t="str">
        <f>IFERROR(VLOOKUP(H1551,'FIN CAL LOOKUP'!A:J,7,1),"")</f>
        <v/>
      </c>
      <c r="V1551" s="56" t="str">
        <f>IFERROR(VLOOKUP(I1551,'FIN CAL LOOKUP'!B:K,9,1),"")</f>
        <v/>
      </c>
      <c r="W1551" s="56" t="str">
        <f>IFERROR(VLOOKUP(S1551,'Active Employees '!B:R,17,0),"NA")</f>
        <v>Supply Chain</v>
      </c>
    </row>
    <row r="1552" spans="1:23" x14ac:dyDescent="0.25">
      <c r="A1552" t="s">
        <v>816</v>
      </c>
      <c r="B1552" t="s">
        <v>817</v>
      </c>
      <c r="C1552" t="s">
        <v>396</v>
      </c>
      <c r="D1552">
        <v>36228085</v>
      </c>
      <c r="E1552" t="s">
        <v>63</v>
      </c>
      <c r="F1552" t="s">
        <v>29</v>
      </c>
      <c r="H1552" s="1"/>
      <c r="I1552" s="1"/>
      <c r="J1552" t="s">
        <v>334</v>
      </c>
      <c r="N1552" t="s">
        <v>813</v>
      </c>
      <c r="O1552" t="s">
        <v>23</v>
      </c>
      <c r="P1552" t="s">
        <v>814</v>
      </c>
      <c r="Q1552" t="s">
        <v>815</v>
      </c>
      <c r="R1552"/>
      <c r="S1552">
        <v>326624</v>
      </c>
      <c r="U1552" s="56" t="str">
        <f>IFERROR(VLOOKUP(H1552,'FIN CAL LOOKUP'!A:J,7,1),"")</f>
        <v/>
      </c>
      <c r="V1552" s="56" t="str">
        <f>IFERROR(VLOOKUP(I1552,'FIN CAL LOOKUP'!B:K,9,1),"")</f>
        <v/>
      </c>
      <c r="W1552" s="56" t="str">
        <f>IFERROR(VLOOKUP(S1552,'Active Employees '!B:R,17,0),"NA")</f>
        <v>Supply Chain</v>
      </c>
    </row>
    <row r="1553" spans="1:23" x14ac:dyDescent="0.25">
      <c r="A1553" t="s">
        <v>828</v>
      </c>
      <c r="B1553" t="s">
        <v>829</v>
      </c>
      <c r="C1553" t="s">
        <v>396</v>
      </c>
      <c r="D1553">
        <v>36228085</v>
      </c>
      <c r="E1553" t="s">
        <v>63</v>
      </c>
      <c r="F1553" t="s">
        <v>29</v>
      </c>
      <c r="H1553" s="1"/>
      <c r="I1553" s="1"/>
      <c r="J1553" t="s">
        <v>334</v>
      </c>
      <c r="N1553" t="s">
        <v>830</v>
      </c>
      <c r="O1553" t="s">
        <v>23</v>
      </c>
      <c r="P1553" t="s">
        <v>23</v>
      </c>
      <c r="Q1553" t="s">
        <v>821</v>
      </c>
      <c r="R1553"/>
      <c r="S1553" t="s">
        <v>831</v>
      </c>
      <c r="U1553" s="56" t="str">
        <f>IFERROR(VLOOKUP(H1553,'FIN CAL LOOKUP'!A:J,7,1),"")</f>
        <v/>
      </c>
      <c r="V1553" s="56" t="str">
        <f>IFERROR(VLOOKUP(I1553,'FIN CAL LOOKUP'!B:K,9,1),"")</f>
        <v/>
      </c>
      <c r="W1553" s="56" t="str">
        <f>IFERROR(VLOOKUP(S1553,'Active Employees '!B:R,17,0),"NA")</f>
        <v>NA</v>
      </c>
    </row>
    <row r="1554" spans="1:23" x14ac:dyDescent="0.25">
      <c r="A1554" t="s">
        <v>832</v>
      </c>
      <c r="B1554" t="s">
        <v>833</v>
      </c>
      <c r="C1554" t="s">
        <v>396</v>
      </c>
      <c r="D1554">
        <v>36228085</v>
      </c>
      <c r="E1554" t="s">
        <v>63</v>
      </c>
      <c r="F1554" t="s">
        <v>29</v>
      </c>
      <c r="H1554" s="1"/>
      <c r="I1554" s="1"/>
      <c r="J1554" t="s">
        <v>334</v>
      </c>
      <c r="N1554" t="s">
        <v>834</v>
      </c>
      <c r="O1554" t="s">
        <v>23</v>
      </c>
      <c r="P1554" t="s">
        <v>23</v>
      </c>
      <c r="Q1554" t="s">
        <v>821</v>
      </c>
      <c r="R1554"/>
      <c r="S1554" t="s">
        <v>835</v>
      </c>
      <c r="U1554" s="56" t="str">
        <f>IFERROR(VLOOKUP(H1554,'FIN CAL LOOKUP'!A:J,7,1),"")</f>
        <v/>
      </c>
      <c r="V1554" s="56" t="str">
        <f>IFERROR(VLOOKUP(I1554,'FIN CAL LOOKUP'!B:K,9,1),"")</f>
        <v/>
      </c>
      <c r="W1554" s="56" t="str">
        <f>IFERROR(VLOOKUP(S1554,'Active Employees '!B:R,17,0),"NA")</f>
        <v>NA</v>
      </c>
    </row>
    <row r="1555" spans="1:23" x14ac:dyDescent="0.25">
      <c r="A1555" t="s">
        <v>825</v>
      </c>
      <c r="B1555" t="s">
        <v>826</v>
      </c>
      <c r="C1555" t="s">
        <v>396</v>
      </c>
      <c r="D1555">
        <v>36228085</v>
      </c>
      <c r="E1555" t="s">
        <v>63</v>
      </c>
      <c r="F1555" t="s">
        <v>29</v>
      </c>
      <c r="H1555" s="1"/>
      <c r="I1555" s="1"/>
      <c r="J1555" t="s">
        <v>827</v>
      </c>
      <c r="O1555" t="s">
        <v>23</v>
      </c>
      <c r="P1555" t="s">
        <v>23</v>
      </c>
      <c r="Q1555" t="s">
        <v>284</v>
      </c>
      <c r="R1555"/>
      <c r="S1555">
        <v>309140</v>
      </c>
      <c r="U1555" s="56" t="str">
        <f>IFERROR(VLOOKUP(H1555,'FIN CAL LOOKUP'!A:J,7,1),"")</f>
        <v/>
      </c>
      <c r="V1555" s="56" t="str">
        <f>IFERROR(VLOOKUP(I1555,'FIN CAL LOOKUP'!B:K,9,1),"")</f>
        <v/>
      </c>
      <c r="W1555" s="56" t="str">
        <f>IFERROR(VLOOKUP(S1555,'Active Employees '!B:R,17,0),"NA")</f>
        <v>Supply Chain</v>
      </c>
    </row>
    <row r="1556" spans="1:23" x14ac:dyDescent="0.25">
      <c r="A1556" t="s">
        <v>836</v>
      </c>
      <c r="B1556" t="s">
        <v>837</v>
      </c>
      <c r="C1556" t="s">
        <v>396</v>
      </c>
      <c r="D1556">
        <v>36228085</v>
      </c>
      <c r="E1556" t="s">
        <v>63</v>
      </c>
      <c r="F1556" t="s">
        <v>29</v>
      </c>
      <c r="H1556" s="1"/>
      <c r="I1556" s="1"/>
      <c r="J1556" t="s">
        <v>803</v>
      </c>
      <c r="N1556" t="s">
        <v>820</v>
      </c>
      <c r="O1556" t="s">
        <v>23</v>
      </c>
      <c r="Q1556" t="s">
        <v>821</v>
      </c>
      <c r="R1556" t="s">
        <v>67</v>
      </c>
      <c r="S1556">
        <v>320638</v>
      </c>
      <c r="T1556" t="s">
        <v>836</v>
      </c>
      <c r="U1556" s="56" t="str">
        <f>IFERROR(VLOOKUP(H1556,'FIN CAL LOOKUP'!A:J,7,1),"")</f>
        <v/>
      </c>
      <c r="V1556" s="56" t="str">
        <f>IFERROR(VLOOKUP(I1556,'FIN CAL LOOKUP'!B:K,9,1),"")</f>
        <v/>
      </c>
      <c r="W1556" s="56" t="str">
        <f>IFERROR(VLOOKUP(S1556,'Active Employees '!B:R,17,0),"NA")</f>
        <v>Supply Chain</v>
      </c>
    </row>
    <row r="1557" spans="1:23" x14ac:dyDescent="0.25">
      <c r="A1557" t="s">
        <v>801</v>
      </c>
      <c r="B1557" t="s">
        <v>802</v>
      </c>
      <c r="C1557" t="s">
        <v>396</v>
      </c>
      <c r="D1557">
        <v>36228085</v>
      </c>
      <c r="E1557" t="s">
        <v>63</v>
      </c>
      <c r="F1557" t="s">
        <v>29</v>
      </c>
      <c r="H1557" s="1"/>
      <c r="I1557" s="1"/>
      <c r="J1557" t="s">
        <v>803</v>
      </c>
      <c r="N1557" t="s">
        <v>804</v>
      </c>
      <c r="O1557" t="s">
        <v>23</v>
      </c>
      <c r="P1557" t="s">
        <v>805</v>
      </c>
      <c r="Q1557" t="s">
        <v>806</v>
      </c>
      <c r="R1557" t="s">
        <v>67</v>
      </c>
      <c r="S1557">
        <v>326635</v>
      </c>
      <c r="T1557" t="s">
        <v>801</v>
      </c>
      <c r="U1557" s="56" t="str">
        <f>IFERROR(VLOOKUP(H1557,'FIN CAL LOOKUP'!A:J,7,1),"")</f>
        <v/>
      </c>
      <c r="V1557" s="56" t="str">
        <f>IFERROR(VLOOKUP(I1557,'FIN CAL LOOKUP'!B:K,9,1),"")</f>
        <v/>
      </c>
      <c r="W1557" s="56" t="str">
        <f>IFERROR(VLOOKUP(S1557,'Active Employees '!B:R,17,0),"NA")</f>
        <v>Supply Chain</v>
      </c>
    </row>
    <row r="1558" spans="1:23" x14ac:dyDescent="0.25">
      <c r="A1558" t="s">
        <v>838</v>
      </c>
      <c r="B1558" t="s">
        <v>839</v>
      </c>
      <c r="C1558" t="s">
        <v>396</v>
      </c>
      <c r="D1558">
        <v>36228085</v>
      </c>
      <c r="E1558" t="s">
        <v>63</v>
      </c>
      <c r="F1558" t="s">
        <v>29</v>
      </c>
      <c r="H1558" s="1"/>
      <c r="I1558" s="1"/>
      <c r="J1558" t="s">
        <v>803</v>
      </c>
      <c r="N1558" t="s">
        <v>840</v>
      </c>
      <c r="O1558" t="s">
        <v>23</v>
      </c>
      <c r="Q1558" t="s">
        <v>841</v>
      </c>
      <c r="R1558" t="s">
        <v>67</v>
      </c>
      <c r="S1558">
        <v>298316</v>
      </c>
      <c r="T1558" t="s">
        <v>838</v>
      </c>
      <c r="U1558" s="56" t="str">
        <f>IFERROR(VLOOKUP(H1558,'FIN CAL LOOKUP'!A:J,7,1),"")</f>
        <v/>
      </c>
      <c r="V1558" s="56" t="str">
        <f>IFERROR(VLOOKUP(I1558,'FIN CAL LOOKUP'!B:K,9,1),"")</f>
        <v/>
      </c>
      <c r="W1558" s="56" t="str">
        <f>IFERROR(VLOOKUP(S1558,'Active Employees '!B:R,17,0),"NA")</f>
        <v>Supply Chain</v>
      </c>
    </row>
    <row r="1559" spans="1:23" x14ac:dyDescent="0.25">
      <c r="A1559" t="s">
        <v>846</v>
      </c>
      <c r="B1559" t="s">
        <v>847</v>
      </c>
      <c r="C1559" t="s">
        <v>396</v>
      </c>
      <c r="D1559">
        <v>36228085</v>
      </c>
      <c r="E1559" t="s">
        <v>63</v>
      </c>
      <c r="F1559" t="s">
        <v>29</v>
      </c>
      <c r="H1559" s="1"/>
      <c r="I1559" s="1"/>
      <c r="J1559" t="s">
        <v>803</v>
      </c>
      <c r="N1559" t="s">
        <v>809</v>
      </c>
      <c r="O1559" t="s">
        <v>23</v>
      </c>
      <c r="Q1559" t="s">
        <v>810</v>
      </c>
      <c r="R1559" t="s">
        <v>67</v>
      </c>
      <c r="S1559">
        <v>298314</v>
      </c>
      <c r="T1559" t="s">
        <v>848</v>
      </c>
      <c r="U1559" s="56" t="str">
        <f>IFERROR(VLOOKUP(H1559,'FIN CAL LOOKUP'!A:J,7,1),"")</f>
        <v/>
      </c>
      <c r="V1559" s="56" t="str">
        <f>IFERROR(VLOOKUP(I1559,'FIN CAL LOOKUP'!B:K,9,1),"")</f>
        <v/>
      </c>
      <c r="W1559" s="56" t="str">
        <f>IFERROR(VLOOKUP(S1559,'Active Employees '!B:R,17,0),"NA")</f>
        <v>Supply Chain</v>
      </c>
    </row>
    <row r="1560" spans="1:23" x14ac:dyDescent="0.25">
      <c r="A1560" t="s">
        <v>818</v>
      </c>
      <c r="B1560" t="s">
        <v>819</v>
      </c>
      <c r="C1560" t="s">
        <v>396</v>
      </c>
      <c r="D1560">
        <v>36228085</v>
      </c>
      <c r="E1560" t="s">
        <v>63</v>
      </c>
      <c r="F1560" t="s">
        <v>29</v>
      </c>
      <c r="H1560" s="1"/>
      <c r="I1560" s="1"/>
      <c r="J1560" t="s">
        <v>803</v>
      </c>
      <c r="N1560" t="s">
        <v>820</v>
      </c>
      <c r="O1560" t="s">
        <v>23</v>
      </c>
      <c r="Q1560" t="s">
        <v>821</v>
      </c>
      <c r="R1560" t="s">
        <v>67</v>
      </c>
      <c r="S1560">
        <v>327165</v>
      </c>
      <c r="T1560" t="s">
        <v>818</v>
      </c>
      <c r="U1560" s="56" t="str">
        <f>IFERROR(VLOOKUP(H1560,'FIN CAL LOOKUP'!A:J,7,1),"")</f>
        <v/>
      </c>
      <c r="V1560" s="56" t="str">
        <f>IFERROR(VLOOKUP(I1560,'FIN CAL LOOKUP'!B:K,9,1),"")</f>
        <v/>
      </c>
      <c r="W1560" s="56" t="str">
        <f>IFERROR(VLOOKUP(S1560,'Active Employees '!B:R,17,0),"NA")</f>
        <v>Supply Chain</v>
      </c>
    </row>
    <row r="1561" spans="1:23" x14ac:dyDescent="0.25">
      <c r="A1561" t="s">
        <v>1361</v>
      </c>
      <c r="B1561" t="s">
        <v>1362</v>
      </c>
      <c r="C1561" t="s">
        <v>396</v>
      </c>
      <c r="D1561">
        <v>36228085</v>
      </c>
      <c r="E1561" t="s">
        <v>63</v>
      </c>
      <c r="F1561" t="s">
        <v>1</v>
      </c>
      <c r="G1561" t="s">
        <v>69</v>
      </c>
      <c r="H1561" s="1">
        <v>44882</v>
      </c>
      <c r="I1561" s="1">
        <v>44882</v>
      </c>
      <c r="J1561" t="s">
        <v>803</v>
      </c>
      <c r="N1561" t="s">
        <v>820</v>
      </c>
      <c r="O1561" t="s">
        <v>23</v>
      </c>
      <c r="Q1561" t="s">
        <v>821</v>
      </c>
      <c r="R1561" t="s">
        <v>67</v>
      </c>
      <c r="S1561">
        <v>228198</v>
      </c>
      <c r="T1561" t="s">
        <v>1363</v>
      </c>
      <c r="U1561" s="56" t="str">
        <f>IFERROR(VLOOKUP(H1561,'FIN CAL LOOKUP'!A:J,7,1),"")</f>
        <v>NOV, FY23</v>
      </c>
      <c r="V1561" s="56" t="str">
        <f>IFERROR(VLOOKUP(I1561,'FIN CAL LOOKUP'!B:K,9,1),"")</f>
        <v>Q2, FY23</v>
      </c>
      <c r="W1561" s="56" t="str">
        <f>IFERROR(VLOOKUP(S1561,'Active Employees '!B:R,17,0),"NA")</f>
        <v>Supply Chain</v>
      </c>
    </row>
    <row r="1562" spans="1:23" x14ac:dyDescent="0.25">
      <c r="A1562" t="s">
        <v>849</v>
      </c>
      <c r="B1562" t="s">
        <v>850</v>
      </c>
      <c r="C1562" t="s">
        <v>396</v>
      </c>
      <c r="D1562">
        <v>36228085</v>
      </c>
      <c r="E1562" t="s">
        <v>63</v>
      </c>
      <c r="F1562" t="s">
        <v>29</v>
      </c>
      <c r="H1562" s="1"/>
      <c r="I1562" s="1"/>
      <c r="J1562" t="s">
        <v>803</v>
      </c>
      <c r="N1562" t="s">
        <v>851</v>
      </c>
      <c r="O1562" t="s">
        <v>23</v>
      </c>
      <c r="P1562" t="s">
        <v>805</v>
      </c>
      <c r="Q1562" t="s">
        <v>845</v>
      </c>
      <c r="R1562" t="s">
        <v>67</v>
      </c>
      <c r="S1562">
        <v>324220</v>
      </c>
      <c r="T1562" t="s">
        <v>852</v>
      </c>
      <c r="U1562" s="56" t="str">
        <f>IFERROR(VLOOKUP(H1562,'FIN CAL LOOKUP'!A:J,7,1),"")</f>
        <v/>
      </c>
      <c r="V1562" s="56" t="str">
        <f>IFERROR(VLOOKUP(I1562,'FIN CAL LOOKUP'!B:K,9,1),"")</f>
        <v/>
      </c>
      <c r="W1562" s="56" t="str">
        <f>IFERROR(VLOOKUP(S1562,'Active Employees '!B:R,17,0),"NA")</f>
        <v>Supply Chain</v>
      </c>
    </row>
    <row r="1563" spans="1:23" x14ac:dyDescent="0.25">
      <c r="A1563" t="s">
        <v>1170</v>
      </c>
      <c r="B1563" t="s">
        <v>1171</v>
      </c>
      <c r="C1563" t="s">
        <v>396</v>
      </c>
      <c r="D1563">
        <v>36228085</v>
      </c>
      <c r="E1563" t="s">
        <v>63</v>
      </c>
      <c r="F1563" t="s">
        <v>1</v>
      </c>
      <c r="G1563" t="s">
        <v>69</v>
      </c>
      <c r="H1563" s="1">
        <v>45744</v>
      </c>
      <c r="I1563" s="1">
        <v>45744</v>
      </c>
      <c r="J1563" t="s">
        <v>827</v>
      </c>
      <c r="N1563" t="s">
        <v>1172</v>
      </c>
      <c r="O1563" t="s">
        <v>23</v>
      </c>
      <c r="P1563" t="s">
        <v>814</v>
      </c>
      <c r="Q1563" t="s">
        <v>284</v>
      </c>
      <c r="R1563" t="s">
        <v>67</v>
      </c>
      <c r="S1563">
        <v>209050</v>
      </c>
      <c r="T1563" t="s">
        <v>1170</v>
      </c>
      <c r="U1563" s="56" t="str">
        <f>IFERROR(VLOOKUP(H1563,'FIN CAL LOOKUP'!A:J,7,1),"")</f>
        <v>MAR, FY25</v>
      </c>
      <c r="V1563" s="56" t="str">
        <f>IFERROR(VLOOKUP(I1563,'FIN CAL LOOKUP'!B:K,9,1),"")</f>
        <v>Q3, FY25</v>
      </c>
      <c r="W1563" s="56" t="str">
        <f>IFERROR(VLOOKUP(S1563,'Active Employees '!B:R,17,0),"NA")</f>
        <v>Supply Chain</v>
      </c>
    </row>
    <row r="1564" spans="1:23" x14ac:dyDescent="0.25">
      <c r="A1564" t="s">
        <v>842</v>
      </c>
      <c r="B1564" t="s">
        <v>843</v>
      </c>
      <c r="C1564" t="s">
        <v>396</v>
      </c>
      <c r="D1564">
        <v>36228085</v>
      </c>
      <c r="E1564" t="s">
        <v>63</v>
      </c>
      <c r="F1564" t="s">
        <v>29</v>
      </c>
      <c r="H1564" s="1"/>
      <c r="I1564" s="1"/>
      <c r="J1564" t="s">
        <v>803</v>
      </c>
      <c r="N1564" t="s">
        <v>844</v>
      </c>
      <c r="O1564" t="s">
        <v>23</v>
      </c>
      <c r="P1564" t="s">
        <v>805</v>
      </c>
      <c r="Q1564" t="s">
        <v>845</v>
      </c>
      <c r="R1564" t="s">
        <v>67</v>
      </c>
      <c r="S1564">
        <v>298317</v>
      </c>
      <c r="T1564" t="s">
        <v>842</v>
      </c>
      <c r="U1564" s="56" t="str">
        <f>IFERROR(VLOOKUP(H1564,'FIN CAL LOOKUP'!A:J,7,1),"")</f>
        <v/>
      </c>
      <c r="V1564" s="56" t="str">
        <f>IFERROR(VLOOKUP(I1564,'FIN CAL LOOKUP'!B:K,9,1),"")</f>
        <v/>
      </c>
      <c r="W1564" s="56" t="str">
        <f>IFERROR(VLOOKUP(S1564,'Active Employees '!B:R,17,0),"NA")</f>
        <v>Supply Chain</v>
      </c>
    </row>
    <row r="1565" spans="1:23" x14ac:dyDescent="0.25">
      <c r="A1565" t="s">
        <v>1118</v>
      </c>
      <c r="B1565" t="s">
        <v>1119</v>
      </c>
      <c r="C1565" t="s">
        <v>396</v>
      </c>
      <c r="D1565">
        <v>36228085</v>
      </c>
      <c r="E1565" t="s">
        <v>63</v>
      </c>
      <c r="F1565" t="s">
        <v>1</v>
      </c>
      <c r="G1565" t="s">
        <v>69</v>
      </c>
      <c r="H1565" s="1">
        <v>44980</v>
      </c>
      <c r="I1565" s="1">
        <v>44980</v>
      </c>
      <c r="J1565" t="s">
        <v>803</v>
      </c>
      <c r="N1565" t="s">
        <v>851</v>
      </c>
      <c r="O1565" t="s">
        <v>23</v>
      </c>
      <c r="P1565" t="s">
        <v>805</v>
      </c>
      <c r="Q1565" t="s">
        <v>845</v>
      </c>
      <c r="R1565" t="s">
        <v>67</v>
      </c>
      <c r="S1565">
        <v>323934</v>
      </c>
      <c r="T1565" t="s">
        <v>1120</v>
      </c>
      <c r="U1565" s="56" t="str">
        <f>IFERROR(VLOOKUP(H1565,'FIN CAL LOOKUP'!A:J,7,1),"")</f>
        <v>FEB, FY23</v>
      </c>
      <c r="V1565" s="56" t="str">
        <f>IFERROR(VLOOKUP(I1565,'FIN CAL LOOKUP'!B:K,9,1),"")</f>
        <v>Q3, FY23</v>
      </c>
      <c r="W1565" s="56" t="str">
        <f>IFERROR(VLOOKUP(S1565,'Active Employees '!B:R,17,0),"NA")</f>
        <v>Supply Chain</v>
      </c>
    </row>
    <row r="1566" spans="1:23" x14ac:dyDescent="0.25">
      <c r="A1566" t="s">
        <v>213</v>
      </c>
      <c r="B1566" t="s">
        <v>214</v>
      </c>
      <c r="C1566" t="s">
        <v>396</v>
      </c>
      <c r="D1566">
        <v>36228085</v>
      </c>
      <c r="E1566" t="s">
        <v>63</v>
      </c>
      <c r="F1566" t="s">
        <v>29</v>
      </c>
      <c r="H1566" s="1"/>
      <c r="I1566" s="1"/>
      <c r="J1566" t="s">
        <v>215</v>
      </c>
      <c r="N1566" t="s">
        <v>216</v>
      </c>
      <c r="O1566" t="s">
        <v>23</v>
      </c>
      <c r="P1566" t="s">
        <v>217</v>
      </c>
      <c r="Q1566" t="s">
        <v>218</v>
      </c>
      <c r="R1566" t="s">
        <v>67</v>
      </c>
      <c r="S1566">
        <v>313085</v>
      </c>
      <c r="T1566" t="s">
        <v>213</v>
      </c>
      <c r="U1566" s="56" t="str">
        <f>IFERROR(VLOOKUP(H1566,'FIN CAL LOOKUP'!A:J,7,1),"")</f>
        <v/>
      </c>
      <c r="V1566" s="56" t="str">
        <f>IFERROR(VLOOKUP(I1566,'FIN CAL LOOKUP'!B:K,9,1),"")</f>
        <v/>
      </c>
      <c r="W1566" s="56" t="str">
        <f>IFERROR(VLOOKUP(S1566,'Active Employees '!B:R,17,0),"NA")</f>
        <v>Supply Chain</v>
      </c>
    </row>
    <row r="1567" spans="1:23" x14ac:dyDescent="0.25">
      <c r="A1567" t="s">
        <v>807</v>
      </c>
      <c r="B1567" t="s">
        <v>808</v>
      </c>
      <c r="C1567" t="s">
        <v>396</v>
      </c>
      <c r="D1567">
        <v>36228085</v>
      </c>
      <c r="E1567" t="s">
        <v>63</v>
      </c>
      <c r="F1567" t="s">
        <v>29</v>
      </c>
      <c r="H1567" s="1"/>
      <c r="I1567" s="1"/>
      <c r="J1567" t="s">
        <v>803</v>
      </c>
      <c r="N1567" t="s">
        <v>809</v>
      </c>
      <c r="O1567" t="s">
        <v>23</v>
      </c>
      <c r="Q1567" t="s">
        <v>810</v>
      </c>
      <c r="R1567" t="s">
        <v>67</v>
      </c>
      <c r="S1567">
        <v>327021</v>
      </c>
      <c r="T1567" t="s">
        <v>807</v>
      </c>
      <c r="U1567" s="56" t="str">
        <f>IFERROR(VLOOKUP(H1567,'FIN CAL LOOKUP'!A:J,7,1),"")</f>
        <v/>
      </c>
      <c r="V1567" s="56" t="str">
        <f>IFERROR(VLOOKUP(I1567,'FIN CAL LOOKUP'!B:K,9,1),"")</f>
        <v/>
      </c>
      <c r="W1567" s="56" t="str">
        <f>IFERROR(VLOOKUP(S1567,'Active Employees '!B:R,17,0),"NA")</f>
        <v>Supply Chain</v>
      </c>
    </row>
    <row r="1568" spans="1:23" x14ac:dyDescent="0.25">
      <c r="A1568" t="s">
        <v>218</v>
      </c>
      <c r="B1568" t="s">
        <v>859</v>
      </c>
      <c r="C1568" t="s">
        <v>396</v>
      </c>
      <c r="D1568">
        <v>36228085</v>
      </c>
      <c r="E1568" t="s">
        <v>63</v>
      </c>
      <c r="F1568" t="s">
        <v>29</v>
      </c>
      <c r="H1568" s="1"/>
      <c r="I1568" s="1"/>
      <c r="J1568" t="s">
        <v>860</v>
      </c>
      <c r="N1568" t="s">
        <v>861</v>
      </c>
      <c r="O1568" t="s">
        <v>23</v>
      </c>
      <c r="P1568" t="s">
        <v>217</v>
      </c>
      <c r="Q1568" t="s">
        <v>862</v>
      </c>
      <c r="R1568" t="s">
        <v>67</v>
      </c>
      <c r="S1568">
        <v>320578</v>
      </c>
      <c r="T1568" t="s">
        <v>218</v>
      </c>
      <c r="U1568" s="56" t="str">
        <f>IFERROR(VLOOKUP(H1568,'FIN CAL LOOKUP'!A:J,7,1),"")</f>
        <v/>
      </c>
      <c r="V1568" s="56" t="str">
        <f>IFERROR(VLOOKUP(I1568,'FIN CAL LOOKUP'!B:K,9,1),"")</f>
        <v/>
      </c>
      <c r="W1568" s="56" t="str">
        <f>IFERROR(VLOOKUP(S1568,'Active Employees '!B:R,17,0),"NA")</f>
        <v>Supply Chain</v>
      </c>
    </row>
    <row r="1569" spans="1:23" x14ac:dyDescent="0.25">
      <c r="A1569" t="s">
        <v>882</v>
      </c>
      <c r="B1569" t="s">
        <v>883</v>
      </c>
      <c r="C1569" t="s">
        <v>396</v>
      </c>
      <c r="D1569">
        <v>36228085</v>
      </c>
      <c r="E1569" t="s">
        <v>63</v>
      </c>
      <c r="F1569" t="s">
        <v>2</v>
      </c>
      <c r="H1569" s="1">
        <v>45385</v>
      </c>
      <c r="I1569" s="1"/>
      <c r="J1569" t="s">
        <v>860</v>
      </c>
      <c r="N1569" t="s">
        <v>884</v>
      </c>
      <c r="O1569" t="s">
        <v>23</v>
      </c>
      <c r="Q1569" t="s">
        <v>815</v>
      </c>
      <c r="R1569" s="5" t="s">
        <v>67</v>
      </c>
      <c r="S1569">
        <v>208633</v>
      </c>
      <c r="T1569" t="s">
        <v>882</v>
      </c>
      <c r="U1569" s="56" t="str">
        <f>IFERROR(VLOOKUP(H1569,'FIN CAL LOOKUP'!A:J,7,1),"")</f>
        <v>APR, FY24</v>
      </c>
      <c r="V1569" s="56" t="str">
        <f>IFERROR(VLOOKUP(I1569,'FIN CAL LOOKUP'!B:K,9,1),"")</f>
        <v/>
      </c>
      <c r="W1569" s="56" t="str">
        <f>IFERROR(VLOOKUP(S1569,'Active Employees '!B:R,17,0),"NA")</f>
        <v>Supply Chain</v>
      </c>
    </row>
    <row r="1570" spans="1:23" x14ac:dyDescent="0.25">
      <c r="A1570" t="s">
        <v>810</v>
      </c>
      <c r="B1570" t="s">
        <v>867</v>
      </c>
      <c r="C1570" t="s">
        <v>396</v>
      </c>
      <c r="D1570">
        <v>36228085</v>
      </c>
      <c r="E1570" t="s">
        <v>63</v>
      </c>
      <c r="F1570" t="s">
        <v>29</v>
      </c>
      <c r="H1570" s="1"/>
      <c r="I1570" s="1"/>
      <c r="J1570" t="s">
        <v>860</v>
      </c>
      <c r="N1570" t="s">
        <v>868</v>
      </c>
      <c r="O1570" t="s">
        <v>23</v>
      </c>
      <c r="Q1570" t="s">
        <v>862</v>
      </c>
      <c r="R1570" t="s">
        <v>67</v>
      </c>
      <c r="S1570">
        <v>324279</v>
      </c>
      <c r="T1570" t="s">
        <v>810</v>
      </c>
      <c r="U1570" s="56" t="str">
        <f>IFERROR(VLOOKUP(H1570,'FIN CAL LOOKUP'!A:J,7,1),"")</f>
        <v/>
      </c>
      <c r="V1570" s="56" t="str">
        <f>IFERROR(VLOOKUP(I1570,'FIN CAL LOOKUP'!B:K,9,1),"")</f>
        <v/>
      </c>
      <c r="W1570" s="56" t="str">
        <f>IFERROR(VLOOKUP(S1570,'Active Employees '!B:R,17,0),"NA")</f>
        <v>Supply Chain</v>
      </c>
    </row>
    <row r="1571" spans="1:23" x14ac:dyDescent="0.25">
      <c r="A1571" t="s">
        <v>806</v>
      </c>
      <c r="B1571" t="s">
        <v>863</v>
      </c>
      <c r="C1571" t="s">
        <v>396</v>
      </c>
      <c r="D1571">
        <v>36228085</v>
      </c>
      <c r="E1571" t="s">
        <v>63</v>
      </c>
      <c r="F1571" t="s">
        <v>29</v>
      </c>
      <c r="H1571" s="1"/>
      <c r="I1571" s="1"/>
      <c r="J1571" t="s">
        <v>860</v>
      </c>
      <c r="N1571" t="s">
        <v>864</v>
      </c>
      <c r="O1571" t="s">
        <v>23</v>
      </c>
      <c r="P1571" t="s">
        <v>805</v>
      </c>
      <c r="Q1571" t="s">
        <v>862</v>
      </c>
      <c r="R1571" t="s">
        <v>67</v>
      </c>
      <c r="S1571">
        <v>320141</v>
      </c>
      <c r="T1571" t="s">
        <v>806</v>
      </c>
      <c r="U1571" s="56" t="str">
        <f>IFERROR(VLOOKUP(H1571,'FIN CAL LOOKUP'!A:J,7,1),"")</f>
        <v/>
      </c>
      <c r="V1571" s="56" t="str">
        <f>IFERROR(VLOOKUP(I1571,'FIN CAL LOOKUP'!B:K,9,1),"")</f>
        <v/>
      </c>
      <c r="W1571" s="56" t="str">
        <f>IFERROR(VLOOKUP(S1571,'Active Employees '!B:R,17,0),"NA")</f>
        <v>Supply Chain</v>
      </c>
    </row>
    <row r="1572" spans="1:23" x14ac:dyDescent="0.25">
      <c r="A1572" t="s">
        <v>331</v>
      </c>
      <c r="B1572" t="s">
        <v>332</v>
      </c>
      <c r="C1572" t="s">
        <v>396</v>
      </c>
      <c r="D1572">
        <v>36228085</v>
      </c>
      <c r="E1572" t="s">
        <v>63</v>
      </c>
      <c r="F1572" t="s">
        <v>1</v>
      </c>
      <c r="G1572" t="s">
        <v>69</v>
      </c>
      <c r="H1572" s="1">
        <v>45145</v>
      </c>
      <c r="I1572" s="1">
        <v>45145</v>
      </c>
      <c r="J1572" t="s">
        <v>334</v>
      </c>
      <c r="N1572" t="s">
        <v>335</v>
      </c>
      <c r="O1572" t="s">
        <v>23</v>
      </c>
      <c r="P1572" t="s">
        <v>336</v>
      </c>
      <c r="Q1572" t="s">
        <v>815</v>
      </c>
      <c r="R1572" t="s">
        <v>67</v>
      </c>
      <c r="S1572">
        <v>324113</v>
      </c>
      <c r="T1572" t="s">
        <v>337</v>
      </c>
      <c r="U1572" s="56" t="str">
        <f>IFERROR(VLOOKUP(H1572,'FIN CAL LOOKUP'!A:J,7,1),"")</f>
        <v>AUG, FY24</v>
      </c>
      <c r="V1572" s="56" t="str">
        <f>IFERROR(VLOOKUP(I1572,'FIN CAL LOOKUP'!B:K,9,1),"")</f>
        <v>Q1, FY24</v>
      </c>
      <c r="W1572" s="56" t="str">
        <f>IFERROR(VLOOKUP(S1572,'Active Employees '!B:R,17,0),"NA")</f>
        <v>Supply Chain</v>
      </c>
    </row>
    <row r="1573" spans="1:23" x14ac:dyDescent="0.25">
      <c r="A1573" t="s">
        <v>872</v>
      </c>
      <c r="B1573" t="s">
        <v>873</v>
      </c>
      <c r="C1573" t="s">
        <v>396</v>
      </c>
      <c r="D1573">
        <v>36228085</v>
      </c>
      <c r="E1573" t="s">
        <v>63</v>
      </c>
      <c r="F1573" t="s">
        <v>29</v>
      </c>
      <c r="H1573" s="1"/>
      <c r="I1573" s="1"/>
      <c r="J1573" t="s">
        <v>827</v>
      </c>
      <c r="N1573" t="s">
        <v>874</v>
      </c>
      <c r="O1573" t="s">
        <v>23</v>
      </c>
      <c r="P1573" t="s">
        <v>814</v>
      </c>
      <c r="Q1573" t="s">
        <v>862</v>
      </c>
      <c r="R1573" s="5" t="s">
        <v>67</v>
      </c>
      <c r="S1573">
        <v>322463</v>
      </c>
      <c r="T1573" t="s">
        <v>284</v>
      </c>
      <c r="U1573" s="56" t="str">
        <f>IFERROR(VLOOKUP(H1573,'FIN CAL LOOKUP'!A:J,7,1),"")</f>
        <v/>
      </c>
      <c r="V1573" s="56" t="str">
        <f>IFERROR(VLOOKUP(I1573,'FIN CAL LOOKUP'!B:K,9,1),"")</f>
        <v/>
      </c>
      <c r="W1573" s="56" t="str">
        <f>IFERROR(VLOOKUP(S1573,'Active Employees '!B:R,17,0),"NA")</f>
        <v>Supply Chain</v>
      </c>
    </row>
    <row r="1574" spans="1:23" x14ac:dyDescent="0.25">
      <c r="A1574" t="s">
        <v>841</v>
      </c>
      <c r="B1574" t="s">
        <v>1178</v>
      </c>
      <c r="C1574" t="s">
        <v>396</v>
      </c>
      <c r="D1574">
        <v>36228085</v>
      </c>
      <c r="E1574" t="s">
        <v>63</v>
      </c>
      <c r="F1574" t="s">
        <v>1</v>
      </c>
      <c r="G1574" t="s">
        <v>69</v>
      </c>
      <c r="H1574" s="1">
        <v>45477</v>
      </c>
      <c r="I1574" s="1">
        <v>45477</v>
      </c>
      <c r="J1574" t="s">
        <v>860</v>
      </c>
      <c r="N1574" t="s">
        <v>1179</v>
      </c>
      <c r="O1574" t="s">
        <v>23</v>
      </c>
      <c r="Q1574" t="s">
        <v>284</v>
      </c>
      <c r="R1574" s="5" t="s">
        <v>67</v>
      </c>
      <c r="S1574">
        <v>298312</v>
      </c>
      <c r="T1574" t="s">
        <v>841</v>
      </c>
      <c r="U1574" s="56" t="str">
        <f>IFERROR(VLOOKUP(H1574,'FIN CAL LOOKUP'!A:J,7,1),"")</f>
        <v>JUL, FY25</v>
      </c>
      <c r="V1574" s="56" t="str">
        <f>IFERROR(VLOOKUP(I1574,'FIN CAL LOOKUP'!B:K,9,1),"")</f>
        <v>Q4, FY24</v>
      </c>
      <c r="W1574" s="56" t="str">
        <f>IFERROR(VLOOKUP(S1574,'Active Employees '!B:R,17,0),"NA")</f>
        <v>Supply Chain</v>
      </c>
    </row>
    <row r="1575" spans="1:23" x14ac:dyDescent="0.25">
      <c r="A1575" t="s">
        <v>865</v>
      </c>
      <c r="B1575" t="s">
        <v>866</v>
      </c>
      <c r="C1575" t="s">
        <v>396</v>
      </c>
      <c r="D1575">
        <v>36228085</v>
      </c>
      <c r="E1575" t="s">
        <v>63</v>
      </c>
      <c r="F1575" t="s">
        <v>29</v>
      </c>
      <c r="H1575" s="1"/>
      <c r="I1575" s="1"/>
      <c r="J1575" t="s">
        <v>854</v>
      </c>
      <c r="N1575" t="s">
        <v>804</v>
      </c>
      <c r="O1575" t="s">
        <v>23</v>
      </c>
      <c r="P1575" t="s">
        <v>805</v>
      </c>
      <c r="Q1575" t="s">
        <v>806</v>
      </c>
      <c r="R1575" t="s">
        <v>67</v>
      </c>
      <c r="S1575">
        <v>298313</v>
      </c>
      <c r="T1575" t="s">
        <v>845</v>
      </c>
      <c r="U1575" s="56" t="str">
        <f>IFERROR(VLOOKUP(H1575,'FIN CAL LOOKUP'!A:J,7,1),"")</f>
        <v/>
      </c>
      <c r="V1575" s="56" t="str">
        <f>IFERROR(VLOOKUP(I1575,'FIN CAL LOOKUP'!B:K,9,1),"")</f>
        <v/>
      </c>
      <c r="W1575" s="56" t="str">
        <f>IFERROR(VLOOKUP(S1575,'Active Employees '!B:R,17,0),"NA")</f>
        <v>Supply Chain</v>
      </c>
    </row>
    <row r="1576" spans="1:23" x14ac:dyDescent="0.25">
      <c r="A1576" t="s">
        <v>821</v>
      </c>
      <c r="B1576" t="s">
        <v>875</v>
      </c>
      <c r="C1576" t="s">
        <v>396</v>
      </c>
      <c r="D1576">
        <v>36228085</v>
      </c>
      <c r="E1576" t="s">
        <v>63</v>
      </c>
      <c r="F1576" t="s">
        <v>29</v>
      </c>
      <c r="H1576" s="1"/>
      <c r="I1576" s="1"/>
      <c r="J1576" t="s">
        <v>860</v>
      </c>
      <c r="N1576" t="s">
        <v>876</v>
      </c>
      <c r="O1576" t="s">
        <v>23</v>
      </c>
      <c r="Q1576" t="s">
        <v>862</v>
      </c>
      <c r="R1576" t="s">
        <v>67</v>
      </c>
      <c r="S1576">
        <v>234119</v>
      </c>
      <c r="T1576" t="s">
        <v>821</v>
      </c>
      <c r="U1576" s="56" t="str">
        <f>IFERROR(VLOOKUP(H1576,'FIN CAL LOOKUP'!A:J,7,1),"")</f>
        <v/>
      </c>
      <c r="V1576" s="56" t="str">
        <f>IFERROR(VLOOKUP(I1576,'FIN CAL LOOKUP'!B:K,9,1),"")</f>
        <v/>
      </c>
      <c r="W1576" s="56" t="str">
        <f>IFERROR(VLOOKUP(S1576,'Active Employees '!B:R,17,0),"NA")</f>
        <v>Supply Chain</v>
      </c>
    </row>
    <row r="1577" spans="1:23" x14ac:dyDescent="0.25">
      <c r="A1577" t="s">
        <v>869</v>
      </c>
      <c r="B1577" t="s">
        <v>870</v>
      </c>
      <c r="C1577" t="s">
        <v>396</v>
      </c>
      <c r="D1577">
        <v>36228085</v>
      </c>
      <c r="E1577" t="s">
        <v>63</v>
      </c>
      <c r="F1577" t="s">
        <v>29</v>
      </c>
      <c r="H1577" s="1"/>
      <c r="I1577" s="1"/>
      <c r="J1577" t="s">
        <v>803</v>
      </c>
      <c r="N1577" t="s">
        <v>871</v>
      </c>
      <c r="O1577" t="s">
        <v>23</v>
      </c>
      <c r="P1577" t="s">
        <v>805</v>
      </c>
      <c r="Q1577" t="s">
        <v>806</v>
      </c>
      <c r="R1577" t="s">
        <v>67</v>
      </c>
      <c r="S1577">
        <v>203462</v>
      </c>
      <c r="T1577" t="s">
        <v>869</v>
      </c>
      <c r="U1577" s="56" t="str">
        <f>IFERROR(VLOOKUP(H1577,'FIN CAL LOOKUP'!A:J,7,1),"")</f>
        <v/>
      </c>
      <c r="V1577" s="56" t="str">
        <f>IFERROR(VLOOKUP(I1577,'FIN CAL LOOKUP'!B:K,9,1),"")</f>
        <v/>
      </c>
      <c r="W1577" s="56" t="str">
        <f>IFERROR(VLOOKUP(S1577,'Active Employees '!B:R,17,0),"NA")</f>
        <v>Supply Chain</v>
      </c>
    </row>
    <row r="1578" spans="1:23" x14ac:dyDescent="0.25">
      <c r="A1578" t="s">
        <v>815</v>
      </c>
      <c r="B1578" t="s">
        <v>853</v>
      </c>
      <c r="C1578" t="s">
        <v>396</v>
      </c>
      <c r="D1578">
        <v>36228085</v>
      </c>
      <c r="E1578" t="s">
        <v>63</v>
      </c>
      <c r="F1578" t="s">
        <v>29</v>
      </c>
      <c r="H1578" s="1"/>
      <c r="I1578" s="1"/>
      <c r="J1578" t="s">
        <v>854</v>
      </c>
      <c r="N1578" t="s">
        <v>855</v>
      </c>
      <c r="O1578" t="s">
        <v>23</v>
      </c>
      <c r="Q1578" t="s">
        <v>198</v>
      </c>
      <c r="R1578" t="s">
        <v>67</v>
      </c>
      <c r="S1578">
        <v>320577</v>
      </c>
      <c r="T1578" t="s">
        <v>815</v>
      </c>
      <c r="U1578" s="56" t="str">
        <f>IFERROR(VLOOKUP(H1578,'FIN CAL LOOKUP'!A:J,7,1),"")</f>
        <v/>
      </c>
      <c r="V1578" s="56" t="str">
        <f>IFERROR(VLOOKUP(I1578,'FIN CAL LOOKUP'!B:K,9,1),"")</f>
        <v/>
      </c>
      <c r="W1578" s="56" t="str">
        <f>IFERROR(VLOOKUP(S1578,'Active Employees '!B:R,17,0),"NA")</f>
        <v>Supply Chain</v>
      </c>
    </row>
    <row r="1579" spans="1:23" x14ac:dyDescent="0.25">
      <c r="A1579" t="s">
        <v>1207</v>
      </c>
      <c r="B1579" t="s">
        <v>1208</v>
      </c>
      <c r="C1579" t="s">
        <v>705</v>
      </c>
      <c r="D1579">
        <v>36132656</v>
      </c>
      <c r="E1579" t="s">
        <v>63</v>
      </c>
      <c r="F1579" t="s">
        <v>29</v>
      </c>
      <c r="H1579" s="1"/>
      <c r="I1579" s="1"/>
      <c r="J1579" t="s">
        <v>1106</v>
      </c>
      <c r="O1579" t="s">
        <v>15</v>
      </c>
      <c r="P1579" t="s">
        <v>15</v>
      </c>
      <c r="R1579"/>
      <c r="U1579" s="56" t="str">
        <f>IFERROR(VLOOKUP(H1579,'FIN CAL LOOKUP'!A:J,7,1),"")</f>
        <v/>
      </c>
      <c r="V1579" s="56" t="str">
        <f>IFERROR(VLOOKUP(I1579,'FIN CAL LOOKUP'!B:K,9,1),"")</f>
        <v/>
      </c>
      <c r="W1579" s="56" t="str">
        <f>IFERROR(VLOOKUP(S1579,'Active Employees '!B:R,17,0),"NA")</f>
        <v>NA</v>
      </c>
    </row>
    <row r="1580" spans="1:23" x14ac:dyDescent="0.25">
      <c r="A1580" t="s">
        <v>561</v>
      </c>
      <c r="B1580" t="s">
        <v>562</v>
      </c>
      <c r="C1580" t="s">
        <v>705</v>
      </c>
      <c r="D1580">
        <v>36132656</v>
      </c>
      <c r="E1580" t="s">
        <v>63</v>
      </c>
      <c r="F1580" t="s">
        <v>29</v>
      </c>
      <c r="H1580" s="1"/>
      <c r="I1580" s="1"/>
      <c r="J1580" t="s">
        <v>564</v>
      </c>
      <c r="N1580" t="s">
        <v>565</v>
      </c>
      <c r="O1580" t="s">
        <v>15418</v>
      </c>
      <c r="P1580" t="s">
        <v>203</v>
      </c>
      <c r="Q1580" t="s">
        <v>204</v>
      </c>
      <c r="R1580" t="s">
        <v>67</v>
      </c>
      <c r="S1580">
        <v>228551</v>
      </c>
      <c r="T1580" t="s">
        <v>561</v>
      </c>
      <c r="U1580" s="56" t="str">
        <f>IFERROR(VLOOKUP(H1580,'FIN CAL LOOKUP'!A:J,7,1),"")</f>
        <v/>
      </c>
      <c r="V1580" s="56" t="str">
        <f>IFERROR(VLOOKUP(I1580,'FIN CAL LOOKUP'!B:K,9,1),"")</f>
        <v/>
      </c>
      <c r="W1580" s="56" t="str">
        <f>IFERROR(VLOOKUP(S1580,'Active Employees '!B:R,17,0),"NA")</f>
        <v>Property and Store Development</v>
      </c>
    </row>
    <row r="1581" spans="1:23" x14ac:dyDescent="0.25">
      <c r="A1581" t="s">
        <v>1531</v>
      </c>
      <c r="B1581" t="s">
        <v>1532</v>
      </c>
      <c r="C1581" t="s">
        <v>705</v>
      </c>
      <c r="D1581">
        <v>36132656</v>
      </c>
      <c r="E1581" t="s">
        <v>63</v>
      </c>
      <c r="F1581" t="s">
        <v>29</v>
      </c>
      <c r="H1581" s="1"/>
      <c r="I1581" s="1"/>
      <c r="J1581" t="s">
        <v>1528</v>
      </c>
      <c r="N1581" t="s">
        <v>1249</v>
      </c>
      <c r="O1581" t="s">
        <v>15419</v>
      </c>
      <c r="P1581" t="s">
        <v>610</v>
      </c>
      <c r="Q1581" t="s">
        <v>611</v>
      </c>
      <c r="R1581" t="s">
        <v>67</v>
      </c>
      <c r="S1581">
        <v>335644</v>
      </c>
      <c r="T1581" t="s">
        <v>1533</v>
      </c>
      <c r="U1581" s="56" t="str">
        <f>IFERROR(VLOOKUP(H1581,'FIN CAL LOOKUP'!A:J,7,1),"")</f>
        <v/>
      </c>
      <c r="V1581" s="56" t="str">
        <f>IFERROR(VLOOKUP(I1581,'FIN CAL LOOKUP'!B:K,9,1),"")</f>
        <v/>
      </c>
      <c r="W1581" s="56" t="str">
        <f>IFERROR(VLOOKUP(S1581,'Active Employees '!B:R,17,0),"NA")</f>
        <v>Finance</v>
      </c>
    </row>
    <row r="1582" spans="1:23" x14ac:dyDescent="0.25">
      <c r="A1582" t="s">
        <v>1031</v>
      </c>
      <c r="B1582" t="s">
        <v>1032</v>
      </c>
      <c r="C1582" t="s">
        <v>705</v>
      </c>
      <c r="D1582">
        <v>36132656</v>
      </c>
      <c r="E1582" t="s">
        <v>63</v>
      </c>
      <c r="F1582" t="s">
        <v>29</v>
      </c>
      <c r="H1582" s="1"/>
      <c r="I1582" s="1"/>
      <c r="J1582" t="s">
        <v>1482</v>
      </c>
      <c r="N1582" t="s">
        <v>1033</v>
      </c>
      <c r="O1582" t="s">
        <v>15419</v>
      </c>
      <c r="P1582" t="s">
        <v>258</v>
      </c>
      <c r="Q1582" t="s">
        <v>612</v>
      </c>
      <c r="R1582">
        <v>8900</v>
      </c>
      <c r="S1582">
        <v>331619</v>
      </c>
      <c r="T1582" t="s">
        <v>1031</v>
      </c>
      <c r="U1582" s="56" t="str">
        <f>IFERROR(VLOOKUP(H1582,'FIN CAL LOOKUP'!A:J,7,1),"")</f>
        <v/>
      </c>
      <c r="V1582" s="56" t="str">
        <f>IFERROR(VLOOKUP(I1582,'FIN CAL LOOKUP'!B:K,9,1),"")</f>
        <v/>
      </c>
      <c r="W1582" s="56" t="str">
        <f>IFERROR(VLOOKUP(S1582,'Active Employees '!B:R,17,0),"NA")</f>
        <v>FFM</v>
      </c>
    </row>
    <row r="1583" spans="1:23" x14ac:dyDescent="0.25">
      <c r="A1583" t="s">
        <v>612</v>
      </c>
      <c r="B1583" t="s">
        <v>613</v>
      </c>
      <c r="C1583" t="s">
        <v>705</v>
      </c>
      <c r="D1583">
        <v>36132656</v>
      </c>
      <c r="E1583" t="s">
        <v>63</v>
      </c>
      <c r="F1583" t="s">
        <v>29</v>
      </c>
      <c r="H1583" s="1"/>
      <c r="I1583" s="1"/>
      <c r="J1583" t="s">
        <v>614</v>
      </c>
      <c r="N1583" t="s">
        <v>615</v>
      </c>
      <c r="O1583" t="s">
        <v>15419</v>
      </c>
      <c r="P1583" t="s">
        <v>258</v>
      </c>
      <c r="Q1583" t="s">
        <v>616</v>
      </c>
      <c r="R1583" t="s">
        <v>67</v>
      </c>
      <c r="S1583">
        <v>312948</v>
      </c>
      <c r="T1583" t="s">
        <v>612</v>
      </c>
      <c r="U1583" s="56" t="str">
        <f>IFERROR(VLOOKUP(H1583,'FIN CAL LOOKUP'!A:J,7,1),"")</f>
        <v/>
      </c>
      <c r="V1583" s="56" t="str">
        <f>IFERROR(VLOOKUP(I1583,'FIN CAL LOOKUP'!B:K,9,1),"")</f>
        <v/>
      </c>
      <c r="W1583" s="56" t="str">
        <f>IFERROR(VLOOKUP(S1583,'Active Employees '!B:R,17,0),"NA")</f>
        <v>FFM</v>
      </c>
    </row>
    <row r="1584" spans="1:23" x14ac:dyDescent="0.25">
      <c r="A1584" t="s">
        <v>1526</v>
      </c>
      <c r="B1584" t="s">
        <v>1527</v>
      </c>
      <c r="C1584" t="s">
        <v>705</v>
      </c>
      <c r="D1584">
        <v>36132656</v>
      </c>
      <c r="E1584" t="s">
        <v>63</v>
      </c>
      <c r="F1584" t="s">
        <v>29</v>
      </c>
      <c r="H1584" s="1"/>
      <c r="I1584" s="1"/>
      <c r="J1584" t="s">
        <v>1528</v>
      </c>
      <c r="L1584" t="s">
        <v>1529</v>
      </c>
      <c r="M1584" t="s">
        <v>1462</v>
      </c>
      <c r="N1584" t="s">
        <v>1249</v>
      </c>
      <c r="O1584" t="s">
        <v>15419</v>
      </c>
      <c r="P1584" t="s">
        <v>610</v>
      </c>
      <c r="Q1584" t="s">
        <v>611</v>
      </c>
      <c r="R1584" t="s">
        <v>67</v>
      </c>
      <c r="S1584">
        <v>334662</v>
      </c>
      <c r="T1584" t="s">
        <v>1530</v>
      </c>
      <c r="U1584" s="56" t="str">
        <f>IFERROR(VLOOKUP(H1584,'FIN CAL LOOKUP'!A:J,7,1),"")</f>
        <v/>
      </c>
      <c r="V1584" s="56" t="str">
        <f>IFERROR(VLOOKUP(I1584,'FIN CAL LOOKUP'!B:K,9,1),"")</f>
        <v/>
      </c>
      <c r="W1584" s="56" t="str">
        <f>IFERROR(VLOOKUP(S1584,'Active Employees '!B:R,17,0),"NA")</f>
        <v>Finance</v>
      </c>
    </row>
    <row r="1585" spans="1:23" x14ac:dyDescent="0.25">
      <c r="A1585" t="s">
        <v>1247</v>
      </c>
      <c r="B1585" t="s">
        <v>1248</v>
      </c>
      <c r="C1585" t="s">
        <v>705</v>
      </c>
      <c r="D1585">
        <v>36132656</v>
      </c>
      <c r="E1585" t="s">
        <v>63</v>
      </c>
      <c r="F1585" t="s">
        <v>29</v>
      </c>
      <c r="H1585" s="1"/>
      <c r="I1585" s="1"/>
      <c r="J1585" t="s">
        <v>1106</v>
      </c>
      <c r="N1585" t="s">
        <v>1249</v>
      </c>
      <c r="O1585" t="s">
        <v>15419</v>
      </c>
      <c r="P1585" t="s">
        <v>610</v>
      </c>
      <c r="Q1585" t="s">
        <v>611</v>
      </c>
      <c r="R1585" t="s">
        <v>67</v>
      </c>
      <c r="S1585">
        <v>298668</v>
      </c>
      <c r="T1585" t="s">
        <v>1247</v>
      </c>
      <c r="U1585" s="56" t="str">
        <f>IFERROR(VLOOKUP(H1585,'FIN CAL LOOKUP'!A:J,7,1),"")</f>
        <v/>
      </c>
      <c r="V1585" s="56" t="str">
        <f>IFERROR(VLOOKUP(I1585,'FIN CAL LOOKUP'!B:K,9,1),"")</f>
        <v/>
      </c>
      <c r="W1585" s="56" t="str">
        <f>IFERROR(VLOOKUP(S1585,'Active Employees '!B:R,17,0),"NA")</f>
        <v>Finance</v>
      </c>
    </row>
    <row r="1586" spans="1:23" x14ac:dyDescent="0.25">
      <c r="A1586" t="s">
        <v>1536</v>
      </c>
      <c r="B1586" t="s">
        <v>1537</v>
      </c>
      <c r="C1586" t="s">
        <v>705</v>
      </c>
      <c r="D1586">
        <v>36132656</v>
      </c>
      <c r="E1586" t="s">
        <v>63</v>
      </c>
      <c r="F1586" t="s">
        <v>29</v>
      </c>
      <c r="H1586" s="1"/>
      <c r="I1586" s="1"/>
      <c r="J1586" t="s">
        <v>1528</v>
      </c>
      <c r="L1586" t="s">
        <v>1538</v>
      </c>
      <c r="M1586" t="s">
        <v>1462</v>
      </c>
      <c r="N1586" t="s">
        <v>1278</v>
      </c>
      <c r="O1586" t="s">
        <v>15419</v>
      </c>
      <c r="P1586" t="s">
        <v>136</v>
      </c>
      <c r="Q1586" t="s">
        <v>15486</v>
      </c>
      <c r="R1586"/>
      <c r="S1586">
        <v>339286</v>
      </c>
      <c r="T1586" t="s">
        <v>1536</v>
      </c>
      <c r="U1586" s="56" t="str">
        <f>IFERROR(VLOOKUP(H1586,'FIN CAL LOOKUP'!A:J,7,1),"")</f>
        <v/>
      </c>
      <c r="V1586" s="56" t="str">
        <f>IFERROR(VLOOKUP(I1586,'FIN CAL LOOKUP'!B:K,9,1),"")</f>
        <v/>
      </c>
      <c r="W1586" s="56" t="str">
        <f>IFERROR(VLOOKUP(S1586,'Active Employees '!B:R,17,0),"NA")</f>
        <v>Finance</v>
      </c>
    </row>
    <row r="1587" spans="1:23" x14ac:dyDescent="0.25">
      <c r="A1587" t="s">
        <v>1534</v>
      </c>
      <c r="B1587" t="s">
        <v>1535</v>
      </c>
      <c r="C1587" t="s">
        <v>705</v>
      </c>
      <c r="D1587">
        <v>36132656</v>
      </c>
      <c r="E1587" t="s">
        <v>63</v>
      </c>
      <c r="F1587" t="s">
        <v>1</v>
      </c>
      <c r="G1587" t="s">
        <v>69</v>
      </c>
      <c r="H1587" s="1">
        <v>45799</v>
      </c>
      <c r="I1587" s="1">
        <v>45799</v>
      </c>
      <c r="J1587" t="s">
        <v>1528</v>
      </c>
      <c r="L1587" t="s">
        <v>609</v>
      </c>
      <c r="M1587" t="s">
        <v>1462</v>
      </c>
      <c r="N1587" t="s">
        <v>1249</v>
      </c>
      <c r="O1587" t="s">
        <v>15419</v>
      </c>
      <c r="P1587" t="s">
        <v>610</v>
      </c>
      <c r="Q1587" t="s">
        <v>611</v>
      </c>
      <c r="R1587" s="5" t="s">
        <v>67</v>
      </c>
      <c r="S1587">
        <v>338802</v>
      </c>
      <c r="T1587" t="s">
        <v>1534</v>
      </c>
      <c r="U1587" s="56" t="str">
        <f>IFERROR(VLOOKUP(H1587,'FIN CAL LOOKUP'!A:J,7,1),"")</f>
        <v>MAY, FY25</v>
      </c>
      <c r="V1587" s="56" t="str">
        <f>IFERROR(VLOOKUP(I1587,'FIN CAL LOOKUP'!B:K,9,1),"")</f>
        <v>Q4, FY25</v>
      </c>
      <c r="W1587" s="56" t="str">
        <f>IFERROR(VLOOKUP(S1587,'Active Employees '!B:R,17,0),"NA")</f>
        <v>Finance</v>
      </c>
    </row>
    <row r="1588" spans="1:23" x14ac:dyDescent="0.25">
      <c r="A1588" t="s">
        <v>1090</v>
      </c>
      <c r="B1588" t="s">
        <v>1091</v>
      </c>
      <c r="C1588" t="s">
        <v>705</v>
      </c>
      <c r="D1588">
        <v>36132656</v>
      </c>
      <c r="E1588" t="s">
        <v>63</v>
      </c>
      <c r="F1588" t="s">
        <v>1</v>
      </c>
      <c r="G1588" t="s">
        <v>69</v>
      </c>
      <c r="H1588" s="1">
        <v>45321</v>
      </c>
      <c r="I1588" s="1">
        <v>45321</v>
      </c>
      <c r="J1588" t="s">
        <v>614</v>
      </c>
      <c r="N1588" t="s">
        <v>1092</v>
      </c>
      <c r="O1588" t="s">
        <v>15419</v>
      </c>
      <c r="P1588" t="s">
        <v>258</v>
      </c>
      <c r="Q1588" t="s">
        <v>1279</v>
      </c>
      <c r="R1588">
        <v>5900</v>
      </c>
      <c r="S1588">
        <v>332980</v>
      </c>
      <c r="T1588" t="s">
        <v>1090</v>
      </c>
      <c r="U1588" s="56" t="str">
        <f>IFERROR(VLOOKUP(H1588,'FIN CAL LOOKUP'!A:J,7,1),"")</f>
        <v>FEB, FY24</v>
      </c>
      <c r="V1588" s="56" t="str">
        <f>IFERROR(VLOOKUP(I1588,'FIN CAL LOOKUP'!B:K,9,1),"")</f>
        <v>Q3, FY24</v>
      </c>
      <c r="W1588" s="56" t="str">
        <f>IFERROR(VLOOKUP(S1588,'Active Employees '!B:R,17,0),"NA")</f>
        <v>SPG Development</v>
      </c>
    </row>
    <row r="1589" spans="1:23" x14ac:dyDescent="0.25">
      <c r="A1589" t="s">
        <v>1104</v>
      </c>
      <c r="B1589" t="s">
        <v>1105</v>
      </c>
      <c r="C1589" t="s">
        <v>705</v>
      </c>
      <c r="D1589">
        <v>36132656</v>
      </c>
      <c r="E1589" t="s">
        <v>63</v>
      </c>
      <c r="F1589" t="s">
        <v>29</v>
      </c>
      <c r="H1589" s="1"/>
      <c r="I1589" s="1"/>
      <c r="J1589" t="s">
        <v>1106</v>
      </c>
      <c r="N1589" t="s">
        <v>135</v>
      </c>
      <c r="O1589" t="s">
        <v>15419</v>
      </c>
      <c r="P1589" t="s">
        <v>136</v>
      </c>
      <c r="Q1589" t="s">
        <v>137</v>
      </c>
      <c r="R1589" t="s">
        <v>67</v>
      </c>
      <c r="S1589">
        <v>297922</v>
      </c>
      <c r="T1589" t="s">
        <v>1104</v>
      </c>
      <c r="U1589" s="56" t="str">
        <f>IFERROR(VLOOKUP(H1589,'FIN CAL LOOKUP'!A:J,7,1),"")</f>
        <v/>
      </c>
      <c r="V1589" s="56" t="str">
        <f>IFERROR(VLOOKUP(I1589,'FIN CAL LOOKUP'!B:K,9,1),"")</f>
        <v/>
      </c>
      <c r="W1589" s="56" t="str">
        <f>IFERROR(VLOOKUP(S1589,'Active Employees '!B:R,17,0),"NA")</f>
        <v>Finance</v>
      </c>
    </row>
    <row r="1590" spans="1:23" x14ac:dyDescent="0.25">
      <c r="A1590" t="s">
        <v>607</v>
      </c>
      <c r="B1590" t="s">
        <v>608</v>
      </c>
      <c r="C1590" t="s">
        <v>705</v>
      </c>
      <c r="D1590">
        <v>36132656</v>
      </c>
      <c r="E1590" t="s">
        <v>63</v>
      </c>
      <c r="F1590" t="s">
        <v>1</v>
      </c>
      <c r="G1590" t="s">
        <v>69</v>
      </c>
      <c r="H1590" s="1">
        <v>44901</v>
      </c>
      <c r="I1590" s="1">
        <v>44901</v>
      </c>
      <c r="J1590" t="s">
        <v>1106</v>
      </c>
      <c r="L1590" t="s">
        <v>1499</v>
      </c>
      <c r="M1590" t="s">
        <v>1462</v>
      </c>
      <c r="N1590" t="s">
        <v>609</v>
      </c>
      <c r="O1590" t="s">
        <v>15419</v>
      </c>
      <c r="P1590" t="s">
        <v>610</v>
      </c>
      <c r="Q1590" t="s">
        <v>611</v>
      </c>
      <c r="R1590" t="s">
        <v>67</v>
      </c>
      <c r="S1590">
        <v>317493</v>
      </c>
      <c r="T1590" t="s">
        <v>607</v>
      </c>
      <c r="U1590" s="56" t="str">
        <f>IFERROR(VLOOKUP(H1590,'FIN CAL LOOKUP'!A:J,7,1),"")</f>
        <v>DEC, FY23</v>
      </c>
      <c r="V1590" s="56" t="str">
        <f>IFERROR(VLOOKUP(I1590,'FIN CAL LOOKUP'!B:K,9,1),"")</f>
        <v>Q2, FY23</v>
      </c>
      <c r="W1590" s="56" t="str">
        <f>IFERROR(VLOOKUP(S1590,'Active Employees '!B:R,17,0),"NA")</f>
        <v>Finance</v>
      </c>
    </row>
    <row r="1591" spans="1:23" x14ac:dyDescent="0.25">
      <c r="A1591" t="s">
        <v>537</v>
      </c>
      <c r="B1591" t="s">
        <v>538</v>
      </c>
      <c r="C1591" t="s">
        <v>705</v>
      </c>
      <c r="D1591">
        <v>36132656</v>
      </c>
      <c r="E1591" t="s">
        <v>63</v>
      </c>
      <c r="F1591" t="s">
        <v>29</v>
      </c>
      <c r="H1591" s="1"/>
      <c r="I1591" s="1"/>
      <c r="J1591" t="s">
        <v>539</v>
      </c>
      <c r="N1591" t="s">
        <v>540</v>
      </c>
      <c r="O1591" t="s">
        <v>15</v>
      </c>
      <c r="Q1591" t="s">
        <v>198</v>
      </c>
      <c r="R1591" t="s">
        <v>67</v>
      </c>
      <c r="S1591">
        <v>330321</v>
      </c>
      <c r="T1591" t="s">
        <v>537</v>
      </c>
      <c r="U1591" s="56" t="str">
        <f>IFERROR(VLOOKUP(H1591,'FIN CAL LOOKUP'!A:J,7,1),"")</f>
        <v/>
      </c>
      <c r="V1591" s="56" t="str">
        <f>IFERROR(VLOOKUP(I1591,'FIN CAL LOOKUP'!B:K,9,1),"")</f>
        <v/>
      </c>
      <c r="W1591" s="56" t="str">
        <f>IFERROR(VLOOKUP(S1591,'Active Employees '!B:R,17,0),"NA")</f>
        <v>Finance</v>
      </c>
    </row>
    <row r="1592" spans="1:23" x14ac:dyDescent="0.25">
      <c r="A1592" t="s">
        <v>910</v>
      </c>
      <c r="B1592" t="s">
        <v>911</v>
      </c>
      <c r="C1592" t="s">
        <v>140</v>
      </c>
      <c r="D1592">
        <v>36123673</v>
      </c>
      <c r="E1592" t="s">
        <v>63</v>
      </c>
      <c r="F1592" t="s">
        <v>1</v>
      </c>
      <c r="G1592" t="s">
        <v>69</v>
      </c>
      <c r="H1592" s="1">
        <v>45667</v>
      </c>
      <c r="I1592" s="1">
        <v>45667</v>
      </c>
      <c r="J1592" t="s">
        <v>115</v>
      </c>
      <c r="N1592" t="s">
        <v>912</v>
      </c>
      <c r="O1592" t="s">
        <v>19</v>
      </c>
      <c r="P1592" t="s">
        <v>203</v>
      </c>
      <c r="Q1592" t="s">
        <v>204</v>
      </c>
      <c r="R1592"/>
      <c r="S1592">
        <v>324258</v>
      </c>
      <c r="U1592" s="56" t="str">
        <f>IFERROR(VLOOKUP(H1592,'FIN CAL LOOKUP'!A:J,7,1),"")</f>
        <v>JAN, FY25</v>
      </c>
      <c r="V1592" s="56" t="str">
        <f>IFERROR(VLOOKUP(I1592,'FIN CAL LOOKUP'!B:K,9,1),"")</f>
        <v>Q3, FY25</v>
      </c>
      <c r="W1592" s="56" t="str">
        <f>IFERROR(VLOOKUP(S1592,'Active Employees '!B:R,17,0),"NA")</f>
        <v>Property and Store Development</v>
      </c>
    </row>
    <row r="1593" spans="1:23" x14ac:dyDescent="0.25">
      <c r="A1593" t="s">
        <v>1186</v>
      </c>
      <c r="B1593" t="s">
        <v>1187</v>
      </c>
      <c r="C1593" t="s">
        <v>140</v>
      </c>
      <c r="D1593">
        <v>36123673</v>
      </c>
      <c r="E1593" t="s">
        <v>63</v>
      </c>
      <c r="F1593" t="s">
        <v>29</v>
      </c>
      <c r="H1593" s="1"/>
      <c r="I1593" s="1"/>
      <c r="J1593" t="s">
        <v>115</v>
      </c>
      <c r="N1593" t="s">
        <v>1188</v>
      </c>
      <c r="O1593" t="s">
        <v>19</v>
      </c>
      <c r="P1593" t="s">
        <v>347</v>
      </c>
      <c r="Q1593" t="s">
        <v>703</v>
      </c>
      <c r="R1593"/>
      <c r="S1593">
        <v>239383</v>
      </c>
      <c r="U1593" s="56" t="str">
        <f>IFERROR(VLOOKUP(H1593,'FIN CAL LOOKUP'!A:J,7,1),"")</f>
        <v/>
      </c>
      <c r="V1593" s="56" t="str">
        <f>IFERROR(VLOOKUP(I1593,'FIN CAL LOOKUP'!B:K,9,1),"")</f>
        <v/>
      </c>
      <c r="W1593" s="56" t="str">
        <f>IFERROR(VLOOKUP(S1593,'Active Employees '!B:R,17,0),"NA")</f>
        <v>Property and Store Development</v>
      </c>
    </row>
    <row r="1594" spans="1:23" x14ac:dyDescent="0.25">
      <c r="A1594" t="s">
        <v>945</v>
      </c>
      <c r="B1594" t="s">
        <v>946</v>
      </c>
      <c r="C1594" t="s">
        <v>140</v>
      </c>
      <c r="D1594">
        <v>36123673</v>
      </c>
      <c r="E1594" t="s">
        <v>63</v>
      </c>
      <c r="F1594" t="s">
        <v>29</v>
      </c>
      <c r="H1594" s="1"/>
      <c r="I1594" s="1"/>
      <c r="J1594" t="s">
        <v>141</v>
      </c>
      <c r="N1594" t="s">
        <v>246</v>
      </c>
      <c r="O1594" t="s">
        <v>17</v>
      </c>
      <c r="P1594" t="s">
        <v>143</v>
      </c>
      <c r="Q1594" t="s">
        <v>144</v>
      </c>
      <c r="R1594"/>
      <c r="U1594" s="56" t="str">
        <f>IFERROR(VLOOKUP(H1594,'FIN CAL LOOKUP'!A:J,7,1),"")</f>
        <v/>
      </c>
      <c r="V1594" s="56" t="str">
        <f>IFERROR(VLOOKUP(I1594,'FIN CAL LOOKUP'!B:K,9,1),"")</f>
        <v/>
      </c>
      <c r="W1594" s="56" t="str">
        <f>IFERROR(VLOOKUP(S1594,'Active Employees '!B:R,17,0),"NA")</f>
        <v>NA</v>
      </c>
    </row>
    <row r="1595" spans="1:23" x14ac:dyDescent="0.25">
      <c r="A1595" t="s">
        <v>943</v>
      </c>
      <c r="B1595" t="s">
        <v>944</v>
      </c>
      <c r="C1595" t="s">
        <v>140</v>
      </c>
      <c r="D1595">
        <v>36123673</v>
      </c>
      <c r="E1595" t="s">
        <v>63</v>
      </c>
      <c r="F1595" t="s">
        <v>29</v>
      </c>
      <c r="H1595" s="1"/>
      <c r="I1595" s="1"/>
      <c r="J1595" t="s">
        <v>141</v>
      </c>
      <c r="N1595" t="s">
        <v>246</v>
      </c>
      <c r="O1595" t="s">
        <v>17</v>
      </c>
      <c r="P1595" t="s">
        <v>143</v>
      </c>
      <c r="Q1595" t="s">
        <v>144</v>
      </c>
      <c r="R1595"/>
      <c r="U1595" s="56" t="str">
        <f>IFERROR(VLOOKUP(H1595,'FIN CAL LOOKUP'!A:J,7,1),"")</f>
        <v/>
      </c>
      <c r="V1595" s="56" t="str">
        <f>IFERROR(VLOOKUP(I1595,'FIN CAL LOOKUP'!B:K,9,1),"")</f>
        <v/>
      </c>
      <c r="W1595" s="56" t="str">
        <f>IFERROR(VLOOKUP(S1595,'Active Employees '!B:R,17,0),"NA")</f>
        <v>NA</v>
      </c>
    </row>
    <row r="1596" spans="1:23" x14ac:dyDescent="0.25">
      <c r="A1596" t="s">
        <v>1145</v>
      </c>
      <c r="B1596" t="s">
        <v>1146</v>
      </c>
      <c r="C1596" t="s">
        <v>140</v>
      </c>
      <c r="D1596">
        <v>36123673</v>
      </c>
      <c r="E1596" t="s">
        <v>63</v>
      </c>
      <c r="F1596" t="s">
        <v>2</v>
      </c>
      <c r="H1596" s="1">
        <v>45545</v>
      </c>
      <c r="I1596" s="1"/>
      <c r="J1596" t="s">
        <v>439</v>
      </c>
      <c r="O1596" t="s">
        <v>17</v>
      </c>
      <c r="P1596" t="s">
        <v>17</v>
      </c>
      <c r="Q1596" t="s">
        <v>144</v>
      </c>
      <c r="R1596"/>
      <c r="S1596">
        <v>212743</v>
      </c>
      <c r="U1596" s="56" t="str">
        <f>IFERROR(VLOOKUP(H1596,'FIN CAL LOOKUP'!A:J,7,1),"")</f>
        <v>SEP, FY25</v>
      </c>
      <c r="V1596" s="56" t="str">
        <f>IFERROR(VLOOKUP(I1596,'FIN CAL LOOKUP'!B:K,9,1),"")</f>
        <v/>
      </c>
      <c r="W1596" s="56" t="str">
        <f>IFERROR(VLOOKUP(S1596,'Active Employees '!B:R,17,0),"NA")</f>
        <v>Spot Merch</v>
      </c>
    </row>
    <row r="1597" spans="1:23" x14ac:dyDescent="0.25">
      <c r="A1597" t="s">
        <v>255</v>
      </c>
      <c r="B1597" t="s">
        <v>256</v>
      </c>
      <c r="C1597" t="s">
        <v>140</v>
      </c>
      <c r="D1597">
        <v>36123673</v>
      </c>
      <c r="E1597" t="s">
        <v>63</v>
      </c>
      <c r="F1597" t="s">
        <v>29</v>
      </c>
      <c r="H1597" s="1"/>
      <c r="I1597" s="1"/>
      <c r="J1597" t="s">
        <v>1474</v>
      </c>
      <c r="N1597" t="s">
        <v>257</v>
      </c>
      <c r="O1597" t="s">
        <v>15</v>
      </c>
      <c r="P1597" t="s">
        <v>258</v>
      </c>
      <c r="Q1597" t="s">
        <v>259</v>
      </c>
      <c r="R1597"/>
      <c r="S1597">
        <v>338637</v>
      </c>
      <c r="T1597" t="s">
        <v>260</v>
      </c>
      <c r="U1597" s="56" t="str">
        <f>IFERROR(VLOOKUP(H1597,'FIN CAL LOOKUP'!A:J,7,1),"")</f>
        <v/>
      </c>
      <c r="V1597" s="56" t="str">
        <f>IFERROR(VLOOKUP(I1597,'FIN CAL LOOKUP'!B:K,9,1),"")</f>
        <v/>
      </c>
      <c r="W1597" s="56" t="str">
        <f>IFERROR(VLOOKUP(S1597,'Active Employees '!B:R,17,0),"NA")</f>
        <v>SPG Development</v>
      </c>
    </row>
    <row r="1598" spans="1:23" x14ac:dyDescent="0.25">
      <c r="A1598" t="s">
        <v>700</v>
      </c>
      <c r="B1598" t="s">
        <v>701</v>
      </c>
      <c r="C1598" t="s">
        <v>140</v>
      </c>
      <c r="D1598">
        <v>36123673</v>
      </c>
      <c r="E1598" t="s">
        <v>63</v>
      </c>
      <c r="F1598" t="s">
        <v>1</v>
      </c>
      <c r="G1598" t="s">
        <v>69</v>
      </c>
      <c r="H1598" s="1">
        <v>44897</v>
      </c>
      <c r="I1598" s="1">
        <v>44897</v>
      </c>
      <c r="J1598" t="s">
        <v>92</v>
      </c>
      <c r="N1598" t="s">
        <v>702</v>
      </c>
      <c r="O1598" t="s">
        <v>15418</v>
      </c>
      <c r="P1598" t="s">
        <v>347</v>
      </c>
      <c r="Q1598" t="s">
        <v>703</v>
      </c>
      <c r="R1598" t="s">
        <v>67</v>
      </c>
      <c r="S1598">
        <v>204133</v>
      </c>
      <c r="T1598" t="s">
        <v>704</v>
      </c>
      <c r="U1598" s="56" t="str">
        <f>IFERROR(VLOOKUP(H1598,'FIN CAL LOOKUP'!A:J,7,1),"")</f>
        <v>DEC, FY23</v>
      </c>
      <c r="V1598" s="56" t="str">
        <f>IFERROR(VLOOKUP(I1598,'FIN CAL LOOKUP'!B:K,9,1),"")</f>
        <v>Q2, FY23</v>
      </c>
      <c r="W1598" s="56" t="str">
        <f>IFERROR(VLOOKUP(S1598,'Active Employees '!B:R,17,0),"NA")</f>
        <v>Property and Store Development</v>
      </c>
    </row>
    <row r="1599" spans="1:23" x14ac:dyDescent="0.25">
      <c r="A1599" t="s">
        <v>1057</v>
      </c>
      <c r="B1599" t="s">
        <v>1058</v>
      </c>
      <c r="C1599" t="s">
        <v>140</v>
      </c>
      <c r="D1599">
        <v>36123673</v>
      </c>
      <c r="E1599" t="s">
        <v>63</v>
      </c>
      <c r="F1599" t="s">
        <v>1</v>
      </c>
      <c r="G1599" t="s">
        <v>69</v>
      </c>
      <c r="H1599" s="1">
        <v>44985</v>
      </c>
      <c r="I1599" s="1">
        <v>44987</v>
      </c>
      <c r="J1599" t="s">
        <v>1059</v>
      </c>
      <c r="N1599" t="s">
        <v>919</v>
      </c>
      <c r="O1599" t="s">
        <v>15418</v>
      </c>
      <c r="P1599" t="s">
        <v>347</v>
      </c>
      <c r="Q1599" t="s">
        <v>348</v>
      </c>
      <c r="R1599" t="s">
        <v>67</v>
      </c>
      <c r="S1599">
        <v>301059</v>
      </c>
      <c r="T1599" t="s">
        <v>1060</v>
      </c>
      <c r="U1599" s="56" t="str">
        <f>IFERROR(VLOOKUP(H1599,'FIN CAL LOOKUP'!A:J,7,1),"")</f>
        <v>MAR, FY23</v>
      </c>
      <c r="V1599" s="56" t="str">
        <f>IFERROR(VLOOKUP(I1599,'FIN CAL LOOKUP'!B:K,9,1),"")</f>
        <v>Q3, FY23</v>
      </c>
      <c r="W1599" s="56" t="str">
        <f>IFERROR(VLOOKUP(S1599,'Active Employees '!B:R,17,0),"NA")</f>
        <v>Property and Store Development</v>
      </c>
    </row>
    <row r="1600" spans="1:23" x14ac:dyDescent="0.25">
      <c r="A1600" t="s">
        <v>969</v>
      </c>
      <c r="B1600" t="s">
        <v>970</v>
      </c>
      <c r="C1600" t="s">
        <v>140</v>
      </c>
      <c r="D1600">
        <v>36123673</v>
      </c>
      <c r="E1600" t="s">
        <v>63</v>
      </c>
      <c r="F1600" t="s">
        <v>1</v>
      </c>
      <c r="G1600" t="s">
        <v>69</v>
      </c>
      <c r="H1600" s="1">
        <v>44936</v>
      </c>
      <c r="I1600" s="1">
        <v>45163</v>
      </c>
      <c r="J1600" t="s">
        <v>141</v>
      </c>
      <c r="N1600" t="s">
        <v>597</v>
      </c>
      <c r="O1600" t="s">
        <v>17</v>
      </c>
      <c r="P1600" t="s">
        <v>143</v>
      </c>
      <c r="Q1600" t="s">
        <v>144</v>
      </c>
      <c r="R1600" t="s">
        <v>67</v>
      </c>
      <c r="S1600">
        <v>311114</v>
      </c>
      <c r="T1600" t="s">
        <v>969</v>
      </c>
      <c r="U1600" s="56" t="str">
        <f>IFERROR(VLOOKUP(H1600,'FIN CAL LOOKUP'!A:J,7,1),"")</f>
        <v>JAN, FY23</v>
      </c>
      <c r="V1600" s="56" t="str">
        <f>IFERROR(VLOOKUP(I1600,'FIN CAL LOOKUP'!B:K,9,1),"")</f>
        <v>Q1, FY24</v>
      </c>
      <c r="W1600" s="56" t="str">
        <f>IFERROR(VLOOKUP(S1600,'Active Employees '!B:R,17,0),"NA")</f>
        <v>IT</v>
      </c>
    </row>
    <row r="1601" spans="1:23" x14ac:dyDescent="0.25">
      <c r="A1601" t="s">
        <v>1296</v>
      </c>
      <c r="B1601" t="s">
        <v>1297</v>
      </c>
      <c r="C1601" t="s">
        <v>140</v>
      </c>
      <c r="D1601">
        <v>36123673</v>
      </c>
      <c r="E1601" t="s">
        <v>63</v>
      </c>
      <c r="F1601" t="s">
        <v>1</v>
      </c>
      <c r="G1601" t="s">
        <v>69</v>
      </c>
      <c r="H1601" s="1">
        <v>45477</v>
      </c>
      <c r="I1601" s="1">
        <v>45477</v>
      </c>
      <c r="J1601" t="s">
        <v>1298</v>
      </c>
      <c r="N1601" t="s">
        <v>919</v>
      </c>
      <c r="O1601" t="s">
        <v>15418</v>
      </c>
      <c r="P1601" t="s">
        <v>347</v>
      </c>
      <c r="Q1601" t="s">
        <v>348</v>
      </c>
      <c r="R1601" t="s">
        <v>67</v>
      </c>
      <c r="S1601">
        <v>329909</v>
      </c>
      <c r="T1601" t="s">
        <v>1296</v>
      </c>
      <c r="U1601" s="56" t="str">
        <f>IFERROR(VLOOKUP(H1601,'FIN CAL LOOKUP'!A:J,7,1),"")</f>
        <v>JUL, FY25</v>
      </c>
      <c r="V1601" s="56" t="str">
        <f>IFERROR(VLOOKUP(I1601,'FIN CAL LOOKUP'!B:K,9,1),"")</f>
        <v>Q4, FY24</v>
      </c>
      <c r="W1601" s="56" t="str">
        <f>IFERROR(VLOOKUP(S1601,'Active Employees '!B:R,17,0),"NA")</f>
        <v>Property and Store Development</v>
      </c>
    </row>
    <row r="1602" spans="1:23" x14ac:dyDescent="0.25">
      <c r="A1602" t="s">
        <v>561</v>
      </c>
      <c r="B1602" t="s">
        <v>562</v>
      </c>
      <c r="C1602" t="s">
        <v>140</v>
      </c>
      <c r="D1602">
        <v>36123673</v>
      </c>
      <c r="E1602" t="s">
        <v>63</v>
      </c>
      <c r="F1602" t="s">
        <v>1</v>
      </c>
      <c r="G1602" t="s">
        <v>69</v>
      </c>
      <c r="H1602" s="1">
        <v>44937</v>
      </c>
      <c r="I1602" s="1">
        <v>44937</v>
      </c>
      <c r="J1602" t="s">
        <v>564</v>
      </c>
      <c r="N1602" t="s">
        <v>565</v>
      </c>
      <c r="O1602" t="s">
        <v>15418</v>
      </c>
      <c r="P1602" t="s">
        <v>203</v>
      </c>
      <c r="Q1602" t="s">
        <v>204</v>
      </c>
      <c r="R1602" t="s">
        <v>67</v>
      </c>
      <c r="S1602">
        <v>228551</v>
      </c>
      <c r="T1602" t="s">
        <v>561</v>
      </c>
      <c r="U1602" s="56" t="str">
        <f>IFERROR(VLOOKUP(H1602,'FIN CAL LOOKUP'!A:J,7,1),"")</f>
        <v>JAN, FY23</v>
      </c>
      <c r="V1602" s="56" t="str">
        <f>IFERROR(VLOOKUP(I1602,'FIN CAL LOOKUP'!B:K,9,1),"")</f>
        <v>Q3, FY23</v>
      </c>
      <c r="W1602" s="56" t="str">
        <f>IFERROR(VLOOKUP(S1602,'Active Employees '!B:R,17,0),"NA")</f>
        <v>Property and Store Development</v>
      </c>
    </row>
    <row r="1603" spans="1:23" x14ac:dyDescent="0.25">
      <c r="A1603" t="s">
        <v>172</v>
      </c>
      <c r="B1603" t="s">
        <v>173</v>
      </c>
      <c r="C1603" t="s">
        <v>140</v>
      </c>
      <c r="D1603">
        <v>36123673</v>
      </c>
      <c r="E1603" t="s">
        <v>63</v>
      </c>
      <c r="F1603" t="s">
        <v>2</v>
      </c>
      <c r="H1603" s="1">
        <v>45448</v>
      </c>
      <c r="I1603" s="1"/>
      <c r="J1603" t="s">
        <v>115</v>
      </c>
      <c r="N1603" t="s">
        <v>116</v>
      </c>
      <c r="O1603" t="s">
        <v>15418</v>
      </c>
      <c r="P1603" t="s">
        <v>93</v>
      </c>
      <c r="Q1603" t="s">
        <v>94</v>
      </c>
      <c r="R1603" t="s">
        <v>67</v>
      </c>
      <c r="S1603">
        <v>326975</v>
      </c>
      <c r="T1603" t="s">
        <v>172</v>
      </c>
      <c r="U1603" s="56" t="str">
        <f>IFERROR(VLOOKUP(H1603,'FIN CAL LOOKUP'!A:J,7,1),"")</f>
        <v>JUN, FY24</v>
      </c>
      <c r="V1603" s="56" t="str">
        <f>IFERROR(VLOOKUP(I1603,'FIN CAL LOOKUP'!B:K,9,1),"")</f>
        <v/>
      </c>
      <c r="W1603" s="56" t="str">
        <f>IFERROR(VLOOKUP(S1603,'Active Employees '!B:R,17,0),"NA")</f>
        <v>Property and Store Development</v>
      </c>
    </row>
    <row r="1604" spans="1:23" x14ac:dyDescent="0.25">
      <c r="A1604" t="s">
        <v>111</v>
      </c>
      <c r="B1604" t="s">
        <v>112</v>
      </c>
      <c r="C1604" t="s">
        <v>140</v>
      </c>
      <c r="D1604">
        <v>36123673</v>
      </c>
      <c r="E1604" t="s">
        <v>63</v>
      </c>
      <c r="F1604" t="s">
        <v>29</v>
      </c>
      <c r="H1604" s="1"/>
      <c r="I1604" s="1"/>
      <c r="J1604" t="s">
        <v>115</v>
      </c>
      <c r="N1604" t="s">
        <v>116</v>
      </c>
      <c r="O1604" t="s">
        <v>15418</v>
      </c>
      <c r="P1604" t="s">
        <v>93</v>
      </c>
      <c r="Q1604" t="s">
        <v>94</v>
      </c>
      <c r="R1604" t="s">
        <v>67</v>
      </c>
      <c r="S1604">
        <v>312552</v>
      </c>
      <c r="T1604" t="s">
        <v>111</v>
      </c>
      <c r="U1604" s="56" t="str">
        <f>IFERROR(VLOOKUP(H1604,'FIN CAL LOOKUP'!A:J,7,1),"")</f>
        <v/>
      </c>
      <c r="V1604" s="56" t="str">
        <f>IFERROR(VLOOKUP(I1604,'FIN CAL LOOKUP'!B:K,9,1),"")</f>
        <v/>
      </c>
      <c r="W1604" s="56" t="str">
        <f>IFERROR(VLOOKUP(S1604,'Active Employees '!B:R,17,0),"NA")</f>
        <v>Property and Store Development</v>
      </c>
    </row>
    <row r="1605" spans="1:23" x14ac:dyDescent="0.25">
      <c r="A1605" t="s">
        <v>343</v>
      </c>
      <c r="B1605" t="s">
        <v>344</v>
      </c>
      <c r="C1605" t="s">
        <v>140</v>
      </c>
      <c r="D1605">
        <v>36123673</v>
      </c>
      <c r="E1605" t="s">
        <v>63</v>
      </c>
      <c r="F1605" t="s">
        <v>29</v>
      </c>
      <c r="H1605" s="1"/>
      <c r="I1605" s="1"/>
      <c r="J1605" t="s">
        <v>345</v>
      </c>
      <c r="N1605" t="s">
        <v>346</v>
      </c>
      <c r="O1605" t="s">
        <v>15418</v>
      </c>
      <c r="P1605" t="s">
        <v>347</v>
      </c>
      <c r="Q1605" t="s">
        <v>348</v>
      </c>
      <c r="R1605" t="s">
        <v>67</v>
      </c>
      <c r="S1605">
        <v>324114</v>
      </c>
      <c r="T1605" t="s">
        <v>343</v>
      </c>
      <c r="U1605" s="56" t="str">
        <f>IFERROR(VLOOKUP(H1605,'FIN CAL LOOKUP'!A:J,7,1),"")</f>
        <v/>
      </c>
      <c r="V1605" s="56" t="str">
        <f>IFERROR(VLOOKUP(I1605,'FIN CAL LOOKUP'!B:K,9,1),"")</f>
        <v/>
      </c>
      <c r="W1605" s="56" t="str">
        <f>IFERROR(VLOOKUP(S1605,'Active Employees '!B:R,17,0),"NA")</f>
        <v>Property and Store Development</v>
      </c>
    </row>
    <row r="1606" spans="1:23" x14ac:dyDescent="0.25">
      <c r="A1606" t="s">
        <v>549</v>
      </c>
      <c r="B1606" t="s">
        <v>550</v>
      </c>
      <c r="C1606" t="s">
        <v>140</v>
      </c>
      <c r="D1606">
        <v>36123673</v>
      </c>
      <c r="E1606" t="s">
        <v>63</v>
      </c>
      <c r="F1606" t="s">
        <v>29</v>
      </c>
      <c r="H1606" s="1"/>
      <c r="I1606" s="1"/>
      <c r="J1606" t="s">
        <v>551</v>
      </c>
      <c r="N1606" t="s">
        <v>296</v>
      </c>
      <c r="O1606" t="s">
        <v>15418</v>
      </c>
      <c r="P1606" t="s">
        <v>93</v>
      </c>
      <c r="Q1606" t="s">
        <v>194</v>
      </c>
      <c r="R1606" t="s">
        <v>67</v>
      </c>
      <c r="S1606">
        <v>314827</v>
      </c>
      <c r="T1606" t="s">
        <v>549</v>
      </c>
      <c r="U1606" s="56" t="str">
        <f>IFERROR(VLOOKUP(H1606,'FIN CAL LOOKUP'!A:J,7,1),"")</f>
        <v/>
      </c>
      <c r="V1606" s="56" t="str">
        <f>IFERROR(VLOOKUP(I1606,'FIN CAL LOOKUP'!B:K,9,1),"")</f>
        <v/>
      </c>
      <c r="W1606" s="56" t="str">
        <f>IFERROR(VLOOKUP(S1606,'Active Employees '!B:R,17,0),"NA")</f>
        <v>Property and Store Development</v>
      </c>
    </row>
    <row r="1607" spans="1:23" x14ac:dyDescent="0.25">
      <c r="A1607" t="s">
        <v>595</v>
      </c>
      <c r="B1607" t="s">
        <v>596</v>
      </c>
      <c r="C1607" t="s">
        <v>140</v>
      </c>
      <c r="D1607">
        <v>36123673</v>
      </c>
      <c r="E1607" t="s">
        <v>63</v>
      </c>
      <c r="F1607" t="s">
        <v>1</v>
      </c>
      <c r="G1607" t="s">
        <v>69</v>
      </c>
      <c r="H1607" s="1">
        <v>44903</v>
      </c>
      <c r="I1607" s="1">
        <v>44903</v>
      </c>
      <c r="J1607" t="s">
        <v>141</v>
      </c>
      <c r="N1607" t="s">
        <v>597</v>
      </c>
      <c r="O1607" t="s">
        <v>17</v>
      </c>
      <c r="P1607" t="s">
        <v>143</v>
      </c>
      <c r="Q1607" t="s">
        <v>144</v>
      </c>
      <c r="R1607" t="s">
        <v>67</v>
      </c>
      <c r="S1607">
        <v>312588</v>
      </c>
      <c r="T1607" t="s">
        <v>598</v>
      </c>
      <c r="U1607" s="56" t="str">
        <f>IFERROR(VLOOKUP(H1607,'FIN CAL LOOKUP'!A:J,7,1),"")</f>
        <v>DEC, FY23</v>
      </c>
      <c r="V1607" s="56" t="str">
        <f>IFERROR(VLOOKUP(I1607,'FIN CAL LOOKUP'!B:K,9,1),"")</f>
        <v>Q2, FY23</v>
      </c>
      <c r="W1607" s="56" t="str">
        <f>IFERROR(VLOOKUP(S1607,'Active Employees '!B:R,17,0),"NA")</f>
        <v>IT</v>
      </c>
    </row>
    <row r="1608" spans="1:23" x14ac:dyDescent="0.25">
      <c r="A1608" t="s">
        <v>989</v>
      </c>
      <c r="B1608" t="s">
        <v>990</v>
      </c>
      <c r="C1608" t="s">
        <v>140</v>
      </c>
      <c r="D1608">
        <v>36123673</v>
      </c>
      <c r="E1608" t="s">
        <v>63</v>
      </c>
      <c r="F1608" t="s">
        <v>29</v>
      </c>
      <c r="H1608" s="1"/>
      <c r="I1608" s="1"/>
      <c r="J1608" t="s">
        <v>141</v>
      </c>
      <c r="N1608" t="s">
        <v>151</v>
      </c>
      <c r="O1608" t="s">
        <v>17</v>
      </c>
      <c r="P1608" t="s">
        <v>143</v>
      </c>
      <c r="Q1608" t="s">
        <v>144</v>
      </c>
      <c r="R1608" s="5" t="s">
        <v>67</v>
      </c>
      <c r="S1608">
        <v>205869</v>
      </c>
      <c r="T1608" t="s">
        <v>991</v>
      </c>
      <c r="U1608" s="56" t="str">
        <f>IFERROR(VLOOKUP(H1608,'FIN CAL LOOKUP'!A:J,7,1),"")</f>
        <v/>
      </c>
      <c r="V1608" s="56" t="str">
        <f>IFERROR(VLOOKUP(I1608,'FIN CAL LOOKUP'!B:K,9,1),"")</f>
        <v/>
      </c>
      <c r="W1608" s="56" t="str">
        <f>IFERROR(VLOOKUP(S1608,'Active Employees '!B:R,17,0),"NA")</f>
        <v>IT</v>
      </c>
    </row>
    <row r="1609" spans="1:23" x14ac:dyDescent="0.25">
      <c r="A1609" t="s">
        <v>1209</v>
      </c>
      <c r="B1609" t="s">
        <v>1210</v>
      </c>
      <c r="C1609" t="s">
        <v>140</v>
      </c>
      <c r="D1609">
        <v>36123673</v>
      </c>
      <c r="E1609" t="s">
        <v>63</v>
      </c>
      <c r="F1609" t="s">
        <v>29</v>
      </c>
      <c r="H1609" s="1"/>
      <c r="I1609" s="1"/>
      <c r="J1609" t="s">
        <v>115</v>
      </c>
      <c r="N1609" t="s">
        <v>912</v>
      </c>
      <c r="O1609" t="s">
        <v>15418</v>
      </c>
      <c r="P1609" t="s">
        <v>203</v>
      </c>
      <c r="Q1609" t="s">
        <v>204</v>
      </c>
      <c r="R1609" t="s">
        <v>67</v>
      </c>
      <c r="S1609">
        <v>297919</v>
      </c>
      <c r="T1609" t="s">
        <v>1209</v>
      </c>
      <c r="U1609" s="56" t="str">
        <f>IFERROR(VLOOKUP(H1609,'FIN CAL LOOKUP'!A:J,7,1),"")</f>
        <v/>
      </c>
      <c r="V1609" s="56" t="str">
        <f>IFERROR(VLOOKUP(I1609,'FIN CAL LOOKUP'!B:K,9,1),"")</f>
        <v/>
      </c>
      <c r="W1609" s="56" t="str">
        <f>IFERROR(VLOOKUP(S1609,'Active Employees '!B:R,17,0),"NA")</f>
        <v>Property and Store Development</v>
      </c>
    </row>
    <row r="1610" spans="1:23" x14ac:dyDescent="0.25">
      <c r="A1610" t="s">
        <v>1470</v>
      </c>
      <c r="B1610" t="s">
        <v>1471</v>
      </c>
      <c r="C1610" t="s">
        <v>140</v>
      </c>
      <c r="D1610">
        <v>36123673</v>
      </c>
      <c r="E1610" t="s">
        <v>63</v>
      </c>
      <c r="F1610" t="s">
        <v>29</v>
      </c>
      <c r="H1610" s="1"/>
      <c r="I1610" s="1"/>
      <c r="J1610" t="s">
        <v>1472</v>
      </c>
      <c r="N1610" t="s">
        <v>1473</v>
      </c>
      <c r="O1610" t="s">
        <v>15418</v>
      </c>
      <c r="P1610" t="s">
        <v>347</v>
      </c>
      <c r="R1610"/>
      <c r="S1610">
        <v>339308</v>
      </c>
      <c r="T1610" t="s">
        <v>1470</v>
      </c>
      <c r="U1610" s="56" t="str">
        <f>IFERROR(VLOOKUP(H1610,'FIN CAL LOOKUP'!A:J,7,1),"")</f>
        <v/>
      </c>
      <c r="V1610" s="56" t="str">
        <f>IFERROR(VLOOKUP(I1610,'FIN CAL LOOKUP'!B:K,9,1),"")</f>
        <v/>
      </c>
      <c r="W1610" s="56" t="str">
        <f>IFERROR(VLOOKUP(S1610,'Active Employees '!B:R,17,0),"NA")</f>
        <v>Property and Store Development</v>
      </c>
    </row>
    <row r="1611" spans="1:23" x14ac:dyDescent="0.25">
      <c r="A1611" t="s">
        <v>983</v>
      </c>
      <c r="B1611" t="s">
        <v>984</v>
      </c>
      <c r="C1611" t="s">
        <v>140</v>
      </c>
      <c r="D1611">
        <v>36123673</v>
      </c>
      <c r="E1611" t="s">
        <v>63</v>
      </c>
      <c r="F1611" t="s">
        <v>1</v>
      </c>
      <c r="G1611" t="s">
        <v>69</v>
      </c>
      <c r="H1611" s="1">
        <v>45702</v>
      </c>
      <c r="I1611" s="1">
        <v>45702</v>
      </c>
      <c r="J1611" t="s">
        <v>141</v>
      </c>
      <c r="N1611" t="s">
        <v>151</v>
      </c>
      <c r="O1611" t="s">
        <v>17</v>
      </c>
      <c r="P1611" t="s">
        <v>143</v>
      </c>
      <c r="Q1611" t="s">
        <v>144</v>
      </c>
      <c r="R1611" t="s">
        <v>67</v>
      </c>
      <c r="S1611">
        <v>301137</v>
      </c>
      <c r="T1611" t="s">
        <v>985</v>
      </c>
      <c r="U1611" s="56" t="str">
        <f>IFERROR(VLOOKUP(H1611,'FIN CAL LOOKUP'!A:J,7,1),"")</f>
        <v>FEB, FY25</v>
      </c>
      <c r="V1611" s="56" t="str">
        <f>IFERROR(VLOOKUP(I1611,'FIN CAL LOOKUP'!B:K,9,1),"")</f>
        <v>Q3, FY25</v>
      </c>
      <c r="W1611" s="56" t="str">
        <f>IFERROR(VLOOKUP(S1611,'Active Employees '!B:R,17,0),"NA")</f>
        <v>IT</v>
      </c>
    </row>
    <row r="1612" spans="1:23" x14ac:dyDescent="0.25">
      <c r="A1612" t="s">
        <v>1010</v>
      </c>
      <c r="B1612" t="s">
        <v>1011</v>
      </c>
      <c r="C1612" t="s">
        <v>140</v>
      </c>
      <c r="D1612">
        <v>36123673</v>
      </c>
      <c r="E1612" t="s">
        <v>63</v>
      </c>
      <c r="F1612" t="s">
        <v>29</v>
      </c>
      <c r="H1612" s="1"/>
      <c r="I1612" s="1"/>
      <c r="J1612" t="s">
        <v>141</v>
      </c>
      <c r="N1612" t="s">
        <v>597</v>
      </c>
      <c r="O1612" t="s">
        <v>17</v>
      </c>
      <c r="P1612" t="s">
        <v>143</v>
      </c>
      <c r="Q1612" t="s">
        <v>144</v>
      </c>
      <c r="R1612" t="s">
        <v>67</v>
      </c>
      <c r="S1612">
        <v>317309</v>
      </c>
      <c r="T1612" t="s">
        <v>1012</v>
      </c>
      <c r="U1612" s="56" t="str">
        <f>IFERROR(VLOOKUP(H1612,'FIN CAL LOOKUP'!A:J,7,1),"")</f>
        <v/>
      </c>
      <c r="V1612" s="56" t="str">
        <f>IFERROR(VLOOKUP(I1612,'FIN CAL LOOKUP'!B:K,9,1),"")</f>
        <v/>
      </c>
      <c r="W1612" s="56" t="str">
        <f>IFERROR(VLOOKUP(S1612,'Active Employees '!B:R,17,0),"NA")</f>
        <v>IT</v>
      </c>
    </row>
    <row r="1613" spans="1:23" x14ac:dyDescent="0.25">
      <c r="A1613" t="s">
        <v>95</v>
      </c>
      <c r="B1613" t="s">
        <v>96</v>
      </c>
      <c r="C1613" t="s">
        <v>140</v>
      </c>
      <c r="D1613">
        <v>36123673</v>
      </c>
      <c r="E1613" t="s">
        <v>63</v>
      </c>
      <c r="F1613" t="s">
        <v>29</v>
      </c>
      <c r="H1613" s="1"/>
      <c r="I1613" s="1"/>
      <c r="J1613" t="s">
        <v>92</v>
      </c>
      <c r="N1613" t="s">
        <v>97</v>
      </c>
      <c r="O1613" t="s">
        <v>15418</v>
      </c>
      <c r="P1613" t="s">
        <v>93</v>
      </c>
      <c r="Q1613" t="s">
        <v>98</v>
      </c>
      <c r="R1613" t="s">
        <v>67</v>
      </c>
      <c r="S1613">
        <v>329438</v>
      </c>
      <c r="T1613" t="s">
        <v>95</v>
      </c>
      <c r="U1613" s="56" t="str">
        <f>IFERROR(VLOOKUP(H1613,'FIN CAL LOOKUP'!A:J,7,1),"")</f>
        <v/>
      </c>
      <c r="V1613" s="56" t="str">
        <f>IFERROR(VLOOKUP(I1613,'FIN CAL LOOKUP'!B:K,9,1),"")</f>
        <v/>
      </c>
      <c r="W1613" s="56" t="str">
        <f>IFERROR(VLOOKUP(S1613,'Active Employees '!B:R,17,0),"NA")</f>
        <v>Property and Store Development</v>
      </c>
    </row>
    <row r="1614" spans="1:23" x14ac:dyDescent="0.25">
      <c r="A1614" t="s">
        <v>199</v>
      </c>
      <c r="B1614" t="s">
        <v>200</v>
      </c>
      <c r="C1614" t="s">
        <v>140</v>
      </c>
      <c r="D1614">
        <v>36123673</v>
      </c>
      <c r="E1614" t="s">
        <v>63</v>
      </c>
      <c r="F1614" t="s">
        <v>29</v>
      </c>
      <c r="H1614" s="1"/>
      <c r="I1614" s="1"/>
      <c r="J1614" t="s">
        <v>201</v>
      </c>
      <c r="N1614" t="s">
        <v>202</v>
      </c>
      <c r="O1614" t="s">
        <v>15418</v>
      </c>
      <c r="P1614" t="s">
        <v>203</v>
      </c>
      <c r="Q1614" t="s">
        <v>204</v>
      </c>
      <c r="R1614" t="s">
        <v>67</v>
      </c>
      <c r="S1614">
        <v>232262</v>
      </c>
      <c r="T1614" t="s">
        <v>199</v>
      </c>
      <c r="U1614" s="56" t="str">
        <f>IFERROR(VLOOKUP(H1614,'FIN CAL LOOKUP'!A:J,7,1),"")</f>
        <v/>
      </c>
      <c r="V1614" s="56" t="str">
        <f>IFERROR(VLOOKUP(I1614,'FIN CAL LOOKUP'!B:K,9,1),"")</f>
        <v/>
      </c>
      <c r="W1614" s="56" t="str">
        <f>IFERROR(VLOOKUP(S1614,'Active Employees '!B:R,17,0),"NA")</f>
        <v>Property and Store Development</v>
      </c>
    </row>
    <row r="1615" spans="1:23" x14ac:dyDescent="0.25">
      <c r="A1615" t="s">
        <v>1475</v>
      </c>
      <c r="B1615" t="s">
        <v>1476</v>
      </c>
      <c r="C1615" t="s">
        <v>140</v>
      </c>
      <c r="D1615">
        <v>36123673</v>
      </c>
      <c r="E1615" t="s">
        <v>63</v>
      </c>
      <c r="F1615" t="s">
        <v>29</v>
      </c>
      <c r="H1615" s="1"/>
      <c r="I1615" s="1"/>
      <c r="J1615" t="s">
        <v>1472</v>
      </c>
      <c r="N1615" t="s">
        <v>912</v>
      </c>
      <c r="O1615" t="s">
        <v>15418</v>
      </c>
      <c r="P1615" t="s">
        <v>203</v>
      </c>
      <c r="Q1615" t="s">
        <v>204</v>
      </c>
      <c r="R1615"/>
      <c r="S1615">
        <v>339116</v>
      </c>
      <c r="T1615" t="s">
        <v>1477</v>
      </c>
      <c r="U1615" s="56" t="str">
        <f>IFERROR(VLOOKUP(H1615,'FIN CAL LOOKUP'!A:J,7,1),"")</f>
        <v/>
      </c>
      <c r="V1615" s="56" t="str">
        <f>IFERROR(VLOOKUP(I1615,'FIN CAL LOOKUP'!B:K,9,1),"")</f>
        <v/>
      </c>
      <c r="W1615" s="56" t="str">
        <f>IFERROR(VLOOKUP(S1615,'Active Employees '!B:R,17,0),"NA")</f>
        <v>Property and Store Development</v>
      </c>
    </row>
    <row r="1616" spans="1:23" x14ac:dyDescent="0.25">
      <c r="A1616" t="s">
        <v>996</v>
      </c>
      <c r="B1616" t="s">
        <v>997</v>
      </c>
      <c r="C1616" t="s">
        <v>140</v>
      </c>
      <c r="D1616">
        <v>36123673</v>
      </c>
      <c r="E1616" t="s">
        <v>63</v>
      </c>
      <c r="F1616" t="s">
        <v>29</v>
      </c>
      <c r="H1616" s="1"/>
      <c r="I1616" s="1"/>
      <c r="J1616" t="s">
        <v>141</v>
      </c>
      <c r="N1616" t="s">
        <v>597</v>
      </c>
      <c r="O1616" t="s">
        <v>17</v>
      </c>
      <c r="P1616" t="s">
        <v>143</v>
      </c>
      <c r="Q1616" t="s">
        <v>144</v>
      </c>
      <c r="R1616" t="s">
        <v>67</v>
      </c>
      <c r="S1616">
        <v>314449</v>
      </c>
      <c r="T1616" t="s">
        <v>998</v>
      </c>
      <c r="U1616" s="56" t="str">
        <f>IFERROR(VLOOKUP(H1616,'FIN CAL LOOKUP'!A:J,7,1),"")</f>
        <v/>
      </c>
      <c r="V1616" s="56" t="str">
        <f>IFERROR(VLOOKUP(I1616,'FIN CAL LOOKUP'!B:K,9,1),"")</f>
        <v/>
      </c>
      <c r="W1616" s="56" t="str">
        <f>IFERROR(VLOOKUP(S1616,'Active Employees '!B:R,17,0),"NA")</f>
        <v>IT</v>
      </c>
    </row>
    <row r="1617" spans="1:23" x14ac:dyDescent="0.25">
      <c r="A1617" t="s">
        <v>293</v>
      </c>
      <c r="B1617" t="s">
        <v>294</v>
      </c>
      <c r="C1617" t="s">
        <v>140</v>
      </c>
      <c r="D1617">
        <v>36123673</v>
      </c>
      <c r="E1617" t="s">
        <v>63</v>
      </c>
      <c r="F1617" t="s">
        <v>29</v>
      </c>
      <c r="H1617" s="1"/>
      <c r="I1617" s="1"/>
      <c r="J1617" t="s">
        <v>115</v>
      </c>
      <c r="N1617" t="s">
        <v>296</v>
      </c>
      <c r="O1617" t="s">
        <v>15418</v>
      </c>
      <c r="P1617" t="s">
        <v>93</v>
      </c>
      <c r="Q1617" t="s">
        <v>194</v>
      </c>
      <c r="R1617" s="5" t="s">
        <v>67</v>
      </c>
      <c r="S1617">
        <v>312984</v>
      </c>
      <c r="T1617" t="s">
        <v>297</v>
      </c>
      <c r="U1617" s="56" t="str">
        <f>IFERROR(VLOOKUP(H1617,'FIN CAL LOOKUP'!A:J,7,1),"")</f>
        <v/>
      </c>
      <c r="V1617" s="56" t="str">
        <f>IFERROR(VLOOKUP(I1617,'FIN CAL LOOKUP'!B:K,9,1),"")</f>
        <v/>
      </c>
      <c r="W1617" s="56" t="str">
        <f>IFERROR(VLOOKUP(S1617,'Active Employees '!B:R,17,0),"NA")</f>
        <v>Property and Store Development</v>
      </c>
    </row>
    <row r="1618" spans="1:23" x14ac:dyDescent="0.25">
      <c r="A1618" t="s">
        <v>138</v>
      </c>
      <c r="B1618" t="s">
        <v>139</v>
      </c>
      <c r="C1618" t="s">
        <v>140</v>
      </c>
      <c r="D1618">
        <v>36123673</v>
      </c>
      <c r="E1618" t="s">
        <v>63</v>
      </c>
      <c r="F1618" t="s">
        <v>1</v>
      </c>
      <c r="G1618" t="s">
        <v>69</v>
      </c>
      <c r="H1618" s="1">
        <v>45016</v>
      </c>
      <c r="I1618" s="1">
        <v>45016</v>
      </c>
      <c r="J1618" t="s">
        <v>141</v>
      </c>
      <c r="N1618" t="s">
        <v>142</v>
      </c>
      <c r="O1618" t="s">
        <v>17</v>
      </c>
      <c r="P1618" t="s">
        <v>143</v>
      </c>
      <c r="Q1618" t="s">
        <v>144</v>
      </c>
      <c r="R1618" t="s">
        <v>67</v>
      </c>
      <c r="S1618">
        <v>327402</v>
      </c>
      <c r="T1618" t="s">
        <v>145</v>
      </c>
      <c r="U1618" s="56" t="str">
        <f>IFERROR(VLOOKUP(H1618,'FIN CAL LOOKUP'!A:J,7,1),"")</f>
        <v>APR, FY23</v>
      </c>
      <c r="V1618" s="56" t="str">
        <f>IFERROR(VLOOKUP(I1618,'FIN CAL LOOKUP'!B:K,9,1),"")</f>
        <v>Q3, FY23</v>
      </c>
      <c r="W1618" s="56" t="str">
        <f>IFERROR(VLOOKUP(S1618,'Active Employees '!B:R,17,0),"NA")</f>
        <v>IT</v>
      </c>
    </row>
    <row r="1619" spans="1:23" x14ac:dyDescent="0.25">
      <c r="A1619" t="s">
        <v>348</v>
      </c>
      <c r="B1619" t="s">
        <v>387</v>
      </c>
      <c r="C1619" t="s">
        <v>140</v>
      </c>
      <c r="D1619">
        <v>36123673</v>
      </c>
      <c r="E1619" t="s">
        <v>63</v>
      </c>
      <c r="F1619" t="s">
        <v>29</v>
      </c>
      <c r="H1619" s="1"/>
      <c r="I1619" s="1"/>
      <c r="J1619" t="s">
        <v>388</v>
      </c>
      <c r="N1619" t="s">
        <v>1469</v>
      </c>
      <c r="O1619" t="s">
        <v>15418</v>
      </c>
      <c r="P1619" t="s">
        <v>347</v>
      </c>
      <c r="Q1619" t="s">
        <v>194</v>
      </c>
      <c r="R1619" t="s">
        <v>67</v>
      </c>
      <c r="S1619">
        <v>320467</v>
      </c>
      <c r="T1619" t="s">
        <v>348</v>
      </c>
      <c r="U1619" s="56" t="str">
        <f>IFERROR(VLOOKUP(H1619,'FIN CAL LOOKUP'!A:J,7,1),"")</f>
        <v/>
      </c>
      <c r="V1619" s="56" t="str">
        <f>IFERROR(VLOOKUP(I1619,'FIN CAL LOOKUP'!B:K,9,1),"")</f>
        <v/>
      </c>
      <c r="W1619" s="56" t="str">
        <f>IFERROR(VLOOKUP(S1619,'Active Employees '!B:R,17,0),"NA")</f>
        <v>Property and Store Development</v>
      </c>
    </row>
    <row r="1620" spans="1:23" x14ac:dyDescent="0.25">
      <c r="A1620" t="s">
        <v>703</v>
      </c>
      <c r="B1620" t="s">
        <v>920</v>
      </c>
      <c r="C1620" t="s">
        <v>140</v>
      </c>
      <c r="D1620">
        <v>36123673</v>
      </c>
      <c r="E1620" t="s">
        <v>63</v>
      </c>
      <c r="F1620" t="s">
        <v>1</v>
      </c>
      <c r="G1620" t="s">
        <v>69</v>
      </c>
      <c r="H1620" s="1">
        <v>45068</v>
      </c>
      <c r="I1620" s="1">
        <v>45068</v>
      </c>
      <c r="J1620" t="s">
        <v>921</v>
      </c>
      <c r="N1620" t="s">
        <v>922</v>
      </c>
      <c r="O1620" t="s">
        <v>15418</v>
      </c>
      <c r="P1620" t="s">
        <v>347</v>
      </c>
      <c r="Q1620" t="s">
        <v>348</v>
      </c>
      <c r="R1620" s="5" t="s">
        <v>67</v>
      </c>
      <c r="S1620">
        <v>317842</v>
      </c>
      <c r="T1620" t="s">
        <v>703</v>
      </c>
      <c r="U1620" s="56" t="str">
        <f>IFERROR(VLOOKUP(H1620,'FIN CAL LOOKUP'!A:J,7,1),"")</f>
        <v>MAY, FY23</v>
      </c>
      <c r="V1620" s="56" t="str">
        <f>IFERROR(VLOOKUP(I1620,'FIN CAL LOOKUP'!B:K,9,1),"")</f>
        <v>Q4, FY23</v>
      </c>
      <c r="W1620" s="56" t="str">
        <f>IFERROR(VLOOKUP(S1620,'Active Employees '!B:R,17,0),"NA")</f>
        <v>Property and Store Development</v>
      </c>
    </row>
    <row r="1621" spans="1:23" x14ac:dyDescent="0.25">
      <c r="A1621" t="s">
        <v>204</v>
      </c>
      <c r="B1621" t="s">
        <v>406</v>
      </c>
      <c r="C1621" t="s">
        <v>140</v>
      </c>
      <c r="D1621">
        <v>36123673</v>
      </c>
      <c r="E1621" t="s">
        <v>63</v>
      </c>
      <c r="F1621" t="s">
        <v>29</v>
      </c>
      <c r="H1621" s="1"/>
      <c r="I1621" s="1"/>
      <c r="J1621" t="s">
        <v>196</v>
      </c>
      <c r="N1621" t="s">
        <v>407</v>
      </c>
      <c r="O1621" t="s">
        <v>15418</v>
      </c>
      <c r="P1621" t="s">
        <v>203</v>
      </c>
      <c r="Q1621" t="s">
        <v>194</v>
      </c>
      <c r="R1621" t="s">
        <v>67</v>
      </c>
      <c r="S1621">
        <v>231788</v>
      </c>
      <c r="T1621" t="s">
        <v>204</v>
      </c>
      <c r="U1621" s="56" t="str">
        <f>IFERROR(VLOOKUP(H1621,'FIN CAL LOOKUP'!A:J,7,1),"")</f>
        <v/>
      </c>
      <c r="V1621" s="56" t="str">
        <f>IFERROR(VLOOKUP(I1621,'FIN CAL LOOKUP'!B:K,9,1),"")</f>
        <v/>
      </c>
      <c r="W1621" s="56" t="str">
        <f>IFERROR(VLOOKUP(S1621,'Active Employees '!B:R,17,0),"NA")</f>
        <v>Property and Store Development</v>
      </c>
    </row>
    <row r="1622" spans="1:23" x14ac:dyDescent="0.25">
      <c r="A1622" t="s">
        <v>1483</v>
      </c>
      <c r="B1622" t="s">
        <v>1484</v>
      </c>
      <c r="C1622" t="s">
        <v>140</v>
      </c>
      <c r="D1622">
        <v>36123673</v>
      </c>
      <c r="E1622" t="s">
        <v>63</v>
      </c>
      <c r="F1622" t="s">
        <v>29</v>
      </c>
      <c r="H1622" s="1"/>
      <c r="I1622" s="1"/>
      <c r="J1622" t="s">
        <v>1485</v>
      </c>
      <c r="N1622" t="s">
        <v>1486</v>
      </c>
      <c r="O1622" t="s">
        <v>17</v>
      </c>
      <c r="P1622" t="s">
        <v>143</v>
      </c>
      <c r="Q1622" t="s">
        <v>754</v>
      </c>
      <c r="R1622"/>
      <c r="S1622">
        <v>339409</v>
      </c>
      <c r="T1622" t="s">
        <v>1483</v>
      </c>
      <c r="U1622" s="56" t="str">
        <f>IFERROR(VLOOKUP(H1622,'FIN CAL LOOKUP'!A:J,7,1),"")</f>
        <v/>
      </c>
      <c r="V1622" s="56" t="str">
        <f>IFERROR(VLOOKUP(I1622,'FIN CAL LOOKUP'!B:K,9,1),"")</f>
        <v/>
      </c>
      <c r="W1622" s="56" t="str">
        <f>IFERROR(VLOOKUP(S1622,'Active Employees '!B:R,17,0),"NA")</f>
        <v>IT</v>
      </c>
    </row>
    <row r="1623" spans="1:23" x14ac:dyDescent="0.25">
      <c r="A1623" t="s">
        <v>750</v>
      </c>
      <c r="B1623" t="s">
        <v>751</v>
      </c>
      <c r="C1623" t="s">
        <v>140</v>
      </c>
      <c r="D1623">
        <v>36123673</v>
      </c>
      <c r="E1623" t="s">
        <v>63</v>
      </c>
      <c r="F1623" t="s">
        <v>1</v>
      </c>
      <c r="G1623" t="s">
        <v>69</v>
      </c>
      <c r="H1623" s="1">
        <v>45106</v>
      </c>
      <c r="I1623" s="1">
        <v>45106</v>
      </c>
      <c r="J1623" t="s">
        <v>752</v>
      </c>
      <c r="N1623" t="s">
        <v>753</v>
      </c>
      <c r="O1623" t="s">
        <v>17</v>
      </c>
      <c r="P1623" t="s">
        <v>143</v>
      </c>
      <c r="Q1623" t="s">
        <v>754</v>
      </c>
      <c r="R1623" t="s">
        <v>67</v>
      </c>
      <c r="S1623">
        <v>200391</v>
      </c>
      <c r="T1623" t="s">
        <v>750</v>
      </c>
      <c r="U1623" s="56" t="str">
        <f>IFERROR(VLOOKUP(H1623,'FIN CAL LOOKUP'!A:J,7,1),"")</f>
        <v>JUL, FY24</v>
      </c>
      <c r="V1623" s="56" t="str">
        <f>IFERROR(VLOOKUP(I1623,'FIN CAL LOOKUP'!B:K,9,1),"")</f>
        <v>Q4, FY23</v>
      </c>
      <c r="W1623" s="56" t="str">
        <f>IFERROR(VLOOKUP(S1623,'Active Employees '!B:R,17,0),"NA")</f>
        <v>IT</v>
      </c>
    </row>
    <row r="1624" spans="1:23" x14ac:dyDescent="0.25">
      <c r="A1624" t="s">
        <v>98</v>
      </c>
      <c r="B1624" t="s">
        <v>381</v>
      </c>
      <c r="C1624" t="s">
        <v>140</v>
      </c>
      <c r="D1624">
        <v>36123673</v>
      </c>
      <c r="E1624" t="s">
        <v>63</v>
      </c>
      <c r="F1624" t="s">
        <v>29</v>
      </c>
      <c r="H1624" s="1"/>
      <c r="I1624" s="1"/>
      <c r="J1624" t="s">
        <v>115</v>
      </c>
      <c r="N1624" t="s">
        <v>296</v>
      </c>
      <c r="O1624" t="s">
        <v>15418</v>
      </c>
      <c r="P1624" t="s">
        <v>93</v>
      </c>
      <c r="Q1624" t="s">
        <v>194</v>
      </c>
      <c r="R1624" t="s">
        <v>67</v>
      </c>
      <c r="S1624">
        <v>202508</v>
      </c>
      <c r="T1624" t="s">
        <v>98</v>
      </c>
      <c r="U1624" s="56" t="str">
        <f>IFERROR(VLOOKUP(H1624,'FIN CAL LOOKUP'!A:J,7,1),"")</f>
        <v/>
      </c>
      <c r="V1624" s="56" t="str">
        <f>IFERROR(VLOOKUP(I1624,'FIN CAL LOOKUP'!B:K,9,1),"")</f>
        <v/>
      </c>
      <c r="W1624" s="56" t="str">
        <f>IFERROR(VLOOKUP(S1624,'Active Employees '!B:R,17,0),"NA")</f>
        <v>Property and Store Development</v>
      </c>
    </row>
    <row r="1625" spans="1:23" x14ac:dyDescent="0.25">
      <c r="A1625" t="s">
        <v>1093</v>
      </c>
      <c r="B1625" t="s">
        <v>1094</v>
      </c>
      <c r="C1625" t="s">
        <v>140</v>
      </c>
      <c r="D1625">
        <v>36123673</v>
      </c>
      <c r="E1625" t="s">
        <v>63</v>
      </c>
      <c r="F1625" t="s">
        <v>29</v>
      </c>
      <c r="H1625" s="1"/>
      <c r="I1625" s="1"/>
      <c r="J1625" t="s">
        <v>1095</v>
      </c>
      <c r="N1625" t="s">
        <v>1096</v>
      </c>
      <c r="O1625" t="s">
        <v>17</v>
      </c>
      <c r="P1625" t="s">
        <v>143</v>
      </c>
      <c r="Q1625" t="s">
        <v>15479</v>
      </c>
      <c r="R1625" t="s">
        <v>67</v>
      </c>
      <c r="S1625">
        <v>225211</v>
      </c>
      <c r="T1625" t="s">
        <v>144</v>
      </c>
      <c r="U1625" s="56" t="str">
        <f>IFERROR(VLOOKUP(H1625,'FIN CAL LOOKUP'!A:J,7,1),"")</f>
        <v/>
      </c>
      <c r="V1625" s="56" t="str">
        <f>IFERROR(VLOOKUP(I1625,'FIN CAL LOOKUP'!B:K,9,1),"")</f>
        <v/>
      </c>
      <c r="W1625" s="56" t="str">
        <f>IFERROR(VLOOKUP(S1625,'Active Employees '!B:R,17,0),"NA")</f>
        <v>IT</v>
      </c>
    </row>
    <row r="1626" spans="1:23" x14ac:dyDescent="0.25">
      <c r="A1626" t="s">
        <v>94</v>
      </c>
      <c r="B1626" t="s">
        <v>1289</v>
      </c>
      <c r="C1626" t="s">
        <v>140</v>
      </c>
      <c r="D1626">
        <v>36123673</v>
      </c>
      <c r="E1626" t="s">
        <v>63</v>
      </c>
      <c r="F1626" t="s">
        <v>29</v>
      </c>
      <c r="H1626" s="1"/>
      <c r="I1626" s="1"/>
      <c r="J1626" t="s">
        <v>196</v>
      </c>
      <c r="N1626" t="s">
        <v>1290</v>
      </c>
      <c r="O1626" t="s">
        <v>15418</v>
      </c>
      <c r="P1626" t="s">
        <v>93</v>
      </c>
      <c r="Q1626" t="s">
        <v>194</v>
      </c>
      <c r="R1626" s="5" t="s">
        <v>67</v>
      </c>
      <c r="S1626">
        <v>236788</v>
      </c>
      <c r="T1626" t="s">
        <v>94</v>
      </c>
      <c r="U1626" s="56" t="str">
        <f>IFERROR(VLOOKUP(H1626,'FIN CAL LOOKUP'!A:J,7,1),"")</f>
        <v/>
      </c>
      <c r="V1626" s="56" t="str">
        <f>IFERROR(VLOOKUP(I1626,'FIN CAL LOOKUP'!B:K,9,1),"")</f>
        <v/>
      </c>
      <c r="W1626" s="56" t="str">
        <f>IFERROR(VLOOKUP(S1626,'Active Employees '!B:R,17,0),"NA")</f>
        <v>Property and Store Development</v>
      </c>
    </row>
    <row r="1627" spans="1:23" x14ac:dyDescent="0.25">
      <c r="A1627" t="s">
        <v>194</v>
      </c>
      <c r="B1627" t="s">
        <v>195</v>
      </c>
      <c r="C1627" t="s">
        <v>140</v>
      </c>
      <c r="D1627">
        <v>36123673</v>
      </c>
      <c r="E1627" t="s">
        <v>63</v>
      </c>
      <c r="F1627" t="s">
        <v>29</v>
      </c>
      <c r="H1627" s="1"/>
      <c r="I1627" s="1"/>
      <c r="J1627" t="s">
        <v>196</v>
      </c>
      <c r="N1627" t="s">
        <v>197</v>
      </c>
      <c r="O1627" t="s">
        <v>15418</v>
      </c>
      <c r="Q1627" t="s">
        <v>198</v>
      </c>
      <c r="R1627" t="s">
        <v>67</v>
      </c>
      <c r="S1627">
        <v>203286</v>
      </c>
      <c r="T1627" t="s">
        <v>194</v>
      </c>
      <c r="U1627" s="56" t="str">
        <f>IFERROR(VLOOKUP(H1627,'FIN CAL LOOKUP'!A:J,7,1),"")</f>
        <v/>
      </c>
      <c r="V1627" s="56" t="str">
        <f>IFERROR(VLOOKUP(I1627,'FIN CAL LOOKUP'!B:K,9,1),"")</f>
        <v/>
      </c>
      <c r="W1627" s="56" t="str">
        <f>IFERROR(VLOOKUP(S1627,'Active Employees '!B:R,17,0),"NA")</f>
        <v>Property and Store Development</v>
      </c>
    </row>
    <row r="1628" spans="1:23" x14ac:dyDescent="0.25">
      <c r="A1628" t="s">
        <v>1115</v>
      </c>
      <c r="B1628" t="s">
        <v>1116</v>
      </c>
      <c r="C1628" t="s">
        <v>254</v>
      </c>
      <c r="D1628">
        <v>33005197</v>
      </c>
      <c r="E1628" t="s">
        <v>63</v>
      </c>
      <c r="F1628" t="s">
        <v>1341</v>
      </c>
      <c r="H1628" s="1">
        <v>45112</v>
      </c>
      <c r="I1628" s="1"/>
      <c r="J1628" t="s">
        <v>205</v>
      </c>
      <c r="N1628" t="s">
        <v>116</v>
      </c>
      <c r="O1628" t="s">
        <v>19</v>
      </c>
      <c r="R1628"/>
      <c r="U1628" s="56" t="str">
        <f>IFERROR(VLOOKUP(H1628,'FIN CAL LOOKUP'!A:J,7,1),"")</f>
        <v>JUL, FY24</v>
      </c>
      <c r="V1628" s="56" t="str">
        <f>IFERROR(VLOOKUP(I1628,'FIN CAL LOOKUP'!B:K,9,1),"")</f>
        <v/>
      </c>
      <c r="W1628" s="56" t="str">
        <f>IFERROR(VLOOKUP(S1628,'Active Employees '!B:R,17,0),"NA")</f>
        <v>NA</v>
      </c>
    </row>
    <row r="1629" spans="1:23" x14ac:dyDescent="0.25">
      <c r="A1629" t="s">
        <v>172</v>
      </c>
      <c r="B1629" t="s">
        <v>173</v>
      </c>
      <c r="C1629" t="s">
        <v>254</v>
      </c>
      <c r="D1629">
        <v>33005197</v>
      </c>
      <c r="E1629" t="s">
        <v>63</v>
      </c>
      <c r="F1629" t="s">
        <v>1</v>
      </c>
      <c r="G1629" t="s">
        <v>69</v>
      </c>
      <c r="H1629" s="1">
        <v>45401</v>
      </c>
      <c r="I1629" s="1">
        <v>45448</v>
      </c>
      <c r="J1629" t="s">
        <v>115</v>
      </c>
      <c r="N1629" t="s">
        <v>116</v>
      </c>
      <c r="O1629" t="s">
        <v>15418</v>
      </c>
      <c r="P1629" t="s">
        <v>93</v>
      </c>
      <c r="Q1629" t="s">
        <v>94</v>
      </c>
      <c r="R1629" t="s">
        <v>67</v>
      </c>
      <c r="S1629">
        <v>326975</v>
      </c>
      <c r="T1629" t="s">
        <v>172</v>
      </c>
      <c r="U1629" s="56" t="str">
        <f>IFERROR(VLOOKUP(H1629,'FIN CAL LOOKUP'!A:J,7,1),"")</f>
        <v>APR, FY24</v>
      </c>
      <c r="V1629" s="56" t="str">
        <f>IFERROR(VLOOKUP(I1629,'FIN CAL LOOKUP'!B:K,9,1),"")</f>
        <v>Q4, FY24</v>
      </c>
      <c r="W1629" s="56" t="str">
        <f>IFERROR(VLOOKUP(S1629,'Active Employees '!B:R,17,0),"NA")</f>
        <v>Property and Store Development</v>
      </c>
    </row>
    <row r="1630" spans="1:23" x14ac:dyDescent="0.25">
      <c r="A1630" t="s">
        <v>549</v>
      </c>
      <c r="B1630" t="s">
        <v>550</v>
      </c>
      <c r="C1630" t="s">
        <v>254</v>
      </c>
      <c r="D1630">
        <v>33005197</v>
      </c>
      <c r="E1630" t="s">
        <v>63</v>
      </c>
      <c r="F1630" t="s">
        <v>29</v>
      </c>
      <c r="H1630" s="1"/>
      <c r="I1630" s="1"/>
      <c r="J1630" t="s">
        <v>551</v>
      </c>
      <c r="N1630" t="s">
        <v>296</v>
      </c>
      <c r="O1630" t="s">
        <v>15418</v>
      </c>
      <c r="P1630" t="s">
        <v>93</v>
      </c>
      <c r="Q1630" t="s">
        <v>194</v>
      </c>
      <c r="R1630" t="s">
        <v>67</v>
      </c>
      <c r="S1630">
        <v>314827</v>
      </c>
      <c r="T1630" t="s">
        <v>549</v>
      </c>
      <c r="U1630" s="56" t="str">
        <f>IFERROR(VLOOKUP(H1630,'FIN CAL LOOKUP'!A:J,7,1),"")</f>
        <v/>
      </c>
      <c r="V1630" s="56" t="str">
        <f>IFERROR(VLOOKUP(I1630,'FIN CAL LOOKUP'!B:K,9,1),"")</f>
        <v/>
      </c>
      <c r="W1630" s="56" t="str">
        <f>IFERROR(VLOOKUP(S1630,'Active Employees '!B:R,17,0),"NA")</f>
        <v>Property and Store Development</v>
      </c>
    </row>
    <row r="1631" spans="1:23" x14ac:dyDescent="0.25">
      <c r="A1631" t="s">
        <v>561</v>
      </c>
      <c r="B1631" t="s">
        <v>562</v>
      </c>
      <c r="C1631" t="s">
        <v>254</v>
      </c>
      <c r="D1631">
        <v>33005197</v>
      </c>
      <c r="E1631" t="s">
        <v>63</v>
      </c>
      <c r="F1631" t="s">
        <v>29</v>
      </c>
      <c r="H1631" s="1"/>
      <c r="I1631" s="1"/>
      <c r="J1631" t="s">
        <v>564</v>
      </c>
      <c r="N1631" t="s">
        <v>565</v>
      </c>
      <c r="O1631" t="s">
        <v>15418</v>
      </c>
      <c r="P1631" t="s">
        <v>203</v>
      </c>
      <c r="Q1631" t="s">
        <v>204</v>
      </c>
      <c r="R1631" t="s">
        <v>67</v>
      </c>
      <c r="S1631">
        <v>228551</v>
      </c>
      <c r="T1631" t="s">
        <v>561</v>
      </c>
      <c r="U1631" s="56" t="str">
        <f>IFERROR(VLOOKUP(H1631,'FIN CAL LOOKUP'!A:J,7,1),"")</f>
        <v/>
      </c>
      <c r="V1631" s="56" t="str">
        <f>IFERROR(VLOOKUP(I1631,'FIN CAL LOOKUP'!B:K,9,1),"")</f>
        <v/>
      </c>
      <c r="W1631" s="56" t="str">
        <f>IFERROR(VLOOKUP(S1631,'Active Employees '!B:R,17,0),"NA")</f>
        <v>Property and Store Development</v>
      </c>
    </row>
    <row r="1632" spans="1:23" x14ac:dyDescent="0.25">
      <c r="A1632" t="s">
        <v>1168</v>
      </c>
      <c r="B1632" t="s">
        <v>1169</v>
      </c>
      <c r="C1632" t="s">
        <v>298</v>
      </c>
      <c r="D1632">
        <v>31241061</v>
      </c>
      <c r="E1632" t="s">
        <v>63</v>
      </c>
      <c r="F1632" t="s">
        <v>29</v>
      </c>
      <c r="H1632" s="1"/>
      <c r="I1632" s="1"/>
      <c r="J1632" t="s">
        <v>282</v>
      </c>
      <c r="O1632" t="s">
        <v>23</v>
      </c>
      <c r="P1632" t="s">
        <v>283</v>
      </c>
      <c r="Q1632" t="s">
        <v>284</v>
      </c>
      <c r="R1632"/>
      <c r="S1632">
        <v>235855</v>
      </c>
      <c r="U1632" s="56" t="str">
        <f>IFERROR(VLOOKUP(H1632,'FIN CAL LOOKUP'!A:J,7,1),"")</f>
        <v/>
      </c>
      <c r="V1632" s="56" t="str">
        <f>IFERROR(VLOOKUP(I1632,'FIN CAL LOOKUP'!B:K,9,1),"")</f>
        <v/>
      </c>
      <c r="W1632" s="56" t="str">
        <f>IFERROR(VLOOKUP(S1632,'Active Employees '!B:R,17,0),"NA")</f>
        <v>Supply Chain</v>
      </c>
    </row>
    <row r="1633" spans="1:23" x14ac:dyDescent="0.25">
      <c r="A1633" t="s">
        <v>279</v>
      </c>
      <c r="B1633" t="s">
        <v>280</v>
      </c>
      <c r="C1633" t="s">
        <v>298</v>
      </c>
      <c r="D1633">
        <v>31241061</v>
      </c>
      <c r="E1633" t="s">
        <v>63</v>
      </c>
      <c r="F1633" t="s">
        <v>1</v>
      </c>
      <c r="G1633" t="s">
        <v>69</v>
      </c>
      <c r="H1633" s="1">
        <v>45750</v>
      </c>
      <c r="I1633" s="1">
        <v>45751</v>
      </c>
      <c r="J1633" t="s">
        <v>282</v>
      </c>
      <c r="O1633" t="s">
        <v>23</v>
      </c>
      <c r="P1633" t="s">
        <v>283</v>
      </c>
      <c r="Q1633" t="s">
        <v>284</v>
      </c>
      <c r="R1633"/>
      <c r="S1633">
        <v>321097</v>
      </c>
      <c r="U1633" s="56" t="str">
        <f>IFERROR(VLOOKUP(H1633,'FIN CAL LOOKUP'!A:J,7,1),"")</f>
        <v>APR, FY25</v>
      </c>
      <c r="V1633" s="56" t="str">
        <f>IFERROR(VLOOKUP(I1633,'FIN CAL LOOKUP'!B:K,9,1),"")</f>
        <v>Q3, FY25</v>
      </c>
      <c r="W1633" s="56" t="str">
        <f>IFERROR(VLOOKUP(S1633,'Active Employees '!B:R,17,0),"NA")</f>
        <v>Supply Chain</v>
      </c>
    </row>
    <row r="1634" spans="1:23" x14ac:dyDescent="0.25">
      <c r="A1634" t="s">
        <v>1161</v>
      </c>
      <c r="B1634" t="s">
        <v>1162</v>
      </c>
      <c r="C1634" t="s">
        <v>298</v>
      </c>
      <c r="D1634">
        <v>31241061</v>
      </c>
      <c r="E1634" t="s">
        <v>63</v>
      </c>
      <c r="F1634" t="s">
        <v>29</v>
      </c>
      <c r="H1634" s="1"/>
      <c r="I1634" s="1"/>
      <c r="J1634" t="s">
        <v>282</v>
      </c>
      <c r="O1634" t="s">
        <v>23</v>
      </c>
      <c r="P1634" t="s">
        <v>23</v>
      </c>
      <c r="Q1634" t="s">
        <v>284</v>
      </c>
      <c r="R1634"/>
      <c r="S1634">
        <v>321134</v>
      </c>
      <c r="U1634" s="56" t="str">
        <f>IFERROR(VLOOKUP(H1634,'FIN CAL LOOKUP'!A:J,7,1),"")</f>
        <v/>
      </c>
      <c r="V1634" s="56" t="str">
        <f>IFERROR(VLOOKUP(I1634,'FIN CAL LOOKUP'!B:K,9,1),"")</f>
        <v/>
      </c>
      <c r="W1634" s="56" t="str">
        <f>IFERROR(VLOOKUP(S1634,'Active Employees '!B:R,17,0),"NA")</f>
        <v>Supply Chain</v>
      </c>
    </row>
    <row r="1635" spans="1:23" x14ac:dyDescent="0.25">
      <c r="A1635" t="s">
        <v>1152</v>
      </c>
      <c r="B1635" t="s">
        <v>1153</v>
      </c>
      <c r="C1635" t="s">
        <v>298</v>
      </c>
      <c r="D1635">
        <v>31241061</v>
      </c>
      <c r="E1635" t="s">
        <v>63</v>
      </c>
      <c r="F1635" t="s">
        <v>29</v>
      </c>
      <c r="H1635" s="1"/>
      <c r="I1635" s="1"/>
      <c r="J1635" t="s">
        <v>282</v>
      </c>
      <c r="O1635" t="s">
        <v>23</v>
      </c>
      <c r="P1635" t="s">
        <v>283</v>
      </c>
      <c r="Q1635" t="s">
        <v>284</v>
      </c>
      <c r="R1635"/>
      <c r="S1635">
        <v>319724</v>
      </c>
      <c r="U1635" s="56" t="str">
        <f>IFERROR(VLOOKUP(H1635,'FIN CAL LOOKUP'!A:J,7,1),"")</f>
        <v/>
      </c>
      <c r="V1635" s="56" t="str">
        <f>IFERROR(VLOOKUP(I1635,'FIN CAL LOOKUP'!B:K,9,1),"")</f>
        <v/>
      </c>
      <c r="W1635" s="56" t="str">
        <f>IFERROR(VLOOKUP(S1635,'Active Employees '!B:R,17,0),"NA")</f>
        <v>Supply Chain</v>
      </c>
    </row>
    <row r="1636" spans="1:23" x14ac:dyDescent="0.25">
      <c r="A1636" t="s">
        <v>1157</v>
      </c>
      <c r="B1636" t="s">
        <v>1158</v>
      </c>
      <c r="C1636" t="s">
        <v>298</v>
      </c>
      <c r="D1636">
        <v>31241061</v>
      </c>
      <c r="E1636" t="s">
        <v>63</v>
      </c>
      <c r="F1636" t="s">
        <v>29</v>
      </c>
      <c r="H1636" s="1"/>
      <c r="I1636" s="1"/>
      <c r="J1636" t="s">
        <v>282</v>
      </c>
      <c r="O1636" t="s">
        <v>23</v>
      </c>
      <c r="P1636" t="s">
        <v>283</v>
      </c>
      <c r="Q1636" t="s">
        <v>284</v>
      </c>
      <c r="R1636"/>
      <c r="S1636">
        <v>309128</v>
      </c>
      <c r="U1636" s="56" t="str">
        <f>IFERROR(VLOOKUP(H1636,'FIN CAL LOOKUP'!A:J,7,1),"")</f>
        <v/>
      </c>
      <c r="V1636" s="56" t="str">
        <f>IFERROR(VLOOKUP(I1636,'FIN CAL LOOKUP'!B:K,9,1),"")</f>
        <v/>
      </c>
      <c r="W1636" s="56" t="str">
        <f>IFERROR(VLOOKUP(S1636,'Active Employees '!B:R,17,0),"NA")</f>
        <v>Supply Chain</v>
      </c>
    </row>
    <row r="1637" spans="1:23" x14ac:dyDescent="0.25">
      <c r="A1637" t="s">
        <v>1159</v>
      </c>
      <c r="B1637" t="s">
        <v>1160</v>
      </c>
      <c r="C1637" t="s">
        <v>298</v>
      </c>
      <c r="D1637">
        <v>31241061</v>
      </c>
      <c r="E1637" t="s">
        <v>63</v>
      </c>
      <c r="F1637" t="s">
        <v>29</v>
      </c>
      <c r="H1637" s="1"/>
      <c r="I1637" s="1"/>
      <c r="J1637" t="s">
        <v>282</v>
      </c>
      <c r="O1637" t="s">
        <v>23</v>
      </c>
      <c r="P1637" t="s">
        <v>283</v>
      </c>
      <c r="Q1637" t="s">
        <v>284</v>
      </c>
      <c r="R1637"/>
      <c r="S1637">
        <v>309149</v>
      </c>
      <c r="U1637" s="56" t="str">
        <f>IFERROR(VLOOKUP(H1637,'FIN CAL LOOKUP'!A:J,7,1),"")</f>
        <v/>
      </c>
      <c r="V1637" s="56" t="str">
        <f>IFERROR(VLOOKUP(I1637,'FIN CAL LOOKUP'!B:K,9,1),"")</f>
        <v/>
      </c>
      <c r="W1637" s="56" t="str">
        <f>IFERROR(VLOOKUP(S1637,'Active Employees '!B:R,17,0),"NA")</f>
        <v>Supply Chain</v>
      </c>
    </row>
    <row r="1638" spans="1:23" x14ac:dyDescent="0.25">
      <c r="A1638" t="s">
        <v>1155</v>
      </c>
      <c r="B1638" t="s">
        <v>1156</v>
      </c>
      <c r="C1638" t="s">
        <v>298</v>
      </c>
      <c r="D1638">
        <v>31241061</v>
      </c>
      <c r="E1638" t="s">
        <v>63</v>
      </c>
      <c r="F1638" t="s">
        <v>29</v>
      </c>
      <c r="H1638" s="1"/>
      <c r="I1638" s="1"/>
      <c r="J1638" t="s">
        <v>282</v>
      </c>
      <c r="O1638" t="s">
        <v>23</v>
      </c>
      <c r="P1638" t="s">
        <v>283</v>
      </c>
      <c r="Q1638" t="s">
        <v>284</v>
      </c>
      <c r="R1638"/>
      <c r="S1638">
        <v>309129</v>
      </c>
      <c r="U1638" s="56" t="str">
        <f>IFERROR(VLOOKUP(H1638,'FIN CAL LOOKUP'!A:J,7,1),"")</f>
        <v/>
      </c>
      <c r="V1638" s="56" t="str">
        <f>IFERROR(VLOOKUP(I1638,'FIN CAL LOOKUP'!B:K,9,1),"")</f>
        <v/>
      </c>
      <c r="W1638" s="56" t="str">
        <f>IFERROR(VLOOKUP(S1638,'Active Employees '!B:R,17,0),"NA")</f>
        <v>Supply Chain</v>
      </c>
    </row>
    <row r="1639" spans="1:23" x14ac:dyDescent="0.25">
      <c r="A1639" t="s">
        <v>1163</v>
      </c>
      <c r="B1639" t="s">
        <v>1164</v>
      </c>
      <c r="C1639" t="s">
        <v>298</v>
      </c>
      <c r="D1639">
        <v>31241061</v>
      </c>
      <c r="E1639" t="s">
        <v>63</v>
      </c>
      <c r="F1639" t="s">
        <v>29</v>
      </c>
      <c r="H1639" s="1"/>
      <c r="I1639" s="1"/>
      <c r="J1639" t="s">
        <v>282</v>
      </c>
      <c r="O1639" t="s">
        <v>23</v>
      </c>
      <c r="P1639" t="s">
        <v>283</v>
      </c>
      <c r="Q1639" t="s">
        <v>284</v>
      </c>
      <c r="R1639"/>
      <c r="S1639">
        <v>309150</v>
      </c>
      <c r="U1639" s="56" t="str">
        <f>IFERROR(VLOOKUP(H1639,'FIN CAL LOOKUP'!A:J,7,1),"")</f>
        <v/>
      </c>
      <c r="V1639" s="56" t="str">
        <f>IFERROR(VLOOKUP(I1639,'FIN CAL LOOKUP'!B:K,9,1),"")</f>
        <v/>
      </c>
      <c r="W1639" s="56" t="str">
        <f>IFERROR(VLOOKUP(S1639,'Active Employees '!B:R,17,0),"NA")</f>
        <v>Supply Chain</v>
      </c>
    </row>
    <row r="1640" spans="1:23" x14ac:dyDescent="0.25">
      <c r="A1640" t="s">
        <v>825</v>
      </c>
      <c r="B1640" t="s">
        <v>826</v>
      </c>
      <c r="C1640" t="s">
        <v>298</v>
      </c>
      <c r="D1640">
        <v>31241061</v>
      </c>
      <c r="E1640" t="s">
        <v>63</v>
      </c>
      <c r="F1640" t="s">
        <v>29</v>
      </c>
      <c r="H1640" s="1"/>
      <c r="I1640" s="1"/>
      <c r="J1640" t="s">
        <v>827</v>
      </c>
      <c r="O1640" t="s">
        <v>23</v>
      </c>
      <c r="P1640" t="s">
        <v>23</v>
      </c>
      <c r="Q1640" t="s">
        <v>284</v>
      </c>
      <c r="R1640"/>
      <c r="S1640">
        <v>309140</v>
      </c>
      <c r="U1640" s="56" t="str">
        <f>IFERROR(VLOOKUP(H1640,'FIN CAL LOOKUP'!A:J,7,1),"")</f>
        <v/>
      </c>
      <c r="V1640" s="56" t="str">
        <f>IFERROR(VLOOKUP(I1640,'FIN CAL LOOKUP'!B:K,9,1),"")</f>
        <v/>
      </c>
      <c r="W1640" s="56" t="str">
        <f>IFERROR(VLOOKUP(S1640,'Active Employees '!B:R,17,0),"NA")</f>
        <v>Supply Chain</v>
      </c>
    </row>
    <row r="1641" spans="1:23" x14ac:dyDescent="0.25">
      <c r="A1641" t="s">
        <v>1165</v>
      </c>
      <c r="B1641" t="s">
        <v>1166</v>
      </c>
      <c r="C1641" t="s">
        <v>298</v>
      </c>
      <c r="D1641">
        <v>31241061</v>
      </c>
      <c r="E1641" t="s">
        <v>63</v>
      </c>
      <c r="F1641" t="s">
        <v>2</v>
      </c>
      <c r="H1641" s="1">
        <v>45744</v>
      </c>
      <c r="I1641" s="1"/>
      <c r="J1641" t="s">
        <v>282</v>
      </c>
      <c r="N1641" t="s">
        <v>1167</v>
      </c>
      <c r="O1641" t="s">
        <v>23</v>
      </c>
      <c r="P1641" t="s">
        <v>805</v>
      </c>
      <c r="Q1641" t="s">
        <v>869</v>
      </c>
      <c r="R1641" t="s">
        <v>67</v>
      </c>
      <c r="S1641">
        <v>309125</v>
      </c>
      <c r="T1641" t="s">
        <v>1165</v>
      </c>
      <c r="U1641" s="56" t="str">
        <f>IFERROR(VLOOKUP(H1641,'FIN CAL LOOKUP'!A:J,7,1),"")</f>
        <v>MAR, FY25</v>
      </c>
      <c r="V1641" s="56" t="str">
        <f>IFERROR(VLOOKUP(I1641,'FIN CAL LOOKUP'!B:K,9,1),"")</f>
        <v/>
      </c>
      <c r="W1641" s="56" t="str">
        <f>IFERROR(VLOOKUP(S1641,'Active Employees '!B:R,17,0),"NA")</f>
        <v>Supply Chain</v>
      </c>
    </row>
    <row r="1642" spans="1:23" x14ac:dyDescent="0.25">
      <c r="A1642" t="s">
        <v>1170</v>
      </c>
      <c r="B1642" t="s">
        <v>1171</v>
      </c>
      <c r="C1642" t="s">
        <v>298</v>
      </c>
      <c r="D1642">
        <v>31241061</v>
      </c>
      <c r="E1642" t="s">
        <v>63</v>
      </c>
      <c r="F1642" t="s">
        <v>29</v>
      </c>
      <c r="H1642" s="1"/>
      <c r="I1642" s="1"/>
      <c r="J1642" t="s">
        <v>827</v>
      </c>
      <c r="N1642" t="s">
        <v>1172</v>
      </c>
      <c r="O1642" t="s">
        <v>23</v>
      </c>
      <c r="P1642" t="s">
        <v>814</v>
      </c>
      <c r="Q1642" t="s">
        <v>284</v>
      </c>
      <c r="R1642" t="s">
        <v>67</v>
      </c>
      <c r="S1642">
        <v>209050</v>
      </c>
      <c r="T1642" t="s">
        <v>1170</v>
      </c>
      <c r="U1642" s="56" t="str">
        <f>IFERROR(VLOOKUP(H1642,'FIN CAL LOOKUP'!A:J,7,1),"")</f>
        <v/>
      </c>
      <c r="V1642" s="56" t="str">
        <f>IFERROR(VLOOKUP(I1642,'FIN CAL LOOKUP'!B:K,9,1),"")</f>
        <v/>
      </c>
      <c r="W1642" s="56" t="str">
        <f>IFERROR(VLOOKUP(S1642,'Active Employees '!B:R,17,0),"NA")</f>
        <v>Supply Chain</v>
      </c>
    </row>
    <row r="1643" spans="1:23" x14ac:dyDescent="0.25">
      <c r="A1643" t="s">
        <v>872</v>
      </c>
      <c r="B1643" t="s">
        <v>873</v>
      </c>
      <c r="C1643" t="s">
        <v>298</v>
      </c>
      <c r="D1643">
        <v>31241061</v>
      </c>
      <c r="E1643" t="s">
        <v>63</v>
      </c>
      <c r="F1643" t="s">
        <v>29</v>
      </c>
      <c r="H1643" s="1"/>
      <c r="I1643" s="1"/>
      <c r="J1643" t="s">
        <v>827</v>
      </c>
      <c r="N1643" t="s">
        <v>874</v>
      </c>
      <c r="O1643" t="s">
        <v>23</v>
      </c>
      <c r="P1643" t="s">
        <v>814</v>
      </c>
      <c r="Q1643" t="s">
        <v>862</v>
      </c>
      <c r="R1643" t="s">
        <v>67</v>
      </c>
      <c r="S1643">
        <v>322463</v>
      </c>
      <c r="T1643" t="s">
        <v>284</v>
      </c>
      <c r="U1643" s="56" t="str">
        <f>IFERROR(VLOOKUP(H1643,'FIN CAL LOOKUP'!A:J,7,1),"")</f>
        <v/>
      </c>
      <c r="V1643" s="56" t="str">
        <f>IFERROR(VLOOKUP(I1643,'FIN CAL LOOKUP'!B:K,9,1),"")</f>
        <v/>
      </c>
      <c r="W1643" s="56" t="str">
        <f>IFERROR(VLOOKUP(S1643,'Active Employees '!B:R,17,0),"NA")</f>
        <v>Supply Chain</v>
      </c>
    </row>
    <row r="1644" spans="1:23" x14ac:dyDescent="0.25">
      <c r="A1644" t="s">
        <v>892</v>
      </c>
      <c r="B1644" t="s">
        <v>893</v>
      </c>
      <c r="C1644" t="s">
        <v>146</v>
      </c>
      <c r="D1644">
        <v>28161206</v>
      </c>
      <c r="E1644" t="s">
        <v>63</v>
      </c>
      <c r="F1644" t="s">
        <v>1</v>
      </c>
      <c r="G1644" t="s">
        <v>69</v>
      </c>
      <c r="H1644" s="1">
        <v>44979</v>
      </c>
      <c r="I1644" s="1">
        <v>44979</v>
      </c>
      <c r="J1644" t="s">
        <v>70</v>
      </c>
      <c r="N1644" t="s">
        <v>674</v>
      </c>
      <c r="O1644" t="s">
        <v>16</v>
      </c>
      <c r="Q1644" t="s">
        <v>72</v>
      </c>
      <c r="R1644"/>
      <c r="S1644">
        <v>313834</v>
      </c>
      <c r="U1644" s="56" t="str">
        <f>IFERROR(VLOOKUP(H1644,'FIN CAL LOOKUP'!A:J,7,1),"")</f>
        <v>FEB, FY23</v>
      </c>
      <c r="V1644" s="56" t="str">
        <f>IFERROR(VLOOKUP(I1644,'FIN CAL LOOKUP'!B:K,9,1),"")</f>
        <v>Q3, FY23</v>
      </c>
      <c r="W1644" s="56" t="str">
        <f>IFERROR(VLOOKUP(S1644,'Active Employees '!B:R,17,0),"NA")</f>
        <v>Human Resources</v>
      </c>
    </row>
    <row r="1645" spans="1:23" x14ac:dyDescent="0.25">
      <c r="A1645" t="s">
        <v>247</v>
      </c>
      <c r="B1645" t="s">
        <v>248</v>
      </c>
      <c r="C1645" t="s">
        <v>146</v>
      </c>
      <c r="D1645">
        <v>28161206</v>
      </c>
      <c r="E1645" t="s">
        <v>63</v>
      </c>
      <c r="F1645" t="s">
        <v>29</v>
      </c>
      <c r="H1645" s="1"/>
      <c r="I1645" s="1"/>
      <c r="J1645" t="s">
        <v>249</v>
      </c>
      <c r="N1645" t="s">
        <v>250</v>
      </c>
      <c r="O1645" t="s">
        <v>16</v>
      </c>
      <c r="Q1645" t="s">
        <v>251</v>
      </c>
      <c r="R1645" t="s">
        <v>67</v>
      </c>
      <c r="S1645">
        <v>335714</v>
      </c>
      <c r="U1645" s="56" t="str">
        <f>IFERROR(VLOOKUP(H1645,'FIN CAL LOOKUP'!A:J,7,1),"")</f>
        <v/>
      </c>
      <c r="V1645" s="56" t="str">
        <f>IFERROR(VLOOKUP(I1645,'FIN CAL LOOKUP'!B:K,9,1),"")</f>
        <v/>
      </c>
      <c r="W1645" s="56" t="str">
        <f>IFERROR(VLOOKUP(S1645,'Active Employees '!B:R,17,0),"NA")</f>
        <v>Human Resources</v>
      </c>
    </row>
    <row r="1646" spans="1:23" x14ac:dyDescent="0.25">
      <c r="A1646" t="s">
        <v>1224</v>
      </c>
      <c r="B1646" t="s">
        <v>1225</v>
      </c>
      <c r="C1646" t="s">
        <v>146</v>
      </c>
      <c r="D1646">
        <v>28161206</v>
      </c>
      <c r="E1646" t="s">
        <v>63</v>
      </c>
      <c r="F1646" t="s">
        <v>29</v>
      </c>
      <c r="H1646" s="1"/>
      <c r="I1646" s="1"/>
      <c r="J1646" t="s">
        <v>134</v>
      </c>
      <c r="Q1646" t="s">
        <v>1216</v>
      </c>
      <c r="R1646"/>
      <c r="S1646" t="s">
        <v>1226</v>
      </c>
      <c r="U1646" s="56" t="str">
        <f>IFERROR(VLOOKUP(H1646,'FIN CAL LOOKUP'!A:J,7,1),"")</f>
        <v/>
      </c>
      <c r="V1646" s="56" t="str">
        <f>IFERROR(VLOOKUP(I1646,'FIN CAL LOOKUP'!B:K,9,1),"")</f>
        <v/>
      </c>
      <c r="W1646" s="56" t="str">
        <f>IFERROR(VLOOKUP(S1646,'Active Employees '!B:R,17,0),"NA")</f>
        <v>NA</v>
      </c>
    </row>
    <row r="1647" spans="1:23" x14ac:dyDescent="0.25">
      <c r="A1647" t="s">
        <v>1227</v>
      </c>
      <c r="B1647" t="s">
        <v>1228</v>
      </c>
      <c r="C1647" t="s">
        <v>146</v>
      </c>
      <c r="D1647">
        <v>28161206</v>
      </c>
      <c r="E1647" t="s">
        <v>63</v>
      </c>
      <c r="F1647" t="s">
        <v>29</v>
      </c>
      <c r="H1647" s="1"/>
      <c r="I1647" s="1"/>
      <c r="J1647" t="s">
        <v>134</v>
      </c>
      <c r="Q1647" t="s">
        <v>1216</v>
      </c>
      <c r="R1647"/>
      <c r="S1647" t="s">
        <v>1229</v>
      </c>
      <c r="U1647" s="56" t="str">
        <f>IFERROR(VLOOKUP(H1647,'FIN CAL LOOKUP'!A:J,7,1),"")</f>
        <v/>
      </c>
      <c r="V1647" s="56" t="str">
        <f>IFERROR(VLOOKUP(I1647,'FIN CAL LOOKUP'!B:K,9,1),"")</f>
        <v/>
      </c>
      <c r="W1647" s="56" t="str">
        <f>IFERROR(VLOOKUP(S1647,'Active Employees '!B:R,17,0),"NA")</f>
        <v>NA</v>
      </c>
    </row>
    <row r="1648" spans="1:23" x14ac:dyDescent="0.25">
      <c r="A1648" t="s">
        <v>1218</v>
      </c>
      <c r="B1648" t="s">
        <v>1219</v>
      </c>
      <c r="C1648" t="s">
        <v>146</v>
      </c>
      <c r="D1648">
        <v>28161206</v>
      </c>
      <c r="E1648" t="s">
        <v>63</v>
      </c>
      <c r="F1648" t="s">
        <v>29</v>
      </c>
      <c r="H1648" s="1"/>
      <c r="I1648" s="1"/>
      <c r="J1648" t="s">
        <v>134</v>
      </c>
      <c r="Q1648" t="s">
        <v>1216</v>
      </c>
      <c r="R1648"/>
      <c r="S1648" t="s">
        <v>1220</v>
      </c>
      <c r="U1648" s="56" t="str">
        <f>IFERROR(VLOOKUP(H1648,'FIN CAL LOOKUP'!A:J,7,1),"")</f>
        <v/>
      </c>
      <c r="V1648" s="56" t="str">
        <f>IFERROR(VLOOKUP(I1648,'FIN CAL LOOKUP'!B:K,9,1),"")</f>
        <v/>
      </c>
      <c r="W1648" s="56" t="str">
        <f>IFERROR(VLOOKUP(S1648,'Active Employees '!B:R,17,0),"NA")</f>
        <v>NA</v>
      </c>
    </row>
    <row r="1649" spans="1:23" x14ac:dyDescent="0.25">
      <c r="A1649" t="s">
        <v>1214</v>
      </c>
      <c r="B1649" t="s">
        <v>1215</v>
      </c>
      <c r="C1649" t="s">
        <v>146</v>
      </c>
      <c r="D1649">
        <v>28161206</v>
      </c>
      <c r="E1649" t="s">
        <v>63</v>
      </c>
      <c r="F1649" t="s">
        <v>29</v>
      </c>
      <c r="H1649" s="1"/>
      <c r="I1649" s="1"/>
      <c r="J1649" t="s">
        <v>134</v>
      </c>
      <c r="Q1649" t="s">
        <v>1216</v>
      </c>
      <c r="R1649"/>
      <c r="S1649" t="s">
        <v>1217</v>
      </c>
      <c r="U1649" s="56" t="str">
        <f>IFERROR(VLOOKUP(H1649,'FIN CAL LOOKUP'!A:J,7,1),"")</f>
        <v/>
      </c>
      <c r="V1649" s="56" t="str">
        <f>IFERROR(VLOOKUP(I1649,'FIN CAL LOOKUP'!B:K,9,1),"")</f>
        <v/>
      </c>
      <c r="W1649" s="56" t="str">
        <f>IFERROR(VLOOKUP(S1649,'Active Employees '!B:R,17,0),"NA")</f>
        <v>NA</v>
      </c>
    </row>
    <row r="1650" spans="1:23" x14ac:dyDescent="0.25">
      <c r="A1650" t="s">
        <v>472</v>
      </c>
      <c r="B1650" t="s">
        <v>473</v>
      </c>
      <c r="C1650" t="s">
        <v>146</v>
      </c>
      <c r="D1650">
        <v>28161206</v>
      </c>
      <c r="E1650" t="s">
        <v>63</v>
      </c>
      <c r="F1650" t="s">
        <v>1</v>
      </c>
      <c r="G1650" t="s">
        <v>69</v>
      </c>
      <c r="H1650" s="1">
        <v>45538</v>
      </c>
      <c r="I1650" s="1">
        <v>45539</v>
      </c>
      <c r="J1650" t="s">
        <v>474</v>
      </c>
      <c r="O1650" t="s">
        <v>16</v>
      </c>
      <c r="P1650" t="s">
        <v>83</v>
      </c>
      <c r="Q1650" t="s">
        <v>72</v>
      </c>
      <c r="S1650">
        <v>335130</v>
      </c>
      <c r="U1650" s="56" t="str">
        <f>IFERROR(VLOOKUP(H1650,'FIN CAL LOOKUP'!A:J,7,1),"")</f>
        <v>SEP, FY25</v>
      </c>
      <c r="V1650" s="56" t="str">
        <f>IFERROR(VLOOKUP(I1650,'FIN CAL LOOKUP'!B:K,9,1),"")</f>
        <v>Q1, FY25</v>
      </c>
      <c r="W1650" s="56" t="str">
        <f>IFERROR(VLOOKUP(S1650,'Active Employees '!B:R,17,0),"NA")</f>
        <v>Human Resources</v>
      </c>
    </row>
    <row r="1651" spans="1:23" x14ac:dyDescent="0.25">
      <c r="A1651" t="s">
        <v>89</v>
      </c>
      <c r="B1651" t="s">
        <v>90</v>
      </c>
      <c r="C1651" t="s">
        <v>146</v>
      </c>
      <c r="D1651">
        <v>28161206</v>
      </c>
      <c r="E1651" t="s">
        <v>63</v>
      </c>
      <c r="F1651" t="s">
        <v>29</v>
      </c>
      <c r="H1651" s="1"/>
      <c r="I1651" s="1"/>
      <c r="J1651" t="s">
        <v>70</v>
      </c>
      <c r="O1651" t="s">
        <v>16</v>
      </c>
      <c r="P1651" t="s">
        <v>91</v>
      </c>
      <c r="Q1651" t="s">
        <v>78</v>
      </c>
      <c r="R1651"/>
      <c r="U1651" s="56" t="str">
        <f>IFERROR(VLOOKUP(H1651,'FIN CAL LOOKUP'!A:J,7,1),"")</f>
        <v/>
      </c>
      <c r="V1651" s="56" t="str">
        <f>IFERROR(VLOOKUP(I1651,'FIN CAL LOOKUP'!B:K,9,1),"")</f>
        <v/>
      </c>
      <c r="W1651" s="56" t="str">
        <f>IFERROR(VLOOKUP(S1651,'Active Employees '!B:R,17,0),"NA")</f>
        <v>NA</v>
      </c>
    </row>
    <row r="1652" spans="1:23" x14ac:dyDescent="0.25">
      <c r="A1652" t="s">
        <v>916</v>
      </c>
      <c r="B1652" t="s">
        <v>917</v>
      </c>
      <c r="C1652" t="s">
        <v>146</v>
      </c>
      <c r="D1652">
        <v>28161206</v>
      </c>
      <c r="E1652" t="s">
        <v>63</v>
      </c>
      <c r="F1652" t="s">
        <v>29</v>
      </c>
      <c r="H1652" s="1"/>
      <c r="I1652" s="1"/>
      <c r="J1652" t="s">
        <v>474</v>
      </c>
      <c r="O1652" t="s">
        <v>16</v>
      </c>
      <c r="P1652" t="s">
        <v>918</v>
      </c>
      <c r="Q1652" t="s">
        <v>78</v>
      </c>
      <c r="R1652"/>
      <c r="U1652" s="56" t="str">
        <f>IFERROR(VLOOKUP(H1652,'FIN CAL LOOKUP'!A:J,7,1),"")</f>
        <v/>
      </c>
      <c r="V1652" s="56" t="str">
        <f>IFERROR(VLOOKUP(I1652,'FIN CAL LOOKUP'!B:K,9,1),"")</f>
        <v/>
      </c>
      <c r="W1652" s="56" t="str">
        <f>IFERROR(VLOOKUP(S1652,'Active Employees '!B:R,17,0),"NA")</f>
        <v>NA</v>
      </c>
    </row>
    <row r="1653" spans="1:23" x14ac:dyDescent="0.25">
      <c r="A1653" t="s">
        <v>1239</v>
      </c>
      <c r="B1653" t="s">
        <v>1240</v>
      </c>
      <c r="C1653" t="s">
        <v>146</v>
      </c>
      <c r="D1653">
        <v>28161206</v>
      </c>
      <c r="E1653" t="s">
        <v>63</v>
      </c>
      <c r="F1653" t="s">
        <v>29</v>
      </c>
      <c r="H1653" s="1"/>
      <c r="I1653" s="1"/>
      <c r="J1653" t="s">
        <v>134</v>
      </c>
      <c r="N1653" t="s">
        <v>246</v>
      </c>
      <c r="O1653" t="s">
        <v>15</v>
      </c>
      <c r="Q1653" t="s">
        <v>1230</v>
      </c>
      <c r="R1653"/>
      <c r="U1653" s="56" t="str">
        <f>IFERROR(VLOOKUP(H1653,'FIN CAL LOOKUP'!A:J,7,1),"")</f>
        <v/>
      </c>
      <c r="V1653" s="56" t="str">
        <f>IFERROR(VLOOKUP(I1653,'FIN CAL LOOKUP'!B:K,9,1),"")</f>
        <v/>
      </c>
      <c r="W1653" s="56" t="str">
        <f>IFERROR(VLOOKUP(S1653,'Active Employees '!B:R,17,0),"NA")</f>
        <v>NA</v>
      </c>
    </row>
    <row r="1654" spans="1:23" x14ac:dyDescent="0.25">
      <c r="A1654" t="s">
        <v>1257</v>
      </c>
      <c r="B1654" t="s">
        <v>1258</v>
      </c>
      <c r="C1654" t="s">
        <v>146</v>
      </c>
      <c r="D1654">
        <v>28161206</v>
      </c>
      <c r="E1654" t="s">
        <v>63</v>
      </c>
      <c r="F1654" t="s">
        <v>29</v>
      </c>
      <c r="H1654" s="1"/>
      <c r="I1654" s="1"/>
      <c r="J1654" t="s">
        <v>134</v>
      </c>
      <c r="N1654" t="s">
        <v>246</v>
      </c>
      <c r="O1654" t="s">
        <v>15</v>
      </c>
      <c r="P1654" t="s">
        <v>1246</v>
      </c>
      <c r="Q1654" t="s">
        <v>594</v>
      </c>
      <c r="R1654"/>
      <c r="U1654" s="56" t="str">
        <f>IFERROR(VLOOKUP(H1654,'FIN CAL LOOKUP'!A:J,7,1),"")</f>
        <v/>
      </c>
      <c r="V1654" s="56" t="str">
        <f>IFERROR(VLOOKUP(I1654,'FIN CAL LOOKUP'!B:K,9,1),"")</f>
        <v/>
      </c>
      <c r="W1654" s="56" t="str">
        <f>IFERROR(VLOOKUP(S1654,'Active Employees '!B:R,17,0),"NA")</f>
        <v>NA</v>
      </c>
    </row>
    <row r="1655" spans="1:23" x14ac:dyDescent="0.25">
      <c r="A1655" t="s">
        <v>1244</v>
      </c>
      <c r="B1655" t="s">
        <v>1245</v>
      </c>
      <c r="C1655" t="s">
        <v>146</v>
      </c>
      <c r="D1655">
        <v>28161206</v>
      </c>
      <c r="E1655" t="s">
        <v>63</v>
      </c>
      <c r="F1655" t="s">
        <v>29</v>
      </c>
      <c r="H1655" s="1"/>
      <c r="I1655" s="1"/>
      <c r="J1655" t="s">
        <v>134</v>
      </c>
      <c r="N1655" t="s">
        <v>246</v>
      </c>
      <c r="O1655" t="s">
        <v>15</v>
      </c>
      <c r="P1655" t="s">
        <v>1246</v>
      </c>
      <c r="Q1655" t="s">
        <v>594</v>
      </c>
      <c r="R1655"/>
      <c r="U1655" s="56" t="str">
        <f>IFERROR(VLOOKUP(H1655,'FIN CAL LOOKUP'!A:J,7,1),"")</f>
        <v/>
      </c>
      <c r="V1655" s="56" t="str">
        <f>IFERROR(VLOOKUP(I1655,'FIN CAL LOOKUP'!B:K,9,1),"")</f>
        <v/>
      </c>
      <c r="W1655" s="56" t="str">
        <f>IFERROR(VLOOKUP(S1655,'Active Employees '!B:R,17,0),"NA")</f>
        <v>NA</v>
      </c>
    </row>
    <row r="1656" spans="1:23" x14ac:dyDescent="0.25">
      <c r="A1656" t="s">
        <v>1221</v>
      </c>
      <c r="B1656" t="s">
        <v>1222</v>
      </c>
      <c r="C1656" t="s">
        <v>146</v>
      </c>
      <c r="D1656">
        <v>28161206</v>
      </c>
      <c r="E1656" t="s">
        <v>63</v>
      </c>
      <c r="F1656" t="s">
        <v>29</v>
      </c>
      <c r="H1656" s="1"/>
      <c r="I1656" s="1"/>
      <c r="J1656" t="s">
        <v>134</v>
      </c>
      <c r="Q1656" t="s">
        <v>1216</v>
      </c>
      <c r="R1656"/>
      <c r="S1656" t="s">
        <v>1223</v>
      </c>
      <c r="U1656" s="56" t="str">
        <f>IFERROR(VLOOKUP(H1656,'FIN CAL LOOKUP'!A:J,7,1),"")</f>
        <v/>
      </c>
      <c r="V1656" s="56" t="str">
        <f>IFERROR(VLOOKUP(I1656,'FIN CAL LOOKUP'!B:K,9,1),"")</f>
        <v/>
      </c>
      <c r="W1656" s="56" t="str">
        <f>IFERROR(VLOOKUP(S1656,'Active Employees '!B:R,17,0),"NA")</f>
        <v>NA</v>
      </c>
    </row>
    <row r="1657" spans="1:23" x14ac:dyDescent="0.25">
      <c r="A1657" t="s">
        <v>1231</v>
      </c>
      <c r="B1657" t="s">
        <v>1232</v>
      </c>
      <c r="C1657" t="s">
        <v>146</v>
      </c>
      <c r="D1657">
        <v>28161206</v>
      </c>
      <c r="E1657" t="s">
        <v>63</v>
      </c>
      <c r="F1657" t="s">
        <v>29</v>
      </c>
      <c r="H1657" s="1"/>
      <c r="I1657" s="1"/>
      <c r="J1657" t="s">
        <v>134</v>
      </c>
      <c r="N1657" t="s">
        <v>246</v>
      </c>
      <c r="O1657" t="s">
        <v>15</v>
      </c>
      <c r="Q1657" t="s">
        <v>1230</v>
      </c>
      <c r="R1657"/>
      <c r="U1657" s="56" t="str">
        <f>IFERROR(VLOOKUP(H1657,'FIN CAL LOOKUP'!A:J,7,1),"")</f>
        <v/>
      </c>
      <c r="V1657" s="56" t="str">
        <f>IFERROR(VLOOKUP(I1657,'FIN CAL LOOKUP'!B:K,9,1),"")</f>
        <v/>
      </c>
      <c r="W1657" s="56" t="str">
        <f>IFERROR(VLOOKUP(S1657,'Active Employees '!B:R,17,0),"NA")</f>
        <v>NA</v>
      </c>
    </row>
    <row r="1658" spans="1:23" x14ac:dyDescent="0.25">
      <c r="A1658" t="s">
        <v>1487</v>
      </c>
      <c r="B1658" t="s">
        <v>1488</v>
      </c>
      <c r="C1658" t="s">
        <v>146</v>
      </c>
      <c r="D1658">
        <v>28161206</v>
      </c>
      <c r="E1658" t="s">
        <v>63</v>
      </c>
      <c r="F1658" t="s">
        <v>29</v>
      </c>
      <c r="H1658" s="1"/>
      <c r="I1658" s="1"/>
      <c r="J1658" t="s">
        <v>1213</v>
      </c>
      <c r="L1658" t="s">
        <v>1489</v>
      </c>
      <c r="M1658" t="s">
        <v>1462</v>
      </c>
      <c r="R1658"/>
      <c r="U1658" s="56" t="str">
        <f>IFERROR(VLOOKUP(H1658,'FIN CAL LOOKUP'!A:J,7,1),"")</f>
        <v/>
      </c>
      <c r="V1658" s="56" t="str">
        <f>IFERROR(VLOOKUP(I1658,'FIN CAL LOOKUP'!B:K,9,1),"")</f>
        <v/>
      </c>
      <c r="W1658" s="56" t="str">
        <f>IFERROR(VLOOKUP(S1658,'Active Employees '!B:R,17,0),"NA")</f>
        <v>NA</v>
      </c>
    </row>
    <row r="1659" spans="1:23" x14ac:dyDescent="0.25">
      <c r="A1659" t="s">
        <v>1207</v>
      </c>
      <c r="B1659" t="s">
        <v>1208</v>
      </c>
      <c r="C1659" t="s">
        <v>146</v>
      </c>
      <c r="D1659">
        <v>28161206</v>
      </c>
      <c r="E1659" t="s">
        <v>63</v>
      </c>
      <c r="F1659" t="s">
        <v>29</v>
      </c>
      <c r="H1659" s="1"/>
      <c r="I1659" s="1"/>
      <c r="J1659" t="s">
        <v>1106</v>
      </c>
      <c r="O1659" t="s">
        <v>15</v>
      </c>
      <c r="P1659" t="s">
        <v>15</v>
      </c>
      <c r="R1659"/>
      <c r="U1659" s="56" t="str">
        <f>IFERROR(VLOOKUP(H1659,'FIN CAL LOOKUP'!A:J,7,1),"")</f>
        <v/>
      </c>
      <c r="V1659" s="56" t="str">
        <f>IFERROR(VLOOKUP(I1659,'FIN CAL LOOKUP'!B:K,9,1),"")</f>
        <v/>
      </c>
      <c r="W1659" s="56" t="str">
        <f>IFERROR(VLOOKUP(S1659,'Active Employees '!B:R,17,0),"NA")</f>
        <v>NA</v>
      </c>
    </row>
    <row r="1660" spans="1:23" x14ac:dyDescent="0.25">
      <c r="A1660" t="s">
        <v>1504</v>
      </c>
      <c r="B1660" t="s">
        <v>1505</v>
      </c>
      <c r="C1660" t="s">
        <v>146</v>
      </c>
      <c r="D1660">
        <v>28161206</v>
      </c>
      <c r="E1660" t="s">
        <v>63</v>
      </c>
      <c r="F1660" t="s">
        <v>29</v>
      </c>
      <c r="H1660" s="1"/>
      <c r="I1660" s="1"/>
      <c r="J1660" t="s">
        <v>1213</v>
      </c>
      <c r="O1660" t="s">
        <v>15</v>
      </c>
      <c r="P1660" t="s">
        <v>15</v>
      </c>
      <c r="Q1660" t="s">
        <v>137</v>
      </c>
      <c r="R1660"/>
      <c r="S1660" t="s">
        <v>1506</v>
      </c>
      <c r="U1660" s="56" t="str">
        <f>IFERROR(VLOOKUP(H1660,'FIN CAL LOOKUP'!A:J,7,1),"")</f>
        <v/>
      </c>
      <c r="V1660" s="56" t="str">
        <f>IFERROR(VLOOKUP(I1660,'FIN CAL LOOKUP'!B:K,9,1),"")</f>
        <v/>
      </c>
      <c r="W1660" s="56" t="str">
        <f>IFERROR(VLOOKUP(S1660,'Active Employees '!B:R,17,0),"NA")</f>
        <v>NA</v>
      </c>
    </row>
    <row r="1661" spans="1:23" x14ac:dyDescent="0.25">
      <c r="A1661" t="s">
        <v>1500</v>
      </c>
      <c r="B1661" t="s">
        <v>1501</v>
      </c>
      <c r="C1661" t="s">
        <v>146</v>
      </c>
      <c r="D1661">
        <v>28161206</v>
      </c>
      <c r="E1661" t="s">
        <v>63</v>
      </c>
      <c r="F1661" t="s">
        <v>29</v>
      </c>
      <c r="H1661" s="1"/>
      <c r="I1661" s="1"/>
      <c r="J1661" t="s">
        <v>1213</v>
      </c>
      <c r="O1661" t="s">
        <v>15</v>
      </c>
      <c r="P1661" t="s">
        <v>15</v>
      </c>
      <c r="Q1661" t="s">
        <v>1502</v>
      </c>
      <c r="R1661"/>
      <c r="S1661" t="s">
        <v>1503</v>
      </c>
      <c r="U1661" s="56" t="str">
        <f>IFERROR(VLOOKUP(H1661,'FIN CAL LOOKUP'!A:J,7,1),"")</f>
        <v/>
      </c>
      <c r="V1661" s="56" t="str">
        <f>IFERROR(VLOOKUP(I1661,'FIN CAL LOOKUP'!B:K,9,1),"")</f>
        <v/>
      </c>
      <c r="W1661" s="56" t="str">
        <f>IFERROR(VLOOKUP(S1661,'Active Employees '!B:R,17,0),"NA")</f>
        <v>NA</v>
      </c>
    </row>
    <row r="1662" spans="1:23" x14ac:dyDescent="0.25">
      <c r="A1662" t="s">
        <v>255</v>
      </c>
      <c r="B1662" t="s">
        <v>256</v>
      </c>
      <c r="C1662" t="s">
        <v>146</v>
      </c>
      <c r="D1662">
        <v>28161206</v>
      </c>
      <c r="E1662" t="s">
        <v>63</v>
      </c>
      <c r="F1662" t="s">
        <v>29</v>
      </c>
      <c r="H1662" s="1"/>
      <c r="I1662" s="1"/>
      <c r="J1662" t="s">
        <v>1474</v>
      </c>
      <c r="N1662" t="s">
        <v>257</v>
      </c>
      <c r="O1662" t="s">
        <v>15</v>
      </c>
      <c r="P1662" t="s">
        <v>258</v>
      </c>
      <c r="Q1662" t="s">
        <v>259</v>
      </c>
      <c r="R1662"/>
      <c r="S1662">
        <v>338637</v>
      </c>
      <c r="T1662" t="s">
        <v>260</v>
      </c>
      <c r="U1662" s="56" t="str">
        <f>IFERROR(VLOOKUP(H1662,'FIN CAL LOOKUP'!A:J,7,1),"")</f>
        <v/>
      </c>
      <c r="V1662" s="56" t="str">
        <f>IFERROR(VLOOKUP(I1662,'FIN CAL LOOKUP'!B:K,9,1),"")</f>
        <v/>
      </c>
      <c r="W1662" s="56" t="str">
        <f>IFERROR(VLOOKUP(S1662,'Active Employees '!B:R,17,0),"NA")</f>
        <v>SPG Development</v>
      </c>
    </row>
    <row r="1663" spans="1:23" x14ac:dyDescent="0.25">
      <c r="A1663" t="s">
        <v>1507</v>
      </c>
      <c r="B1663" t="s">
        <v>1508</v>
      </c>
      <c r="C1663" t="s">
        <v>146</v>
      </c>
      <c r="D1663">
        <v>28161206</v>
      </c>
      <c r="E1663" t="s">
        <v>63</v>
      </c>
      <c r="F1663" t="s">
        <v>29</v>
      </c>
      <c r="H1663" s="1"/>
      <c r="I1663" s="1"/>
      <c r="J1663" t="s">
        <v>1213</v>
      </c>
      <c r="O1663" t="s">
        <v>15</v>
      </c>
      <c r="P1663" t="s">
        <v>15</v>
      </c>
      <c r="Q1663" t="s">
        <v>1313</v>
      </c>
      <c r="R1663"/>
      <c r="S1663" t="s">
        <v>1509</v>
      </c>
      <c r="U1663" s="56" t="str">
        <f>IFERROR(VLOOKUP(H1663,'FIN CAL LOOKUP'!A:J,7,1),"")</f>
        <v/>
      </c>
      <c r="V1663" s="56" t="str">
        <f>IFERROR(VLOOKUP(I1663,'FIN CAL LOOKUP'!B:K,9,1),"")</f>
        <v/>
      </c>
      <c r="W1663" s="56" t="str">
        <f>IFERROR(VLOOKUP(S1663,'Active Employees '!B:R,17,0),"NA")</f>
        <v>NA</v>
      </c>
    </row>
    <row r="1664" spans="1:23" x14ac:dyDescent="0.25">
      <c r="A1664" t="s">
        <v>1494</v>
      </c>
      <c r="B1664" t="s">
        <v>15485</v>
      </c>
      <c r="C1664" t="s">
        <v>146</v>
      </c>
      <c r="D1664">
        <v>28161206</v>
      </c>
      <c r="E1664" t="s">
        <v>63</v>
      </c>
      <c r="F1664" t="s">
        <v>29</v>
      </c>
      <c r="H1664" s="1"/>
      <c r="I1664" s="1"/>
      <c r="J1664" t="s">
        <v>1213</v>
      </c>
      <c r="O1664" t="s">
        <v>15</v>
      </c>
      <c r="P1664" t="s">
        <v>15</v>
      </c>
      <c r="Q1664" t="s">
        <v>537</v>
      </c>
      <c r="S1664" t="s">
        <v>1495</v>
      </c>
      <c r="U1664" s="56" t="str">
        <f>IFERROR(VLOOKUP(H1664,'FIN CAL LOOKUP'!A:J,7,1),"")</f>
        <v/>
      </c>
      <c r="V1664" s="56" t="str">
        <f>IFERROR(VLOOKUP(I1664,'FIN CAL LOOKUP'!B:K,9,1),"")</f>
        <v/>
      </c>
      <c r="W1664" s="56" t="str">
        <f>IFERROR(VLOOKUP(S1664,'Active Employees '!B:R,17,0),"NA")</f>
        <v>NA</v>
      </c>
    </row>
    <row r="1665" spans="1:23" x14ac:dyDescent="0.25">
      <c r="A1665" t="s">
        <v>15424</v>
      </c>
      <c r="B1665" t="s">
        <v>15425</v>
      </c>
      <c r="C1665" t="s">
        <v>146</v>
      </c>
      <c r="D1665">
        <v>28161206</v>
      </c>
      <c r="E1665" t="s">
        <v>63</v>
      </c>
      <c r="F1665" t="s">
        <v>29</v>
      </c>
      <c r="H1665" s="1"/>
      <c r="I1665" s="1"/>
      <c r="J1665" t="s">
        <v>1213</v>
      </c>
      <c r="Q1665" t="s">
        <v>137</v>
      </c>
      <c r="R1665"/>
      <c r="U1665" s="56" t="str">
        <f>IFERROR(VLOOKUP(H1665,'FIN CAL LOOKUP'!A:J,7,1),"")</f>
        <v/>
      </c>
      <c r="V1665" s="56" t="str">
        <f>IFERROR(VLOOKUP(I1665,'FIN CAL LOOKUP'!B:K,9,1),"")</f>
        <v/>
      </c>
      <c r="W1665" s="56" t="str">
        <f>IFERROR(VLOOKUP(S1665,'Active Employees '!B:R,17,0),"NA")</f>
        <v>NA</v>
      </c>
    </row>
    <row r="1666" spans="1:23" x14ac:dyDescent="0.25">
      <c r="A1666" t="s">
        <v>15422</v>
      </c>
      <c r="B1666" t="s">
        <v>15423</v>
      </c>
      <c r="C1666" t="s">
        <v>146</v>
      </c>
      <c r="D1666">
        <v>28161206</v>
      </c>
      <c r="E1666" t="s">
        <v>63</v>
      </c>
      <c r="F1666" t="s">
        <v>29</v>
      </c>
      <c r="H1666" s="1"/>
      <c r="I1666" s="1"/>
      <c r="J1666" t="s">
        <v>1213</v>
      </c>
      <c r="Q1666" t="s">
        <v>1494</v>
      </c>
      <c r="R1666"/>
      <c r="U1666" s="56" t="str">
        <f>IFERROR(VLOOKUP(H1666,'FIN CAL LOOKUP'!A:J,7,1),"")</f>
        <v/>
      </c>
      <c r="V1666" s="56" t="str">
        <f>IFERROR(VLOOKUP(I1666,'FIN CAL LOOKUP'!B:K,9,1),"")</f>
        <v/>
      </c>
      <c r="W1666" s="56" t="str">
        <f>IFERROR(VLOOKUP(S1666,'Active Employees '!B:R,17,0),"NA")</f>
        <v>NA</v>
      </c>
    </row>
    <row r="1667" spans="1:23" x14ac:dyDescent="0.25">
      <c r="A1667" t="s">
        <v>1189</v>
      </c>
      <c r="B1667" t="s">
        <v>1190</v>
      </c>
      <c r="C1667" t="s">
        <v>146</v>
      </c>
      <c r="D1667">
        <v>28161206</v>
      </c>
      <c r="E1667" t="s">
        <v>63</v>
      </c>
      <c r="F1667" t="s">
        <v>1</v>
      </c>
      <c r="G1667" t="s">
        <v>69</v>
      </c>
      <c r="H1667" s="1">
        <v>45174</v>
      </c>
      <c r="I1667" s="1">
        <v>45174</v>
      </c>
      <c r="J1667" t="s">
        <v>249</v>
      </c>
      <c r="N1667" t="s">
        <v>1191</v>
      </c>
      <c r="O1667" t="s">
        <v>16</v>
      </c>
      <c r="Q1667" t="s">
        <v>277</v>
      </c>
      <c r="R1667" t="s">
        <v>67</v>
      </c>
      <c r="S1667">
        <v>321483</v>
      </c>
      <c r="T1667" t="s">
        <v>1189</v>
      </c>
      <c r="U1667" s="56" t="str">
        <f>IFERROR(VLOOKUP(H1667,'FIN CAL LOOKUP'!A:J,7,1),"")</f>
        <v>SEP, FY24</v>
      </c>
      <c r="V1667" s="56" t="str">
        <f>IFERROR(VLOOKUP(I1667,'FIN CAL LOOKUP'!B:K,9,1),"")</f>
        <v>Q1, FY24</v>
      </c>
      <c r="W1667" s="56" t="str">
        <f>IFERROR(VLOOKUP(S1667,'Active Employees '!B:R,17,0),"NA")</f>
        <v>Human Resources</v>
      </c>
    </row>
    <row r="1668" spans="1:23" x14ac:dyDescent="0.25">
      <c r="A1668" t="s">
        <v>1241</v>
      </c>
      <c r="B1668" t="s">
        <v>1242</v>
      </c>
      <c r="C1668" t="s">
        <v>146</v>
      </c>
      <c r="D1668">
        <v>28161206</v>
      </c>
      <c r="E1668" t="s">
        <v>63</v>
      </c>
      <c r="F1668" t="s">
        <v>29</v>
      </c>
      <c r="H1668" s="1"/>
      <c r="I1668" s="1"/>
      <c r="J1668" t="s">
        <v>134</v>
      </c>
      <c r="N1668" t="s">
        <v>1243</v>
      </c>
      <c r="O1668" t="s">
        <v>15419</v>
      </c>
      <c r="P1668" t="s">
        <v>729</v>
      </c>
      <c r="Q1668" t="s">
        <v>730</v>
      </c>
      <c r="R1668" t="s">
        <v>67</v>
      </c>
      <c r="S1668">
        <v>300560</v>
      </c>
      <c r="T1668" t="s">
        <v>1241</v>
      </c>
      <c r="U1668" s="56" t="str">
        <f>IFERROR(VLOOKUP(H1668,'FIN CAL LOOKUP'!A:J,7,1),"")</f>
        <v/>
      </c>
      <c r="V1668" s="56" t="str">
        <f>IFERROR(VLOOKUP(I1668,'FIN CAL LOOKUP'!B:K,9,1),"")</f>
        <v/>
      </c>
      <c r="W1668" s="56" t="str">
        <f>IFERROR(VLOOKUP(S1668,'Active Employees '!B:R,17,0),"NA")</f>
        <v>Finance</v>
      </c>
    </row>
    <row r="1669" spans="1:23" x14ac:dyDescent="0.25">
      <c r="A1669" t="s">
        <v>1197</v>
      </c>
      <c r="B1669" t="s">
        <v>1198</v>
      </c>
      <c r="C1669" t="s">
        <v>146</v>
      </c>
      <c r="D1669">
        <v>28161206</v>
      </c>
      <c r="E1669" t="s">
        <v>63</v>
      </c>
      <c r="F1669" t="s">
        <v>1</v>
      </c>
      <c r="G1669" t="s">
        <v>69</v>
      </c>
      <c r="H1669" s="1">
        <v>44944</v>
      </c>
      <c r="I1669" s="1">
        <v>44944</v>
      </c>
      <c r="J1669" t="s">
        <v>249</v>
      </c>
      <c r="N1669" t="s">
        <v>250</v>
      </c>
      <c r="O1669" t="s">
        <v>16</v>
      </c>
      <c r="Q1669" t="s">
        <v>277</v>
      </c>
      <c r="R1669" t="s">
        <v>67</v>
      </c>
      <c r="S1669">
        <v>323623</v>
      </c>
      <c r="T1669" t="s">
        <v>1199</v>
      </c>
      <c r="U1669" s="56" t="str">
        <f>IFERROR(VLOOKUP(H1669,'FIN CAL LOOKUP'!A:J,7,1),"")</f>
        <v>JAN, FY23</v>
      </c>
      <c r="V1669" s="56" t="str">
        <f>IFERROR(VLOOKUP(I1669,'FIN CAL LOOKUP'!B:K,9,1),"")</f>
        <v>Q3, FY23</v>
      </c>
      <c r="W1669" s="56" t="str">
        <f>IFERROR(VLOOKUP(S1669,'Active Employees '!B:R,17,0),"NA")</f>
        <v>Human Resources</v>
      </c>
    </row>
    <row r="1670" spans="1:23" x14ac:dyDescent="0.25">
      <c r="A1670" t="s">
        <v>130</v>
      </c>
      <c r="B1670" t="s">
        <v>131</v>
      </c>
      <c r="C1670" t="s">
        <v>146</v>
      </c>
      <c r="D1670">
        <v>28161206</v>
      </c>
      <c r="E1670" t="s">
        <v>63</v>
      </c>
      <c r="F1670" t="s">
        <v>1</v>
      </c>
      <c r="G1670" t="s">
        <v>69</v>
      </c>
      <c r="H1670" s="1">
        <v>45497</v>
      </c>
      <c r="I1670" s="1">
        <v>45497</v>
      </c>
      <c r="J1670" t="s">
        <v>132</v>
      </c>
      <c r="N1670" t="s">
        <v>133</v>
      </c>
      <c r="O1670" t="s">
        <v>16</v>
      </c>
      <c r="Q1670" t="s">
        <v>129</v>
      </c>
      <c r="R1670" s="5" t="s">
        <v>67</v>
      </c>
      <c r="S1670">
        <v>328302</v>
      </c>
      <c r="T1670" t="s">
        <v>130</v>
      </c>
      <c r="U1670" s="56" t="str">
        <f>IFERROR(VLOOKUP(H1670,'FIN CAL LOOKUP'!A:J,7,1),"")</f>
        <v>JUL, FY25</v>
      </c>
      <c r="V1670" s="56" t="str">
        <f>IFERROR(VLOOKUP(I1670,'FIN CAL LOOKUP'!B:K,9,1),"")</f>
        <v>Q1, FY25</v>
      </c>
      <c r="W1670" s="56" t="str">
        <f>IFERROR(VLOOKUP(S1670,'Active Employees '!B:R,17,0),"NA")</f>
        <v>Human Resources</v>
      </c>
    </row>
    <row r="1671" spans="1:23" x14ac:dyDescent="0.25">
      <c r="A1671" t="s">
        <v>1236</v>
      </c>
      <c r="B1671" t="s">
        <v>1237</v>
      </c>
      <c r="C1671" t="s">
        <v>146</v>
      </c>
      <c r="D1671">
        <v>28161206</v>
      </c>
      <c r="E1671" t="s">
        <v>63</v>
      </c>
      <c r="F1671" t="s">
        <v>29</v>
      </c>
      <c r="H1671" s="1"/>
      <c r="I1671" s="1"/>
      <c r="J1671" t="s">
        <v>134</v>
      </c>
      <c r="N1671" t="s">
        <v>1238</v>
      </c>
      <c r="O1671" t="s">
        <v>15419</v>
      </c>
      <c r="P1671" t="s">
        <v>729</v>
      </c>
      <c r="Q1671" t="s">
        <v>730</v>
      </c>
      <c r="R1671" t="s">
        <v>67</v>
      </c>
      <c r="S1671">
        <v>234423</v>
      </c>
      <c r="T1671" t="s">
        <v>1236</v>
      </c>
      <c r="U1671" s="56" t="str">
        <f>IFERROR(VLOOKUP(H1671,'FIN CAL LOOKUP'!A:J,7,1),"")</f>
        <v/>
      </c>
      <c r="V1671" s="56" t="str">
        <f>IFERROR(VLOOKUP(I1671,'FIN CAL LOOKUP'!B:K,9,1),"")</f>
        <v/>
      </c>
      <c r="W1671" s="56" t="str">
        <f>IFERROR(VLOOKUP(S1671,'Active Employees '!B:R,17,0),"NA")</f>
        <v>Finance</v>
      </c>
    </row>
    <row r="1672" spans="1:23" x14ac:dyDescent="0.25">
      <c r="A1672" t="s">
        <v>1182</v>
      </c>
      <c r="B1672" t="s">
        <v>1183</v>
      </c>
      <c r="C1672" t="s">
        <v>146</v>
      </c>
      <c r="D1672">
        <v>28161206</v>
      </c>
      <c r="E1672" t="s">
        <v>63</v>
      </c>
      <c r="F1672" t="s">
        <v>1</v>
      </c>
      <c r="G1672" t="s">
        <v>69</v>
      </c>
      <c r="H1672" s="1">
        <v>44944</v>
      </c>
      <c r="I1672" s="1">
        <v>44944</v>
      </c>
      <c r="J1672" t="s">
        <v>249</v>
      </c>
      <c r="N1672" t="s">
        <v>1184</v>
      </c>
      <c r="O1672" t="s">
        <v>16</v>
      </c>
      <c r="Q1672" t="s">
        <v>277</v>
      </c>
      <c r="R1672" t="s">
        <v>67</v>
      </c>
      <c r="S1672">
        <v>316827</v>
      </c>
      <c r="T1672" t="s">
        <v>1185</v>
      </c>
      <c r="U1672" s="56" t="str">
        <f>IFERROR(VLOOKUP(H1672,'FIN CAL LOOKUP'!A:J,7,1),"")</f>
        <v>JAN, FY23</v>
      </c>
      <c r="V1672" s="56" t="str">
        <f>IFERROR(VLOOKUP(I1672,'FIN CAL LOOKUP'!B:K,9,1),"")</f>
        <v>Q3, FY23</v>
      </c>
      <c r="W1672" s="56" t="str">
        <f>IFERROR(VLOOKUP(S1672,'Active Employees '!B:R,17,0),"NA")</f>
        <v>Human Resources</v>
      </c>
    </row>
    <row r="1673" spans="1:23" x14ac:dyDescent="0.25">
      <c r="A1673" t="s">
        <v>80</v>
      </c>
      <c r="B1673" t="s">
        <v>81</v>
      </c>
      <c r="C1673" t="s">
        <v>146</v>
      </c>
      <c r="D1673">
        <v>28161206</v>
      </c>
      <c r="E1673" t="s">
        <v>63</v>
      </c>
      <c r="F1673" t="s">
        <v>29</v>
      </c>
      <c r="H1673" s="1"/>
      <c r="I1673" s="1"/>
      <c r="J1673" t="s">
        <v>70</v>
      </c>
      <c r="N1673" t="s">
        <v>82</v>
      </c>
      <c r="O1673" t="s">
        <v>16</v>
      </c>
      <c r="Q1673" t="s">
        <v>72</v>
      </c>
      <c r="R1673" t="s">
        <v>67</v>
      </c>
      <c r="S1673">
        <v>313191</v>
      </c>
      <c r="T1673" t="s">
        <v>80</v>
      </c>
      <c r="U1673" s="56" t="str">
        <f>IFERROR(VLOOKUP(H1673,'FIN CAL LOOKUP'!A:J,7,1),"")</f>
        <v/>
      </c>
      <c r="V1673" s="56" t="str">
        <f>IFERROR(VLOOKUP(I1673,'FIN CAL LOOKUP'!B:K,9,1),"")</f>
        <v/>
      </c>
      <c r="W1673" s="56" t="str">
        <f>IFERROR(VLOOKUP(S1673,'Active Employees '!B:R,17,0),"NA")</f>
        <v>Human Resources</v>
      </c>
    </row>
    <row r="1674" spans="1:23" x14ac:dyDescent="0.25">
      <c r="A1674" t="s">
        <v>1281</v>
      </c>
      <c r="B1674" t="s">
        <v>1282</v>
      </c>
      <c r="C1674" t="s">
        <v>146</v>
      </c>
      <c r="D1674">
        <v>28161206</v>
      </c>
      <c r="E1674" t="s">
        <v>63</v>
      </c>
      <c r="F1674" t="s">
        <v>29</v>
      </c>
      <c r="H1674" s="1"/>
      <c r="I1674" s="1"/>
      <c r="J1674" t="s">
        <v>134</v>
      </c>
      <c r="N1674" t="s">
        <v>879</v>
      </c>
      <c r="O1674" t="s">
        <v>15419</v>
      </c>
      <c r="P1674" t="s">
        <v>880</v>
      </c>
      <c r="Q1674" t="s">
        <v>881</v>
      </c>
      <c r="R1674" t="s">
        <v>67</v>
      </c>
      <c r="S1674">
        <v>230747</v>
      </c>
      <c r="T1674" t="s">
        <v>1283</v>
      </c>
      <c r="U1674" s="56" t="str">
        <f>IFERROR(VLOOKUP(H1674,'FIN CAL LOOKUP'!A:J,7,1),"")</f>
        <v/>
      </c>
      <c r="V1674" s="56" t="str">
        <f>IFERROR(VLOOKUP(I1674,'FIN CAL LOOKUP'!B:K,9,1),"")</f>
        <v/>
      </c>
      <c r="W1674" s="56" t="str">
        <f>IFERROR(VLOOKUP(S1674,'Active Employees '!B:R,17,0),"NA")</f>
        <v>Finance</v>
      </c>
    </row>
    <row r="1675" spans="1:23" x14ac:dyDescent="0.25">
      <c r="A1675" t="s">
        <v>672</v>
      </c>
      <c r="B1675" t="s">
        <v>673</v>
      </c>
      <c r="C1675" t="s">
        <v>146</v>
      </c>
      <c r="D1675">
        <v>28161206</v>
      </c>
      <c r="E1675" t="s">
        <v>63</v>
      </c>
      <c r="F1675" t="s">
        <v>1</v>
      </c>
      <c r="G1675" t="s">
        <v>69</v>
      </c>
      <c r="H1675" s="1">
        <v>44894</v>
      </c>
      <c r="I1675" s="1">
        <v>44894</v>
      </c>
      <c r="J1675" t="s">
        <v>70</v>
      </c>
      <c r="N1675" t="s">
        <v>674</v>
      </c>
      <c r="O1675" t="s">
        <v>16</v>
      </c>
      <c r="Q1675" t="s">
        <v>72</v>
      </c>
      <c r="R1675" t="s">
        <v>67</v>
      </c>
      <c r="S1675">
        <v>298118</v>
      </c>
      <c r="T1675" t="s">
        <v>672</v>
      </c>
      <c r="U1675" s="56" t="str">
        <f>IFERROR(VLOOKUP(H1675,'FIN CAL LOOKUP'!A:J,7,1),"")</f>
        <v>DEC, FY23</v>
      </c>
      <c r="V1675" s="56" t="str">
        <f>IFERROR(VLOOKUP(I1675,'FIN CAL LOOKUP'!B:K,9,1),"")</f>
        <v>Q2, FY23</v>
      </c>
      <c r="W1675" s="56" t="str">
        <f>IFERROR(VLOOKUP(S1675,'Active Employees '!B:R,17,0),"NA")</f>
        <v>Human Resources</v>
      </c>
    </row>
    <row r="1676" spans="1:23" x14ac:dyDescent="0.25">
      <c r="A1676" t="s">
        <v>1211</v>
      </c>
      <c r="B1676" t="s">
        <v>1212</v>
      </c>
      <c r="C1676" t="s">
        <v>146</v>
      </c>
      <c r="D1676">
        <v>28161206</v>
      </c>
      <c r="E1676" t="s">
        <v>63</v>
      </c>
      <c r="F1676" t="s">
        <v>29</v>
      </c>
      <c r="H1676" s="1"/>
      <c r="I1676" s="1"/>
      <c r="J1676" t="s">
        <v>1213</v>
      </c>
      <c r="N1676" t="s">
        <v>879</v>
      </c>
      <c r="O1676" t="s">
        <v>15419</v>
      </c>
      <c r="P1676" t="s">
        <v>880</v>
      </c>
      <c r="Q1676" t="s">
        <v>881</v>
      </c>
      <c r="R1676" t="s">
        <v>67</v>
      </c>
      <c r="S1676">
        <v>333928</v>
      </c>
      <c r="T1676" t="s">
        <v>1211</v>
      </c>
      <c r="U1676" s="56" t="str">
        <f>IFERROR(VLOOKUP(H1676,'FIN CAL LOOKUP'!A:J,7,1),"")</f>
        <v/>
      </c>
      <c r="V1676" s="56" t="str">
        <f>IFERROR(VLOOKUP(I1676,'FIN CAL LOOKUP'!B:K,9,1),"")</f>
        <v/>
      </c>
      <c r="W1676" s="56" t="str">
        <f>IFERROR(VLOOKUP(S1676,'Active Employees '!B:R,17,0),"NA")</f>
        <v>Finance</v>
      </c>
    </row>
    <row r="1677" spans="1:23" x14ac:dyDescent="0.25">
      <c r="A1677" t="s">
        <v>877</v>
      </c>
      <c r="B1677" t="s">
        <v>878</v>
      </c>
      <c r="C1677" t="s">
        <v>146</v>
      </c>
      <c r="D1677">
        <v>28161206</v>
      </c>
      <c r="E1677" t="s">
        <v>63</v>
      </c>
      <c r="F1677" t="s">
        <v>1</v>
      </c>
      <c r="G1677" t="s">
        <v>69</v>
      </c>
      <c r="H1677" s="1">
        <v>44887</v>
      </c>
      <c r="I1677" s="1">
        <v>44887</v>
      </c>
      <c r="J1677" t="s">
        <v>134</v>
      </c>
      <c r="N1677" t="s">
        <v>879</v>
      </c>
      <c r="O1677" t="s">
        <v>15419</v>
      </c>
      <c r="P1677" t="s">
        <v>880</v>
      </c>
      <c r="Q1677" t="s">
        <v>881</v>
      </c>
      <c r="R1677" t="s">
        <v>67</v>
      </c>
      <c r="S1677">
        <v>298748</v>
      </c>
      <c r="T1677" t="s">
        <v>877</v>
      </c>
      <c r="U1677" s="56" t="str">
        <f>IFERROR(VLOOKUP(H1677,'FIN CAL LOOKUP'!A:J,7,1),"")</f>
        <v>NOV, FY23</v>
      </c>
      <c r="V1677" s="56" t="str">
        <f>IFERROR(VLOOKUP(I1677,'FIN CAL LOOKUP'!B:K,9,1),"")</f>
        <v>Q2, FY23</v>
      </c>
      <c r="W1677" s="56" t="str">
        <f>IFERROR(VLOOKUP(S1677,'Active Employees '!B:R,17,0),"NA")</f>
        <v>Finance</v>
      </c>
    </row>
    <row r="1678" spans="1:23" x14ac:dyDescent="0.25">
      <c r="A1678" t="s">
        <v>1253</v>
      </c>
      <c r="B1678" t="s">
        <v>1254</v>
      </c>
      <c r="C1678" t="s">
        <v>146</v>
      </c>
      <c r="D1678">
        <v>28161206</v>
      </c>
      <c r="E1678" t="s">
        <v>63</v>
      </c>
      <c r="F1678" t="s">
        <v>29</v>
      </c>
      <c r="H1678" s="1"/>
      <c r="I1678" s="1"/>
      <c r="J1678" t="s">
        <v>1255</v>
      </c>
      <c r="N1678" t="s">
        <v>1256</v>
      </c>
      <c r="O1678" t="s">
        <v>15419</v>
      </c>
      <c r="P1678" t="s">
        <v>729</v>
      </c>
      <c r="Q1678" t="s">
        <v>730</v>
      </c>
      <c r="R1678" t="s">
        <v>67</v>
      </c>
      <c r="S1678">
        <v>304008</v>
      </c>
      <c r="T1678" t="s">
        <v>1253</v>
      </c>
      <c r="U1678" s="56" t="str">
        <f>IFERROR(VLOOKUP(H1678,'FIN CAL LOOKUP'!A:J,7,1),"")</f>
        <v/>
      </c>
      <c r="V1678" s="56" t="str">
        <f>IFERROR(VLOOKUP(I1678,'FIN CAL LOOKUP'!B:K,9,1),"")</f>
        <v/>
      </c>
      <c r="W1678" s="56" t="str">
        <f>IFERROR(VLOOKUP(S1678,'Active Employees '!B:R,17,0),"NA")</f>
        <v>Finance</v>
      </c>
    </row>
    <row r="1679" spans="1:23" x14ac:dyDescent="0.25">
      <c r="A1679" t="s">
        <v>1127</v>
      </c>
      <c r="B1679" t="s">
        <v>1128</v>
      </c>
      <c r="C1679" t="s">
        <v>146</v>
      </c>
      <c r="D1679">
        <v>28161206</v>
      </c>
      <c r="E1679" t="s">
        <v>63</v>
      </c>
      <c r="F1679" t="s">
        <v>1</v>
      </c>
      <c r="G1679" t="s">
        <v>69</v>
      </c>
      <c r="H1679" s="1">
        <v>45190</v>
      </c>
      <c r="I1679" s="1">
        <v>45190</v>
      </c>
      <c r="J1679" t="s">
        <v>249</v>
      </c>
      <c r="N1679" t="s">
        <v>250</v>
      </c>
      <c r="O1679" t="s">
        <v>16</v>
      </c>
      <c r="Q1679" t="s">
        <v>277</v>
      </c>
      <c r="R1679" t="s">
        <v>67</v>
      </c>
      <c r="S1679">
        <v>297893</v>
      </c>
      <c r="T1679" t="s">
        <v>1127</v>
      </c>
      <c r="U1679" s="56" t="str">
        <f>IFERROR(VLOOKUP(H1679,'FIN CAL LOOKUP'!A:J,7,1),"")</f>
        <v>SEP, FY24</v>
      </c>
      <c r="V1679" s="56" t="str">
        <f>IFERROR(VLOOKUP(I1679,'FIN CAL LOOKUP'!B:K,9,1),"")</f>
        <v>Q1, FY24</v>
      </c>
      <c r="W1679" s="56" t="str">
        <f>IFERROR(VLOOKUP(S1679,'Active Employees '!B:R,17,0),"NA")</f>
        <v>Human Resources</v>
      </c>
    </row>
    <row r="1680" spans="1:23" x14ac:dyDescent="0.25">
      <c r="A1680" t="s">
        <v>591</v>
      </c>
      <c r="B1680" t="s">
        <v>592</v>
      </c>
      <c r="C1680" t="s">
        <v>146</v>
      </c>
      <c r="D1680">
        <v>28161206</v>
      </c>
      <c r="E1680" t="s">
        <v>63</v>
      </c>
      <c r="F1680" t="s">
        <v>29</v>
      </c>
      <c r="H1680" s="1"/>
      <c r="I1680" s="1"/>
      <c r="J1680" t="s">
        <v>593</v>
      </c>
      <c r="N1680" t="s">
        <v>87</v>
      </c>
      <c r="O1680" t="s">
        <v>12</v>
      </c>
      <c r="Q1680" t="s">
        <v>88</v>
      </c>
      <c r="R1680" t="s">
        <v>67</v>
      </c>
      <c r="S1680">
        <v>307816</v>
      </c>
      <c r="T1680" t="s">
        <v>594</v>
      </c>
      <c r="U1680" s="56" t="str">
        <f>IFERROR(VLOOKUP(H1680,'FIN CAL LOOKUP'!A:J,7,1),"")</f>
        <v/>
      </c>
      <c r="V1680" s="56" t="str">
        <f>IFERROR(VLOOKUP(I1680,'FIN CAL LOOKUP'!B:K,9,1),"")</f>
        <v/>
      </c>
      <c r="W1680" s="56" t="str">
        <f>IFERROR(VLOOKUP(S1680,'Active Employees '!B:R,17,0),"NA")</f>
        <v>Insights &amp; Analytics</v>
      </c>
    </row>
    <row r="1681" spans="1:23" x14ac:dyDescent="0.25">
      <c r="A1681" t="s">
        <v>907</v>
      </c>
      <c r="B1681" t="s">
        <v>908</v>
      </c>
      <c r="C1681" t="s">
        <v>146</v>
      </c>
      <c r="D1681">
        <v>28161206</v>
      </c>
      <c r="E1681" t="s">
        <v>63</v>
      </c>
      <c r="F1681" t="s">
        <v>2</v>
      </c>
      <c r="H1681" s="1">
        <v>45583</v>
      </c>
      <c r="I1681" s="1"/>
      <c r="J1681" t="s">
        <v>249</v>
      </c>
      <c r="N1681" t="s">
        <v>250</v>
      </c>
      <c r="O1681" t="s">
        <v>16</v>
      </c>
      <c r="Q1681" t="s">
        <v>277</v>
      </c>
      <c r="R1681" t="s">
        <v>67</v>
      </c>
      <c r="S1681">
        <v>326463</v>
      </c>
      <c r="T1681" t="s">
        <v>909</v>
      </c>
      <c r="U1681" s="56" t="str">
        <f>IFERROR(VLOOKUP(H1681,'FIN CAL LOOKUP'!A:J,7,1),"")</f>
        <v>OCT, FY25</v>
      </c>
      <c r="V1681" s="56" t="str">
        <f>IFERROR(VLOOKUP(I1681,'FIN CAL LOOKUP'!B:K,9,1),"")</f>
        <v/>
      </c>
      <c r="W1681" s="56" t="str">
        <f>IFERROR(VLOOKUP(S1681,'Active Employees '!B:R,17,0),"NA")</f>
        <v>Human Resources</v>
      </c>
    </row>
    <row r="1682" spans="1:23" x14ac:dyDescent="0.25">
      <c r="A1682" t="s">
        <v>605</v>
      </c>
      <c r="B1682" t="s">
        <v>606</v>
      </c>
      <c r="C1682" t="s">
        <v>146</v>
      </c>
      <c r="D1682">
        <v>28161206</v>
      </c>
      <c r="E1682" t="s">
        <v>63</v>
      </c>
      <c r="F1682" t="s">
        <v>1</v>
      </c>
      <c r="G1682" t="s">
        <v>69</v>
      </c>
      <c r="H1682" s="1">
        <v>45188</v>
      </c>
      <c r="I1682" s="1">
        <v>45188</v>
      </c>
      <c r="J1682" t="s">
        <v>249</v>
      </c>
      <c r="N1682" t="s">
        <v>250</v>
      </c>
      <c r="O1682" t="s">
        <v>16</v>
      </c>
      <c r="Q1682" t="s">
        <v>277</v>
      </c>
      <c r="R1682" t="s">
        <v>67</v>
      </c>
      <c r="S1682">
        <v>316449</v>
      </c>
      <c r="T1682" t="s">
        <v>605</v>
      </c>
      <c r="U1682" s="56" t="str">
        <f>IFERROR(VLOOKUP(H1682,'FIN CAL LOOKUP'!A:J,7,1),"")</f>
        <v>SEP, FY24</v>
      </c>
      <c r="V1682" s="56" t="str">
        <f>IFERROR(VLOOKUP(I1682,'FIN CAL LOOKUP'!B:K,9,1),"")</f>
        <v>Q1, FY24</v>
      </c>
      <c r="W1682" s="56" t="str">
        <f>IFERROR(VLOOKUP(S1682,'Active Employees '!B:R,17,0),"NA")</f>
        <v>Human Resources</v>
      </c>
    </row>
    <row r="1683" spans="1:23" x14ac:dyDescent="0.25">
      <c r="A1683" t="s">
        <v>1262</v>
      </c>
      <c r="B1683" t="s">
        <v>1263</v>
      </c>
      <c r="C1683" t="s">
        <v>146</v>
      </c>
      <c r="D1683">
        <v>28161206</v>
      </c>
      <c r="E1683" t="s">
        <v>63</v>
      </c>
      <c r="F1683" t="s">
        <v>1</v>
      </c>
      <c r="G1683" t="s">
        <v>69</v>
      </c>
      <c r="H1683" s="1">
        <v>45825</v>
      </c>
      <c r="I1683" s="1">
        <v>45825</v>
      </c>
      <c r="J1683" t="s">
        <v>134</v>
      </c>
      <c r="N1683" t="s">
        <v>1264</v>
      </c>
      <c r="O1683" t="s">
        <v>15419</v>
      </c>
      <c r="P1683" t="s">
        <v>729</v>
      </c>
      <c r="Q1683" t="s">
        <v>730</v>
      </c>
      <c r="R1683" t="s">
        <v>67</v>
      </c>
      <c r="S1683">
        <v>232254</v>
      </c>
      <c r="T1683" t="s">
        <v>1262</v>
      </c>
      <c r="U1683" s="56" t="str">
        <f>IFERROR(VLOOKUP(H1683,'FIN CAL LOOKUP'!A:J,7,1),"")</f>
        <v>JUN, FY25</v>
      </c>
      <c r="V1683" s="56" t="str">
        <f>IFERROR(VLOOKUP(I1683,'FIN CAL LOOKUP'!B:K,9,1),"")</f>
        <v>Q4, FY25</v>
      </c>
      <c r="W1683" s="56" t="str">
        <f>IFERROR(VLOOKUP(S1683,'Active Employees '!B:R,17,0),"NA")</f>
        <v>Finance</v>
      </c>
    </row>
    <row r="1684" spans="1:23" x14ac:dyDescent="0.25">
      <c r="A1684" t="s">
        <v>275</v>
      </c>
      <c r="B1684" t="s">
        <v>276</v>
      </c>
      <c r="C1684" t="s">
        <v>146</v>
      </c>
      <c r="D1684">
        <v>28161206</v>
      </c>
      <c r="E1684" t="s">
        <v>63</v>
      </c>
      <c r="F1684" t="s">
        <v>1</v>
      </c>
      <c r="G1684" t="s">
        <v>69</v>
      </c>
      <c r="H1684" s="1">
        <v>45176</v>
      </c>
      <c r="I1684" s="1">
        <v>45176</v>
      </c>
      <c r="J1684" t="s">
        <v>249</v>
      </c>
      <c r="N1684" t="s">
        <v>250</v>
      </c>
      <c r="O1684" t="s">
        <v>16</v>
      </c>
      <c r="Q1684" t="s">
        <v>277</v>
      </c>
      <c r="R1684" s="5" t="s">
        <v>67</v>
      </c>
      <c r="S1684">
        <v>328927</v>
      </c>
      <c r="T1684" t="s">
        <v>278</v>
      </c>
      <c r="U1684" s="56" t="str">
        <f>IFERROR(VLOOKUP(H1684,'FIN CAL LOOKUP'!A:J,7,1),"")</f>
        <v>SEP, FY24</v>
      </c>
      <c r="V1684" s="56" t="str">
        <f>IFERROR(VLOOKUP(I1684,'FIN CAL LOOKUP'!B:K,9,1),"")</f>
        <v>Q1, FY24</v>
      </c>
      <c r="W1684" s="56" t="str">
        <f>IFERROR(VLOOKUP(S1684,'Active Employees '!B:R,17,0),"NA")</f>
        <v>Human Resources</v>
      </c>
    </row>
    <row r="1685" spans="1:23" x14ac:dyDescent="0.25">
      <c r="A1685" t="s">
        <v>1265</v>
      </c>
      <c r="B1685" t="s">
        <v>1266</v>
      </c>
      <c r="C1685" t="s">
        <v>146</v>
      </c>
      <c r="D1685">
        <v>28161206</v>
      </c>
      <c r="E1685" t="s">
        <v>63</v>
      </c>
      <c r="F1685" t="s">
        <v>29</v>
      </c>
      <c r="H1685" s="1"/>
      <c r="I1685" s="1"/>
      <c r="J1685" t="s">
        <v>134</v>
      </c>
      <c r="N1685" t="s">
        <v>1267</v>
      </c>
      <c r="O1685" t="s">
        <v>15419</v>
      </c>
      <c r="P1685" t="s">
        <v>729</v>
      </c>
      <c r="Q1685" t="s">
        <v>730</v>
      </c>
      <c r="R1685" t="s">
        <v>67</v>
      </c>
      <c r="S1685">
        <v>237283</v>
      </c>
      <c r="T1685" t="s">
        <v>1265</v>
      </c>
      <c r="U1685" s="56" t="str">
        <f>IFERROR(VLOOKUP(H1685,'FIN CAL LOOKUP'!A:J,7,1),"")</f>
        <v/>
      </c>
      <c r="V1685" s="56" t="str">
        <f>IFERROR(VLOOKUP(I1685,'FIN CAL LOOKUP'!B:K,9,1),"")</f>
        <v/>
      </c>
      <c r="W1685" s="56" t="str">
        <f>IFERROR(VLOOKUP(S1685,'Active Employees '!B:R,17,0),"NA")</f>
        <v>Finance</v>
      </c>
    </row>
    <row r="1686" spans="1:23" x14ac:dyDescent="0.25">
      <c r="A1686" t="s">
        <v>1230</v>
      </c>
      <c r="B1686" t="s">
        <v>1273</v>
      </c>
      <c r="C1686" t="s">
        <v>146</v>
      </c>
      <c r="D1686">
        <v>28161206</v>
      </c>
      <c r="E1686" t="s">
        <v>63</v>
      </c>
      <c r="F1686" t="s">
        <v>1</v>
      </c>
      <c r="G1686" t="s">
        <v>69</v>
      </c>
      <c r="H1686" s="1">
        <v>45126</v>
      </c>
      <c r="I1686" s="1">
        <v>45126</v>
      </c>
      <c r="J1686" t="s">
        <v>1251</v>
      </c>
      <c r="N1686" t="s">
        <v>1274</v>
      </c>
      <c r="O1686" t="s">
        <v>15419</v>
      </c>
      <c r="P1686" t="s">
        <v>258</v>
      </c>
      <c r="Q1686" t="s">
        <v>616</v>
      </c>
      <c r="R1686" t="s">
        <v>273</v>
      </c>
      <c r="S1686">
        <v>308528</v>
      </c>
      <c r="T1686" t="s">
        <v>1230</v>
      </c>
      <c r="U1686" s="56" t="str">
        <f>IFERROR(VLOOKUP(H1686,'FIN CAL LOOKUP'!A:J,7,1),"")</f>
        <v>JUL, FY24</v>
      </c>
      <c r="V1686" s="56" t="str">
        <f>IFERROR(VLOOKUP(I1686,'FIN CAL LOOKUP'!B:K,9,1),"")</f>
        <v>Q1, FY24</v>
      </c>
      <c r="W1686" s="56" t="str">
        <f>IFERROR(VLOOKUP(S1686,'Active Employees '!B:R,17,0),"NA")</f>
        <v>FFM</v>
      </c>
    </row>
    <row r="1687" spans="1:23" x14ac:dyDescent="0.25">
      <c r="A1687" t="s">
        <v>163</v>
      </c>
      <c r="B1687" t="s">
        <v>164</v>
      </c>
      <c r="C1687" t="s">
        <v>146</v>
      </c>
      <c r="D1687">
        <v>28161206</v>
      </c>
      <c r="E1687" t="s">
        <v>63</v>
      </c>
      <c r="F1687" t="s">
        <v>29</v>
      </c>
      <c r="H1687" s="1"/>
      <c r="I1687" s="1"/>
      <c r="J1687" t="s">
        <v>165</v>
      </c>
      <c r="N1687" t="s">
        <v>166</v>
      </c>
      <c r="O1687" t="s">
        <v>16</v>
      </c>
      <c r="Q1687" t="s">
        <v>129</v>
      </c>
      <c r="R1687" t="s">
        <v>67</v>
      </c>
      <c r="S1687">
        <v>338527</v>
      </c>
      <c r="T1687" t="s">
        <v>163</v>
      </c>
      <c r="U1687" s="56" t="str">
        <f>IFERROR(VLOOKUP(H1687,'FIN CAL LOOKUP'!A:J,7,1),"")</f>
        <v/>
      </c>
      <c r="V1687" s="56" t="str">
        <f>IFERROR(VLOOKUP(I1687,'FIN CAL LOOKUP'!B:K,9,1),"")</f>
        <v/>
      </c>
      <c r="W1687" s="56" t="str">
        <f>IFERROR(VLOOKUP(S1687,'Active Employees '!B:R,17,0),"NA")</f>
        <v>Human Resources</v>
      </c>
    </row>
    <row r="1688" spans="1:23" x14ac:dyDescent="0.25">
      <c r="A1688" t="s">
        <v>1259</v>
      </c>
      <c r="B1688" t="s">
        <v>1260</v>
      </c>
      <c r="C1688" t="s">
        <v>146</v>
      </c>
      <c r="D1688">
        <v>28161206</v>
      </c>
      <c r="E1688" t="s">
        <v>63</v>
      </c>
      <c r="F1688" t="s">
        <v>29</v>
      </c>
      <c r="H1688" s="1"/>
      <c r="I1688" s="1"/>
      <c r="J1688" t="s">
        <v>134</v>
      </c>
      <c r="N1688" t="s">
        <v>1261</v>
      </c>
      <c r="O1688" t="s">
        <v>15419</v>
      </c>
      <c r="P1688" t="s">
        <v>880</v>
      </c>
      <c r="Q1688" t="s">
        <v>1510</v>
      </c>
      <c r="R1688" t="s">
        <v>67</v>
      </c>
      <c r="S1688">
        <v>231160</v>
      </c>
      <c r="T1688" t="s">
        <v>1259</v>
      </c>
      <c r="U1688" s="56" t="str">
        <f>IFERROR(VLOOKUP(H1688,'FIN CAL LOOKUP'!A:J,7,1),"")</f>
        <v/>
      </c>
      <c r="V1688" s="56" t="str">
        <f>IFERROR(VLOOKUP(I1688,'FIN CAL LOOKUP'!B:K,9,1),"")</f>
        <v/>
      </c>
      <c r="W1688" s="56" t="str">
        <f>IFERROR(VLOOKUP(S1688,'Active Employees '!B:R,17,0),"NA")</f>
        <v>Finance</v>
      </c>
    </row>
    <row r="1689" spans="1:23" x14ac:dyDescent="0.25">
      <c r="A1689" t="s">
        <v>1353</v>
      </c>
      <c r="B1689" t="s">
        <v>1354</v>
      </c>
      <c r="C1689" t="s">
        <v>146</v>
      </c>
      <c r="D1689">
        <v>28161206</v>
      </c>
      <c r="E1689" t="s">
        <v>63</v>
      </c>
      <c r="F1689" t="s">
        <v>1</v>
      </c>
      <c r="G1689" t="s">
        <v>69</v>
      </c>
      <c r="H1689" s="1">
        <v>45174</v>
      </c>
      <c r="I1689" s="1">
        <v>45174</v>
      </c>
      <c r="J1689" t="s">
        <v>249</v>
      </c>
      <c r="N1689" t="s">
        <v>1191</v>
      </c>
      <c r="O1689" t="s">
        <v>16</v>
      </c>
      <c r="Q1689" t="s">
        <v>277</v>
      </c>
      <c r="R1689" s="5" t="s">
        <v>67</v>
      </c>
      <c r="S1689">
        <v>320135</v>
      </c>
      <c r="T1689" t="s">
        <v>1353</v>
      </c>
      <c r="U1689" s="56" t="str">
        <f>IFERROR(VLOOKUP(H1689,'FIN CAL LOOKUP'!A:J,7,1),"")</f>
        <v>SEP, FY24</v>
      </c>
      <c r="V1689" s="56" t="str">
        <f>IFERROR(VLOOKUP(I1689,'FIN CAL LOOKUP'!B:K,9,1),"")</f>
        <v>Q1, FY24</v>
      </c>
      <c r="W1689" s="56" t="str">
        <f>IFERROR(VLOOKUP(S1689,'Active Employees '!B:R,17,0),"NA")</f>
        <v>Human Resources</v>
      </c>
    </row>
    <row r="1690" spans="1:23" x14ac:dyDescent="0.25">
      <c r="A1690" t="s">
        <v>724</v>
      </c>
      <c r="B1690" t="s">
        <v>725</v>
      </c>
      <c r="C1690" t="s">
        <v>146</v>
      </c>
      <c r="D1690">
        <v>28161206</v>
      </c>
      <c r="E1690" t="s">
        <v>63</v>
      </c>
      <c r="F1690" t="s">
        <v>29</v>
      </c>
      <c r="H1690" s="1"/>
      <c r="I1690" s="1"/>
      <c r="J1690" t="s">
        <v>727</v>
      </c>
      <c r="N1690" t="s">
        <v>728</v>
      </c>
      <c r="O1690" t="s">
        <v>15419</v>
      </c>
      <c r="P1690" t="s">
        <v>729</v>
      </c>
      <c r="Q1690" t="s">
        <v>730</v>
      </c>
      <c r="R1690" t="s">
        <v>67</v>
      </c>
      <c r="S1690">
        <v>303846</v>
      </c>
      <c r="T1690" t="s">
        <v>724</v>
      </c>
      <c r="U1690" s="56" t="str">
        <f>IFERROR(VLOOKUP(H1690,'FIN CAL LOOKUP'!A:J,7,1),"")</f>
        <v/>
      </c>
      <c r="V1690" s="56" t="str">
        <f>IFERROR(VLOOKUP(I1690,'FIN CAL LOOKUP'!B:K,9,1),"")</f>
        <v/>
      </c>
      <c r="W1690" s="56" t="str">
        <f>IFERROR(VLOOKUP(S1690,'Active Employees '!B:R,17,0),"NA")</f>
        <v>Finance</v>
      </c>
    </row>
    <row r="1691" spans="1:23" x14ac:dyDescent="0.25">
      <c r="A1691" t="s">
        <v>663</v>
      </c>
      <c r="B1691" t="s">
        <v>664</v>
      </c>
      <c r="C1691" t="s">
        <v>146</v>
      </c>
      <c r="D1691">
        <v>28161206</v>
      </c>
      <c r="E1691" t="s">
        <v>63</v>
      </c>
      <c r="F1691" t="s">
        <v>1</v>
      </c>
      <c r="G1691" t="s">
        <v>69</v>
      </c>
      <c r="H1691" s="1">
        <v>45126</v>
      </c>
      <c r="I1691" s="1">
        <v>45126</v>
      </c>
      <c r="J1691" t="s">
        <v>132</v>
      </c>
      <c r="N1691" t="s">
        <v>133</v>
      </c>
      <c r="O1691" t="s">
        <v>16</v>
      </c>
      <c r="Q1691" t="s">
        <v>129</v>
      </c>
      <c r="R1691" t="s">
        <v>67</v>
      </c>
      <c r="S1691">
        <v>201940</v>
      </c>
      <c r="T1691" t="s">
        <v>663</v>
      </c>
      <c r="U1691" s="56" t="str">
        <f>IFERROR(VLOOKUP(H1691,'FIN CAL LOOKUP'!A:J,7,1),"")</f>
        <v>JUL, FY24</v>
      </c>
      <c r="V1691" s="56" t="str">
        <f>IFERROR(VLOOKUP(I1691,'FIN CAL LOOKUP'!B:K,9,1),"")</f>
        <v>Q1, FY24</v>
      </c>
      <c r="W1691" s="56" t="str">
        <f>IFERROR(VLOOKUP(S1691,'Active Employees '!B:R,17,0),"NA")</f>
        <v>Human Resources</v>
      </c>
    </row>
    <row r="1692" spans="1:23" x14ac:dyDescent="0.25">
      <c r="A1692" t="s">
        <v>1355</v>
      </c>
      <c r="B1692" t="s">
        <v>1356</v>
      </c>
      <c r="C1692" t="s">
        <v>146</v>
      </c>
      <c r="D1692">
        <v>28161206</v>
      </c>
      <c r="E1692" t="s">
        <v>63</v>
      </c>
      <c r="F1692" t="s">
        <v>1</v>
      </c>
      <c r="G1692" t="s">
        <v>69</v>
      </c>
      <c r="H1692" s="1">
        <v>45175</v>
      </c>
      <c r="I1692" s="1">
        <v>45175</v>
      </c>
      <c r="J1692" t="s">
        <v>249</v>
      </c>
      <c r="N1692" t="s">
        <v>250</v>
      </c>
      <c r="O1692" t="s">
        <v>16</v>
      </c>
      <c r="Q1692" t="s">
        <v>277</v>
      </c>
      <c r="R1692" t="s">
        <v>67</v>
      </c>
      <c r="S1692">
        <v>314434</v>
      </c>
      <c r="T1692" t="s">
        <v>1355</v>
      </c>
      <c r="U1692" s="56" t="str">
        <f>IFERROR(VLOOKUP(H1692,'FIN CAL LOOKUP'!A:J,7,1),"")</f>
        <v>SEP, FY24</v>
      </c>
      <c r="V1692" s="56" t="str">
        <f>IFERROR(VLOOKUP(I1692,'FIN CAL LOOKUP'!B:K,9,1),"")</f>
        <v>Q1, FY24</v>
      </c>
      <c r="W1692" s="56" t="str">
        <f>IFERROR(VLOOKUP(S1692,'Active Employees '!B:R,17,0),"NA")</f>
        <v>Human Resources</v>
      </c>
    </row>
    <row r="1693" spans="1:23" x14ac:dyDescent="0.25">
      <c r="A1693" t="s">
        <v>1192</v>
      </c>
      <c r="B1693" t="s">
        <v>1193</v>
      </c>
      <c r="C1693" t="s">
        <v>146</v>
      </c>
      <c r="D1693">
        <v>28161206</v>
      </c>
      <c r="E1693" t="s">
        <v>63</v>
      </c>
      <c r="F1693" t="s">
        <v>1</v>
      </c>
      <c r="G1693" t="s">
        <v>69</v>
      </c>
      <c r="H1693" s="1">
        <v>45175</v>
      </c>
      <c r="I1693" s="1">
        <v>45175</v>
      </c>
      <c r="J1693" t="s">
        <v>249</v>
      </c>
      <c r="N1693" t="s">
        <v>250</v>
      </c>
      <c r="O1693" t="s">
        <v>16</v>
      </c>
      <c r="Q1693" t="s">
        <v>277</v>
      </c>
      <c r="R1693" t="s">
        <v>67</v>
      </c>
      <c r="S1693">
        <v>229474</v>
      </c>
      <c r="T1693" t="s">
        <v>1192</v>
      </c>
      <c r="U1693" s="56" t="str">
        <f>IFERROR(VLOOKUP(H1693,'FIN CAL LOOKUP'!A:J,7,1),"")</f>
        <v>SEP, FY24</v>
      </c>
      <c r="V1693" s="56" t="str">
        <f>IFERROR(VLOOKUP(I1693,'FIN CAL LOOKUP'!B:K,9,1),"")</f>
        <v>Q1, FY24</v>
      </c>
      <c r="W1693" s="56" t="str">
        <f>IFERROR(VLOOKUP(S1693,'Active Employees '!B:R,17,0),"NA")</f>
        <v>Human Resources</v>
      </c>
    </row>
    <row r="1694" spans="1:23" x14ac:dyDescent="0.25">
      <c r="A1694" t="s">
        <v>15420</v>
      </c>
      <c r="B1694" t="s">
        <v>1468</v>
      </c>
      <c r="C1694" t="s">
        <v>146</v>
      </c>
      <c r="D1694">
        <v>28161206</v>
      </c>
      <c r="E1694" t="s">
        <v>63</v>
      </c>
      <c r="F1694" t="s">
        <v>1</v>
      </c>
      <c r="G1694" t="s">
        <v>69</v>
      </c>
      <c r="H1694" s="1">
        <v>45037</v>
      </c>
      <c r="I1694" s="1">
        <v>45037</v>
      </c>
      <c r="J1694" t="s">
        <v>70</v>
      </c>
      <c r="N1694" t="s">
        <v>71</v>
      </c>
      <c r="O1694" t="s">
        <v>16</v>
      </c>
      <c r="Q1694" t="s">
        <v>72</v>
      </c>
      <c r="R1694" t="s">
        <v>67</v>
      </c>
      <c r="S1694">
        <v>313819</v>
      </c>
      <c r="T1694" t="s">
        <v>15420</v>
      </c>
      <c r="U1694" s="56" t="str">
        <f>IFERROR(VLOOKUP(H1694,'FIN CAL LOOKUP'!A:J,7,1),"")</f>
        <v>APR, FY23</v>
      </c>
      <c r="V1694" s="56" t="str">
        <f>IFERROR(VLOOKUP(I1694,'FIN CAL LOOKUP'!B:K,9,1),"")</f>
        <v>Q4, FY23</v>
      </c>
      <c r="W1694" s="56" t="str">
        <f>IFERROR(VLOOKUP(S1694,'Active Employees '!B:R,17,0),"NA")</f>
        <v>Human Resources</v>
      </c>
    </row>
    <row r="1695" spans="1:23" x14ac:dyDescent="0.25">
      <c r="A1695" t="s">
        <v>1287</v>
      </c>
      <c r="B1695" t="s">
        <v>1288</v>
      </c>
      <c r="C1695" t="s">
        <v>146</v>
      </c>
      <c r="D1695">
        <v>28161206</v>
      </c>
      <c r="E1695" t="s">
        <v>63</v>
      </c>
      <c r="F1695" t="s">
        <v>1</v>
      </c>
      <c r="G1695" t="s">
        <v>69</v>
      </c>
      <c r="H1695" s="1">
        <v>45474</v>
      </c>
      <c r="I1695" s="1">
        <v>45474</v>
      </c>
      <c r="J1695" t="s">
        <v>249</v>
      </c>
      <c r="N1695" t="s">
        <v>250</v>
      </c>
      <c r="O1695" t="s">
        <v>16</v>
      </c>
      <c r="Q1695" t="s">
        <v>277</v>
      </c>
      <c r="R1695" t="s">
        <v>67</v>
      </c>
      <c r="S1695">
        <v>328014</v>
      </c>
      <c r="T1695" t="s">
        <v>1287</v>
      </c>
      <c r="U1695" s="56" t="str">
        <f>IFERROR(VLOOKUP(H1695,'FIN CAL LOOKUP'!A:J,7,1),"")</f>
        <v>JUL, FY25</v>
      </c>
      <c r="V1695" s="56" t="str">
        <f>IFERROR(VLOOKUP(I1695,'FIN CAL LOOKUP'!B:K,9,1),"")</f>
        <v>Q4, FY24</v>
      </c>
      <c r="W1695" s="56" t="str">
        <f>IFERROR(VLOOKUP(S1695,'Active Employees '!B:R,17,0),"NA")</f>
        <v>Human Resources</v>
      </c>
    </row>
    <row r="1696" spans="1:23" x14ac:dyDescent="0.25">
      <c r="A1696" t="s">
        <v>435</v>
      </c>
      <c r="B1696" t="s">
        <v>436</v>
      </c>
      <c r="C1696" t="s">
        <v>146</v>
      </c>
      <c r="D1696">
        <v>28161206</v>
      </c>
      <c r="E1696" t="s">
        <v>63</v>
      </c>
      <c r="F1696" t="s">
        <v>1</v>
      </c>
      <c r="G1696" t="s">
        <v>69</v>
      </c>
      <c r="H1696" s="1">
        <v>45293</v>
      </c>
      <c r="I1696" s="1">
        <v>45293</v>
      </c>
      <c r="J1696" t="s">
        <v>70</v>
      </c>
      <c r="N1696" t="s">
        <v>238</v>
      </c>
      <c r="O1696" t="s">
        <v>16</v>
      </c>
      <c r="Q1696" t="s">
        <v>72</v>
      </c>
      <c r="R1696" t="s">
        <v>67</v>
      </c>
      <c r="S1696">
        <v>321424</v>
      </c>
      <c r="T1696" t="s">
        <v>435</v>
      </c>
      <c r="U1696" s="56" t="str">
        <f>IFERROR(VLOOKUP(H1696,'FIN CAL LOOKUP'!A:J,7,1),"")</f>
        <v>JAN, FY24</v>
      </c>
      <c r="V1696" s="56" t="str">
        <f>IFERROR(VLOOKUP(I1696,'FIN CAL LOOKUP'!B:K,9,1),"")</f>
        <v>Q3, FY24</v>
      </c>
      <c r="W1696" s="56" t="str">
        <f>IFERROR(VLOOKUP(S1696,'Active Employees '!B:R,17,0),"NA")</f>
        <v>Human Resources</v>
      </c>
    </row>
    <row r="1697" spans="1:23" x14ac:dyDescent="0.25">
      <c r="A1697" t="s">
        <v>326</v>
      </c>
      <c r="B1697" t="s">
        <v>327</v>
      </c>
      <c r="C1697" t="s">
        <v>146</v>
      </c>
      <c r="D1697">
        <v>28161206</v>
      </c>
      <c r="E1697" t="s">
        <v>63</v>
      </c>
      <c r="F1697" t="s">
        <v>1</v>
      </c>
      <c r="G1697" t="s">
        <v>69</v>
      </c>
      <c r="H1697" s="1">
        <v>45259</v>
      </c>
      <c r="I1697" s="1">
        <v>45259</v>
      </c>
      <c r="J1697" t="s">
        <v>70</v>
      </c>
      <c r="N1697" t="s">
        <v>82</v>
      </c>
      <c r="O1697" t="s">
        <v>16</v>
      </c>
      <c r="Q1697" t="s">
        <v>72</v>
      </c>
      <c r="R1697" t="s">
        <v>67</v>
      </c>
      <c r="S1697">
        <v>313944</v>
      </c>
      <c r="T1697" t="s">
        <v>326</v>
      </c>
      <c r="U1697" s="56" t="str">
        <f>IFERROR(VLOOKUP(H1697,'FIN CAL LOOKUP'!A:J,7,1),"")</f>
        <v>DEC, FY24</v>
      </c>
      <c r="V1697" s="56" t="str">
        <f>IFERROR(VLOOKUP(I1697,'FIN CAL LOOKUP'!B:K,9,1),"")</f>
        <v>Q2, FY24</v>
      </c>
      <c r="W1697" s="56" t="str">
        <f>IFERROR(VLOOKUP(S1697,'Active Employees '!B:R,17,0),"NA")</f>
        <v>Human Resources</v>
      </c>
    </row>
    <row r="1698" spans="1:23" x14ac:dyDescent="0.25">
      <c r="A1698" t="s">
        <v>1496</v>
      </c>
      <c r="B1698" t="s">
        <v>1497</v>
      </c>
      <c r="C1698" t="s">
        <v>146</v>
      </c>
      <c r="D1698">
        <v>28161206</v>
      </c>
      <c r="E1698" t="s">
        <v>63</v>
      </c>
      <c r="F1698" t="s">
        <v>29</v>
      </c>
      <c r="H1698" s="1"/>
      <c r="I1698" s="1"/>
      <c r="J1698" t="s">
        <v>134</v>
      </c>
      <c r="N1698" t="s">
        <v>1498</v>
      </c>
      <c r="O1698" t="s">
        <v>15419</v>
      </c>
      <c r="P1698" t="s">
        <v>258</v>
      </c>
      <c r="Q1698" t="s">
        <v>1322</v>
      </c>
      <c r="R1698">
        <v>5900</v>
      </c>
      <c r="S1698">
        <v>335741</v>
      </c>
      <c r="T1698" t="s">
        <v>1496</v>
      </c>
      <c r="U1698" s="56" t="str">
        <f>IFERROR(VLOOKUP(H1698,'FIN CAL LOOKUP'!A:J,7,1),"")</f>
        <v/>
      </c>
      <c r="V1698" s="56" t="str">
        <f>IFERROR(VLOOKUP(I1698,'FIN CAL LOOKUP'!B:K,9,1),"")</f>
        <v/>
      </c>
      <c r="W1698" s="56" t="str">
        <f>IFERROR(VLOOKUP(S1698,'Active Employees '!B:R,17,0),"NA")</f>
        <v>SPG Development</v>
      </c>
    </row>
    <row r="1699" spans="1:23" x14ac:dyDescent="0.25">
      <c r="A1699" t="s">
        <v>475</v>
      </c>
      <c r="B1699" t="s">
        <v>476</v>
      </c>
      <c r="C1699" t="s">
        <v>146</v>
      </c>
      <c r="D1699">
        <v>28161206</v>
      </c>
      <c r="E1699" t="s">
        <v>63</v>
      </c>
      <c r="F1699" t="s">
        <v>1</v>
      </c>
      <c r="G1699" t="s">
        <v>69</v>
      </c>
      <c r="H1699" s="1">
        <v>45541</v>
      </c>
      <c r="I1699" s="1">
        <v>45541</v>
      </c>
      <c r="J1699" t="s">
        <v>249</v>
      </c>
      <c r="N1699" t="s">
        <v>250</v>
      </c>
      <c r="O1699" t="s">
        <v>16</v>
      </c>
      <c r="Q1699" t="s">
        <v>277</v>
      </c>
      <c r="R1699" t="s">
        <v>67</v>
      </c>
      <c r="S1699">
        <v>335473</v>
      </c>
      <c r="T1699" t="s">
        <v>475</v>
      </c>
      <c r="U1699" s="56" t="str">
        <f>IFERROR(VLOOKUP(H1699,'FIN CAL LOOKUP'!A:J,7,1),"")</f>
        <v>SEP, FY25</v>
      </c>
      <c r="V1699" s="56" t="str">
        <f>IFERROR(VLOOKUP(I1699,'FIN CAL LOOKUP'!B:K,9,1),"")</f>
        <v>Q1, FY25</v>
      </c>
      <c r="W1699" s="56" t="str">
        <f>IFERROR(VLOOKUP(S1699,'Active Employees '!B:R,17,0),"NA")</f>
        <v>Human Resources</v>
      </c>
    </row>
    <row r="1700" spans="1:23" x14ac:dyDescent="0.25">
      <c r="A1700" t="s">
        <v>252</v>
      </c>
      <c r="B1700" t="s">
        <v>253</v>
      </c>
      <c r="C1700" t="s">
        <v>146</v>
      </c>
      <c r="D1700">
        <v>28161206</v>
      </c>
      <c r="E1700" t="s">
        <v>63</v>
      </c>
      <c r="F1700" t="s">
        <v>29</v>
      </c>
      <c r="H1700" s="1"/>
      <c r="I1700" s="1"/>
      <c r="J1700" t="s">
        <v>132</v>
      </c>
      <c r="N1700" t="s">
        <v>133</v>
      </c>
      <c r="O1700" t="s">
        <v>16</v>
      </c>
      <c r="Q1700" t="s">
        <v>129</v>
      </c>
      <c r="R1700" t="s">
        <v>67</v>
      </c>
      <c r="S1700">
        <v>302625</v>
      </c>
      <c r="T1700" t="s">
        <v>252</v>
      </c>
      <c r="U1700" s="56" t="str">
        <f>IFERROR(VLOOKUP(H1700,'FIN CAL LOOKUP'!A:J,7,1),"")</f>
        <v/>
      </c>
      <c r="V1700" s="56" t="str">
        <f>IFERROR(VLOOKUP(I1700,'FIN CAL LOOKUP'!B:K,9,1),"")</f>
        <v/>
      </c>
      <c r="W1700" s="56" t="str">
        <f>IFERROR(VLOOKUP(S1700,'Active Employees '!B:R,17,0),"NA")</f>
        <v>Human Resources</v>
      </c>
    </row>
    <row r="1701" spans="1:23" x14ac:dyDescent="0.25">
      <c r="A1701" t="s">
        <v>885</v>
      </c>
      <c r="B1701" t="s">
        <v>886</v>
      </c>
      <c r="C1701" t="s">
        <v>146</v>
      </c>
      <c r="D1701">
        <v>28161206</v>
      </c>
      <c r="E1701" t="s">
        <v>63</v>
      </c>
      <c r="F1701" t="s">
        <v>1</v>
      </c>
      <c r="G1701" t="s">
        <v>69</v>
      </c>
      <c r="H1701" s="1">
        <v>45483</v>
      </c>
      <c r="I1701" s="1">
        <v>45483</v>
      </c>
      <c r="J1701" t="s">
        <v>249</v>
      </c>
      <c r="N1701" t="s">
        <v>250</v>
      </c>
      <c r="O1701" t="s">
        <v>16</v>
      </c>
      <c r="Q1701" t="s">
        <v>277</v>
      </c>
      <c r="R1701" t="s">
        <v>67</v>
      </c>
      <c r="S1701">
        <v>314778</v>
      </c>
      <c r="T1701" t="s">
        <v>888</v>
      </c>
      <c r="U1701" s="56" t="str">
        <f>IFERROR(VLOOKUP(H1701,'FIN CAL LOOKUP'!A:J,7,1),"")</f>
        <v>JUL, FY25</v>
      </c>
      <c r="V1701" s="56" t="str">
        <f>IFERROR(VLOOKUP(I1701,'FIN CAL LOOKUP'!B:K,9,1),"")</f>
        <v>Q1, FY25</v>
      </c>
      <c r="W1701" s="56" t="str">
        <f>IFERROR(VLOOKUP(S1701,'Active Employees '!B:R,17,0),"NA")</f>
        <v>Human Resources</v>
      </c>
    </row>
    <row r="1702" spans="1:23" x14ac:dyDescent="0.25">
      <c r="A1702" t="s">
        <v>1299</v>
      </c>
      <c r="B1702" t="s">
        <v>1300</v>
      </c>
      <c r="C1702" t="s">
        <v>146</v>
      </c>
      <c r="D1702">
        <v>28161206</v>
      </c>
      <c r="E1702" t="s">
        <v>63</v>
      </c>
      <c r="F1702" t="s">
        <v>29</v>
      </c>
      <c r="H1702" s="1"/>
      <c r="I1702" s="1"/>
      <c r="J1702" t="s">
        <v>134</v>
      </c>
      <c r="N1702" t="s">
        <v>1268</v>
      </c>
      <c r="O1702" t="s">
        <v>15419</v>
      </c>
      <c r="P1702" t="s">
        <v>136</v>
      </c>
      <c r="Q1702" t="s">
        <v>1233</v>
      </c>
      <c r="R1702" t="s">
        <v>67</v>
      </c>
      <c r="S1702">
        <v>201015</v>
      </c>
      <c r="T1702" t="s">
        <v>1299</v>
      </c>
      <c r="U1702" s="56" t="str">
        <f>IFERROR(VLOOKUP(H1702,'FIN CAL LOOKUP'!A:J,7,1),"")</f>
        <v/>
      </c>
      <c r="V1702" s="56" t="str">
        <f>IFERROR(VLOOKUP(I1702,'FIN CAL LOOKUP'!B:K,9,1),"")</f>
        <v/>
      </c>
      <c r="W1702" s="56" t="str">
        <f>IFERROR(VLOOKUP(S1702,'Active Employees '!B:R,17,0),"NA")</f>
        <v>Finance</v>
      </c>
    </row>
    <row r="1703" spans="1:23" x14ac:dyDescent="0.25">
      <c r="A1703" t="s">
        <v>1510</v>
      </c>
      <c r="B1703" t="s">
        <v>1511</v>
      </c>
      <c r="C1703" t="s">
        <v>146</v>
      </c>
      <c r="D1703">
        <v>28161206</v>
      </c>
      <c r="E1703" t="s">
        <v>63</v>
      </c>
      <c r="F1703" t="s">
        <v>29</v>
      </c>
      <c r="H1703" s="1"/>
      <c r="I1703" s="1"/>
      <c r="J1703" t="s">
        <v>134</v>
      </c>
      <c r="N1703" t="s">
        <v>1512</v>
      </c>
      <c r="O1703" t="s">
        <v>15419</v>
      </c>
      <c r="P1703" t="s">
        <v>880</v>
      </c>
      <c r="Q1703" t="s">
        <v>881</v>
      </c>
      <c r="R1703" t="s">
        <v>67</v>
      </c>
      <c r="S1703">
        <v>337890</v>
      </c>
      <c r="T1703" t="s">
        <v>1510</v>
      </c>
      <c r="U1703" s="56" t="str">
        <f>IFERROR(VLOOKUP(H1703,'FIN CAL LOOKUP'!A:J,7,1),"")</f>
        <v/>
      </c>
      <c r="V1703" s="56" t="str">
        <f>IFERROR(VLOOKUP(I1703,'FIN CAL LOOKUP'!B:K,9,1),"")</f>
        <v/>
      </c>
      <c r="W1703" s="56" t="str">
        <f>IFERROR(VLOOKUP(S1703,'Active Employees '!B:R,17,0),"NA")</f>
        <v>Finance</v>
      </c>
    </row>
    <row r="1704" spans="1:23" x14ac:dyDescent="0.25">
      <c r="A1704" t="s">
        <v>1301</v>
      </c>
      <c r="B1704" t="s">
        <v>1302</v>
      </c>
      <c r="C1704" t="s">
        <v>146</v>
      </c>
      <c r="D1704">
        <v>28161206</v>
      </c>
      <c r="E1704" t="s">
        <v>63</v>
      </c>
      <c r="F1704" t="s">
        <v>1</v>
      </c>
      <c r="G1704" t="s">
        <v>69</v>
      </c>
      <c r="H1704" s="1">
        <v>45817</v>
      </c>
      <c r="I1704" s="1">
        <v>45817</v>
      </c>
      <c r="J1704" t="s">
        <v>134</v>
      </c>
      <c r="N1704" t="s">
        <v>1278</v>
      </c>
      <c r="O1704" t="s">
        <v>15419</v>
      </c>
      <c r="P1704" t="s">
        <v>136</v>
      </c>
      <c r="Q1704" t="s">
        <v>15486</v>
      </c>
      <c r="R1704" t="s">
        <v>67</v>
      </c>
      <c r="S1704">
        <v>325114</v>
      </c>
      <c r="T1704" t="s">
        <v>1301</v>
      </c>
      <c r="U1704" s="56" t="str">
        <f>IFERROR(VLOOKUP(H1704,'FIN CAL LOOKUP'!A:J,7,1),"")</f>
        <v>JUN, FY25</v>
      </c>
      <c r="V1704" s="56" t="str">
        <f>IFERROR(VLOOKUP(I1704,'FIN CAL LOOKUP'!B:K,9,1),"")</f>
        <v>Q4, FY25</v>
      </c>
      <c r="W1704" s="56" t="str">
        <f>IFERROR(VLOOKUP(S1704,'Active Employees '!B:R,17,0),"NA")</f>
        <v>Finance</v>
      </c>
    </row>
    <row r="1705" spans="1:23" x14ac:dyDescent="0.25">
      <c r="A1705" t="s">
        <v>1284</v>
      </c>
      <c r="B1705" t="s">
        <v>1285</v>
      </c>
      <c r="C1705" t="s">
        <v>146</v>
      </c>
      <c r="D1705">
        <v>28161206</v>
      </c>
      <c r="E1705" t="s">
        <v>63</v>
      </c>
      <c r="F1705" t="s">
        <v>29</v>
      </c>
      <c r="H1705" s="1"/>
      <c r="I1705" s="1"/>
      <c r="J1705" t="s">
        <v>940</v>
      </c>
      <c r="N1705" t="s">
        <v>1286</v>
      </c>
      <c r="O1705" t="s">
        <v>17</v>
      </c>
      <c r="P1705" t="s">
        <v>143</v>
      </c>
      <c r="Q1705" t="s">
        <v>754</v>
      </c>
      <c r="R1705" t="s">
        <v>67</v>
      </c>
      <c r="S1705">
        <v>324998</v>
      </c>
      <c r="T1705" t="s">
        <v>1284</v>
      </c>
      <c r="U1705" s="56" t="str">
        <f>IFERROR(VLOOKUP(H1705,'FIN CAL LOOKUP'!A:J,7,1),"")</f>
        <v/>
      </c>
      <c r="V1705" s="56" t="str">
        <f>IFERROR(VLOOKUP(I1705,'FIN CAL LOOKUP'!B:K,9,1),"")</f>
        <v/>
      </c>
      <c r="W1705" s="56" t="str">
        <f>IFERROR(VLOOKUP(S1705,'Active Employees '!B:R,17,0),"NA")</f>
        <v>IT</v>
      </c>
    </row>
    <row r="1706" spans="1:23" x14ac:dyDescent="0.25">
      <c r="A1706" t="s">
        <v>251</v>
      </c>
      <c r="B1706" t="s">
        <v>755</v>
      </c>
      <c r="C1706" t="s">
        <v>146</v>
      </c>
      <c r="D1706">
        <v>28161206</v>
      </c>
      <c r="E1706" t="s">
        <v>63</v>
      </c>
      <c r="F1706" t="s">
        <v>1</v>
      </c>
      <c r="G1706" t="s">
        <v>69</v>
      </c>
      <c r="H1706" s="1">
        <v>45478</v>
      </c>
      <c r="I1706" s="1">
        <v>45478</v>
      </c>
      <c r="J1706" t="s">
        <v>756</v>
      </c>
      <c r="N1706" t="s">
        <v>757</v>
      </c>
      <c r="O1706" t="s">
        <v>16</v>
      </c>
      <c r="Q1706" t="s">
        <v>377</v>
      </c>
      <c r="R1706" t="s">
        <v>67</v>
      </c>
      <c r="S1706">
        <v>314295</v>
      </c>
      <c r="T1706" t="s">
        <v>277</v>
      </c>
      <c r="U1706" s="56" t="str">
        <f>IFERROR(VLOOKUP(H1706,'FIN CAL LOOKUP'!A:J,7,1),"")</f>
        <v>JUL, FY25</v>
      </c>
      <c r="V1706" s="56" t="str">
        <f>IFERROR(VLOOKUP(I1706,'FIN CAL LOOKUP'!B:K,9,1),"")</f>
        <v>Q4, FY24</v>
      </c>
      <c r="W1706" s="56" t="str">
        <f>IFERROR(VLOOKUP(S1706,'Active Employees '!B:R,17,0),"NA")</f>
        <v>Human Resources</v>
      </c>
    </row>
    <row r="1707" spans="1:23" x14ac:dyDescent="0.25">
      <c r="A1707" t="s">
        <v>582</v>
      </c>
      <c r="B1707" t="s">
        <v>583</v>
      </c>
      <c r="C1707" t="s">
        <v>146</v>
      </c>
      <c r="D1707">
        <v>28161206</v>
      </c>
      <c r="E1707" t="s">
        <v>63</v>
      </c>
      <c r="F1707" t="s">
        <v>29</v>
      </c>
      <c r="H1707" s="1"/>
      <c r="I1707" s="1"/>
      <c r="J1707" t="s">
        <v>1479</v>
      </c>
      <c r="N1707" t="s">
        <v>584</v>
      </c>
      <c r="O1707" t="s">
        <v>15419</v>
      </c>
      <c r="P1707" t="s">
        <v>258</v>
      </c>
      <c r="Q1707" t="s">
        <v>1279</v>
      </c>
      <c r="R1707">
        <v>5900</v>
      </c>
      <c r="S1707">
        <v>219743</v>
      </c>
      <c r="T1707" t="s">
        <v>582</v>
      </c>
      <c r="U1707" s="56" t="str">
        <f>IFERROR(VLOOKUP(H1707,'FIN CAL LOOKUP'!A:J,7,1),"")</f>
        <v/>
      </c>
      <c r="V1707" s="56" t="str">
        <f>IFERROR(VLOOKUP(I1707,'FIN CAL LOOKUP'!B:K,9,1),"")</f>
        <v/>
      </c>
      <c r="W1707" s="56" t="str">
        <f>IFERROR(VLOOKUP(S1707,'Active Employees '!B:R,17,0),"NA")</f>
        <v>SPG Development</v>
      </c>
    </row>
    <row r="1708" spans="1:23" x14ac:dyDescent="0.25">
      <c r="A1708" t="s">
        <v>1516</v>
      </c>
      <c r="B1708" t="s">
        <v>1517</v>
      </c>
      <c r="C1708" t="s">
        <v>146</v>
      </c>
      <c r="D1708">
        <v>28161206</v>
      </c>
      <c r="E1708" t="s">
        <v>63</v>
      </c>
      <c r="F1708" t="s">
        <v>29</v>
      </c>
      <c r="H1708" s="1"/>
      <c r="I1708" s="1"/>
      <c r="J1708" t="s">
        <v>1213</v>
      </c>
      <c r="N1708" t="s">
        <v>1518</v>
      </c>
      <c r="O1708" t="s">
        <v>15419</v>
      </c>
      <c r="P1708" t="s">
        <v>136</v>
      </c>
      <c r="Q1708" t="s">
        <v>137</v>
      </c>
      <c r="R1708"/>
      <c r="S1708">
        <v>338766</v>
      </c>
      <c r="T1708" t="s">
        <v>1519</v>
      </c>
      <c r="U1708" s="56" t="str">
        <f>IFERROR(VLOOKUP(H1708,'FIN CAL LOOKUP'!A:J,7,1),"")</f>
        <v/>
      </c>
      <c r="V1708" s="56" t="str">
        <f>IFERROR(VLOOKUP(I1708,'FIN CAL LOOKUP'!B:K,9,1),"")</f>
        <v/>
      </c>
      <c r="W1708" s="56" t="str">
        <f>IFERROR(VLOOKUP(S1708,'Active Employees '!B:R,17,0),"NA")</f>
        <v>Finance</v>
      </c>
    </row>
    <row r="1709" spans="1:23" x14ac:dyDescent="0.25">
      <c r="A1709" t="s">
        <v>1313</v>
      </c>
      <c r="B1709" t="s">
        <v>1314</v>
      </c>
      <c r="C1709" t="s">
        <v>146</v>
      </c>
      <c r="D1709">
        <v>28161206</v>
      </c>
      <c r="E1709" t="s">
        <v>63</v>
      </c>
      <c r="F1709" t="s">
        <v>29</v>
      </c>
      <c r="H1709" s="1"/>
      <c r="I1709" s="1"/>
      <c r="J1709" t="s">
        <v>1271</v>
      </c>
      <c r="N1709" t="s">
        <v>615</v>
      </c>
      <c r="O1709" t="s">
        <v>15419</v>
      </c>
      <c r="P1709" t="s">
        <v>258</v>
      </c>
      <c r="Q1709" t="s">
        <v>616</v>
      </c>
      <c r="R1709" t="s">
        <v>67</v>
      </c>
      <c r="S1709">
        <v>330446</v>
      </c>
      <c r="T1709" t="s">
        <v>1313</v>
      </c>
      <c r="U1709" s="56" t="str">
        <f>IFERROR(VLOOKUP(H1709,'FIN CAL LOOKUP'!A:J,7,1),"")</f>
        <v/>
      </c>
      <c r="V1709" s="56" t="str">
        <f>IFERROR(VLOOKUP(I1709,'FIN CAL LOOKUP'!B:K,9,1),"")</f>
        <v/>
      </c>
      <c r="W1709" s="56" t="str">
        <f>IFERROR(VLOOKUP(S1709,'Active Employees '!B:R,17,0),"NA")</f>
        <v>SPG Development</v>
      </c>
    </row>
    <row r="1710" spans="1:23" x14ac:dyDescent="0.25">
      <c r="A1710" t="s">
        <v>1233</v>
      </c>
      <c r="B1710" t="s">
        <v>1234</v>
      </c>
      <c r="C1710" t="s">
        <v>146</v>
      </c>
      <c r="D1710">
        <v>28161206</v>
      </c>
      <c r="E1710" t="s">
        <v>63</v>
      </c>
      <c r="F1710" t="s">
        <v>29</v>
      </c>
      <c r="H1710" s="1"/>
      <c r="I1710" s="1"/>
      <c r="J1710" t="s">
        <v>134</v>
      </c>
      <c r="N1710" t="s">
        <v>1235</v>
      </c>
      <c r="O1710" t="s">
        <v>15419</v>
      </c>
      <c r="P1710" t="s">
        <v>136</v>
      </c>
      <c r="Q1710" t="s">
        <v>1216</v>
      </c>
      <c r="R1710" t="s">
        <v>67</v>
      </c>
      <c r="S1710">
        <v>208565</v>
      </c>
      <c r="T1710" t="s">
        <v>1233</v>
      </c>
      <c r="U1710" s="56" t="str">
        <f>IFERROR(VLOOKUP(H1710,'FIN CAL LOOKUP'!A:J,7,1),"")</f>
        <v/>
      </c>
      <c r="V1710" s="56" t="str">
        <f>IFERROR(VLOOKUP(I1710,'FIN CAL LOOKUP'!B:K,9,1),"")</f>
        <v/>
      </c>
      <c r="W1710" s="56" t="str">
        <f>IFERROR(VLOOKUP(S1710,'Active Employees '!B:R,17,0),"NA")</f>
        <v>Finance</v>
      </c>
    </row>
    <row r="1711" spans="1:23" x14ac:dyDescent="0.25">
      <c r="A1711" t="s">
        <v>786</v>
      </c>
      <c r="B1711" t="s">
        <v>787</v>
      </c>
      <c r="C1711" t="s">
        <v>146</v>
      </c>
      <c r="D1711">
        <v>28161206</v>
      </c>
      <c r="E1711" t="s">
        <v>63</v>
      </c>
      <c r="F1711" t="s">
        <v>1</v>
      </c>
      <c r="G1711" t="s">
        <v>69</v>
      </c>
      <c r="H1711" s="1">
        <v>44958</v>
      </c>
      <c r="I1711" s="1">
        <v>44958</v>
      </c>
      <c r="J1711" t="s">
        <v>788</v>
      </c>
      <c r="N1711" t="s">
        <v>789</v>
      </c>
      <c r="O1711" t="s">
        <v>16</v>
      </c>
      <c r="Q1711" t="s">
        <v>377</v>
      </c>
      <c r="R1711" t="s">
        <v>67</v>
      </c>
      <c r="S1711">
        <v>240773</v>
      </c>
      <c r="T1711" t="s">
        <v>72</v>
      </c>
      <c r="U1711" s="56" t="str">
        <f>IFERROR(VLOOKUP(H1711,'FIN CAL LOOKUP'!A:J,7,1),"")</f>
        <v>FEB, FY23</v>
      </c>
      <c r="V1711" s="56" t="str">
        <f>IFERROR(VLOOKUP(I1711,'FIN CAL LOOKUP'!B:K,9,1),"")</f>
        <v>Q3, FY23</v>
      </c>
      <c r="W1711" s="56" t="str">
        <f>IFERROR(VLOOKUP(S1711,'Active Employees '!B:R,17,0),"NA")</f>
        <v>Human Resources</v>
      </c>
    </row>
    <row r="1712" spans="1:23" x14ac:dyDescent="0.25">
      <c r="A1712" t="s">
        <v>1031</v>
      </c>
      <c r="B1712" t="s">
        <v>1032</v>
      </c>
      <c r="C1712" t="s">
        <v>146</v>
      </c>
      <c r="D1712">
        <v>28161206</v>
      </c>
      <c r="E1712" t="s">
        <v>63</v>
      </c>
      <c r="F1712" t="s">
        <v>29</v>
      </c>
      <c r="H1712" s="1"/>
      <c r="I1712" s="1"/>
      <c r="J1712" t="s">
        <v>1482</v>
      </c>
      <c r="N1712" t="s">
        <v>1033</v>
      </c>
      <c r="O1712" t="s">
        <v>15419</v>
      </c>
      <c r="P1712" t="s">
        <v>258</v>
      </c>
      <c r="Q1712" t="s">
        <v>612</v>
      </c>
      <c r="R1712">
        <v>8900</v>
      </c>
      <c r="S1712">
        <v>331619</v>
      </c>
      <c r="T1712" t="s">
        <v>1031</v>
      </c>
      <c r="U1712" s="56" t="str">
        <f>IFERROR(VLOOKUP(H1712,'FIN CAL LOOKUP'!A:J,7,1),"")</f>
        <v/>
      </c>
      <c r="V1712" s="56" t="str">
        <f>IFERROR(VLOOKUP(I1712,'FIN CAL LOOKUP'!B:K,9,1),"")</f>
        <v/>
      </c>
      <c r="W1712" s="56" t="str">
        <f>IFERROR(VLOOKUP(S1712,'Active Employees '!B:R,17,0),"NA")</f>
        <v>FFM</v>
      </c>
    </row>
    <row r="1713" spans="1:23" x14ac:dyDescent="0.25">
      <c r="A1713" t="s">
        <v>607</v>
      </c>
      <c r="B1713" t="s">
        <v>608</v>
      </c>
      <c r="C1713" t="s">
        <v>146</v>
      </c>
      <c r="D1713">
        <v>28161206</v>
      </c>
      <c r="E1713" t="s">
        <v>63</v>
      </c>
      <c r="F1713" t="s">
        <v>29</v>
      </c>
      <c r="H1713" s="1"/>
      <c r="I1713" s="1"/>
      <c r="J1713" t="s">
        <v>1106</v>
      </c>
      <c r="L1713" t="s">
        <v>1499</v>
      </c>
      <c r="M1713" t="s">
        <v>1462</v>
      </c>
      <c r="N1713" t="s">
        <v>609</v>
      </c>
      <c r="O1713" t="s">
        <v>15419</v>
      </c>
      <c r="P1713" t="s">
        <v>610</v>
      </c>
      <c r="Q1713" t="s">
        <v>611</v>
      </c>
      <c r="R1713" t="s">
        <v>67</v>
      </c>
      <c r="S1713">
        <v>317493</v>
      </c>
      <c r="T1713" t="s">
        <v>607</v>
      </c>
      <c r="U1713" s="56" t="str">
        <f>IFERROR(VLOOKUP(H1713,'FIN CAL LOOKUP'!A:J,7,1),"")</f>
        <v/>
      </c>
      <c r="V1713" s="56" t="str">
        <f>IFERROR(VLOOKUP(I1713,'FIN CAL LOOKUP'!B:K,9,1),"")</f>
        <v/>
      </c>
      <c r="W1713" s="56" t="str">
        <f>IFERROR(VLOOKUP(S1713,'Active Employees '!B:R,17,0),"NA")</f>
        <v>Finance</v>
      </c>
    </row>
    <row r="1714" spans="1:23" x14ac:dyDescent="0.25">
      <c r="A1714" t="s">
        <v>1490</v>
      </c>
      <c r="B1714" t="s">
        <v>1491</v>
      </c>
      <c r="C1714" t="s">
        <v>146</v>
      </c>
      <c r="D1714">
        <v>28161206</v>
      </c>
      <c r="E1714" t="s">
        <v>63</v>
      </c>
      <c r="F1714" t="s">
        <v>29</v>
      </c>
      <c r="H1714" s="1"/>
      <c r="I1714" s="1"/>
      <c r="J1714" t="s">
        <v>134</v>
      </c>
      <c r="N1714" t="s">
        <v>1492</v>
      </c>
      <c r="O1714" t="s">
        <v>15419</v>
      </c>
      <c r="P1714" t="s">
        <v>136</v>
      </c>
      <c r="Q1714" t="s">
        <v>137</v>
      </c>
      <c r="R1714" t="s">
        <v>67</v>
      </c>
      <c r="S1714">
        <v>337816</v>
      </c>
      <c r="T1714" t="s">
        <v>1493</v>
      </c>
      <c r="U1714" s="56" t="str">
        <f>IFERROR(VLOOKUP(H1714,'FIN CAL LOOKUP'!A:J,7,1),"")</f>
        <v/>
      </c>
      <c r="V1714" s="56" t="str">
        <f>IFERROR(VLOOKUP(I1714,'FIN CAL LOOKUP'!B:K,9,1),"")</f>
        <v/>
      </c>
      <c r="W1714" s="56" t="str">
        <f>IFERROR(VLOOKUP(S1714,'Active Employees '!B:R,17,0),"NA")</f>
        <v>Finance</v>
      </c>
    </row>
    <row r="1715" spans="1:23" x14ac:dyDescent="0.25">
      <c r="A1715" t="s">
        <v>1276</v>
      </c>
      <c r="B1715" t="s">
        <v>1277</v>
      </c>
      <c r="C1715" t="s">
        <v>146</v>
      </c>
      <c r="D1715">
        <v>28161206</v>
      </c>
      <c r="E1715" t="s">
        <v>63</v>
      </c>
      <c r="F1715" t="s">
        <v>29</v>
      </c>
      <c r="H1715" s="1"/>
      <c r="I1715" s="1"/>
      <c r="J1715" t="s">
        <v>134</v>
      </c>
      <c r="N1715" t="s">
        <v>1278</v>
      </c>
      <c r="O1715" t="s">
        <v>15419</v>
      </c>
      <c r="P1715" t="s">
        <v>136</v>
      </c>
      <c r="Q1715" t="s">
        <v>15486</v>
      </c>
      <c r="R1715" t="s">
        <v>67</v>
      </c>
      <c r="S1715">
        <v>203082</v>
      </c>
      <c r="T1715" t="s">
        <v>1276</v>
      </c>
      <c r="U1715" s="56" t="str">
        <f>IFERROR(VLOOKUP(H1715,'FIN CAL LOOKUP'!A:J,7,1),"")</f>
        <v/>
      </c>
      <c r="V1715" s="56" t="str">
        <f>IFERROR(VLOOKUP(I1715,'FIN CAL LOOKUP'!B:K,9,1),"")</f>
        <v/>
      </c>
      <c r="W1715" s="56" t="str">
        <f>IFERROR(VLOOKUP(S1715,'Active Employees '!B:R,17,0),"NA")</f>
        <v>Finance</v>
      </c>
    </row>
    <row r="1716" spans="1:23" x14ac:dyDescent="0.25">
      <c r="A1716" t="s">
        <v>1319</v>
      </c>
      <c r="B1716" t="s">
        <v>1320</v>
      </c>
      <c r="C1716" t="s">
        <v>146</v>
      </c>
      <c r="D1716">
        <v>28161206</v>
      </c>
      <c r="E1716" t="s">
        <v>63</v>
      </c>
      <c r="F1716" t="s">
        <v>29</v>
      </c>
      <c r="H1716" s="1"/>
      <c r="I1716" s="1"/>
      <c r="J1716" t="s">
        <v>1271</v>
      </c>
      <c r="N1716" t="s">
        <v>1321</v>
      </c>
      <c r="O1716" t="s">
        <v>15419</v>
      </c>
      <c r="P1716" t="s">
        <v>258</v>
      </c>
      <c r="Q1716" t="s">
        <v>616</v>
      </c>
      <c r="R1716">
        <v>5900</v>
      </c>
      <c r="S1716">
        <v>333380</v>
      </c>
      <c r="T1716" t="s">
        <v>1322</v>
      </c>
      <c r="U1716" s="56" t="str">
        <f>IFERROR(VLOOKUP(H1716,'FIN CAL LOOKUP'!A:J,7,1),"")</f>
        <v/>
      </c>
      <c r="V1716" s="56" t="str">
        <f>IFERROR(VLOOKUP(I1716,'FIN CAL LOOKUP'!B:K,9,1),"")</f>
        <v/>
      </c>
      <c r="W1716" s="56" t="str">
        <f>IFERROR(VLOOKUP(S1716,'Active Employees '!B:R,17,0),"NA")</f>
        <v>SPG Development</v>
      </c>
    </row>
    <row r="1717" spans="1:23" x14ac:dyDescent="0.25">
      <c r="A1717" t="s">
        <v>1303</v>
      </c>
      <c r="B1717" t="s">
        <v>1304</v>
      </c>
      <c r="C1717" t="s">
        <v>146</v>
      </c>
      <c r="D1717">
        <v>28161206</v>
      </c>
      <c r="E1717" t="s">
        <v>63</v>
      </c>
      <c r="F1717" t="s">
        <v>29</v>
      </c>
      <c r="H1717" s="1"/>
      <c r="I1717" s="1"/>
      <c r="J1717" t="s">
        <v>134</v>
      </c>
      <c r="N1717" t="s">
        <v>1278</v>
      </c>
      <c r="O1717" t="s">
        <v>15419</v>
      </c>
      <c r="P1717" t="s">
        <v>136</v>
      </c>
      <c r="Q1717" t="s">
        <v>15486</v>
      </c>
      <c r="R1717" t="s">
        <v>67</v>
      </c>
      <c r="S1717">
        <v>314085</v>
      </c>
      <c r="T1717" t="s">
        <v>1303</v>
      </c>
      <c r="U1717" s="56" t="str">
        <f>IFERROR(VLOOKUP(H1717,'FIN CAL LOOKUP'!A:J,7,1),"")</f>
        <v/>
      </c>
      <c r="V1717" s="56" t="str">
        <f>IFERROR(VLOOKUP(I1717,'FIN CAL LOOKUP'!B:K,9,1),"")</f>
        <v/>
      </c>
      <c r="W1717" s="56" t="str">
        <f>IFERROR(VLOOKUP(S1717,'Active Employees '!B:R,17,0),"NA")</f>
        <v>Finance</v>
      </c>
    </row>
    <row r="1718" spans="1:23" x14ac:dyDescent="0.25">
      <c r="A1718" t="s">
        <v>1502</v>
      </c>
      <c r="B1718" t="s">
        <v>1520</v>
      </c>
      <c r="C1718" t="s">
        <v>146</v>
      </c>
      <c r="D1718">
        <v>28161206</v>
      </c>
      <c r="E1718" t="s">
        <v>63</v>
      </c>
      <c r="F1718" t="s">
        <v>29</v>
      </c>
      <c r="H1718" s="1"/>
      <c r="I1718" s="1"/>
      <c r="J1718" t="s">
        <v>134</v>
      </c>
      <c r="N1718" t="s">
        <v>1521</v>
      </c>
      <c r="O1718" t="s">
        <v>15419</v>
      </c>
      <c r="P1718" t="s">
        <v>880</v>
      </c>
      <c r="Q1718" t="s">
        <v>1098</v>
      </c>
      <c r="R1718" t="s">
        <v>67</v>
      </c>
      <c r="S1718">
        <v>334016</v>
      </c>
      <c r="T1718" t="s">
        <v>881</v>
      </c>
      <c r="U1718" s="56" t="str">
        <f>IFERROR(VLOOKUP(H1718,'FIN CAL LOOKUP'!A:J,7,1),"")</f>
        <v/>
      </c>
      <c r="V1718" s="56" t="str">
        <f>IFERROR(VLOOKUP(I1718,'FIN CAL LOOKUP'!B:K,9,1),"")</f>
        <v/>
      </c>
      <c r="W1718" s="56" t="str">
        <f>IFERROR(VLOOKUP(S1718,'Active Employees '!B:R,17,0),"NA")</f>
        <v>Finance</v>
      </c>
    </row>
    <row r="1719" spans="1:23" x14ac:dyDescent="0.25">
      <c r="A1719" t="s">
        <v>1291</v>
      </c>
      <c r="B1719" t="s">
        <v>1292</v>
      </c>
      <c r="C1719" t="s">
        <v>146</v>
      </c>
      <c r="D1719">
        <v>28161206</v>
      </c>
      <c r="E1719" t="s">
        <v>63</v>
      </c>
      <c r="F1719" t="s">
        <v>29</v>
      </c>
      <c r="H1719" s="1"/>
      <c r="I1719" s="1"/>
      <c r="J1719" t="s">
        <v>134</v>
      </c>
      <c r="N1719" t="s">
        <v>1278</v>
      </c>
      <c r="O1719" t="s">
        <v>15419</v>
      </c>
      <c r="P1719" t="s">
        <v>136</v>
      </c>
      <c r="Q1719" t="s">
        <v>15486</v>
      </c>
      <c r="R1719" t="s">
        <v>67</v>
      </c>
      <c r="S1719">
        <v>302779</v>
      </c>
      <c r="T1719" t="s">
        <v>1293</v>
      </c>
      <c r="U1719" s="56" t="str">
        <f>IFERROR(VLOOKUP(H1719,'FIN CAL LOOKUP'!A:J,7,1),"")</f>
        <v/>
      </c>
      <c r="V1719" s="56" t="str">
        <f>IFERROR(VLOOKUP(I1719,'FIN CAL LOOKUP'!B:K,9,1),"")</f>
        <v/>
      </c>
      <c r="W1719" s="56" t="str">
        <f>IFERROR(VLOOKUP(S1719,'Active Employees '!B:R,17,0),"NA")</f>
        <v>Finance</v>
      </c>
    </row>
    <row r="1720" spans="1:23" x14ac:dyDescent="0.25">
      <c r="A1720" t="s">
        <v>1279</v>
      </c>
      <c r="B1720" t="s">
        <v>1280</v>
      </c>
      <c r="C1720" t="s">
        <v>146</v>
      </c>
      <c r="D1720">
        <v>28161206</v>
      </c>
      <c r="E1720" t="s">
        <v>63</v>
      </c>
      <c r="F1720" t="s">
        <v>29</v>
      </c>
      <c r="H1720" s="1"/>
      <c r="I1720" s="1"/>
      <c r="J1720" t="s">
        <v>1271</v>
      </c>
      <c r="N1720" t="s">
        <v>615</v>
      </c>
      <c r="O1720" t="s">
        <v>15419</v>
      </c>
      <c r="P1720" t="s">
        <v>258</v>
      </c>
      <c r="Q1720" t="s">
        <v>616</v>
      </c>
      <c r="R1720" t="s">
        <v>67</v>
      </c>
      <c r="S1720">
        <v>324920</v>
      </c>
      <c r="T1720" t="s">
        <v>1279</v>
      </c>
      <c r="U1720" s="56" t="str">
        <f>IFERROR(VLOOKUP(H1720,'FIN CAL LOOKUP'!A:J,7,1),"")</f>
        <v/>
      </c>
      <c r="V1720" s="56" t="str">
        <f>IFERROR(VLOOKUP(I1720,'FIN CAL LOOKUP'!B:K,9,1),"")</f>
        <v/>
      </c>
      <c r="W1720" s="56" t="str">
        <f>IFERROR(VLOOKUP(S1720,'Active Employees '!B:R,17,0),"NA")</f>
        <v>SPG Development</v>
      </c>
    </row>
    <row r="1721" spans="1:23" x14ac:dyDescent="0.25">
      <c r="A1721" t="s">
        <v>1090</v>
      </c>
      <c r="B1721" t="s">
        <v>1091</v>
      </c>
      <c r="C1721" t="s">
        <v>146</v>
      </c>
      <c r="D1721">
        <v>28161206</v>
      </c>
      <c r="E1721" t="s">
        <v>63</v>
      </c>
      <c r="F1721" t="s">
        <v>29</v>
      </c>
      <c r="H1721" s="1"/>
      <c r="I1721" s="1"/>
      <c r="J1721" t="s">
        <v>614</v>
      </c>
      <c r="N1721" t="s">
        <v>1092</v>
      </c>
      <c r="O1721" t="s">
        <v>15419</v>
      </c>
      <c r="P1721" t="s">
        <v>258</v>
      </c>
      <c r="Q1721" t="s">
        <v>1279</v>
      </c>
      <c r="R1721">
        <v>5900</v>
      </c>
      <c r="S1721">
        <v>332980</v>
      </c>
      <c r="T1721" t="s">
        <v>1090</v>
      </c>
      <c r="U1721" s="56" t="str">
        <f>IFERROR(VLOOKUP(H1721,'FIN CAL LOOKUP'!A:J,7,1),"")</f>
        <v/>
      </c>
      <c r="V1721" s="56" t="str">
        <f>IFERROR(VLOOKUP(I1721,'FIN CAL LOOKUP'!B:K,9,1),"")</f>
        <v/>
      </c>
      <c r="W1721" s="56" t="str">
        <f>IFERROR(VLOOKUP(S1721,'Active Employees '!B:R,17,0),"NA")</f>
        <v>SPG Development</v>
      </c>
    </row>
    <row r="1722" spans="1:23" x14ac:dyDescent="0.25">
      <c r="A1722" t="s">
        <v>1513</v>
      </c>
      <c r="B1722" t="s">
        <v>1514</v>
      </c>
      <c r="C1722" t="s">
        <v>146</v>
      </c>
      <c r="D1722">
        <v>28161206</v>
      </c>
      <c r="E1722" t="s">
        <v>63</v>
      </c>
      <c r="F1722" t="s">
        <v>29</v>
      </c>
      <c r="H1722" s="1"/>
      <c r="I1722" s="1"/>
      <c r="J1722" t="s">
        <v>134</v>
      </c>
      <c r="N1722" t="s">
        <v>1515</v>
      </c>
      <c r="O1722" t="s">
        <v>15419</v>
      </c>
      <c r="P1722" t="s">
        <v>258</v>
      </c>
      <c r="Q1722" t="s">
        <v>1279</v>
      </c>
      <c r="R1722">
        <v>5900</v>
      </c>
      <c r="S1722">
        <v>336000</v>
      </c>
      <c r="T1722" t="s">
        <v>1513</v>
      </c>
      <c r="U1722" s="56" t="str">
        <f>IFERROR(VLOOKUP(H1722,'FIN CAL LOOKUP'!A:J,7,1),"")</f>
        <v/>
      </c>
      <c r="V1722" s="56" t="str">
        <f>IFERROR(VLOOKUP(I1722,'FIN CAL LOOKUP'!B:K,9,1),"")</f>
        <v/>
      </c>
      <c r="W1722" s="56" t="str">
        <f>IFERROR(VLOOKUP(S1722,'Active Employees '!B:R,17,0),"NA")</f>
        <v>SPG Development</v>
      </c>
    </row>
    <row r="1723" spans="1:23" x14ac:dyDescent="0.25">
      <c r="A1723" t="s">
        <v>1104</v>
      </c>
      <c r="B1723" t="s">
        <v>1105</v>
      </c>
      <c r="C1723" t="s">
        <v>146</v>
      </c>
      <c r="D1723">
        <v>28161206</v>
      </c>
      <c r="E1723" t="s">
        <v>63</v>
      </c>
      <c r="F1723" t="s">
        <v>29</v>
      </c>
      <c r="H1723" s="1"/>
      <c r="I1723" s="1"/>
      <c r="J1723" t="s">
        <v>1106</v>
      </c>
      <c r="N1723" t="s">
        <v>135</v>
      </c>
      <c r="O1723" t="s">
        <v>15419</v>
      </c>
      <c r="P1723" t="s">
        <v>136</v>
      </c>
      <c r="Q1723" t="s">
        <v>137</v>
      </c>
      <c r="R1723" t="s">
        <v>67</v>
      </c>
      <c r="S1723">
        <v>297922</v>
      </c>
      <c r="T1723" t="s">
        <v>1104</v>
      </c>
      <c r="U1723" s="56" t="str">
        <f>IFERROR(VLOOKUP(H1723,'FIN CAL LOOKUP'!A:J,7,1),"")</f>
        <v/>
      </c>
      <c r="V1723" s="56" t="str">
        <f>IFERROR(VLOOKUP(I1723,'FIN CAL LOOKUP'!B:K,9,1),"")</f>
        <v/>
      </c>
      <c r="W1723" s="56" t="str">
        <f>IFERROR(VLOOKUP(S1723,'Active Employees '!B:R,17,0),"NA")</f>
        <v>Finance</v>
      </c>
    </row>
    <row r="1724" spans="1:23" x14ac:dyDescent="0.25">
      <c r="A1724" t="s">
        <v>612</v>
      </c>
      <c r="B1724" t="s">
        <v>613</v>
      </c>
      <c r="C1724" t="s">
        <v>146</v>
      </c>
      <c r="D1724">
        <v>28161206</v>
      </c>
      <c r="E1724" t="s">
        <v>63</v>
      </c>
      <c r="F1724" t="s">
        <v>29</v>
      </c>
      <c r="H1724" s="1"/>
      <c r="I1724" s="1"/>
      <c r="J1724" t="s">
        <v>614</v>
      </c>
      <c r="N1724" t="s">
        <v>615</v>
      </c>
      <c r="O1724" t="s">
        <v>15419</v>
      </c>
      <c r="P1724" t="s">
        <v>258</v>
      </c>
      <c r="Q1724" t="s">
        <v>616</v>
      </c>
      <c r="R1724" s="5" t="s">
        <v>67</v>
      </c>
      <c r="S1724">
        <v>312948</v>
      </c>
      <c r="T1724" t="s">
        <v>612</v>
      </c>
      <c r="U1724" s="56" t="str">
        <f>IFERROR(VLOOKUP(H1724,'FIN CAL LOOKUP'!A:J,7,1),"")</f>
        <v/>
      </c>
      <c r="V1724" s="56" t="str">
        <f>IFERROR(VLOOKUP(I1724,'FIN CAL LOOKUP'!B:K,9,1),"")</f>
        <v/>
      </c>
      <c r="W1724" s="56" t="str">
        <f>IFERROR(VLOOKUP(S1724,'Active Employees '!B:R,17,0),"NA")</f>
        <v>FFM</v>
      </c>
    </row>
    <row r="1725" spans="1:23" x14ac:dyDescent="0.25">
      <c r="A1725" t="s">
        <v>1269</v>
      </c>
      <c r="B1725" t="s">
        <v>1270</v>
      </c>
      <c r="C1725" t="s">
        <v>146</v>
      </c>
      <c r="D1725">
        <v>28161206</v>
      </c>
      <c r="E1725" t="s">
        <v>63</v>
      </c>
      <c r="F1725" t="s">
        <v>1</v>
      </c>
      <c r="G1725" t="s">
        <v>69</v>
      </c>
      <c r="H1725" s="1">
        <v>45128</v>
      </c>
      <c r="I1725" s="1">
        <v>45128</v>
      </c>
      <c r="J1725" t="s">
        <v>1271</v>
      </c>
      <c r="N1725" t="s">
        <v>1492</v>
      </c>
      <c r="O1725" t="s">
        <v>15419</v>
      </c>
      <c r="P1725" t="s">
        <v>136</v>
      </c>
      <c r="Q1725" t="s">
        <v>137</v>
      </c>
      <c r="R1725" s="5" t="s">
        <v>273</v>
      </c>
      <c r="S1725">
        <v>323566</v>
      </c>
      <c r="T1725" t="s">
        <v>1272</v>
      </c>
      <c r="U1725" s="56" t="str">
        <f>IFERROR(VLOOKUP(H1725,'FIN CAL LOOKUP'!A:J,7,1),"")</f>
        <v>JUL, FY24</v>
      </c>
      <c r="V1725" s="56" t="str">
        <f>IFERROR(VLOOKUP(I1725,'FIN CAL LOOKUP'!B:K,9,1),"")</f>
        <v>Q1, FY24</v>
      </c>
      <c r="W1725" s="56" t="str">
        <f>IFERROR(VLOOKUP(S1725,'Active Employees '!B:R,17,0),"NA")</f>
        <v>Finance</v>
      </c>
    </row>
    <row r="1726" spans="1:23" x14ac:dyDescent="0.25">
      <c r="A1726" t="s">
        <v>1247</v>
      </c>
      <c r="B1726" t="s">
        <v>1248</v>
      </c>
      <c r="C1726" t="s">
        <v>146</v>
      </c>
      <c r="D1726">
        <v>28161206</v>
      </c>
      <c r="E1726" t="s">
        <v>63</v>
      </c>
      <c r="F1726" t="s">
        <v>29</v>
      </c>
      <c r="H1726" s="1"/>
      <c r="I1726" s="1"/>
      <c r="J1726" t="s">
        <v>1106</v>
      </c>
      <c r="N1726" t="s">
        <v>1249</v>
      </c>
      <c r="O1726" t="s">
        <v>15419</v>
      </c>
      <c r="P1726" t="s">
        <v>610</v>
      </c>
      <c r="Q1726" t="s">
        <v>611</v>
      </c>
      <c r="R1726" t="s">
        <v>67</v>
      </c>
      <c r="S1726">
        <v>298668</v>
      </c>
      <c r="T1726" t="s">
        <v>1247</v>
      </c>
      <c r="U1726" s="56" t="str">
        <f>IFERROR(VLOOKUP(H1726,'FIN CAL LOOKUP'!A:J,7,1),"")</f>
        <v/>
      </c>
      <c r="V1726" s="56" t="str">
        <f>IFERROR(VLOOKUP(I1726,'FIN CAL LOOKUP'!B:K,9,1),"")</f>
        <v/>
      </c>
      <c r="W1726" s="56" t="str">
        <f>IFERROR(VLOOKUP(S1726,'Active Employees '!B:R,17,0),"NA")</f>
        <v>Finance</v>
      </c>
    </row>
    <row r="1727" spans="1:23" x14ac:dyDescent="0.25">
      <c r="A1727" t="s">
        <v>616</v>
      </c>
      <c r="B1727" t="s">
        <v>1250</v>
      </c>
      <c r="C1727" t="s">
        <v>146</v>
      </c>
      <c r="D1727">
        <v>28161206</v>
      </c>
      <c r="E1727" t="s">
        <v>63</v>
      </c>
      <c r="F1727" t="s">
        <v>29</v>
      </c>
      <c r="H1727" s="1"/>
      <c r="I1727" s="1"/>
      <c r="J1727" t="s">
        <v>1251</v>
      </c>
      <c r="N1727" t="s">
        <v>1252</v>
      </c>
      <c r="O1727" t="s">
        <v>15</v>
      </c>
      <c r="P1727" t="s">
        <v>258</v>
      </c>
      <c r="Q1727" t="s">
        <v>537</v>
      </c>
      <c r="R1727">
        <v>8900</v>
      </c>
      <c r="S1727">
        <v>241044</v>
      </c>
      <c r="T1727" t="s">
        <v>616</v>
      </c>
      <c r="U1727" s="56" t="str">
        <f>IFERROR(VLOOKUP(H1727,'FIN CAL LOOKUP'!A:J,7,1),"")</f>
        <v/>
      </c>
      <c r="V1727" s="56" t="str">
        <f>IFERROR(VLOOKUP(I1727,'FIN CAL LOOKUP'!B:K,9,1),"")</f>
        <v/>
      </c>
      <c r="W1727" s="56" t="str">
        <f>IFERROR(VLOOKUP(S1727,'Active Employees '!B:R,17,0),"NA")</f>
        <v>FFM</v>
      </c>
    </row>
    <row r="1728" spans="1:23" x14ac:dyDescent="0.25">
      <c r="A1728" t="s">
        <v>1305</v>
      </c>
      <c r="B1728" t="s">
        <v>1306</v>
      </c>
      <c r="C1728" t="s">
        <v>146</v>
      </c>
      <c r="D1728">
        <v>28161206</v>
      </c>
      <c r="E1728" t="s">
        <v>63</v>
      </c>
      <c r="F1728" t="s">
        <v>29</v>
      </c>
      <c r="H1728" s="1"/>
      <c r="I1728" s="1"/>
      <c r="J1728" t="s">
        <v>1271</v>
      </c>
      <c r="N1728" t="s">
        <v>1307</v>
      </c>
      <c r="O1728" t="s">
        <v>15419</v>
      </c>
      <c r="P1728" t="s">
        <v>258</v>
      </c>
      <c r="Q1728" t="s">
        <v>612</v>
      </c>
      <c r="R1728" t="s">
        <v>273</v>
      </c>
      <c r="S1728">
        <v>335348</v>
      </c>
      <c r="T1728" t="s">
        <v>1308</v>
      </c>
      <c r="U1728" s="56" t="str">
        <f>IFERROR(VLOOKUP(H1728,'FIN CAL LOOKUP'!A:J,7,1),"")</f>
        <v/>
      </c>
      <c r="V1728" s="56" t="str">
        <f>IFERROR(VLOOKUP(I1728,'FIN CAL LOOKUP'!B:K,9,1),"")</f>
        <v/>
      </c>
      <c r="W1728" s="56" t="str">
        <f>IFERROR(VLOOKUP(S1728,'Active Employees '!B:R,17,0),"NA")</f>
        <v>FFM</v>
      </c>
    </row>
    <row r="1729" spans="1:23" x14ac:dyDescent="0.25">
      <c r="A1729" t="s">
        <v>137</v>
      </c>
      <c r="B1729" t="s">
        <v>1275</v>
      </c>
      <c r="C1729" t="s">
        <v>146</v>
      </c>
      <c r="D1729">
        <v>28161206</v>
      </c>
      <c r="E1729" t="s">
        <v>63</v>
      </c>
      <c r="F1729" t="s">
        <v>2</v>
      </c>
      <c r="H1729" s="1">
        <v>45835</v>
      </c>
      <c r="I1729" s="1"/>
      <c r="J1729" t="s">
        <v>134</v>
      </c>
      <c r="N1729" t="s">
        <v>615</v>
      </c>
      <c r="O1729" t="s">
        <v>15419</v>
      </c>
      <c r="P1729" t="s">
        <v>136</v>
      </c>
      <c r="Q1729" t="s">
        <v>1097</v>
      </c>
      <c r="R1729" t="s">
        <v>67</v>
      </c>
      <c r="S1729">
        <v>337928</v>
      </c>
      <c r="T1729" t="s">
        <v>137</v>
      </c>
      <c r="U1729" s="56" t="str">
        <f>IFERROR(VLOOKUP(H1729,'FIN CAL LOOKUP'!A:J,7,1),"")</f>
        <v>JUN, FY25</v>
      </c>
      <c r="V1729" s="56" t="str">
        <f>IFERROR(VLOOKUP(I1729,'FIN CAL LOOKUP'!B:K,9,1),"")</f>
        <v/>
      </c>
      <c r="W1729" s="56" t="str">
        <f>IFERROR(VLOOKUP(S1729,'Active Employees '!B:R,17,0),"NA")</f>
        <v>Finance</v>
      </c>
    </row>
    <row r="1730" spans="1:23" x14ac:dyDescent="0.25">
      <c r="A1730" t="s">
        <v>1216</v>
      </c>
      <c r="B1730" t="s">
        <v>1294</v>
      </c>
      <c r="C1730" t="s">
        <v>146</v>
      </c>
      <c r="D1730">
        <v>28161206</v>
      </c>
      <c r="E1730" t="s">
        <v>63</v>
      </c>
      <c r="F1730" t="s">
        <v>29</v>
      </c>
      <c r="H1730" s="1"/>
      <c r="I1730" s="1"/>
      <c r="J1730" t="s">
        <v>1255</v>
      </c>
      <c r="N1730" t="s">
        <v>1295</v>
      </c>
      <c r="O1730" t="s">
        <v>15419</v>
      </c>
      <c r="P1730" t="s">
        <v>136</v>
      </c>
      <c r="Q1730" t="s">
        <v>1097</v>
      </c>
      <c r="R1730" t="s">
        <v>67</v>
      </c>
      <c r="S1730">
        <v>205870</v>
      </c>
      <c r="T1730" t="s">
        <v>1216</v>
      </c>
      <c r="U1730" s="56" t="str">
        <f>IFERROR(VLOOKUP(H1730,'FIN CAL LOOKUP'!A:J,7,1),"")</f>
        <v/>
      </c>
      <c r="V1730" s="56" t="str">
        <f>IFERROR(VLOOKUP(I1730,'FIN CAL LOOKUP'!B:K,9,1),"")</f>
        <v/>
      </c>
      <c r="W1730" s="56" t="str">
        <f>IFERROR(VLOOKUP(S1730,'Active Employees '!B:R,17,0),"NA")</f>
        <v>Finance</v>
      </c>
    </row>
    <row r="1731" spans="1:23" x14ac:dyDescent="0.25">
      <c r="A1731" t="s">
        <v>537</v>
      </c>
      <c r="B1731" t="s">
        <v>538</v>
      </c>
      <c r="C1731" t="s">
        <v>146</v>
      </c>
      <c r="D1731">
        <v>28161206</v>
      </c>
      <c r="E1731" t="s">
        <v>63</v>
      </c>
      <c r="F1731" t="s">
        <v>29</v>
      </c>
      <c r="H1731" s="1"/>
      <c r="I1731" s="1"/>
      <c r="J1731" t="s">
        <v>539</v>
      </c>
      <c r="N1731" t="s">
        <v>540</v>
      </c>
      <c r="O1731" t="s">
        <v>15</v>
      </c>
      <c r="Q1731" t="s">
        <v>198</v>
      </c>
      <c r="R1731" t="s">
        <v>67</v>
      </c>
      <c r="S1731">
        <v>330321</v>
      </c>
      <c r="T1731" t="s">
        <v>537</v>
      </c>
      <c r="U1731" s="56" t="str">
        <f>IFERROR(VLOOKUP(H1731,'FIN CAL LOOKUP'!A:J,7,1),"")</f>
        <v/>
      </c>
      <c r="V1731" s="56" t="str">
        <f>IFERROR(VLOOKUP(I1731,'FIN CAL LOOKUP'!B:K,9,1),"")</f>
        <v/>
      </c>
      <c r="W1731" s="56" t="str">
        <f>IFERROR(VLOOKUP(S1731,'Active Employees '!B:R,17,0),"NA")</f>
        <v>Finance</v>
      </c>
    </row>
    <row r="1732" spans="1:23" x14ac:dyDescent="0.25">
      <c r="A1732" t="s">
        <v>1168</v>
      </c>
      <c r="B1732" t="s">
        <v>1169</v>
      </c>
      <c r="C1732" t="s">
        <v>299</v>
      </c>
      <c r="D1732">
        <v>28077336</v>
      </c>
      <c r="E1732" t="s">
        <v>114</v>
      </c>
      <c r="F1732" t="s">
        <v>29</v>
      </c>
      <c r="H1732" s="1"/>
      <c r="I1732" s="1"/>
      <c r="J1732" t="s">
        <v>282</v>
      </c>
      <c r="O1732" t="s">
        <v>23</v>
      </c>
      <c r="P1732" t="s">
        <v>283</v>
      </c>
      <c r="Q1732" t="s">
        <v>284</v>
      </c>
      <c r="R1732"/>
      <c r="S1732">
        <v>235855</v>
      </c>
      <c r="U1732" s="56" t="str">
        <f>IFERROR(VLOOKUP(H1732,'FIN CAL LOOKUP'!A:J,7,1),"")</f>
        <v/>
      </c>
      <c r="V1732" s="56" t="str">
        <f>IFERROR(VLOOKUP(I1732,'FIN CAL LOOKUP'!B:K,9,1),"")</f>
        <v/>
      </c>
      <c r="W1732" s="56" t="str">
        <f>IFERROR(VLOOKUP(S1732,'Active Employees '!B:R,17,0),"NA")</f>
        <v>Supply Chain</v>
      </c>
    </row>
    <row r="1733" spans="1:23" x14ac:dyDescent="0.25">
      <c r="A1733" t="s">
        <v>279</v>
      </c>
      <c r="B1733" t="s">
        <v>280</v>
      </c>
      <c r="C1733" t="s">
        <v>299</v>
      </c>
      <c r="D1733">
        <v>28077336</v>
      </c>
      <c r="E1733" t="s">
        <v>114</v>
      </c>
      <c r="F1733" t="s">
        <v>1</v>
      </c>
      <c r="G1733" t="s">
        <v>69</v>
      </c>
      <c r="H1733" s="1">
        <v>45751</v>
      </c>
      <c r="I1733" s="1">
        <v>45751</v>
      </c>
      <c r="J1733" t="s">
        <v>282</v>
      </c>
      <c r="O1733" t="s">
        <v>23</v>
      </c>
      <c r="P1733" t="s">
        <v>283</v>
      </c>
      <c r="Q1733" t="s">
        <v>284</v>
      </c>
      <c r="R1733"/>
      <c r="S1733">
        <v>321097</v>
      </c>
      <c r="U1733" s="56" t="str">
        <f>IFERROR(VLOOKUP(H1733,'FIN CAL LOOKUP'!A:J,7,1),"")</f>
        <v>APR, FY25</v>
      </c>
      <c r="V1733" s="56" t="str">
        <f>IFERROR(VLOOKUP(I1733,'FIN CAL LOOKUP'!B:K,9,1),"")</f>
        <v>Q3, FY25</v>
      </c>
      <c r="W1733" s="56" t="str">
        <f>IFERROR(VLOOKUP(S1733,'Active Employees '!B:R,17,0),"NA")</f>
        <v>Supply Chain</v>
      </c>
    </row>
    <row r="1734" spans="1:23" x14ac:dyDescent="0.25">
      <c r="A1734" t="s">
        <v>1161</v>
      </c>
      <c r="B1734" t="s">
        <v>1162</v>
      </c>
      <c r="C1734" t="s">
        <v>299</v>
      </c>
      <c r="D1734">
        <v>28077336</v>
      </c>
      <c r="E1734" t="s">
        <v>114</v>
      </c>
      <c r="F1734" t="s">
        <v>29</v>
      </c>
      <c r="H1734" s="1"/>
      <c r="I1734" s="1"/>
      <c r="J1734" t="s">
        <v>282</v>
      </c>
      <c r="O1734" t="s">
        <v>23</v>
      </c>
      <c r="P1734" t="s">
        <v>23</v>
      </c>
      <c r="Q1734" t="s">
        <v>284</v>
      </c>
      <c r="R1734"/>
      <c r="S1734">
        <v>321134</v>
      </c>
      <c r="U1734" s="56" t="str">
        <f>IFERROR(VLOOKUP(H1734,'FIN CAL LOOKUP'!A:J,7,1),"")</f>
        <v/>
      </c>
      <c r="V1734" s="56" t="str">
        <f>IFERROR(VLOOKUP(I1734,'FIN CAL LOOKUP'!B:K,9,1),"")</f>
        <v/>
      </c>
      <c r="W1734" s="56" t="str">
        <f>IFERROR(VLOOKUP(S1734,'Active Employees '!B:R,17,0),"NA")</f>
        <v>Supply Chain</v>
      </c>
    </row>
    <row r="1735" spans="1:23" x14ac:dyDescent="0.25">
      <c r="A1735" t="s">
        <v>1152</v>
      </c>
      <c r="B1735" t="s">
        <v>1153</v>
      </c>
      <c r="C1735" t="s">
        <v>299</v>
      </c>
      <c r="D1735">
        <v>28077336</v>
      </c>
      <c r="E1735" t="s">
        <v>114</v>
      </c>
      <c r="F1735" t="s">
        <v>29</v>
      </c>
      <c r="H1735" s="1"/>
      <c r="I1735" s="1"/>
      <c r="J1735" t="s">
        <v>282</v>
      </c>
      <c r="O1735" t="s">
        <v>23</v>
      </c>
      <c r="P1735" t="s">
        <v>283</v>
      </c>
      <c r="Q1735" t="s">
        <v>284</v>
      </c>
      <c r="R1735"/>
      <c r="S1735">
        <v>319724</v>
      </c>
      <c r="U1735" s="56" t="str">
        <f>IFERROR(VLOOKUP(H1735,'FIN CAL LOOKUP'!A:J,7,1),"")</f>
        <v/>
      </c>
      <c r="V1735" s="56" t="str">
        <f>IFERROR(VLOOKUP(I1735,'FIN CAL LOOKUP'!B:K,9,1),"")</f>
        <v/>
      </c>
      <c r="W1735" s="56" t="str">
        <f>IFERROR(VLOOKUP(S1735,'Active Employees '!B:R,17,0),"NA")</f>
        <v>Supply Chain</v>
      </c>
    </row>
    <row r="1736" spans="1:23" x14ac:dyDescent="0.25">
      <c r="A1736" t="s">
        <v>1159</v>
      </c>
      <c r="B1736" t="s">
        <v>1160</v>
      </c>
      <c r="C1736" t="s">
        <v>299</v>
      </c>
      <c r="D1736">
        <v>28077336</v>
      </c>
      <c r="E1736" t="s">
        <v>114</v>
      </c>
      <c r="F1736" t="s">
        <v>29</v>
      </c>
      <c r="H1736" s="1"/>
      <c r="I1736" s="1"/>
      <c r="J1736" t="s">
        <v>282</v>
      </c>
      <c r="O1736" t="s">
        <v>23</v>
      </c>
      <c r="P1736" t="s">
        <v>283</v>
      </c>
      <c r="Q1736" t="s">
        <v>284</v>
      </c>
      <c r="R1736"/>
      <c r="S1736">
        <v>309149</v>
      </c>
      <c r="U1736" s="56" t="str">
        <f>IFERROR(VLOOKUP(H1736,'FIN CAL LOOKUP'!A:J,7,1),"")</f>
        <v/>
      </c>
      <c r="V1736" s="56" t="str">
        <f>IFERROR(VLOOKUP(I1736,'FIN CAL LOOKUP'!B:K,9,1),"")</f>
        <v/>
      </c>
      <c r="W1736" s="56" t="str">
        <f>IFERROR(VLOOKUP(S1736,'Active Employees '!B:R,17,0),"NA")</f>
        <v>Supply Chain</v>
      </c>
    </row>
    <row r="1737" spans="1:23" x14ac:dyDescent="0.25">
      <c r="A1737" t="s">
        <v>1157</v>
      </c>
      <c r="B1737" t="s">
        <v>1158</v>
      </c>
      <c r="C1737" t="s">
        <v>299</v>
      </c>
      <c r="D1737">
        <v>28077336</v>
      </c>
      <c r="E1737" t="s">
        <v>114</v>
      </c>
      <c r="F1737" t="s">
        <v>29</v>
      </c>
      <c r="H1737" s="1"/>
      <c r="I1737" s="1"/>
      <c r="J1737" t="s">
        <v>282</v>
      </c>
      <c r="O1737" t="s">
        <v>23</v>
      </c>
      <c r="P1737" t="s">
        <v>283</v>
      </c>
      <c r="Q1737" t="s">
        <v>284</v>
      </c>
      <c r="R1737"/>
      <c r="S1737">
        <v>309128</v>
      </c>
      <c r="U1737" s="56" t="str">
        <f>IFERROR(VLOOKUP(H1737,'FIN CAL LOOKUP'!A:J,7,1),"")</f>
        <v/>
      </c>
      <c r="V1737" s="56" t="str">
        <f>IFERROR(VLOOKUP(I1737,'FIN CAL LOOKUP'!B:K,9,1),"")</f>
        <v/>
      </c>
      <c r="W1737" s="56" t="str">
        <f>IFERROR(VLOOKUP(S1737,'Active Employees '!B:R,17,0),"NA")</f>
        <v>Supply Chain</v>
      </c>
    </row>
    <row r="1738" spans="1:23" x14ac:dyDescent="0.25">
      <c r="A1738" t="s">
        <v>1155</v>
      </c>
      <c r="B1738" t="s">
        <v>1156</v>
      </c>
      <c r="C1738" t="s">
        <v>299</v>
      </c>
      <c r="D1738">
        <v>28077336</v>
      </c>
      <c r="E1738" t="s">
        <v>114</v>
      </c>
      <c r="F1738" t="s">
        <v>29</v>
      </c>
      <c r="H1738" s="1"/>
      <c r="I1738" s="1"/>
      <c r="J1738" t="s">
        <v>282</v>
      </c>
      <c r="O1738" t="s">
        <v>23</v>
      </c>
      <c r="P1738" t="s">
        <v>283</v>
      </c>
      <c r="Q1738" t="s">
        <v>284</v>
      </c>
      <c r="R1738"/>
      <c r="S1738">
        <v>309129</v>
      </c>
      <c r="U1738" s="56" t="str">
        <f>IFERROR(VLOOKUP(H1738,'FIN CAL LOOKUP'!A:J,7,1),"")</f>
        <v/>
      </c>
      <c r="V1738" s="56" t="str">
        <f>IFERROR(VLOOKUP(I1738,'FIN CAL LOOKUP'!B:K,9,1),"")</f>
        <v/>
      </c>
      <c r="W1738" s="56" t="str">
        <f>IFERROR(VLOOKUP(S1738,'Active Employees '!B:R,17,0),"NA")</f>
        <v>Supply Chain</v>
      </c>
    </row>
    <row r="1739" spans="1:23" x14ac:dyDescent="0.25">
      <c r="A1739" t="s">
        <v>1163</v>
      </c>
      <c r="B1739" t="s">
        <v>1164</v>
      </c>
      <c r="C1739" t="s">
        <v>299</v>
      </c>
      <c r="D1739">
        <v>28077336</v>
      </c>
      <c r="E1739" t="s">
        <v>114</v>
      </c>
      <c r="F1739" t="s">
        <v>29</v>
      </c>
      <c r="H1739" s="1"/>
      <c r="I1739" s="1"/>
      <c r="J1739" t="s">
        <v>282</v>
      </c>
      <c r="O1739" t="s">
        <v>23</v>
      </c>
      <c r="P1739" t="s">
        <v>283</v>
      </c>
      <c r="Q1739" t="s">
        <v>284</v>
      </c>
      <c r="R1739"/>
      <c r="S1739">
        <v>309150</v>
      </c>
      <c r="U1739" s="56" t="str">
        <f>IFERROR(VLOOKUP(H1739,'FIN CAL LOOKUP'!A:J,7,1),"")</f>
        <v/>
      </c>
      <c r="V1739" s="56" t="str">
        <f>IFERROR(VLOOKUP(I1739,'FIN CAL LOOKUP'!B:K,9,1),"")</f>
        <v/>
      </c>
      <c r="W1739" s="56" t="str">
        <f>IFERROR(VLOOKUP(S1739,'Active Employees '!B:R,17,0),"NA")</f>
        <v>Supply Chain</v>
      </c>
    </row>
    <row r="1740" spans="1:23" x14ac:dyDescent="0.25">
      <c r="A1740" t="s">
        <v>825</v>
      </c>
      <c r="B1740" t="s">
        <v>826</v>
      </c>
      <c r="C1740" t="s">
        <v>299</v>
      </c>
      <c r="D1740">
        <v>28077336</v>
      </c>
      <c r="E1740" t="s">
        <v>114</v>
      </c>
      <c r="F1740" t="s">
        <v>29</v>
      </c>
      <c r="H1740" s="1"/>
      <c r="I1740" s="1"/>
      <c r="J1740" t="s">
        <v>827</v>
      </c>
      <c r="O1740" t="s">
        <v>23</v>
      </c>
      <c r="P1740" t="s">
        <v>23</v>
      </c>
      <c r="Q1740" t="s">
        <v>284</v>
      </c>
      <c r="R1740"/>
      <c r="S1740">
        <v>309140</v>
      </c>
      <c r="U1740" s="56" t="str">
        <f>IFERROR(VLOOKUP(H1740,'FIN CAL LOOKUP'!A:J,7,1),"")</f>
        <v/>
      </c>
      <c r="V1740" s="56" t="str">
        <f>IFERROR(VLOOKUP(I1740,'FIN CAL LOOKUP'!B:K,9,1),"")</f>
        <v/>
      </c>
      <c r="W1740" s="56" t="str">
        <f>IFERROR(VLOOKUP(S1740,'Active Employees '!B:R,17,0),"NA")</f>
        <v>Supply Chain</v>
      </c>
    </row>
    <row r="1741" spans="1:23" x14ac:dyDescent="0.25">
      <c r="A1741" t="s">
        <v>1170</v>
      </c>
      <c r="B1741" t="s">
        <v>1171</v>
      </c>
      <c r="C1741" t="s">
        <v>299</v>
      </c>
      <c r="D1741">
        <v>28077336</v>
      </c>
      <c r="E1741" t="s">
        <v>114</v>
      </c>
      <c r="F1741" t="s">
        <v>29</v>
      </c>
      <c r="H1741" s="1"/>
      <c r="I1741" s="1"/>
      <c r="J1741" t="s">
        <v>827</v>
      </c>
      <c r="N1741" t="s">
        <v>1172</v>
      </c>
      <c r="O1741" t="s">
        <v>23</v>
      </c>
      <c r="P1741" t="s">
        <v>814</v>
      </c>
      <c r="Q1741" t="s">
        <v>284</v>
      </c>
      <c r="R1741" t="s">
        <v>67</v>
      </c>
      <c r="S1741">
        <v>209050</v>
      </c>
      <c r="T1741" t="s">
        <v>1170</v>
      </c>
      <c r="U1741" s="56" t="str">
        <f>IFERROR(VLOOKUP(H1741,'FIN CAL LOOKUP'!A:J,7,1),"")</f>
        <v/>
      </c>
      <c r="V1741" s="56" t="str">
        <f>IFERROR(VLOOKUP(I1741,'FIN CAL LOOKUP'!B:K,9,1),"")</f>
        <v/>
      </c>
      <c r="W1741" s="56" t="str">
        <f>IFERROR(VLOOKUP(S1741,'Active Employees '!B:R,17,0),"NA")</f>
        <v>Supply Chain</v>
      </c>
    </row>
    <row r="1742" spans="1:23" x14ac:dyDescent="0.25">
      <c r="A1742" t="s">
        <v>1165</v>
      </c>
      <c r="B1742" t="s">
        <v>1166</v>
      </c>
      <c r="C1742" t="s">
        <v>299</v>
      </c>
      <c r="D1742">
        <v>28077336</v>
      </c>
      <c r="E1742" t="s">
        <v>114</v>
      </c>
      <c r="F1742" t="s">
        <v>29</v>
      </c>
      <c r="H1742" s="1"/>
      <c r="I1742" s="1"/>
      <c r="J1742" t="s">
        <v>282</v>
      </c>
      <c r="N1742" t="s">
        <v>1167</v>
      </c>
      <c r="O1742" t="s">
        <v>23</v>
      </c>
      <c r="P1742" t="s">
        <v>805</v>
      </c>
      <c r="Q1742" t="s">
        <v>869</v>
      </c>
      <c r="R1742" t="s">
        <v>67</v>
      </c>
      <c r="S1742">
        <v>309125</v>
      </c>
      <c r="T1742" t="s">
        <v>1165</v>
      </c>
      <c r="U1742" s="56" t="str">
        <f>IFERROR(VLOOKUP(H1742,'FIN CAL LOOKUP'!A:J,7,1),"")</f>
        <v/>
      </c>
      <c r="V1742" s="56" t="str">
        <f>IFERROR(VLOOKUP(I1742,'FIN CAL LOOKUP'!B:K,9,1),"")</f>
        <v/>
      </c>
      <c r="W1742" s="56" t="str">
        <f>IFERROR(VLOOKUP(S1742,'Active Employees '!B:R,17,0),"NA")</f>
        <v>Supply Chain</v>
      </c>
    </row>
    <row r="1743" spans="1:23" x14ac:dyDescent="0.25">
      <c r="A1743" t="s">
        <v>872</v>
      </c>
      <c r="B1743" t="s">
        <v>873</v>
      </c>
      <c r="C1743" t="s">
        <v>299</v>
      </c>
      <c r="D1743">
        <v>28077336</v>
      </c>
      <c r="E1743" t="s">
        <v>114</v>
      </c>
      <c r="F1743" t="s">
        <v>29</v>
      </c>
      <c r="H1743" s="1"/>
      <c r="I1743" s="1"/>
      <c r="J1743" t="s">
        <v>827</v>
      </c>
      <c r="N1743" t="s">
        <v>874</v>
      </c>
      <c r="O1743" t="s">
        <v>23</v>
      </c>
      <c r="P1743" t="s">
        <v>814</v>
      </c>
      <c r="Q1743" t="s">
        <v>862</v>
      </c>
      <c r="R1743" t="s">
        <v>67</v>
      </c>
      <c r="S1743">
        <v>322463</v>
      </c>
      <c r="T1743" t="s">
        <v>284</v>
      </c>
      <c r="U1743" s="56" t="str">
        <f>IFERROR(VLOOKUP(H1743,'FIN CAL LOOKUP'!A:J,7,1),"")</f>
        <v/>
      </c>
      <c r="V1743" s="56" t="str">
        <f>IFERROR(VLOOKUP(I1743,'FIN CAL LOOKUP'!B:K,9,1),"")</f>
        <v/>
      </c>
      <c r="W1743" s="56" t="str">
        <f>IFERROR(VLOOKUP(S1743,'Active Employees '!B:R,17,0),"NA")</f>
        <v>Supply Chain</v>
      </c>
    </row>
    <row r="1744" spans="1:23" x14ac:dyDescent="0.25">
      <c r="A1744" t="s">
        <v>229</v>
      </c>
      <c r="B1744" t="s">
        <v>230</v>
      </c>
      <c r="C1744" t="s">
        <v>535</v>
      </c>
      <c r="D1744">
        <v>26995069</v>
      </c>
      <c r="E1744" t="s">
        <v>63</v>
      </c>
      <c r="F1744" t="s">
        <v>29</v>
      </c>
      <c r="H1744" s="1"/>
      <c r="I1744" s="1"/>
      <c r="J1744" t="s">
        <v>119</v>
      </c>
      <c r="N1744" t="s">
        <v>231</v>
      </c>
      <c r="O1744" t="s">
        <v>18</v>
      </c>
      <c r="P1744" t="s">
        <v>109</v>
      </c>
      <c r="Q1744" t="s">
        <v>232</v>
      </c>
      <c r="R1744"/>
      <c r="S1744">
        <v>316928</v>
      </c>
      <c r="U1744" s="56" t="str">
        <f>IFERROR(VLOOKUP(H1744,'FIN CAL LOOKUP'!A:J,7,1),"")</f>
        <v/>
      </c>
      <c r="V1744" s="56" t="str">
        <f>IFERROR(VLOOKUP(I1744,'FIN CAL LOOKUP'!B:K,9,1),"")</f>
        <v/>
      </c>
      <c r="W1744" s="56" t="str">
        <f>IFERROR(VLOOKUP(S1744,'Active Employees '!B:R,17,0),"NA")</f>
        <v>NA</v>
      </c>
    </row>
    <row r="1745" spans="1:23" x14ac:dyDescent="0.25">
      <c r="A1745" t="s">
        <v>105</v>
      </c>
      <c r="B1745" t="s">
        <v>106</v>
      </c>
      <c r="C1745" t="s">
        <v>535</v>
      </c>
      <c r="D1745">
        <v>26995069</v>
      </c>
      <c r="E1745" t="s">
        <v>63</v>
      </c>
      <c r="F1745" t="s">
        <v>29</v>
      </c>
      <c r="H1745" s="1"/>
      <c r="I1745" s="1"/>
      <c r="J1745" t="s">
        <v>107</v>
      </c>
      <c r="N1745" t="s">
        <v>108</v>
      </c>
      <c r="O1745" t="s">
        <v>18</v>
      </c>
      <c r="P1745" t="s">
        <v>109</v>
      </c>
      <c r="R1745" t="s">
        <v>67</v>
      </c>
      <c r="S1745">
        <v>335615</v>
      </c>
      <c r="U1745" s="56" t="str">
        <f>IFERROR(VLOOKUP(H1745,'FIN CAL LOOKUP'!A:J,7,1),"")</f>
        <v/>
      </c>
      <c r="V1745" s="56" t="str">
        <f>IFERROR(VLOOKUP(I1745,'FIN CAL LOOKUP'!B:K,9,1),"")</f>
        <v/>
      </c>
      <c r="W1745" s="56" t="str">
        <f>IFERROR(VLOOKUP(S1745,'Active Employees '!B:R,17,0),"NA")</f>
        <v>Marketing</v>
      </c>
    </row>
    <row r="1746" spans="1:23" x14ac:dyDescent="0.25">
      <c r="A1746" t="s">
        <v>117</v>
      </c>
      <c r="B1746" t="s">
        <v>118</v>
      </c>
      <c r="C1746" t="s">
        <v>535</v>
      </c>
      <c r="D1746">
        <v>26995069</v>
      </c>
      <c r="E1746" t="s">
        <v>63</v>
      </c>
      <c r="F1746" t="s">
        <v>2</v>
      </c>
      <c r="H1746" s="1">
        <v>45433</v>
      </c>
      <c r="I1746" s="1"/>
      <c r="J1746" t="s">
        <v>119</v>
      </c>
      <c r="N1746" t="s">
        <v>120</v>
      </c>
      <c r="O1746" t="s">
        <v>18</v>
      </c>
      <c r="P1746" t="s">
        <v>109</v>
      </c>
      <c r="Q1746" t="s">
        <v>121</v>
      </c>
      <c r="R1746" t="s">
        <v>67</v>
      </c>
      <c r="S1746">
        <v>239765</v>
      </c>
      <c r="T1746" t="s">
        <v>117</v>
      </c>
      <c r="U1746" s="56" t="str">
        <f>IFERROR(VLOOKUP(H1746,'FIN CAL LOOKUP'!A:J,7,1),"")</f>
        <v>MAY, FY24</v>
      </c>
      <c r="V1746" s="56" t="str">
        <f>IFERROR(VLOOKUP(I1746,'FIN CAL LOOKUP'!B:K,9,1),"")</f>
        <v/>
      </c>
      <c r="W1746" s="56" t="str">
        <f>IFERROR(VLOOKUP(S1746,'Active Employees '!B:R,17,0),"NA")</f>
        <v>Marketing</v>
      </c>
    </row>
    <row r="1747" spans="1:23" x14ac:dyDescent="0.25">
      <c r="A1747" t="s">
        <v>316</v>
      </c>
      <c r="B1747" t="s">
        <v>317</v>
      </c>
      <c r="C1747" t="s">
        <v>535</v>
      </c>
      <c r="D1747">
        <v>26995069</v>
      </c>
      <c r="E1747" t="s">
        <v>63</v>
      </c>
      <c r="F1747" t="s">
        <v>29</v>
      </c>
      <c r="H1747" s="1"/>
      <c r="I1747" s="1"/>
      <c r="J1747" t="s">
        <v>119</v>
      </c>
      <c r="N1747" t="s">
        <v>318</v>
      </c>
      <c r="O1747" t="s">
        <v>18</v>
      </c>
      <c r="P1747" t="s">
        <v>109</v>
      </c>
      <c r="Q1747" t="s">
        <v>121</v>
      </c>
      <c r="R1747" t="s">
        <v>67</v>
      </c>
      <c r="S1747">
        <v>305854</v>
      </c>
      <c r="T1747" t="s">
        <v>319</v>
      </c>
      <c r="U1747" s="56" t="str">
        <f>IFERROR(VLOOKUP(H1747,'FIN CAL LOOKUP'!A:J,7,1),"")</f>
        <v/>
      </c>
      <c r="V1747" s="56" t="str">
        <f>IFERROR(VLOOKUP(I1747,'FIN CAL LOOKUP'!B:K,9,1),"")</f>
        <v/>
      </c>
      <c r="W1747" s="56" t="str">
        <f>IFERROR(VLOOKUP(S1747,'Active Employees '!B:R,17,0),"NA")</f>
        <v>Marketing</v>
      </c>
    </row>
    <row r="1748" spans="1:23" x14ac:dyDescent="0.25">
      <c r="A1748" t="s">
        <v>470</v>
      </c>
      <c r="B1748" t="s">
        <v>471</v>
      </c>
      <c r="C1748" t="s">
        <v>535</v>
      </c>
      <c r="D1748">
        <v>26995069</v>
      </c>
      <c r="E1748" t="s">
        <v>63</v>
      </c>
      <c r="F1748" t="s">
        <v>1</v>
      </c>
      <c r="G1748" t="s">
        <v>69</v>
      </c>
      <c r="H1748" s="1">
        <v>45504</v>
      </c>
      <c r="I1748" s="1">
        <v>45504</v>
      </c>
      <c r="J1748" t="s">
        <v>322</v>
      </c>
      <c r="N1748" t="s">
        <v>108</v>
      </c>
      <c r="O1748" t="s">
        <v>18</v>
      </c>
      <c r="P1748" t="s">
        <v>109</v>
      </c>
      <c r="Q1748" t="s">
        <v>121</v>
      </c>
      <c r="R1748" t="s">
        <v>67</v>
      </c>
      <c r="S1748">
        <v>298647</v>
      </c>
      <c r="T1748" t="s">
        <v>470</v>
      </c>
      <c r="U1748" s="56" t="str">
        <f>IFERROR(VLOOKUP(H1748,'FIN CAL LOOKUP'!A:J,7,1),"")</f>
        <v>AUG, FY25</v>
      </c>
      <c r="V1748" s="56" t="str">
        <f>IFERROR(VLOOKUP(I1748,'FIN CAL LOOKUP'!B:K,9,1),"")</f>
        <v>Q1, FY25</v>
      </c>
      <c r="W1748" s="56" t="str">
        <f>IFERROR(VLOOKUP(S1748,'Active Employees '!B:R,17,0),"NA")</f>
        <v>Marketing</v>
      </c>
    </row>
    <row r="1749" spans="1:23" x14ac:dyDescent="0.25">
      <c r="A1749" t="s">
        <v>320</v>
      </c>
      <c r="B1749" t="s">
        <v>321</v>
      </c>
      <c r="C1749" t="s">
        <v>535</v>
      </c>
      <c r="D1749">
        <v>26995069</v>
      </c>
      <c r="E1749" t="s">
        <v>63</v>
      </c>
      <c r="F1749" t="s">
        <v>29</v>
      </c>
      <c r="H1749" s="1"/>
      <c r="I1749" s="1"/>
      <c r="J1749" t="s">
        <v>322</v>
      </c>
      <c r="N1749" t="s">
        <v>108</v>
      </c>
      <c r="O1749" t="s">
        <v>18</v>
      </c>
      <c r="P1749" t="s">
        <v>109</v>
      </c>
      <c r="Q1749" t="s">
        <v>121</v>
      </c>
      <c r="R1749" t="s">
        <v>67</v>
      </c>
      <c r="S1749">
        <v>329907</v>
      </c>
      <c r="T1749" t="s">
        <v>320</v>
      </c>
      <c r="U1749" s="56" t="str">
        <f>IFERROR(VLOOKUP(H1749,'FIN CAL LOOKUP'!A:J,7,1),"")</f>
        <v/>
      </c>
      <c r="V1749" s="56" t="str">
        <f>IFERROR(VLOOKUP(I1749,'FIN CAL LOOKUP'!B:K,9,1),"")</f>
        <v/>
      </c>
      <c r="W1749" s="56" t="str">
        <f>IFERROR(VLOOKUP(S1749,'Active Employees '!B:R,17,0),"NA")</f>
        <v>Marketing</v>
      </c>
    </row>
    <row r="1750" spans="1:23" x14ac:dyDescent="0.25">
      <c r="A1750" t="s">
        <v>415</v>
      </c>
      <c r="B1750" t="s">
        <v>416</v>
      </c>
      <c r="C1750" t="s">
        <v>535</v>
      </c>
      <c r="D1750">
        <v>26995069</v>
      </c>
      <c r="E1750" t="s">
        <v>63</v>
      </c>
      <c r="F1750" t="s">
        <v>29</v>
      </c>
      <c r="H1750" s="1"/>
      <c r="I1750" s="1"/>
      <c r="J1750" t="s">
        <v>322</v>
      </c>
      <c r="N1750" t="s">
        <v>417</v>
      </c>
      <c r="O1750" t="s">
        <v>18</v>
      </c>
      <c r="P1750" t="s">
        <v>468</v>
      </c>
      <c r="Q1750" t="s">
        <v>418</v>
      </c>
      <c r="R1750" t="s">
        <v>67</v>
      </c>
      <c r="S1750">
        <v>337278</v>
      </c>
      <c r="T1750" t="s">
        <v>415</v>
      </c>
      <c r="U1750" s="56" t="str">
        <f>IFERROR(VLOOKUP(H1750,'FIN CAL LOOKUP'!A:J,7,1),"")</f>
        <v/>
      </c>
      <c r="V1750" s="56" t="str">
        <f>IFERROR(VLOOKUP(I1750,'FIN CAL LOOKUP'!B:K,9,1),"")</f>
        <v/>
      </c>
      <c r="W1750" s="56" t="str">
        <f>IFERROR(VLOOKUP(S1750,'Active Employees '!B:R,17,0),"NA")</f>
        <v>Marketing</v>
      </c>
    </row>
    <row r="1751" spans="1:23" x14ac:dyDescent="0.25">
      <c r="A1751" t="s">
        <v>432</v>
      </c>
      <c r="B1751" t="s">
        <v>433</v>
      </c>
      <c r="C1751" t="s">
        <v>535</v>
      </c>
      <c r="D1751">
        <v>26995069</v>
      </c>
      <c r="E1751" t="s">
        <v>63</v>
      </c>
      <c r="F1751" t="s">
        <v>29</v>
      </c>
      <c r="H1751" s="1"/>
      <c r="I1751" s="1"/>
      <c r="J1751" t="s">
        <v>404</v>
      </c>
      <c r="N1751" t="s">
        <v>434</v>
      </c>
      <c r="O1751" t="s">
        <v>18</v>
      </c>
      <c r="P1751" t="s">
        <v>109</v>
      </c>
      <c r="Q1751" t="s">
        <v>380</v>
      </c>
      <c r="R1751" t="s">
        <v>67</v>
      </c>
      <c r="S1751">
        <v>239177</v>
      </c>
      <c r="T1751" t="s">
        <v>432</v>
      </c>
      <c r="U1751" s="56" t="str">
        <f>IFERROR(VLOOKUP(H1751,'FIN CAL LOOKUP'!A:J,7,1),"")</f>
        <v/>
      </c>
      <c r="V1751" s="56" t="str">
        <f>IFERROR(VLOOKUP(I1751,'FIN CAL LOOKUP'!B:K,9,1),"")</f>
        <v/>
      </c>
      <c r="W1751" s="56" t="str">
        <f>IFERROR(VLOOKUP(S1751,'Active Employees '!B:R,17,0),"NA")</f>
        <v>Marketing</v>
      </c>
    </row>
    <row r="1752" spans="1:23" x14ac:dyDescent="0.25">
      <c r="A1752" t="s">
        <v>232</v>
      </c>
      <c r="B1752" t="s">
        <v>413</v>
      </c>
      <c r="C1752" t="s">
        <v>535</v>
      </c>
      <c r="D1752">
        <v>26995069</v>
      </c>
      <c r="E1752" t="s">
        <v>63</v>
      </c>
      <c r="F1752" t="s">
        <v>29</v>
      </c>
      <c r="H1752" s="1"/>
      <c r="I1752" s="1"/>
      <c r="J1752" t="s">
        <v>404</v>
      </c>
      <c r="N1752" t="s">
        <v>414</v>
      </c>
      <c r="O1752" t="s">
        <v>18</v>
      </c>
      <c r="P1752" t="s">
        <v>109</v>
      </c>
      <c r="Q1752" t="s">
        <v>395</v>
      </c>
      <c r="R1752" t="s">
        <v>67</v>
      </c>
      <c r="S1752">
        <v>305365</v>
      </c>
      <c r="T1752" t="s">
        <v>232</v>
      </c>
      <c r="U1752" s="56" t="str">
        <f>IFERROR(VLOOKUP(H1752,'FIN CAL LOOKUP'!A:J,7,1),"")</f>
        <v/>
      </c>
      <c r="V1752" s="56" t="str">
        <f>IFERROR(VLOOKUP(I1752,'FIN CAL LOOKUP'!B:K,9,1),"")</f>
        <v/>
      </c>
      <c r="W1752" s="56" t="str">
        <f>IFERROR(VLOOKUP(S1752,'Active Employees '!B:R,17,0),"NA")</f>
        <v>Marketing</v>
      </c>
    </row>
    <row r="1753" spans="1:23" x14ac:dyDescent="0.25">
      <c r="A1753" t="s">
        <v>402</v>
      </c>
      <c r="B1753" t="s">
        <v>403</v>
      </c>
      <c r="C1753" t="s">
        <v>535</v>
      </c>
      <c r="D1753">
        <v>26995069</v>
      </c>
      <c r="E1753" t="s">
        <v>63</v>
      </c>
      <c r="F1753" t="s">
        <v>29</v>
      </c>
      <c r="H1753" s="1"/>
      <c r="I1753" s="1"/>
      <c r="J1753" t="s">
        <v>404</v>
      </c>
      <c r="N1753" t="s">
        <v>405</v>
      </c>
      <c r="O1753" t="s">
        <v>18</v>
      </c>
      <c r="P1753" t="s">
        <v>109</v>
      </c>
      <c r="Q1753" t="s">
        <v>380</v>
      </c>
      <c r="R1753" t="s">
        <v>67</v>
      </c>
      <c r="S1753">
        <v>316728</v>
      </c>
      <c r="T1753" t="s">
        <v>354</v>
      </c>
      <c r="U1753" s="56" t="str">
        <f>IFERROR(VLOOKUP(H1753,'FIN CAL LOOKUP'!A:J,7,1),"")</f>
        <v/>
      </c>
      <c r="V1753" s="56" t="str">
        <f>IFERROR(VLOOKUP(I1753,'FIN CAL LOOKUP'!B:K,9,1),"")</f>
        <v/>
      </c>
      <c r="W1753" s="56" t="str">
        <f>IFERROR(VLOOKUP(S1753,'Active Employees '!B:R,17,0),"NA")</f>
        <v>Marketing</v>
      </c>
    </row>
    <row r="1754" spans="1:23" x14ac:dyDescent="0.25">
      <c r="A1754" t="s">
        <v>408</v>
      </c>
      <c r="B1754" t="s">
        <v>409</v>
      </c>
      <c r="C1754" t="s">
        <v>535</v>
      </c>
      <c r="D1754">
        <v>26995069</v>
      </c>
      <c r="E1754" t="s">
        <v>63</v>
      </c>
      <c r="F1754" t="s">
        <v>29</v>
      </c>
      <c r="H1754" s="1"/>
      <c r="I1754" s="1"/>
      <c r="J1754" t="s">
        <v>119</v>
      </c>
      <c r="N1754" t="s">
        <v>231</v>
      </c>
      <c r="O1754" t="s">
        <v>18</v>
      </c>
      <c r="P1754" t="s">
        <v>109</v>
      </c>
      <c r="Q1754" t="s">
        <v>15428</v>
      </c>
      <c r="R1754" t="s">
        <v>67</v>
      </c>
      <c r="S1754">
        <v>323983</v>
      </c>
      <c r="T1754" t="s">
        <v>408</v>
      </c>
      <c r="U1754" s="56" t="str">
        <f>IFERROR(VLOOKUP(H1754,'FIN CAL LOOKUP'!A:J,7,1),"")</f>
        <v/>
      </c>
      <c r="V1754" s="56" t="str">
        <f>IFERROR(VLOOKUP(I1754,'FIN CAL LOOKUP'!B:K,9,1),"")</f>
        <v/>
      </c>
      <c r="W1754" s="56" t="str">
        <f>IFERROR(VLOOKUP(S1754,'Active Employees '!B:R,17,0),"NA")</f>
        <v>Marketing</v>
      </c>
    </row>
    <row r="1755" spans="1:23" x14ac:dyDescent="0.25">
      <c r="A1755" t="s">
        <v>121</v>
      </c>
      <c r="B1755" t="s">
        <v>378</v>
      </c>
      <c r="C1755" t="s">
        <v>535</v>
      </c>
      <c r="D1755">
        <v>26995069</v>
      </c>
      <c r="E1755" t="s">
        <v>63</v>
      </c>
      <c r="F1755" t="s">
        <v>29</v>
      </c>
      <c r="H1755" s="1"/>
      <c r="I1755" s="1"/>
      <c r="J1755" t="s">
        <v>322</v>
      </c>
      <c r="N1755" t="s">
        <v>379</v>
      </c>
      <c r="O1755" t="s">
        <v>18</v>
      </c>
      <c r="P1755" t="s">
        <v>109</v>
      </c>
      <c r="Q1755" t="s">
        <v>380</v>
      </c>
      <c r="R1755" t="s">
        <v>67</v>
      </c>
      <c r="S1755">
        <v>330016</v>
      </c>
      <c r="T1755" t="s">
        <v>121</v>
      </c>
      <c r="U1755" s="56" t="str">
        <f>IFERROR(VLOOKUP(H1755,'FIN CAL LOOKUP'!A:J,7,1),"")</f>
        <v/>
      </c>
      <c r="V1755" s="56" t="str">
        <f>IFERROR(VLOOKUP(I1755,'FIN CAL LOOKUP'!B:K,9,1),"")</f>
        <v/>
      </c>
      <c r="W1755" s="56" t="str">
        <f>IFERROR(VLOOKUP(S1755,'Active Employees '!B:R,17,0),"NA")</f>
        <v>Marketing</v>
      </c>
    </row>
    <row r="1756" spans="1:23" x14ac:dyDescent="0.25">
      <c r="A1756" t="s">
        <v>1207</v>
      </c>
      <c r="B1756" t="s">
        <v>1208</v>
      </c>
      <c r="C1756" t="s">
        <v>1346</v>
      </c>
      <c r="D1756">
        <v>26807178</v>
      </c>
      <c r="E1756" t="s">
        <v>114</v>
      </c>
      <c r="F1756" t="s">
        <v>29</v>
      </c>
      <c r="H1756" s="1"/>
      <c r="I1756" s="1"/>
      <c r="J1756" t="s">
        <v>1106</v>
      </c>
      <c r="O1756" t="s">
        <v>15</v>
      </c>
      <c r="P1756" t="s">
        <v>15</v>
      </c>
      <c r="U1756" s="56" t="str">
        <f>IFERROR(VLOOKUP(H1756,'FIN CAL LOOKUP'!A:J,7,1),"")</f>
        <v/>
      </c>
      <c r="V1756" s="56" t="str">
        <f>IFERROR(VLOOKUP(I1756,'FIN CAL LOOKUP'!B:K,9,1),"")</f>
        <v/>
      </c>
      <c r="W1756" s="56" t="str">
        <f>IFERROR(VLOOKUP(S1756,'Active Employees '!B:R,17,0),"NA")</f>
        <v>NA</v>
      </c>
    </row>
    <row r="1757" spans="1:23" x14ac:dyDescent="0.25">
      <c r="A1757" t="s">
        <v>561</v>
      </c>
      <c r="B1757" t="s">
        <v>562</v>
      </c>
      <c r="C1757" t="s">
        <v>1346</v>
      </c>
      <c r="D1757">
        <v>26807178</v>
      </c>
      <c r="E1757" t="s">
        <v>114</v>
      </c>
      <c r="F1757" t="s">
        <v>29</v>
      </c>
      <c r="H1757" s="1"/>
      <c r="I1757" s="1"/>
      <c r="J1757" t="s">
        <v>564</v>
      </c>
      <c r="N1757" t="s">
        <v>565</v>
      </c>
      <c r="O1757" t="s">
        <v>15418</v>
      </c>
      <c r="P1757" t="s">
        <v>203</v>
      </c>
      <c r="Q1757" t="s">
        <v>204</v>
      </c>
      <c r="R1757" t="s">
        <v>67</v>
      </c>
      <c r="S1757">
        <v>228551</v>
      </c>
      <c r="T1757" t="s">
        <v>561</v>
      </c>
      <c r="U1757" s="56" t="str">
        <f>IFERROR(VLOOKUP(H1757,'FIN CAL LOOKUP'!A:J,7,1),"")</f>
        <v/>
      </c>
      <c r="V1757" s="56" t="str">
        <f>IFERROR(VLOOKUP(I1757,'FIN CAL LOOKUP'!B:K,9,1),"")</f>
        <v/>
      </c>
      <c r="W1757" s="56" t="str">
        <f>IFERROR(VLOOKUP(S1757,'Active Employees '!B:R,17,0),"NA")</f>
        <v>Property and Store Development</v>
      </c>
    </row>
    <row r="1758" spans="1:23" x14ac:dyDescent="0.25">
      <c r="A1758" t="s">
        <v>1531</v>
      </c>
      <c r="B1758" t="s">
        <v>1532</v>
      </c>
      <c r="C1758" t="s">
        <v>1346</v>
      </c>
      <c r="D1758">
        <v>26807178</v>
      </c>
      <c r="E1758" t="s">
        <v>114</v>
      </c>
      <c r="F1758" t="s">
        <v>29</v>
      </c>
      <c r="H1758" s="1"/>
      <c r="I1758" s="1"/>
      <c r="J1758" t="s">
        <v>1528</v>
      </c>
      <c r="N1758" t="s">
        <v>1249</v>
      </c>
      <c r="O1758" t="s">
        <v>15419</v>
      </c>
      <c r="P1758" t="s">
        <v>610</v>
      </c>
      <c r="Q1758" t="s">
        <v>611</v>
      </c>
      <c r="R1758" t="s">
        <v>67</v>
      </c>
      <c r="S1758">
        <v>335644</v>
      </c>
      <c r="T1758" t="s">
        <v>1533</v>
      </c>
      <c r="U1758" s="56" t="str">
        <f>IFERROR(VLOOKUP(H1758,'FIN CAL LOOKUP'!A:J,7,1),"")</f>
        <v/>
      </c>
      <c r="V1758" s="56" t="str">
        <f>IFERROR(VLOOKUP(I1758,'FIN CAL LOOKUP'!B:K,9,1),"")</f>
        <v/>
      </c>
      <c r="W1758" s="56" t="str">
        <f>IFERROR(VLOOKUP(S1758,'Active Employees '!B:R,17,0),"NA")</f>
        <v>Finance</v>
      </c>
    </row>
    <row r="1759" spans="1:23" x14ac:dyDescent="0.25">
      <c r="A1759" t="s">
        <v>612</v>
      </c>
      <c r="B1759" t="s">
        <v>613</v>
      </c>
      <c r="C1759" t="s">
        <v>1346</v>
      </c>
      <c r="D1759">
        <v>26807178</v>
      </c>
      <c r="E1759" t="s">
        <v>114</v>
      </c>
      <c r="F1759" t="s">
        <v>29</v>
      </c>
      <c r="H1759" s="1"/>
      <c r="I1759" s="1"/>
      <c r="J1759" t="s">
        <v>614</v>
      </c>
      <c r="N1759" t="s">
        <v>615</v>
      </c>
      <c r="O1759" t="s">
        <v>15419</v>
      </c>
      <c r="P1759" t="s">
        <v>258</v>
      </c>
      <c r="Q1759" t="s">
        <v>616</v>
      </c>
      <c r="R1759" t="s">
        <v>67</v>
      </c>
      <c r="S1759">
        <v>312948</v>
      </c>
      <c r="T1759" t="s">
        <v>612</v>
      </c>
      <c r="U1759" s="56" t="str">
        <f>IFERROR(VLOOKUP(H1759,'FIN CAL LOOKUP'!A:J,7,1),"")</f>
        <v/>
      </c>
      <c r="V1759" s="56" t="str">
        <f>IFERROR(VLOOKUP(I1759,'FIN CAL LOOKUP'!B:K,9,1),"")</f>
        <v/>
      </c>
      <c r="W1759" s="56" t="str">
        <f>IFERROR(VLOOKUP(S1759,'Active Employees '!B:R,17,0),"NA")</f>
        <v>FFM</v>
      </c>
    </row>
    <row r="1760" spans="1:23" x14ac:dyDescent="0.25">
      <c r="A1760" t="s">
        <v>1090</v>
      </c>
      <c r="B1760" t="s">
        <v>1091</v>
      </c>
      <c r="C1760" t="s">
        <v>1346</v>
      </c>
      <c r="D1760">
        <v>26807178</v>
      </c>
      <c r="E1760" t="s">
        <v>114</v>
      </c>
      <c r="F1760" t="s">
        <v>29</v>
      </c>
      <c r="H1760" s="1"/>
      <c r="I1760" s="1"/>
      <c r="J1760" t="s">
        <v>614</v>
      </c>
      <c r="N1760" t="s">
        <v>1092</v>
      </c>
      <c r="O1760" t="s">
        <v>15419</v>
      </c>
      <c r="P1760" t="s">
        <v>258</v>
      </c>
      <c r="Q1760" t="s">
        <v>1279</v>
      </c>
      <c r="R1760">
        <v>5900</v>
      </c>
      <c r="S1760">
        <v>332980</v>
      </c>
      <c r="T1760" t="s">
        <v>1090</v>
      </c>
      <c r="U1760" s="56" t="str">
        <f>IFERROR(VLOOKUP(H1760,'FIN CAL LOOKUP'!A:J,7,1),"")</f>
        <v/>
      </c>
      <c r="V1760" s="56" t="str">
        <f>IFERROR(VLOOKUP(I1760,'FIN CAL LOOKUP'!B:K,9,1),"")</f>
        <v/>
      </c>
      <c r="W1760" s="56" t="str">
        <f>IFERROR(VLOOKUP(S1760,'Active Employees '!B:R,17,0),"NA")</f>
        <v>SPG Development</v>
      </c>
    </row>
    <row r="1761" spans="1:23" x14ac:dyDescent="0.25">
      <c r="A1761" t="s">
        <v>607</v>
      </c>
      <c r="B1761" t="s">
        <v>608</v>
      </c>
      <c r="C1761" t="s">
        <v>1346</v>
      </c>
      <c r="D1761">
        <v>26807178</v>
      </c>
      <c r="E1761" t="s">
        <v>114</v>
      </c>
      <c r="F1761" t="s">
        <v>29</v>
      </c>
      <c r="H1761" s="1"/>
      <c r="I1761" s="1"/>
      <c r="J1761" t="s">
        <v>1106</v>
      </c>
      <c r="L1761" t="s">
        <v>1499</v>
      </c>
      <c r="M1761" t="s">
        <v>1462</v>
      </c>
      <c r="N1761" t="s">
        <v>609</v>
      </c>
      <c r="O1761" t="s">
        <v>15419</v>
      </c>
      <c r="P1761" t="s">
        <v>610</v>
      </c>
      <c r="Q1761" t="s">
        <v>611</v>
      </c>
      <c r="R1761" t="s">
        <v>67</v>
      </c>
      <c r="S1761">
        <v>317493</v>
      </c>
      <c r="T1761" t="s">
        <v>607</v>
      </c>
      <c r="U1761" s="56" t="str">
        <f>IFERROR(VLOOKUP(H1761,'FIN CAL LOOKUP'!A:J,7,1),"")</f>
        <v/>
      </c>
      <c r="V1761" s="56" t="str">
        <f>IFERROR(VLOOKUP(I1761,'FIN CAL LOOKUP'!B:K,9,1),"")</f>
        <v/>
      </c>
      <c r="W1761" s="56" t="str">
        <f>IFERROR(VLOOKUP(S1761,'Active Employees '!B:R,17,0),"NA")</f>
        <v>Finance</v>
      </c>
    </row>
    <row r="1762" spans="1:23" x14ac:dyDescent="0.25">
      <c r="A1762" t="s">
        <v>1031</v>
      </c>
      <c r="B1762" t="s">
        <v>1032</v>
      </c>
      <c r="C1762" t="s">
        <v>1346</v>
      </c>
      <c r="D1762">
        <v>26807178</v>
      </c>
      <c r="E1762" t="s">
        <v>114</v>
      </c>
      <c r="F1762" t="s">
        <v>29</v>
      </c>
      <c r="H1762" s="1"/>
      <c r="I1762" s="1"/>
      <c r="J1762" t="s">
        <v>1482</v>
      </c>
      <c r="N1762" t="s">
        <v>1033</v>
      </c>
      <c r="O1762" t="s">
        <v>15419</v>
      </c>
      <c r="P1762" t="s">
        <v>258</v>
      </c>
      <c r="Q1762" t="s">
        <v>612</v>
      </c>
      <c r="R1762">
        <v>8900</v>
      </c>
      <c r="S1762">
        <v>331619</v>
      </c>
      <c r="T1762" t="s">
        <v>1031</v>
      </c>
      <c r="U1762" s="56" t="str">
        <f>IFERROR(VLOOKUP(H1762,'FIN CAL LOOKUP'!A:J,7,1),"")</f>
        <v/>
      </c>
      <c r="V1762" s="56" t="str">
        <f>IFERROR(VLOOKUP(I1762,'FIN CAL LOOKUP'!B:K,9,1),"")</f>
        <v/>
      </c>
      <c r="W1762" s="56" t="str">
        <f>IFERROR(VLOOKUP(S1762,'Active Employees '!B:R,17,0),"NA")</f>
        <v>FFM</v>
      </c>
    </row>
    <row r="1763" spans="1:23" x14ac:dyDescent="0.25">
      <c r="A1763" t="s">
        <v>1526</v>
      </c>
      <c r="B1763" t="s">
        <v>1527</v>
      </c>
      <c r="C1763" t="s">
        <v>1346</v>
      </c>
      <c r="D1763">
        <v>26807178</v>
      </c>
      <c r="E1763" t="s">
        <v>114</v>
      </c>
      <c r="F1763" t="s">
        <v>29</v>
      </c>
      <c r="H1763" s="1"/>
      <c r="I1763" s="1"/>
      <c r="J1763" t="s">
        <v>1528</v>
      </c>
      <c r="L1763" t="s">
        <v>1529</v>
      </c>
      <c r="M1763" t="s">
        <v>1462</v>
      </c>
      <c r="N1763" t="s">
        <v>1249</v>
      </c>
      <c r="O1763" t="s">
        <v>15419</v>
      </c>
      <c r="P1763" t="s">
        <v>610</v>
      </c>
      <c r="Q1763" t="s">
        <v>611</v>
      </c>
      <c r="R1763" t="s">
        <v>67</v>
      </c>
      <c r="S1763">
        <v>334662</v>
      </c>
      <c r="T1763" t="s">
        <v>1530</v>
      </c>
      <c r="U1763" s="56" t="str">
        <f>IFERROR(VLOOKUP(H1763,'FIN CAL LOOKUP'!A:J,7,1),"")</f>
        <v/>
      </c>
      <c r="V1763" s="56" t="str">
        <f>IFERROR(VLOOKUP(I1763,'FIN CAL LOOKUP'!B:K,9,1),"")</f>
        <v/>
      </c>
      <c r="W1763" s="56" t="str">
        <f>IFERROR(VLOOKUP(S1763,'Active Employees '!B:R,17,0),"NA")</f>
        <v>Finance</v>
      </c>
    </row>
    <row r="1764" spans="1:23" x14ac:dyDescent="0.25">
      <c r="A1764" t="s">
        <v>1247</v>
      </c>
      <c r="B1764" t="s">
        <v>1248</v>
      </c>
      <c r="C1764" t="s">
        <v>1346</v>
      </c>
      <c r="D1764">
        <v>26807178</v>
      </c>
      <c r="E1764" t="s">
        <v>114</v>
      </c>
      <c r="F1764" t="s">
        <v>29</v>
      </c>
      <c r="H1764" s="1"/>
      <c r="I1764" s="1"/>
      <c r="J1764" t="s">
        <v>1106</v>
      </c>
      <c r="N1764" t="s">
        <v>1249</v>
      </c>
      <c r="O1764" t="s">
        <v>15419</v>
      </c>
      <c r="P1764" t="s">
        <v>610</v>
      </c>
      <c r="Q1764" t="s">
        <v>611</v>
      </c>
      <c r="R1764" t="s">
        <v>67</v>
      </c>
      <c r="S1764">
        <v>298668</v>
      </c>
      <c r="T1764" t="s">
        <v>1247</v>
      </c>
      <c r="U1764" s="56" t="str">
        <f>IFERROR(VLOOKUP(H1764,'FIN CAL LOOKUP'!A:J,7,1),"")</f>
        <v/>
      </c>
      <c r="V1764" s="56" t="str">
        <f>IFERROR(VLOOKUP(I1764,'FIN CAL LOOKUP'!B:K,9,1),"")</f>
        <v/>
      </c>
      <c r="W1764" s="56" t="str">
        <f>IFERROR(VLOOKUP(S1764,'Active Employees '!B:R,17,0),"NA")</f>
        <v>Finance</v>
      </c>
    </row>
    <row r="1765" spans="1:23" x14ac:dyDescent="0.25">
      <c r="A1765" t="s">
        <v>1534</v>
      </c>
      <c r="B1765" t="s">
        <v>1535</v>
      </c>
      <c r="C1765" t="s">
        <v>1346</v>
      </c>
      <c r="D1765">
        <v>26807178</v>
      </c>
      <c r="E1765" t="s">
        <v>114</v>
      </c>
      <c r="F1765" t="s">
        <v>1</v>
      </c>
      <c r="G1765" t="s">
        <v>69</v>
      </c>
      <c r="H1765" s="1">
        <v>45799</v>
      </c>
      <c r="I1765" s="1">
        <v>45799</v>
      </c>
      <c r="J1765" t="s">
        <v>1528</v>
      </c>
      <c r="L1765" t="s">
        <v>609</v>
      </c>
      <c r="M1765" t="s">
        <v>1462</v>
      </c>
      <c r="N1765" t="s">
        <v>1249</v>
      </c>
      <c r="O1765" t="s">
        <v>15419</v>
      </c>
      <c r="P1765" t="s">
        <v>610</v>
      </c>
      <c r="Q1765" t="s">
        <v>611</v>
      </c>
      <c r="R1765" t="s">
        <v>67</v>
      </c>
      <c r="S1765">
        <v>338802</v>
      </c>
      <c r="T1765" t="s">
        <v>1534</v>
      </c>
      <c r="U1765" s="56" t="str">
        <f>IFERROR(VLOOKUP(H1765,'FIN CAL LOOKUP'!A:J,7,1),"")</f>
        <v>MAY, FY25</v>
      </c>
      <c r="V1765" s="56" t="str">
        <f>IFERROR(VLOOKUP(I1765,'FIN CAL LOOKUP'!B:K,9,1),"")</f>
        <v>Q4, FY25</v>
      </c>
      <c r="W1765" s="56" t="str">
        <f>IFERROR(VLOOKUP(S1765,'Active Employees '!B:R,17,0),"NA")</f>
        <v>Finance</v>
      </c>
    </row>
    <row r="1766" spans="1:23" x14ac:dyDescent="0.25">
      <c r="A1766" t="s">
        <v>1536</v>
      </c>
      <c r="B1766" t="s">
        <v>1537</v>
      </c>
      <c r="C1766" t="s">
        <v>1346</v>
      </c>
      <c r="D1766">
        <v>26807178</v>
      </c>
      <c r="E1766" t="s">
        <v>114</v>
      </c>
      <c r="F1766" t="s">
        <v>29</v>
      </c>
      <c r="H1766" s="1"/>
      <c r="I1766" s="1"/>
      <c r="J1766" t="s">
        <v>1528</v>
      </c>
      <c r="L1766" t="s">
        <v>1538</v>
      </c>
      <c r="M1766" t="s">
        <v>1462</v>
      </c>
      <c r="N1766" t="s">
        <v>1278</v>
      </c>
      <c r="O1766" t="s">
        <v>15419</v>
      </c>
      <c r="P1766" t="s">
        <v>136</v>
      </c>
      <c r="Q1766" t="s">
        <v>15486</v>
      </c>
      <c r="R1766"/>
      <c r="S1766">
        <v>339286</v>
      </c>
      <c r="T1766" t="s">
        <v>1536</v>
      </c>
      <c r="U1766" s="56" t="str">
        <f>IFERROR(VLOOKUP(H1766,'FIN CAL LOOKUP'!A:J,7,1),"")</f>
        <v/>
      </c>
      <c r="V1766" s="56" t="str">
        <f>IFERROR(VLOOKUP(I1766,'FIN CAL LOOKUP'!B:K,9,1),"")</f>
        <v/>
      </c>
      <c r="W1766" s="56" t="str">
        <f>IFERROR(VLOOKUP(S1766,'Active Employees '!B:R,17,0),"NA")</f>
        <v>Finance</v>
      </c>
    </row>
    <row r="1767" spans="1:23" x14ac:dyDescent="0.25">
      <c r="A1767" t="s">
        <v>1104</v>
      </c>
      <c r="B1767" t="s">
        <v>1105</v>
      </c>
      <c r="C1767" t="s">
        <v>1346</v>
      </c>
      <c r="D1767">
        <v>26807178</v>
      </c>
      <c r="E1767" t="s">
        <v>114</v>
      </c>
      <c r="F1767" t="s">
        <v>29</v>
      </c>
      <c r="H1767" s="1"/>
      <c r="I1767" s="1"/>
      <c r="J1767" t="s">
        <v>1106</v>
      </c>
      <c r="N1767" t="s">
        <v>135</v>
      </c>
      <c r="O1767" t="s">
        <v>15419</v>
      </c>
      <c r="P1767" t="s">
        <v>136</v>
      </c>
      <c r="Q1767" t="s">
        <v>137</v>
      </c>
      <c r="R1767" t="s">
        <v>67</v>
      </c>
      <c r="S1767">
        <v>297922</v>
      </c>
      <c r="T1767" t="s">
        <v>1104</v>
      </c>
      <c r="U1767" s="56" t="str">
        <f>IFERROR(VLOOKUP(H1767,'FIN CAL LOOKUP'!A:J,7,1),"")</f>
        <v/>
      </c>
      <c r="V1767" s="56" t="str">
        <f>IFERROR(VLOOKUP(I1767,'FIN CAL LOOKUP'!B:K,9,1),"")</f>
        <v/>
      </c>
      <c r="W1767" s="56" t="str">
        <f>IFERROR(VLOOKUP(S1767,'Active Employees '!B:R,17,0),"NA")</f>
        <v>Finance</v>
      </c>
    </row>
    <row r="1768" spans="1:23" x14ac:dyDescent="0.25">
      <c r="A1768" t="s">
        <v>537</v>
      </c>
      <c r="B1768" t="s">
        <v>538</v>
      </c>
      <c r="C1768" t="s">
        <v>1346</v>
      </c>
      <c r="D1768">
        <v>26807178</v>
      </c>
      <c r="E1768" t="s">
        <v>114</v>
      </c>
      <c r="F1768" t="s">
        <v>29</v>
      </c>
      <c r="H1768" s="1"/>
      <c r="I1768" s="1"/>
      <c r="J1768" t="s">
        <v>539</v>
      </c>
      <c r="N1768" t="s">
        <v>540</v>
      </c>
      <c r="O1768" t="s">
        <v>15</v>
      </c>
      <c r="Q1768" t="s">
        <v>198</v>
      </c>
      <c r="R1768" t="s">
        <v>67</v>
      </c>
      <c r="S1768">
        <v>330321</v>
      </c>
      <c r="T1768" t="s">
        <v>537</v>
      </c>
      <c r="U1768" s="56" t="str">
        <f>IFERROR(VLOOKUP(H1768,'FIN CAL LOOKUP'!A:J,7,1),"")</f>
        <v/>
      </c>
      <c r="V1768" s="56" t="str">
        <f>IFERROR(VLOOKUP(I1768,'FIN CAL LOOKUP'!B:K,9,1),"")</f>
        <v/>
      </c>
      <c r="W1768" s="56" t="str">
        <f>IFERROR(VLOOKUP(S1768,'Active Employees '!B:R,17,0),"NA")</f>
        <v>Finance</v>
      </c>
    </row>
    <row r="1769" spans="1:23" x14ac:dyDescent="0.25">
      <c r="A1769" t="s">
        <v>1207</v>
      </c>
      <c r="B1769" t="s">
        <v>1208</v>
      </c>
      <c r="C1769" t="s">
        <v>1347</v>
      </c>
      <c r="D1769">
        <v>26806644</v>
      </c>
      <c r="E1769" t="s">
        <v>114</v>
      </c>
      <c r="F1769" t="s">
        <v>29</v>
      </c>
      <c r="H1769" s="1"/>
      <c r="I1769" s="1"/>
      <c r="J1769" t="s">
        <v>1106</v>
      </c>
      <c r="O1769" t="s">
        <v>15</v>
      </c>
      <c r="P1769" t="s">
        <v>15</v>
      </c>
      <c r="R1769"/>
      <c r="U1769" s="56" t="str">
        <f>IFERROR(VLOOKUP(H1769,'FIN CAL LOOKUP'!A:J,7,1),"")</f>
        <v/>
      </c>
      <c r="V1769" s="56" t="str">
        <f>IFERROR(VLOOKUP(I1769,'FIN CAL LOOKUP'!B:K,9,1),"")</f>
        <v/>
      </c>
      <c r="W1769" s="56" t="str">
        <f>IFERROR(VLOOKUP(S1769,'Active Employees '!B:R,17,0),"NA")</f>
        <v>NA</v>
      </c>
    </row>
    <row r="1770" spans="1:23" x14ac:dyDescent="0.25">
      <c r="A1770" t="s">
        <v>561</v>
      </c>
      <c r="B1770" t="s">
        <v>562</v>
      </c>
      <c r="C1770" t="s">
        <v>1347</v>
      </c>
      <c r="D1770">
        <v>26806644</v>
      </c>
      <c r="E1770" t="s">
        <v>114</v>
      </c>
      <c r="F1770" t="s">
        <v>29</v>
      </c>
      <c r="H1770" s="1"/>
      <c r="I1770" s="1"/>
      <c r="J1770" t="s">
        <v>564</v>
      </c>
      <c r="N1770" t="s">
        <v>565</v>
      </c>
      <c r="O1770" t="s">
        <v>15418</v>
      </c>
      <c r="P1770" t="s">
        <v>203</v>
      </c>
      <c r="Q1770" t="s">
        <v>204</v>
      </c>
      <c r="R1770" t="s">
        <v>67</v>
      </c>
      <c r="S1770">
        <v>228551</v>
      </c>
      <c r="T1770" t="s">
        <v>561</v>
      </c>
      <c r="U1770" s="56" t="str">
        <f>IFERROR(VLOOKUP(H1770,'FIN CAL LOOKUP'!A:J,7,1),"")</f>
        <v/>
      </c>
      <c r="V1770" s="56" t="str">
        <f>IFERROR(VLOOKUP(I1770,'FIN CAL LOOKUP'!B:K,9,1),"")</f>
        <v/>
      </c>
      <c r="W1770" s="56" t="str">
        <f>IFERROR(VLOOKUP(S1770,'Active Employees '!B:R,17,0),"NA")</f>
        <v>Property and Store Development</v>
      </c>
    </row>
    <row r="1771" spans="1:23" x14ac:dyDescent="0.25">
      <c r="A1771" t="s">
        <v>1534</v>
      </c>
      <c r="B1771" t="s">
        <v>1535</v>
      </c>
      <c r="C1771" t="s">
        <v>1347</v>
      </c>
      <c r="D1771">
        <v>26806644</v>
      </c>
      <c r="E1771" t="s">
        <v>114</v>
      </c>
      <c r="F1771" t="s">
        <v>1</v>
      </c>
      <c r="G1771" t="s">
        <v>69</v>
      </c>
      <c r="H1771" s="1">
        <v>45806</v>
      </c>
      <c r="I1771" s="1">
        <v>45806</v>
      </c>
      <c r="J1771" t="s">
        <v>1528</v>
      </c>
      <c r="L1771" t="s">
        <v>609</v>
      </c>
      <c r="M1771" t="s">
        <v>1462</v>
      </c>
      <c r="N1771" t="s">
        <v>1249</v>
      </c>
      <c r="O1771" t="s">
        <v>15419</v>
      </c>
      <c r="P1771" t="s">
        <v>610</v>
      </c>
      <c r="Q1771" t="s">
        <v>611</v>
      </c>
      <c r="R1771" t="s">
        <v>67</v>
      </c>
      <c r="S1771">
        <v>338802</v>
      </c>
      <c r="T1771" t="s">
        <v>1534</v>
      </c>
      <c r="U1771" s="56" t="str">
        <f>IFERROR(VLOOKUP(H1771,'FIN CAL LOOKUP'!A:J,7,1),"")</f>
        <v>MAY, FY25</v>
      </c>
      <c r="V1771" s="56" t="str">
        <f>IFERROR(VLOOKUP(I1771,'FIN CAL LOOKUP'!B:K,9,1),"")</f>
        <v>Q4, FY25</v>
      </c>
      <c r="W1771" s="56" t="str">
        <f>IFERROR(VLOOKUP(S1771,'Active Employees '!B:R,17,0),"NA")</f>
        <v>Finance</v>
      </c>
    </row>
    <row r="1772" spans="1:23" x14ac:dyDescent="0.25">
      <c r="A1772" t="s">
        <v>1031</v>
      </c>
      <c r="B1772" t="s">
        <v>1032</v>
      </c>
      <c r="C1772" t="s">
        <v>1347</v>
      </c>
      <c r="D1772">
        <v>26806644</v>
      </c>
      <c r="E1772" t="s">
        <v>114</v>
      </c>
      <c r="F1772" t="s">
        <v>29</v>
      </c>
      <c r="H1772" s="1"/>
      <c r="I1772" s="1"/>
      <c r="J1772" t="s">
        <v>1482</v>
      </c>
      <c r="N1772" t="s">
        <v>1033</v>
      </c>
      <c r="O1772" t="s">
        <v>15419</v>
      </c>
      <c r="P1772" t="s">
        <v>258</v>
      </c>
      <c r="Q1772" t="s">
        <v>612</v>
      </c>
      <c r="R1772">
        <v>8900</v>
      </c>
      <c r="S1772">
        <v>331619</v>
      </c>
      <c r="T1772" t="s">
        <v>1031</v>
      </c>
      <c r="U1772" s="56" t="str">
        <f>IFERROR(VLOOKUP(H1772,'FIN CAL LOOKUP'!A:J,7,1),"")</f>
        <v/>
      </c>
      <c r="V1772" s="56" t="str">
        <f>IFERROR(VLOOKUP(I1772,'FIN CAL LOOKUP'!B:K,9,1),"")</f>
        <v/>
      </c>
      <c r="W1772" s="56" t="str">
        <f>IFERROR(VLOOKUP(S1772,'Active Employees '!B:R,17,0),"NA")</f>
        <v>FFM</v>
      </c>
    </row>
    <row r="1773" spans="1:23" x14ac:dyDescent="0.25">
      <c r="A1773" t="s">
        <v>607</v>
      </c>
      <c r="B1773" t="s">
        <v>608</v>
      </c>
      <c r="C1773" t="s">
        <v>1347</v>
      </c>
      <c r="D1773">
        <v>26806644</v>
      </c>
      <c r="E1773" t="s">
        <v>114</v>
      </c>
      <c r="F1773" t="s">
        <v>2</v>
      </c>
      <c r="H1773" s="1">
        <v>45806</v>
      </c>
      <c r="I1773" s="1"/>
      <c r="J1773" t="s">
        <v>1106</v>
      </c>
      <c r="L1773" t="s">
        <v>1499</v>
      </c>
      <c r="M1773" t="s">
        <v>1462</v>
      </c>
      <c r="N1773" t="s">
        <v>609</v>
      </c>
      <c r="O1773" t="s">
        <v>15419</v>
      </c>
      <c r="P1773" t="s">
        <v>610</v>
      </c>
      <c r="Q1773" t="s">
        <v>611</v>
      </c>
      <c r="R1773" t="s">
        <v>67</v>
      </c>
      <c r="S1773">
        <v>317493</v>
      </c>
      <c r="T1773" t="s">
        <v>607</v>
      </c>
      <c r="U1773" s="56" t="str">
        <f>IFERROR(VLOOKUP(H1773,'FIN CAL LOOKUP'!A:J,7,1),"")</f>
        <v>MAY, FY25</v>
      </c>
      <c r="V1773" s="56" t="str">
        <f>IFERROR(VLOOKUP(I1773,'FIN CAL LOOKUP'!B:K,9,1),"")</f>
        <v/>
      </c>
      <c r="W1773" s="56" t="str">
        <f>IFERROR(VLOOKUP(S1773,'Active Employees '!B:R,17,0),"NA")</f>
        <v>Finance</v>
      </c>
    </row>
    <row r="1774" spans="1:23" x14ac:dyDescent="0.25">
      <c r="A1774" t="s">
        <v>1526</v>
      </c>
      <c r="B1774" t="s">
        <v>1527</v>
      </c>
      <c r="C1774" t="s">
        <v>1347</v>
      </c>
      <c r="D1774">
        <v>26806644</v>
      </c>
      <c r="E1774" t="s">
        <v>114</v>
      </c>
      <c r="F1774" t="s">
        <v>29</v>
      </c>
      <c r="H1774" s="1"/>
      <c r="I1774" s="1"/>
      <c r="J1774" t="s">
        <v>1528</v>
      </c>
      <c r="L1774" t="s">
        <v>1529</v>
      </c>
      <c r="M1774" t="s">
        <v>1462</v>
      </c>
      <c r="N1774" t="s">
        <v>1249</v>
      </c>
      <c r="O1774" t="s">
        <v>15419</v>
      </c>
      <c r="P1774" t="s">
        <v>610</v>
      </c>
      <c r="Q1774" t="s">
        <v>611</v>
      </c>
      <c r="R1774" t="s">
        <v>67</v>
      </c>
      <c r="S1774">
        <v>334662</v>
      </c>
      <c r="T1774" t="s">
        <v>1530</v>
      </c>
      <c r="U1774" s="56" t="str">
        <f>IFERROR(VLOOKUP(H1774,'FIN CAL LOOKUP'!A:J,7,1),"")</f>
        <v/>
      </c>
      <c r="V1774" s="56" t="str">
        <f>IFERROR(VLOOKUP(I1774,'FIN CAL LOOKUP'!B:K,9,1),"")</f>
        <v/>
      </c>
      <c r="W1774" s="56" t="str">
        <f>IFERROR(VLOOKUP(S1774,'Active Employees '!B:R,17,0),"NA")</f>
        <v>Finance</v>
      </c>
    </row>
    <row r="1775" spans="1:23" x14ac:dyDescent="0.25">
      <c r="A1775" t="s">
        <v>1536</v>
      </c>
      <c r="B1775" t="s">
        <v>1537</v>
      </c>
      <c r="C1775" t="s">
        <v>1347</v>
      </c>
      <c r="D1775">
        <v>26806644</v>
      </c>
      <c r="E1775" t="s">
        <v>114</v>
      </c>
      <c r="F1775" t="s">
        <v>29</v>
      </c>
      <c r="H1775" s="1"/>
      <c r="I1775" s="1"/>
      <c r="J1775" t="s">
        <v>1528</v>
      </c>
      <c r="L1775" t="s">
        <v>1538</v>
      </c>
      <c r="M1775" t="s">
        <v>1462</v>
      </c>
      <c r="N1775" t="s">
        <v>1278</v>
      </c>
      <c r="O1775" t="s">
        <v>15419</v>
      </c>
      <c r="P1775" t="s">
        <v>136</v>
      </c>
      <c r="Q1775" t="s">
        <v>15486</v>
      </c>
      <c r="R1775"/>
      <c r="S1775">
        <v>339286</v>
      </c>
      <c r="T1775" t="s">
        <v>1536</v>
      </c>
      <c r="U1775" s="56" t="str">
        <f>IFERROR(VLOOKUP(H1775,'FIN CAL LOOKUP'!A:J,7,1),"")</f>
        <v/>
      </c>
      <c r="V1775" s="56" t="str">
        <f>IFERROR(VLOOKUP(I1775,'FIN CAL LOOKUP'!B:K,9,1),"")</f>
        <v/>
      </c>
      <c r="W1775" s="56" t="str">
        <f>IFERROR(VLOOKUP(S1775,'Active Employees '!B:R,17,0),"NA")</f>
        <v>Finance</v>
      </c>
    </row>
    <row r="1776" spans="1:23" x14ac:dyDescent="0.25">
      <c r="A1776" t="s">
        <v>612</v>
      </c>
      <c r="B1776" t="s">
        <v>613</v>
      </c>
      <c r="C1776" t="s">
        <v>1347</v>
      </c>
      <c r="D1776">
        <v>26806644</v>
      </c>
      <c r="E1776" t="s">
        <v>114</v>
      </c>
      <c r="F1776" t="s">
        <v>29</v>
      </c>
      <c r="H1776" s="1"/>
      <c r="I1776" s="1"/>
      <c r="J1776" t="s">
        <v>614</v>
      </c>
      <c r="N1776" t="s">
        <v>615</v>
      </c>
      <c r="O1776" t="s">
        <v>15419</v>
      </c>
      <c r="P1776" t="s">
        <v>258</v>
      </c>
      <c r="Q1776" t="s">
        <v>616</v>
      </c>
      <c r="R1776" t="s">
        <v>67</v>
      </c>
      <c r="S1776">
        <v>312948</v>
      </c>
      <c r="T1776" t="s">
        <v>612</v>
      </c>
      <c r="U1776" s="56" t="str">
        <f>IFERROR(VLOOKUP(H1776,'FIN CAL LOOKUP'!A:J,7,1),"")</f>
        <v/>
      </c>
      <c r="V1776" s="56" t="str">
        <f>IFERROR(VLOOKUP(I1776,'FIN CAL LOOKUP'!B:K,9,1),"")</f>
        <v/>
      </c>
      <c r="W1776" s="56" t="str">
        <f>IFERROR(VLOOKUP(S1776,'Active Employees '!B:R,17,0),"NA")</f>
        <v>FFM</v>
      </c>
    </row>
    <row r="1777" spans="1:23" x14ac:dyDescent="0.25">
      <c r="A1777" t="s">
        <v>1531</v>
      </c>
      <c r="B1777" t="s">
        <v>1532</v>
      </c>
      <c r="C1777" t="s">
        <v>1347</v>
      </c>
      <c r="D1777">
        <v>26806644</v>
      </c>
      <c r="E1777" t="s">
        <v>114</v>
      </c>
      <c r="F1777" t="s">
        <v>29</v>
      </c>
      <c r="H1777" s="1"/>
      <c r="I1777" s="1"/>
      <c r="J1777" t="s">
        <v>1528</v>
      </c>
      <c r="N1777" t="s">
        <v>1249</v>
      </c>
      <c r="O1777" t="s">
        <v>15419</v>
      </c>
      <c r="P1777" t="s">
        <v>610</v>
      </c>
      <c r="Q1777" t="s">
        <v>611</v>
      </c>
      <c r="R1777" t="s">
        <v>67</v>
      </c>
      <c r="S1777">
        <v>335644</v>
      </c>
      <c r="T1777" t="s">
        <v>1533</v>
      </c>
      <c r="U1777" s="56" t="str">
        <f>IFERROR(VLOOKUP(H1777,'FIN CAL LOOKUP'!A:J,7,1),"")</f>
        <v/>
      </c>
      <c r="V1777" s="56" t="str">
        <f>IFERROR(VLOOKUP(I1777,'FIN CAL LOOKUP'!B:K,9,1),"")</f>
        <v/>
      </c>
      <c r="W1777" s="56" t="str">
        <f>IFERROR(VLOOKUP(S1777,'Active Employees '!B:R,17,0),"NA")</f>
        <v>Finance</v>
      </c>
    </row>
    <row r="1778" spans="1:23" x14ac:dyDescent="0.25">
      <c r="A1778" t="s">
        <v>1090</v>
      </c>
      <c r="B1778" t="s">
        <v>1091</v>
      </c>
      <c r="C1778" t="s">
        <v>1347</v>
      </c>
      <c r="D1778">
        <v>26806644</v>
      </c>
      <c r="E1778" t="s">
        <v>114</v>
      </c>
      <c r="F1778" t="s">
        <v>29</v>
      </c>
      <c r="H1778" s="1"/>
      <c r="I1778" s="1"/>
      <c r="J1778" t="s">
        <v>614</v>
      </c>
      <c r="N1778" t="s">
        <v>1092</v>
      </c>
      <c r="O1778" t="s">
        <v>15419</v>
      </c>
      <c r="P1778" t="s">
        <v>258</v>
      </c>
      <c r="Q1778" t="s">
        <v>1279</v>
      </c>
      <c r="R1778">
        <v>5900</v>
      </c>
      <c r="S1778">
        <v>332980</v>
      </c>
      <c r="T1778" t="s">
        <v>1090</v>
      </c>
      <c r="U1778" s="56" t="str">
        <f>IFERROR(VLOOKUP(H1778,'FIN CAL LOOKUP'!A:J,7,1),"")</f>
        <v/>
      </c>
      <c r="V1778" s="56" t="str">
        <f>IFERROR(VLOOKUP(I1778,'FIN CAL LOOKUP'!B:K,9,1),"")</f>
        <v/>
      </c>
      <c r="W1778" s="56" t="str">
        <f>IFERROR(VLOOKUP(S1778,'Active Employees '!B:R,17,0),"NA")</f>
        <v>SPG Development</v>
      </c>
    </row>
    <row r="1779" spans="1:23" x14ac:dyDescent="0.25">
      <c r="A1779" t="s">
        <v>1247</v>
      </c>
      <c r="B1779" t="s">
        <v>1248</v>
      </c>
      <c r="C1779" t="s">
        <v>1347</v>
      </c>
      <c r="D1779">
        <v>26806644</v>
      </c>
      <c r="E1779" t="s">
        <v>114</v>
      </c>
      <c r="F1779" t="s">
        <v>29</v>
      </c>
      <c r="H1779" s="1"/>
      <c r="I1779" s="1"/>
      <c r="J1779" t="s">
        <v>1106</v>
      </c>
      <c r="N1779" t="s">
        <v>1249</v>
      </c>
      <c r="O1779" t="s">
        <v>15419</v>
      </c>
      <c r="P1779" t="s">
        <v>610</v>
      </c>
      <c r="Q1779" t="s">
        <v>611</v>
      </c>
      <c r="R1779" t="s">
        <v>67</v>
      </c>
      <c r="S1779">
        <v>298668</v>
      </c>
      <c r="T1779" t="s">
        <v>1247</v>
      </c>
      <c r="U1779" s="56" t="str">
        <f>IFERROR(VLOOKUP(H1779,'FIN CAL LOOKUP'!A:J,7,1),"")</f>
        <v/>
      </c>
      <c r="V1779" s="56" t="str">
        <f>IFERROR(VLOOKUP(I1779,'FIN CAL LOOKUP'!B:K,9,1),"")</f>
        <v/>
      </c>
      <c r="W1779" s="56" t="str">
        <f>IFERROR(VLOOKUP(S1779,'Active Employees '!B:R,17,0),"NA")</f>
        <v>Finance</v>
      </c>
    </row>
    <row r="1780" spans="1:23" x14ac:dyDescent="0.25">
      <c r="A1780" t="s">
        <v>1104</v>
      </c>
      <c r="B1780" t="s">
        <v>1105</v>
      </c>
      <c r="C1780" t="s">
        <v>1347</v>
      </c>
      <c r="D1780">
        <v>26806644</v>
      </c>
      <c r="E1780" t="s">
        <v>114</v>
      </c>
      <c r="F1780" t="s">
        <v>29</v>
      </c>
      <c r="H1780" s="1"/>
      <c r="I1780" s="1"/>
      <c r="J1780" t="s">
        <v>1106</v>
      </c>
      <c r="N1780" t="s">
        <v>135</v>
      </c>
      <c r="O1780" t="s">
        <v>15419</v>
      </c>
      <c r="P1780" t="s">
        <v>136</v>
      </c>
      <c r="Q1780" t="s">
        <v>137</v>
      </c>
      <c r="R1780" t="s">
        <v>67</v>
      </c>
      <c r="S1780">
        <v>297922</v>
      </c>
      <c r="T1780" t="s">
        <v>1104</v>
      </c>
      <c r="U1780" s="56" t="str">
        <f>IFERROR(VLOOKUP(H1780,'FIN CAL LOOKUP'!A:J,7,1),"")</f>
        <v/>
      </c>
      <c r="V1780" s="56" t="str">
        <f>IFERROR(VLOOKUP(I1780,'FIN CAL LOOKUP'!B:K,9,1),"")</f>
        <v/>
      </c>
      <c r="W1780" s="56" t="str">
        <f>IFERROR(VLOOKUP(S1780,'Active Employees '!B:R,17,0),"NA")</f>
        <v>Finance</v>
      </c>
    </row>
    <row r="1781" spans="1:23" x14ac:dyDescent="0.25">
      <c r="A1781" t="s">
        <v>537</v>
      </c>
      <c r="B1781" t="s">
        <v>538</v>
      </c>
      <c r="C1781" t="s">
        <v>1347</v>
      </c>
      <c r="D1781">
        <v>26806644</v>
      </c>
      <c r="E1781" t="s">
        <v>114</v>
      </c>
      <c r="F1781" t="s">
        <v>29</v>
      </c>
      <c r="H1781" s="1"/>
      <c r="I1781" s="1"/>
      <c r="J1781" t="s">
        <v>539</v>
      </c>
      <c r="N1781" t="s">
        <v>540</v>
      </c>
      <c r="O1781" t="s">
        <v>15</v>
      </c>
      <c r="Q1781" t="s">
        <v>198</v>
      </c>
      <c r="R1781" t="s">
        <v>67</v>
      </c>
      <c r="S1781">
        <v>330321</v>
      </c>
      <c r="T1781" t="s">
        <v>537</v>
      </c>
      <c r="U1781" s="56" t="str">
        <f>IFERROR(VLOOKUP(H1781,'FIN CAL LOOKUP'!A:J,7,1),"")</f>
        <v/>
      </c>
      <c r="V1781" s="56" t="str">
        <f>IFERROR(VLOOKUP(I1781,'FIN CAL LOOKUP'!B:K,9,1),"")</f>
        <v/>
      </c>
      <c r="W1781" s="56" t="str">
        <f>IFERROR(VLOOKUP(S1781,'Active Employees '!B:R,17,0),"NA")</f>
        <v>Finance</v>
      </c>
    </row>
    <row r="1782" spans="1:23" x14ac:dyDescent="0.25">
      <c r="A1782" t="s">
        <v>561</v>
      </c>
      <c r="B1782" t="s">
        <v>562</v>
      </c>
      <c r="C1782" t="s">
        <v>1348</v>
      </c>
      <c r="D1782">
        <v>2645343</v>
      </c>
      <c r="E1782" t="s">
        <v>63</v>
      </c>
      <c r="F1782" t="s">
        <v>2</v>
      </c>
      <c r="H1782" s="1">
        <v>45497</v>
      </c>
      <c r="I1782" s="1"/>
      <c r="J1782" t="s">
        <v>564</v>
      </c>
      <c r="N1782" t="s">
        <v>565</v>
      </c>
      <c r="O1782" t="s">
        <v>15418</v>
      </c>
      <c r="P1782" t="s">
        <v>203</v>
      </c>
      <c r="Q1782" t="s">
        <v>204</v>
      </c>
      <c r="R1782" t="s">
        <v>67</v>
      </c>
      <c r="S1782">
        <v>228551</v>
      </c>
      <c r="T1782" t="s">
        <v>561</v>
      </c>
      <c r="U1782" s="56" t="str">
        <f>IFERROR(VLOOKUP(H1782,'FIN CAL LOOKUP'!A:J,7,1),"")</f>
        <v>JUL, FY25</v>
      </c>
      <c r="V1782" s="56" t="str">
        <f>IFERROR(VLOOKUP(I1782,'FIN CAL LOOKUP'!B:K,9,1),"")</f>
        <v/>
      </c>
      <c r="W1782" s="56" t="str">
        <f>IFERROR(VLOOKUP(S1782,'Active Employees '!B:R,17,0),"NA")</f>
        <v>Property and Store Development</v>
      </c>
    </row>
    <row r="1783" spans="1:23" x14ac:dyDescent="0.25">
      <c r="A1783" t="s">
        <v>549</v>
      </c>
      <c r="B1783" t="s">
        <v>550</v>
      </c>
      <c r="C1783" t="s">
        <v>1348</v>
      </c>
      <c r="D1783">
        <v>2645343</v>
      </c>
      <c r="E1783" t="s">
        <v>63</v>
      </c>
      <c r="F1783" t="s">
        <v>1</v>
      </c>
      <c r="G1783" t="s">
        <v>69</v>
      </c>
      <c r="H1783" s="1">
        <v>44984</v>
      </c>
      <c r="I1783" s="1">
        <v>44984</v>
      </c>
      <c r="J1783" t="s">
        <v>551</v>
      </c>
      <c r="N1783" t="s">
        <v>296</v>
      </c>
      <c r="O1783" t="s">
        <v>15418</v>
      </c>
      <c r="P1783" t="s">
        <v>93</v>
      </c>
      <c r="Q1783" t="s">
        <v>194</v>
      </c>
      <c r="R1783" t="s">
        <v>67</v>
      </c>
      <c r="S1783">
        <v>314827</v>
      </c>
      <c r="T1783" t="s">
        <v>549</v>
      </c>
      <c r="U1783" s="56" t="str">
        <f>IFERROR(VLOOKUP(H1783,'FIN CAL LOOKUP'!A:J,7,1),"")</f>
        <v>MAR, FY23</v>
      </c>
      <c r="V1783" s="56" t="str">
        <f>IFERROR(VLOOKUP(I1783,'FIN CAL LOOKUP'!B:K,9,1),"")</f>
        <v>Q3, FY23</v>
      </c>
      <c r="W1783" s="56" t="str">
        <f>IFERROR(VLOOKUP(S1783,'Active Employees '!B:R,17,0),"NA")</f>
        <v>Property and Store Development</v>
      </c>
    </row>
    <row r="1784" spans="1:23" x14ac:dyDescent="0.25">
      <c r="A1784" t="s">
        <v>229</v>
      </c>
      <c r="B1784" t="s">
        <v>230</v>
      </c>
      <c r="C1784" t="s">
        <v>536</v>
      </c>
      <c r="D1784">
        <v>2644555</v>
      </c>
      <c r="E1784" t="s">
        <v>114</v>
      </c>
      <c r="F1784" t="s">
        <v>29</v>
      </c>
      <c r="H1784" s="1"/>
      <c r="I1784" s="1"/>
      <c r="J1784" t="s">
        <v>119</v>
      </c>
      <c r="N1784" t="s">
        <v>231</v>
      </c>
      <c r="O1784" t="s">
        <v>18</v>
      </c>
      <c r="P1784" t="s">
        <v>109</v>
      </c>
      <c r="Q1784" t="s">
        <v>232</v>
      </c>
      <c r="R1784"/>
      <c r="S1784">
        <v>316928</v>
      </c>
      <c r="U1784" s="56" t="str">
        <f>IFERROR(VLOOKUP(H1784,'FIN CAL LOOKUP'!A:J,7,1),"")</f>
        <v/>
      </c>
      <c r="V1784" s="56" t="str">
        <f>IFERROR(VLOOKUP(I1784,'FIN CAL LOOKUP'!B:K,9,1),"")</f>
        <v/>
      </c>
      <c r="W1784" s="56" t="str">
        <f>IFERROR(VLOOKUP(S1784,'Active Employees '!B:R,17,0),"NA")</f>
        <v>NA</v>
      </c>
    </row>
    <row r="1785" spans="1:23" x14ac:dyDescent="0.25">
      <c r="A1785" t="s">
        <v>105</v>
      </c>
      <c r="B1785" t="s">
        <v>106</v>
      </c>
      <c r="C1785" t="s">
        <v>536</v>
      </c>
      <c r="D1785">
        <v>2644555</v>
      </c>
      <c r="E1785" t="s">
        <v>114</v>
      </c>
      <c r="F1785" t="s">
        <v>29</v>
      </c>
      <c r="H1785" s="1"/>
      <c r="I1785" s="1"/>
      <c r="J1785" t="s">
        <v>107</v>
      </c>
      <c r="N1785" t="s">
        <v>108</v>
      </c>
      <c r="O1785" t="s">
        <v>18</v>
      </c>
      <c r="P1785" t="s">
        <v>109</v>
      </c>
      <c r="R1785" t="s">
        <v>67</v>
      </c>
      <c r="S1785">
        <v>335615</v>
      </c>
      <c r="U1785" s="56" t="str">
        <f>IFERROR(VLOOKUP(H1785,'FIN CAL LOOKUP'!A:J,7,1),"")</f>
        <v/>
      </c>
      <c r="V1785" s="56" t="str">
        <f>IFERROR(VLOOKUP(I1785,'FIN CAL LOOKUP'!B:K,9,1),"")</f>
        <v/>
      </c>
      <c r="W1785" s="56" t="str">
        <f>IFERROR(VLOOKUP(S1785,'Active Employees '!B:R,17,0),"NA")</f>
        <v>Marketing</v>
      </c>
    </row>
    <row r="1786" spans="1:23" x14ac:dyDescent="0.25">
      <c r="A1786" t="s">
        <v>316</v>
      </c>
      <c r="B1786" t="s">
        <v>317</v>
      </c>
      <c r="C1786" t="s">
        <v>536</v>
      </c>
      <c r="D1786">
        <v>2644555</v>
      </c>
      <c r="E1786" t="s">
        <v>114</v>
      </c>
      <c r="F1786" t="s">
        <v>29</v>
      </c>
      <c r="H1786" s="1"/>
      <c r="I1786" s="1"/>
      <c r="J1786" t="s">
        <v>119</v>
      </c>
      <c r="N1786" t="s">
        <v>318</v>
      </c>
      <c r="O1786" t="s">
        <v>18</v>
      </c>
      <c r="P1786" t="s">
        <v>109</v>
      </c>
      <c r="Q1786" t="s">
        <v>121</v>
      </c>
      <c r="R1786" t="s">
        <v>67</v>
      </c>
      <c r="S1786">
        <v>305854</v>
      </c>
      <c r="T1786" t="s">
        <v>319</v>
      </c>
      <c r="U1786" s="56" t="str">
        <f>IFERROR(VLOOKUP(H1786,'FIN CAL LOOKUP'!A:J,7,1),"")</f>
        <v/>
      </c>
      <c r="V1786" s="56" t="str">
        <f>IFERROR(VLOOKUP(I1786,'FIN CAL LOOKUP'!B:K,9,1),"")</f>
        <v/>
      </c>
      <c r="W1786" s="56" t="str">
        <f>IFERROR(VLOOKUP(S1786,'Active Employees '!B:R,17,0),"NA")</f>
        <v>Marketing</v>
      </c>
    </row>
    <row r="1787" spans="1:23" x14ac:dyDescent="0.25">
      <c r="A1787" t="s">
        <v>117</v>
      </c>
      <c r="B1787" t="s">
        <v>118</v>
      </c>
      <c r="C1787" t="s">
        <v>536</v>
      </c>
      <c r="D1787">
        <v>2644555</v>
      </c>
      <c r="E1787" t="s">
        <v>114</v>
      </c>
      <c r="F1787" t="s">
        <v>29</v>
      </c>
      <c r="H1787" s="1"/>
      <c r="I1787" s="1"/>
      <c r="J1787" t="s">
        <v>119</v>
      </c>
      <c r="N1787" t="s">
        <v>120</v>
      </c>
      <c r="O1787" t="s">
        <v>18</v>
      </c>
      <c r="P1787" t="s">
        <v>109</v>
      </c>
      <c r="Q1787" t="s">
        <v>121</v>
      </c>
      <c r="R1787" t="s">
        <v>67</v>
      </c>
      <c r="S1787">
        <v>239765</v>
      </c>
      <c r="T1787" t="s">
        <v>117</v>
      </c>
      <c r="U1787" s="56" t="str">
        <f>IFERROR(VLOOKUP(H1787,'FIN CAL LOOKUP'!A:J,7,1),"")</f>
        <v/>
      </c>
      <c r="V1787" s="56" t="str">
        <f>IFERROR(VLOOKUP(I1787,'FIN CAL LOOKUP'!B:K,9,1),"")</f>
        <v/>
      </c>
      <c r="W1787" s="56" t="str">
        <f>IFERROR(VLOOKUP(S1787,'Active Employees '!B:R,17,0),"NA")</f>
        <v>Marketing</v>
      </c>
    </row>
    <row r="1788" spans="1:23" x14ac:dyDescent="0.25">
      <c r="A1788" t="s">
        <v>470</v>
      </c>
      <c r="B1788" t="s">
        <v>471</v>
      </c>
      <c r="C1788" t="s">
        <v>536</v>
      </c>
      <c r="D1788">
        <v>2644555</v>
      </c>
      <c r="E1788" t="s">
        <v>114</v>
      </c>
      <c r="F1788" t="s">
        <v>1</v>
      </c>
      <c r="G1788" t="s">
        <v>69</v>
      </c>
      <c r="H1788" s="1">
        <v>45504</v>
      </c>
      <c r="I1788" s="1">
        <v>45504</v>
      </c>
      <c r="J1788" t="s">
        <v>322</v>
      </c>
      <c r="N1788" t="s">
        <v>108</v>
      </c>
      <c r="O1788" t="s">
        <v>18</v>
      </c>
      <c r="P1788" t="s">
        <v>109</v>
      </c>
      <c r="Q1788" t="s">
        <v>121</v>
      </c>
      <c r="R1788" t="s">
        <v>67</v>
      </c>
      <c r="S1788">
        <v>298647</v>
      </c>
      <c r="T1788" t="s">
        <v>470</v>
      </c>
      <c r="U1788" s="56" t="str">
        <f>IFERROR(VLOOKUP(H1788,'FIN CAL LOOKUP'!A:J,7,1),"")</f>
        <v>AUG, FY25</v>
      </c>
      <c r="V1788" s="56" t="str">
        <f>IFERROR(VLOOKUP(I1788,'FIN CAL LOOKUP'!B:K,9,1),"")</f>
        <v>Q1, FY25</v>
      </c>
      <c r="W1788" s="56" t="str">
        <f>IFERROR(VLOOKUP(S1788,'Active Employees '!B:R,17,0),"NA")</f>
        <v>Marketing</v>
      </c>
    </row>
    <row r="1789" spans="1:23" x14ac:dyDescent="0.25">
      <c r="A1789" t="s">
        <v>320</v>
      </c>
      <c r="B1789" t="s">
        <v>321</v>
      </c>
      <c r="C1789" t="s">
        <v>536</v>
      </c>
      <c r="D1789">
        <v>2644555</v>
      </c>
      <c r="E1789" t="s">
        <v>114</v>
      </c>
      <c r="F1789" t="s">
        <v>29</v>
      </c>
      <c r="H1789" s="1"/>
      <c r="I1789" s="1"/>
      <c r="J1789" t="s">
        <v>322</v>
      </c>
      <c r="N1789" t="s">
        <v>108</v>
      </c>
      <c r="O1789" t="s">
        <v>18</v>
      </c>
      <c r="P1789" t="s">
        <v>109</v>
      </c>
      <c r="Q1789" t="s">
        <v>121</v>
      </c>
      <c r="R1789" t="s">
        <v>67</v>
      </c>
      <c r="S1789">
        <v>329907</v>
      </c>
      <c r="T1789" t="s">
        <v>320</v>
      </c>
      <c r="U1789" s="56" t="str">
        <f>IFERROR(VLOOKUP(H1789,'FIN CAL LOOKUP'!A:J,7,1),"")</f>
        <v/>
      </c>
      <c r="V1789" s="56" t="str">
        <f>IFERROR(VLOOKUP(I1789,'FIN CAL LOOKUP'!B:K,9,1),"")</f>
        <v/>
      </c>
      <c r="W1789" s="56" t="str">
        <f>IFERROR(VLOOKUP(S1789,'Active Employees '!B:R,17,0),"NA")</f>
        <v>Marketing</v>
      </c>
    </row>
    <row r="1790" spans="1:23" x14ac:dyDescent="0.25">
      <c r="A1790" t="s">
        <v>232</v>
      </c>
      <c r="B1790" t="s">
        <v>413</v>
      </c>
      <c r="C1790" t="s">
        <v>536</v>
      </c>
      <c r="D1790">
        <v>2644555</v>
      </c>
      <c r="E1790" t="s">
        <v>114</v>
      </c>
      <c r="F1790" t="s">
        <v>29</v>
      </c>
      <c r="H1790" s="1"/>
      <c r="I1790" s="1"/>
      <c r="J1790" t="s">
        <v>404</v>
      </c>
      <c r="N1790" t="s">
        <v>414</v>
      </c>
      <c r="O1790" t="s">
        <v>18</v>
      </c>
      <c r="P1790" t="s">
        <v>109</v>
      </c>
      <c r="Q1790" t="s">
        <v>395</v>
      </c>
      <c r="R1790" t="s">
        <v>67</v>
      </c>
      <c r="S1790">
        <v>305365</v>
      </c>
      <c r="T1790" t="s">
        <v>232</v>
      </c>
      <c r="U1790" s="56" t="str">
        <f>IFERROR(VLOOKUP(H1790,'FIN CAL LOOKUP'!A:J,7,1),"")</f>
        <v/>
      </c>
      <c r="V1790" s="56" t="str">
        <f>IFERROR(VLOOKUP(I1790,'FIN CAL LOOKUP'!B:K,9,1),"")</f>
        <v/>
      </c>
      <c r="W1790" s="56" t="str">
        <f>IFERROR(VLOOKUP(S1790,'Active Employees '!B:R,17,0),"NA")</f>
        <v>Marketing</v>
      </c>
    </row>
    <row r="1791" spans="1:23" x14ac:dyDescent="0.25">
      <c r="A1791" t="s">
        <v>432</v>
      </c>
      <c r="B1791" t="s">
        <v>433</v>
      </c>
      <c r="C1791" t="s">
        <v>536</v>
      </c>
      <c r="D1791">
        <v>2644555</v>
      </c>
      <c r="E1791" t="s">
        <v>114</v>
      </c>
      <c r="F1791" t="s">
        <v>29</v>
      </c>
      <c r="H1791" s="1"/>
      <c r="I1791" s="1"/>
      <c r="J1791" t="s">
        <v>404</v>
      </c>
      <c r="N1791" t="s">
        <v>434</v>
      </c>
      <c r="O1791" t="s">
        <v>18</v>
      </c>
      <c r="P1791" t="s">
        <v>109</v>
      </c>
      <c r="Q1791" t="s">
        <v>380</v>
      </c>
      <c r="R1791" t="s">
        <v>67</v>
      </c>
      <c r="S1791">
        <v>239177</v>
      </c>
      <c r="T1791" t="s">
        <v>432</v>
      </c>
      <c r="U1791" s="56" t="str">
        <f>IFERROR(VLOOKUP(H1791,'FIN CAL LOOKUP'!A:J,7,1),"")</f>
        <v/>
      </c>
      <c r="V1791" s="56" t="str">
        <f>IFERROR(VLOOKUP(I1791,'FIN CAL LOOKUP'!B:K,9,1),"")</f>
        <v/>
      </c>
      <c r="W1791" s="56" t="str">
        <f>IFERROR(VLOOKUP(S1791,'Active Employees '!B:R,17,0),"NA")</f>
        <v>Marketing</v>
      </c>
    </row>
    <row r="1792" spans="1:23" x14ac:dyDescent="0.25">
      <c r="A1792" t="s">
        <v>402</v>
      </c>
      <c r="B1792" t="s">
        <v>403</v>
      </c>
      <c r="C1792" t="s">
        <v>536</v>
      </c>
      <c r="D1792">
        <v>2644555</v>
      </c>
      <c r="E1792" t="s">
        <v>114</v>
      </c>
      <c r="F1792" t="s">
        <v>29</v>
      </c>
      <c r="H1792" s="1"/>
      <c r="I1792" s="1"/>
      <c r="J1792" t="s">
        <v>404</v>
      </c>
      <c r="N1792" t="s">
        <v>405</v>
      </c>
      <c r="O1792" t="s">
        <v>18</v>
      </c>
      <c r="P1792" t="s">
        <v>109</v>
      </c>
      <c r="Q1792" t="s">
        <v>380</v>
      </c>
      <c r="R1792" t="s">
        <v>67</v>
      </c>
      <c r="S1792">
        <v>316728</v>
      </c>
      <c r="T1792" t="s">
        <v>354</v>
      </c>
      <c r="U1792" s="56" t="str">
        <f>IFERROR(VLOOKUP(H1792,'FIN CAL LOOKUP'!A:J,7,1),"")</f>
        <v/>
      </c>
      <c r="V1792" s="56" t="str">
        <f>IFERROR(VLOOKUP(I1792,'FIN CAL LOOKUP'!B:K,9,1),"")</f>
        <v/>
      </c>
      <c r="W1792" s="56" t="str">
        <f>IFERROR(VLOOKUP(S1792,'Active Employees '!B:R,17,0),"NA")</f>
        <v>Marketing</v>
      </c>
    </row>
    <row r="1793" spans="1:23" x14ac:dyDescent="0.25">
      <c r="A1793" t="s">
        <v>408</v>
      </c>
      <c r="B1793" t="s">
        <v>409</v>
      </c>
      <c r="C1793" t="s">
        <v>536</v>
      </c>
      <c r="D1793">
        <v>2644555</v>
      </c>
      <c r="E1793" t="s">
        <v>114</v>
      </c>
      <c r="F1793" t="s">
        <v>29</v>
      </c>
      <c r="H1793" s="1"/>
      <c r="I1793" s="1"/>
      <c r="J1793" t="s">
        <v>119</v>
      </c>
      <c r="N1793" t="s">
        <v>231</v>
      </c>
      <c r="O1793" t="s">
        <v>18</v>
      </c>
      <c r="P1793" t="s">
        <v>109</v>
      </c>
      <c r="Q1793" t="s">
        <v>15428</v>
      </c>
      <c r="R1793" t="s">
        <v>67</v>
      </c>
      <c r="S1793">
        <v>323983</v>
      </c>
      <c r="T1793" t="s">
        <v>408</v>
      </c>
      <c r="U1793" s="56" t="str">
        <f>IFERROR(VLOOKUP(H1793,'FIN CAL LOOKUP'!A:J,7,1),"")</f>
        <v/>
      </c>
      <c r="V1793" s="56" t="str">
        <f>IFERROR(VLOOKUP(I1793,'FIN CAL LOOKUP'!B:K,9,1),"")</f>
        <v/>
      </c>
      <c r="W1793" s="56" t="str">
        <f>IFERROR(VLOOKUP(S1793,'Active Employees '!B:R,17,0),"NA")</f>
        <v>Marketing</v>
      </c>
    </row>
    <row r="1794" spans="1:23" x14ac:dyDescent="0.25">
      <c r="A1794" t="s">
        <v>415</v>
      </c>
      <c r="B1794" t="s">
        <v>416</v>
      </c>
      <c r="C1794" t="s">
        <v>536</v>
      </c>
      <c r="D1794">
        <v>2644555</v>
      </c>
      <c r="E1794" t="s">
        <v>114</v>
      </c>
      <c r="F1794" t="s">
        <v>29</v>
      </c>
      <c r="H1794" s="1"/>
      <c r="I1794" s="1"/>
      <c r="J1794" t="s">
        <v>322</v>
      </c>
      <c r="N1794" t="s">
        <v>417</v>
      </c>
      <c r="O1794" t="s">
        <v>18</v>
      </c>
      <c r="P1794" t="s">
        <v>468</v>
      </c>
      <c r="Q1794" t="s">
        <v>418</v>
      </c>
      <c r="R1794" t="s">
        <v>67</v>
      </c>
      <c r="S1794">
        <v>337278</v>
      </c>
      <c r="T1794" t="s">
        <v>415</v>
      </c>
      <c r="U1794" s="56" t="str">
        <f>IFERROR(VLOOKUP(H1794,'FIN CAL LOOKUP'!A:J,7,1),"")</f>
        <v/>
      </c>
      <c r="V1794" s="56" t="str">
        <f>IFERROR(VLOOKUP(I1794,'FIN CAL LOOKUP'!B:K,9,1),"")</f>
        <v/>
      </c>
      <c r="W1794" s="56" t="str">
        <f>IFERROR(VLOOKUP(S1794,'Active Employees '!B:R,17,0),"NA")</f>
        <v>Marketing</v>
      </c>
    </row>
    <row r="1795" spans="1:23" x14ac:dyDescent="0.25">
      <c r="A1795" t="s">
        <v>121</v>
      </c>
      <c r="B1795" t="s">
        <v>378</v>
      </c>
      <c r="C1795" t="s">
        <v>536</v>
      </c>
      <c r="D1795">
        <v>2644555</v>
      </c>
      <c r="E1795" t="s">
        <v>114</v>
      </c>
      <c r="F1795" t="s">
        <v>29</v>
      </c>
      <c r="H1795" s="1"/>
      <c r="I1795" s="1"/>
      <c r="J1795" t="s">
        <v>322</v>
      </c>
      <c r="N1795" t="s">
        <v>379</v>
      </c>
      <c r="O1795" t="s">
        <v>18</v>
      </c>
      <c r="P1795" t="s">
        <v>109</v>
      </c>
      <c r="Q1795" t="s">
        <v>380</v>
      </c>
      <c r="R1795" t="s">
        <v>67</v>
      </c>
      <c r="S1795">
        <v>330016</v>
      </c>
      <c r="T1795" t="s">
        <v>121</v>
      </c>
      <c r="U1795" s="56" t="str">
        <f>IFERROR(VLOOKUP(H1795,'FIN CAL LOOKUP'!A:J,7,1),"")</f>
        <v/>
      </c>
      <c r="V1795" s="56" t="str">
        <f>IFERROR(VLOOKUP(I1795,'FIN CAL LOOKUP'!B:K,9,1),"")</f>
        <v/>
      </c>
      <c r="W1795" s="56" t="str">
        <f>IFERROR(VLOOKUP(S1795,'Active Employees '!B:R,17,0),"NA")</f>
        <v>Marketing</v>
      </c>
    </row>
    <row r="1796" spans="1:23" x14ac:dyDescent="0.25">
      <c r="A1796" t="s">
        <v>308</v>
      </c>
      <c r="B1796" t="s">
        <v>309</v>
      </c>
      <c r="C1796" t="s">
        <v>726</v>
      </c>
      <c r="D1796">
        <v>25121283</v>
      </c>
      <c r="E1796" t="s">
        <v>63</v>
      </c>
      <c r="F1796" t="s">
        <v>29</v>
      </c>
      <c r="H1796" s="1"/>
      <c r="I1796" s="1"/>
      <c r="J1796" t="s">
        <v>310</v>
      </c>
      <c r="N1796" t="s">
        <v>311</v>
      </c>
      <c r="O1796" t="s">
        <v>18</v>
      </c>
      <c r="P1796" t="s">
        <v>109</v>
      </c>
      <c r="Q1796" t="s">
        <v>312</v>
      </c>
      <c r="R1796"/>
      <c r="S1796">
        <v>323038</v>
      </c>
      <c r="U1796" s="56" t="str">
        <f>IFERROR(VLOOKUP(H1796,'FIN CAL LOOKUP'!A:J,7,1),"")</f>
        <v/>
      </c>
      <c r="V1796" s="56" t="str">
        <f>IFERROR(VLOOKUP(I1796,'FIN CAL LOOKUP'!B:K,9,1),"")</f>
        <v/>
      </c>
      <c r="W1796" s="56" t="str">
        <f>IFERROR(VLOOKUP(S1796,'Active Employees '!B:R,17,0),"NA")</f>
        <v>Marketing</v>
      </c>
    </row>
    <row r="1797" spans="1:23" x14ac:dyDescent="0.25">
      <c r="A1797" t="s">
        <v>1176</v>
      </c>
      <c r="B1797" t="s">
        <v>1177</v>
      </c>
      <c r="C1797" t="s">
        <v>726</v>
      </c>
      <c r="D1797">
        <v>25121283</v>
      </c>
      <c r="E1797" t="s">
        <v>63</v>
      </c>
      <c r="F1797" t="s">
        <v>29</v>
      </c>
      <c r="H1797" s="1"/>
      <c r="I1797" s="1"/>
      <c r="J1797" t="s">
        <v>334</v>
      </c>
      <c r="N1797" t="s">
        <v>813</v>
      </c>
      <c r="O1797" t="s">
        <v>23</v>
      </c>
      <c r="P1797" t="s">
        <v>814</v>
      </c>
      <c r="Q1797" t="s">
        <v>815</v>
      </c>
      <c r="S1797">
        <v>326526</v>
      </c>
      <c r="U1797" s="56" t="str">
        <f>IFERROR(VLOOKUP(H1797,'FIN CAL LOOKUP'!A:J,7,1),"")</f>
        <v/>
      </c>
      <c r="V1797" s="56" t="str">
        <f>IFERROR(VLOOKUP(I1797,'FIN CAL LOOKUP'!B:K,9,1),"")</f>
        <v/>
      </c>
      <c r="W1797" s="56" t="str">
        <f>IFERROR(VLOOKUP(S1797,'Active Employees '!B:R,17,0),"NA")</f>
        <v>Supply Chain</v>
      </c>
    </row>
    <row r="1798" spans="1:23" x14ac:dyDescent="0.25">
      <c r="A1798" t="s">
        <v>816</v>
      </c>
      <c r="B1798" t="s">
        <v>817</v>
      </c>
      <c r="C1798" t="s">
        <v>726</v>
      </c>
      <c r="D1798">
        <v>25121283</v>
      </c>
      <c r="E1798" t="s">
        <v>63</v>
      </c>
      <c r="F1798" t="s">
        <v>29</v>
      </c>
      <c r="H1798" s="1"/>
      <c r="I1798" s="1"/>
      <c r="J1798" t="s">
        <v>334</v>
      </c>
      <c r="N1798" t="s">
        <v>813</v>
      </c>
      <c r="O1798" t="s">
        <v>23</v>
      </c>
      <c r="P1798" t="s">
        <v>814</v>
      </c>
      <c r="Q1798" t="s">
        <v>815</v>
      </c>
      <c r="R1798"/>
      <c r="S1798">
        <v>326624</v>
      </c>
      <c r="U1798" s="56" t="str">
        <f>IFERROR(VLOOKUP(H1798,'FIN CAL LOOKUP'!A:J,7,1),"")</f>
        <v/>
      </c>
      <c r="V1798" s="56" t="str">
        <f>IFERROR(VLOOKUP(I1798,'FIN CAL LOOKUP'!B:K,9,1),"")</f>
        <v/>
      </c>
      <c r="W1798" s="56" t="str">
        <f>IFERROR(VLOOKUP(S1798,'Active Employees '!B:R,17,0),"NA")</f>
        <v>Supply Chain</v>
      </c>
    </row>
    <row r="1799" spans="1:23" x14ac:dyDescent="0.25">
      <c r="A1799" t="s">
        <v>822</v>
      </c>
      <c r="B1799" t="s">
        <v>823</v>
      </c>
      <c r="C1799" t="s">
        <v>726</v>
      </c>
      <c r="D1799">
        <v>25121283</v>
      </c>
      <c r="E1799" t="s">
        <v>63</v>
      </c>
      <c r="F1799" t="s">
        <v>29</v>
      </c>
      <c r="H1799" s="1"/>
      <c r="I1799" s="1"/>
      <c r="J1799" t="s">
        <v>334</v>
      </c>
      <c r="N1799" t="s">
        <v>813</v>
      </c>
      <c r="O1799" t="s">
        <v>23</v>
      </c>
      <c r="P1799" t="s">
        <v>814</v>
      </c>
      <c r="Q1799" t="s">
        <v>815</v>
      </c>
      <c r="R1799"/>
      <c r="S1799">
        <v>326133</v>
      </c>
      <c r="U1799" s="56" t="str">
        <f>IFERROR(VLOOKUP(H1799,'FIN CAL LOOKUP'!A:J,7,1),"")</f>
        <v/>
      </c>
      <c r="V1799" s="56" t="str">
        <f>IFERROR(VLOOKUP(I1799,'FIN CAL LOOKUP'!B:K,9,1),"")</f>
        <v/>
      </c>
      <c r="W1799" s="56" t="str">
        <f>IFERROR(VLOOKUP(S1799,'Active Employees '!B:R,17,0),"NA")</f>
        <v>NA</v>
      </c>
    </row>
    <row r="1800" spans="1:23" x14ac:dyDescent="0.25">
      <c r="A1800" t="s">
        <v>857</v>
      </c>
      <c r="B1800" t="s">
        <v>858</v>
      </c>
      <c r="C1800" t="s">
        <v>726</v>
      </c>
      <c r="D1800">
        <v>25121283</v>
      </c>
      <c r="E1800" t="s">
        <v>63</v>
      </c>
      <c r="F1800" t="s">
        <v>29</v>
      </c>
      <c r="H1800" s="1"/>
      <c r="I1800" s="1"/>
      <c r="J1800" t="s">
        <v>334</v>
      </c>
      <c r="N1800" t="s">
        <v>813</v>
      </c>
      <c r="O1800" t="s">
        <v>23</v>
      </c>
      <c r="P1800" t="s">
        <v>814</v>
      </c>
      <c r="Q1800" t="s">
        <v>815</v>
      </c>
      <c r="R1800"/>
      <c r="S1800">
        <v>326576</v>
      </c>
      <c r="U1800" s="56" t="str">
        <f>IFERROR(VLOOKUP(H1800,'FIN CAL LOOKUP'!A:J,7,1),"")</f>
        <v/>
      </c>
      <c r="V1800" s="56" t="str">
        <f>IFERROR(VLOOKUP(I1800,'FIN CAL LOOKUP'!B:K,9,1),"")</f>
        <v/>
      </c>
      <c r="W1800" s="56" t="str">
        <f>IFERROR(VLOOKUP(S1800,'Active Employees '!B:R,17,0),"NA")</f>
        <v>Supply Chain</v>
      </c>
    </row>
    <row r="1801" spans="1:23" x14ac:dyDescent="0.25">
      <c r="A1801" t="s">
        <v>811</v>
      </c>
      <c r="B1801" t="s">
        <v>812</v>
      </c>
      <c r="C1801" t="s">
        <v>726</v>
      </c>
      <c r="D1801">
        <v>25121283</v>
      </c>
      <c r="E1801" t="s">
        <v>63</v>
      </c>
      <c r="F1801" t="s">
        <v>29</v>
      </c>
      <c r="H1801" s="1"/>
      <c r="I1801" s="1"/>
      <c r="J1801" t="s">
        <v>334</v>
      </c>
      <c r="N1801" t="s">
        <v>813</v>
      </c>
      <c r="O1801" t="s">
        <v>23</v>
      </c>
      <c r="P1801" t="s">
        <v>814</v>
      </c>
      <c r="Q1801" t="s">
        <v>815</v>
      </c>
      <c r="R1801"/>
      <c r="S1801">
        <v>326517</v>
      </c>
      <c r="U1801" s="56" t="str">
        <f>IFERROR(VLOOKUP(H1801,'FIN CAL LOOKUP'!A:J,7,1),"")</f>
        <v/>
      </c>
      <c r="V1801" s="56" t="str">
        <f>IFERROR(VLOOKUP(I1801,'FIN CAL LOOKUP'!B:K,9,1),"")</f>
        <v/>
      </c>
      <c r="W1801" s="56" t="str">
        <f>IFERROR(VLOOKUP(S1801,'Active Employees '!B:R,17,0),"NA")</f>
        <v>Supply Chain</v>
      </c>
    </row>
    <row r="1802" spans="1:23" x14ac:dyDescent="0.25">
      <c r="A1802" t="s">
        <v>1359</v>
      </c>
      <c r="B1802" t="s">
        <v>1360</v>
      </c>
      <c r="C1802" t="s">
        <v>726</v>
      </c>
      <c r="D1802">
        <v>25121283</v>
      </c>
      <c r="E1802" t="s">
        <v>63</v>
      </c>
      <c r="F1802" t="s">
        <v>1</v>
      </c>
      <c r="G1802" t="s">
        <v>69</v>
      </c>
      <c r="H1802" s="1">
        <v>44886</v>
      </c>
      <c r="I1802" s="1">
        <v>44886</v>
      </c>
      <c r="J1802" t="s">
        <v>557</v>
      </c>
      <c r="N1802" t="s">
        <v>658</v>
      </c>
      <c r="O1802" t="s">
        <v>13</v>
      </c>
      <c r="P1802" t="s">
        <v>629</v>
      </c>
      <c r="Q1802" t="s">
        <v>630</v>
      </c>
      <c r="R1802"/>
      <c r="S1802">
        <v>323143</v>
      </c>
      <c r="U1802" s="56" t="str">
        <f>IFERROR(VLOOKUP(H1802,'FIN CAL LOOKUP'!A:J,7,1),"")</f>
        <v>NOV, FY23</v>
      </c>
      <c r="V1802" s="56" t="str">
        <f>IFERROR(VLOOKUP(I1802,'FIN CAL LOOKUP'!B:K,9,1),"")</f>
        <v>Q2, FY23</v>
      </c>
      <c r="W1802" s="56" t="str">
        <f>IFERROR(VLOOKUP(S1802,'Active Employees '!B:R,17,0),"NA")</f>
        <v>NA</v>
      </c>
    </row>
    <row r="1803" spans="1:23" x14ac:dyDescent="0.25">
      <c r="A1803" t="s">
        <v>1168</v>
      </c>
      <c r="B1803" t="s">
        <v>1169</v>
      </c>
      <c r="C1803" t="s">
        <v>726</v>
      </c>
      <c r="D1803">
        <v>25121283</v>
      </c>
      <c r="E1803" t="s">
        <v>63</v>
      </c>
      <c r="F1803" t="s">
        <v>29</v>
      </c>
      <c r="H1803" s="1"/>
      <c r="I1803" s="1"/>
      <c r="J1803" t="s">
        <v>282</v>
      </c>
      <c r="O1803" t="s">
        <v>23</v>
      </c>
      <c r="P1803" t="s">
        <v>283</v>
      </c>
      <c r="Q1803" t="s">
        <v>284</v>
      </c>
      <c r="R1803"/>
      <c r="S1803">
        <v>235855</v>
      </c>
      <c r="U1803" s="56" t="str">
        <f>IFERROR(VLOOKUP(H1803,'FIN CAL LOOKUP'!A:J,7,1),"")</f>
        <v/>
      </c>
      <c r="V1803" s="56" t="str">
        <f>IFERROR(VLOOKUP(I1803,'FIN CAL LOOKUP'!B:K,9,1),"")</f>
        <v/>
      </c>
      <c r="W1803" s="56" t="str">
        <f>IFERROR(VLOOKUP(S1803,'Active Employees '!B:R,17,0),"NA")</f>
        <v>Supply Chain</v>
      </c>
    </row>
    <row r="1804" spans="1:23" x14ac:dyDescent="0.25">
      <c r="A1804" t="s">
        <v>279</v>
      </c>
      <c r="B1804" t="s">
        <v>280</v>
      </c>
      <c r="C1804" t="s">
        <v>726</v>
      </c>
      <c r="D1804">
        <v>25121283</v>
      </c>
      <c r="E1804" t="s">
        <v>63</v>
      </c>
      <c r="F1804" t="s">
        <v>29</v>
      </c>
      <c r="H1804" s="1"/>
      <c r="I1804" s="1"/>
      <c r="J1804" t="s">
        <v>282</v>
      </c>
      <c r="O1804" t="s">
        <v>23</v>
      </c>
      <c r="P1804" t="s">
        <v>283</v>
      </c>
      <c r="Q1804" t="s">
        <v>284</v>
      </c>
      <c r="S1804">
        <v>321097</v>
      </c>
      <c r="U1804" s="56" t="str">
        <f>IFERROR(VLOOKUP(H1804,'FIN CAL LOOKUP'!A:J,7,1),"")</f>
        <v/>
      </c>
      <c r="V1804" s="56" t="str">
        <f>IFERROR(VLOOKUP(I1804,'FIN CAL LOOKUP'!B:K,9,1),"")</f>
        <v/>
      </c>
      <c r="W1804" s="56" t="str">
        <f>IFERROR(VLOOKUP(S1804,'Active Employees '!B:R,17,0),"NA")</f>
        <v>Supply Chain</v>
      </c>
    </row>
    <row r="1805" spans="1:23" x14ac:dyDescent="0.25">
      <c r="A1805" t="s">
        <v>1161</v>
      </c>
      <c r="B1805" t="s">
        <v>1162</v>
      </c>
      <c r="C1805" t="s">
        <v>726</v>
      </c>
      <c r="D1805">
        <v>25121283</v>
      </c>
      <c r="E1805" t="s">
        <v>63</v>
      </c>
      <c r="F1805" t="s">
        <v>29</v>
      </c>
      <c r="H1805" s="1"/>
      <c r="I1805" s="1"/>
      <c r="J1805" t="s">
        <v>282</v>
      </c>
      <c r="O1805" t="s">
        <v>23</v>
      </c>
      <c r="P1805" t="s">
        <v>23</v>
      </c>
      <c r="Q1805" t="s">
        <v>284</v>
      </c>
      <c r="R1805"/>
      <c r="S1805">
        <v>321134</v>
      </c>
      <c r="U1805" s="56" t="str">
        <f>IFERROR(VLOOKUP(H1805,'FIN CAL LOOKUP'!A:J,7,1),"")</f>
        <v/>
      </c>
      <c r="V1805" s="56" t="str">
        <f>IFERROR(VLOOKUP(I1805,'FIN CAL LOOKUP'!B:K,9,1),"")</f>
        <v/>
      </c>
      <c r="W1805" s="56" t="str">
        <f>IFERROR(VLOOKUP(S1805,'Active Employees '!B:R,17,0),"NA")</f>
        <v>Supply Chain</v>
      </c>
    </row>
    <row r="1806" spans="1:23" x14ac:dyDescent="0.25">
      <c r="A1806" t="s">
        <v>1152</v>
      </c>
      <c r="B1806" t="s">
        <v>1153</v>
      </c>
      <c r="C1806" t="s">
        <v>726</v>
      </c>
      <c r="D1806">
        <v>25121283</v>
      </c>
      <c r="E1806" t="s">
        <v>63</v>
      </c>
      <c r="F1806" t="s">
        <v>29</v>
      </c>
      <c r="H1806" s="1"/>
      <c r="I1806" s="1"/>
      <c r="J1806" t="s">
        <v>282</v>
      </c>
      <c r="O1806" t="s">
        <v>23</v>
      </c>
      <c r="P1806" t="s">
        <v>283</v>
      </c>
      <c r="Q1806" t="s">
        <v>284</v>
      </c>
      <c r="R1806"/>
      <c r="S1806">
        <v>319724</v>
      </c>
      <c r="U1806" s="56" t="str">
        <f>IFERROR(VLOOKUP(H1806,'FIN CAL LOOKUP'!A:J,7,1),"")</f>
        <v/>
      </c>
      <c r="V1806" s="56" t="str">
        <f>IFERROR(VLOOKUP(I1806,'FIN CAL LOOKUP'!B:K,9,1),"")</f>
        <v/>
      </c>
      <c r="W1806" s="56" t="str">
        <f>IFERROR(VLOOKUP(S1806,'Active Employees '!B:R,17,0),"NA")</f>
        <v>Supply Chain</v>
      </c>
    </row>
    <row r="1807" spans="1:23" x14ac:dyDescent="0.25">
      <c r="A1807" t="s">
        <v>1159</v>
      </c>
      <c r="B1807" t="s">
        <v>1160</v>
      </c>
      <c r="C1807" t="s">
        <v>726</v>
      </c>
      <c r="D1807">
        <v>25121283</v>
      </c>
      <c r="E1807" t="s">
        <v>63</v>
      </c>
      <c r="F1807" t="s">
        <v>29</v>
      </c>
      <c r="H1807" s="1"/>
      <c r="I1807" s="1"/>
      <c r="J1807" t="s">
        <v>282</v>
      </c>
      <c r="O1807" t="s">
        <v>23</v>
      </c>
      <c r="P1807" t="s">
        <v>283</v>
      </c>
      <c r="Q1807" t="s">
        <v>284</v>
      </c>
      <c r="R1807"/>
      <c r="S1807">
        <v>309149</v>
      </c>
      <c r="U1807" s="56" t="str">
        <f>IFERROR(VLOOKUP(H1807,'FIN CAL LOOKUP'!A:J,7,1),"")</f>
        <v/>
      </c>
      <c r="V1807" s="56" t="str">
        <f>IFERROR(VLOOKUP(I1807,'FIN CAL LOOKUP'!B:K,9,1),"")</f>
        <v/>
      </c>
      <c r="W1807" s="56" t="str">
        <f>IFERROR(VLOOKUP(S1807,'Active Employees '!B:R,17,0),"NA")</f>
        <v>Supply Chain</v>
      </c>
    </row>
    <row r="1808" spans="1:23" x14ac:dyDescent="0.25">
      <c r="A1808" t="s">
        <v>1157</v>
      </c>
      <c r="B1808" t="s">
        <v>1158</v>
      </c>
      <c r="C1808" t="s">
        <v>726</v>
      </c>
      <c r="D1808">
        <v>25121283</v>
      </c>
      <c r="E1808" t="s">
        <v>63</v>
      </c>
      <c r="F1808" t="s">
        <v>29</v>
      </c>
      <c r="H1808" s="1"/>
      <c r="I1808" s="1"/>
      <c r="J1808" t="s">
        <v>282</v>
      </c>
      <c r="O1808" t="s">
        <v>23</v>
      </c>
      <c r="P1808" t="s">
        <v>283</v>
      </c>
      <c r="Q1808" t="s">
        <v>284</v>
      </c>
      <c r="S1808">
        <v>309128</v>
      </c>
      <c r="U1808" s="56" t="str">
        <f>IFERROR(VLOOKUP(H1808,'FIN CAL LOOKUP'!A:J,7,1),"")</f>
        <v/>
      </c>
      <c r="V1808" s="56" t="str">
        <f>IFERROR(VLOOKUP(I1808,'FIN CAL LOOKUP'!B:K,9,1),"")</f>
        <v/>
      </c>
      <c r="W1808" s="56" t="str">
        <f>IFERROR(VLOOKUP(S1808,'Active Employees '!B:R,17,0),"NA")</f>
        <v>Supply Chain</v>
      </c>
    </row>
    <row r="1809" spans="1:23" x14ac:dyDescent="0.25">
      <c r="A1809" t="s">
        <v>1155</v>
      </c>
      <c r="B1809" t="s">
        <v>1156</v>
      </c>
      <c r="C1809" t="s">
        <v>726</v>
      </c>
      <c r="D1809">
        <v>25121283</v>
      </c>
      <c r="E1809" t="s">
        <v>63</v>
      </c>
      <c r="F1809" t="s">
        <v>29</v>
      </c>
      <c r="H1809" s="1"/>
      <c r="I1809" s="1"/>
      <c r="J1809" t="s">
        <v>282</v>
      </c>
      <c r="O1809" t="s">
        <v>23</v>
      </c>
      <c r="P1809" t="s">
        <v>283</v>
      </c>
      <c r="Q1809" t="s">
        <v>284</v>
      </c>
      <c r="R1809"/>
      <c r="S1809">
        <v>309129</v>
      </c>
      <c r="U1809" s="56" t="str">
        <f>IFERROR(VLOOKUP(H1809,'FIN CAL LOOKUP'!A:J,7,1),"")</f>
        <v/>
      </c>
      <c r="V1809" s="56" t="str">
        <f>IFERROR(VLOOKUP(I1809,'FIN CAL LOOKUP'!B:K,9,1),"")</f>
        <v/>
      </c>
      <c r="W1809" s="56" t="str">
        <f>IFERROR(VLOOKUP(S1809,'Active Employees '!B:R,17,0),"NA")</f>
        <v>Supply Chain</v>
      </c>
    </row>
    <row r="1810" spans="1:23" x14ac:dyDescent="0.25">
      <c r="A1810" t="s">
        <v>1163</v>
      </c>
      <c r="B1810" t="s">
        <v>1164</v>
      </c>
      <c r="C1810" t="s">
        <v>726</v>
      </c>
      <c r="D1810">
        <v>25121283</v>
      </c>
      <c r="E1810" t="s">
        <v>63</v>
      </c>
      <c r="F1810" t="s">
        <v>29</v>
      </c>
      <c r="H1810" s="1"/>
      <c r="I1810" s="1"/>
      <c r="J1810" t="s">
        <v>282</v>
      </c>
      <c r="O1810" t="s">
        <v>23</v>
      </c>
      <c r="P1810" t="s">
        <v>283</v>
      </c>
      <c r="Q1810" t="s">
        <v>284</v>
      </c>
      <c r="R1810"/>
      <c r="S1810">
        <v>309150</v>
      </c>
      <c r="U1810" s="56" t="str">
        <f>IFERROR(VLOOKUP(H1810,'FIN CAL LOOKUP'!A:J,7,1),"")</f>
        <v/>
      </c>
      <c r="V1810" s="56" t="str">
        <f>IFERROR(VLOOKUP(I1810,'FIN CAL LOOKUP'!B:K,9,1),"")</f>
        <v/>
      </c>
      <c r="W1810" s="56" t="str">
        <f>IFERROR(VLOOKUP(S1810,'Active Employees '!B:R,17,0),"NA")</f>
        <v>Supply Chain</v>
      </c>
    </row>
    <row r="1811" spans="1:23" x14ac:dyDescent="0.25">
      <c r="A1811" t="s">
        <v>635</v>
      </c>
      <c r="B1811" t="s">
        <v>636</v>
      </c>
      <c r="C1811" t="s">
        <v>726</v>
      </c>
      <c r="D1811">
        <v>25121283</v>
      </c>
      <c r="E1811" t="s">
        <v>63</v>
      </c>
      <c r="F1811" t="s">
        <v>29</v>
      </c>
      <c r="H1811" s="1"/>
      <c r="I1811" s="1"/>
      <c r="J1811" t="s">
        <v>628</v>
      </c>
      <c r="N1811" t="s">
        <v>637</v>
      </c>
      <c r="O1811" t="s">
        <v>18</v>
      </c>
      <c r="P1811" t="s">
        <v>103</v>
      </c>
      <c r="Q1811" t="s">
        <v>638</v>
      </c>
      <c r="R1811" t="s">
        <v>67</v>
      </c>
      <c r="S1811">
        <v>324195</v>
      </c>
      <c r="T1811" t="s">
        <v>635</v>
      </c>
      <c r="U1811" s="56" t="str">
        <f>IFERROR(VLOOKUP(H1811,'FIN CAL LOOKUP'!A:J,7,1),"")</f>
        <v/>
      </c>
      <c r="V1811" s="56" t="str">
        <f>IFERROR(VLOOKUP(I1811,'FIN CAL LOOKUP'!B:K,9,1),"")</f>
        <v/>
      </c>
      <c r="W1811" s="56" t="str">
        <f>IFERROR(VLOOKUP(S1811,'Active Employees '!B:R,17,0),"NA")</f>
        <v>eCommerce &amp; Omni Channel</v>
      </c>
    </row>
    <row r="1812" spans="1:23" x14ac:dyDescent="0.25">
      <c r="A1812" t="s">
        <v>724</v>
      </c>
      <c r="B1812" t="s">
        <v>725</v>
      </c>
      <c r="C1812" t="s">
        <v>726</v>
      </c>
      <c r="D1812">
        <v>25121283</v>
      </c>
      <c r="E1812" t="s">
        <v>63</v>
      </c>
      <c r="F1812" t="s">
        <v>1</v>
      </c>
      <c r="G1812" t="s">
        <v>69</v>
      </c>
      <c r="H1812" s="1">
        <v>44907</v>
      </c>
      <c r="I1812" s="1">
        <v>44907</v>
      </c>
      <c r="J1812" t="s">
        <v>727</v>
      </c>
      <c r="N1812" t="s">
        <v>728</v>
      </c>
      <c r="O1812" t="s">
        <v>15419</v>
      </c>
      <c r="P1812" t="s">
        <v>729</v>
      </c>
      <c r="Q1812" t="s">
        <v>730</v>
      </c>
      <c r="R1812" t="s">
        <v>67</v>
      </c>
      <c r="S1812">
        <v>303846</v>
      </c>
      <c r="T1812" t="s">
        <v>724</v>
      </c>
      <c r="U1812" s="56" t="str">
        <f>IFERROR(VLOOKUP(H1812,'FIN CAL LOOKUP'!A:J,7,1),"")</f>
        <v>DEC, FY23</v>
      </c>
      <c r="V1812" s="56" t="str">
        <f>IFERROR(VLOOKUP(I1812,'FIN CAL LOOKUP'!B:K,9,1),"")</f>
        <v>Q2, FY23</v>
      </c>
      <c r="W1812" s="56" t="str">
        <f>IFERROR(VLOOKUP(S1812,'Active Employees '!B:R,17,0),"NA")</f>
        <v>Finance</v>
      </c>
    </row>
    <row r="1813" spans="1:23" x14ac:dyDescent="0.25">
      <c r="A1813" t="s">
        <v>1328</v>
      </c>
      <c r="B1813" t="s">
        <v>1329</v>
      </c>
      <c r="C1813" t="s">
        <v>726</v>
      </c>
      <c r="D1813">
        <v>25121283</v>
      </c>
      <c r="E1813" t="s">
        <v>63</v>
      </c>
      <c r="F1813" t="s">
        <v>29</v>
      </c>
      <c r="H1813" s="1"/>
      <c r="I1813" s="1"/>
      <c r="J1813" t="s">
        <v>896</v>
      </c>
      <c r="N1813" t="s">
        <v>1330</v>
      </c>
      <c r="O1813" t="s">
        <v>18</v>
      </c>
      <c r="P1813" t="s">
        <v>103</v>
      </c>
      <c r="Q1813" t="s">
        <v>696</v>
      </c>
      <c r="R1813" t="s">
        <v>67</v>
      </c>
      <c r="S1813">
        <v>318222</v>
      </c>
      <c r="T1813" t="s">
        <v>1328</v>
      </c>
      <c r="U1813" s="56" t="str">
        <f>IFERROR(VLOOKUP(H1813,'FIN CAL LOOKUP'!A:J,7,1),"")</f>
        <v/>
      </c>
      <c r="V1813" s="56" t="str">
        <f>IFERROR(VLOOKUP(I1813,'FIN CAL LOOKUP'!B:K,9,1),"")</f>
        <v/>
      </c>
      <c r="W1813" s="56" t="str">
        <f>IFERROR(VLOOKUP(S1813,'Active Employees '!B:R,17,0),"NA")</f>
        <v>eCommerce &amp; Omni Channel</v>
      </c>
    </row>
    <row r="1814" spans="1:23" x14ac:dyDescent="0.25">
      <c r="A1814" t="s">
        <v>464</v>
      </c>
      <c r="B1814" t="s">
        <v>465</v>
      </c>
      <c r="C1814" t="s">
        <v>726</v>
      </c>
      <c r="D1814">
        <v>25121283</v>
      </c>
      <c r="E1814" t="s">
        <v>63</v>
      </c>
      <c r="F1814" t="s">
        <v>29</v>
      </c>
      <c r="H1814" s="1"/>
      <c r="I1814" s="1"/>
      <c r="J1814" t="s">
        <v>466</v>
      </c>
      <c r="N1814" t="s">
        <v>467</v>
      </c>
      <c r="O1814" t="s">
        <v>18</v>
      </c>
      <c r="P1814" t="s">
        <v>468</v>
      </c>
      <c r="Q1814" t="s">
        <v>469</v>
      </c>
      <c r="R1814" t="s">
        <v>67</v>
      </c>
      <c r="S1814">
        <v>329628</v>
      </c>
      <c r="T1814" t="s">
        <v>464</v>
      </c>
      <c r="U1814" s="56" t="str">
        <f>IFERROR(VLOOKUP(H1814,'FIN CAL LOOKUP'!A:J,7,1),"")</f>
        <v/>
      </c>
      <c r="V1814" s="56" t="str">
        <f>IFERROR(VLOOKUP(I1814,'FIN CAL LOOKUP'!B:K,9,1),"")</f>
        <v/>
      </c>
      <c r="W1814" s="56" t="str">
        <f>IFERROR(VLOOKUP(S1814,'Active Employees '!B:R,17,0),"NA")</f>
        <v>Marketing</v>
      </c>
    </row>
    <row r="1815" spans="1:23" x14ac:dyDescent="0.25">
      <c r="A1815" t="s">
        <v>179</v>
      </c>
      <c r="B1815" t="s">
        <v>180</v>
      </c>
      <c r="C1815" t="s">
        <v>726</v>
      </c>
      <c r="D1815">
        <v>25121283</v>
      </c>
      <c r="E1815" t="s">
        <v>63</v>
      </c>
      <c r="F1815" t="s">
        <v>29</v>
      </c>
      <c r="H1815" s="1"/>
      <c r="I1815" s="1"/>
      <c r="J1815" t="s">
        <v>181</v>
      </c>
      <c r="N1815" t="s">
        <v>182</v>
      </c>
      <c r="O1815" t="s">
        <v>17</v>
      </c>
      <c r="P1815" t="s">
        <v>183</v>
      </c>
      <c r="Q1815" t="s">
        <v>184</v>
      </c>
      <c r="R1815" t="s">
        <v>67</v>
      </c>
      <c r="S1815">
        <v>230709</v>
      </c>
      <c r="T1815" t="s">
        <v>179</v>
      </c>
      <c r="U1815" s="56" t="str">
        <f>IFERROR(VLOOKUP(H1815,'FIN CAL LOOKUP'!A:J,7,1),"")</f>
        <v/>
      </c>
      <c r="V1815" s="56" t="str">
        <f>IFERROR(VLOOKUP(I1815,'FIN CAL LOOKUP'!B:K,9,1),"")</f>
        <v/>
      </c>
      <c r="W1815" s="56" t="str">
        <f>IFERROR(VLOOKUP(S1815,'Active Employees '!B:R,17,0),"NA")</f>
        <v>IT</v>
      </c>
    </row>
    <row r="1816" spans="1:23" x14ac:dyDescent="0.25">
      <c r="A1816" t="s">
        <v>555</v>
      </c>
      <c r="B1816" t="s">
        <v>556</v>
      </c>
      <c r="C1816" t="s">
        <v>726</v>
      </c>
      <c r="D1816">
        <v>25121283</v>
      </c>
      <c r="E1816" t="s">
        <v>63</v>
      </c>
      <c r="F1816" t="s">
        <v>1</v>
      </c>
      <c r="G1816" t="s">
        <v>69</v>
      </c>
      <c r="H1816" s="1">
        <v>44918</v>
      </c>
      <c r="I1816" s="1">
        <v>44918</v>
      </c>
      <c r="J1816" t="s">
        <v>557</v>
      </c>
      <c r="N1816" t="s">
        <v>738</v>
      </c>
      <c r="O1816" t="s">
        <v>13</v>
      </c>
      <c r="P1816" t="s">
        <v>559</v>
      </c>
      <c r="Q1816" t="s">
        <v>630</v>
      </c>
      <c r="R1816" t="s">
        <v>67</v>
      </c>
      <c r="S1816">
        <v>327314</v>
      </c>
      <c r="T1816" t="s">
        <v>555</v>
      </c>
      <c r="U1816" s="56" t="str">
        <f>IFERROR(VLOOKUP(H1816,'FIN CAL LOOKUP'!A:J,7,1),"")</f>
        <v>DEC, FY23</v>
      </c>
      <c r="V1816" s="56" t="str">
        <f>IFERROR(VLOOKUP(I1816,'FIN CAL LOOKUP'!B:K,9,1),"")</f>
        <v>Q2, FY23</v>
      </c>
      <c r="W1816" s="56" t="str">
        <f>IFERROR(VLOOKUP(S1816,'Active Employees '!B:R,17,0),"NA")</f>
        <v>eCommerce &amp; Omni Channel</v>
      </c>
    </row>
    <row r="1817" spans="1:23" x14ac:dyDescent="0.25">
      <c r="A1817" t="s">
        <v>130</v>
      </c>
      <c r="B1817" t="s">
        <v>131</v>
      </c>
      <c r="C1817" t="s">
        <v>726</v>
      </c>
      <c r="D1817">
        <v>25121283</v>
      </c>
      <c r="E1817" t="s">
        <v>63</v>
      </c>
      <c r="F1817" t="s">
        <v>1</v>
      </c>
      <c r="G1817" t="s">
        <v>69</v>
      </c>
      <c r="H1817" s="1">
        <v>45497</v>
      </c>
      <c r="I1817" s="1">
        <v>45497</v>
      </c>
      <c r="J1817" t="s">
        <v>132</v>
      </c>
      <c r="N1817" t="s">
        <v>133</v>
      </c>
      <c r="O1817" t="s">
        <v>16</v>
      </c>
      <c r="Q1817" t="s">
        <v>129</v>
      </c>
      <c r="R1817" t="s">
        <v>67</v>
      </c>
      <c r="S1817">
        <v>328302</v>
      </c>
      <c r="T1817" t="s">
        <v>130</v>
      </c>
      <c r="U1817" s="56" t="str">
        <f>IFERROR(VLOOKUP(H1817,'FIN CAL LOOKUP'!A:J,7,1),"")</f>
        <v>JUL, FY25</v>
      </c>
      <c r="V1817" s="56" t="str">
        <f>IFERROR(VLOOKUP(I1817,'FIN CAL LOOKUP'!B:K,9,1),"")</f>
        <v>Q1, FY25</v>
      </c>
      <c r="W1817" s="56" t="str">
        <f>IFERROR(VLOOKUP(S1817,'Active Employees '!B:R,17,0),"NA")</f>
        <v>Human Resources</v>
      </c>
    </row>
    <row r="1818" spans="1:23" x14ac:dyDescent="0.25">
      <c r="A1818" t="s">
        <v>1309</v>
      </c>
      <c r="B1818" t="s">
        <v>1310</v>
      </c>
      <c r="C1818" t="s">
        <v>726</v>
      </c>
      <c r="D1818">
        <v>25121283</v>
      </c>
      <c r="E1818" t="s">
        <v>63</v>
      </c>
      <c r="F1818" t="s">
        <v>29</v>
      </c>
      <c r="H1818" s="1"/>
      <c r="I1818" s="1"/>
      <c r="J1818" t="s">
        <v>1311</v>
      </c>
      <c r="N1818" t="s">
        <v>1312</v>
      </c>
      <c r="O1818" t="s">
        <v>16</v>
      </c>
      <c r="Q1818" t="s">
        <v>129</v>
      </c>
      <c r="R1818" t="s">
        <v>67</v>
      </c>
      <c r="S1818">
        <v>335044</v>
      </c>
      <c r="T1818" t="s">
        <v>1309</v>
      </c>
      <c r="U1818" s="56" t="str">
        <f>IFERROR(VLOOKUP(H1818,'FIN CAL LOOKUP'!A:J,7,1),"")</f>
        <v/>
      </c>
      <c r="V1818" s="56" t="str">
        <f>IFERROR(VLOOKUP(I1818,'FIN CAL LOOKUP'!B:K,9,1),"")</f>
        <v/>
      </c>
      <c r="W1818" s="56" t="str">
        <f>IFERROR(VLOOKUP(S1818,'Active Employees '!B:R,17,0),"NA")</f>
        <v>Human Resources</v>
      </c>
    </row>
    <row r="1819" spans="1:23" x14ac:dyDescent="0.25">
      <c r="A1819" t="s">
        <v>189</v>
      </c>
      <c r="B1819" t="s">
        <v>190</v>
      </c>
      <c r="C1819" t="s">
        <v>726</v>
      </c>
      <c r="D1819">
        <v>25121283</v>
      </c>
      <c r="E1819" t="s">
        <v>63</v>
      </c>
      <c r="F1819" t="s">
        <v>29</v>
      </c>
      <c r="H1819" s="1"/>
      <c r="I1819" s="1"/>
      <c r="J1819" t="s">
        <v>181</v>
      </c>
      <c r="N1819" t="s">
        <v>191</v>
      </c>
      <c r="O1819" t="s">
        <v>17</v>
      </c>
      <c r="P1819" t="s">
        <v>183</v>
      </c>
      <c r="Q1819" t="s">
        <v>192</v>
      </c>
      <c r="R1819" t="s">
        <v>67</v>
      </c>
      <c r="S1819">
        <v>332231</v>
      </c>
      <c r="T1819" t="s">
        <v>193</v>
      </c>
      <c r="U1819" s="56" t="str">
        <f>IFERROR(VLOOKUP(H1819,'FIN CAL LOOKUP'!A:J,7,1),"")</f>
        <v/>
      </c>
      <c r="V1819" s="56" t="str">
        <f>IFERROR(VLOOKUP(I1819,'FIN CAL LOOKUP'!B:K,9,1),"")</f>
        <v/>
      </c>
      <c r="W1819" s="56" t="str">
        <f>IFERROR(VLOOKUP(S1819,'Active Employees '!B:R,17,0),"NA")</f>
        <v>IT</v>
      </c>
    </row>
    <row r="1820" spans="1:23" x14ac:dyDescent="0.25">
      <c r="A1820" t="s">
        <v>343</v>
      </c>
      <c r="B1820" t="s">
        <v>344</v>
      </c>
      <c r="C1820" t="s">
        <v>726</v>
      </c>
      <c r="D1820">
        <v>25121283</v>
      </c>
      <c r="E1820" t="s">
        <v>63</v>
      </c>
      <c r="F1820" t="s">
        <v>1</v>
      </c>
      <c r="G1820" t="s">
        <v>69</v>
      </c>
      <c r="H1820" s="1">
        <v>44931</v>
      </c>
      <c r="I1820" s="1">
        <v>44931</v>
      </c>
      <c r="J1820" t="s">
        <v>345</v>
      </c>
      <c r="N1820" t="s">
        <v>346</v>
      </c>
      <c r="O1820" t="s">
        <v>15418</v>
      </c>
      <c r="P1820" t="s">
        <v>347</v>
      </c>
      <c r="Q1820" t="s">
        <v>348</v>
      </c>
      <c r="R1820" t="s">
        <v>67</v>
      </c>
      <c r="S1820">
        <v>324114</v>
      </c>
      <c r="T1820" t="s">
        <v>343</v>
      </c>
      <c r="U1820" s="56" t="str">
        <f>IFERROR(VLOOKUP(H1820,'FIN CAL LOOKUP'!A:J,7,1),"")</f>
        <v>JAN, FY23</v>
      </c>
      <c r="V1820" s="56" t="str">
        <f>IFERROR(VLOOKUP(I1820,'FIN CAL LOOKUP'!B:K,9,1),"")</f>
        <v>Q3, FY23</v>
      </c>
      <c r="W1820" s="56" t="str">
        <f>IFERROR(VLOOKUP(S1820,'Active Employees '!B:R,17,0),"NA")</f>
        <v>Property and Store Development</v>
      </c>
    </row>
    <row r="1821" spans="1:23" x14ac:dyDescent="0.25">
      <c r="A1821" t="s">
        <v>561</v>
      </c>
      <c r="B1821" t="s">
        <v>562</v>
      </c>
      <c r="C1821" t="s">
        <v>726</v>
      </c>
      <c r="D1821">
        <v>25121283</v>
      </c>
      <c r="E1821" t="s">
        <v>63</v>
      </c>
      <c r="F1821" t="s">
        <v>1</v>
      </c>
      <c r="G1821" t="s">
        <v>69</v>
      </c>
      <c r="H1821" s="1">
        <v>44904</v>
      </c>
      <c r="I1821" s="1">
        <v>44911</v>
      </c>
      <c r="J1821" t="s">
        <v>564</v>
      </c>
      <c r="N1821" t="s">
        <v>565</v>
      </c>
      <c r="O1821" t="s">
        <v>15418</v>
      </c>
      <c r="P1821" t="s">
        <v>203</v>
      </c>
      <c r="Q1821" t="s">
        <v>204</v>
      </c>
      <c r="R1821" t="s">
        <v>67</v>
      </c>
      <c r="S1821">
        <v>228551</v>
      </c>
      <c r="T1821" t="s">
        <v>561</v>
      </c>
      <c r="U1821" s="56" t="str">
        <f>IFERROR(VLOOKUP(H1821,'FIN CAL LOOKUP'!A:J,7,1),"")</f>
        <v>DEC, FY23</v>
      </c>
      <c r="V1821" s="56" t="str">
        <f>IFERROR(VLOOKUP(I1821,'FIN CAL LOOKUP'!B:K,9,1),"")</f>
        <v>Q2, FY23</v>
      </c>
      <c r="W1821" s="56" t="str">
        <f>IFERROR(VLOOKUP(S1821,'Active Employees '!B:R,17,0),"NA")</f>
        <v>Property and Store Development</v>
      </c>
    </row>
    <row r="1822" spans="1:23" x14ac:dyDescent="0.25">
      <c r="A1822" t="s">
        <v>617</v>
      </c>
      <c r="B1822" t="s">
        <v>618</v>
      </c>
      <c r="C1822" t="s">
        <v>726</v>
      </c>
      <c r="D1822">
        <v>25121283</v>
      </c>
      <c r="E1822" t="s">
        <v>63</v>
      </c>
      <c r="F1822" t="s">
        <v>1</v>
      </c>
      <c r="G1822" t="s">
        <v>69</v>
      </c>
      <c r="H1822" s="1">
        <v>45076</v>
      </c>
      <c r="I1822" s="1">
        <v>45076</v>
      </c>
      <c r="J1822" t="s">
        <v>602</v>
      </c>
      <c r="N1822" t="s">
        <v>619</v>
      </c>
      <c r="Q1822" t="s">
        <v>620</v>
      </c>
      <c r="R1822"/>
      <c r="S1822">
        <v>298492</v>
      </c>
      <c r="T1822" t="s">
        <v>617</v>
      </c>
      <c r="U1822" s="56" t="str">
        <f>IFERROR(VLOOKUP(H1822,'FIN CAL LOOKUP'!A:J,7,1),"")</f>
        <v>JUN, FY23</v>
      </c>
      <c r="V1822" s="56" t="str">
        <f>IFERROR(VLOOKUP(I1822,'FIN CAL LOOKUP'!B:K,9,1),"")</f>
        <v>Q4, FY23</v>
      </c>
      <c r="W1822" s="56" t="str">
        <f>IFERROR(VLOOKUP(S1822,'Active Employees '!B:R,17,0),"NA")</f>
        <v>FFM</v>
      </c>
    </row>
    <row r="1823" spans="1:23" x14ac:dyDescent="0.25">
      <c r="A1823" t="s">
        <v>652</v>
      </c>
      <c r="B1823" t="s">
        <v>653</v>
      </c>
      <c r="C1823" t="s">
        <v>726</v>
      </c>
      <c r="D1823">
        <v>25121283</v>
      </c>
      <c r="E1823" t="s">
        <v>63</v>
      </c>
      <c r="F1823" t="s">
        <v>29</v>
      </c>
      <c r="H1823" s="1"/>
      <c r="I1823" s="1"/>
      <c r="J1823" t="s">
        <v>649</v>
      </c>
      <c r="N1823" t="s">
        <v>654</v>
      </c>
      <c r="O1823" t="s">
        <v>13</v>
      </c>
      <c r="P1823" t="s">
        <v>655</v>
      </c>
      <c r="Q1823" t="s">
        <v>162</v>
      </c>
      <c r="R1823" t="s">
        <v>67</v>
      </c>
      <c r="S1823">
        <v>218229</v>
      </c>
      <c r="T1823" t="s">
        <v>652</v>
      </c>
      <c r="U1823" s="56" t="str">
        <f>IFERROR(VLOOKUP(H1823,'FIN CAL LOOKUP'!A:J,7,1),"")</f>
        <v/>
      </c>
      <c r="V1823" s="56" t="str">
        <f>IFERROR(VLOOKUP(I1823,'FIN CAL LOOKUP'!B:K,9,1),"")</f>
        <v/>
      </c>
      <c r="W1823" s="56" t="str">
        <f>IFERROR(VLOOKUP(S1823,'Active Employees '!B:R,17,0),"NA")</f>
        <v>eCommerce &amp; Omni Channel</v>
      </c>
    </row>
    <row r="1824" spans="1:23" x14ac:dyDescent="0.25">
      <c r="A1824" t="s">
        <v>659</v>
      </c>
      <c r="B1824" t="s">
        <v>660</v>
      </c>
      <c r="C1824" t="s">
        <v>726</v>
      </c>
      <c r="D1824">
        <v>25121283</v>
      </c>
      <c r="E1824" t="s">
        <v>63</v>
      </c>
      <c r="F1824" t="s">
        <v>29</v>
      </c>
      <c r="H1824" s="1"/>
      <c r="I1824" s="1"/>
      <c r="J1824" t="s">
        <v>628</v>
      </c>
      <c r="N1824" t="s">
        <v>637</v>
      </c>
      <c r="O1824" t="s">
        <v>18</v>
      </c>
      <c r="P1824" t="s">
        <v>103</v>
      </c>
      <c r="Q1824" t="s">
        <v>638</v>
      </c>
      <c r="R1824" t="s">
        <v>67</v>
      </c>
      <c r="S1824">
        <v>317899</v>
      </c>
      <c r="T1824" t="s">
        <v>659</v>
      </c>
      <c r="U1824" s="56" t="str">
        <f>IFERROR(VLOOKUP(H1824,'FIN CAL LOOKUP'!A:J,7,1),"")</f>
        <v/>
      </c>
      <c r="V1824" s="56" t="str">
        <f>IFERROR(VLOOKUP(I1824,'FIN CAL LOOKUP'!B:K,9,1),"")</f>
        <v/>
      </c>
      <c r="W1824" s="56" t="str">
        <f>IFERROR(VLOOKUP(S1824,'Active Employees '!B:R,17,0),"NA")</f>
        <v>eCommerce &amp; Omni Channel</v>
      </c>
    </row>
    <row r="1825" spans="1:23" x14ac:dyDescent="0.25">
      <c r="A1825" t="s">
        <v>1165</v>
      </c>
      <c r="B1825" t="s">
        <v>1166</v>
      </c>
      <c r="C1825" t="s">
        <v>726</v>
      </c>
      <c r="D1825">
        <v>25121283</v>
      </c>
      <c r="E1825" t="s">
        <v>63</v>
      </c>
      <c r="F1825" t="s">
        <v>29</v>
      </c>
      <c r="H1825" s="1"/>
      <c r="I1825" s="1"/>
      <c r="J1825" t="s">
        <v>282</v>
      </c>
      <c r="N1825" t="s">
        <v>1167</v>
      </c>
      <c r="O1825" t="s">
        <v>23</v>
      </c>
      <c r="P1825" t="s">
        <v>805</v>
      </c>
      <c r="Q1825" t="s">
        <v>869</v>
      </c>
      <c r="R1825" t="s">
        <v>67</v>
      </c>
      <c r="S1825">
        <v>309125</v>
      </c>
      <c r="T1825" t="s">
        <v>1165</v>
      </c>
      <c r="U1825" s="56" t="str">
        <f>IFERROR(VLOOKUP(H1825,'FIN CAL LOOKUP'!A:J,7,1),"")</f>
        <v/>
      </c>
      <c r="V1825" s="56" t="str">
        <f>IFERROR(VLOOKUP(I1825,'FIN CAL LOOKUP'!B:K,9,1),"")</f>
        <v/>
      </c>
      <c r="W1825" s="56" t="str">
        <f>IFERROR(VLOOKUP(S1825,'Active Employees '!B:R,17,0),"NA")</f>
        <v>Supply Chain</v>
      </c>
    </row>
    <row r="1826" spans="1:23" x14ac:dyDescent="0.25">
      <c r="A1826" t="s">
        <v>656</v>
      </c>
      <c r="B1826" t="s">
        <v>657</v>
      </c>
      <c r="C1826" t="s">
        <v>726</v>
      </c>
      <c r="D1826">
        <v>25121283</v>
      </c>
      <c r="E1826" t="s">
        <v>63</v>
      </c>
      <c r="F1826" t="s">
        <v>29</v>
      </c>
      <c r="H1826" s="1"/>
      <c r="I1826" s="1"/>
      <c r="J1826" t="s">
        <v>623</v>
      </c>
      <c r="N1826" t="s">
        <v>643</v>
      </c>
      <c r="O1826" t="s">
        <v>13</v>
      </c>
      <c r="P1826" t="s">
        <v>644</v>
      </c>
      <c r="Q1826" t="s">
        <v>645</v>
      </c>
      <c r="R1826" t="s">
        <v>67</v>
      </c>
      <c r="S1826">
        <v>240591</v>
      </c>
      <c r="T1826" t="s">
        <v>656</v>
      </c>
      <c r="U1826" s="56" t="str">
        <f>IFERROR(VLOOKUP(H1826,'FIN CAL LOOKUP'!A:J,7,1),"")</f>
        <v/>
      </c>
      <c r="V1826" s="56" t="str">
        <f>IFERROR(VLOOKUP(I1826,'FIN CAL LOOKUP'!B:K,9,1),"")</f>
        <v/>
      </c>
      <c r="W1826" s="56" t="str">
        <f>IFERROR(VLOOKUP(S1826,'Active Employees '!B:R,17,0),"NA")</f>
        <v>eCommerce &amp; Omni Channel</v>
      </c>
    </row>
    <row r="1827" spans="1:23" x14ac:dyDescent="0.25">
      <c r="A1827" t="s">
        <v>1230</v>
      </c>
      <c r="B1827" t="s">
        <v>1273</v>
      </c>
      <c r="C1827" t="s">
        <v>726</v>
      </c>
      <c r="D1827">
        <v>25121283</v>
      </c>
      <c r="E1827" t="s">
        <v>63</v>
      </c>
      <c r="F1827" t="s">
        <v>29</v>
      </c>
      <c r="H1827" s="1"/>
      <c r="I1827" s="1"/>
      <c r="J1827" t="s">
        <v>1251</v>
      </c>
      <c r="N1827" t="s">
        <v>1274</v>
      </c>
      <c r="O1827" t="s">
        <v>15419</v>
      </c>
      <c r="P1827" t="s">
        <v>258</v>
      </c>
      <c r="Q1827" t="s">
        <v>616</v>
      </c>
      <c r="R1827" t="s">
        <v>273</v>
      </c>
      <c r="S1827">
        <v>308528</v>
      </c>
      <c r="T1827" t="s">
        <v>1230</v>
      </c>
      <c r="U1827" s="56" t="str">
        <f>IFERROR(VLOOKUP(H1827,'FIN CAL LOOKUP'!A:J,7,1),"")</f>
        <v/>
      </c>
      <c r="V1827" s="56" t="str">
        <f>IFERROR(VLOOKUP(I1827,'FIN CAL LOOKUP'!B:K,9,1),"")</f>
        <v/>
      </c>
      <c r="W1827" s="56" t="str">
        <f>IFERROR(VLOOKUP(S1827,'Active Employees '!B:R,17,0),"NA")</f>
        <v>FFM</v>
      </c>
    </row>
    <row r="1828" spans="1:23" x14ac:dyDescent="0.25">
      <c r="A1828" t="s">
        <v>663</v>
      </c>
      <c r="B1828" t="s">
        <v>664</v>
      </c>
      <c r="C1828" t="s">
        <v>726</v>
      </c>
      <c r="D1828">
        <v>25121283</v>
      </c>
      <c r="E1828" t="s">
        <v>63</v>
      </c>
      <c r="F1828" t="s">
        <v>1</v>
      </c>
      <c r="G1828" t="s">
        <v>69</v>
      </c>
      <c r="H1828" s="1">
        <v>45126</v>
      </c>
      <c r="I1828" s="1">
        <v>45126</v>
      </c>
      <c r="J1828" t="s">
        <v>132</v>
      </c>
      <c r="N1828" t="s">
        <v>133</v>
      </c>
      <c r="O1828" t="s">
        <v>16</v>
      </c>
      <c r="Q1828" t="s">
        <v>129</v>
      </c>
      <c r="R1828" t="s">
        <v>67</v>
      </c>
      <c r="S1828">
        <v>201940</v>
      </c>
      <c r="T1828" t="s">
        <v>663</v>
      </c>
      <c r="U1828" s="56" t="str">
        <f>IFERROR(VLOOKUP(H1828,'FIN CAL LOOKUP'!A:J,7,1),"")</f>
        <v>JUL, FY24</v>
      </c>
      <c r="V1828" s="56" t="str">
        <f>IFERROR(VLOOKUP(I1828,'FIN CAL LOOKUP'!B:K,9,1),"")</f>
        <v>Q1, FY24</v>
      </c>
      <c r="W1828" s="56" t="str">
        <f>IFERROR(VLOOKUP(S1828,'Active Employees '!B:R,17,0),"NA")</f>
        <v>Human Resources</v>
      </c>
    </row>
    <row r="1829" spans="1:23" x14ac:dyDescent="0.25">
      <c r="A1829" t="s">
        <v>186</v>
      </c>
      <c r="B1829" t="s">
        <v>187</v>
      </c>
      <c r="C1829" t="s">
        <v>726</v>
      </c>
      <c r="D1829">
        <v>25121283</v>
      </c>
      <c r="E1829" t="s">
        <v>63</v>
      </c>
      <c r="F1829" t="s">
        <v>29</v>
      </c>
      <c r="H1829" s="1"/>
      <c r="I1829" s="1"/>
      <c r="J1829" t="s">
        <v>181</v>
      </c>
      <c r="N1829" t="s">
        <v>188</v>
      </c>
      <c r="O1829" t="s">
        <v>17</v>
      </c>
      <c r="P1829" t="s">
        <v>183</v>
      </c>
      <c r="Q1829" t="s">
        <v>184</v>
      </c>
      <c r="R1829" t="s">
        <v>67</v>
      </c>
      <c r="S1829">
        <v>298244</v>
      </c>
      <c r="T1829" t="s">
        <v>186</v>
      </c>
      <c r="U1829" s="56" t="str">
        <f>IFERROR(VLOOKUP(H1829,'FIN CAL LOOKUP'!A:J,7,1),"")</f>
        <v/>
      </c>
      <c r="V1829" s="56" t="str">
        <f>IFERROR(VLOOKUP(I1829,'FIN CAL LOOKUP'!B:K,9,1),"")</f>
        <v/>
      </c>
      <c r="W1829" s="56" t="str">
        <f>IFERROR(VLOOKUP(S1829,'Active Employees '!B:R,17,0),"NA")</f>
        <v>IT</v>
      </c>
    </row>
    <row r="1830" spans="1:23" x14ac:dyDescent="0.25">
      <c r="A1830" t="s">
        <v>125</v>
      </c>
      <c r="B1830" t="s">
        <v>126</v>
      </c>
      <c r="C1830" t="s">
        <v>726</v>
      </c>
      <c r="D1830">
        <v>25121283</v>
      </c>
      <c r="E1830" t="s">
        <v>63</v>
      </c>
      <c r="F1830" t="s">
        <v>1</v>
      </c>
      <c r="G1830" t="s">
        <v>69</v>
      </c>
      <c r="H1830" s="1">
        <v>45127</v>
      </c>
      <c r="I1830" s="1">
        <v>45128</v>
      </c>
      <c r="J1830" t="s">
        <v>127</v>
      </c>
      <c r="N1830" t="s">
        <v>128</v>
      </c>
      <c r="O1830" t="s">
        <v>16</v>
      </c>
      <c r="Q1830" t="s">
        <v>129</v>
      </c>
      <c r="R1830" t="s">
        <v>67</v>
      </c>
      <c r="S1830">
        <v>329419</v>
      </c>
      <c r="T1830" t="s">
        <v>125</v>
      </c>
      <c r="U1830" s="56" t="str">
        <f>IFERROR(VLOOKUP(H1830,'FIN CAL LOOKUP'!A:J,7,1),"")</f>
        <v>JUL, FY24</v>
      </c>
      <c r="V1830" s="56" t="str">
        <f>IFERROR(VLOOKUP(I1830,'FIN CAL LOOKUP'!B:K,9,1),"")</f>
        <v>Q1, FY24</v>
      </c>
      <c r="W1830" s="56" t="str">
        <f>IFERROR(VLOOKUP(S1830,'Active Employees '!B:R,17,0),"NA")</f>
        <v>Human Resources</v>
      </c>
    </row>
    <row r="1831" spans="1:23" x14ac:dyDescent="0.25">
      <c r="A1831" t="s">
        <v>928</v>
      </c>
      <c r="B1831" t="s">
        <v>929</v>
      </c>
      <c r="C1831" t="s">
        <v>726</v>
      </c>
      <c r="D1831">
        <v>25121283</v>
      </c>
      <c r="E1831" t="s">
        <v>63</v>
      </c>
      <c r="F1831" t="s">
        <v>29</v>
      </c>
      <c r="H1831" s="1"/>
      <c r="I1831" s="1"/>
      <c r="J1831" t="s">
        <v>927</v>
      </c>
      <c r="N1831" t="s">
        <v>643</v>
      </c>
      <c r="O1831" t="s">
        <v>13</v>
      </c>
      <c r="P1831" t="s">
        <v>644</v>
      </c>
      <c r="Q1831" t="s">
        <v>645</v>
      </c>
      <c r="R1831" t="s">
        <v>67</v>
      </c>
      <c r="S1831">
        <v>329267</v>
      </c>
      <c r="T1831" t="s">
        <v>928</v>
      </c>
      <c r="U1831" s="56" t="str">
        <f>IFERROR(VLOOKUP(H1831,'FIN CAL LOOKUP'!A:J,7,1),"")</f>
        <v/>
      </c>
      <c r="V1831" s="56" t="str">
        <f>IFERROR(VLOOKUP(I1831,'FIN CAL LOOKUP'!B:K,9,1),"")</f>
        <v/>
      </c>
      <c r="W1831" s="56" t="str">
        <f>IFERROR(VLOOKUP(S1831,'Active Employees '!B:R,17,0),"NA")</f>
        <v>eCommerce &amp; Omni Channel</v>
      </c>
    </row>
    <row r="1832" spans="1:23" x14ac:dyDescent="0.25">
      <c r="A1832" t="s">
        <v>641</v>
      </c>
      <c r="B1832" t="s">
        <v>642</v>
      </c>
      <c r="C1832" t="s">
        <v>726</v>
      </c>
      <c r="D1832">
        <v>25121283</v>
      </c>
      <c r="E1832" t="s">
        <v>63</v>
      </c>
      <c r="F1832" t="s">
        <v>29</v>
      </c>
      <c r="H1832" s="1"/>
      <c r="I1832" s="1"/>
      <c r="J1832" t="s">
        <v>623</v>
      </c>
      <c r="N1832" t="s">
        <v>643</v>
      </c>
      <c r="O1832" t="s">
        <v>13</v>
      </c>
      <c r="P1832" t="s">
        <v>644</v>
      </c>
      <c r="Q1832" t="s">
        <v>645</v>
      </c>
      <c r="R1832" t="s">
        <v>67</v>
      </c>
      <c r="S1832">
        <v>237223</v>
      </c>
      <c r="T1832" t="s">
        <v>646</v>
      </c>
      <c r="U1832" s="56" t="str">
        <f>IFERROR(VLOOKUP(H1832,'FIN CAL LOOKUP'!A:J,7,1),"")</f>
        <v/>
      </c>
      <c r="V1832" s="56" t="str">
        <f>IFERROR(VLOOKUP(I1832,'FIN CAL LOOKUP'!B:K,9,1),"")</f>
        <v/>
      </c>
      <c r="W1832" s="56" t="str">
        <f>IFERROR(VLOOKUP(S1832,'Active Employees '!B:R,17,0),"NA")</f>
        <v>eCommerce &amp; Omni Channel</v>
      </c>
    </row>
    <row r="1833" spans="1:23" x14ac:dyDescent="0.25">
      <c r="A1833" t="s">
        <v>661</v>
      </c>
      <c r="B1833" t="s">
        <v>662</v>
      </c>
      <c r="C1833" t="s">
        <v>726</v>
      </c>
      <c r="D1833">
        <v>25121283</v>
      </c>
      <c r="E1833" t="s">
        <v>63</v>
      </c>
      <c r="F1833" t="s">
        <v>29</v>
      </c>
      <c r="H1833" s="1"/>
      <c r="I1833" s="1"/>
      <c r="J1833" t="s">
        <v>623</v>
      </c>
      <c r="N1833" t="s">
        <v>643</v>
      </c>
      <c r="O1833" t="s">
        <v>13</v>
      </c>
      <c r="P1833" t="s">
        <v>644</v>
      </c>
      <c r="Q1833" t="s">
        <v>645</v>
      </c>
      <c r="R1833" t="s">
        <v>67</v>
      </c>
      <c r="S1833">
        <v>305326</v>
      </c>
      <c r="T1833" t="s">
        <v>661</v>
      </c>
      <c r="U1833" s="56" t="str">
        <f>IFERROR(VLOOKUP(H1833,'FIN CAL LOOKUP'!A:J,7,1),"")</f>
        <v/>
      </c>
      <c r="V1833" s="56" t="str">
        <f>IFERROR(VLOOKUP(I1833,'FIN CAL LOOKUP'!B:K,9,1),"")</f>
        <v/>
      </c>
      <c r="W1833" s="56" t="str">
        <f>IFERROR(VLOOKUP(S1833,'Active Employees '!B:R,17,0),"NA")</f>
        <v>eCommerce &amp; Omni Channel</v>
      </c>
    </row>
    <row r="1834" spans="1:23" x14ac:dyDescent="0.25">
      <c r="A1834" t="s">
        <v>621</v>
      </c>
      <c r="B1834" t="s">
        <v>622</v>
      </c>
      <c r="C1834" t="s">
        <v>726</v>
      </c>
      <c r="D1834">
        <v>25121283</v>
      </c>
      <c r="E1834" t="s">
        <v>63</v>
      </c>
      <c r="F1834" t="s">
        <v>29</v>
      </c>
      <c r="H1834" s="1"/>
      <c r="I1834" s="1"/>
      <c r="J1834" t="s">
        <v>623</v>
      </c>
      <c r="N1834" t="s">
        <v>558</v>
      </c>
      <c r="O1834" t="s">
        <v>13</v>
      </c>
      <c r="P1834" t="s">
        <v>559</v>
      </c>
      <c r="Q1834" t="s">
        <v>624</v>
      </c>
      <c r="R1834" t="s">
        <v>67</v>
      </c>
      <c r="S1834">
        <v>325608</v>
      </c>
      <c r="T1834" t="s">
        <v>621</v>
      </c>
      <c r="U1834" s="56" t="str">
        <f>IFERROR(VLOOKUP(H1834,'FIN CAL LOOKUP'!A:J,7,1),"")</f>
        <v/>
      </c>
      <c r="V1834" s="56" t="str">
        <f>IFERROR(VLOOKUP(I1834,'FIN CAL LOOKUP'!B:K,9,1),"")</f>
        <v/>
      </c>
      <c r="W1834" s="56" t="str">
        <f>IFERROR(VLOOKUP(S1834,'Active Employees '!B:R,17,0),"NA")</f>
        <v>eCommerce &amp; Omni Channel</v>
      </c>
    </row>
    <row r="1835" spans="1:23" x14ac:dyDescent="0.25">
      <c r="A1835" t="s">
        <v>599</v>
      </c>
      <c r="B1835" t="s">
        <v>600</v>
      </c>
      <c r="C1835" t="s">
        <v>726</v>
      </c>
      <c r="D1835">
        <v>25121283</v>
      </c>
      <c r="E1835" t="s">
        <v>63</v>
      </c>
      <c r="F1835" t="s">
        <v>29</v>
      </c>
      <c r="H1835" s="1"/>
      <c r="I1835" s="1"/>
      <c r="J1835" t="s">
        <v>602</v>
      </c>
      <c r="N1835" t="s">
        <v>603</v>
      </c>
      <c r="Q1835" t="s">
        <v>517</v>
      </c>
      <c r="R1835">
        <v>8900</v>
      </c>
      <c r="S1835">
        <v>326461</v>
      </c>
      <c r="T1835" t="s">
        <v>604</v>
      </c>
      <c r="U1835" s="56" t="str">
        <f>IFERROR(VLOOKUP(H1835,'FIN CAL LOOKUP'!A:J,7,1),"")</f>
        <v/>
      </c>
      <c r="V1835" s="56" t="str">
        <f>IFERROR(VLOOKUP(I1835,'FIN CAL LOOKUP'!B:K,9,1),"")</f>
        <v/>
      </c>
      <c r="W1835" s="56" t="str">
        <f>IFERROR(VLOOKUP(S1835,'Active Employees '!B:R,17,0),"NA")</f>
        <v>FFM</v>
      </c>
    </row>
    <row r="1836" spans="1:23" x14ac:dyDescent="0.25">
      <c r="A1836" t="s">
        <v>219</v>
      </c>
      <c r="B1836" t="s">
        <v>220</v>
      </c>
      <c r="C1836" t="s">
        <v>726</v>
      </c>
      <c r="D1836">
        <v>25121283</v>
      </c>
      <c r="E1836" t="s">
        <v>63</v>
      </c>
      <c r="F1836" t="s">
        <v>29</v>
      </c>
      <c r="H1836" s="1"/>
      <c r="I1836" s="1"/>
      <c r="J1836" t="s">
        <v>221</v>
      </c>
      <c r="N1836" t="s">
        <v>222</v>
      </c>
      <c r="O1836" t="s">
        <v>17</v>
      </c>
      <c r="P1836" t="s">
        <v>223</v>
      </c>
      <c r="Q1836" t="s">
        <v>224</v>
      </c>
      <c r="R1836" t="s">
        <v>67</v>
      </c>
      <c r="S1836">
        <v>221119</v>
      </c>
      <c r="T1836" t="s">
        <v>219</v>
      </c>
      <c r="U1836" s="56" t="str">
        <f>IFERROR(VLOOKUP(H1836,'FIN CAL LOOKUP'!A:J,7,1),"")</f>
        <v/>
      </c>
      <c r="V1836" s="56" t="str">
        <f>IFERROR(VLOOKUP(I1836,'FIN CAL LOOKUP'!B:K,9,1),"")</f>
        <v/>
      </c>
      <c r="W1836" s="56" t="str">
        <f>IFERROR(VLOOKUP(S1836,'Active Employees '!B:R,17,0),"NA")</f>
        <v>IT</v>
      </c>
    </row>
    <row r="1837" spans="1:23" x14ac:dyDescent="0.25">
      <c r="A1837" t="s">
        <v>1124</v>
      </c>
      <c r="B1837" t="s">
        <v>1125</v>
      </c>
      <c r="C1837" t="s">
        <v>726</v>
      </c>
      <c r="D1837">
        <v>25121283</v>
      </c>
      <c r="E1837" t="s">
        <v>63</v>
      </c>
      <c r="F1837" t="s">
        <v>1</v>
      </c>
      <c r="G1837" t="s">
        <v>69</v>
      </c>
      <c r="H1837" s="1">
        <v>45321</v>
      </c>
      <c r="I1837" s="1">
        <v>45321</v>
      </c>
      <c r="J1837" t="s">
        <v>75</v>
      </c>
      <c r="N1837" t="s">
        <v>1126</v>
      </c>
      <c r="O1837" t="s">
        <v>16</v>
      </c>
      <c r="Q1837" t="s">
        <v>78</v>
      </c>
      <c r="R1837" t="s">
        <v>67</v>
      </c>
      <c r="S1837">
        <v>332963</v>
      </c>
      <c r="T1837" t="s">
        <v>1124</v>
      </c>
      <c r="U1837" s="56" t="str">
        <f>IFERROR(VLOOKUP(H1837,'FIN CAL LOOKUP'!A:J,7,1),"")</f>
        <v>FEB, FY24</v>
      </c>
      <c r="V1837" s="56" t="str">
        <f>IFERROR(VLOOKUP(I1837,'FIN CAL LOOKUP'!B:K,9,1),"")</f>
        <v>Q3, FY24</v>
      </c>
      <c r="W1837" s="56" t="str">
        <f>IFERROR(VLOOKUP(S1837,'Active Employees '!B:R,17,0),"NA")</f>
        <v>Human Resources</v>
      </c>
    </row>
    <row r="1838" spans="1:23" x14ac:dyDescent="0.25">
      <c r="A1838" t="s">
        <v>199</v>
      </c>
      <c r="B1838" t="s">
        <v>200</v>
      </c>
      <c r="C1838" t="s">
        <v>726</v>
      </c>
      <c r="D1838">
        <v>25121283</v>
      </c>
      <c r="E1838" t="s">
        <v>63</v>
      </c>
      <c r="F1838" t="s">
        <v>29</v>
      </c>
      <c r="H1838" s="1"/>
      <c r="I1838" s="1"/>
      <c r="J1838" t="s">
        <v>201</v>
      </c>
      <c r="N1838" t="s">
        <v>202</v>
      </c>
      <c r="O1838" t="s">
        <v>15418</v>
      </c>
      <c r="P1838" t="s">
        <v>203</v>
      </c>
      <c r="Q1838" t="s">
        <v>204</v>
      </c>
      <c r="R1838" t="s">
        <v>67</v>
      </c>
      <c r="S1838">
        <v>232262</v>
      </c>
      <c r="T1838" t="s">
        <v>199</v>
      </c>
      <c r="U1838" s="56" t="str">
        <f>IFERROR(VLOOKUP(H1838,'FIN CAL LOOKUP'!A:J,7,1),"")</f>
        <v/>
      </c>
      <c r="V1838" s="56" t="str">
        <f>IFERROR(VLOOKUP(I1838,'FIN CAL LOOKUP'!B:K,9,1),"")</f>
        <v/>
      </c>
      <c r="W1838" s="56" t="str">
        <f>IFERROR(VLOOKUP(S1838,'Active Employees '!B:R,17,0),"NA")</f>
        <v>Property and Store Development</v>
      </c>
    </row>
    <row r="1839" spans="1:23" x14ac:dyDescent="0.25">
      <c r="A1839" t="s">
        <v>73</v>
      </c>
      <c r="B1839" t="s">
        <v>74</v>
      </c>
      <c r="C1839" t="s">
        <v>726</v>
      </c>
      <c r="D1839">
        <v>25121283</v>
      </c>
      <c r="E1839" t="s">
        <v>63</v>
      </c>
      <c r="F1839" t="s">
        <v>1</v>
      </c>
      <c r="G1839" t="s">
        <v>69</v>
      </c>
      <c r="H1839" s="1">
        <v>44888</v>
      </c>
      <c r="I1839" s="1">
        <v>44888</v>
      </c>
      <c r="J1839" t="s">
        <v>75</v>
      </c>
      <c r="L1839" t="s">
        <v>1461</v>
      </c>
      <c r="M1839" t="s">
        <v>1462</v>
      </c>
      <c r="N1839" t="s">
        <v>76</v>
      </c>
      <c r="O1839" t="s">
        <v>16</v>
      </c>
      <c r="P1839" t="s">
        <v>77</v>
      </c>
      <c r="Q1839" t="s">
        <v>78</v>
      </c>
      <c r="R1839" t="s">
        <v>67</v>
      </c>
      <c r="S1839">
        <v>324005</v>
      </c>
      <c r="T1839" t="s">
        <v>79</v>
      </c>
      <c r="U1839" s="56" t="str">
        <f>IFERROR(VLOOKUP(H1839,'FIN CAL LOOKUP'!A:J,7,1),"")</f>
        <v>NOV, FY23</v>
      </c>
      <c r="V1839" s="56" t="str">
        <f>IFERROR(VLOOKUP(I1839,'FIN CAL LOOKUP'!B:K,9,1),"")</f>
        <v>Q2, FY23</v>
      </c>
      <c r="W1839" s="56" t="str">
        <f>IFERROR(VLOOKUP(S1839,'Active Employees '!B:R,17,0),"NA")</f>
        <v>Human Resources</v>
      </c>
    </row>
    <row r="1840" spans="1:23" x14ac:dyDescent="0.25">
      <c r="A1840" t="s">
        <v>925</v>
      </c>
      <c r="B1840" t="s">
        <v>926</v>
      </c>
      <c r="C1840" t="s">
        <v>726</v>
      </c>
      <c r="D1840">
        <v>25121283</v>
      </c>
      <c r="E1840" t="s">
        <v>63</v>
      </c>
      <c r="F1840" t="s">
        <v>29</v>
      </c>
      <c r="H1840" s="1"/>
      <c r="I1840" s="1"/>
      <c r="J1840" t="s">
        <v>927</v>
      </c>
      <c r="N1840" t="s">
        <v>643</v>
      </c>
      <c r="O1840" t="s">
        <v>13</v>
      </c>
      <c r="P1840" t="s">
        <v>644</v>
      </c>
      <c r="Q1840" t="s">
        <v>645</v>
      </c>
      <c r="R1840" t="s">
        <v>67</v>
      </c>
      <c r="S1840">
        <v>299399</v>
      </c>
      <c r="T1840" t="s">
        <v>925</v>
      </c>
      <c r="U1840" s="56" t="str">
        <f>IFERROR(VLOOKUP(H1840,'FIN CAL LOOKUP'!A:J,7,1),"")</f>
        <v/>
      </c>
      <c r="V1840" s="56" t="str">
        <f>IFERROR(VLOOKUP(I1840,'FIN CAL LOOKUP'!B:K,9,1),"")</f>
        <v/>
      </c>
      <c r="W1840" s="56" t="str">
        <f>IFERROR(VLOOKUP(S1840,'Active Employees '!B:R,17,0),"NA")</f>
        <v>eCommerce &amp; Omni Channel</v>
      </c>
    </row>
    <row r="1841" spans="1:23" x14ac:dyDescent="0.25">
      <c r="A1841" t="s">
        <v>1279</v>
      </c>
      <c r="B1841" t="s">
        <v>1280</v>
      </c>
      <c r="C1841" t="s">
        <v>726</v>
      </c>
      <c r="D1841">
        <v>25121283</v>
      </c>
      <c r="E1841" t="s">
        <v>63</v>
      </c>
      <c r="F1841" t="s">
        <v>29</v>
      </c>
      <c r="H1841" s="1"/>
      <c r="I1841" s="1"/>
      <c r="J1841" t="s">
        <v>1271</v>
      </c>
      <c r="N1841" t="s">
        <v>615</v>
      </c>
      <c r="O1841" t="s">
        <v>15419</v>
      </c>
      <c r="P1841" t="s">
        <v>258</v>
      </c>
      <c r="Q1841" t="s">
        <v>616</v>
      </c>
      <c r="R1841" t="s">
        <v>67</v>
      </c>
      <c r="S1841">
        <v>324920</v>
      </c>
      <c r="T1841" t="s">
        <v>1279</v>
      </c>
      <c r="U1841" s="56" t="str">
        <f>IFERROR(VLOOKUP(H1841,'FIN CAL LOOKUP'!A:J,7,1),"")</f>
        <v/>
      </c>
      <c r="V1841" s="56" t="str">
        <f>IFERROR(VLOOKUP(I1841,'FIN CAL LOOKUP'!B:K,9,1),"")</f>
        <v/>
      </c>
      <c r="W1841" s="56" t="str">
        <f>IFERROR(VLOOKUP(S1841,'Active Employees '!B:R,17,0),"NA")</f>
        <v>SPG Development</v>
      </c>
    </row>
    <row r="1842" spans="1:23" x14ac:dyDescent="0.25">
      <c r="A1842" t="s">
        <v>1313</v>
      </c>
      <c r="B1842" t="s">
        <v>1314</v>
      </c>
      <c r="C1842" t="s">
        <v>726</v>
      </c>
      <c r="D1842">
        <v>25121283</v>
      </c>
      <c r="E1842" t="s">
        <v>63</v>
      </c>
      <c r="F1842" t="s">
        <v>29</v>
      </c>
      <c r="H1842" s="1"/>
      <c r="I1842" s="1"/>
      <c r="J1842" t="s">
        <v>1271</v>
      </c>
      <c r="N1842" t="s">
        <v>615</v>
      </c>
      <c r="O1842" t="s">
        <v>15419</v>
      </c>
      <c r="P1842" t="s">
        <v>258</v>
      </c>
      <c r="Q1842" t="s">
        <v>616</v>
      </c>
      <c r="R1842" t="s">
        <v>67</v>
      </c>
      <c r="S1842">
        <v>330446</v>
      </c>
      <c r="T1842" t="s">
        <v>1313</v>
      </c>
      <c r="U1842" s="56" t="str">
        <f>IFERROR(VLOOKUP(H1842,'FIN CAL LOOKUP'!A:J,7,1),"")</f>
        <v/>
      </c>
      <c r="V1842" s="56" t="str">
        <f>IFERROR(VLOOKUP(I1842,'FIN CAL LOOKUP'!B:K,9,1),"")</f>
        <v/>
      </c>
      <c r="W1842" s="56" t="str">
        <f>IFERROR(VLOOKUP(S1842,'Active Employees '!B:R,17,0),"NA")</f>
        <v>SPG Development</v>
      </c>
    </row>
    <row r="1843" spans="1:23" x14ac:dyDescent="0.25">
      <c r="A1843" t="s">
        <v>372</v>
      </c>
      <c r="B1843" t="s">
        <v>373</v>
      </c>
      <c r="C1843" t="s">
        <v>726</v>
      </c>
      <c r="D1843">
        <v>25121283</v>
      </c>
      <c r="E1843" t="s">
        <v>63</v>
      </c>
      <c r="F1843" t="s">
        <v>29</v>
      </c>
      <c r="H1843" s="1"/>
      <c r="I1843" s="1"/>
      <c r="J1843" t="s">
        <v>181</v>
      </c>
      <c r="N1843" t="s">
        <v>182</v>
      </c>
      <c r="O1843" t="s">
        <v>17</v>
      </c>
      <c r="P1843" t="s">
        <v>183</v>
      </c>
      <c r="Q1843" t="s">
        <v>15427</v>
      </c>
      <c r="R1843" t="s">
        <v>67</v>
      </c>
      <c r="S1843">
        <v>314681</v>
      </c>
      <c r="T1843" t="s">
        <v>372</v>
      </c>
      <c r="U1843" s="56" t="str">
        <f>IFERROR(VLOOKUP(H1843,'FIN CAL LOOKUP'!A:J,7,1),"")</f>
        <v/>
      </c>
      <c r="V1843" s="56" t="str">
        <f>IFERROR(VLOOKUP(I1843,'FIN CAL LOOKUP'!B:K,9,1),"")</f>
        <v/>
      </c>
      <c r="W1843" s="56" t="str">
        <f>IFERROR(VLOOKUP(S1843,'Active Employees '!B:R,17,0),"NA")</f>
        <v>IT</v>
      </c>
    </row>
    <row r="1844" spans="1:23" x14ac:dyDescent="0.25">
      <c r="A1844" t="s">
        <v>612</v>
      </c>
      <c r="B1844" t="s">
        <v>613</v>
      </c>
      <c r="C1844" t="s">
        <v>726</v>
      </c>
      <c r="D1844">
        <v>25121283</v>
      </c>
      <c r="E1844" t="s">
        <v>63</v>
      </c>
      <c r="F1844" t="s">
        <v>29</v>
      </c>
      <c r="H1844" s="1"/>
      <c r="I1844" s="1"/>
      <c r="J1844" t="s">
        <v>614</v>
      </c>
      <c r="N1844" t="s">
        <v>615</v>
      </c>
      <c r="O1844" t="s">
        <v>15419</v>
      </c>
      <c r="P1844" t="s">
        <v>258</v>
      </c>
      <c r="Q1844" t="s">
        <v>616</v>
      </c>
      <c r="R1844" t="s">
        <v>67</v>
      </c>
      <c r="S1844">
        <v>312948</v>
      </c>
      <c r="T1844" t="s">
        <v>612</v>
      </c>
      <c r="U1844" s="56" t="str">
        <f>IFERROR(VLOOKUP(H1844,'FIN CAL LOOKUP'!A:J,7,1),"")</f>
        <v/>
      </c>
      <c r="V1844" s="56" t="str">
        <f>IFERROR(VLOOKUP(I1844,'FIN CAL LOOKUP'!B:K,9,1),"")</f>
        <v/>
      </c>
      <c r="W1844" s="56" t="str">
        <f>IFERROR(VLOOKUP(S1844,'Active Employees '!B:R,17,0),"NA")</f>
        <v>FFM</v>
      </c>
    </row>
    <row r="1845" spans="1:23" x14ac:dyDescent="0.25">
      <c r="A1845" t="s">
        <v>400</v>
      </c>
      <c r="B1845" t="s">
        <v>401</v>
      </c>
      <c r="C1845" t="s">
        <v>726</v>
      </c>
      <c r="D1845">
        <v>25121283</v>
      </c>
      <c r="E1845" t="s">
        <v>63</v>
      </c>
      <c r="F1845" t="s">
        <v>29</v>
      </c>
      <c r="H1845" s="1"/>
      <c r="I1845" s="1"/>
      <c r="J1845" t="s">
        <v>181</v>
      </c>
      <c r="N1845" t="s">
        <v>182</v>
      </c>
      <c r="O1845" t="s">
        <v>17</v>
      </c>
      <c r="P1845" t="s">
        <v>183</v>
      </c>
      <c r="Q1845" t="s">
        <v>15427</v>
      </c>
      <c r="R1845" t="s">
        <v>67</v>
      </c>
      <c r="S1845">
        <v>317563</v>
      </c>
      <c r="T1845" t="s">
        <v>400</v>
      </c>
      <c r="U1845" s="56" t="str">
        <f>IFERROR(VLOOKUP(H1845,'FIN CAL LOOKUP'!A:J,7,1),"")</f>
        <v/>
      </c>
      <c r="V1845" s="56" t="str">
        <f>IFERROR(VLOOKUP(I1845,'FIN CAL LOOKUP'!B:K,9,1),"")</f>
        <v/>
      </c>
      <c r="W1845" s="56" t="str">
        <f>IFERROR(VLOOKUP(S1845,'Active Employees '!B:R,17,0),"NA")</f>
        <v>IT</v>
      </c>
    </row>
    <row r="1846" spans="1:23" x14ac:dyDescent="0.25">
      <c r="A1846" t="s">
        <v>1090</v>
      </c>
      <c r="B1846" t="s">
        <v>1091</v>
      </c>
      <c r="C1846" t="s">
        <v>726</v>
      </c>
      <c r="D1846">
        <v>25121283</v>
      </c>
      <c r="E1846" t="s">
        <v>63</v>
      </c>
      <c r="F1846" t="s">
        <v>29</v>
      </c>
      <c r="H1846" s="1"/>
      <c r="I1846" s="1"/>
      <c r="J1846" t="s">
        <v>614</v>
      </c>
      <c r="N1846" t="s">
        <v>1092</v>
      </c>
      <c r="O1846" t="s">
        <v>15419</v>
      </c>
      <c r="P1846" t="s">
        <v>258</v>
      </c>
      <c r="Q1846" t="s">
        <v>1279</v>
      </c>
      <c r="R1846">
        <v>5900</v>
      </c>
      <c r="S1846">
        <v>332980</v>
      </c>
      <c r="T1846" t="s">
        <v>1090</v>
      </c>
      <c r="U1846" s="56" t="str">
        <f>IFERROR(VLOOKUP(H1846,'FIN CAL LOOKUP'!A:J,7,1),"")</f>
        <v/>
      </c>
      <c r="V1846" s="56" t="str">
        <f>IFERROR(VLOOKUP(I1846,'FIN CAL LOOKUP'!B:K,9,1),"")</f>
        <v/>
      </c>
      <c r="W1846" s="56" t="str">
        <f>IFERROR(VLOOKUP(S1846,'Active Employees '!B:R,17,0),"NA")</f>
        <v>SPG Development</v>
      </c>
    </row>
    <row r="1847" spans="1:23" x14ac:dyDescent="0.25">
      <c r="A1847" t="s">
        <v>218</v>
      </c>
      <c r="B1847" t="s">
        <v>859</v>
      </c>
      <c r="C1847" t="s">
        <v>726</v>
      </c>
      <c r="D1847">
        <v>25121283</v>
      </c>
      <c r="E1847" t="s">
        <v>63</v>
      </c>
      <c r="F1847" t="s">
        <v>29</v>
      </c>
      <c r="H1847" s="1"/>
      <c r="I1847" s="1"/>
      <c r="J1847" t="s">
        <v>860</v>
      </c>
      <c r="N1847" t="s">
        <v>861</v>
      </c>
      <c r="O1847" t="s">
        <v>23</v>
      </c>
      <c r="P1847" t="s">
        <v>217</v>
      </c>
      <c r="Q1847" t="s">
        <v>862</v>
      </c>
      <c r="R1847" t="s">
        <v>67</v>
      </c>
      <c r="S1847">
        <v>320578</v>
      </c>
      <c r="T1847" t="s">
        <v>218</v>
      </c>
      <c r="U1847" s="56" t="str">
        <f>IFERROR(VLOOKUP(H1847,'FIN CAL LOOKUP'!A:J,7,1),"")</f>
        <v/>
      </c>
      <c r="V1847" s="56" t="str">
        <f>IFERROR(VLOOKUP(I1847,'FIN CAL LOOKUP'!B:K,9,1),"")</f>
        <v/>
      </c>
      <c r="W1847" s="56" t="str">
        <f>IFERROR(VLOOKUP(S1847,'Active Employees '!B:R,17,0),"NA")</f>
        <v>Supply Chain</v>
      </c>
    </row>
    <row r="1848" spans="1:23" x14ac:dyDescent="0.25">
      <c r="A1848" t="s">
        <v>1319</v>
      </c>
      <c r="B1848" t="s">
        <v>1320</v>
      </c>
      <c r="C1848" t="s">
        <v>726</v>
      </c>
      <c r="D1848">
        <v>25121283</v>
      </c>
      <c r="E1848" t="s">
        <v>63</v>
      </c>
      <c r="F1848" t="s">
        <v>29</v>
      </c>
      <c r="H1848" s="1"/>
      <c r="I1848" s="1"/>
      <c r="J1848" t="s">
        <v>1271</v>
      </c>
      <c r="N1848" t="s">
        <v>1321</v>
      </c>
      <c r="O1848" t="s">
        <v>15419</v>
      </c>
      <c r="P1848" t="s">
        <v>258</v>
      </c>
      <c r="Q1848" t="s">
        <v>616</v>
      </c>
      <c r="R1848">
        <v>5900</v>
      </c>
      <c r="S1848">
        <v>333380</v>
      </c>
      <c r="T1848" t="s">
        <v>1322</v>
      </c>
      <c r="U1848" s="56" t="str">
        <f>IFERROR(VLOOKUP(H1848,'FIN CAL LOOKUP'!A:J,7,1),"")</f>
        <v/>
      </c>
      <c r="V1848" s="56" t="str">
        <f>IFERROR(VLOOKUP(I1848,'FIN CAL LOOKUP'!B:K,9,1),"")</f>
        <v/>
      </c>
      <c r="W1848" s="56" t="str">
        <f>IFERROR(VLOOKUP(S1848,'Active Employees '!B:R,17,0),"NA")</f>
        <v>SPG Development</v>
      </c>
    </row>
    <row r="1849" spans="1:23" x14ac:dyDescent="0.25">
      <c r="A1849" t="s">
        <v>1269</v>
      </c>
      <c r="B1849" t="s">
        <v>1270</v>
      </c>
      <c r="C1849" t="s">
        <v>726</v>
      </c>
      <c r="D1849">
        <v>25121283</v>
      </c>
      <c r="E1849" t="s">
        <v>63</v>
      </c>
      <c r="F1849" t="s">
        <v>29</v>
      </c>
      <c r="H1849" s="1"/>
      <c r="I1849" s="1"/>
      <c r="J1849" t="s">
        <v>1271</v>
      </c>
      <c r="N1849" t="s">
        <v>1492</v>
      </c>
      <c r="O1849" t="s">
        <v>15419</v>
      </c>
      <c r="P1849" t="s">
        <v>136</v>
      </c>
      <c r="Q1849" t="s">
        <v>137</v>
      </c>
      <c r="R1849" t="s">
        <v>273</v>
      </c>
      <c r="S1849">
        <v>323566</v>
      </c>
      <c r="T1849" t="s">
        <v>1272</v>
      </c>
      <c r="U1849" s="56" t="str">
        <f>IFERROR(VLOOKUP(H1849,'FIN CAL LOOKUP'!A:J,7,1),"")</f>
        <v/>
      </c>
      <c r="V1849" s="56" t="str">
        <f>IFERROR(VLOOKUP(I1849,'FIN CAL LOOKUP'!B:K,9,1),"")</f>
        <v/>
      </c>
      <c r="W1849" s="56" t="str">
        <f>IFERROR(VLOOKUP(S1849,'Active Employees '!B:R,17,0),"NA")</f>
        <v>Finance</v>
      </c>
    </row>
    <row r="1850" spans="1:23" x14ac:dyDescent="0.25">
      <c r="A1850" t="s">
        <v>872</v>
      </c>
      <c r="B1850" t="s">
        <v>873</v>
      </c>
      <c r="C1850" t="s">
        <v>726</v>
      </c>
      <c r="D1850">
        <v>25121283</v>
      </c>
      <c r="E1850" t="s">
        <v>63</v>
      </c>
      <c r="F1850" t="s">
        <v>29</v>
      </c>
      <c r="H1850" s="1"/>
      <c r="I1850" s="1"/>
      <c r="J1850" t="s">
        <v>827</v>
      </c>
      <c r="N1850" t="s">
        <v>874</v>
      </c>
      <c r="O1850" t="s">
        <v>23</v>
      </c>
      <c r="P1850" t="s">
        <v>814</v>
      </c>
      <c r="Q1850" t="s">
        <v>862</v>
      </c>
      <c r="R1850" t="s">
        <v>67</v>
      </c>
      <c r="S1850">
        <v>322463</v>
      </c>
      <c r="T1850" t="s">
        <v>284</v>
      </c>
      <c r="U1850" s="56" t="str">
        <f>IFERROR(VLOOKUP(H1850,'FIN CAL LOOKUP'!A:J,7,1),"")</f>
        <v/>
      </c>
      <c r="V1850" s="56" t="str">
        <f>IFERROR(VLOOKUP(I1850,'FIN CAL LOOKUP'!B:K,9,1),"")</f>
        <v/>
      </c>
      <c r="W1850" s="56" t="str">
        <f>IFERROR(VLOOKUP(S1850,'Active Employees '!B:R,17,0),"NA")</f>
        <v>Supply Chain</v>
      </c>
    </row>
    <row r="1851" spans="1:23" x14ac:dyDescent="0.25">
      <c r="A1851" t="s">
        <v>419</v>
      </c>
      <c r="B1851" t="s">
        <v>420</v>
      </c>
      <c r="C1851" t="s">
        <v>726</v>
      </c>
      <c r="D1851">
        <v>25121283</v>
      </c>
      <c r="E1851" t="s">
        <v>63</v>
      </c>
      <c r="F1851" t="s">
        <v>29</v>
      </c>
      <c r="H1851" s="1"/>
      <c r="I1851" s="1"/>
      <c r="J1851" t="s">
        <v>351</v>
      </c>
      <c r="N1851" t="s">
        <v>352</v>
      </c>
      <c r="O1851" t="s">
        <v>13</v>
      </c>
      <c r="P1851" t="s">
        <v>304</v>
      </c>
      <c r="Q1851" t="s">
        <v>305</v>
      </c>
      <c r="R1851" t="s">
        <v>67</v>
      </c>
      <c r="S1851">
        <v>321626</v>
      </c>
      <c r="T1851" t="s">
        <v>421</v>
      </c>
      <c r="U1851" s="56" t="str">
        <f>IFERROR(VLOOKUP(H1851,'FIN CAL LOOKUP'!A:J,7,1),"")</f>
        <v/>
      </c>
      <c r="V1851" s="56" t="str">
        <f>IFERROR(VLOOKUP(I1851,'FIN CAL LOOKUP'!B:K,9,1),"")</f>
        <v/>
      </c>
      <c r="W1851" s="56" t="str">
        <f>IFERROR(VLOOKUP(S1851,'Active Employees '!B:R,17,0),"NA")</f>
        <v>eCommerce &amp; Omni Channel</v>
      </c>
    </row>
    <row r="1852" spans="1:23" x14ac:dyDescent="0.25">
      <c r="A1852" t="s">
        <v>349</v>
      </c>
      <c r="B1852" t="s">
        <v>350</v>
      </c>
      <c r="C1852" t="s">
        <v>726</v>
      </c>
      <c r="D1852">
        <v>25121283</v>
      </c>
      <c r="E1852" t="s">
        <v>63</v>
      </c>
      <c r="F1852" t="s">
        <v>29</v>
      </c>
      <c r="H1852" s="1"/>
      <c r="I1852" s="1"/>
      <c r="J1852" t="s">
        <v>351</v>
      </c>
      <c r="N1852" t="s">
        <v>352</v>
      </c>
      <c r="O1852" t="s">
        <v>13</v>
      </c>
      <c r="P1852" t="s">
        <v>304</v>
      </c>
      <c r="Q1852" t="s">
        <v>305</v>
      </c>
      <c r="R1852" t="s">
        <v>67</v>
      </c>
      <c r="S1852">
        <v>325564</v>
      </c>
      <c r="T1852" t="s">
        <v>353</v>
      </c>
      <c r="U1852" s="56" t="str">
        <f>IFERROR(VLOOKUP(H1852,'FIN CAL LOOKUP'!A:J,7,1),"")</f>
        <v/>
      </c>
      <c r="V1852" s="56" t="str">
        <f>IFERROR(VLOOKUP(I1852,'FIN CAL LOOKUP'!B:K,9,1),"")</f>
        <v/>
      </c>
      <c r="W1852" s="56" t="str">
        <f>IFERROR(VLOOKUP(S1852,'Active Employees '!B:R,17,0),"NA")</f>
        <v>eCommerce &amp; Omni Channel</v>
      </c>
    </row>
    <row r="1853" spans="1:23" x14ac:dyDescent="0.25">
      <c r="A1853" t="s">
        <v>389</v>
      </c>
      <c r="B1853" t="s">
        <v>390</v>
      </c>
      <c r="C1853" t="s">
        <v>726</v>
      </c>
      <c r="D1853">
        <v>25121283</v>
      </c>
      <c r="E1853" t="s">
        <v>63</v>
      </c>
      <c r="F1853" t="s">
        <v>29</v>
      </c>
      <c r="H1853" s="1"/>
      <c r="I1853" s="1"/>
      <c r="J1853" t="s">
        <v>181</v>
      </c>
      <c r="N1853" t="s">
        <v>182</v>
      </c>
      <c r="O1853" t="s">
        <v>17</v>
      </c>
      <c r="P1853" t="s">
        <v>183</v>
      </c>
      <c r="Q1853" t="s">
        <v>15427</v>
      </c>
      <c r="R1853" t="s">
        <v>67</v>
      </c>
      <c r="S1853">
        <v>326647</v>
      </c>
      <c r="T1853" t="s">
        <v>389</v>
      </c>
      <c r="U1853" s="56" t="str">
        <f>IFERROR(VLOOKUP(H1853,'FIN CAL LOOKUP'!A:J,7,1),"")</f>
        <v/>
      </c>
      <c r="V1853" s="56" t="str">
        <f>IFERROR(VLOOKUP(I1853,'FIN CAL LOOKUP'!B:K,9,1),"")</f>
        <v/>
      </c>
      <c r="W1853" s="56" t="str">
        <f>IFERROR(VLOOKUP(S1853,'Active Employees '!B:R,17,0),"NA")</f>
        <v>IT</v>
      </c>
    </row>
    <row r="1854" spans="1:23" x14ac:dyDescent="0.25">
      <c r="A1854" t="s">
        <v>357</v>
      </c>
      <c r="B1854" t="s">
        <v>358</v>
      </c>
      <c r="C1854" t="s">
        <v>726</v>
      </c>
      <c r="D1854">
        <v>25121283</v>
      </c>
      <c r="E1854" t="s">
        <v>63</v>
      </c>
      <c r="F1854" t="s">
        <v>29</v>
      </c>
      <c r="H1854" s="1"/>
      <c r="I1854" s="1"/>
      <c r="J1854" t="s">
        <v>351</v>
      </c>
      <c r="N1854" t="s">
        <v>359</v>
      </c>
      <c r="O1854" t="s">
        <v>13</v>
      </c>
      <c r="P1854" t="s">
        <v>304</v>
      </c>
      <c r="Q1854" t="s">
        <v>305</v>
      </c>
      <c r="R1854" t="s">
        <v>67</v>
      </c>
      <c r="S1854">
        <v>232151</v>
      </c>
      <c r="T1854" t="s">
        <v>357</v>
      </c>
      <c r="U1854" s="56" t="str">
        <f>IFERROR(VLOOKUP(H1854,'FIN CAL LOOKUP'!A:J,7,1),"")</f>
        <v/>
      </c>
      <c r="V1854" s="56" t="str">
        <f>IFERROR(VLOOKUP(I1854,'FIN CAL LOOKUP'!B:K,9,1),"")</f>
        <v/>
      </c>
      <c r="W1854" s="56" t="str">
        <f>IFERROR(VLOOKUP(S1854,'Active Employees '!B:R,17,0),"NA")</f>
        <v>eCommerce &amp; Omni Channel</v>
      </c>
    </row>
    <row r="1855" spans="1:23" x14ac:dyDescent="0.25">
      <c r="A1855" t="s">
        <v>810</v>
      </c>
      <c r="B1855" t="s">
        <v>867</v>
      </c>
      <c r="C1855" t="s">
        <v>726</v>
      </c>
      <c r="D1855">
        <v>25121283</v>
      </c>
      <c r="E1855" t="s">
        <v>63</v>
      </c>
      <c r="F1855" t="s">
        <v>29</v>
      </c>
      <c r="H1855" s="1"/>
      <c r="I1855" s="1"/>
      <c r="J1855" t="s">
        <v>860</v>
      </c>
      <c r="N1855" t="s">
        <v>868</v>
      </c>
      <c r="O1855" t="s">
        <v>23</v>
      </c>
      <c r="Q1855" t="s">
        <v>862</v>
      </c>
      <c r="R1855" t="s">
        <v>67</v>
      </c>
      <c r="S1855">
        <v>324279</v>
      </c>
      <c r="T1855" t="s">
        <v>810</v>
      </c>
      <c r="U1855" s="56" t="str">
        <f>IFERROR(VLOOKUP(H1855,'FIN CAL LOOKUP'!A:J,7,1),"")</f>
        <v/>
      </c>
      <c r="V1855" s="56" t="str">
        <f>IFERROR(VLOOKUP(I1855,'FIN CAL LOOKUP'!B:K,9,1),"")</f>
        <v/>
      </c>
      <c r="W1855" s="56" t="str">
        <f>IFERROR(VLOOKUP(S1855,'Active Employees '!B:R,17,0),"NA")</f>
        <v>Supply Chain</v>
      </c>
    </row>
    <row r="1856" spans="1:23" x14ac:dyDescent="0.25">
      <c r="A1856" t="s">
        <v>821</v>
      </c>
      <c r="B1856" t="s">
        <v>875</v>
      </c>
      <c r="C1856" t="s">
        <v>726</v>
      </c>
      <c r="D1856">
        <v>25121283</v>
      </c>
      <c r="E1856" t="s">
        <v>63</v>
      </c>
      <c r="F1856" t="s">
        <v>29</v>
      </c>
      <c r="H1856" s="1"/>
      <c r="I1856" s="1"/>
      <c r="J1856" t="s">
        <v>860</v>
      </c>
      <c r="N1856" t="s">
        <v>876</v>
      </c>
      <c r="O1856" t="s">
        <v>23</v>
      </c>
      <c r="Q1856" t="s">
        <v>862</v>
      </c>
      <c r="R1856" t="s">
        <v>67</v>
      </c>
      <c r="S1856">
        <v>234119</v>
      </c>
      <c r="T1856" t="s">
        <v>821</v>
      </c>
      <c r="U1856" s="56" t="str">
        <f>IFERROR(VLOOKUP(H1856,'FIN CAL LOOKUP'!A:J,7,1),"")</f>
        <v/>
      </c>
      <c r="V1856" s="56" t="str">
        <f>IFERROR(VLOOKUP(I1856,'FIN CAL LOOKUP'!B:K,9,1),"")</f>
        <v/>
      </c>
      <c r="W1856" s="56" t="str">
        <f>IFERROR(VLOOKUP(S1856,'Active Employees '!B:R,17,0),"NA")</f>
        <v>Supply Chain</v>
      </c>
    </row>
    <row r="1857" spans="1:23" x14ac:dyDescent="0.25">
      <c r="A1857" t="s">
        <v>331</v>
      </c>
      <c r="B1857" t="s">
        <v>332</v>
      </c>
      <c r="C1857" t="s">
        <v>726</v>
      </c>
      <c r="D1857">
        <v>25121283</v>
      </c>
      <c r="E1857" t="s">
        <v>63</v>
      </c>
      <c r="F1857" t="s">
        <v>29</v>
      </c>
      <c r="H1857" s="1"/>
      <c r="I1857" s="1"/>
      <c r="J1857" t="s">
        <v>334</v>
      </c>
      <c r="N1857" t="s">
        <v>335</v>
      </c>
      <c r="O1857" t="s">
        <v>23</v>
      </c>
      <c r="P1857" t="s">
        <v>336</v>
      </c>
      <c r="Q1857" t="s">
        <v>815</v>
      </c>
      <c r="R1857" t="s">
        <v>67</v>
      </c>
      <c r="S1857">
        <v>324113</v>
      </c>
      <c r="T1857" t="s">
        <v>337</v>
      </c>
      <c r="U1857" s="56" t="str">
        <f>IFERROR(VLOOKUP(H1857,'FIN CAL LOOKUP'!A:J,7,1),"")</f>
        <v/>
      </c>
      <c r="V1857" s="56" t="str">
        <f>IFERROR(VLOOKUP(I1857,'FIN CAL LOOKUP'!B:K,9,1),"")</f>
        <v/>
      </c>
      <c r="W1857" s="56" t="str">
        <f>IFERROR(VLOOKUP(S1857,'Active Employees '!B:R,17,0),"NA")</f>
        <v>Supply Chain</v>
      </c>
    </row>
    <row r="1858" spans="1:23" x14ac:dyDescent="0.25">
      <c r="A1858" t="s">
        <v>15427</v>
      </c>
      <c r="B1858" t="s">
        <v>15480</v>
      </c>
      <c r="C1858" t="s">
        <v>726</v>
      </c>
      <c r="D1858">
        <v>25121283</v>
      </c>
      <c r="E1858" t="s">
        <v>63</v>
      </c>
      <c r="F1858" t="s">
        <v>1</v>
      </c>
      <c r="G1858" t="s">
        <v>69</v>
      </c>
      <c r="H1858" s="1">
        <v>45440</v>
      </c>
      <c r="I1858" s="1">
        <v>45440</v>
      </c>
      <c r="J1858" t="s">
        <v>181</v>
      </c>
      <c r="N1858" t="s">
        <v>182</v>
      </c>
      <c r="O1858" t="s">
        <v>17</v>
      </c>
      <c r="P1858" t="s">
        <v>183</v>
      </c>
      <c r="Q1858" t="s">
        <v>15427</v>
      </c>
      <c r="R1858" t="s">
        <v>67</v>
      </c>
      <c r="S1858">
        <v>340338</v>
      </c>
      <c r="T1858" t="s">
        <v>15427</v>
      </c>
      <c r="U1858" s="56" t="str">
        <f>IFERROR(VLOOKUP(H1858,'FIN CAL LOOKUP'!A:J,7,1),"")</f>
        <v>JUN, FY24</v>
      </c>
      <c r="V1858" s="56" t="str">
        <f>IFERROR(VLOOKUP(I1858,'FIN CAL LOOKUP'!B:K,9,1),"")</f>
        <v>Q4, FY24</v>
      </c>
      <c r="W1858" s="56" t="str">
        <f>IFERROR(VLOOKUP(S1858,'Active Employees '!B:R,17,0),"NA")</f>
        <v>IT</v>
      </c>
    </row>
    <row r="1859" spans="1:23" x14ac:dyDescent="0.25">
      <c r="A1859" t="s">
        <v>382</v>
      </c>
      <c r="B1859" t="s">
        <v>383</v>
      </c>
      <c r="C1859" t="s">
        <v>726</v>
      </c>
      <c r="D1859">
        <v>25121283</v>
      </c>
      <c r="E1859" t="s">
        <v>63</v>
      </c>
      <c r="F1859" t="s">
        <v>29</v>
      </c>
      <c r="H1859" s="1"/>
      <c r="I1859" s="1"/>
      <c r="J1859" t="s">
        <v>384</v>
      </c>
      <c r="N1859" t="s">
        <v>15481</v>
      </c>
      <c r="O1859" t="s">
        <v>17</v>
      </c>
      <c r="P1859" t="s">
        <v>183</v>
      </c>
      <c r="Q1859" t="s">
        <v>386</v>
      </c>
      <c r="R1859" t="s">
        <v>67</v>
      </c>
      <c r="S1859">
        <v>332206</v>
      </c>
      <c r="T1859" t="s">
        <v>382</v>
      </c>
      <c r="U1859" s="56" t="str">
        <f>IFERROR(VLOOKUP(H1859,'FIN CAL LOOKUP'!A:J,7,1),"")</f>
        <v/>
      </c>
      <c r="V1859" s="56" t="str">
        <f>IFERROR(VLOOKUP(I1859,'FIN CAL LOOKUP'!B:K,9,1),"")</f>
        <v/>
      </c>
      <c r="W1859" s="56" t="str">
        <f>IFERROR(VLOOKUP(S1859,'Active Employees '!B:R,17,0),"NA")</f>
        <v>IT</v>
      </c>
    </row>
    <row r="1860" spans="1:23" x14ac:dyDescent="0.25">
      <c r="A1860" t="s">
        <v>355</v>
      </c>
      <c r="B1860" t="s">
        <v>356</v>
      </c>
      <c r="C1860" t="s">
        <v>726</v>
      </c>
      <c r="D1860">
        <v>25121283</v>
      </c>
      <c r="E1860" t="s">
        <v>63</v>
      </c>
      <c r="F1860" t="s">
        <v>29</v>
      </c>
      <c r="H1860" s="1"/>
      <c r="I1860" s="1"/>
      <c r="J1860" t="s">
        <v>351</v>
      </c>
      <c r="N1860" t="s">
        <v>352</v>
      </c>
      <c r="O1860" t="s">
        <v>13</v>
      </c>
      <c r="P1860" t="s">
        <v>304</v>
      </c>
      <c r="Q1860" t="s">
        <v>305</v>
      </c>
      <c r="R1860" s="5" t="s">
        <v>67</v>
      </c>
      <c r="S1860">
        <v>305938</v>
      </c>
      <c r="T1860" t="s">
        <v>355</v>
      </c>
      <c r="U1860" s="56" t="str">
        <f>IFERROR(VLOOKUP(H1860,'FIN CAL LOOKUP'!A:J,7,1),"")</f>
        <v/>
      </c>
      <c r="V1860" s="56" t="str">
        <f>IFERROR(VLOOKUP(I1860,'FIN CAL LOOKUP'!B:K,9,1),"")</f>
        <v/>
      </c>
      <c r="W1860" s="56" t="str">
        <f>IFERROR(VLOOKUP(S1860,'Active Employees '!B:R,17,0),"NA")</f>
        <v>eCommerce &amp; Omni Channel</v>
      </c>
    </row>
    <row r="1861" spans="1:23" x14ac:dyDescent="0.25">
      <c r="A1861" t="s">
        <v>367</v>
      </c>
      <c r="B1861" t="s">
        <v>368</v>
      </c>
      <c r="C1861" t="s">
        <v>726</v>
      </c>
      <c r="D1861">
        <v>25121283</v>
      </c>
      <c r="E1861" t="s">
        <v>63</v>
      </c>
      <c r="F1861" t="s">
        <v>29</v>
      </c>
      <c r="H1861" s="1"/>
      <c r="I1861" s="1"/>
      <c r="J1861" t="s">
        <v>351</v>
      </c>
      <c r="N1861" t="s">
        <v>352</v>
      </c>
      <c r="O1861" t="s">
        <v>13</v>
      </c>
      <c r="P1861" t="s">
        <v>304</v>
      </c>
      <c r="Q1861" t="s">
        <v>305</v>
      </c>
      <c r="R1861" t="s">
        <v>67</v>
      </c>
      <c r="S1861">
        <v>298254</v>
      </c>
      <c r="T1861" t="s">
        <v>367</v>
      </c>
      <c r="U1861" s="56" t="str">
        <f>IFERROR(VLOOKUP(H1861,'FIN CAL LOOKUP'!A:J,7,1),"")</f>
        <v/>
      </c>
      <c r="V1861" s="56" t="str">
        <f>IFERROR(VLOOKUP(I1861,'FIN CAL LOOKUP'!B:K,9,1),"")</f>
        <v/>
      </c>
      <c r="W1861" s="56" t="str">
        <f>IFERROR(VLOOKUP(S1861,'Active Employees '!B:R,17,0),"NA")</f>
        <v>eCommerce &amp; Omni Channel</v>
      </c>
    </row>
    <row r="1862" spans="1:23" x14ac:dyDescent="0.25">
      <c r="A1862" t="s">
        <v>758</v>
      </c>
      <c r="B1862" t="s">
        <v>759</v>
      </c>
      <c r="C1862" t="s">
        <v>726</v>
      </c>
      <c r="D1862">
        <v>25121283</v>
      </c>
      <c r="E1862" t="s">
        <v>63</v>
      </c>
      <c r="F1862" t="s">
        <v>29</v>
      </c>
      <c r="H1862" s="1"/>
      <c r="I1862" s="1"/>
      <c r="J1862" t="s">
        <v>623</v>
      </c>
      <c r="N1862" t="s">
        <v>760</v>
      </c>
      <c r="O1862" t="s">
        <v>18</v>
      </c>
      <c r="P1862" t="s">
        <v>103</v>
      </c>
      <c r="Q1862" t="s">
        <v>104</v>
      </c>
      <c r="R1862" t="s">
        <v>67</v>
      </c>
      <c r="S1862">
        <v>321433</v>
      </c>
      <c r="T1862" t="s">
        <v>696</v>
      </c>
      <c r="U1862" s="56" t="str">
        <f>IFERROR(VLOOKUP(H1862,'FIN CAL LOOKUP'!A:J,7,1),"")</f>
        <v/>
      </c>
      <c r="V1862" s="56" t="str">
        <f>IFERROR(VLOOKUP(I1862,'FIN CAL LOOKUP'!B:K,9,1),"")</f>
        <v/>
      </c>
      <c r="W1862" s="56" t="str">
        <f>IFERROR(VLOOKUP(S1862,'Active Employees '!B:R,17,0),"NA")</f>
        <v>eCommerce &amp; Omni Channel</v>
      </c>
    </row>
    <row r="1863" spans="1:23" x14ac:dyDescent="0.25">
      <c r="A1863" t="s">
        <v>796</v>
      </c>
      <c r="B1863" t="s">
        <v>797</v>
      </c>
      <c r="C1863" t="s">
        <v>726</v>
      </c>
      <c r="D1863">
        <v>25121283</v>
      </c>
      <c r="E1863" t="s">
        <v>63</v>
      </c>
      <c r="F1863" t="s">
        <v>1</v>
      </c>
      <c r="G1863" t="s">
        <v>69</v>
      </c>
      <c r="H1863" s="1">
        <v>45456</v>
      </c>
      <c r="I1863" s="1">
        <v>45456</v>
      </c>
      <c r="J1863" t="s">
        <v>351</v>
      </c>
      <c r="N1863" t="s">
        <v>352</v>
      </c>
      <c r="O1863" t="s">
        <v>13</v>
      </c>
      <c r="P1863" t="s">
        <v>304</v>
      </c>
      <c r="Q1863" t="s">
        <v>305</v>
      </c>
      <c r="R1863" t="s">
        <v>67</v>
      </c>
      <c r="S1863">
        <v>225218</v>
      </c>
      <c r="T1863" t="s">
        <v>796</v>
      </c>
      <c r="U1863" s="56" t="str">
        <f>IFERROR(VLOOKUP(H1863,'FIN CAL LOOKUP'!A:J,7,1),"")</f>
        <v>JUN, FY24</v>
      </c>
      <c r="V1863" s="56" t="str">
        <f>IFERROR(VLOOKUP(I1863,'FIN CAL LOOKUP'!B:K,9,1),"")</f>
        <v>Q4, FY24</v>
      </c>
      <c r="W1863" s="56" t="str">
        <f>IFERROR(VLOOKUP(S1863,'Active Employees '!B:R,17,0),"NA")</f>
        <v>eCommerce &amp; Omni Channel</v>
      </c>
    </row>
    <row r="1864" spans="1:23" x14ac:dyDescent="0.25">
      <c r="A1864" t="s">
        <v>734</v>
      </c>
      <c r="B1864" t="s">
        <v>735</v>
      </c>
      <c r="C1864" t="s">
        <v>726</v>
      </c>
      <c r="D1864">
        <v>25121283</v>
      </c>
      <c r="E1864" t="s">
        <v>63</v>
      </c>
      <c r="F1864" t="s">
        <v>1</v>
      </c>
      <c r="G1864" t="s">
        <v>69</v>
      </c>
      <c r="H1864" s="1">
        <v>45443</v>
      </c>
      <c r="I1864" s="1">
        <v>45443</v>
      </c>
      <c r="J1864" t="s">
        <v>628</v>
      </c>
      <c r="N1864" t="s">
        <v>736</v>
      </c>
      <c r="O1864" t="s">
        <v>18</v>
      </c>
      <c r="P1864" t="s">
        <v>103</v>
      </c>
      <c r="Q1864" t="s">
        <v>1027</v>
      </c>
      <c r="R1864" t="s">
        <v>67</v>
      </c>
      <c r="S1864">
        <v>321931</v>
      </c>
      <c r="T1864" t="s">
        <v>734</v>
      </c>
      <c r="U1864" s="56" t="str">
        <f>IFERROR(VLOOKUP(H1864,'FIN CAL LOOKUP'!A:J,7,1),"")</f>
        <v>JUN, FY24</v>
      </c>
      <c r="V1864" s="56" t="str">
        <f>IFERROR(VLOOKUP(I1864,'FIN CAL LOOKUP'!B:K,9,1),"")</f>
        <v>Q4, FY24</v>
      </c>
      <c r="W1864" s="56" t="str">
        <f>IFERROR(VLOOKUP(S1864,'Active Employees '!B:R,17,0),"NA")</f>
        <v>eCommerce &amp; Omni Channel</v>
      </c>
    </row>
    <row r="1865" spans="1:23" x14ac:dyDescent="0.25">
      <c r="A1865" t="s">
        <v>1082</v>
      </c>
      <c r="B1865" t="s">
        <v>1083</v>
      </c>
      <c r="C1865" t="s">
        <v>726</v>
      </c>
      <c r="D1865">
        <v>25121283</v>
      </c>
      <c r="E1865" t="s">
        <v>63</v>
      </c>
      <c r="F1865" t="s">
        <v>29</v>
      </c>
      <c r="H1865" s="1"/>
      <c r="I1865" s="1"/>
      <c r="J1865" t="s">
        <v>623</v>
      </c>
      <c r="N1865" t="s">
        <v>1084</v>
      </c>
      <c r="O1865" t="s">
        <v>18</v>
      </c>
      <c r="P1865" t="s">
        <v>103</v>
      </c>
      <c r="Q1865" t="s">
        <v>1027</v>
      </c>
      <c r="R1865" t="s">
        <v>67</v>
      </c>
      <c r="S1865">
        <v>321839</v>
      </c>
      <c r="T1865" t="s">
        <v>1082</v>
      </c>
      <c r="U1865" s="56" t="str">
        <f>IFERROR(VLOOKUP(H1865,'FIN CAL LOOKUP'!A:J,7,1),"")</f>
        <v/>
      </c>
      <c r="V1865" s="56" t="str">
        <f>IFERROR(VLOOKUP(I1865,'FIN CAL LOOKUP'!B:K,9,1),"")</f>
        <v/>
      </c>
      <c r="W1865" s="56" t="str">
        <f>IFERROR(VLOOKUP(S1865,'Active Employees '!B:R,17,0),"NA")</f>
        <v>eCommerce &amp; Omni Channel</v>
      </c>
    </row>
    <row r="1866" spans="1:23" x14ac:dyDescent="0.25">
      <c r="A1866" t="s">
        <v>78</v>
      </c>
      <c r="B1866" t="s">
        <v>1061</v>
      </c>
      <c r="C1866" t="s">
        <v>726</v>
      </c>
      <c r="D1866">
        <v>25121283</v>
      </c>
      <c r="E1866" t="s">
        <v>63</v>
      </c>
      <c r="F1866" t="s">
        <v>1</v>
      </c>
      <c r="G1866" t="s">
        <v>69</v>
      </c>
      <c r="H1866" s="1">
        <v>44881</v>
      </c>
      <c r="I1866" s="1">
        <v>44881</v>
      </c>
      <c r="J1866" t="s">
        <v>1062</v>
      </c>
      <c r="N1866" t="s">
        <v>1063</v>
      </c>
      <c r="O1866" t="s">
        <v>16</v>
      </c>
      <c r="P1866" t="s">
        <v>77</v>
      </c>
      <c r="Q1866" t="s">
        <v>377</v>
      </c>
      <c r="R1866" t="s">
        <v>67</v>
      </c>
      <c r="S1866">
        <v>314473</v>
      </c>
      <c r="T1866" t="s">
        <v>78</v>
      </c>
      <c r="U1866" s="56" t="str">
        <f>IFERROR(VLOOKUP(H1866,'FIN CAL LOOKUP'!A:J,7,1),"")</f>
        <v>NOV, FY23</v>
      </c>
      <c r="V1866" s="56" t="str">
        <f>IFERROR(VLOOKUP(I1866,'FIN CAL LOOKUP'!B:K,9,1),"")</f>
        <v>Q2, FY23</v>
      </c>
      <c r="W1866" s="56" t="str">
        <f>IFERROR(VLOOKUP(S1866,'Active Employees '!B:R,17,0),"NA")</f>
        <v>Human Resources</v>
      </c>
    </row>
    <row r="1867" spans="1:23" x14ac:dyDescent="0.25">
      <c r="A1867" t="s">
        <v>882</v>
      </c>
      <c r="B1867" t="s">
        <v>883</v>
      </c>
      <c r="C1867" t="s">
        <v>726</v>
      </c>
      <c r="D1867">
        <v>25121283</v>
      </c>
      <c r="E1867" t="s">
        <v>63</v>
      </c>
      <c r="F1867" t="s">
        <v>29</v>
      </c>
      <c r="H1867" s="1"/>
      <c r="I1867" s="1"/>
      <c r="J1867" t="s">
        <v>860</v>
      </c>
      <c r="N1867" t="s">
        <v>884</v>
      </c>
      <c r="O1867" t="s">
        <v>23</v>
      </c>
      <c r="Q1867" t="s">
        <v>815</v>
      </c>
      <c r="R1867" t="s">
        <v>67</v>
      </c>
      <c r="S1867">
        <v>208633</v>
      </c>
      <c r="T1867" t="s">
        <v>882</v>
      </c>
      <c r="U1867" s="56" t="str">
        <f>IFERROR(VLOOKUP(H1867,'FIN CAL LOOKUP'!A:J,7,1),"")</f>
        <v/>
      </c>
      <c r="V1867" s="56" t="str">
        <f>IFERROR(VLOOKUP(I1867,'FIN CAL LOOKUP'!B:K,9,1),"")</f>
        <v/>
      </c>
      <c r="W1867" s="56" t="str">
        <f>IFERROR(VLOOKUP(S1867,'Active Employees '!B:R,17,0),"NA")</f>
        <v>Supply Chain</v>
      </c>
    </row>
    <row r="1868" spans="1:23" x14ac:dyDescent="0.25">
      <c r="A1868" t="s">
        <v>391</v>
      </c>
      <c r="B1868" t="s">
        <v>392</v>
      </c>
      <c r="C1868" t="s">
        <v>726</v>
      </c>
      <c r="D1868">
        <v>25121283</v>
      </c>
      <c r="E1868" t="s">
        <v>63</v>
      </c>
      <c r="F1868" t="s">
        <v>29</v>
      </c>
      <c r="H1868" s="1"/>
      <c r="I1868" s="1"/>
      <c r="J1868" t="s">
        <v>393</v>
      </c>
      <c r="N1868" t="s">
        <v>394</v>
      </c>
      <c r="O1868" t="s">
        <v>18</v>
      </c>
      <c r="P1868" t="s">
        <v>109</v>
      </c>
      <c r="Q1868" t="s">
        <v>395</v>
      </c>
      <c r="R1868" s="5" t="s">
        <v>67</v>
      </c>
      <c r="S1868">
        <v>329069</v>
      </c>
      <c r="T1868" t="s">
        <v>391</v>
      </c>
      <c r="U1868" s="56" t="str">
        <f>IFERROR(VLOOKUP(H1868,'FIN CAL LOOKUP'!A:J,7,1),"")</f>
        <v/>
      </c>
      <c r="V1868" s="56" t="str">
        <f>IFERROR(VLOOKUP(I1868,'FIN CAL LOOKUP'!B:K,9,1),"")</f>
        <v/>
      </c>
      <c r="W1868" s="56" t="str">
        <f>IFERROR(VLOOKUP(S1868,'Active Employees '!B:R,17,0),"NA")</f>
        <v>Marketing</v>
      </c>
    </row>
    <row r="1869" spans="1:23" x14ac:dyDescent="0.25">
      <c r="A1869" t="s">
        <v>245</v>
      </c>
      <c r="B1869" t="s">
        <v>328</v>
      </c>
      <c r="C1869" t="s">
        <v>726</v>
      </c>
      <c r="D1869">
        <v>25121283</v>
      </c>
      <c r="E1869" t="s">
        <v>63</v>
      </c>
      <c r="F1869" t="s">
        <v>29</v>
      </c>
      <c r="H1869" s="1"/>
      <c r="I1869" s="1"/>
      <c r="J1869" t="s">
        <v>329</v>
      </c>
      <c r="N1869" t="s">
        <v>330</v>
      </c>
      <c r="O1869" t="s">
        <v>17</v>
      </c>
      <c r="P1869" t="s">
        <v>223</v>
      </c>
      <c r="Q1869" t="s">
        <v>224</v>
      </c>
      <c r="R1869" t="s">
        <v>67</v>
      </c>
      <c r="S1869">
        <v>231624</v>
      </c>
      <c r="T1869" t="s">
        <v>245</v>
      </c>
      <c r="U1869" s="56" t="str">
        <f>IFERROR(VLOOKUP(H1869,'FIN CAL LOOKUP'!A:J,7,1),"")</f>
        <v/>
      </c>
      <c r="V1869" s="56" t="str">
        <f>IFERROR(VLOOKUP(I1869,'FIN CAL LOOKUP'!B:K,9,1),"")</f>
        <v/>
      </c>
      <c r="W1869" s="56" t="str">
        <f>IFERROR(VLOOKUP(S1869,'Active Employees '!B:R,17,0),"NA")</f>
        <v>IT</v>
      </c>
    </row>
    <row r="1870" spans="1:23" x14ac:dyDescent="0.25">
      <c r="A1870" t="s">
        <v>1342</v>
      </c>
      <c r="B1870" t="s">
        <v>1343</v>
      </c>
      <c r="C1870" t="s">
        <v>726</v>
      </c>
      <c r="D1870">
        <v>25121283</v>
      </c>
      <c r="E1870" t="s">
        <v>63</v>
      </c>
      <c r="F1870" t="s">
        <v>1</v>
      </c>
      <c r="G1870" t="s">
        <v>69</v>
      </c>
      <c r="H1870" s="1">
        <v>45440</v>
      </c>
      <c r="I1870" s="1">
        <v>45440</v>
      </c>
      <c r="J1870" t="s">
        <v>940</v>
      </c>
      <c r="N1870" t="s">
        <v>1344</v>
      </c>
      <c r="O1870" t="s">
        <v>17</v>
      </c>
      <c r="P1870" t="s">
        <v>183</v>
      </c>
      <c r="Q1870" t="s">
        <v>239</v>
      </c>
      <c r="R1870" t="s">
        <v>67</v>
      </c>
      <c r="S1870">
        <v>333337</v>
      </c>
      <c r="T1870" t="s">
        <v>1345</v>
      </c>
      <c r="U1870" s="56" t="str">
        <f>IFERROR(VLOOKUP(H1870,'FIN CAL LOOKUP'!A:J,7,1),"")</f>
        <v>JUN, FY24</v>
      </c>
      <c r="V1870" s="56" t="str">
        <f>IFERROR(VLOOKUP(I1870,'FIN CAL LOOKUP'!B:K,9,1),"")</f>
        <v>Q4, FY24</v>
      </c>
      <c r="W1870" s="56" t="str">
        <f>IFERROR(VLOOKUP(S1870,'Active Employees '!B:R,17,0),"NA")</f>
        <v>IT</v>
      </c>
    </row>
    <row r="1871" spans="1:23" x14ac:dyDescent="0.25">
      <c r="A1871" t="s">
        <v>397</v>
      </c>
      <c r="B1871" t="s">
        <v>398</v>
      </c>
      <c r="C1871" t="s">
        <v>726</v>
      </c>
      <c r="D1871">
        <v>25121283</v>
      </c>
      <c r="E1871" t="s">
        <v>63</v>
      </c>
      <c r="F1871" t="s">
        <v>1</v>
      </c>
      <c r="G1871" t="s">
        <v>69</v>
      </c>
      <c r="H1871" s="1">
        <v>45441</v>
      </c>
      <c r="I1871" s="1">
        <v>45441</v>
      </c>
      <c r="J1871" t="s">
        <v>221</v>
      </c>
      <c r="N1871" t="s">
        <v>399</v>
      </c>
      <c r="O1871" t="s">
        <v>17</v>
      </c>
      <c r="P1871" t="s">
        <v>183</v>
      </c>
      <c r="Q1871" t="s">
        <v>239</v>
      </c>
      <c r="R1871" t="s">
        <v>67</v>
      </c>
      <c r="S1871">
        <v>324811</v>
      </c>
      <c r="T1871" t="s">
        <v>192</v>
      </c>
      <c r="U1871" s="56" t="str">
        <f>IFERROR(VLOOKUP(H1871,'FIN CAL LOOKUP'!A:J,7,1),"")</f>
        <v>JUN, FY24</v>
      </c>
      <c r="V1871" s="56" t="str">
        <f>IFERROR(VLOOKUP(I1871,'FIN CAL LOOKUP'!B:K,9,1),"")</f>
        <v>Q4, FY24</v>
      </c>
      <c r="W1871" s="56" t="str">
        <f>IFERROR(VLOOKUP(S1871,'Active Employees '!B:R,17,0),"NA")</f>
        <v>IT</v>
      </c>
    </row>
    <row r="1872" spans="1:23" x14ac:dyDescent="0.25">
      <c r="A1872" t="s">
        <v>364</v>
      </c>
      <c r="B1872" t="s">
        <v>365</v>
      </c>
      <c r="C1872" t="s">
        <v>726</v>
      </c>
      <c r="D1872">
        <v>25121283</v>
      </c>
      <c r="E1872" t="s">
        <v>63</v>
      </c>
      <c r="F1872" t="s">
        <v>1</v>
      </c>
      <c r="G1872" t="s">
        <v>69</v>
      </c>
      <c r="H1872" s="1">
        <v>45439</v>
      </c>
      <c r="I1872" s="1">
        <v>45439</v>
      </c>
      <c r="J1872" t="s">
        <v>221</v>
      </c>
      <c r="N1872" t="s">
        <v>366</v>
      </c>
      <c r="O1872" t="s">
        <v>17</v>
      </c>
      <c r="P1872" t="s">
        <v>183</v>
      </c>
      <c r="Q1872" t="s">
        <v>239</v>
      </c>
      <c r="R1872" t="s">
        <v>67</v>
      </c>
      <c r="S1872">
        <v>239689</v>
      </c>
      <c r="T1872" t="s">
        <v>184</v>
      </c>
      <c r="U1872" s="56" t="str">
        <f>IFERROR(VLOOKUP(H1872,'FIN CAL LOOKUP'!A:J,7,1),"")</f>
        <v>JUN, FY24</v>
      </c>
      <c r="V1872" s="56" t="str">
        <f>IFERROR(VLOOKUP(I1872,'FIN CAL LOOKUP'!B:K,9,1),"")</f>
        <v>Q4, FY24</v>
      </c>
      <c r="W1872" s="56" t="str">
        <f>IFERROR(VLOOKUP(S1872,'Active Employees '!B:R,17,0),"NA")</f>
        <v>IT</v>
      </c>
    </row>
    <row r="1873" spans="1:23" x14ac:dyDescent="0.25">
      <c r="A1873" t="s">
        <v>410</v>
      </c>
      <c r="B1873" t="s">
        <v>411</v>
      </c>
      <c r="C1873" t="s">
        <v>726</v>
      </c>
      <c r="D1873">
        <v>25121283</v>
      </c>
      <c r="E1873" t="s">
        <v>63</v>
      </c>
      <c r="F1873" t="s">
        <v>29</v>
      </c>
      <c r="H1873" s="1"/>
      <c r="I1873" s="1"/>
      <c r="J1873" t="s">
        <v>101</v>
      </c>
      <c r="N1873" t="s">
        <v>352</v>
      </c>
      <c r="O1873" t="s">
        <v>13</v>
      </c>
      <c r="P1873" t="s">
        <v>304</v>
      </c>
      <c r="Q1873" t="s">
        <v>305</v>
      </c>
      <c r="R1873" t="s">
        <v>67</v>
      </c>
      <c r="S1873">
        <v>327843</v>
      </c>
      <c r="T1873" t="s">
        <v>412</v>
      </c>
      <c r="U1873" s="56" t="str">
        <f>IFERROR(VLOOKUP(H1873,'FIN CAL LOOKUP'!A:J,7,1),"")</f>
        <v/>
      </c>
      <c r="V1873" s="56" t="str">
        <f>IFERROR(VLOOKUP(I1873,'FIN CAL LOOKUP'!B:K,9,1),"")</f>
        <v/>
      </c>
      <c r="W1873" s="56" t="str">
        <f>IFERROR(VLOOKUP(S1873,'Active Employees '!B:R,17,0),"NA")</f>
        <v>eCommerce &amp; Omni Channel</v>
      </c>
    </row>
    <row r="1874" spans="1:23" x14ac:dyDescent="0.25">
      <c r="A1874" t="s">
        <v>374</v>
      </c>
      <c r="B1874" t="s">
        <v>375</v>
      </c>
      <c r="C1874" t="s">
        <v>726</v>
      </c>
      <c r="D1874">
        <v>25121283</v>
      </c>
      <c r="E1874" t="s">
        <v>63</v>
      </c>
      <c r="F1874" t="s">
        <v>29</v>
      </c>
      <c r="H1874" s="1"/>
      <c r="I1874" s="1"/>
      <c r="J1874" t="s">
        <v>127</v>
      </c>
      <c r="N1874" t="s">
        <v>376</v>
      </c>
      <c r="O1874" t="s">
        <v>16</v>
      </c>
      <c r="Q1874" t="s">
        <v>377</v>
      </c>
      <c r="R1874" t="s">
        <v>67</v>
      </c>
      <c r="S1874">
        <v>328239</v>
      </c>
      <c r="T1874" t="s">
        <v>129</v>
      </c>
      <c r="U1874" s="56" t="str">
        <f>IFERROR(VLOOKUP(H1874,'FIN CAL LOOKUP'!A:J,7,1),"")</f>
        <v/>
      </c>
      <c r="V1874" s="56" t="str">
        <f>IFERROR(VLOOKUP(I1874,'FIN CAL LOOKUP'!B:K,9,1),"")</f>
        <v/>
      </c>
      <c r="W1874" s="56" t="str">
        <f>IFERROR(VLOOKUP(S1874,'Active Employees '!B:R,17,0),"NA")</f>
        <v>Human Resources</v>
      </c>
    </row>
    <row r="1875" spans="1:23" x14ac:dyDescent="0.25">
      <c r="A1875" t="s">
        <v>841</v>
      </c>
      <c r="B1875" t="s">
        <v>1178</v>
      </c>
      <c r="C1875" t="s">
        <v>726</v>
      </c>
      <c r="D1875">
        <v>25121283</v>
      </c>
      <c r="E1875" t="s">
        <v>63</v>
      </c>
      <c r="F1875" t="s">
        <v>1</v>
      </c>
      <c r="G1875" t="s">
        <v>69</v>
      </c>
      <c r="H1875" s="1">
        <v>45477</v>
      </c>
      <c r="I1875" s="1">
        <v>45477</v>
      </c>
      <c r="J1875" t="s">
        <v>860</v>
      </c>
      <c r="N1875" t="s">
        <v>1179</v>
      </c>
      <c r="O1875" t="s">
        <v>23</v>
      </c>
      <c r="Q1875" t="s">
        <v>284</v>
      </c>
      <c r="R1875" t="s">
        <v>67</v>
      </c>
      <c r="S1875">
        <v>298312</v>
      </c>
      <c r="T1875" t="s">
        <v>841</v>
      </c>
      <c r="U1875" s="56" t="str">
        <f>IFERROR(VLOOKUP(H1875,'FIN CAL LOOKUP'!A:J,7,1),"")</f>
        <v>JUL, FY25</v>
      </c>
      <c r="V1875" s="56" t="str">
        <f>IFERROR(VLOOKUP(I1875,'FIN CAL LOOKUP'!B:K,9,1),"")</f>
        <v>Q4, FY24</v>
      </c>
      <c r="W1875" s="56" t="str">
        <f>IFERROR(VLOOKUP(S1875,'Active Employees '!B:R,17,0),"NA")</f>
        <v>Supply Chain</v>
      </c>
    </row>
    <row r="1876" spans="1:23" x14ac:dyDescent="0.25">
      <c r="A1876" t="s">
        <v>806</v>
      </c>
      <c r="B1876" t="s">
        <v>863</v>
      </c>
      <c r="C1876" t="s">
        <v>726</v>
      </c>
      <c r="D1876">
        <v>25121283</v>
      </c>
      <c r="E1876" t="s">
        <v>63</v>
      </c>
      <c r="F1876" t="s">
        <v>29</v>
      </c>
      <c r="H1876" s="1"/>
      <c r="I1876" s="1"/>
      <c r="J1876" t="s">
        <v>860</v>
      </c>
      <c r="N1876" t="s">
        <v>864</v>
      </c>
      <c r="O1876" t="s">
        <v>23</v>
      </c>
      <c r="P1876" t="s">
        <v>805</v>
      </c>
      <c r="Q1876" t="s">
        <v>862</v>
      </c>
      <c r="R1876" t="s">
        <v>67</v>
      </c>
      <c r="S1876">
        <v>320141</v>
      </c>
      <c r="T1876" t="s">
        <v>806</v>
      </c>
      <c r="U1876" s="56" t="str">
        <f>IFERROR(VLOOKUP(H1876,'FIN CAL LOOKUP'!A:J,7,1),"")</f>
        <v/>
      </c>
      <c r="V1876" s="56" t="str">
        <f>IFERROR(VLOOKUP(I1876,'FIN CAL LOOKUP'!B:K,9,1),"")</f>
        <v/>
      </c>
      <c r="W1876" s="56" t="str">
        <f>IFERROR(VLOOKUP(S1876,'Active Employees '!B:R,17,0),"NA")</f>
        <v>Supply Chain</v>
      </c>
    </row>
    <row r="1877" spans="1:23" x14ac:dyDescent="0.25">
      <c r="A1877" t="s">
        <v>239</v>
      </c>
      <c r="B1877" t="s">
        <v>429</v>
      </c>
      <c r="C1877" t="s">
        <v>726</v>
      </c>
      <c r="D1877">
        <v>25121283</v>
      </c>
      <c r="E1877" t="s">
        <v>63</v>
      </c>
      <c r="F1877" t="s">
        <v>1</v>
      </c>
      <c r="G1877" t="s">
        <v>69</v>
      </c>
      <c r="H1877" s="1">
        <v>45439</v>
      </c>
      <c r="I1877" s="1">
        <v>45439</v>
      </c>
      <c r="J1877" t="s">
        <v>221</v>
      </c>
      <c r="N1877" t="s">
        <v>430</v>
      </c>
      <c r="O1877" t="s">
        <v>17</v>
      </c>
      <c r="P1877" t="s">
        <v>183</v>
      </c>
      <c r="Q1877" t="s">
        <v>15479</v>
      </c>
      <c r="R1877" t="s">
        <v>67</v>
      </c>
      <c r="S1877">
        <v>215248</v>
      </c>
      <c r="T1877" t="s">
        <v>239</v>
      </c>
      <c r="U1877" s="56" t="str">
        <f>IFERROR(VLOOKUP(H1877,'FIN CAL LOOKUP'!A:J,7,1),"")</f>
        <v>JUN, FY24</v>
      </c>
      <c r="V1877" s="56" t="str">
        <f>IFERROR(VLOOKUP(I1877,'FIN CAL LOOKUP'!B:K,9,1),"")</f>
        <v>Q4, FY24</v>
      </c>
      <c r="W1877" s="56" t="str">
        <f>IFERROR(VLOOKUP(S1877,'Active Employees '!B:R,17,0),"NA")</f>
        <v>IT</v>
      </c>
    </row>
    <row r="1878" spans="1:23" x14ac:dyDescent="0.25">
      <c r="A1878" t="s">
        <v>1024</v>
      </c>
      <c r="B1878" t="s">
        <v>1025</v>
      </c>
      <c r="C1878" t="s">
        <v>726</v>
      </c>
      <c r="D1878">
        <v>25121283</v>
      </c>
      <c r="E1878" t="s">
        <v>63</v>
      </c>
      <c r="F1878" t="s">
        <v>1</v>
      </c>
      <c r="G1878" t="s">
        <v>69</v>
      </c>
      <c r="H1878" s="1">
        <v>45442</v>
      </c>
      <c r="I1878" s="1">
        <v>45442</v>
      </c>
      <c r="J1878" t="s">
        <v>628</v>
      </c>
      <c r="N1878" t="s">
        <v>1026</v>
      </c>
      <c r="O1878" t="s">
        <v>18</v>
      </c>
      <c r="P1878" t="s">
        <v>103</v>
      </c>
      <c r="Q1878" t="s">
        <v>1027</v>
      </c>
      <c r="R1878" t="s">
        <v>67</v>
      </c>
      <c r="S1878">
        <v>231954</v>
      </c>
      <c r="T1878" t="s">
        <v>1024</v>
      </c>
      <c r="U1878" s="56" t="str">
        <f>IFERROR(VLOOKUP(H1878,'FIN CAL LOOKUP'!A:J,7,1),"")</f>
        <v>JUN, FY24</v>
      </c>
      <c r="V1878" s="56" t="str">
        <f>IFERROR(VLOOKUP(I1878,'FIN CAL LOOKUP'!B:K,9,1),"")</f>
        <v>Q4, FY24</v>
      </c>
      <c r="W1878" s="56" t="str">
        <f>IFERROR(VLOOKUP(S1878,'Active Employees '!B:R,17,0),"NA")</f>
        <v>eCommerce &amp; Omni Channel</v>
      </c>
    </row>
    <row r="1879" spans="1:23" x14ac:dyDescent="0.25">
      <c r="A1879" t="s">
        <v>731</v>
      </c>
      <c r="B1879" t="s">
        <v>732</v>
      </c>
      <c r="C1879" t="s">
        <v>726</v>
      </c>
      <c r="D1879">
        <v>25121283</v>
      </c>
      <c r="E1879" t="s">
        <v>63</v>
      </c>
      <c r="F1879" t="s">
        <v>29</v>
      </c>
      <c r="H1879" s="1"/>
      <c r="I1879" s="1"/>
      <c r="J1879" t="s">
        <v>649</v>
      </c>
      <c r="N1879" t="s">
        <v>733</v>
      </c>
      <c r="O1879" t="s">
        <v>18</v>
      </c>
      <c r="P1879" t="s">
        <v>103</v>
      </c>
      <c r="Q1879" t="s">
        <v>771</v>
      </c>
      <c r="R1879" t="s">
        <v>67</v>
      </c>
      <c r="S1879">
        <v>317967</v>
      </c>
      <c r="T1879" t="s">
        <v>104</v>
      </c>
      <c r="U1879" s="56" t="str">
        <f>IFERROR(VLOOKUP(H1879,'FIN CAL LOOKUP'!A:J,7,1),"")</f>
        <v/>
      </c>
      <c r="V1879" s="56" t="str">
        <f>IFERROR(VLOOKUP(I1879,'FIN CAL LOOKUP'!B:K,9,1),"")</f>
        <v/>
      </c>
      <c r="W1879" s="56" t="str">
        <f>IFERROR(VLOOKUP(S1879,'Active Employees '!B:R,17,0),"NA")</f>
        <v>eCommerce &amp; Omni Channel</v>
      </c>
    </row>
    <row r="1880" spans="1:23" x14ac:dyDescent="0.25">
      <c r="A1880" t="s">
        <v>624</v>
      </c>
      <c r="B1880" t="s">
        <v>737</v>
      </c>
      <c r="C1880" t="s">
        <v>726</v>
      </c>
      <c r="D1880">
        <v>25121283</v>
      </c>
      <c r="E1880" t="s">
        <v>63</v>
      </c>
      <c r="F1880" t="s">
        <v>1</v>
      </c>
      <c r="G1880" t="s">
        <v>69</v>
      </c>
      <c r="H1880" s="1">
        <v>45442</v>
      </c>
      <c r="I1880" s="1">
        <v>45442</v>
      </c>
      <c r="J1880" t="s">
        <v>628</v>
      </c>
      <c r="N1880" t="s">
        <v>738</v>
      </c>
      <c r="O1880" t="s">
        <v>13</v>
      </c>
      <c r="P1880" t="s">
        <v>559</v>
      </c>
      <c r="Q1880" t="s">
        <v>630</v>
      </c>
      <c r="R1880" t="s">
        <v>67</v>
      </c>
      <c r="S1880">
        <v>215865</v>
      </c>
      <c r="T1880" t="s">
        <v>624</v>
      </c>
      <c r="U1880" s="56" t="str">
        <f>IFERROR(VLOOKUP(H1880,'FIN CAL LOOKUP'!A:J,7,1),"")</f>
        <v>JUN, FY24</v>
      </c>
      <c r="V1880" s="56" t="str">
        <f>IFERROR(VLOOKUP(I1880,'FIN CAL LOOKUP'!B:K,9,1),"")</f>
        <v>Q4, FY24</v>
      </c>
      <c r="W1880" s="56" t="str">
        <f>IFERROR(VLOOKUP(S1880,'Active Employees '!B:R,17,0),"NA")</f>
        <v>eCommerce &amp; Omni Channel</v>
      </c>
    </row>
    <row r="1881" spans="1:23" x14ac:dyDescent="0.25">
      <c r="A1881" t="s">
        <v>422</v>
      </c>
      <c r="B1881" t="s">
        <v>423</v>
      </c>
      <c r="C1881" t="s">
        <v>726</v>
      </c>
      <c r="D1881">
        <v>25121283</v>
      </c>
      <c r="E1881" t="s">
        <v>63</v>
      </c>
      <c r="F1881" t="s">
        <v>29</v>
      </c>
      <c r="H1881" s="1"/>
      <c r="I1881" s="1"/>
      <c r="J1881" t="s">
        <v>351</v>
      </c>
      <c r="N1881" t="s">
        <v>352</v>
      </c>
      <c r="O1881" t="s">
        <v>13</v>
      </c>
      <c r="P1881" t="s">
        <v>304</v>
      </c>
      <c r="Q1881" t="s">
        <v>305</v>
      </c>
      <c r="R1881" t="s">
        <v>67</v>
      </c>
      <c r="S1881">
        <v>235543</v>
      </c>
      <c r="T1881" t="s">
        <v>422</v>
      </c>
      <c r="U1881" s="56" t="str">
        <f>IFERROR(VLOOKUP(H1881,'FIN CAL LOOKUP'!A:J,7,1),"")</f>
        <v/>
      </c>
      <c r="V1881" s="56" t="str">
        <f>IFERROR(VLOOKUP(I1881,'FIN CAL LOOKUP'!B:K,9,1),"")</f>
        <v/>
      </c>
      <c r="W1881" s="56" t="str">
        <f>IFERROR(VLOOKUP(S1881,'Active Employees '!B:R,17,0),"NA")</f>
        <v>eCommerce &amp; Omni Channel</v>
      </c>
    </row>
    <row r="1882" spans="1:23" x14ac:dyDescent="0.25">
      <c r="A1882" t="s">
        <v>582</v>
      </c>
      <c r="B1882" t="s">
        <v>583</v>
      </c>
      <c r="C1882" t="s">
        <v>726</v>
      </c>
      <c r="D1882">
        <v>25121283</v>
      </c>
      <c r="E1882" t="s">
        <v>63</v>
      </c>
      <c r="F1882" t="s">
        <v>29</v>
      </c>
      <c r="H1882" s="1"/>
      <c r="I1882" s="1"/>
      <c r="J1882" t="s">
        <v>1479</v>
      </c>
      <c r="N1882" t="s">
        <v>584</v>
      </c>
      <c r="O1882" t="s">
        <v>15419</v>
      </c>
      <c r="P1882" t="s">
        <v>258</v>
      </c>
      <c r="Q1882" t="s">
        <v>1279</v>
      </c>
      <c r="R1882">
        <v>5900</v>
      </c>
      <c r="S1882">
        <v>219743</v>
      </c>
      <c r="T1882" t="s">
        <v>582</v>
      </c>
      <c r="U1882" s="56" t="str">
        <f>IFERROR(VLOOKUP(H1882,'FIN CAL LOOKUP'!A:J,7,1),"")</f>
        <v/>
      </c>
      <c r="V1882" s="56" t="str">
        <f>IFERROR(VLOOKUP(I1882,'FIN CAL LOOKUP'!B:K,9,1),"")</f>
        <v/>
      </c>
      <c r="W1882" s="56" t="str">
        <f>IFERROR(VLOOKUP(S1882,'Active Employees '!B:R,17,0),"NA")</f>
        <v>SPG Development</v>
      </c>
    </row>
    <row r="1883" spans="1:23" x14ac:dyDescent="0.25">
      <c r="A1883" t="s">
        <v>616</v>
      </c>
      <c r="B1883" t="s">
        <v>1250</v>
      </c>
      <c r="C1883" t="s">
        <v>726</v>
      </c>
      <c r="D1883">
        <v>25121283</v>
      </c>
      <c r="E1883" t="s">
        <v>63</v>
      </c>
      <c r="F1883" t="s">
        <v>29</v>
      </c>
      <c r="H1883" s="1"/>
      <c r="I1883" s="1"/>
      <c r="J1883" t="s">
        <v>1251</v>
      </c>
      <c r="N1883" t="s">
        <v>1252</v>
      </c>
      <c r="O1883" t="s">
        <v>15</v>
      </c>
      <c r="P1883" t="s">
        <v>258</v>
      </c>
      <c r="Q1883" t="s">
        <v>537</v>
      </c>
      <c r="R1883">
        <v>8900</v>
      </c>
      <c r="S1883">
        <v>241044</v>
      </c>
      <c r="T1883" t="s">
        <v>616</v>
      </c>
      <c r="U1883" s="56" t="str">
        <f>IFERROR(VLOOKUP(H1883,'FIN CAL LOOKUP'!A:J,7,1),"")</f>
        <v/>
      </c>
      <c r="V1883" s="56" t="str">
        <f>IFERROR(VLOOKUP(I1883,'FIN CAL LOOKUP'!B:K,9,1),"")</f>
        <v/>
      </c>
      <c r="W1883" s="56" t="str">
        <f>IFERROR(VLOOKUP(S1883,'Active Employees '!B:R,17,0),"NA")</f>
        <v>FFM</v>
      </c>
    </row>
    <row r="1884" spans="1:23" x14ac:dyDescent="0.25">
      <c r="A1884" t="s">
        <v>1050</v>
      </c>
      <c r="B1884" t="s">
        <v>1051</v>
      </c>
      <c r="C1884" t="s">
        <v>726</v>
      </c>
      <c r="D1884">
        <v>25121283</v>
      </c>
      <c r="E1884" t="s">
        <v>63</v>
      </c>
      <c r="F1884" t="s">
        <v>29</v>
      </c>
      <c r="H1884" s="1"/>
      <c r="I1884" s="1"/>
      <c r="J1884" t="s">
        <v>927</v>
      </c>
      <c r="N1884" t="s">
        <v>1052</v>
      </c>
      <c r="O1884" t="s">
        <v>13</v>
      </c>
      <c r="P1884" t="s">
        <v>644</v>
      </c>
      <c r="Q1884" t="s">
        <v>647</v>
      </c>
      <c r="R1884" t="s">
        <v>67</v>
      </c>
      <c r="S1884">
        <v>334546</v>
      </c>
      <c r="T1884" t="s">
        <v>645</v>
      </c>
      <c r="U1884" s="56" t="str">
        <f>IFERROR(VLOOKUP(H1884,'FIN CAL LOOKUP'!A:J,7,1),"")</f>
        <v/>
      </c>
      <c r="V1884" s="56" t="str">
        <f>IFERROR(VLOOKUP(I1884,'FIN CAL LOOKUP'!B:K,9,1),"")</f>
        <v/>
      </c>
      <c r="W1884" s="56" t="str">
        <f>IFERROR(VLOOKUP(S1884,'Active Employees '!B:R,17,0),"NA")</f>
        <v>eCommerce &amp; Omni Channel</v>
      </c>
    </row>
    <row r="1885" spans="1:23" x14ac:dyDescent="0.25">
      <c r="A1885" t="s">
        <v>792</v>
      </c>
      <c r="B1885" t="s">
        <v>793</v>
      </c>
      <c r="C1885" t="s">
        <v>726</v>
      </c>
      <c r="D1885">
        <v>25121283</v>
      </c>
      <c r="E1885" t="s">
        <v>63</v>
      </c>
      <c r="F1885" t="s">
        <v>29</v>
      </c>
      <c r="H1885" s="1"/>
      <c r="I1885" s="1"/>
      <c r="J1885" t="s">
        <v>794</v>
      </c>
      <c r="N1885" t="s">
        <v>795</v>
      </c>
      <c r="O1885" t="s">
        <v>18</v>
      </c>
      <c r="P1885" t="s">
        <v>468</v>
      </c>
      <c r="Q1885" t="s">
        <v>748</v>
      </c>
      <c r="R1885" t="s">
        <v>67</v>
      </c>
      <c r="S1885">
        <v>332842</v>
      </c>
      <c r="T1885" t="s">
        <v>792</v>
      </c>
      <c r="U1885" s="56" t="str">
        <f>IFERROR(VLOOKUP(H1885,'FIN CAL LOOKUP'!A:J,7,1),"")</f>
        <v/>
      </c>
      <c r="V1885" s="56" t="str">
        <f>IFERROR(VLOOKUP(I1885,'FIN CAL LOOKUP'!B:K,9,1),"")</f>
        <v/>
      </c>
      <c r="W1885" s="56" t="str">
        <f>IFERROR(VLOOKUP(S1885,'Active Employees '!B:R,17,0),"NA")</f>
        <v>Marketing</v>
      </c>
    </row>
    <row r="1886" spans="1:23" x14ac:dyDescent="0.25">
      <c r="A1886" t="s">
        <v>630</v>
      </c>
      <c r="B1886" t="s">
        <v>1204</v>
      </c>
      <c r="C1886" t="s">
        <v>726</v>
      </c>
      <c r="D1886">
        <v>25121283</v>
      </c>
      <c r="E1886" t="s">
        <v>63</v>
      </c>
      <c r="F1886" t="s">
        <v>2</v>
      </c>
      <c r="H1886" s="1">
        <v>45441</v>
      </c>
      <c r="I1886" s="1"/>
      <c r="J1886" t="s">
        <v>1205</v>
      </c>
      <c r="N1886" t="s">
        <v>1206</v>
      </c>
      <c r="O1886" t="s">
        <v>13</v>
      </c>
      <c r="P1886" t="s">
        <v>559</v>
      </c>
      <c r="Q1886" t="s">
        <v>162</v>
      </c>
      <c r="R1886" t="s">
        <v>67</v>
      </c>
      <c r="S1886">
        <v>238720</v>
      </c>
      <c r="T1886" t="s">
        <v>630</v>
      </c>
      <c r="U1886" s="56" t="str">
        <f>IFERROR(VLOOKUP(H1886,'FIN CAL LOOKUP'!A:J,7,1),"")</f>
        <v>JUN, FY24</v>
      </c>
      <c r="V1886" s="56" t="str">
        <f>IFERROR(VLOOKUP(I1886,'FIN CAL LOOKUP'!B:K,9,1),"")</f>
        <v/>
      </c>
      <c r="W1886" s="56" t="str">
        <f>IFERROR(VLOOKUP(S1886,'Active Employees '!B:R,17,0),"NA")</f>
        <v>eCommerce &amp; Omni Channel</v>
      </c>
    </row>
    <row r="1887" spans="1:23" x14ac:dyDescent="0.25">
      <c r="A1887" t="s">
        <v>647</v>
      </c>
      <c r="B1887" t="s">
        <v>648</v>
      </c>
      <c r="C1887" t="s">
        <v>726</v>
      </c>
      <c r="D1887">
        <v>25121283</v>
      </c>
      <c r="E1887" t="s">
        <v>63</v>
      </c>
      <c r="F1887" t="s">
        <v>29</v>
      </c>
      <c r="H1887" s="1"/>
      <c r="I1887" s="1"/>
      <c r="J1887" t="s">
        <v>649</v>
      </c>
      <c r="N1887" t="s">
        <v>650</v>
      </c>
      <c r="O1887" t="s">
        <v>13</v>
      </c>
      <c r="P1887" t="s">
        <v>644</v>
      </c>
      <c r="Q1887" t="s">
        <v>162</v>
      </c>
      <c r="R1887" t="s">
        <v>67</v>
      </c>
      <c r="S1887">
        <v>222309</v>
      </c>
      <c r="T1887" t="s">
        <v>647</v>
      </c>
      <c r="U1887" s="56" t="str">
        <f>IFERROR(VLOOKUP(H1887,'FIN CAL LOOKUP'!A:J,7,1),"")</f>
        <v/>
      </c>
      <c r="V1887" s="56" t="str">
        <f>IFERROR(VLOOKUP(I1887,'FIN CAL LOOKUP'!B:K,9,1),"")</f>
        <v/>
      </c>
      <c r="W1887" s="56" t="str">
        <f>IFERROR(VLOOKUP(S1887,'Active Employees '!B:R,17,0),"NA")</f>
        <v>eCommerce &amp; Omni Channel</v>
      </c>
    </row>
    <row r="1888" spans="1:23" x14ac:dyDescent="0.25">
      <c r="A1888" t="s">
        <v>300</v>
      </c>
      <c r="B1888" t="s">
        <v>301</v>
      </c>
      <c r="C1888" t="s">
        <v>726</v>
      </c>
      <c r="D1888">
        <v>25121283</v>
      </c>
      <c r="E1888" t="s">
        <v>63</v>
      </c>
      <c r="F1888" t="s">
        <v>29</v>
      </c>
      <c r="H1888" s="1"/>
      <c r="I1888" s="1"/>
      <c r="J1888" t="s">
        <v>302</v>
      </c>
      <c r="N1888" t="s">
        <v>303</v>
      </c>
      <c r="O1888" t="s">
        <v>13</v>
      </c>
      <c r="P1888" t="s">
        <v>304</v>
      </c>
      <c r="Q1888" t="s">
        <v>162</v>
      </c>
      <c r="R1888" t="s">
        <v>67</v>
      </c>
      <c r="S1888">
        <v>307502</v>
      </c>
      <c r="T1888" t="s">
        <v>305</v>
      </c>
      <c r="U1888" s="56" t="str">
        <f>IFERROR(VLOOKUP(H1888,'FIN CAL LOOKUP'!A:J,7,1),"")</f>
        <v/>
      </c>
      <c r="V1888" s="56" t="str">
        <f>IFERROR(VLOOKUP(I1888,'FIN CAL LOOKUP'!B:K,9,1),"")</f>
        <v/>
      </c>
      <c r="W1888" s="56" t="str">
        <f>IFERROR(VLOOKUP(S1888,'Active Employees '!B:R,17,0),"NA")</f>
        <v>eCommerce &amp; Omni Channel</v>
      </c>
    </row>
    <row r="1889" spans="1:23" x14ac:dyDescent="0.25">
      <c r="A1889" t="s">
        <v>898</v>
      </c>
      <c r="B1889" t="s">
        <v>899</v>
      </c>
      <c r="C1889" t="s">
        <v>149</v>
      </c>
      <c r="D1889">
        <v>2471101</v>
      </c>
      <c r="E1889" t="s">
        <v>63</v>
      </c>
      <c r="F1889" t="s">
        <v>1</v>
      </c>
      <c r="G1889" t="s">
        <v>69</v>
      </c>
      <c r="H1889" s="1">
        <v>44949</v>
      </c>
      <c r="I1889" s="1">
        <v>44949</v>
      </c>
      <c r="J1889" t="s">
        <v>439</v>
      </c>
      <c r="N1889" t="s">
        <v>246</v>
      </c>
      <c r="O1889" t="s">
        <v>17</v>
      </c>
      <c r="P1889" t="s">
        <v>143</v>
      </c>
      <c r="Q1889" t="s">
        <v>144</v>
      </c>
      <c r="R1889"/>
      <c r="U1889" s="56" t="str">
        <f>IFERROR(VLOOKUP(H1889,'FIN CAL LOOKUP'!A:J,7,1),"")</f>
        <v>FEB, FY23</v>
      </c>
      <c r="V1889" s="56" t="str">
        <f>IFERROR(VLOOKUP(I1889,'FIN CAL LOOKUP'!B:K,9,1),"")</f>
        <v>Q3, FY23</v>
      </c>
      <c r="W1889" s="56" t="str">
        <f>IFERROR(VLOOKUP(S1889,'Active Employees '!B:R,17,0),"NA")</f>
        <v>NA</v>
      </c>
    </row>
    <row r="1890" spans="1:23" x14ac:dyDescent="0.25">
      <c r="A1890" t="s">
        <v>930</v>
      </c>
      <c r="B1890" t="s">
        <v>931</v>
      </c>
      <c r="C1890" t="s">
        <v>149</v>
      </c>
      <c r="D1890">
        <v>2471101</v>
      </c>
      <c r="E1890" t="s">
        <v>63</v>
      </c>
      <c r="F1890" t="s">
        <v>1</v>
      </c>
      <c r="G1890" t="s">
        <v>69</v>
      </c>
      <c r="H1890" s="1">
        <v>44949</v>
      </c>
      <c r="I1890" s="1">
        <v>44949</v>
      </c>
      <c r="J1890" t="s">
        <v>439</v>
      </c>
      <c r="N1890" t="s">
        <v>246</v>
      </c>
      <c r="O1890" t="s">
        <v>17</v>
      </c>
      <c r="P1890" t="s">
        <v>211</v>
      </c>
      <c r="Q1890" t="s">
        <v>212</v>
      </c>
      <c r="R1890"/>
      <c r="U1890" s="56" t="str">
        <f>IFERROR(VLOOKUP(H1890,'FIN CAL LOOKUP'!A:J,7,1),"")</f>
        <v>FEB, FY23</v>
      </c>
      <c r="V1890" s="56" t="str">
        <f>IFERROR(VLOOKUP(I1890,'FIN CAL LOOKUP'!B:K,9,1),"")</f>
        <v>Q3, FY23</v>
      </c>
      <c r="W1890" s="56" t="str">
        <f>IFERROR(VLOOKUP(S1890,'Active Employees '!B:R,17,0),"NA")</f>
        <v>NA</v>
      </c>
    </row>
    <row r="1891" spans="1:23" x14ac:dyDescent="0.25">
      <c r="A1891" t="s">
        <v>1337</v>
      </c>
      <c r="B1891" t="s">
        <v>1338</v>
      </c>
      <c r="C1891" t="s">
        <v>149</v>
      </c>
      <c r="D1891">
        <v>2471101</v>
      </c>
      <c r="E1891" t="s">
        <v>63</v>
      </c>
      <c r="F1891" t="s">
        <v>2</v>
      </c>
      <c r="H1891" s="1">
        <v>45278</v>
      </c>
      <c r="I1891" s="1"/>
      <c r="J1891" t="s">
        <v>1339</v>
      </c>
      <c r="O1891" t="s">
        <v>18</v>
      </c>
      <c r="Q1891" t="s">
        <v>1340</v>
      </c>
      <c r="R1891"/>
      <c r="U1891" s="56" t="str">
        <f>IFERROR(VLOOKUP(H1891,'FIN CAL LOOKUP'!A:J,7,1),"")</f>
        <v>DEC, FY24</v>
      </c>
      <c r="V1891" s="56" t="str">
        <f>IFERROR(VLOOKUP(I1891,'FIN CAL LOOKUP'!B:K,9,1),"")</f>
        <v/>
      </c>
      <c r="W1891" s="56" t="str">
        <f>IFERROR(VLOOKUP(S1891,'Active Employees '!B:R,17,0),"NA")</f>
        <v>NA</v>
      </c>
    </row>
    <row r="1892" spans="1:23" x14ac:dyDescent="0.25">
      <c r="A1892" t="s">
        <v>154</v>
      </c>
      <c r="B1892" t="s">
        <v>155</v>
      </c>
      <c r="C1892" t="s">
        <v>149</v>
      </c>
      <c r="D1892">
        <v>2471101</v>
      </c>
      <c r="E1892" t="s">
        <v>63</v>
      </c>
      <c r="F1892" t="s">
        <v>1</v>
      </c>
      <c r="G1892" t="s">
        <v>69</v>
      </c>
      <c r="H1892" s="1">
        <v>45029</v>
      </c>
      <c r="I1892" s="1">
        <v>45029</v>
      </c>
      <c r="J1892" t="s">
        <v>156</v>
      </c>
      <c r="N1892" t="s">
        <v>157</v>
      </c>
      <c r="O1892" t="s">
        <v>18</v>
      </c>
      <c r="R1892"/>
      <c r="S1892">
        <v>324923</v>
      </c>
      <c r="U1892" s="56" t="str">
        <f>IFERROR(VLOOKUP(H1892,'FIN CAL LOOKUP'!A:J,7,1),"")</f>
        <v>APR, FY23</v>
      </c>
      <c r="V1892" s="56" t="str">
        <f>IFERROR(VLOOKUP(I1892,'FIN CAL LOOKUP'!B:K,9,1),"")</f>
        <v>Q4, FY23</v>
      </c>
      <c r="W1892" s="56" t="str">
        <f>IFERROR(VLOOKUP(S1892,'Active Employees '!B:R,17,0),"NA")</f>
        <v>NA</v>
      </c>
    </row>
    <row r="1893" spans="1:23" x14ac:dyDescent="0.25">
      <c r="A1893" t="s">
        <v>1186</v>
      </c>
      <c r="B1893" t="s">
        <v>1187</v>
      </c>
      <c r="C1893" t="s">
        <v>149</v>
      </c>
      <c r="D1893">
        <v>2471101</v>
      </c>
      <c r="E1893" t="s">
        <v>63</v>
      </c>
      <c r="F1893" t="s">
        <v>1</v>
      </c>
      <c r="G1893" t="s">
        <v>69</v>
      </c>
      <c r="H1893" s="1">
        <v>45006</v>
      </c>
      <c r="I1893" s="1">
        <v>45006</v>
      </c>
      <c r="J1893" t="s">
        <v>115</v>
      </c>
      <c r="N1893" t="s">
        <v>1188</v>
      </c>
      <c r="O1893" t="s">
        <v>19</v>
      </c>
      <c r="P1893" t="s">
        <v>347</v>
      </c>
      <c r="Q1893" t="s">
        <v>703</v>
      </c>
      <c r="R1893"/>
      <c r="S1893">
        <v>239383</v>
      </c>
      <c r="U1893" s="56" t="str">
        <f>IFERROR(VLOOKUP(H1893,'FIN CAL LOOKUP'!A:J,7,1),"")</f>
        <v>MAR, FY23</v>
      </c>
      <c r="V1893" s="56" t="str">
        <f>IFERROR(VLOOKUP(I1893,'FIN CAL LOOKUP'!B:K,9,1),"")</f>
        <v>Q3, FY23</v>
      </c>
      <c r="W1893" s="56" t="str">
        <f>IFERROR(VLOOKUP(S1893,'Active Employees '!B:R,17,0),"NA")</f>
        <v>Property and Store Development</v>
      </c>
    </row>
    <row r="1894" spans="1:23" x14ac:dyDescent="0.25">
      <c r="A1894" t="s">
        <v>105</v>
      </c>
      <c r="B1894" t="s">
        <v>106</v>
      </c>
      <c r="C1894" t="s">
        <v>149</v>
      </c>
      <c r="D1894">
        <v>2471101</v>
      </c>
      <c r="E1894" t="s">
        <v>63</v>
      </c>
      <c r="F1894" t="s">
        <v>29</v>
      </c>
      <c r="H1894" s="1"/>
      <c r="I1894" s="1"/>
      <c r="J1894" t="s">
        <v>107</v>
      </c>
      <c r="N1894" t="s">
        <v>108</v>
      </c>
      <c r="O1894" t="s">
        <v>18</v>
      </c>
      <c r="P1894" t="s">
        <v>109</v>
      </c>
      <c r="R1894" t="s">
        <v>67</v>
      </c>
      <c r="S1894">
        <v>335615</v>
      </c>
      <c r="U1894" s="56" t="str">
        <f>IFERROR(VLOOKUP(H1894,'FIN CAL LOOKUP'!A:J,7,1),"")</f>
        <v/>
      </c>
      <c r="V1894" s="56" t="str">
        <f>IFERROR(VLOOKUP(I1894,'FIN CAL LOOKUP'!B:K,9,1),"")</f>
        <v/>
      </c>
      <c r="W1894" s="56" t="str">
        <f>IFERROR(VLOOKUP(S1894,'Active Employees '!B:R,17,0),"NA")</f>
        <v>Marketing</v>
      </c>
    </row>
    <row r="1895" spans="1:23" x14ac:dyDescent="0.25">
      <c r="A1895" t="s">
        <v>369</v>
      </c>
      <c r="B1895" t="s">
        <v>370</v>
      </c>
      <c r="C1895" t="s">
        <v>149</v>
      </c>
      <c r="D1895">
        <v>2471101</v>
      </c>
      <c r="E1895" t="s">
        <v>63</v>
      </c>
      <c r="F1895" t="s">
        <v>1</v>
      </c>
      <c r="G1895" t="s">
        <v>69</v>
      </c>
      <c r="H1895" s="1">
        <v>45159</v>
      </c>
      <c r="I1895" s="1">
        <v>45159</v>
      </c>
      <c r="J1895" t="s">
        <v>209</v>
      </c>
      <c r="N1895" t="s">
        <v>210</v>
      </c>
      <c r="O1895" t="s">
        <v>17</v>
      </c>
      <c r="P1895" t="s">
        <v>211</v>
      </c>
      <c r="Q1895" t="s">
        <v>212</v>
      </c>
      <c r="R1895"/>
      <c r="S1895">
        <v>323017</v>
      </c>
      <c r="U1895" s="56" t="str">
        <f>IFERROR(VLOOKUP(H1895,'FIN CAL LOOKUP'!A:J,7,1),"")</f>
        <v>AUG, FY24</v>
      </c>
      <c r="V1895" s="56" t="str">
        <f>IFERROR(VLOOKUP(I1895,'FIN CAL LOOKUP'!B:K,9,1),"")</f>
        <v>Q1, FY24</v>
      </c>
      <c r="W1895" s="56" t="str">
        <f>IFERROR(VLOOKUP(S1895,'Active Employees '!B:R,17,0),"NA")</f>
        <v>IT</v>
      </c>
    </row>
    <row r="1896" spans="1:23" x14ac:dyDescent="0.25">
      <c r="A1896" t="s">
        <v>903</v>
      </c>
      <c r="B1896" t="s">
        <v>904</v>
      </c>
      <c r="C1896" t="s">
        <v>149</v>
      </c>
      <c r="D1896">
        <v>2471101</v>
      </c>
      <c r="E1896" t="s">
        <v>63</v>
      </c>
      <c r="F1896" t="s">
        <v>29</v>
      </c>
      <c r="H1896" s="1"/>
      <c r="I1896" s="1"/>
      <c r="J1896" t="s">
        <v>439</v>
      </c>
      <c r="N1896" t="s">
        <v>905</v>
      </c>
      <c r="O1896" t="s">
        <v>17</v>
      </c>
      <c r="P1896" t="s">
        <v>152</v>
      </c>
      <c r="Q1896" t="s">
        <v>291</v>
      </c>
      <c r="R1896"/>
      <c r="S1896">
        <v>314683</v>
      </c>
      <c r="U1896" s="56" t="str">
        <f>IFERROR(VLOOKUP(H1896,'FIN CAL LOOKUP'!A:J,7,1),"")</f>
        <v/>
      </c>
      <c r="V1896" s="56" t="str">
        <f>IFERROR(VLOOKUP(I1896,'FIN CAL LOOKUP'!B:K,9,1),"")</f>
        <v/>
      </c>
      <c r="W1896" s="56" t="str">
        <f>IFERROR(VLOOKUP(S1896,'Active Employees '!B:R,17,0),"NA")</f>
        <v>NA</v>
      </c>
    </row>
    <row r="1897" spans="1:23" x14ac:dyDescent="0.25">
      <c r="A1897" t="s">
        <v>308</v>
      </c>
      <c r="B1897" t="s">
        <v>309</v>
      </c>
      <c r="C1897" t="s">
        <v>149</v>
      </c>
      <c r="D1897">
        <v>2471101</v>
      </c>
      <c r="E1897" t="s">
        <v>63</v>
      </c>
      <c r="F1897" t="s">
        <v>29</v>
      </c>
      <c r="H1897" s="1"/>
      <c r="I1897" s="1"/>
      <c r="J1897" t="s">
        <v>310</v>
      </c>
      <c r="N1897" t="s">
        <v>311</v>
      </c>
      <c r="O1897" t="s">
        <v>18</v>
      </c>
      <c r="P1897" t="s">
        <v>109</v>
      </c>
      <c r="Q1897" t="s">
        <v>312</v>
      </c>
      <c r="R1897"/>
      <c r="S1897">
        <v>323038</v>
      </c>
      <c r="U1897" s="56" t="str">
        <f>IFERROR(VLOOKUP(H1897,'FIN CAL LOOKUP'!A:J,7,1),"")</f>
        <v/>
      </c>
      <c r="V1897" s="56" t="str">
        <f>IFERROR(VLOOKUP(I1897,'FIN CAL LOOKUP'!B:K,9,1),"")</f>
        <v/>
      </c>
      <c r="W1897" s="56" t="str">
        <f>IFERROR(VLOOKUP(S1897,'Active Employees '!B:R,17,0),"NA")</f>
        <v>Marketing</v>
      </c>
    </row>
    <row r="1898" spans="1:23" x14ac:dyDescent="0.25">
      <c r="A1898" t="s">
        <v>889</v>
      </c>
      <c r="B1898" t="s">
        <v>890</v>
      </c>
      <c r="C1898" t="s">
        <v>149</v>
      </c>
      <c r="D1898">
        <v>2471101</v>
      </c>
      <c r="E1898" t="s">
        <v>63</v>
      </c>
      <c r="F1898" t="s">
        <v>29</v>
      </c>
      <c r="H1898" s="1"/>
      <c r="I1898" s="1"/>
      <c r="J1898" t="s">
        <v>439</v>
      </c>
      <c r="N1898" t="s">
        <v>385</v>
      </c>
      <c r="O1898" t="s">
        <v>17</v>
      </c>
      <c r="P1898" t="s">
        <v>183</v>
      </c>
      <c r="Q1898" t="s">
        <v>891</v>
      </c>
      <c r="R1898"/>
      <c r="S1898">
        <v>323648</v>
      </c>
      <c r="U1898" s="56" t="str">
        <f>IFERROR(VLOOKUP(H1898,'FIN CAL LOOKUP'!A:J,7,1),"")</f>
        <v/>
      </c>
      <c r="V1898" s="56" t="str">
        <f>IFERROR(VLOOKUP(I1898,'FIN CAL LOOKUP'!B:K,9,1),"")</f>
        <v/>
      </c>
      <c r="W1898" s="56" t="str">
        <f>IFERROR(VLOOKUP(S1898,'Active Employees '!B:R,17,0),"NA")</f>
        <v>IT</v>
      </c>
    </row>
    <row r="1899" spans="1:23" x14ac:dyDescent="0.25">
      <c r="A1899" t="s">
        <v>665</v>
      </c>
      <c r="B1899" t="s">
        <v>666</v>
      </c>
      <c r="C1899" t="s">
        <v>149</v>
      </c>
      <c r="D1899">
        <v>2471101</v>
      </c>
      <c r="E1899" t="s">
        <v>63</v>
      </c>
      <c r="F1899" t="s">
        <v>29</v>
      </c>
      <c r="H1899" s="1"/>
      <c r="I1899" s="1"/>
      <c r="J1899" t="s">
        <v>156</v>
      </c>
      <c r="N1899" t="s">
        <v>231</v>
      </c>
      <c r="O1899" t="s">
        <v>18</v>
      </c>
      <c r="P1899" t="s">
        <v>109</v>
      </c>
      <c r="Q1899" t="s">
        <v>232</v>
      </c>
      <c r="R1899"/>
      <c r="S1899">
        <v>323016</v>
      </c>
      <c r="U1899" s="56" t="str">
        <f>IFERROR(VLOOKUP(H1899,'FIN CAL LOOKUP'!A:J,7,1),"")</f>
        <v/>
      </c>
      <c r="V1899" s="56" t="str">
        <f>IFERROR(VLOOKUP(I1899,'FIN CAL LOOKUP'!B:K,9,1),"")</f>
        <v/>
      </c>
      <c r="W1899" s="56" t="str">
        <f>IFERROR(VLOOKUP(S1899,'Active Employees '!B:R,17,0),"NA")</f>
        <v>Marketing</v>
      </c>
    </row>
    <row r="1900" spans="1:23" x14ac:dyDescent="0.25">
      <c r="A1900" t="s">
        <v>938</v>
      </c>
      <c r="B1900" t="s">
        <v>939</v>
      </c>
      <c r="C1900" t="s">
        <v>149</v>
      </c>
      <c r="D1900">
        <v>2471101</v>
      </c>
      <c r="E1900" t="s">
        <v>63</v>
      </c>
      <c r="F1900" t="s">
        <v>1</v>
      </c>
      <c r="G1900" t="s">
        <v>69</v>
      </c>
      <c r="H1900" s="1">
        <v>44964</v>
      </c>
      <c r="I1900" s="1">
        <v>44965</v>
      </c>
      <c r="J1900" t="s">
        <v>940</v>
      </c>
      <c r="O1900" t="s">
        <v>17</v>
      </c>
      <c r="Q1900" t="s">
        <v>212</v>
      </c>
      <c r="R1900"/>
      <c r="U1900" s="56" t="str">
        <f>IFERROR(VLOOKUP(H1900,'FIN CAL LOOKUP'!A:J,7,1),"")</f>
        <v>FEB, FY23</v>
      </c>
      <c r="V1900" s="56" t="str">
        <f>IFERROR(VLOOKUP(I1900,'FIN CAL LOOKUP'!B:K,9,1),"")</f>
        <v>Q3, FY23</v>
      </c>
      <c r="W1900" s="56" t="str">
        <f>IFERROR(VLOOKUP(S1900,'Active Employees '!B:R,17,0),"NA")</f>
        <v>NA</v>
      </c>
    </row>
    <row r="1901" spans="1:23" x14ac:dyDescent="0.25">
      <c r="A1901" t="s">
        <v>542</v>
      </c>
      <c r="B1901" t="s">
        <v>543</v>
      </c>
      <c r="C1901" t="s">
        <v>149</v>
      </c>
      <c r="D1901">
        <v>2471101</v>
      </c>
      <c r="E1901" t="s">
        <v>63</v>
      </c>
      <c r="F1901" t="s">
        <v>2</v>
      </c>
      <c r="H1901" s="1">
        <v>45506</v>
      </c>
      <c r="I1901" s="1"/>
      <c r="J1901" t="s">
        <v>439</v>
      </c>
      <c r="N1901" t="s">
        <v>246</v>
      </c>
      <c r="O1901" t="s">
        <v>17</v>
      </c>
      <c r="P1901" t="s">
        <v>236</v>
      </c>
      <c r="Q1901" t="s">
        <v>237</v>
      </c>
      <c r="R1901"/>
      <c r="U1901" s="56" t="str">
        <f>IFERROR(VLOOKUP(H1901,'FIN CAL LOOKUP'!A:J,7,1),"")</f>
        <v>AUG, FY25</v>
      </c>
      <c r="V1901" s="56" t="str">
        <f>IFERROR(VLOOKUP(I1901,'FIN CAL LOOKUP'!B:K,9,1),"")</f>
        <v/>
      </c>
      <c r="W1901" s="56" t="str">
        <f>IFERROR(VLOOKUP(S1901,'Active Employees '!B:R,17,0),"NA")</f>
        <v>NA</v>
      </c>
    </row>
    <row r="1902" spans="1:23" x14ac:dyDescent="0.25">
      <c r="A1902" t="s">
        <v>1359</v>
      </c>
      <c r="B1902" t="s">
        <v>1360</v>
      </c>
      <c r="C1902" t="s">
        <v>149</v>
      </c>
      <c r="D1902">
        <v>2471101</v>
      </c>
      <c r="E1902" t="s">
        <v>63</v>
      </c>
      <c r="F1902" t="s">
        <v>1</v>
      </c>
      <c r="G1902" t="s">
        <v>69</v>
      </c>
      <c r="H1902" s="1">
        <v>44886</v>
      </c>
      <c r="I1902" s="1">
        <v>44886</v>
      </c>
      <c r="J1902" t="s">
        <v>557</v>
      </c>
      <c r="N1902" t="s">
        <v>658</v>
      </c>
      <c r="O1902" t="s">
        <v>13</v>
      </c>
      <c r="P1902" t="s">
        <v>629</v>
      </c>
      <c r="Q1902" t="s">
        <v>630</v>
      </c>
      <c r="R1902"/>
      <c r="S1902">
        <v>323143</v>
      </c>
      <c r="U1902" s="56" t="str">
        <f>IFERROR(VLOOKUP(H1902,'FIN CAL LOOKUP'!A:J,7,1),"")</f>
        <v>NOV, FY23</v>
      </c>
      <c r="V1902" s="56" t="str">
        <f>IFERROR(VLOOKUP(I1902,'FIN CAL LOOKUP'!B:K,9,1),"")</f>
        <v>Q2, FY23</v>
      </c>
      <c r="W1902" s="56" t="str">
        <f>IFERROR(VLOOKUP(S1902,'Active Employees '!B:R,17,0),"NA")</f>
        <v>NA</v>
      </c>
    </row>
    <row r="1903" spans="1:23" x14ac:dyDescent="0.25">
      <c r="A1903" t="s">
        <v>941</v>
      </c>
      <c r="B1903" t="s">
        <v>942</v>
      </c>
      <c r="C1903" t="s">
        <v>149</v>
      </c>
      <c r="D1903">
        <v>2471101</v>
      </c>
      <c r="E1903" t="s">
        <v>63</v>
      </c>
      <c r="F1903" t="s">
        <v>29</v>
      </c>
      <c r="H1903" s="1"/>
      <c r="I1903" s="1"/>
      <c r="J1903" t="s">
        <v>439</v>
      </c>
      <c r="N1903" t="s">
        <v>246</v>
      </c>
      <c r="O1903" t="s">
        <v>17</v>
      </c>
      <c r="P1903" t="s">
        <v>236</v>
      </c>
      <c r="Q1903" t="s">
        <v>237</v>
      </c>
      <c r="R1903"/>
      <c r="U1903" s="56" t="str">
        <f>IFERROR(VLOOKUP(H1903,'FIN CAL LOOKUP'!A:J,7,1),"")</f>
        <v/>
      </c>
      <c r="V1903" s="56" t="str">
        <f>IFERROR(VLOOKUP(I1903,'FIN CAL LOOKUP'!B:K,9,1),"")</f>
        <v/>
      </c>
      <c r="W1903" s="56" t="str">
        <f>IFERROR(VLOOKUP(S1903,'Active Employees '!B:R,17,0),"NA")</f>
        <v>NA</v>
      </c>
    </row>
    <row r="1904" spans="1:23" x14ac:dyDescent="0.25">
      <c r="A1904" t="s">
        <v>955</v>
      </c>
      <c r="B1904" t="s">
        <v>956</v>
      </c>
      <c r="C1904" t="s">
        <v>149</v>
      </c>
      <c r="D1904">
        <v>2471101</v>
      </c>
      <c r="E1904" t="s">
        <v>63</v>
      </c>
      <c r="F1904" t="s">
        <v>29</v>
      </c>
      <c r="H1904" s="1"/>
      <c r="I1904" s="1"/>
      <c r="J1904" t="s">
        <v>439</v>
      </c>
      <c r="N1904" t="s">
        <v>246</v>
      </c>
      <c r="O1904" t="s">
        <v>17</v>
      </c>
      <c r="P1904" t="s">
        <v>143</v>
      </c>
      <c r="Q1904" t="s">
        <v>144</v>
      </c>
      <c r="U1904" s="56" t="str">
        <f>IFERROR(VLOOKUP(H1904,'FIN CAL LOOKUP'!A:J,7,1),"")</f>
        <v/>
      </c>
      <c r="V1904" s="56" t="str">
        <f>IFERROR(VLOOKUP(I1904,'FIN CAL LOOKUP'!B:K,9,1),"")</f>
        <v/>
      </c>
      <c r="W1904" s="56" t="str">
        <f>IFERROR(VLOOKUP(S1904,'Active Employees '!B:R,17,0),"NA")</f>
        <v>NA</v>
      </c>
    </row>
    <row r="1905" spans="1:23" x14ac:dyDescent="0.25">
      <c r="A1905" t="s">
        <v>957</v>
      </c>
      <c r="B1905" t="s">
        <v>958</v>
      </c>
      <c r="C1905" t="s">
        <v>149</v>
      </c>
      <c r="D1905">
        <v>2471101</v>
      </c>
      <c r="E1905" t="s">
        <v>63</v>
      </c>
      <c r="F1905" t="s">
        <v>29</v>
      </c>
      <c r="H1905" s="1"/>
      <c r="I1905" s="1"/>
      <c r="J1905" t="s">
        <v>439</v>
      </c>
      <c r="N1905" t="s">
        <v>352</v>
      </c>
      <c r="O1905" t="s">
        <v>17</v>
      </c>
      <c r="P1905" t="s">
        <v>143</v>
      </c>
      <c r="Q1905" t="s">
        <v>305</v>
      </c>
      <c r="R1905"/>
      <c r="U1905" s="56" t="str">
        <f>IFERROR(VLOOKUP(H1905,'FIN CAL LOOKUP'!A:J,7,1),"")</f>
        <v/>
      </c>
      <c r="V1905" s="56" t="str">
        <f>IFERROR(VLOOKUP(I1905,'FIN CAL LOOKUP'!B:K,9,1),"")</f>
        <v/>
      </c>
      <c r="W1905" s="56" t="str">
        <f>IFERROR(VLOOKUP(S1905,'Active Employees '!B:R,17,0),"NA")</f>
        <v>NA</v>
      </c>
    </row>
    <row r="1906" spans="1:23" x14ac:dyDescent="0.25">
      <c r="A1906" t="s">
        <v>953</v>
      </c>
      <c r="B1906" t="s">
        <v>954</v>
      </c>
      <c r="C1906" t="s">
        <v>149</v>
      </c>
      <c r="D1906">
        <v>2471101</v>
      </c>
      <c r="E1906" t="s">
        <v>63</v>
      </c>
      <c r="F1906" t="s">
        <v>29</v>
      </c>
      <c r="H1906" s="1"/>
      <c r="I1906" s="1"/>
      <c r="J1906" t="s">
        <v>439</v>
      </c>
      <c r="N1906" t="s">
        <v>246</v>
      </c>
      <c r="O1906" t="s">
        <v>17</v>
      </c>
      <c r="P1906" t="s">
        <v>143</v>
      </c>
      <c r="Q1906" t="s">
        <v>144</v>
      </c>
      <c r="R1906"/>
      <c r="U1906" s="56" t="str">
        <f>IFERROR(VLOOKUP(H1906,'FIN CAL LOOKUP'!A:J,7,1),"")</f>
        <v/>
      </c>
      <c r="V1906" s="56" t="str">
        <f>IFERROR(VLOOKUP(I1906,'FIN CAL LOOKUP'!B:K,9,1),"")</f>
        <v/>
      </c>
      <c r="W1906" s="56" t="str">
        <f>IFERROR(VLOOKUP(S1906,'Active Employees '!B:R,17,0),"NA")</f>
        <v>NA</v>
      </c>
    </row>
    <row r="1907" spans="1:23" x14ac:dyDescent="0.25">
      <c r="A1907" t="s">
        <v>951</v>
      </c>
      <c r="B1907" t="s">
        <v>952</v>
      </c>
      <c r="C1907" t="s">
        <v>149</v>
      </c>
      <c r="D1907">
        <v>2471101</v>
      </c>
      <c r="E1907" t="s">
        <v>63</v>
      </c>
      <c r="F1907" t="s">
        <v>29</v>
      </c>
      <c r="H1907" s="1"/>
      <c r="I1907" s="1"/>
      <c r="J1907" t="s">
        <v>439</v>
      </c>
      <c r="N1907" t="s">
        <v>246</v>
      </c>
      <c r="O1907" t="s">
        <v>17</v>
      </c>
      <c r="P1907" t="s">
        <v>143</v>
      </c>
      <c r="Q1907" t="s">
        <v>144</v>
      </c>
      <c r="R1907"/>
      <c r="U1907" s="56" t="str">
        <f>IFERROR(VLOOKUP(H1907,'FIN CAL LOOKUP'!A:J,7,1),"")</f>
        <v/>
      </c>
      <c r="V1907" s="56" t="str">
        <f>IFERROR(VLOOKUP(I1907,'FIN CAL LOOKUP'!B:K,9,1),"")</f>
        <v/>
      </c>
      <c r="W1907" s="56" t="str">
        <f>IFERROR(VLOOKUP(S1907,'Active Employees '!B:R,17,0),"NA")</f>
        <v>NA</v>
      </c>
    </row>
    <row r="1908" spans="1:23" x14ac:dyDescent="0.25">
      <c r="A1908" t="s">
        <v>959</v>
      </c>
      <c r="B1908" t="s">
        <v>960</v>
      </c>
      <c r="C1908" t="s">
        <v>149</v>
      </c>
      <c r="D1908">
        <v>2471101</v>
      </c>
      <c r="E1908" t="s">
        <v>63</v>
      </c>
      <c r="F1908" t="s">
        <v>29</v>
      </c>
      <c r="H1908" s="1"/>
      <c r="I1908" s="1"/>
      <c r="J1908" t="s">
        <v>439</v>
      </c>
      <c r="N1908" t="s">
        <v>246</v>
      </c>
      <c r="O1908" t="s">
        <v>17</v>
      </c>
      <c r="P1908" t="s">
        <v>152</v>
      </c>
      <c r="Q1908" t="s">
        <v>291</v>
      </c>
      <c r="R1908"/>
      <c r="U1908" s="56" t="str">
        <f>IFERROR(VLOOKUP(H1908,'FIN CAL LOOKUP'!A:J,7,1),"")</f>
        <v/>
      </c>
      <c r="V1908" s="56" t="str">
        <f>IFERROR(VLOOKUP(I1908,'FIN CAL LOOKUP'!B:K,9,1),"")</f>
        <v/>
      </c>
      <c r="W1908" s="56" t="str">
        <f>IFERROR(VLOOKUP(S1908,'Active Employees '!B:R,17,0),"NA")</f>
        <v>NA</v>
      </c>
    </row>
    <row r="1909" spans="1:23" x14ac:dyDescent="0.25">
      <c r="A1909" t="s">
        <v>1138</v>
      </c>
      <c r="B1909" t="s">
        <v>1139</v>
      </c>
      <c r="C1909" t="s">
        <v>149</v>
      </c>
      <c r="D1909">
        <v>2471101</v>
      </c>
      <c r="E1909" t="s">
        <v>63</v>
      </c>
      <c r="F1909" t="s">
        <v>29</v>
      </c>
      <c r="H1909" s="1"/>
      <c r="I1909" s="1"/>
      <c r="J1909" t="s">
        <v>439</v>
      </c>
      <c r="N1909" t="s">
        <v>246</v>
      </c>
      <c r="O1909" t="s">
        <v>17</v>
      </c>
      <c r="P1909" t="s">
        <v>236</v>
      </c>
      <c r="Q1909" t="s">
        <v>237</v>
      </c>
      <c r="R1909"/>
      <c r="U1909" s="56" t="str">
        <f>IFERROR(VLOOKUP(H1909,'FIN CAL LOOKUP'!A:J,7,1),"")</f>
        <v/>
      </c>
      <c r="V1909" s="56" t="str">
        <f>IFERROR(VLOOKUP(I1909,'FIN CAL LOOKUP'!B:K,9,1),"")</f>
        <v/>
      </c>
      <c r="W1909" s="56" t="str">
        <f>IFERROR(VLOOKUP(S1909,'Active Employees '!B:R,17,0),"NA")</f>
        <v>NA</v>
      </c>
    </row>
    <row r="1910" spans="1:23" x14ac:dyDescent="0.25">
      <c r="A1910" t="s">
        <v>947</v>
      </c>
      <c r="B1910" t="s">
        <v>948</v>
      </c>
      <c r="C1910" t="s">
        <v>149</v>
      </c>
      <c r="D1910">
        <v>2471101</v>
      </c>
      <c r="E1910" t="s">
        <v>63</v>
      </c>
      <c r="F1910" t="s">
        <v>29</v>
      </c>
      <c r="H1910" s="1"/>
      <c r="I1910" s="1"/>
      <c r="J1910" t="s">
        <v>439</v>
      </c>
      <c r="N1910" t="s">
        <v>246</v>
      </c>
      <c r="O1910" t="s">
        <v>17</v>
      </c>
      <c r="P1910" t="s">
        <v>143</v>
      </c>
      <c r="Q1910" t="s">
        <v>144</v>
      </c>
      <c r="R1910"/>
      <c r="U1910" s="56" t="str">
        <f>IFERROR(VLOOKUP(H1910,'FIN CAL LOOKUP'!A:J,7,1),"")</f>
        <v/>
      </c>
      <c r="V1910" s="56" t="str">
        <f>IFERROR(VLOOKUP(I1910,'FIN CAL LOOKUP'!B:K,9,1),"")</f>
        <v/>
      </c>
      <c r="W1910" s="56" t="str">
        <f>IFERROR(VLOOKUP(S1910,'Active Employees '!B:R,17,0),"NA")</f>
        <v>NA</v>
      </c>
    </row>
    <row r="1911" spans="1:23" x14ac:dyDescent="0.25">
      <c r="A1911" t="s">
        <v>949</v>
      </c>
      <c r="B1911" t="s">
        <v>950</v>
      </c>
      <c r="C1911" t="s">
        <v>149</v>
      </c>
      <c r="D1911">
        <v>2471101</v>
      </c>
      <c r="E1911" t="s">
        <v>63</v>
      </c>
      <c r="F1911" t="s">
        <v>29</v>
      </c>
      <c r="H1911" s="1"/>
      <c r="I1911" s="1"/>
      <c r="J1911" t="s">
        <v>439</v>
      </c>
      <c r="N1911" t="s">
        <v>246</v>
      </c>
      <c r="O1911" t="s">
        <v>17</v>
      </c>
      <c r="P1911" t="s">
        <v>236</v>
      </c>
      <c r="Q1911" t="s">
        <v>237</v>
      </c>
      <c r="R1911"/>
      <c r="U1911" s="56" t="str">
        <f>IFERROR(VLOOKUP(H1911,'FIN CAL LOOKUP'!A:J,7,1),"")</f>
        <v/>
      </c>
      <c r="V1911" s="56" t="str">
        <f>IFERROR(VLOOKUP(I1911,'FIN CAL LOOKUP'!B:K,9,1),"")</f>
        <v/>
      </c>
      <c r="W1911" s="56" t="str">
        <f>IFERROR(VLOOKUP(S1911,'Active Employees '!B:R,17,0),"NA")</f>
        <v>NA</v>
      </c>
    </row>
    <row r="1912" spans="1:23" x14ac:dyDescent="0.25">
      <c r="A1912" t="s">
        <v>943</v>
      </c>
      <c r="B1912" t="s">
        <v>944</v>
      </c>
      <c r="C1912" t="s">
        <v>149</v>
      </c>
      <c r="D1912">
        <v>2471101</v>
      </c>
      <c r="E1912" t="s">
        <v>63</v>
      </c>
      <c r="F1912" t="s">
        <v>29</v>
      </c>
      <c r="H1912" s="1"/>
      <c r="I1912" s="1"/>
      <c r="J1912" t="s">
        <v>141</v>
      </c>
      <c r="N1912" t="s">
        <v>246</v>
      </c>
      <c r="O1912" t="s">
        <v>17</v>
      </c>
      <c r="P1912" t="s">
        <v>143</v>
      </c>
      <c r="Q1912" t="s">
        <v>144</v>
      </c>
      <c r="R1912"/>
      <c r="U1912" s="56" t="str">
        <f>IFERROR(VLOOKUP(H1912,'FIN CAL LOOKUP'!A:J,7,1),"")</f>
        <v/>
      </c>
      <c r="V1912" s="56" t="str">
        <f>IFERROR(VLOOKUP(I1912,'FIN CAL LOOKUP'!B:K,9,1),"")</f>
        <v/>
      </c>
      <c r="W1912" s="56" t="str">
        <f>IFERROR(VLOOKUP(S1912,'Active Employees '!B:R,17,0),"NA")</f>
        <v>NA</v>
      </c>
    </row>
    <row r="1913" spans="1:23" x14ac:dyDescent="0.25">
      <c r="A1913" t="s">
        <v>945</v>
      </c>
      <c r="B1913" t="s">
        <v>946</v>
      </c>
      <c r="C1913" t="s">
        <v>149</v>
      </c>
      <c r="D1913">
        <v>2471101</v>
      </c>
      <c r="E1913" t="s">
        <v>63</v>
      </c>
      <c r="F1913" t="s">
        <v>29</v>
      </c>
      <c r="H1913" s="1"/>
      <c r="I1913" s="1"/>
      <c r="J1913" t="s">
        <v>141</v>
      </c>
      <c r="N1913" t="s">
        <v>246</v>
      </c>
      <c r="O1913" t="s">
        <v>17</v>
      </c>
      <c r="P1913" t="s">
        <v>143</v>
      </c>
      <c r="Q1913" t="s">
        <v>144</v>
      </c>
      <c r="U1913" s="56" t="str">
        <f>IFERROR(VLOOKUP(H1913,'FIN CAL LOOKUP'!A:J,7,1),"")</f>
        <v/>
      </c>
      <c r="V1913" s="56" t="str">
        <f>IFERROR(VLOOKUP(I1913,'FIN CAL LOOKUP'!B:K,9,1),"")</f>
        <v/>
      </c>
      <c r="W1913" s="56" t="str">
        <f>IFERROR(VLOOKUP(S1913,'Active Employees '!B:R,17,0),"NA")</f>
        <v>NA</v>
      </c>
    </row>
    <row r="1914" spans="1:23" x14ac:dyDescent="0.25">
      <c r="A1914" t="s">
        <v>711</v>
      </c>
      <c r="B1914" t="s">
        <v>712</v>
      </c>
      <c r="C1914" t="s">
        <v>149</v>
      </c>
      <c r="D1914">
        <v>2471101</v>
      </c>
      <c r="E1914" t="s">
        <v>63</v>
      </c>
      <c r="F1914" t="s">
        <v>29</v>
      </c>
      <c r="H1914" s="1"/>
      <c r="I1914" s="1"/>
      <c r="J1914" t="s">
        <v>176</v>
      </c>
      <c r="N1914" t="s">
        <v>713</v>
      </c>
      <c r="O1914" t="s">
        <v>18</v>
      </c>
      <c r="P1914" t="s">
        <v>109</v>
      </c>
      <c r="Q1914" t="s">
        <v>312</v>
      </c>
      <c r="S1914">
        <v>230380</v>
      </c>
      <c r="U1914" s="56" t="str">
        <f>IFERROR(VLOOKUP(H1914,'FIN CAL LOOKUP'!A:J,7,1),"")</f>
        <v/>
      </c>
      <c r="V1914" s="56" t="str">
        <f>IFERROR(VLOOKUP(I1914,'FIN CAL LOOKUP'!B:K,9,1),"")</f>
        <v/>
      </c>
      <c r="W1914" s="56" t="str">
        <f>IFERROR(VLOOKUP(S1914,'Active Employees '!B:R,17,0),"NA")</f>
        <v>Marketing</v>
      </c>
    </row>
    <row r="1915" spans="1:23" x14ac:dyDescent="0.25">
      <c r="A1915" t="s">
        <v>229</v>
      </c>
      <c r="B1915" t="s">
        <v>230</v>
      </c>
      <c r="C1915" t="s">
        <v>149</v>
      </c>
      <c r="D1915">
        <v>2471101</v>
      </c>
      <c r="E1915" t="s">
        <v>63</v>
      </c>
      <c r="F1915" t="s">
        <v>29</v>
      </c>
      <c r="H1915" s="1"/>
      <c r="I1915" s="1"/>
      <c r="J1915" t="s">
        <v>119</v>
      </c>
      <c r="N1915" t="s">
        <v>231</v>
      </c>
      <c r="O1915" t="s">
        <v>18</v>
      </c>
      <c r="P1915" t="s">
        <v>109</v>
      </c>
      <c r="Q1915" t="s">
        <v>232</v>
      </c>
      <c r="R1915"/>
      <c r="S1915">
        <v>316928</v>
      </c>
      <c r="U1915" s="56" t="str">
        <f>IFERROR(VLOOKUP(H1915,'FIN CAL LOOKUP'!A:J,7,1),"")</f>
        <v/>
      </c>
      <c r="V1915" s="56" t="str">
        <f>IFERROR(VLOOKUP(I1915,'FIN CAL LOOKUP'!B:K,9,1),"")</f>
        <v/>
      </c>
      <c r="W1915" s="56" t="str">
        <f>IFERROR(VLOOKUP(S1915,'Active Employees '!B:R,17,0),"NA")</f>
        <v>NA</v>
      </c>
    </row>
    <row r="1916" spans="1:23" x14ac:dyDescent="0.25">
      <c r="A1916" t="s">
        <v>1144</v>
      </c>
      <c r="B1916" t="s">
        <v>1147</v>
      </c>
      <c r="C1916" t="s">
        <v>149</v>
      </c>
      <c r="D1916">
        <v>2471101</v>
      </c>
      <c r="E1916" t="s">
        <v>63</v>
      </c>
      <c r="F1916" t="s">
        <v>29</v>
      </c>
      <c r="H1916" s="1"/>
      <c r="I1916" s="1"/>
      <c r="J1916" t="s">
        <v>439</v>
      </c>
      <c r="O1916" t="s">
        <v>17</v>
      </c>
      <c r="P1916" t="s">
        <v>17</v>
      </c>
      <c r="Q1916" t="s">
        <v>1148</v>
      </c>
      <c r="R1916"/>
      <c r="S1916">
        <v>334842</v>
      </c>
      <c r="T1916" t="s">
        <v>1144</v>
      </c>
      <c r="U1916" s="56" t="str">
        <f>IFERROR(VLOOKUP(H1916,'FIN CAL LOOKUP'!A:J,7,1),"")</f>
        <v/>
      </c>
      <c r="V1916" s="56" t="str">
        <f>IFERROR(VLOOKUP(I1916,'FIN CAL LOOKUP'!B:K,9,1),"")</f>
        <v/>
      </c>
      <c r="W1916" s="56" t="str">
        <f>IFERROR(VLOOKUP(S1916,'Active Employees '!B:R,17,0),"NA")</f>
        <v>IT</v>
      </c>
    </row>
    <row r="1917" spans="1:23" x14ac:dyDescent="0.25">
      <c r="A1917" t="s">
        <v>289</v>
      </c>
      <c r="B1917" t="s">
        <v>290</v>
      </c>
      <c r="C1917" t="s">
        <v>149</v>
      </c>
      <c r="D1917">
        <v>2471101</v>
      </c>
      <c r="E1917" t="s">
        <v>63</v>
      </c>
      <c r="F1917" t="s">
        <v>29</v>
      </c>
      <c r="H1917" s="1"/>
      <c r="I1917" s="1"/>
      <c r="J1917" t="s">
        <v>150</v>
      </c>
      <c r="O1917" t="s">
        <v>13</v>
      </c>
      <c r="P1917" t="s">
        <v>13</v>
      </c>
      <c r="Q1917" t="s">
        <v>291</v>
      </c>
      <c r="R1917"/>
      <c r="S1917" t="s">
        <v>292</v>
      </c>
      <c r="U1917" s="56" t="str">
        <f>IFERROR(VLOOKUP(H1917,'FIN CAL LOOKUP'!A:J,7,1),"")</f>
        <v/>
      </c>
      <c r="V1917" s="56" t="str">
        <f>IFERROR(VLOOKUP(I1917,'FIN CAL LOOKUP'!B:K,9,1),"")</f>
        <v/>
      </c>
      <c r="W1917" s="56" t="str">
        <f>IFERROR(VLOOKUP(S1917,'Active Employees '!B:R,17,0),"NA")</f>
        <v>NA</v>
      </c>
    </row>
    <row r="1918" spans="1:23" x14ac:dyDescent="0.25">
      <c r="A1918" t="s">
        <v>1149</v>
      </c>
      <c r="B1918" t="s">
        <v>1150</v>
      </c>
      <c r="C1918" t="s">
        <v>149</v>
      </c>
      <c r="D1918">
        <v>2471101</v>
      </c>
      <c r="E1918" t="s">
        <v>63</v>
      </c>
      <c r="F1918" t="s">
        <v>29</v>
      </c>
      <c r="H1918" s="1"/>
      <c r="I1918" s="1"/>
      <c r="J1918" t="s">
        <v>439</v>
      </c>
      <c r="O1918" t="s">
        <v>17</v>
      </c>
      <c r="P1918" t="s">
        <v>17</v>
      </c>
      <c r="Q1918" t="s">
        <v>237</v>
      </c>
      <c r="R1918"/>
      <c r="S1918" t="s">
        <v>1151</v>
      </c>
      <c r="U1918" s="56" t="str">
        <f>IFERROR(VLOOKUP(H1918,'FIN CAL LOOKUP'!A:J,7,1),"")</f>
        <v/>
      </c>
      <c r="V1918" s="56" t="str">
        <f>IFERROR(VLOOKUP(I1918,'FIN CAL LOOKUP'!B:K,9,1),"")</f>
        <v/>
      </c>
      <c r="W1918" s="56" t="str">
        <f>IFERROR(VLOOKUP(S1918,'Active Employees '!B:R,17,0),"NA")</f>
        <v>NA</v>
      </c>
    </row>
    <row r="1919" spans="1:23" x14ac:dyDescent="0.25">
      <c r="A1919" t="s">
        <v>1145</v>
      </c>
      <c r="B1919" t="s">
        <v>1146</v>
      </c>
      <c r="C1919" t="s">
        <v>149</v>
      </c>
      <c r="D1919">
        <v>2471101</v>
      </c>
      <c r="E1919" t="s">
        <v>63</v>
      </c>
      <c r="F1919" t="s">
        <v>29</v>
      </c>
      <c r="H1919" s="1"/>
      <c r="I1919" s="1"/>
      <c r="J1919" t="s">
        <v>439</v>
      </c>
      <c r="O1919" t="s">
        <v>17</v>
      </c>
      <c r="P1919" t="s">
        <v>17</v>
      </c>
      <c r="Q1919" t="s">
        <v>144</v>
      </c>
      <c r="R1919"/>
      <c r="S1919">
        <v>212743</v>
      </c>
      <c r="U1919" s="56" t="str">
        <f>IFERROR(VLOOKUP(H1919,'FIN CAL LOOKUP'!A:J,7,1),"")</f>
        <v/>
      </c>
      <c r="V1919" s="56" t="str">
        <f>IFERROR(VLOOKUP(I1919,'FIN CAL LOOKUP'!B:K,9,1),"")</f>
        <v/>
      </c>
      <c r="W1919" s="56" t="str">
        <f>IFERROR(VLOOKUP(S1919,'Active Employees '!B:R,17,0),"NA")</f>
        <v>Spot Merch</v>
      </c>
    </row>
    <row r="1920" spans="1:23" x14ac:dyDescent="0.25">
      <c r="A1920" t="s">
        <v>961</v>
      </c>
      <c r="B1920" t="s">
        <v>962</v>
      </c>
      <c r="C1920" t="s">
        <v>149</v>
      </c>
      <c r="D1920">
        <v>2471101</v>
      </c>
      <c r="E1920" t="s">
        <v>63</v>
      </c>
      <c r="F1920" t="s">
        <v>29</v>
      </c>
      <c r="H1920" s="1"/>
      <c r="I1920" s="1"/>
      <c r="J1920" t="s">
        <v>439</v>
      </c>
      <c r="O1920" t="s">
        <v>17</v>
      </c>
      <c r="P1920" t="s">
        <v>17</v>
      </c>
      <c r="Q1920" t="s">
        <v>963</v>
      </c>
      <c r="R1920"/>
      <c r="S1920">
        <v>333527</v>
      </c>
      <c r="U1920" s="56" t="str">
        <f>IFERROR(VLOOKUP(H1920,'FIN CAL LOOKUP'!A:J,7,1),"")</f>
        <v/>
      </c>
      <c r="V1920" s="56" t="str">
        <f>IFERROR(VLOOKUP(I1920,'FIN CAL LOOKUP'!B:K,9,1),"")</f>
        <v/>
      </c>
      <c r="W1920" s="56" t="str">
        <f>IFERROR(VLOOKUP(S1920,'Active Employees '!B:R,17,0),"NA")</f>
        <v>IT</v>
      </c>
    </row>
    <row r="1921" spans="1:23" x14ac:dyDescent="0.25">
      <c r="A1921" t="s">
        <v>1111</v>
      </c>
      <c r="B1921" t="s">
        <v>1112</v>
      </c>
      <c r="C1921" t="s">
        <v>149</v>
      </c>
      <c r="D1921">
        <v>2471101</v>
      </c>
      <c r="E1921" t="s">
        <v>63</v>
      </c>
      <c r="F1921" t="s">
        <v>29</v>
      </c>
      <c r="H1921" s="1"/>
      <c r="I1921" s="1"/>
      <c r="J1921" t="s">
        <v>209</v>
      </c>
      <c r="O1921" t="s">
        <v>17</v>
      </c>
      <c r="P1921" t="s">
        <v>17</v>
      </c>
      <c r="Q1921" t="s">
        <v>212</v>
      </c>
      <c r="R1921"/>
      <c r="S1921" t="s">
        <v>1113</v>
      </c>
      <c r="U1921" s="56" t="str">
        <f>IFERROR(VLOOKUP(H1921,'FIN CAL LOOKUP'!A:J,7,1),"")</f>
        <v/>
      </c>
      <c r="V1921" s="56" t="str">
        <f>IFERROR(VLOOKUP(I1921,'FIN CAL LOOKUP'!B:K,9,1),"")</f>
        <v/>
      </c>
      <c r="W1921" s="56" t="str">
        <f>IFERROR(VLOOKUP(S1921,'Active Employees '!B:R,17,0),"NA")</f>
        <v>NA</v>
      </c>
    </row>
    <row r="1922" spans="1:23" x14ac:dyDescent="0.25">
      <c r="A1922" t="s">
        <v>545</v>
      </c>
      <c r="B1922" t="s">
        <v>546</v>
      </c>
      <c r="C1922" t="s">
        <v>149</v>
      </c>
      <c r="D1922">
        <v>2471101</v>
      </c>
      <c r="E1922" t="s">
        <v>63</v>
      </c>
      <c r="F1922" t="s">
        <v>1</v>
      </c>
      <c r="G1922" t="s">
        <v>69</v>
      </c>
      <c r="H1922" s="1">
        <v>45061</v>
      </c>
      <c r="I1922" s="1">
        <v>45061</v>
      </c>
      <c r="J1922" t="s">
        <v>150</v>
      </c>
      <c r="N1922" t="s">
        <v>548</v>
      </c>
      <c r="O1922" t="s">
        <v>17</v>
      </c>
      <c r="P1922" t="s">
        <v>152</v>
      </c>
      <c r="Q1922" t="s">
        <v>153</v>
      </c>
      <c r="R1922"/>
      <c r="S1922">
        <v>323285</v>
      </c>
      <c r="U1922" s="56" t="str">
        <f>IFERROR(VLOOKUP(H1922,'FIN CAL LOOKUP'!A:J,7,1),"")</f>
        <v>MAY, FY23</v>
      </c>
      <c r="V1922" s="56" t="str">
        <f>IFERROR(VLOOKUP(I1922,'FIN CAL LOOKUP'!B:K,9,1),"")</f>
        <v>Q4, FY23</v>
      </c>
      <c r="W1922" s="56" t="str">
        <f>IFERROR(VLOOKUP(S1922,'Active Employees '!B:R,17,0),"NA")</f>
        <v>IT</v>
      </c>
    </row>
    <row r="1923" spans="1:23" x14ac:dyDescent="0.25">
      <c r="A1923" t="s">
        <v>1355</v>
      </c>
      <c r="B1923" t="s">
        <v>1356</v>
      </c>
      <c r="C1923" t="s">
        <v>149</v>
      </c>
      <c r="D1923">
        <v>2471101</v>
      </c>
      <c r="E1923" t="s">
        <v>63</v>
      </c>
      <c r="F1923" t="s">
        <v>1</v>
      </c>
      <c r="G1923" t="s">
        <v>69</v>
      </c>
      <c r="H1923" s="1">
        <v>45618</v>
      </c>
      <c r="I1923" s="1">
        <v>45618</v>
      </c>
      <c r="J1923" t="s">
        <v>249</v>
      </c>
      <c r="N1923" t="s">
        <v>250</v>
      </c>
      <c r="O1923" t="s">
        <v>16</v>
      </c>
      <c r="Q1923" t="s">
        <v>277</v>
      </c>
      <c r="R1923" t="s">
        <v>67</v>
      </c>
      <c r="S1923">
        <v>314434</v>
      </c>
      <c r="T1923" t="s">
        <v>1355</v>
      </c>
      <c r="U1923" s="56" t="str">
        <f>IFERROR(VLOOKUP(H1923,'FIN CAL LOOKUP'!A:J,7,1),"")</f>
        <v>NOV, FY25</v>
      </c>
      <c r="V1923" s="56" t="str">
        <f>IFERROR(VLOOKUP(I1923,'FIN CAL LOOKUP'!B:K,9,1),"")</f>
        <v>Q2, FY25</v>
      </c>
      <c r="W1923" s="56" t="str">
        <f>IFERROR(VLOOKUP(S1923,'Active Employees '!B:R,17,0),"NA")</f>
        <v>Human Resources</v>
      </c>
    </row>
    <row r="1924" spans="1:23" x14ac:dyDescent="0.25">
      <c r="A1924" t="s">
        <v>900</v>
      </c>
      <c r="B1924" t="s">
        <v>901</v>
      </c>
      <c r="C1924" t="s">
        <v>149</v>
      </c>
      <c r="D1924">
        <v>2471101</v>
      </c>
      <c r="E1924" t="s">
        <v>63</v>
      </c>
      <c r="F1924" t="s">
        <v>29</v>
      </c>
      <c r="H1924" s="1"/>
      <c r="I1924" s="1"/>
      <c r="J1924" t="s">
        <v>209</v>
      </c>
      <c r="N1924" t="s">
        <v>210</v>
      </c>
      <c r="O1924" t="s">
        <v>17</v>
      </c>
      <c r="P1924" t="s">
        <v>211</v>
      </c>
      <c r="Q1924" t="s">
        <v>212</v>
      </c>
      <c r="R1924" t="s">
        <v>67</v>
      </c>
      <c r="S1924">
        <v>327323</v>
      </c>
      <c r="T1924" t="s">
        <v>902</v>
      </c>
      <c r="U1924" s="56" t="str">
        <f>IFERROR(VLOOKUP(H1924,'FIN CAL LOOKUP'!A:J,7,1),"")</f>
        <v/>
      </c>
      <c r="V1924" s="56" t="str">
        <f>IFERROR(VLOOKUP(I1924,'FIN CAL LOOKUP'!B:K,9,1),"")</f>
        <v/>
      </c>
      <c r="W1924" s="56" t="str">
        <f>IFERROR(VLOOKUP(S1924,'Active Employees '!B:R,17,0),"NA")</f>
        <v>IT</v>
      </c>
    </row>
    <row r="1925" spans="1:23" x14ac:dyDescent="0.25">
      <c r="A1925" t="s">
        <v>179</v>
      </c>
      <c r="B1925" t="s">
        <v>180</v>
      </c>
      <c r="C1925" t="s">
        <v>149</v>
      </c>
      <c r="D1925">
        <v>2471101</v>
      </c>
      <c r="E1925" t="s">
        <v>63</v>
      </c>
      <c r="F1925" t="s">
        <v>29</v>
      </c>
      <c r="H1925" s="1"/>
      <c r="I1925" s="1"/>
      <c r="J1925" t="s">
        <v>181</v>
      </c>
      <c r="N1925" t="s">
        <v>182</v>
      </c>
      <c r="O1925" t="s">
        <v>17</v>
      </c>
      <c r="P1925" t="s">
        <v>183</v>
      </c>
      <c r="Q1925" t="s">
        <v>184</v>
      </c>
      <c r="R1925" t="s">
        <v>67</v>
      </c>
      <c r="S1925">
        <v>230709</v>
      </c>
      <c r="T1925" t="s">
        <v>179</v>
      </c>
      <c r="U1925" s="56" t="str">
        <f>IFERROR(VLOOKUP(H1925,'FIN CAL LOOKUP'!A:J,7,1),"")</f>
        <v/>
      </c>
      <c r="V1925" s="56" t="str">
        <f>IFERROR(VLOOKUP(I1925,'FIN CAL LOOKUP'!B:K,9,1),"")</f>
        <v/>
      </c>
      <c r="W1925" s="56" t="str">
        <f>IFERROR(VLOOKUP(S1925,'Active Employees '!B:R,17,0),"NA")</f>
        <v>IT</v>
      </c>
    </row>
    <row r="1926" spans="1:23" x14ac:dyDescent="0.25">
      <c r="A1926" t="s">
        <v>111</v>
      </c>
      <c r="B1926" t="s">
        <v>112</v>
      </c>
      <c r="C1926" t="s">
        <v>149</v>
      </c>
      <c r="D1926">
        <v>2471101</v>
      </c>
      <c r="E1926" t="s">
        <v>63</v>
      </c>
      <c r="F1926" t="s">
        <v>1</v>
      </c>
      <c r="G1926" t="s">
        <v>69</v>
      </c>
      <c r="H1926" s="1">
        <v>45299</v>
      </c>
      <c r="I1926" s="1">
        <v>45299</v>
      </c>
      <c r="J1926" t="s">
        <v>115</v>
      </c>
      <c r="N1926" t="s">
        <v>116</v>
      </c>
      <c r="O1926" t="s">
        <v>15418</v>
      </c>
      <c r="P1926" t="s">
        <v>93</v>
      </c>
      <c r="Q1926" t="s">
        <v>94</v>
      </c>
      <c r="R1926" t="s">
        <v>67</v>
      </c>
      <c r="S1926">
        <v>312552</v>
      </c>
      <c r="T1926" t="s">
        <v>111</v>
      </c>
      <c r="U1926" s="56" t="str">
        <f>IFERROR(VLOOKUP(H1926,'FIN CAL LOOKUP'!A:J,7,1),"")</f>
        <v>JAN, FY24</v>
      </c>
      <c r="V1926" s="56" t="str">
        <f>IFERROR(VLOOKUP(I1926,'FIN CAL LOOKUP'!B:K,9,1),"")</f>
        <v>Q3, FY24</v>
      </c>
      <c r="W1926" s="56" t="str">
        <f>IFERROR(VLOOKUP(S1926,'Active Employees '!B:R,17,0),"NA")</f>
        <v>Property and Store Development</v>
      </c>
    </row>
    <row r="1927" spans="1:23" x14ac:dyDescent="0.25">
      <c r="A1927" t="s">
        <v>316</v>
      </c>
      <c r="B1927" t="s">
        <v>317</v>
      </c>
      <c r="C1927" t="s">
        <v>149</v>
      </c>
      <c r="D1927">
        <v>2471101</v>
      </c>
      <c r="E1927" t="s">
        <v>63</v>
      </c>
      <c r="F1927" t="s">
        <v>29</v>
      </c>
      <c r="H1927" s="1"/>
      <c r="I1927" s="1"/>
      <c r="J1927" t="s">
        <v>119</v>
      </c>
      <c r="N1927" t="s">
        <v>318</v>
      </c>
      <c r="O1927" t="s">
        <v>18</v>
      </c>
      <c r="P1927" t="s">
        <v>109</v>
      </c>
      <c r="Q1927" t="s">
        <v>121</v>
      </c>
      <c r="R1927" t="s">
        <v>67</v>
      </c>
      <c r="S1927">
        <v>305854</v>
      </c>
      <c r="T1927" t="s">
        <v>319</v>
      </c>
      <c r="U1927" s="56" t="str">
        <f>IFERROR(VLOOKUP(H1927,'FIN CAL LOOKUP'!A:J,7,1),"")</f>
        <v/>
      </c>
      <c r="V1927" s="56" t="str">
        <f>IFERROR(VLOOKUP(I1927,'FIN CAL LOOKUP'!B:K,9,1),"")</f>
        <v/>
      </c>
      <c r="W1927" s="56" t="str">
        <f>IFERROR(VLOOKUP(S1927,'Active Employees '!B:R,17,0),"NA")</f>
        <v>Marketing</v>
      </c>
    </row>
    <row r="1928" spans="1:23" x14ac:dyDescent="0.25">
      <c r="A1928" t="s">
        <v>652</v>
      </c>
      <c r="B1928" t="s">
        <v>653</v>
      </c>
      <c r="C1928" t="s">
        <v>149</v>
      </c>
      <c r="D1928">
        <v>2471101</v>
      </c>
      <c r="E1928" t="s">
        <v>63</v>
      </c>
      <c r="F1928" t="s">
        <v>29</v>
      </c>
      <c r="H1928" s="1"/>
      <c r="I1928" s="1"/>
      <c r="J1928" t="s">
        <v>649</v>
      </c>
      <c r="N1928" t="s">
        <v>654</v>
      </c>
      <c r="O1928" t="s">
        <v>13</v>
      </c>
      <c r="P1928" t="s">
        <v>655</v>
      </c>
      <c r="Q1928" t="s">
        <v>162</v>
      </c>
      <c r="R1928" t="s">
        <v>67</v>
      </c>
      <c r="S1928">
        <v>218229</v>
      </c>
      <c r="T1928" t="s">
        <v>652</v>
      </c>
      <c r="U1928" s="56" t="str">
        <f>IFERROR(VLOOKUP(H1928,'FIN CAL LOOKUP'!A:J,7,1),"")</f>
        <v/>
      </c>
      <c r="V1928" s="56" t="str">
        <f>IFERROR(VLOOKUP(I1928,'FIN CAL LOOKUP'!B:K,9,1),"")</f>
        <v/>
      </c>
      <c r="W1928" s="56" t="str">
        <f>IFERROR(VLOOKUP(S1928,'Active Employees '!B:R,17,0),"NA")</f>
        <v>eCommerce &amp; Omni Channel</v>
      </c>
    </row>
    <row r="1929" spans="1:23" x14ac:dyDescent="0.25">
      <c r="A1929" t="s">
        <v>555</v>
      </c>
      <c r="B1929" t="s">
        <v>556</v>
      </c>
      <c r="C1929" t="s">
        <v>149</v>
      </c>
      <c r="D1929">
        <v>2471101</v>
      </c>
      <c r="E1929" t="s">
        <v>63</v>
      </c>
      <c r="F1929" t="s">
        <v>1</v>
      </c>
      <c r="G1929" t="s">
        <v>69</v>
      </c>
      <c r="H1929" s="1">
        <v>44918</v>
      </c>
      <c r="I1929" s="1">
        <v>44918</v>
      </c>
      <c r="J1929" t="s">
        <v>557</v>
      </c>
      <c r="N1929" t="s">
        <v>738</v>
      </c>
      <c r="O1929" t="s">
        <v>13</v>
      </c>
      <c r="P1929" t="s">
        <v>559</v>
      </c>
      <c r="Q1929" t="s">
        <v>630</v>
      </c>
      <c r="R1929" t="s">
        <v>67</v>
      </c>
      <c r="S1929">
        <v>327314</v>
      </c>
      <c r="T1929" t="s">
        <v>555</v>
      </c>
      <c r="U1929" s="56" t="str">
        <f>IFERROR(VLOOKUP(H1929,'FIN CAL LOOKUP'!A:J,7,1),"")</f>
        <v>DEC, FY23</v>
      </c>
      <c r="V1929" s="56" t="str">
        <f>IFERROR(VLOOKUP(I1929,'FIN CAL LOOKUP'!B:K,9,1),"")</f>
        <v>Q2, FY23</v>
      </c>
      <c r="W1929" s="56" t="str">
        <f>IFERROR(VLOOKUP(S1929,'Active Employees '!B:R,17,0),"NA")</f>
        <v>eCommerce &amp; Omni Channel</v>
      </c>
    </row>
    <row r="1930" spans="1:23" x14ac:dyDescent="0.25">
      <c r="A1930" t="s">
        <v>659</v>
      </c>
      <c r="B1930" t="s">
        <v>660</v>
      </c>
      <c r="C1930" t="s">
        <v>149</v>
      </c>
      <c r="D1930">
        <v>2471101</v>
      </c>
      <c r="E1930" t="s">
        <v>63</v>
      </c>
      <c r="F1930" t="s">
        <v>29</v>
      </c>
      <c r="H1930" s="1"/>
      <c r="I1930" s="1"/>
      <c r="J1930" t="s">
        <v>628</v>
      </c>
      <c r="N1930" t="s">
        <v>637</v>
      </c>
      <c r="O1930" t="s">
        <v>18</v>
      </c>
      <c r="P1930" t="s">
        <v>103</v>
      </c>
      <c r="Q1930" t="s">
        <v>638</v>
      </c>
      <c r="R1930" t="s">
        <v>67</v>
      </c>
      <c r="S1930">
        <v>317899</v>
      </c>
      <c r="T1930" t="s">
        <v>659</v>
      </c>
      <c r="U1930" s="56" t="str">
        <f>IFERROR(VLOOKUP(H1930,'FIN CAL LOOKUP'!A:J,7,1),"")</f>
        <v/>
      </c>
      <c r="V1930" s="56" t="str">
        <f>IFERROR(VLOOKUP(I1930,'FIN CAL LOOKUP'!B:K,9,1),"")</f>
        <v/>
      </c>
      <c r="W1930" s="56" t="str">
        <f>IFERROR(VLOOKUP(S1930,'Active Employees '!B:R,17,0),"NA")</f>
        <v>eCommerce &amp; Omni Channel</v>
      </c>
    </row>
    <row r="1931" spans="1:23" x14ac:dyDescent="0.25">
      <c r="A1931" t="s">
        <v>189</v>
      </c>
      <c r="B1931" t="s">
        <v>190</v>
      </c>
      <c r="C1931" t="s">
        <v>149</v>
      </c>
      <c r="D1931">
        <v>2471101</v>
      </c>
      <c r="E1931" t="s">
        <v>63</v>
      </c>
      <c r="F1931" t="s">
        <v>29</v>
      </c>
      <c r="H1931" s="1"/>
      <c r="I1931" s="1"/>
      <c r="J1931" t="s">
        <v>181</v>
      </c>
      <c r="N1931" t="s">
        <v>191</v>
      </c>
      <c r="O1931" t="s">
        <v>17</v>
      </c>
      <c r="P1931" t="s">
        <v>183</v>
      </c>
      <c r="Q1931" t="s">
        <v>192</v>
      </c>
      <c r="R1931" t="s">
        <v>67</v>
      </c>
      <c r="S1931">
        <v>332231</v>
      </c>
      <c r="T1931" t="s">
        <v>193</v>
      </c>
      <c r="U1931" s="56" t="str">
        <f>IFERROR(VLOOKUP(H1931,'FIN CAL LOOKUP'!A:J,7,1),"")</f>
        <v/>
      </c>
      <c r="V1931" s="56" t="str">
        <f>IFERROR(VLOOKUP(I1931,'FIN CAL LOOKUP'!B:K,9,1),"")</f>
        <v/>
      </c>
      <c r="W1931" s="56" t="str">
        <f>IFERROR(VLOOKUP(S1931,'Active Employees '!B:R,17,0),"NA")</f>
        <v>IT</v>
      </c>
    </row>
    <row r="1932" spans="1:23" x14ac:dyDescent="0.25">
      <c r="A1932" t="s">
        <v>437</v>
      </c>
      <c r="B1932" t="s">
        <v>438</v>
      </c>
      <c r="C1932" t="s">
        <v>149</v>
      </c>
      <c r="D1932">
        <v>2471101</v>
      </c>
      <c r="E1932" t="s">
        <v>63</v>
      </c>
      <c r="F1932" t="s">
        <v>1</v>
      </c>
      <c r="G1932" t="s">
        <v>69</v>
      </c>
      <c r="H1932" s="1">
        <v>45145</v>
      </c>
      <c r="I1932" s="1">
        <v>45422</v>
      </c>
      <c r="J1932" t="s">
        <v>439</v>
      </c>
      <c r="N1932" t="s">
        <v>440</v>
      </c>
      <c r="O1932" t="s">
        <v>17</v>
      </c>
      <c r="P1932" t="s">
        <v>236</v>
      </c>
      <c r="Q1932" t="s">
        <v>237</v>
      </c>
      <c r="R1932" t="s">
        <v>67</v>
      </c>
      <c r="S1932">
        <v>222038</v>
      </c>
      <c r="T1932" t="s">
        <v>437</v>
      </c>
      <c r="U1932" s="56" t="str">
        <f>IFERROR(VLOOKUP(H1932,'FIN CAL LOOKUP'!A:J,7,1),"")</f>
        <v>AUG, FY24</v>
      </c>
      <c r="V1932" s="56" t="str">
        <f>IFERROR(VLOOKUP(I1932,'FIN CAL LOOKUP'!B:K,9,1),"")</f>
        <v>Q4, FY24</v>
      </c>
      <c r="W1932" s="56" t="str">
        <f>IFERROR(VLOOKUP(S1932,'Active Employees '!B:R,17,0),"NA")</f>
        <v>IT</v>
      </c>
    </row>
    <row r="1933" spans="1:23" x14ac:dyDescent="0.25">
      <c r="A1933" t="s">
        <v>1004</v>
      </c>
      <c r="B1933" t="s">
        <v>1005</v>
      </c>
      <c r="C1933" t="s">
        <v>149</v>
      </c>
      <c r="D1933">
        <v>2471101</v>
      </c>
      <c r="E1933" t="s">
        <v>63</v>
      </c>
      <c r="F1933" t="s">
        <v>29</v>
      </c>
      <c r="H1933" s="1"/>
      <c r="I1933" s="1"/>
      <c r="J1933" t="s">
        <v>439</v>
      </c>
      <c r="N1933" t="s">
        <v>1006</v>
      </c>
      <c r="O1933" t="s">
        <v>17</v>
      </c>
      <c r="P1933" t="s">
        <v>223</v>
      </c>
      <c r="Q1933" t="s">
        <v>245</v>
      </c>
      <c r="R1933" t="s">
        <v>67</v>
      </c>
      <c r="S1933">
        <v>221335</v>
      </c>
      <c r="T1933" t="s">
        <v>1004</v>
      </c>
      <c r="U1933" s="56" t="str">
        <f>IFERROR(VLOOKUP(H1933,'FIN CAL LOOKUP'!A:J,7,1),"")</f>
        <v/>
      </c>
      <c r="V1933" s="56" t="str">
        <f>IFERROR(VLOOKUP(I1933,'FIN CAL LOOKUP'!B:K,9,1),"")</f>
        <v/>
      </c>
      <c r="W1933" s="56" t="str">
        <f>IFERROR(VLOOKUP(S1933,'Active Employees '!B:R,17,0),"NA")</f>
        <v>IT</v>
      </c>
    </row>
    <row r="1934" spans="1:23" x14ac:dyDescent="0.25">
      <c r="A1934" t="s">
        <v>1127</v>
      </c>
      <c r="B1934" t="s">
        <v>1128</v>
      </c>
      <c r="C1934" t="s">
        <v>149</v>
      </c>
      <c r="D1934">
        <v>2471101</v>
      </c>
      <c r="E1934" t="s">
        <v>63</v>
      </c>
      <c r="F1934" t="s">
        <v>1</v>
      </c>
      <c r="G1934" t="s">
        <v>69</v>
      </c>
      <c r="H1934" s="1">
        <v>45476</v>
      </c>
      <c r="I1934" s="1">
        <v>45476</v>
      </c>
      <c r="J1934" t="s">
        <v>249</v>
      </c>
      <c r="N1934" t="s">
        <v>250</v>
      </c>
      <c r="O1934" t="s">
        <v>16</v>
      </c>
      <c r="Q1934" t="s">
        <v>277</v>
      </c>
      <c r="R1934" t="s">
        <v>67</v>
      </c>
      <c r="S1934">
        <v>297893</v>
      </c>
      <c r="T1934" t="s">
        <v>1127</v>
      </c>
      <c r="U1934" s="56" t="str">
        <f>IFERROR(VLOOKUP(H1934,'FIN CAL LOOKUP'!A:J,7,1),"")</f>
        <v>JUL, FY25</v>
      </c>
      <c r="V1934" s="56" t="str">
        <f>IFERROR(VLOOKUP(I1934,'FIN CAL LOOKUP'!B:K,9,1),"")</f>
        <v>Q4, FY24</v>
      </c>
      <c r="W1934" s="56" t="str">
        <f>IFERROR(VLOOKUP(S1934,'Active Employees '!B:R,17,0),"NA")</f>
        <v>Human Resources</v>
      </c>
    </row>
    <row r="1935" spans="1:23" x14ac:dyDescent="0.25">
      <c r="A1935" t="s">
        <v>324</v>
      </c>
      <c r="B1935" t="s">
        <v>325</v>
      </c>
      <c r="C1935" t="s">
        <v>149</v>
      </c>
      <c r="D1935">
        <v>2471101</v>
      </c>
      <c r="E1935" t="s">
        <v>63</v>
      </c>
      <c r="F1935" t="s">
        <v>1</v>
      </c>
      <c r="G1935" t="s">
        <v>69</v>
      </c>
      <c r="H1935" s="1">
        <v>45044</v>
      </c>
      <c r="I1935" s="1">
        <v>45044</v>
      </c>
      <c r="J1935" t="s">
        <v>150</v>
      </c>
      <c r="N1935" t="s">
        <v>151</v>
      </c>
      <c r="O1935" t="s">
        <v>17</v>
      </c>
      <c r="P1935" t="s">
        <v>152</v>
      </c>
      <c r="Q1935" t="s">
        <v>153</v>
      </c>
      <c r="R1935" t="s">
        <v>67</v>
      </c>
      <c r="S1935">
        <v>230701</v>
      </c>
      <c r="T1935" t="s">
        <v>324</v>
      </c>
      <c r="U1935" s="56" t="str">
        <f>IFERROR(VLOOKUP(H1935,'FIN CAL LOOKUP'!A:J,7,1),"")</f>
        <v>MAY, FY23</v>
      </c>
      <c r="V1935" s="56" t="str">
        <f>IFERROR(VLOOKUP(I1935,'FIN CAL LOOKUP'!B:K,9,1),"")</f>
        <v>Q4, FY23</v>
      </c>
      <c r="W1935" s="56" t="str">
        <f>IFERROR(VLOOKUP(S1935,'Active Employees '!B:R,17,0),"NA")</f>
        <v>eCommerce &amp; Omni Channel</v>
      </c>
    </row>
    <row r="1936" spans="1:23" x14ac:dyDescent="0.25">
      <c r="A1936" t="s">
        <v>966</v>
      </c>
      <c r="B1936" t="s">
        <v>967</v>
      </c>
      <c r="C1936" t="s">
        <v>149</v>
      </c>
      <c r="D1936">
        <v>2471101</v>
      </c>
      <c r="E1936" t="s">
        <v>63</v>
      </c>
      <c r="F1936" t="s">
        <v>29</v>
      </c>
      <c r="H1936" s="1"/>
      <c r="I1936" s="1"/>
      <c r="J1936" t="s">
        <v>439</v>
      </c>
      <c r="N1936" t="s">
        <v>968</v>
      </c>
      <c r="O1936" t="s">
        <v>17</v>
      </c>
      <c r="P1936" t="s">
        <v>236</v>
      </c>
      <c r="Q1936" t="s">
        <v>237</v>
      </c>
      <c r="R1936" t="s">
        <v>67</v>
      </c>
      <c r="S1936">
        <v>302489</v>
      </c>
      <c r="T1936" t="s">
        <v>966</v>
      </c>
      <c r="U1936" s="56" t="str">
        <f>IFERROR(VLOOKUP(H1936,'FIN CAL LOOKUP'!A:J,7,1),"")</f>
        <v/>
      </c>
      <c r="V1936" s="56" t="str">
        <f>IFERROR(VLOOKUP(I1936,'FIN CAL LOOKUP'!B:K,9,1),"")</f>
        <v/>
      </c>
      <c r="W1936" s="56" t="str">
        <f>IFERROR(VLOOKUP(S1936,'Active Employees '!B:R,17,0),"NA")</f>
        <v>IT</v>
      </c>
    </row>
    <row r="1937" spans="1:23" x14ac:dyDescent="0.25">
      <c r="A1937" t="s">
        <v>913</v>
      </c>
      <c r="B1937" t="s">
        <v>914</v>
      </c>
      <c r="C1937" t="s">
        <v>149</v>
      </c>
      <c r="D1937">
        <v>2471101</v>
      </c>
      <c r="E1937" t="s">
        <v>63</v>
      </c>
      <c r="F1937" t="s">
        <v>29</v>
      </c>
      <c r="H1937" s="1"/>
      <c r="I1937" s="1"/>
      <c r="J1937" t="s">
        <v>439</v>
      </c>
      <c r="N1937" t="s">
        <v>753</v>
      </c>
      <c r="O1937" t="s">
        <v>17</v>
      </c>
      <c r="P1937" t="s">
        <v>223</v>
      </c>
      <c r="Q1937" t="s">
        <v>224</v>
      </c>
      <c r="R1937" t="s">
        <v>67</v>
      </c>
      <c r="S1937">
        <v>323041</v>
      </c>
      <c r="T1937" t="s">
        <v>915</v>
      </c>
      <c r="U1937" s="56" t="str">
        <f>IFERROR(VLOOKUP(H1937,'FIN CAL LOOKUP'!A:J,7,1),"")</f>
        <v/>
      </c>
      <c r="V1937" s="56" t="str">
        <f>IFERROR(VLOOKUP(I1937,'FIN CAL LOOKUP'!B:K,9,1),"")</f>
        <v/>
      </c>
      <c r="W1937" s="56" t="str">
        <f>IFERROR(VLOOKUP(S1937,'Active Employees '!B:R,17,0),"NA")</f>
        <v>IT</v>
      </c>
    </row>
    <row r="1938" spans="1:23" x14ac:dyDescent="0.25">
      <c r="A1938" t="s">
        <v>969</v>
      </c>
      <c r="B1938" t="s">
        <v>970</v>
      </c>
      <c r="C1938" t="s">
        <v>149</v>
      </c>
      <c r="D1938">
        <v>2471101</v>
      </c>
      <c r="E1938" t="s">
        <v>63</v>
      </c>
      <c r="F1938" t="s">
        <v>29</v>
      </c>
      <c r="H1938" s="1"/>
      <c r="I1938" s="1"/>
      <c r="J1938" t="s">
        <v>141</v>
      </c>
      <c r="N1938" t="s">
        <v>597</v>
      </c>
      <c r="O1938" t="s">
        <v>17</v>
      </c>
      <c r="P1938" t="s">
        <v>143</v>
      </c>
      <c r="Q1938" t="s">
        <v>144</v>
      </c>
      <c r="R1938" t="s">
        <v>67</v>
      </c>
      <c r="S1938">
        <v>311114</v>
      </c>
      <c r="T1938" t="s">
        <v>969</v>
      </c>
      <c r="U1938" s="56" t="str">
        <f>IFERROR(VLOOKUP(H1938,'FIN CAL LOOKUP'!A:J,7,1),"")</f>
        <v/>
      </c>
      <c r="V1938" s="56" t="str">
        <f>IFERROR(VLOOKUP(I1938,'FIN CAL LOOKUP'!B:K,9,1),"")</f>
        <v/>
      </c>
      <c r="W1938" s="56" t="str">
        <f>IFERROR(VLOOKUP(S1938,'Active Employees '!B:R,17,0),"NA")</f>
        <v>IT</v>
      </c>
    </row>
    <row r="1939" spans="1:23" x14ac:dyDescent="0.25">
      <c r="A1939" t="s">
        <v>117</v>
      </c>
      <c r="B1939" t="s">
        <v>118</v>
      </c>
      <c r="C1939" t="s">
        <v>149</v>
      </c>
      <c r="D1939">
        <v>2471101</v>
      </c>
      <c r="E1939" t="s">
        <v>63</v>
      </c>
      <c r="F1939" t="s">
        <v>29</v>
      </c>
      <c r="H1939" s="1"/>
      <c r="I1939" s="1"/>
      <c r="J1939" t="s">
        <v>119</v>
      </c>
      <c r="N1939" t="s">
        <v>120</v>
      </c>
      <c r="O1939" t="s">
        <v>18</v>
      </c>
      <c r="P1939" t="s">
        <v>109</v>
      </c>
      <c r="Q1939" t="s">
        <v>121</v>
      </c>
      <c r="R1939" t="s">
        <v>67</v>
      </c>
      <c r="S1939">
        <v>239765</v>
      </c>
      <c r="T1939" t="s">
        <v>117</v>
      </c>
      <c r="U1939" s="56" t="str">
        <f>IFERROR(VLOOKUP(H1939,'FIN CAL LOOKUP'!A:J,7,1),"")</f>
        <v/>
      </c>
      <c r="V1939" s="56" t="str">
        <f>IFERROR(VLOOKUP(I1939,'FIN CAL LOOKUP'!B:K,9,1),"")</f>
        <v/>
      </c>
      <c r="W1939" s="56" t="str">
        <f>IFERROR(VLOOKUP(S1939,'Active Employees '!B:R,17,0),"NA")</f>
        <v>Marketing</v>
      </c>
    </row>
    <row r="1940" spans="1:23" x14ac:dyDescent="0.25">
      <c r="A1940" t="s">
        <v>714</v>
      </c>
      <c r="B1940" t="s">
        <v>715</v>
      </c>
      <c r="C1940" t="s">
        <v>149</v>
      </c>
      <c r="D1940">
        <v>2471101</v>
      </c>
      <c r="E1940" t="s">
        <v>63</v>
      </c>
      <c r="F1940" t="s">
        <v>29</v>
      </c>
      <c r="H1940" s="1"/>
      <c r="I1940" s="1"/>
      <c r="J1940" t="s">
        <v>176</v>
      </c>
      <c r="N1940" t="s">
        <v>713</v>
      </c>
      <c r="O1940" t="s">
        <v>18</v>
      </c>
      <c r="P1940" t="s">
        <v>109</v>
      </c>
      <c r="R1940" t="s">
        <v>67</v>
      </c>
      <c r="S1940">
        <v>216766</v>
      </c>
      <c r="T1940" t="s">
        <v>714</v>
      </c>
      <c r="U1940" s="56" t="str">
        <f>IFERROR(VLOOKUP(H1940,'FIN CAL LOOKUP'!A:J,7,1),"")</f>
        <v/>
      </c>
      <c r="V1940" s="56" t="str">
        <f>IFERROR(VLOOKUP(I1940,'FIN CAL LOOKUP'!B:K,9,1),"")</f>
        <v/>
      </c>
      <c r="W1940" s="56" t="str">
        <f>IFERROR(VLOOKUP(S1940,'Active Employees '!B:R,17,0),"NA")</f>
        <v>Marketing</v>
      </c>
    </row>
    <row r="1941" spans="1:23" x14ac:dyDescent="0.25">
      <c r="A1941" t="s">
        <v>979</v>
      </c>
      <c r="B1941" t="s">
        <v>980</v>
      </c>
      <c r="C1941" t="s">
        <v>149</v>
      </c>
      <c r="D1941">
        <v>2471101</v>
      </c>
      <c r="E1941" t="s">
        <v>63</v>
      </c>
      <c r="F1941" t="s">
        <v>29</v>
      </c>
      <c r="H1941" s="1"/>
      <c r="I1941" s="1"/>
      <c r="J1941" t="s">
        <v>439</v>
      </c>
      <c r="N1941" t="s">
        <v>968</v>
      </c>
      <c r="O1941" t="s">
        <v>17</v>
      </c>
      <c r="P1941" t="s">
        <v>236</v>
      </c>
      <c r="Q1941" t="s">
        <v>237</v>
      </c>
      <c r="R1941" t="s">
        <v>67</v>
      </c>
      <c r="S1941">
        <v>204365</v>
      </c>
      <c r="T1941" t="s">
        <v>979</v>
      </c>
      <c r="U1941" s="56" t="str">
        <f>IFERROR(VLOOKUP(H1941,'FIN CAL LOOKUP'!A:J,7,1),"")</f>
        <v/>
      </c>
      <c r="V1941" s="56" t="str">
        <f>IFERROR(VLOOKUP(I1941,'FIN CAL LOOKUP'!B:K,9,1),"")</f>
        <v/>
      </c>
      <c r="W1941" s="56" t="str">
        <f>IFERROR(VLOOKUP(S1941,'Active Employees '!B:R,17,0),"NA")</f>
        <v>IT</v>
      </c>
    </row>
    <row r="1942" spans="1:23" x14ac:dyDescent="0.25">
      <c r="A1942" t="s">
        <v>992</v>
      </c>
      <c r="B1942" t="s">
        <v>993</v>
      </c>
      <c r="C1942" t="s">
        <v>149</v>
      </c>
      <c r="D1942">
        <v>2471101</v>
      </c>
      <c r="E1942" t="s">
        <v>63</v>
      </c>
      <c r="F1942" t="s">
        <v>29</v>
      </c>
      <c r="H1942" s="1"/>
      <c r="I1942" s="1"/>
      <c r="J1942" t="s">
        <v>439</v>
      </c>
      <c r="N1942" t="s">
        <v>994</v>
      </c>
      <c r="O1942" t="s">
        <v>17</v>
      </c>
      <c r="P1942" t="s">
        <v>152</v>
      </c>
      <c r="Q1942" t="s">
        <v>995</v>
      </c>
      <c r="R1942" t="s">
        <v>67</v>
      </c>
      <c r="S1942">
        <v>203902</v>
      </c>
      <c r="T1942" t="s">
        <v>992</v>
      </c>
      <c r="U1942" s="56" t="str">
        <f>IFERROR(VLOOKUP(H1942,'FIN CAL LOOKUP'!A:J,7,1),"")</f>
        <v/>
      </c>
      <c r="V1942" s="56" t="str">
        <f>IFERROR(VLOOKUP(I1942,'FIN CAL LOOKUP'!B:K,9,1),"")</f>
        <v/>
      </c>
      <c r="W1942" s="56" t="str">
        <f>IFERROR(VLOOKUP(S1942,'Active Employees '!B:R,17,0),"NA")</f>
        <v>eCommerce &amp; Omni Channel</v>
      </c>
    </row>
    <row r="1943" spans="1:23" x14ac:dyDescent="0.25">
      <c r="A1943" t="s">
        <v>721</v>
      </c>
      <c r="B1943" t="s">
        <v>722</v>
      </c>
      <c r="C1943" t="s">
        <v>149</v>
      </c>
      <c r="D1943">
        <v>2471101</v>
      </c>
      <c r="E1943" t="s">
        <v>63</v>
      </c>
      <c r="F1943" t="s">
        <v>29</v>
      </c>
      <c r="H1943" s="1"/>
      <c r="I1943" s="1"/>
      <c r="J1943" t="s">
        <v>156</v>
      </c>
      <c r="N1943" t="s">
        <v>108</v>
      </c>
      <c r="O1943" t="s">
        <v>18</v>
      </c>
      <c r="P1943" t="s">
        <v>109</v>
      </c>
      <c r="Q1943" t="s">
        <v>432</v>
      </c>
      <c r="R1943" t="s">
        <v>67</v>
      </c>
      <c r="S1943">
        <v>312091</v>
      </c>
      <c r="T1943" t="s">
        <v>723</v>
      </c>
      <c r="U1943" s="56" t="str">
        <f>IFERROR(VLOOKUP(H1943,'FIN CAL LOOKUP'!A:J,7,1),"")</f>
        <v/>
      </c>
      <c r="V1943" s="56" t="str">
        <f>IFERROR(VLOOKUP(I1943,'FIN CAL LOOKUP'!B:K,9,1),"")</f>
        <v/>
      </c>
      <c r="W1943" s="56" t="str">
        <f>IFERROR(VLOOKUP(S1943,'Active Employees '!B:R,17,0),"NA")</f>
        <v>Marketing</v>
      </c>
    </row>
    <row r="1944" spans="1:23" x14ac:dyDescent="0.25">
      <c r="A1944" t="s">
        <v>1173</v>
      </c>
      <c r="B1944" t="s">
        <v>1174</v>
      </c>
      <c r="C1944" t="s">
        <v>149</v>
      </c>
      <c r="D1944">
        <v>2471101</v>
      </c>
      <c r="E1944" t="s">
        <v>63</v>
      </c>
      <c r="F1944" t="s">
        <v>1</v>
      </c>
      <c r="G1944" t="s">
        <v>69</v>
      </c>
      <c r="H1944" s="1">
        <v>45702</v>
      </c>
      <c r="I1944" s="1">
        <v>45702</v>
      </c>
      <c r="J1944" t="s">
        <v>1175</v>
      </c>
      <c r="N1944" t="s">
        <v>558</v>
      </c>
      <c r="O1944" t="s">
        <v>13</v>
      </c>
      <c r="P1944" t="s">
        <v>559</v>
      </c>
      <c r="Q1944" t="s">
        <v>624</v>
      </c>
      <c r="R1944" t="s">
        <v>67</v>
      </c>
      <c r="S1944">
        <v>338549</v>
      </c>
      <c r="T1944" t="s">
        <v>1173</v>
      </c>
      <c r="U1944" s="56" t="str">
        <f>IFERROR(VLOOKUP(H1944,'FIN CAL LOOKUP'!A:J,7,1),"")</f>
        <v>FEB, FY25</v>
      </c>
      <c r="V1944" s="56" t="str">
        <f>IFERROR(VLOOKUP(I1944,'FIN CAL LOOKUP'!B:K,9,1),"")</f>
        <v>Q3, FY25</v>
      </c>
      <c r="W1944" s="56" t="str">
        <f>IFERROR(VLOOKUP(S1944,'Active Employees '!B:R,17,0),"NA")</f>
        <v>eCommerce &amp; Omni Channel</v>
      </c>
    </row>
    <row r="1945" spans="1:23" x14ac:dyDescent="0.25">
      <c r="A1945" t="s">
        <v>639</v>
      </c>
      <c r="B1945" t="s">
        <v>640</v>
      </c>
      <c r="C1945" t="s">
        <v>149</v>
      </c>
      <c r="D1945">
        <v>2471101</v>
      </c>
      <c r="E1945" t="s">
        <v>63</v>
      </c>
      <c r="F1945" t="s">
        <v>29</v>
      </c>
      <c r="H1945" s="1"/>
      <c r="I1945" s="1"/>
      <c r="J1945" t="s">
        <v>160</v>
      </c>
      <c r="N1945" t="s">
        <v>15421</v>
      </c>
      <c r="O1945" t="s">
        <v>18</v>
      </c>
      <c r="P1945" t="s">
        <v>468</v>
      </c>
      <c r="Q1945" t="s">
        <v>765</v>
      </c>
      <c r="R1945" t="s">
        <v>67</v>
      </c>
      <c r="S1945">
        <v>312716</v>
      </c>
      <c r="T1945" t="s">
        <v>639</v>
      </c>
      <c r="U1945" s="56" t="str">
        <f>IFERROR(VLOOKUP(H1945,'FIN CAL LOOKUP'!A:J,7,1),"")</f>
        <v/>
      </c>
      <c r="V1945" s="56" t="str">
        <f>IFERROR(VLOOKUP(I1945,'FIN CAL LOOKUP'!B:K,9,1),"")</f>
        <v/>
      </c>
      <c r="W1945" s="56" t="str">
        <f>IFERROR(VLOOKUP(S1945,'Active Employees '!B:R,17,0),"NA")</f>
        <v>Marketing</v>
      </c>
    </row>
    <row r="1946" spans="1:23" x14ac:dyDescent="0.25">
      <c r="A1946" t="s">
        <v>1013</v>
      </c>
      <c r="B1946" t="s">
        <v>1014</v>
      </c>
      <c r="C1946" t="s">
        <v>149</v>
      </c>
      <c r="D1946">
        <v>2471101</v>
      </c>
      <c r="E1946" t="s">
        <v>63</v>
      </c>
      <c r="F1946" t="s">
        <v>29</v>
      </c>
      <c r="H1946" s="1"/>
      <c r="I1946" s="1"/>
      <c r="J1946" t="s">
        <v>439</v>
      </c>
      <c r="N1946" t="s">
        <v>753</v>
      </c>
      <c r="O1946" t="s">
        <v>17</v>
      </c>
      <c r="P1946" t="s">
        <v>223</v>
      </c>
      <c r="Q1946" t="s">
        <v>224</v>
      </c>
      <c r="R1946" s="5" t="s">
        <v>67</v>
      </c>
      <c r="S1946">
        <v>202824</v>
      </c>
      <c r="T1946" t="s">
        <v>1013</v>
      </c>
      <c r="U1946" s="56" t="str">
        <f>IFERROR(VLOOKUP(H1946,'FIN CAL LOOKUP'!A:J,7,1),"")</f>
        <v/>
      </c>
      <c r="V1946" s="56" t="str">
        <f>IFERROR(VLOOKUP(I1946,'FIN CAL LOOKUP'!B:K,9,1),"")</f>
        <v/>
      </c>
      <c r="W1946" s="56" t="str">
        <f>IFERROR(VLOOKUP(S1946,'Active Employees '!B:R,17,0),"NA")</f>
        <v>IT</v>
      </c>
    </row>
    <row r="1947" spans="1:23" x14ac:dyDescent="0.25">
      <c r="A1947" t="s">
        <v>1132</v>
      </c>
      <c r="B1947" t="s">
        <v>1133</v>
      </c>
      <c r="C1947" t="s">
        <v>149</v>
      </c>
      <c r="D1947">
        <v>2471101</v>
      </c>
      <c r="E1947" t="s">
        <v>63</v>
      </c>
      <c r="F1947" t="s">
        <v>1</v>
      </c>
      <c r="G1947" t="s">
        <v>69</v>
      </c>
      <c r="H1947" s="1">
        <v>44946</v>
      </c>
      <c r="I1947" s="1">
        <v>44946</v>
      </c>
      <c r="J1947" t="s">
        <v>156</v>
      </c>
      <c r="N1947" t="s">
        <v>1134</v>
      </c>
      <c r="O1947" t="s">
        <v>18</v>
      </c>
      <c r="P1947" t="s">
        <v>109</v>
      </c>
      <c r="Q1947" t="s">
        <v>380</v>
      </c>
      <c r="R1947" t="s">
        <v>67</v>
      </c>
      <c r="S1947">
        <v>318079</v>
      </c>
      <c r="T1947" t="s">
        <v>1135</v>
      </c>
      <c r="U1947" s="56" t="str">
        <f>IFERROR(VLOOKUP(H1947,'FIN CAL LOOKUP'!A:J,7,1),"")</f>
        <v>JAN, FY23</v>
      </c>
      <c r="V1947" s="56" t="str">
        <f>IFERROR(VLOOKUP(I1947,'FIN CAL LOOKUP'!B:K,9,1),"")</f>
        <v>Q3, FY23</v>
      </c>
      <c r="W1947" s="56" t="str">
        <f>IFERROR(VLOOKUP(S1947,'Active Employees '!B:R,17,0),"NA")</f>
        <v>Marketing</v>
      </c>
    </row>
    <row r="1948" spans="1:23" x14ac:dyDescent="0.25">
      <c r="A1948" t="s">
        <v>971</v>
      </c>
      <c r="B1948" t="s">
        <v>972</v>
      </c>
      <c r="C1948" t="s">
        <v>149</v>
      </c>
      <c r="D1948">
        <v>2471101</v>
      </c>
      <c r="E1948" t="s">
        <v>63</v>
      </c>
      <c r="F1948" t="s">
        <v>29</v>
      </c>
      <c r="H1948" s="1"/>
      <c r="I1948" s="1"/>
      <c r="J1948" t="s">
        <v>439</v>
      </c>
      <c r="N1948" t="s">
        <v>973</v>
      </c>
      <c r="O1948" t="s">
        <v>17</v>
      </c>
      <c r="P1948" t="s">
        <v>223</v>
      </c>
      <c r="Q1948" t="s">
        <v>245</v>
      </c>
      <c r="R1948" t="s">
        <v>67</v>
      </c>
      <c r="S1948">
        <v>206165</v>
      </c>
      <c r="T1948" t="s">
        <v>971</v>
      </c>
      <c r="U1948" s="56" t="str">
        <f>IFERROR(VLOOKUP(H1948,'FIN CAL LOOKUP'!A:J,7,1),"")</f>
        <v/>
      </c>
      <c r="V1948" s="56" t="str">
        <f>IFERROR(VLOOKUP(I1948,'FIN CAL LOOKUP'!B:K,9,1),"")</f>
        <v/>
      </c>
      <c r="W1948" s="56" t="str">
        <f>IFERROR(VLOOKUP(S1948,'Active Employees '!B:R,17,0),"NA")</f>
        <v>IT</v>
      </c>
    </row>
    <row r="1949" spans="1:23" x14ac:dyDescent="0.25">
      <c r="A1949" t="s">
        <v>631</v>
      </c>
      <c r="B1949" t="s">
        <v>632</v>
      </c>
      <c r="C1949" t="s">
        <v>149</v>
      </c>
      <c r="D1949">
        <v>2471101</v>
      </c>
      <c r="E1949" t="s">
        <v>63</v>
      </c>
      <c r="F1949" t="s">
        <v>29</v>
      </c>
      <c r="H1949" s="1"/>
      <c r="I1949" s="1"/>
      <c r="J1949" t="s">
        <v>160</v>
      </c>
      <c r="N1949" t="s">
        <v>633</v>
      </c>
      <c r="O1949" t="s">
        <v>13</v>
      </c>
      <c r="P1949" t="s">
        <v>559</v>
      </c>
      <c r="Q1949" t="s">
        <v>630</v>
      </c>
      <c r="R1949" t="s">
        <v>67</v>
      </c>
      <c r="S1949">
        <v>232850</v>
      </c>
      <c r="T1949" t="s">
        <v>634</v>
      </c>
      <c r="U1949" s="56" t="str">
        <f>IFERROR(VLOOKUP(H1949,'FIN CAL LOOKUP'!A:J,7,1),"")</f>
        <v/>
      </c>
      <c r="V1949" s="56" t="str">
        <f>IFERROR(VLOOKUP(I1949,'FIN CAL LOOKUP'!B:K,9,1),"")</f>
        <v/>
      </c>
      <c r="W1949" s="56" t="str">
        <f>IFERROR(VLOOKUP(S1949,'Active Employees '!B:R,17,0),"NA")</f>
        <v>eCommerce &amp; Omni Channel</v>
      </c>
    </row>
    <row r="1950" spans="1:23" x14ac:dyDescent="0.25">
      <c r="A1950" t="s">
        <v>338</v>
      </c>
      <c r="B1950" t="s">
        <v>339</v>
      </c>
      <c r="C1950" t="s">
        <v>149</v>
      </c>
      <c r="D1950">
        <v>2471101</v>
      </c>
      <c r="E1950" t="s">
        <v>63</v>
      </c>
      <c r="F1950" t="s">
        <v>1</v>
      </c>
      <c r="G1950" t="s">
        <v>69</v>
      </c>
      <c r="H1950" s="1">
        <v>45165</v>
      </c>
      <c r="I1950" s="1">
        <v>45165</v>
      </c>
      <c r="J1950" t="s">
        <v>209</v>
      </c>
      <c r="N1950" t="s">
        <v>341</v>
      </c>
      <c r="O1950" t="s">
        <v>17</v>
      </c>
      <c r="P1950" t="s">
        <v>211</v>
      </c>
      <c r="Q1950" t="s">
        <v>212</v>
      </c>
      <c r="R1950" t="s">
        <v>67</v>
      </c>
      <c r="S1950">
        <v>298251</v>
      </c>
      <c r="T1950" t="s">
        <v>342</v>
      </c>
      <c r="U1950" s="56" t="str">
        <f>IFERROR(VLOOKUP(H1950,'FIN CAL LOOKUP'!A:J,7,1),"")</f>
        <v>AUG, FY24</v>
      </c>
      <c r="V1950" s="56" t="str">
        <f>IFERROR(VLOOKUP(I1950,'FIN CAL LOOKUP'!B:K,9,1),"")</f>
        <v>Q1, FY24</v>
      </c>
      <c r="W1950" s="56" t="str">
        <f>IFERROR(VLOOKUP(S1950,'Active Employees '!B:R,17,0),"NA")</f>
        <v>IT</v>
      </c>
    </row>
    <row r="1951" spans="1:23" x14ac:dyDescent="0.25">
      <c r="A1951" t="s">
        <v>560</v>
      </c>
      <c r="B1951" t="s">
        <v>739</v>
      </c>
      <c r="C1951" t="s">
        <v>149</v>
      </c>
      <c r="D1951">
        <v>2471101</v>
      </c>
      <c r="E1951" t="s">
        <v>63</v>
      </c>
      <c r="F1951" t="s">
        <v>29</v>
      </c>
      <c r="H1951" s="1"/>
      <c r="I1951" s="1"/>
      <c r="J1951" t="s">
        <v>160</v>
      </c>
      <c r="N1951" t="s">
        <v>738</v>
      </c>
      <c r="O1951" t="s">
        <v>13</v>
      </c>
      <c r="P1951" t="s">
        <v>559</v>
      </c>
      <c r="Q1951" t="s">
        <v>630</v>
      </c>
      <c r="R1951" t="s">
        <v>67</v>
      </c>
      <c r="S1951">
        <v>231599</v>
      </c>
      <c r="T1951" t="s">
        <v>560</v>
      </c>
      <c r="U1951" s="56" t="str">
        <f>IFERROR(VLOOKUP(H1951,'FIN CAL LOOKUP'!A:J,7,1),"")</f>
        <v/>
      </c>
      <c r="V1951" s="56" t="str">
        <f>IFERROR(VLOOKUP(I1951,'FIN CAL LOOKUP'!B:K,9,1),"")</f>
        <v/>
      </c>
      <c r="W1951" s="56" t="str">
        <f>IFERROR(VLOOKUP(S1951,'Active Employees '!B:R,17,0),"NA")</f>
        <v>eCommerce &amp; Omni Channel</v>
      </c>
    </row>
    <row r="1952" spans="1:23" x14ac:dyDescent="0.25">
      <c r="A1952" t="s">
        <v>595</v>
      </c>
      <c r="B1952" t="s">
        <v>596</v>
      </c>
      <c r="C1952" t="s">
        <v>149</v>
      </c>
      <c r="D1952">
        <v>2471101</v>
      </c>
      <c r="E1952" t="s">
        <v>63</v>
      </c>
      <c r="F1952" t="s">
        <v>1</v>
      </c>
      <c r="G1952" t="s">
        <v>69</v>
      </c>
      <c r="H1952" s="1">
        <v>44987</v>
      </c>
      <c r="I1952" s="1">
        <v>44987</v>
      </c>
      <c r="J1952" t="s">
        <v>141</v>
      </c>
      <c r="N1952" t="s">
        <v>597</v>
      </c>
      <c r="O1952" t="s">
        <v>17</v>
      </c>
      <c r="P1952" t="s">
        <v>143</v>
      </c>
      <c r="Q1952" t="s">
        <v>144</v>
      </c>
      <c r="R1952" t="s">
        <v>67</v>
      </c>
      <c r="S1952">
        <v>312588</v>
      </c>
      <c r="T1952" t="s">
        <v>598</v>
      </c>
      <c r="U1952" s="56" t="str">
        <f>IFERROR(VLOOKUP(H1952,'FIN CAL LOOKUP'!A:J,7,1),"")</f>
        <v>MAR, FY23</v>
      </c>
      <c r="V1952" s="56" t="str">
        <f>IFERROR(VLOOKUP(I1952,'FIN CAL LOOKUP'!B:K,9,1),"")</f>
        <v>Q3, FY23</v>
      </c>
      <c r="W1952" s="56" t="str">
        <f>IFERROR(VLOOKUP(S1952,'Active Employees '!B:R,17,0),"NA")</f>
        <v>IT</v>
      </c>
    </row>
    <row r="1953" spans="1:23" x14ac:dyDescent="0.25">
      <c r="A1953" t="s">
        <v>989</v>
      </c>
      <c r="B1953" t="s">
        <v>990</v>
      </c>
      <c r="C1953" t="s">
        <v>149</v>
      </c>
      <c r="D1953">
        <v>2471101</v>
      </c>
      <c r="E1953" t="s">
        <v>63</v>
      </c>
      <c r="F1953" t="s">
        <v>29</v>
      </c>
      <c r="H1953" s="1"/>
      <c r="I1953" s="1"/>
      <c r="J1953" t="s">
        <v>141</v>
      </c>
      <c r="N1953" t="s">
        <v>151</v>
      </c>
      <c r="O1953" t="s">
        <v>17</v>
      </c>
      <c r="P1953" t="s">
        <v>143</v>
      </c>
      <c r="Q1953" t="s">
        <v>144</v>
      </c>
      <c r="R1953" t="s">
        <v>67</v>
      </c>
      <c r="S1953">
        <v>205869</v>
      </c>
      <c r="T1953" t="s">
        <v>991</v>
      </c>
      <c r="U1953" s="56" t="str">
        <f>IFERROR(VLOOKUP(H1953,'FIN CAL LOOKUP'!A:J,7,1),"")</f>
        <v/>
      </c>
      <c r="V1953" s="56" t="str">
        <f>IFERROR(VLOOKUP(I1953,'FIN CAL LOOKUP'!B:K,9,1),"")</f>
        <v/>
      </c>
      <c r="W1953" s="56" t="str">
        <f>IFERROR(VLOOKUP(S1953,'Active Employees '!B:R,17,0),"NA")</f>
        <v>IT</v>
      </c>
    </row>
    <row r="1954" spans="1:23" x14ac:dyDescent="0.25">
      <c r="A1954" t="s">
        <v>1007</v>
      </c>
      <c r="B1954" t="s">
        <v>1008</v>
      </c>
      <c r="C1954" t="s">
        <v>149</v>
      </c>
      <c r="D1954">
        <v>2471101</v>
      </c>
      <c r="E1954" t="s">
        <v>63</v>
      </c>
      <c r="F1954" t="s">
        <v>29</v>
      </c>
      <c r="H1954" s="1"/>
      <c r="I1954" s="1"/>
      <c r="J1954" t="s">
        <v>439</v>
      </c>
      <c r="N1954" t="s">
        <v>1009</v>
      </c>
      <c r="O1954" t="s">
        <v>17</v>
      </c>
      <c r="P1954" t="s">
        <v>223</v>
      </c>
      <c r="Q1954" t="s">
        <v>245</v>
      </c>
      <c r="R1954" t="s">
        <v>67</v>
      </c>
      <c r="S1954">
        <v>229776</v>
      </c>
      <c r="T1954" t="s">
        <v>1007</v>
      </c>
      <c r="U1954" s="56" t="str">
        <f>IFERROR(VLOOKUP(H1954,'FIN CAL LOOKUP'!A:J,7,1),"")</f>
        <v/>
      </c>
      <c r="V1954" s="56" t="str">
        <f>IFERROR(VLOOKUP(I1954,'FIN CAL LOOKUP'!B:K,9,1),"")</f>
        <v/>
      </c>
      <c r="W1954" s="56" t="str">
        <f>IFERROR(VLOOKUP(S1954,'Active Employees '!B:R,17,0),"NA")</f>
        <v>IT</v>
      </c>
    </row>
    <row r="1955" spans="1:23" x14ac:dyDescent="0.25">
      <c r="A1955" t="s">
        <v>981</v>
      </c>
      <c r="B1955" t="s">
        <v>982</v>
      </c>
      <c r="C1955" t="s">
        <v>149</v>
      </c>
      <c r="D1955">
        <v>2471101</v>
      </c>
      <c r="E1955" t="s">
        <v>63</v>
      </c>
      <c r="F1955" t="s">
        <v>29</v>
      </c>
      <c r="H1955" s="1"/>
      <c r="I1955" s="1"/>
      <c r="J1955" t="s">
        <v>439</v>
      </c>
      <c r="N1955" t="s">
        <v>151</v>
      </c>
      <c r="O1955" t="s">
        <v>17</v>
      </c>
      <c r="P1955" t="s">
        <v>236</v>
      </c>
      <c r="Q1955" t="s">
        <v>237</v>
      </c>
      <c r="R1955" t="s">
        <v>67</v>
      </c>
      <c r="S1955">
        <v>232822</v>
      </c>
      <c r="T1955" t="s">
        <v>981</v>
      </c>
      <c r="U1955" s="56" t="str">
        <f>IFERROR(VLOOKUP(H1955,'FIN CAL LOOKUP'!A:J,7,1),"")</f>
        <v/>
      </c>
      <c r="V1955" s="56" t="str">
        <f>IFERROR(VLOOKUP(I1955,'FIN CAL LOOKUP'!B:K,9,1),"")</f>
        <v/>
      </c>
      <c r="W1955" s="56" t="str">
        <f>IFERROR(VLOOKUP(S1955,'Active Employees '!B:R,17,0),"NA")</f>
        <v>IT</v>
      </c>
    </row>
    <row r="1956" spans="1:23" x14ac:dyDescent="0.25">
      <c r="A1956" t="s">
        <v>570</v>
      </c>
      <c r="B1956" t="s">
        <v>571</v>
      </c>
      <c r="C1956" t="s">
        <v>149</v>
      </c>
      <c r="D1956">
        <v>2471101</v>
      </c>
      <c r="E1956" t="s">
        <v>63</v>
      </c>
      <c r="F1956" t="s">
        <v>1</v>
      </c>
      <c r="G1956" t="s">
        <v>69</v>
      </c>
      <c r="H1956" s="1">
        <v>44916</v>
      </c>
      <c r="I1956" s="1">
        <v>44916</v>
      </c>
      <c r="J1956" t="s">
        <v>176</v>
      </c>
      <c r="N1956" t="s">
        <v>157</v>
      </c>
      <c r="O1956" t="s">
        <v>18</v>
      </c>
      <c r="P1956" t="s">
        <v>109</v>
      </c>
      <c r="Q1956" t="s">
        <v>391</v>
      </c>
      <c r="R1956" t="s">
        <v>67</v>
      </c>
      <c r="S1956">
        <v>312829</v>
      </c>
      <c r="T1956" t="s">
        <v>573</v>
      </c>
      <c r="U1956" s="56" t="str">
        <f>IFERROR(VLOOKUP(H1956,'FIN CAL LOOKUP'!A:J,7,1),"")</f>
        <v>DEC, FY23</v>
      </c>
      <c r="V1956" s="56" t="str">
        <f>IFERROR(VLOOKUP(I1956,'FIN CAL LOOKUP'!B:K,9,1),"")</f>
        <v>Q2, FY23</v>
      </c>
      <c r="W1956" s="56" t="str">
        <f>IFERROR(VLOOKUP(S1956,'Active Employees '!B:R,17,0),"NA")</f>
        <v>Marketing</v>
      </c>
    </row>
    <row r="1957" spans="1:23" x14ac:dyDescent="0.25">
      <c r="A1957" t="s">
        <v>147</v>
      </c>
      <c r="B1957" t="s">
        <v>148</v>
      </c>
      <c r="C1957" t="s">
        <v>149</v>
      </c>
      <c r="D1957">
        <v>2471101</v>
      </c>
      <c r="E1957" t="s">
        <v>63</v>
      </c>
      <c r="F1957" t="s">
        <v>1</v>
      </c>
      <c r="G1957" t="s">
        <v>69</v>
      </c>
      <c r="H1957" s="1">
        <v>45035</v>
      </c>
      <c r="I1957" s="1">
        <v>45035</v>
      </c>
      <c r="J1957" t="s">
        <v>150</v>
      </c>
      <c r="N1957" t="s">
        <v>151</v>
      </c>
      <c r="O1957" t="s">
        <v>17</v>
      </c>
      <c r="P1957" t="s">
        <v>152</v>
      </c>
      <c r="Q1957" t="s">
        <v>153</v>
      </c>
      <c r="R1957" t="s">
        <v>67</v>
      </c>
      <c r="S1957">
        <v>312878</v>
      </c>
      <c r="T1957" t="s">
        <v>147</v>
      </c>
      <c r="U1957" s="56" t="str">
        <f>IFERROR(VLOOKUP(H1957,'FIN CAL LOOKUP'!A:J,7,1),"")</f>
        <v>APR, FY23</v>
      </c>
      <c r="V1957" s="56" t="str">
        <f>IFERROR(VLOOKUP(I1957,'FIN CAL LOOKUP'!B:K,9,1),"")</f>
        <v>Q4, FY23</v>
      </c>
      <c r="W1957" s="56" t="str">
        <f>IFERROR(VLOOKUP(S1957,'Active Employees '!B:R,17,0),"NA")</f>
        <v>eCommerce &amp; Omni Channel</v>
      </c>
    </row>
    <row r="1958" spans="1:23" x14ac:dyDescent="0.25">
      <c r="A1958" t="s">
        <v>661</v>
      </c>
      <c r="B1958" t="s">
        <v>662</v>
      </c>
      <c r="C1958" t="s">
        <v>149</v>
      </c>
      <c r="D1958">
        <v>2471101</v>
      </c>
      <c r="E1958" t="s">
        <v>63</v>
      </c>
      <c r="F1958" t="s">
        <v>29</v>
      </c>
      <c r="H1958" s="1"/>
      <c r="I1958" s="1"/>
      <c r="J1958" t="s">
        <v>623</v>
      </c>
      <c r="N1958" t="s">
        <v>643</v>
      </c>
      <c r="O1958" t="s">
        <v>13</v>
      </c>
      <c r="P1958" t="s">
        <v>644</v>
      </c>
      <c r="Q1958" t="s">
        <v>645</v>
      </c>
      <c r="R1958" s="5" t="s">
        <v>67</v>
      </c>
      <c r="S1958">
        <v>305326</v>
      </c>
      <c r="T1958" t="s">
        <v>661</v>
      </c>
      <c r="U1958" s="56" t="str">
        <f>IFERROR(VLOOKUP(H1958,'FIN CAL LOOKUP'!A:J,7,1),"")</f>
        <v/>
      </c>
      <c r="V1958" s="56" t="str">
        <f>IFERROR(VLOOKUP(I1958,'FIN CAL LOOKUP'!B:K,9,1),"")</f>
        <v/>
      </c>
      <c r="W1958" s="56" t="str">
        <f>IFERROR(VLOOKUP(S1958,'Active Employees '!B:R,17,0),"NA")</f>
        <v>eCommerce &amp; Omni Channel</v>
      </c>
    </row>
    <row r="1959" spans="1:23" x14ac:dyDescent="0.25">
      <c r="A1959" t="s">
        <v>186</v>
      </c>
      <c r="B1959" t="s">
        <v>187</v>
      </c>
      <c r="C1959" t="s">
        <v>149</v>
      </c>
      <c r="D1959">
        <v>2471101</v>
      </c>
      <c r="E1959" t="s">
        <v>63</v>
      </c>
      <c r="F1959" t="s">
        <v>29</v>
      </c>
      <c r="H1959" s="1"/>
      <c r="I1959" s="1"/>
      <c r="J1959" t="s">
        <v>181</v>
      </c>
      <c r="N1959" t="s">
        <v>188</v>
      </c>
      <c r="O1959" t="s">
        <v>17</v>
      </c>
      <c r="P1959" t="s">
        <v>183</v>
      </c>
      <c r="Q1959" t="s">
        <v>184</v>
      </c>
      <c r="R1959" t="s">
        <v>67</v>
      </c>
      <c r="S1959">
        <v>298244</v>
      </c>
      <c r="T1959" t="s">
        <v>186</v>
      </c>
      <c r="U1959" s="56" t="str">
        <f>IFERROR(VLOOKUP(H1959,'FIN CAL LOOKUP'!A:J,7,1),"")</f>
        <v/>
      </c>
      <c r="V1959" s="56" t="str">
        <f>IFERROR(VLOOKUP(I1959,'FIN CAL LOOKUP'!B:K,9,1),"")</f>
        <v/>
      </c>
      <c r="W1959" s="56" t="str">
        <f>IFERROR(VLOOKUP(S1959,'Active Employees '!B:R,17,0),"NA")</f>
        <v>IT</v>
      </c>
    </row>
    <row r="1960" spans="1:23" x14ac:dyDescent="0.25">
      <c r="A1960" t="s">
        <v>719</v>
      </c>
      <c r="B1960" t="s">
        <v>720</v>
      </c>
      <c r="C1960" t="s">
        <v>149</v>
      </c>
      <c r="D1960">
        <v>2471101</v>
      </c>
      <c r="E1960" t="s">
        <v>63</v>
      </c>
      <c r="F1960" t="s">
        <v>29</v>
      </c>
      <c r="H1960" s="1"/>
      <c r="I1960" s="1"/>
      <c r="J1960" t="s">
        <v>156</v>
      </c>
      <c r="N1960" t="s">
        <v>120</v>
      </c>
      <c r="O1960" t="s">
        <v>18</v>
      </c>
      <c r="P1960" t="s">
        <v>109</v>
      </c>
      <c r="Q1960" t="s">
        <v>121</v>
      </c>
      <c r="R1960" s="5" t="s">
        <v>67</v>
      </c>
      <c r="S1960">
        <v>321063</v>
      </c>
      <c r="T1960" t="s">
        <v>719</v>
      </c>
      <c r="U1960" s="56" t="str">
        <f>IFERROR(VLOOKUP(H1960,'FIN CAL LOOKUP'!A:J,7,1),"")</f>
        <v/>
      </c>
      <c r="V1960" s="56" t="str">
        <f>IFERROR(VLOOKUP(I1960,'FIN CAL LOOKUP'!B:K,9,1),"")</f>
        <v/>
      </c>
      <c r="W1960" s="56" t="str">
        <f>IFERROR(VLOOKUP(S1960,'Active Employees '!B:R,17,0),"NA")</f>
        <v>Marketing</v>
      </c>
    </row>
    <row r="1961" spans="1:23" x14ac:dyDescent="0.25">
      <c r="A1961" t="s">
        <v>621</v>
      </c>
      <c r="B1961" t="s">
        <v>622</v>
      </c>
      <c r="C1961" t="s">
        <v>149</v>
      </c>
      <c r="D1961">
        <v>2471101</v>
      </c>
      <c r="E1961" t="s">
        <v>63</v>
      </c>
      <c r="F1961" t="s">
        <v>29</v>
      </c>
      <c r="H1961" s="1"/>
      <c r="I1961" s="1"/>
      <c r="J1961" t="s">
        <v>623</v>
      </c>
      <c r="N1961" t="s">
        <v>558</v>
      </c>
      <c r="O1961" t="s">
        <v>13</v>
      </c>
      <c r="P1961" t="s">
        <v>559</v>
      </c>
      <c r="Q1961" t="s">
        <v>624</v>
      </c>
      <c r="R1961" t="s">
        <v>67</v>
      </c>
      <c r="S1961">
        <v>325608</v>
      </c>
      <c r="T1961" t="s">
        <v>621</v>
      </c>
      <c r="U1961" s="56" t="str">
        <f>IFERROR(VLOOKUP(H1961,'FIN CAL LOOKUP'!A:J,7,1),"")</f>
        <v/>
      </c>
      <c r="V1961" s="56" t="str">
        <f>IFERROR(VLOOKUP(I1961,'FIN CAL LOOKUP'!B:K,9,1),"")</f>
        <v/>
      </c>
      <c r="W1961" s="56" t="str">
        <f>IFERROR(VLOOKUP(S1961,'Active Employees '!B:R,17,0),"NA")</f>
        <v>eCommerce &amp; Omni Channel</v>
      </c>
    </row>
    <row r="1962" spans="1:23" x14ac:dyDescent="0.25">
      <c r="A1962" t="s">
        <v>1017</v>
      </c>
      <c r="B1962" t="s">
        <v>1018</v>
      </c>
      <c r="C1962" t="s">
        <v>149</v>
      </c>
      <c r="D1962">
        <v>2471101</v>
      </c>
      <c r="E1962" t="s">
        <v>63</v>
      </c>
      <c r="F1962" t="s">
        <v>29</v>
      </c>
      <c r="H1962" s="1"/>
      <c r="I1962" s="1"/>
      <c r="J1962" t="s">
        <v>439</v>
      </c>
      <c r="N1962" t="s">
        <v>188</v>
      </c>
      <c r="O1962" t="s">
        <v>17</v>
      </c>
      <c r="P1962" t="s">
        <v>236</v>
      </c>
      <c r="Q1962" t="s">
        <v>237</v>
      </c>
      <c r="R1962" t="s">
        <v>67</v>
      </c>
      <c r="S1962">
        <v>316845</v>
      </c>
      <c r="T1962" t="s">
        <v>1017</v>
      </c>
      <c r="U1962" s="56" t="str">
        <f>IFERROR(VLOOKUP(H1962,'FIN CAL LOOKUP'!A:J,7,1),"")</f>
        <v/>
      </c>
      <c r="V1962" s="56" t="str">
        <f>IFERROR(VLOOKUP(I1962,'FIN CAL LOOKUP'!B:K,9,1),"")</f>
        <v/>
      </c>
      <c r="W1962" s="56" t="str">
        <f>IFERROR(VLOOKUP(S1962,'Active Employees '!B:R,17,0),"NA")</f>
        <v>IT</v>
      </c>
    </row>
    <row r="1963" spans="1:23" x14ac:dyDescent="0.25">
      <c r="A1963" t="s">
        <v>1129</v>
      </c>
      <c r="B1963" t="s">
        <v>1130</v>
      </c>
      <c r="C1963" t="s">
        <v>149</v>
      </c>
      <c r="D1963">
        <v>2471101</v>
      </c>
      <c r="E1963" t="s">
        <v>63</v>
      </c>
      <c r="F1963" t="s">
        <v>1</v>
      </c>
      <c r="G1963" t="s">
        <v>69</v>
      </c>
      <c r="H1963" s="1">
        <v>44978</v>
      </c>
      <c r="I1963" s="1">
        <v>44978</v>
      </c>
      <c r="J1963" t="s">
        <v>150</v>
      </c>
      <c r="N1963" t="s">
        <v>1131</v>
      </c>
      <c r="O1963" t="s">
        <v>17</v>
      </c>
      <c r="P1963" t="s">
        <v>152</v>
      </c>
      <c r="Q1963" t="s">
        <v>153</v>
      </c>
      <c r="R1963" t="s">
        <v>67</v>
      </c>
      <c r="S1963">
        <v>323134</v>
      </c>
      <c r="T1963" t="s">
        <v>1129</v>
      </c>
      <c r="U1963" s="56" t="str">
        <f>IFERROR(VLOOKUP(H1963,'FIN CAL LOOKUP'!A:J,7,1),"")</f>
        <v>FEB, FY23</v>
      </c>
      <c r="V1963" s="56" t="str">
        <f>IFERROR(VLOOKUP(I1963,'FIN CAL LOOKUP'!B:K,9,1),"")</f>
        <v>Q3, FY23</v>
      </c>
      <c r="W1963" s="56" t="str">
        <f>IFERROR(VLOOKUP(S1963,'Active Employees '!B:R,17,0),"NA")</f>
        <v>IT</v>
      </c>
    </row>
    <row r="1964" spans="1:23" x14ac:dyDescent="0.25">
      <c r="A1964" t="s">
        <v>692</v>
      </c>
      <c r="B1964" t="s">
        <v>693</v>
      </c>
      <c r="C1964" t="s">
        <v>149</v>
      </c>
      <c r="D1964">
        <v>2471101</v>
      </c>
      <c r="E1964" t="s">
        <v>63</v>
      </c>
      <c r="F1964" t="s">
        <v>29</v>
      </c>
      <c r="H1964" s="1"/>
      <c r="I1964" s="1"/>
      <c r="J1964" t="s">
        <v>694</v>
      </c>
      <c r="N1964" t="s">
        <v>695</v>
      </c>
      <c r="O1964" t="s">
        <v>18</v>
      </c>
      <c r="P1964" t="s">
        <v>103</v>
      </c>
      <c r="Q1964" t="s">
        <v>696</v>
      </c>
      <c r="R1964" t="s">
        <v>67</v>
      </c>
      <c r="S1964">
        <v>335235</v>
      </c>
      <c r="T1964" t="s">
        <v>692</v>
      </c>
      <c r="U1964" s="56" t="str">
        <f>IFERROR(VLOOKUP(H1964,'FIN CAL LOOKUP'!A:J,7,1),"")</f>
        <v/>
      </c>
      <c r="V1964" s="56" t="str">
        <f>IFERROR(VLOOKUP(I1964,'FIN CAL LOOKUP'!B:K,9,1),"")</f>
        <v/>
      </c>
      <c r="W1964" s="56" t="str">
        <f>IFERROR(VLOOKUP(S1964,'Active Employees '!B:R,17,0),"NA")</f>
        <v>eCommerce &amp; Omni Channel</v>
      </c>
    </row>
    <row r="1965" spans="1:23" x14ac:dyDescent="0.25">
      <c r="A1965" t="s">
        <v>1353</v>
      </c>
      <c r="B1965" t="s">
        <v>1354</v>
      </c>
      <c r="C1965" t="s">
        <v>149</v>
      </c>
      <c r="D1965">
        <v>2471101</v>
      </c>
      <c r="E1965" t="s">
        <v>63</v>
      </c>
      <c r="F1965" t="s">
        <v>2</v>
      </c>
      <c r="H1965" s="1">
        <v>45476</v>
      </c>
      <c r="I1965" s="1"/>
      <c r="J1965" t="s">
        <v>249</v>
      </c>
      <c r="N1965" t="s">
        <v>1191</v>
      </c>
      <c r="O1965" t="s">
        <v>16</v>
      </c>
      <c r="Q1965" t="s">
        <v>277</v>
      </c>
      <c r="R1965" t="s">
        <v>67</v>
      </c>
      <c r="S1965">
        <v>320135</v>
      </c>
      <c r="T1965" t="s">
        <v>1353</v>
      </c>
      <c r="U1965" s="56" t="str">
        <f>IFERROR(VLOOKUP(H1965,'FIN CAL LOOKUP'!A:J,7,1),"")</f>
        <v>JUL, FY25</v>
      </c>
      <c r="V1965" s="56" t="str">
        <f>IFERROR(VLOOKUP(I1965,'FIN CAL LOOKUP'!B:K,9,1),"")</f>
        <v/>
      </c>
      <c r="W1965" s="56" t="str">
        <f>IFERROR(VLOOKUP(S1965,'Active Employees '!B:R,17,0),"NA")</f>
        <v>Human Resources</v>
      </c>
    </row>
    <row r="1966" spans="1:23" x14ac:dyDescent="0.25">
      <c r="A1966" t="s">
        <v>996</v>
      </c>
      <c r="B1966" t="s">
        <v>997</v>
      </c>
      <c r="C1966" t="s">
        <v>149</v>
      </c>
      <c r="D1966">
        <v>2471101</v>
      </c>
      <c r="E1966" t="s">
        <v>63</v>
      </c>
      <c r="F1966" t="s">
        <v>29</v>
      </c>
      <c r="H1966" s="1"/>
      <c r="I1966" s="1"/>
      <c r="J1966" t="s">
        <v>141</v>
      </c>
      <c r="N1966" t="s">
        <v>597</v>
      </c>
      <c r="O1966" t="s">
        <v>17</v>
      </c>
      <c r="P1966" t="s">
        <v>143</v>
      </c>
      <c r="Q1966" t="s">
        <v>144</v>
      </c>
      <c r="R1966" t="s">
        <v>67</v>
      </c>
      <c r="S1966">
        <v>314449</v>
      </c>
      <c r="T1966" t="s">
        <v>998</v>
      </c>
      <c r="U1966" s="56" t="str">
        <f>IFERROR(VLOOKUP(H1966,'FIN CAL LOOKUP'!A:J,7,1),"")</f>
        <v/>
      </c>
      <c r="V1966" s="56" t="str">
        <f>IFERROR(VLOOKUP(I1966,'FIN CAL LOOKUP'!B:K,9,1),"")</f>
        <v/>
      </c>
      <c r="W1966" s="56" t="str">
        <f>IFERROR(VLOOKUP(S1966,'Active Employees '!B:R,17,0),"NA")</f>
        <v>IT</v>
      </c>
    </row>
    <row r="1967" spans="1:23" x14ac:dyDescent="0.25">
      <c r="A1967" t="s">
        <v>138</v>
      </c>
      <c r="B1967" t="s">
        <v>139</v>
      </c>
      <c r="C1967" t="s">
        <v>149</v>
      </c>
      <c r="D1967">
        <v>2471101</v>
      </c>
      <c r="E1967" t="s">
        <v>63</v>
      </c>
      <c r="F1967" t="s">
        <v>29</v>
      </c>
      <c r="H1967" s="1"/>
      <c r="I1967" s="1"/>
      <c r="J1967" t="s">
        <v>141</v>
      </c>
      <c r="N1967" t="s">
        <v>142</v>
      </c>
      <c r="O1967" t="s">
        <v>17</v>
      </c>
      <c r="P1967" t="s">
        <v>143</v>
      </c>
      <c r="Q1967" t="s">
        <v>144</v>
      </c>
      <c r="R1967" s="5" t="s">
        <v>67</v>
      </c>
      <c r="S1967">
        <v>327402</v>
      </c>
      <c r="T1967" t="s">
        <v>145</v>
      </c>
      <c r="U1967" s="56" t="str">
        <f>IFERROR(VLOOKUP(H1967,'FIN CAL LOOKUP'!A:J,7,1),"")</f>
        <v/>
      </c>
      <c r="V1967" s="56" t="str">
        <f>IFERROR(VLOOKUP(I1967,'FIN CAL LOOKUP'!B:K,9,1),"")</f>
        <v/>
      </c>
      <c r="W1967" s="56" t="str">
        <f>IFERROR(VLOOKUP(S1967,'Active Employees '!B:R,17,0),"NA")</f>
        <v>IT</v>
      </c>
    </row>
    <row r="1968" spans="1:23" x14ac:dyDescent="0.25">
      <c r="A1968" t="s">
        <v>312</v>
      </c>
      <c r="B1968" t="s">
        <v>1056</v>
      </c>
      <c r="C1968" t="s">
        <v>149</v>
      </c>
      <c r="D1968">
        <v>2471101</v>
      </c>
      <c r="E1968" t="s">
        <v>63</v>
      </c>
      <c r="F1968" t="s">
        <v>1</v>
      </c>
      <c r="G1968" t="s">
        <v>69</v>
      </c>
      <c r="H1968" s="1">
        <v>44936</v>
      </c>
      <c r="I1968" s="1">
        <v>44936</v>
      </c>
      <c r="J1968" t="s">
        <v>579</v>
      </c>
      <c r="N1968" t="s">
        <v>1481</v>
      </c>
      <c r="O1968" t="s">
        <v>18</v>
      </c>
      <c r="P1968" t="s">
        <v>109</v>
      </c>
      <c r="Q1968" t="s">
        <v>395</v>
      </c>
      <c r="R1968" t="s">
        <v>67</v>
      </c>
      <c r="S1968">
        <v>202233</v>
      </c>
      <c r="T1968" t="s">
        <v>312</v>
      </c>
      <c r="U1968" s="56" t="str">
        <f>IFERROR(VLOOKUP(H1968,'FIN CAL LOOKUP'!A:J,7,1),"")</f>
        <v>JAN, FY23</v>
      </c>
      <c r="V1968" s="56" t="str">
        <f>IFERROR(VLOOKUP(I1968,'FIN CAL LOOKUP'!B:K,9,1),"")</f>
        <v>Q3, FY23</v>
      </c>
      <c r="W1968" s="56" t="str">
        <f>IFERROR(VLOOKUP(S1968,'Active Employees '!B:R,17,0),"NA")</f>
        <v>Marketing</v>
      </c>
    </row>
    <row r="1969" spans="1:23" x14ac:dyDescent="0.25">
      <c r="A1969" t="s">
        <v>1015</v>
      </c>
      <c r="B1969" t="s">
        <v>1016</v>
      </c>
      <c r="C1969" t="s">
        <v>149</v>
      </c>
      <c r="D1969">
        <v>2471101</v>
      </c>
      <c r="E1969" t="s">
        <v>63</v>
      </c>
      <c r="F1969" t="s">
        <v>29</v>
      </c>
      <c r="H1969" s="1"/>
      <c r="I1969" s="1"/>
      <c r="J1969" t="s">
        <v>439</v>
      </c>
      <c r="N1969" t="s">
        <v>151</v>
      </c>
      <c r="O1969" t="s">
        <v>17</v>
      </c>
      <c r="P1969" t="s">
        <v>236</v>
      </c>
      <c r="Q1969" t="s">
        <v>237</v>
      </c>
      <c r="R1969" t="s">
        <v>67</v>
      </c>
      <c r="S1969">
        <v>322133</v>
      </c>
      <c r="T1969" t="s">
        <v>1015</v>
      </c>
      <c r="U1969" s="56" t="str">
        <f>IFERROR(VLOOKUP(H1969,'FIN CAL LOOKUP'!A:J,7,1),"")</f>
        <v/>
      </c>
      <c r="V1969" s="56" t="str">
        <f>IFERROR(VLOOKUP(I1969,'FIN CAL LOOKUP'!B:K,9,1),"")</f>
        <v/>
      </c>
      <c r="W1969" s="56" t="str">
        <f>IFERROR(VLOOKUP(S1969,'Active Employees '!B:R,17,0),"NA")</f>
        <v>IT</v>
      </c>
    </row>
    <row r="1970" spans="1:23" x14ac:dyDescent="0.25">
      <c r="A1970" t="s">
        <v>999</v>
      </c>
      <c r="B1970" t="s">
        <v>1000</v>
      </c>
      <c r="C1970" t="s">
        <v>149</v>
      </c>
      <c r="D1970">
        <v>2471101</v>
      </c>
      <c r="E1970" t="s">
        <v>63</v>
      </c>
      <c r="F1970" t="s">
        <v>29</v>
      </c>
      <c r="H1970" s="1"/>
      <c r="I1970" s="1"/>
      <c r="J1970" t="s">
        <v>439</v>
      </c>
      <c r="N1970" t="s">
        <v>151</v>
      </c>
      <c r="O1970" t="s">
        <v>17</v>
      </c>
      <c r="P1970" t="s">
        <v>236</v>
      </c>
      <c r="Q1970" t="s">
        <v>237</v>
      </c>
      <c r="R1970" t="s">
        <v>67</v>
      </c>
      <c r="S1970">
        <v>316801</v>
      </c>
      <c r="T1970" t="s">
        <v>999</v>
      </c>
      <c r="U1970" s="56" t="str">
        <f>IFERROR(VLOOKUP(H1970,'FIN CAL LOOKUP'!A:J,7,1),"")</f>
        <v/>
      </c>
      <c r="V1970" s="56" t="str">
        <f>IFERROR(VLOOKUP(I1970,'FIN CAL LOOKUP'!B:K,9,1),"")</f>
        <v/>
      </c>
      <c r="W1970" s="56" t="str">
        <f>IFERROR(VLOOKUP(S1970,'Active Employees '!B:R,17,0),"NA")</f>
        <v>IT</v>
      </c>
    </row>
    <row r="1971" spans="1:23" x14ac:dyDescent="0.25">
      <c r="A1971" t="s">
        <v>1010</v>
      </c>
      <c r="B1971" t="s">
        <v>1011</v>
      </c>
      <c r="C1971" t="s">
        <v>149</v>
      </c>
      <c r="D1971">
        <v>2471101</v>
      </c>
      <c r="E1971" t="s">
        <v>63</v>
      </c>
      <c r="F1971" t="s">
        <v>29</v>
      </c>
      <c r="H1971" s="1"/>
      <c r="I1971" s="1"/>
      <c r="J1971" t="s">
        <v>141</v>
      </c>
      <c r="N1971" t="s">
        <v>597</v>
      </c>
      <c r="O1971" t="s">
        <v>17</v>
      </c>
      <c r="P1971" t="s">
        <v>143</v>
      </c>
      <c r="Q1971" t="s">
        <v>144</v>
      </c>
      <c r="R1971" t="s">
        <v>67</v>
      </c>
      <c r="S1971">
        <v>317309</v>
      </c>
      <c r="T1971" t="s">
        <v>1012</v>
      </c>
      <c r="U1971" s="56" t="str">
        <f>IFERROR(VLOOKUP(H1971,'FIN CAL LOOKUP'!A:J,7,1),"")</f>
        <v/>
      </c>
      <c r="V1971" s="56" t="str">
        <f>IFERROR(VLOOKUP(I1971,'FIN CAL LOOKUP'!B:K,9,1),"")</f>
        <v/>
      </c>
      <c r="W1971" s="56" t="str">
        <f>IFERROR(VLOOKUP(S1971,'Active Employees '!B:R,17,0),"NA")</f>
        <v>IT</v>
      </c>
    </row>
    <row r="1972" spans="1:23" x14ac:dyDescent="0.25">
      <c r="A1972" t="s">
        <v>635</v>
      </c>
      <c r="B1972" t="s">
        <v>636</v>
      </c>
      <c r="C1972" t="s">
        <v>149</v>
      </c>
      <c r="D1972">
        <v>2471101</v>
      </c>
      <c r="E1972" t="s">
        <v>63</v>
      </c>
      <c r="F1972" t="s">
        <v>29</v>
      </c>
      <c r="H1972" s="1"/>
      <c r="I1972" s="1"/>
      <c r="J1972" t="s">
        <v>628</v>
      </c>
      <c r="N1972" t="s">
        <v>637</v>
      </c>
      <c r="O1972" t="s">
        <v>18</v>
      </c>
      <c r="P1972" t="s">
        <v>103</v>
      </c>
      <c r="Q1972" t="s">
        <v>638</v>
      </c>
      <c r="R1972" t="s">
        <v>67</v>
      </c>
      <c r="S1972">
        <v>324195</v>
      </c>
      <c r="T1972" t="s">
        <v>635</v>
      </c>
      <c r="U1972" s="56" t="str">
        <f>IFERROR(VLOOKUP(H1972,'FIN CAL LOOKUP'!A:J,7,1),"")</f>
        <v/>
      </c>
      <c r="V1972" s="56" t="str">
        <f>IFERROR(VLOOKUP(I1972,'FIN CAL LOOKUP'!B:K,9,1),"")</f>
        <v/>
      </c>
      <c r="W1972" s="56" t="str">
        <f>IFERROR(VLOOKUP(S1972,'Active Employees '!B:R,17,0),"NA")</f>
        <v>eCommerce &amp; Omni Channel</v>
      </c>
    </row>
    <row r="1973" spans="1:23" x14ac:dyDescent="0.25">
      <c r="A1973" t="s">
        <v>641</v>
      </c>
      <c r="B1973" t="s">
        <v>642</v>
      </c>
      <c r="C1973" t="s">
        <v>149</v>
      </c>
      <c r="D1973">
        <v>2471101</v>
      </c>
      <c r="E1973" t="s">
        <v>63</v>
      </c>
      <c r="F1973" t="s">
        <v>29</v>
      </c>
      <c r="H1973" s="1"/>
      <c r="I1973" s="1"/>
      <c r="J1973" t="s">
        <v>623</v>
      </c>
      <c r="N1973" t="s">
        <v>643</v>
      </c>
      <c r="O1973" t="s">
        <v>13</v>
      </c>
      <c r="P1973" t="s">
        <v>644</v>
      </c>
      <c r="Q1973" t="s">
        <v>645</v>
      </c>
      <c r="R1973" t="s">
        <v>67</v>
      </c>
      <c r="S1973">
        <v>237223</v>
      </c>
      <c r="T1973" t="s">
        <v>646</v>
      </c>
      <c r="U1973" s="56" t="str">
        <f>IFERROR(VLOOKUP(H1973,'FIN CAL LOOKUP'!A:J,7,1),"")</f>
        <v/>
      </c>
      <c r="V1973" s="56" t="str">
        <f>IFERROR(VLOOKUP(I1973,'FIN CAL LOOKUP'!B:K,9,1),"")</f>
        <v/>
      </c>
      <c r="W1973" s="56" t="str">
        <f>IFERROR(VLOOKUP(S1973,'Active Employees '!B:R,17,0),"NA")</f>
        <v>eCommerce &amp; Omni Channel</v>
      </c>
    </row>
    <row r="1974" spans="1:23" x14ac:dyDescent="0.25">
      <c r="A1974" t="s">
        <v>706</v>
      </c>
      <c r="B1974" t="s">
        <v>707</v>
      </c>
      <c r="C1974" t="s">
        <v>149</v>
      </c>
      <c r="D1974">
        <v>2471101</v>
      </c>
      <c r="E1974" t="s">
        <v>63</v>
      </c>
      <c r="F1974" t="s">
        <v>29</v>
      </c>
      <c r="H1974" s="1"/>
      <c r="I1974" s="1"/>
      <c r="J1974" t="s">
        <v>156</v>
      </c>
      <c r="N1974" t="s">
        <v>108</v>
      </c>
      <c r="O1974" t="s">
        <v>18</v>
      </c>
      <c r="P1974" t="s">
        <v>109</v>
      </c>
      <c r="Q1974" t="s">
        <v>432</v>
      </c>
      <c r="R1974" t="s">
        <v>67</v>
      </c>
      <c r="S1974">
        <v>322115</v>
      </c>
      <c r="T1974" t="s">
        <v>706</v>
      </c>
      <c r="U1974" s="56" t="str">
        <f>IFERROR(VLOOKUP(H1974,'FIN CAL LOOKUP'!A:J,7,1),"")</f>
        <v/>
      </c>
      <c r="V1974" s="56" t="str">
        <f>IFERROR(VLOOKUP(I1974,'FIN CAL LOOKUP'!B:K,9,1),"")</f>
        <v/>
      </c>
      <c r="W1974" s="56" t="str">
        <f>IFERROR(VLOOKUP(S1974,'Active Employees '!B:R,17,0),"NA")</f>
        <v>Marketing</v>
      </c>
    </row>
    <row r="1975" spans="1:23" x14ac:dyDescent="0.25">
      <c r="A1975" t="s">
        <v>424</v>
      </c>
      <c r="B1975" t="s">
        <v>425</v>
      </c>
      <c r="C1975" t="s">
        <v>149</v>
      </c>
      <c r="D1975">
        <v>2471101</v>
      </c>
      <c r="E1975" t="s">
        <v>63</v>
      </c>
      <c r="F1975" t="s">
        <v>1</v>
      </c>
      <c r="G1975" t="s">
        <v>69</v>
      </c>
      <c r="H1975" s="1">
        <v>45159</v>
      </c>
      <c r="I1975" s="1">
        <v>45159</v>
      </c>
      <c r="J1975" t="s">
        <v>209</v>
      </c>
      <c r="N1975" t="s">
        <v>426</v>
      </c>
      <c r="O1975" t="s">
        <v>17</v>
      </c>
      <c r="P1975" t="s">
        <v>427</v>
      </c>
      <c r="Q1975" t="s">
        <v>428</v>
      </c>
      <c r="R1975" t="s">
        <v>67</v>
      </c>
      <c r="S1975">
        <v>312259</v>
      </c>
      <c r="T1975" t="s">
        <v>424</v>
      </c>
      <c r="U1975" s="56" t="str">
        <f>IFERROR(VLOOKUP(H1975,'FIN CAL LOOKUP'!A:J,7,1),"")</f>
        <v>AUG, FY24</v>
      </c>
      <c r="V1975" s="56" t="str">
        <f>IFERROR(VLOOKUP(I1975,'FIN CAL LOOKUP'!B:K,9,1),"")</f>
        <v>Q1, FY24</v>
      </c>
      <c r="W1975" s="56" t="str">
        <f>IFERROR(VLOOKUP(S1975,'Active Employees '!B:R,17,0),"NA")</f>
        <v>IT</v>
      </c>
    </row>
    <row r="1976" spans="1:23" x14ac:dyDescent="0.25">
      <c r="A1976" t="s">
        <v>656</v>
      </c>
      <c r="B1976" t="s">
        <v>657</v>
      </c>
      <c r="C1976" t="s">
        <v>149</v>
      </c>
      <c r="D1976">
        <v>2471101</v>
      </c>
      <c r="E1976" t="s">
        <v>63</v>
      </c>
      <c r="F1976" t="s">
        <v>29</v>
      </c>
      <c r="H1976" s="1"/>
      <c r="I1976" s="1"/>
      <c r="J1976" t="s">
        <v>623</v>
      </c>
      <c r="N1976" t="s">
        <v>643</v>
      </c>
      <c r="O1976" t="s">
        <v>13</v>
      </c>
      <c r="P1976" t="s">
        <v>644</v>
      </c>
      <c r="Q1976" t="s">
        <v>645</v>
      </c>
      <c r="R1976" t="s">
        <v>67</v>
      </c>
      <c r="S1976">
        <v>240591</v>
      </c>
      <c r="T1976" t="s">
        <v>656</v>
      </c>
      <c r="U1976" s="56" t="str">
        <f>IFERROR(VLOOKUP(H1976,'FIN CAL LOOKUP'!A:J,7,1),"")</f>
        <v/>
      </c>
      <c r="V1976" s="56" t="str">
        <f>IFERROR(VLOOKUP(I1976,'FIN CAL LOOKUP'!B:K,9,1),"")</f>
        <v/>
      </c>
      <c r="W1976" s="56" t="str">
        <f>IFERROR(VLOOKUP(S1976,'Active Employees '!B:R,17,0),"NA")</f>
        <v>eCommerce &amp; Omni Channel</v>
      </c>
    </row>
    <row r="1977" spans="1:23" x14ac:dyDescent="0.25">
      <c r="A1977" t="s">
        <v>306</v>
      </c>
      <c r="B1977" t="s">
        <v>307</v>
      </c>
      <c r="C1977" t="s">
        <v>149</v>
      </c>
      <c r="D1977">
        <v>2471101</v>
      </c>
      <c r="E1977" t="s">
        <v>63</v>
      </c>
      <c r="F1977" t="s">
        <v>1</v>
      </c>
      <c r="G1977" t="s">
        <v>69</v>
      </c>
      <c r="H1977" s="1">
        <v>44917</v>
      </c>
      <c r="I1977" s="1">
        <v>44949</v>
      </c>
      <c r="J1977" t="s">
        <v>150</v>
      </c>
      <c r="N1977" t="s">
        <v>151</v>
      </c>
      <c r="O1977" t="s">
        <v>17</v>
      </c>
      <c r="P1977" t="s">
        <v>152</v>
      </c>
      <c r="Q1977" t="s">
        <v>153</v>
      </c>
      <c r="R1977" t="s">
        <v>67</v>
      </c>
      <c r="S1977">
        <v>325420</v>
      </c>
      <c r="T1977" t="s">
        <v>306</v>
      </c>
      <c r="U1977" s="56" t="str">
        <f>IFERROR(VLOOKUP(H1977,'FIN CAL LOOKUP'!A:J,7,1),"")</f>
        <v>DEC, FY23</v>
      </c>
      <c r="V1977" s="56" t="str">
        <f>IFERROR(VLOOKUP(I1977,'FIN CAL LOOKUP'!B:K,9,1),"")</f>
        <v>Q3, FY23</v>
      </c>
      <c r="W1977" s="56" t="str">
        <f>IFERROR(VLOOKUP(S1977,'Active Employees '!B:R,17,0),"NA")</f>
        <v>eCommerce &amp; Omni Channel</v>
      </c>
    </row>
    <row r="1978" spans="1:23" x14ac:dyDescent="0.25">
      <c r="A1978" t="s">
        <v>977</v>
      </c>
      <c r="B1978" t="s">
        <v>978</v>
      </c>
      <c r="C1978" t="s">
        <v>149</v>
      </c>
      <c r="D1978">
        <v>2471101</v>
      </c>
      <c r="E1978" t="s">
        <v>63</v>
      </c>
      <c r="F1978" t="s">
        <v>29</v>
      </c>
      <c r="H1978" s="1"/>
      <c r="I1978" s="1"/>
      <c r="J1978" t="s">
        <v>439</v>
      </c>
      <c r="N1978" t="s">
        <v>151</v>
      </c>
      <c r="O1978" t="s">
        <v>17</v>
      </c>
      <c r="P1978" t="s">
        <v>236</v>
      </c>
      <c r="Q1978" t="s">
        <v>237</v>
      </c>
      <c r="R1978" s="5" t="s">
        <v>67</v>
      </c>
      <c r="S1978">
        <v>209435</v>
      </c>
      <c r="T1978" t="s">
        <v>977</v>
      </c>
      <c r="U1978" s="56" t="str">
        <f>IFERROR(VLOOKUP(H1978,'FIN CAL LOOKUP'!A:J,7,1),"")</f>
        <v/>
      </c>
      <c r="V1978" s="56" t="str">
        <f>IFERROR(VLOOKUP(I1978,'FIN CAL LOOKUP'!B:K,9,1),"")</f>
        <v/>
      </c>
      <c r="W1978" s="56" t="str">
        <f>IFERROR(VLOOKUP(S1978,'Active Employees '!B:R,17,0),"NA")</f>
        <v>IT</v>
      </c>
    </row>
    <row r="1979" spans="1:23" x14ac:dyDescent="0.25">
      <c r="A1979" t="s">
        <v>716</v>
      </c>
      <c r="B1979" t="s">
        <v>717</v>
      </c>
      <c r="C1979" t="s">
        <v>149</v>
      </c>
      <c r="D1979">
        <v>2471101</v>
      </c>
      <c r="E1979" t="s">
        <v>63</v>
      </c>
      <c r="F1979" t="s">
        <v>29</v>
      </c>
      <c r="H1979" s="1"/>
      <c r="I1979" s="1"/>
      <c r="J1979" t="s">
        <v>156</v>
      </c>
      <c r="N1979" t="s">
        <v>718</v>
      </c>
      <c r="O1979" t="s">
        <v>18</v>
      </c>
      <c r="P1979" t="s">
        <v>109</v>
      </c>
      <c r="R1979" t="s">
        <v>67</v>
      </c>
      <c r="S1979">
        <v>240563</v>
      </c>
      <c r="T1979" t="s">
        <v>716</v>
      </c>
      <c r="U1979" s="56" t="str">
        <f>IFERROR(VLOOKUP(H1979,'FIN CAL LOOKUP'!A:J,7,1),"")</f>
        <v/>
      </c>
      <c r="V1979" s="56" t="str">
        <f>IFERROR(VLOOKUP(I1979,'FIN CAL LOOKUP'!B:K,9,1),"")</f>
        <v/>
      </c>
      <c r="W1979" s="56" t="str">
        <f>IFERROR(VLOOKUP(S1979,'Active Employees '!B:R,17,0),"NA")</f>
        <v>Marketing</v>
      </c>
    </row>
    <row r="1980" spans="1:23" x14ac:dyDescent="0.25">
      <c r="A1980" t="s">
        <v>464</v>
      </c>
      <c r="B1980" t="s">
        <v>465</v>
      </c>
      <c r="C1980" t="s">
        <v>149</v>
      </c>
      <c r="D1980">
        <v>2471101</v>
      </c>
      <c r="E1980" t="s">
        <v>63</v>
      </c>
      <c r="F1980" t="s">
        <v>1</v>
      </c>
      <c r="G1980" t="s">
        <v>69</v>
      </c>
      <c r="H1980" s="1">
        <v>45113</v>
      </c>
      <c r="I1980" s="1">
        <v>45113</v>
      </c>
      <c r="J1980" t="s">
        <v>466</v>
      </c>
      <c r="N1980" t="s">
        <v>467</v>
      </c>
      <c r="O1980" t="s">
        <v>18</v>
      </c>
      <c r="P1980" t="s">
        <v>468</v>
      </c>
      <c r="Q1980" t="s">
        <v>469</v>
      </c>
      <c r="R1980" t="s">
        <v>67</v>
      </c>
      <c r="S1980">
        <v>329628</v>
      </c>
      <c r="T1980" t="s">
        <v>464</v>
      </c>
      <c r="U1980" s="56" t="str">
        <f>IFERROR(VLOOKUP(H1980,'FIN CAL LOOKUP'!A:J,7,1),"")</f>
        <v>JUL, FY24</v>
      </c>
      <c r="V1980" s="56" t="str">
        <f>IFERROR(VLOOKUP(I1980,'FIN CAL LOOKUP'!B:K,9,1),"")</f>
        <v>Q1, FY24</v>
      </c>
      <c r="W1980" s="56" t="str">
        <f>IFERROR(VLOOKUP(S1980,'Active Employees '!B:R,17,0),"NA")</f>
        <v>Marketing</v>
      </c>
    </row>
    <row r="1981" spans="1:23" x14ac:dyDescent="0.25">
      <c r="A1981" t="s">
        <v>667</v>
      </c>
      <c r="B1981" t="s">
        <v>668</v>
      </c>
      <c r="C1981" t="s">
        <v>149</v>
      </c>
      <c r="D1981">
        <v>2471101</v>
      </c>
      <c r="E1981" t="s">
        <v>63</v>
      </c>
      <c r="F1981" t="s">
        <v>29</v>
      </c>
      <c r="H1981" s="1"/>
      <c r="I1981" s="1"/>
      <c r="J1981" t="s">
        <v>156</v>
      </c>
      <c r="N1981" t="s">
        <v>669</v>
      </c>
      <c r="O1981" t="s">
        <v>18</v>
      </c>
      <c r="P1981" t="s">
        <v>109</v>
      </c>
      <c r="Q1981" t="s">
        <v>121</v>
      </c>
      <c r="R1981" t="s">
        <v>67</v>
      </c>
      <c r="S1981">
        <v>326713</v>
      </c>
      <c r="T1981" t="s">
        <v>670</v>
      </c>
      <c r="U1981" s="56" t="str">
        <f>IFERROR(VLOOKUP(H1981,'FIN CAL LOOKUP'!A:J,7,1),"")</f>
        <v/>
      </c>
      <c r="V1981" s="56" t="str">
        <f>IFERROR(VLOOKUP(I1981,'FIN CAL LOOKUP'!B:K,9,1),"")</f>
        <v/>
      </c>
      <c r="W1981" s="56" t="str">
        <f>IFERROR(VLOOKUP(S1981,'Active Employees '!B:R,17,0),"NA")</f>
        <v>Marketing</v>
      </c>
    </row>
    <row r="1982" spans="1:23" x14ac:dyDescent="0.25">
      <c r="A1982" t="s">
        <v>219</v>
      </c>
      <c r="B1982" t="s">
        <v>220</v>
      </c>
      <c r="C1982" t="s">
        <v>149</v>
      </c>
      <c r="D1982">
        <v>2471101</v>
      </c>
      <c r="E1982" t="s">
        <v>63</v>
      </c>
      <c r="F1982" t="s">
        <v>29</v>
      </c>
      <c r="H1982" s="1"/>
      <c r="I1982" s="1"/>
      <c r="J1982" t="s">
        <v>221</v>
      </c>
      <c r="N1982" t="s">
        <v>222</v>
      </c>
      <c r="O1982" t="s">
        <v>17</v>
      </c>
      <c r="P1982" t="s">
        <v>223</v>
      </c>
      <c r="Q1982" t="s">
        <v>224</v>
      </c>
      <c r="R1982" s="5" t="s">
        <v>67</v>
      </c>
      <c r="S1982">
        <v>221119</v>
      </c>
      <c r="T1982" t="s">
        <v>219</v>
      </c>
      <c r="U1982" s="56" t="str">
        <f>IFERROR(VLOOKUP(H1982,'FIN CAL LOOKUP'!A:J,7,1),"")</f>
        <v/>
      </c>
      <c r="V1982" s="56" t="str">
        <f>IFERROR(VLOOKUP(I1982,'FIN CAL LOOKUP'!B:K,9,1),"")</f>
        <v/>
      </c>
      <c r="W1982" s="56" t="str">
        <f>IFERROR(VLOOKUP(S1982,'Active Employees '!B:R,17,0),"NA")</f>
        <v>IT</v>
      </c>
    </row>
    <row r="1983" spans="1:23" x14ac:dyDescent="0.25">
      <c r="A1983" t="s">
        <v>206</v>
      </c>
      <c r="B1983" t="s">
        <v>207</v>
      </c>
      <c r="C1983" t="s">
        <v>149</v>
      </c>
      <c r="D1983">
        <v>2471101</v>
      </c>
      <c r="E1983" t="s">
        <v>63</v>
      </c>
      <c r="F1983" t="s">
        <v>1</v>
      </c>
      <c r="G1983" t="s">
        <v>69</v>
      </c>
      <c r="H1983" s="1">
        <v>44953</v>
      </c>
      <c r="I1983" s="1">
        <v>44953</v>
      </c>
      <c r="J1983" t="s">
        <v>209</v>
      </c>
      <c r="N1983" t="s">
        <v>210</v>
      </c>
      <c r="O1983" t="s">
        <v>17</v>
      </c>
      <c r="P1983" t="s">
        <v>211</v>
      </c>
      <c r="Q1983" t="s">
        <v>212</v>
      </c>
      <c r="R1983" t="s">
        <v>67</v>
      </c>
      <c r="S1983">
        <v>327036</v>
      </c>
      <c r="T1983" t="s">
        <v>206</v>
      </c>
      <c r="U1983" s="56" t="str">
        <f>IFERROR(VLOOKUP(H1983,'FIN CAL LOOKUP'!A:J,7,1),"")</f>
        <v>FEB, FY23</v>
      </c>
      <c r="V1983" s="56" t="str">
        <f>IFERROR(VLOOKUP(I1983,'FIN CAL LOOKUP'!B:K,9,1),"")</f>
        <v>Q3, FY23</v>
      </c>
      <c r="W1983" s="56" t="str">
        <f>IFERROR(VLOOKUP(S1983,'Active Employees '!B:R,17,0),"NA")</f>
        <v>IT</v>
      </c>
    </row>
    <row r="1984" spans="1:23" x14ac:dyDescent="0.25">
      <c r="A1984" t="s">
        <v>932</v>
      </c>
      <c r="B1984" t="s">
        <v>933</v>
      </c>
      <c r="C1984" t="s">
        <v>149</v>
      </c>
      <c r="D1984">
        <v>2471101</v>
      </c>
      <c r="E1984" t="s">
        <v>63</v>
      </c>
      <c r="F1984" t="s">
        <v>1</v>
      </c>
      <c r="G1984" t="s">
        <v>69</v>
      </c>
      <c r="H1984" s="1">
        <v>44958</v>
      </c>
      <c r="I1984" s="1">
        <v>44960</v>
      </c>
      <c r="J1984" t="s">
        <v>209</v>
      </c>
      <c r="N1984" t="s">
        <v>934</v>
      </c>
      <c r="O1984" t="s">
        <v>17</v>
      </c>
      <c r="P1984" t="s">
        <v>211</v>
      </c>
      <c r="Q1984" t="s">
        <v>212</v>
      </c>
      <c r="R1984" t="s">
        <v>67</v>
      </c>
      <c r="S1984">
        <v>298250</v>
      </c>
      <c r="T1984" t="s">
        <v>932</v>
      </c>
      <c r="U1984" s="56" t="str">
        <f>IFERROR(VLOOKUP(H1984,'FIN CAL LOOKUP'!A:J,7,1),"")</f>
        <v>FEB, FY23</v>
      </c>
      <c r="V1984" s="56" t="str">
        <f>IFERROR(VLOOKUP(I1984,'FIN CAL LOOKUP'!B:K,9,1),"")</f>
        <v>Q3, FY23</v>
      </c>
      <c r="W1984" s="56" t="str">
        <f>IFERROR(VLOOKUP(S1984,'Active Employees '!B:R,17,0),"NA")</f>
        <v>IT</v>
      </c>
    </row>
    <row r="1985" spans="1:23" x14ac:dyDescent="0.25">
      <c r="A1985" t="s">
        <v>935</v>
      </c>
      <c r="B1985" t="s">
        <v>936</v>
      </c>
      <c r="C1985" t="s">
        <v>149</v>
      </c>
      <c r="D1985">
        <v>2471101</v>
      </c>
      <c r="E1985" t="s">
        <v>63</v>
      </c>
      <c r="F1985" t="s">
        <v>1</v>
      </c>
      <c r="G1985" t="s">
        <v>69</v>
      </c>
      <c r="H1985" s="1">
        <v>44965</v>
      </c>
      <c r="I1985" s="1">
        <v>44965</v>
      </c>
      <c r="J1985" t="s">
        <v>209</v>
      </c>
      <c r="N1985" t="s">
        <v>937</v>
      </c>
      <c r="O1985" t="s">
        <v>17</v>
      </c>
      <c r="P1985" t="s">
        <v>211</v>
      </c>
      <c r="Q1985" t="s">
        <v>212</v>
      </c>
      <c r="R1985" t="s">
        <v>67</v>
      </c>
      <c r="S1985">
        <v>225944</v>
      </c>
      <c r="T1985" t="s">
        <v>935</v>
      </c>
      <c r="U1985" s="56" t="str">
        <f>IFERROR(VLOOKUP(H1985,'FIN CAL LOOKUP'!A:J,7,1),"")</f>
        <v>FEB, FY23</v>
      </c>
      <c r="V1985" s="56" t="str">
        <f>IFERROR(VLOOKUP(I1985,'FIN CAL LOOKUP'!B:K,9,1),"")</f>
        <v>Q3, FY23</v>
      </c>
      <c r="W1985" s="56" t="str">
        <f>IFERROR(VLOOKUP(S1985,'Active Employees '!B:R,17,0),"NA")</f>
        <v>IT</v>
      </c>
    </row>
    <row r="1986" spans="1:23" x14ac:dyDescent="0.25">
      <c r="A1986" t="s">
        <v>1121</v>
      </c>
      <c r="B1986" t="s">
        <v>1122</v>
      </c>
      <c r="C1986" t="s">
        <v>149</v>
      </c>
      <c r="D1986">
        <v>2471101</v>
      </c>
      <c r="E1986" t="s">
        <v>63</v>
      </c>
      <c r="F1986" t="s">
        <v>1</v>
      </c>
      <c r="G1986" t="s">
        <v>69</v>
      </c>
      <c r="H1986" s="1">
        <v>45211</v>
      </c>
      <c r="I1986" s="1">
        <v>45211</v>
      </c>
      <c r="J1986" t="s">
        <v>439</v>
      </c>
      <c r="N1986" t="s">
        <v>151</v>
      </c>
      <c r="O1986" t="s">
        <v>17</v>
      </c>
      <c r="P1986" t="s">
        <v>152</v>
      </c>
      <c r="Q1986" t="s">
        <v>995</v>
      </c>
      <c r="R1986" t="s">
        <v>67</v>
      </c>
      <c r="S1986">
        <v>235135</v>
      </c>
      <c r="T1986" t="s">
        <v>1123</v>
      </c>
      <c r="U1986" s="56" t="str">
        <f>IFERROR(VLOOKUP(H1986,'FIN CAL LOOKUP'!A:J,7,1),"")</f>
        <v>OCT, FY24</v>
      </c>
      <c r="V1986" s="56" t="str">
        <f>IFERROR(VLOOKUP(I1986,'FIN CAL LOOKUP'!B:K,9,1),"")</f>
        <v>Q2, FY24</v>
      </c>
      <c r="W1986" s="56" t="str">
        <f>IFERROR(VLOOKUP(S1986,'Active Employees '!B:R,17,0),"NA")</f>
        <v>IT</v>
      </c>
    </row>
    <row r="1987" spans="1:23" x14ac:dyDescent="0.25">
      <c r="A1987" t="s">
        <v>983</v>
      </c>
      <c r="B1987" t="s">
        <v>984</v>
      </c>
      <c r="C1987" t="s">
        <v>149</v>
      </c>
      <c r="D1987">
        <v>2471101</v>
      </c>
      <c r="E1987" t="s">
        <v>63</v>
      </c>
      <c r="F1987" t="s">
        <v>29</v>
      </c>
      <c r="H1987" s="1"/>
      <c r="I1987" s="1"/>
      <c r="J1987" t="s">
        <v>141</v>
      </c>
      <c r="N1987" t="s">
        <v>151</v>
      </c>
      <c r="O1987" t="s">
        <v>17</v>
      </c>
      <c r="P1987" t="s">
        <v>143</v>
      </c>
      <c r="Q1987" t="s">
        <v>144</v>
      </c>
      <c r="R1987" t="s">
        <v>67</v>
      </c>
      <c r="S1987">
        <v>301137</v>
      </c>
      <c r="T1987" t="s">
        <v>985</v>
      </c>
      <c r="U1987" s="56" t="str">
        <f>IFERROR(VLOOKUP(H1987,'FIN CAL LOOKUP'!A:J,7,1),"")</f>
        <v/>
      </c>
      <c r="V1987" s="56" t="str">
        <f>IFERROR(VLOOKUP(I1987,'FIN CAL LOOKUP'!B:K,9,1),"")</f>
        <v/>
      </c>
      <c r="W1987" s="56" t="str">
        <f>IFERROR(VLOOKUP(S1987,'Active Employees '!B:R,17,0),"NA")</f>
        <v>IT</v>
      </c>
    </row>
    <row r="1988" spans="1:23" x14ac:dyDescent="0.25">
      <c r="A1988" t="s">
        <v>348</v>
      </c>
      <c r="B1988" t="s">
        <v>387</v>
      </c>
      <c r="C1988" t="s">
        <v>149</v>
      </c>
      <c r="D1988">
        <v>2471101</v>
      </c>
      <c r="E1988" t="s">
        <v>63</v>
      </c>
      <c r="F1988" t="s">
        <v>1</v>
      </c>
      <c r="G1988" t="s">
        <v>69</v>
      </c>
      <c r="H1988" s="1">
        <v>45502</v>
      </c>
      <c r="I1988" s="1">
        <v>45502</v>
      </c>
      <c r="J1988" t="s">
        <v>388</v>
      </c>
      <c r="N1988" t="s">
        <v>1469</v>
      </c>
      <c r="O1988" t="s">
        <v>15418</v>
      </c>
      <c r="P1988" t="s">
        <v>347</v>
      </c>
      <c r="Q1988" t="s">
        <v>194</v>
      </c>
      <c r="R1988" t="s">
        <v>67</v>
      </c>
      <c r="S1988">
        <v>320467</v>
      </c>
      <c r="T1988" t="s">
        <v>348</v>
      </c>
      <c r="U1988" s="56" t="str">
        <f>IFERROR(VLOOKUP(H1988,'FIN CAL LOOKUP'!A:J,7,1),"")</f>
        <v>AUG, FY25</v>
      </c>
      <c r="V1988" s="56" t="str">
        <f>IFERROR(VLOOKUP(I1988,'FIN CAL LOOKUP'!B:K,9,1),"")</f>
        <v>Q1, FY25</v>
      </c>
      <c r="W1988" s="56" t="str">
        <f>IFERROR(VLOOKUP(S1988,'Active Employees '!B:R,17,0),"NA")</f>
        <v>Property and Store Development</v>
      </c>
    </row>
    <row r="1989" spans="1:23" x14ac:dyDescent="0.25">
      <c r="A1989" t="s">
        <v>762</v>
      </c>
      <c r="B1989" t="s">
        <v>763</v>
      </c>
      <c r="C1989" t="s">
        <v>149</v>
      </c>
      <c r="D1989">
        <v>2471101</v>
      </c>
      <c r="E1989" t="s">
        <v>63</v>
      </c>
      <c r="F1989" t="s">
        <v>29</v>
      </c>
      <c r="H1989" s="1"/>
      <c r="I1989" s="1"/>
      <c r="J1989" t="s">
        <v>651</v>
      </c>
      <c r="N1989" t="s">
        <v>764</v>
      </c>
      <c r="O1989" t="s">
        <v>18</v>
      </c>
      <c r="P1989" t="s">
        <v>468</v>
      </c>
      <c r="Q1989" t="s">
        <v>699</v>
      </c>
      <c r="R1989" t="s">
        <v>67</v>
      </c>
      <c r="S1989">
        <v>316506</v>
      </c>
      <c r="T1989" t="s">
        <v>765</v>
      </c>
      <c r="U1989" s="56" t="str">
        <f>IFERROR(VLOOKUP(H1989,'FIN CAL LOOKUP'!A:J,7,1),"")</f>
        <v/>
      </c>
      <c r="V1989" s="56" t="str">
        <f>IFERROR(VLOOKUP(I1989,'FIN CAL LOOKUP'!B:K,9,1),"")</f>
        <v/>
      </c>
      <c r="W1989" s="56" t="str">
        <f>IFERROR(VLOOKUP(S1989,'Active Employees '!B:R,17,0),"NA")</f>
        <v>Marketing</v>
      </c>
    </row>
    <row r="1990" spans="1:23" x14ac:dyDescent="0.25">
      <c r="A1990" t="s">
        <v>174</v>
      </c>
      <c r="B1990" t="s">
        <v>175</v>
      </c>
      <c r="C1990" t="s">
        <v>149</v>
      </c>
      <c r="D1990">
        <v>2471101</v>
      </c>
      <c r="E1990" t="s">
        <v>63</v>
      </c>
      <c r="F1990" t="s">
        <v>1</v>
      </c>
      <c r="G1990" t="s">
        <v>69</v>
      </c>
      <c r="H1990" s="1">
        <v>44917</v>
      </c>
      <c r="I1990" s="1">
        <v>44917</v>
      </c>
      <c r="J1990" t="s">
        <v>176</v>
      </c>
      <c r="N1990" t="s">
        <v>177</v>
      </c>
      <c r="O1990" t="s">
        <v>18</v>
      </c>
      <c r="P1990" t="s">
        <v>109</v>
      </c>
      <c r="Q1990" t="s">
        <v>178</v>
      </c>
      <c r="R1990" s="5" t="s">
        <v>67</v>
      </c>
      <c r="S1990">
        <v>319925</v>
      </c>
      <c r="T1990" t="s">
        <v>174</v>
      </c>
      <c r="U1990" s="56" t="str">
        <f>IFERROR(VLOOKUP(H1990,'FIN CAL LOOKUP'!A:J,7,1),"")</f>
        <v>DEC, FY23</v>
      </c>
      <c r="V1990" s="56" t="str">
        <f>IFERROR(VLOOKUP(I1990,'FIN CAL LOOKUP'!B:K,9,1),"")</f>
        <v>Q2, FY23</v>
      </c>
      <c r="W1990" s="56" t="str">
        <f>IFERROR(VLOOKUP(S1990,'Active Employees '!B:R,17,0),"NA")</f>
        <v>Marketing</v>
      </c>
    </row>
    <row r="1991" spans="1:23" x14ac:dyDescent="0.25">
      <c r="A1991" t="s">
        <v>776</v>
      </c>
      <c r="B1991" t="s">
        <v>777</v>
      </c>
      <c r="C1991" t="s">
        <v>149</v>
      </c>
      <c r="D1991">
        <v>2471101</v>
      </c>
      <c r="E1991" t="s">
        <v>63</v>
      </c>
      <c r="F1991" t="s">
        <v>29</v>
      </c>
      <c r="H1991" s="1"/>
      <c r="I1991" s="1"/>
      <c r="J1991" t="s">
        <v>160</v>
      </c>
      <c r="N1991" t="s">
        <v>770</v>
      </c>
      <c r="O1991" t="s">
        <v>13</v>
      </c>
      <c r="Q1991" t="s">
        <v>699</v>
      </c>
      <c r="R1991" s="5" t="s">
        <v>67</v>
      </c>
      <c r="S1991">
        <v>312710</v>
      </c>
      <c r="T1991" t="s">
        <v>776</v>
      </c>
      <c r="U1991" s="56" t="str">
        <f>IFERROR(VLOOKUP(H1991,'FIN CAL LOOKUP'!A:J,7,1),"")</f>
        <v/>
      </c>
      <c r="V1991" s="56" t="str">
        <f>IFERROR(VLOOKUP(I1991,'FIN CAL LOOKUP'!B:K,9,1),"")</f>
        <v/>
      </c>
      <c r="W1991" s="56" t="str">
        <f>IFERROR(VLOOKUP(S1991,'Active Employees '!B:R,17,0),"NA")</f>
        <v>eCommerce &amp; Omni Channel</v>
      </c>
    </row>
    <row r="1992" spans="1:23" x14ac:dyDescent="0.25">
      <c r="A1992" t="s">
        <v>731</v>
      </c>
      <c r="B1992" t="s">
        <v>732</v>
      </c>
      <c r="C1992" t="s">
        <v>149</v>
      </c>
      <c r="D1992">
        <v>2471101</v>
      </c>
      <c r="E1992" t="s">
        <v>63</v>
      </c>
      <c r="F1992" t="s">
        <v>29</v>
      </c>
      <c r="H1992" s="1"/>
      <c r="I1992" s="1"/>
      <c r="J1992" t="s">
        <v>649</v>
      </c>
      <c r="N1992" t="s">
        <v>733</v>
      </c>
      <c r="O1992" t="s">
        <v>18</v>
      </c>
      <c r="P1992" t="s">
        <v>103</v>
      </c>
      <c r="Q1992" t="s">
        <v>771</v>
      </c>
      <c r="R1992" t="s">
        <v>67</v>
      </c>
      <c r="S1992">
        <v>317967</v>
      </c>
      <c r="T1992" t="s">
        <v>104</v>
      </c>
      <c r="U1992" s="56" t="str">
        <f>IFERROR(VLOOKUP(H1992,'FIN CAL LOOKUP'!A:J,7,1),"")</f>
        <v/>
      </c>
      <c r="V1992" s="56" t="str">
        <f>IFERROR(VLOOKUP(I1992,'FIN CAL LOOKUP'!B:K,9,1),"")</f>
        <v/>
      </c>
      <c r="W1992" s="56" t="str">
        <f>IFERROR(VLOOKUP(S1992,'Active Employees '!B:R,17,0),"NA")</f>
        <v>eCommerce &amp; Omni Channel</v>
      </c>
    </row>
    <row r="1993" spans="1:23" x14ac:dyDescent="0.25">
      <c r="A1993" t="s">
        <v>380</v>
      </c>
      <c r="B1993" t="s">
        <v>740</v>
      </c>
      <c r="C1993" t="s">
        <v>149</v>
      </c>
      <c r="D1993">
        <v>2471101</v>
      </c>
      <c r="E1993" t="s">
        <v>63</v>
      </c>
      <c r="F1993" t="s">
        <v>1</v>
      </c>
      <c r="G1993" t="s">
        <v>69</v>
      </c>
      <c r="H1993" s="1">
        <v>44901</v>
      </c>
      <c r="I1993" s="1">
        <v>44929</v>
      </c>
      <c r="J1993" t="s">
        <v>709</v>
      </c>
      <c r="N1993" t="s">
        <v>741</v>
      </c>
      <c r="O1993" t="s">
        <v>18</v>
      </c>
      <c r="P1993" t="s">
        <v>109</v>
      </c>
      <c r="Q1993" t="s">
        <v>395</v>
      </c>
      <c r="R1993" t="s">
        <v>67</v>
      </c>
      <c r="S1993">
        <v>316576</v>
      </c>
      <c r="T1993" t="s">
        <v>380</v>
      </c>
      <c r="U1993" s="56" t="str">
        <f>IFERROR(VLOOKUP(H1993,'FIN CAL LOOKUP'!A:J,7,1),"")</f>
        <v>DEC, FY23</v>
      </c>
      <c r="V1993" s="56" t="str">
        <f>IFERROR(VLOOKUP(I1993,'FIN CAL LOOKUP'!B:K,9,1),"")</f>
        <v>Q3, FY23</v>
      </c>
      <c r="W1993" s="56" t="str">
        <f>IFERROR(VLOOKUP(S1993,'Active Employees '!B:R,17,0),"NA")</f>
        <v>Marketing</v>
      </c>
    </row>
    <row r="1994" spans="1:23" x14ac:dyDescent="0.25">
      <c r="A1994" t="s">
        <v>372</v>
      </c>
      <c r="B1994" t="s">
        <v>373</v>
      </c>
      <c r="C1994" t="s">
        <v>149</v>
      </c>
      <c r="D1994">
        <v>2471101</v>
      </c>
      <c r="E1994" t="s">
        <v>63</v>
      </c>
      <c r="F1994" t="s">
        <v>29</v>
      </c>
      <c r="H1994" s="1"/>
      <c r="I1994" s="1"/>
      <c r="J1994" t="s">
        <v>181</v>
      </c>
      <c r="N1994" t="s">
        <v>182</v>
      </c>
      <c r="O1994" t="s">
        <v>17</v>
      </c>
      <c r="P1994" t="s">
        <v>183</v>
      </c>
      <c r="Q1994" t="s">
        <v>15427</v>
      </c>
      <c r="R1994" t="s">
        <v>67</v>
      </c>
      <c r="S1994">
        <v>314681</v>
      </c>
      <c r="T1994" t="s">
        <v>372</v>
      </c>
      <c r="U1994" s="56" t="str">
        <f>IFERROR(VLOOKUP(H1994,'FIN CAL LOOKUP'!A:J,7,1),"")</f>
        <v/>
      </c>
      <c r="V1994" s="56" t="str">
        <f>IFERROR(VLOOKUP(I1994,'FIN CAL LOOKUP'!B:K,9,1),"")</f>
        <v/>
      </c>
      <c r="W1994" s="56" t="str">
        <f>IFERROR(VLOOKUP(S1994,'Active Employees '!B:R,17,0),"NA")</f>
        <v>IT</v>
      </c>
    </row>
    <row r="1995" spans="1:23" x14ac:dyDescent="0.25">
      <c r="A1995" t="s">
        <v>790</v>
      </c>
      <c r="B1995" t="s">
        <v>791</v>
      </c>
      <c r="C1995" t="s">
        <v>149</v>
      </c>
      <c r="D1995">
        <v>2471101</v>
      </c>
      <c r="E1995" t="s">
        <v>63</v>
      </c>
      <c r="F1995" t="s">
        <v>29</v>
      </c>
      <c r="H1995" s="1"/>
      <c r="I1995" s="1"/>
      <c r="J1995" t="s">
        <v>651</v>
      </c>
      <c r="N1995" t="s">
        <v>352</v>
      </c>
      <c r="O1995" t="s">
        <v>13</v>
      </c>
      <c r="P1995" t="s">
        <v>304</v>
      </c>
      <c r="Q1995" t="s">
        <v>305</v>
      </c>
      <c r="R1995" t="s">
        <v>67</v>
      </c>
      <c r="S1995">
        <v>300612</v>
      </c>
      <c r="T1995" t="s">
        <v>790</v>
      </c>
      <c r="U1995" s="56" t="str">
        <f>IFERROR(VLOOKUP(H1995,'FIN CAL LOOKUP'!A:J,7,1),"")</f>
        <v/>
      </c>
      <c r="V1995" s="56" t="str">
        <f>IFERROR(VLOOKUP(I1995,'FIN CAL LOOKUP'!B:K,9,1),"")</f>
        <v/>
      </c>
      <c r="W1995" s="56" t="str">
        <f>IFERROR(VLOOKUP(S1995,'Active Employees '!B:R,17,0),"NA")</f>
        <v>eCommerce &amp; Omni Channel</v>
      </c>
    </row>
    <row r="1996" spans="1:23" x14ac:dyDescent="0.25">
      <c r="A1996" t="s">
        <v>397</v>
      </c>
      <c r="B1996" t="s">
        <v>398</v>
      </c>
      <c r="C1996" t="s">
        <v>149</v>
      </c>
      <c r="D1996">
        <v>2471101</v>
      </c>
      <c r="E1996" t="s">
        <v>63</v>
      </c>
      <c r="F1996" t="s">
        <v>29</v>
      </c>
      <c r="H1996" s="1"/>
      <c r="I1996" s="1"/>
      <c r="J1996" t="s">
        <v>221</v>
      </c>
      <c r="N1996" t="s">
        <v>399</v>
      </c>
      <c r="O1996" t="s">
        <v>17</v>
      </c>
      <c r="P1996" t="s">
        <v>183</v>
      </c>
      <c r="Q1996" t="s">
        <v>239</v>
      </c>
      <c r="R1996" s="5" t="s">
        <v>67</v>
      </c>
      <c r="S1996">
        <v>324811</v>
      </c>
      <c r="T1996" t="s">
        <v>192</v>
      </c>
      <c r="U1996" s="56" t="str">
        <f>IFERROR(VLOOKUP(H1996,'FIN CAL LOOKUP'!A:J,7,1),"")</f>
        <v/>
      </c>
      <c r="V1996" s="56" t="str">
        <f>IFERROR(VLOOKUP(I1996,'FIN CAL LOOKUP'!B:K,9,1),"")</f>
        <v/>
      </c>
      <c r="W1996" s="56" t="str">
        <f>IFERROR(VLOOKUP(S1996,'Active Employees '!B:R,17,0),"NA")</f>
        <v>IT</v>
      </c>
    </row>
    <row r="1997" spans="1:23" x14ac:dyDescent="0.25">
      <c r="A1997" t="s">
        <v>402</v>
      </c>
      <c r="B1997" t="s">
        <v>403</v>
      </c>
      <c r="C1997" t="s">
        <v>149</v>
      </c>
      <c r="D1997">
        <v>2471101</v>
      </c>
      <c r="E1997" t="s">
        <v>63</v>
      </c>
      <c r="F1997" t="s">
        <v>29</v>
      </c>
      <c r="H1997" s="1"/>
      <c r="I1997" s="1"/>
      <c r="J1997" t="s">
        <v>404</v>
      </c>
      <c r="N1997" t="s">
        <v>405</v>
      </c>
      <c r="O1997" t="s">
        <v>18</v>
      </c>
      <c r="P1997" t="s">
        <v>109</v>
      </c>
      <c r="Q1997" t="s">
        <v>380</v>
      </c>
      <c r="R1997" t="s">
        <v>67</v>
      </c>
      <c r="S1997">
        <v>316728</v>
      </c>
      <c r="T1997" t="s">
        <v>354</v>
      </c>
      <c r="U1997" s="56" t="str">
        <f>IFERROR(VLOOKUP(H1997,'FIN CAL LOOKUP'!A:J,7,1),"")</f>
        <v/>
      </c>
      <c r="V1997" s="56" t="str">
        <f>IFERROR(VLOOKUP(I1997,'FIN CAL LOOKUP'!B:K,9,1),"")</f>
        <v/>
      </c>
      <c r="W1997" s="56" t="str">
        <f>IFERROR(VLOOKUP(S1997,'Active Employees '!B:R,17,0),"NA")</f>
        <v>Marketing</v>
      </c>
    </row>
    <row r="1998" spans="1:23" x14ac:dyDescent="0.25">
      <c r="A1998" t="s">
        <v>783</v>
      </c>
      <c r="B1998" t="s">
        <v>784</v>
      </c>
      <c r="C1998" t="s">
        <v>149</v>
      </c>
      <c r="D1998">
        <v>2471101</v>
      </c>
      <c r="E1998" t="s">
        <v>63</v>
      </c>
      <c r="F1998" t="s">
        <v>29</v>
      </c>
      <c r="H1998" s="1"/>
      <c r="I1998" s="1"/>
      <c r="J1998" t="s">
        <v>156</v>
      </c>
      <c r="N1998" t="s">
        <v>785</v>
      </c>
      <c r="O1998" t="s">
        <v>18</v>
      </c>
      <c r="P1998" t="s">
        <v>109</v>
      </c>
      <c r="Q1998" t="s">
        <v>15482</v>
      </c>
      <c r="R1998" t="s">
        <v>67</v>
      </c>
      <c r="S1998">
        <v>323469</v>
      </c>
      <c r="T1998" t="s">
        <v>783</v>
      </c>
      <c r="U1998" s="56" t="str">
        <f>IFERROR(VLOOKUP(H1998,'FIN CAL LOOKUP'!A:J,7,1),"")</f>
        <v/>
      </c>
      <c r="V1998" s="56" t="str">
        <f>IFERROR(VLOOKUP(I1998,'FIN CAL LOOKUP'!B:K,9,1),"")</f>
        <v/>
      </c>
      <c r="W1998" s="56" t="str">
        <f>IFERROR(VLOOKUP(S1998,'Active Employees '!B:R,17,0),"NA")</f>
        <v>Marketing</v>
      </c>
    </row>
    <row r="1999" spans="1:23" x14ac:dyDescent="0.25">
      <c r="A1999" t="s">
        <v>408</v>
      </c>
      <c r="B1999" t="s">
        <v>409</v>
      </c>
      <c r="C1999" t="s">
        <v>149</v>
      </c>
      <c r="D1999">
        <v>2471101</v>
      </c>
      <c r="E1999" t="s">
        <v>63</v>
      </c>
      <c r="F1999" t="s">
        <v>1</v>
      </c>
      <c r="G1999" t="s">
        <v>69</v>
      </c>
      <c r="H1999" s="1">
        <v>44938</v>
      </c>
      <c r="I1999" s="1">
        <v>44938</v>
      </c>
      <c r="J1999" t="s">
        <v>119</v>
      </c>
      <c r="N1999" t="s">
        <v>231</v>
      </c>
      <c r="O1999" t="s">
        <v>18</v>
      </c>
      <c r="P1999" t="s">
        <v>109</v>
      </c>
      <c r="Q1999" t="s">
        <v>15428</v>
      </c>
      <c r="R1999" t="s">
        <v>67</v>
      </c>
      <c r="S1999">
        <v>323983</v>
      </c>
      <c r="T1999" t="s">
        <v>408</v>
      </c>
      <c r="U1999" s="56" t="str">
        <f>IFERROR(VLOOKUP(H1999,'FIN CAL LOOKUP'!A:J,7,1),"")</f>
        <v>JAN, FY23</v>
      </c>
      <c r="V1999" s="56" t="str">
        <f>IFERROR(VLOOKUP(I1999,'FIN CAL LOOKUP'!B:K,9,1),"")</f>
        <v>Q3, FY23</v>
      </c>
      <c r="W1999" s="56" t="str">
        <f>IFERROR(VLOOKUP(S1999,'Active Employees '!B:R,17,0),"NA")</f>
        <v>Marketing</v>
      </c>
    </row>
    <row r="2000" spans="1:23" x14ac:dyDescent="0.25">
      <c r="A2000" t="s">
        <v>419</v>
      </c>
      <c r="B2000" t="s">
        <v>420</v>
      </c>
      <c r="C2000" t="s">
        <v>149</v>
      </c>
      <c r="D2000">
        <v>2471101</v>
      </c>
      <c r="E2000" t="s">
        <v>63</v>
      </c>
      <c r="F2000" t="s">
        <v>29</v>
      </c>
      <c r="H2000" s="1"/>
      <c r="I2000" s="1"/>
      <c r="J2000" t="s">
        <v>351</v>
      </c>
      <c r="N2000" t="s">
        <v>352</v>
      </c>
      <c r="O2000" t="s">
        <v>13</v>
      </c>
      <c r="P2000" t="s">
        <v>304</v>
      </c>
      <c r="Q2000" t="s">
        <v>305</v>
      </c>
      <c r="R2000" t="s">
        <v>67</v>
      </c>
      <c r="S2000">
        <v>321626</v>
      </c>
      <c r="T2000" t="s">
        <v>421</v>
      </c>
      <c r="U2000" s="56" t="str">
        <f>IFERROR(VLOOKUP(H2000,'FIN CAL LOOKUP'!A:J,7,1),"")</f>
        <v/>
      </c>
      <c r="V2000" s="56" t="str">
        <f>IFERROR(VLOOKUP(I2000,'FIN CAL LOOKUP'!B:K,9,1),"")</f>
        <v/>
      </c>
      <c r="W2000" s="56" t="str">
        <f>IFERROR(VLOOKUP(S2000,'Active Employees '!B:R,17,0),"NA")</f>
        <v>eCommerce &amp; Omni Channel</v>
      </c>
    </row>
    <row r="2001" spans="1:23" x14ac:dyDescent="0.25">
      <c r="A2001" t="s">
        <v>364</v>
      </c>
      <c r="B2001" t="s">
        <v>365</v>
      </c>
      <c r="C2001" t="s">
        <v>149</v>
      </c>
      <c r="D2001">
        <v>2471101</v>
      </c>
      <c r="E2001" t="s">
        <v>63</v>
      </c>
      <c r="F2001" t="s">
        <v>29</v>
      </c>
      <c r="H2001" s="1"/>
      <c r="I2001" s="1"/>
      <c r="J2001" t="s">
        <v>221</v>
      </c>
      <c r="N2001" t="s">
        <v>366</v>
      </c>
      <c r="O2001" t="s">
        <v>17</v>
      </c>
      <c r="P2001" t="s">
        <v>183</v>
      </c>
      <c r="Q2001" t="s">
        <v>239</v>
      </c>
      <c r="R2001" t="s">
        <v>67</v>
      </c>
      <c r="S2001">
        <v>239689</v>
      </c>
      <c r="T2001" t="s">
        <v>184</v>
      </c>
      <c r="U2001" s="56" t="str">
        <f>IFERROR(VLOOKUP(H2001,'FIN CAL LOOKUP'!A:J,7,1),"")</f>
        <v/>
      </c>
      <c r="V2001" s="56" t="str">
        <f>IFERROR(VLOOKUP(I2001,'FIN CAL LOOKUP'!B:K,9,1),"")</f>
        <v/>
      </c>
      <c r="W2001" s="56" t="str">
        <f>IFERROR(VLOOKUP(S2001,'Active Employees '!B:R,17,0),"NA")</f>
        <v>IT</v>
      </c>
    </row>
    <row r="2002" spans="1:23" x14ac:dyDescent="0.25">
      <c r="A2002" t="s">
        <v>768</v>
      </c>
      <c r="B2002" t="s">
        <v>769</v>
      </c>
      <c r="C2002" t="s">
        <v>149</v>
      </c>
      <c r="D2002">
        <v>2471101</v>
      </c>
      <c r="E2002" t="s">
        <v>63</v>
      </c>
      <c r="F2002" t="s">
        <v>29</v>
      </c>
      <c r="H2002" s="1"/>
      <c r="I2002" s="1"/>
      <c r="J2002" t="s">
        <v>160</v>
      </c>
      <c r="N2002" t="s">
        <v>770</v>
      </c>
      <c r="O2002" t="s">
        <v>13</v>
      </c>
      <c r="Q2002" t="s">
        <v>699</v>
      </c>
      <c r="R2002" t="s">
        <v>67</v>
      </c>
      <c r="S2002">
        <v>319731</v>
      </c>
      <c r="T2002" t="s">
        <v>772</v>
      </c>
      <c r="U2002" s="56" t="str">
        <f>IFERROR(VLOOKUP(H2002,'FIN CAL LOOKUP'!A:J,7,1),"")</f>
        <v/>
      </c>
      <c r="V2002" s="56" t="str">
        <f>IFERROR(VLOOKUP(I2002,'FIN CAL LOOKUP'!B:K,9,1),"")</f>
        <v/>
      </c>
      <c r="W2002" s="56" t="str">
        <f>IFERROR(VLOOKUP(S2002,'Active Employees '!B:R,17,0),"NA")</f>
        <v>eCommerce &amp; Omni Channel</v>
      </c>
    </row>
    <row r="2003" spans="1:23" x14ac:dyDescent="0.25">
      <c r="A2003" t="s">
        <v>986</v>
      </c>
      <c r="B2003" t="s">
        <v>987</v>
      </c>
      <c r="C2003" t="s">
        <v>149</v>
      </c>
      <c r="D2003">
        <v>2471101</v>
      </c>
      <c r="E2003" t="s">
        <v>63</v>
      </c>
      <c r="F2003" t="s">
        <v>29</v>
      </c>
      <c r="H2003" s="1"/>
      <c r="I2003" s="1"/>
      <c r="J2003" t="s">
        <v>439</v>
      </c>
      <c r="N2003" t="s">
        <v>988</v>
      </c>
      <c r="O2003" t="s">
        <v>17</v>
      </c>
      <c r="P2003" t="s">
        <v>152</v>
      </c>
      <c r="Q2003" t="s">
        <v>291</v>
      </c>
      <c r="R2003" t="s">
        <v>67</v>
      </c>
      <c r="S2003">
        <v>311842</v>
      </c>
      <c r="T2003" t="s">
        <v>986</v>
      </c>
      <c r="U2003" s="56" t="str">
        <f>IFERROR(VLOOKUP(H2003,'FIN CAL LOOKUP'!A:J,7,1),"")</f>
        <v/>
      </c>
      <c r="V2003" s="56" t="str">
        <f>IFERROR(VLOOKUP(I2003,'FIN CAL LOOKUP'!B:K,9,1),"")</f>
        <v/>
      </c>
      <c r="W2003" s="56" t="str">
        <f>IFERROR(VLOOKUP(S2003,'Active Employees '!B:R,17,0),"NA")</f>
        <v>IT</v>
      </c>
    </row>
    <row r="2004" spans="1:23" x14ac:dyDescent="0.25">
      <c r="A2004" t="s">
        <v>1078</v>
      </c>
      <c r="B2004" t="s">
        <v>1079</v>
      </c>
      <c r="C2004" t="s">
        <v>149</v>
      </c>
      <c r="D2004">
        <v>2471101</v>
      </c>
      <c r="E2004" t="s">
        <v>63</v>
      </c>
      <c r="F2004" t="s">
        <v>29</v>
      </c>
      <c r="H2004" s="1"/>
      <c r="I2004" s="1"/>
      <c r="J2004" t="s">
        <v>439</v>
      </c>
      <c r="N2004" t="s">
        <v>1080</v>
      </c>
      <c r="O2004" t="s">
        <v>17</v>
      </c>
      <c r="P2004" t="s">
        <v>152</v>
      </c>
      <c r="Q2004" t="s">
        <v>15484</v>
      </c>
      <c r="R2004" t="s">
        <v>67</v>
      </c>
      <c r="S2004">
        <v>231957</v>
      </c>
      <c r="T2004" t="s">
        <v>1081</v>
      </c>
      <c r="U2004" s="56" t="str">
        <f>IFERROR(VLOOKUP(H2004,'FIN CAL LOOKUP'!A:J,7,1),"")</f>
        <v/>
      </c>
      <c r="V2004" s="56" t="str">
        <f>IFERROR(VLOOKUP(I2004,'FIN CAL LOOKUP'!B:K,9,1),"")</f>
        <v/>
      </c>
      <c r="W2004" s="56" t="str">
        <f>IFERROR(VLOOKUP(S2004,'Active Employees '!B:R,17,0),"NA")</f>
        <v>eCommerce &amp; Omni Channel</v>
      </c>
    </row>
    <row r="2005" spans="1:23" x14ac:dyDescent="0.25">
      <c r="A2005" t="s">
        <v>1053</v>
      </c>
      <c r="B2005" t="s">
        <v>1054</v>
      </c>
      <c r="C2005" t="s">
        <v>149</v>
      </c>
      <c r="D2005">
        <v>2471101</v>
      </c>
      <c r="E2005" t="s">
        <v>63</v>
      </c>
      <c r="F2005" t="s">
        <v>29</v>
      </c>
      <c r="H2005" s="1"/>
      <c r="I2005" s="1"/>
      <c r="J2005" t="s">
        <v>439</v>
      </c>
      <c r="N2005" t="s">
        <v>1055</v>
      </c>
      <c r="O2005" t="s">
        <v>17</v>
      </c>
      <c r="P2005" t="s">
        <v>143</v>
      </c>
      <c r="Q2005" t="s">
        <v>754</v>
      </c>
      <c r="R2005" t="s">
        <v>67</v>
      </c>
      <c r="S2005">
        <v>327648</v>
      </c>
      <c r="T2005" t="s">
        <v>1053</v>
      </c>
      <c r="U2005" s="56" t="str">
        <f>IFERROR(VLOOKUP(H2005,'FIN CAL LOOKUP'!A:J,7,1),"")</f>
        <v/>
      </c>
      <c r="V2005" s="56" t="str">
        <f>IFERROR(VLOOKUP(I2005,'FIN CAL LOOKUP'!B:K,9,1),"")</f>
        <v/>
      </c>
      <c r="W2005" s="56" t="str">
        <f>IFERROR(VLOOKUP(S2005,'Active Employees '!B:R,17,0),"NA")</f>
        <v>IT</v>
      </c>
    </row>
    <row r="2006" spans="1:23" x14ac:dyDescent="0.25">
      <c r="A2006" t="s">
        <v>469</v>
      </c>
      <c r="B2006" t="s">
        <v>778</v>
      </c>
      <c r="C2006" t="s">
        <v>149</v>
      </c>
      <c r="D2006">
        <v>2471101</v>
      </c>
      <c r="E2006" t="s">
        <v>63</v>
      </c>
      <c r="F2006" t="s">
        <v>29</v>
      </c>
      <c r="H2006" s="1"/>
      <c r="I2006" s="1"/>
      <c r="J2006" t="s">
        <v>156</v>
      </c>
      <c r="N2006" t="s">
        <v>779</v>
      </c>
      <c r="O2006" t="s">
        <v>18</v>
      </c>
      <c r="P2006" t="s">
        <v>468</v>
      </c>
      <c r="Q2006" t="s">
        <v>765</v>
      </c>
      <c r="R2006" t="s">
        <v>67</v>
      </c>
      <c r="S2006">
        <v>326780</v>
      </c>
      <c r="T2006" t="s">
        <v>469</v>
      </c>
      <c r="U2006" s="56" t="str">
        <f>IFERROR(VLOOKUP(H2006,'FIN CAL LOOKUP'!A:J,7,1),"")</f>
        <v/>
      </c>
      <c r="V2006" s="56" t="str">
        <f>IFERROR(VLOOKUP(I2006,'FIN CAL LOOKUP'!B:K,9,1),"")</f>
        <v/>
      </c>
      <c r="W2006" s="56" t="str">
        <f>IFERROR(VLOOKUP(S2006,'Active Employees '!B:R,17,0),"NA")</f>
        <v>Marketing</v>
      </c>
    </row>
    <row r="2007" spans="1:23" x14ac:dyDescent="0.25">
      <c r="A2007" t="s">
        <v>1099</v>
      </c>
      <c r="B2007" t="s">
        <v>1100</v>
      </c>
      <c r="C2007" t="s">
        <v>149</v>
      </c>
      <c r="D2007">
        <v>2471101</v>
      </c>
      <c r="E2007" t="s">
        <v>63</v>
      </c>
      <c r="F2007" t="s">
        <v>29</v>
      </c>
      <c r="H2007" s="1"/>
      <c r="I2007" s="1"/>
      <c r="J2007" t="s">
        <v>439</v>
      </c>
      <c r="N2007" t="s">
        <v>1101</v>
      </c>
      <c r="O2007" t="s">
        <v>17</v>
      </c>
      <c r="P2007" t="s">
        <v>152</v>
      </c>
      <c r="Q2007" t="s">
        <v>1088</v>
      </c>
      <c r="R2007" t="s">
        <v>67</v>
      </c>
      <c r="S2007">
        <v>312762</v>
      </c>
      <c r="T2007" t="s">
        <v>1099</v>
      </c>
      <c r="U2007" s="56" t="str">
        <f>IFERROR(VLOOKUP(H2007,'FIN CAL LOOKUP'!A:J,7,1),"")</f>
        <v/>
      </c>
      <c r="V2007" s="56" t="str">
        <f>IFERROR(VLOOKUP(I2007,'FIN CAL LOOKUP'!B:K,9,1),"")</f>
        <v/>
      </c>
      <c r="W2007" s="56" t="str">
        <f>IFERROR(VLOOKUP(S2007,'Active Employees '!B:R,17,0),"NA")</f>
        <v>eCommerce &amp; Omni Channel</v>
      </c>
    </row>
    <row r="2008" spans="1:23" x14ac:dyDescent="0.25">
      <c r="A2008" t="s">
        <v>245</v>
      </c>
      <c r="B2008" t="s">
        <v>328</v>
      </c>
      <c r="C2008" t="s">
        <v>149</v>
      </c>
      <c r="D2008">
        <v>2471101</v>
      </c>
      <c r="E2008" t="s">
        <v>63</v>
      </c>
      <c r="F2008" t="s">
        <v>29</v>
      </c>
      <c r="H2008" s="1"/>
      <c r="I2008" s="1"/>
      <c r="J2008" t="s">
        <v>329</v>
      </c>
      <c r="N2008" t="s">
        <v>330</v>
      </c>
      <c r="O2008" t="s">
        <v>17</v>
      </c>
      <c r="P2008" t="s">
        <v>223</v>
      </c>
      <c r="Q2008" t="s">
        <v>224</v>
      </c>
      <c r="R2008" t="s">
        <v>67</v>
      </c>
      <c r="S2008">
        <v>231624</v>
      </c>
      <c r="T2008" t="s">
        <v>245</v>
      </c>
      <c r="U2008" s="56" t="str">
        <f>IFERROR(VLOOKUP(H2008,'FIN CAL LOOKUP'!A:J,7,1),"")</f>
        <v/>
      </c>
      <c r="V2008" s="56" t="str">
        <f>IFERROR(VLOOKUP(I2008,'FIN CAL LOOKUP'!B:K,9,1),"")</f>
        <v/>
      </c>
      <c r="W2008" s="56" t="str">
        <f>IFERROR(VLOOKUP(S2008,'Active Employees '!B:R,17,0),"NA")</f>
        <v>IT</v>
      </c>
    </row>
    <row r="2009" spans="1:23" x14ac:dyDescent="0.25">
      <c r="A2009" t="s">
        <v>974</v>
      </c>
      <c r="B2009" t="s">
        <v>975</v>
      </c>
      <c r="C2009" t="s">
        <v>149</v>
      </c>
      <c r="D2009">
        <v>2471101</v>
      </c>
      <c r="E2009" t="s">
        <v>63</v>
      </c>
      <c r="F2009" t="s">
        <v>29</v>
      </c>
      <c r="H2009" s="1"/>
      <c r="I2009" s="1"/>
      <c r="J2009" t="s">
        <v>439</v>
      </c>
      <c r="N2009" t="s">
        <v>976</v>
      </c>
      <c r="O2009" t="s">
        <v>17</v>
      </c>
      <c r="P2009" t="s">
        <v>152</v>
      </c>
      <c r="Q2009" t="s">
        <v>291</v>
      </c>
      <c r="R2009" t="s">
        <v>67</v>
      </c>
      <c r="S2009">
        <v>215131</v>
      </c>
      <c r="T2009" t="s">
        <v>974</v>
      </c>
      <c r="U2009" s="56" t="str">
        <f>IFERROR(VLOOKUP(H2009,'FIN CAL LOOKUP'!A:J,7,1),"")</f>
        <v/>
      </c>
      <c r="V2009" s="56" t="str">
        <f>IFERROR(VLOOKUP(I2009,'FIN CAL LOOKUP'!B:K,9,1),"")</f>
        <v/>
      </c>
      <c r="W2009" s="56" t="str">
        <f>IFERROR(VLOOKUP(S2009,'Active Employees '!B:R,17,0),"NA")</f>
        <v>eCommerce &amp; Omni Channel</v>
      </c>
    </row>
    <row r="2010" spans="1:23" x14ac:dyDescent="0.25">
      <c r="A2010" t="s">
        <v>239</v>
      </c>
      <c r="B2010" t="s">
        <v>429</v>
      </c>
      <c r="C2010" t="s">
        <v>149</v>
      </c>
      <c r="D2010">
        <v>2471101</v>
      </c>
      <c r="E2010" t="s">
        <v>63</v>
      </c>
      <c r="F2010" t="s">
        <v>29</v>
      </c>
      <c r="H2010" s="1"/>
      <c r="I2010" s="1"/>
      <c r="J2010" t="s">
        <v>221</v>
      </c>
      <c r="N2010" t="s">
        <v>430</v>
      </c>
      <c r="O2010" t="s">
        <v>17</v>
      </c>
      <c r="P2010" t="s">
        <v>183</v>
      </c>
      <c r="Q2010" t="s">
        <v>15479</v>
      </c>
      <c r="R2010" t="s">
        <v>67</v>
      </c>
      <c r="S2010">
        <v>215248</v>
      </c>
      <c r="T2010" t="s">
        <v>239</v>
      </c>
      <c r="U2010" s="56" t="str">
        <f>IFERROR(VLOOKUP(H2010,'FIN CAL LOOKUP'!A:J,7,1),"")</f>
        <v/>
      </c>
      <c r="V2010" s="56" t="str">
        <f>IFERROR(VLOOKUP(I2010,'FIN CAL LOOKUP'!B:K,9,1),"")</f>
        <v/>
      </c>
      <c r="W2010" s="56" t="str">
        <f>IFERROR(VLOOKUP(S2010,'Active Employees '!B:R,17,0),"NA")</f>
        <v>IT</v>
      </c>
    </row>
    <row r="2011" spans="1:23" x14ac:dyDescent="0.25">
      <c r="A2011" t="s">
        <v>1028</v>
      </c>
      <c r="B2011" t="s">
        <v>1029</v>
      </c>
      <c r="C2011" t="s">
        <v>149</v>
      </c>
      <c r="D2011">
        <v>2471101</v>
      </c>
      <c r="E2011" t="s">
        <v>63</v>
      </c>
      <c r="F2011" t="s">
        <v>29</v>
      </c>
      <c r="H2011" s="1"/>
      <c r="I2011" s="1"/>
      <c r="J2011" t="s">
        <v>150</v>
      </c>
      <c r="N2011" t="s">
        <v>1030</v>
      </c>
      <c r="O2011" t="s">
        <v>17</v>
      </c>
      <c r="P2011" t="s">
        <v>152</v>
      </c>
      <c r="Q2011" t="s">
        <v>1074</v>
      </c>
      <c r="R2011" t="s">
        <v>67</v>
      </c>
      <c r="S2011">
        <v>324696</v>
      </c>
      <c r="T2011" t="s">
        <v>1028</v>
      </c>
      <c r="U2011" s="56" t="str">
        <f>IFERROR(VLOOKUP(H2011,'FIN CAL LOOKUP'!A:J,7,1),"")</f>
        <v/>
      </c>
      <c r="V2011" s="56" t="str">
        <f>IFERROR(VLOOKUP(I2011,'FIN CAL LOOKUP'!B:K,9,1),"")</f>
        <v/>
      </c>
      <c r="W2011" s="56" t="str">
        <f>IFERROR(VLOOKUP(S2011,'Active Employees '!B:R,17,0),"NA")</f>
        <v>eCommerce &amp; Omni Channel</v>
      </c>
    </row>
    <row r="2012" spans="1:23" x14ac:dyDescent="0.25">
      <c r="A2012" t="s">
        <v>1048</v>
      </c>
      <c r="B2012" t="s">
        <v>1049</v>
      </c>
      <c r="C2012" t="s">
        <v>149</v>
      </c>
      <c r="D2012">
        <v>2471101</v>
      </c>
      <c r="E2012" t="s">
        <v>63</v>
      </c>
      <c r="F2012" t="s">
        <v>29</v>
      </c>
      <c r="H2012" s="1"/>
      <c r="I2012" s="1"/>
      <c r="J2012" t="s">
        <v>439</v>
      </c>
      <c r="N2012" t="s">
        <v>15481</v>
      </c>
      <c r="O2012" t="s">
        <v>17</v>
      </c>
      <c r="P2012" t="s">
        <v>183</v>
      </c>
      <c r="Q2012" t="s">
        <v>386</v>
      </c>
      <c r="R2012" t="s">
        <v>67</v>
      </c>
      <c r="S2012">
        <v>205104</v>
      </c>
      <c r="T2012" t="s">
        <v>1048</v>
      </c>
      <c r="U2012" s="56" t="str">
        <f>IFERROR(VLOOKUP(H2012,'FIN CAL LOOKUP'!A:J,7,1),"")</f>
        <v/>
      </c>
      <c r="V2012" s="56" t="str">
        <f>IFERROR(VLOOKUP(I2012,'FIN CAL LOOKUP'!B:K,9,1),"")</f>
        <v/>
      </c>
      <c r="W2012" s="56" t="str">
        <f>IFERROR(VLOOKUP(S2012,'Active Employees '!B:R,17,0),"NA")</f>
        <v>IT</v>
      </c>
    </row>
    <row r="2013" spans="1:23" x14ac:dyDescent="0.25">
      <c r="A2013" t="s">
        <v>1034</v>
      </c>
      <c r="B2013" t="s">
        <v>1035</v>
      </c>
      <c r="C2013" t="s">
        <v>149</v>
      </c>
      <c r="D2013">
        <v>2471101</v>
      </c>
      <c r="E2013" t="s">
        <v>63</v>
      </c>
      <c r="F2013" t="s">
        <v>29</v>
      </c>
      <c r="H2013" s="1"/>
      <c r="I2013" s="1"/>
      <c r="J2013" t="s">
        <v>439</v>
      </c>
      <c r="N2013" t="s">
        <v>1036</v>
      </c>
      <c r="O2013" t="s">
        <v>17</v>
      </c>
      <c r="P2013" t="s">
        <v>152</v>
      </c>
      <c r="Q2013" t="s">
        <v>15484</v>
      </c>
      <c r="R2013" t="s">
        <v>67</v>
      </c>
      <c r="S2013">
        <v>310280</v>
      </c>
      <c r="T2013" t="s">
        <v>1034</v>
      </c>
      <c r="U2013" s="56" t="str">
        <f>IFERROR(VLOOKUP(H2013,'FIN CAL LOOKUP'!A:J,7,1),"")</f>
        <v/>
      </c>
      <c r="V2013" s="56" t="str">
        <f>IFERROR(VLOOKUP(I2013,'FIN CAL LOOKUP'!B:K,9,1),"")</f>
        <v/>
      </c>
      <c r="W2013" s="56" t="str">
        <f>IFERROR(VLOOKUP(S2013,'Active Employees '!B:R,17,0),"NA")</f>
        <v>eCommerce &amp; Omni Channel</v>
      </c>
    </row>
    <row r="2014" spans="1:23" x14ac:dyDescent="0.25">
      <c r="A2014" t="s">
        <v>742</v>
      </c>
      <c r="B2014" t="s">
        <v>743</v>
      </c>
      <c r="C2014" t="s">
        <v>149</v>
      </c>
      <c r="D2014">
        <v>2471101</v>
      </c>
      <c r="E2014" t="s">
        <v>63</v>
      </c>
      <c r="F2014" t="s">
        <v>29</v>
      </c>
      <c r="H2014" s="1"/>
      <c r="I2014" s="1"/>
      <c r="J2014" t="s">
        <v>439</v>
      </c>
      <c r="N2014" t="s">
        <v>744</v>
      </c>
      <c r="O2014" t="s">
        <v>17</v>
      </c>
      <c r="P2014" t="s">
        <v>183</v>
      </c>
      <c r="Q2014" t="s">
        <v>386</v>
      </c>
      <c r="R2014" t="s">
        <v>67</v>
      </c>
      <c r="S2014">
        <v>324480</v>
      </c>
      <c r="T2014" t="s">
        <v>742</v>
      </c>
      <c r="U2014" s="56" t="str">
        <f>IFERROR(VLOOKUP(H2014,'FIN CAL LOOKUP'!A:J,7,1),"")</f>
        <v/>
      </c>
      <c r="V2014" s="56" t="str">
        <f>IFERROR(VLOOKUP(I2014,'FIN CAL LOOKUP'!B:K,9,1),"")</f>
        <v/>
      </c>
      <c r="W2014" s="56" t="str">
        <f>IFERROR(VLOOKUP(S2014,'Active Employees '!B:R,17,0),"NA")</f>
        <v>IT</v>
      </c>
    </row>
    <row r="2015" spans="1:23" x14ac:dyDescent="0.25">
      <c r="A2015" t="s">
        <v>1042</v>
      </c>
      <c r="B2015" t="s">
        <v>1043</v>
      </c>
      <c r="C2015" t="s">
        <v>149</v>
      </c>
      <c r="D2015">
        <v>2471101</v>
      </c>
      <c r="E2015" t="s">
        <v>63</v>
      </c>
      <c r="F2015" t="s">
        <v>29</v>
      </c>
      <c r="H2015" s="1"/>
      <c r="I2015" s="1"/>
      <c r="J2015" t="s">
        <v>1002</v>
      </c>
      <c r="N2015" t="s">
        <v>1044</v>
      </c>
      <c r="O2015" t="s">
        <v>17</v>
      </c>
      <c r="P2015" t="s">
        <v>236</v>
      </c>
      <c r="Q2015" t="s">
        <v>15479</v>
      </c>
      <c r="R2015" t="s">
        <v>67</v>
      </c>
      <c r="S2015">
        <v>238829</v>
      </c>
      <c r="T2015" t="s">
        <v>237</v>
      </c>
      <c r="U2015" s="56" t="str">
        <f>IFERROR(VLOOKUP(H2015,'FIN CAL LOOKUP'!A:J,7,1),"")</f>
        <v/>
      </c>
      <c r="V2015" s="56" t="str">
        <f>IFERROR(VLOOKUP(I2015,'FIN CAL LOOKUP'!B:K,9,1),"")</f>
        <v/>
      </c>
      <c r="W2015" s="56" t="str">
        <f>IFERROR(VLOOKUP(S2015,'Active Employees '!B:R,17,0),"NA")</f>
        <v>IT</v>
      </c>
    </row>
    <row r="2016" spans="1:23" x14ac:dyDescent="0.25">
      <c r="A2016" t="s">
        <v>432</v>
      </c>
      <c r="B2016" t="s">
        <v>433</v>
      </c>
      <c r="C2016" t="s">
        <v>149</v>
      </c>
      <c r="D2016">
        <v>2471101</v>
      </c>
      <c r="E2016" t="s">
        <v>63</v>
      </c>
      <c r="F2016" t="s">
        <v>29</v>
      </c>
      <c r="H2016" s="1"/>
      <c r="I2016" s="1"/>
      <c r="J2016" t="s">
        <v>404</v>
      </c>
      <c r="N2016" t="s">
        <v>434</v>
      </c>
      <c r="O2016" t="s">
        <v>18</v>
      </c>
      <c r="P2016" t="s">
        <v>109</v>
      </c>
      <c r="Q2016" t="s">
        <v>380</v>
      </c>
      <c r="R2016" t="s">
        <v>67</v>
      </c>
      <c r="S2016">
        <v>239177</v>
      </c>
      <c r="T2016" t="s">
        <v>432</v>
      </c>
      <c r="U2016" s="56" t="str">
        <f>IFERROR(VLOOKUP(H2016,'FIN CAL LOOKUP'!A:J,7,1),"")</f>
        <v/>
      </c>
      <c r="V2016" s="56" t="str">
        <f>IFERROR(VLOOKUP(I2016,'FIN CAL LOOKUP'!B:K,9,1),"")</f>
        <v/>
      </c>
      <c r="W2016" s="56" t="str">
        <f>IFERROR(VLOOKUP(S2016,'Active Employees '!B:R,17,0),"NA")</f>
        <v>Marketing</v>
      </c>
    </row>
    <row r="2017" spans="1:23" x14ac:dyDescent="0.25">
      <c r="A2017" t="s">
        <v>1067</v>
      </c>
      <c r="B2017" t="s">
        <v>1068</v>
      </c>
      <c r="C2017" t="s">
        <v>149</v>
      </c>
      <c r="D2017">
        <v>2471101</v>
      </c>
      <c r="E2017" t="s">
        <v>63</v>
      </c>
      <c r="F2017" t="s">
        <v>29</v>
      </c>
      <c r="H2017" s="1"/>
      <c r="I2017" s="1"/>
      <c r="J2017" t="s">
        <v>439</v>
      </c>
      <c r="N2017" t="s">
        <v>15481</v>
      </c>
      <c r="O2017" t="s">
        <v>17</v>
      </c>
      <c r="P2017" t="s">
        <v>183</v>
      </c>
      <c r="Q2017" t="s">
        <v>386</v>
      </c>
      <c r="R2017" t="s">
        <v>67</v>
      </c>
      <c r="S2017">
        <v>328358</v>
      </c>
      <c r="T2017" t="s">
        <v>1067</v>
      </c>
      <c r="U2017" s="56" t="str">
        <f>IFERROR(VLOOKUP(H2017,'FIN CAL LOOKUP'!A:J,7,1),"")</f>
        <v/>
      </c>
      <c r="V2017" s="56" t="str">
        <f>IFERROR(VLOOKUP(I2017,'FIN CAL LOOKUP'!B:K,9,1),"")</f>
        <v/>
      </c>
      <c r="W2017" s="56" t="str">
        <f>IFERROR(VLOOKUP(S2017,'Active Employees '!B:R,17,0),"NA")</f>
        <v>IT</v>
      </c>
    </row>
    <row r="2018" spans="1:23" x14ac:dyDescent="0.25">
      <c r="A2018" t="s">
        <v>15427</v>
      </c>
      <c r="B2018" t="s">
        <v>15480</v>
      </c>
      <c r="C2018" t="s">
        <v>149</v>
      </c>
      <c r="D2018">
        <v>2471101</v>
      </c>
      <c r="E2018" t="s">
        <v>63</v>
      </c>
      <c r="F2018" t="s">
        <v>29</v>
      </c>
      <c r="H2018" s="1"/>
      <c r="I2018" s="1"/>
      <c r="J2018" t="s">
        <v>181</v>
      </c>
      <c r="N2018" t="s">
        <v>182</v>
      </c>
      <c r="O2018" t="s">
        <v>17</v>
      </c>
      <c r="P2018" t="s">
        <v>183</v>
      </c>
      <c r="Q2018" t="s">
        <v>15427</v>
      </c>
      <c r="R2018" t="s">
        <v>67</v>
      </c>
      <c r="S2018">
        <v>340338</v>
      </c>
      <c r="T2018" t="s">
        <v>15427</v>
      </c>
      <c r="U2018" s="56" t="str">
        <f>IFERROR(VLOOKUP(H2018,'FIN CAL LOOKUP'!A:J,7,1),"")</f>
        <v/>
      </c>
      <c r="V2018" s="56" t="str">
        <f>IFERROR(VLOOKUP(I2018,'FIN CAL LOOKUP'!B:K,9,1),"")</f>
        <v/>
      </c>
      <c r="W2018" s="56" t="str">
        <f>IFERROR(VLOOKUP(S2018,'Active Employees '!B:R,17,0),"NA")</f>
        <v>IT</v>
      </c>
    </row>
    <row r="2019" spans="1:23" x14ac:dyDescent="0.25">
      <c r="A2019" t="s">
        <v>574</v>
      </c>
      <c r="B2019" t="s">
        <v>575</v>
      </c>
      <c r="C2019" t="s">
        <v>149</v>
      </c>
      <c r="D2019">
        <v>2471101</v>
      </c>
      <c r="E2019" t="s">
        <v>63</v>
      </c>
      <c r="F2019" t="s">
        <v>1</v>
      </c>
      <c r="G2019" t="s">
        <v>69</v>
      </c>
      <c r="H2019" s="1">
        <v>44893</v>
      </c>
      <c r="I2019" s="1">
        <v>44893</v>
      </c>
      <c r="J2019" t="s">
        <v>160</v>
      </c>
      <c r="N2019" t="s">
        <v>576</v>
      </c>
      <c r="O2019" t="s">
        <v>18</v>
      </c>
      <c r="P2019" t="s">
        <v>468</v>
      </c>
      <c r="Q2019" t="s">
        <v>1480</v>
      </c>
      <c r="R2019" t="s">
        <v>67</v>
      </c>
      <c r="S2019">
        <v>321421</v>
      </c>
      <c r="T2019" t="s">
        <v>577</v>
      </c>
      <c r="U2019" s="56" t="str">
        <f>IFERROR(VLOOKUP(H2019,'FIN CAL LOOKUP'!A:J,7,1),"")</f>
        <v>DEC, FY23</v>
      </c>
      <c r="V2019" s="56" t="str">
        <f>IFERROR(VLOOKUP(I2019,'FIN CAL LOOKUP'!B:K,9,1),"")</f>
        <v>Q2, FY23</v>
      </c>
      <c r="W2019" s="56" t="str">
        <f>IFERROR(VLOOKUP(S2019,'Active Employees '!B:R,17,0),"NA")</f>
        <v>Marketing</v>
      </c>
    </row>
    <row r="2020" spans="1:23" x14ac:dyDescent="0.25">
      <c r="A2020" t="s">
        <v>1069</v>
      </c>
      <c r="B2020" t="s">
        <v>1070</v>
      </c>
      <c r="C2020" t="s">
        <v>149</v>
      </c>
      <c r="D2020">
        <v>2471101</v>
      </c>
      <c r="E2020" t="s">
        <v>63</v>
      </c>
      <c r="F2020" t="s">
        <v>29</v>
      </c>
      <c r="H2020" s="1"/>
      <c r="I2020" s="1"/>
      <c r="J2020" t="s">
        <v>439</v>
      </c>
      <c r="N2020" t="s">
        <v>1071</v>
      </c>
      <c r="O2020" t="s">
        <v>17</v>
      </c>
      <c r="P2020" t="s">
        <v>427</v>
      </c>
      <c r="Q2020" t="s">
        <v>15479</v>
      </c>
      <c r="R2020" t="s">
        <v>67</v>
      </c>
      <c r="S2020">
        <v>335788</v>
      </c>
      <c r="T2020" t="s">
        <v>428</v>
      </c>
      <c r="U2020" s="56" t="str">
        <f>IFERROR(VLOOKUP(H2020,'FIN CAL LOOKUP'!A:J,7,1),"")</f>
        <v/>
      </c>
      <c r="V2020" s="56" t="str">
        <f>IFERROR(VLOOKUP(I2020,'FIN CAL LOOKUP'!B:K,9,1),"")</f>
        <v/>
      </c>
      <c r="W2020" s="56" t="str">
        <f>IFERROR(VLOOKUP(S2020,'Active Employees '!B:R,17,0),"NA")</f>
        <v>IT</v>
      </c>
    </row>
    <row r="2021" spans="1:23" x14ac:dyDescent="0.25">
      <c r="A2021" t="s">
        <v>232</v>
      </c>
      <c r="B2021" t="s">
        <v>413</v>
      </c>
      <c r="C2021" t="s">
        <v>149</v>
      </c>
      <c r="D2021">
        <v>2471101</v>
      </c>
      <c r="E2021" t="s">
        <v>63</v>
      </c>
      <c r="F2021" t="s">
        <v>1</v>
      </c>
      <c r="G2021" t="s">
        <v>69</v>
      </c>
      <c r="H2021" s="1">
        <v>44936</v>
      </c>
      <c r="I2021" s="1">
        <v>44936</v>
      </c>
      <c r="J2021" t="s">
        <v>404</v>
      </c>
      <c r="N2021" t="s">
        <v>414</v>
      </c>
      <c r="O2021" t="s">
        <v>18</v>
      </c>
      <c r="P2021" t="s">
        <v>109</v>
      </c>
      <c r="Q2021" t="s">
        <v>395</v>
      </c>
      <c r="R2021" t="s">
        <v>67</v>
      </c>
      <c r="S2021">
        <v>305365</v>
      </c>
      <c r="T2021" t="s">
        <v>232</v>
      </c>
      <c r="U2021" s="56" t="str">
        <f>IFERROR(VLOOKUP(H2021,'FIN CAL LOOKUP'!A:J,7,1),"")</f>
        <v>JAN, FY23</v>
      </c>
      <c r="V2021" s="56" t="str">
        <f>IFERROR(VLOOKUP(I2021,'FIN CAL LOOKUP'!B:K,9,1),"")</f>
        <v>Q3, FY23</v>
      </c>
      <c r="W2021" s="56" t="str">
        <f>IFERROR(VLOOKUP(S2021,'Active Employees '!B:R,17,0),"NA")</f>
        <v>Marketing</v>
      </c>
    </row>
    <row r="2022" spans="1:23" x14ac:dyDescent="0.25">
      <c r="A2022" t="s">
        <v>178</v>
      </c>
      <c r="B2022" t="s">
        <v>578</v>
      </c>
      <c r="C2022" t="s">
        <v>149</v>
      </c>
      <c r="D2022">
        <v>2471101</v>
      </c>
      <c r="E2022" t="s">
        <v>63</v>
      </c>
      <c r="F2022" t="s">
        <v>1</v>
      </c>
      <c r="G2022" t="s">
        <v>69</v>
      </c>
      <c r="H2022" s="1">
        <v>44907</v>
      </c>
      <c r="I2022" s="1">
        <v>44907</v>
      </c>
      <c r="J2022" t="s">
        <v>579</v>
      </c>
      <c r="N2022" t="s">
        <v>580</v>
      </c>
      <c r="O2022" t="s">
        <v>18</v>
      </c>
      <c r="P2022" t="s">
        <v>109</v>
      </c>
      <c r="Q2022" t="s">
        <v>395</v>
      </c>
      <c r="R2022" t="s">
        <v>581</v>
      </c>
      <c r="S2022">
        <v>240963</v>
      </c>
      <c r="T2022" t="s">
        <v>178</v>
      </c>
      <c r="U2022" s="56" t="str">
        <f>IFERROR(VLOOKUP(H2022,'FIN CAL LOOKUP'!A:J,7,1),"")</f>
        <v>DEC, FY23</v>
      </c>
      <c r="V2022" s="56" t="str">
        <f>IFERROR(VLOOKUP(I2022,'FIN CAL LOOKUP'!B:K,9,1),"")</f>
        <v>Q2, FY23</v>
      </c>
      <c r="W2022" s="56" t="str">
        <f>IFERROR(VLOOKUP(S2022,'Active Employees '!B:R,17,0),"NA")</f>
        <v>Marketing</v>
      </c>
    </row>
    <row r="2023" spans="1:23" x14ac:dyDescent="0.25">
      <c r="A2023" t="s">
        <v>1082</v>
      </c>
      <c r="B2023" t="s">
        <v>1083</v>
      </c>
      <c r="C2023" t="s">
        <v>149</v>
      </c>
      <c r="D2023">
        <v>2471101</v>
      </c>
      <c r="E2023" t="s">
        <v>63</v>
      </c>
      <c r="F2023" t="s">
        <v>2</v>
      </c>
      <c r="H2023" s="1">
        <v>44893</v>
      </c>
      <c r="I2023" s="1"/>
      <c r="J2023" t="s">
        <v>623</v>
      </c>
      <c r="N2023" t="s">
        <v>1084</v>
      </c>
      <c r="O2023" t="s">
        <v>18</v>
      </c>
      <c r="P2023" t="s">
        <v>103</v>
      </c>
      <c r="Q2023" t="s">
        <v>1027</v>
      </c>
      <c r="R2023" t="s">
        <v>67</v>
      </c>
      <c r="S2023">
        <v>321839</v>
      </c>
      <c r="T2023" t="s">
        <v>1082</v>
      </c>
      <c r="U2023" s="56" t="str">
        <f>IFERROR(VLOOKUP(H2023,'FIN CAL LOOKUP'!A:J,7,1),"")</f>
        <v>DEC, FY23</v>
      </c>
      <c r="V2023" s="56" t="str">
        <f>IFERROR(VLOOKUP(I2023,'FIN CAL LOOKUP'!B:K,9,1),"")</f>
        <v/>
      </c>
      <c r="W2023" s="56" t="str">
        <f>IFERROR(VLOOKUP(S2023,'Active Employees '!B:R,17,0),"NA")</f>
        <v>eCommerce &amp; Omni Channel</v>
      </c>
    </row>
    <row r="2024" spans="1:23" x14ac:dyDescent="0.25">
      <c r="A2024" t="s">
        <v>422</v>
      </c>
      <c r="B2024" t="s">
        <v>423</v>
      </c>
      <c r="C2024" t="s">
        <v>149</v>
      </c>
      <c r="D2024">
        <v>2471101</v>
      </c>
      <c r="E2024" t="s">
        <v>63</v>
      </c>
      <c r="F2024" t="s">
        <v>29</v>
      </c>
      <c r="H2024" s="1"/>
      <c r="I2024" s="1"/>
      <c r="J2024" t="s">
        <v>351</v>
      </c>
      <c r="N2024" t="s">
        <v>352</v>
      </c>
      <c r="O2024" t="s">
        <v>13</v>
      </c>
      <c r="P2024" t="s">
        <v>304</v>
      </c>
      <c r="Q2024" t="s">
        <v>305</v>
      </c>
      <c r="R2024" t="s">
        <v>67</v>
      </c>
      <c r="S2024">
        <v>235543</v>
      </c>
      <c r="T2024" t="s">
        <v>422</v>
      </c>
      <c r="U2024" s="56" t="str">
        <f>IFERROR(VLOOKUP(H2024,'FIN CAL LOOKUP'!A:J,7,1),"")</f>
        <v/>
      </c>
      <c r="V2024" s="56" t="str">
        <f>IFERROR(VLOOKUP(I2024,'FIN CAL LOOKUP'!B:K,9,1),"")</f>
        <v/>
      </c>
      <c r="W2024" s="56" t="str">
        <f>IFERROR(VLOOKUP(S2024,'Active Employees '!B:R,17,0),"NA")</f>
        <v>eCommerce &amp; Omni Channel</v>
      </c>
    </row>
    <row r="2025" spans="1:23" x14ac:dyDescent="0.25">
      <c r="A2025" t="s">
        <v>676</v>
      </c>
      <c r="B2025" t="s">
        <v>677</v>
      </c>
      <c r="C2025" t="s">
        <v>149</v>
      </c>
      <c r="D2025">
        <v>2471101</v>
      </c>
      <c r="E2025" t="s">
        <v>63</v>
      </c>
      <c r="F2025" t="s">
        <v>1</v>
      </c>
      <c r="G2025" t="s">
        <v>69</v>
      </c>
      <c r="H2025" s="1">
        <v>44995</v>
      </c>
      <c r="I2025" s="1">
        <v>44995</v>
      </c>
      <c r="J2025" t="s">
        <v>176</v>
      </c>
      <c r="N2025" t="s">
        <v>177</v>
      </c>
      <c r="O2025" t="s">
        <v>18</v>
      </c>
      <c r="P2025" t="s">
        <v>109</v>
      </c>
      <c r="Q2025" t="s">
        <v>178</v>
      </c>
      <c r="R2025" t="s">
        <v>67</v>
      </c>
      <c r="S2025">
        <v>312818</v>
      </c>
      <c r="T2025" t="s">
        <v>676</v>
      </c>
      <c r="U2025" s="56" t="str">
        <f>IFERROR(VLOOKUP(H2025,'FIN CAL LOOKUP'!A:J,7,1),"")</f>
        <v>MAR, FY23</v>
      </c>
      <c r="V2025" s="56" t="str">
        <f>IFERROR(VLOOKUP(I2025,'FIN CAL LOOKUP'!B:K,9,1),"")</f>
        <v>Q3, FY23</v>
      </c>
      <c r="W2025" s="56" t="str">
        <f>IFERROR(VLOOKUP(S2025,'Active Employees '!B:R,17,0),"NA")</f>
        <v>Marketing</v>
      </c>
    </row>
    <row r="2026" spans="1:23" x14ac:dyDescent="0.25">
      <c r="A2026" t="s">
        <v>1039</v>
      </c>
      <c r="B2026" t="s">
        <v>1040</v>
      </c>
      <c r="C2026" t="s">
        <v>149</v>
      </c>
      <c r="D2026">
        <v>2471101</v>
      </c>
      <c r="E2026" t="s">
        <v>63</v>
      </c>
      <c r="F2026" t="s">
        <v>29</v>
      </c>
      <c r="H2026" s="1"/>
      <c r="I2026" s="1"/>
      <c r="J2026" t="s">
        <v>156</v>
      </c>
      <c r="N2026" t="s">
        <v>1041</v>
      </c>
      <c r="O2026" t="s">
        <v>18</v>
      </c>
      <c r="P2026" t="s">
        <v>109</v>
      </c>
      <c r="Q2026" t="s">
        <v>354</v>
      </c>
      <c r="R2026" t="s">
        <v>67</v>
      </c>
      <c r="S2026">
        <v>323732</v>
      </c>
      <c r="T2026" t="s">
        <v>1039</v>
      </c>
      <c r="U2026" s="56" t="str">
        <f>IFERROR(VLOOKUP(H2026,'FIN CAL LOOKUP'!A:J,7,1),"")</f>
        <v/>
      </c>
      <c r="V2026" s="56" t="str">
        <f>IFERROR(VLOOKUP(I2026,'FIN CAL LOOKUP'!B:K,9,1),"")</f>
        <v/>
      </c>
      <c r="W2026" s="56" t="str">
        <f>IFERROR(VLOOKUP(S2026,'Active Employees '!B:R,17,0),"NA")</f>
        <v>Marketing</v>
      </c>
    </row>
    <row r="2027" spans="1:23" x14ac:dyDescent="0.25">
      <c r="A2027" t="s">
        <v>796</v>
      </c>
      <c r="B2027" t="s">
        <v>797</v>
      </c>
      <c r="C2027" t="s">
        <v>149</v>
      </c>
      <c r="D2027">
        <v>2471101</v>
      </c>
      <c r="E2027" t="s">
        <v>63</v>
      </c>
      <c r="F2027" t="s">
        <v>29</v>
      </c>
      <c r="H2027" s="1"/>
      <c r="I2027" s="1"/>
      <c r="J2027" t="s">
        <v>351</v>
      </c>
      <c r="N2027" t="s">
        <v>352</v>
      </c>
      <c r="O2027" t="s">
        <v>13</v>
      </c>
      <c r="P2027" t="s">
        <v>304</v>
      </c>
      <c r="Q2027" t="s">
        <v>305</v>
      </c>
      <c r="R2027" s="5" t="s">
        <v>67</v>
      </c>
      <c r="S2027">
        <v>225218</v>
      </c>
      <c r="T2027" t="s">
        <v>796</v>
      </c>
      <c r="U2027" s="56" t="str">
        <f>IFERROR(VLOOKUP(H2027,'FIN CAL LOOKUP'!A:J,7,1),"")</f>
        <v/>
      </c>
      <c r="V2027" s="56" t="str">
        <f>IFERROR(VLOOKUP(I2027,'FIN CAL LOOKUP'!B:K,9,1),"")</f>
        <v/>
      </c>
      <c r="W2027" s="56" t="str">
        <f>IFERROR(VLOOKUP(S2027,'Active Employees '!B:R,17,0),"NA")</f>
        <v>eCommerce &amp; Omni Channel</v>
      </c>
    </row>
    <row r="2028" spans="1:23" x14ac:dyDescent="0.25">
      <c r="A2028" t="s">
        <v>360</v>
      </c>
      <c r="B2028" t="s">
        <v>361</v>
      </c>
      <c r="C2028" t="s">
        <v>149</v>
      </c>
      <c r="D2028">
        <v>2471101</v>
      </c>
      <c r="E2028" t="s">
        <v>63</v>
      </c>
      <c r="F2028" t="s">
        <v>29</v>
      </c>
      <c r="H2028" s="1"/>
      <c r="I2028" s="1"/>
      <c r="J2028" t="s">
        <v>362</v>
      </c>
      <c r="N2028" t="s">
        <v>363</v>
      </c>
      <c r="O2028" t="s">
        <v>17</v>
      </c>
      <c r="P2028" t="s">
        <v>152</v>
      </c>
      <c r="Q2028" t="s">
        <v>15479</v>
      </c>
      <c r="R2028" t="s">
        <v>67</v>
      </c>
      <c r="S2028">
        <v>298082</v>
      </c>
      <c r="T2028" t="s">
        <v>291</v>
      </c>
      <c r="U2028" s="56" t="str">
        <f>IFERROR(VLOOKUP(H2028,'FIN CAL LOOKUP'!A:J,7,1),"")</f>
        <v/>
      </c>
      <c r="V2028" s="56" t="str">
        <f>IFERROR(VLOOKUP(I2028,'FIN CAL LOOKUP'!B:K,9,1),"")</f>
        <v/>
      </c>
      <c r="W2028" s="56" t="str">
        <f>IFERROR(VLOOKUP(S2028,'Active Employees '!B:R,17,0),"NA")</f>
        <v>IT</v>
      </c>
    </row>
    <row r="2029" spans="1:23" x14ac:dyDescent="0.25">
      <c r="A2029" t="s">
        <v>1093</v>
      </c>
      <c r="B2029" t="s">
        <v>1094</v>
      </c>
      <c r="C2029" t="s">
        <v>149</v>
      </c>
      <c r="D2029">
        <v>2471101</v>
      </c>
      <c r="E2029" t="s">
        <v>63</v>
      </c>
      <c r="F2029" t="s">
        <v>29</v>
      </c>
      <c r="H2029" s="1"/>
      <c r="I2029" s="1"/>
      <c r="J2029" t="s">
        <v>1095</v>
      </c>
      <c r="N2029" t="s">
        <v>1096</v>
      </c>
      <c r="O2029" t="s">
        <v>17</v>
      </c>
      <c r="P2029" t="s">
        <v>143</v>
      </c>
      <c r="Q2029" t="s">
        <v>15479</v>
      </c>
      <c r="R2029" t="s">
        <v>67</v>
      </c>
      <c r="S2029">
        <v>225211</v>
      </c>
      <c r="T2029" t="s">
        <v>144</v>
      </c>
      <c r="U2029" s="56" t="str">
        <f>IFERROR(VLOOKUP(H2029,'FIN CAL LOOKUP'!A:J,7,1),"")</f>
        <v/>
      </c>
      <c r="V2029" s="56" t="str">
        <f>IFERROR(VLOOKUP(I2029,'FIN CAL LOOKUP'!B:K,9,1),"")</f>
        <v/>
      </c>
      <c r="W2029" s="56" t="str">
        <f>IFERROR(VLOOKUP(S2029,'Active Employees '!B:R,17,0),"NA")</f>
        <v>IT</v>
      </c>
    </row>
    <row r="2030" spans="1:23" x14ac:dyDescent="0.25">
      <c r="A2030" t="s">
        <v>780</v>
      </c>
      <c r="B2030" t="s">
        <v>781</v>
      </c>
      <c r="C2030" t="s">
        <v>149</v>
      </c>
      <c r="D2030">
        <v>2471101</v>
      </c>
      <c r="E2030" t="s">
        <v>63</v>
      </c>
      <c r="F2030" t="s">
        <v>1</v>
      </c>
      <c r="G2030" t="s">
        <v>69</v>
      </c>
      <c r="H2030" s="1">
        <v>44935</v>
      </c>
      <c r="I2030" s="1">
        <v>44935</v>
      </c>
      <c r="J2030" t="s">
        <v>156</v>
      </c>
      <c r="N2030" t="s">
        <v>782</v>
      </c>
      <c r="O2030" t="s">
        <v>18</v>
      </c>
      <c r="P2030" t="s">
        <v>109</v>
      </c>
      <c r="Q2030" t="s">
        <v>15483</v>
      </c>
      <c r="R2030" t="s">
        <v>67</v>
      </c>
      <c r="S2030">
        <v>324851</v>
      </c>
      <c r="T2030" t="s">
        <v>780</v>
      </c>
      <c r="U2030" s="56" t="str">
        <f>IFERROR(VLOOKUP(H2030,'FIN CAL LOOKUP'!A:J,7,1),"")</f>
        <v>JAN, FY23</v>
      </c>
      <c r="V2030" s="56" t="str">
        <f>IFERROR(VLOOKUP(I2030,'FIN CAL LOOKUP'!B:K,9,1),"")</f>
        <v>Q3, FY23</v>
      </c>
      <c r="W2030" s="56" t="str">
        <f>IFERROR(VLOOKUP(S2030,'Active Employees '!B:R,17,0),"NA")</f>
        <v>Marketing</v>
      </c>
    </row>
    <row r="2031" spans="1:23" x14ac:dyDescent="0.25">
      <c r="A2031" t="s">
        <v>1085</v>
      </c>
      <c r="B2031" t="s">
        <v>1086</v>
      </c>
      <c r="C2031" t="s">
        <v>149</v>
      </c>
      <c r="D2031">
        <v>2471101</v>
      </c>
      <c r="E2031" t="s">
        <v>63</v>
      </c>
      <c r="F2031" t="s">
        <v>1</v>
      </c>
      <c r="G2031" t="s">
        <v>69</v>
      </c>
      <c r="H2031" s="1">
        <v>45308</v>
      </c>
      <c r="I2031" s="1">
        <v>45308</v>
      </c>
      <c r="J2031" t="s">
        <v>439</v>
      </c>
      <c r="N2031" t="s">
        <v>1087</v>
      </c>
      <c r="O2031" t="s">
        <v>17</v>
      </c>
      <c r="P2031" t="s">
        <v>152</v>
      </c>
      <c r="Q2031" t="s">
        <v>1088</v>
      </c>
      <c r="R2031" t="s">
        <v>67</v>
      </c>
      <c r="S2031">
        <v>312445</v>
      </c>
      <c r="T2031" t="s">
        <v>1089</v>
      </c>
      <c r="U2031" s="56" t="str">
        <f>IFERROR(VLOOKUP(H2031,'FIN CAL LOOKUP'!A:J,7,1),"")</f>
        <v>JAN, FY24</v>
      </c>
      <c r="V2031" s="56" t="str">
        <f>IFERROR(VLOOKUP(I2031,'FIN CAL LOOKUP'!B:K,9,1),"")</f>
        <v>Q3, FY24</v>
      </c>
      <c r="W2031" s="56" t="str">
        <f>IFERROR(VLOOKUP(S2031,'Active Employees '!B:R,17,0),"NA")</f>
        <v>eCommerce &amp; Omni Channel</v>
      </c>
    </row>
    <row r="2032" spans="1:23" x14ac:dyDescent="0.25">
      <c r="A2032" t="s">
        <v>1102</v>
      </c>
      <c r="B2032" t="s">
        <v>1103</v>
      </c>
      <c r="C2032" t="s">
        <v>149</v>
      </c>
      <c r="D2032">
        <v>2471101</v>
      </c>
      <c r="E2032" t="s">
        <v>63</v>
      </c>
      <c r="F2032" t="s">
        <v>29</v>
      </c>
      <c r="H2032" s="1"/>
      <c r="I2032" s="1"/>
      <c r="J2032" t="s">
        <v>439</v>
      </c>
      <c r="N2032" t="s">
        <v>782</v>
      </c>
      <c r="O2032" t="s">
        <v>17</v>
      </c>
      <c r="P2032" t="s">
        <v>152</v>
      </c>
      <c r="Q2032" t="s">
        <v>1074</v>
      </c>
      <c r="R2032" t="s">
        <v>67</v>
      </c>
      <c r="S2032">
        <v>240305</v>
      </c>
      <c r="T2032" t="s">
        <v>1102</v>
      </c>
      <c r="U2032" s="56" t="str">
        <f>IFERROR(VLOOKUP(H2032,'FIN CAL LOOKUP'!A:J,7,1),"")</f>
        <v/>
      </c>
      <c r="V2032" s="56" t="str">
        <f>IFERROR(VLOOKUP(I2032,'FIN CAL LOOKUP'!B:K,9,1),"")</f>
        <v/>
      </c>
      <c r="W2032" s="56" t="str">
        <f>IFERROR(VLOOKUP(S2032,'Active Employees '!B:R,17,0),"NA")</f>
        <v>eCommerce &amp; Omni Channel</v>
      </c>
    </row>
    <row r="2033" spans="1:23" x14ac:dyDescent="0.25">
      <c r="A2033" t="s">
        <v>212</v>
      </c>
      <c r="B2033" t="s">
        <v>1064</v>
      </c>
      <c r="C2033" t="s">
        <v>149</v>
      </c>
      <c r="D2033">
        <v>2471101</v>
      </c>
      <c r="E2033" t="s">
        <v>63</v>
      </c>
      <c r="F2033" t="s">
        <v>1</v>
      </c>
      <c r="G2033" t="s">
        <v>69</v>
      </c>
      <c r="H2033" s="1">
        <v>44957</v>
      </c>
      <c r="I2033" s="1">
        <v>44958</v>
      </c>
      <c r="J2033" t="s">
        <v>1065</v>
      </c>
      <c r="N2033" t="s">
        <v>1066</v>
      </c>
      <c r="O2033" t="s">
        <v>17</v>
      </c>
      <c r="P2033" t="s">
        <v>211</v>
      </c>
      <c r="Q2033" t="s">
        <v>15479</v>
      </c>
      <c r="R2033" t="s">
        <v>67</v>
      </c>
      <c r="S2033">
        <v>236950</v>
      </c>
      <c r="T2033" t="s">
        <v>212</v>
      </c>
      <c r="U2033" s="56" t="str">
        <f>IFERROR(VLOOKUP(H2033,'FIN CAL LOOKUP'!A:J,7,1),"")</f>
        <v>FEB, FY23</v>
      </c>
      <c r="V2033" s="56" t="str">
        <f>IFERROR(VLOOKUP(I2033,'FIN CAL LOOKUP'!B:K,9,1),"")</f>
        <v>Q3, FY23</v>
      </c>
      <c r="W2033" s="56" t="str">
        <f>IFERROR(VLOOKUP(S2033,'Active Employees '!B:R,17,0),"NA")</f>
        <v>IT</v>
      </c>
    </row>
    <row r="2034" spans="1:23" x14ac:dyDescent="0.25">
      <c r="A2034" t="s">
        <v>1024</v>
      </c>
      <c r="B2034" t="s">
        <v>1025</v>
      </c>
      <c r="C2034" t="s">
        <v>149</v>
      </c>
      <c r="D2034">
        <v>2471101</v>
      </c>
      <c r="E2034" t="s">
        <v>63</v>
      </c>
      <c r="F2034" t="s">
        <v>1</v>
      </c>
      <c r="G2034" t="s">
        <v>69</v>
      </c>
      <c r="H2034" s="1">
        <v>45575</v>
      </c>
      <c r="I2034" s="1">
        <v>45575</v>
      </c>
      <c r="J2034" t="s">
        <v>628</v>
      </c>
      <c r="N2034" t="s">
        <v>1026</v>
      </c>
      <c r="O2034" t="s">
        <v>18</v>
      </c>
      <c r="P2034" t="s">
        <v>103</v>
      </c>
      <c r="Q2034" t="s">
        <v>1027</v>
      </c>
      <c r="R2034" t="s">
        <v>67</v>
      </c>
      <c r="S2034">
        <v>231954</v>
      </c>
      <c r="T2034" t="s">
        <v>1024</v>
      </c>
      <c r="U2034" s="56" t="str">
        <f>IFERROR(VLOOKUP(H2034,'FIN CAL LOOKUP'!A:J,7,1),"")</f>
        <v>OCT, FY25</v>
      </c>
      <c r="V2034" s="56" t="str">
        <f>IFERROR(VLOOKUP(I2034,'FIN CAL LOOKUP'!B:K,9,1),"")</f>
        <v>Q2, FY25</v>
      </c>
      <c r="W2034" s="56" t="str">
        <f>IFERROR(VLOOKUP(S2034,'Active Employees '!B:R,17,0),"NA")</f>
        <v>eCommerce &amp; Omni Channel</v>
      </c>
    </row>
    <row r="2035" spans="1:23" x14ac:dyDescent="0.25">
      <c r="A2035" t="s">
        <v>624</v>
      </c>
      <c r="B2035" t="s">
        <v>737</v>
      </c>
      <c r="C2035" t="s">
        <v>149</v>
      </c>
      <c r="D2035">
        <v>2471101</v>
      </c>
      <c r="E2035" t="s">
        <v>63</v>
      </c>
      <c r="F2035" t="s">
        <v>1</v>
      </c>
      <c r="G2035" t="s">
        <v>69</v>
      </c>
      <c r="H2035" s="1">
        <v>45128</v>
      </c>
      <c r="I2035" s="1">
        <v>45128</v>
      </c>
      <c r="J2035" t="s">
        <v>628</v>
      </c>
      <c r="N2035" t="s">
        <v>738</v>
      </c>
      <c r="O2035" t="s">
        <v>13</v>
      </c>
      <c r="P2035" t="s">
        <v>559</v>
      </c>
      <c r="Q2035" t="s">
        <v>630</v>
      </c>
      <c r="R2035" t="s">
        <v>67</v>
      </c>
      <c r="S2035">
        <v>215865</v>
      </c>
      <c r="T2035" t="s">
        <v>624</v>
      </c>
      <c r="U2035" s="56" t="str">
        <f>IFERROR(VLOOKUP(H2035,'FIN CAL LOOKUP'!A:J,7,1),"")</f>
        <v>JUL, FY24</v>
      </c>
      <c r="V2035" s="56" t="str">
        <f>IFERROR(VLOOKUP(I2035,'FIN CAL LOOKUP'!B:K,9,1),"")</f>
        <v>Q1, FY24</v>
      </c>
      <c r="W2035" s="56" t="str">
        <f>IFERROR(VLOOKUP(S2035,'Active Employees '!B:R,17,0),"NA")</f>
        <v>eCommerce &amp; Omni Channel</v>
      </c>
    </row>
    <row r="2036" spans="1:23" x14ac:dyDescent="0.25">
      <c r="A2036" t="s">
        <v>400</v>
      </c>
      <c r="B2036" t="s">
        <v>401</v>
      </c>
      <c r="C2036" t="s">
        <v>149</v>
      </c>
      <c r="D2036">
        <v>2471101</v>
      </c>
      <c r="E2036" t="s">
        <v>63</v>
      </c>
      <c r="F2036" t="s">
        <v>29</v>
      </c>
      <c r="H2036" s="1"/>
      <c r="I2036" s="1"/>
      <c r="J2036" t="s">
        <v>181</v>
      </c>
      <c r="N2036" t="s">
        <v>182</v>
      </c>
      <c r="O2036" t="s">
        <v>17</v>
      </c>
      <c r="P2036" t="s">
        <v>183</v>
      </c>
      <c r="Q2036" t="s">
        <v>15427</v>
      </c>
      <c r="R2036" t="s">
        <v>67</v>
      </c>
      <c r="S2036">
        <v>317563</v>
      </c>
      <c r="T2036" t="s">
        <v>400</v>
      </c>
      <c r="U2036" s="56" t="str">
        <f>IFERROR(VLOOKUP(H2036,'FIN CAL LOOKUP'!A:J,7,1),"")</f>
        <v/>
      </c>
      <c r="V2036" s="56" t="str">
        <f>IFERROR(VLOOKUP(I2036,'FIN CAL LOOKUP'!B:K,9,1),"")</f>
        <v/>
      </c>
      <c r="W2036" s="56" t="str">
        <f>IFERROR(VLOOKUP(S2036,'Active Employees '!B:R,17,0),"NA")</f>
        <v>IT</v>
      </c>
    </row>
    <row r="2037" spans="1:23" x14ac:dyDescent="0.25">
      <c r="A2037" t="s">
        <v>395</v>
      </c>
      <c r="B2037" t="s">
        <v>766</v>
      </c>
      <c r="C2037" t="s">
        <v>149</v>
      </c>
      <c r="D2037">
        <v>2471101</v>
      </c>
      <c r="E2037" t="s">
        <v>63</v>
      </c>
      <c r="F2037" t="s">
        <v>1</v>
      </c>
      <c r="G2037" t="s">
        <v>69</v>
      </c>
      <c r="H2037" s="1">
        <v>44930</v>
      </c>
      <c r="I2037" s="1">
        <v>44930</v>
      </c>
      <c r="J2037" t="s">
        <v>709</v>
      </c>
      <c r="N2037" t="s">
        <v>767</v>
      </c>
      <c r="O2037" t="s">
        <v>18</v>
      </c>
      <c r="P2037" t="s">
        <v>109</v>
      </c>
      <c r="Q2037" t="s">
        <v>699</v>
      </c>
      <c r="R2037" t="s">
        <v>67</v>
      </c>
      <c r="S2037">
        <v>323325</v>
      </c>
      <c r="T2037" t="s">
        <v>395</v>
      </c>
      <c r="U2037" s="56" t="str">
        <f>IFERROR(VLOOKUP(H2037,'FIN CAL LOOKUP'!A:J,7,1),"")</f>
        <v>JAN, FY23</v>
      </c>
      <c r="V2037" s="56" t="str">
        <f>IFERROR(VLOOKUP(I2037,'FIN CAL LOOKUP'!B:K,9,1),"")</f>
        <v>Q3, FY23</v>
      </c>
      <c r="W2037" s="56" t="str">
        <f>IFERROR(VLOOKUP(S2037,'Active Employees '!B:R,17,0),"NA")</f>
        <v>Marketing</v>
      </c>
    </row>
    <row r="2038" spans="1:23" x14ac:dyDescent="0.25">
      <c r="A2038" t="s">
        <v>1140</v>
      </c>
      <c r="B2038" t="s">
        <v>1141</v>
      </c>
      <c r="C2038" t="s">
        <v>149</v>
      </c>
      <c r="D2038">
        <v>2471101</v>
      </c>
      <c r="E2038" t="s">
        <v>63</v>
      </c>
      <c r="F2038" t="s">
        <v>29</v>
      </c>
      <c r="H2038" s="1"/>
      <c r="I2038" s="1"/>
      <c r="J2038" t="s">
        <v>1142</v>
      </c>
      <c r="N2038" t="s">
        <v>1143</v>
      </c>
      <c r="O2038" t="s">
        <v>17</v>
      </c>
      <c r="P2038" t="s">
        <v>143</v>
      </c>
      <c r="Q2038" t="s">
        <v>754</v>
      </c>
      <c r="R2038" t="s">
        <v>67</v>
      </c>
      <c r="S2038">
        <v>338289</v>
      </c>
      <c r="T2038" t="s">
        <v>1140</v>
      </c>
      <c r="U2038" s="56" t="str">
        <f>IFERROR(VLOOKUP(H2038,'FIN CAL LOOKUP'!A:J,7,1),"")</f>
        <v/>
      </c>
      <c r="V2038" s="56" t="str">
        <f>IFERROR(VLOOKUP(I2038,'FIN CAL LOOKUP'!B:K,9,1),"")</f>
        <v/>
      </c>
      <c r="W2038" s="56" t="str">
        <f>IFERROR(VLOOKUP(S2038,'Active Employees '!B:R,17,0),"NA")</f>
        <v>Spot Merch</v>
      </c>
    </row>
    <row r="2039" spans="1:23" x14ac:dyDescent="0.25">
      <c r="A2039" t="s">
        <v>355</v>
      </c>
      <c r="B2039" t="s">
        <v>356</v>
      </c>
      <c r="C2039" t="s">
        <v>149</v>
      </c>
      <c r="D2039">
        <v>2471101</v>
      </c>
      <c r="E2039" t="s">
        <v>63</v>
      </c>
      <c r="F2039" t="s">
        <v>29</v>
      </c>
      <c r="H2039" s="1"/>
      <c r="I2039" s="1"/>
      <c r="J2039" t="s">
        <v>351</v>
      </c>
      <c r="N2039" t="s">
        <v>352</v>
      </c>
      <c r="O2039" t="s">
        <v>13</v>
      </c>
      <c r="P2039" t="s">
        <v>304</v>
      </c>
      <c r="Q2039" t="s">
        <v>305</v>
      </c>
      <c r="R2039" t="s">
        <v>67</v>
      </c>
      <c r="S2039">
        <v>305938</v>
      </c>
      <c r="T2039" t="s">
        <v>355</v>
      </c>
      <c r="U2039" s="56" t="str">
        <f>IFERROR(VLOOKUP(H2039,'FIN CAL LOOKUP'!A:J,7,1),"")</f>
        <v/>
      </c>
      <c r="V2039" s="56" t="str">
        <f>IFERROR(VLOOKUP(I2039,'FIN CAL LOOKUP'!B:K,9,1),"")</f>
        <v/>
      </c>
      <c r="W2039" s="56" t="str">
        <f>IFERROR(VLOOKUP(S2039,'Active Employees '!B:R,17,0),"NA")</f>
        <v>eCommerce &amp; Omni Channel</v>
      </c>
    </row>
    <row r="2040" spans="1:23" x14ac:dyDescent="0.25">
      <c r="A2040" t="s">
        <v>1037</v>
      </c>
      <c r="B2040" t="s">
        <v>1038</v>
      </c>
      <c r="C2040" t="s">
        <v>149</v>
      </c>
      <c r="D2040">
        <v>2471101</v>
      </c>
      <c r="E2040" t="s">
        <v>63</v>
      </c>
      <c r="F2040" t="s">
        <v>29</v>
      </c>
      <c r="H2040" s="1"/>
      <c r="I2040" s="1"/>
      <c r="J2040" t="s">
        <v>439</v>
      </c>
      <c r="N2040" t="s">
        <v>15481</v>
      </c>
      <c r="O2040" t="s">
        <v>17</v>
      </c>
      <c r="P2040" t="s">
        <v>183</v>
      </c>
      <c r="Q2040" t="s">
        <v>386</v>
      </c>
      <c r="R2040" t="s">
        <v>67</v>
      </c>
      <c r="S2040">
        <v>326563</v>
      </c>
      <c r="T2040" t="s">
        <v>1037</v>
      </c>
      <c r="U2040" s="56" t="str">
        <f>IFERROR(VLOOKUP(H2040,'FIN CAL LOOKUP'!A:J,7,1),"")</f>
        <v/>
      </c>
      <c r="V2040" s="56" t="str">
        <f>IFERROR(VLOOKUP(I2040,'FIN CAL LOOKUP'!B:K,9,1),"")</f>
        <v/>
      </c>
      <c r="W2040" s="56" t="str">
        <f>IFERROR(VLOOKUP(S2040,'Active Employees '!B:R,17,0),"NA")</f>
        <v>IT</v>
      </c>
    </row>
    <row r="2041" spans="1:23" x14ac:dyDescent="0.25">
      <c r="A2041" t="s">
        <v>389</v>
      </c>
      <c r="B2041" t="s">
        <v>390</v>
      </c>
      <c r="C2041" t="s">
        <v>149</v>
      </c>
      <c r="D2041">
        <v>2471101</v>
      </c>
      <c r="E2041" t="s">
        <v>63</v>
      </c>
      <c r="F2041" t="s">
        <v>29</v>
      </c>
      <c r="H2041" s="1"/>
      <c r="I2041" s="1"/>
      <c r="J2041" t="s">
        <v>181</v>
      </c>
      <c r="N2041" t="s">
        <v>182</v>
      </c>
      <c r="O2041" t="s">
        <v>17</v>
      </c>
      <c r="P2041" t="s">
        <v>183</v>
      </c>
      <c r="Q2041" t="s">
        <v>15427</v>
      </c>
      <c r="R2041" t="s">
        <v>67</v>
      </c>
      <c r="S2041">
        <v>326647</v>
      </c>
      <c r="T2041" t="s">
        <v>389</v>
      </c>
      <c r="U2041" s="56" t="str">
        <f>IFERROR(VLOOKUP(H2041,'FIN CAL LOOKUP'!A:J,7,1),"")</f>
        <v/>
      </c>
      <c r="V2041" s="56" t="str">
        <f>IFERROR(VLOOKUP(I2041,'FIN CAL LOOKUP'!B:K,9,1),"")</f>
        <v/>
      </c>
      <c r="W2041" s="56" t="str">
        <f>IFERROR(VLOOKUP(S2041,'Active Employees '!B:R,17,0),"NA")</f>
        <v>IT</v>
      </c>
    </row>
    <row r="2042" spans="1:23" x14ac:dyDescent="0.25">
      <c r="A2042" t="s">
        <v>798</v>
      </c>
      <c r="B2042" t="s">
        <v>799</v>
      </c>
      <c r="C2042" t="s">
        <v>149</v>
      </c>
      <c r="D2042">
        <v>2471101</v>
      </c>
      <c r="E2042" t="s">
        <v>63</v>
      </c>
      <c r="F2042" t="s">
        <v>2</v>
      </c>
      <c r="H2042" s="1">
        <v>45028</v>
      </c>
      <c r="I2042" s="1"/>
      <c r="J2042" t="s">
        <v>156</v>
      </c>
      <c r="N2042" t="s">
        <v>800</v>
      </c>
      <c r="O2042" t="s">
        <v>18</v>
      </c>
      <c r="P2042" t="s">
        <v>109</v>
      </c>
      <c r="Q2042" t="s">
        <v>354</v>
      </c>
      <c r="R2042" t="s">
        <v>67</v>
      </c>
      <c r="S2042">
        <v>314764</v>
      </c>
      <c r="T2042" t="s">
        <v>798</v>
      </c>
      <c r="U2042" s="56" t="str">
        <f>IFERROR(VLOOKUP(H2042,'FIN CAL LOOKUP'!A:J,7,1),"")</f>
        <v>APR, FY23</v>
      </c>
      <c r="V2042" s="56" t="str">
        <f>IFERROR(VLOOKUP(I2042,'FIN CAL LOOKUP'!B:K,9,1),"")</f>
        <v/>
      </c>
      <c r="W2042" s="56" t="str">
        <f>IFERROR(VLOOKUP(S2042,'Active Employees '!B:R,17,0),"NA")</f>
        <v>Marketing</v>
      </c>
    </row>
    <row r="2043" spans="1:23" x14ac:dyDescent="0.25">
      <c r="A2043" t="s">
        <v>1072</v>
      </c>
      <c r="B2043" t="s">
        <v>1073</v>
      </c>
      <c r="C2043" t="s">
        <v>149</v>
      </c>
      <c r="D2043">
        <v>2471101</v>
      </c>
      <c r="E2043" t="s">
        <v>63</v>
      </c>
      <c r="F2043" t="s">
        <v>1</v>
      </c>
      <c r="G2043" t="s">
        <v>69</v>
      </c>
      <c r="H2043" s="1">
        <v>45365</v>
      </c>
      <c r="I2043" s="1">
        <v>45365</v>
      </c>
      <c r="J2043" t="s">
        <v>439</v>
      </c>
      <c r="N2043" t="s">
        <v>1030</v>
      </c>
      <c r="O2043" t="s">
        <v>17</v>
      </c>
      <c r="P2043" t="s">
        <v>152</v>
      </c>
      <c r="Q2043" t="s">
        <v>1074</v>
      </c>
      <c r="R2043" t="s">
        <v>67</v>
      </c>
      <c r="S2043">
        <v>324262</v>
      </c>
      <c r="T2043" t="s">
        <v>1072</v>
      </c>
      <c r="U2043" s="56" t="str">
        <f>IFERROR(VLOOKUP(H2043,'FIN CAL LOOKUP'!A:J,7,1),"")</f>
        <v>MAR, FY24</v>
      </c>
      <c r="V2043" s="56" t="str">
        <f>IFERROR(VLOOKUP(I2043,'FIN CAL LOOKUP'!B:K,9,1),"")</f>
        <v>Q3, FY24</v>
      </c>
      <c r="W2043" s="56" t="str">
        <f>IFERROR(VLOOKUP(S2043,'Active Employees '!B:R,17,0),"NA")</f>
        <v>eCommerce &amp; Omni Channel</v>
      </c>
    </row>
    <row r="2044" spans="1:23" x14ac:dyDescent="0.25">
      <c r="A2044" t="s">
        <v>773</v>
      </c>
      <c r="B2044" t="s">
        <v>774</v>
      </c>
      <c r="C2044" t="s">
        <v>149</v>
      </c>
      <c r="D2044">
        <v>2471101</v>
      </c>
      <c r="E2044" t="s">
        <v>63</v>
      </c>
      <c r="F2044" t="s">
        <v>29</v>
      </c>
      <c r="H2044" s="1"/>
      <c r="I2044" s="1"/>
      <c r="J2044" t="s">
        <v>651</v>
      </c>
      <c r="N2044" t="s">
        <v>775</v>
      </c>
      <c r="O2044" t="s">
        <v>18</v>
      </c>
      <c r="P2044" t="s">
        <v>468</v>
      </c>
      <c r="Q2044" t="s">
        <v>765</v>
      </c>
      <c r="R2044" t="s">
        <v>67</v>
      </c>
      <c r="S2044">
        <v>317531</v>
      </c>
      <c r="T2044" t="s">
        <v>418</v>
      </c>
      <c r="U2044" s="56" t="str">
        <f>IFERROR(VLOOKUP(H2044,'FIN CAL LOOKUP'!A:J,7,1),"")</f>
        <v/>
      </c>
      <c r="V2044" s="56" t="str">
        <f>IFERROR(VLOOKUP(I2044,'FIN CAL LOOKUP'!B:K,9,1),"")</f>
        <v/>
      </c>
      <c r="W2044" s="56" t="str">
        <f>IFERROR(VLOOKUP(S2044,'Active Employees '!B:R,17,0),"NA")</f>
        <v>Marketing</v>
      </c>
    </row>
    <row r="2045" spans="1:23" x14ac:dyDescent="0.25">
      <c r="A2045" t="s">
        <v>1045</v>
      </c>
      <c r="B2045" t="s">
        <v>1046</v>
      </c>
      <c r="C2045" t="s">
        <v>149</v>
      </c>
      <c r="D2045">
        <v>2471101</v>
      </c>
      <c r="E2045" t="s">
        <v>63</v>
      </c>
      <c r="F2045" t="s">
        <v>29</v>
      </c>
      <c r="H2045" s="1"/>
      <c r="I2045" s="1"/>
      <c r="J2045" t="s">
        <v>439</v>
      </c>
      <c r="N2045" t="s">
        <v>15481</v>
      </c>
      <c r="O2045" t="s">
        <v>17</v>
      </c>
      <c r="P2045" t="s">
        <v>183</v>
      </c>
      <c r="Q2045" t="s">
        <v>386</v>
      </c>
      <c r="R2045" t="s">
        <v>67</v>
      </c>
      <c r="S2045">
        <v>314741</v>
      </c>
      <c r="T2045" t="s">
        <v>1047</v>
      </c>
      <c r="U2045" s="56" t="str">
        <f>IFERROR(VLOOKUP(H2045,'FIN CAL LOOKUP'!A:J,7,1),"")</f>
        <v/>
      </c>
      <c r="V2045" s="56" t="str">
        <f>IFERROR(VLOOKUP(I2045,'FIN CAL LOOKUP'!B:K,9,1),"")</f>
        <v/>
      </c>
      <c r="W2045" s="56" t="str">
        <f>IFERROR(VLOOKUP(S2045,'Active Employees '!B:R,17,0),"NA")</f>
        <v>IT</v>
      </c>
    </row>
    <row r="2046" spans="1:23" x14ac:dyDescent="0.25">
      <c r="A2046" t="s">
        <v>758</v>
      </c>
      <c r="B2046" t="s">
        <v>759</v>
      </c>
      <c r="C2046" t="s">
        <v>149</v>
      </c>
      <c r="D2046">
        <v>2471101</v>
      </c>
      <c r="E2046" t="s">
        <v>63</v>
      </c>
      <c r="F2046" t="s">
        <v>2</v>
      </c>
      <c r="H2046" s="1">
        <v>45638</v>
      </c>
      <c r="I2046" s="1"/>
      <c r="J2046" t="s">
        <v>623</v>
      </c>
      <c r="N2046" t="s">
        <v>760</v>
      </c>
      <c r="O2046" t="s">
        <v>18</v>
      </c>
      <c r="P2046" t="s">
        <v>103</v>
      </c>
      <c r="Q2046" t="s">
        <v>104</v>
      </c>
      <c r="R2046" t="s">
        <v>67</v>
      </c>
      <c r="S2046">
        <v>321433</v>
      </c>
      <c r="T2046" t="s">
        <v>696</v>
      </c>
      <c r="U2046" s="56" t="str">
        <f>IFERROR(VLOOKUP(H2046,'FIN CAL LOOKUP'!A:J,7,1),"")</f>
        <v>DEC, FY25</v>
      </c>
      <c r="V2046" s="56" t="str">
        <f>IFERROR(VLOOKUP(I2046,'FIN CAL LOOKUP'!B:K,9,1),"")</f>
        <v/>
      </c>
      <c r="W2046" s="56" t="str">
        <f>IFERROR(VLOOKUP(S2046,'Active Employees '!B:R,17,0),"NA")</f>
        <v>eCommerce &amp; Omni Channel</v>
      </c>
    </row>
    <row r="2047" spans="1:23" x14ac:dyDescent="0.25">
      <c r="A2047" t="s">
        <v>734</v>
      </c>
      <c r="B2047" t="s">
        <v>735</v>
      </c>
      <c r="C2047" t="s">
        <v>149</v>
      </c>
      <c r="D2047">
        <v>2471101</v>
      </c>
      <c r="E2047" t="s">
        <v>63</v>
      </c>
      <c r="F2047" t="s">
        <v>29</v>
      </c>
      <c r="H2047" s="1"/>
      <c r="I2047" s="1"/>
      <c r="J2047" t="s">
        <v>628</v>
      </c>
      <c r="N2047" t="s">
        <v>736</v>
      </c>
      <c r="O2047" t="s">
        <v>18</v>
      </c>
      <c r="P2047" t="s">
        <v>103</v>
      </c>
      <c r="Q2047" t="s">
        <v>1027</v>
      </c>
      <c r="R2047" t="s">
        <v>67</v>
      </c>
      <c r="S2047">
        <v>321931</v>
      </c>
      <c r="T2047" t="s">
        <v>734</v>
      </c>
      <c r="U2047" s="56" t="str">
        <f>IFERROR(VLOOKUP(H2047,'FIN CAL LOOKUP'!A:J,7,1),"")</f>
        <v/>
      </c>
      <c r="V2047" s="56" t="str">
        <f>IFERROR(VLOOKUP(I2047,'FIN CAL LOOKUP'!B:K,9,1),"")</f>
        <v/>
      </c>
      <c r="W2047" s="56" t="str">
        <f>IFERROR(VLOOKUP(S2047,'Active Employees '!B:R,17,0),"NA")</f>
        <v>eCommerce &amp; Omni Channel</v>
      </c>
    </row>
    <row r="2048" spans="1:23" x14ac:dyDescent="0.25">
      <c r="A2048" t="s">
        <v>349</v>
      </c>
      <c r="B2048" t="s">
        <v>350</v>
      </c>
      <c r="C2048" t="s">
        <v>149</v>
      </c>
      <c r="D2048">
        <v>2471101</v>
      </c>
      <c r="E2048" t="s">
        <v>63</v>
      </c>
      <c r="F2048" t="s">
        <v>29</v>
      </c>
      <c r="H2048" s="1"/>
      <c r="I2048" s="1"/>
      <c r="J2048" t="s">
        <v>351</v>
      </c>
      <c r="N2048" t="s">
        <v>352</v>
      </c>
      <c r="O2048" t="s">
        <v>13</v>
      </c>
      <c r="P2048" t="s">
        <v>304</v>
      </c>
      <c r="Q2048" t="s">
        <v>305</v>
      </c>
      <c r="R2048" t="s">
        <v>67</v>
      </c>
      <c r="S2048">
        <v>325564</v>
      </c>
      <c r="T2048" t="s">
        <v>353</v>
      </c>
      <c r="U2048" s="56" t="str">
        <f>IFERROR(VLOOKUP(H2048,'FIN CAL LOOKUP'!A:J,7,1),"")</f>
        <v/>
      </c>
      <c r="V2048" s="56" t="str">
        <f>IFERROR(VLOOKUP(I2048,'FIN CAL LOOKUP'!B:K,9,1),"")</f>
        <v/>
      </c>
      <c r="W2048" s="56" t="str">
        <f>IFERROR(VLOOKUP(S2048,'Active Employees '!B:R,17,0),"NA")</f>
        <v>eCommerce &amp; Omni Channel</v>
      </c>
    </row>
    <row r="2049" spans="1:23" x14ac:dyDescent="0.25">
      <c r="A2049" t="s">
        <v>357</v>
      </c>
      <c r="B2049" t="s">
        <v>358</v>
      </c>
      <c r="C2049" t="s">
        <v>149</v>
      </c>
      <c r="D2049">
        <v>2471101</v>
      </c>
      <c r="E2049" t="s">
        <v>63</v>
      </c>
      <c r="F2049" t="s">
        <v>29</v>
      </c>
      <c r="H2049" s="1"/>
      <c r="I2049" s="1"/>
      <c r="J2049" t="s">
        <v>351</v>
      </c>
      <c r="N2049" t="s">
        <v>359</v>
      </c>
      <c r="O2049" t="s">
        <v>13</v>
      </c>
      <c r="P2049" t="s">
        <v>304</v>
      </c>
      <c r="Q2049" t="s">
        <v>305</v>
      </c>
      <c r="R2049" t="s">
        <v>67</v>
      </c>
      <c r="S2049">
        <v>232151</v>
      </c>
      <c r="T2049" t="s">
        <v>357</v>
      </c>
      <c r="U2049" s="56" t="str">
        <f>IFERROR(VLOOKUP(H2049,'FIN CAL LOOKUP'!A:J,7,1),"")</f>
        <v/>
      </c>
      <c r="V2049" s="56" t="str">
        <f>IFERROR(VLOOKUP(I2049,'FIN CAL LOOKUP'!B:K,9,1),"")</f>
        <v/>
      </c>
      <c r="W2049" s="56" t="str">
        <f>IFERROR(VLOOKUP(S2049,'Active Employees '!B:R,17,0),"NA")</f>
        <v>eCommerce &amp; Omni Channel</v>
      </c>
    </row>
    <row r="2050" spans="1:23" x14ac:dyDescent="0.25">
      <c r="A2050" t="s">
        <v>1021</v>
      </c>
      <c r="B2050" t="s">
        <v>1022</v>
      </c>
      <c r="C2050" t="s">
        <v>149</v>
      </c>
      <c r="D2050">
        <v>2471101</v>
      </c>
      <c r="E2050" t="s">
        <v>63</v>
      </c>
      <c r="F2050" t="s">
        <v>29</v>
      </c>
      <c r="H2050" s="1"/>
      <c r="I2050" s="1"/>
      <c r="J2050" t="s">
        <v>439</v>
      </c>
      <c r="N2050" t="s">
        <v>1023</v>
      </c>
      <c r="O2050" t="s">
        <v>17</v>
      </c>
      <c r="P2050" t="s">
        <v>223</v>
      </c>
      <c r="Q2050" t="s">
        <v>15479</v>
      </c>
      <c r="R2050" t="s">
        <v>67</v>
      </c>
      <c r="S2050">
        <v>331892</v>
      </c>
      <c r="T2050" t="s">
        <v>224</v>
      </c>
      <c r="U2050" s="56" t="str">
        <f>IFERROR(VLOOKUP(H2050,'FIN CAL LOOKUP'!A:J,7,1),"")</f>
        <v/>
      </c>
      <c r="V2050" s="56" t="str">
        <f>IFERROR(VLOOKUP(I2050,'FIN CAL LOOKUP'!B:K,9,1),"")</f>
        <v/>
      </c>
      <c r="W2050" s="56" t="str">
        <f>IFERROR(VLOOKUP(S2050,'Active Employees '!B:R,17,0),"NA")</f>
        <v>IT</v>
      </c>
    </row>
    <row r="2051" spans="1:23" x14ac:dyDescent="0.25">
      <c r="A2051" t="s">
        <v>995</v>
      </c>
      <c r="B2051" t="s">
        <v>1107</v>
      </c>
      <c r="C2051" t="s">
        <v>149</v>
      </c>
      <c r="D2051">
        <v>2471101</v>
      </c>
      <c r="E2051" t="s">
        <v>63</v>
      </c>
      <c r="F2051" t="s">
        <v>29</v>
      </c>
      <c r="H2051" s="1"/>
      <c r="I2051" s="1"/>
      <c r="J2051" t="s">
        <v>1002</v>
      </c>
      <c r="N2051" t="s">
        <v>1108</v>
      </c>
      <c r="O2051" t="s">
        <v>17</v>
      </c>
      <c r="P2051" t="s">
        <v>152</v>
      </c>
      <c r="Q2051" t="s">
        <v>291</v>
      </c>
      <c r="R2051" t="s">
        <v>67</v>
      </c>
      <c r="S2051">
        <v>305409</v>
      </c>
      <c r="T2051" t="s">
        <v>995</v>
      </c>
      <c r="U2051" s="56" t="str">
        <f>IFERROR(VLOOKUP(H2051,'FIN CAL LOOKUP'!A:J,7,1),"")</f>
        <v/>
      </c>
      <c r="V2051" s="56" t="str">
        <f>IFERROR(VLOOKUP(I2051,'FIN CAL LOOKUP'!B:K,9,1),"")</f>
        <v/>
      </c>
      <c r="W2051" s="56" t="str">
        <f>IFERROR(VLOOKUP(S2051,'Active Employees '!B:R,17,0),"NA")</f>
        <v>eCommerce &amp; Omni Channel</v>
      </c>
    </row>
    <row r="2052" spans="1:23" x14ac:dyDescent="0.25">
      <c r="A2052" t="s">
        <v>367</v>
      </c>
      <c r="B2052" t="s">
        <v>368</v>
      </c>
      <c r="C2052" t="s">
        <v>149</v>
      </c>
      <c r="D2052">
        <v>2471101</v>
      </c>
      <c r="E2052" t="s">
        <v>63</v>
      </c>
      <c r="F2052" t="s">
        <v>29</v>
      </c>
      <c r="H2052" s="1"/>
      <c r="I2052" s="1"/>
      <c r="J2052" t="s">
        <v>351</v>
      </c>
      <c r="N2052" t="s">
        <v>352</v>
      </c>
      <c r="O2052" t="s">
        <v>13</v>
      </c>
      <c r="P2052" t="s">
        <v>304</v>
      </c>
      <c r="Q2052" t="s">
        <v>305</v>
      </c>
      <c r="R2052" t="s">
        <v>67</v>
      </c>
      <c r="S2052">
        <v>298254</v>
      </c>
      <c r="T2052" t="s">
        <v>367</v>
      </c>
      <c r="U2052" s="56" t="str">
        <f>IFERROR(VLOOKUP(H2052,'FIN CAL LOOKUP'!A:J,7,1),"")</f>
        <v/>
      </c>
      <c r="V2052" s="56" t="str">
        <f>IFERROR(VLOOKUP(I2052,'FIN CAL LOOKUP'!B:K,9,1),"")</f>
        <v/>
      </c>
      <c r="W2052" s="56" t="str">
        <f>IFERROR(VLOOKUP(S2052,'Active Employees '!B:R,17,0),"NA")</f>
        <v>eCommerce &amp; Omni Channel</v>
      </c>
    </row>
    <row r="2053" spans="1:23" x14ac:dyDescent="0.25">
      <c r="A2053" t="s">
        <v>750</v>
      </c>
      <c r="B2053" t="s">
        <v>751</v>
      </c>
      <c r="C2053" t="s">
        <v>149</v>
      </c>
      <c r="D2053">
        <v>2471101</v>
      </c>
      <c r="E2053" t="s">
        <v>63</v>
      </c>
      <c r="F2053" t="s">
        <v>1</v>
      </c>
      <c r="G2053" t="s">
        <v>69</v>
      </c>
      <c r="H2053" s="1">
        <v>44900</v>
      </c>
      <c r="I2053" s="1">
        <v>44902</v>
      </c>
      <c r="J2053" t="s">
        <v>752</v>
      </c>
      <c r="N2053" t="s">
        <v>753</v>
      </c>
      <c r="O2053" t="s">
        <v>17</v>
      </c>
      <c r="P2053" t="s">
        <v>143</v>
      </c>
      <c r="Q2053" t="s">
        <v>754</v>
      </c>
      <c r="R2053" t="s">
        <v>67</v>
      </c>
      <c r="S2053">
        <v>200391</v>
      </c>
      <c r="T2053" t="s">
        <v>750</v>
      </c>
      <c r="U2053" s="56" t="str">
        <f>IFERROR(VLOOKUP(H2053,'FIN CAL LOOKUP'!A:J,7,1),"")</f>
        <v>DEC, FY23</v>
      </c>
      <c r="V2053" s="56" t="str">
        <f>IFERROR(VLOOKUP(I2053,'FIN CAL LOOKUP'!B:K,9,1),"")</f>
        <v>Q2, FY23</v>
      </c>
      <c r="W2053" s="56" t="str">
        <f>IFERROR(VLOOKUP(S2053,'Active Employees '!B:R,17,0),"NA")</f>
        <v>IT</v>
      </c>
    </row>
    <row r="2054" spans="1:23" x14ac:dyDescent="0.25">
      <c r="A2054" t="s">
        <v>745</v>
      </c>
      <c r="B2054" t="s">
        <v>746</v>
      </c>
      <c r="C2054" t="s">
        <v>149</v>
      </c>
      <c r="D2054">
        <v>2471101</v>
      </c>
      <c r="E2054" t="s">
        <v>63</v>
      </c>
      <c r="F2054" t="s">
        <v>1</v>
      </c>
      <c r="G2054" t="s">
        <v>69</v>
      </c>
      <c r="H2054" s="1">
        <v>45415</v>
      </c>
      <c r="I2054" s="1">
        <v>45415</v>
      </c>
      <c r="J2054" t="s">
        <v>156</v>
      </c>
      <c r="N2054" t="s">
        <v>747</v>
      </c>
      <c r="O2054" t="s">
        <v>18</v>
      </c>
      <c r="P2054" t="s">
        <v>468</v>
      </c>
      <c r="Q2054" t="s">
        <v>748</v>
      </c>
      <c r="R2054" t="s">
        <v>67</v>
      </c>
      <c r="S2054">
        <v>333744</v>
      </c>
      <c r="T2054" t="s">
        <v>749</v>
      </c>
      <c r="U2054" s="56" t="str">
        <f>IFERROR(VLOOKUP(H2054,'FIN CAL LOOKUP'!A:J,7,1),"")</f>
        <v>MAY, FY24</v>
      </c>
      <c r="V2054" s="56" t="str">
        <f>IFERROR(VLOOKUP(I2054,'FIN CAL LOOKUP'!B:K,9,1),"")</f>
        <v>Q4, FY24</v>
      </c>
      <c r="W2054" s="56" t="str">
        <f>IFERROR(VLOOKUP(S2054,'Active Employees '!B:R,17,0),"NA")</f>
        <v>Marketing</v>
      </c>
    </row>
    <row r="2055" spans="1:23" x14ac:dyDescent="0.25">
      <c r="A2055" t="s">
        <v>630</v>
      </c>
      <c r="B2055" t="s">
        <v>1204</v>
      </c>
      <c r="C2055" t="s">
        <v>149</v>
      </c>
      <c r="D2055">
        <v>2471101</v>
      </c>
      <c r="E2055" t="s">
        <v>63</v>
      </c>
      <c r="F2055" t="s">
        <v>1</v>
      </c>
      <c r="G2055" t="s">
        <v>69</v>
      </c>
      <c r="H2055" s="1">
        <v>45125</v>
      </c>
      <c r="I2055" s="1">
        <v>45125</v>
      </c>
      <c r="J2055" t="s">
        <v>1205</v>
      </c>
      <c r="N2055" t="s">
        <v>1206</v>
      </c>
      <c r="O2055" t="s">
        <v>13</v>
      </c>
      <c r="P2055" t="s">
        <v>559</v>
      </c>
      <c r="Q2055" t="s">
        <v>162</v>
      </c>
      <c r="R2055" t="s">
        <v>67</v>
      </c>
      <c r="S2055">
        <v>238720</v>
      </c>
      <c r="T2055" t="s">
        <v>630</v>
      </c>
      <c r="U2055" s="56" t="str">
        <f>IFERROR(VLOOKUP(H2055,'FIN CAL LOOKUP'!A:J,7,1),"")</f>
        <v>JUL, FY24</v>
      </c>
      <c r="V2055" s="56" t="str">
        <f>IFERROR(VLOOKUP(I2055,'FIN CAL LOOKUP'!B:K,9,1),"")</f>
        <v>Q1, FY24</v>
      </c>
      <c r="W2055" s="56" t="str">
        <f>IFERROR(VLOOKUP(S2055,'Active Employees '!B:R,17,0),"NA")</f>
        <v>eCommerce &amp; Omni Channel</v>
      </c>
    </row>
    <row r="2056" spans="1:23" x14ac:dyDescent="0.25">
      <c r="A2056" t="s">
        <v>431</v>
      </c>
      <c r="B2056" t="s">
        <v>1001</v>
      </c>
      <c r="C2056" t="s">
        <v>149</v>
      </c>
      <c r="D2056">
        <v>2471101</v>
      </c>
      <c r="E2056" t="s">
        <v>63</v>
      </c>
      <c r="F2056" t="s">
        <v>29</v>
      </c>
      <c r="H2056" s="1"/>
      <c r="I2056" s="1"/>
      <c r="J2056" t="s">
        <v>1002</v>
      </c>
      <c r="N2056" t="s">
        <v>1003</v>
      </c>
      <c r="O2056" t="s">
        <v>17</v>
      </c>
      <c r="Q2056" t="s">
        <v>198</v>
      </c>
      <c r="R2056" t="s">
        <v>67</v>
      </c>
      <c r="S2056">
        <v>220623</v>
      </c>
      <c r="T2056" t="s">
        <v>431</v>
      </c>
      <c r="U2056" s="56" t="str">
        <f>IFERROR(VLOOKUP(H2056,'FIN CAL LOOKUP'!A:J,7,1),"")</f>
        <v/>
      </c>
      <c r="V2056" s="56" t="str">
        <f>IFERROR(VLOOKUP(I2056,'FIN CAL LOOKUP'!B:K,9,1),"")</f>
        <v/>
      </c>
      <c r="W2056" s="56" t="str">
        <f>IFERROR(VLOOKUP(S2056,'Active Employees '!B:R,17,0),"NA")</f>
        <v>IT</v>
      </c>
    </row>
    <row r="2057" spans="1:23" x14ac:dyDescent="0.25">
      <c r="A2057" t="s">
        <v>647</v>
      </c>
      <c r="B2057" t="s">
        <v>648</v>
      </c>
      <c r="C2057" t="s">
        <v>149</v>
      </c>
      <c r="D2057">
        <v>2471101</v>
      </c>
      <c r="E2057" t="s">
        <v>63</v>
      </c>
      <c r="F2057" t="s">
        <v>29</v>
      </c>
      <c r="H2057" s="1"/>
      <c r="I2057" s="1"/>
      <c r="J2057" t="s">
        <v>649</v>
      </c>
      <c r="N2057" t="s">
        <v>650</v>
      </c>
      <c r="O2057" t="s">
        <v>13</v>
      </c>
      <c r="P2057" t="s">
        <v>644</v>
      </c>
      <c r="Q2057" t="s">
        <v>162</v>
      </c>
      <c r="R2057" t="s">
        <v>67</v>
      </c>
      <c r="S2057">
        <v>222309</v>
      </c>
      <c r="T2057" t="s">
        <v>647</v>
      </c>
      <c r="U2057" s="56" t="str">
        <f>IFERROR(VLOOKUP(H2057,'FIN CAL LOOKUP'!A:J,7,1),"")</f>
        <v/>
      </c>
      <c r="V2057" s="56" t="str">
        <f>IFERROR(VLOOKUP(I2057,'FIN CAL LOOKUP'!B:K,9,1),"")</f>
        <v/>
      </c>
      <c r="W2057" s="56" t="str">
        <f>IFERROR(VLOOKUP(S2057,'Active Employees '!B:R,17,0),"NA")</f>
        <v>eCommerce &amp; Omni Channel</v>
      </c>
    </row>
    <row r="2058" spans="1:23" x14ac:dyDescent="0.25">
      <c r="A2058" t="s">
        <v>300</v>
      </c>
      <c r="B2058" t="s">
        <v>301</v>
      </c>
      <c r="C2058" t="s">
        <v>149</v>
      </c>
      <c r="D2058">
        <v>2471101</v>
      </c>
      <c r="E2058" t="s">
        <v>63</v>
      </c>
      <c r="F2058" t="s">
        <v>29</v>
      </c>
      <c r="H2058" s="1"/>
      <c r="I2058" s="1"/>
      <c r="J2058" t="s">
        <v>302</v>
      </c>
      <c r="N2058" t="s">
        <v>303</v>
      </c>
      <c r="O2058" t="s">
        <v>13</v>
      </c>
      <c r="P2058" t="s">
        <v>304</v>
      </c>
      <c r="Q2058" t="s">
        <v>162</v>
      </c>
      <c r="R2058" t="s">
        <v>67</v>
      </c>
      <c r="S2058">
        <v>307502</v>
      </c>
      <c r="T2058" t="s">
        <v>305</v>
      </c>
      <c r="U2058" s="56" t="str">
        <f>IFERROR(VLOOKUP(H2058,'FIN CAL LOOKUP'!A:J,7,1),"")</f>
        <v/>
      </c>
      <c r="V2058" s="56" t="str">
        <f>IFERROR(VLOOKUP(I2058,'FIN CAL LOOKUP'!B:K,9,1),"")</f>
        <v/>
      </c>
      <c r="W2058" s="56" t="str">
        <f>IFERROR(VLOOKUP(S2058,'Active Employees '!B:R,17,0),"NA")</f>
        <v>eCommerce &amp; Omni Channel</v>
      </c>
    </row>
    <row r="2059" spans="1:23" x14ac:dyDescent="0.25">
      <c r="A2059" t="s">
        <v>1075</v>
      </c>
      <c r="B2059" t="s">
        <v>1076</v>
      </c>
      <c r="C2059" t="s">
        <v>149</v>
      </c>
      <c r="D2059">
        <v>2471101</v>
      </c>
      <c r="E2059" t="s">
        <v>63</v>
      </c>
      <c r="F2059" t="s">
        <v>29</v>
      </c>
      <c r="H2059" s="1"/>
      <c r="I2059" s="1"/>
      <c r="J2059" t="s">
        <v>439</v>
      </c>
      <c r="N2059" t="s">
        <v>1077</v>
      </c>
      <c r="O2059" t="s">
        <v>17</v>
      </c>
      <c r="P2059" t="s">
        <v>143</v>
      </c>
      <c r="Q2059" t="s">
        <v>144</v>
      </c>
      <c r="R2059" t="s">
        <v>67</v>
      </c>
      <c r="S2059">
        <v>295972</v>
      </c>
      <c r="T2059" t="s">
        <v>754</v>
      </c>
      <c r="U2059" s="56" t="str">
        <f>IFERROR(VLOOKUP(H2059,'FIN CAL LOOKUP'!A:J,7,1),"")</f>
        <v/>
      </c>
      <c r="V2059" s="56" t="str">
        <f>IFERROR(VLOOKUP(I2059,'FIN CAL LOOKUP'!B:K,9,1),"")</f>
        <v/>
      </c>
      <c r="W2059" s="56" t="str">
        <f>IFERROR(VLOOKUP(S2059,'Active Employees '!B:R,17,0),"NA")</f>
        <v>IT</v>
      </c>
    </row>
    <row r="2060" spans="1:23" x14ac:dyDescent="0.25">
      <c r="A2060" t="s">
        <v>158</v>
      </c>
      <c r="B2060" t="s">
        <v>159</v>
      </c>
      <c r="C2060" t="s">
        <v>149</v>
      </c>
      <c r="D2060">
        <v>2471101</v>
      </c>
      <c r="E2060" t="s">
        <v>63</v>
      </c>
      <c r="F2060" t="s">
        <v>1</v>
      </c>
      <c r="G2060" t="s">
        <v>69</v>
      </c>
      <c r="H2060" s="1">
        <v>45016</v>
      </c>
      <c r="I2060" s="1">
        <v>45016</v>
      </c>
      <c r="J2060" t="s">
        <v>160</v>
      </c>
      <c r="N2060" t="s">
        <v>161</v>
      </c>
      <c r="O2060" t="s">
        <v>13</v>
      </c>
      <c r="Q2060" t="s">
        <v>162</v>
      </c>
      <c r="R2060" t="s">
        <v>67</v>
      </c>
      <c r="S2060">
        <v>328010</v>
      </c>
      <c r="T2060" t="s">
        <v>158</v>
      </c>
      <c r="U2060" s="56" t="str">
        <f>IFERROR(VLOOKUP(H2060,'FIN CAL LOOKUP'!A:J,7,1),"")</f>
        <v>APR, FY23</v>
      </c>
      <c r="V2060" s="56" t="str">
        <f>IFERROR(VLOOKUP(I2060,'FIN CAL LOOKUP'!B:K,9,1),"")</f>
        <v>Q3, FY23</v>
      </c>
      <c r="W2060" s="56" t="str">
        <f>IFERROR(VLOOKUP(S2060,'Active Employees '!B:R,17,0),"NA")</f>
        <v>eCommerce &amp; Omni Channel</v>
      </c>
    </row>
    <row r="2061" spans="1:23" x14ac:dyDescent="0.25">
      <c r="A2061" t="s">
        <v>699</v>
      </c>
      <c r="B2061" t="s">
        <v>708</v>
      </c>
      <c r="C2061" t="s">
        <v>149</v>
      </c>
      <c r="D2061">
        <v>2471101</v>
      </c>
      <c r="E2061" t="s">
        <v>63</v>
      </c>
      <c r="F2061" t="s">
        <v>29</v>
      </c>
      <c r="H2061" s="1"/>
      <c r="I2061" s="1"/>
      <c r="J2061" t="s">
        <v>709</v>
      </c>
      <c r="N2061" t="s">
        <v>710</v>
      </c>
      <c r="O2061" t="s">
        <v>18</v>
      </c>
      <c r="Q2061" t="s">
        <v>198</v>
      </c>
      <c r="R2061" t="s">
        <v>67</v>
      </c>
      <c r="S2061">
        <v>310753</v>
      </c>
      <c r="T2061" t="s">
        <v>699</v>
      </c>
      <c r="U2061" s="56" t="str">
        <f>IFERROR(VLOOKUP(H2061,'FIN CAL LOOKUP'!A:J,7,1),"")</f>
        <v/>
      </c>
      <c r="V2061" s="56" t="str">
        <f>IFERROR(VLOOKUP(I2061,'FIN CAL LOOKUP'!B:K,9,1),"")</f>
        <v/>
      </c>
      <c r="W2061" s="56" t="str">
        <f>IFERROR(VLOOKUP(S2061,'Active Employees '!B:R,17,0),"NA")</f>
        <v>Marketing</v>
      </c>
    </row>
    <row r="2062" spans="1:23" x14ac:dyDescent="0.25">
      <c r="A2062" t="s">
        <v>724</v>
      </c>
      <c r="B2062" t="s">
        <v>725</v>
      </c>
      <c r="C2062" t="s">
        <v>1357</v>
      </c>
      <c r="D2062">
        <v>22576228</v>
      </c>
      <c r="E2062" t="s">
        <v>114</v>
      </c>
      <c r="F2062" t="s">
        <v>29</v>
      </c>
      <c r="H2062" s="1"/>
      <c r="I2062" s="1"/>
      <c r="J2062" t="s">
        <v>727</v>
      </c>
      <c r="N2062" t="s">
        <v>728</v>
      </c>
      <c r="O2062" t="s">
        <v>15419</v>
      </c>
      <c r="P2062" t="s">
        <v>729</v>
      </c>
      <c r="Q2062" t="s">
        <v>730</v>
      </c>
      <c r="R2062" t="s">
        <v>67</v>
      </c>
      <c r="S2062">
        <v>303846</v>
      </c>
      <c r="T2062" t="s">
        <v>724</v>
      </c>
      <c r="U2062" s="56" t="str">
        <f>IFERROR(VLOOKUP(H2062,'FIN CAL LOOKUP'!A:J,7,1),"")</f>
        <v/>
      </c>
      <c r="V2062" s="56" t="str">
        <f>IFERROR(VLOOKUP(I2062,'FIN CAL LOOKUP'!B:K,9,1),"")</f>
        <v/>
      </c>
      <c r="W2062" s="56" t="str">
        <f>IFERROR(VLOOKUP(S2062,'Active Employees '!B:R,17,0),"NA")</f>
        <v>Finance</v>
      </c>
    </row>
    <row r="2063" spans="1:23" x14ac:dyDescent="0.25">
      <c r="A2063" t="s">
        <v>1315</v>
      </c>
      <c r="B2063" t="s">
        <v>1316</v>
      </c>
      <c r="C2063" t="s">
        <v>1357</v>
      </c>
      <c r="D2063">
        <v>22576228</v>
      </c>
      <c r="E2063" t="s">
        <v>114</v>
      </c>
      <c r="F2063" t="s">
        <v>29</v>
      </c>
      <c r="H2063" s="1"/>
      <c r="I2063" s="1"/>
      <c r="J2063" t="s">
        <v>1317</v>
      </c>
      <c r="N2063" t="s">
        <v>1318</v>
      </c>
      <c r="O2063" t="s">
        <v>15419</v>
      </c>
      <c r="P2063" t="s">
        <v>729</v>
      </c>
      <c r="Q2063" t="s">
        <v>1098</v>
      </c>
      <c r="R2063" t="s">
        <v>67</v>
      </c>
      <c r="S2063">
        <v>334930</v>
      </c>
      <c r="T2063" t="s">
        <v>730</v>
      </c>
      <c r="U2063" s="56" t="str">
        <f>IFERROR(VLOOKUP(H2063,'FIN CAL LOOKUP'!A:J,7,1),"")</f>
        <v/>
      </c>
      <c r="V2063" s="56" t="str">
        <f>IFERROR(VLOOKUP(I2063,'FIN CAL LOOKUP'!B:K,9,1),"")</f>
        <v/>
      </c>
      <c r="W2063" s="56" t="str">
        <f>IFERROR(VLOOKUP(S2063,'Active Employees '!B:R,17,0),"NA")</f>
        <v>Finance</v>
      </c>
    </row>
    <row r="2064" spans="1:23" x14ac:dyDescent="0.25">
      <c r="A2064" t="s">
        <v>537</v>
      </c>
      <c r="B2064" t="s">
        <v>538</v>
      </c>
      <c r="C2064" t="s">
        <v>1357</v>
      </c>
      <c r="D2064">
        <v>22576228</v>
      </c>
      <c r="E2064" t="s">
        <v>114</v>
      </c>
      <c r="F2064" t="s">
        <v>29</v>
      </c>
      <c r="H2064" s="1"/>
      <c r="I2064" s="1"/>
      <c r="J2064" t="s">
        <v>539</v>
      </c>
      <c r="N2064" t="s">
        <v>540</v>
      </c>
      <c r="O2064" t="s">
        <v>15</v>
      </c>
      <c r="Q2064" t="s">
        <v>198</v>
      </c>
      <c r="R2064" t="s">
        <v>67</v>
      </c>
      <c r="S2064">
        <v>330321</v>
      </c>
      <c r="T2064" t="s">
        <v>537</v>
      </c>
      <c r="U2064" s="56" t="str">
        <f>IFERROR(VLOOKUP(H2064,'FIN CAL LOOKUP'!A:J,7,1),"")</f>
        <v/>
      </c>
      <c r="V2064" s="56" t="str">
        <f>IFERROR(VLOOKUP(I2064,'FIN CAL LOOKUP'!B:K,9,1),"")</f>
        <v/>
      </c>
      <c r="W2064" s="56" t="str">
        <f>IFERROR(VLOOKUP(S2064,'Active Employees '!B:R,17,0),"NA")</f>
        <v>Finance</v>
      </c>
    </row>
    <row r="2065" spans="1:23" x14ac:dyDescent="0.25">
      <c r="A2065" t="s">
        <v>1163</v>
      </c>
      <c r="B2065" t="s">
        <v>1164</v>
      </c>
      <c r="C2065" t="s">
        <v>323</v>
      </c>
      <c r="D2065">
        <v>20843824</v>
      </c>
      <c r="E2065" t="s">
        <v>63</v>
      </c>
      <c r="F2065" t="s">
        <v>1</v>
      </c>
      <c r="G2065" t="s">
        <v>69</v>
      </c>
      <c r="H2065" s="1">
        <v>45428</v>
      </c>
      <c r="I2065" s="1">
        <v>45428</v>
      </c>
      <c r="J2065" t="s">
        <v>282</v>
      </c>
      <c r="O2065" t="s">
        <v>23</v>
      </c>
      <c r="P2065" t="s">
        <v>283</v>
      </c>
      <c r="Q2065" t="s">
        <v>284</v>
      </c>
      <c r="S2065">
        <v>309150</v>
      </c>
      <c r="U2065" s="56" t="str">
        <f>IFERROR(VLOOKUP(H2065,'FIN CAL LOOKUP'!A:J,7,1),"")</f>
        <v>MAY, FY24</v>
      </c>
      <c r="V2065" s="56" t="str">
        <f>IFERROR(VLOOKUP(I2065,'FIN CAL LOOKUP'!B:K,9,1),"")</f>
        <v>Q4, FY24</v>
      </c>
      <c r="W2065" s="56" t="str">
        <f>IFERROR(VLOOKUP(S2065,'Active Employees '!B:R,17,0),"NA")</f>
        <v>Supply Chain</v>
      </c>
    </row>
    <row r="2066" spans="1:23" x14ac:dyDescent="0.25">
      <c r="A2066" t="s">
        <v>1152</v>
      </c>
      <c r="B2066" t="s">
        <v>1153</v>
      </c>
      <c r="C2066" t="s">
        <v>323</v>
      </c>
      <c r="D2066">
        <v>20843824</v>
      </c>
      <c r="E2066" t="s">
        <v>63</v>
      </c>
      <c r="F2066" t="s">
        <v>1</v>
      </c>
      <c r="G2066" t="s">
        <v>69</v>
      </c>
      <c r="H2066" s="1">
        <v>45432</v>
      </c>
      <c r="I2066" s="1">
        <v>45432</v>
      </c>
      <c r="J2066" t="s">
        <v>282</v>
      </c>
      <c r="O2066" t="s">
        <v>23</v>
      </c>
      <c r="P2066" t="s">
        <v>283</v>
      </c>
      <c r="Q2066" t="s">
        <v>284</v>
      </c>
      <c r="S2066">
        <v>319724</v>
      </c>
      <c r="U2066" s="56" t="str">
        <f>IFERROR(VLOOKUP(H2066,'FIN CAL LOOKUP'!A:J,7,1),"")</f>
        <v>MAY, FY24</v>
      </c>
      <c r="V2066" s="56" t="str">
        <f>IFERROR(VLOOKUP(I2066,'FIN CAL LOOKUP'!B:K,9,1),"")</f>
        <v>Q4, FY24</v>
      </c>
      <c r="W2066" s="56" t="str">
        <f>IFERROR(VLOOKUP(S2066,'Active Employees '!B:R,17,0),"NA")</f>
        <v>Supply Chain</v>
      </c>
    </row>
    <row r="2067" spans="1:23" x14ac:dyDescent="0.25">
      <c r="A2067" t="s">
        <v>279</v>
      </c>
      <c r="B2067" t="s">
        <v>280</v>
      </c>
      <c r="C2067" t="s">
        <v>323</v>
      </c>
      <c r="D2067">
        <v>20843824</v>
      </c>
      <c r="E2067" t="s">
        <v>63</v>
      </c>
      <c r="F2067" t="s">
        <v>1</v>
      </c>
      <c r="G2067" t="s">
        <v>69</v>
      </c>
      <c r="H2067" s="1">
        <v>45751</v>
      </c>
      <c r="I2067" s="1">
        <v>45755</v>
      </c>
      <c r="J2067" t="s">
        <v>282</v>
      </c>
      <c r="O2067" t="s">
        <v>23</v>
      </c>
      <c r="P2067" t="s">
        <v>283</v>
      </c>
      <c r="Q2067" t="s">
        <v>284</v>
      </c>
      <c r="R2067"/>
      <c r="S2067">
        <v>321097</v>
      </c>
      <c r="U2067" s="56" t="str">
        <f>IFERROR(VLOOKUP(H2067,'FIN CAL LOOKUP'!A:J,7,1),"")</f>
        <v>APR, FY25</v>
      </c>
      <c r="V2067" s="56" t="str">
        <f>IFERROR(VLOOKUP(I2067,'FIN CAL LOOKUP'!B:K,9,1),"")</f>
        <v>Q4, FY25</v>
      </c>
      <c r="W2067" s="56" t="str">
        <f>IFERROR(VLOOKUP(S2067,'Active Employees '!B:R,17,0),"NA")</f>
        <v>Supply Chain</v>
      </c>
    </row>
    <row r="2068" spans="1:23" x14ac:dyDescent="0.25">
      <c r="A2068" t="s">
        <v>1165</v>
      </c>
      <c r="B2068" t="s">
        <v>1166</v>
      </c>
      <c r="C2068" t="s">
        <v>323</v>
      </c>
      <c r="D2068">
        <v>20843824</v>
      </c>
      <c r="E2068" t="s">
        <v>63</v>
      </c>
      <c r="F2068" t="s">
        <v>2</v>
      </c>
      <c r="H2068" s="1">
        <v>45433</v>
      </c>
      <c r="I2068" s="1"/>
      <c r="J2068" t="s">
        <v>282</v>
      </c>
      <c r="N2068" t="s">
        <v>1167</v>
      </c>
      <c r="O2068" t="s">
        <v>23</v>
      </c>
      <c r="P2068" t="s">
        <v>805</v>
      </c>
      <c r="Q2068" t="s">
        <v>869</v>
      </c>
      <c r="R2068" t="s">
        <v>67</v>
      </c>
      <c r="S2068">
        <v>309125</v>
      </c>
      <c r="T2068" t="s">
        <v>1165</v>
      </c>
      <c r="U2068" s="56" t="str">
        <f>IFERROR(VLOOKUP(H2068,'FIN CAL LOOKUP'!A:J,7,1),"")</f>
        <v>MAY, FY24</v>
      </c>
      <c r="V2068" s="56" t="str">
        <f>IFERROR(VLOOKUP(I2068,'FIN CAL LOOKUP'!B:K,9,1),"")</f>
        <v/>
      </c>
      <c r="W2068" s="56" t="str">
        <f>IFERROR(VLOOKUP(S2068,'Active Employees '!B:R,17,0),"NA")</f>
        <v>Supply Chain</v>
      </c>
    </row>
    <row r="2069" spans="1:23" x14ac:dyDescent="0.25">
      <c r="A2069" t="s">
        <v>561</v>
      </c>
      <c r="B2069" t="s">
        <v>562</v>
      </c>
      <c r="C2069" t="s">
        <v>1136</v>
      </c>
      <c r="D2069">
        <v>19655114</v>
      </c>
      <c r="E2069" t="s">
        <v>63</v>
      </c>
      <c r="F2069" t="s">
        <v>1</v>
      </c>
      <c r="G2069" t="s">
        <v>69</v>
      </c>
      <c r="H2069" s="1">
        <v>44937</v>
      </c>
      <c r="I2069" s="1">
        <v>44960</v>
      </c>
      <c r="J2069" t="s">
        <v>564</v>
      </c>
      <c r="N2069" t="s">
        <v>565</v>
      </c>
      <c r="O2069" t="s">
        <v>15418</v>
      </c>
      <c r="P2069" t="s">
        <v>203</v>
      </c>
      <c r="Q2069" t="s">
        <v>204</v>
      </c>
      <c r="R2069" t="s">
        <v>67</v>
      </c>
      <c r="S2069">
        <v>228551</v>
      </c>
      <c r="T2069" t="s">
        <v>561</v>
      </c>
      <c r="U2069" s="56" t="str">
        <f>IFERROR(VLOOKUP(H2069,'FIN CAL LOOKUP'!A:J,7,1),"")</f>
        <v>JAN, FY23</v>
      </c>
      <c r="V2069" s="56" t="str">
        <f>IFERROR(VLOOKUP(I2069,'FIN CAL LOOKUP'!B:K,9,1),"")</f>
        <v>Q3, FY23</v>
      </c>
      <c r="W2069" s="56" t="str">
        <f>IFERROR(VLOOKUP(S2069,'Active Employees '!B:R,17,0),"NA")</f>
        <v>Property and Store Development</v>
      </c>
    </row>
    <row r="2070" spans="1:23" x14ac:dyDescent="0.25">
      <c r="A2070" t="s">
        <v>199</v>
      </c>
      <c r="B2070" t="s">
        <v>200</v>
      </c>
      <c r="C2070" t="s">
        <v>1136</v>
      </c>
      <c r="D2070">
        <v>19655114</v>
      </c>
      <c r="E2070" t="s">
        <v>63</v>
      </c>
      <c r="F2070" t="s">
        <v>29</v>
      </c>
      <c r="H2070" s="1"/>
      <c r="I2070" s="1"/>
      <c r="J2070" t="s">
        <v>201</v>
      </c>
      <c r="N2070" t="s">
        <v>202</v>
      </c>
      <c r="O2070" t="s">
        <v>15418</v>
      </c>
      <c r="P2070" t="s">
        <v>203</v>
      </c>
      <c r="Q2070" t="s">
        <v>204</v>
      </c>
      <c r="R2070" t="s">
        <v>67</v>
      </c>
      <c r="S2070">
        <v>232262</v>
      </c>
      <c r="T2070" t="s">
        <v>199</v>
      </c>
      <c r="U2070" s="56" t="str">
        <f>IFERROR(VLOOKUP(H2070,'FIN CAL LOOKUP'!A:J,7,1),"")</f>
        <v/>
      </c>
      <c r="V2070" s="56" t="str">
        <f>IFERROR(VLOOKUP(I2070,'FIN CAL LOOKUP'!B:K,9,1),"")</f>
        <v/>
      </c>
      <c r="W2070" s="56" t="str">
        <f>IFERROR(VLOOKUP(S2070,'Active Employees '!B:R,17,0),"NA")</f>
        <v>Property and Store Development</v>
      </c>
    </row>
    <row r="2071" spans="1:23" x14ac:dyDescent="0.25">
      <c r="A2071" t="s">
        <v>343</v>
      </c>
      <c r="B2071" t="s">
        <v>344</v>
      </c>
      <c r="C2071" t="s">
        <v>1136</v>
      </c>
      <c r="D2071">
        <v>19655114</v>
      </c>
      <c r="E2071" t="s">
        <v>63</v>
      </c>
      <c r="F2071" t="s">
        <v>29</v>
      </c>
      <c r="H2071" s="1"/>
      <c r="I2071" s="1"/>
      <c r="J2071" t="s">
        <v>345</v>
      </c>
      <c r="N2071" t="s">
        <v>346</v>
      </c>
      <c r="O2071" t="s">
        <v>15418</v>
      </c>
      <c r="P2071" t="s">
        <v>347</v>
      </c>
      <c r="Q2071" t="s">
        <v>348</v>
      </c>
      <c r="R2071" t="s">
        <v>67</v>
      </c>
      <c r="S2071">
        <v>324114</v>
      </c>
      <c r="T2071" t="s">
        <v>343</v>
      </c>
      <c r="U2071" s="56" t="str">
        <f>IFERROR(VLOOKUP(H2071,'FIN CAL LOOKUP'!A:J,7,1),"")</f>
        <v/>
      </c>
      <c r="V2071" s="56" t="str">
        <f>IFERROR(VLOOKUP(I2071,'FIN CAL LOOKUP'!B:K,9,1),"")</f>
        <v/>
      </c>
      <c r="W2071" s="56" t="str">
        <f>IFERROR(VLOOKUP(S2071,'Active Employees '!B:R,17,0),"NA")</f>
        <v>Property and Store Development</v>
      </c>
    </row>
    <row r="2072" spans="1:23" x14ac:dyDescent="0.25">
      <c r="A2072" t="s">
        <v>1309</v>
      </c>
      <c r="B2072" t="s">
        <v>1310</v>
      </c>
      <c r="C2072" t="s">
        <v>1137</v>
      </c>
      <c r="D2072">
        <v>1895648</v>
      </c>
      <c r="E2072" t="s">
        <v>114</v>
      </c>
      <c r="F2072" t="s">
        <v>29</v>
      </c>
      <c r="H2072" s="1"/>
      <c r="I2072" s="1"/>
      <c r="J2072" t="s">
        <v>1311</v>
      </c>
      <c r="N2072" t="s">
        <v>1312</v>
      </c>
      <c r="O2072" t="s">
        <v>16</v>
      </c>
      <c r="Q2072" t="s">
        <v>129</v>
      </c>
      <c r="R2072" t="s">
        <v>67</v>
      </c>
      <c r="S2072">
        <v>335044</v>
      </c>
      <c r="T2072" t="s">
        <v>1309</v>
      </c>
      <c r="U2072" s="56" t="str">
        <f>IFERROR(VLOOKUP(H2072,'FIN CAL LOOKUP'!A:J,7,1),"")</f>
        <v/>
      </c>
      <c r="V2072" s="56" t="str">
        <f>IFERROR(VLOOKUP(I2072,'FIN CAL LOOKUP'!B:K,9,1),"")</f>
        <v/>
      </c>
      <c r="W2072" s="56" t="str">
        <f>IFERROR(VLOOKUP(S2072,'Active Employees '!B:R,17,0),"NA")</f>
        <v>Human Resources</v>
      </c>
    </row>
    <row r="2073" spans="1:23" x14ac:dyDescent="0.25">
      <c r="A2073" t="s">
        <v>163</v>
      </c>
      <c r="B2073" t="s">
        <v>164</v>
      </c>
      <c r="C2073" t="s">
        <v>1137</v>
      </c>
      <c r="D2073">
        <v>1895648</v>
      </c>
      <c r="E2073" t="s">
        <v>114</v>
      </c>
      <c r="F2073" t="s">
        <v>29</v>
      </c>
      <c r="H2073" s="1"/>
      <c r="I2073" s="1"/>
      <c r="J2073" t="s">
        <v>165</v>
      </c>
      <c r="N2073" t="s">
        <v>166</v>
      </c>
      <c r="O2073" t="s">
        <v>16</v>
      </c>
      <c r="Q2073" t="s">
        <v>129</v>
      </c>
      <c r="R2073" t="s">
        <v>67</v>
      </c>
      <c r="S2073">
        <v>338527</v>
      </c>
      <c r="T2073" t="s">
        <v>163</v>
      </c>
      <c r="U2073" s="56" t="str">
        <f>IFERROR(VLOOKUP(H2073,'FIN CAL LOOKUP'!A:J,7,1),"")</f>
        <v/>
      </c>
      <c r="V2073" s="56" t="str">
        <f>IFERROR(VLOOKUP(I2073,'FIN CAL LOOKUP'!B:K,9,1),"")</f>
        <v/>
      </c>
      <c r="W2073" s="56" t="str">
        <f>IFERROR(VLOOKUP(S2073,'Active Employees '!B:R,17,0),"NA")</f>
        <v>Human Resources</v>
      </c>
    </row>
    <row r="2074" spans="1:23" x14ac:dyDescent="0.25">
      <c r="A2074" t="s">
        <v>125</v>
      </c>
      <c r="B2074" t="s">
        <v>126</v>
      </c>
      <c r="C2074" t="s">
        <v>1137</v>
      </c>
      <c r="D2074">
        <v>1895648</v>
      </c>
      <c r="E2074" t="s">
        <v>114</v>
      </c>
      <c r="F2074" t="s">
        <v>1</v>
      </c>
      <c r="G2074" t="s">
        <v>69</v>
      </c>
      <c r="H2074" s="1">
        <v>45127</v>
      </c>
      <c r="I2074" s="1">
        <v>45128</v>
      </c>
      <c r="J2074" t="s">
        <v>127</v>
      </c>
      <c r="N2074" t="s">
        <v>128</v>
      </c>
      <c r="O2074" t="s">
        <v>16</v>
      </c>
      <c r="Q2074" t="s">
        <v>129</v>
      </c>
      <c r="R2074" t="s">
        <v>67</v>
      </c>
      <c r="S2074">
        <v>329419</v>
      </c>
      <c r="T2074" t="s">
        <v>125</v>
      </c>
      <c r="U2074" s="56" t="str">
        <f>IFERROR(VLOOKUP(H2074,'FIN CAL LOOKUP'!A:J,7,1),"")</f>
        <v>JUL, FY24</v>
      </c>
      <c r="V2074" s="56" t="str">
        <f>IFERROR(VLOOKUP(I2074,'FIN CAL LOOKUP'!B:K,9,1),"")</f>
        <v>Q1, FY24</v>
      </c>
      <c r="W2074" s="56" t="str">
        <f>IFERROR(VLOOKUP(S2074,'Active Employees '!B:R,17,0),"NA")</f>
        <v>Human Resources</v>
      </c>
    </row>
    <row r="2075" spans="1:23" x14ac:dyDescent="0.25">
      <c r="A2075" t="s">
        <v>561</v>
      </c>
      <c r="B2075" t="s">
        <v>562</v>
      </c>
      <c r="C2075" t="s">
        <v>1137</v>
      </c>
      <c r="D2075">
        <v>1895648</v>
      </c>
      <c r="E2075" t="s">
        <v>114</v>
      </c>
      <c r="F2075" t="s">
        <v>1</v>
      </c>
      <c r="G2075" t="s">
        <v>69</v>
      </c>
      <c r="H2075" s="1">
        <v>44965</v>
      </c>
      <c r="I2075" s="1">
        <v>44965</v>
      </c>
      <c r="J2075" t="s">
        <v>564</v>
      </c>
      <c r="N2075" t="s">
        <v>565</v>
      </c>
      <c r="O2075" t="s">
        <v>15418</v>
      </c>
      <c r="P2075" t="s">
        <v>203</v>
      </c>
      <c r="Q2075" t="s">
        <v>204</v>
      </c>
      <c r="R2075" t="s">
        <v>67</v>
      </c>
      <c r="S2075">
        <v>228551</v>
      </c>
      <c r="T2075" t="s">
        <v>561</v>
      </c>
      <c r="U2075" s="56" t="str">
        <f>IFERROR(VLOOKUP(H2075,'FIN CAL LOOKUP'!A:J,7,1),"")</f>
        <v>FEB, FY23</v>
      </c>
      <c r="V2075" s="56" t="str">
        <f>IFERROR(VLOOKUP(I2075,'FIN CAL LOOKUP'!B:K,9,1),"")</f>
        <v>Q3, FY23</v>
      </c>
      <c r="W2075" s="56" t="str">
        <f>IFERROR(VLOOKUP(S2075,'Active Employees '!B:R,17,0),"NA")</f>
        <v>Property and Store Development</v>
      </c>
    </row>
    <row r="2076" spans="1:23" x14ac:dyDescent="0.25">
      <c r="A2076" t="s">
        <v>374</v>
      </c>
      <c r="B2076" t="s">
        <v>375</v>
      </c>
      <c r="C2076" t="s">
        <v>1137</v>
      </c>
      <c r="D2076">
        <v>1895648</v>
      </c>
      <c r="E2076" t="s">
        <v>114</v>
      </c>
      <c r="F2076" t="s">
        <v>29</v>
      </c>
      <c r="H2076" s="1"/>
      <c r="I2076" s="1"/>
      <c r="J2076" t="s">
        <v>127</v>
      </c>
      <c r="N2076" t="s">
        <v>376</v>
      </c>
      <c r="O2076" t="s">
        <v>16</v>
      </c>
      <c r="Q2076" t="s">
        <v>377</v>
      </c>
      <c r="R2076" t="s">
        <v>67</v>
      </c>
      <c r="S2076">
        <v>328239</v>
      </c>
      <c r="T2076" t="s">
        <v>129</v>
      </c>
      <c r="U2076" s="56" t="str">
        <f>IFERROR(VLOOKUP(H2076,'FIN CAL LOOKUP'!A:J,7,1),"")</f>
        <v/>
      </c>
      <c r="V2076" s="56" t="str">
        <f>IFERROR(VLOOKUP(I2076,'FIN CAL LOOKUP'!B:K,9,1),"")</f>
        <v/>
      </c>
      <c r="W2076" s="56" t="str">
        <f>IFERROR(VLOOKUP(S2076,'Active Employees '!B:R,17,0),"NA")</f>
        <v>Human Resources</v>
      </c>
    </row>
    <row r="2077" spans="1:23" x14ac:dyDescent="0.25">
      <c r="A2077" t="s">
        <v>549</v>
      </c>
      <c r="B2077" t="s">
        <v>550</v>
      </c>
      <c r="C2077" t="s">
        <v>761</v>
      </c>
      <c r="D2077">
        <v>18917332</v>
      </c>
      <c r="E2077" t="s">
        <v>63</v>
      </c>
      <c r="F2077" t="s">
        <v>1</v>
      </c>
      <c r="G2077" t="s">
        <v>69</v>
      </c>
      <c r="H2077" s="1">
        <v>44915</v>
      </c>
      <c r="I2077" s="1">
        <v>45134</v>
      </c>
      <c r="J2077" t="s">
        <v>551</v>
      </c>
      <c r="N2077" t="s">
        <v>296</v>
      </c>
      <c r="O2077" t="s">
        <v>15418</v>
      </c>
      <c r="P2077" t="s">
        <v>93</v>
      </c>
      <c r="Q2077" t="s">
        <v>194</v>
      </c>
      <c r="R2077" t="s">
        <v>67</v>
      </c>
      <c r="S2077">
        <v>314827</v>
      </c>
      <c r="T2077" t="s">
        <v>549</v>
      </c>
      <c r="U2077" s="56" t="str">
        <f>IFERROR(VLOOKUP(H2077,'FIN CAL LOOKUP'!A:J,7,1),"")</f>
        <v>DEC, FY23</v>
      </c>
      <c r="V2077" s="56" t="str">
        <f>IFERROR(VLOOKUP(I2077,'FIN CAL LOOKUP'!B:K,9,1),"")</f>
        <v>Q1, FY24</v>
      </c>
      <c r="W2077" s="56" t="str">
        <f>IFERROR(VLOOKUP(S2077,'Active Employees '!B:R,17,0),"NA")</f>
        <v>Property and Store Development</v>
      </c>
    </row>
    <row r="2078" spans="1:23" x14ac:dyDescent="0.25">
      <c r="A2078" t="s">
        <v>561</v>
      </c>
      <c r="B2078" t="s">
        <v>562</v>
      </c>
      <c r="C2078" t="s">
        <v>761</v>
      </c>
      <c r="D2078">
        <v>18917332</v>
      </c>
      <c r="E2078" t="s">
        <v>63</v>
      </c>
      <c r="F2078" t="s">
        <v>29</v>
      </c>
      <c r="H2078" s="1"/>
      <c r="I2078" s="1"/>
      <c r="J2078" t="s">
        <v>564</v>
      </c>
      <c r="N2078" t="s">
        <v>565</v>
      </c>
      <c r="O2078" t="s">
        <v>15418</v>
      </c>
      <c r="P2078" t="s">
        <v>203</v>
      </c>
      <c r="Q2078" t="s">
        <v>204</v>
      </c>
      <c r="R2078" t="s">
        <v>67</v>
      </c>
      <c r="S2078">
        <v>228551</v>
      </c>
      <c r="T2078" t="s">
        <v>561</v>
      </c>
      <c r="U2078" s="56" t="str">
        <f>IFERROR(VLOOKUP(H2078,'FIN CAL LOOKUP'!A:J,7,1),"")</f>
        <v/>
      </c>
      <c r="V2078" s="56" t="str">
        <f>IFERROR(VLOOKUP(I2078,'FIN CAL LOOKUP'!B:K,9,1),"")</f>
        <v/>
      </c>
      <c r="W2078" s="56" t="str">
        <f>IFERROR(VLOOKUP(S2078,'Active Employees '!B:R,17,0),"NA")</f>
        <v>Property and Store Development</v>
      </c>
    </row>
    <row r="2079" spans="1:23" x14ac:dyDescent="0.25">
      <c r="A2079" t="s">
        <v>255</v>
      </c>
      <c r="B2079" t="s">
        <v>256</v>
      </c>
      <c r="C2079" t="s">
        <v>1200</v>
      </c>
      <c r="D2079">
        <v>17398060</v>
      </c>
      <c r="E2079" t="s">
        <v>63</v>
      </c>
      <c r="F2079" t="s">
        <v>29</v>
      </c>
      <c r="H2079" s="1"/>
      <c r="I2079" s="1"/>
      <c r="J2079" t="s">
        <v>1474</v>
      </c>
      <c r="N2079" t="s">
        <v>257</v>
      </c>
      <c r="O2079" t="s">
        <v>15</v>
      </c>
      <c r="P2079" t="s">
        <v>258</v>
      </c>
      <c r="Q2079" t="s">
        <v>259</v>
      </c>
      <c r="R2079"/>
      <c r="S2079">
        <v>338637</v>
      </c>
      <c r="T2079" t="s">
        <v>260</v>
      </c>
      <c r="U2079" s="56" t="str">
        <f>IFERROR(VLOOKUP(H2079,'FIN CAL LOOKUP'!A:J,7,1),"")</f>
        <v/>
      </c>
      <c r="V2079" s="56" t="str">
        <f>IFERROR(VLOOKUP(I2079,'FIN CAL LOOKUP'!B:K,9,1),"")</f>
        <v/>
      </c>
      <c r="W2079" s="56" t="str">
        <f>IFERROR(VLOOKUP(S2079,'Active Employees '!B:R,17,0),"NA")</f>
        <v>SPG Development</v>
      </c>
    </row>
    <row r="2080" spans="1:23" x14ac:dyDescent="0.25">
      <c r="A2080" t="s">
        <v>125</v>
      </c>
      <c r="B2080" t="s">
        <v>126</v>
      </c>
      <c r="C2080" t="s">
        <v>1200</v>
      </c>
      <c r="D2080">
        <v>17398060</v>
      </c>
      <c r="E2080" t="s">
        <v>63</v>
      </c>
      <c r="F2080" t="s">
        <v>29</v>
      </c>
      <c r="H2080" s="1"/>
      <c r="I2080" s="1"/>
      <c r="J2080" t="s">
        <v>127</v>
      </c>
      <c r="N2080" t="s">
        <v>128</v>
      </c>
      <c r="O2080" t="s">
        <v>16</v>
      </c>
      <c r="Q2080" t="s">
        <v>129</v>
      </c>
      <c r="R2080" t="s">
        <v>67</v>
      </c>
      <c r="S2080">
        <v>329419</v>
      </c>
      <c r="T2080" t="s">
        <v>125</v>
      </c>
      <c r="U2080" s="56" t="str">
        <f>IFERROR(VLOOKUP(H2080,'FIN CAL LOOKUP'!A:J,7,1),"")</f>
        <v/>
      </c>
      <c r="V2080" s="56" t="str">
        <f>IFERROR(VLOOKUP(I2080,'FIN CAL LOOKUP'!B:K,9,1),"")</f>
        <v/>
      </c>
      <c r="W2080" s="56" t="str">
        <f>IFERROR(VLOOKUP(S2080,'Active Employees '!B:R,17,0),"NA")</f>
        <v>Human Resources</v>
      </c>
    </row>
    <row r="2081" spans="1:23" x14ac:dyDescent="0.25">
      <c r="A2081" t="s">
        <v>617</v>
      </c>
      <c r="B2081" t="s">
        <v>618</v>
      </c>
      <c r="C2081" t="s">
        <v>1200</v>
      </c>
      <c r="D2081">
        <v>17398060</v>
      </c>
      <c r="E2081" t="s">
        <v>63</v>
      </c>
      <c r="F2081" t="s">
        <v>29</v>
      </c>
      <c r="H2081" s="1"/>
      <c r="I2081" s="1"/>
      <c r="J2081" t="s">
        <v>602</v>
      </c>
      <c r="N2081" t="s">
        <v>619</v>
      </c>
      <c r="Q2081" t="s">
        <v>620</v>
      </c>
      <c r="R2081"/>
      <c r="S2081">
        <v>298492</v>
      </c>
      <c r="T2081" t="s">
        <v>617</v>
      </c>
      <c r="U2081" s="56" t="str">
        <f>IFERROR(VLOOKUP(H2081,'FIN CAL LOOKUP'!A:J,7,1),"")</f>
        <v/>
      </c>
      <c r="V2081" s="56" t="str">
        <f>IFERROR(VLOOKUP(I2081,'FIN CAL LOOKUP'!B:K,9,1),"")</f>
        <v/>
      </c>
      <c r="W2081" s="56" t="str">
        <f>IFERROR(VLOOKUP(S2081,'Active Employees '!B:R,17,0),"NA")</f>
        <v>FFM</v>
      </c>
    </row>
    <row r="2082" spans="1:23" x14ac:dyDescent="0.25">
      <c r="A2082" t="s">
        <v>1522</v>
      </c>
      <c r="B2082" t="s">
        <v>1523</v>
      </c>
      <c r="C2082" t="s">
        <v>1200</v>
      </c>
      <c r="D2082">
        <v>17398060</v>
      </c>
      <c r="E2082" t="s">
        <v>63</v>
      </c>
      <c r="F2082" t="s">
        <v>29</v>
      </c>
      <c r="H2082" s="1"/>
      <c r="I2082" s="1"/>
      <c r="J2082" t="s">
        <v>602</v>
      </c>
      <c r="N2082" t="s">
        <v>1524</v>
      </c>
      <c r="Q2082" t="s">
        <v>493</v>
      </c>
      <c r="R2082"/>
      <c r="S2082">
        <v>339107</v>
      </c>
      <c r="T2082" t="s">
        <v>1525</v>
      </c>
      <c r="U2082" s="56" t="str">
        <f>IFERROR(VLOOKUP(H2082,'FIN CAL LOOKUP'!A:J,7,1),"")</f>
        <v/>
      </c>
      <c r="V2082" s="56" t="str">
        <f>IFERROR(VLOOKUP(I2082,'FIN CAL LOOKUP'!B:K,9,1),"")</f>
        <v/>
      </c>
      <c r="W2082" s="56" t="str">
        <f>IFERROR(VLOOKUP(S2082,'Active Employees '!B:R,17,0),"NA")</f>
        <v>FFM</v>
      </c>
    </row>
    <row r="2083" spans="1:23" x14ac:dyDescent="0.25">
      <c r="A2083" t="s">
        <v>1057</v>
      </c>
      <c r="B2083" t="s">
        <v>1058</v>
      </c>
      <c r="C2083" t="s">
        <v>1200</v>
      </c>
      <c r="D2083">
        <v>17398060</v>
      </c>
      <c r="E2083" t="s">
        <v>63</v>
      </c>
      <c r="F2083" t="s">
        <v>29</v>
      </c>
      <c r="H2083" s="1"/>
      <c r="I2083" s="1"/>
      <c r="J2083" t="s">
        <v>1059</v>
      </c>
      <c r="N2083" t="s">
        <v>919</v>
      </c>
      <c r="O2083" t="s">
        <v>15418</v>
      </c>
      <c r="P2083" t="s">
        <v>347</v>
      </c>
      <c r="Q2083" t="s">
        <v>348</v>
      </c>
      <c r="R2083" t="s">
        <v>67</v>
      </c>
      <c r="S2083">
        <v>301059</v>
      </c>
      <c r="T2083" t="s">
        <v>1060</v>
      </c>
      <c r="U2083" s="56" t="str">
        <f>IFERROR(VLOOKUP(H2083,'FIN CAL LOOKUP'!A:J,7,1),"")</f>
        <v/>
      </c>
      <c r="V2083" s="56" t="str">
        <f>IFERROR(VLOOKUP(I2083,'FIN CAL LOOKUP'!B:K,9,1),"")</f>
        <v/>
      </c>
      <c r="W2083" s="56" t="str">
        <f>IFERROR(VLOOKUP(S2083,'Active Employees '!B:R,17,0),"NA")</f>
        <v>Property and Store Development</v>
      </c>
    </row>
    <row r="2084" spans="1:23" x14ac:dyDescent="0.25">
      <c r="A2084" t="s">
        <v>1230</v>
      </c>
      <c r="B2084" t="s">
        <v>1273</v>
      </c>
      <c r="C2084" t="s">
        <v>1200</v>
      </c>
      <c r="D2084">
        <v>17398060</v>
      </c>
      <c r="E2084" t="s">
        <v>63</v>
      </c>
      <c r="F2084" t="s">
        <v>29</v>
      </c>
      <c r="H2084" s="1"/>
      <c r="I2084" s="1"/>
      <c r="J2084" t="s">
        <v>1251</v>
      </c>
      <c r="N2084" t="s">
        <v>1274</v>
      </c>
      <c r="O2084" t="s">
        <v>15419</v>
      </c>
      <c r="P2084" t="s">
        <v>258</v>
      </c>
      <c r="Q2084" t="s">
        <v>616</v>
      </c>
      <c r="R2084" t="s">
        <v>273</v>
      </c>
      <c r="S2084">
        <v>308528</v>
      </c>
      <c r="T2084" t="s">
        <v>1230</v>
      </c>
      <c r="U2084" s="56" t="str">
        <f>IFERROR(VLOOKUP(H2084,'FIN CAL LOOKUP'!A:J,7,1),"")</f>
        <v/>
      </c>
      <c r="V2084" s="56" t="str">
        <f>IFERROR(VLOOKUP(I2084,'FIN CAL LOOKUP'!B:K,9,1),"")</f>
        <v/>
      </c>
      <c r="W2084" s="56" t="str">
        <f>IFERROR(VLOOKUP(S2084,'Active Employees '!B:R,17,0),"NA")</f>
        <v>FFM</v>
      </c>
    </row>
    <row r="2085" spans="1:23" x14ac:dyDescent="0.25">
      <c r="A2085" t="s">
        <v>1309</v>
      </c>
      <c r="B2085" t="s">
        <v>1310</v>
      </c>
      <c r="C2085" t="s">
        <v>1200</v>
      </c>
      <c r="D2085">
        <v>17398060</v>
      </c>
      <c r="E2085" t="s">
        <v>63</v>
      </c>
      <c r="F2085" t="s">
        <v>29</v>
      </c>
      <c r="H2085" s="1"/>
      <c r="I2085" s="1"/>
      <c r="J2085" t="s">
        <v>1311</v>
      </c>
      <c r="N2085" t="s">
        <v>1312</v>
      </c>
      <c r="O2085" t="s">
        <v>16</v>
      </c>
      <c r="Q2085" t="s">
        <v>129</v>
      </c>
      <c r="R2085" s="5" t="s">
        <v>67</v>
      </c>
      <c r="S2085">
        <v>335044</v>
      </c>
      <c r="T2085" t="s">
        <v>1309</v>
      </c>
      <c r="U2085" s="56" t="str">
        <f>IFERROR(VLOOKUP(H2085,'FIN CAL LOOKUP'!A:J,7,1),"")</f>
        <v/>
      </c>
      <c r="V2085" s="56" t="str">
        <f>IFERROR(VLOOKUP(I2085,'FIN CAL LOOKUP'!B:K,9,1),"")</f>
        <v/>
      </c>
      <c r="W2085" s="56" t="str">
        <f>IFERROR(VLOOKUP(S2085,'Active Employees '!B:R,17,0),"NA")</f>
        <v>Human Resources</v>
      </c>
    </row>
    <row r="2086" spans="1:23" x14ac:dyDescent="0.25">
      <c r="A2086" t="s">
        <v>163</v>
      </c>
      <c r="B2086" t="s">
        <v>164</v>
      </c>
      <c r="C2086" t="s">
        <v>1200</v>
      </c>
      <c r="D2086">
        <v>17398060</v>
      </c>
      <c r="E2086" t="s">
        <v>63</v>
      </c>
      <c r="F2086" t="s">
        <v>29</v>
      </c>
      <c r="H2086" s="1"/>
      <c r="I2086" s="1"/>
      <c r="J2086" t="s">
        <v>165</v>
      </c>
      <c r="N2086" t="s">
        <v>166</v>
      </c>
      <c r="O2086" t="s">
        <v>16</v>
      </c>
      <c r="Q2086" t="s">
        <v>129</v>
      </c>
      <c r="R2086" t="s">
        <v>67</v>
      </c>
      <c r="S2086">
        <v>338527</v>
      </c>
      <c r="T2086" t="s">
        <v>163</v>
      </c>
      <c r="U2086" s="56" t="str">
        <f>IFERROR(VLOOKUP(H2086,'FIN CAL LOOKUP'!A:J,7,1),"")</f>
        <v/>
      </c>
      <c r="V2086" s="56" t="str">
        <f>IFERROR(VLOOKUP(I2086,'FIN CAL LOOKUP'!B:K,9,1),"")</f>
        <v/>
      </c>
      <c r="W2086" s="56" t="str">
        <f>IFERROR(VLOOKUP(S2086,'Active Employees '!B:R,17,0),"NA")</f>
        <v>Human Resources</v>
      </c>
    </row>
    <row r="2087" spans="1:23" x14ac:dyDescent="0.25">
      <c r="A2087" t="s">
        <v>724</v>
      </c>
      <c r="B2087" t="s">
        <v>725</v>
      </c>
      <c r="C2087" t="s">
        <v>1200</v>
      </c>
      <c r="D2087">
        <v>17398060</v>
      </c>
      <c r="E2087" t="s">
        <v>63</v>
      </c>
      <c r="F2087" t="s">
        <v>29</v>
      </c>
      <c r="H2087" s="1"/>
      <c r="I2087" s="1"/>
      <c r="J2087" t="s">
        <v>727</v>
      </c>
      <c r="N2087" t="s">
        <v>728</v>
      </c>
      <c r="O2087" t="s">
        <v>15419</v>
      </c>
      <c r="P2087" t="s">
        <v>729</v>
      </c>
      <c r="Q2087" t="s">
        <v>730</v>
      </c>
      <c r="R2087" t="s">
        <v>67</v>
      </c>
      <c r="S2087">
        <v>303846</v>
      </c>
      <c r="T2087" t="s">
        <v>724</v>
      </c>
      <c r="U2087" s="56" t="str">
        <f>IFERROR(VLOOKUP(H2087,'FIN CAL LOOKUP'!A:J,7,1),"")</f>
        <v/>
      </c>
      <c r="V2087" s="56" t="str">
        <f>IFERROR(VLOOKUP(I2087,'FIN CAL LOOKUP'!B:K,9,1),"")</f>
        <v/>
      </c>
      <c r="W2087" s="56" t="str">
        <f>IFERROR(VLOOKUP(S2087,'Active Employees '!B:R,17,0),"NA")</f>
        <v>Finance</v>
      </c>
    </row>
    <row r="2088" spans="1:23" x14ac:dyDescent="0.25">
      <c r="A2088" t="s">
        <v>599</v>
      </c>
      <c r="B2088" t="s">
        <v>600</v>
      </c>
      <c r="C2088" t="s">
        <v>1200</v>
      </c>
      <c r="D2088">
        <v>17398060</v>
      </c>
      <c r="E2088" t="s">
        <v>63</v>
      </c>
      <c r="F2088" t="s">
        <v>29</v>
      </c>
      <c r="H2088" s="1"/>
      <c r="I2088" s="1"/>
      <c r="J2088" t="s">
        <v>602</v>
      </c>
      <c r="N2088" t="s">
        <v>603</v>
      </c>
      <c r="Q2088" t="s">
        <v>517</v>
      </c>
      <c r="R2088">
        <v>8900</v>
      </c>
      <c r="S2088">
        <v>326461</v>
      </c>
      <c r="T2088" t="s">
        <v>604</v>
      </c>
      <c r="U2088" s="56" t="str">
        <f>IFERROR(VLOOKUP(H2088,'FIN CAL LOOKUP'!A:J,7,1),"")</f>
        <v/>
      </c>
      <c r="V2088" s="56" t="str">
        <f>IFERROR(VLOOKUP(I2088,'FIN CAL LOOKUP'!B:K,9,1),"")</f>
        <v/>
      </c>
      <c r="W2088" s="56" t="str">
        <f>IFERROR(VLOOKUP(S2088,'Active Employees '!B:R,17,0),"NA")</f>
        <v>FFM</v>
      </c>
    </row>
    <row r="2089" spans="1:23" x14ac:dyDescent="0.25">
      <c r="A2089" t="s">
        <v>561</v>
      </c>
      <c r="B2089" t="s">
        <v>562</v>
      </c>
      <c r="C2089" t="s">
        <v>1200</v>
      </c>
      <c r="D2089">
        <v>17398060</v>
      </c>
      <c r="E2089" t="s">
        <v>63</v>
      </c>
      <c r="F2089" t="s">
        <v>1</v>
      </c>
      <c r="G2089" t="s">
        <v>69</v>
      </c>
      <c r="H2089" s="1">
        <v>44937</v>
      </c>
      <c r="I2089" s="1">
        <v>44966</v>
      </c>
      <c r="J2089" t="s">
        <v>564</v>
      </c>
      <c r="N2089" t="s">
        <v>565</v>
      </c>
      <c r="O2089" t="s">
        <v>15418</v>
      </c>
      <c r="P2089" t="s">
        <v>203</v>
      </c>
      <c r="Q2089" t="s">
        <v>204</v>
      </c>
      <c r="R2089" s="5" t="s">
        <v>67</v>
      </c>
      <c r="S2089">
        <v>228551</v>
      </c>
      <c r="T2089" t="s">
        <v>561</v>
      </c>
      <c r="U2089" s="56" t="str">
        <f>IFERROR(VLOOKUP(H2089,'FIN CAL LOOKUP'!A:J,7,1),"")</f>
        <v>JAN, FY23</v>
      </c>
      <c r="V2089" s="56" t="str">
        <f>IFERROR(VLOOKUP(I2089,'FIN CAL LOOKUP'!B:K,9,1),"")</f>
        <v>Q3, FY23</v>
      </c>
      <c r="W2089" s="56" t="str">
        <f>IFERROR(VLOOKUP(S2089,'Active Employees '!B:R,17,0),"NA")</f>
        <v>Property and Store Development</v>
      </c>
    </row>
    <row r="2090" spans="1:23" x14ac:dyDescent="0.25">
      <c r="A2090" t="s">
        <v>343</v>
      </c>
      <c r="B2090" t="s">
        <v>344</v>
      </c>
      <c r="C2090" t="s">
        <v>1200</v>
      </c>
      <c r="D2090">
        <v>17398060</v>
      </c>
      <c r="E2090" t="s">
        <v>63</v>
      </c>
      <c r="F2090" t="s">
        <v>29</v>
      </c>
      <c r="H2090" s="1"/>
      <c r="I2090" s="1"/>
      <c r="J2090" t="s">
        <v>345</v>
      </c>
      <c r="N2090" t="s">
        <v>346</v>
      </c>
      <c r="O2090" t="s">
        <v>15418</v>
      </c>
      <c r="P2090" t="s">
        <v>347</v>
      </c>
      <c r="Q2090" t="s">
        <v>348</v>
      </c>
      <c r="R2090" t="s">
        <v>67</v>
      </c>
      <c r="S2090">
        <v>324114</v>
      </c>
      <c r="T2090" t="s">
        <v>343</v>
      </c>
      <c r="U2090" s="56" t="str">
        <f>IFERROR(VLOOKUP(H2090,'FIN CAL LOOKUP'!A:J,7,1),"")</f>
        <v/>
      </c>
      <c r="V2090" s="56" t="str">
        <f>IFERROR(VLOOKUP(I2090,'FIN CAL LOOKUP'!B:K,9,1),"")</f>
        <v/>
      </c>
      <c r="W2090" s="56" t="str">
        <f>IFERROR(VLOOKUP(S2090,'Active Employees '!B:R,17,0),"NA")</f>
        <v>Property and Store Development</v>
      </c>
    </row>
    <row r="2091" spans="1:23" x14ac:dyDescent="0.25">
      <c r="A2091" t="s">
        <v>549</v>
      </c>
      <c r="B2091" t="s">
        <v>550</v>
      </c>
      <c r="C2091" t="s">
        <v>1200</v>
      </c>
      <c r="D2091">
        <v>17398060</v>
      </c>
      <c r="E2091" t="s">
        <v>63</v>
      </c>
      <c r="F2091" t="s">
        <v>1</v>
      </c>
      <c r="G2091" t="s">
        <v>69</v>
      </c>
      <c r="H2091" s="1">
        <v>44984</v>
      </c>
      <c r="I2091" s="1">
        <v>44984</v>
      </c>
      <c r="J2091" t="s">
        <v>551</v>
      </c>
      <c r="N2091" t="s">
        <v>296</v>
      </c>
      <c r="O2091" t="s">
        <v>15418</v>
      </c>
      <c r="P2091" t="s">
        <v>93</v>
      </c>
      <c r="Q2091" t="s">
        <v>194</v>
      </c>
      <c r="R2091" t="s">
        <v>67</v>
      </c>
      <c r="S2091">
        <v>314827</v>
      </c>
      <c r="T2091" t="s">
        <v>549</v>
      </c>
      <c r="U2091" s="56" t="str">
        <f>IFERROR(VLOOKUP(H2091,'FIN CAL LOOKUP'!A:J,7,1),"")</f>
        <v>MAR, FY23</v>
      </c>
      <c r="V2091" s="56" t="str">
        <f>IFERROR(VLOOKUP(I2091,'FIN CAL LOOKUP'!B:K,9,1),"")</f>
        <v>Q3, FY23</v>
      </c>
      <c r="W2091" s="56" t="str">
        <f>IFERROR(VLOOKUP(S2091,'Active Employees '!B:R,17,0),"NA")</f>
        <v>Property and Store Development</v>
      </c>
    </row>
    <row r="2092" spans="1:23" x14ac:dyDescent="0.25">
      <c r="A2092" t="s">
        <v>348</v>
      </c>
      <c r="B2092" t="s">
        <v>387</v>
      </c>
      <c r="C2092" t="s">
        <v>1200</v>
      </c>
      <c r="D2092">
        <v>17398060</v>
      </c>
      <c r="E2092" t="s">
        <v>63</v>
      </c>
      <c r="F2092" t="s">
        <v>29</v>
      </c>
      <c r="H2092" s="1"/>
      <c r="I2092" s="1"/>
      <c r="J2092" t="s">
        <v>388</v>
      </c>
      <c r="N2092" t="s">
        <v>1469</v>
      </c>
      <c r="O2092" t="s">
        <v>15418</v>
      </c>
      <c r="P2092" t="s">
        <v>347</v>
      </c>
      <c r="Q2092" t="s">
        <v>194</v>
      </c>
      <c r="R2092" t="s">
        <v>67</v>
      </c>
      <c r="S2092">
        <v>320467</v>
      </c>
      <c r="T2092" t="s">
        <v>348</v>
      </c>
      <c r="U2092" s="56" t="str">
        <f>IFERROR(VLOOKUP(H2092,'FIN CAL LOOKUP'!A:J,7,1),"")</f>
        <v/>
      </c>
      <c r="V2092" s="56" t="str">
        <f>IFERROR(VLOOKUP(I2092,'FIN CAL LOOKUP'!B:K,9,1),"")</f>
        <v/>
      </c>
      <c r="W2092" s="56" t="str">
        <f>IFERROR(VLOOKUP(S2092,'Active Employees '!B:R,17,0),"NA")</f>
        <v>Property and Store Development</v>
      </c>
    </row>
    <row r="2093" spans="1:23" x14ac:dyDescent="0.25">
      <c r="A2093" t="s">
        <v>1313</v>
      </c>
      <c r="B2093" t="s">
        <v>1314</v>
      </c>
      <c r="C2093" t="s">
        <v>1200</v>
      </c>
      <c r="D2093">
        <v>17398060</v>
      </c>
      <c r="E2093" t="s">
        <v>63</v>
      </c>
      <c r="F2093" t="s">
        <v>29</v>
      </c>
      <c r="H2093" s="1"/>
      <c r="I2093" s="1"/>
      <c r="J2093" t="s">
        <v>1271</v>
      </c>
      <c r="N2093" t="s">
        <v>615</v>
      </c>
      <c r="O2093" t="s">
        <v>15419</v>
      </c>
      <c r="P2093" t="s">
        <v>258</v>
      </c>
      <c r="Q2093" t="s">
        <v>616</v>
      </c>
      <c r="R2093" t="s">
        <v>67</v>
      </c>
      <c r="S2093">
        <v>330446</v>
      </c>
      <c r="T2093" t="s">
        <v>1313</v>
      </c>
      <c r="U2093" s="56" t="str">
        <f>IFERROR(VLOOKUP(H2093,'FIN CAL LOOKUP'!A:J,7,1),"")</f>
        <v/>
      </c>
      <c r="V2093" s="56" t="str">
        <f>IFERROR(VLOOKUP(I2093,'FIN CAL LOOKUP'!B:K,9,1),"")</f>
        <v/>
      </c>
      <c r="W2093" s="56" t="str">
        <f>IFERROR(VLOOKUP(S2093,'Active Employees '!B:R,17,0),"NA")</f>
        <v>SPG Development</v>
      </c>
    </row>
    <row r="2094" spans="1:23" x14ac:dyDescent="0.25">
      <c r="A2094" t="s">
        <v>612</v>
      </c>
      <c r="B2094" t="s">
        <v>613</v>
      </c>
      <c r="C2094" t="s">
        <v>1200</v>
      </c>
      <c r="D2094">
        <v>17398060</v>
      </c>
      <c r="E2094" t="s">
        <v>63</v>
      </c>
      <c r="F2094" t="s">
        <v>29</v>
      </c>
      <c r="H2094" s="1"/>
      <c r="I2094" s="1"/>
      <c r="J2094" t="s">
        <v>614</v>
      </c>
      <c r="N2094" t="s">
        <v>615</v>
      </c>
      <c r="O2094" t="s">
        <v>15419</v>
      </c>
      <c r="P2094" t="s">
        <v>258</v>
      </c>
      <c r="Q2094" t="s">
        <v>616</v>
      </c>
      <c r="R2094" t="s">
        <v>67</v>
      </c>
      <c r="S2094">
        <v>312948</v>
      </c>
      <c r="T2094" t="s">
        <v>612</v>
      </c>
      <c r="U2094" s="56" t="str">
        <f>IFERROR(VLOOKUP(H2094,'FIN CAL LOOKUP'!A:J,7,1),"")</f>
        <v/>
      </c>
      <c r="V2094" s="56" t="str">
        <f>IFERROR(VLOOKUP(I2094,'FIN CAL LOOKUP'!B:K,9,1),"")</f>
        <v/>
      </c>
      <c r="W2094" s="56" t="str">
        <f>IFERROR(VLOOKUP(S2094,'Active Employees '!B:R,17,0),"NA")</f>
        <v>FFM</v>
      </c>
    </row>
    <row r="2095" spans="1:23" x14ac:dyDescent="0.25">
      <c r="A2095" t="s">
        <v>1090</v>
      </c>
      <c r="B2095" t="s">
        <v>1091</v>
      </c>
      <c r="C2095" t="s">
        <v>1200</v>
      </c>
      <c r="D2095">
        <v>17398060</v>
      </c>
      <c r="E2095" t="s">
        <v>63</v>
      </c>
      <c r="F2095" t="s">
        <v>29</v>
      </c>
      <c r="H2095" s="1"/>
      <c r="I2095" s="1"/>
      <c r="J2095" t="s">
        <v>614</v>
      </c>
      <c r="N2095" t="s">
        <v>1092</v>
      </c>
      <c r="O2095" t="s">
        <v>15419</v>
      </c>
      <c r="P2095" t="s">
        <v>258</v>
      </c>
      <c r="Q2095" t="s">
        <v>1279</v>
      </c>
      <c r="R2095">
        <v>5900</v>
      </c>
      <c r="S2095">
        <v>332980</v>
      </c>
      <c r="T2095" t="s">
        <v>1090</v>
      </c>
      <c r="U2095" s="56" t="str">
        <f>IFERROR(VLOOKUP(H2095,'FIN CAL LOOKUP'!A:J,7,1),"")</f>
        <v/>
      </c>
      <c r="V2095" s="56" t="str">
        <f>IFERROR(VLOOKUP(I2095,'FIN CAL LOOKUP'!B:K,9,1),"")</f>
        <v/>
      </c>
      <c r="W2095" s="56" t="str">
        <f>IFERROR(VLOOKUP(S2095,'Active Employees '!B:R,17,0),"NA")</f>
        <v>SPG Development</v>
      </c>
    </row>
    <row r="2096" spans="1:23" x14ac:dyDescent="0.25">
      <c r="A2096" t="s">
        <v>1319</v>
      </c>
      <c r="B2096" t="s">
        <v>1320</v>
      </c>
      <c r="C2096" t="s">
        <v>1200</v>
      </c>
      <c r="D2096">
        <v>17398060</v>
      </c>
      <c r="E2096" t="s">
        <v>63</v>
      </c>
      <c r="F2096" t="s">
        <v>29</v>
      </c>
      <c r="H2096" s="1"/>
      <c r="I2096" s="1"/>
      <c r="J2096" t="s">
        <v>1271</v>
      </c>
      <c r="N2096" t="s">
        <v>1321</v>
      </c>
      <c r="O2096" t="s">
        <v>15419</v>
      </c>
      <c r="P2096" t="s">
        <v>258</v>
      </c>
      <c r="Q2096" t="s">
        <v>616</v>
      </c>
      <c r="R2096" s="5">
        <v>5900</v>
      </c>
      <c r="S2096">
        <v>333380</v>
      </c>
      <c r="T2096" t="s">
        <v>1322</v>
      </c>
      <c r="U2096" s="56" t="str">
        <f>IFERROR(VLOOKUP(H2096,'FIN CAL LOOKUP'!A:J,7,1),"")</f>
        <v/>
      </c>
      <c r="V2096" s="56" t="str">
        <f>IFERROR(VLOOKUP(I2096,'FIN CAL LOOKUP'!B:K,9,1),"")</f>
        <v/>
      </c>
      <c r="W2096" s="56" t="str">
        <f>IFERROR(VLOOKUP(S2096,'Active Employees '!B:R,17,0),"NA")</f>
        <v>SPG Development</v>
      </c>
    </row>
    <row r="2097" spans="1:23" x14ac:dyDescent="0.25">
      <c r="A2097" t="s">
        <v>582</v>
      </c>
      <c r="B2097" t="s">
        <v>583</v>
      </c>
      <c r="C2097" t="s">
        <v>1200</v>
      </c>
      <c r="D2097">
        <v>17398060</v>
      </c>
      <c r="E2097" t="s">
        <v>63</v>
      </c>
      <c r="F2097" t="s">
        <v>29</v>
      </c>
      <c r="H2097" s="1"/>
      <c r="I2097" s="1"/>
      <c r="J2097" t="s">
        <v>1479</v>
      </c>
      <c r="N2097" t="s">
        <v>584</v>
      </c>
      <c r="O2097" t="s">
        <v>15419</v>
      </c>
      <c r="P2097" t="s">
        <v>258</v>
      </c>
      <c r="Q2097" t="s">
        <v>1279</v>
      </c>
      <c r="R2097">
        <v>5900</v>
      </c>
      <c r="S2097">
        <v>219743</v>
      </c>
      <c r="T2097" t="s">
        <v>582</v>
      </c>
      <c r="U2097" s="56" t="str">
        <f>IFERROR(VLOOKUP(H2097,'FIN CAL LOOKUP'!A:J,7,1),"")</f>
        <v/>
      </c>
      <c r="V2097" s="56" t="str">
        <f>IFERROR(VLOOKUP(I2097,'FIN CAL LOOKUP'!B:K,9,1),"")</f>
        <v/>
      </c>
      <c r="W2097" s="56" t="str">
        <f>IFERROR(VLOOKUP(S2097,'Active Employees '!B:R,17,0),"NA")</f>
        <v>SPG Development</v>
      </c>
    </row>
    <row r="2098" spans="1:23" x14ac:dyDescent="0.25">
      <c r="A2098" t="s">
        <v>616</v>
      </c>
      <c r="B2098" t="s">
        <v>1250</v>
      </c>
      <c r="C2098" t="s">
        <v>1200</v>
      </c>
      <c r="D2098">
        <v>17398060</v>
      </c>
      <c r="E2098" t="s">
        <v>63</v>
      </c>
      <c r="F2098" t="s">
        <v>29</v>
      </c>
      <c r="H2098" s="1"/>
      <c r="I2098" s="1"/>
      <c r="J2098" t="s">
        <v>1251</v>
      </c>
      <c r="N2098" t="s">
        <v>1252</v>
      </c>
      <c r="O2098" t="s">
        <v>15</v>
      </c>
      <c r="P2098" t="s">
        <v>258</v>
      </c>
      <c r="Q2098" t="s">
        <v>537</v>
      </c>
      <c r="R2098">
        <v>8900</v>
      </c>
      <c r="S2098">
        <v>241044</v>
      </c>
      <c r="T2098" t="s">
        <v>616</v>
      </c>
      <c r="U2098" s="56" t="str">
        <f>IFERROR(VLOOKUP(H2098,'FIN CAL LOOKUP'!A:J,7,1),"")</f>
        <v/>
      </c>
      <c r="V2098" s="56" t="str">
        <f>IFERROR(VLOOKUP(I2098,'FIN CAL LOOKUP'!B:K,9,1),"")</f>
        <v/>
      </c>
      <c r="W2098" s="56" t="str">
        <f>IFERROR(VLOOKUP(S2098,'Active Employees '!B:R,17,0),"NA")</f>
        <v>FFM</v>
      </c>
    </row>
    <row r="2099" spans="1:23" x14ac:dyDescent="0.25">
      <c r="A2099" t="s">
        <v>1279</v>
      </c>
      <c r="B2099" t="s">
        <v>1280</v>
      </c>
      <c r="C2099" t="s">
        <v>1200</v>
      </c>
      <c r="D2099">
        <v>17398060</v>
      </c>
      <c r="E2099" t="s">
        <v>63</v>
      </c>
      <c r="F2099" t="s">
        <v>29</v>
      </c>
      <c r="H2099" s="1"/>
      <c r="I2099" s="1"/>
      <c r="J2099" t="s">
        <v>1271</v>
      </c>
      <c r="N2099" t="s">
        <v>615</v>
      </c>
      <c r="O2099" t="s">
        <v>15419</v>
      </c>
      <c r="P2099" t="s">
        <v>258</v>
      </c>
      <c r="Q2099" t="s">
        <v>616</v>
      </c>
      <c r="R2099" t="s">
        <v>67</v>
      </c>
      <c r="S2099">
        <v>324920</v>
      </c>
      <c r="T2099" t="s">
        <v>1279</v>
      </c>
      <c r="U2099" s="56" t="str">
        <f>IFERROR(VLOOKUP(H2099,'FIN CAL LOOKUP'!A:J,7,1),"")</f>
        <v/>
      </c>
      <c r="V2099" s="56" t="str">
        <f>IFERROR(VLOOKUP(I2099,'FIN CAL LOOKUP'!B:K,9,1),"")</f>
        <v/>
      </c>
      <c r="W2099" s="56" t="str">
        <f>IFERROR(VLOOKUP(S2099,'Active Employees '!B:R,17,0),"NA")</f>
        <v>SPG Development</v>
      </c>
    </row>
    <row r="2100" spans="1:23" x14ac:dyDescent="0.25">
      <c r="A2100" t="s">
        <v>703</v>
      </c>
      <c r="B2100" t="s">
        <v>920</v>
      </c>
      <c r="C2100" t="s">
        <v>1200</v>
      </c>
      <c r="D2100">
        <v>17398060</v>
      </c>
      <c r="E2100" t="s">
        <v>63</v>
      </c>
      <c r="F2100" t="s">
        <v>29</v>
      </c>
      <c r="H2100" s="1"/>
      <c r="I2100" s="1"/>
      <c r="J2100" t="s">
        <v>921</v>
      </c>
      <c r="N2100" t="s">
        <v>922</v>
      </c>
      <c r="O2100" t="s">
        <v>15418</v>
      </c>
      <c r="P2100" t="s">
        <v>347</v>
      </c>
      <c r="Q2100" t="s">
        <v>348</v>
      </c>
      <c r="R2100" t="s">
        <v>67</v>
      </c>
      <c r="S2100">
        <v>317842</v>
      </c>
      <c r="T2100" t="s">
        <v>703</v>
      </c>
      <c r="U2100" s="56" t="str">
        <f>IFERROR(VLOOKUP(H2100,'FIN CAL LOOKUP'!A:J,7,1),"")</f>
        <v/>
      </c>
      <c r="V2100" s="56" t="str">
        <f>IFERROR(VLOOKUP(I2100,'FIN CAL LOOKUP'!B:K,9,1),"")</f>
        <v/>
      </c>
      <c r="W2100" s="56" t="str">
        <f>IFERROR(VLOOKUP(S2100,'Active Employees '!B:R,17,0),"NA")</f>
        <v>Property and Store Development</v>
      </c>
    </row>
    <row r="2101" spans="1:23" x14ac:dyDescent="0.25">
      <c r="A2101" t="s">
        <v>1269</v>
      </c>
      <c r="B2101" t="s">
        <v>1270</v>
      </c>
      <c r="C2101" t="s">
        <v>1200</v>
      </c>
      <c r="D2101">
        <v>17398060</v>
      </c>
      <c r="E2101" t="s">
        <v>63</v>
      </c>
      <c r="F2101" t="s">
        <v>29</v>
      </c>
      <c r="H2101" s="1"/>
      <c r="I2101" s="1"/>
      <c r="J2101" t="s">
        <v>1271</v>
      </c>
      <c r="N2101" t="s">
        <v>1492</v>
      </c>
      <c r="O2101" t="s">
        <v>15419</v>
      </c>
      <c r="P2101" t="s">
        <v>136</v>
      </c>
      <c r="Q2101" t="s">
        <v>137</v>
      </c>
      <c r="R2101" t="s">
        <v>273</v>
      </c>
      <c r="S2101">
        <v>323566</v>
      </c>
      <c r="T2101" t="s">
        <v>1272</v>
      </c>
      <c r="U2101" s="56" t="str">
        <f>IFERROR(VLOOKUP(H2101,'FIN CAL LOOKUP'!A:J,7,1),"")</f>
        <v/>
      </c>
      <c r="V2101" s="56" t="str">
        <f>IFERROR(VLOOKUP(I2101,'FIN CAL LOOKUP'!B:K,9,1),"")</f>
        <v/>
      </c>
      <c r="W2101" s="56" t="str">
        <f>IFERROR(VLOOKUP(S2101,'Active Employees '!B:R,17,0),"NA")</f>
        <v>Finance</v>
      </c>
    </row>
    <row r="2102" spans="1:23" x14ac:dyDescent="0.25">
      <c r="A2102" t="s">
        <v>1305</v>
      </c>
      <c r="B2102" t="s">
        <v>1306</v>
      </c>
      <c r="C2102" t="s">
        <v>1200</v>
      </c>
      <c r="D2102">
        <v>17398060</v>
      </c>
      <c r="E2102" t="s">
        <v>63</v>
      </c>
      <c r="F2102" t="s">
        <v>29</v>
      </c>
      <c r="H2102" s="1"/>
      <c r="I2102" s="1"/>
      <c r="J2102" t="s">
        <v>1271</v>
      </c>
      <c r="N2102" t="s">
        <v>1307</v>
      </c>
      <c r="O2102" t="s">
        <v>15419</v>
      </c>
      <c r="P2102" t="s">
        <v>258</v>
      </c>
      <c r="Q2102" t="s">
        <v>612</v>
      </c>
      <c r="R2102" t="s">
        <v>273</v>
      </c>
      <c r="S2102">
        <v>335348</v>
      </c>
      <c r="T2102" t="s">
        <v>1308</v>
      </c>
      <c r="U2102" s="56" t="str">
        <f>IFERROR(VLOOKUP(H2102,'FIN CAL LOOKUP'!A:J,7,1),"")</f>
        <v/>
      </c>
      <c r="V2102" s="56" t="str">
        <f>IFERROR(VLOOKUP(I2102,'FIN CAL LOOKUP'!B:K,9,1),"")</f>
        <v/>
      </c>
      <c r="W2102" s="56" t="str">
        <f>IFERROR(VLOOKUP(S2102,'Active Employees '!B:R,17,0),"NA")</f>
        <v>FFM</v>
      </c>
    </row>
    <row r="2103" spans="1:23" x14ac:dyDescent="0.25">
      <c r="A2103" t="s">
        <v>374</v>
      </c>
      <c r="B2103" t="s">
        <v>375</v>
      </c>
      <c r="C2103" t="s">
        <v>1200</v>
      </c>
      <c r="D2103">
        <v>17398060</v>
      </c>
      <c r="E2103" t="s">
        <v>63</v>
      </c>
      <c r="F2103" t="s">
        <v>29</v>
      </c>
      <c r="H2103" s="1"/>
      <c r="I2103" s="1"/>
      <c r="J2103" t="s">
        <v>127</v>
      </c>
      <c r="N2103" t="s">
        <v>376</v>
      </c>
      <c r="O2103" t="s">
        <v>16</v>
      </c>
      <c r="Q2103" t="s">
        <v>377</v>
      </c>
      <c r="R2103" t="s">
        <v>67</v>
      </c>
      <c r="S2103">
        <v>328239</v>
      </c>
      <c r="T2103" t="s">
        <v>129</v>
      </c>
      <c r="U2103" s="56" t="str">
        <f>IFERROR(VLOOKUP(H2103,'FIN CAL LOOKUP'!A:J,7,1),"")</f>
        <v/>
      </c>
      <c r="V2103" s="56" t="str">
        <f>IFERROR(VLOOKUP(I2103,'FIN CAL LOOKUP'!B:K,9,1),"")</f>
        <v/>
      </c>
      <c r="W2103" s="56" t="str">
        <f>IFERROR(VLOOKUP(S2103,'Active Employees '!B:R,17,0),"NA")</f>
        <v>Human Resources</v>
      </c>
    </row>
    <row r="2104" spans="1:23" x14ac:dyDescent="0.25">
      <c r="A2104" t="s">
        <v>1315</v>
      </c>
      <c r="B2104" t="s">
        <v>1316</v>
      </c>
      <c r="C2104" t="s">
        <v>1200</v>
      </c>
      <c r="D2104">
        <v>17398060</v>
      </c>
      <c r="E2104" t="s">
        <v>63</v>
      </c>
      <c r="F2104" t="s">
        <v>29</v>
      </c>
      <c r="H2104" s="1"/>
      <c r="I2104" s="1"/>
      <c r="J2104" t="s">
        <v>1317</v>
      </c>
      <c r="N2104" t="s">
        <v>1318</v>
      </c>
      <c r="O2104" t="s">
        <v>15419</v>
      </c>
      <c r="P2104" t="s">
        <v>729</v>
      </c>
      <c r="Q2104" t="s">
        <v>1098</v>
      </c>
      <c r="R2104" t="s">
        <v>67</v>
      </c>
      <c r="S2104">
        <v>334930</v>
      </c>
      <c r="T2104" t="s">
        <v>730</v>
      </c>
      <c r="U2104" s="56" t="str">
        <f>IFERROR(VLOOKUP(H2104,'FIN CAL LOOKUP'!A:J,7,1),"")</f>
        <v/>
      </c>
      <c r="V2104" s="56" t="str">
        <f>IFERROR(VLOOKUP(I2104,'FIN CAL LOOKUP'!B:K,9,1),"")</f>
        <v/>
      </c>
      <c r="W2104" s="56" t="str">
        <f>IFERROR(VLOOKUP(S2104,'Active Employees '!B:R,17,0),"NA")</f>
        <v>Finance</v>
      </c>
    </row>
    <row r="2105" spans="1:23" x14ac:dyDescent="0.25">
      <c r="A2105" t="s">
        <v>343</v>
      </c>
      <c r="B2105" t="s">
        <v>344</v>
      </c>
      <c r="C2105" t="s">
        <v>1358</v>
      </c>
      <c r="D2105">
        <v>15380336</v>
      </c>
      <c r="E2105" t="s">
        <v>63</v>
      </c>
      <c r="F2105" t="s">
        <v>29</v>
      </c>
      <c r="H2105" s="1"/>
      <c r="I2105" s="1"/>
      <c r="J2105" t="s">
        <v>345</v>
      </c>
      <c r="N2105" t="s">
        <v>346</v>
      </c>
      <c r="O2105" t="s">
        <v>15418</v>
      </c>
      <c r="P2105" t="s">
        <v>347</v>
      </c>
      <c r="Q2105" t="s">
        <v>348</v>
      </c>
      <c r="R2105" s="5" t="s">
        <v>67</v>
      </c>
      <c r="S2105">
        <v>324114</v>
      </c>
      <c r="T2105" t="s">
        <v>343</v>
      </c>
      <c r="U2105" s="56" t="str">
        <f>IFERROR(VLOOKUP(H2105,'FIN CAL LOOKUP'!A:J,7,1),"")</f>
        <v/>
      </c>
      <c r="V2105" s="56" t="str">
        <f>IFERROR(VLOOKUP(I2105,'FIN CAL LOOKUP'!B:K,9,1),"")</f>
        <v/>
      </c>
      <c r="W2105" s="56" t="str">
        <f>IFERROR(VLOOKUP(S2105,'Active Employees '!B:R,17,0),"NA")</f>
        <v>Property and Store Development</v>
      </c>
    </row>
    <row r="2106" spans="1:23" x14ac:dyDescent="0.25">
      <c r="A2106" t="s">
        <v>561</v>
      </c>
      <c r="B2106" t="s">
        <v>562</v>
      </c>
      <c r="C2106" t="s">
        <v>1358</v>
      </c>
      <c r="D2106">
        <v>15380336</v>
      </c>
      <c r="E2106" t="s">
        <v>63</v>
      </c>
      <c r="F2106" t="s">
        <v>29</v>
      </c>
      <c r="H2106" s="1"/>
      <c r="I2106" s="1"/>
      <c r="J2106" t="s">
        <v>564</v>
      </c>
      <c r="N2106" t="s">
        <v>565</v>
      </c>
      <c r="O2106" t="s">
        <v>15418</v>
      </c>
      <c r="P2106" t="s">
        <v>203</v>
      </c>
      <c r="Q2106" t="s">
        <v>204</v>
      </c>
      <c r="R2106" t="s">
        <v>67</v>
      </c>
      <c r="S2106">
        <v>228551</v>
      </c>
      <c r="T2106" t="s">
        <v>561</v>
      </c>
      <c r="U2106" s="56" t="str">
        <f>IFERROR(VLOOKUP(H2106,'FIN CAL LOOKUP'!A:J,7,1),"")</f>
        <v/>
      </c>
      <c r="V2106" s="56" t="str">
        <f>IFERROR(VLOOKUP(I2106,'FIN CAL LOOKUP'!B:K,9,1),"")</f>
        <v/>
      </c>
      <c r="W2106" s="56" t="str">
        <f>IFERROR(VLOOKUP(S2106,'Active Employees '!B:R,17,0),"NA")</f>
        <v>Property and Store Development</v>
      </c>
    </row>
    <row r="2107" spans="1:23" x14ac:dyDescent="0.25">
      <c r="A2107" t="s">
        <v>199</v>
      </c>
      <c r="B2107" t="s">
        <v>200</v>
      </c>
      <c r="C2107" t="s">
        <v>1358</v>
      </c>
      <c r="D2107">
        <v>15380336</v>
      </c>
      <c r="E2107" t="s">
        <v>63</v>
      </c>
      <c r="F2107" t="s">
        <v>29</v>
      </c>
      <c r="H2107" s="1"/>
      <c r="I2107" s="1"/>
      <c r="J2107" t="s">
        <v>201</v>
      </c>
      <c r="N2107" t="s">
        <v>202</v>
      </c>
      <c r="O2107" t="s">
        <v>15418</v>
      </c>
      <c r="P2107" t="s">
        <v>203</v>
      </c>
      <c r="Q2107" t="s">
        <v>204</v>
      </c>
      <c r="R2107" t="s">
        <v>67</v>
      </c>
      <c r="S2107">
        <v>232262</v>
      </c>
      <c r="T2107" t="s">
        <v>199</v>
      </c>
      <c r="U2107" s="56" t="str">
        <f>IFERROR(VLOOKUP(H2107,'FIN CAL LOOKUP'!A:J,7,1),"")</f>
        <v/>
      </c>
      <c r="V2107" s="56" t="str">
        <f>IFERROR(VLOOKUP(I2107,'FIN CAL LOOKUP'!B:K,9,1),"")</f>
        <v/>
      </c>
      <c r="W2107" s="56" t="str">
        <f>IFERROR(VLOOKUP(S2107,'Active Employees '!B:R,17,0),"NA")</f>
        <v>Property and Store Development</v>
      </c>
    </row>
    <row r="2108" spans="1:23" x14ac:dyDescent="0.25">
      <c r="A2108" t="s">
        <v>711</v>
      </c>
      <c r="B2108" t="s">
        <v>712</v>
      </c>
      <c r="C2108" t="s">
        <v>541</v>
      </c>
      <c r="D2108">
        <v>14602262</v>
      </c>
      <c r="E2108" t="s">
        <v>63</v>
      </c>
      <c r="F2108" t="s">
        <v>29</v>
      </c>
      <c r="H2108" s="1"/>
      <c r="I2108" s="1"/>
      <c r="J2108" t="s">
        <v>176</v>
      </c>
      <c r="N2108" t="s">
        <v>713</v>
      </c>
      <c r="O2108" t="s">
        <v>18</v>
      </c>
      <c r="P2108" t="s">
        <v>109</v>
      </c>
      <c r="Q2108" t="s">
        <v>312</v>
      </c>
      <c r="R2108"/>
      <c r="S2108">
        <v>230380</v>
      </c>
      <c r="U2108" s="56" t="str">
        <f>IFERROR(VLOOKUP(H2108,'FIN CAL LOOKUP'!A:J,7,1),"")</f>
        <v/>
      </c>
      <c r="V2108" s="56" t="str">
        <f>IFERROR(VLOOKUP(I2108,'FIN CAL LOOKUP'!B:K,9,1),"")</f>
        <v/>
      </c>
      <c r="W2108" s="56" t="str">
        <f>IFERROR(VLOOKUP(S2108,'Active Employees '!B:R,17,0),"NA")</f>
        <v>Marketing</v>
      </c>
    </row>
    <row r="2109" spans="1:23" x14ac:dyDescent="0.25">
      <c r="A2109" t="s">
        <v>1337</v>
      </c>
      <c r="B2109" t="s">
        <v>1338</v>
      </c>
      <c r="C2109" t="s">
        <v>541</v>
      </c>
      <c r="D2109">
        <v>14602262</v>
      </c>
      <c r="E2109" t="s">
        <v>63</v>
      </c>
      <c r="F2109" t="s">
        <v>1</v>
      </c>
      <c r="G2109" t="s">
        <v>69</v>
      </c>
      <c r="H2109" s="1">
        <v>45440</v>
      </c>
      <c r="I2109" s="1">
        <v>45440</v>
      </c>
      <c r="J2109" t="s">
        <v>1339</v>
      </c>
      <c r="O2109" t="s">
        <v>18</v>
      </c>
      <c r="Q2109" t="s">
        <v>1340</v>
      </c>
      <c r="R2109"/>
      <c r="U2109" s="56" t="str">
        <f>IFERROR(VLOOKUP(H2109,'FIN CAL LOOKUP'!A:J,7,1),"")</f>
        <v>JUN, FY24</v>
      </c>
      <c r="V2109" s="56" t="str">
        <f>IFERROR(VLOOKUP(I2109,'FIN CAL LOOKUP'!B:K,9,1),"")</f>
        <v>Q4, FY24</v>
      </c>
      <c r="W2109" s="56" t="str">
        <f>IFERROR(VLOOKUP(S2109,'Active Employees '!B:R,17,0),"NA")</f>
        <v>NA</v>
      </c>
    </row>
    <row r="2110" spans="1:23" x14ac:dyDescent="0.25">
      <c r="A2110" t="s">
        <v>229</v>
      </c>
      <c r="B2110" t="s">
        <v>230</v>
      </c>
      <c r="C2110" t="s">
        <v>541</v>
      </c>
      <c r="D2110">
        <v>14602262</v>
      </c>
      <c r="E2110" t="s">
        <v>63</v>
      </c>
      <c r="F2110" t="s">
        <v>2</v>
      </c>
      <c r="H2110" s="1">
        <v>45432</v>
      </c>
      <c r="I2110" s="1"/>
      <c r="J2110" t="s">
        <v>119</v>
      </c>
      <c r="N2110" t="s">
        <v>231</v>
      </c>
      <c r="O2110" t="s">
        <v>18</v>
      </c>
      <c r="P2110" t="s">
        <v>109</v>
      </c>
      <c r="Q2110" t="s">
        <v>232</v>
      </c>
      <c r="R2110"/>
      <c r="S2110">
        <v>316928</v>
      </c>
      <c r="U2110" s="56" t="str">
        <f>IFERROR(VLOOKUP(H2110,'FIN CAL LOOKUP'!A:J,7,1),"")</f>
        <v>MAY, FY24</v>
      </c>
      <c r="V2110" s="56" t="str">
        <f>IFERROR(VLOOKUP(I2110,'FIN CAL LOOKUP'!B:K,9,1),"")</f>
        <v/>
      </c>
      <c r="W2110" s="56" t="str">
        <f>IFERROR(VLOOKUP(S2110,'Active Employees '!B:R,17,0),"NA")</f>
        <v>NA</v>
      </c>
    </row>
    <row r="2111" spans="1:23" x14ac:dyDescent="0.25">
      <c r="A2111" t="s">
        <v>105</v>
      </c>
      <c r="B2111" t="s">
        <v>106</v>
      </c>
      <c r="C2111" t="s">
        <v>541</v>
      </c>
      <c r="D2111">
        <v>14602262</v>
      </c>
      <c r="E2111" t="s">
        <v>63</v>
      </c>
      <c r="F2111" t="s">
        <v>29</v>
      </c>
      <c r="H2111" s="1"/>
      <c r="I2111" s="1"/>
      <c r="J2111" t="s">
        <v>107</v>
      </c>
      <c r="N2111" t="s">
        <v>108</v>
      </c>
      <c r="O2111" t="s">
        <v>18</v>
      </c>
      <c r="P2111" t="s">
        <v>109</v>
      </c>
      <c r="R2111" t="s">
        <v>67</v>
      </c>
      <c r="S2111">
        <v>335615</v>
      </c>
      <c r="U2111" s="56" t="str">
        <f>IFERROR(VLOOKUP(H2111,'FIN CAL LOOKUP'!A:J,7,1),"")</f>
        <v/>
      </c>
      <c r="V2111" s="56" t="str">
        <f>IFERROR(VLOOKUP(I2111,'FIN CAL LOOKUP'!B:K,9,1),"")</f>
        <v/>
      </c>
      <c r="W2111" s="56" t="str">
        <f>IFERROR(VLOOKUP(S2111,'Active Employees '!B:R,17,0),"NA")</f>
        <v>Marketing</v>
      </c>
    </row>
    <row r="2112" spans="1:23" x14ac:dyDescent="0.25">
      <c r="A2112" t="s">
        <v>470</v>
      </c>
      <c r="B2112" t="s">
        <v>471</v>
      </c>
      <c r="C2112" t="s">
        <v>541</v>
      </c>
      <c r="D2112">
        <v>14602262</v>
      </c>
      <c r="E2112" t="s">
        <v>63</v>
      </c>
      <c r="F2112" t="s">
        <v>1</v>
      </c>
      <c r="G2112" t="s">
        <v>69</v>
      </c>
      <c r="H2112" s="1">
        <v>45504</v>
      </c>
      <c r="I2112" s="1">
        <v>45504</v>
      </c>
      <c r="J2112" t="s">
        <v>322</v>
      </c>
      <c r="N2112" t="s">
        <v>108</v>
      </c>
      <c r="O2112" t="s">
        <v>18</v>
      </c>
      <c r="P2112" t="s">
        <v>109</v>
      </c>
      <c r="Q2112" t="s">
        <v>121</v>
      </c>
      <c r="R2112" t="s">
        <v>67</v>
      </c>
      <c r="S2112">
        <v>298647</v>
      </c>
      <c r="T2112" t="s">
        <v>470</v>
      </c>
      <c r="U2112" s="56" t="str">
        <f>IFERROR(VLOOKUP(H2112,'FIN CAL LOOKUP'!A:J,7,1),"")</f>
        <v>AUG, FY25</v>
      </c>
      <c r="V2112" s="56" t="str">
        <f>IFERROR(VLOOKUP(I2112,'FIN CAL LOOKUP'!B:K,9,1),"")</f>
        <v>Q1, FY25</v>
      </c>
      <c r="W2112" s="56" t="str">
        <f>IFERROR(VLOOKUP(S2112,'Active Employees '!B:R,17,0),"NA")</f>
        <v>Marketing</v>
      </c>
    </row>
    <row r="2113" spans="1:23" x14ac:dyDescent="0.25">
      <c r="A2113" t="s">
        <v>117</v>
      </c>
      <c r="B2113" t="s">
        <v>118</v>
      </c>
      <c r="C2113" t="s">
        <v>541</v>
      </c>
      <c r="D2113">
        <v>14602262</v>
      </c>
      <c r="E2113" t="s">
        <v>63</v>
      </c>
      <c r="F2113" t="s">
        <v>1</v>
      </c>
      <c r="G2113" t="s">
        <v>69</v>
      </c>
      <c r="H2113" s="1">
        <v>45433</v>
      </c>
      <c r="I2113" s="1">
        <v>45433</v>
      </c>
      <c r="J2113" t="s">
        <v>119</v>
      </c>
      <c r="N2113" t="s">
        <v>120</v>
      </c>
      <c r="O2113" t="s">
        <v>18</v>
      </c>
      <c r="P2113" t="s">
        <v>109</v>
      </c>
      <c r="Q2113" t="s">
        <v>121</v>
      </c>
      <c r="R2113" t="s">
        <v>67</v>
      </c>
      <c r="S2113">
        <v>239765</v>
      </c>
      <c r="T2113" t="s">
        <v>117</v>
      </c>
      <c r="U2113" s="56" t="str">
        <f>IFERROR(VLOOKUP(H2113,'FIN CAL LOOKUP'!A:J,7,1),"")</f>
        <v>MAY, FY24</v>
      </c>
      <c r="V2113" s="56" t="str">
        <f>IFERROR(VLOOKUP(I2113,'FIN CAL LOOKUP'!B:K,9,1),"")</f>
        <v>Q4, FY24</v>
      </c>
      <c r="W2113" s="56" t="str">
        <f>IFERROR(VLOOKUP(S2113,'Active Employees '!B:R,17,0),"NA")</f>
        <v>Marketing</v>
      </c>
    </row>
    <row r="2114" spans="1:23" x14ac:dyDescent="0.25">
      <c r="A2114" t="s">
        <v>316</v>
      </c>
      <c r="B2114" t="s">
        <v>317</v>
      </c>
      <c r="C2114" t="s">
        <v>541</v>
      </c>
      <c r="D2114">
        <v>14602262</v>
      </c>
      <c r="E2114" t="s">
        <v>63</v>
      </c>
      <c r="F2114" t="s">
        <v>29</v>
      </c>
      <c r="H2114" s="1"/>
      <c r="I2114" s="1"/>
      <c r="J2114" t="s">
        <v>119</v>
      </c>
      <c r="N2114" t="s">
        <v>318</v>
      </c>
      <c r="O2114" t="s">
        <v>18</v>
      </c>
      <c r="P2114" t="s">
        <v>109</v>
      </c>
      <c r="Q2114" t="s">
        <v>121</v>
      </c>
      <c r="R2114" t="s">
        <v>67</v>
      </c>
      <c r="S2114">
        <v>305854</v>
      </c>
      <c r="T2114" t="s">
        <v>319</v>
      </c>
      <c r="U2114" s="56" t="str">
        <f>IFERROR(VLOOKUP(H2114,'FIN CAL LOOKUP'!A:J,7,1),"")</f>
        <v/>
      </c>
      <c r="V2114" s="56" t="str">
        <f>IFERROR(VLOOKUP(I2114,'FIN CAL LOOKUP'!B:K,9,1),"")</f>
        <v/>
      </c>
      <c r="W2114" s="56" t="str">
        <f>IFERROR(VLOOKUP(S2114,'Active Employees '!B:R,17,0),"NA")</f>
        <v>Marketing</v>
      </c>
    </row>
    <row r="2115" spans="1:23" x14ac:dyDescent="0.25">
      <c r="A2115" t="s">
        <v>275</v>
      </c>
      <c r="B2115" t="s">
        <v>276</v>
      </c>
      <c r="C2115" t="s">
        <v>541</v>
      </c>
      <c r="D2115">
        <v>14602262</v>
      </c>
      <c r="E2115" t="s">
        <v>63</v>
      </c>
      <c r="F2115" t="s">
        <v>1</v>
      </c>
      <c r="G2115" t="s">
        <v>69</v>
      </c>
      <c r="H2115" s="1">
        <v>45722</v>
      </c>
      <c r="I2115" s="1">
        <v>45722</v>
      </c>
      <c r="J2115" t="s">
        <v>249</v>
      </c>
      <c r="N2115" t="s">
        <v>250</v>
      </c>
      <c r="O2115" t="s">
        <v>16</v>
      </c>
      <c r="Q2115" t="s">
        <v>277</v>
      </c>
      <c r="R2115" s="5" t="s">
        <v>67</v>
      </c>
      <c r="S2115">
        <v>328927</v>
      </c>
      <c r="T2115" t="s">
        <v>278</v>
      </c>
      <c r="U2115" s="56" t="str">
        <f>IFERROR(VLOOKUP(H2115,'FIN CAL LOOKUP'!A:J,7,1),"")</f>
        <v>MAR, FY25</v>
      </c>
      <c r="V2115" s="56" t="str">
        <f>IFERROR(VLOOKUP(I2115,'FIN CAL LOOKUP'!B:K,9,1),"")</f>
        <v>Q3, FY25</v>
      </c>
      <c r="W2115" s="56" t="str">
        <f>IFERROR(VLOOKUP(S2115,'Active Employees '!B:R,17,0),"NA")</f>
        <v>Human Resources</v>
      </c>
    </row>
    <row r="2116" spans="1:23" x14ac:dyDescent="0.25">
      <c r="A2116" t="s">
        <v>570</v>
      </c>
      <c r="B2116" t="s">
        <v>571</v>
      </c>
      <c r="C2116" t="s">
        <v>541</v>
      </c>
      <c r="D2116">
        <v>14602262</v>
      </c>
      <c r="E2116" t="s">
        <v>63</v>
      </c>
      <c r="F2116" t="s">
        <v>1</v>
      </c>
      <c r="G2116" t="s">
        <v>69</v>
      </c>
      <c r="H2116" s="1">
        <v>44916</v>
      </c>
      <c r="I2116" s="1">
        <v>44916</v>
      </c>
      <c r="J2116" t="s">
        <v>176</v>
      </c>
      <c r="N2116" t="s">
        <v>157</v>
      </c>
      <c r="O2116" t="s">
        <v>18</v>
      </c>
      <c r="P2116" t="s">
        <v>109</v>
      </c>
      <c r="Q2116" t="s">
        <v>391</v>
      </c>
      <c r="R2116" t="s">
        <v>67</v>
      </c>
      <c r="S2116">
        <v>312829</v>
      </c>
      <c r="T2116" t="s">
        <v>573</v>
      </c>
      <c r="U2116" s="56" t="str">
        <f>IFERROR(VLOOKUP(H2116,'FIN CAL LOOKUP'!A:J,7,1),"")</f>
        <v>DEC, FY23</v>
      </c>
      <c r="V2116" s="56" t="str">
        <f>IFERROR(VLOOKUP(I2116,'FIN CAL LOOKUP'!B:K,9,1),"")</f>
        <v>Q2, FY23</v>
      </c>
      <c r="W2116" s="56" t="str">
        <f>IFERROR(VLOOKUP(S2116,'Active Employees '!B:R,17,0),"NA")</f>
        <v>Marketing</v>
      </c>
    </row>
    <row r="2117" spans="1:23" x14ac:dyDescent="0.25">
      <c r="A2117" t="s">
        <v>464</v>
      </c>
      <c r="B2117" t="s">
        <v>465</v>
      </c>
      <c r="C2117" t="s">
        <v>541</v>
      </c>
      <c r="D2117">
        <v>14602262</v>
      </c>
      <c r="E2117" t="s">
        <v>63</v>
      </c>
      <c r="F2117" t="s">
        <v>29</v>
      </c>
      <c r="H2117" s="1"/>
      <c r="I2117" s="1"/>
      <c r="J2117" t="s">
        <v>466</v>
      </c>
      <c r="N2117" t="s">
        <v>467</v>
      </c>
      <c r="O2117" t="s">
        <v>18</v>
      </c>
      <c r="P2117" t="s">
        <v>468</v>
      </c>
      <c r="Q2117" t="s">
        <v>469</v>
      </c>
      <c r="R2117" t="s">
        <v>67</v>
      </c>
      <c r="S2117">
        <v>329628</v>
      </c>
      <c r="T2117" t="s">
        <v>464</v>
      </c>
      <c r="U2117" s="56" t="str">
        <f>IFERROR(VLOOKUP(H2117,'FIN CAL LOOKUP'!A:J,7,1),"")</f>
        <v/>
      </c>
      <c r="V2117" s="56" t="str">
        <f>IFERROR(VLOOKUP(I2117,'FIN CAL LOOKUP'!B:K,9,1),"")</f>
        <v/>
      </c>
      <c r="W2117" s="56" t="str">
        <f>IFERROR(VLOOKUP(S2117,'Active Employees '!B:R,17,0),"NA")</f>
        <v>Marketing</v>
      </c>
    </row>
    <row r="2118" spans="1:23" x14ac:dyDescent="0.25">
      <c r="A2118" t="s">
        <v>312</v>
      </c>
      <c r="B2118" t="s">
        <v>1056</v>
      </c>
      <c r="C2118" t="s">
        <v>541</v>
      </c>
      <c r="D2118">
        <v>14602262</v>
      </c>
      <c r="E2118" t="s">
        <v>63</v>
      </c>
      <c r="F2118" t="s">
        <v>1</v>
      </c>
      <c r="G2118" t="s">
        <v>69</v>
      </c>
      <c r="H2118" s="1">
        <v>45433</v>
      </c>
      <c r="I2118" s="1">
        <v>45433</v>
      </c>
      <c r="J2118" t="s">
        <v>579</v>
      </c>
      <c r="N2118" t="s">
        <v>1481</v>
      </c>
      <c r="O2118" t="s">
        <v>18</v>
      </c>
      <c r="P2118" t="s">
        <v>109</v>
      </c>
      <c r="Q2118" t="s">
        <v>395</v>
      </c>
      <c r="R2118" t="s">
        <v>67</v>
      </c>
      <c r="S2118">
        <v>202233</v>
      </c>
      <c r="T2118" t="s">
        <v>312</v>
      </c>
      <c r="U2118" s="56" t="str">
        <f>IFERROR(VLOOKUP(H2118,'FIN CAL LOOKUP'!A:J,7,1),"")</f>
        <v>MAY, FY24</v>
      </c>
      <c r="V2118" s="56" t="str">
        <f>IFERROR(VLOOKUP(I2118,'FIN CAL LOOKUP'!B:K,9,1),"")</f>
        <v>Q4, FY24</v>
      </c>
      <c r="W2118" s="56" t="str">
        <f>IFERROR(VLOOKUP(S2118,'Active Employees '!B:R,17,0),"NA")</f>
        <v>Marketing</v>
      </c>
    </row>
    <row r="2119" spans="1:23" x14ac:dyDescent="0.25">
      <c r="A2119" t="s">
        <v>320</v>
      </c>
      <c r="B2119" t="s">
        <v>321</v>
      </c>
      <c r="C2119" t="s">
        <v>541</v>
      </c>
      <c r="D2119">
        <v>14602262</v>
      </c>
      <c r="E2119" t="s">
        <v>63</v>
      </c>
      <c r="F2119" t="s">
        <v>29</v>
      </c>
      <c r="H2119" s="1"/>
      <c r="I2119" s="1"/>
      <c r="J2119" t="s">
        <v>322</v>
      </c>
      <c r="N2119" t="s">
        <v>108</v>
      </c>
      <c r="O2119" t="s">
        <v>18</v>
      </c>
      <c r="P2119" t="s">
        <v>109</v>
      </c>
      <c r="Q2119" t="s">
        <v>121</v>
      </c>
      <c r="R2119" t="s">
        <v>67</v>
      </c>
      <c r="S2119">
        <v>329907</v>
      </c>
      <c r="T2119" t="s">
        <v>320</v>
      </c>
      <c r="U2119" s="56" t="str">
        <f>IFERROR(VLOOKUP(H2119,'FIN CAL LOOKUP'!A:J,7,1),"")</f>
        <v/>
      </c>
      <c r="V2119" s="56" t="str">
        <f>IFERROR(VLOOKUP(I2119,'FIN CAL LOOKUP'!B:K,9,1),"")</f>
        <v/>
      </c>
      <c r="W2119" s="56" t="str">
        <f>IFERROR(VLOOKUP(S2119,'Active Employees '!B:R,17,0),"NA")</f>
        <v>Marketing</v>
      </c>
    </row>
    <row r="2120" spans="1:23" x14ac:dyDescent="0.25">
      <c r="A2120" t="s">
        <v>714</v>
      </c>
      <c r="B2120" t="s">
        <v>715</v>
      </c>
      <c r="C2120" t="s">
        <v>541</v>
      </c>
      <c r="D2120">
        <v>14602262</v>
      </c>
      <c r="E2120" t="s">
        <v>63</v>
      </c>
      <c r="F2120" t="s">
        <v>29</v>
      </c>
      <c r="H2120" s="1"/>
      <c r="I2120" s="1"/>
      <c r="J2120" t="s">
        <v>176</v>
      </c>
      <c r="N2120" t="s">
        <v>713</v>
      </c>
      <c r="O2120" t="s">
        <v>18</v>
      </c>
      <c r="P2120" t="s">
        <v>109</v>
      </c>
      <c r="R2120" t="s">
        <v>67</v>
      </c>
      <c r="S2120">
        <v>216766</v>
      </c>
      <c r="T2120" t="s">
        <v>714</v>
      </c>
      <c r="U2120" s="56" t="str">
        <f>IFERROR(VLOOKUP(H2120,'FIN CAL LOOKUP'!A:J,7,1),"")</f>
        <v/>
      </c>
      <c r="V2120" s="56" t="str">
        <f>IFERROR(VLOOKUP(I2120,'FIN CAL LOOKUP'!B:K,9,1),"")</f>
        <v/>
      </c>
      <c r="W2120" s="56" t="str">
        <f>IFERROR(VLOOKUP(S2120,'Active Employees '!B:R,17,0),"NA")</f>
        <v>Marketing</v>
      </c>
    </row>
    <row r="2121" spans="1:23" x14ac:dyDescent="0.25">
      <c r="A2121" t="s">
        <v>232</v>
      </c>
      <c r="B2121" t="s">
        <v>413</v>
      </c>
      <c r="C2121" t="s">
        <v>541</v>
      </c>
      <c r="D2121">
        <v>14602262</v>
      </c>
      <c r="E2121" t="s">
        <v>63</v>
      </c>
      <c r="F2121" t="s">
        <v>29</v>
      </c>
      <c r="H2121" s="1"/>
      <c r="I2121" s="1"/>
      <c r="J2121" t="s">
        <v>404</v>
      </c>
      <c r="N2121" t="s">
        <v>414</v>
      </c>
      <c r="O2121" t="s">
        <v>18</v>
      </c>
      <c r="P2121" t="s">
        <v>109</v>
      </c>
      <c r="Q2121" t="s">
        <v>395</v>
      </c>
      <c r="R2121" t="s">
        <v>67</v>
      </c>
      <c r="S2121">
        <v>305365</v>
      </c>
      <c r="T2121" t="s">
        <v>232</v>
      </c>
      <c r="U2121" s="56" t="str">
        <f>IFERROR(VLOOKUP(H2121,'FIN CAL LOOKUP'!A:J,7,1),"")</f>
        <v/>
      </c>
      <c r="V2121" s="56" t="str">
        <f>IFERROR(VLOOKUP(I2121,'FIN CAL LOOKUP'!B:K,9,1),"")</f>
        <v/>
      </c>
      <c r="W2121" s="56" t="str">
        <f>IFERROR(VLOOKUP(S2121,'Active Employees '!B:R,17,0),"NA")</f>
        <v>Marketing</v>
      </c>
    </row>
    <row r="2122" spans="1:23" x14ac:dyDescent="0.25">
      <c r="A2122" t="s">
        <v>415</v>
      </c>
      <c r="B2122" t="s">
        <v>416</v>
      </c>
      <c r="C2122" t="s">
        <v>541</v>
      </c>
      <c r="D2122">
        <v>14602262</v>
      </c>
      <c r="E2122" t="s">
        <v>63</v>
      </c>
      <c r="F2122" t="s">
        <v>29</v>
      </c>
      <c r="H2122" s="1"/>
      <c r="I2122" s="1"/>
      <c r="J2122" t="s">
        <v>322</v>
      </c>
      <c r="N2122" t="s">
        <v>417</v>
      </c>
      <c r="O2122" t="s">
        <v>18</v>
      </c>
      <c r="P2122" t="s">
        <v>468</v>
      </c>
      <c r="Q2122" t="s">
        <v>418</v>
      </c>
      <c r="R2122" t="s">
        <v>67</v>
      </c>
      <c r="S2122">
        <v>337278</v>
      </c>
      <c r="T2122" t="s">
        <v>415</v>
      </c>
      <c r="U2122" s="56" t="str">
        <f>IFERROR(VLOOKUP(H2122,'FIN CAL LOOKUP'!A:J,7,1),"")</f>
        <v/>
      </c>
      <c r="V2122" s="56" t="str">
        <f>IFERROR(VLOOKUP(I2122,'FIN CAL LOOKUP'!B:K,9,1),"")</f>
        <v/>
      </c>
      <c r="W2122" s="56" t="str">
        <f>IFERROR(VLOOKUP(S2122,'Active Employees '!B:R,17,0),"NA")</f>
        <v>Marketing</v>
      </c>
    </row>
    <row r="2123" spans="1:23" x14ac:dyDescent="0.25">
      <c r="A2123" t="s">
        <v>174</v>
      </c>
      <c r="B2123" t="s">
        <v>175</v>
      </c>
      <c r="C2123" t="s">
        <v>541</v>
      </c>
      <c r="D2123">
        <v>14602262</v>
      </c>
      <c r="E2123" t="s">
        <v>63</v>
      </c>
      <c r="F2123" t="s">
        <v>1</v>
      </c>
      <c r="G2123" t="s">
        <v>69</v>
      </c>
      <c r="H2123" s="1">
        <v>44965</v>
      </c>
      <c r="I2123" s="1">
        <v>44965</v>
      </c>
      <c r="J2123" t="s">
        <v>176</v>
      </c>
      <c r="N2123" t="s">
        <v>177</v>
      </c>
      <c r="O2123" t="s">
        <v>18</v>
      </c>
      <c r="P2123" t="s">
        <v>109</v>
      </c>
      <c r="Q2123" t="s">
        <v>178</v>
      </c>
      <c r="R2123" t="s">
        <v>67</v>
      </c>
      <c r="S2123">
        <v>319925</v>
      </c>
      <c r="T2123" t="s">
        <v>174</v>
      </c>
      <c r="U2123" s="56" t="str">
        <f>IFERROR(VLOOKUP(H2123,'FIN CAL LOOKUP'!A:J,7,1),"")</f>
        <v>FEB, FY23</v>
      </c>
      <c r="V2123" s="56" t="str">
        <f>IFERROR(VLOOKUP(I2123,'FIN CAL LOOKUP'!B:K,9,1),"")</f>
        <v>Q3, FY23</v>
      </c>
      <c r="W2123" s="56" t="str">
        <f>IFERROR(VLOOKUP(S2123,'Active Employees '!B:R,17,0),"NA")</f>
        <v>Marketing</v>
      </c>
    </row>
    <row r="2124" spans="1:23" x14ac:dyDescent="0.25">
      <c r="A2124" t="s">
        <v>402</v>
      </c>
      <c r="B2124" t="s">
        <v>403</v>
      </c>
      <c r="C2124" t="s">
        <v>541</v>
      </c>
      <c r="D2124">
        <v>14602262</v>
      </c>
      <c r="E2124" t="s">
        <v>63</v>
      </c>
      <c r="F2124" t="s">
        <v>29</v>
      </c>
      <c r="H2124" s="1"/>
      <c r="I2124" s="1"/>
      <c r="J2124" t="s">
        <v>404</v>
      </c>
      <c r="N2124" t="s">
        <v>405</v>
      </c>
      <c r="O2124" t="s">
        <v>18</v>
      </c>
      <c r="P2124" t="s">
        <v>109</v>
      </c>
      <c r="Q2124" t="s">
        <v>380</v>
      </c>
      <c r="R2124" t="s">
        <v>67</v>
      </c>
      <c r="S2124">
        <v>316728</v>
      </c>
      <c r="T2124" t="s">
        <v>354</v>
      </c>
      <c r="U2124" s="56" t="str">
        <f>IFERROR(VLOOKUP(H2124,'FIN CAL LOOKUP'!A:J,7,1),"")</f>
        <v/>
      </c>
      <c r="V2124" s="56" t="str">
        <f>IFERROR(VLOOKUP(I2124,'FIN CAL LOOKUP'!B:K,9,1),"")</f>
        <v/>
      </c>
      <c r="W2124" s="56" t="str">
        <f>IFERROR(VLOOKUP(S2124,'Active Employees '!B:R,17,0),"NA")</f>
        <v>Marketing</v>
      </c>
    </row>
    <row r="2125" spans="1:23" x14ac:dyDescent="0.25">
      <c r="A2125" t="s">
        <v>676</v>
      </c>
      <c r="B2125" t="s">
        <v>677</v>
      </c>
      <c r="C2125" t="s">
        <v>541</v>
      </c>
      <c r="D2125">
        <v>14602262</v>
      </c>
      <c r="E2125" t="s">
        <v>63</v>
      </c>
      <c r="F2125" t="s">
        <v>1</v>
      </c>
      <c r="G2125" t="s">
        <v>69</v>
      </c>
      <c r="H2125" s="1">
        <v>44930</v>
      </c>
      <c r="I2125" s="1">
        <v>44945</v>
      </c>
      <c r="J2125" t="s">
        <v>176</v>
      </c>
      <c r="N2125" t="s">
        <v>177</v>
      </c>
      <c r="O2125" t="s">
        <v>18</v>
      </c>
      <c r="P2125" t="s">
        <v>109</v>
      </c>
      <c r="Q2125" t="s">
        <v>178</v>
      </c>
      <c r="R2125" t="s">
        <v>67</v>
      </c>
      <c r="S2125">
        <v>312818</v>
      </c>
      <c r="T2125" t="s">
        <v>676</v>
      </c>
      <c r="U2125" s="56" t="str">
        <f>IFERROR(VLOOKUP(H2125,'FIN CAL LOOKUP'!A:J,7,1),"")</f>
        <v>JAN, FY23</v>
      </c>
      <c r="V2125" s="56" t="str">
        <f>IFERROR(VLOOKUP(I2125,'FIN CAL LOOKUP'!B:K,9,1),"")</f>
        <v>Q3, FY23</v>
      </c>
      <c r="W2125" s="56" t="str">
        <f>IFERROR(VLOOKUP(S2125,'Active Employees '!B:R,17,0),"NA")</f>
        <v>Marketing</v>
      </c>
    </row>
    <row r="2126" spans="1:23" x14ac:dyDescent="0.25">
      <c r="A2126" t="s">
        <v>408</v>
      </c>
      <c r="B2126" t="s">
        <v>409</v>
      </c>
      <c r="C2126" t="s">
        <v>541</v>
      </c>
      <c r="D2126">
        <v>14602262</v>
      </c>
      <c r="E2126" t="s">
        <v>63</v>
      </c>
      <c r="F2126" t="s">
        <v>29</v>
      </c>
      <c r="H2126" s="1"/>
      <c r="I2126" s="1"/>
      <c r="J2126" t="s">
        <v>119</v>
      </c>
      <c r="N2126" t="s">
        <v>231</v>
      </c>
      <c r="O2126" t="s">
        <v>18</v>
      </c>
      <c r="P2126" t="s">
        <v>109</v>
      </c>
      <c r="Q2126" t="s">
        <v>15428</v>
      </c>
      <c r="R2126" t="s">
        <v>67</v>
      </c>
      <c r="S2126">
        <v>323983</v>
      </c>
      <c r="T2126" t="s">
        <v>408</v>
      </c>
      <c r="U2126" s="56" t="str">
        <f>IFERROR(VLOOKUP(H2126,'FIN CAL LOOKUP'!A:J,7,1),"")</f>
        <v/>
      </c>
      <c r="V2126" s="56" t="str">
        <f>IFERROR(VLOOKUP(I2126,'FIN CAL LOOKUP'!B:K,9,1),"")</f>
        <v/>
      </c>
      <c r="W2126" s="56" t="str">
        <f>IFERROR(VLOOKUP(S2126,'Active Employees '!B:R,17,0),"NA")</f>
        <v>Marketing</v>
      </c>
    </row>
    <row r="2127" spans="1:23" x14ac:dyDescent="0.25">
      <c r="A2127" t="s">
        <v>432</v>
      </c>
      <c r="B2127" t="s">
        <v>433</v>
      </c>
      <c r="C2127" t="s">
        <v>541</v>
      </c>
      <c r="D2127">
        <v>14602262</v>
      </c>
      <c r="E2127" t="s">
        <v>63</v>
      </c>
      <c r="F2127" t="s">
        <v>29</v>
      </c>
      <c r="H2127" s="1"/>
      <c r="I2127" s="1"/>
      <c r="J2127" t="s">
        <v>404</v>
      </c>
      <c r="N2127" t="s">
        <v>434</v>
      </c>
      <c r="O2127" t="s">
        <v>18</v>
      </c>
      <c r="P2127" t="s">
        <v>109</v>
      </c>
      <c r="Q2127" t="s">
        <v>380</v>
      </c>
      <c r="R2127" t="s">
        <v>67</v>
      </c>
      <c r="S2127">
        <v>239177</v>
      </c>
      <c r="T2127" t="s">
        <v>432</v>
      </c>
      <c r="U2127" s="56" t="str">
        <f>IFERROR(VLOOKUP(H2127,'FIN CAL LOOKUP'!A:J,7,1),"")</f>
        <v/>
      </c>
      <c r="V2127" s="56" t="str">
        <f>IFERROR(VLOOKUP(I2127,'FIN CAL LOOKUP'!B:K,9,1),"")</f>
        <v/>
      </c>
      <c r="W2127" s="56" t="str">
        <f>IFERROR(VLOOKUP(S2127,'Active Employees '!B:R,17,0),"NA")</f>
        <v>Marketing</v>
      </c>
    </row>
    <row r="2128" spans="1:23" x14ac:dyDescent="0.25">
      <c r="A2128" t="s">
        <v>178</v>
      </c>
      <c r="B2128" t="s">
        <v>578</v>
      </c>
      <c r="C2128" t="s">
        <v>541</v>
      </c>
      <c r="D2128">
        <v>14602262</v>
      </c>
      <c r="E2128" t="s">
        <v>63</v>
      </c>
      <c r="F2128" t="s">
        <v>1</v>
      </c>
      <c r="G2128" t="s">
        <v>69</v>
      </c>
      <c r="H2128" s="1">
        <v>44907</v>
      </c>
      <c r="I2128" s="1">
        <v>44907</v>
      </c>
      <c r="J2128" t="s">
        <v>579</v>
      </c>
      <c r="N2128" t="s">
        <v>580</v>
      </c>
      <c r="O2128" t="s">
        <v>18</v>
      </c>
      <c r="P2128" t="s">
        <v>109</v>
      </c>
      <c r="Q2128" t="s">
        <v>395</v>
      </c>
      <c r="R2128" t="s">
        <v>581</v>
      </c>
      <c r="S2128">
        <v>240963</v>
      </c>
      <c r="T2128" t="s">
        <v>178</v>
      </c>
      <c r="U2128" s="56" t="str">
        <f>IFERROR(VLOOKUP(H2128,'FIN CAL LOOKUP'!A:J,7,1),"")</f>
        <v>DEC, FY23</v>
      </c>
      <c r="V2128" s="56" t="str">
        <f>IFERROR(VLOOKUP(I2128,'FIN CAL LOOKUP'!B:K,9,1),"")</f>
        <v>Q2, FY23</v>
      </c>
      <c r="W2128" s="56" t="str">
        <f>IFERROR(VLOOKUP(S2128,'Active Employees '!B:R,17,0),"NA")</f>
        <v>Marketing</v>
      </c>
    </row>
    <row r="2129" spans="1:23" x14ac:dyDescent="0.25">
      <c r="A2129" t="s">
        <v>121</v>
      </c>
      <c r="B2129" t="s">
        <v>378</v>
      </c>
      <c r="C2129" t="s">
        <v>541</v>
      </c>
      <c r="D2129">
        <v>14602262</v>
      </c>
      <c r="E2129" t="s">
        <v>63</v>
      </c>
      <c r="F2129" t="s">
        <v>29</v>
      </c>
      <c r="H2129" s="1"/>
      <c r="I2129" s="1"/>
      <c r="J2129" t="s">
        <v>322</v>
      </c>
      <c r="N2129" t="s">
        <v>379</v>
      </c>
      <c r="O2129" t="s">
        <v>18</v>
      </c>
      <c r="P2129" t="s">
        <v>109</v>
      </c>
      <c r="Q2129" t="s">
        <v>380</v>
      </c>
      <c r="R2129" t="s">
        <v>67</v>
      </c>
      <c r="S2129">
        <v>330016</v>
      </c>
      <c r="T2129" t="s">
        <v>121</v>
      </c>
      <c r="U2129" s="56" t="str">
        <f>IFERROR(VLOOKUP(H2129,'FIN CAL LOOKUP'!A:J,7,1),"")</f>
        <v/>
      </c>
      <c r="V2129" s="56" t="str">
        <f>IFERROR(VLOOKUP(I2129,'FIN CAL LOOKUP'!B:K,9,1),"")</f>
        <v/>
      </c>
      <c r="W2129" s="56" t="str">
        <f>IFERROR(VLOOKUP(S2129,'Active Employees '!B:R,17,0),"NA")</f>
        <v>Marketing</v>
      </c>
    </row>
    <row r="2130" spans="1:23" x14ac:dyDescent="0.25">
      <c r="A2130" t="s">
        <v>369</v>
      </c>
      <c r="B2130" t="s">
        <v>370</v>
      </c>
      <c r="C2130" t="s">
        <v>265</v>
      </c>
      <c r="D2130">
        <v>14578394</v>
      </c>
      <c r="E2130" t="s">
        <v>266</v>
      </c>
      <c r="F2130" t="s">
        <v>1</v>
      </c>
      <c r="G2130" t="s">
        <v>69</v>
      </c>
      <c r="H2130" s="1">
        <v>45159</v>
      </c>
      <c r="I2130" s="1">
        <v>45159</v>
      </c>
      <c r="J2130" t="s">
        <v>209</v>
      </c>
      <c r="N2130" t="s">
        <v>210</v>
      </c>
      <c r="O2130" t="s">
        <v>17</v>
      </c>
      <c r="P2130" t="s">
        <v>211</v>
      </c>
      <c r="Q2130" t="s">
        <v>212</v>
      </c>
      <c r="R2130"/>
      <c r="S2130">
        <v>323017</v>
      </c>
      <c r="U2130" s="56" t="str">
        <f>IFERROR(VLOOKUP(H2130,'FIN CAL LOOKUP'!A:J,7,1),"")</f>
        <v>AUG, FY24</v>
      </c>
      <c r="V2130" s="56" t="str">
        <f>IFERROR(VLOOKUP(I2130,'FIN CAL LOOKUP'!B:K,9,1),"")</f>
        <v>Q1, FY24</v>
      </c>
      <c r="W2130" s="56" t="str">
        <f>IFERROR(VLOOKUP(S2130,'Active Employees '!B:R,17,0),"NA")</f>
        <v>IT</v>
      </c>
    </row>
    <row r="2131" spans="1:23" x14ac:dyDescent="0.25">
      <c r="A2131" t="s">
        <v>951</v>
      </c>
      <c r="B2131" t="s">
        <v>952</v>
      </c>
      <c r="C2131" t="s">
        <v>265</v>
      </c>
      <c r="D2131">
        <v>14578394</v>
      </c>
      <c r="E2131" t="s">
        <v>266</v>
      </c>
      <c r="F2131" t="s">
        <v>29</v>
      </c>
      <c r="H2131" s="1"/>
      <c r="I2131" s="1"/>
      <c r="J2131" t="s">
        <v>439</v>
      </c>
      <c r="N2131" t="s">
        <v>246</v>
      </c>
      <c r="O2131" t="s">
        <v>17</v>
      </c>
      <c r="P2131" t="s">
        <v>143</v>
      </c>
      <c r="Q2131" t="s">
        <v>144</v>
      </c>
      <c r="R2131"/>
      <c r="U2131" s="56" t="str">
        <f>IFERROR(VLOOKUP(H2131,'FIN CAL LOOKUP'!A:J,7,1),"")</f>
        <v/>
      </c>
      <c r="V2131" s="56" t="str">
        <f>IFERROR(VLOOKUP(I2131,'FIN CAL LOOKUP'!B:K,9,1),"")</f>
        <v/>
      </c>
      <c r="W2131" s="56" t="str">
        <f>IFERROR(VLOOKUP(S2131,'Active Employees '!B:R,17,0),"NA")</f>
        <v>NA</v>
      </c>
    </row>
    <row r="2132" spans="1:23" x14ac:dyDescent="0.25">
      <c r="A2132" t="s">
        <v>953</v>
      </c>
      <c r="B2132" t="s">
        <v>954</v>
      </c>
      <c r="C2132" t="s">
        <v>265</v>
      </c>
      <c r="D2132">
        <v>14578394</v>
      </c>
      <c r="E2132" t="s">
        <v>266</v>
      </c>
      <c r="F2132" t="s">
        <v>29</v>
      </c>
      <c r="H2132" s="1"/>
      <c r="I2132" s="1"/>
      <c r="J2132" t="s">
        <v>439</v>
      </c>
      <c r="N2132" t="s">
        <v>246</v>
      </c>
      <c r="O2132" t="s">
        <v>17</v>
      </c>
      <c r="P2132" t="s">
        <v>143</v>
      </c>
      <c r="Q2132" t="s">
        <v>144</v>
      </c>
      <c r="R2132"/>
      <c r="U2132" s="56" t="str">
        <f>IFERROR(VLOOKUP(H2132,'FIN CAL LOOKUP'!A:J,7,1),"")</f>
        <v/>
      </c>
      <c r="V2132" s="56" t="str">
        <f>IFERROR(VLOOKUP(I2132,'FIN CAL LOOKUP'!B:K,9,1),"")</f>
        <v/>
      </c>
      <c r="W2132" s="56" t="str">
        <f>IFERROR(VLOOKUP(S2132,'Active Employees '!B:R,17,0),"NA")</f>
        <v>NA</v>
      </c>
    </row>
    <row r="2133" spans="1:23" x14ac:dyDescent="0.25">
      <c r="A2133" t="s">
        <v>903</v>
      </c>
      <c r="B2133" t="s">
        <v>904</v>
      </c>
      <c r="C2133" t="s">
        <v>265</v>
      </c>
      <c r="D2133">
        <v>14578394</v>
      </c>
      <c r="E2133" t="s">
        <v>266</v>
      </c>
      <c r="F2133" t="s">
        <v>29</v>
      </c>
      <c r="H2133" s="1"/>
      <c r="I2133" s="1"/>
      <c r="J2133" t="s">
        <v>439</v>
      </c>
      <c r="N2133" t="s">
        <v>905</v>
      </c>
      <c r="O2133" t="s">
        <v>17</v>
      </c>
      <c r="P2133" t="s">
        <v>152</v>
      </c>
      <c r="Q2133" t="s">
        <v>291</v>
      </c>
      <c r="R2133"/>
      <c r="S2133">
        <v>314683</v>
      </c>
      <c r="U2133" s="56" t="str">
        <f>IFERROR(VLOOKUP(H2133,'FIN CAL LOOKUP'!A:J,7,1),"")</f>
        <v/>
      </c>
      <c r="V2133" s="56" t="str">
        <f>IFERROR(VLOOKUP(I2133,'FIN CAL LOOKUP'!B:K,9,1),"")</f>
        <v/>
      </c>
      <c r="W2133" s="56" t="str">
        <f>IFERROR(VLOOKUP(S2133,'Active Employees '!B:R,17,0),"NA")</f>
        <v>NA</v>
      </c>
    </row>
    <row r="2134" spans="1:23" x14ac:dyDescent="0.25">
      <c r="A2134" t="s">
        <v>889</v>
      </c>
      <c r="B2134" t="s">
        <v>890</v>
      </c>
      <c r="C2134" t="s">
        <v>265</v>
      </c>
      <c r="D2134">
        <v>14578394</v>
      </c>
      <c r="E2134" t="s">
        <v>266</v>
      </c>
      <c r="F2134" t="s">
        <v>29</v>
      </c>
      <c r="H2134" s="1"/>
      <c r="I2134" s="1"/>
      <c r="J2134" t="s">
        <v>439</v>
      </c>
      <c r="N2134" t="s">
        <v>385</v>
      </c>
      <c r="O2134" t="s">
        <v>17</v>
      </c>
      <c r="P2134" t="s">
        <v>183</v>
      </c>
      <c r="Q2134" t="s">
        <v>891</v>
      </c>
      <c r="R2134"/>
      <c r="S2134">
        <v>323648</v>
      </c>
      <c r="U2134" s="56" t="str">
        <f>IFERROR(VLOOKUP(H2134,'FIN CAL LOOKUP'!A:J,7,1),"")</f>
        <v/>
      </c>
      <c r="V2134" s="56" t="str">
        <f>IFERROR(VLOOKUP(I2134,'FIN CAL LOOKUP'!B:K,9,1),"")</f>
        <v/>
      </c>
      <c r="W2134" s="56" t="str">
        <f>IFERROR(VLOOKUP(S2134,'Active Employees '!B:R,17,0),"NA")</f>
        <v>IT</v>
      </c>
    </row>
    <row r="2135" spans="1:23" x14ac:dyDescent="0.25">
      <c r="A2135" t="s">
        <v>1138</v>
      </c>
      <c r="B2135" t="s">
        <v>1139</v>
      </c>
      <c r="C2135" t="s">
        <v>265</v>
      </c>
      <c r="D2135">
        <v>14578394</v>
      </c>
      <c r="E2135" t="s">
        <v>266</v>
      </c>
      <c r="F2135" t="s">
        <v>1</v>
      </c>
      <c r="G2135" t="s">
        <v>69</v>
      </c>
      <c r="H2135" s="1">
        <v>45541</v>
      </c>
      <c r="I2135" s="1">
        <v>45541</v>
      </c>
      <c r="J2135" t="s">
        <v>439</v>
      </c>
      <c r="N2135" t="s">
        <v>246</v>
      </c>
      <c r="O2135" t="s">
        <v>17</v>
      </c>
      <c r="P2135" t="s">
        <v>236</v>
      </c>
      <c r="Q2135" t="s">
        <v>237</v>
      </c>
      <c r="R2135"/>
      <c r="U2135" s="56" t="str">
        <f>IFERROR(VLOOKUP(H2135,'FIN CAL LOOKUP'!A:J,7,1),"")</f>
        <v>SEP, FY25</v>
      </c>
      <c r="V2135" s="56" t="str">
        <f>IFERROR(VLOOKUP(I2135,'FIN CAL LOOKUP'!B:K,9,1),"")</f>
        <v>Q1, FY25</v>
      </c>
      <c r="W2135" s="56" t="str">
        <f>IFERROR(VLOOKUP(S2135,'Active Employees '!B:R,17,0),"NA")</f>
        <v>NA</v>
      </c>
    </row>
    <row r="2136" spans="1:23" x14ac:dyDescent="0.25">
      <c r="A2136" t="s">
        <v>542</v>
      </c>
      <c r="B2136" t="s">
        <v>543</v>
      </c>
      <c r="C2136" t="s">
        <v>265</v>
      </c>
      <c r="D2136">
        <v>14578394</v>
      </c>
      <c r="E2136" t="s">
        <v>266</v>
      </c>
      <c r="F2136" t="s">
        <v>1</v>
      </c>
      <c r="G2136" t="s">
        <v>69</v>
      </c>
      <c r="H2136" s="1">
        <v>45506</v>
      </c>
      <c r="I2136" s="1">
        <v>45506</v>
      </c>
      <c r="J2136" t="s">
        <v>439</v>
      </c>
      <c r="N2136" t="s">
        <v>246</v>
      </c>
      <c r="O2136" t="s">
        <v>17</v>
      </c>
      <c r="P2136" t="s">
        <v>236</v>
      </c>
      <c r="Q2136" t="s">
        <v>237</v>
      </c>
      <c r="R2136"/>
      <c r="U2136" s="56" t="str">
        <f>IFERROR(VLOOKUP(H2136,'FIN CAL LOOKUP'!A:J,7,1),"")</f>
        <v>AUG, FY25</v>
      </c>
      <c r="V2136" s="56" t="str">
        <f>IFERROR(VLOOKUP(I2136,'FIN CAL LOOKUP'!B:K,9,1),"")</f>
        <v>Q1, FY25</v>
      </c>
      <c r="W2136" s="56" t="str">
        <f>IFERROR(VLOOKUP(S2136,'Active Employees '!B:R,17,0),"NA")</f>
        <v>NA</v>
      </c>
    </row>
    <row r="2137" spans="1:23" x14ac:dyDescent="0.25">
      <c r="A2137" t="s">
        <v>938</v>
      </c>
      <c r="B2137" t="s">
        <v>939</v>
      </c>
      <c r="C2137" t="s">
        <v>265</v>
      </c>
      <c r="D2137">
        <v>14578394</v>
      </c>
      <c r="E2137" t="s">
        <v>266</v>
      </c>
      <c r="F2137" t="s">
        <v>1</v>
      </c>
      <c r="G2137" t="s">
        <v>69</v>
      </c>
      <c r="H2137" s="1">
        <v>44963</v>
      </c>
      <c r="I2137" s="1">
        <v>44963</v>
      </c>
      <c r="J2137" t="s">
        <v>940</v>
      </c>
      <c r="O2137" t="s">
        <v>17</v>
      </c>
      <c r="Q2137" t="s">
        <v>212</v>
      </c>
      <c r="R2137"/>
      <c r="U2137" s="56" t="str">
        <f>IFERROR(VLOOKUP(H2137,'FIN CAL LOOKUP'!A:J,7,1),"")</f>
        <v>FEB, FY23</v>
      </c>
      <c r="V2137" s="56" t="str">
        <f>IFERROR(VLOOKUP(I2137,'FIN CAL LOOKUP'!B:K,9,1),"")</f>
        <v>Q3, FY23</v>
      </c>
      <c r="W2137" s="56" t="str">
        <f>IFERROR(VLOOKUP(S2137,'Active Employees '!B:R,17,0),"NA")</f>
        <v>NA</v>
      </c>
    </row>
    <row r="2138" spans="1:23" x14ac:dyDescent="0.25">
      <c r="A2138" t="s">
        <v>949</v>
      </c>
      <c r="B2138" t="s">
        <v>950</v>
      </c>
      <c r="C2138" t="s">
        <v>265</v>
      </c>
      <c r="D2138">
        <v>14578394</v>
      </c>
      <c r="E2138" t="s">
        <v>266</v>
      </c>
      <c r="F2138" t="s">
        <v>29</v>
      </c>
      <c r="H2138" s="1"/>
      <c r="I2138" s="1"/>
      <c r="J2138" t="s">
        <v>439</v>
      </c>
      <c r="N2138" t="s">
        <v>246</v>
      </c>
      <c r="O2138" t="s">
        <v>17</v>
      </c>
      <c r="P2138" t="s">
        <v>236</v>
      </c>
      <c r="Q2138" t="s">
        <v>237</v>
      </c>
      <c r="U2138" s="56" t="str">
        <f>IFERROR(VLOOKUP(H2138,'FIN CAL LOOKUP'!A:J,7,1),"")</f>
        <v/>
      </c>
      <c r="V2138" s="56" t="str">
        <f>IFERROR(VLOOKUP(I2138,'FIN CAL LOOKUP'!B:K,9,1),"")</f>
        <v/>
      </c>
      <c r="W2138" s="56" t="str">
        <f>IFERROR(VLOOKUP(S2138,'Active Employees '!B:R,17,0),"NA")</f>
        <v>NA</v>
      </c>
    </row>
    <row r="2139" spans="1:23" x14ac:dyDescent="0.25">
      <c r="A2139" t="s">
        <v>959</v>
      </c>
      <c r="B2139" t="s">
        <v>960</v>
      </c>
      <c r="C2139" t="s">
        <v>265</v>
      </c>
      <c r="D2139">
        <v>14578394</v>
      </c>
      <c r="E2139" t="s">
        <v>266</v>
      </c>
      <c r="F2139" t="s">
        <v>29</v>
      </c>
      <c r="H2139" s="1"/>
      <c r="I2139" s="1"/>
      <c r="J2139" t="s">
        <v>439</v>
      </c>
      <c r="N2139" t="s">
        <v>246</v>
      </c>
      <c r="O2139" t="s">
        <v>17</v>
      </c>
      <c r="P2139" t="s">
        <v>152</v>
      </c>
      <c r="Q2139" t="s">
        <v>291</v>
      </c>
      <c r="R2139"/>
      <c r="U2139" s="56" t="str">
        <f>IFERROR(VLOOKUP(H2139,'FIN CAL LOOKUP'!A:J,7,1),"")</f>
        <v/>
      </c>
      <c r="V2139" s="56" t="str">
        <f>IFERROR(VLOOKUP(I2139,'FIN CAL LOOKUP'!B:K,9,1),"")</f>
        <v/>
      </c>
      <c r="W2139" s="56" t="str">
        <f>IFERROR(VLOOKUP(S2139,'Active Employees '!B:R,17,0),"NA")</f>
        <v>NA</v>
      </c>
    </row>
    <row r="2140" spans="1:23" x14ac:dyDescent="0.25">
      <c r="A2140" t="s">
        <v>941</v>
      </c>
      <c r="B2140" t="s">
        <v>942</v>
      </c>
      <c r="C2140" t="s">
        <v>265</v>
      </c>
      <c r="D2140">
        <v>14578394</v>
      </c>
      <c r="E2140" t="s">
        <v>266</v>
      </c>
      <c r="F2140" t="s">
        <v>29</v>
      </c>
      <c r="H2140" s="1"/>
      <c r="I2140" s="1"/>
      <c r="J2140" t="s">
        <v>439</v>
      </c>
      <c r="N2140" t="s">
        <v>246</v>
      </c>
      <c r="O2140" t="s">
        <v>17</v>
      </c>
      <c r="P2140" t="s">
        <v>236</v>
      </c>
      <c r="Q2140" t="s">
        <v>237</v>
      </c>
      <c r="R2140"/>
      <c r="U2140" s="56" t="str">
        <f>IFERROR(VLOOKUP(H2140,'FIN CAL LOOKUP'!A:J,7,1),"")</f>
        <v/>
      </c>
      <c r="V2140" s="56" t="str">
        <f>IFERROR(VLOOKUP(I2140,'FIN CAL LOOKUP'!B:K,9,1),"")</f>
        <v/>
      </c>
      <c r="W2140" s="56" t="str">
        <f>IFERROR(VLOOKUP(S2140,'Active Employees '!B:R,17,0),"NA")</f>
        <v>NA</v>
      </c>
    </row>
    <row r="2141" spans="1:23" x14ac:dyDescent="0.25">
      <c r="A2141" t="s">
        <v>943</v>
      </c>
      <c r="B2141" t="s">
        <v>944</v>
      </c>
      <c r="C2141" t="s">
        <v>265</v>
      </c>
      <c r="D2141">
        <v>14578394</v>
      </c>
      <c r="E2141" t="s">
        <v>266</v>
      </c>
      <c r="F2141" t="s">
        <v>29</v>
      </c>
      <c r="H2141" s="1"/>
      <c r="I2141" s="1"/>
      <c r="J2141" t="s">
        <v>141</v>
      </c>
      <c r="N2141" t="s">
        <v>246</v>
      </c>
      <c r="O2141" t="s">
        <v>17</v>
      </c>
      <c r="P2141" t="s">
        <v>143</v>
      </c>
      <c r="Q2141" t="s">
        <v>144</v>
      </c>
      <c r="R2141"/>
      <c r="U2141" s="56" t="str">
        <f>IFERROR(VLOOKUP(H2141,'FIN CAL LOOKUP'!A:J,7,1),"")</f>
        <v/>
      </c>
      <c r="V2141" s="56" t="str">
        <f>IFERROR(VLOOKUP(I2141,'FIN CAL LOOKUP'!B:K,9,1),"")</f>
        <v/>
      </c>
      <c r="W2141" s="56" t="str">
        <f>IFERROR(VLOOKUP(S2141,'Active Employees '!B:R,17,0),"NA")</f>
        <v>NA</v>
      </c>
    </row>
    <row r="2142" spans="1:23" x14ac:dyDescent="0.25">
      <c r="A2142" t="s">
        <v>947</v>
      </c>
      <c r="B2142" t="s">
        <v>948</v>
      </c>
      <c r="C2142" t="s">
        <v>265</v>
      </c>
      <c r="D2142">
        <v>14578394</v>
      </c>
      <c r="E2142" t="s">
        <v>266</v>
      </c>
      <c r="F2142" t="s">
        <v>29</v>
      </c>
      <c r="H2142" s="1"/>
      <c r="I2142" s="1"/>
      <c r="J2142" t="s">
        <v>439</v>
      </c>
      <c r="N2142" t="s">
        <v>246</v>
      </c>
      <c r="O2142" t="s">
        <v>17</v>
      </c>
      <c r="P2142" t="s">
        <v>143</v>
      </c>
      <c r="Q2142" t="s">
        <v>144</v>
      </c>
      <c r="R2142"/>
      <c r="U2142" s="56" t="str">
        <f>IFERROR(VLOOKUP(H2142,'FIN CAL LOOKUP'!A:J,7,1),"")</f>
        <v/>
      </c>
      <c r="V2142" s="56" t="str">
        <f>IFERROR(VLOOKUP(I2142,'FIN CAL LOOKUP'!B:K,9,1),"")</f>
        <v/>
      </c>
      <c r="W2142" s="56" t="str">
        <f>IFERROR(VLOOKUP(S2142,'Active Employees '!B:R,17,0),"NA")</f>
        <v>NA</v>
      </c>
    </row>
    <row r="2143" spans="1:23" x14ac:dyDescent="0.25">
      <c r="A2143" t="s">
        <v>955</v>
      </c>
      <c r="B2143" t="s">
        <v>956</v>
      </c>
      <c r="C2143" t="s">
        <v>265</v>
      </c>
      <c r="D2143">
        <v>14578394</v>
      </c>
      <c r="E2143" t="s">
        <v>266</v>
      </c>
      <c r="F2143" t="s">
        <v>29</v>
      </c>
      <c r="H2143" s="1"/>
      <c r="I2143" s="1"/>
      <c r="J2143" t="s">
        <v>439</v>
      </c>
      <c r="N2143" t="s">
        <v>246</v>
      </c>
      <c r="O2143" t="s">
        <v>17</v>
      </c>
      <c r="P2143" t="s">
        <v>143</v>
      </c>
      <c r="Q2143" t="s">
        <v>144</v>
      </c>
      <c r="R2143"/>
      <c r="U2143" s="56" t="str">
        <f>IFERROR(VLOOKUP(H2143,'FIN CAL LOOKUP'!A:J,7,1),"")</f>
        <v/>
      </c>
      <c r="V2143" s="56" t="str">
        <f>IFERROR(VLOOKUP(I2143,'FIN CAL LOOKUP'!B:K,9,1),"")</f>
        <v/>
      </c>
      <c r="W2143" s="56" t="str">
        <f>IFERROR(VLOOKUP(S2143,'Active Employees '!B:R,17,0),"NA")</f>
        <v>NA</v>
      </c>
    </row>
    <row r="2144" spans="1:23" x14ac:dyDescent="0.25">
      <c r="A2144" t="s">
        <v>945</v>
      </c>
      <c r="B2144" t="s">
        <v>946</v>
      </c>
      <c r="C2144" t="s">
        <v>265</v>
      </c>
      <c r="D2144">
        <v>14578394</v>
      </c>
      <c r="E2144" t="s">
        <v>266</v>
      </c>
      <c r="F2144" t="s">
        <v>29</v>
      </c>
      <c r="H2144" s="1"/>
      <c r="I2144" s="1"/>
      <c r="J2144" t="s">
        <v>141</v>
      </c>
      <c r="N2144" t="s">
        <v>246</v>
      </c>
      <c r="O2144" t="s">
        <v>17</v>
      </c>
      <c r="P2144" t="s">
        <v>143</v>
      </c>
      <c r="Q2144" t="s">
        <v>144</v>
      </c>
      <c r="U2144" s="56" t="str">
        <f>IFERROR(VLOOKUP(H2144,'FIN CAL LOOKUP'!A:J,7,1),"")</f>
        <v/>
      </c>
      <c r="V2144" s="56" t="str">
        <f>IFERROR(VLOOKUP(I2144,'FIN CAL LOOKUP'!B:K,9,1),"")</f>
        <v/>
      </c>
      <c r="W2144" s="56" t="str">
        <f>IFERROR(VLOOKUP(S2144,'Active Employees '!B:R,17,0),"NA")</f>
        <v>NA</v>
      </c>
    </row>
    <row r="2145" spans="1:23" x14ac:dyDescent="0.25">
      <c r="A2145" t="s">
        <v>957</v>
      </c>
      <c r="B2145" t="s">
        <v>958</v>
      </c>
      <c r="C2145" t="s">
        <v>265</v>
      </c>
      <c r="D2145">
        <v>14578394</v>
      </c>
      <c r="E2145" t="s">
        <v>266</v>
      </c>
      <c r="F2145" t="s">
        <v>29</v>
      </c>
      <c r="H2145" s="1"/>
      <c r="I2145" s="1"/>
      <c r="J2145" t="s">
        <v>439</v>
      </c>
      <c r="N2145" t="s">
        <v>352</v>
      </c>
      <c r="O2145" t="s">
        <v>17</v>
      </c>
      <c r="P2145" t="s">
        <v>143</v>
      </c>
      <c r="Q2145" t="s">
        <v>305</v>
      </c>
      <c r="R2145"/>
      <c r="U2145" s="56" t="str">
        <f>IFERROR(VLOOKUP(H2145,'FIN CAL LOOKUP'!A:J,7,1),"")</f>
        <v/>
      </c>
      <c r="V2145" s="56" t="str">
        <f>IFERROR(VLOOKUP(I2145,'FIN CAL LOOKUP'!B:K,9,1),"")</f>
        <v/>
      </c>
      <c r="W2145" s="56" t="str">
        <f>IFERROR(VLOOKUP(S2145,'Active Employees '!B:R,17,0),"NA")</f>
        <v>NA</v>
      </c>
    </row>
    <row r="2146" spans="1:23" x14ac:dyDescent="0.25">
      <c r="A2146" t="s">
        <v>898</v>
      </c>
      <c r="B2146" t="s">
        <v>899</v>
      </c>
      <c r="C2146" t="s">
        <v>265</v>
      </c>
      <c r="D2146">
        <v>14578394</v>
      </c>
      <c r="E2146" t="s">
        <v>266</v>
      </c>
      <c r="F2146" t="s">
        <v>1</v>
      </c>
      <c r="G2146" t="s">
        <v>69</v>
      </c>
      <c r="H2146" s="1">
        <v>44932</v>
      </c>
      <c r="I2146" s="1">
        <v>44932</v>
      </c>
      <c r="J2146" t="s">
        <v>439</v>
      </c>
      <c r="N2146" t="s">
        <v>246</v>
      </c>
      <c r="O2146" t="s">
        <v>17</v>
      </c>
      <c r="P2146" t="s">
        <v>143</v>
      </c>
      <c r="Q2146" t="s">
        <v>144</v>
      </c>
      <c r="R2146"/>
      <c r="U2146" s="56" t="str">
        <f>IFERROR(VLOOKUP(H2146,'FIN CAL LOOKUP'!A:J,7,1),"")</f>
        <v>JAN, FY23</v>
      </c>
      <c r="V2146" s="56" t="str">
        <f>IFERROR(VLOOKUP(I2146,'FIN CAL LOOKUP'!B:K,9,1),"")</f>
        <v>Q3, FY23</v>
      </c>
      <c r="W2146" s="56" t="str">
        <f>IFERROR(VLOOKUP(S2146,'Active Employees '!B:R,17,0),"NA")</f>
        <v>NA</v>
      </c>
    </row>
    <row r="2147" spans="1:23" x14ac:dyDescent="0.25">
      <c r="A2147" t="s">
        <v>930</v>
      </c>
      <c r="B2147" t="s">
        <v>931</v>
      </c>
      <c r="C2147" t="s">
        <v>265</v>
      </c>
      <c r="D2147">
        <v>14578394</v>
      </c>
      <c r="E2147" t="s">
        <v>266</v>
      </c>
      <c r="F2147" t="s">
        <v>1</v>
      </c>
      <c r="G2147" t="s">
        <v>69</v>
      </c>
      <c r="H2147" s="1">
        <v>44945</v>
      </c>
      <c r="I2147" s="1">
        <v>44945</v>
      </c>
      <c r="J2147" t="s">
        <v>439</v>
      </c>
      <c r="N2147" t="s">
        <v>246</v>
      </c>
      <c r="O2147" t="s">
        <v>17</v>
      </c>
      <c r="P2147" t="s">
        <v>211</v>
      </c>
      <c r="Q2147" t="s">
        <v>212</v>
      </c>
      <c r="U2147" s="56" t="str">
        <f>IFERROR(VLOOKUP(H2147,'FIN CAL LOOKUP'!A:J,7,1),"")</f>
        <v>JAN, FY23</v>
      </c>
      <c r="V2147" s="56" t="str">
        <f>IFERROR(VLOOKUP(I2147,'FIN CAL LOOKUP'!B:K,9,1),"")</f>
        <v>Q3, FY23</v>
      </c>
      <c r="W2147" s="56" t="str">
        <f>IFERROR(VLOOKUP(S2147,'Active Employees '!B:R,17,0),"NA")</f>
        <v>NA</v>
      </c>
    </row>
    <row r="2148" spans="1:23" x14ac:dyDescent="0.25">
      <c r="A2148" t="s">
        <v>961</v>
      </c>
      <c r="B2148" t="s">
        <v>962</v>
      </c>
      <c r="C2148" t="s">
        <v>265</v>
      </c>
      <c r="D2148">
        <v>14578394</v>
      </c>
      <c r="E2148" t="s">
        <v>266</v>
      </c>
      <c r="F2148" t="s">
        <v>29</v>
      </c>
      <c r="H2148" s="1"/>
      <c r="I2148" s="1"/>
      <c r="J2148" t="s">
        <v>439</v>
      </c>
      <c r="O2148" t="s">
        <v>17</v>
      </c>
      <c r="P2148" t="s">
        <v>17</v>
      </c>
      <c r="Q2148" t="s">
        <v>963</v>
      </c>
      <c r="R2148"/>
      <c r="S2148">
        <v>333527</v>
      </c>
      <c r="U2148" s="56" t="str">
        <f>IFERROR(VLOOKUP(H2148,'FIN CAL LOOKUP'!A:J,7,1),"")</f>
        <v/>
      </c>
      <c r="V2148" s="56" t="str">
        <f>IFERROR(VLOOKUP(I2148,'FIN CAL LOOKUP'!B:K,9,1),"")</f>
        <v/>
      </c>
      <c r="W2148" s="56" t="str">
        <f>IFERROR(VLOOKUP(S2148,'Active Employees '!B:R,17,0),"NA")</f>
        <v>IT</v>
      </c>
    </row>
    <row r="2149" spans="1:23" x14ac:dyDescent="0.25">
      <c r="A2149" t="s">
        <v>545</v>
      </c>
      <c r="B2149" t="s">
        <v>546</v>
      </c>
      <c r="C2149" t="s">
        <v>265</v>
      </c>
      <c r="D2149">
        <v>14578394</v>
      </c>
      <c r="E2149" t="s">
        <v>266</v>
      </c>
      <c r="F2149" t="s">
        <v>1</v>
      </c>
      <c r="G2149" t="s">
        <v>69</v>
      </c>
      <c r="H2149" s="1">
        <v>45180</v>
      </c>
      <c r="I2149" s="1">
        <v>45180</v>
      </c>
      <c r="J2149" t="s">
        <v>150</v>
      </c>
      <c r="N2149" t="s">
        <v>548</v>
      </c>
      <c r="O2149" t="s">
        <v>17</v>
      </c>
      <c r="P2149" t="s">
        <v>152</v>
      </c>
      <c r="Q2149" t="s">
        <v>153</v>
      </c>
      <c r="S2149">
        <v>323285</v>
      </c>
      <c r="U2149" s="56" t="str">
        <f>IFERROR(VLOOKUP(H2149,'FIN CAL LOOKUP'!A:J,7,1),"")</f>
        <v>SEP, FY24</v>
      </c>
      <c r="V2149" s="56" t="str">
        <f>IFERROR(VLOOKUP(I2149,'FIN CAL LOOKUP'!B:K,9,1),"")</f>
        <v>Q1, FY24</v>
      </c>
      <c r="W2149" s="56" t="str">
        <f>IFERROR(VLOOKUP(S2149,'Active Employees '!B:R,17,0),"NA")</f>
        <v>IT</v>
      </c>
    </row>
    <row r="2150" spans="1:23" x14ac:dyDescent="0.25">
      <c r="A2150" t="s">
        <v>1007</v>
      </c>
      <c r="B2150" t="s">
        <v>1008</v>
      </c>
      <c r="C2150" t="s">
        <v>265</v>
      </c>
      <c r="D2150">
        <v>14578394</v>
      </c>
      <c r="E2150" t="s">
        <v>266</v>
      </c>
      <c r="F2150" t="s">
        <v>29</v>
      </c>
      <c r="H2150" s="1"/>
      <c r="I2150" s="1"/>
      <c r="J2150" t="s">
        <v>439</v>
      </c>
      <c r="N2150" t="s">
        <v>1009</v>
      </c>
      <c r="O2150" t="s">
        <v>17</v>
      </c>
      <c r="P2150" t="s">
        <v>223</v>
      </c>
      <c r="Q2150" t="s">
        <v>245</v>
      </c>
      <c r="R2150" t="s">
        <v>67</v>
      </c>
      <c r="S2150">
        <v>229776</v>
      </c>
      <c r="T2150" t="s">
        <v>1007</v>
      </c>
      <c r="U2150" s="56" t="str">
        <f>IFERROR(VLOOKUP(H2150,'FIN CAL LOOKUP'!A:J,7,1),"")</f>
        <v/>
      </c>
      <c r="V2150" s="56" t="str">
        <f>IFERROR(VLOOKUP(I2150,'FIN CAL LOOKUP'!B:K,9,1),"")</f>
        <v/>
      </c>
      <c r="W2150" s="56" t="str">
        <f>IFERROR(VLOOKUP(S2150,'Active Employees '!B:R,17,0),"NA")</f>
        <v>IT</v>
      </c>
    </row>
    <row r="2151" spans="1:23" x14ac:dyDescent="0.25">
      <c r="A2151" t="s">
        <v>1004</v>
      </c>
      <c r="B2151" t="s">
        <v>1005</v>
      </c>
      <c r="C2151" t="s">
        <v>265</v>
      </c>
      <c r="D2151">
        <v>14578394</v>
      </c>
      <c r="E2151" t="s">
        <v>266</v>
      </c>
      <c r="F2151" t="s">
        <v>29</v>
      </c>
      <c r="H2151" s="1"/>
      <c r="I2151" s="1"/>
      <c r="J2151" t="s">
        <v>439</v>
      </c>
      <c r="N2151" t="s">
        <v>1006</v>
      </c>
      <c r="O2151" t="s">
        <v>17</v>
      </c>
      <c r="P2151" t="s">
        <v>223</v>
      </c>
      <c r="Q2151" t="s">
        <v>245</v>
      </c>
      <c r="R2151" t="s">
        <v>67</v>
      </c>
      <c r="S2151">
        <v>221335</v>
      </c>
      <c r="T2151" t="s">
        <v>1004</v>
      </c>
      <c r="U2151" s="56" t="str">
        <f>IFERROR(VLOOKUP(H2151,'FIN CAL LOOKUP'!A:J,7,1),"")</f>
        <v/>
      </c>
      <c r="V2151" s="56" t="str">
        <f>IFERROR(VLOOKUP(I2151,'FIN CAL LOOKUP'!B:K,9,1),"")</f>
        <v/>
      </c>
      <c r="W2151" s="56" t="str">
        <f>IFERROR(VLOOKUP(S2151,'Active Employees '!B:R,17,0),"NA")</f>
        <v>IT</v>
      </c>
    </row>
    <row r="2152" spans="1:23" x14ac:dyDescent="0.25">
      <c r="A2152" t="s">
        <v>900</v>
      </c>
      <c r="B2152" t="s">
        <v>901</v>
      </c>
      <c r="C2152" t="s">
        <v>265</v>
      </c>
      <c r="D2152">
        <v>14578394</v>
      </c>
      <c r="E2152" t="s">
        <v>266</v>
      </c>
      <c r="F2152" t="s">
        <v>29</v>
      </c>
      <c r="H2152" s="1"/>
      <c r="I2152" s="1"/>
      <c r="J2152" t="s">
        <v>209</v>
      </c>
      <c r="N2152" t="s">
        <v>210</v>
      </c>
      <c r="O2152" t="s">
        <v>17</v>
      </c>
      <c r="P2152" t="s">
        <v>211</v>
      </c>
      <c r="Q2152" t="s">
        <v>212</v>
      </c>
      <c r="R2152" t="s">
        <v>67</v>
      </c>
      <c r="S2152">
        <v>327323</v>
      </c>
      <c r="T2152" t="s">
        <v>902</v>
      </c>
      <c r="U2152" s="56" t="str">
        <f>IFERROR(VLOOKUP(H2152,'FIN CAL LOOKUP'!A:J,7,1),"")</f>
        <v/>
      </c>
      <c r="V2152" s="56" t="str">
        <f>IFERROR(VLOOKUP(I2152,'FIN CAL LOOKUP'!B:K,9,1),"")</f>
        <v/>
      </c>
      <c r="W2152" s="56" t="str">
        <f>IFERROR(VLOOKUP(S2152,'Active Employees '!B:R,17,0),"NA")</f>
        <v>IT</v>
      </c>
    </row>
    <row r="2153" spans="1:23" x14ac:dyDescent="0.25">
      <c r="A2153" t="s">
        <v>437</v>
      </c>
      <c r="B2153" t="s">
        <v>438</v>
      </c>
      <c r="C2153" t="s">
        <v>265</v>
      </c>
      <c r="D2153">
        <v>14578394</v>
      </c>
      <c r="E2153" t="s">
        <v>266</v>
      </c>
      <c r="F2153" t="s">
        <v>1</v>
      </c>
      <c r="G2153" t="s">
        <v>69</v>
      </c>
      <c r="H2153" s="1">
        <v>45210</v>
      </c>
      <c r="I2153" s="1">
        <v>45342</v>
      </c>
      <c r="J2153" t="s">
        <v>439</v>
      </c>
      <c r="N2153" t="s">
        <v>440</v>
      </c>
      <c r="O2153" t="s">
        <v>17</v>
      </c>
      <c r="P2153" t="s">
        <v>236</v>
      </c>
      <c r="Q2153" t="s">
        <v>237</v>
      </c>
      <c r="R2153" t="s">
        <v>67</v>
      </c>
      <c r="S2153">
        <v>222038</v>
      </c>
      <c r="T2153" t="s">
        <v>437</v>
      </c>
      <c r="U2153" s="56" t="str">
        <f>IFERROR(VLOOKUP(H2153,'FIN CAL LOOKUP'!A:J,7,1),"")</f>
        <v>OCT, FY24</v>
      </c>
      <c r="V2153" s="56" t="str">
        <f>IFERROR(VLOOKUP(I2153,'FIN CAL LOOKUP'!B:K,9,1),"")</f>
        <v>Q3, FY24</v>
      </c>
      <c r="W2153" s="56" t="str">
        <f>IFERROR(VLOOKUP(S2153,'Active Employees '!B:R,17,0),"NA")</f>
        <v>IT</v>
      </c>
    </row>
    <row r="2154" spans="1:23" x14ac:dyDescent="0.25">
      <c r="A2154" t="s">
        <v>324</v>
      </c>
      <c r="B2154" t="s">
        <v>325</v>
      </c>
      <c r="C2154" t="s">
        <v>265</v>
      </c>
      <c r="D2154">
        <v>14578394</v>
      </c>
      <c r="E2154" t="s">
        <v>266</v>
      </c>
      <c r="F2154" t="s">
        <v>29</v>
      </c>
      <c r="H2154" s="1"/>
      <c r="I2154" s="1"/>
      <c r="J2154" t="s">
        <v>150</v>
      </c>
      <c r="N2154" t="s">
        <v>151</v>
      </c>
      <c r="O2154" t="s">
        <v>17</v>
      </c>
      <c r="P2154" t="s">
        <v>152</v>
      </c>
      <c r="Q2154" t="s">
        <v>153</v>
      </c>
      <c r="R2154" t="s">
        <v>67</v>
      </c>
      <c r="S2154">
        <v>230701</v>
      </c>
      <c r="T2154" t="s">
        <v>324</v>
      </c>
      <c r="U2154" s="56" t="str">
        <f>IFERROR(VLOOKUP(H2154,'FIN CAL LOOKUP'!A:J,7,1),"")</f>
        <v/>
      </c>
      <c r="V2154" s="56" t="str">
        <f>IFERROR(VLOOKUP(I2154,'FIN CAL LOOKUP'!B:K,9,1),"")</f>
        <v/>
      </c>
      <c r="W2154" s="56" t="str">
        <f>IFERROR(VLOOKUP(S2154,'Active Employees '!B:R,17,0),"NA")</f>
        <v>eCommerce &amp; Omni Channel</v>
      </c>
    </row>
    <row r="2155" spans="1:23" x14ac:dyDescent="0.25">
      <c r="A2155" t="s">
        <v>913</v>
      </c>
      <c r="B2155" t="s">
        <v>914</v>
      </c>
      <c r="C2155" t="s">
        <v>265</v>
      </c>
      <c r="D2155">
        <v>14578394</v>
      </c>
      <c r="E2155" t="s">
        <v>266</v>
      </c>
      <c r="F2155" t="s">
        <v>29</v>
      </c>
      <c r="H2155" s="1"/>
      <c r="I2155" s="1"/>
      <c r="J2155" t="s">
        <v>439</v>
      </c>
      <c r="N2155" t="s">
        <v>753</v>
      </c>
      <c r="O2155" t="s">
        <v>17</v>
      </c>
      <c r="P2155" t="s">
        <v>223</v>
      </c>
      <c r="Q2155" t="s">
        <v>224</v>
      </c>
      <c r="R2155" t="s">
        <v>67</v>
      </c>
      <c r="S2155">
        <v>323041</v>
      </c>
      <c r="T2155" t="s">
        <v>915</v>
      </c>
      <c r="U2155" s="56" t="str">
        <f>IFERROR(VLOOKUP(H2155,'FIN CAL LOOKUP'!A:J,7,1),"")</f>
        <v/>
      </c>
      <c r="V2155" s="56" t="str">
        <f>IFERROR(VLOOKUP(I2155,'FIN CAL LOOKUP'!B:K,9,1),"")</f>
        <v/>
      </c>
      <c r="W2155" s="56" t="str">
        <f>IFERROR(VLOOKUP(S2155,'Active Employees '!B:R,17,0),"NA")</f>
        <v>IT</v>
      </c>
    </row>
    <row r="2156" spans="1:23" x14ac:dyDescent="0.25">
      <c r="A2156" t="s">
        <v>969</v>
      </c>
      <c r="B2156" t="s">
        <v>970</v>
      </c>
      <c r="C2156" t="s">
        <v>265</v>
      </c>
      <c r="D2156">
        <v>14578394</v>
      </c>
      <c r="E2156" t="s">
        <v>266</v>
      </c>
      <c r="F2156" t="s">
        <v>29</v>
      </c>
      <c r="H2156" s="1"/>
      <c r="I2156" s="1"/>
      <c r="J2156" t="s">
        <v>141</v>
      </c>
      <c r="N2156" t="s">
        <v>597</v>
      </c>
      <c r="O2156" t="s">
        <v>17</v>
      </c>
      <c r="P2156" t="s">
        <v>143</v>
      </c>
      <c r="Q2156" t="s">
        <v>144</v>
      </c>
      <c r="R2156" t="s">
        <v>67</v>
      </c>
      <c r="S2156">
        <v>311114</v>
      </c>
      <c r="T2156" t="s">
        <v>969</v>
      </c>
      <c r="U2156" s="56" t="str">
        <f>IFERROR(VLOOKUP(H2156,'FIN CAL LOOKUP'!A:J,7,1),"")</f>
        <v/>
      </c>
      <c r="V2156" s="56" t="str">
        <f>IFERROR(VLOOKUP(I2156,'FIN CAL LOOKUP'!B:K,9,1),"")</f>
        <v/>
      </c>
      <c r="W2156" s="56" t="str">
        <f>IFERROR(VLOOKUP(S2156,'Active Employees '!B:R,17,0),"NA")</f>
        <v>IT</v>
      </c>
    </row>
    <row r="2157" spans="1:23" x14ac:dyDescent="0.25">
      <c r="A2157" t="s">
        <v>979</v>
      </c>
      <c r="B2157" t="s">
        <v>980</v>
      </c>
      <c r="C2157" t="s">
        <v>265</v>
      </c>
      <c r="D2157">
        <v>14578394</v>
      </c>
      <c r="E2157" t="s">
        <v>266</v>
      </c>
      <c r="F2157" t="s">
        <v>29</v>
      </c>
      <c r="H2157" s="1"/>
      <c r="I2157" s="1"/>
      <c r="J2157" t="s">
        <v>439</v>
      </c>
      <c r="N2157" t="s">
        <v>968</v>
      </c>
      <c r="O2157" t="s">
        <v>17</v>
      </c>
      <c r="P2157" t="s">
        <v>236</v>
      </c>
      <c r="Q2157" t="s">
        <v>237</v>
      </c>
      <c r="R2157" t="s">
        <v>67</v>
      </c>
      <c r="S2157">
        <v>204365</v>
      </c>
      <c r="T2157" t="s">
        <v>979</v>
      </c>
      <c r="U2157" s="56" t="str">
        <f>IFERROR(VLOOKUP(H2157,'FIN CAL LOOKUP'!A:J,7,1),"")</f>
        <v/>
      </c>
      <c r="V2157" s="56" t="str">
        <f>IFERROR(VLOOKUP(I2157,'FIN CAL LOOKUP'!B:K,9,1),"")</f>
        <v/>
      </c>
      <c r="W2157" s="56" t="str">
        <f>IFERROR(VLOOKUP(S2157,'Active Employees '!B:R,17,0),"NA")</f>
        <v>IT</v>
      </c>
    </row>
    <row r="2158" spans="1:23" x14ac:dyDescent="0.25">
      <c r="A2158" t="s">
        <v>1015</v>
      </c>
      <c r="B2158" t="s">
        <v>1016</v>
      </c>
      <c r="C2158" t="s">
        <v>265</v>
      </c>
      <c r="D2158">
        <v>14578394</v>
      </c>
      <c r="E2158" t="s">
        <v>266</v>
      </c>
      <c r="F2158" t="s">
        <v>29</v>
      </c>
      <c r="H2158" s="1"/>
      <c r="I2158" s="1"/>
      <c r="J2158" t="s">
        <v>439</v>
      </c>
      <c r="N2158" t="s">
        <v>151</v>
      </c>
      <c r="O2158" t="s">
        <v>17</v>
      </c>
      <c r="P2158" t="s">
        <v>236</v>
      </c>
      <c r="Q2158" t="s">
        <v>237</v>
      </c>
      <c r="R2158" t="s">
        <v>67</v>
      </c>
      <c r="S2158">
        <v>322133</v>
      </c>
      <c r="T2158" t="s">
        <v>1015</v>
      </c>
      <c r="U2158" s="56" t="str">
        <f>IFERROR(VLOOKUP(H2158,'FIN CAL LOOKUP'!A:J,7,1),"")</f>
        <v/>
      </c>
      <c r="V2158" s="56" t="str">
        <f>IFERROR(VLOOKUP(I2158,'FIN CAL LOOKUP'!B:K,9,1),"")</f>
        <v/>
      </c>
      <c r="W2158" s="56" t="str">
        <f>IFERROR(VLOOKUP(S2158,'Active Employees '!B:R,17,0),"NA")</f>
        <v>IT</v>
      </c>
    </row>
    <row r="2159" spans="1:23" x14ac:dyDescent="0.25">
      <c r="A2159" t="s">
        <v>932</v>
      </c>
      <c r="B2159" t="s">
        <v>933</v>
      </c>
      <c r="C2159" t="s">
        <v>265</v>
      </c>
      <c r="D2159">
        <v>14578394</v>
      </c>
      <c r="E2159" t="s">
        <v>266</v>
      </c>
      <c r="F2159" t="s">
        <v>1</v>
      </c>
      <c r="G2159" t="s">
        <v>69</v>
      </c>
      <c r="H2159" s="1">
        <v>44943</v>
      </c>
      <c r="I2159" s="1">
        <v>44943</v>
      </c>
      <c r="J2159" t="s">
        <v>209</v>
      </c>
      <c r="N2159" t="s">
        <v>934</v>
      </c>
      <c r="O2159" t="s">
        <v>17</v>
      </c>
      <c r="P2159" t="s">
        <v>211</v>
      </c>
      <c r="Q2159" t="s">
        <v>212</v>
      </c>
      <c r="R2159" t="s">
        <v>67</v>
      </c>
      <c r="S2159">
        <v>298250</v>
      </c>
      <c r="T2159" t="s">
        <v>932</v>
      </c>
      <c r="U2159" s="56" t="str">
        <f>IFERROR(VLOOKUP(H2159,'FIN CAL LOOKUP'!A:J,7,1),"")</f>
        <v>JAN, FY23</v>
      </c>
      <c r="V2159" s="56" t="str">
        <f>IFERROR(VLOOKUP(I2159,'FIN CAL LOOKUP'!B:K,9,1),"")</f>
        <v>Q3, FY23</v>
      </c>
      <c r="W2159" s="56" t="str">
        <f>IFERROR(VLOOKUP(S2159,'Active Employees '!B:R,17,0),"NA")</f>
        <v>IT</v>
      </c>
    </row>
    <row r="2160" spans="1:23" x14ac:dyDescent="0.25">
      <c r="A2160" t="s">
        <v>338</v>
      </c>
      <c r="B2160" t="s">
        <v>339</v>
      </c>
      <c r="C2160" t="s">
        <v>265</v>
      </c>
      <c r="D2160">
        <v>14578394</v>
      </c>
      <c r="E2160" t="s">
        <v>266</v>
      </c>
      <c r="F2160" t="s">
        <v>1</v>
      </c>
      <c r="G2160" t="s">
        <v>69</v>
      </c>
      <c r="H2160" s="1">
        <v>45165</v>
      </c>
      <c r="I2160" s="1">
        <v>45165</v>
      </c>
      <c r="J2160" t="s">
        <v>209</v>
      </c>
      <c r="N2160" t="s">
        <v>341</v>
      </c>
      <c r="O2160" t="s">
        <v>17</v>
      </c>
      <c r="P2160" t="s">
        <v>211</v>
      </c>
      <c r="Q2160" t="s">
        <v>212</v>
      </c>
      <c r="R2160" t="s">
        <v>67</v>
      </c>
      <c r="S2160">
        <v>298251</v>
      </c>
      <c r="T2160" t="s">
        <v>342</v>
      </c>
      <c r="U2160" s="56" t="str">
        <f>IFERROR(VLOOKUP(H2160,'FIN CAL LOOKUP'!A:J,7,1),"")</f>
        <v>AUG, FY24</v>
      </c>
      <c r="V2160" s="56" t="str">
        <f>IFERROR(VLOOKUP(I2160,'FIN CAL LOOKUP'!B:K,9,1),"")</f>
        <v>Q1, FY24</v>
      </c>
      <c r="W2160" s="56" t="str">
        <f>IFERROR(VLOOKUP(S2160,'Active Employees '!B:R,17,0),"NA")</f>
        <v>IT</v>
      </c>
    </row>
    <row r="2161" spans="1:23" x14ac:dyDescent="0.25">
      <c r="A2161" t="s">
        <v>971</v>
      </c>
      <c r="B2161" t="s">
        <v>972</v>
      </c>
      <c r="C2161" t="s">
        <v>265</v>
      </c>
      <c r="D2161">
        <v>14578394</v>
      </c>
      <c r="E2161" t="s">
        <v>266</v>
      </c>
      <c r="F2161" t="s">
        <v>29</v>
      </c>
      <c r="H2161" s="1"/>
      <c r="I2161" s="1"/>
      <c r="J2161" t="s">
        <v>439</v>
      </c>
      <c r="N2161" t="s">
        <v>973</v>
      </c>
      <c r="O2161" t="s">
        <v>17</v>
      </c>
      <c r="P2161" t="s">
        <v>223</v>
      </c>
      <c r="Q2161" t="s">
        <v>245</v>
      </c>
      <c r="R2161" t="s">
        <v>67</v>
      </c>
      <c r="S2161">
        <v>206165</v>
      </c>
      <c r="T2161" t="s">
        <v>971</v>
      </c>
      <c r="U2161" s="56" t="str">
        <f>IFERROR(VLOOKUP(H2161,'FIN CAL LOOKUP'!A:J,7,1),"")</f>
        <v/>
      </c>
      <c r="V2161" s="56" t="str">
        <f>IFERROR(VLOOKUP(I2161,'FIN CAL LOOKUP'!B:K,9,1),"")</f>
        <v/>
      </c>
      <c r="W2161" s="56" t="str">
        <f>IFERROR(VLOOKUP(S2161,'Active Employees '!B:R,17,0),"NA")</f>
        <v>IT</v>
      </c>
    </row>
    <row r="2162" spans="1:23" x14ac:dyDescent="0.25">
      <c r="A2162" t="s">
        <v>999</v>
      </c>
      <c r="B2162" t="s">
        <v>1000</v>
      </c>
      <c r="C2162" t="s">
        <v>265</v>
      </c>
      <c r="D2162">
        <v>14578394</v>
      </c>
      <c r="E2162" t="s">
        <v>266</v>
      </c>
      <c r="F2162" t="s">
        <v>29</v>
      </c>
      <c r="H2162" s="1"/>
      <c r="I2162" s="1"/>
      <c r="J2162" t="s">
        <v>439</v>
      </c>
      <c r="N2162" t="s">
        <v>151</v>
      </c>
      <c r="O2162" t="s">
        <v>17</v>
      </c>
      <c r="P2162" t="s">
        <v>236</v>
      </c>
      <c r="Q2162" t="s">
        <v>237</v>
      </c>
      <c r="R2162" t="s">
        <v>67</v>
      </c>
      <c r="S2162">
        <v>316801</v>
      </c>
      <c r="T2162" t="s">
        <v>999</v>
      </c>
      <c r="U2162" s="56" t="str">
        <f>IFERROR(VLOOKUP(H2162,'FIN CAL LOOKUP'!A:J,7,1),"")</f>
        <v/>
      </c>
      <c r="V2162" s="56" t="str">
        <f>IFERROR(VLOOKUP(I2162,'FIN CAL LOOKUP'!B:K,9,1),"")</f>
        <v/>
      </c>
      <c r="W2162" s="56" t="str">
        <f>IFERROR(VLOOKUP(S2162,'Active Employees '!B:R,17,0),"NA")</f>
        <v>IT</v>
      </c>
    </row>
    <row r="2163" spans="1:23" x14ac:dyDescent="0.25">
      <c r="A2163" t="s">
        <v>1017</v>
      </c>
      <c r="B2163" t="s">
        <v>1018</v>
      </c>
      <c r="C2163" t="s">
        <v>265</v>
      </c>
      <c r="D2163">
        <v>14578394</v>
      </c>
      <c r="E2163" t="s">
        <v>266</v>
      </c>
      <c r="F2163" t="s">
        <v>29</v>
      </c>
      <c r="H2163" s="1"/>
      <c r="I2163" s="1"/>
      <c r="J2163" t="s">
        <v>439</v>
      </c>
      <c r="N2163" t="s">
        <v>188</v>
      </c>
      <c r="O2163" t="s">
        <v>17</v>
      </c>
      <c r="P2163" t="s">
        <v>236</v>
      </c>
      <c r="Q2163" t="s">
        <v>237</v>
      </c>
      <c r="R2163" t="s">
        <v>67</v>
      </c>
      <c r="S2163">
        <v>316845</v>
      </c>
      <c r="T2163" t="s">
        <v>1017</v>
      </c>
      <c r="U2163" s="56" t="str">
        <f>IFERROR(VLOOKUP(H2163,'FIN CAL LOOKUP'!A:J,7,1),"")</f>
        <v/>
      </c>
      <c r="V2163" s="56" t="str">
        <f>IFERROR(VLOOKUP(I2163,'FIN CAL LOOKUP'!B:K,9,1),"")</f>
        <v/>
      </c>
      <c r="W2163" s="56" t="str">
        <f>IFERROR(VLOOKUP(S2163,'Active Employees '!B:R,17,0),"NA")</f>
        <v>IT</v>
      </c>
    </row>
    <row r="2164" spans="1:23" x14ac:dyDescent="0.25">
      <c r="A2164" t="s">
        <v>147</v>
      </c>
      <c r="B2164" t="s">
        <v>148</v>
      </c>
      <c r="C2164" t="s">
        <v>265</v>
      </c>
      <c r="D2164">
        <v>14578394</v>
      </c>
      <c r="E2164" t="s">
        <v>266</v>
      </c>
      <c r="F2164" t="s">
        <v>1</v>
      </c>
      <c r="G2164" t="s">
        <v>69</v>
      </c>
      <c r="H2164" s="1">
        <v>45099</v>
      </c>
      <c r="I2164" s="1">
        <v>45099</v>
      </c>
      <c r="J2164" t="s">
        <v>150</v>
      </c>
      <c r="N2164" t="s">
        <v>151</v>
      </c>
      <c r="O2164" t="s">
        <v>17</v>
      </c>
      <c r="P2164" t="s">
        <v>152</v>
      </c>
      <c r="Q2164" t="s">
        <v>153</v>
      </c>
      <c r="R2164" t="s">
        <v>67</v>
      </c>
      <c r="S2164">
        <v>312878</v>
      </c>
      <c r="T2164" t="s">
        <v>147</v>
      </c>
      <c r="U2164" s="56" t="str">
        <f>IFERROR(VLOOKUP(H2164,'FIN CAL LOOKUP'!A:J,7,1),"")</f>
        <v>JUN, FY23</v>
      </c>
      <c r="V2164" s="56" t="str">
        <f>IFERROR(VLOOKUP(I2164,'FIN CAL LOOKUP'!B:K,9,1),"")</f>
        <v>Q4, FY23</v>
      </c>
      <c r="W2164" s="56" t="str">
        <f>IFERROR(VLOOKUP(S2164,'Active Employees '!B:R,17,0),"NA")</f>
        <v>eCommerce &amp; Omni Channel</v>
      </c>
    </row>
    <row r="2165" spans="1:23" x14ac:dyDescent="0.25">
      <c r="A2165" t="s">
        <v>424</v>
      </c>
      <c r="B2165" t="s">
        <v>425</v>
      </c>
      <c r="C2165" t="s">
        <v>265</v>
      </c>
      <c r="D2165">
        <v>14578394</v>
      </c>
      <c r="E2165" t="s">
        <v>266</v>
      </c>
      <c r="F2165" t="s">
        <v>1</v>
      </c>
      <c r="G2165" t="s">
        <v>69</v>
      </c>
      <c r="H2165" s="1">
        <v>45159</v>
      </c>
      <c r="I2165" s="1">
        <v>45159</v>
      </c>
      <c r="J2165" t="s">
        <v>209</v>
      </c>
      <c r="N2165" t="s">
        <v>426</v>
      </c>
      <c r="O2165" t="s">
        <v>17</v>
      </c>
      <c r="P2165" t="s">
        <v>427</v>
      </c>
      <c r="Q2165" t="s">
        <v>428</v>
      </c>
      <c r="R2165" t="s">
        <v>67</v>
      </c>
      <c r="S2165">
        <v>312259</v>
      </c>
      <c r="T2165" t="s">
        <v>424</v>
      </c>
      <c r="U2165" s="56" t="str">
        <f>IFERROR(VLOOKUP(H2165,'FIN CAL LOOKUP'!A:J,7,1),"")</f>
        <v>AUG, FY24</v>
      </c>
      <c r="V2165" s="56" t="str">
        <f>IFERROR(VLOOKUP(I2165,'FIN CAL LOOKUP'!B:K,9,1),"")</f>
        <v>Q1, FY24</v>
      </c>
      <c r="W2165" s="56" t="str">
        <f>IFERROR(VLOOKUP(S2165,'Active Employees '!B:R,17,0),"NA")</f>
        <v>IT</v>
      </c>
    </row>
    <row r="2166" spans="1:23" x14ac:dyDescent="0.25">
      <c r="A2166" t="s">
        <v>186</v>
      </c>
      <c r="B2166" t="s">
        <v>187</v>
      </c>
      <c r="C2166" t="s">
        <v>265</v>
      </c>
      <c r="D2166">
        <v>14578394</v>
      </c>
      <c r="E2166" t="s">
        <v>266</v>
      </c>
      <c r="F2166" t="s">
        <v>29</v>
      </c>
      <c r="H2166" s="1"/>
      <c r="I2166" s="1"/>
      <c r="J2166" t="s">
        <v>181</v>
      </c>
      <c r="N2166" t="s">
        <v>188</v>
      </c>
      <c r="O2166" t="s">
        <v>17</v>
      </c>
      <c r="P2166" t="s">
        <v>183</v>
      </c>
      <c r="Q2166" t="s">
        <v>184</v>
      </c>
      <c r="R2166" t="s">
        <v>67</v>
      </c>
      <c r="S2166">
        <v>298244</v>
      </c>
      <c r="T2166" t="s">
        <v>186</v>
      </c>
      <c r="U2166" s="56" t="str">
        <f>IFERROR(VLOOKUP(H2166,'FIN CAL LOOKUP'!A:J,7,1),"")</f>
        <v/>
      </c>
      <c r="V2166" s="56" t="str">
        <f>IFERROR(VLOOKUP(I2166,'FIN CAL LOOKUP'!B:K,9,1),"")</f>
        <v/>
      </c>
      <c r="W2166" s="56" t="str">
        <f>IFERROR(VLOOKUP(S2166,'Active Employees '!B:R,17,0),"NA")</f>
        <v>IT</v>
      </c>
    </row>
    <row r="2167" spans="1:23" x14ac:dyDescent="0.25">
      <c r="A2167" t="s">
        <v>981</v>
      </c>
      <c r="B2167" t="s">
        <v>982</v>
      </c>
      <c r="C2167" t="s">
        <v>265</v>
      </c>
      <c r="D2167">
        <v>14578394</v>
      </c>
      <c r="E2167" t="s">
        <v>266</v>
      </c>
      <c r="F2167" t="s">
        <v>29</v>
      </c>
      <c r="H2167" s="1"/>
      <c r="I2167" s="1"/>
      <c r="J2167" t="s">
        <v>439</v>
      </c>
      <c r="N2167" t="s">
        <v>151</v>
      </c>
      <c r="O2167" t="s">
        <v>17</v>
      </c>
      <c r="P2167" t="s">
        <v>236</v>
      </c>
      <c r="Q2167" t="s">
        <v>237</v>
      </c>
      <c r="R2167" t="s">
        <v>67</v>
      </c>
      <c r="S2167">
        <v>232822</v>
      </c>
      <c r="T2167" t="s">
        <v>981</v>
      </c>
      <c r="U2167" s="56" t="str">
        <f>IFERROR(VLOOKUP(H2167,'FIN CAL LOOKUP'!A:J,7,1),"")</f>
        <v/>
      </c>
      <c r="V2167" s="56" t="str">
        <f>IFERROR(VLOOKUP(I2167,'FIN CAL LOOKUP'!B:K,9,1),"")</f>
        <v/>
      </c>
      <c r="W2167" s="56" t="str">
        <f>IFERROR(VLOOKUP(S2167,'Active Employees '!B:R,17,0),"NA")</f>
        <v>IT</v>
      </c>
    </row>
    <row r="2168" spans="1:23" x14ac:dyDescent="0.25">
      <c r="A2168" t="s">
        <v>179</v>
      </c>
      <c r="B2168" t="s">
        <v>180</v>
      </c>
      <c r="C2168" t="s">
        <v>265</v>
      </c>
      <c r="D2168">
        <v>14578394</v>
      </c>
      <c r="E2168" t="s">
        <v>266</v>
      </c>
      <c r="F2168" t="s">
        <v>29</v>
      </c>
      <c r="H2168" s="1"/>
      <c r="I2168" s="1"/>
      <c r="J2168" t="s">
        <v>181</v>
      </c>
      <c r="N2168" t="s">
        <v>182</v>
      </c>
      <c r="O2168" t="s">
        <v>17</v>
      </c>
      <c r="P2168" t="s">
        <v>183</v>
      </c>
      <c r="Q2168" t="s">
        <v>184</v>
      </c>
      <c r="R2168" t="s">
        <v>67</v>
      </c>
      <c r="S2168">
        <v>230709</v>
      </c>
      <c r="T2168" t="s">
        <v>179</v>
      </c>
      <c r="U2168" s="56" t="str">
        <f>IFERROR(VLOOKUP(H2168,'FIN CAL LOOKUP'!A:J,7,1),"")</f>
        <v/>
      </c>
      <c r="V2168" s="56" t="str">
        <f>IFERROR(VLOOKUP(I2168,'FIN CAL LOOKUP'!B:K,9,1),"")</f>
        <v/>
      </c>
      <c r="W2168" s="56" t="str">
        <f>IFERROR(VLOOKUP(S2168,'Active Employees '!B:R,17,0),"NA")</f>
        <v>IT</v>
      </c>
    </row>
    <row r="2169" spans="1:23" x14ac:dyDescent="0.25">
      <c r="A2169" t="s">
        <v>1129</v>
      </c>
      <c r="B2169" t="s">
        <v>1130</v>
      </c>
      <c r="C2169" t="s">
        <v>265</v>
      </c>
      <c r="D2169">
        <v>14578394</v>
      </c>
      <c r="E2169" t="s">
        <v>266</v>
      </c>
      <c r="F2169" t="s">
        <v>1</v>
      </c>
      <c r="G2169" t="s">
        <v>69</v>
      </c>
      <c r="H2169" s="1">
        <v>45109</v>
      </c>
      <c r="I2169" s="1">
        <v>45109</v>
      </c>
      <c r="J2169" t="s">
        <v>150</v>
      </c>
      <c r="N2169" t="s">
        <v>1131</v>
      </c>
      <c r="O2169" t="s">
        <v>17</v>
      </c>
      <c r="P2169" t="s">
        <v>152</v>
      </c>
      <c r="Q2169" t="s">
        <v>153</v>
      </c>
      <c r="R2169" t="s">
        <v>67</v>
      </c>
      <c r="S2169">
        <v>323134</v>
      </c>
      <c r="T2169" t="s">
        <v>1129</v>
      </c>
      <c r="U2169" s="56" t="str">
        <f>IFERROR(VLOOKUP(H2169,'FIN CAL LOOKUP'!A:J,7,1),"")</f>
        <v>JUL, FY24</v>
      </c>
      <c r="V2169" s="56" t="str">
        <f>IFERROR(VLOOKUP(I2169,'FIN CAL LOOKUP'!B:K,9,1),"")</f>
        <v>Q1, FY24</v>
      </c>
      <c r="W2169" s="56" t="str">
        <f>IFERROR(VLOOKUP(S2169,'Active Employees '!B:R,17,0),"NA")</f>
        <v>IT</v>
      </c>
    </row>
    <row r="2170" spans="1:23" x14ac:dyDescent="0.25">
      <c r="A2170" t="s">
        <v>996</v>
      </c>
      <c r="B2170" t="s">
        <v>997</v>
      </c>
      <c r="C2170" t="s">
        <v>265</v>
      </c>
      <c r="D2170">
        <v>14578394</v>
      </c>
      <c r="E2170" t="s">
        <v>266</v>
      </c>
      <c r="F2170" t="s">
        <v>29</v>
      </c>
      <c r="H2170" s="1"/>
      <c r="I2170" s="1"/>
      <c r="J2170" t="s">
        <v>141</v>
      </c>
      <c r="N2170" t="s">
        <v>597</v>
      </c>
      <c r="O2170" t="s">
        <v>17</v>
      </c>
      <c r="P2170" t="s">
        <v>143</v>
      </c>
      <c r="Q2170" t="s">
        <v>144</v>
      </c>
      <c r="R2170" t="s">
        <v>67</v>
      </c>
      <c r="S2170">
        <v>314449</v>
      </c>
      <c r="T2170" t="s">
        <v>998</v>
      </c>
      <c r="U2170" s="56" t="str">
        <f>IFERROR(VLOOKUP(H2170,'FIN CAL LOOKUP'!A:J,7,1),"")</f>
        <v/>
      </c>
      <c r="V2170" s="56" t="str">
        <f>IFERROR(VLOOKUP(I2170,'FIN CAL LOOKUP'!B:K,9,1),"")</f>
        <v/>
      </c>
      <c r="W2170" s="56" t="str">
        <f>IFERROR(VLOOKUP(S2170,'Active Employees '!B:R,17,0),"NA")</f>
        <v>IT</v>
      </c>
    </row>
    <row r="2171" spans="1:23" x14ac:dyDescent="0.25">
      <c r="A2171" t="s">
        <v>1121</v>
      </c>
      <c r="B2171" t="s">
        <v>1122</v>
      </c>
      <c r="C2171" t="s">
        <v>265</v>
      </c>
      <c r="D2171">
        <v>14578394</v>
      </c>
      <c r="E2171" t="s">
        <v>266</v>
      </c>
      <c r="F2171" t="s">
        <v>1</v>
      </c>
      <c r="G2171" t="s">
        <v>69</v>
      </c>
      <c r="H2171" s="1">
        <v>45217</v>
      </c>
      <c r="I2171" s="1">
        <v>45217</v>
      </c>
      <c r="J2171" t="s">
        <v>439</v>
      </c>
      <c r="N2171" t="s">
        <v>151</v>
      </c>
      <c r="O2171" t="s">
        <v>17</v>
      </c>
      <c r="P2171" t="s">
        <v>152</v>
      </c>
      <c r="Q2171" t="s">
        <v>995</v>
      </c>
      <c r="R2171" t="s">
        <v>67</v>
      </c>
      <c r="S2171">
        <v>235135</v>
      </c>
      <c r="T2171" t="s">
        <v>1123</v>
      </c>
      <c r="U2171" s="56" t="str">
        <f>IFERROR(VLOOKUP(H2171,'FIN CAL LOOKUP'!A:J,7,1),"")</f>
        <v>OCT, FY24</v>
      </c>
      <c r="V2171" s="56" t="str">
        <f>IFERROR(VLOOKUP(I2171,'FIN CAL LOOKUP'!B:K,9,1),"")</f>
        <v>Q2, FY24</v>
      </c>
      <c r="W2171" s="56" t="str">
        <f>IFERROR(VLOOKUP(S2171,'Active Employees '!B:R,17,0),"NA")</f>
        <v>IT</v>
      </c>
    </row>
    <row r="2172" spans="1:23" x14ac:dyDescent="0.25">
      <c r="A2172" t="s">
        <v>138</v>
      </c>
      <c r="B2172" t="s">
        <v>139</v>
      </c>
      <c r="C2172" t="s">
        <v>265</v>
      </c>
      <c r="D2172">
        <v>14578394</v>
      </c>
      <c r="E2172" t="s">
        <v>266</v>
      </c>
      <c r="F2172" t="s">
        <v>29</v>
      </c>
      <c r="H2172" s="1"/>
      <c r="I2172" s="1"/>
      <c r="J2172" t="s">
        <v>141</v>
      </c>
      <c r="N2172" t="s">
        <v>142</v>
      </c>
      <c r="O2172" t="s">
        <v>17</v>
      </c>
      <c r="P2172" t="s">
        <v>143</v>
      </c>
      <c r="Q2172" t="s">
        <v>144</v>
      </c>
      <c r="R2172" t="s">
        <v>67</v>
      </c>
      <c r="S2172">
        <v>327402</v>
      </c>
      <c r="T2172" t="s">
        <v>145</v>
      </c>
      <c r="U2172" s="56" t="str">
        <f>IFERROR(VLOOKUP(H2172,'FIN CAL LOOKUP'!A:J,7,1),"")</f>
        <v/>
      </c>
      <c r="V2172" s="56" t="str">
        <f>IFERROR(VLOOKUP(I2172,'FIN CAL LOOKUP'!B:K,9,1),"")</f>
        <v/>
      </c>
      <c r="W2172" s="56" t="str">
        <f>IFERROR(VLOOKUP(S2172,'Active Employees '!B:R,17,0),"NA")</f>
        <v>IT</v>
      </c>
    </row>
    <row r="2173" spans="1:23" x14ac:dyDescent="0.25">
      <c r="A2173" t="s">
        <v>1010</v>
      </c>
      <c r="B2173" t="s">
        <v>1011</v>
      </c>
      <c r="C2173" t="s">
        <v>265</v>
      </c>
      <c r="D2173">
        <v>14578394</v>
      </c>
      <c r="E2173" t="s">
        <v>266</v>
      </c>
      <c r="F2173" t="s">
        <v>29</v>
      </c>
      <c r="H2173" s="1"/>
      <c r="I2173" s="1"/>
      <c r="J2173" t="s">
        <v>141</v>
      </c>
      <c r="N2173" t="s">
        <v>597</v>
      </c>
      <c r="O2173" t="s">
        <v>17</v>
      </c>
      <c r="P2173" t="s">
        <v>143</v>
      </c>
      <c r="Q2173" t="s">
        <v>144</v>
      </c>
      <c r="R2173" t="s">
        <v>67</v>
      </c>
      <c r="S2173">
        <v>317309</v>
      </c>
      <c r="T2173" t="s">
        <v>1012</v>
      </c>
      <c r="U2173" s="56" t="str">
        <f>IFERROR(VLOOKUP(H2173,'FIN CAL LOOKUP'!A:J,7,1),"")</f>
        <v/>
      </c>
      <c r="V2173" s="56" t="str">
        <f>IFERROR(VLOOKUP(I2173,'FIN CAL LOOKUP'!B:K,9,1),"")</f>
        <v/>
      </c>
      <c r="W2173" s="56" t="str">
        <f>IFERROR(VLOOKUP(S2173,'Active Employees '!B:R,17,0),"NA")</f>
        <v>IT</v>
      </c>
    </row>
    <row r="2174" spans="1:23" x14ac:dyDescent="0.25">
      <c r="A2174" t="s">
        <v>595</v>
      </c>
      <c r="B2174" t="s">
        <v>596</v>
      </c>
      <c r="C2174" t="s">
        <v>265</v>
      </c>
      <c r="D2174">
        <v>14578394</v>
      </c>
      <c r="E2174" t="s">
        <v>266</v>
      </c>
      <c r="F2174" t="s">
        <v>1</v>
      </c>
      <c r="G2174" t="s">
        <v>69</v>
      </c>
      <c r="H2174" s="1">
        <v>45097</v>
      </c>
      <c r="I2174" s="1">
        <v>45097</v>
      </c>
      <c r="J2174" t="s">
        <v>141</v>
      </c>
      <c r="N2174" t="s">
        <v>597</v>
      </c>
      <c r="O2174" t="s">
        <v>17</v>
      </c>
      <c r="P2174" t="s">
        <v>143</v>
      </c>
      <c r="Q2174" t="s">
        <v>144</v>
      </c>
      <c r="R2174" t="s">
        <v>67</v>
      </c>
      <c r="S2174">
        <v>312588</v>
      </c>
      <c r="T2174" t="s">
        <v>598</v>
      </c>
      <c r="U2174" s="56" t="str">
        <f>IFERROR(VLOOKUP(H2174,'FIN CAL LOOKUP'!A:J,7,1),"")</f>
        <v>JUN, FY23</v>
      </c>
      <c r="V2174" s="56" t="str">
        <f>IFERROR(VLOOKUP(I2174,'FIN CAL LOOKUP'!B:K,9,1),"")</f>
        <v>Q4, FY23</v>
      </c>
      <c r="W2174" s="56" t="str">
        <f>IFERROR(VLOOKUP(S2174,'Active Employees '!B:R,17,0),"NA")</f>
        <v>IT</v>
      </c>
    </row>
    <row r="2175" spans="1:23" x14ac:dyDescent="0.25">
      <c r="A2175" t="s">
        <v>989</v>
      </c>
      <c r="B2175" t="s">
        <v>990</v>
      </c>
      <c r="C2175" t="s">
        <v>265</v>
      </c>
      <c r="D2175">
        <v>14578394</v>
      </c>
      <c r="E2175" t="s">
        <v>266</v>
      </c>
      <c r="F2175" t="s">
        <v>29</v>
      </c>
      <c r="H2175" s="1"/>
      <c r="I2175" s="1"/>
      <c r="J2175" t="s">
        <v>141</v>
      </c>
      <c r="N2175" t="s">
        <v>151</v>
      </c>
      <c r="O2175" t="s">
        <v>17</v>
      </c>
      <c r="P2175" t="s">
        <v>143</v>
      </c>
      <c r="Q2175" t="s">
        <v>144</v>
      </c>
      <c r="R2175" t="s">
        <v>67</v>
      </c>
      <c r="S2175">
        <v>205869</v>
      </c>
      <c r="T2175" t="s">
        <v>991</v>
      </c>
      <c r="U2175" s="56" t="str">
        <f>IFERROR(VLOOKUP(H2175,'FIN CAL LOOKUP'!A:J,7,1),"")</f>
        <v/>
      </c>
      <c r="V2175" s="56" t="str">
        <f>IFERROR(VLOOKUP(I2175,'FIN CAL LOOKUP'!B:K,9,1),"")</f>
        <v/>
      </c>
      <c r="W2175" s="56" t="str">
        <f>IFERROR(VLOOKUP(S2175,'Active Employees '!B:R,17,0),"NA")</f>
        <v>IT</v>
      </c>
    </row>
    <row r="2176" spans="1:23" x14ac:dyDescent="0.25">
      <c r="A2176" t="s">
        <v>306</v>
      </c>
      <c r="B2176" t="s">
        <v>307</v>
      </c>
      <c r="C2176" t="s">
        <v>265</v>
      </c>
      <c r="D2176">
        <v>14578394</v>
      </c>
      <c r="E2176" t="s">
        <v>266</v>
      </c>
      <c r="F2176" t="s">
        <v>1</v>
      </c>
      <c r="G2176" t="s">
        <v>69</v>
      </c>
      <c r="H2176" s="1">
        <v>44949</v>
      </c>
      <c r="I2176" s="1">
        <v>44949</v>
      </c>
      <c r="J2176" t="s">
        <v>150</v>
      </c>
      <c r="N2176" t="s">
        <v>151</v>
      </c>
      <c r="O2176" t="s">
        <v>17</v>
      </c>
      <c r="P2176" t="s">
        <v>152</v>
      </c>
      <c r="Q2176" t="s">
        <v>153</v>
      </c>
      <c r="R2176" t="s">
        <v>67</v>
      </c>
      <c r="S2176">
        <v>325420</v>
      </c>
      <c r="T2176" t="s">
        <v>306</v>
      </c>
      <c r="U2176" s="56" t="str">
        <f>IFERROR(VLOOKUP(H2176,'FIN CAL LOOKUP'!A:J,7,1),"")</f>
        <v>FEB, FY23</v>
      </c>
      <c r="V2176" s="56" t="str">
        <f>IFERROR(VLOOKUP(I2176,'FIN CAL LOOKUP'!B:K,9,1),"")</f>
        <v>Q3, FY23</v>
      </c>
      <c r="W2176" s="56" t="str">
        <f>IFERROR(VLOOKUP(S2176,'Active Employees '!B:R,17,0),"NA")</f>
        <v>eCommerce &amp; Omni Channel</v>
      </c>
    </row>
    <row r="2177" spans="1:23" x14ac:dyDescent="0.25">
      <c r="A2177" t="s">
        <v>977</v>
      </c>
      <c r="B2177" t="s">
        <v>978</v>
      </c>
      <c r="C2177" t="s">
        <v>265</v>
      </c>
      <c r="D2177">
        <v>14578394</v>
      </c>
      <c r="E2177" t="s">
        <v>266</v>
      </c>
      <c r="F2177" t="s">
        <v>29</v>
      </c>
      <c r="H2177" s="1"/>
      <c r="I2177" s="1"/>
      <c r="J2177" t="s">
        <v>439</v>
      </c>
      <c r="N2177" t="s">
        <v>151</v>
      </c>
      <c r="O2177" t="s">
        <v>17</v>
      </c>
      <c r="P2177" t="s">
        <v>236</v>
      </c>
      <c r="Q2177" t="s">
        <v>237</v>
      </c>
      <c r="R2177" t="s">
        <v>67</v>
      </c>
      <c r="S2177">
        <v>209435</v>
      </c>
      <c r="T2177" t="s">
        <v>977</v>
      </c>
      <c r="U2177" s="56" t="str">
        <f>IFERROR(VLOOKUP(H2177,'FIN CAL LOOKUP'!A:J,7,1),"")</f>
        <v/>
      </c>
      <c r="V2177" s="56" t="str">
        <f>IFERROR(VLOOKUP(I2177,'FIN CAL LOOKUP'!B:K,9,1),"")</f>
        <v/>
      </c>
      <c r="W2177" s="56" t="str">
        <f>IFERROR(VLOOKUP(S2177,'Active Employees '!B:R,17,0),"NA")</f>
        <v>IT</v>
      </c>
    </row>
    <row r="2178" spans="1:23" x14ac:dyDescent="0.25">
      <c r="A2178" t="s">
        <v>189</v>
      </c>
      <c r="B2178" t="s">
        <v>190</v>
      </c>
      <c r="C2178" t="s">
        <v>265</v>
      </c>
      <c r="D2178">
        <v>14578394</v>
      </c>
      <c r="E2178" t="s">
        <v>266</v>
      </c>
      <c r="F2178" t="s">
        <v>29</v>
      </c>
      <c r="H2178" s="1"/>
      <c r="I2178" s="1"/>
      <c r="J2178" t="s">
        <v>181</v>
      </c>
      <c r="N2178" t="s">
        <v>191</v>
      </c>
      <c r="O2178" t="s">
        <v>17</v>
      </c>
      <c r="P2178" t="s">
        <v>183</v>
      </c>
      <c r="Q2178" t="s">
        <v>192</v>
      </c>
      <c r="R2178" t="s">
        <v>67</v>
      </c>
      <c r="S2178">
        <v>332231</v>
      </c>
      <c r="T2178" t="s">
        <v>193</v>
      </c>
      <c r="U2178" s="56" t="str">
        <f>IFERROR(VLOOKUP(H2178,'FIN CAL LOOKUP'!A:J,7,1),"")</f>
        <v/>
      </c>
      <c r="V2178" s="56" t="str">
        <f>IFERROR(VLOOKUP(I2178,'FIN CAL LOOKUP'!B:K,9,1),"")</f>
        <v/>
      </c>
      <c r="W2178" s="56" t="str">
        <f>IFERROR(VLOOKUP(S2178,'Active Employees '!B:R,17,0),"NA")</f>
        <v>IT</v>
      </c>
    </row>
    <row r="2179" spans="1:23" x14ac:dyDescent="0.25">
      <c r="A2179" t="s">
        <v>206</v>
      </c>
      <c r="B2179" t="s">
        <v>207</v>
      </c>
      <c r="C2179" t="s">
        <v>265</v>
      </c>
      <c r="D2179">
        <v>14578394</v>
      </c>
      <c r="E2179" t="s">
        <v>266</v>
      </c>
      <c r="F2179" t="s">
        <v>1</v>
      </c>
      <c r="G2179" t="s">
        <v>69</v>
      </c>
      <c r="H2179" s="1">
        <v>45393</v>
      </c>
      <c r="I2179" s="1">
        <v>45393</v>
      </c>
      <c r="J2179" t="s">
        <v>209</v>
      </c>
      <c r="N2179" t="s">
        <v>210</v>
      </c>
      <c r="O2179" t="s">
        <v>17</v>
      </c>
      <c r="P2179" t="s">
        <v>211</v>
      </c>
      <c r="Q2179" t="s">
        <v>212</v>
      </c>
      <c r="R2179" t="s">
        <v>67</v>
      </c>
      <c r="S2179">
        <v>327036</v>
      </c>
      <c r="T2179" t="s">
        <v>206</v>
      </c>
      <c r="U2179" s="56" t="str">
        <f>IFERROR(VLOOKUP(H2179,'FIN CAL LOOKUP'!A:J,7,1),"")</f>
        <v>APR, FY24</v>
      </c>
      <c r="V2179" s="56" t="str">
        <f>IFERROR(VLOOKUP(I2179,'FIN CAL LOOKUP'!B:K,9,1),"")</f>
        <v>Q4, FY24</v>
      </c>
      <c r="W2179" s="56" t="str">
        <f>IFERROR(VLOOKUP(S2179,'Active Employees '!B:R,17,0),"NA")</f>
        <v>IT</v>
      </c>
    </row>
    <row r="2180" spans="1:23" x14ac:dyDescent="0.25">
      <c r="A2180" t="s">
        <v>219</v>
      </c>
      <c r="B2180" t="s">
        <v>220</v>
      </c>
      <c r="C2180" t="s">
        <v>265</v>
      </c>
      <c r="D2180">
        <v>14578394</v>
      </c>
      <c r="E2180" t="s">
        <v>266</v>
      </c>
      <c r="F2180" t="s">
        <v>29</v>
      </c>
      <c r="H2180" s="1"/>
      <c r="I2180" s="1"/>
      <c r="J2180" t="s">
        <v>221</v>
      </c>
      <c r="N2180" t="s">
        <v>222</v>
      </c>
      <c r="O2180" t="s">
        <v>17</v>
      </c>
      <c r="P2180" t="s">
        <v>223</v>
      </c>
      <c r="Q2180" t="s">
        <v>224</v>
      </c>
      <c r="R2180" t="s">
        <v>67</v>
      </c>
      <c r="S2180">
        <v>221119</v>
      </c>
      <c r="T2180" t="s">
        <v>219</v>
      </c>
      <c r="U2180" s="56" t="str">
        <f>IFERROR(VLOOKUP(H2180,'FIN CAL LOOKUP'!A:J,7,1),"")</f>
        <v/>
      </c>
      <c r="V2180" s="56" t="str">
        <f>IFERROR(VLOOKUP(I2180,'FIN CAL LOOKUP'!B:K,9,1),"")</f>
        <v/>
      </c>
      <c r="W2180" s="56" t="str">
        <f>IFERROR(VLOOKUP(S2180,'Active Employees '!B:R,17,0),"NA")</f>
        <v>IT</v>
      </c>
    </row>
    <row r="2181" spans="1:23" x14ac:dyDescent="0.25">
      <c r="A2181" t="s">
        <v>1013</v>
      </c>
      <c r="B2181" t="s">
        <v>1014</v>
      </c>
      <c r="C2181" t="s">
        <v>265</v>
      </c>
      <c r="D2181">
        <v>14578394</v>
      </c>
      <c r="E2181" t="s">
        <v>266</v>
      </c>
      <c r="F2181" t="s">
        <v>29</v>
      </c>
      <c r="H2181" s="1"/>
      <c r="I2181" s="1"/>
      <c r="J2181" t="s">
        <v>439</v>
      </c>
      <c r="N2181" t="s">
        <v>753</v>
      </c>
      <c r="O2181" t="s">
        <v>17</v>
      </c>
      <c r="P2181" t="s">
        <v>223</v>
      </c>
      <c r="Q2181" t="s">
        <v>224</v>
      </c>
      <c r="R2181" t="s">
        <v>67</v>
      </c>
      <c r="S2181">
        <v>202824</v>
      </c>
      <c r="T2181" t="s">
        <v>1013</v>
      </c>
      <c r="U2181" s="56" t="str">
        <f>IFERROR(VLOOKUP(H2181,'FIN CAL LOOKUP'!A:J,7,1),"")</f>
        <v/>
      </c>
      <c r="V2181" s="56" t="str">
        <f>IFERROR(VLOOKUP(I2181,'FIN CAL LOOKUP'!B:K,9,1),"")</f>
        <v/>
      </c>
      <c r="W2181" s="56" t="str">
        <f>IFERROR(VLOOKUP(S2181,'Active Employees '!B:R,17,0),"NA")</f>
        <v>IT</v>
      </c>
    </row>
    <row r="2182" spans="1:23" x14ac:dyDescent="0.25">
      <c r="A2182" t="s">
        <v>966</v>
      </c>
      <c r="B2182" t="s">
        <v>967</v>
      </c>
      <c r="C2182" t="s">
        <v>265</v>
      </c>
      <c r="D2182">
        <v>14578394</v>
      </c>
      <c r="E2182" t="s">
        <v>266</v>
      </c>
      <c r="F2182" t="s">
        <v>29</v>
      </c>
      <c r="H2182" s="1"/>
      <c r="I2182" s="1"/>
      <c r="J2182" t="s">
        <v>439</v>
      </c>
      <c r="N2182" t="s">
        <v>968</v>
      </c>
      <c r="O2182" t="s">
        <v>17</v>
      </c>
      <c r="P2182" t="s">
        <v>236</v>
      </c>
      <c r="Q2182" t="s">
        <v>237</v>
      </c>
      <c r="R2182" t="s">
        <v>67</v>
      </c>
      <c r="S2182">
        <v>302489</v>
      </c>
      <c r="T2182" t="s">
        <v>966</v>
      </c>
      <c r="U2182" s="56" t="str">
        <f>IFERROR(VLOOKUP(H2182,'FIN CAL LOOKUP'!A:J,7,1),"")</f>
        <v/>
      </c>
      <c r="V2182" s="56" t="str">
        <f>IFERROR(VLOOKUP(I2182,'FIN CAL LOOKUP'!B:K,9,1),"")</f>
        <v/>
      </c>
      <c r="W2182" s="56" t="str">
        <f>IFERROR(VLOOKUP(S2182,'Active Employees '!B:R,17,0),"NA")</f>
        <v>IT</v>
      </c>
    </row>
    <row r="2183" spans="1:23" x14ac:dyDescent="0.25">
      <c r="A2183" t="s">
        <v>935</v>
      </c>
      <c r="B2183" t="s">
        <v>936</v>
      </c>
      <c r="C2183" t="s">
        <v>265</v>
      </c>
      <c r="D2183">
        <v>14578394</v>
      </c>
      <c r="E2183" t="s">
        <v>266</v>
      </c>
      <c r="F2183" t="s">
        <v>1</v>
      </c>
      <c r="G2183" t="s">
        <v>69</v>
      </c>
      <c r="H2183" s="1">
        <v>44965</v>
      </c>
      <c r="I2183" s="1">
        <v>44965</v>
      </c>
      <c r="J2183" t="s">
        <v>209</v>
      </c>
      <c r="N2183" t="s">
        <v>937</v>
      </c>
      <c r="O2183" t="s">
        <v>17</v>
      </c>
      <c r="P2183" t="s">
        <v>211</v>
      </c>
      <c r="Q2183" t="s">
        <v>212</v>
      </c>
      <c r="R2183" t="s">
        <v>67</v>
      </c>
      <c r="S2183">
        <v>225944</v>
      </c>
      <c r="T2183" t="s">
        <v>935</v>
      </c>
      <c r="U2183" s="56" t="str">
        <f>IFERROR(VLOOKUP(H2183,'FIN CAL LOOKUP'!A:J,7,1),"")</f>
        <v>FEB, FY23</v>
      </c>
      <c r="V2183" s="56" t="str">
        <f>IFERROR(VLOOKUP(I2183,'FIN CAL LOOKUP'!B:K,9,1),"")</f>
        <v>Q3, FY23</v>
      </c>
      <c r="W2183" s="56" t="str">
        <f>IFERROR(VLOOKUP(S2183,'Active Employees '!B:R,17,0),"NA")</f>
        <v>IT</v>
      </c>
    </row>
    <row r="2184" spans="1:23" x14ac:dyDescent="0.25">
      <c r="A2184" t="s">
        <v>983</v>
      </c>
      <c r="B2184" t="s">
        <v>984</v>
      </c>
      <c r="C2184" t="s">
        <v>265</v>
      </c>
      <c r="D2184">
        <v>14578394</v>
      </c>
      <c r="E2184" t="s">
        <v>266</v>
      </c>
      <c r="F2184" t="s">
        <v>29</v>
      </c>
      <c r="H2184" s="1"/>
      <c r="I2184" s="1"/>
      <c r="J2184" t="s">
        <v>141</v>
      </c>
      <c r="N2184" t="s">
        <v>151</v>
      </c>
      <c r="O2184" t="s">
        <v>17</v>
      </c>
      <c r="P2184" t="s">
        <v>143</v>
      </c>
      <c r="Q2184" t="s">
        <v>144</v>
      </c>
      <c r="R2184" t="s">
        <v>67</v>
      </c>
      <c r="S2184">
        <v>301137</v>
      </c>
      <c r="T2184" t="s">
        <v>985</v>
      </c>
      <c r="U2184" s="56" t="str">
        <f>IFERROR(VLOOKUP(H2184,'FIN CAL LOOKUP'!A:J,7,1),"")</f>
        <v/>
      </c>
      <c r="V2184" s="56" t="str">
        <f>IFERROR(VLOOKUP(I2184,'FIN CAL LOOKUP'!B:K,9,1),"")</f>
        <v/>
      </c>
      <c r="W2184" s="56" t="str">
        <f>IFERROR(VLOOKUP(S2184,'Active Employees '!B:R,17,0),"NA")</f>
        <v>IT</v>
      </c>
    </row>
    <row r="2185" spans="1:23" x14ac:dyDescent="0.25">
      <c r="A2185" t="s">
        <v>992</v>
      </c>
      <c r="B2185" t="s">
        <v>993</v>
      </c>
      <c r="C2185" t="s">
        <v>265</v>
      </c>
      <c r="D2185">
        <v>14578394</v>
      </c>
      <c r="E2185" t="s">
        <v>266</v>
      </c>
      <c r="F2185" t="s">
        <v>29</v>
      </c>
      <c r="H2185" s="1"/>
      <c r="I2185" s="1"/>
      <c r="J2185" t="s">
        <v>439</v>
      </c>
      <c r="N2185" t="s">
        <v>994</v>
      </c>
      <c r="O2185" t="s">
        <v>17</v>
      </c>
      <c r="P2185" t="s">
        <v>152</v>
      </c>
      <c r="Q2185" t="s">
        <v>995</v>
      </c>
      <c r="R2185" t="s">
        <v>67</v>
      </c>
      <c r="S2185">
        <v>203902</v>
      </c>
      <c r="T2185" t="s">
        <v>992</v>
      </c>
      <c r="U2185" s="56" t="str">
        <f>IFERROR(VLOOKUP(H2185,'FIN CAL LOOKUP'!A:J,7,1),"")</f>
        <v/>
      </c>
      <c r="V2185" s="56" t="str">
        <f>IFERROR(VLOOKUP(I2185,'FIN CAL LOOKUP'!B:K,9,1),"")</f>
        <v/>
      </c>
      <c r="W2185" s="56" t="str">
        <f>IFERROR(VLOOKUP(S2185,'Active Employees '!B:R,17,0),"NA")</f>
        <v>eCommerce &amp; Omni Channel</v>
      </c>
    </row>
    <row r="2186" spans="1:23" x14ac:dyDescent="0.25">
      <c r="A2186" t="s">
        <v>372</v>
      </c>
      <c r="B2186" t="s">
        <v>373</v>
      </c>
      <c r="C2186" t="s">
        <v>265</v>
      </c>
      <c r="D2186">
        <v>14578394</v>
      </c>
      <c r="E2186" t="s">
        <v>266</v>
      </c>
      <c r="F2186" t="s">
        <v>29</v>
      </c>
      <c r="H2186" s="1"/>
      <c r="I2186" s="1"/>
      <c r="J2186" t="s">
        <v>181</v>
      </c>
      <c r="N2186" t="s">
        <v>182</v>
      </c>
      <c r="O2186" t="s">
        <v>17</v>
      </c>
      <c r="P2186" t="s">
        <v>183</v>
      </c>
      <c r="Q2186" t="s">
        <v>15427</v>
      </c>
      <c r="R2186" t="s">
        <v>67</v>
      </c>
      <c r="S2186">
        <v>314681</v>
      </c>
      <c r="T2186" t="s">
        <v>372</v>
      </c>
      <c r="U2186" s="56" t="str">
        <f>IFERROR(VLOOKUP(H2186,'FIN CAL LOOKUP'!A:J,7,1),"")</f>
        <v/>
      </c>
      <c r="V2186" s="56" t="str">
        <f>IFERROR(VLOOKUP(I2186,'FIN CAL LOOKUP'!B:K,9,1),"")</f>
        <v/>
      </c>
      <c r="W2186" s="56" t="str">
        <f>IFERROR(VLOOKUP(S2186,'Active Employees '!B:R,17,0),"NA")</f>
        <v>IT</v>
      </c>
    </row>
    <row r="2187" spans="1:23" x14ac:dyDescent="0.25">
      <c r="A2187" t="s">
        <v>397</v>
      </c>
      <c r="B2187" t="s">
        <v>398</v>
      </c>
      <c r="C2187" t="s">
        <v>265</v>
      </c>
      <c r="D2187">
        <v>14578394</v>
      </c>
      <c r="E2187" t="s">
        <v>266</v>
      </c>
      <c r="F2187" t="s">
        <v>29</v>
      </c>
      <c r="H2187" s="1"/>
      <c r="I2187" s="1"/>
      <c r="J2187" t="s">
        <v>221</v>
      </c>
      <c r="N2187" t="s">
        <v>399</v>
      </c>
      <c r="O2187" t="s">
        <v>17</v>
      </c>
      <c r="P2187" t="s">
        <v>183</v>
      </c>
      <c r="Q2187" t="s">
        <v>239</v>
      </c>
      <c r="R2187" t="s">
        <v>67</v>
      </c>
      <c r="S2187">
        <v>324811</v>
      </c>
      <c r="T2187" t="s">
        <v>192</v>
      </c>
      <c r="U2187" s="56" t="str">
        <f>IFERROR(VLOOKUP(H2187,'FIN CAL LOOKUP'!A:J,7,1),"")</f>
        <v/>
      </c>
      <c r="V2187" s="56" t="str">
        <f>IFERROR(VLOOKUP(I2187,'FIN CAL LOOKUP'!B:K,9,1),"")</f>
        <v/>
      </c>
      <c r="W2187" s="56" t="str">
        <f>IFERROR(VLOOKUP(S2187,'Active Employees '!B:R,17,0),"NA")</f>
        <v>IT</v>
      </c>
    </row>
    <row r="2188" spans="1:23" x14ac:dyDescent="0.25">
      <c r="A2188" t="s">
        <v>364</v>
      </c>
      <c r="B2188" t="s">
        <v>365</v>
      </c>
      <c r="C2188" t="s">
        <v>265</v>
      </c>
      <c r="D2188">
        <v>14578394</v>
      </c>
      <c r="E2188" t="s">
        <v>266</v>
      </c>
      <c r="F2188" t="s">
        <v>29</v>
      </c>
      <c r="H2188" s="1"/>
      <c r="I2188" s="1"/>
      <c r="J2188" t="s">
        <v>221</v>
      </c>
      <c r="N2188" t="s">
        <v>366</v>
      </c>
      <c r="O2188" t="s">
        <v>17</v>
      </c>
      <c r="P2188" t="s">
        <v>183</v>
      </c>
      <c r="Q2188" t="s">
        <v>239</v>
      </c>
      <c r="R2188" t="s">
        <v>67</v>
      </c>
      <c r="S2188">
        <v>239689</v>
      </c>
      <c r="T2188" t="s">
        <v>184</v>
      </c>
      <c r="U2188" s="56" t="str">
        <f>IFERROR(VLOOKUP(H2188,'FIN CAL LOOKUP'!A:J,7,1),"")</f>
        <v/>
      </c>
      <c r="V2188" s="56" t="str">
        <f>IFERROR(VLOOKUP(I2188,'FIN CAL LOOKUP'!B:K,9,1),"")</f>
        <v/>
      </c>
      <c r="W2188" s="56" t="str">
        <f>IFERROR(VLOOKUP(S2188,'Active Employees '!B:R,17,0),"NA")</f>
        <v>IT</v>
      </c>
    </row>
    <row r="2189" spans="1:23" x14ac:dyDescent="0.25">
      <c r="A2189" t="s">
        <v>986</v>
      </c>
      <c r="B2189" t="s">
        <v>987</v>
      </c>
      <c r="C2189" t="s">
        <v>265</v>
      </c>
      <c r="D2189">
        <v>14578394</v>
      </c>
      <c r="E2189" t="s">
        <v>266</v>
      </c>
      <c r="F2189" t="s">
        <v>1</v>
      </c>
      <c r="G2189" t="s">
        <v>69</v>
      </c>
      <c r="H2189" s="1">
        <v>45308</v>
      </c>
      <c r="I2189" s="1">
        <v>45308</v>
      </c>
      <c r="J2189" t="s">
        <v>439</v>
      </c>
      <c r="N2189" t="s">
        <v>988</v>
      </c>
      <c r="O2189" t="s">
        <v>17</v>
      </c>
      <c r="P2189" t="s">
        <v>152</v>
      </c>
      <c r="Q2189" t="s">
        <v>291</v>
      </c>
      <c r="R2189" t="s">
        <v>67</v>
      </c>
      <c r="S2189">
        <v>311842</v>
      </c>
      <c r="T2189" t="s">
        <v>986</v>
      </c>
      <c r="U2189" s="56" t="str">
        <f>IFERROR(VLOOKUP(H2189,'FIN CAL LOOKUP'!A:J,7,1),"")</f>
        <v>JAN, FY24</v>
      </c>
      <c r="V2189" s="56" t="str">
        <f>IFERROR(VLOOKUP(I2189,'FIN CAL LOOKUP'!B:K,9,1),"")</f>
        <v>Q3, FY24</v>
      </c>
      <c r="W2189" s="56" t="str">
        <f>IFERROR(VLOOKUP(S2189,'Active Employees '!B:R,17,0),"NA")</f>
        <v>IT</v>
      </c>
    </row>
    <row r="2190" spans="1:23" x14ac:dyDescent="0.25">
      <c r="A2190" t="s">
        <v>1093</v>
      </c>
      <c r="B2190" t="s">
        <v>1094</v>
      </c>
      <c r="C2190" t="s">
        <v>265</v>
      </c>
      <c r="D2190">
        <v>14578394</v>
      </c>
      <c r="E2190" t="s">
        <v>266</v>
      </c>
      <c r="F2190" t="s">
        <v>29</v>
      </c>
      <c r="H2190" s="1"/>
      <c r="I2190" s="1"/>
      <c r="J2190" t="s">
        <v>1095</v>
      </c>
      <c r="N2190" t="s">
        <v>1096</v>
      </c>
      <c r="O2190" t="s">
        <v>17</v>
      </c>
      <c r="P2190" t="s">
        <v>143</v>
      </c>
      <c r="Q2190" t="s">
        <v>15479</v>
      </c>
      <c r="R2190" s="5" t="s">
        <v>67</v>
      </c>
      <c r="S2190">
        <v>225211</v>
      </c>
      <c r="T2190" t="s">
        <v>144</v>
      </c>
      <c r="U2190" s="56" t="str">
        <f>IFERROR(VLOOKUP(H2190,'FIN CAL LOOKUP'!A:J,7,1),"")</f>
        <v/>
      </c>
      <c r="V2190" s="56" t="str">
        <f>IFERROR(VLOOKUP(I2190,'FIN CAL LOOKUP'!B:K,9,1),"")</f>
        <v/>
      </c>
      <c r="W2190" s="56" t="str">
        <f>IFERROR(VLOOKUP(S2190,'Active Employees '!B:R,17,0),"NA")</f>
        <v>IT</v>
      </c>
    </row>
    <row r="2191" spans="1:23" x14ac:dyDescent="0.25">
      <c r="A2191" t="s">
        <v>1021</v>
      </c>
      <c r="B2191" t="s">
        <v>1022</v>
      </c>
      <c r="C2191" t="s">
        <v>265</v>
      </c>
      <c r="D2191">
        <v>14578394</v>
      </c>
      <c r="E2191" t="s">
        <v>266</v>
      </c>
      <c r="F2191" t="s">
        <v>29</v>
      </c>
      <c r="H2191" s="1"/>
      <c r="I2191" s="1"/>
      <c r="J2191" t="s">
        <v>439</v>
      </c>
      <c r="N2191" t="s">
        <v>1023</v>
      </c>
      <c r="O2191" t="s">
        <v>17</v>
      </c>
      <c r="P2191" t="s">
        <v>223</v>
      </c>
      <c r="Q2191" t="s">
        <v>15479</v>
      </c>
      <c r="R2191" t="s">
        <v>67</v>
      </c>
      <c r="S2191">
        <v>331892</v>
      </c>
      <c r="T2191" t="s">
        <v>224</v>
      </c>
      <c r="U2191" s="56" t="str">
        <f>IFERROR(VLOOKUP(H2191,'FIN CAL LOOKUP'!A:J,7,1),"")</f>
        <v/>
      </c>
      <c r="V2191" s="56" t="str">
        <f>IFERROR(VLOOKUP(I2191,'FIN CAL LOOKUP'!B:K,9,1),"")</f>
        <v/>
      </c>
      <c r="W2191" s="56" t="str">
        <f>IFERROR(VLOOKUP(S2191,'Active Employees '!B:R,17,0),"NA")</f>
        <v>IT</v>
      </c>
    </row>
    <row r="2192" spans="1:23" x14ac:dyDescent="0.25">
      <c r="A2192" t="s">
        <v>239</v>
      </c>
      <c r="B2192" t="s">
        <v>429</v>
      </c>
      <c r="C2192" t="s">
        <v>265</v>
      </c>
      <c r="D2192">
        <v>14578394</v>
      </c>
      <c r="E2192" t="s">
        <v>266</v>
      </c>
      <c r="F2192" t="s">
        <v>29</v>
      </c>
      <c r="H2192" s="1"/>
      <c r="I2192" s="1"/>
      <c r="J2192" t="s">
        <v>221</v>
      </c>
      <c r="N2192" t="s">
        <v>430</v>
      </c>
      <c r="O2192" t="s">
        <v>17</v>
      </c>
      <c r="P2192" t="s">
        <v>183</v>
      </c>
      <c r="Q2192" t="s">
        <v>15479</v>
      </c>
      <c r="R2192" t="s">
        <v>67</v>
      </c>
      <c r="S2192">
        <v>215248</v>
      </c>
      <c r="T2192" t="s">
        <v>239</v>
      </c>
      <c r="U2192" s="56" t="str">
        <f>IFERROR(VLOOKUP(H2192,'FIN CAL LOOKUP'!A:J,7,1),"")</f>
        <v/>
      </c>
      <c r="V2192" s="56" t="str">
        <f>IFERROR(VLOOKUP(I2192,'FIN CAL LOOKUP'!B:K,9,1),"")</f>
        <v/>
      </c>
      <c r="W2192" s="56" t="str">
        <f>IFERROR(VLOOKUP(S2192,'Active Employees '!B:R,17,0),"NA")</f>
        <v>IT</v>
      </c>
    </row>
    <row r="2193" spans="1:23" x14ac:dyDescent="0.25">
      <c r="A2193" t="s">
        <v>1102</v>
      </c>
      <c r="B2193" t="s">
        <v>1103</v>
      </c>
      <c r="C2193" t="s">
        <v>265</v>
      </c>
      <c r="D2193">
        <v>14578394</v>
      </c>
      <c r="E2193" t="s">
        <v>266</v>
      </c>
      <c r="F2193" t="s">
        <v>29</v>
      </c>
      <c r="H2193" s="1"/>
      <c r="I2193" s="1"/>
      <c r="J2193" t="s">
        <v>439</v>
      </c>
      <c r="N2193" t="s">
        <v>782</v>
      </c>
      <c r="O2193" t="s">
        <v>17</v>
      </c>
      <c r="P2193" t="s">
        <v>152</v>
      </c>
      <c r="Q2193" t="s">
        <v>1074</v>
      </c>
      <c r="R2193" t="s">
        <v>67</v>
      </c>
      <c r="S2193">
        <v>240305</v>
      </c>
      <c r="T2193" t="s">
        <v>1102</v>
      </c>
      <c r="U2193" s="56" t="str">
        <f>IFERROR(VLOOKUP(H2193,'FIN CAL LOOKUP'!A:J,7,1),"")</f>
        <v/>
      </c>
      <c r="V2193" s="56" t="str">
        <f>IFERROR(VLOOKUP(I2193,'FIN CAL LOOKUP'!B:K,9,1),"")</f>
        <v/>
      </c>
      <c r="W2193" s="56" t="str">
        <f>IFERROR(VLOOKUP(S2193,'Active Employees '!B:R,17,0),"NA")</f>
        <v>eCommerce &amp; Omni Channel</v>
      </c>
    </row>
    <row r="2194" spans="1:23" x14ac:dyDescent="0.25">
      <c r="A2194" t="s">
        <v>742</v>
      </c>
      <c r="B2194" t="s">
        <v>743</v>
      </c>
      <c r="C2194" t="s">
        <v>265</v>
      </c>
      <c r="D2194">
        <v>14578394</v>
      </c>
      <c r="E2194" t="s">
        <v>266</v>
      </c>
      <c r="F2194" t="s">
        <v>29</v>
      </c>
      <c r="H2194" s="1"/>
      <c r="I2194" s="1"/>
      <c r="J2194" t="s">
        <v>439</v>
      </c>
      <c r="N2194" t="s">
        <v>744</v>
      </c>
      <c r="O2194" t="s">
        <v>17</v>
      </c>
      <c r="P2194" t="s">
        <v>183</v>
      </c>
      <c r="Q2194" t="s">
        <v>386</v>
      </c>
      <c r="R2194" t="s">
        <v>67</v>
      </c>
      <c r="S2194">
        <v>324480</v>
      </c>
      <c r="T2194" t="s">
        <v>742</v>
      </c>
      <c r="U2194" s="56" t="str">
        <f>IFERROR(VLOOKUP(H2194,'FIN CAL LOOKUP'!A:J,7,1),"")</f>
        <v/>
      </c>
      <c r="V2194" s="56" t="str">
        <f>IFERROR(VLOOKUP(I2194,'FIN CAL LOOKUP'!B:K,9,1),"")</f>
        <v/>
      </c>
      <c r="W2194" s="56" t="str">
        <f>IFERROR(VLOOKUP(S2194,'Active Employees '!B:R,17,0),"NA")</f>
        <v>IT</v>
      </c>
    </row>
    <row r="2195" spans="1:23" x14ac:dyDescent="0.25">
      <c r="A2195" t="s">
        <v>1042</v>
      </c>
      <c r="B2195" t="s">
        <v>1043</v>
      </c>
      <c r="C2195" t="s">
        <v>265</v>
      </c>
      <c r="D2195">
        <v>14578394</v>
      </c>
      <c r="E2195" t="s">
        <v>266</v>
      </c>
      <c r="F2195" t="s">
        <v>29</v>
      </c>
      <c r="H2195" s="1"/>
      <c r="I2195" s="1"/>
      <c r="J2195" t="s">
        <v>1002</v>
      </c>
      <c r="N2195" t="s">
        <v>1044</v>
      </c>
      <c r="O2195" t="s">
        <v>17</v>
      </c>
      <c r="P2195" t="s">
        <v>236</v>
      </c>
      <c r="Q2195" t="s">
        <v>15479</v>
      </c>
      <c r="R2195" t="s">
        <v>67</v>
      </c>
      <c r="S2195">
        <v>238829</v>
      </c>
      <c r="T2195" t="s">
        <v>237</v>
      </c>
      <c r="U2195" s="56" t="str">
        <f>IFERROR(VLOOKUP(H2195,'FIN CAL LOOKUP'!A:J,7,1),"")</f>
        <v/>
      </c>
      <c r="V2195" s="56" t="str">
        <f>IFERROR(VLOOKUP(I2195,'FIN CAL LOOKUP'!B:K,9,1),"")</f>
        <v/>
      </c>
      <c r="W2195" s="56" t="str">
        <f>IFERROR(VLOOKUP(S2195,'Active Employees '!B:R,17,0),"NA")</f>
        <v>IT</v>
      </c>
    </row>
    <row r="2196" spans="1:23" x14ac:dyDescent="0.25">
      <c r="A2196" t="s">
        <v>995</v>
      </c>
      <c r="B2196" t="s">
        <v>1107</v>
      </c>
      <c r="C2196" t="s">
        <v>265</v>
      </c>
      <c r="D2196">
        <v>14578394</v>
      </c>
      <c r="E2196" t="s">
        <v>266</v>
      </c>
      <c r="F2196" t="s">
        <v>29</v>
      </c>
      <c r="H2196" s="1"/>
      <c r="I2196" s="1"/>
      <c r="J2196" t="s">
        <v>1002</v>
      </c>
      <c r="N2196" t="s">
        <v>1108</v>
      </c>
      <c r="O2196" t="s">
        <v>17</v>
      </c>
      <c r="P2196" t="s">
        <v>152</v>
      </c>
      <c r="Q2196" t="s">
        <v>291</v>
      </c>
      <c r="R2196" t="s">
        <v>67</v>
      </c>
      <c r="S2196">
        <v>305409</v>
      </c>
      <c r="T2196" t="s">
        <v>995</v>
      </c>
      <c r="U2196" s="56" t="str">
        <f>IFERROR(VLOOKUP(H2196,'FIN CAL LOOKUP'!A:J,7,1),"")</f>
        <v/>
      </c>
      <c r="V2196" s="56" t="str">
        <f>IFERROR(VLOOKUP(I2196,'FIN CAL LOOKUP'!B:K,9,1),"")</f>
        <v/>
      </c>
      <c r="W2196" s="56" t="str">
        <f>IFERROR(VLOOKUP(S2196,'Active Employees '!B:R,17,0),"NA")</f>
        <v>eCommerce &amp; Omni Channel</v>
      </c>
    </row>
    <row r="2197" spans="1:23" x14ac:dyDescent="0.25">
      <c r="A2197" t="s">
        <v>1069</v>
      </c>
      <c r="B2197" t="s">
        <v>1070</v>
      </c>
      <c r="C2197" t="s">
        <v>265</v>
      </c>
      <c r="D2197">
        <v>14578394</v>
      </c>
      <c r="E2197" t="s">
        <v>266</v>
      </c>
      <c r="F2197" t="s">
        <v>29</v>
      </c>
      <c r="H2197" s="1"/>
      <c r="I2197" s="1"/>
      <c r="J2197" t="s">
        <v>439</v>
      </c>
      <c r="N2197" t="s">
        <v>1071</v>
      </c>
      <c r="O2197" t="s">
        <v>17</v>
      </c>
      <c r="P2197" t="s">
        <v>427</v>
      </c>
      <c r="Q2197" t="s">
        <v>15479</v>
      </c>
      <c r="R2197" s="5" t="s">
        <v>67</v>
      </c>
      <c r="S2197">
        <v>335788</v>
      </c>
      <c r="T2197" t="s">
        <v>428</v>
      </c>
      <c r="U2197" s="56" t="str">
        <f>IFERROR(VLOOKUP(H2197,'FIN CAL LOOKUP'!A:J,7,1),"")</f>
        <v/>
      </c>
      <c r="V2197" s="56" t="str">
        <f>IFERROR(VLOOKUP(I2197,'FIN CAL LOOKUP'!B:K,9,1),"")</f>
        <v/>
      </c>
      <c r="W2197" s="56" t="str">
        <f>IFERROR(VLOOKUP(S2197,'Active Employees '!B:R,17,0),"NA")</f>
        <v>IT</v>
      </c>
    </row>
    <row r="2198" spans="1:23" x14ac:dyDescent="0.25">
      <c r="A2198" t="s">
        <v>360</v>
      </c>
      <c r="B2198" t="s">
        <v>361</v>
      </c>
      <c r="C2198" t="s">
        <v>265</v>
      </c>
      <c r="D2198">
        <v>14578394</v>
      </c>
      <c r="E2198" t="s">
        <v>266</v>
      </c>
      <c r="F2198" t="s">
        <v>29</v>
      </c>
      <c r="H2198" s="1"/>
      <c r="I2198" s="1"/>
      <c r="J2198" t="s">
        <v>362</v>
      </c>
      <c r="N2198" t="s">
        <v>363</v>
      </c>
      <c r="O2198" t="s">
        <v>17</v>
      </c>
      <c r="P2198" t="s">
        <v>152</v>
      </c>
      <c r="Q2198" t="s">
        <v>15479</v>
      </c>
      <c r="R2198" t="s">
        <v>67</v>
      </c>
      <c r="S2198">
        <v>298082</v>
      </c>
      <c r="T2198" t="s">
        <v>291</v>
      </c>
      <c r="U2198" s="56" t="str">
        <f>IFERROR(VLOOKUP(H2198,'FIN CAL LOOKUP'!A:J,7,1),"")</f>
        <v/>
      </c>
      <c r="V2198" s="56" t="str">
        <f>IFERROR(VLOOKUP(I2198,'FIN CAL LOOKUP'!B:K,9,1),"")</f>
        <v/>
      </c>
      <c r="W2198" s="56" t="str">
        <f>IFERROR(VLOOKUP(S2198,'Active Employees '!B:R,17,0),"NA")</f>
        <v>IT</v>
      </c>
    </row>
    <row r="2199" spans="1:23" x14ac:dyDescent="0.25">
      <c r="A2199" t="s">
        <v>974</v>
      </c>
      <c r="B2199" t="s">
        <v>975</v>
      </c>
      <c r="C2199" t="s">
        <v>265</v>
      </c>
      <c r="D2199">
        <v>14578394</v>
      </c>
      <c r="E2199" t="s">
        <v>266</v>
      </c>
      <c r="F2199" t="s">
        <v>29</v>
      </c>
      <c r="H2199" s="1"/>
      <c r="I2199" s="1"/>
      <c r="J2199" t="s">
        <v>439</v>
      </c>
      <c r="N2199" t="s">
        <v>976</v>
      </c>
      <c r="O2199" t="s">
        <v>17</v>
      </c>
      <c r="P2199" t="s">
        <v>152</v>
      </c>
      <c r="Q2199" t="s">
        <v>291</v>
      </c>
      <c r="R2199" t="s">
        <v>67</v>
      </c>
      <c r="S2199">
        <v>215131</v>
      </c>
      <c r="T2199" t="s">
        <v>974</v>
      </c>
      <c r="U2199" s="56" t="str">
        <f>IFERROR(VLOOKUP(H2199,'FIN CAL LOOKUP'!A:J,7,1),"")</f>
        <v/>
      </c>
      <c r="V2199" s="56" t="str">
        <f>IFERROR(VLOOKUP(I2199,'FIN CAL LOOKUP'!B:K,9,1),"")</f>
        <v/>
      </c>
      <c r="W2199" s="56" t="str">
        <f>IFERROR(VLOOKUP(S2199,'Active Employees '!B:R,17,0),"NA")</f>
        <v>eCommerce &amp; Omni Channel</v>
      </c>
    </row>
    <row r="2200" spans="1:23" x14ac:dyDescent="0.25">
      <c r="A2200" t="s">
        <v>1085</v>
      </c>
      <c r="B2200" t="s">
        <v>1086</v>
      </c>
      <c r="C2200" t="s">
        <v>265</v>
      </c>
      <c r="D2200">
        <v>14578394</v>
      </c>
      <c r="E2200" t="s">
        <v>266</v>
      </c>
      <c r="F2200" t="s">
        <v>1</v>
      </c>
      <c r="G2200" t="s">
        <v>69</v>
      </c>
      <c r="H2200" s="1">
        <v>45308</v>
      </c>
      <c r="I2200" s="1">
        <v>45308</v>
      </c>
      <c r="J2200" t="s">
        <v>439</v>
      </c>
      <c r="N2200" t="s">
        <v>1087</v>
      </c>
      <c r="O2200" t="s">
        <v>17</v>
      </c>
      <c r="P2200" t="s">
        <v>152</v>
      </c>
      <c r="Q2200" t="s">
        <v>1088</v>
      </c>
      <c r="R2200" t="s">
        <v>67</v>
      </c>
      <c r="S2200">
        <v>312445</v>
      </c>
      <c r="T2200" t="s">
        <v>1089</v>
      </c>
      <c r="U2200" s="56" t="str">
        <f>IFERROR(VLOOKUP(H2200,'FIN CAL LOOKUP'!A:J,7,1),"")</f>
        <v>JAN, FY24</v>
      </c>
      <c r="V2200" s="56" t="str">
        <f>IFERROR(VLOOKUP(I2200,'FIN CAL LOOKUP'!B:K,9,1),"")</f>
        <v>Q3, FY24</v>
      </c>
      <c r="W2200" s="56" t="str">
        <f>IFERROR(VLOOKUP(S2200,'Active Employees '!B:R,17,0),"NA")</f>
        <v>eCommerce &amp; Omni Channel</v>
      </c>
    </row>
    <row r="2201" spans="1:23" x14ac:dyDescent="0.25">
      <c r="A2201" t="s">
        <v>1028</v>
      </c>
      <c r="B2201" t="s">
        <v>1029</v>
      </c>
      <c r="C2201" t="s">
        <v>265</v>
      </c>
      <c r="D2201">
        <v>14578394</v>
      </c>
      <c r="E2201" t="s">
        <v>266</v>
      </c>
      <c r="F2201" t="s">
        <v>29</v>
      </c>
      <c r="H2201" s="1"/>
      <c r="I2201" s="1"/>
      <c r="J2201" t="s">
        <v>150</v>
      </c>
      <c r="N2201" t="s">
        <v>1030</v>
      </c>
      <c r="O2201" t="s">
        <v>17</v>
      </c>
      <c r="P2201" t="s">
        <v>152</v>
      </c>
      <c r="Q2201" t="s">
        <v>1074</v>
      </c>
      <c r="R2201" t="s">
        <v>67</v>
      </c>
      <c r="S2201">
        <v>324696</v>
      </c>
      <c r="T2201" t="s">
        <v>1028</v>
      </c>
      <c r="U2201" s="56" t="str">
        <f>IFERROR(VLOOKUP(H2201,'FIN CAL LOOKUP'!A:J,7,1),"")</f>
        <v/>
      </c>
      <c r="V2201" s="56" t="str">
        <f>IFERROR(VLOOKUP(I2201,'FIN CAL LOOKUP'!B:K,9,1),"")</f>
        <v/>
      </c>
      <c r="W2201" s="56" t="str">
        <f>IFERROR(VLOOKUP(S2201,'Active Employees '!B:R,17,0),"NA")</f>
        <v>eCommerce &amp; Omni Channel</v>
      </c>
    </row>
    <row r="2202" spans="1:23" x14ac:dyDescent="0.25">
      <c r="A2202" t="s">
        <v>1034</v>
      </c>
      <c r="B2202" t="s">
        <v>1035</v>
      </c>
      <c r="C2202" t="s">
        <v>265</v>
      </c>
      <c r="D2202">
        <v>14578394</v>
      </c>
      <c r="E2202" t="s">
        <v>266</v>
      </c>
      <c r="F2202" t="s">
        <v>29</v>
      </c>
      <c r="H2202" s="1"/>
      <c r="I2202" s="1"/>
      <c r="J2202" t="s">
        <v>439</v>
      </c>
      <c r="N2202" t="s">
        <v>1036</v>
      </c>
      <c r="O2202" t="s">
        <v>17</v>
      </c>
      <c r="P2202" t="s">
        <v>152</v>
      </c>
      <c r="Q2202" t="s">
        <v>15484</v>
      </c>
      <c r="R2202" t="s">
        <v>67</v>
      </c>
      <c r="S2202">
        <v>310280</v>
      </c>
      <c r="T2202" t="s">
        <v>1034</v>
      </c>
      <c r="U2202" s="56" t="str">
        <f>IFERROR(VLOOKUP(H2202,'FIN CAL LOOKUP'!A:J,7,1),"")</f>
        <v/>
      </c>
      <c r="V2202" s="56" t="str">
        <f>IFERROR(VLOOKUP(I2202,'FIN CAL LOOKUP'!B:K,9,1),"")</f>
        <v/>
      </c>
      <c r="W2202" s="56" t="str">
        <f>IFERROR(VLOOKUP(S2202,'Active Employees '!B:R,17,0),"NA")</f>
        <v>eCommerce &amp; Omni Channel</v>
      </c>
    </row>
    <row r="2203" spans="1:23" x14ac:dyDescent="0.25">
      <c r="A2203" t="s">
        <v>212</v>
      </c>
      <c r="B2203" t="s">
        <v>1064</v>
      </c>
      <c r="C2203" t="s">
        <v>265</v>
      </c>
      <c r="D2203">
        <v>14578394</v>
      </c>
      <c r="E2203" t="s">
        <v>266</v>
      </c>
      <c r="F2203" t="s">
        <v>29</v>
      </c>
      <c r="H2203" s="1"/>
      <c r="I2203" s="1"/>
      <c r="J2203" t="s">
        <v>1065</v>
      </c>
      <c r="N2203" t="s">
        <v>1066</v>
      </c>
      <c r="O2203" t="s">
        <v>17</v>
      </c>
      <c r="P2203" t="s">
        <v>211</v>
      </c>
      <c r="Q2203" t="s">
        <v>15479</v>
      </c>
      <c r="R2203" t="s">
        <v>67</v>
      </c>
      <c r="S2203">
        <v>236950</v>
      </c>
      <c r="T2203" t="s">
        <v>212</v>
      </c>
      <c r="U2203" s="56" t="str">
        <f>IFERROR(VLOOKUP(H2203,'FIN CAL LOOKUP'!A:J,7,1),"")</f>
        <v/>
      </c>
      <c r="V2203" s="56" t="str">
        <f>IFERROR(VLOOKUP(I2203,'FIN CAL LOOKUP'!B:K,9,1),"")</f>
        <v/>
      </c>
      <c r="W2203" s="56" t="str">
        <f>IFERROR(VLOOKUP(S2203,'Active Employees '!B:R,17,0),"NA")</f>
        <v>IT</v>
      </c>
    </row>
    <row r="2204" spans="1:23" x14ac:dyDescent="0.25">
      <c r="A2204" t="s">
        <v>15427</v>
      </c>
      <c r="B2204" t="s">
        <v>15480</v>
      </c>
      <c r="C2204" t="s">
        <v>265</v>
      </c>
      <c r="D2204">
        <v>14578394</v>
      </c>
      <c r="E2204" t="s">
        <v>266</v>
      </c>
      <c r="F2204" t="s">
        <v>29</v>
      </c>
      <c r="H2204" s="1"/>
      <c r="I2204" s="1"/>
      <c r="J2204" t="s">
        <v>181</v>
      </c>
      <c r="N2204" t="s">
        <v>182</v>
      </c>
      <c r="O2204" t="s">
        <v>17</v>
      </c>
      <c r="P2204" t="s">
        <v>183</v>
      </c>
      <c r="Q2204" t="s">
        <v>15427</v>
      </c>
      <c r="R2204" t="s">
        <v>67</v>
      </c>
      <c r="S2204">
        <v>340338</v>
      </c>
      <c r="T2204" t="s">
        <v>15427</v>
      </c>
      <c r="U2204" s="56" t="str">
        <f>IFERROR(VLOOKUP(H2204,'FIN CAL LOOKUP'!A:J,7,1),"")</f>
        <v/>
      </c>
      <c r="V2204" s="56" t="str">
        <f>IFERROR(VLOOKUP(I2204,'FIN CAL LOOKUP'!B:K,9,1),"")</f>
        <v/>
      </c>
      <c r="W2204" s="56" t="str">
        <f>IFERROR(VLOOKUP(S2204,'Active Employees '!B:R,17,0),"NA")</f>
        <v>IT</v>
      </c>
    </row>
    <row r="2205" spans="1:23" x14ac:dyDescent="0.25">
      <c r="A2205" t="s">
        <v>400</v>
      </c>
      <c r="B2205" t="s">
        <v>401</v>
      </c>
      <c r="C2205" t="s">
        <v>265</v>
      </c>
      <c r="D2205">
        <v>14578394</v>
      </c>
      <c r="E2205" t="s">
        <v>266</v>
      </c>
      <c r="F2205" t="s">
        <v>29</v>
      </c>
      <c r="H2205" s="1"/>
      <c r="I2205" s="1"/>
      <c r="J2205" t="s">
        <v>181</v>
      </c>
      <c r="N2205" t="s">
        <v>182</v>
      </c>
      <c r="O2205" t="s">
        <v>17</v>
      </c>
      <c r="P2205" t="s">
        <v>183</v>
      </c>
      <c r="Q2205" t="s">
        <v>15427</v>
      </c>
      <c r="R2205" t="s">
        <v>67</v>
      </c>
      <c r="S2205">
        <v>317563</v>
      </c>
      <c r="T2205" t="s">
        <v>400</v>
      </c>
      <c r="U2205" s="56" t="str">
        <f>IFERROR(VLOOKUP(H2205,'FIN CAL LOOKUP'!A:J,7,1),"")</f>
        <v/>
      </c>
      <c r="V2205" s="56" t="str">
        <f>IFERROR(VLOOKUP(I2205,'FIN CAL LOOKUP'!B:K,9,1),"")</f>
        <v/>
      </c>
      <c r="W2205" s="56" t="str">
        <f>IFERROR(VLOOKUP(S2205,'Active Employees '!B:R,17,0),"NA")</f>
        <v>IT</v>
      </c>
    </row>
    <row r="2206" spans="1:23" x14ac:dyDescent="0.25">
      <c r="A2206" t="s">
        <v>1045</v>
      </c>
      <c r="B2206" t="s">
        <v>1046</v>
      </c>
      <c r="C2206" t="s">
        <v>265</v>
      </c>
      <c r="D2206">
        <v>14578394</v>
      </c>
      <c r="E2206" t="s">
        <v>266</v>
      </c>
      <c r="F2206" t="s">
        <v>29</v>
      </c>
      <c r="H2206" s="1"/>
      <c r="I2206" s="1"/>
      <c r="J2206" t="s">
        <v>439</v>
      </c>
      <c r="N2206" t="s">
        <v>15481</v>
      </c>
      <c r="O2206" t="s">
        <v>17</v>
      </c>
      <c r="P2206" t="s">
        <v>183</v>
      </c>
      <c r="Q2206" t="s">
        <v>386</v>
      </c>
      <c r="R2206" t="s">
        <v>67</v>
      </c>
      <c r="S2206">
        <v>314741</v>
      </c>
      <c r="T2206" t="s">
        <v>1047</v>
      </c>
      <c r="U2206" s="56" t="str">
        <f>IFERROR(VLOOKUP(H2206,'FIN CAL LOOKUP'!A:J,7,1),"")</f>
        <v/>
      </c>
      <c r="V2206" s="56" t="str">
        <f>IFERROR(VLOOKUP(I2206,'FIN CAL LOOKUP'!B:K,9,1),"")</f>
        <v/>
      </c>
      <c r="W2206" s="56" t="str">
        <f>IFERROR(VLOOKUP(S2206,'Active Employees '!B:R,17,0),"NA")</f>
        <v>IT</v>
      </c>
    </row>
    <row r="2207" spans="1:23" x14ac:dyDescent="0.25">
      <c r="A2207" t="s">
        <v>1037</v>
      </c>
      <c r="B2207" t="s">
        <v>1038</v>
      </c>
      <c r="C2207" t="s">
        <v>265</v>
      </c>
      <c r="D2207">
        <v>14578394</v>
      </c>
      <c r="E2207" t="s">
        <v>266</v>
      </c>
      <c r="F2207" t="s">
        <v>2</v>
      </c>
      <c r="H2207" s="1">
        <v>44943</v>
      </c>
      <c r="I2207" s="1"/>
      <c r="J2207" t="s">
        <v>439</v>
      </c>
      <c r="N2207" t="s">
        <v>15481</v>
      </c>
      <c r="O2207" t="s">
        <v>17</v>
      </c>
      <c r="P2207" t="s">
        <v>183</v>
      </c>
      <c r="Q2207" t="s">
        <v>386</v>
      </c>
      <c r="R2207" t="s">
        <v>67</v>
      </c>
      <c r="S2207">
        <v>326563</v>
      </c>
      <c r="T2207" t="s">
        <v>1037</v>
      </c>
      <c r="U2207" s="56" t="str">
        <f>IFERROR(VLOOKUP(H2207,'FIN CAL LOOKUP'!A:J,7,1),"")</f>
        <v>JAN, FY23</v>
      </c>
      <c r="V2207" s="56" t="str">
        <f>IFERROR(VLOOKUP(I2207,'FIN CAL LOOKUP'!B:K,9,1),"")</f>
        <v/>
      </c>
      <c r="W2207" s="56" t="str">
        <f>IFERROR(VLOOKUP(S2207,'Active Employees '!B:R,17,0),"NA")</f>
        <v>IT</v>
      </c>
    </row>
    <row r="2208" spans="1:23" x14ac:dyDescent="0.25">
      <c r="A2208" t="s">
        <v>389</v>
      </c>
      <c r="B2208" t="s">
        <v>390</v>
      </c>
      <c r="C2208" t="s">
        <v>265</v>
      </c>
      <c r="D2208">
        <v>14578394</v>
      </c>
      <c r="E2208" t="s">
        <v>266</v>
      </c>
      <c r="F2208" t="s">
        <v>29</v>
      </c>
      <c r="H2208" s="1"/>
      <c r="I2208" s="1"/>
      <c r="J2208" t="s">
        <v>181</v>
      </c>
      <c r="N2208" t="s">
        <v>182</v>
      </c>
      <c r="O2208" t="s">
        <v>17</v>
      </c>
      <c r="P2208" t="s">
        <v>183</v>
      </c>
      <c r="Q2208" t="s">
        <v>15427</v>
      </c>
      <c r="R2208" t="s">
        <v>67</v>
      </c>
      <c r="S2208">
        <v>326647</v>
      </c>
      <c r="T2208" t="s">
        <v>389</v>
      </c>
      <c r="U2208" s="56" t="str">
        <f>IFERROR(VLOOKUP(H2208,'FIN CAL LOOKUP'!A:J,7,1),"")</f>
        <v/>
      </c>
      <c r="V2208" s="56" t="str">
        <f>IFERROR(VLOOKUP(I2208,'FIN CAL LOOKUP'!B:K,9,1),"")</f>
        <v/>
      </c>
      <c r="W2208" s="56" t="str">
        <f>IFERROR(VLOOKUP(S2208,'Active Employees '!B:R,17,0),"NA")</f>
        <v>IT</v>
      </c>
    </row>
    <row r="2209" spans="1:23" x14ac:dyDescent="0.25">
      <c r="A2209" t="s">
        <v>1078</v>
      </c>
      <c r="B2209" t="s">
        <v>1079</v>
      </c>
      <c r="C2209" t="s">
        <v>265</v>
      </c>
      <c r="D2209">
        <v>14578394</v>
      </c>
      <c r="E2209" t="s">
        <v>266</v>
      </c>
      <c r="F2209" t="s">
        <v>29</v>
      </c>
      <c r="H2209" s="1"/>
      <c r="I2209" s="1"/>
      <c r="J2209" t="s">
        <v>439</v>
      </c>
      <c r="N2209" t="s">
        <v>1080</v>
      </c>
      <c r="O2209" t="s">
        <v>17</v>
      </c>
      <c r="P2209" t="s">
        <v>152</v>
      </c>
      <c r="Q2209" t="s">
        <v>15484</v>
      </c>
      <c r="R2209" t="s">
        <v>67</v>
      </c>
      <c r="S2209">
        <v>231957</v>
      </c>
      <c r="T2209" t="s">
        <v>1081</v>
      </c>
      <c r="U2209" s="56" t="str">
        <f>IFERROR(VLOOKUP(H2209,'FIN CAL LOOKUP'!A:J,7,1),"")</f>
        <v/>
      </c>
      <c r="V2209" s="56" t="str">
        <f>IFERROR(VLOOKUP(I2209,'FIN CAL LOOKUP'!B:K,9,1),"")</f>
        <v/>
      </c>
      <c r="W2209" s="56" t="str">
        <f>IFERROR(VLOOKUP(S2209,'Active Employees '!B:R,17,0),"NA")</f>
        <v>eCommerce &amp; Omni Channel</v>
      </c>
    </row>
    <row r="2210" spans="1:23" x14ac:dyDescent="0.25">
      <c r="A2210" t="s">
        <v>245</v>
      </c>
      <c r="B2210" t="s">
        <v>328</v>
      </c>
      <c r="C2210" t="s">
        <v>265</v>
      </c>
      <c r="D2210">
        <v>14578394</v>
      </c>
      <c r="E2210" t="s">
        <v>266</v>
      </c>
      <c r="F2210" t="s">
        <v>29</v>
      </c>
      <c r="H2210" s="1"/>
      <c r="I2210" s="1"/>
      <c r="J2210" t="s">
        <v>329</v>
      </c>
      <c r="N2210" t="s">
        <v>330</v>
      </c>
      <c r="O2210" t="s">
        <v>17</v>
      </c>
      <c r="P2210" t="s">
        <v>223</v>
      </c>
      <c r="Q2210" t="s">
        <v>224</v>
      </c>
      <c r="R2210" t="s">
        <v>67</v>
      </c>
      <c r="S2210">
        <v>231624</v>
      </c>
      <c r="T2210" t="s">
        <v>245</v>
      </c>
      <c r="U2210" s="56" t="str">
        <f>IFERROR(VLOOKUP(H2210,'FIN CAL LOOKUP'!A:J,7,1),"")</f>
        <v/>
      </c>
      <c r="V2210" s="56" t="str">
        <f>IFERROR(VLOOKUP(I2210,'FIN CAL LOOKUP'!B:K,9,1),"")</f>
        <v/>
      </c>
      <c r="W2210" s="56" t="str">
        <f>IFERROR(VLOOKUP(S2210,'Active Employees '!B:R,17,0),"NA")</f>
        <v>IT</v>
      </c>
    </row>
    <row r="2211" spans="1:23" x14ac:dyDescent="0.25">
      <c r="A2211" t="s">
        <v>750</v>
      </c>
      <c r="B2211" t="s">
        <v>751</v>
      </c>
      <c r="C2211" t="s">
        <v>265</v>
      </c>
      <c r="D2211">
        <v>14578394</v>
      </c>
      <c r="E2211" t="s">
        <v>266</v>
      </c>
      <c r="F2211" t="s">
        <v>29</v>
      </c>
      <c r="H2211" s="1"/>
      <c r="I2211" s="1"/>
      <c r="J2211" t="s">
        <v>752</v>
      </c>
      <c r="N2211" t="s">
        <v>753</v>
      </c>
      <c r="O2211" t="s">
        <v>17</v>
      </c>
      <c r="P2211" t="s">
        <v>143</v>
      </c>
      <c r="Q2211" t="s">
        <v>754</v>
      </c>
      <c r="R2211" t="s">
        <v>67</v>
      </c>
      <c r="S2211">
        <v>200391</v>
      </c>
      <c r="T2211" t="s">
        <v>750</v>
      </c>
      <c r="U2211" s="56" t="str">
        <f>IFERROR(VLOOKUP(H2211,'FIN CAL LOOKUP'!A:J,7,1),"")</f>
        <v/>
      </c>
      <c r="V2211" s="56" t="str">
        <f>IFERROR(VLOOKUP(I2211,'FIN CAL LOOKUP'!B:K,9,1),"")</f>
        <v/>
      </c>
      <c r="W2211" s="56" t="str">
        <f>IFERROR(VLOOKUP(S2211,'Active Employees '!B:R,17,0),"NA")</f>
        <v>IT</v>
      </c>
    </row>
    <row r="2212" spans="1:23" x14ac:dyDescent="0.25">
      <c r="A2212" t="s">
        <v>1053</v>
      </c>
      <c r="B2212" t="s">
        <v>1054</v>
      </c>
      <c r="C2212" t="s">
        <v>265</v>
      </c>
      <c r="D2212">
        <v>14578394</v>
      </c>
      <c r="E2212" t="s">
        <v>266</v>
      </c>
      <c r="F2212" t="s">
        <v>29</v>
      </c>
      <c r="H2212" s="1"/>
      <c r="I2212" s="1"/>
      <c r="J2212" t="s">
        <v>439</v>
      </c>
      <c r="N2212" t="s">
        <v>1055</v>
      </c>
      <c r="O2212" t="s">
        <v>17</v>
      </c>
      <c r="P2212" t="s">
        <v>143</v>
      </c>
      <c r="Q2212" t="s">
        <v>754</v>
      </c>
      <c r="R2212" t="s">
        <v>67</v>
      </c>
      <c r="S2212">
        <v>327648</v>
      </c>
      <c r="T2212" t="s">
        <v>1053</v>
      </c>
      <c r="U2212" s="56" t="str">
        <f>IFERROR(VLOOKUP(H2212,'FIN CAL LOOKUP'!A:J,7,1),"")</f>
        <v/>
      </c>
      <c r="V2212" s="56" t="str">
        <f>IFERROR(VLOOKUP(I2212,'FIN CAL LOOKUP'!B:K,9,1),"")</f>
        <v/>
      </c>
      <c r="W2212" s="56" t="str">
        <f>IFERROR(VLOOKUP(S2212,'Active Employees '!B:R,17,0),"NA")</f>
        <v>IT</v>
      </c>
    </row>
    <row r="2213" spans="1:23" x14ac:dyDescent="0.25">
      <c r="A2213" t="s">
        <v>1072</v>
      </c>
      <c r="B2213" t="s">
        <v>1073</v>
      </c>
      <c r="C2213" t="s">
        <v>265</v>
      </c>
      <c r="D2213">
        <v>14578394</v>
      </c>
      <c r="E2213" t="s">
        <v>266</v>
      </c>
      <c r="F2213" t="s">
        <v>29</v>
      </c>
      <c r="H2213" s="1"/>
      <c r="I2213" s="1"/>
      <c r="J2213" t="s">
        <v>439</v>
      </c>
      <c r="N2213" t="s">
        <v>1030</v>
      </c>
      <c r="O2213" t="s">
        <v>17</v>
      </c>
      <c r="P2213" t="s">
        <v>152</v>
      </c>
      <c r="Q2213" t="s">
        <v>1074</v>
      </c>
      <c r="R2213" t="s">
        <v>67</v>
      </c>
      <c r="S2213">
        <v>324262</v>
      </c>
      <c r="T2213" t="s">
        <v>1072</v>
      </c>
      <c r="U2213" s="56" t="str">
        <f>IFERROR(VLOOKUP(H2213,'FIN CAL LOOKUP'!A:J,7,1),"")</f>
        <v/>
      </c>
      <c r="V2213" s="56" t="str">
        <f>IFERROR(VLOOKUP(I2213,'FIN CAL LOOKUP'!B:K,9,1),"")</f>
        <v/>
      </c>
      <c r="W2213" s="56" t="str">
        <f>IFERROR(VLOOKUP(S2213,'Active Employees '!B:R,17,0),"NA")</f>
        <v>eCommerce &amp; Omni Channel</v>
      </c>
    </row>
    <row r="2214" spans="1:23" x14ac:dyDescent="0.25">
      <c r="A2214" t="s">
        <v>1099</v>
      </c>
      <c r="B2214" t="s">
        <v>1100</v>
      </c>
      <c r="C2214" t="s">
        <v>265</v>
      </c>
      <c r="D2214">
        <v>14578394</v>
      </c>
      <c r="E2214" t="s">
        <v>266</v>
      </c>
      <c r="F2214" t="s">
        <v>29</v>
      </c>
      <c r="H2214" s="1"/>
      <c r="I2214" s="1"/>
      <c r="J2214" t="s">
        <v>439</v>
      </c>
      <c r="N2214" t="s">
        <v>1101</v>
      </c>
      <c r="O2214" t="s">
        <v>17</v>
      </c>
      <c r="P2214" t="s">
        <v>152</v>
      </c>
      <c r="Q2214" t="s">
        <v>1088</v>
      </c>
      <c r="R2214" s="5" t="s">
        <v>67</v>
      </c>
      <c r="S2214">
        <v>312762</v>
      </c>
      <c r="T2214" t="s">
        <v>1099</v>
      </c>
      <c r="U2214" s="56" t="str">
        <f>IFERROR(VLOOKUP(H2214,'FIN CAL LOOKUP'!A:J,7,1),"")</f>
        <v/>
      </c>
      <c r="V2214" s="56" t="str">
        <f>IFERROR(VLOOKUP(I2214,'FIN CAL LOOKUP'!B:K,9,1),"")</f>
        <v/>
      </c>
      <c r="W2214" s="56" t="str">
        <f>IFERROR(VLOOKUP(S2214,'Active Employees '!B:R,17,0),"NA")</f>
        <v>eCommerce &amp; Omni Channel</v>
      </c>
    </row>
    <row r="2215" spans="1:23" x14ac:dyDescent="0.25">
      <c r="A2215" t="s">
        <v>1048</v>
      </c>
      <c r="B2215" t="s">
        <v>1049</v>
      </c>
      <c r="C2215" t="s">
        <v>265</v>
      </c>
      <c r="D2215">
        <v>14578394</v>
      </c>
      <c r="E2215" t="s">
        <v>266</v>
      </c>
      <c r="F2215" t="s">
        <v>29</v>
      </c>
      <c r="H2215" s="1"/>
      <c r="I2215" s="1"/>
      <c r="J2215" t="s">
        <v>439</v>
      </c>
      <c r="N2215" t="s">
        <v>15481</v>
      </c>
      <c r="O2215" t="s">
        <v>17</v>
      </c>
      <c r="P2215" t="s">
        <v>183</v>
      </c>
      <c r="Q2215" t="s">
        <v>386</v>
      </c>
      <c r="R2215" t="s">
        <v>67</v>
      </c>
      <c r="S2215">
        <v>205104</v>
      </c>
      <c r="T2215" t="s">
        <v>1048</v>
      </c>
      <c r="U2215" s="56" t="str">
        <f>IFERROR(VLOOKUP(H2215,'FIN CAL LOOKUP'!A:J,7,1),"")</f>
        <v/>
      </c>
      <c r="V2215" s="56" t="str">
        <f>IFERROR(VLOOKUP(I2215,'FIN CAL LOOKUP'!B:K,9,1),"")</f>
        <v/>
      </c>
      <c r="W2215" s="56" t="str">
        <f>IFERROR(VLOOKUP(S2215,'Active Employees '!B:R,17,0),"NA")</f>
        <v>IT</v>
      </c>
    </row>
    <row r="2216" spans="1:23" x14ac:dyDescent="0.25">
      <c r="A2216" t="s">
        <v>1067</v>
      </c>
      <c r="B2216" t="s">
        <v>1068</v>
      </c>
      <c r="C2216" t="s">
        <v>265</v>
      </c>
      <c r="D2216">
        <v>14578394</v>
      </c>
      <c r="E2216" t="s">
        <v>266</v>
      </c>
      <c r="F2216" t="s">
        <v>2</v>
      </c>
      <c r="H2216" s="1">
        <v>45510</v>
      </c>
      <c r="I2216" s="1"/>
      <c r="J2216" t="s">
        <v>439</v>
      </c>
      <c r="N2216" t="s">
        <v>15481</v>
      </c>
      <c r="O2216" t="s">
        <v>17</v>
      </c>
      <c r="P2216" t="s">
        <v>183</v>
      </c>
      <c r="Q2216" t="s">
        <v>386</v>
      </c>
      <c r="R2216" t="s">
        <v>67</v>
      </c>
      <c r="S2216">
        <v>328358</v>
      </c>
      <c r="T2216" t="s">
        <v>1067</v>
      </c>
      <c r="U2216" s="56" t="str">
        <f>IFERROR(VLOOKUP(H2216,'FIN CAL LOOKUP'!A:J,7,1),"")</f>
        <v>AUG, FY25</v>
      </c>
      <c r="V2216" s="56" t="str">
        <f>IFERROR(VLOOKUP(I2216,'FIN CAL LOOKUP'!B:K,9,1),"")</f>
        <v/>
      </c>
      <c r="W2216" s="56" t="str">
        <f>IFERROR(VLOOKUP(S2216,'Active Employees '!B:R,17,0),"NA")</f>
        <v>IT</v>
      </c>
    </row>
    <row r="2217" spans="1:23" x14ac:dyDescent="0.25">
      <c r="A2217" t="s">
        <v>431</v>
      </c>
      <c r="B2217" t="s">
        <v>1001</v>
      </c>
      <c r="C2217" t="s">
        <v>265</v>
      </c>
      <c r="D2217">
        <v>14578394</v>
      </c>
      <c r="E2217" t="s">
        <v>266</v>
      </c>
      <c r="F2217" t="s">
        <v>29</v>
      </c>
      <c r="H2217" s="1"/>
      <c r="I2217" s="1"/>
      <c r="J2217" t="s">
        <v>1002</v>
      </c>
      <c r="N2217" t="s">
        <v>1003</v>
      </c>
      <c r="O2217" t="s">
        <v>17</v>
      </c>
      <c r="Q2217" t="s">
        <v>198</v>
      </c>
      <c r="R2217" t="s">
        <v>67</v>
      </c>
      <c r="S2217">
        <v>220623</v>
      </c>
      <c r="T2217" t="s">
        <v>431</v>
      </c>
      <c r="U2217" s="56" t="str">
        <f>IFERROR(VLOOKUP(H2217,'FIN CAL LOOKUP'!A:J,7,1),"")</f>
        <v/>
      </c>
      <c r="V2217" s="56" t="str">
        <f>IFERROR(VLOOKUP(I2217,'FIN CAL LOOKUP'!B:K,9,1),"")</f>
        <v/>
      </c>
      <c r="W2217" s="56" t="str">
        <f>IFERROR(VLOOKUP(S2217,'Active Employees '!B:R,17,0),"NA")</f>
        <v>IT</v>
      </c>
    </row>
    <row r="2218" spans="1:23" x14ac:dyDescent="0.25">
      <c r="A2218" t="s">
        <v>1075</v>
      </c>
      <c r="B2218" t="s">
        <v>1076</v>
      </c>
      <c r="C2218" t="s">
        <v>265</v>
      </c>
      <c r="D2218">
        <v>14578394</v>
      </c>
      <c r="E2218" t="s">
        <v>266</v>
      </c>
      <c r="F2218" t="s">
        <v>29</v>
      </c>
      <c r="H2218" s="1"/>
      <c r="I2218" s="1"/>
      <c r="J2218" t="s">
        <v>439</v>
      </c>
      <c r="N2218" t="s">
        <v>1077</v>
      </c>
      <c r="O2218" t="s">
        <v>17</v>
      </c>
      <c r="P2218" t="s">
        <v>143</v>
      </c>
      <c r="Q2218" t="s">
        <v>144</v>
      </c>
      <c r="R2218" t="s">
        <v>67</v>
      </c>
      <c r="S2218">
        <v>295972</v>
      </c>
      <c r="T2218" t="s">
        <v>754</v>
      </c>
      <c r="U2218" s="56" t="str">
        <f>IFERROR(VLOOKUP(H2218,'FIN CAL LOOKUP'!A:J,7,1),"")</f>
        <v/>
      </c>
      <c r="V2218" s="56" t="str">
        <f>IFERROR(VLOOKUP(I2218,'FIN CAL LOOKUP'!B:K,9,1),"")</f>
        <v/>
      </c>
      <c r="W2218" s="56" t="str">
        <f>IFERROR(VLOOKUP(S2218,'Active Employees '!B:R,17,0),"NA")</f>
        <v>IT</v>
      </c>
    </row>
    <row r="2219" spans="1:23" x14ac:dyDescent="0.25">
      <c r="A2219" t="s">
        <v>825</v>
      </c>
      <c r="B2219" t="s">
        <v>826</v>
      </c>
      <c r="C2219" t="s">
        <v>167</v>
      </c>
      <c r="D2219">
        <v>13890116</v>
      </c>
      <c r="E2219" t="s">
        <v>168</v>
      </c>
      <c r="F2219" t="s">
        <v>29</v>
      </c>
      <c r="H2219" s="1"/>
      <c r="I2219" s="1"/>
      <c r="J2219" t="s">
        <v>827</v>
      </c>
      <c r="O2219" t="s">
        <v>23</v>
      </c>
      <c r="P2219" t="s">
        <v>23</v>
      </c>
      <c r="Q2219" t="s">
        <v>284</v>
      </c>
      <c r="R2219"/>
      <c r="S2219">
        <v>309140</v>
      </c>
      <c r="U2219" s="56" t="str">
        <f>IFERROR(VLOOKUP(H2219,'FIN CAL LOOKUP'!A:J,7,1),"")</f>
        <v/>
      </c>
      <c r="V2219" s="56" t="str">
        <f>IFERROR(VLOOKUP(I2219,'FIN CAL LOOKUP'!B:K,9,1),"")</f>
        <v/>
      </c>
      <c r="W2219" s="56" t="str">
        <f>IFERROR(VLOOKUP(S2219,'Active Employees '!B:R,17,0),"NA")</f>
        <v>Supply Chain</v>
      </c>
    </row>
    <row r="2220" spans="1:23" x14ac:dyDescent="0.25">
      <c r="A2220" t="s">
        <v>1155</v>
      </c>
      <c r="B2220" t="s">
        <v>1156</v>
      </c>
      <c r="C2220" t="s">
        <v>167</v>
      </c>
      <c r="D2220">
        <v>13890116</v>
      </c>
      <c r="E2220" t="s">
        <v>168</v>
      </c>
      <c r="F2220" t="s">
        <v>29</v>
      </c>
      <c r="H2220" s="1"/>
      <c r="I2220" s="1"/>
      <c r="J2220" t="s">
        <v>282</v>
      </c>
      <c r="O2220" t="s">
        <v>23</v>
      </c>
      <c r="P2220" t="s">
        <v>283</v>
      </c>
      <c r="Q2220" t="s">
        <v>284</v>
      </c>
      <c r="R2220"/>
      <c r="S2220">
        <v>309129</v>
      </c>
      <c r="U2220" s="56" t="str">
        <f>IFERROR(VLOOKUP(H2220,'FIN CAL LOOKUP'!A:J,7,1),"")</f>
        <v/>
      </c>
      <c r="V2220" s="56" t="str">
        <f>IFERROR(VLOOKUP(I2220,'FIN CAL LOOKUP'!B:K,9,1),"")</f>
        <v/>
      </c>
      <c r="W2220" s="56" t="str">
        <f>IFERROR(VLOOKUP(S2220,'Active Employees '!B:R,17,0),"NA")</f>
        <v>Supply Chain</v>
      </c>
    </row>
    <row r="2221" spans="1:23" x14ac:dyDescent="0.25">
      <c r="A2221" t="s">
        <v>1152</v>
      </c>
      <c r="B2221" t="s">
        <v>1153</v>
      </c>
      <c r="C2221" t="s">
        <v>167</v>
      </c>
      <c r="D2221">
        <v>13890116</v>
      </c>
      <c r="E2221" t="s">
        <v>168</v>
      </c>
      <c r="F2221" t="s">
        <v>29</v>
      </c>
      <c r="H2221" s="1"/>
      <c r="I2221" s="1"/>
      <c r="J2221" t="s">
        <v>282</v>
      </c>
      <c r="O2221" t="s">
        <v>23</v>
      </c>
      <c r="P2221" t="s">
        <v>283</v>
      </c>
      <c r="Q2221" t="s">
        <v>284</v>
      </c>
      <c r="R2221"/>
      <c r="S2221">
        <v>319724</v>
      </c>
      <c r="U2221" s="56" t="str">
        <f>IFERROR(VLOOKUP(H2221,'FIN CAL LOOKUP'!A:J,7,1),"")</f>
        <v/>
      </c>
      <c r="V2221" s="56" t="str">
        <f>IFERROR(VLOOKUP(I2221,'FIN CAL LOOKUP'!B:K,9,1),"")</f>
        <v/>
      </c>
      <c r="W2221" s="56" t="str">
        <f>IFERROR(VLOOKUP(S2221,'Active Employees '!B:R,17,0),"NA")</f>
        <v>Supply Chain</v>
      </c>
    </row>
    <row r="2222" spans="1:23" x14ac:dyDescent="0.25">
      <c r="A2222" t="s">
        <v>1163</v>
      </c>
      <c r="B2222" t="s">
        <v>1164</v>
      </c>
      <c r="C2222" t="s">
        <v>167</v>
      </c>
      <c r="D2222">
        <v>13890116</v>
      </c>
      <c r="E2222" t="s">
        <v>168</v>
      </c>
      <c r="F2222" t="s">
        <v>2</v>
      </c>
      <c r="H2222" s="1">
        <v>45428</v>
      </c>
      <c r="I2222" s="1"/>
      <c r="J2222" t="s">
        <v>282</v>
      </c>
      <c r="O2222" t="s">
        <v>23</v>
      </c>
      <c r="P2222" t="s">
        <v>283</v>
      </c>
      <c r="Q2222" t="s">
        <v>284</v>
      </c>
      <c r="R2222"/>
      <c r="S2222">
        <v>309150</v>
      </c>
      <c r="U2222" s="56" t="str">
        <f>IFERROR(VLOOKUP(H2222,'FIN CAL LOOKUP'!A:J,7,1),"")</f>
        <v>MAY, FY24</v>
      </c>
      <c r="V2222" s="56" t="str">
        <f>IFERROR(VLOOKUP(I2222,'FIN CAL LOOKUP'!B:K,9,1),"")</f>
        <v/>
      </c>
      <c r="W2222" s="56" t="str">
        <f>IFERROR(VLOOKUP(S2222,'Active Employees '!B:R,17,0),"NA")</f>
        <v>Supply Chain</v>
      </c>
    </row>
    <row r="2223" spans="1:23" x14ac:dyDescent="0.25">
      <c r="A2223" t="s">
        <v>892</v>
      </c>
      <c r="B2223" t="s">
        <v>893</v>
      </c>
      <c r="C2223" t="s">
        <v>167</v>
      </c>
      <c r="D2223">
        <v>13890116</v>
      </c>
      <c r="E2223" t="s">
        <v>168</v>
      </c>
      <c r="F2223" t="s">
        <v>1</v>
      </c>
      <c r="G2223" t="s">
        <v>69</v>
      </c>
      <c r="H2223" s="1">
        <v>44979</v>
      </c>
      <c r="I2223" s="1">
        <v>44979</v>
      </c>
      <c r="J2223" t="s">
        <v>70</v>
      </c>
      <c r="N2223" t="s">
        <v>674</v>
      </c>
      <c r="O2223" t="s">
        <v>16</v>
      </c>
      <c r="Q2223" t="s">
        <v>72</v>
      </c>
      <c r="R2223"/>
      <c r="S2223">
        <v>313834</v>
      </c>
      <c r="U2223" s="56" t="str">
        <f>IFERROR(VLOOKUP(H2223,'FIN CAL LOOKUP'!A:J,7,1),"")</f>
        <v>FEB, FY23</v>
      </c>
      <c r="V2223" s="56" t="str">
        <f>IFERROR(VLOOKUP(I2223,'FIN CAL LOOKUP'!B:K,9,1),"")</f>
        <v>Q3, FY23</v>
      </c>
      <c r="W2223" s="56" t="str">
        <f>IFERROR(VLOOKUP(S2223,'Active Employees '!B:R,17,0),"NA")</f>
        <v>Human Resources</v>
      </c>
    </row>
    <row r="2224" spans="1:23" x14ac:dyDescent="0.25">
      <c r="A2224" t="s">
        <v>1168</v>
      </c>
      <c r="B2224" t="s">
        <v>1169</v>
      </c>
      <c r="C2224" t="s">
        <v>167</v>
      </c>
      <c r="D2224">
        <v>13890116</v>
      </c>
      <c r="E2224" t="s">
        <v>168</v>
      </c>
      <c r="F2224" t="s">
        <v>29</v>
      </c>
      <c r="H2224" s="1"/>
      <c r="I2224" s="1"/>
      <c r="J2224" t="s">
        <v>282</v>
      </c>
      <c r="O2224" t="s">
        <v>23</v>
      </c>
      <c r="P2224" t="s">
        <v>283</v>
      </c>
      <c r="Q2224" t="s">
        <v>284</v>
      </c>
      <c r="R2224"/>
      <c r="S2224">
        <v>235855</v>
      </c>
      <c r="U2224" s="56" t="str">
        <f>IFERROR(VLOOKUP(H2224,'FIN CAL LOOKUP'!A:J,7,1),"")</f>
        <v/>
      </c>
      <c r="V2224" s="56" t="str">
        <f>IFERROR(VLOOKUP(I2224,'FIN CAL LOOKUP'!B:K,9,1),"")</f>
        <v/>
      </c>
      <c r="W2224" s="56" t="str">
        <f>IFERROR(VLOOKUP(S2224,'Active Employees '!B:R,17,0),"NA")</f>
        <v>Supply Chain</v>
      </c>
    </row>
    <row r="2225" spans="1:23" x14ac:dyDescent="0.25">
      <c r="A2225" t="s">
        <v>89</v>
      </c>
      <c r="B2225" t="s">
        <v>90</v>
      </c>
      <c r="C2225" t="s">
        <v>167</v>
      </c>
      <c r="D2225">
        <v>13890116</v>
      </c>
      <c r="E2225" t="s">
        <v>168</v>
      </c>
      <c r="F2225" t="s">
        <v>29</v>
      </c>
      <c r="H2225" s="1"/>
      <c r="I2225" s="1"/>
      <c r="J2225" t="s">
        <v>70</v>
      </c>
      <c r="O2225" t="s">
        <v>16</v>
      </c>
      <c r="P2225" t="s">
        <v>91</v>
      </c>
      <c r="Q2225" t="s">
        <v>78</v>
      </c>
      <c r="R2225"/>
      <c r="U2225" s="56" t="str">
        <f>IFERROR(VLOOKUP(H2225,'FIN CAL LOOKUP'!A:J,7,1),"")</f>
        <v/>
      </c>
      <c r="V2225" s="56" t="str">
        <f>IFERROR(VLOOKUP(I2225,'FIN CAL LOOKUP'!B:K,9,1),"")</f>
        <v/>
      </c>
      <c r="W2225" s="56" t="str">
        <f>IFERROR(VLOOKUP(S2225,'Active Employees '!B:R,17,0),"NA")</f>
        <v>NA</v>
      </c>
    </row>
    <row r="2226" spans="1:23" x14ac:dyDescent="0.25">
      <c r="A2226" t="s">
        <v>1157</v>
      </c>
      <c r="B2226" t="s">
        <v>1158</v>
      </c>
      <c r="C2226" t="s">
        <v>167</v>
      </c>
      <c r="D2226">
        <v>13890116</v>
      </c>
      <c r="E2226" t="s">
        <v>168</v>
      </c>
      <c r="F2226" t="s">
        <v>29</v>
      </c>
      <c r="H2226" s="1"/>
      <c r="I2226" s="1"/>
      <c r="J2226" t="s">
        <v>282</v>
      </c>
      <c r="O2226" t="s">
        <v>23</v>
      </c>
      <c r="P2226" t="s">
        <v>283</v>
      </c>
      <c r="Q2226" t="s">
        <v>284</v>
      </c>
      <c r="R2226"/>
      <c r="S2226">
        <v>309128</v>
      </c>
      <c r="U2226" s="56" t="str">
        <f>IFERROR(VLOOKUP(H2226,'FIN CAL LOOKUP'!A:J,7,1),"")</f>
        <v/>
      </c>
      <c r="V2226" s="56" t="str">
        <f>IFERROR(VLOOKUP(I2226,'FIN CAL LOOKUP'!B:K,9,1),"")</f>
        <v/>
      </c>
      <c r="W2226" s="56" t="str">
        <f>IFERROR(VLOOKUP(S2226,'Active Employees '!B:R,17,0),"NA")</f>
        <v>Supply Chain</v>
      </c>
    </row>
    <row r="2227" spans="1:23" x14ac:dyDescent="0.25">
      <c r="A2227" t="s">
        <v>1161</v>
      </c>
      <c r="B2227" t="s">
        <v>1162</v>
      </c>
      <c r="C2227" t="s">
        <v>167</v>
      </c>
      <c r="D2227">
        <v>13890116</v>
      </c>
      <c r="E2227" t="s">
        <v>168</v>
      </c>
      <c r="F2227" t="s">
        <v>29</v>
      </c>
      <c r="H2227" s="1"/>
      <c r="I2227" s="1"/>
      <c r="J2227" t="s">
        <v>282</v>
      </c>
      <c r="O2227" t="s">
        <v>23</v>
      </c>
      <c r="P2227" t="s">
        <v>23</v>
      </c>
      <c r="Q2227" t="s">
        <v>284</v>
      </c>
      <c r="R2227"/>
      <c r="S2227">
        <v>321134</v>
      </c>
      <c r="U2227" s="56" t="str">
        <f>IFERROR(VLOOKUP(H2227,'FIN CAL LOOKUP'!A:J,7,1),"")</f>
        <v/>
      </c>
      <c r="V2227" s="56" t="str">
        <f>IFERROR(VLOOKUP(I2227,'FIN CAL LOOKUP'!B:K,9,1),"")</f>
        <v/>
      </c>
      <c r="W2227" s="56" t="str">
        <f>IFERROR(VLOOKUP(S2227,'Active Employees '!B:R,17,0),"NA")</f>
        <v>Supply Chain</v>
      </c>
    </row>
    <row r="2228" spans="1:23" x14ac:dyDescent="0.25">
      <c r="A2228" t="s">
        <v>1159</v>
      </c>
      <c r="B2228" t="s">
        <v>1160</v>
      </c>
      <c r="C2228" t="s">
        <v>167</v>
      </c>
      <c r="D2228">
        <v>13890116</v>
      </c>
      <c r="E2228" t="s">
        <v>168</v>
      </c>
      <c r="F2228" t="s">
        <v>29</v>
      </c>
      <c r="H2228" s="1"/>
      <c r="I2228" s="1"/>
      <c r="J2228" t="s">
        <v>282</v>
      </c>
      <c r="O2228" t="s">
        <v>23</v>
      </c>
      <c r="P2228" t="s">
        <v>283</v>
      </c>
      <c r="Q2228" t="s">
        <v>284</v>
      </c>
      <c r="R2228"/>
      <c r="S2228">
        <v>309149</v>
      </c>
      <c r="U2228" s="56" t="str">
        <f>IFERROR(VLOOKUP(H2228,'FIN CAL LOOKUP'!A:J,7,1),"")</f>
        <v/>
      </c>
      <c r="V2228" s="56" t="str">
        <f>IFERROR(VLOOKUP(I2228,'FIN CAL LOOKUP'!B:K,9,1),"")</f>
        <v/>
      </c>
      <c r="W2228" s="56" t="str">
        <f>IFERROR(VLOOKUP(S2228,'Active Employees '!B:R,17,0),"NA")</f>
        <v>Supply Chain</v>
      </c>
    </row>
    <row r="2229" spans="1:23" x14ac:dyDescent="0.25">
      <c r="A2229" t="s">
        <v>279</v>
      </c>
      <c r="B2229" t="s">
        <v>280</v>
      </c>
      <c r="C2229" t="s">
        <v>167</v>
      </c>
      <c r="D2229">
        <v>13890116</v>
      </c>
      <c r="E2229" t="s">
        <v>168</v>
      </c>
      <c r="F2229" t="s">
        <v>1</v>
      </c>
      <c r="G2229" t="s">
        <v>69</v>
      </c>
      <c r="H2229" s="1">
        <v>45721</v>
      </c>
      <c r="I2229" s="1">
        <v>45721</v>
      </c>
      <c r="J2229" t="s">
        <v>282</v>
      </c>
      <c r="O2229" t="s">
        <v>23</v>
      </c>
      <c r="P2229" t="s">
        <v>283</v>
      </c>
      <c r="Q2229" t="s">
        <v>284</v>
      </c>
      <c r="R2229"/>
      <c r="S2229">
        <v>321097</v>
      </c>
      <c r="U2229" s="56" t="str">
        <f>IFERROR(VLOOKUP(H2229,'FIN CAL LOOKUP'!A:J,7,1),"")</f>
        <v>MAR, FY25</v>
      </c>
      <c r="V2229" s="56" t="str">
        <f>IFERROR(VLOOKUP(I2229,'FIN CAL LOOKUP'!B:K,9,1),"")</f>
        <v>Q3, FY25</v>
      </c>
      <c r="W2229" s="56" t="str">
        <f>IFERROR(VLOOKUP(S2229,'Active Employees '!B:R,17,0),"NA")</f>
        <v>Supply Chain</v>
      </c>
    </row>
    <row r="2230" spans="1:23" x14ac:dyDescent="0.25">
      <c r="A2230" t="s">
        <v>1165</v>
      </c>
      <c r="B2230" t="s">
        <v>1166</v>
      </c>
      <c r="C2230" t="s">
        <v>167</v>
      </c>
      <c r="D2230">
        <v>13890116</v>
      </c>
      <c r="E2230" t="s">
        <v>168</v>
      </c>
      <c r="F2230" t="s">
        <v>1</v>
      </c>
      <c r="G2230" t="s">
        <v>69</v>
      </c>
      <c r="H2230" s="1">
        <v>45433</v>
      </c>
      <c r="I2230" s="1">
        <v>45743</v>
      </c>
      <c r="J2230" t="s">
        <v>282</v>
      </c>
      <c r="N2230" t="s">
        <v>1167</v>
      </c>
      <c r="O2230" t="s">
        <v>23</v>
      </c>
      <c r="P2230" t="s">
        <v>805</v>
      </c>
      <c r="Q2230" t="s">
        <v>869</v>
      </c>
      <c r="R2230" t="s">
        <v>67</v>
      </c>
      <c r="S2230">
        <v>309125</v>
      </c>
      <c r="T2230" t="s">
        <v>1165</v>
      </c>
      <c r="U2230" s="56" t="str">
        <f>IFERROR(VLOOKUP(H2230,'FIN CAL LOOKUP'!A:J,7,1),"")</f>
        <v>MAY, FY24</v>
      </c>
      <c r="V2230" s="56" t="str">
        <f>IFERROR(VLOOKUP(I2230,'FIN CAL LOOKUP'!B:K,9,1),"")</f>
        <v>Q3, FY25</v>
      </c>
      <c r="W2230" s="56" t="str">
        <f>IFERROR(VLOOKUP(S2230,'Active Employees '!B:R,17,0),"NA")</f>
        <v>Supply Chain</v>
      </c>
    </row>
    <row r="2231" spans="1:23" x14ac:dyDescent="0.25">
      <c r="A2231" t="s">
        <v>435</v>
      </c>
      <c r="B2231" t="s">
        <v>436</v>
      </c>
      <c r="C2231" t="s">
        <v>167</v>
      </c>
      <c r="D2231">
        <v>13890116</v>
      </c>
      <c r="E2231" t="s">
        <v>168</v>
      </c>
      <c r="F2231" t="s">
        <v>1</v>
      </c>
      <c r="G2231" t="s">
        <v>69</v>
      </c>
      <c r="H2231" s="1">
        <v>44902</v>
      </c>
      <c r="I2231" s="1">
        <v>44944</v>
      </c>
      <c r="J2231" t="s">
        <v>70</v>
      </c>
      <c r="N2231" t="s">
        <v>238</v>
      </c>
      <c r="O2231" t="s">
        <v>16</v>
      </c>
      <c r="Q2231" t="s">
        <v>72</v>
      </c>
      <c r="R2231" t="s">
        <v>67</v>
      </c>
      <c r="S2231">
        <v>321424</v>
      </c>
      <c r="T2231" t="s">
        <v>435</v>
      </c>
      <c r="U2231" s="56" t="str">
        <f>IFERROR(VLOOKUP(H2231,'FIN CAL LOOKUP'!A:J,7,1),"")</f>
        <v>DEC, FY23</v>
      </c>
      <c r="V2231" s="56" t="str">
        <f>IFERROR(VLOOKUP(I2231,'FIN CAL LOOKUP'!B:K,9,1),"")</f>
        <v>Q3, FY23</v>
      </c>
      <c r="W2231" s="56" t="str">
        <f>IFERROR(VLOOKUP(S2231,'Active Employees '!B:R,17,0),"NA")</f>
        <v>Human Resources</v>
      </c>
    </row>
    <row r="2232" spans="1:23" x14ac:dyDescent="0.25">
      <c r="A2232" t="s">
        <v>80</v>
      </c>
      <c r="B2232" t="s">
        <v>81</v>
      </c>
      <c r="C2232" t="s">
        <v>167</v>
      </c>
      <c r="D2232">
        <v>13890116</v>
      </c>
      <c r="E2232" t="s">
        <v>168</v>
      </c>
      <c r="F2232" t="s">
        <v>2</v>
      </c>
      <c r="H2232" s="1">
        <v>45180</v>
      </c>
      <c r="I2232" s="1"/>
      <c r="J2232" t="s">
        <v>70</v>
      </c>
      <c r="N2232" t="s">
        <v>82</v>
      </c>
      <c r="O2232" t="s">
        <v>16</v>
      </c>
      <c r="Q2232" t="s">
        <v>72</v>
      </c>
      <c r="R2232" t="s">
        <v>67</v>
      </c>
      <c r="S2232">
        <v>313191</v>
      </c>
      <c r="T2232" t="s">
        <v>80</v>
      </c>
      <c r="U2232" s="56" t="str">
        <f>IFERROR(VLOOKUP(H2232,'FIN CAL LOOKUP'!A:J,7,1),"")</f>
        <v>SEP, FY24</v>
      </c>
      <c r="V2232" s="56" t="str">
        <f>IFERROR(VLOOKUP(I2232,'FIN CAL LOOKUP'!B:K,9,1),"")</f>
        <v/>
      </c>
      <c r="W2232" s="56" t="str">
        <f>IFERROR(VLOOKUP(S2232,'Active Employees '!B:R,17,0),"NA")</f>
        <v>Human Resources</v>
      </c>
    </row>
    <row r="2233" spans="1:23" x14ac:dyDescent="0.25">
      <c r="A2233" t="s">
        <v>672</v>
      </c>
      <c r="B2233" t="s">
        <v>673</v>
      </c>
      <c r="C2233" t="s">
        <v>167</v>
      </c>
      <c r="D2233">
        <v>13890116</v>
      </c>
      <c r="E2233" t="s">
        <v>168</v>
      </c>
      <c r="F2233" t="s">
        <v>1</v>
      </c>
      <c r="G2233" t="s">
        <v>69</v>
      </c>
      <c r="H2233" s="1">
        <v>44894</v>
      </c>
      <c r="I2233" s="1">
        <v>44894</v>
      </c>
      <c r="J2233" t="s">
        <v>70</v>
      </c>
      <c r="N2233" t="s">
        <v>674</v>
      </c>
      <c r="O2233" t="s">
        <v>16</v>
      </c>
      <c r="Q2233" t="s">
        <v>72</v>
      </c>
      <c r="R2233" t="s">
        <v>67</v>
      </c>
      <c r="S2233">
        <v>298118</v>
      </c>
      <c r="T2233" t="s">
        <v>672</v>
      </c>
      <c r="U2233" s="56" t="str">
        <f>IFERROR(VLOOKUP(H2233,'FIN CAL LOOKUP'!A:J,7,1),"")</f>
        <v>DEC, FY23</v>
      </c>
      <c r="V2233" s="56" t="str">
        <f>IFERROR(VLOOKUP(I2233,'FIN CAL LOOKUP'!B:K,9,1),"")</f>
        <v>Q2, FY23</v>
      </c>
      <c r="W2233" s="56" t="str">
        <f>IFERROR(VLOOKUP(S2233,'Active Employees '!B:R,17,0),"NA")</f>
        <v>Human Resources</v>
      </c>
    </row>
    <row r="2234" spans="1:23" x14ac:dyDescent="0.25">
      <c r="A2234" t="s">
        <v>122</v>
      </c>
      <c r="B2234" t="s">
        <v>123</v>
      </c>
      <c r="C2234" t="s">
        <v>167</v>
      </c>
      <c r="D2234">
        <v>13890116</v>
      </c>
      <c r="E2234" t="s">
        <v>168</v>
      </c>
      <c r="F2234" t="s">
        <v>1</v>
      </c>
      <c r="G2234" t="s">
        <v>69</v>
      </c>
      <c r="H2234" s="1">
        <v>44944</v>
      </c>
      <c r="I2234" s="1">
        <v>44946</v>
      </c>
      <c r="J2234" t="s">
        <v>64</v>
      </c>
      <c r="N2234" t="s">
        <v>124</v>
      </c>
      <c r="O2234" t="s">
        <v>16</v>
      </c>
      <c r="Q2234" t="s">
        <v>66</v>
      </c>
      <c r="R2234" t="s">
        <v>67</v>
      </c>
      <c r="S2234">
        <v>294486</v>
      </c>
      <c r="T2234" t="s">
        <v>122</v>
      </c>
      <c r="U2234" s="56" t="str">
        <f>IFERROR(VLOOKUP(H2234,'FIN CAL LOOKUP'!A:J,7,1),"")</f>
        <v>JAN, FY23</v>
      </c>
      <c r="V2234" s="56" t="str">
        <f>IFERROR(VLOOKUP(I2234,'FIN CAL LOOKUP'!B:K,9,1),"")</f>
        <v>Q3, FY23</v>
      </c>
      <c r="W2234" s="56" t="str">
        <f>IFERROR(VLOOKUP(S2234,'Active Employees '!B:R,17,0),"NA")</f>
        <v>Human Resources</v>
      </c>
    </row>
    <row r="2235" spans="1:23" x14ac:dyDescent="0.25">
      <c r="A2235" t="s">
        <v>240</v>
      </c>
      <c r="B2235" t="s">
        <v>241</v>
      </c>
      <c r="C2235" t="s">
        <v>167</v>
      </c>
      <c r="D2235">
        <v>13890116</v>
      </c>
      <c r="E2235" t="s">
        <v>168</v>
      </c>
      <c r="F2235" t="s">
        <v>29</v>
      </c>
      <c r="H2235" s="1"/>
      <c r="I2235" s="1"/>
      <c r="J2235" t="s">
        <v>64</v>
      </c>
      <c r="N2235" t="s">
        <v>242</v>
      </c>
      <c r="O2235" t="s">
        <v>16</v>
      </c>
      <c r="Q2235" t="s">
        <v>66</v>
      </c>
      <c r="R2235" t="s">
        <v>67</v>
      </c>
      <c r="S2235">
        <v>338041</v>
      </c>
      <c r="T2235" t="s">
        <v>240</v>
      </c>
      <c r="U2235" s="56" t="str">
        <f>IFERROR(VLOOKUP(H2235,'FIN CAL LOOKUP'!A:J,7,1),"")</f>
        <v/>
      </c>
      <c r="V2235" s="56" t="str">
        <f>IFERROR(VLOOKUP(I2235,'FIN CAL LOOKUP'!B:K,9,1),"")</f>
        <v/>
      </c>
      <c r="W2235" s="56" t="str">
        <f>IFERROR(VLOOKUP(S2235,'Active Employees '!B:R,17,0),"NA")</f>
        <v>Human Resources</v>
      </c>
    </row>
    <row r="2236" spans="1:23" x14ac:dyDescent="0.25">
      <c r="A2236" t="s">
        <v>60</v>
      </c>
      <c r="B2236" t="s">
        <v>61</v>
      </c>
      <c r="C2236" t="s">
        <v>167</v>
      </c>
      <c r="D2236">
        <v>13890116</v>
      </c>
      <c r="E2236" t="s">
        <v>168</v>
      </c>
      <c r="F2236" t="s">
        <v>1</v>
      </c>
      <c r="G2236" t="s">
        <v>69</v>
      </c>
      <c r="H2236" s="1">
        <v>45702</v>
      </c>
      <c r="I2236" s="1">
        <v>45702</v>
      </c>
      <c r="J2236" t="s">
        <v>64</v>
      </c>
      <c r="N2236" t="s">
        <v>65</v>
      </c>
      <c r="O2236" t="s">
        <v>16</v>
      </c>
      <c r="Q2236" t="s">
        <v>66</v>
      </c>
      <c r="R2236" s="5" t="s">
        <v>67</v>
      </c>
      <c r="S2236">
        <v>314822</v>
      </c>
      <c r="T2236" t="s">
        <v>60</v>
      </c>
      <c r="U2236" s="56" t="str">
        <f>IFERROR(VLOOKUP(H2236,'FIN CAL LOOKUP'!A:J,7,1),"")</f>
        <v>FEB, FY25</v>
      </c>
      <c r="V2236" s="56" t="str">
        <f>IFERROR(VLOOKUP(I2236,'FIN CAL LOOKUP'!B:K,9,1),"")</f>
        <v>Q3, FY25</v>
      </c>
      <c r="W2236" s="56" t="str">
        <f>IFERROR(VLOOKUP(S2236,'Active Employees '!B:R,17,0),"NA")</f>
        <v>Human Resources</v>
      </c>
    </row>
    <row r="2237" spans="1:23" x14ac:dyDescent="0.25">
      <c r="A2237" t="s">
        <v>1170</v>
      </c>
      <c r="B2237" t="s">
        <v>1171</v>
      </c>
      <c r="C2237" t="s">
        <v>167</v>
      </c>
      <c r="D2237">
        <v>13890116</v>
      </c>
      <c r="E2237" t="s">
        <v>168</v>
      </c>
      <c r="F2237" t="s">
        <v>1</v>
      </c>
      <c r="G2237" t="s">
        <v>69</v>
      </c>
      <c r="H2237" s="1">
        <v>45813</v>
      </c>
      <c r="I2237" s="1">
        <v>45814</v>
      </c>
      <c r="J2237" t="s">
        <v>827</v>
      </c>
      <c r="N2237" t="s">
        <v>1172</v>
      </c>
      <c r="O2237" t="s">
        <v>23</v>
      </c>
      <c r="P2237" t="s">
        <v>814</v>
      </c>
      <c r="Q2237" t="s">
        <v>284</v>
      </c>
      <c r="R2237" t="s">
        <v>67</v>
      </c>
      <c r="S2237">
        <v>209050</v>
      </c>
      <c r="T2237" t="s">
        <v>1170</v>
      </c>
      <c r="U2237" s="56" t="str">
        <f>IFERROR(VLOOKUP(H2237,'FIN CAL LOOKUP'!A:J,7,1),"")</f>
        <v>JUN, FY25</v>
      </c>
      <c r="V2237" s="56" t="str">
        <f>IFERROR(VLOOKUP(I2237,'FIN CAL LOOKUP'!B:K,9,1),"")</f>
        <v>Q4, FY25</v>
      </c>
      <c r="W2237" s="56" t="str">
        <f>IFERROR(VLOOKUP(S2237,'Active Employees '!B:R,17,0),"NA")</f>
        <v>Supply Chain</v>
      </c>
    </row>
    <row r="2238" spans="1:23" x14ac:dyDescent="0.25">
      <c r="A2238" t="s">
        <v>15420</v>
      </c>
      <c r="B2238" t="s">
        <v>1468</v>
      </c>
      <c r="C2238" t="s">
        <v>167</v>
      </c>
      <c r="D2238">
        <v>13890116</v>
      </c>
      <c r="E2238" t="s">
        <v>168</v>
      </c>
      <c r="F2238" t="s">
        <v>1</v>
      </c>
      <c r="G2238" t="s">
        <v>69</v>
      </c>
      <c r="H2238" s="1">
        <v>45037</v>
      </c>
      <c r="I2238" s="1">
        <v>45037</v>
      </c>
      <c r="J2238" t="s">
        <v>70</v>
      </c>
      <c r="N2238" t="s">
        <v>71</v>
      </c>
      <c r="O2238" t="s">
        <v>16</v>
      </c>
      <c r="Q2238" t="s">
        <v>72</v>
      </c>
      <c r="R2238" t="s">
        <v>67</v>
      </c>
      <c r="S2238">
        <v>313819</v>
      </c>
      <c r="T2238" t="s">
        <v>15420</v>
      </c>
      <c r="U2238" s="56" t="str">
        <f>IFERROR(VLOOKUP(H2238,'FIN CAL LOOKUP'!A:J,7,1),"")</f>
        <v>APR, FY23</v>
      </c>
      <c r="V2238" s="56" t="str">
        <f>IFERROR(VLOOKUP(I2238,'FIN CAL LOOKUP'!B:K,9,1),"")</f>
        <v>Q4, FY23</v>
      </c>
      <c r="W2238" s="56" t="str">
        <f>IFERROR(VLOOKUP(S2238,'Active Employees '!B:R,17,0),"NA")</f>
        <v>Human Resources</v>
      </c>
    </row>
    <row r="2239" spans="1:23" x14ac:dyDescent="0.25">
      <c r="A2239" t="s">
        <v>326</v>
      </c>
      <c r="B2239" t="s">
        <v>327</v>
      </c>
      <c r="C2239" t="s">
        <v>167</v>
      </c>
      <c r="D2239">
        <v>13890116</v>
      </c>
      <c r="E2239" t="s">
        <v>168</v>
      </c>
      <c r="F2239" t="s">
        <v>1</v>
      </c>
      <c r="G2239" t="s">
        <v>69</v>
      </c>
      <c r="H2239" s="1">
        <v>45259</v>
      </c>
      <c r="I2239" s="1">
        <v>45259</v>
      </c>
      <c r="J2239" t="s">
        <v>70</v>
      </c>
      <c r="N2239" t="s">
        <v>82</v>
      </c>
      <c r="O2239" t="s">
        <v>16</v>
      </c>
      <c r="Q2239" t="s">
        <v>72</v>
      </c>
      <c r="R2239" t="s">
        <v>67</v>
      </c>
      <c r="S2239">
        <v>313944</v>
      </c>
      <c r="T2239" t="s">
        <v>326</v>
      </c>
      <c r="U2239" s="56" t="str">
        <f>IFERROR(VLOOKUP(H2239,'FIN CAL LOOKUP'!A:J,7,1),"")</f>
        <v>DEC, FY24</v>
      </c>
      <c r="V2239" s="56" t="str">
        <f>IFERROR(VLOOKUP(I2239,'FIN CAL LOOKUP'!B:K,9,1),"")</f>
        <v>Q2, FY24</v>
      </c>
      <c r="W2239" s="56" t="str">
        <f>IFERROR(VLOOKUP(S2239,'Active Employees '!B:R,17,0),"NA")</f>
        <v>Human Resources</v>
      </c>
    </row>
    <row r="2240" spans="1:23" x14ac:dyDescent="0.25">
      <c r="A2240" t="s">
        <v>786</v>
      </c>
      <c r="B2240" t="s">
        <v>787</v>
      </c>
      <c r="C2240" t="s">
        <v>167</v>
      </c>
      <c r="D2240">
        <v>13890116</v>
      </c>
      <c r="E2240" t="s">
        <v>168</v>
      </c>
      <c r="F2240" t="s">
        <v>29</v>
      </c>
      <c r="H2240" s="1"/>
      <c r="I2240" s="1"/>
      <c r="J2240" t="s">
        <v>788</v>
      </c>
      <c r="N2240" t="s">
        <v>789</v>
      </c>
      <c r="O2240" t="s">
        <v>16</v>
      </c>
      <c r="Q2240" t="s">
        <v>377</v>
      </c>
      <c r="R2240" t="s">
        <v>67</v>
      </c>
      <c r="S2240">
        <v>240773</v>
      </c>
      <c r="T2240" t="s">
        <v>72</v>
      </c>
      <c r="U2240" s="56" t="str">
        <f>IFERROR(VLOOKUP(H2240,'FIN CAL LOOKUP'!A:J,7,1),"")</f>
        <v/>
      </c>
      <c r="V2240" s="56" t="str">
        <f>IFERROR(VLOOKUP(I2240,'FIN CAL LOOKUP'!B:K,9,1),"")</f>
        <v/>
      </c>
      <c r="W2240" s="56" t="str">
        <f>IFERROR(VLOOKUP(S2240,'Active Employees '!B:R,17,0),"NA")</f>
        <v>Human Resources</v>
      </c>
    </row>
    <row r="2241" spans="1:23" x14ac:dyDescent="0.25">
      <c r="A2241" t="s">
        <v>872</v>
      </c>
      <c r="B2241" t="s">
        <v>873</v>
      </c>
      <c r="C2241" t="s">
        <v>167</v>
      </c>
      <c r="D2241">
        <v>13890116</v>
      </c>
      <c r="E2241" t="s">
        <v>168</v>
      </c>
      <c r="F2241" t="s">
        <v>2</v>
      </c>
      <c r="H2241" s="1">
        <v>45428</v>
      </c>
      <c r="I2241" s="1"/>
      <c r="J2241" t="s">
        <v>827</v>
      </c>
      <c r="N2241" t="s">
        <v>874</v>
      </c>
      <c r="O2241" t="s">
        <v>23</v>
      </c>
      <c r="P2241" t="s">
        <v>814</v>
      </c>
      <c r="Q2241" t="s">
        <v>862</v>
      </c>
      <c r="R2241" t="s">
        <v>67</v>
      </c>
      <c r="S2241">
        <v>322463</v>
      </c>
      <c r="T2241" t="s">
        <v>284</v>
      </c>
      <c r="U2241" s="56" t="str">
        <f>IFERROR(VLOOKUP(H2241,'FIN CAL LOOKUP'!A:J,7,1),"")</f>
        <v>MAY, FY24</v>
      </c>
      <c r="V2241" s="56" t="str">
        <f>IFERROR(VLOOKUP(I2241,'FIN CAL LOOKUP'!B:K,9,1),"")</f>
        <v/>
      </c>
      <c r="W2241" s="56" t="str">
        <f>IFERROR(VLOOKUP(S2241,'Active Employees '!B:R,17,0),"NA")</f>
        <v>Supply Chain</v>
      </c>
    </row>
    <row r="2242" spans="1:23" x14ac:dyDescent="0.25">
      <c r="A2242" t="s">
        <v>66</v>
      </c>
      <c r="B2242" t="s">
        <v>923</v>
      </c>
      <c r="C2242" t="s">
        <v>167</v>
      </c>
      <c r="D2242">
        <v>13890116</v>
      </c>
      <c r="E2242" t="s">
        <v>168</v>
      </c>
      <c r="F2242" t="s">
        <v>1</v>
      </c>
      <c r="G2242" t="s">
        <v>69</v>
      </c>
      <c r="H2242" s="1">
        <v>44978</v>
      </c>
      <c r="I2242" s="1">
        <v>44978</v>
      </c>
      <c r="J2242" t="s">
        <v>924</v>
      </c>
      <c r="N2242" t="s">
        <v>151</v>
      </c>
      <c r="O2242" t="s">
        <v>16</v>
      </c>
      <c r="Q2242" t="s">
        <v>377</v>
      </c>
      <c r="R2242" t="s">
        <v>67</v>
      </c>
      <c r="S2242">
        <v>239766</v>
      </c>
      <c r="T2242" t="s">
        <v>66</v>
      </c>
      <c r="U2242" s="56" t="str">
        <f>IFERROR(VLOOKUP(H2242,'FIN CAL LOOKUP'!A:J,7,1),"")</f>
        <v>FEB, FY23</v>
      </c>
      <c r="V2242" s="56" t="str">
        <f>IFERROR(VLOOKUP(I2242,'FIN CAL LOOKUP'!B:K,9,1),"")</f>
        <v>Q3, FY23</v>
      </c>
      <c r="W2242" s="56" t="str">
        <f>IFERROR(VLOOKUP(S2242,'Active Employees '!B:R,17,0),"NA")</f>
        <v>Human Resources</v>
      </c>
    </row>
    <row r="2243" spans="1:23" x14ac:dyDescent="0.25">
      <c r="A2243" t="s">
        <v>945</v>
      </c>
      <c r="B2243" t="s">
        <v>946</v>
      </c>
      <c r="C2243" t="s">
        <v>824</v>
      </c>
      <c r="D2243">
        <v>13888360</v>
      </c>
      <c r="E2243" t="s">
        <v>168</v>
      </c>
      <c r="F2243" t="s">
        <v>29</v>
      </c>
      <c r="H2243" s="1"/>
      <c r="I2243" s="1"/>
      <c r="J2243" t="s">
        <v>141</v>
      </c>
      <c r="N2243" t="s">
        <v>246</v>
      </c>
      <c r="O2243" t="s">
        <v>17</v>
      </c>
      <c r="P2243" t="s">
        <v>143</v>
      </c>
      <c r="Q2243" t="s">
        <v>144</v>
      </c>
      <c r="R2243"/>
      <c r="U2243" s="56" t="str">
        <f>IFERROR(VLOOKUP(H2243,'FIN CAL LOOKUP'!A:J,7,1),"")</f>
        <v/>
      </c>
      <c r="V2243" s="56" t="str">
        <f>IFERROR(VLOOKUP(I2243,'FIN CAL LOOKUP'!B:K,9,1),"")</f>
        <v/>
      </c>
      <c r="W2243" s="56" t="str">
        <f>IFERROR(VLOOKUP(S2243,'Active Employees '!B:R,17,0),"NA")</f>
        <v>NA</v>
      </c>
    </row>
    <row r="2244" spans="1:23" x14ac:dyDescent="0.25">
      <c r="A2244" t="s">
        <v>943</v>
      </c>
      <c r="B2244" t="s">
        <v>944</v>
      </c>
      <c r="C2244" t="s">
        <v>824</v>
      </c>
      <c r="D2244">
        <v>13888360</v>
      </c>
      <c r="E2244" t="s">
        <v>168</v>
      </c>
      <c r="F2244" t="s">
        <v>29</v>
      </c>
      <c r="H2244" s="1"/>
      <c r="I2244" s="1"/>
      <c r="J2244" t="s">
        <v>141</v>
      </c>
      <c r="N2244" t="s">
        <v>246</v>
      </c>
      <c r="O2244" t="s">
        <v>17</v>
      </c>
      <c r="P2244" t="s">
        <v>143</v>
      </c>
      <c r="Q2244" t="s">
        <v>144</v>
      </c>
      <c r="R2244"/>
      <c r="U2244" s="56" t="str">
        <f>IFERROR(VLOOKUP(H2244,'FIN CAL LOOKUP'!A:J,7,1),"")</f>
        <v/>
      </c>
      <c r="V2244" s="56" t="str">
        <f>IFERROR(VLOOKUP(I2244,'FIN CAL LOOKUP'!B:K,9,1),"")</f>
        <v/>
      </c>
      <c r="W2244" s="56" t="str">
        <f>IFERROR(VLOOKUP(S2244,'Active Employees '!B:R,17,0),"NA")</f>
        <v>NA</v>
      </c>
    </row>
    <row r="2245" spans="1:23" x14ac:dyDescent="0.25">
      <c r="A2245" t="s">
        <v>289</v>
      </c>
      <c r="B2245" t="s">
        <v>290</v>
      </c>
      <c r="C2245" t="s">
        <v>824</v>
      </c>
      <c r="D2245">
        <v>13888360</v>
      </c>
      <c r="E2245" t="s">
        <v>168</v>
      </c>
      <c r="F2245" t="s">
        <v>29</v>
      </c>
      <c r="H2245" s="1"/>
      <c r="I2245" s="1"/>
      <c r="J2245" t="s">
        <v>150</v>
      </c>
      <c r="O2245" t="s">
        <v>13</v>
      </c>
      <c r="P2245" t="s">
        <v>13</v>
      </c>
      <c r="Q2245" t="s">
        <v>291</v>
      </c>
      <c r="R2245"/>
      <c r="S2245" t="s">
        <v>292</v>
      </c>
      <c r="U2245" s="56" t="str">
        <f>IFERROR(VLOOKUP(H2245,'FIN CAL LOOKUP'!A:J,7,1),"")</f>
        <v/>
      </c>
      <c r="V2245" s="56" t="str">
        <f>IFERROR(VLOOKUP(I2245,'FIN CAL LOOKUP'!B:K,9,1),"")</f>
        <v/>
      </c>
      <c r="W2245" s="56" t="str">
        <f>IFERROR(VLOOKUP(S2245,'Active Employees '!B:R,17,0),"NA")</f>
        <v>NA</v>
      </c>
    </row>
    <row r="2246" spans="1:23" x14ac:dyDescent="0.25">
      <c r="A2246" t="s">
        <v>243</v>
      </c>
      <c r="B2246" t="s">
        <v>244</v>
      </c>
      <c r="C2246" t="s">
        <v>824</v>
      </c>
      <c r="D2246">
        <v>13888360</v>
      </c>
      <c r="E2246" t="s">
        <v>168</v>
      </c>
      <c r="F2246" t="s">
        <v>29</v>
      </c>
      <c r="H2246" s="1"/>
      <c r="I2246" s="1"/>
      <c r="J2246" t="s">
        <v>235</v>
      </c>
      <c r="Q2246" t="s">
        <v>245</v>
      </c>
      <c r="R2246"/>
      <c r="S2246" t="s">
        <v>246</v>
      </c>
      <c r="U2246" s="56" t="str">
        <f>IFERROR(VLOOKUP(H2246,'FIN CAL LOOKUP'!A:J,7,1),"")</f>
        <v/>
      </c>
      <c r="V2246" s="56" t="str">
        <f>IFERROR(VLOOKUP(I2246,'FIN CAL LOOKUP'!B:K,9,1),"")</f>
        <v/>
      </c>
      <c r="W2246" s="56" t="str">
        <f>IFERROR(VLOOKUP(S2246,'Active Employees '!B:R,17,0),"NA")</f>
        <v>NA</v>
      </c>
    </row>
    <row r="2247" spans="1:23" x14ac:dyDescent="0.25">
      <c r="A2247" t="s">
        <v>545</v>
      </c>
      <c r="B2247" t="s">
        <v>546</v>
      </c>
      <c r="C2247" t="s">
        <v>824</v>
      </c>
      <c r="D2247">
        <v>13888360</v>
      </c>
      <c r="E2247" t="s">
        <v>168</v>
      </c>
      <c r="F2247" t="s">
        <v>1</v>
      </c>
      <c r="G2247" t="s">
        <v>69</v>
      </c>
      <c r="H2247" s="1">
        <v>45453</v>
      </c>
      <c r="I2247" s="1">
        <v>45453</v>
      </c>
      <c r="J2247" t="s">
        <v>150</v>
      </c>
      <c r="N2247" t="s">
        <v>548</v>
      </c>
      <c r="O2247" t="s">
        <v>17</v>
      </c>
      <c r="P2247" t="s">
        <v>152</v>
      </c>
      <c r="Q2247" t="s">
        <v>153</v>
      </c>
      <c r="R2247"/>
      <c r="S2247">
        <v>323285</v>
      </c>
      <c r="U2247" s="56" t="str">
        <f>IFERROR(VLOOKUP(H2247,'FIN CAL LOOKUP'!A:J,7,1),"")</f>
        <v>JUN, FY24</v>
      </c>
      <c r="V2247" s="56" t="str">
        <f>IFERROR(VLOOKUP(I2247,'FIN CAL LOOKUP'!B:K,9,1),"")</f>
        <v>Q4, FY24</v>
      </c>
      <c r="W2247" s="56" t="str">
        <f>IFERROR(VLOOKUP(S2247,'Active Employees '!B:R,17,0),"NA")</f>
        <v>IT</v>
      </c>
    </row>
    <row r="2248" spans="1:23" x14ac:dyDescent="0.25">
      <c r="A2248" t="s">
        <v>969</v>
      </c>
      <c r="B2248" t="s">
        <v>970</v>
      </c>
      <c r="C2248" t="s">
        <v>824</v>
      </c>
      <c r="D2248">
        <v>13888360</v>
      </c>
      <c r="E2248" t="s">
        <v>168</v>
      </c>
      <c r="F2248" t="s">
        <v>29</v>
      </c>
      <c r="H2248" s="1"/>
      <c r="I2248" s="1"/>
      <c r="J2248" t="s">
        <v>141</v>
      </c>
      <c r="N2248" t="s">
        <v>597</v>
      </c>
      <c r="O2248" t="s">
        <v>17</v>
      </c>
      <c r="P2248" t="s">
        <v>143</v>
      </c>
      <c r="Q2248" t="s">
        <v>144</v>
      </c>
      <c r="R2248" t="s">
        <v>67</v>
      </c>
      <c r="S2248">
        <v>311114</v>
      </c>
      <c r="T2248" t="s">
        <v>969</v>
      </c>
      <c r="U2248" s="56" t="str">
        <f>IFERROR(VLOOKUP(H2248,'FIN CAL LOOKUP'!A:J,7,1),"")</f>
        <v/>
      </c>
      <c r="V2248" s="56" t="str">
        <f>IFERROR(VLOOKUP(I2248,'FIN CAL LOOKUP'!B:K,9,1),"")</f>
        <v/>
      </c>
      <c r="W2248" s="56" t="str">
        <f>IFERROR(VLOOKUP(S2248,'Active Employees '!B:R,17,0),"NA")</f>
        <v>IT</v>
      </c>
    </row>
    <row r="2249" spans="1:23" x14ac:dyDescent="0.25">
      <c r="A2249" t="s">
        <v>324</v>
      </c>
      <c r="B2249" t="s">
        <v>325</v>
      </c>
      <c r="C2249" t="s">
        <v>824</v>
      </c>
      <c r="D2249">
        <v>13888360</v>
      </c>
      <c r="E2249" t="s">
        <v>168</v>
      </c>
      <c r="F2249" t="s">
        <v>29</v>
      </c>
      <c r="H2249" s="1"/>
      <c r="I2249" s="1"/>
      <c r="J2249" t="s">
        <v>150</v>
      </c>
      <c r="N2249" t="s">
        <v>151</v>
      </c>
      <c r="O2249" t="s">
        <v>17</v>
      </c>
      <c r="P2249" t="s">
        <v>152</v>
      </c>
      <c r="Q2249" t="s">
        <v>153</v>
      </c>
      <c r="R2249" t="s">
        <v>67</v>
      </c>
      <c r="S2249">
        <v>230701</v>
      </c>
      <c r="T2249" t="s">
        <v>324</v>
      </c>
      <c r="U2249" s="56" t="str">
        <f>IFERROR(VLOOKUP(H2249,'FIN CAL LOOKUP'!A:J,7,1),"")</f>
        <v/>
      </c>
      <c r="V2249" s="56" t="str">
        <f>IFERROR(VLOOKUP(I2249,'FIN CAL LOOKUP'!B:K,9,1),"")</f>
        <v/>
      </c>
      <c r="W2249" s="56" t="str">
        <f>IFERROR(VLOOKUP(S2249,'Active Employees '!B:R,17,0),"NA")</f>
        <v>eCommerce &amp; Omni Channel</v>
      </c>
    </row>
    <row r="2250" spans="1:23" x14ac:dyDescent="0.25">
      <c r="A2250" t="s">
        <v>138</v>
      </c>
      <c r="B2250" t="s">
        <v>139</v>
      </c>
      <c r="C2250" t="s">
        <v>824</v>
      </c>
      <c r="D2250">
        <v>13888360</v>
      </c>
      <c r="E2250" t="s">
        <v>168</v>
      </c>
      <c r="F2250" t="s">
        <v>2</v>
      </c>
      <c r="H2250" s="1">
        <v>45448</v>
      </c>
      <c r="I2250" s="1"/>
      <c r="J2250" t="s">
        <v>141</v>
      </c>
      <c r="N2250" t="s">
        <v>142</v>
      </c>
      <c r="O2250" t="s">
        <v>17</v>
      </c>
      <c r="P2250" t="s">
        <v>143</v>
      </c>
      <c r="Q2250" t="s">
        <v>144</v>
      </c>
      <c r="R2250" t="s">
        <v>67</v>
      </c>
      <c r="S2250">
        <v>327402</v>
      </c>
      <c r="T2250" t="s">
        <v>145</v>
      </c>
      <c r="U2250" s="56" t="str">
        <f>IFERROR(VLOOKUP(H2250,'FIN CAL LOOKUP'!A:J,7,1),"")</f>
        <v>JUN, FY24</v>
      </c>
      <c r="V2250" s="56" t="str">
        <f>IFERROR(VLOOKUP(I2250,'FIN CAL LOOKUP'!B:K,9,1),"")</f>
        <v/>
      </c>
      <c r="W2250" s="56" t="str">
        <f>IFERROR(VLOOKUP(S2250,'Active Employees '!B:R,17,0),"NA")</f>
        <v>IT</v>
      </c>
    </row>
    <row r="2251" spans="1:23" x14ac:dyDescent="0.25">
      <c r="A2251" t="s">
        <v>989</v>
      </c>
      <c r="B2251" t="s">
        <v>990</v>
      </c>
      <c r="C2251" t="s">
        <v>824</v>
      </c>
      <c r="D2251">
        <v>13888360</v>
      </c>
      <c r="E2251" t="s">
        <v>168</v>
      </c>
      <c r="F2251" t="s">
        <v>2</v>
      </c>
      <c r="H2251" s="1">
        <v>45092</v>
      </c>
      <c r="I2251" s="1"/>
      <c r="J2251" t="s">
        <v>141</v>
      </c>
      <c r="N2251" t="s">
        <v>151</v>
      </c>
      <c r="O2251" t="s">
        <v>17</v>
      </c>
      <c r="P2251" t="s">
        <v>143</v>
      </c>
      <c r="Q2251" t="s">
        <v>144</v>
      </c>
      <c r="R2251" t="s">
        <v>67</v>
      </c>
      <c r="S2251">
        <v>205869</v>
      </c>
      <c r="T2251" t="s">
        <v>991</v>
      </c>
      <c r="U2251" s="56" t="str">
        <f>IFERROR(VLOOKUP(H2251,'FIN CAL LOOKUP'!A:J,7,1),"")</f>
        <v>JUN, FY23</v>
      </c>
      <c r="V2251" s="56" t="str">
        <f>IFERROR(VLOOKUP(I2251,'FIN CAL LOOKUP'!B:K,9,1),"")</f>
        <v/>
      </c>
      <c r="W2251" s="56" t="str">
        <f>IFERROR(VLOOKUP(S2251,'Active Employees '!B:R,17,0),"NA")</f>
        <v>IT</v>
      </c>
    </row>
    <row r="2252" spans="1:23" x14ac:dyDescent="0.25">
      <c r="A2252" t="s">
        <v>147</v>
      </c>
      <c r="B2252" t="s">
        <v>148</v>
      </c>
      <c r="C2252" t="s">
        <v>824</v>
      </c>
      <c r="D2252">
        <v>13888360</v>
      </c>
      <c r="E2252" t="s">
        <v>168</v>
      </c>
      <c r="F2252" t="s">
        <v>29</v>
      </c>
      <c r="H2252" s="1"/>
      <c r="I2252" s="1"/>
      <c r="J2252" t="s">
        <v>150</v>
      </c>
      <c r="N2252" t="s">
        <v>151</v>
      </c>
      <c r="O2252" t="s">
        <v>17</v>
      </c>
      <c r="P2252" t="s">
        <v>152</v>
      </c>
      <c r="Q2252" t="s">
        <v>153</v>
      </c>
      <c r="R2252" t="s">
        <v>67</v>
      </c>
      <c r="S2252">
        <v>312878</v>
      </c>
      <c r="T2252" t="s">
        <v>147</v>
      </c>
      <c r="U2252" s="56" t="str">
        <f>IFERROR(VLOOKUP(H2252,'FIN CAL LOOKUP'!A:J,7,1),"")</f>
        <v/>
      </c>
      <c r="V2252" s="56" t="str">
        <f>IFERROR(VLOOKUP(I2252,'FIN CAL LOOKUP'!B:K,9,1),"")</f>
        <v/>
      </c>
      <c r="W2252" s="56" t="str">
        <f>IFERROR(VLOOKUP(S2252,'Active Employees '!B:R,17,0),"NA")</f>
        <v>eCommerce &amp; Omni Channel</v>
      </c>
    </row>
    <row r="2253" spans="1:23" x14ac:dyDescent="0.25">
      <c r="A2253" t="s">
        <v>306</v>
      </c>
      <c r="B2253" t="s">
        <v>307</v>
      </c>
      <c r="C2253" t="s">
        <v>824</v>
      </c>
      <c r="D2253">
        <v>13888360</v>
      </c>
      <c r="E2253" t="s">
        <v>168</v>
      </c>
      <c r="F2253" t="s">
        <v>29</v>
      </c>
      <c r="H2253" s="1"/>
      <c r="I2253" s="1"/>
      <c r="J2253" t="s">
        <v>150</v>
      </c>
      <c r="N2253" t="s">
        <v>151</v>
      </c>
      <c r="O2253" t="s">
        <v>17</v>
      </c>
      <c r="P2253" t="s">
        <v>152</v>
      </c>
      <c r="Q2253" t="s">
        <v>153</v>
      </c>
      <c r="R2253" t="s">
        <v>67</v>
      </c>
      <c r="S2253">
        <v>325420</v>
      </c>
      <c r="T2253" t="s">
        <v>306</v>
      </c>
      <c r="U2253" s="56" t="str">
        <f>IFERROR(VLOOKUP(H2253,'FIN CAL LOOKUP'!A:J,7,1),"")</f>
        <v/>
      </c>
      <c r="V2253" s="56" t="str">
        <f>IFERROR(VLOOKUP(I2253,'FIN CAL LOOKUP'!B:K,9,1),"")</f>
        <v/>
      </c>
      <c r="W2253" s="56" t="str">
        <f>IFERROR(VLOOKUP(S2253,'Active Employees '!B:R,17,0),"NA")</f>
        <v>eCommerce &amp; Omni Channel</v>
      </c>
    </row>
    <row r="2254" spans="1:23" x14ac:dyDescent="0.25">
      <c r="A2254" t="s">
        <v>1129</v>
      </c>
      <c r="B2254" t="s">
        <v>1130</v>
      </c>
      <c r="C2254" t="s">
        <v>824</v>
      </c>
      <c r="D2254">
        <v>13888360</v>
      </c>
      <c r="E2254" t="s">
        <v>168</v>
      </c>
      <c r="F2254" t="s">
        <v>1</v>
      </c>
      <c r="G2254" t="s">
        <v>69</v>
      </c>
      <c r="H2254" s="1">
        <v>45470</v>
      </c>
      <c r="I2254" s="1">
        <v>45470</v>
      </c>
      <c r="J2254" t="s">
        <v>150</v>
      </c>
      <c r="N2254" t="s">
        <v>1131</v>
      </c>
      <c r="O2254" t="s">
        <v>17</v>
      </c>
      <c r="P2254" t="s">
        <v>152</v>
      </c>
      <c r="Q2254" t="s">
        <v>153</v>
      </c>
      <c r="R2254" t="s">
        <v>67</v>
      </c>
      <c r="S2254">
        <v>323134</v>
      </c>
      <c r="T2254" t="s">
        <v>1129</v>
      </c>
      <c r="U2254" s="56" t="str">
        <f>IFERROR(VLOOKUP(H2254,'FIN CAL LOOKUP'!A:J,7,1),"")</f>
        <v>JUN, FY24</v>
      </c>
      <c r="V2254" s="56" t="str">
        <f>IFERROR(VLOOKUP(I2254,'FIN CAL LOOKUP'!B:K,9,1),"")</f>
        <v>Q4, FY24</v>
      </c>
      <c r="W2254" s="56" t="str">
        <f>IFERROR(VLOOKUP(S2254,'Active Employees '!B:R,17,0),"NA")</f>
        <v>IT</v>
      </c>
    </row>
    <row r="2255" spans="1:23" x14ac:dyDescent="0.25">
      <c r="A2255" t="s">
        <v>996</v>
      </c>
      <c r="B2255" t="s">
        <v>997</v>
      </c>
      <c r="C2255" t="s">
        <v>824</v>
      </c>
      <c r="D2255">
        <v>13888360</v>
      </c>
      <c r="E2255" t="s">
        <v>168</v>
      </c>
      <c r="F2255" t="s">
        <v>2</v>
      </c>
      <c r="H2255" s="1">
        <v>45436</v>
      </c>
      <c r="I2255" s="1"/>
      <c r="J2255" t="s">
        <v>141</v>
      </c>
      <c r="N2255" t="s">
        <v>597</v>
      </c>
      <c r="O2255" t="s">
        <v>17</v>
      </c>
      <c r="P2255" t="s">
        <v>143</v>
      </c>
      <c r="Q2255" t="s">
        <v>144</v>
      </c>
      <c r="R2255" t="s">
        <v>67</v>
      </c>
      <c r="S2255">
        <v>314449</v>
      </c>
      <c r="T2255" t="s">
        <v>998</v>
      </c>
      <c r="U2255" s="56" t="str">
        <f>IFERROR(VLOOKUP(H2255,'FIN CAL LOOKUP'!A:J,7,1),"")</f>
        <v>MAY, FY24</v>
      </c>
      <c r="V2255" s="56" t="str">
        <f>IFERROR(VLOOKUP(I2255,'FIN CAL LOOKUP'!B:K,9,1),"")</f>
        <v/>
      </c>
      <c r="W2255" s="56" t="str">
        <f>IFERROR(VLOOKUP(S2255,'Active Employees '!B:R,17,0),"NA")</f>
        <v>IT</v>
      </c>
    </row>
    <row r="2256" spans="1:23" x14ac:dyDescent="0.25">
      <c r="A2256" t="s">
        <v>983</v>
      </c>
      <c r="B2256" t="s">
        <v>984</v>
      </c>
      <c r="C2256" t="s">
        <v>824</v>
      </c>
      <c r="D2256">
        <v>13888360</v>
      </c>
      <c r="E2256" t="s">
        <v>168</v>
      </c>
      <c r="F2256" t="s">
        <v>1</v>
      </c>
      <c r="G2256" t="s">
        <v>69</v>
      </c>
      <c r="H2256" s="1">
        <v>45340</v>
      </c>
      <c r="I2256" s="1">
        <v>45672</v>
      </c>
      <c r="J2256" t="s">
        <v>141</v>
      </c>
      <c r="N2256" t="s">
        <v>151</v>
      </c>
      <c r="O2256" t="s">
        <v>17</v>
      </c>
      <c r="P2256" t="s">
        <v>143</v>
      </c>
      <c r="Q2256" t="s">
        <v>144</v>
      </c>
      <c r="R2256" t="s">
        <v>67</v>
      </c>
      <c r="S2256">
        <v>301137</v>
      </c>
      <c r="T2256" t="s">
        <v>985</v>
      </c>
      <c r="U2256" s="56" t="str">
        <f>IFERROR(VLOOKUP(H2256,'FIN CAL LOOKUP'!A:J,7,1),"")</f>
        <v>FEB, FY24</v>
      </c>
      <c r="V2256" s="56" t="str">
        <f>IFERROR(VLOOKUP(I2256,'FIN CAL LOOKUP'!B:K,9,1),"")</f>
        <v>Q3, FY25</v>
      </c>
      <c r="W2256" s="56" t="str">
        <f>IFERROR(VLOOKUP(S2256,'Active Employees '!B:R,17,0),"NA")</f>
        <v>IT</v>
      </c>
    </row>
    <row r="2257" spans="1:23" x14ac:dyDescent="0.25">
      <c r="A2257" t="s">
        <v>595</v>
      </c>
      <c r="B2257" t="s">
        <v>596</v>
      </c>
      <c r="C2257" t="s">
        <v>824</v>
      </c>
      <c r="D2257">
        <v>13888360</v>
      </c>
      <c r="E2257" t="s">
        <v>168</v>
      </c>
      <c r="F2257" t="s">
        <v>1</v>
      </c>
      <c r="G2257" t="s">
        <v>69</v>
      </c>
      <c r="H2257" s="1">
        <v>44903</v>
      </c>
      <c r="I2257" s="1">
        <v>44903</v>
      </c>
      <c r="J2257" t="s">
        <v>141</v>
      </c>
      <c r="N2257" t="s">
        <v>597</v>
      </c>
      <c r="O2257" t="s">
        <v>17</v>
      </c>
      <c r="P2257" t="s">
        <v>143</v>
      </c>
      <c r="Q2257" t="s">
        <v>144</v>
      </c>
      <c r="R2257" t="s">
        <v>67</v>
      </c>
      <c r="S2257">
        <v>312588</v>
      </c>
      <c r="T2257" t="s">
        <v>598</v>
      </c>
      <c r="U2257" s="56" t="str">
        <f>IFERROR(VLOOKUP(H2257,'FIN CAL LOOKUP'!A:J,7,1),"")</f>
        <v>DEC, FY23</v>
      </c>
      <c r="V2257" s="56" t="str">
        <f>IFERROR(VLOOKUP(I2257,'FIN CAL LOOKUP'!B:K,9,1),"")</f>
        <v>Q2, FY23</v>
      </c>
      <c r="W2257" s="56" t="str">
        <f>IFERROR(VLOOKUP(S2257,'Active Employees '!B:R,17,0),"NA")</f>
        <v>IT</v>
      </c>
    </row>
    <row r="2258" spans="1:23" x14ac:dyDescent="0.25">
      <c r="A2258" t="s">
        <v>233</v>
      </c>
      <c r="B2258" t="s">
        <v>234</v>
      </c>
      <c r="C2258" t="s">
        <v>824</v>
      </c>
      <c r="D2258">
        <v>13888360</v>
      </c>
      <c r="E2258" t="s">
        <v>168</v>
      </c>
      <c r="F2258" t="s">
        <v>29</v>
      </c>
      <c r="H2258" s="1"/>
      <c r="I2258" s="1"/>
      <c r="J2258" t="s">
        <v>235</v>
      </c>
      <c r="N2258" t="s">
        <v>151</v>
      </c>
      <c r="O2258" t="s">
        <v>17</v>
      </c>
      <c r="P2258" t="s">
        <v>236</v>
      </c>
      <c r="Q2258" t="s">
        <v>237</v>
      </c>
      <c r="R2258" t="s">
        <v>67</v>
      </c>
      <c r="S2258">
        <v>338411</v>
      </c>
      <c r="T2258" t="s">
        <v>233</v>
      </c>
      <c r="U2258" s="56" t="str">
        <f>IFERROR(VLOOKUP(H2258,'FIN CAL LOOKUP'!A:J,7,1),"")</f>
        <v/>
      </c>
      <c r="V2258" s="56" t="str">
        <f>IFERROR(VLOOKUP(I2258,'FIN CAL LOOKUP'!B:K,9,1),"")</f>
        <v/>
      </c>
      <c r="W2258" s="56" t="str">
        <f>IFERROR(VLOOKUP(S2258,'Active Employees '!B:R,17,0),"NA")</f>
        <v>IT</v>
      </c>
    </row>
    <row r="2259" spans="1:23" x14ac:dyDescent="0.25">
      <c r="A2259" t="s">
        <v>1010</v>
      </c>
      <c r="B2259" t="s">
        <v>1011</v>
      </c>
      <c r="C2259" t="s">
        <v>824</v>
      </c>
      <c r="D2259">
        <v>13888360</v>
      </c>
      <c r="E2259" t="s">
        <v>168</v>
      </c>
      <c r="F2259" t="s">
        <v>29</v>
      </c>
      <c r="H2259" s="1"/>
      <c r="I2259" s="1"/>
      <c r="J2259" t="s">
        <v>141</v>
      </c>
      <c r="N2259" t="s">
        <v>597</v>
      </c>
      <c r="O2259" t="s">
        <v>17</v>
      </c>
      <c r="P2259" t="s">
        <v>143</v>
      </c>
      <c r="Q2259" t="s">
        <v>144</v>
      </c>
      <c r="R2259" t="s">
        <v>67</v>
      </c>
      <c r="S2259">
        <v>317309</v>
      </c>
      <c r="T2259" t="s">
        <v>1012</v>
      </c>
      <c r="U2259" s="56" t="str">
        <f>IFERROR(VLOOKUP(H2259,'FIN CAL LOOKUP'!A:J,7,1),"")</f>
        <v/>
      </c>
      <c r="V2259" s="56" t="str">
        <f>IFERROR(VLOOKUP(I2259,'FIN CAL LOOKUP'!B:K,9,1),"")</f>
        <v/>
      </c>
      <c r="W2259" s="56" t="str">
        <f>IFERROR(VLOOKUP(S2259,'Active Employees '!B:R,17,0),"NA")</f>
        <v>IT</v>
      </c>
    </row>
    <row r="2260" spans="1:23" x14ac:dyDescent="0.25">
      <c r="A2260" t="s">
        <v>245</v>
      </c>
      <c r="B2260" t="s">
        <v>328</v>
      </c>
      <c r="C2260" t="s">
        <v>824</v>
      </c>
      <c r="D2260">
        <v>13888360</v>
      </c>
      <c r="E2260" t="s">
        <v>168</v>
      </c>
      <c r="F2260" t="s">
        <v>29</v>
      </c>
      <c r="H2260" s="1"/>
      <c r="I2260" s="1"/>
      <c r="J2260" t="s">
        <v>329</v>
      </c>
      <c r="N2260" t="s">
        <v>330</v>
      </c>
      <c r="O2260" t="s">
        <v>17</v>
      </c>
      <c r="P2260" t="s">
        <v>223</v>
      </c>
      <c r="Q2260" t="s">
        <v>224</v>
      </c>
      <c r="R2260" t="s">
        <v>67</v>
      </c>
      <c r="S2260">
        <v>231624</v>
      </c>
      <c r="T2260" t="s">
        <v>245</v>
      </c>
      <c r="U2260" s="56" t="str">
        <f>IFERROR(VLOOKUP(H2260,'FIN CAL LOOKUP'!A:J,7,1),"")</f>
        <v/>
      </c>
      <c r="V2260" s="56" t="str">
        <f>IFERROR(VLOOKUP(I2260,'FIN CAL LOOKUP'!B:K,9,1),"")</f>
        <v/>
      </c>
      <c r="W2260" s="56" t="str">
        <f>IFERROR(VLOOKUP(S2260,'Active Employees '!B:R,17,0),"NA")</f>
        <v>IT</v>
      </c>
    </row>
    <row r="2261" spans="1:23" x14ac:dyDescent="0.25">
      <c r="A2261" t="s">
        <v>750</v>
      </c>
      <c r="B2261" t="s">
        <v>751</v>
      </c>
      <c r="C2261" t="s">
        <v>824</v>
      </c>
      <c r="D2261">
        <v>13888360</v>
      </c>
      <c r="E2261" t="s">
        <v>168</v>
      </c>
      <c r="F2261" t="s">
        <v>1</v>
      </c>
      <c r="G2261" t="s">
        <v>69</v>
      </c>
      <c r="H2261" s="1">
        <v>44902</v>
      </c>
      <c r="I2261" s="1">
        <v>45048</v>
      </c>
      <c r="J2261" t="s">
        <v>752</v>
      </c>
      <c r="N2261" t="s">
        <v>753</v>
      </c>
      <c r="O2261" t="s">
        <v>17</v>
      </c>
      <c r="P2261" t="s">
        <v>143</v>
      </c>
      <c r="Q2261" t="s">
        <v>754</v>
      </c>
      <c r="R2261" t="s">
        <v>67</v>
      </c>
      <c r="S2261">
        <v>200391</v>
      </c>
      <c r="T2261" t="s">
        <v>750</v>
      </c>
      <c r="U2261" s="56" t="str">
        <f>IFERROR(VLOOKUP(H2261,'FIN CAL LOOKUP'!A:J,7,1),"")</f>
        <v>DEC, FY23</v>
      </c>
      <c r="V2261" s="56" t="str">
        <f>IFERROR(VLOOKUP(I2261,'FIN CAL LOOKUP'!B:K,9,1),"")</f>
        <v>Q4, FY23</v>
      </c>
      <c r="W2261" s="56" t="str">
        <f>IFERROR(VLOOKUP(S2261,'Active Employees '!B:R,17,0),"NA")</f>
        <v>IT</v>
      </c>
    </row>
    <row r="2262" spans="1:23" x14ac:dyDescent="0.25">
      <c r="A2262" t="s">
        <v>1093</v>
      </c>
      <c r="B2262" t="s">
        <v>1094</v>
      </c>
      <c r="C2262" t="s">
        <v>824</v>
      </c>
      <c r="D2262">
        <v>13888360</v>
      </c>
      <c r="E2262" t="s">
        <v>168</v>
      </c>
      <c r="F2262" t="s">
        <v>29</v>
      </c>
      <c r="H2262" s="1"/>
      <c r="I2262" s="1"/>
      <c r="J2262" t="s">
        <v>1095</v>
      </c>
      <c r="N2262" t="s">
        <v>1096</v>
      </c>
      <c r="O2262" t="s">
        <v>17</v>
      </c>
      <c r="P2262" t="s">
        <v>143</v>
      </c>
      <c r="Q2262" t="s">
        <v>15479</v>
      </c>
      <c r="R2262" t="s">
        <v>67</v>
      </c>
      <c r="S2262">
        <v>225211</v>
      </c>
      <c r="T2262" t="s">
        <v>144</v>
      </c>
      <c r="U2262" s="56" t="str">
        <f>IFERROR(VLOOKUP(H2262,'FIN CAL LOOKUP'!A:J,7,1),"")</f>
        <v/>
      </c>
      <c r="V2262" s="56" t="str">
        <f>IFERROR(VLOOKUP(I2262,'FIN CAL LOOKUP'!B:K,9,1),"")</f>
        <v/>
      </c>
      <c r="W2262" s="56" t="str">
        <f>IFERROR(VLOOKUP(S2262,'Active Employees '!B:R,17,0),"NA")</f>
        <v>IT</v>
      </c>
    </row>
    <row r="2263" spans="1:23" x14ac:dyDescent="0.25">
      <c r="A2263" t="s">
        <v>1028</v>
      </c>
      <c r="B2263" t="s">
        <v>1029</v>
      </c>
      <c r="C2263" t="s">
        <v>824</v>
      </c>
      <c r="D2263">
        <v>13888360</v>
      </c>
      <c r="E2263" t="s">
        <v>168</v>
      </c>
      <c r="F2263" t="s">
        <v>1</v>
      </c>
      <c r="G2263" t="s">
        <v>69</v>
      </c>
      <c r="H2263" s="1">
        <v>45321</v>
      </c>
      <c r="I2263" s="1">
        <v>45321</v>
      </c>
      <c r="J2263" t="s">
        <v>150</v>
      </c>
      <c r="N2263" t="s">
        <v>1030</v>
      </c>
      <c r="O2263" t="s">
        <v>17</v>
      </c>
      <c r="P2263" t="s">
        <v>152</v>
      </c>
      <c r="Q2263" t="s">
        <v>1074</v>
      </c>
      <c r="R2263" t="s">
        <v>67</v>
      </c>
      <c r="S2263">
        <v>324696</v>
      </c>
      <c r="T2263" t="s">
        <v>1028</v>
      </c>
      <c r="U2263" s="56" t="str">
        <f>IFERROR(VLOOKUP(H2263,'FIN CAL LOOKUP'!A:J,7,1),"")</f>
        <v>FEB, FY24</v>
      </c>
      <c r="V2263" s="56" t="str">
        <f>IFERROR(VLOOKUP(I2263,'FIN CAL LOOKUP'!B:K,9,1),"")</f>
        <v>Q3, FY24</v>
      </c>
      <c r="W2263" s="56" t="str">
        <f>IFERROR(VLOOKUP(S2263,'Active Employees '!B:R,17,0),"NA")</f>
        <v>eCommerce &amp; Omni Channel</v>
      </c>
    </row>
    <row r="2264" spans="1:23" x14ac:dyDescent="0.25">
      <c r="A2264" t="s">
        <v>360</v>
      </c>
      <c r="B2264" t="s">
        <v>361</v>
      </c>
      <c r="C2264" t="s">
        <v>824</v>
      </c>
      <c r="D2264">
        <v>13888360</v>
      </c>
      <c r="E2264" t="s">
        <v>168</v>
      </c>
      <c r="F2264" t="s">
        <v>29</v>
      </c>
      <c r="H2264" s="1"/>
      <c r="I2264" s="1"/>
      <c r="J2264" t="s">
        <v>362</v>
      </c>
      <c r="N2264" t="s">
        <v>363</v>
      </c>
      <c r="O2264" t="s">
        <v>17</v>
      </c>
      <c r="P2264" t="s">
        <v>152</v>
      </c>
      <c r="Q2264" t="s">
        <v>15479</v>
      </c>
      <c r="R2264" t="s">
        <v>67</v>
      </c>
      <c r="S2264">
        <v>298082</v>
      </c>
      <c r="T2264" t="s">
        <v>291</v>
      </c>
      <c r="U2264" s="56" t="str">
        <f>IFERROR(VLOOKUP(H2264,'FIN CAL LOOKUP'!A:J,7,1),"")</f>
        <v/>
      </c>
      <c r="V2264" s="56" t="str">
        <f>IFERROR(VLOOKUP(I2264,'FIN CAL LOOKUP'!B:K,9,1),"")</f>
        <v/>
      </c>
      <c r="W2264" s="56" t="str">
        <f>IFERROR(VLOOKUP(S2264,'Active Employees '!B:R,17,0),"NA")</f>
        <v>IT</v>
      </c>
    </row>
    <row r="2265" spans="1:23" x14ac:dyDescent="0.25">
      <c r="A2265" t="s">
        <v>1483</v>
      </c>
      <c r="B2265" t="s">
        <v>1484</v>
      </c>
      <c r="C2265" t="s">
        <v>824</v>
      </c>
      <c r="D2265">
        <v>13888360</v>
      </c>
      <c r="E2265" t="s">
        <v>168</v>
      </c>
      <c r="F2265" t="s">
        <v>29</v>
      </c>
      <c r="H2265" s="1"/>
      <c r="I2265" s="1"/>
      <c r="J2265" t="s">
        <v>1485</v>
      </c>
      <c r="N2265" t="s">
        <v>1486</v>
      </c>
      <c r="O2265" t="s">
        <v>17</v>
      </c>
      <c r="P2265" t="s">
        <v>143</v>
      </c>
      <c r="Q2265" t="s">
        <v>754</v>
      </c>
      <c r="R2265"/>
      <c r="S2265">
        <v>339409</v>
      </c>
      <c r="T2265" t="s">
        <v>1483</v>
      </c>
      <c r="U2265" s="56" t="str">
        <f>IFERROR(VLOOKUP(H2265,'FIN CAL LOOKUP'!A:J,7,1),"")</f>
        <v/>
      </c>
      <c r="V2265" s="56" t="str">
        <f>IFERROR(VLOOKUP(I2265,'FIN CAL LOOKUP'!B:K,9,1),"")</f>
        <v/>
      </c>
      <c r="W2265" s="56" t="str">
        <f>IFERROR(VLOOKUP(S2265,'Active Employees '!B:R,17,0),"NA")</f>
        <v>IT</v>
      </c>
    </row>
    <row r="2266" spans="1:23" x14ac:dyDescent="0.25">
      <c r="A2266" t="s">
        <v>369</v>
      </c>
      <c r="B2266" t="s">
        <v>370</v>
      </c>
      <c r="C2266" t="s">
        <v>267</v>
      </c>
      <c r="D2266">
        <v>13888341</v>
      </c>
      <c r="E2266" t="s">
        <v>168</v>
      </c>
      <c r="F2266" t="s">
        <v>29</v>
      </c>
      <c r="H2266" s="1"/>
      <c r="I2266" s="1"/>
      <c r="J2266" t="s">
        <v>209</v>
      </c>
      <c r="N2266" t="s">
        <v>210</v>
      </c>
      <c r="O2266" t="s">
        <v>17</v>
      </c>
      <c r="P2266" t="s">
        <v>211</v>
      </c>
      <c r="Q2266" t="s">
        <v>212</v>
      </c>
      <c r="R2266"/>
      <c r="S2266">
        <v>323017</v>
      </c>
      <c r="U2266" s="56" t="str">
        <f>IFERROR(VLOOKUP(H2266,'FIN CAL LOOKUP'!A:J,7,1),"")</f>
        <v/>
      </c>
      <c r="V2266" s="56" t="str">
        <f>IFERROR(VLOOKUP(I2266,'FIN CAL LOOKUP'!B:K,9,1),"")</f>
        <v/>
      </c>
      <c r="W2266" s="56" t="str">
        <f>IFERROR(VLOOKUP(S2266,'Active Employees '!B:R,17,0),"NA")</f>
        <v>IT</v>
      </c>
    </row>
    <row r="2267" spans="1:23" x14ac:dyDescent="0.25">
      <c r="A2267" t="s">
        <v>945</v>
      </c>
      <c r="B2267" t="s">
        <v>946</v>
      </c>
      <c r="C2267" t="s">
        <v>267</v>
      </c>
      <c r="D2267">
        <v>13888341</v>
      </c>
      <c r="E2267" t="s">
        <v>168</v>
      </c>
      <c r="F2267" t="s">
        <v>29</v>
      </c>
      <c r="H2267" s="1"/>
      <c r="I2267" s="1"/>
      <c r="J2267" t="s">
        <v>141</v>
      </c>
      <c r="N2267" t="s">
        <v>246</v>
      </c>
      <c r="O2267" t="s">
        <v>17</v>
      </c>
      <c r="P2267" t="s">
        <v>143</v>
      </c>
      <c r="Q2267" t="s">
        <v>144</v>
      </c>
      <c r="R2267"/>
      <c r="U2267" s="56" t="str">
        <f>IFERROR(VLOOKUP(H2267,'FIN CAL LOOKUP'!A:J,7,1),"")</f>
        <v/>
      </c>
      <c r="V2267" s="56" t="str">
        <f>IFERROR(VLOOKUP(I2267,'FIN CAL LOOKUP'!B:K,9,1),"")</f>
        <v/>
      </c>
      <c r="W2267" s="56" t="str">
        <f>IFERROR(VLOOKUP(S2267,'Active Employees '!B:R,17,0),"NA")</f>
        <v>NA</v>
      </c>
    </row>
    <row r="2268" spans="1:23" x14ac:dyDescent="0.25">
      <c r="A2268" t="s">
        <v>1111</v>
      </c>
      <c r="B2268" t="s">
        <v>1112</v>
      </c>
      <c r="C2268" t="s">
        <v>267</v>
      </c>
      <c r="D2268">
        <v>13888341</v>
      </c>
      <c r="E2268" t="s">
        <v>168</v>
      </c>
      <c r="F2268" t="s">
        <v>29</v>
      </c>
      <c r="H2268" s="1"/>
      <c r="I2268" s="1"/>
      <c r="J2268" t="s">
        <v>209</v>
      </c>
      <c r="O2268" t="s">
        <v>17</v>
      </c>
      <c r="P2268" t="s">
        <v>17</v>
      </c>
      <c r="Q2268" t="s">
        <v>212</v>
      </c>
      <c r="R2268"/>
      <c r="S2268" t="s">
        <v>1113</v>
      </c>
      <c r="U2268" s="56" t="str">
        <f>IFERROR(VLOOKUP(H2268,'FIN CAL LOOKUP'!A:J,7,1),"")</f>
        <v/>
      </c>
      <c r="V2268" s="56" t="str">
        <f>IFERROR(VLOOKUP(I2268,'FIN CAL LOOKUP'!B:K,9,1),"")</f>
        <v/>
      </c>
      <c r="W2268" s="56" t="str">
        <f>IFERROR(VLOOKUP(S2268,'Active Employees '!B:R,17,0),"NA")</f>
        <v>NA</v>
      </c>
    </row>
    <row r="2269" spans="1:23" x14ac:dyDescent="0.25">
      <c r="A2269" t="s">
        <v>943</v>
      </c>
      <c r="B2269" t="s">
        <v>944</v>
      </c>
      <c r="C2269" t="s">
        <v>267</v>
      </c>
      <c r="D2269">
        <v>13888341</v>
      </c>
      <c r="E2269" t="s">
        <v>168</v>
      </c>
      <c r="F2269" t="s">
        <v>29</v>
      </c>
      <c r="H2269" s="1"/>
      <c r="I2269" s="1"/>
      <c r="J2269" t="s">
        <v>141</v>
      </c>
      <c r="N2269" t="s">
        <v>246</v>
      </c>
      <c r="O2269" t="s">
        <v>17</v>
      </c>
      <c r="P2269" t="s">
        <v>143</v>
      </c>
      <c r="Q2269" t="s">
        <v>144</v>
      </c>
      <c r="R2269"/>
      <c r="U2269" s="56" t="str">
        <f>IFERROR(VLOOKUP(H2269,'FIN CAL LOOKUP'!A:J,7,1),"")</f>
        <v/>
      </c>
      <c r="V2269" s="56" t="str">
        <f>IFERROR(VLOOKUP(I2269,'FIN CAL LOOKUP'!B:K,9,1),"")</f>
        <v/>
      </c>
      <c r="W2269" s="56" t="str">
        <f>IFERROR(VLOOKUP(S2269,'Active Employees '!B:R,17,0),"NA")</f>
        <v>NA</v>
      </c>
    </row>
    <row r="2270" spans="1:23" x14ac:dyDescent="0.25">
      <c r="A2270" t="s">
        <v>935</v>
      </c>
      <c r="B2270" t="s">
        <v>936</v>
      </c>
      <c r="C2270" t="s">
        <v>267</v>
      </c>
      <c r="D2270">
        <v>13888341</v>
      </c>
      <c r="E2270" t="s">
        <v>168</v>
      </c>
      <c r="F2270" t="s">
        <v>29</v>
      </c>
      <c r="H2270" s="1"/>
      <c r="I2270" s="1"/>
      <c r="J2270" t="s">
        <v>209</v>
      </c>
      <c r="N2270" t="s">
        <v>937</v>
      </c>
      <c r="O2270" t="s">
        <v>17</v>
      </c>
      <c r="P2270" t="s">
        <v>211</v>
      </c>
      <c r="Q2270" t="s">
        <v>212</v>
      </c>
      <c r="R2270" t="s">
        <v>67</v>
      </c>
      <c r="S2270">
        <v>225944</v>
      </c>
      <c r="T2270" t="s">
        <v>935</v>
      </c>
      <c r="U2270" s="56" t="str">
        <f>IFERROR(VLOOKUP(H2270,'FIN CAL LOOKUP'!A:J,7,1),"")</f>
        <v/>
      </c>
      <c r="V2270" s="56" t="str">
        <f>IFERROR(VLOOKUP(I2270,'FIN CAL LOOKUP'!B:K,9,1),"")</f>
        <v/>
      </c>
      <c r="W2270" s="56" t="str">
        <f>IFERROR(VLOOKUP(S2270,'Active Employees '!B:R,17,0),"NA")</f>
        <v>IT</v>
      </c>
    </row>
    <row r="2271" spans="1:23" x14ac:dyDescent="0.25">
      <c r="A2271" t="s">
        <v>969</v>
      </c>
      <c r="B2271" t="s">
        <v>970</v>
      </c>
      <c r="C2271" t="s">
        <v>267</v>
      </c>
      <c r="D2271">
        <v>13888341</v>
      </c>
      <c r="E2271" t="s">
        <v>168</v>
      </c>
      <c r="F2271" t="s">
        <v>29</v>
      </c>
      <c r="H2271" s="1"/>
      <c r="I2271" s="1"/>
      <c r="J2271" t="s">
        <v>141</v>
      </c>
      <c r="N2271" t="s">
        <v>597</v>
      </c>
      <c r="O2271" t="s">
        <v>17</v>
      </c>
      <c r="P2271" t="s">
        <v>143</v>
      </c>
      <c r="Q2271" t="s">
        <v>144</v>
      </c>
      <c r="R2271" t="s">
        <v>67</v>
      </c>
      <c r="S2271">
        <v>311114</v>
      </c>
      <c r="T2271" t="s">
        <v>969</v>
      </c>
      <c r="U2271" s="56" t="str">
        <f>IFERROR(VLOOKUP(H2271,'FIN CAL LOOKUP'!A:J,7,1),"")</f>
        <v/>
      </c>
      <c r="V2271" s="56" t="str">
        <f>IFERROR(VLOOKUP(I2271,'FIN CAL LOOKUP'!B:K,9,1),"")</f>
        <v/>
      </c>
      <c r="W2271" s="56" t="str">
        <f>IFERROR(VLOOKUP(S2271,'Active Employees '!B:R,17,0),"NA")</f>
        <v>IT</v>
      </c>
    </row>
    <row r="2272" spans="1:23" x14ac:dyDescent="0.25">
      <c r="A2272" t="s">
        <v>989</v>
      </c>
      <c r="B2272" t="s">
        <v>990</v>
      </c>
      <c r="C2272" t="s">
        <v>267</v>
      </c>
      <c r="D2272">
        <v>13888341</v>
      </c>
      <c r="E2272" t="s">
        <v>168</v>
      </c>
      <c r="F2272" t="s">
        <v>29</v>
      </c>
      <c r="H2272" s="1"/>
      <c r="I2272" s="1"/>
      <c r="J2272" t="s">
        <v>141</v>
      </c>
      <c r="N2272" t="s">
        <v>151</v>
      </c>
      <c r="O2272" t="s">
        <v>17</v>
      </c>
      <c r="P2272" t="s">
        <v>143</v>
      </c>
      <c r="Q2272" t="s">
        <v>144</v>
      </c>
      <c r="R2272" s="5" t="s">
        <v>67</v>
      </c>
      <c r="S2272">
        <v>205869</v>
      </c>
      <c r="T2272" t="s">
        <v>991</v>
      </c>
      <c r="U2272" s="56" t="str">
        <f>IFERROR(VLOOKUP(H2272,'FIN CAL LOOKUP'!A:J,7,1),"")</f>
        <v/>
      </c>
      <c r="V2272" s="56" t="str">
        <f>IFERROR(VLOOKUP(I2272,'FIN CAL LOOKUP'!B:K,9,1),"")</f>
        <v/>
      </c>
      <c r="W2272" s="56" t="str">
        <f>IFERROR(VLOOKUP(S2272,'Active Employees '!B:R,17,0),"NA")</f>
        <v>IT</v>
      </c>
    </row>
    <row r="2273" spans="1:23" x14ac:dyDescent="0.25">
      <c r="A2273" t="s">
        <v>338</v>
      </c>
      <c r="B2273" t="s">
        <v>339</v>
      </c>
      <c r="C2273" t="s">
        <v>267</v>
      </c>
      <c r="D2273">
        <v>13888341</v>
      </c>
      <c r="E2273" t="s">
        <v>168</v>
      </c>
      <c r="F2273" t="s">
        <v>29</v>
      </c>
      <c r="H2273" s="1"/>
      <c r="I2273" s="1"/>
      <c r="J2273" t="s">
        <v>209</v>
      </c>
      <c r="N2273" t="s">
        <v>341</v>
      </c>
      <c r="O2273" t="s">
        <v>17</v>
      </c>
      <c r="P2273" t="s">
        <v>211</v>
      </c>
      <c r="Q2273" t="s">
        <v>212</v>
      </c>
      <c r="R2273" t="s">
        <v>67</v>
      </c>
      <c r="S2273">
        <v>298251</v>
      </c>
      <c r="T2273" t="s">
        <v>342</v>
      </c>
      <c r="U2273" s="56" t="str">
        <f>IFERROR(VLOOKUP(H2273,'FIN CAL LOOKUP'!A:J,7,1),"")</f>
        <v/>
      </c>
      <c r="V2273" s="56" t="str">
        <f>IFERROR(VLOOKUP(I2273,'FIN CAL LOOKUP'!B:K,9,1),"")</f>
        <v/>
      </c>
      <c r="W2273" s="56" t="str">
        <f>IFERROR(VLOOKUP(S2273,'Active Employees '!B:R,17,0),"NA")</f>
        <v>IT</v>
      </c>
    </row>
    <row r="2274" spans="1:23" x14ac:dyDescent="0.25">
      <c r="A2274" t="s">
        <v>138</v>
      </c>
      <c r="B2274" t="s">
        <v>139</v>
      </c>
      <c r="C2274" t="s">
        <v>267</v>
      </c>
      <c r="D2274">
        <v>13888341</v>
      </c>
      <c r="E2274" t="s">
        <v>168</v>
      </c>
      <c r="F2274" t="s">
        <v>2</v>
      </c>
      <c r="H2274" s="1">
        <v>45016</v>
      </c>
      <c r="I2274" s="1"/>
      <c r="J2274" t="s">
        <v>141</v>
      </c>
      <c r="N2274" t="s">
        <v>142</v>
      </c>
      <c r="O2274" t="s">
        <v>17</v>
      </c>
      <c r="P2274" t="s">
        <v>143</v>
      </c>
      <c r="Q2274" t="s">
        <v>144</v>
      </c>
      <c r="R2274" t="s">
        <v>67</v>
      </c>
      <c r="S2274">
        <v>327402</v>
      </c>
      <c r="T2274" t="s">
        <v>145</v>
      </c>
      <c r="U2274" s="56" t="str">
        <f>IFERROR(VLOOKUP(H2274,'FIN CAL LOOKUP'!A:J,7,1),"")</f>
        <v>APR, FY23</v>
      </c>
      <c r="V2274" s="56" t="str">
        <f>IFERROR(VLOOKUP(I2274,'FIN CAL LOOKUP'!B:K,9,1),"")</f>
        <v/>
      </c>
      <c r="W2274" s="56" t="str">
        <f>IFERROR(VLOOKUP(S2274,'Active Employees '!B:R,17,0),"NA")</f>
        <v>IT</v>
      </c>
    </row>
    <row r="2275" spans="1:23" x14ac:dyDescent="0.25">
      <c r="A2275" t="s">
        <v>983</v>
      </c>
      <c r="B2275" t="s">
        <v>984</v>
      </c>
      <c r="C2275" t="s">
        <v>267</v>
      </c>
      <c r="D2275">
        <v>13888341</v>
      </c>
      <c r="E2275" t="s">
        <v>168</v>
      </c>
      <c r="F2275" t="s">
        <v>2</v>
      </c>
      <c r="H2275" s="1">
        <v>45693</v>
      </c>
      <c r="I2275" s="1"/>
      <c r="J2275" t="s">
        <v>141</v>
      </c>
      <c r="N2275" t="s">
        <v>151</v>
      </c>
      <c r="O2275" t="s">
        <v>17</v>
      </c>
      <c r="P2275" t="s">
        <v>143</v>
      </c>
      <c r="Q2275" t="s">
        <v>144</v>
      </c>
      <c r="R2275" t="s">
        <v>67</v>
      </c>
      <c r="S2275">
        <v>301137</v>
      </c>
      <c r="T2275" t="s">
        <v>985</v>
      </c>
      <c r="U2275" s="56" t="str">
        <f>IFERROR(VLOOKUP(H2275,'FIN CAL LOOKUP'!A:J,7,1),"")</f>
        <v>FEB, FY25</v>
      </c>
      <c r="V2275" s="56" t="str">
        <f>IFERROR(VLOOKUP(I2275,'FIN CAL LOOKUP'!B:K,9,1),"")</f>
        <v/>
      </c>
      <c r="W2275" s="56" t="str">
        <f>IFERROR(VLOOKUP(S2275,'Active Employees '!B:R,17,0),"NA")</f>
        <v>IT</v>
      </c>
    </row>
    <row r="2276" spans="1:23" x14ac:dyDescent="0.25">
      <c r="A2276" t="s">
        <v>996</v>
      </c>
      <c r="B2276" t="s">
        <v>997</v>
      </c>
      <c r="C2276" t="s">
        <v>267</v>
      </c>
      <c r="D2276">
        <v>13888341</v>
      </c>
      <c r="E2276" t="s">
        <v>168</v>
      </c>
      <c r="F2276" t="s">
        <v>1</v>
      </c>
      <c r="G2276" t="s">
        <v>69</v>
      </c>
      <c r="H2276" s="1">
        <v>45436</v>
      </c>
      <c r="I2276" s="1">
        <v>45436</v>
      </c>
      <c r="J2276" t="s">
        <v>141</v>
      </c>
      <c r="N2276" t="s">
        <v>597</v>
      </c>
      <c r="O2276" t="s">
        <v>17</v>
      </c>
      <c r="P2276" t="s">
        <v>143</v>
      </c>
      <c r="Q2276" t="s">
        <v>144</v>
      </c>
      <c r="R2276" t="s">
        <v>67</v>
      </c>
      <c r="S2276">
        <v>314449</v>
      </c>
      <c r="T2276" t="s">
        <v>998</v>
      </c>
      <c r="U2276" s="56" t="str">
        <f>IFERROR(VLOOKUP(H2276,'FIN CAL LOOKUP'!A:J,7,1),"")</f>
        <v>MAY, FY24</v>
      </c>
      <c r="V2276" s="56" t="str">
        <f>IFERROR(VLOOKUP(I2276,'FIN CAL LOOKUP'!B:K,9,1),"")</f>
        <v>Q4, FY24</v>
      </c>
      <c r="W2276" s="56" t="str">
        <f>IFERROR(VLOOKUP(S2276,'Active Employees '!B:R,17,0),"NA")</f>
        <v>IT</v>
      </c>
    </row>
    <row r="2277" spans="1:23" x14ac:dyDescent="0.25">
      <c r="A2277" t="s">
        <v>1010</v>
      </c>
      <c r="B2277" t="s">
        <v>1011</v>
      </c>
      <c r="C2277" t="s">
        <v>267</v>
      </c>
      <c r="D2277">
        <v>13888341</v>
      </c>
      <c r="E2277" t="s">
        <v>168</v>
      </c>
      <c r="F2277" t="s">
        <v>29</v>
      </c>
      <c r="H2277" s="1"/>
      <c r="I2277" s="1"/>
      <c r="J2277" t="s">
        <v>141</v>
      </c>
      <c r="N2277" t="s">
        <v>597</v>
      </c>
      <c r="O2277" t="s">
        <v>17</v>
      </c>
      <c r="P2277" t="s">
        <v>143</v>
      </c>
      <c r="Q2277" t="s">
        <v>144</v>
      </c>
      <c r="R2277" t="s">
        <v>67</v>
      </c>
      <c r="S2277">
        <v>317309</v>
      </c>
      <c r="T2277" t="s">
        <v>1012</v>
      </c>
      <c r="U2277" s="56" t="str">
        <f>IFERROR(VLOOKUP(H2277,'FIN CAL LOOKUP'!A:J,7,1),"")</f>
        <v/>
      </c>
      <c r="V2277" s="56" t="str">
        <f>IFERROR(VLOOKUP(I2277,'FIN CAL LOOKUP'!B:K,9,1),"")</f>
        <v/>
      </c>
      <c r="W2277" s="56" t="str">
        <f>IFERROR(VLOOKUP(S2277,'Active Employees '!B:R,17,0),"NA")</f>
        <v>IT</v>
      </c>
    </row>
    <row r="2278" spans="1:23" x14ac:dyDescent="0.25">
      <c r="A2278" t="s">
        <v>595</v>
      </c>
      <c r="B2278" t="s">
        <v>596</v>
      </c>
      <c r="C2278" t="s">
        <v>267</v>
      </c>
      <c r="D2278">
        <v>13888341</v>
      </c>
      <c r="E2278" t="s">
        <v>168</v>
      </c>
      <c r="F2278" t="s">
        <v>1</v>
      </c>
      <c r="G2278" t="s">
        <v>69</v>
      </c>
      <c r="H2278" s="1">
        <v>44987</v>
      </c>
      <c r="I2278" s="1">
        <v>44987</v>
      </c>
      <c r="J2278" t="s">
        <v>141</v>
      </c>
      <c r="N2278" t="s">
        <v>597</v>
      </c>
      <c r="O2278" t="s">
        <v>17</v>
      </c>
      <c r="P2278" t="s">
        <v>143</v>
      </c>
      <c r="Q2278" t="s">
        <v>144</v>
      </c>
      <c r="R2278" t="s">
        <v>67</v>
      </c>
      <c r="S2278">
        <v>312588</v>
      </c>
      <c r="T2278" t="s">
        <v>598</v>
      </c>
      <c r="U2278" s="56" t="str">
        <f>IFERROR(VLOOKUP(H2278,'FIN CAL LOOKUP'!A:J,7,1),"")</f>
        <v>MAR, FY23</v>
      </c>
      <c r="V2278" s="56" t="str">
        <f>IFERROR(VLOOKUP(I2278,'FIN CAL LOOKUP'!B:K,9,1),"")</f>
        <v>Q3, FY23</v>
      </c>
      <c r="W2278" s="56" t="str">
        <f>IFERROR(VLOOKUP(S2278,'Active Employees '!B:R,17,0),"NA")</f>
        <v>IT</v>
      </c>
    </row>
    <row r="2279" spans="1:23" x14ac:dyDescent="0.25">
      <c r="A2279" t="s">
        <v>424</v>
      </c>
      <c r="B2279" t="s">
        <v>425</v>
      </c>
      <c r="C2279" t="s">
        <v>267</v>
      </c>
      <c r="D2279">
        <v>13888341</v>
      </c>
      <c r="E2279" t="s">
        <v>168</v>
      </c>
      <c r="F2279" t="s">
        <v>29</v>
      </c>
      <c r="H2279" s="1"/>
      <c r="I2279" s="1"/>
      <c r="J2279" t="s">
        <v>209</v>
      </c>
      <c r="N2279" t="s">
        <v>426</v>
      </c>
      <c r="O2279" t="s">
        <v>17</v>
      </c>
      <c r="P2279" t="s">
        <v>427</v>
      </c>
      <c r="Q2279" t="s">
        <v>428</v>
      </c>
      <c r="R2279" t="s">
        <v>67</v>
      </c>
      <c r="S2279">
        <v>312259</v>
      </c>
      <c r="T2279" t="s">
        <v>424</v>
      </c>
      <c r="U2279" s="56" t="str">
        <f>IFERROR(VLOOKUP(H2279,'FIN CAL LOOKUP'!A:J,7,1),"")</f>
        <v/>
      </c>
      <c r="V2279" s="56" t="str">
        <f>IFERROR(VLOOKUP(I2279,'FIN CAL LOOKUP'!B:K,9,1),"")</f>
        <v/>
      </c>
      <c r="W2279" s="56" t="str">
        <f>IFERROR(VLOOKUP(S2279,'Active Employees '!B:R,17,0),"NA")</f>
        <v>IT</v>
      </c>
    </row>
    <row r="2280" spans="1:23" x14ac:dyDescent="0.25">
      <c r="A2280" t="s">
        <v>900</v>
      </c>
      <c r="B2280" t="s">
        <v>901</v>
      </c>
      <c r="C2280" t="s">
        <v>267</v>
      </c>
      <c r="D2280">
        <v>13888341</v>
      </c>
      <c r="E2280" t="s">
        <v>168</v>
      </c>
      <c r="F2280" t="s">
        <v>29</v>
      </c>
      <c r="H2280" s="1"/>
      <c r="I2280" s="1"/>
      <c r="J2280" t="s">
        <v>209</v>
      </c>
      <c r="N2280" t="s">
        <v>210</v>
      </c>
      <c r="O2280" t="s">
        <v>17</v>
      </c>
      <c r="P2280" t="s">
        <v>211</v>
      </c>
      <c r="Q2280" t="s">
        <v>212</v>
      </c>
      <c r="R2280" t="s">
        <v>67</v>
      </c>
      <c r="S2280">
        <v>327323</v>
      </c>
      <c r="T2280" t="s">
        <v>902</v>
      </c>
      <c r="U2280" s="56" t="str">
        <f>IFERROR(VLOOKUP(H2280,'FIN CAL LOOKUP'!A:J,7,1),"")</f>
        <v/>
      </c>
      <c r="V2280" s="56" t="str">
        <f>IFERROR(VLOOKUP(I2280,'FIN CAL LOOKUP'!B:K,9,1),"")</f>
        <v/>
      </c>
      <c r="W2280" s="56" t="str">
        <f>IFERROR(VLOOKUP(S2280,'Active Employees '!B:R,17,0),"NA")</f>
        <v>IT</v>
      </c>
    </row>
    <row r="2281" spans="1:23" x14ac:dyDescent="0.25">
      <c r="A2281" t="s">
        <v>206</v>
      </c>
      <c r="B2281" t="s">
        <v>207</v>
      </c>
      <c r="C2281" t="s">
        <v>267</v>
      </c>
      <c r="D2281">
        <v>13888341</v>
      </c>
      <c r="E2281" t="s">
        <v>168</v>
      </c>
      <c r="F2281" t="s">
        <v>1</v>
      </c>
      <c r="G2281" t="s">
        <v>69</v>
      </c>
      <c r="H2281" s="1">
        <v>45401</v>
      </c>
      <c r="I2281" s="1">
        <v>45404</v>
      </c>
      <c r="J2281" t="s">
        <v>209</v>
      </c>
      <c r="N2281" t="s">
        <v>210</v>
      </c>
      <c r="O2281" t="s">
        <v>17</v>
      </c>
      <c r="P2281" t="s">
        <v>211</v>
      </c>
      <c r="Q2281" t="s">
        <v>212</v>
      </c>
      <c r="R2281" t="s">
        <v>67</v>
      </c>
      <c r="S2281">
        <v>327036</v>
      </c>
      <c r="T2281" t="s">
        <v>206</v>
      </c>
      <c r="U2281" s="56" t="str">
        <f>IFERROR(VLOOKUP(H2281,'FIN CAL LOOKUP'!A:J,7,1),"")</f>
        <v>APR, FY24</v>
      </c>
      <c r="V2281" s="56" t="str">
        <f>IFERROR(VLOOKUP(I2281,'FIN CAL LOOKUP'!B:K,9,1),"")</f>
        <v>Q4, FY24</v>
      </c>
      <c r="W2281" s="56" t="str">
        <f>IFERROR(VLOOKUP(S2281,'Active Employees '!B:R,17,0),"NA")</f>
        <v>IT</v>
      </c>
    </row>
    <row r="2282" spans="1:23" x14ac:dyDescent="0.25">
      <c r="A2282" t="s">
        <v>932</v>
      </c>
      <c r="B2282" t="s">
        <v>933</v>
      </c>
      <c r="C2282" t="s">
        <v>267</v>
      </c>
      <c r="D2282">
        <v>13888341</v>
      </c>
      <c r="E2282" t="s">
        <v>168</v>
      </c>
      <c r="F2282" t="s">
        <v>1</v>
      </c>
      <c r="G2282" t="s">
        <v>69</v>
      </c>
      <c r="H2282" s="1">
        <v>45443</v>
      </c>
      <c r="I2282" s="1">
        <v>45461</v>
      </c>
      <c r="J2282" t="s">
        <v>209</v>
      </c>
      <c r="N2282" t="s">
        <v>934</v>
      </c>
      <c r="O2282" t="s">
        <v>17</v>
      </c>
      <c r="P2282" t="s">
        <v>211</v>
      </c>
      <c r="Q2282" t="s">
        <v>212</v>
      </c>
      <c r="R2282" t="s">
        <v>67</v>
      </c>
      <c r="S2282">
        <v>298250</v>
      </c>
      <c r="T2282" t="s">
        <v>932</v>
      </c>
      <c r="U2282" s="56" t="str">
        <f>IFERROR(VLOOKUP(H2282,'FIN CAL LOOKUP'!A:J,7,1),"")</f>
        <v>JUN, FY24</v>
      </c>
      <c r="V2282" s="56" t="str">
        <f>IFERROR(VLOOKUP(I2282,'FIN CAL LOOKUP'!B:K,9,1),"")</f>
        <v>Q4, FY24</v>
      </c>
      <c r="W2282" s="56" t="str">
        <f>IFERROR(VLOOKUP(S2282,'Active Employees '!B:R,17,0),"NA")</f>
        <v>IT</v>
      </c>
    </row>
    <row r="2283" spans="1:23" x14ac:dyDescent="0.25">
      <c r="A2283" t="s">
        <v>212</v>
      </c>
      <c r="B2283" t="s">
        <v>1064</v>
      </c>
      <c r="C2283" t="s">
        <v>267</v>
      </c>
      <c r="D2283">
        <v>13888341</v>
      </c>
      <c r="E2283" t="s">
        <v>168</v>
      </c>
      <c r="F2283" t="s">
        <v>29</v>
      </c>
      <c r="H2283" s="1"/>
      <c r="I2283" s="1"/>
      <c r="J2283" t="s">
        <v>1065</v>
      </c>
      <c r="N2283" t="s">
        <v>1066</v>
      </c>
      <c r="O2283" t="s">
        <v>17</v>
      </c>
      <c r="P2283" t="s">
        <v>211</v>
      </c>
      <c r="Q2283" t="s">
        <v>15479</v>
      </c>
      <c r="R2283" t="s">
        <v>67</v>
      </c>
      <c r="S2283">
        <v>236950</v>
      </c>
      <c r="T2283" t="s">
        <v>212</v>
      </c>
      <c r="U2283" s="56" t="str">
        <f>IFERROR(VLOOKUP(H2283,'FIN CAL LOOKUP'!A:J,7,1),"")</f>
        <v/>
      </c>
      <c r="V2283" s="56" t="str">
        <f>IFERROR(VLOOKUP(I2283,'FIN CAL LOOKUP'!B:K,9,1),"")</f>
        <v/>
      </c>
      <c r="W2283" s="56" t="str">
        <f>IFERROR(VLOOKUP(S2283,'Active Employees '!B:R,17,0),"NA")</f>
        <v>IT</v>
      </c>
    </row>
    <row r="2284" spans="1:23" x14ac:dyDescent="0.25">
      <c r="A2284" t="s">
        <v>1093</v>
      </c>
      <c r="B2284" t="s">
        <v>1094</v>
      </c>
      <c r="C2284" t="s">
        <v>267</v>
      </c>
      <c r="D2284">
        <v>13888341</v>
      </c>
      <c r="E2284" t="s">
        <v>168</v>
      </c>
      <c r="F2284" t="s">
        <v>29</v>
      </c>
      <c r="H2284" s="1"/>
      <c r="I2284" s="1"/>
      <c r="J2284" t="s">
        <v>1095</v>
      </c>
      <c r="N2284" t="s">
        <v>1096</v>
      </c>
      <c r="O2284" t="s">
        <v>17</v>
      </c>
      <c r="P2284" t="s">
        <v>143</v>
      </c>
      <c r="Q2284" t="s">
        <v>15479</v>
      </c>
      <c r="R2284" t="s">
        <v>67</v>
      </c>
      <c r="S2284">
        <v>225211</v>
      </c>
      <c r="T2284" t="s">
        <v>144</v>
      </c>
      <c r="U2284" s="56" t="str">
        <f>IFERROR(VLOOKUP(H2284,'FIN CAL LOOKUP'!A:J,7,1),"")</f>
        <v/>
      </c>
      <c r="V2284" s="56" t="str">
        <f>IFERROR(VLOOKUP(I2284,'FIN CAL LOOKUP'!B:K,9,1),"")</f>
        <v/>
      </c>
      <c r="W2284" s="56" t="str">
        <f>IFERROR(VLOOKUP(S2284,'Active Employees '!B:R,17,0),"NA")</f>
        <v>IT</v>
      </c>
    </row>
    <row r="2285" spans="1:23" x14ac:dyDescent="0.25">
      <c r="A2285" t="s">
        <v>179</v>
      </c>
      <c r="B2285" t="s">
        <v>180</v>
      </c>
      <c r="C2285" t="s">
        <v>1349</v>
      </c>
      <c r="D2285">
        <v>13887232</v>
      </c>
      <c r="E2285" t="s">
        <v>168</v>
      </c>
      <c r="F2285" t="s">
        <v>29</v>
      </c>
      <c r="H2285" s="1"/>
      <c r="I2285" s="1"/>
      <c r="J2285" t="s">
        <v>181</v>
      </c>
      <c r="N2285" t="s">
        <v>182</v>
      </c>
      <c r="O2285" t="s">
        <v>17</v>
      </c>
      <c r="P2285" t="s">
        <v>183</v>
      </c>
      <c r="Q2285" t="s">
        <v>184</v>
      </c>
      <c r="R2285" s="5" t="s">
        <v>67</v>
      </c>
      <c r="S2285">
        <v>230709</v>
      </c>
      <c r="T2285" t="s">
        <v>179</v>
      </c>
      <c r="U2285" s="56" t="str">
        <f>IFERROR(VLOOKUP(H2285,'FIN CAL LOOKUP'!A:J,7,1),"")</f>
        <v/>
      </c>
      <c r="V2285" s="56" t="str">
        <f>IFERROR(VLOOKUP(I2285,'FIN CAL LOOKUP'!B:K,9,1),"")</f>
        <v/>
      </c>
      <c r="W2285" s="56" t="str">
        <f>IFERROR(VLOOKUP(S2285,'Active Employees '!B:R,17,0),"NA")</f>
        <v>IT</v>
      </c>
    </row>
    <row r="2286" spans="1:23" x14ac:dyDescent="0.25">
      <c r="A2286" t="s">
        <v>186</v>
      </c>
      <c r="B2286" t="s">
        <v>187</v>
      </c>
      <c r="C2286" t="s">
        <v>1349</v>
      </c>
      <c r="D2286">
        <v>13887232</v>
      </c>
      <c r="E2286" t="s">
        <v>168</v>
      </c>
      <c r="F2286" t="s">
        <v>29</v>
      </c>
      <c r="H2286" s="1"/>
      <c r="I2286" s="1"/>
      <c r="J2286" t="s">
        <v>181</v>
      </c>
      <c r="N2286" t="s">
        <v>188</v>
      </c>
      <c r="O2286" t="s">
        <v>17</v>
      </c>
      <c r="P2286" t="s">
        <v>183</v>
      </c>
      <c r="Q2286" t="s">
        <v>184</v>
      </c>
      <c r="R2286" t="s">
        <v>67</v>
      </c>
      <c r="S2286">
        <v>298244</v>
      </c>
      <c r="T2286" t="s">
        <v>186</v>
      </c>
      <c r="U2286" s="56" t="str">
        <f>IFERROR(VLOOKUP(H2286,'FIN CAL LOOKUP'!A:J,7,1),"")</f>
        <v/>
      </c>
      <c r="V2286" s="56" t="str">
        <f>IFERROR(VLOOKUP(I2286,'FIN CAL LOOKUP'!B:K,9,1),"")</f>
        <v/>
      </c>
      <c r="W2286" s="56" t="str">
        <f>IFERROR(VLOOKUP(S2286,'Active Employees '!B:R,17,0),"NA")</f>
        <v>IT</v>
      </c>
    </row>
    <row r="2287" spans="1:23" x14ac:dyDescent="0.25">
      <c r="A2287" t="s">
        <v>189</v>
      </c>
      <c r="B2287" t="s">
        <v>190</v>
      </c>
      <c r="C2287" t="s">
        <v>1349</v>
      </c>
      <c r="D2287">
        <v>13887232</v>
      </c>
      <c r="E2287" t="s">
        <v>168</v>
      </c>
      <c r="F2287" t="s">
        <v>29</v>
      </c>
      <c r="H2287" s="1"/>
      <c r="I2287" s="1"/>
      <c r="J2287" t="s">
        <v>181</v>
      </c>
      <c r="N2287" t="s">
        <v>191</v>
      </c>
      <c r="O2287" t="s">
        <v>17</v>
      </c>
      <c r="P2287" t="s">
        <v>183</v>
      </c>
      <c r="Q2287" t="s">
        <v>192</v>
      </c>
      <c r="R2287" t="s">
        <v>67</v>
      </c>
      <c r="S2287">
        <v>332231</v>
      </c>
      <c r="T2287" t="s">
        <v>193</v>
      </c>
      <c r="U2287" s="56" t="str">
        <f>IFERROR(VLOOKUP(H2287,'FIN CAL LOOKUP'!A:J,7,1),"")</f>
        <v/>
      </c>
      <c r="V2287" s="56" t="str">
        <f>IFERROR(VLOOKUP(I2287,'FIN CAL LOOKUP'!B:K,9,1),"")</f>
        <v/>
      </c>
      <c r="W2287" s="56" t="str">
        <f>IFERROR(VLOOKUP(S2287,'Active Employees '!B:R,17,0),"NA")</f>
        <v>IT</v>
      </c>
    </row>
    <row r="2288" spans="1:23" x14ac:dyDescent="0.25">
      <c r="A2288" t="s">
        <v>219</v>
      </c>
      <c r="B2288" t="s">
        <v>220</v>
      </c>
      <c r="C2288" t="s">
        <v>1349</v>
      </c>
      <c r="D2288">
        <v>13887232</v>
      </c>
      <c r="E2288" t="s">
        <v>168</v>
      </c>
      <c r="F2288" t="s">
        <v>29</v>
      </c>
      <c r="H2288" s="1"/>
      <c r="I2288" s="1"/>
      <c r="J2288" t="s">
        <v>221</v>
      </c>
      <c r="N2288" t="s">
        <v>222</v>
      </c>
      <c r="O2288" t="s">
        <v>17</v>
      </c>
      <c r="P2288" t="s">
        <v>223</v>
      </c>
      <c r="Q2288" t="s">
        <v>224</v>
      </c>
      <c r="R2288" t="s">
        <v>67</v>
      </c>
      <c r="S2288">
        <v>221119</v>
      </c>
      <c r="T2288" t="s">
        <v>219</v>
      </c>
      <c r="U2288" s="56" t="str">
        <f>IFERROR(VLOOKUP(H2288,'FIN CAL LOOKUP'!A:J,7,1),"")</f>
        <v/>
      </c>
      <c r="V2288" s="56" t="str">
        <f>IFERROR(VLOOKUP(I2288,'FIN CAL LOOKUP'!B:K,9,1),"")</f>
        <v/>
      </c>
      <c r="W2288" s="56" t="str">
        <f>IFERROR(VLOOKUP(S2288,'Active Employees '!B:R,17,0),"NA")</f>
        <v>IT</v>
      </c>
    </row>
    <row r="2289" spans="1:23" x14ac:dyDescent="0.25">
      <c r="A2289" t="s">
        <v>389</v>
      </c>
      <c r="B2289" t="s">
        <v>390</v>
      </c>
      <c r="C2289" t="s">
        <v>1349</v>
      </c>
      <c r="D2289">
        <v>13887232</v>
      </c>
      <c r="E2289" t="s">
        <v>168</v>
      </c>
      <c r="F2289" t="s">
        <v>29</v>
      </c>
      <c r="H2289" s="1"/>
      <c r="I2289" s="1"/>
      <c r="J2289" t="s">
        <v>181</v>
      </c>
      <c r="N2289" t="s">
        <v>182</v>
      </c>
      <c r="O2289" t="s">
        <v>17</v>
      </c>
      <c r="P2289" t="s">
        <v>183</v>
      </c>
      <c r="Q2289" t="s">
        <v>15427</v>
      </c>
      <c r="R2289" t="s">
        <v>67</v>
      </c>
      <c r="S2289">
        <v>326647</v>
      </c>
      <c r="T2289" t="s">
        <v>389</v>
      </c>
      <c r="U2289" s="56" t="str">
        <f>IFERROR(VLOOKUP(H2289,'FIN CAL LOOKUP'!A:J,7,1),"")</f>
        <v/>
      </c>
      <c r="V2289" s="56" t="str">
        <f>IFERROR(VLOOKUP(I2289,'FIN CAL LOOKUP'!B:K,9,1),"")</f>
        <v/>
      </c>
      <c r="W2289" s="56" t="str">
        <f>IFERROR(VLOOKUP(S2289,'Active Employees '!B:R,17,0),"NA")</f>
        <v>IT</v>
      </c>
    </row>
    <row r="2290" spans="1:23" x14ac:dyDescent="0.25">
      <c r="A2290" t="s">
        <v>15427</v>
      </c>
      <c r="B2290" t="s">
        <v>15480</v>
      </c>
      <c r="C2290" t="s">
        <v>1349</v>
      </c>
      <c r="D2290">
        <v>13887232</v>
      </c>
      <c r="E2290" t="s">
        <v>168</v>
      </c>
      <c r="F2290" t="s">
        <v>29</v>
      </c>
      <c r="H2290" s="1"/>
      <c r="I2290" s="1"/>
      <c r="J2290" t="s">
        <v>181</v>
      </c>
      <c r="N2290" t="s">
        <v>182</v>
      </c>
      <c r="O2290" t="s">
        <v>17</v>
      </c>
      <c r="P2290" t="s">
        <v>183</v>
      </c>
      <c r="Q2290" t="s">
        <v>15427</v>
      </c>
      <c r="R2290" s="5" t="s">
        <v>67</v>
      </c>
      <c r="S2290">
        <v>340338</v>
      </c>
      <c r="T2290" t="s">
        <v>15427</v>
      </c>
      <c r="U2290" s="56" t="str">
        <f>IFERROR(VLOOKUP(H2290,'FIN CAL LOOKUP'!A:J,7,1),"")</f>
        <v/>
      </c>
      <c r="V2290" s="56" t="str">
        <f>IFERROR(VLOOKUP(I2290,'FIN CAL LOOKUP'!B:K,9,1),"")</f>
        <v/>
      </c>
      <c r="W2290" s="56" t="str">
        <f>IFERROR(VLOOKUP(S2290,'Active Employees '!B:R,17,0),"NA")</f>
        <v>IT</v>
      </c>
    </row>
    <row r="2291" spans="1:23" x14ac:dyDescent="0.25">
      <c r="A2291" t="s">
        <v>400</v>
      </c>
      <c r="B2291" t="s">
        <v>401</v>
      </c>
      <c r="C2291" t="s">
        <v>1349</v>
      </c>
      <c r="D2291">
        <v>13887232</v>
      </c>
      <c r="E2291" t="s">
        <v>168</v>
      </c>
      <c r="F2291" t="s">
        <v>29</v>
      </c>
      <c r="H2291" s="1"/>
      <c r="I2291" s="1"/>
      <c r="J2291" t="s">
        <v>181</v>
      </c>
      <c r="N2291" t="s">
        <v>182</v>
      </c>
      <c r="O2291" t="s">
        <v>17</v>
      </c>
      <c r="P2291" t="s">
        <v>183</v>
      </c>
      <c r="Q2291" t="s">
        <v>15427</v>
      </c>
      <c r="R2291" t="s">
        <v>67</v>
      </c>
      <c r="S2291">
        <v>317563</v>
      </c>
      <c r="T2291" t="s">
        <v>400</v>
      </c>
      <c r="U2291" s="56" t="str">
        <f>IFERROR(VLOOKUP(H2291,'FIN CAL LOOKUP'!A:J,7,1),"")</f>
        <v/>
      </c>
      <c r="V2291" s="56" t="str">
        <f>IFERROR(VLOOKUP(I2291,'FIN CAL LOOKUP'!B:K,9,1),"")</f>
        <v/>
      </c>
      <c r="W2291" s="56" t="str">
        <f>IFERROR(VLOOKUP(S2291,'Active Employees '!B:R,17,0),"NA")</f>
        <v>IT</v>
      </c>
    </row>
    <row r="2292" spans="1:23" x14ac:dyDescent="0.25">
      <c r="A2292" t="s">
        <v>372</v>
      </c>
      <c r="B2292" t="s">
        <v>373</v>
      </c>
      <c r="C2292" t="s">
        <v>1349</v>
      </c>
      <c r="D2292">
        <v>13887232</v>
      </c>
      <c r="E2292" t="s">
        <v>168</v>
      </c>
      <c r="F2292" t="s">
        <v>29</v>
      </c>
      <c r="H2292" s="1"/>
      <c r="I2292" s="1"/>
      <c r="J2292" t="s">
        <v>181</v>
      </c>
      <c r="N2292" t="s">
        <v>182</v>
      </c>
      <c r="O2292" t="s">
        <v>17</v>
      </c>
      <c r="P2292" t="s">
        <v>183</v>
      </c>
      <c r="Q2292" t="s">
        <v>15427</v>
      </c>
      <c r="R2292" t="s">
        <v>67</v>
      </c>
      <c r="S2292">
        <v>314681</v>
      </c>
      <c r="T2292" t="s">
        <v>372</v>
      </c>
      <c r="U2292" s="56" t="str">
        <f>IFERROR(VLOOKUP(H2292,'FIN CAL LOOKUP'!A:J,7,1),"")</f>
        <v/>
      </c>
      <c r="V2292" s="56" t="str">
        <f>IFERROR(VLOOKUP(I2292,'FIN CAL LOOKUP'!B:K,9,1),"")</f>
        <v/>
      </c>
      <c r="W2292" s="56" t="str">
        <f>IFERROR(VLOOKUP(S2292,'Active Employees '!B:R,17,0),"NA")</f>
        <v>IT</v>
      </c>
    </row>
    <row r="2293" spans="1:23" x14ac:dyDescent="0.25">
      <c r="A2293" t="s">
        <v>364</v>
      </c>
      <c r="B2293" t="s">
        <v>365</v>
      </c>
      <c r="C2293" t="s">
        <v>1349</v>
      </c>
      <c r="D2293">
        <v>13887232</v>
      </c>
      <c r="E2293" t="s">
        <v>168</v>
      </c>
      <c r="F2293" t="s">
        <v>1</v>
      </c>
      <c r="G2293" t="s">
        <v>69</v>
      </c>
      <c r="H2293" s="1">
        <v>45439</v>
      </c>
      <c r="I2293" s="1">
        <v>45439</v>
      </c>
      <c r="J2293" t="s">
        <v>221</v>
      </c>
      <c r="N2293" t="s">
        <v>366</v>
      </c>
      <c r="O2293" t="s">
        <v>17</v>
      </c>
      <c r="P2293" t="s">
        <v>183</v>
      </c>
      <c r="Q2293" t="s">
        <v>239</v>
      </c>
      <c r="R2293" t="s">
        <v>67</v>
      </c>
      <c r="S2293">
        <v>239689</v>
      </c>
      <c r="T2293" t="s">
        <v>184</v>
      </c>
      <c r="U2293" s="56" t="str">
        <f>IFERROR(VLOOKUP(H2293,'FIN CAL LOOKUP'!A:J,7,1),"")</f>
        <v>JUN, FY24</v>
      </c>
      <c r="V2293" s="56" t="str">
        <f>IFERROR(VLOOKUP(I2293,'FIN CAL LOOKUP'!B:K,9,1),"")</f>
        <v>Q4, FY24</v>
      </c>
      <c r="W2293" s="56" t="str">
        <f>IFERROR(VLOOKUP(S2293,'Active Employees '!B:R,17,0),"NA")</f>
        <v>IT</v>
      </c>
    </row>
    <row r="2294" spans="1:23" x14ac:dyDescent="0.25">
      <c r="A2294" t="s">
        <v>239</v>
      </c>
      <c r="B2294" t="s">
        <v>429</v>
      </c>
      <c r="C2294" t="s">
        <v>1349</v>
      </c>
      <c r="D2294">
        <v>13887232</v>
      </c>
      <c r="E2294" t="s">
        <v>168</v>
      </c>
      <c r="F2294" t="s">
        <v>29</v>
      </c>
      <c r="H2294" s="1"/>
      <c r="I2294" s="1"/>
      <c r="J2294" t="s">
        <v>221</v>
      </c>
      <c r="N2294" t="s">
        <v>430</v>
      </c>
      <c r="O2294" t="s">
        <v>17</v>
      </c>
      <c r="P2294" t="s">
        <v>183</v>
      </c>
      <c r="Q2294" t="s">
        <v>15479</v>
      </c>
      <c r="R2294" t="s">
        <v>67</v>
      </c>
      <c r="S2294">
        <v>215248</v>
      </c>
      <c r="T2294" t="s">
        <v>239</v>
      </c>
      <c r="U2294" s="56" t="str">
        <f>IFERROR(VLOOKUP(H2294,'FIN CAL LOOKUP'!A:J,7,1),"")</f>
        <v/>
      </c>
      <c r="V2294" s="56" t="str">
        <f>IFERROR(VLOOKUP(I2294,'FIN CAL LOOKUP'!B:K,9,1),"")</f>
        <v/>
      </c>
      <c r="W2294" s="56" t="str">
        <f>IFERROR(VLOOKUP(S2294,'Active Employees '!B:R,17,0),"NA")</f>
        <v>IT</v>
      </c>
    </row>
    <row r="2295" spans="1:23" x14ac:dyDescent="0.25">
      <c r="A2295" t="s">
        <v>397</v>
      </c>
      <c r="B2295" t="s">
        <v>398</v>
      </c>
      <c r="C2295" t="s">
        <v>1349</v>
      </c>
      <c r="D2295">
        <v>13887232</v>
      </c>
      <c r="E2295" t="s">
        <v>168</v>
      </c>
      <c r="F2295" t="s">
        <v>29</v>
      </c>
      <c r="H2295" s="1"/>
      <c r="I2295" s="1"/>
      <c r="J2295" t="s">
        <v>221</v>
      </c>
      <c r="N2295" t="s">
        <v>399</v>
      </c>
      <c r="O2295" t="s">
        <v>17</v>
      </c>
      <c r="P2295" t="s">
        <v>183</v>
      </c>
      <c r="Q2295" t="s">
        <v>239</v>
      </c>
      <c r="R2295" t="s">
        <v>67</v>
      </c>
      <c r="S2295">
        <v>324811</v>
      </c>
      <c r="T2295" t="s">
        <v>192</v>
      </c>
      <c r="U2295" s="56" t="str">
        <f>IFERROR(VLOOKUP(H2295,'FIN CAL LOOKUP'!A:J,7,1),"")</f>
        <v/>
      </c>
      <c r="V2295" s="56" t="str">
        <f>IFERROR(VLOOKUP(I2295,'FIN CAL LOOKUP'!B:K,9,1),"")</f>
        <v/>
      </c>
      <c r="W2295" s="56" t="str">
        <f>IFERROR(VLOOKUP(S2295,'Active Employees '!B:R,17,0),"NA")</f>
        <v>IT</v>
      </c>
    </row>
    <row r="2296" spans="1:23" x14ac:dyDescent="0.25">
      <c r="A2296" t="s">
        <v>382</v>
      </c>
      <c r="B2296" t="s">
        <v>383</v>
      </c>
      <c r="C2296" t="s">
        <v>1349</v>
      </c>
      <c r="D2296">
        <v>13887232</v>
      </c>
      <c r="E2296" t="s">
        <v>168</v>
      </c>
      <c r="F2296" t="s">
        <v>29</v>
      </c>
      <c r="H2296" s="1"/>
      <c r="I2296" s="1"/>
      <c r="J2296" t="s">
        <v>384</v>
      </c>
      <c r="N2296" t="s">
        <v>15481</v>
      </c>
      <c r="O2296" t="s">
        <v>17</v>
      </c>
      <c r="P2296" t="s">
        <v>183</v>
      </c>
      <c r="Q2296" t="s">
        <v>386</v>
      </c>
      <c r="R2296" t="s">
        <v>67</v>
      </c>
      <c r="S2296">
        <v>332206</v>
      </c>
      <c r="T2296" t="s">
        <v>382</v>
      </c>
      <c r="U2296" s="56" t="str">
        <f>IFERROR(VLOOKUP(H2296,'FIN CAL LOOKUP'!A:J,7,1),"")</f>
        <v/>
      </c>
      <c r="V2296" s="56" t="str">
        <f>IFERROR(VLOOKUP(I2296,'FIN CAL LOOKUP'!B:K,9,1),"")</f>
        <v/>
      </c>
      <c r="W2296" s="56" t="str">
        <f>IFERROR(VLOOKUP(S2296,'Active Employees '!B:R,17,0),"NA")</f>
        <v>IT</v>
      </c>
    </row>
    <row r="2297" spans="1:23" x14ac:dyDescent="0.25">
      <c r="A2297" t="s">
        <v>711</v>
      </c>
      <c r="B2297" t="s">
        <v>712</v>
      </c>
      <c r="C2297" t="s">
        <v>856</v>
      </c>
      <c r="D2297">
        <v>13758244</v>
      </c>
      <c r="E2297" t="s">
        <v>63</v>
      </c>
      <c r="F2297" t="s">
        <v>29</v>
      </c>
      <c r="H2297" s="1"/>
      <c r="I2297" s="1"/>
      <c r="J2297" t="s">
        <v>176</v>
      </c>
      <c r="N2297" t="s">
        <v>713</v>
      </c>
      <c r="O2297" t="s">
        <v>18</v>
      </c>
      <c r="P2297" t="s">
        <v>109</v>
      </c>
      <c r="Q2297" t="s">
        <v>312</v>
      </c>
      <c r="R2297"/>
      <c r="S2297">
        <v>230380</v>
      </c>
      <c r="U2297" s="56" t="str">
        <f>IFERROR(VLOOKUP(H2297,'FIN CAL LOOKUP'!A:J,7,1),"")</f>
        <v/>
      </c>
      <c r="V2297" s="56" t="str">
        <f>IFERROR(VLOOKUP(I2297,'FIN CAL LOOKUP'!B:K,9,1),"")</f>
        <v/>
      </c>
      <c r="W2297" s="56" t="str">
        <f>IFERROR(VLOOKUP(S2297,'Active Employees '!B:R,17,0),"NA")</f>
        <v>Marketing</v>
      </c>
    </row>
    <row r="2298" spans="1:23" x14ac:dyDescent="0.25">
      <c r="A2298" t="s">
        <v>1337</v>
      </c>
      <c r="B2298" t="s">
        <v>1338</v>
      </c>
      <c r="C2298" t="s">
        <v>856</v>
      </c>
      <c r="D2298">
        <v>13758244</v>
      </c>
      <c r="E2298" t="s">
        <v>63</v>
      </c>
      <c r="F2298" t="s">
        <v>1</v>
      </c>
      <c r="G2298" t="s">
        <v>69</v>
      </c>
      <c r="H2298" s="1">
        <v>45440</v>
      </c>
      <c r="I2298" s="1">
        <v>45449</v>
      </c>
      <c r="J2298" t="s">
        <v>1339</v>
      </c>
      <c r="O2298" t="s">
        <v>18</v>
      </c>
      <c r="Q2298" t="s">
        <v>1340</v>
      </c>
      <c r="R2298"/>
      <c r="U2298" s="56" t="str">
        <f>IFERROR(VLOOKUP(H2298,'FIN CAL LOOKUP'!A:J,7,1),"")</f>
        <v>JUN, FY24</v>
      </c>
      <c r="V2298" s="56" t="str">
        <f>IFERROR(VLOOKUP(I2298,'FIN CAL LOOKUP'!B:K,9,1),"")</f>
        <v>Q4, FY24</v>
      </c>
      <c r="W2298" s="56" t="str">
        <f>IFERROR(VLOOKUP(S2298,'Active Employees '!B:R,17,0),"NA")</f>
        <v>NA</v>
      </c>
    </row>
    <row r="2299" spans="1:23" x14ac:dyDescent="0.25">
      <c r="A2299" t="s">
        <v>464</v>
      </c>
      <c r="B2299" t="s">
        <v>465</v>
      </c>
      <c r="C2299" t="s">
        <v>856</v>
      </c>
      <c r="D2299">
        <v>13758244</v>
      </c>
      <c r="E2299" t="s">
        <v>63</v>
      </c>
      <c r="F2299" t="s">
        <v>29</v>
      </c>
      <c r="H2299" s="1"/>
      <c r="I2299" s="1"/>
      <c r="J2299" t="s">
        <v>466</v>
      </c>
      <c r="N2299" t="s">
        <v>467</v>
      </c>
      <c r="O2299" t="s">
        <v>18</v>
      </c>
      <c r="P2299" t="s">
        <v>468</v>
      </c>
      <c r="Q2299" t="s">
        <v>469</v>
      </c>
      <c r="R2299" t="s">
        <v>67</v>
      </c>
      <c r="S2299">
        <v>329628</v>
      </c>
      <c r="T2299" t="s">
        <v>464</v>
      </c>
      <c r="U2299" s="56" t="str">
        <f>IFERROR(VLOOKUP(H2299,'FIN CAL LOOKUP'!A:J,7,1),"")</f>
        <v/>
      </c>
      <c r="V2299" s="56" t="str">
        <f>IFERROR(VLOOKUP(I2299,'FIN CAL LOOKUP'!B:K,9,1),"")</f>
        <v/>
      </c>
      <c r="W2299" s="56" t="str">
        <f>IFERROR(VLOOKUP(S2299,'Active Employees '!B:R,17,0),"NA")</f>
        <v>Marketing</v>
      </c>
    </row>
    <row r="2300" spans="1:23" x14ac:dyDescent="0.25">
      <c r="A2300" t="s">
        <v>714</v>
      </c>
      <c r="B2300" t="s">
        <v>715</v>
      </c>
      <c r="C2300" t="s">
        <v>856</v>
      </c>
      <c r="D2300">
        <v>13758244</v>
      </c>
      <c r="E2300" t="s">
        <v>63</v>
      </c>
      <c r="F2300" t="s">
        <v>29</v>
      </c>
      <c r="H2300" s="1"/>
      <c r="I2300" s="1"/>
      <c r="J2300" t="s">
        <v>176</v>
      </c>
      <c r="N2300" t="s">
        <v>713</v>
      </c>
      <c r="O2300" t="s">
        <v>18</v>
      </c>
      <c r="P2300" t="s">
        <v>109</v>
      </c>
      <c r="R2300" t="s">
        <v>67</v>
      </c>
      <c r="S2300">
        <v>216766</v>
      </c>
      <c r="T2300" t="s">
        <v>714</v>
      </c>
      <c r="U2300" s="56" t="str">
        <f>IFERROR(VLOOKUP(H2300,'FIN CAL LOOKUP'!A:J,7,1),"")</f>
        <v/>
      </c>
      <c r="V2300" s="56" t="str">
        <f>IFERROR(VLOOKUP(I2300,'FIN CAL LOOKUP'!B:K,9,1),"")</f>
        <v/>
      </c>
      <c r="W2300" s="56" t="str">
        <f>IFERROR(VLOOKUP(S2300,'Active Employees '!B:R,17,0),"NA")</f>
        <v>Marketing</v>
      </c>
    </row>
    <row r="2301" spans="1:23" x14ac:dyDescent="0.25">
      <c r="A2301" t="s">
        <v>312</v>
      </c>
      <c r="B2301" t="s">
        <v>1056</v>
      </c>
      <c r="C2301" t="s">
        <v>856</v>
      </c>
      <c r="D2301">
        <v>13758244</v>
      </c>
      <c r="E2301" t="s">
        <v>63</v>
      </c>
      <c r="F2301" t="s">
        <v>29</v>
      </c>
      <c r="H2301" s="1"/>
      <c r="I2301" s="1"/>
      <c r="J2301" t="s">
        <v>579</v>
      </c>
      <c r="N2301" t="s">
        <v>1481</v>
      </c>
      <c r="O2301" t="s">
        <v>18</v>
      </c>
      <c r="P2301" t="s">
        <v>109</v>
      </c>
      <c r="Q2301" t="s">
        <v>395</v>
      </c>
      <c r="R2301" t="s">
        <v>67</v>
      </c>
      <c r="S2301">
        <v>202233</v>
      </c>
      <c r="T2301" t="s">
        <v>312</v>
      </c>
      <c r="U2301" s="56" t="str">
        <f>IFERROR(VLOOKUP(H2301,'FIN CAL LOOKUP'!A:J,7,1),"")</f>
        <v/>
      </c>
      <c r="V2301" s="56" t="str">
        <f>IFERROR(VLOOKUP(I2301,'FIN CAL LOOKUP'!B:K,9,1),"")</f>
        <v/>
      </c>
      <c r="W2301" s="56" t="str">
        <f>IFERROR(VLOOKUP(S2301,'Active Employees '!B:R,17,0),"NA")</f>
        <v>Marketing</v>
      </c>
    </row>
    <row r="2302" spans="1:23" x14ac:dyDescent="0.25">
      <c r="A2302" t="s">
        <v>570</v>
      </c>
      <c r="B2302" t="s">
        <v>571</v>
      </c>
      <c r="C2302" t="s">
        <v>856</v>
      </c>
      <c r="D2302">
        <v>13758244</v>
      </c>
      <c r="E2302" t="s">
        <v>63</v>
      </c>
      <c r="F2302" t="s">
        <v>1</v>
      </c>
      <c r="G2302" t="s">
        <v>69</v>
      </c>
      <c r="H2302" s="1">
        <v>44916</v>
      </c>
      <c r="I2302" s="1">
        <v>44916</v>
      </c>
      <c r="J2302" t="s">
        <v>176</v>
      </c>
      <c r="N2302" t="s">
        <v>157</v>
      </c>
      <c r="O2302" t="s">
        <v>18</v>
      </c>
      <c r="P2302" t="s">
        <v>109</v>
      </c>
      <c r="Q2302" t="s">
        <v>391</v>
      </c>
      <c r="R2302" t="s">
        <v>67</v>
      </c>
      <c r="S2302">
        <v>312829</v>
      </c>
      <c r="T2302" t="s">
        <v>573</v>
      </c>
      <c r="U2302" s="56" t="str">
        <f>IFERROR(VLOOKUP(H2302,'FIN CAL LOOKUP'!A:J,7,1),"")</f>
        <v>DEC, FY23</v>
      </c>
      <c r="V2302" s="56" t="str">
        <f>IFERROR(VLOOKUP(I2302,'FIN CAL LOOKUP'!B:K,9,1),"")</f>
        <v>Q2, FY23</v>
      </c>
      <c r="W2302" s="56" t="str">
        <f>IFERROR(VLOOKUP(S2302,'Active Employees '!B:R,17,0),"NA")</f>
        <v>Marketing</v>
      </c>
    </row>
    <row r="2303" spans="1:23" x14ac:dyDescent="0.25">
      <c r="A2303" t="s">
        <v>178</v>
      </c>
      <c r="B2303" t="s">
        <v>578</v>
      </c>
      <c r="C2303" t="s">
        <v>856</v>
      </c>
      <c r="D2303">
        <v>13758244</v>
      </c>
      <c r="E2303" t="s">
        <v>63</v>
      </c>
      <c r="F2303" t="s">
        <v>1</v>
      </c>
      <c r="G2303" t="s">
        <v>69</v>
      </c>
      <c r="H2303" s="1">
        <v>44907</v>
      </c>
      <c r="I2303" s="1">
        <v>44907</v>
      </c>
      <c r="J2303" t="s">
        <v>579</v>
      </c>
      <c r="N2303" t="s">
        <v>580</v>
      </c>
      <c r="O2303" t="s">
        <v>18</v>
      </c>
      <c r="P2303" t="s">
        <v>109</v>
      </c>
      <c r="Q2303" t="s">
        <v>395</v>
      </c>
      <c r="R2303" t="s">
        <v>581</v>
      </c>
      <c r="S2303">
        <v>240963</v>
      </c>
      <c r="T2303" t="s">
        <v>178</v>
      </c>
      <c r="U2303" s="56" t="str">
        <f>IFERROR(VLOOKUP(H2303,'FIN CAL LOOKUP'!A:J,7,1),"")</f>
        <v>DEC, FY23</v>
      </c>
      <c r="V2303" s="56" t="str">
        <f>IFERROR(VLOOKUP(I2303,'FIN CAL LOOKUP'!B:K,9,1),"")</f>
        <v>Q2, FY23</v>
      </c>
      <c r="W2303" s="56" t="str">
        <f>IFERROR(VLOOKUP(S2303,'Active Employees '!B:R,17,0),"NA")</f>
        <v>Marketing</v>
      </c>
    </row>
    <row r="2304" spans="1:23" x14ac:dyDescent="0.25">
      <c r="A2304" t="s">
        <v>676</v>
      </c>
      <c r="B2304" t="s">
        <v>677</v>
      </c>
      <c r="C2304" t="s">
        <v>856</v>
      </c>
      <c r="D2304">
        <v>13758244</v>
      </c>
      <c r="E2304" t="s">
        <v>63</v>
      </c>
      <c r="F2304" t="s">
        <v>1</v>
      </c>
      <c r="G2304" t="s">
        <v>69</v>
      </c>
      <c r="H2304" s="1">
        <v>44995</v>
      </c>
      <c r="I2304" s="1">
        <v>44995</v>
      </c>
      <c r="J2304" t="s">
        <v>176</v>
      </c>
      <c r="N2304" t="s">
        <v>177</v>
      </c>
      <c r="O2304" t="s">
        <v>18</v>
      </c>
      <c r="P2304" t="s">
        <v>109</v>
      </c>
      <c r="Q2304" t="s">
        <v>178</v>
      </c>
      <c r="R2304" t="s">
        <v>67</v>
      </c>
      <c r="S2304">
        <v>312818</v>
      </c>
      <c r="T2304" t="s">
        <v>676</v>
      </c>
      <c r="U2304" s="56" t="str">
        <f>IFERROR(VLOOKUP(H2304,'FIN CAL LOOKUP'!A:J,7,1),"")</f>
        <v>MAR, FY23</v>
      </c>
      <c r="V2304" s="56" t="str">
        <f>IFERROR(VLOOKUP(I2304,'FIN CAL LOOKUP'!B:K,9,1),"")</f>
        <v>Q3, FY23</v>
      </c>
      <c r="W2304" s="56" t="str">
        <f>IFERROR(VLOOKUP(S2304,'Active Employees '!B:R,17,0),"NA")</f>
        <v>Marketing</v>
      </c>
    </row>
    <row r="2305" spans="1:23" x14ac:dyDescent="0.25">
      <c r="A2305" t="s">
        <v>174</v>
      </c>
      <c r="B2305" t="s">
        <v>175</v>
      </c>
      <c r="C2305" t="s">
        <v>856</v>
      </c>
      <c r="D2305">
        <v>13758244</v>
      </c>
      <c r="E2305" t="s">
        <v>63</v>
      </c>
      <c r="F2305" t="s">
        <v>1</v>
      </c>
      <c r="G2305" t="s">
        <v>69</v>
      </c>
      <c r="H2305" s="1">
        <v>44965</v>
      </c>
      <c r="I2305" s="1">
        <v>44965</v>
      </c>
      <c r="J2305" t="s">
        <v>176</v>
      </c>
      <c r="N2305" t="s">
        <v>177</v>
      </c>
      <c r="O2305" t="s">
        <v>18</v>
      </c>
      <c r="P2305" t="s">
        <v>109</v>
      </c>
      <c r="Q2305" t="s">
        <v>178</v>
      </c>
      <c r="R2305" t="s">
        <v>67</v>
      </c>
      <c r="S2305">
        <v>319925</v>
      </c>
      <c r="T2305" t="s">
        <v>174</v>
      </c>
      <c r="U2305" s="56" t="str">
        <f>IFERROR(VLOOKUP(H2305,'FIN CAL LOOKUP'!A:J,7,1),"")</f>
        <v>FEB, FY23</v>
      </c>
      <c r="V2305" s="56" t="str">
        <f>IFERROR(VLOOKUP(I2305,'FIN CAL LOOKUP'!B:K,9,1),"")</f>
        <v>Q3, FY23</v>
      </c>
      <c r="W2305" s="56" t="str">
        <f>IFERROR(VLOOKUP(S2305,'Active Employees '!B:R,17,0),"NA")</f>
        <v>Marketing</v>
      </c>
    </row>
    <row r="2306" spans="1:23" x14ac:dyDescent="0.25">
      <c r="A2306" t="s">
        <v>472</v>
      </c>
      <c r="B2306" t="s">
        <v>473</v>
      </c>
      <c r="C2306" t="s">
        <v>906</v>
      </c>
      <c r="D2306">
        <v>13672710</v>
      </c>
      <c r="E2306" t="s">
        <v>114</v>
      </c>
      <c r="F2306" t="s">
        <v>2</v>
      </c>
      <c r="H2306" s="1">
        <v>45547</v>
      </c>
      <c r="I2306" s="1"/>
      <c r="J2306" t="s">
        <v>474</v>
      </c>
      <c r="O2306" t="s">
        <v>16</v>
      </c>
      <c r="P2306" t="s">
        <v>83</v>
      </c>
      <c r="Q2306" t="s">
        <v>72</v>
      </c>
      <c r="R2306"/>
      <c r="S2306">
        <v>335130</v>
      </c>
      <c r="U2306" s="56" t="str">
        <f>IFERROR(VLOOKUP(H2306,'FIN CAL LOOKUP'!A:J,7,1),"")</f>
        <v>SEP, FY25</v>
      </c>
      <c r="V2306" s="56" t="str">
        <f>IFERROR(VLOOKUP(I2306,'FIN CAL LOOKUP'!B:K,9,1),"")</f>
        <v/>
      </c>
      <c r="W2306" s="56" t="str">
        <f>IFERROR(VLOOKUP(S2306,'Active Employees '!B:R,17,0),"NA")</f>
        <v>Human Resources</v>
      </c>
    </row>
    <row r="2307" spans="1:23" x14ac:dyDescent="0.25">
      <c r="A2307" t="s">
        <v>1163</v>
      </c>
      <c r="B2307" t="s">
        <v>1164</v>
      </c>
      <c r="C2307" t="s">
        <v>906</v>
      </c>
      <c r="D2307">
        <v>13672710</v>
      </c>
      <c r="E2307" t="s">
        <v>114</v>
      </c>
      <c r="F2307" t="s">
        <v>2</v>
      </c>
      <c r="H2307" s="1">
        <v>45650</v>
      </c>
      <c r="I2307" s="1"/>
      <c r="J2307" t="s">
        <v>282</v>
      </c>
      <c r="O2307" t="s">
        <v>23</v>
      </c>
      <c r="P2307" t="s">
        <v>283</v>
      </c>
      <c r="Q2307" t="s">
        <v>284</v>
      </c>
      <c r="R2307"/>
      <c r="S2307">
        <v>309150</v>
      </c>
      <c r="U2307" s="56" t="str">
        <f>IFERROR(VLOOKUP(H2307,'FIN CAL LOOKUP'!A:J,7,1),"")</f>
        <v>DEC, FY25</v>
      </c>
      <c r="V2307" s="56" t="str">
        <f>IFERROR(VLOOKUP(I2307,'FIN CAL LOOKUP'!B:K,9,1),"")</f>
        <v/>
      </c>
      <c r="W2307" s="56" t="str">
        <f>IFERROR(VLOOKUP(S2307,'Active Employees '!B:R,17,0),"NA")</f>
        <v>Supply Chain</v>
      </c>
    </row>
    <row r="2308" spans="1:23" x14ac:dyDescent="0.25">
      <c r="A2308" t="s">
        <v>255</v>
      </c>
      <c r="B2308" t="s">
        <v>256</v>
      </c>
      <c r="C2308" t="s">
        <v>906</v>
      </c>
      <c r="D2308">
        <v>13672710</v>
      </c>
      <c r="E2308" t="s">
        <v>114</v>
      </c>
      <c r="F2308" t="s">
        <v>29</v>
      </c>
      <c r="H2308" s="1"/>
      <c r="I2308" s="1"/>
      <c r="J2308" t="s">
        <v>1474</v>
      </c>
      <c r="N2308" t="s">
        <v>257</v>
      </c>
      <c r="O2308" t="s">
        <v>15</v>
      </c>
      <c r="P2308" t="s">
        <v>258</v>
      </c>
      <c r="Q2308" t="s">
        <v>259</v>
      </c>
      <c r="R2308"/>
      <c r="S2308">
        <v>338637</v>
      </c>
      <c r="T2308" t="s">
        <v>260</v>
      </c>
      <c r="U2308" s="56" t="str">
        <f>IFERROR(VLOOKUP(H2308,'FIN CAL LOOKUP'!A:J,7,1),"")</f>
        <v/>
      </c>
      <c r="V2308" s="56" t="str">
        <f>IFERROR(VLOOKUP(I2308,'FIN CAL LOOKUP'!B:K,9,1),"")</f>
        <v/>
      </c>
      <c r="W2308" s="56" t="str">
        <f>IFERROR(VLOOKUP(S2308,'Active Employees '!B:R,17,0),"NA")</f>
        <v>SPG Development</v>
      </c>
    </row>
    <row r="2309" spans="1:23" x14ac:dyDescent="0.25">
      <c r="A2309" t="s">
        <v>1230</v>
      </c>
      <c r="B2309" t="s">
        <v>1273</v>
      </c>
      <c r="C2309" t="s">
        <v>906</v>
      </c>
      <c r="D2309">
        <v>13672710</v>
      </c>
      <c r="E2309" t="s">
        <v>114</v>
      </c>
      <c r="F2309" t="s">
        <v>29</v>
      </c>
      <c r="H2309" s="1"/>
      <c r="I2309" s="1"/>
      <c r="J2309" t="s">
        <v>1251</v>
      </c>
      <c r="N2309" t="s">
        <v>1274</v>
      </c>
      <c r="O2309" t="s">
        <v>15419</v>
      </c>
      <c r="P2309" t="s">
        <v>258</v>
      </c>
      <c r="Q2309" t="s">
        <v>616</v>
      </c>
      <c r="R2309" t="s">
        <v>273</v>
      </c>
      <c r="S2309">
        <v>308528</v>
      </c>
      <c r="T2309" t="s">
        <v>1230</v>
      </c>
      <c r="U2309" s="56" t="str">
        <f>IFERROR(VLOOKUP(H2309,'FIN CAL LOOKUP'!A:J,7,1),"")</f>
        <v/>
      </c>
      <c r="V2309" s="56" t="str">
        <f>IFERROR(VLOOKUP(I2309,'FIN CAL LOOKUP'!B:K,9,1),"")</f>
        <v/>
      </c>
      <c r="W2309" s="56" t="str">
        <f>IFERROR(VLOOKUP(S2309,'Active Employees '!B:R,17,0),"NA")</f>
        <v>FFM</v>
      </c>
    </row>
    <row r="2310" spans="1:23" x14ac:dyDescent="0.25">
      <c r="A2310" t="s">
        <v>475</v>
      </c>
      <c r="B2310" t="s">
        <v>476</v>
      </c>
      <c r="C2310" t="s">
        <v>906</v>
      </c>
      <c r="D2310">
        <v>13672710</v>
      </c>
      <c r="E2310" t="s">
        <v>114</v>
      </c>
      <c r="F2310" t="s">
        <v>1</v>
      </c>
      <c r="G2310" t="s">
        <v>69</v>
      </c>
      <c r="H2310" s="1">
        <v>45680</v>
      </c>
      <c r="I2310" s="1">
        <v>45693</v>
      </c>
      <c r="J2310" t="s">
        <v>249</v>
      </c>
      <c r="N2310" t="s">
        <v>250</v>
      </c>
      <c r="O2310" t="s">
        <v>16</v>
      </c>
      <c r="Q2310" t="s">
        <v>277</v>
      </c>
      <c r="R2310" t="s">
        <v>67</v>
      </c>
      <c r="S2310">
        <v>335473</v>
      </c>
      <c r="T2310" t="s">
        <v>475</v>
      </c>
      <c r="U2310" s="56" t="str">
        <f>IFERROR(VLOOKUP(H2310,'FIN CAL LOOKUP'!A:J,7,1),"")</f>
        <v>JAN, FY25</v>
      </c>
      <c r="V2310" s="56" t="str">
        <f>IFERROR(VLOOKUP(I2310,'FIN CAL LOOKUP'!B:K,9,1),"")</f>
        <v>Q3, FY25</v>
      </c>
      <c r="W2310" s="56" t="str">
        <f>IFERROR(VLOOKUP(S2310,'Active Employees '!B:R,17,0),"NA")</f>
        <v>Human Resources</v>
      </c>
    </row>
    <row r="2311" spans="1:23" x14ac:dyDescent="0.25">
      <c r="A2311" t="s">
        <v>1197</v>
      </c>
      <c r="B2311" t="s">
        <v>1198</v>
      </c>
      <c r="C2311" t="s">
        <v>906</v>
      </c>
      <c r="D2311">
        <v>13672710</v>
      </c>
      <c r="E2311" t="s">
        <v>114</v>
      </c>
      <c r="F2311" t="s">
        <v>1</v>
      </c>
      <c r="G2311" t="s">
        <v>69</v>
      </c>
      <c r="H2311" s="1">
        <v>45477</v>
      </c>
      <c r="I2311" s="1">
        <v>45477</v>
      </c>
      <c r="J2311" t="s">
        <v>249</v>
      </c>
      <c r="N2311" t="s">
        <v>250</v>
      </c>
      <c r="O2311" t="s">
        <v>16</v>
      </c>
      <c r="Q2311" t="s">
        <v>277</v>
      </c>
      <c r="R2311" t="s">
        <v>67</v>
      </c>
      <c r="S2311">
        <v>323623</v>
      </c>
      <c r="T2311" t="s">
        <v>1199</v>
      </c>
      <c r="U2311" s="56" t="str">
        <f>IFERROR(VLOOKUP(H2311,'FIN CAL LOOKUP'!A:J,7,1),"")</f>
        <v>JUL, FY25</v>
      </c>
      <c r="V2311" s="56" t="str">
        <f>IFERROR(VLOOKUP(I2311,'FIN CAL LOOKUP'!B:K,9,1),"")</f>
        <v>Q4, FY24</v>
      </c>
      <c r="W2311" s="56" t="str">
        <f>IFERROR(VLOOKUP(S2311,'Active Employees '!B:R,17,0),"NA")</f>
        <v>Human Resources</v>
      </c>
    </row>
    <row r="2312" spans="1:23" x14ac:dyDescent="0.25">
      <c r="A2312" t="s">
        <v>617</v>
      </c>
      <c r="B2312" t="s">
        <v>618</v>
      </c>
      <c r="C2312" t="s">
        <v>906</v>
      </c>
      <c r="D2312">
        <v>13672710</v>
      </c>
      <c r="E2312" t="s">
        <v>114</v>
      </c>
      <c r="F2312" t="s">
        <v>29</v>
      </c>
      <c r="H2312" s="1"/>
      <c r="I2312" s="1"/>
      <c r="J2312" t="s">
        <v>602</v>
      </c>
      <c r="N2312" t="s">
        <v>619</v>
      </c>
      <c r="Q2312" t="s">
        <v>620</v>
      </c>
      <c r="S2312">
        <v>298492</v>
      </c>
      <c r="T2312" t="s">
        <v>617</v>
      </c>
      <c r="U2312" s="56" t="str">
        <f>IFERROR(VLOOKUP(H2312,'FIN CAL LOOKUP'!A:J,7,1),"")</f>
        <v/>
      </c>
      <c r="V2312" s="56" t="str">
        <f>IFERROR(VLOOKUP(I2312,'FIN CAL LOOKUP'!B:K,9,1),"")</f>
        <v/>
      </c>
      <c r="W2312" s="56" t="str">
        <f>IFERROR(VLOOKUP(S2312,'Active Employees '!B:R,17,0),"NA")</f>
        <v>FFM</v>
      </c>
    </row>
    <row r="2313" spans="1:23" x14ac:dyDescent="0.25">
      <c r="A2313" t="s">
        <v>240</v>
      </c>
      <c r="B2313" t="s">
        <v>241</v>
      </c>
      <c r="C2313" t="s">
        <v>906</v>
      </c>
      <c r="D2313">
        <v>13672710</v>
      </c>
      <c r="E2313" t="s">
        <v>114</v>
      </c>
      <c r="F2313" t="s">
        <v>1</v>
      </c>
      <c r="G2313" t="s">
        <v>69</v>
      </c>
      <c r="H2313" s="1">
        <v>45736</v>
      </c>
      <c r="I2313" s="1">
        <v>45776</v>
      </c>
      <c r="J2313" t="s">
        <v>64</v>
      </c>
      <c r="N2313" t="s">
        <v>242</v>
      </c>
      <c r="O2313" t="s">
        <v>16</v>
      </c>
      <c r="Q2313" t="s">
        <v>66</v>
      </c>
      <c r="R2313" t="s">
        <v>67</v>
      </c>
      <c r="S2313">
        <v>338041</v>
      </c>
      <c r="T2313" t="s">
        <v>240</v>
      </c>
      <c r="U2313" s="56" t="str">
        <f>IFERROR(VLOOKUP(H2313,'FIN CAL LOOKUP'!A:J,7,1),"")</f>
        <v>MAR, FY25</v>
      </c>
      <c r="V2313" s="56" t="str">
        <f>IFERROR(VLOOKUP(I2313,'FIN CAL LOOKUP'!B:K,9,1),"")</f>
        <v>Q4, FY25</v>
      </c>
      <c r="W2313" s="56" t="str">
        <f>IFERROR(VLOOKUP(S2313,'Active Employees '!B:R,17,0),"NA")</f>
        <v>Human Resources</v>
      </c>
    </row>
    <row r="2314" spans="1:23" x14ac:dyDescent="0.25">
      <c r="A2314" t="s">
        <v>275</v>
      </c>
      <c r="B2314" t="s">
        <v>276</v>
      </c>
      <c r="C2314" t="s">
        <v>906</v>
      </c>
      <c r="D2314">
        <v>13672710</v>
      </c>
      <c r="E2314" t="s">
        <v>114</v>
      </c>
      <c r="F2314" t="s">
        <v>1</v>
      </c>
      <c r="G2314" t="s">
        <v>69</v>
      </c>
      <c r="H2314" s="1">
        <v>45477</v>
      </c>
      <c r="I2314" s="1">
        <v>45477</v>
      </c>
      <c r="J2314" t="s">
        <v>249</v>
      </c>
      <c r="N2314" t="s">
        <v>250</v>
      </c>
      <c r="O2314" t="s">
        <v>16</v>
      </c>
      <c r="Q2314" t="s">
        <v>277</v>
      </c>
      <c r="R2314" t="s">
        <v>67</v>
      </c>
      <c r="S2314">
        <v>328927</v>
      </c>
      <c r="T2314" t="s">
        <v>278</v>
      </c>
      <c r="U2314" s="56" t="str">
        <f>IFERROR(VLOOKUP(H2314,'FIN CAL LOOKUP'!A:J,7,1),"")</f>
        <v>JUL, FY25</v>
      </c>
      <c r="V2314" s="56" t="str">
        <f>IFERROR(VLOOKUP(I2314,'FIN CAL LOOKUP'!B:K,9,1),"")</f>
        <v>Q4, FY24</v>
      </c>
      <c r="W2314" s="56" t="str">
        <f>IFERROR(VLOOKUP(S2314,'Active Employees '!B:R,17,0),"NA")</f>
        <v>Human Resources</v>
      </c>
    </row>
    <row r="2315" spans="1:23" x14ac:dyDescent="0.25">
      <c r="A2315" t="s">
        <v>599</v>
      </c>
      <c r="B2315" t="s">
        <v>600</v>
      </c>
      <c r="C2315" t="s">
        <v>906</v>
      </c>
      <c r="D2315">
        <v>13672710</v>
      </c>
      <c r="E2315" t="s">
        <v>114</v>
      </c>
      <c r="F2315" t="s">
        <v>29</v>
      </c>
      <c r="H2315" s="1"/>
      <c r="I2315" s="1"/>
      <c r="J2315" t="s">
        <v>602</v>
      </c>
      <c r="N2315" t="s">
        <v>603</v>
      </c>
      <c r="Q2315" t="s">
        <v>517</v>
      </c>
      <c r="R2315">
        <v>8900</v>
      </c>
      <c r="S2315">
        <v>326461</v>
      </c>
      <c r="T2315" t="s">
        <v>604</v>
      </c>
      <c r="U2315" s="56" t="str">
        <f>IFERROR(VLOOKUP(H2315,'FIN CAL LOOKUP'!A:J,7,1),"")</f>
        <v/>
      </c>
      <c r="V2315" s="56" t="str">
        <f>IFERROR(VLOOKUP(I2315,'FIN CAL LOOKUP'!B:K,9,1),"")</f>
        <v/>
      </c>
      <c r="W2315" s="56" t="str">
        <f>IFERROR(VLOOKUP(S2315,'Active Employees '!B:R,17,0),"NA")</f>
        <v>FFM</v>
      </c>
    </row>
    <row r="2316" spans="1:23" x14ac:dyDescent="0.25">
      <c r="A2316" t="s">
        <v>1287</v>
      </c>
      <c r="B2316" t="s">
        <v>1288</v>
      </c>
      <c r="C2316" t="s">
        <v>906</v>
      </c>
      <c r="D2316">
        <v>13672710</v>
      </c>
      <c r="E2316" t="s">
        <v>114</v>
      </c>
      <c r="F2316" t="s">
        <v>1</v>
      </c>
      <c r="G2316" t="s">
        <v>69</v>
      </c>
      <c r="H2316" s="1">
        <v>45477</v>
      </c>
      <c r="I2316" s="1">
        <v>45477</v>
      </c>
      <c r="J2316" t="s">
        <v>249</v>
      </c>
      <c r="N2316" t="s">
        <v>250</v>
      </c>
      <c r="O2316" t="s">
        <v>16</v>
      </c>
      <c r="Q2316" t="s">
        <v>277</v>
      </c>
      <c r="R2316" t="s">
        <v>67</v>
      </c>
      <c r="S2316">
        <v>328014</v>
      </c>
      <c r="T2316" t="s">
        <v>1287</v>
      </c>
      <c r="U2316" s="56" t="str">
        <f>IFERROR(VLOOKUP(H2316,'FIN CAL LOOKUP'!A:J,7,1),"")</f>
        <v>JUL, FY25</v>
      </c>
      <c r="V2316" s="56" t="str">
        <f>IFERROR(VLOOKUP(I2316,'FIN CAL LOOKUP'!B:K,9,1),"")</f>
        <v>Q4, FY24</v>
      </c>
      <c r="W2316" s="56" t="str">
        <f>IFERROR(VLOOKUP(S2316,'Active Employees '!B:R,17,0),"NA")</f>
        <v>Human Resources</v>
      </c>
    </row>
    <row r="2317" spans="1:23" x14ac:dyDescent="0.25">
      <c r="A2317" t="s">
        <v>1522</v>
      </c>
      <c r="B2317" t="s">
        <v>1523</v>
      </c>
      <c r="C2317" t="s">
        <v>906</v>
      </c>
      <c r="D2317">
        <v>13672710</v>
      </c>
      <c r="E2317" t="s">
        <v>114</v>
      </c>
      <c r="F2317" t="s">
        <v>29</v>
      </c>
      <c r="H2317" s="1"/>
      <c r="I2317" s="1"/>
      <c r="J2317" t="s">
        <v>602</v>
      </c>
      <c r="N2317" t="s">
        <v>1524</v>
      </c>
      <c r="Q2317" t="s">
        <v>493</v>
      </c>
      <c r="R2317"/>
      <c r="S2317">
        <v>339107</v>
      </c>
      <c r="T2317" t="s">
        <v>1525</v>
      </c>
      <c r="U2317" s="56" t="str">
        <f>IFERROR(VLOOKUP(H2317,'FIN CAL LOOKUP'!A:J,7,1),"")</f>
        <v/>
      </c>
      <c r="V2317" s="56" t="str">
        <f>IFERROR(VLOOKUP(I2317,'FIN CAL LOOKUP'!B:K,9,1),"")</f>
        <v/>
      </c>
      <c r="W2317" s="56" t="str">
        <f>IFERROR(VLOOKUP(S2317,'Active Employees '!B:R,17,0),"NA")</f>
        <v>FFM</v>
      </c>
    </row>
    <row r="2318" spans="1:23" x14ac:dyDescent="0.25">
      <c r="A2318" t="s">
        <v>1279</v>
      </c>
      <c r="B2318" t="s">
        <v>1280</v>
      </c>
      <c r="C2318" t="s">
        <v>906</v>
      </c>
      <c r="D2318">
        <v>13672710</v>
      </c>
      <c r="E2318" t="s">
        <v>114</v>
      </c>
      <c r="F2318" t="s">
        <v>29</v>
      </c>
      <c r="H2318" s="1"/>
      <c r="I2318" s="1"/>
      <c r="J2318" t="s">
        <v>1271</v>
      </c>
      <c r="N2318" t="s">
        <v>615</v>
      </c>
      <c r="O2318" t="s">
        <v>15419</v>
      </c>
      <c r="P2318" t="s">
        <v>258</v>
      </c>
      <c r="Q2318" t="s">
        <v>616</v>
      </c>
      <c r="R2318" t="s">
        <v>67</v>
      </c>
      <c r="S2318">
        <v>324920</v>
      </c>
      <c r="T2318" t="s">
        <v>1279</v>
      </c>
      <c r="U2318" s="56" t="str">
        <f>IFERROR(VLOOKUP(H2318,'FIN CAL LOOKUP'!A:J,7,1),"")</f>
        <v/>
      </c>
      <c r="V2318" s="56" t="str">
        <f>IFERROR(VLOOKUP(I2318,'FIN CAL LOOKUP'!B:K,9,1),"")</f>
        <v/>
      </c>
      <c r="W2318" s="56" t="str">
        <f>IFERROR(VLOOKUP(S2318,'Active Employees '!B:R,17,0),"NA")</f>
        <v>SPG Development</v>
      </c>
    </row>
    <row r="2319" spans="1:23" x14ac:dyDescent="0.25">
      <c r="A2319" t="s">
        <v>1534</v>
      </c>
      <c r="B2319" t="s">
        <v>1535</v>
      </c>
      <c r="C2319" t="s">
        <v>906</v>
      </c>
      <c r="D2319">
        <v>13672710</v>
      </c>
      <c r="E2319" t="s">
        <v>114</v>
      </c>
      <c r="F2319" t="s">
        <v>1</v>
      </c>
      <c r="G2319" t="s">
        <v>69</v>
      </c>
      <c r="H2319" s="1">
        <v>45811</v>
      </c>
      <c r="I2319" s="1">
        <v>45824</v>
      </c>
      <c r="J2319" t="s">
        <v>1528</v>
      </c>
      <c r="L2319" t="s">
        <v>609</v>
      </c>
      <c r="M2319" t="s">
        <v>1462</v>
      </c>
      <c r="N2319" t="s">
        <v>1249</v>
      </c>
      <c r="O2319" t="s">
        <v>15419</v>
      </c>
      <c r="P2319" t="s">
        <v>610</v>
      </c>
      <c r="Q2319" t="s">
        <v>611</v>
      </c>
      <c r="R2319" t="s">
        <v>67</v>
      </c>
      <c r="S2319">
        <v>338802</v>
      </c>
      <c r="T2319" t="s">
        <v>1534</v>
      </c>
      <c r="U2319" s="56" t="str">
        <f>IFERROR(VLOOKUP(H2319,'FIN CAL LOOKUP'!A:J,7,1),"")</f>
        <v>JUN, FY25</v>
      </c>
      <c r="V2319" s="56" t="str">
        <f>IFERROR(VLOOKUP(I2319,'FIN CAL LOOKUP'!B:K,9,1),"")</f>
        <v>Q4, FY25</v>
      </c>
      <c r="W2319" s="56" t="str">
        <f>IFERROR(VLOOKUP(S2319,'Active Employees '!B:R,17,0),"NA")</f>
        <v>Finance</v>
      </c>
    </row>
    <row r="2320" spans="1:23" x14ac:dyDescent="0.25">
      <c r="A2320" t="s">
        <v>894</v>
      </c>
      <c r="B2320" t="s">
        <v>895</v>
      </c>
      <c r="C2320" t="s">
        <v>906</v>
      </c>
      <c r="D2320">
        <v>13672710</v>
      </c>
      <c r="E2320" t="s">
        <v>114</v>
      </c>
      <c r="F2320" t="s">
        <v>1</v>
      </c>
      <c r="G2320" t="s">
        <v>69</v>
      </c>
      <c r="H2320" s="1">
        <v>45643</v>
      </c>
      <c r="I2320" s="1">
        <v>45643</v>
      </c>
      <c r="J2320" t="s">
        <v>896</v>
      </c>
      <c r="N2320" t="s">
        <v>897</v>
      </c>
      <c r="O2320" t="s">
        <v>18</v>
      </c>
      <c r="P2320" t="s">
        <v>103</v>
      </c>
      <c r="Q2320" t="s">
        <v>696</v>
      </c>
      <c r="R2320" t="s">
        <v>67</v>
      </c>
      <c r="S2320">
        <v>336927</v>
      </c>
      <c r="T2320" t="s">
        <v>638</v>
      </c>
      <c r="U2320" s="56" t="str">
        <f>IFERROR(VLOOKUP(H2320,'FIN CAL LOOKUP'!A:J,7,1),"")</f>
        <v>DEC, FY25</v>
      </c>
      <c r="V2320" s="56" t="str">
        <f>IFERROR(VLOOKUP(I2320,'FIN CAL LOOKUP'!B:K,9,1),"")</f>
        <v>Q2, FY25</v>
      </c>
      <c r="W2320" s="56" t="str">
        <f>IFERROR(VLOOKUP(S2320,'Active Employees '!B:R,17,0),"NA")</f>
        <v>eCommerce &amp; Omni Channel</v>
      </c>
    </row>
    <row r="2321" spans="1:23" x14ac:dyDescent="0.25">
      <c r="A2321" t="s">
        <v>616</v>
      </c>
      <c r="B2321" t="s">
        <v>1250</v>
      </c>
      <c r="C2321" t="s">
        <v>906</v>
      </c>
      <c r="D2321">
        <v>13672710</v>
      </c>
      <c r="E2321" t="s">
        <v>114</v>
      </c>
      <c r="F2321" t="s">
        <v>29</v>
      </c>
      <c r="H2321" s="1"/>
      <c r="I2321" s="1"/>
      <c r="J2321" t="s">
        <v>1251</v>
      </c>
      <c r="N2321" t="s">
        <v>1252</v>
      </c>
      <c r="O2321" t="s">
        <v>15</v>
      </c>
      <c r="P2321" t="s">
        <v>258</v>
      </c>
      <c r="Q2321" t="s">
        <v>537</v>
      </c>
      <c r="R2321">
        <v>8900</v>
      </c>
      <c r="S2321">
        <v>241044</v>
      </c>
      <c r="T2321" t="s">
        <v>616</v>
      </c>
      <c r="U2321" s="56" t="str">
        <f>IFERROR(VLOOKUP(H2321,'FIN CAL LOOKUP'!A:J,7,1),"")</f>
        <v/>
      </c>
      <c r="V2321" s="56" t="str">
        <f>IFERROR(VLOOKUP(I2321,'FIN CAL LOOKUP'!B:K,9,1),"")</f>
        <v/>
      </c>
      <c r="W2321" s="56" t="str">
        <f>IFERROR(VLOOKUP(S2321,'Active Employees '!B:R,17,0),"NA")</f>
        <v>FFM</v>
      </c>
    </row>
    <row r="2322" spans="1:23" x14ac:dyDescent="0.25">
      <c r="A2322" t="s">
        <v>66</v>
      </c>
      <c r="B2322" t="s">
        <v>923</v>
      </c>
      <c r="C2322" t="s">
        <v>906</v>
      </c>
      <c r="D2322">
        <v>13672710</v>
      </c>
      <c r="E2322" t="s">
        <v>114</v>
      </c>
      <c r="F2322" t="s">
        <v>29</v>
      </c>
      <c r="H2322" s="1"/>
      <c r="I2322" s="1"/>
      <c r="J2322" t="s">
        <v>924</v>
      </c>
      <c r="N2322" t="s">
        <v>151</v>
      </c>
      <c r="O2322" t="s">
        <v>16</v>
      </c>
      <c r="Q2322" t="s">
        <v>377</v>
      </c>
      <c r="R2322" t="s">
        <v>67</v>
      </c>
      <c r="S2322">
        <v>239766</v>
      </c>
      <c r="T2322" t="s">
        <v>66</v>
      </c>
      <c r="U2322" s="56" t="str">
        <f>IFERROR(VLOOKUP(H2322,'FIN CAL LOOKUP'!A:J,7,1),"")</f>
        <v/>
      </c>
      <c r="V2322" s="56" t="str">
        <f>IFERROR(VLOOKUP(I2322,'FIN CAL LOOKUP'!B:K,9,1),"")</f>
        <v/>
      </c>
      <c r="W2322" s="56" t="str">
        <f>IFERROR(VLOOKUP(S2322,'Active Employees '!B:R,17,0),"NA")</f>
        <v>Human Resources</v>
      </c>
    </row>
    <row r="2323" spans="1:23" x14ac:dyDescent="0.25">
      <c r="A2323" t="s">
        <v>612</v>
      </c>
      <c r="B2323" t="s">
        <v>613</v>
      </c>
      <c r="C2323" t="s">
        <v>906</v>
      </c>
      <c r="D2323">
        <v>13672710</v>
      </c>
      <c r="E2323" t="s">
        <v>114</v>
      </c>
      <c r="F2323" t="s">
        <v>29</v>
      </c>
      <c r="H2323" s="1"/>
      <c r="I2323" s="1"/>
      <c r="J2323" t="s">
        <v>614</v>
      </c>
      <c r="N2323" t="s">
        <v>615</v>
      </c>
      <c r="O2323" t="s">
        <v>15419</v>
      </c>
      <c r="P2323" t="s">
        <v>258</v>
      </c>
      <c r="Q2323" t="s">
        <v>616</v>
      </c>
      <c r="R2323" t="s">
        <v>67</v>
      </c>
      <c r="S2323">
        <v>312948</v>
      </c>
      <c r="T2323" t="s">
        <v>612</v>
      </c>
      <c r="U2323" s="56" t="str">
        <f>IFERROR(VLOOKUP(H2323,'FIN CAL LOOKUP'!A:J,7,1),"")</f>
        <v/>
      </c>
      <c r="V2323" s="56" t="str">
        <f>IFERROR(VLOOKUP(I2323,'FIN CAL LOOKUP'!B:K,9,1),"")</f>
        <v/>
      </c>
      <c r="W2323" s="56" t="str">
        <f>IFERROR(VLOOKUP(S2323,'Active Employees '!B:R,17,0),"NA")</f>
        <v>FFM</v>
      </c>
    </row>
    <row r="2324" spans="1:23" x14ac:dyDescent="0.25">
      <c r="A2324" t="s">
        <v>582</v>
      </c>
      <c r="B2324" t="s">
        <v>583</v>
      </c>
      <c r="C2324" t="s">
        <v>906</v>
      </c>
      <c r="D2324">
        <v>13672710</v>
      </c>
      <c r="E2324" t="s">
        <v>114</v>
      </c>
      <c r="F2324" t="s">
        <v>2</v>
      </c>
      <c r="H2324" s="1">
        <v>45618</v>
      </c>
      <c r="I2324" s="1"/>
      <c r="J2324" t="s">
        <v>1479</v>
      </c>
      <c r="N2324" t="s">
        <v>584</v>
      </c>
      <c r="O2324" t="s">
        <v>15419</v>
      </c>
      <c r="P2324" t="s">
        <v>258</v>
      </c>
      <c r="Q2324" t="s">
        <v>1279</v>
      </c>
      <c r="R2324">
        <v>5900</v>
      </c>
      <c r="S2324">
        <v>219743</v>
      </c>
      <c r="T2324" t="s">
        <v>582</v>
      </c>
      <c r="U2324" s="56" t="str">
        <f>IFERROR(VLOOKUP(H2324,'FIN CAL LOOKUP'!A:J,7,1),"")</f>
        <v>NOV, FY25</v>
      </c>
      <c r="V2324" s="56" t="str">
        <f>IFERROR(VLOOKUP(I2324,'FIN CAL LOOKUP'!B:K,9,1),"")</f>
        <v/>
      </c>
      <c r="W2324" s="56" t="str">
        <f>IFERROR(VLOOKUP(S2324,'Active Employees '!B:R,17,0),"NA")</f>
        <v>SPG Development</v>
      </c>
    </row>
    <row r="2325" spans="1:23" x14ac:dyDescent="0.25">
      <c r="A2325" t="s">
        <v>1319</v>
      </c>
      <c r="B2325" t="s">
        <v>1320</v>
      </c>
      <c r="C2325" t="s">
        <v>906</v>
      </c>
      <c r="D2325">
        <v>13672710</v>
      </c>
      <c r="E2325" t="s">
        <v>114</v>
      </c>
      <c r="F2325" t="s">
        <v>29</v>
      </c>
      <c r="H2325" s="1"/>
      <c r="I2325" s="1"/>
      <c r="J2325" t="s">
        <v>1271</v>
      </c>
      <c r="N2325" t="s">
        <v>1321</v>
      </c>
      <c r="O2325" t="s">
        <v>15419</v>
      </c>
      <c r="P2325" t="s">
        <v>258</v>
      </c>
      <c r="Q2325" t="s">
        <v>616</v>
      </c>
      <c r="R2325">
        <v>5900</v>
      </c>
      <c r="S2325">
        <v>333380</v>
      </c>
      <c r="T2325" t="s">
        <v>1322</v>
      </c>
      <c r="U2325" s="56" t="str">
        <f>IFERROR(VLOOKUP(H2325,'FIN CAL LOOKUP'!A:J,7,1),"")</f>
        <v/>
      </c>
      <c r="V2325" s="56" t="str">
        <f>IFERROR(VLOOKUP(I2325,'FIN CAL LOOKUP'!B:K,9,1),"")</f>
        <v/>
      </c>
      <c r="W2325" s="56" t="str">
        <f>IFERROR(VLOOKUP(S2325,'Active Employees '!B:R,17,0),"NA")</f>
        <v>SPG Development</v>
      </c>
    </row>
    <row r="2326" spans="1:23" x14ac:dyDescent="0.25">
      <c r="A2326" t="s">
        <v>1313</v>
      </c>
      <c r="B2326" t="s">
        <v>1314</v>
      </c>
      <c r="C2326" t="s">
        <v>906</v>
      </c>
      <c r="D2326">
        <v>13672710</v>
      </c>
      <c r="E2326" t="s">
        <v>114</v>
      </c>
      <c r="F2326" t="s">
        <v>29</v>
      </c>
      <c r="H2326" s="1"/>
      <c r="I2326" s="1"/>
      <c r="J2326" t="s">
        <v>1271</v>
      </c>
      <c r="N2326" t="s">
        <v>615</v>
      </c>
      <c r="O2326" t="s">
        <v>15419</v>
      </c>
      <c r="P2326" t="s">
        <v>258</v>
      </c>
      <c r="Q2326" t="s">
        <v>616</v>
      </c>
      <c r="R2326" t="s">
        <v>67</v>
      </c>
      <c r="S2326">
        <v>330446</v>
      </c>
      <c r="T2326" t="s">
        <v>1313</v>
      </c>
      <c r="U2326" s="56" t="str">
        <f>IFERROR(VLOOKUP(H2326,'FIN CAL LOOKUP'!A:J,7,1),"")</f>
        <v/>
      </c>
      <c r="V2326" s="56" t="str">
        <f>IFERROR(VLOOKUP(I2326,'FIN CAL LOOKUP'!B:K,9,1),"")</f>
        <v/>
      </c>
      <c r="W2326" s="56" t="str">
        <f>IFERROR(VLOOKUP(S2326,'Active Employees '!B:R,17,0),"NA")</f>
        <v>SPG Development</v>
      </c>
    </row>
    <row r="2327" spans="1:23" x14ac:dyDescent="0.25">
      <c r="A2327" t="s">
        <v>1090</v>
      </c>
      <c r="B2327" t="s">
        <v>1091</v>
      </c>
      <c r="C2327" t="s">
        <v>906</v>
      </c>
      <c r="D2327">
        <v>13672710</v>
      </c>
      <c r="E2327" t="s">
        <v>114</v>
      </c>
      <c r="F2327" t="s">
        <v>2</v>
      </c>
      <c r="H2327" s="1">
        <v>45604</v>
      </c>
      <c r="I2327" s="1"/>
      <c r="J2327" t="s">
        <v>614</v>
      </c>
      <c r="N2327" t="s">
        <v>1092</v>
      </c>
      <c r="O2327" t="s">
        <v>15419</v>
      </c>
      <c r="P2327" t="s">
        <v>258</v>
      </c>
      <c r="Q2327" t="s">
        <v>1279</v>
      </c>
      <c r="R2327">
        <v>5900</v>
      </c>
      <c r="S2327">
        <v>332980</v>
      </c>
      <c r="T2327" t="s">
        <v>1090</v>
      </c>
      <c r="U2327" s="56" t="str">
        <f>IFERROR(VLOOKUP(H2327,'FIN CAL LOOKUP'!A:J,7,1),"")</f>
        <v>NOV, FY25</v>
      </c>
      <c r="V2327" s="56" t="str">
        <f>IFERROR(VLOOKUP(I2327,'FIN CAL LOOKUP'!B:K,9,1),"")</f>
        <v/>
      </c>
      <c r="W2327" s="56" t="str">
        <f>IFERROR(VLOOKUP(S2327,'Active Employees '!B:R,17,0),"NA")</f>
        <v>SPG Development</v>
      </c>
    </row>
    <row r="2328" spans="1:23" x14ac:dyDescent="0.25">
      <c r="A2328" t="s">
        <v>1269</v>
      </c>
      <c r="B2328" t="s">
        <v>1270</v>
      </c>
      <c r="C2328" t="s">
        <v>906</v>
      </c>
      <c r="D2328">
        <v>13672710</v>
      </c>
      <c r="E2328" t="s">
        <v>114</v>
      </c>
      <c r="F2328" t="s">
        <v>29</v>
      </c>
      <c r="H2328" s="1"/>
      <c r="I2328" s="1"/>
      <c r="J2328" t="s">
        <v>1271</v>
      </c>
      <c r="N2328" t="s">
        <v>1492</v>
      </c>
      <c r="O2328" t="s">
        <v>15419</v>
      </c>
      <c r="P2328" t="s">
        <v>136</v>
      </c>
      <c r="Q2328" t="s">
        <v>137</v>
      </c>
      <c r="R2328" t="s">
        <v>273</v>
      </c>
      <c r="S2328">
        <v>323566</v>
      </c>
      <c r="T2328" t="s">
        <v>1272</v>
      </c>
      <c r="U2328" s="56" t="str">
        <f>IFERROR(VLOOKUP(H2328,'FIN CAL LOOKUP'!A:J,7,1),"")</f>
        <v/>
      </c>
      <c r="V2328" s="56" t="str">
        <f>IFERROR(VLOOKUP(I2328,'FIN CAL LOOKUP'!B:K,9,1),"")</f>
        <v/>
      </c>
      <c r="W2328" s="56" t="str">
        <f>IFERROR(VLOOKUP(S2328,'Active Employees '!B:R,17,0),"NA")</f>
        <v>Finance</v>
      </c>
    </row>
    <row r="2329" spans="1:23" x14ac:dyDescent="0.25">
      <c r="A2329" t="s">
        <v>1305</v>
      </c>
      <c r="B2329" t="s">
        <v>1306</v>
      </c>
      <c r="C2329" t="s">
        <v>906</v>
      </c>
      <c r="D2329">
        <v>13672710</v>
      </c>
      <c r="E2329" t="s">
        <v>114</v>
      </c>
      <c r="F2329" t="s">
        <v>29</v>
      </c>
      <c r="H2329" s="1"/>
      <c r="I2329" s="1"/>
      <c r="J2329" t="s">
        <v>1271</v>
      </c>
      <c r="N2329" t="s">
        <v>1307</v>
      </c>
      <c r="O2329" t="s">
        <v>15419</v>
      </c>
      <c r="P2329" t="s">
        <v>258</v>
      </c>
      <c r="Q2329" t="s">
        <v>612</v>
      </c>
      <c r="R2329" t="s">
        <v>273</v>
      </c>
      <c r="S2329">
        <v>335348</v>
      </c>
      <c r="T2329" t="s">
        <v>1308</v>
      </c>
      <c r="U2329" s="56" t="str">
        <f>IFERROR(VLOOKUP(H2329,'FIN CAL LOOKUP'!A:J,7,1),"")</f>
        <v/>
      </c>
      <c r="V2329" s="56" t="str">
        <f>IFERROR(VLOOKUP(I2329,'FIN CAL LOOKUP'!B:K,9,1),"")</f>
        <v/>
      </c>
      <c r="W2329" s="56" t="str">
        <f>IFERROR(VLOOKUP(S2329,'Active Employees '!B:R,17,0),"NA")</f>
        <v>FFM</v>
      </c>
    </row>
    <row r="2330" spans="1:23" x14ac:dyDescent="0.25">
      <c r="A2330" t="s">
        <v>537</v>
      </c>
      <c r="B2330" t="s">
        <v>538</v>
      </c>
      <c r="C2330" t="s">
        <v>906</v>
      </c>
      <c r="D2330">
        <v>13672710</v>
      </c>
      <c r="E2330" t="s">
        <v>114</v>
      </c>
      <c r="F2330" t="s">
        <v>29</v>
      </c>
      <c r="H2330" s="1"/>
      <c r="I2330" s="1"/>
      <c r="J2330" t="s">
        <v>539</v>
      </c>
      <c r="N2330" t="s">
        <v>540</v>
      </c>
      <c r="O2330" t="s">
        <v>15</v>
      </c>
      <c r="Q2330" t="s">
        <v>198</v>
      </c>
      <c r="R2330" t="s">
        <v>67</v>
      </c>
      <c r="S2330">
        <v>330321</v>
      </c>
      <c r="T2330" t="s">
        <v>537</v>
      </c>
      <c r="U2330" s="56" t="str">
        <f>IFERROR(VLOOKUP(H2330,'FIN CAL LOOKUP'!A:J,7,1),"")</f>
        <v/>
      </c>
      <c r="V2330" s="56" t="str">
        <f>IFERROR(VLOOKUP(I2330,'FIN CAL LOOKUP'!B:K,9,1),"")</f>
        <v/>
      </c>
      <c r="W2330" s="56" t="str">
        <f>IFERROR(VLOOKUP(S2330,'Active Employees '!B:R,17,0),"NA")</f>
        <v>Finance</v>
      </c>
    </row>
    <row r="2331" spans="1:23" x14ac:dyDescent="0.25">
      <c r="A2331" t="s">
        <v>1224</v>
      </c>
      <c r="B2331" t="s">
        <v>1225</v>
      </c>
      <c r="C2331" t="s">
        <v>169</v>
      </c>
      <c r="D2331">
        <v>13672229</v>
      </c>
      <c r="E2331" t="s">
        <v>114</v>
      </c>
      <c r="F2331" t="s">
        <v>29</v>
      </c>
      <c r="H2331" s="1"/>
      <c r="I2331" s="1"/>
      <c r="J2331" t="s">
        <v>134</v>
      </c>
      <c r="Q2331" t="s">
        <v>1216</v>
      </c>
      <c r="R2331"/>
      <c r="S2331" t="s">
        <v>1226</v>
      </c>
      <c r="U2331" s="56" t="str">
        <f>IFERROR(VLOOKUP(H2331,'FIN CAL LOOKUP'!A:J,7,1),"")</f>
        <v/>
      </c>
      <c r="V2331" s="56" t="str">
        <f>IFERROR(VLOOKUP(I2331,'FIN CAL LOOKUP'!B:K,9,1),"")</f>
        <v/>
      </c>
      <c r="W2331" s="56" t="str">
        <f>IFERROR(VLOOKUP(S2331,'Active Employees '!B:R,17,0),"NA")</f>
        <v>NA</v>
      </c>
    </row>
    <row r="2332" spans="1:23" x14ac:dyDescent="0.25">
      <c r="A2332" t="s">
        <v>1227</v>
      </c>
      <c r="B2332" t="s">
        <v>1228</v>
      </c>
      <c r="C2332" t="s">
        <v>169</v>
      </c>
      <c r="D2332">
        <v>13672229</v>
      </c>
      <c r="E2332" t="s">
        <v>114</v>
      </c>
      <c r="F2332" t="s">
        <v>29</v>
      </c>
      <c r="H2332" s="1"/>
      <c r="I2332" s="1"/>
      <c r="J2332" t="s">
        <v>134</v>
      </c>
      <c r="Q2332" t="s">
        <v>1216</v>
      </c>
      <c r="R2332"/>
      <c r="S2332" t="s">
        <v>1229</v>
      </c>
      <c r="U2332" s="56" t="str">
        <f>IFERROR(VLOOKUP(H2332,'FIN CAL LOOKUP'!A:J,7,1),"")</f>
        <v/>
      </c>
      <c r="V2332" s="56" t="str">
        <f>IFERROR(VLOOKUP(I2332,'FIN CAL LOOKUP'!B:K,9,1),"")</f>
        <v/>
      </c>
      <c r="W2332" s="56" t="str">
        <f>IFERROR(VLOOKUP(S2332,'Active Employees '!B:R,17,0),"NA")</f>
        <v>NA</v>
      </c>
    </row>
    <row r="2333" spans="1:23" x14ac:dyDescent="0.25">
      <c r="A2333" t="s">
        <v>1214</v>
      </c>
      <c r="B2333" t="s">
        <v>1215</v>
      </c>
      <c r="C2333" t="s">
        <v>169</v>
      </c>
      <c r="D2333">
        <v>13672229</v>
      </c>
      <c r="E2333" t="s">
        <v>114</v>
      </c>
      <c r="F2333" t="s">
        <v>29</v>
      </c>
      <c r="H2333" s="1"/>
      <c r="I2333" s="1"/>
      <c r="J2333" t="s">
        <v>134</v>
      </c>
      <c r="Q2333" t="s">
        <v>1216</v>
      </c>
      <c r="R2333"/>
      <c r="S2333" t="s">
        <v>1217</v>
      </c>
      <c r="U2333" s="56" t="str">
        <f>IFERROR(VLOOKUP(H2333,'FIN CAL LOOKUP'!A:J,7,1),"")</f>
        <v/>
      </c>
      <c r="V2333" s="56" t="str">
        <f>IFERROR(VLOOKUP(I2333,'FIN CAL LOOKUP'!B:K,9,1),"")</f>
        <v/>
      </c>
      <c r="W2333" s="56" t="str">
        <f>IFERROR(VLOOKUP(S2333,'Active Employees '!B:R,17,0),"NA")</f>
        <v>NA</v>
      </c>
    </row>
    <row r="2334" spans="1:23" x14ac:dyDescent="0.25">
      <c r="A2334" t="s">
        <v>1218</v>
      </c>
      <c r="B2334" t="s">
        <v>1219</v>
      </c>
      <c r="C2334" t="s">
        <v>169</v>
      </c>
      <c r="D2334">
        <v>13672229</v>
      </c>
      <c r="E2334" t="s">
        <v>114</v>
      </c>
      <c r="F2334" t="s">
        <v>29</v>
      </c>
      <c r="H2334" s="1"/>
      <c r="I2334" s="1"/>
      <c r="J2334" t="s">
        <v>134</v>
      </c>
      <c r="Q2334" t="s">
        <v>1216</v>
      </c>
      <c r="R2334"/>
      <c r="S2334" t="s">
        <v>1220</v>
      </c>
      <c r="U2334" s="56" t="str">
        <f>IFERROR(VLOOKUP(H2334,'FIN CAL LOOKUP'!A:J,7,1),"")</f>
        <v/>
      </c>
      <c r="V2334" s="56" t="str">
        <f>IFERROR(VLOOKUP(I2334,'FIN CAL LOOKUP'!B:K,9,1),"")</f>
        <v/>
      </c>
      <c r="W2334" s="56" t="str">
        <f>IFERROR(VLOOKUP(S2334,'Active Employees '!B:R,17,0),"NA")</f>
        <v>NA</v>
      </c>
    </row>
    <row r="2335" spans="1:23" x14ac:dyDescent="0.25">
      <c r="A2335" t="s">
        <v>454</v>
      </c>
      <c r="B2335" t="s">
        <v>455</v>
      </c>
      <c r="C2335" t="s">
        <v>169</v>
      </c>
      <c r="D2335">
        <v>13672229</v>
      </c>
      <c r="E2335" t="s">
        <v>114</v>
      </c>
      <c r="F2335" t="s">
        <v>1</v>
      </c>
      <c r="G2335" t="s">
        <v>69</v>
      </c>
      <c r="H2335" s="1">
        <v>45072</v>
      </c>
      <c r="I2335" s="1">
        <v>45072</v>
      </c>
      <c r="J2335" t="s">
        <v>271</v>
      </c>
      <c r="N2335" t="s">
        <v>456</v>
      </c>
      <c r="O2335" t="s">
        <v>22</v>
      </c>
      <c r="P2335" t="s">
        <v>444</v>
      </c>
      <c r="Q2335" t="s">
        <v>445</v>
      </c>
      <c r="R2335"/>
      <c r="U2335" s="56" t="str">
        <f>IFERROR(VLOOKUP(H2335,'FIN CAL LOOKUP'!A:J,7,1),"")</f>
        <v>MAY, FY23</v>
      </c>
      <c r="V2335" s="56" t="str">
        <f>IFERROR(VLOOKUP(I2335,'FIN CAL LOOKUP'!B:K,9,1),"")</f>
        <v>Q4, FY23</v>
      </c>
      <c r="W2335" s="56" t="str">
        <f>IFERROR(VLOOKUP(S2335,'Active Employees '!B:R,17,0),"NA")</f>
        <v>NA</v>
      </c>
    </row>
    <row r="2336" spans="1:23" x14ac:dyDescent="0.25">
      <c r="A2336" t="s">
        <v>1176</v>
      </c>
      <c r="B2336" t="s">
        <v>1177</v>
      </c>
      <c r="C2336" t="s">
        <v>169</v>
      </c>
      <c r="D2336">
        <v>13672229</v>
      </c>
      <c r="E2336" t="s">
        <v>114</v>
      </c>
      <c r="F2336" t="s">
        <v>29</v>
      </c>
      <c r="H2336" s="1"/>
      <c r="I2336" s="1"/>
      <c r="J2336" t="s">
        <v>334</v>
      </c>
      <c r="N2336" t="s">
        <v>813</v>
      </c>
      <c r="O2336" t="s">
        <v>23</v>
      </c>
      <c r="P2336" t="s">
        <v>814</v>
      </c>
      <c r="Q2336" t="s">
        <v>815</v>
      </c>
      <c r="R2336"/>
      <c r="S2336">
        <v>326526</v>
      </c>
      <c r="U2336" s="56" t="str">
        <f>IFERROR(VLOOKUP(H2336,'FIN CAL LOOKUP'!A:J,7,1),"")</f>
        <v/>
      </c>
      <c r="V2336" s="56" t="str">
        <f>IFERROR(VLOOKUP(I2336,'FIN CAL LOOKUP'!B:K,9,1),"")</f>
        <v/>
      </c>
      <c r="W2336" s="56" t="str">
        <f>IFERROR(VLOOKUP(S2336,'Active Employees '!B:R,17,0),"NA")</f>
        <v>Supply Chain</v>
      </c>
    </row>
    <row r="2337" spans="1:23" x14ac:dyDescent="0.25">
      <c r="A2337" t="s">
        <v>857</v>
      </c>
      <c r="B2337" t="s">
        <v>858</v>
      </c>
      <c r="C2337" t="s">
        <v>169</v>
      </c>
      <c r="D2337">
        <v>13672229</v>
      </c>
      <c r="E2337" t="s">
        <v>114</v>
      </c>
      <c r="F2337" t="s">
        <v>29</v>
      </c>
      <c r="H2337" s="1"/>
      <c r="I2337" s="1"/>
      <c r="J2337" t="s">
        <v>334</v>
      </c>
      <c r="N2337" t="s">
        <v>813</v>
      </c>
      <c r="O2337" t="s">
        <v>23</v>
      </c>
      <c r="P2337" t="s">
        <v>814</v>
      </c>
      <c r="Q2337" t="s">
        <v>815</v>
      </c>
      <c r="R2337"/>
      <c r="S2337">
        <v>326576</v>
      </c>
      <c r="U2337" s="56" t="str">
        <f>IFERROR(VLOOKUP(H2337,'FIN CAL LOOKUP'!A:J,7,1),"")</f>
        <v/>
      </c>
      <c r="V2337" s="56" t="str">
        <f>IFERROR(VLOOKUP(I2337,'FIN CAL LOOKUP'!B:K,9,1),"")</f>
        <v/>
      </c>
      <c r="W2337" s="56" t="str">
        <f>IFERROR(VLOOKUP(S2337,'Active Employees '!B:R,17,0),"NA")</f>
        <v>Supply Chain</v>
      </c>
    </row>
    <row r="2338" spans="1:23" x14ac:dyDescent="0.25">
      <c r="A2338" t="s">
        <v>816</v>
      </c>
      <c r="B2338" t="s">
        <v>817</v>
      </c>
      <c r="C2338" t="s">
        <v>169</v>
      </c>
      <c r="D2338">
        <v>13672229</v>
      </c>
      <c r="E2338" t="s">
        <v>114</v>
      </c>
      <c r="F2338" t="s">
        <v>29</v>
      </c>
      <c r="H2338" s="1"/>
      <c r="I2338" s="1"/>
      <c r="J2338" t="s">
        <v>334</v>
      </c>
      <c r="N2338" t="s">
        <v>813</v>
      </c>
      <c r="O2338" t="s">
        <v>23</v>
      </c>
      <c r="P2338" t="s">
        <v>814</v>
      </c>
      <c r="Q2338" t="s">
        <v>815</v>
      </c>
      <c r="R2338"/>
      <c r="S2338">
        <v>326624</v>
      </c>
      <c r="U2338" s="56" t="str">
        <f>IFERROR(VLOOKUP(H2338,'FIN CAL LOOKUP'!A:J,7,1),"")</f>
        <v/>
      </c>
      <c r="V2338" s="56" t="str">
        <f>IFERROR(VLOOKUP(I2338,'FIN CAL LOOKUP'!B:K,9,1),"")</f>
        <v/>
      </c>
      <c r="W2338" s="56" t="str">
        <f>IFERROR(VLOOKUP(S2338,'Active Employees '!B:R,17,0),"NA")</f>
        <v>Supply Chain</v>
      </c>
    </row>
    <row r="2339" spans="1:23" x14ac:dyDescent="0.25">
      <c r="A2339" t="s">
        <v>822</v>
      </c>
      <c r="B2339" t="s">
        <v>823</v>
      </c>
      <c r="C2339" t="s">
        <v>169</v>
      </c>
      <c r="D2339">
        <v>13672229</v>
      </c>
      <c r="E2339" t="s">
        <v>114</v>
      </c>
      <c r="F2339" t="s">
        <v>29</v>
      </c>
      <c r="H2339" s="1"/>
      <c r="I2339" s="1"/>
      <c r="J2339" t="s">
        <v>334</v>
      </c>
      <c r="N2339" t="s">
        <v>813</v>
      </c>
      <c r="O2339" t="s">
        <v>23</v>
      </c>
      <c r="P2339" t="s">
        <v>814</v>
      </c>
      <c r="Q2339" t="s">
        <v>815</v>
      </c>
      <c r="R2339"/>
      <c r="S2339">
        <v>326133</v>
      </c>
      <c r="U2339" s="56" t="str">
        <f>IFERROR(VLOOKUP(H2339,'FIN CAL LOOKUP'!A:J,7,1),"")</f>
        <v/>
      </c>
      <c r="V2339" s="56" t="str">
        <f>IFERROR(VLOOKUP(I2339,'FIN CAL LOOKUP'!B:K,9,1),"")</f>
        <v/>
      </c>
      <c r="W2339" s="56" t="str">
        <f>IFERROR(VLOOKUP(S2339,'Active Employees '!B:R,17,0),"NA")</f>
        <v>NA</v>
      </c>
    </row>
    <row r="2340" spans="1:23" x14ac:dyDescent="0.25">
      <c r="A2340" t="s">
        <v>811</v>
      </c>
      <c r="B2340" t="s">
        <v>812</v>
      </c>
      <c r="C2340" t="s">
        <v>169</v>
      </c>
      <c r="D2340">
        <v>13672229</v>
      </c>
      <c r="E2340" t="s">
        <v>114</v>
      </c>
      <c r="F2340" t="s">
        <v>29</v>
      </c>
      <c r="H2340" s="1"/>
      <c r="I2340" s="1"/>
      <c r="J2340" t="s">
        <v>334</v>
      </c>
      <c r="N2340" t="s">
        <v>813</v>
      </c>
      <c r="O2340" t="s">
        <v>23</v>
      </c>
      <c r="P2340" t="s">
        <v>814</v>
      </c>
      <c r="Q2340" t="s">
        <v>815</v>
      </c>
      <c r="R2340"/>
      <c r="S2340">
        <v>326517</v>
      </c>
      <c r="U2340" s="56" t="str">
        <f>IFERROR(VLOOKUP(H2340,'FIN CAL LOOKUP'!A:J,7,1),"")</f>
        <v/>
      </c>
      <c r="V2340" s="56" t="str">
        <f>IFERROR(VLOOKUP(I2340,'FIN CAL LOOKUP'!B:K,9,1),"")</f>
        <v/>
      </c>
      <c r="W2340" s="56" t="str">
        <f>IFERROR(VLOOKUP(S2340,'Active Employees '!B:R,17,0),"NA")</f>
        <v>Supply Chain</v>
      </c>
    </row>
    <row r="2341" spans="1:23" x14ac:dyDescent="0.25">
      <c r="A2341" t="s">
        <v>1239</v>
      </c>
      <c r="B2341" t="s">
        <v>1240</v>
      </c>
      <c r="C2341" t="s">
        <v>169</v>
      </c>
      <c r="D2341">
        <v>13672229</v>
      </c>
      <c r="E2341" t="s">
        <v>114</v>
      </c>
      <c r="F2341" t="s">
        <v>29</v>
      </c>
      <c r="H2341" s="1"/>
      <c r="I2341" s="1"/>
      <c r="J2341" t="s">
        <v>134</v>
      </c>
      <c r="N2341" t="s">
        <v>246</v>
      </c>
      <c r="O2341" t="s">
        <v>15</v>
      </c>
      <c r="Q2341" t="s">
        <v>1230</v>
      </c>
      <c r="R2341"/>
      <c r="U2341" s="56" t="str">
        <f>IFERROR(VLOOKUP(H2341,'FIN CAL LOOKUP'!A:J,7,1),"")</f>
        <v/>
      </c>
      <c r="V2341" s="56" t="str">
        <f>IFERROR(VLOOKUP(I2341,'FIN CAL LOOKUP'!B:K,9,1),"")</f>
        <v/>
      </c>
      <c r="W2341" s="56" t="str">
        <f>IFERROR(VLOOKUP(S2341,'Active Employees '!B:R,17,0),"NA")</f>
        <v>NA</v>
      </c>
    </row>
    <row r="2342" spans="1:23" x14ac:dyDescent="0.25">
      <c r="A2342" t="s">
        <v>1257</v>
      </c>
      <c r="B2342" t="s">
        <v>1258</v>
      </c>
      <c r="C2342" t="s">
        <v>169</v>
      </c>
      <c r="D2342">
        <v>13672229</v>
      </c>
      <c r="E2342" t="s">
        <v>114</v>
      </c>
      <c r="F2342" t="s">
        <v>29</v>
      </c>
      <c r="H2342" s="1"/>
      <c r="I2342" s="1"/>
      <c r="J2342" t="s">
        <v>134</v>
      </c>
      <c r="N2342" t="s">
        <v>246</v>
      </c>
      <c r="O2342" t="s">
        <v>15</v>
      </c>
      <c r="P2342" t="s">
        <v>1246</v>
      </c>
      <c r="Q2342" t="s">
        <v>594</v>
      </c>
      <c r="R2342"/>
      <c r="U2342" s="56" t="str">
        <f>IFERROR(VLOOKUP(H2342,'FIN CAL LOOKUP'!A:J,7,1),"")</f>
        <v/>
      </c>
      <c r="V2342" s="56" t="str">
        <f>IFERROR(VLOOKUP(I2342,'FIN CAL LOOKUP'!B:K,9,1),"")</f>
        <v/>
      </c>
      <c r="W2342" s="56" t="str">
        <f>IFERROR(VLOOKUP(S2342,'Active Employees '!B:R,17,0),"NA")</f>
        <v>NA</v>
      </c>
    </row>
    <row r="2343" spans="1:23" x14ac:dyDescent="0.25">
      <c r="A2343" t="s">
        <v>1244</v>
      </c>
      <c r="B2343" t="s">
        <v>1245</v>
      </c>
      <c r="C2343" t="s">
        <v>169</v>
      </c>
      <c r="D2343">
        <v>13672229</v>
      </c>
      <c r="E2343" t="s">
        <v>114</v>
      </c>
      <c r="F2343" t="s">
        <v>29</v>
      </c>
      <c r="H2343" s="1"/>
      <c r="I2343" s="1"/>
      <c r="J2343" t="s">
        <v>134</v>
      </c>
      <c r="N2343" t="s">
        <v>246</v>
      </c>
      <c r="O2343" t="s">
        <v>15</v>
      </c>
      <c r="P2343" t="s">
        <v>1246</v>
      </c>
      <c r="Q2343" t="s">
        <v>594</v>
      </c>
      <c r="R2343"/>
      <c r="U2343" s="56" t="str">
        <f>IFERROR(VLOOKUP(H2343,'FIN CAL LOOKUP'!A:J,7,1),"")</f>
        <v/>
      </c>
      <c r="V2343" s="56" t="str">
        <f>IFERROR(VLOOKUP(I2343,'FIN CAL LOOKUP'!B:K,9,1),"")</f>
        <v/>
      </c>
      <c r="W2343" s="56" t="str">
        <f>IFERROR(VLOOKUP(S2343,'Active Employees '!B:R,17,0),"NA")</f>
        <v>NA</v>
      </c>
    </row>
    <row r="2344" spans="1:23" x14ac:dyDescent="0.25">
      <c r="A2344" t="s">
        <v>472</v>
      </c>
      <c r="B2344" t="s">
        <v>473</v>
      </c>
      <c r="C2344" t="s">
        <v>169</v>
      </c>
      <c r="D2344">
        <v>13672229</v>
      </c>
      <c r="E2344" t="s">
        <v>114</v>
      </c>
      <c r="F2344" t="s">
        <v>1</v>
      </c>
      <c r="G2344" t="s">
        <v>69</v>
      </c>
      <c r="H2344" s="1">
        <v>45541</v>
      </c>
      <c r="I2344" s="1">
        <v>45547</v>
      </c>
      <c r="J2344" t="s">
        <v>474</v>
      </c>
      <c r="O2344" t="s">
        <v>16</v>
      </c>
      <c r="P2344" t="s">
        <v>83</v>
      </c>
      <c r="Q2344" t="s">
        <v>72</v>
      </c>
      <c r="R2344"/>
      <c r="S2344">
        <v>335130</v>
      </c>
      <c r="U2344" s="56" t="str">
        <f>IFERROR(VLOOKUP(H2344,'FIN CAL LOOKUP'!A:J,7,1),"")</f>
        <v>SEP, FY25</v>
      </c>
      <c r="V2344" s="56" t="str">
        <f>IFERROR(VLOOKUP(I2344,'FIN CAL LOOKUP'!B:K,9,1),"")</f>
        <v>Q1, FY25</v>
      </c>
      <c r="W2344" s="56" t="str">
        <f>IFERROR(VLOOKUP(S2344,'Active Employees '!B:R,17,0),"NA")</f>
        <v>Human Resources</v>
      </c>
    </row>
    <row r="2345" spans="1:23" x14ac:dyDescent="0.25">
      <c r="A2345" t="s">
        <v>938</v>
      </c>
      <c r="B2345" t="s">
        <v>939</v>
      </c>
      <c r="C2345" t="s">
        <v>169</v>
      </c>
      <c r="D2345">
        <v>13672229</v>
      </c>
      <c r="E2345" t="s">
        <v>114</v>
      </c>
      <c r="F2345" t="s">
        <v>1</v>
      </c>
      <c r="G2345" t="s">
        <v>69</v>
      </c>
      <c r="H2345" s="1">
        <v>45481</v>
      </c>
      <c r="I2345" s="1">
        <v>45482</v>
      </c>
      <c r="J2345" t="s">
        <v>940</v>
      </c>
      <c r="O2345" t="s">
        <v>17</v>
      </c>
      <c r="Q2345" t="s">
        <v>212</v>
      </c>
      <c r="R2345"/>
      <c r="U2345" s="56" t="str">
        <f>IFERROR(VLOOKUP(H2345,'FIN CAL LOOKUP'!A:J,7,1),"")</f>
        <v>JUL, FY25</v>
      </c>
      <c r="V2345" s="56" t="str">
        <f>IFERROR(VLOOKUP(I2345,'FIN CAL LOOKUP'!B:K,9,1),"")</f>
        <v>Q1, FY25</v>
      </c>
      <c r="W2345" s="56" t="str">
        <f>IFERROR(VLOOKUP(S2345,'Active Employees '!B:R,17,0),"NA")</f>
        <v>NA</v>
      </c>
    </row>
    <row r="2346" spans="1:23" x14ac:dyDescent="0.25">
      <c r="A2346" t="s">
        <v>930</v>
      </c>
      <c r="B2346" t="s">
        <v>931</v>
      </c>
      <c r="C2346" t="s">
        <v>169</v>
      </c>
      <c r="D2346">
        <v>13672229</v>
      </c>
      <c r="E2346" t="s">
        <v>114</v>
      </c>
      <c r="F2346" t="s">
        <v>1</v>
      </c>
      <c r="G2346" t="s">
        <v>69</v>
      </c>
      <c r="H2346" s="1">
        <v>45481</v>
      </c>
      <c r="I2346" s="1">
        <v>45482</v>
      </c>
      <c r="J2346" t="s">
        <v>439</v>
      </c>
      <c r="N2346" t="s">
        <v>246</v>
      </c>
      <c r="O2346" t="s">
        <v>17</v>
      </c>
      <c r="P2346" t="s">
        <v>211</v>
      </c>
      <c r="Q2346" t="s">
        <v>212</v>
      </c>
      <c r="R2346"/>
      <c r="U2346" s="56" t="str">
        <f>IFERROR(VLOOKUP(H2346,'FIN CAL LOOKUP'!A:J,7,1),"")</f>
        <v>JUL, FY25</v>
      </c>
      <c r="V2346" s="56" t="str">
        <f>IFERROR(VLOOKUP(I2346,'FIN CAL LOOKUP'!B:K,9,1),"")</f>
        <v>Q1, FY25</v>
      </c>
      <c r="W2346" s="56" t="str">
        <f>IFERROR(VLOOKUP(S2346,'Active Employees '!B:R,17,0),"NA")</f>
        <v>NA</v>
      </c>
    </row>
    <row r="2347" spans="1:23" x14ac:dyDescent="0.25">
      <c r="A2347" t="s">
        <v>1221</v>
      </c>
      <c r="B2347" t="s">
        <v>1222</v>
      </c>
      <c r="C2347" t="s">
        <v>169</v>
      </c>
      <c r="D2347">
        <v>13672229</v>
      </c>
      <c r="E2347" t="s">
        <v>114</v>
      </c>
      <c r="F2347" t="s">
        <v>29</v>
      </c>
      <c r="H2347" s="1"/>
      <c r="I2347" s="1"/>
      <c r="J2347" t="s">
        <v>134</v>
      </c>
      <c r="Q2347" t="s">
        <v>1216</v>
      </c>
      <c r="R2347"/>
      <c r="S2347" t="s">
        <v>1223</v>
      </c>
      <c r="U2347" s="56" t="str">
        <f>IFERROR(VLOOKUP(H2347,'FIN CAL LOOKUP'!A:J,7,1),"")</f>
        <v/>
      </c>
      <c r="V2347" s="56" t="str">
        <f>IFERROR(VLOOKUP(I2347,'FIN CAL LOOKUP'!B:K,9,1),"")</f>
        <v/>
      </c>
      <c r="W2347" s="56" t="str">
        <f>IFERROR(VLOOKUP(S2347,'Active Employees '!B:R,17,0),"NA")</f>
        <v>NA</v>
      </c>
    </row>
    <row r="2348" spans="1:23" x14ac:dyDescent="0.25">
      <c r="A2348" t="s">
        <v>1231</v>
      </c>
      <c r="B2348" t="s">
        <v>1232</v>
      </c>
      <c r="C2348" t="s">
        <v>169</v>
      </c>
      <c r="D2348">
        <v>13672229</v>
      </c>
      <c r="E2348" t="s">
        <v>114</v>
      </c>
      <c r="F2348" t="s">
        <v>29</v>
      </c>
      <c r="H2348" s="1"/>
      <c r="I2348" s="1"/>
      <c r="J2348" t="s">
        <v>134</v>
      </c>
      <c r="N2348" t="s">
        <v>246</v>
      </c>
      <c r="O2348" t="s">
        <v>15</v>
      </c>
      <c r="Q2348" t="s">
        <v>1230</v>
      </c>
      <c r="U2348" s="56" t="str">
        <f>IFERROR(VLOOKUP(H2348,'FIN CAL LOOKUP'!A:J,7,1),"")</f>
        <v/>
      </c>
      <c r="V2348" s="56" t="str">
        <f>IFERROR(VLOOKUP(I2348,'FIN CAL LOOKUP'!B:K,9,1),"")</f>
        <v/>
      </c>
      <c r="W2348" s="56" t="str">
        <f>IFERROR(VLOOKUP(S2348,'Active Employees '!B:R,17,0),"NA")</f>
        <v>NA</v>
      </c>
    </row>
    <row r="2349" spans="1:23" x14ac:dyDescent="0.25">
      <c r="A2349" t="s">
        <v>1487</v>
      </c>
      <c r="B2349" t="s">
        <v>1488</v>
      </c>
      <c r="C2349" t="s">
        <v>169</v>
      </c>
      <c r="D2349">
        <v>13672229</v>
      </c>
      <c r="E2349" t="s">
        <v>114</v>
      </c>
      <c r="F2349" t="s">
        <v>29</v>
      </c>
      <c r="H2349" s="1"/>
      <c r="I2349" s="1"/>
      <c r="J2349" t="s">
        <v>1213</v>
      </c>
      <c r="L2349" t="s">
        <v>1489</v>
      </c>
      <c r="M2349" t="s">
        <v>1462</v>
      </c>
      <c r="R2349"/>
      <c r="U2349" s="56" t="str">
        <f>IFERROR(VLOOKUP(H2349,'FIN CAL LOOKUP'!A:J,7,1),"")</f>
        <v/>
      </c>
      <c r="V2349" s="56" t="str">
        <f>IFERROR(VLOOKUP(I2349,'FIN CAL LOOKUP'!B:K,9,1),"")</f>
        <v/>
      </c>
      <c r="W2349" s="56" t="str">
        <f>IFERROR(VLOOKUP(S2349,'Active Employees '!B:R,17,0),"NA")</f>
        <v>NA</v>
      </c>
    </row>
    <row r="2350" spans="1:23" x14ac:dyDescent="0.25">
      <c r="A2350" t="s">
        <v>1542</v>
      </c>
      <c r="B2350" t="s">
        <v>1543</v>
      </c>
      <c r="C2350" t="s">
        <v>169</v>
      </c>
      <c r="D2350">
        <v>13672229</v>
      </c>
      <c r="E2350" t="s">
        <v>114</v>
      </c>
      <c r="F2350" t="s">
        <v>1</v>
      </c>
      <c r="G2350" t="s">
        <v>69</v>
      </c>
      <c r="H2350" s="1">
        <v>45796</v>
      </c>
      <c r="I2350" s="1">
        <v>45796</v>
      </c>
      <c r="O2350" t="s">
        <v>23</v>
      </c>
      <c r="P2350" t="s">
        <v>283</v>
      </c>
      <c r="Q2350" t="s">
        <v>284</v>
      </c>
      <c r="R2350"/>
      <c r="S2350">
        <v>319680</v>
      </c>
      <c r="U2350" s="56" t="str">
        <f>IFERROR(VLOOKUP(H2350,'FIN CAL LOOKUP'!A:J,7,1),"")</f>
        <v>MAY, FY25</v>
      </c>
      <c r="V2350" s="56" t="str">
        <f>IFERROR(VLOOKUP(I2350,'FIN CAL LOOKUP'!B:K,9,1),"")</f>
        <v>Q4, FY25</v>
      </c>
      <c r="W2350" s="56" t="str">
        <f>IFERROR(VLOOKUP(S2350,'Active Employees '!B:R,17,0),"NA")</f>
        <v>Supply Chain</v>
      </c>
    </row>
    <row r="2351" spans="1:23" x14ac:dyDescent="0.25">
      <c r="A2351" t="s">
        <v>1168</v>
      </c>
      <c r="B2351" t="s">
        <v>1169</v>
      </c>
      <c r="C2351" t="s">
        <v>169</v>
      </c>
      <c r="D2351">
        <v>13672229</v>
      </c>
      <c r="E2351" t="s">
        <v>114</v>
      </c>
      <c r="F2351" t="s">
        <v>29</v>
      </c>
      <c r="H2351" s="1"/>
      <c r="I2351" s="1"/>
      <c r="J2351" t="s">
        <v>282</v>
      </c>
      <c r="O2351" t="s">
        <v>23</v>
      </c>
      <c r="P2351" t="s">
        <v>283</v>
      </c>
      <c r="Q2351" t="s">
        <v>284</v>
      </c>
      <c r="R2351"/>
      <c r="S2351">
        <v>235855</v>
      </c>
      <c r="U2351" s="56" t="str">
        <f>IFERROR(VLOOKUP(H2351,'FIN CAL LOOKUP'!A:J,7,1),"")</f>
        <v/>
      </c>
      <c r="V2351" s="56" t="str">
        <f>IFERROR(VLOOKUP(I2351,'FIN CAL LOOKUP'!B:K,9,1),"")</f>
        <v/>
      </c>
      <c r="W2351" s="56" t="str">
        <f>IFERROR(VLOOKUP(S2351,'Active Employees '!B:R,17,0),"NA")</f>
        <v>Supply Chain</v>
      </c>
    </row>
    <row r="2352" spans="1:23" x14ac:dyDescent="0.25">
      <c r="A2352" t="s">
        <v>1207</v>
      </c>
      <c r="B2352" t="s">
        <v>1208</v>
      </c>
      <c r="C2352" t="s">
        <v>169</v>
      </c>
      <c r="D2352">
        <v>13672229</v>
      </c>
      <c r="E2352" t="s">
        <v>114</v>
      </c>
      <c r="F2352" t="s">
        <v>29</v>
      </c>
      <c r="H2352" s="1"/>
      <c r="I2352" s="1"/>
      <c r="J2352" t="s">
        <v>1106</v>
      </c>
      <c r="O2352" t="s">
        <v>15</v>
      </c>
      <c r="P2352" t="s">
        <v>15</v>
      </c>
      <c r="R2352"/>
      <c r="U2352" s="56" t="str">
        <f>IFERROR(VLOOKUP(H2352,'FIN CAL LOOKUP'!A:J,7,1),"")</f>
        <v/>
      </c>
      <c r="V2352" s="56" t="str">
        <f>IFERROR(VLOOKUP(I2352,'FIN CAL LOOKUP'!B:K,9,1),"")</f>
        <v/>
      </c>
      <c r="W2352" s="56" t="str">
        <f>IFERROR(VLOOKUP(S2352,'Active Employees '!B:R,17,0),"NA")</f>
        <v>NA</v>
      </c>
    </row>
    <row r="2353" spans="1:23" x14ac:dyDescent="0.25">
      <c r="A2353" t="s">
        <v>279</v>
      </c>
      <c r="B2353" t="s">
        <v>280</v>
      </c>
      <c r="C2353" t="s">
        <v>169</v>
      </c>
      <c r="D2353">
        <v>13672229</v>
      </c>
      <c r="E2353" t="s">
        <v>114</v>
      </c>
      <c r="F2353" t="s">
        <v>1</v>
      </c>
      <c r="G2353" t="s">
        <v>69</v>
      </c>
      <c r="H2353" s="1">
        <v>45755</v>
      </c>
      <c r="I2353" s="1">
        <v>45755</v>
      </c>
      <c r="J2353" t="s">
        <v>282</v>
      </c>
      <c r="O2353" t="s">
        <v>23</v>
      </c>
      <c r="P2353" t="s">
        <v>283</v>
      </c>
      <c r="Q2353" t="s">
        <v>284</v>
      </c>
      <c r="R2353"/>
      <c r="S2353">
        <v>321097</v>
      </c>
      <c r="U2353" s="56" t="str">
        <f>IFERROR(VLOOKUP(H2353,'FIN CAL LOOKUP'!A:J,7,1),"")</f>
        <v>APR, FY25</v>
      </c>
      <c r="V2353" s="56" t="str">
        <f>IFERROR(VLOOKUP(I2353,'FIN CAL LOOKUP'!B:K,9,1),"")</f>
        <v>Q4, FY25</v>
      </c>
      <c r="W2353" s="56" t="str">
        <f>IFERROR(VLOOKUP(S2353,'Active Employees '!B:R,17,0),"NA")</f>
        <v>Supply Chain</v>
      </c>
    </row>
    <row r="2354" spans="1:23" x14ac:dyDescent="0.25">
      <c r="A2354" t="s">
        <v>1504</v>
      </c>
      <c r="B2354" t="s">
        <v>1505</v>
      </c>
      <c r="C2354" t="s">
        <v>169</v>
      </c>
      <c r="D2354">
        <v>13672229</v>
      </c>
      <c r="E2354" t="s">
        <v>114</v>
      </c>
      <c r="F2354" t="s">
        <v>29</v>
      </c>
      <c r="H2354" s="1"/>
      <c r="I2354" s="1"/>
      <c r="J2354" t="s">
        <v>1213</v>
      </c>
      <c r="O2354" t="s">
        <v>15</v>
      </c>
      <c r="P2354" t="s">
        <v>15</v>
      </c>
      <c r="Q2354" t="s">
        <v>137</v>
      </c>
      <c r="R2354"/>
      <c r="S2354" t="s">
        <v>1506</v>
      </c>
      <c r="U2354" s="56" t="str">
        <f>IFERROR(VLOOKUP(H2354,'FIN CAL LOOKUP'!A:J,7,1),"")</f>
        <v/>
      </c>
      <c r="V2354" s="56" t="str">
        <f>IFERROR(VLOOKUP(I2354,'FIN CAL LOOKUP'!B:K,9,1),"")</f>
        <v/>
      </c>
      <c r="W2354" s="56" t="str">
        <f>IFERROR(VLOOKUP(S2354,'Active Employees '!B:R,17,0),"NA")</f>
        <v>NA</v>
      </c>
    </row>
    <row r="2355" spans="1:23" x14ac:dyDescent="0.25">
      <c r="A2355" t="s">
        <v>1161</v>
      </c>
      <c r="B2355" t="s">
        <v>1162</v>
      </c>
      <c r="C2355" t="s">
        <v>169</v>
      </c>
      <c r="D2355">
        <v>13672229</v>
      </c>
      <c r="E2355" t="s">
        <v>114</v>
      </c>
      <c r="F2355" t="s">
        <v>2</v>
      </c>
      <c r="H2355" s="1">
        <v>45441</v>
      </c>
      <c r="I2355" s="1"/>
      <c r="J2355" t="s">
        <v>282</v>
      </c>
      <c r="O2355" t="s">
        <v>23</v>
      </c>
      <c r="P2355" t="s">
        <v>23</v>
      </c>
      <c r="Q2355" t="s">
        <v>284</v>
      </c>
      <c r="R2355"/>
      <c r="S2355">
        <v>321134</v>
      </c>
      <c r="U2355" s="56" t="str">
        <f>IFERROR(VLOOKUP(H2355,'FIN CAL LOOKUP'!A:J,7,1),"")</f>
        <v>JUN, FY24</v>
      </c>
      <c r="V2355" s="56" t="str">
        <f>IFERROR(VLOOKUP(I2355,'FIN CAL LOOKUP'!B:K,9,1),"")</f>
        <v/>
      </c>
      <c r="W2355" s="56" t="str">
        <f>IFERROR(VLOOKUP(S2355,'Active Employees '!B:R,17,0),"NA")</f>
        <v>Supply Chain</v>
      </c>
    </row>
    <row r="2356" spans="1:23" x14ac:dyDescent="0.25">
      <c r="A2356" t="s">
        <v>1152</v>
      </c>
      <c r="B2356" t="s">
        <v>1153</v>
      </c>
      <c r="C2356" t="s">
        <v>169</v>
      </c>
      <c r="D2356">
        <v>13672229</v>
      </c>
      <c r="E2356" t="s">
        <v>114</v>
      </c>
      <c r="F2356" t="s">
        <v>29</v>
      </c>
      <c r="H2356" s="1"/>
      <c r="I2356" s="1"/>
      <c r="J2356" t="s">
        <v>282</v>
      </c>
      <c r="O2356" t="s">
        <v>23</v>
      </c>
      <c r="P2356" t="s">
        <v>283</v>
      </c>
      <c r="Q2356" t="s">
        <v>284</v>
      </c>
      <c r="R2356"/>
      <c r="S2356">
        <v>319724</v>
      </c>
      <c r="U2356" s="56" t="str">
        <f>IFERROR(VLOOKUP(H2356,'FIN CAL LOOKUP'!A:J,7,1),"")</f>
        <v/>
      </c>
      <c r="V2356" s="56" t="str">
        <f>IFERROR(VLOOKUP(I2356,'FIN CAL LOOKUP'!B:K,9,1),"")</f>
        <v/>
      </c>
      <c r="W2356" s="56" t="str">
        <f>IFERROR(VLOOKUP(S2356,'Active Employees '!B:R,17,0),"NA")</f>
        <v>Supply Chain</v>
      </c>
    </row>
    <row r="2357" spans="1:23" x14ac:dyDescent="0.25">
      <c r="A2357" t="s">
        <v>828</v>
      </c>
      <c r="B2357" t="s">
        <v>829</v>
      </c>
      <c r="C2357" t="s">
        <v>169</v>
      </c>
      <c r="D2357">
        <v>13672229</v>
      </c>
      <c r="E2357" t="s">
        <v>114</v>
      </c>
      <c r="F2357" t="s">
        <v>29</v>
      </c>
      <c r="H2357" s="1"/>
      <c r="I2357" s="1"/>
      <c r="J2357" t="s">
        <v>334</v>
      </c>
      <c r="N2357" t="s">
        <v>830</v>
      </c>
      <c r="O2357" t="s">
        <v>23</v>
      </c>
      <c r="P2357" t="s">
        <v>23</v>
      </c>
      <c r="Q2357" t="s">
        <v>821</v>
      </c>
      <c r="R2357"/>
      <c r="S2357" t="s">
        <v>831</v>
      </c>
      <c r="U2357" s="56" t="str">
        <f>IFERROR(VLOOKUP(H2357,'FIN CAL LOOKUP'!A:J,7,1),"")</f>
        <v/>
      </c>
      <c r="V2357" s="56" t="str">
        <f>IFERROR(VLOOKUP(I2357,'FIN CAL LOOKUP'!B:K,9,1),"")</f>
        <v/>
      </c>
      <c r="W2357" s="56" t="str">
        <f>IFERROR(VLOOKUP(S2357,'Active Employees '!B:R,17,0),"NA")</f>
        <v>NA</v>
      </c>
    </row>
    <row r="2358" spans="1:23" x14ac:dyDescent="0.25">
      <c r="A2358" t="s">
        <v>1159</v>
      </c>
      <c r="B2358" t="s">
        <v>1160</v>
      </c>
      <c r="C2358" t="s">
        <v>169</v>
      </c>
      <c r="D2358">
        <v>13672229</v>
      </c>
      <c r="E2358" t="s">
        <v>114</v>
      </c>
      <c r="F2358" t="s">
        <v>29</v>
      </c>
      <c r="H2358" s="1"/>
      <c r="I2358" s="1"/>
      <c r="J2358" t="s">
        <v>282</v>
      </c>
      <c r="O2358" t="s">
        <v>23</v>
      </c>
      <c r="P2358" t="s">
        <v>283</v>
      </c>
      <c r="Q2358" t="s">
        <v>284</v>
      </c>
      <c r="R2358"/>
      <c r="S2358">
        <v>309149</v>
      </c>
      <c r="U2358" s="56" t="str">
        <f>IFERROR(VLOOKUP(H2358,'FIN CAL LOOKUP'!A:J,7,1),"")</f>
        <v/>
      </c>
      <c r="V2358" s="56" t="str">
        <f>IFERROR(VLOOKUP(I2358,'FIN CAL LOOKUP'!B:K,9,1),"")</f>
        <v/>
      </c>
      <c r="W2358" s="56" t="str">
        <f>IFERROR(VLOOKUP(S2358,'Active Employees '!B:R,17,0),"NA")</f>
        <v>Supply Chain</v>
      </c>
    </row>
    <row r="2359" spans="1:23" x14ac:dyDescent="0.25">
      <c r="A2359" t="s">
        <v>1157</v>
      </c>
      <c r="B2359" t="s">
        <v>1158</v>
      </c>
      <c r="C2359" t="s">
        <v>169</v>
      </c>
      <c r="D2359">
        <v>13672229</v>
      </c>
      <c r="E2359" t="s">
        <v>114</v>
      </c>
      <c r="F2359" t="s">
        <v>29</v>
      </c>
      <c r="H2359" s="1"/>
      <c r="I2359" s="1"/>
      <c r="J2359" t="s">
        <v>282</v>
      </c>
      <c r="O2359" t="s">
        <v>23</v>
      </c>
      <c r="P2359" t="s">
        <v>283</v>
      </c>
      <c r="Q2359" t="s">
        <v>284</v>
      </c>
      <c r="R2359"/>
      <c r="S2359">
        <v>309128</v>
      </c>
      <c r="U2359" s="56" t="str">
        <f>IFERROR(VLOOKUP(H2359,'FIN CAL LOOKUP'!A:J,7,1),"")</f>
        <v/>
      </c>
      <c r="V2359" s="56" t="str">
        <f>IFERROR(VLOOKUP(I2359,'FIN CAL LOOKUP'!B:K,9,1),"")</f>
        <v/>
      </c>
      <c r="W2359" s="56" t="str">
        <f>IFERROR(VLOOKUP(S2359,'Active Employees '!B:R,17,0),"NA")</f>
        <v>Supply Chain</v>
      </c>
    </row>
    <row r="2360" spans="1:23" x14ac:dyDescent="0.25">
      <c r="A2360" t="s">
        <v>1155</v>
      </c>
      <c r="B2360" t="s">
        <v>1156</v>
      </c>
      <c r="C2360" t="s">
        <v>169</v>
      </c>
      <c r="D2360">
        <v>13672229</v>
      </c>
      <c r="E2360" t="s">
        <v>114</v>
      </c>
      <c r="F2360" t="s">
        <v>29</v>
      </c>
      <c r="H2360" s="1"/>
      <c r="I2360" s="1"/>
      <c r="J2360" t="s">
        <v>282</v>
      </c>
      <c r="O2360" t="s">
        <v>23</v>
      </c>
      <c r="P2360" t="s">
        <v>283</v>
      </c>
      <c r="Q2360" t="s">
        <v>284</v>
      </c>
      <c r="S2360">
        <v>309129</v>
      </c>
      <c r="U2360" s="56" t="str">
        <f>IFERROR(VLOOKUP(H2360,'FIN CAL LOOKUP'!A:J,7,1),"")</f>
        <v/>
      </c>
      <c r="V2360" s="56" t="str">
        <f>IFERROR(VLOOKUP(I2360,'FIN CAL LOOKUP'!B:K,9,1),"")</f>
        <v/>
      </c>
      <c r="W2360" s="56" t="str">
        <f>IFERROR(VLOOKUP(S2360,'Active Employees '!B:R,17,0),"NA")</f>
        <v>Supply Chain</v>
      </c>
    </row>
    <row r="2361" spans="1:23" x14ac:dyDescent="0.25">
      <c r="A2361" t="s">
        <v>1500</v>
      </c>
      <c r="B2361" t="s">
        <v>1501</v>
      </c>
      <c r="C2361" t="s">
        <v>169</v>
      </c>
      <c r="D2361">
        <v>13672229</v>
      </c>
      <c r="E2361" t="s">
        <v>114</v>
      </c>
      <c r="F2361" t="s">
        <v>29</v>
      </c>
      <c r="H2361" s="1"/>
      <c r="I2361" s="1"/>
      <c r="J2361" t="s">
        <v>1213</v>
      </c>
      <c r="O2361" t="s">
        <v>15</v>
      </c>
      <c r="P2361" t="s">
        <v>15</v>
      </c>
      <c r="Q2361" t="s">
        <v>1502</v>
      </c>
      <c r="R2361"/>
      <c r="S2361" t="s">
        <v>1503</v>
      </c>
      <c r="U2361" s="56" t="str">
        <f>IFERROR(VLOOKUP(H2361,'FIN CAL LOOKUP'!A:J,7,1),"")</f>
        <v/>
      </c>
      <c r="V2361" s="56" t="str">
        <f>IFERROR(VLOOKUP(I2361,'FIN CAL LOOKUP'!B:K,9,1),"")</f>
        <v/>
      </c>
      <c r="W2361" s="56" t="str">
        <f>IFERROR(VLOOKUP(S2361,'Active Employees '!B:R,17,0),"NA")</f>
        <v>NA</v>
      </c>
    </row>
    <row r="2362" spans="1:23" x14ac:dyDescent="0.25">
      <c r="A2362" t="s">
        <v>832</v>
      </c>
      <c r="B2362" t="s">
        <v>833</v>
      </c>
      <c r="C2362" t="s">
        <v>169</v>
      </c>
      <c r="D2362">
        <v>13672229</v>
      </c>
      <c r="E2362" t="s">
        <v>114</v>
      </c>
      <c r="F2362" t="s">
        <v>29</v>
      </c>
      <c r="H2362" s="1"/>
      <c r="I2362" s="1"/>
      <c r="J2362" t="s">
        <v>334</v>
      </c>
      <c r="N2362" t="s">
        <v>834</v>
      </c>
      <c r="O2362" t="s">
        <v>23</v>
      </c>
      <c r="P2362" t="s">
        <v>23</v>
      </c>
      <c r="Q2362" t="s">
        <v>821</v>
      </c>
      <c r="R2362"/>
      <c r="S2362" t="s">
        <v>835</v>
      </c>
      <c r="U2362" s="56" t="str">
        <f>IFERROR(VLOOKUP(H2362,'FIN CAL LOOKUP'!A:J,7,1),"")</f>
        <v/>
      </c>
      <c r="V2362" s="56" t="str">
        <f>IFERROR(VLOOKUP(I2362,'FIN CAL LOOKUP'!B:K,9,1),"")</f>
        <v/>
      </c>
      <c r="W2362" s="56" t="str">
        <f>IFERROR(VLOOKUP(S2362,'Active Employees '!B:R,17,0),"NA")</f>
        <v>NA</v>
      </c>
    </row>
    <row r="2363" spans="1:23" x14ac:dyDescent="0.25">
      <c r="A2363" t="s">
        <v>1163</v>
      </c>
      <c r="B2363" t="s">
        <v>1164</v>
      </c>
      <c r="C2363" t="s">
        <v>169</v>
      </c>
      <c r="D2363">
        <v>13672229</v>
      </c>
      <c r="E2363" t="s">
        <v>114</v>
      </c>
      <c r="F2363" t="s">
        <v>2</v>
      </c>
      <c r="H2363" s="1">
        <v>45442</v>
      </c>
      <c r="I2363" s="1"/>
      <c r="J2363" t="s">
        <v>282</v>
      </c>
      <c r="O2363" t="s">
        <v>23</v>
      </c>
      <c r="P2363" t="s">
        <v>283</v>
      </c>
      <c r="Q2363" t="s">
        <v>284</v>
      </c>
      <c r="R2363"/>
      <c r="S2363">
        <v>309150</v>
      </c>
      <c r="U2363" s="56" t="str">
        <f>IFERROR(VLOOKUP(H2363,'FIN CAL LOOKUP'!A:J,7,1),"")</f>
        <v>JUN, FY24</v>
      </c>
      <c r="V2363" s="56" t="str">
        <f>IFERROR(VLOOKUP(I2363,'FIN CAL LOOKUP'!B:K,9,1),"")</f>
        <v/>
      </c>
      <c r="W2363" s="56" t="str">
        <f>IFERROR(VLOOKUP(S2363,'Active Employees '!B:R,17,0),"NA")</f>
        <v>Supply Chain</v>
      </c>
    </row>
    <row r="2364" spans="1:23" x14ac:dyDescent="0.25">
      <c r="A2364" t="s">
        <v>825</v>
      </c>
      <c r="B2364" t="s">
        <v>826</v>
      </c>
      <c r="C2364" t="s">
        <v>169</v>
      </c>
      <c r="D2364">
        <v>13672229</v>
      </c>
      <c r="E2364" t="s">
        <v>114</v>
      </c>
      <c r="F2364" t="s">
        <v>29</v>
      </c>
      <c r="H2364" s="1"/>
      <c r="I2364" s="1"/>
      <c r="J2364" t="s">
        <v>827</v>
      </c>
      <c r="O2364" t="s">
        <v>23</v>
      </c>
      <c r="P2364" t="s">
        <v>23</v>
      </c>
      <c r="Q2364" t="s">
        <v>284</v>
      </c>
      <c r="R2364"/>
      <c r="S2364">
        <v>309140</v>
      </c>
      <c r="U2364" s="56" t="str">
        <f>IFERROR(VLOOKUP(H2364,'FIN CAL LOOKUP'!A:J,7,1),"")</f>
        <v/>
      </c>
      <c r="V2364" s="56" t="str">
        <f>IFERROR(VLOOKUP(I2364,'FIN CAL LOOKUP'!B:K,9,1),"")</f>
        <v/>
      </c>
      <c r="W2364" s="56" t="str">
        <f>IFERROR(VLOOKUP(S2364,'Active Employees '!B:R,17,0),"NA")</f>
        <v>Supply Chain</v>
      </c>
    </row>
    <row r="2365" spans="1:23" x14ac:dyDescent="0.25">
      <c r="A2365" t="s">
        <v>255</v>
      </c>
      <c r="B2365" t="s">
        <v>256</v>
      </c>
      <c r="C2365" t="s">
        <v>169</v>
      </c>
      <c r="D2365">
        <v>13672229</v>
      </c>
      <c r="E2365" t="s">
        <v>114</v>
      </c>
      <c r="F2365" t="s">
        <v>29</v>
      </c>
      <c r="H2365" s="1"/>
      <c r="I2365" s="1"/>
      <c r="J2365" t="s">
        <v>1474</v>
      </c>
      <c r="N2365" t="s">
        <v>257</v>
      </c>
      <c r="O2365" t="s">
        <v>15</v>
      </c>
      <c r="P2365" t="s">
        <v>258</v>
      </c>
      <c r="Q2365" t="s">
        <v>259</v>
      </c>
      <c r="R2365"/>
      <c r="S2365">
        <v>338637</v>
      </c>
      <c r="T2365" t="s">
        <v>260</v>
      </c>
      <c r="U2365" s="56" t="str">
        <f>IFERROR(VLOOKUP(H2365,'FIN CAL LOOKUP'!A:J,7,1),"")</f>
        <v/>
      </c>
      <c r="V2365" s="56" t="str">
        <f>IFERROR(VLOOKUP(I2365,'FIN CAL LOOKUP'!B:K,9,1),"")</f>
        <v/>
      </c>
      <c r="W2365" s="56" t="str">
        <f>IFERROR(VLOOKUP(S2365,'Active Employees '!B:R,17,0),"NA")</f>
        <v>SPG Development</v>
      </c>
    </row>
    <row r="2366" spans="1:23" x14ac:dyDescent="0.25">
      <c r="A2366" t="s">
        <v>1507</v>
      </c>
      <c r="B2366" t="s">
        <v>1508</v>
      </c>
      <c r="C2366" t="s">
        <v>169</v>
      </c>
      <c r="D2366">
        <v>13672229</v>
      </c>
      <c r="E2366" t="s">
        <v>114</v>
      </c>
      <c r="F2366" t="s">
        <v>29</v>
      </c>
      <c r="H2366" s="1"/>
      <c r="I2366" s="1"/>
      <c r="J2366" t="s">
        <v>1213</v>
      </c>
      <c r="O2366" t="s">
        <v>15</v>
      </c>
      <c r="P2366" t="s">
        <v>15</v>
      </c>
      <c r="Q2366" t="s">
        <v>1313</v>
      </c>
      <c r="R2366"/>
      <c r="S2366" t="s">
        <v>1509</v>
      </c>
      <c r="U2366" s="56" t="str">
        <f>IFERROR(VLOOKUP(H2366,'FIN CAL LOOKUP'!A:J,7,1),"")</f>
        <v/>
      </c>
      <c r="V2366" s="56" t="str">
        <f>IFERROR(VLOOKUP(I2366,'FIN CAL LOOKUP'!B:K,9,1),"")</f>
        <v/>
      </c>
      <c r="W2366" s="56" t="str">
        <f>IFERROR(VLOOKUP(S2366,'Active Employees '!B:R,17,0),"NA")</f>
        <v>NA</v>
      </c>
    </row>
    <row r="2367" spans="1:23" x14ac:dyDescent="0.25">
      <c r="A2367" t="s">
        <v>1494</v>
      </c>
      <c r="B2367" t="s">
        <v>15485</v>
      </c>
      <c r="C2367" t="s">
        <v>169</v>
      </c>
      <c r="D2367">
        <v>13672229</v>
      </c>
      <c r="E2367" t="s">
        <v>114</v>
      </c>
      <c r="F2367" t="s">
        <v>29</v>
      </c>
      <c r="H2367" s="1"/>
      <c r="I2367" s="1"/>
      <c r="J2367" t="s">
        <v>1213</v>
      </c>
      <c r="O2367" t="s">
        <v>15</v>
      </c>
      <c r="P2367" t="s">
        <v>15</v>
      </c>
      <c r="Q2367" t="s">
        <v>537</v>
      </c>
      <c r="R2367"/>
      <c r="S2367" t="s">
        <v>1495</v>
      </c>
      <c r="U2367" s="56" t="str">
        <f>IFERROR(VLOOKUP(H2367,'FIN CAL LOOKUP'!A:J,7,1),"")</f>
        <v/>
      </c>
      <c r="V2367" s="56" t="str">
        <f>IFERROR(VLOOKUP(I2367,'FIN CAL LOOKUP'!B:K,9,1),"")</f>
        <v/>
      </c>
      <c r="W2367" s="56" t="str">
        <f>IFERROR(VLOOKUP(S2367,'Active Employees '!B:R,17,0),"NA")</f>
        <v>NA</v>
      </c>
    </row>
    <row r="2368" spans="1:23" x14ac:dyDescent="0.25">
      <c r="A2368" t="s">
        <v>545</v>
      </c>
      <c r="B2368" t="s">
        <v>546</v>
      </c>
      <c r="C2368" t="s">
        <v>169</v>
      </c>
      <c r="D2368">
        <v>13672229</v>
      </c>
      <c r="E2368" t="s">
        <v>114</v>
      </c>
      <c r="F2368" t="s">
        <v>2</v>
      </c>
      <c r="H2368" s="1">
        <v>45208</v>
      </c>
      <c r="I2368" s="1"/>
      <c r="J2368" t="s">
        <v>150</v>
      </c>
      <c r="N2368" t="s">
        <v>548</v>
      </c>
      <c r="O2368" t="s">
        <v>17</v>
      </c>
      <c r="P2368" t="s">
        <v>152</v>
      </c>
      <c r="Q2368" t="s">
        <v>153</v>
      </c>
      <c r="R2368"/>
      <c r="S2368">
        <v>323285</v>
      </c>
      <c r="U2368" s="56" t="str">
        <f>IFERROR(VLOOKUP(H2368,'FIN CAL LOOKUP'!A:J,7,1),"")</f>
        <v>OCT, FY24</v>
      </c>
      <c r="V2368" s="56" t="str">
        <f>IFERROR(VLOOKUP(I2368,'FIN CAL LOOKUP'!B:K,9,1),"")</f>
        <v/>
      </c>
      <c r="W2368" s="56" t="str">
        <f>IFERROR(VLOOKUP(S2368,'Active Employees '!B:R,17,0),"NA")</f>
        <v>IT</v>
      </c>
    </row>
    <row r="2369" spans="1:23" x14ac:dyDescent="0.25">
      <c r="A2369" t="s">
        <v>15424</v>
      </c>
      <c r="B2369" t="s">
        <v>15425</v>
      </c>
      <c r="C2369" t="s">
        <v>169</v>
      </c>
      <c r="D2369">
        <v>13672229</v>
      </c>
      <c r="E2369" t="s">
        <v>114</v>
      </c>
      <c r="F2369" t="s">
        <v>29</v>
      </c>
      <c r="H2369" s="1"/>
      <c r="I2369" s="1"/>
      <c r="J2369" t="s">
        <v>1213</v>
      </c>
      <c r="Q2369" t="s">
        <v>137</v>
      </c>
      <c r="R2369"/>
      <c r="U2369" s="56" t="str">
        <f>IFERROR(VLOOKUP(H2369,'FIN CAL LOOKUP'!A:J,7,1),"")</f>
        <v/>
      </c>
      <c r="V2369" s="56" t="str">
        <f>IFERROR(VLOOKUP(I2369,'FIN CAL LOOKUP'!B:K,9,1),"")</f>
        <v/>
      </c>
      <c r="W2369" s="56" t="str">
        <f>IFERROR(VLOOKUP(S2369,'Active Employees '!B:R,17,0),"NA")</f>
        <v>NA</v>
      </c>
    </row>
    <row r="2370" spans="1:23" x14ac:dyDescent="0.25">
      <c r="A2370" t="s">
        <v>15422</v>
      </c>
      <c r="B2370" t="s">
        <v>15423</v>
      </c>
      <c r="C2370" t="s">
        <v>169</v>
      </c>
      <c r="D2370">
        <v>13672229</v>
      </c>
      <c r="E2370" t="s">
        <v>114</v>
      </c>
      <c r="F2370" t="s">
        <v>29</v>
      </c>
      <c r="H2370" s="1"/>
      <c r="I2370" s="1"/>
      <c r="J2370" t="s">
        <v>1213</v>
      </c>
      <c r="Q2370" t="s">
        <v>1494</v>
      </c>
      <c r="R2370"/>
      <c r="U2370" s="56" t="str">
        <f>IFERROR(VLOOKUP(H2370,'FIN CAL LOOKUP'!A:J,7,1),"")</f>
        <v/>
      </c>
      <c r="V2370" s="56" t="str">
        <f>IFERROR(VLOOKUP(I2370,'FIN CAL LOOKUP'!B:K,9,1),"")</f>
        <v/>
      </c>
      <c r="W2370" s="56" t="str">
        <f>IFERROR(VLOOKUP(S2370,'Active Employees '!B:R,17,0),"NA")</f>
        <v>NA</v>
      </c>
    </row>
    <row r="2371" spans="1:23" x14ac:dyDescent="0.25">
      <c r="A2371" t="s">
        <v>1355</v>
      </c>
      <c r="B2371" t="s">
        <v>1356</v>
      </c>
      <c r="C2371" t="s">
        <v>169</v>
      </c>
      <c r="D2371">
        <v>13672229</v>
      </c>
      <c r="E2371" t="s">
        <v>114</v>
      </c>
      <c r="F2371" t="s">
        <v>2</v>
      </c>
      <c r="H2371" s="1">
        <v>45483</v>
      </c>
      <c r="I2371" s="1"/>
      <c r="J2371" t="s">
        <v>249</v>
      </c>
      <c r="N2371" t="s">
        <v>250</v>
      </c>
      <c r="O2371" t="s">
        <v>16</v>
      </c>
      <c r="Q2371" t="s">
        <v>277</v>
      </c>
      <c r="R2371" t="s">
        <v>67</v>
      </c>
      <c r="S2371">
        <v>314434</v>
      </c>
      <c r="T2371" t="s">
        <v>1355</v>
      </c>
      <c r="U2371" s="56" t="str">
        <f>IFERROR(VLOOKUP(H2371,'FIN CAL LOOKUP'!A:J,7,1),"")</f>
        <v>JUL, FY25</v>
      </c>
      <c r="V2371" s="56" t="str">
        <f>IFERROR(VLOOKUP(I2371,'FIN CAL LOOKUP'!B:K,9,1),"")</f>
        <v/>
      </c>
      <c r="W2371" s="56" t="str">
        <f>IFERROR(VLOOKUP(S2371,'Active Employees '!B:R,17,0),"NA")</f>
        <v>Human Resources</v>
      </c>
    </row>
    <row r="2372" spans="1:23" x14ac:dyDescent="0.25">
      <c r="A2372" t="s">
        <v>275</v>
      </c>
      <c r="B2372" t="s">
        <v>276</v>
      </c>
      <c r="C2372" t="s">
        <v>169</v>
      </c>
      <c r="D2372">
        <v>13672229</v>
      </c>
      <c r="E2372" t="s">
        <v>114</v>
      </c>
      <c r="F2372" t="s">
        <v>1</v>
      </c>
      <c r="G2372" t="s">
        <v>69</v>
      </c>
      <c r="H2372" s="1">
        <v>45477</v>
      </c>
      <c r="I2372" s="1">
        <v>45477</v>
      </c>
      <c r="J2372" t="s">
        <v>249</v>
      </c>
      <c r="N2372" t="s">
        <v>250</v>
      </c>
      <c r="O2372" t="s">
        <v>16</v>
      </c>
      <c r="Q2372" t="s">
        <v>277</v>
      </c>
      <c r="R2372" t="s">
        <v>67</v>
      </c>
      <c r="S2372">
        <v>328927</v>
      </c>
      <c r="T2372" t="s">
        <v>278</v>
      </c>
      <c r="U2372" s="56" t="str">
        <f>IFERROR(VLOOKUP(H2372,'FIN CAL LOOKUP'!A:J,7,1),"")</f>
        <v>JUL, FY25</v>
      </c>
      <c r="V2372" s="56" t="str">
        <f>IFERROR(VLOOKUP(I2372,'FIN CAL LOOKUP'!B:K,9,1),"")</f>
        <v>Q4, FY24</v>
      </c>
      <c r="W2372" s="56" t="str">
        <f>IFERROR(VLOOKUP(S2372,'Active Employees '!B:R,17,0),"NA")</f>
        <v>Human Resources</v>
      </c>
    </row>
    <row r="2373" spans="1:23" x14ac:dyDescent="0.25">
      <c r="A2373" t="s">
        <v>60</v>
      </c>
      <c r="B2373" t="s">
        <v>61</v>
      </c>
      <c r="C2373" t="s">
        <v>169</v>
      </c>
      <c r="D2373">
        <v>13672229</v>
      </c>
      <c r="E2373" t="s">
        <v>114</v>
      </c>
      <c r="F2373" t="s">
        <v>2</v>
      </c>
      <c r="H2373" s="1">
        <v>45441</v>
      </c>
      <c r="I2373" s="1"/>
      <c r="J2373" t="s">
        <v>64</v>
      </c>
      <c r="N2373" t="s">
        <v>65</v>
      </c>
      <c r="O2373" t="s">
        <v>16</v>
      </c>
      <c r="Q2373" t="s">
        <v>66</v>
      </c>
      <c r="R2373" s="5" t="s">
        <v>67</v>
      </c>
      <c r="S2373">
        <v>314822</v>
      </c>
      <c r="T2373" t="s">
        <v>60</v>
      </c>
      <c r="U2373" s="56" t="str">
        <f>IFERROR(VLOOKUP(H2373,'FIN CAL LOOKUP'!A:J,7,1),"")</f>
        <v>JUN, FY24</v>
      </c>
      <c r="V2373" s="56" t="str">
        <f>IFERROR(VLOOKUP(I2373,'FIN CAL LOOKUP'!B:K,9,1),"")</f>
        <v/>
      </c>
      <c r="W2373" s="56" t="str">
        <f>IFERROR(VLOOKUP(S2373,'Active Employees '!B:R,17,0),"NA")</f>
        <v>Human Resources</v>
      </c>
    </row>
    <row r="2374" spans="1:23" x14ac:dyDescent="0.25">
      <c r="A2374" t="s">
        <v>1253</v>
      </c>
      <c r="B2374" t="s">
        <v>1254</v>
      </c>
      <c r="C2374" t="s">
        <v>169</v>
      </c>
      <c r="D2374">
        <v>13672229</v>
      </c>
      <c r="E2374" t="s">
        <v>114</v>
      </c>
      <c r="F2374" t="s">
        <v>29</v>
      </c>
      <c r="H2374" s="1"/>
      <c r="I2374" s="1"/>
      <c r="J2374" t="s">
        <v>1255</v>
      </c>
      <c r="N2374" t="s">
        <v>1256</v>
      </c>
      <c r="O2374" t="s">
        <v>15419</v>
      </c>
      <c r="P2374" t="s">
        <v>729</v>
      </c>
      <c r="Q2374" t="s">
        <v>730</v>
      </c>
      <c r="R2374" t="s">
        <v>67</v>
      </c>
      <c r="S2374">
        <v>304008</v>
      </c>
      <c r="T2374" t="s">
        <v>1253</v>
      </c>
      <c r="U2374" s="56" t="str">
        <f>IFERROR(VLOOKUP(H2374,'FIN CAL LOOKUP'!A:J,7,1),"")</f>
        <v/>
      </c>
      <c r="V2374" s="56" t="str">
        <f>IFERROR(VLOOKUP(I2374,'FIN CAL LOOKUP'!B:K,9,1),"")</f>
        <v/>
      </c>
      <c r="W2374" s="56" t="str">
        <f>IFERROR(VLOOKUP(S2374,'Active Employees '!B:R,17,0),"NA")</f>
        <v>Finance</v>
      </c>
    </row>
    <row r="2375" spans="1:23" x14ac:dyDescent="0.25">
      <c r="A2375" t="s">
        <v>122</v>
      </c>
      <c r="B2375" t="s">
        <v>123</v>
      </c>
      <c r="C2375" t="s">
        <v>169</v>
      </c>
      <c r="D2375">
        <v>13672229</v>
      </c>
      <c r="E2375" t="s">
        <v>114</v>
      </c>
      <c r="F2375" t="s">
        <v>1</v>
      </c>
      <c r="G2375" t="s">
        <v>69</v>
      </c>
      <c r="H2375" s="1">
        <v>45075</v>
      </c>
      <c r="I2375" s="1">
        <v>45496</v>
      </c>
      <c r="J2375" t="s">
        <v>64</v>
      </c>
      <c r="N2375" t="s">
        <v>124</v>
      </c>
      <c r="O2375" t="s">
        <v>16</v>
      </c>
      <c r="Q2375" t="s">
        <v>66</v>
      </c>
      <c r="R2375" t="s">
        <v>67</v>
      </c>
      <c r="S2375">
        <v>294486</v>
      </c>
      <c r="T2375" t="s">
        <v>122</v>
      </c>
      <c r="U2375" s="56" t="str">
        <f>IFERROR(VLOOKUP(H2375,'FIN CAL LOOKUP'!A:J,7,1),"")</f>
        <v>JUN, FY23</v>
      </c>
      <c r="V2375" s="56" t="str">
        <f>IFERROR(VLOOKUP(I2375,'FIN CAL LOOKUP'!B:K,9,1),"")</f>
        <v>Q1, FY25</v>
      </c>
      <c r="W2375" s="56" t="str">
        <f>IFERROR(VLOOKUP(S2375,'Active Employees '!B:R,17,0),"NA")</f>
        <v>Human Resources</v>
      </c>
    </row>
    <row r="2376" spans="1:23" x14ac:dyDescent="0.25">
      <c r="A2376" t="s">
        <v>1259</v>
      </c>
      <c r="B2376" t="s">
        <v>1260</v>
      </c>
      <c r="C2376" t="s">
        <v>169</v>
      </c>
      <c r="D2376">
        <v>13672229</v>
      </c>
      <c r="E2376" t="s">
        <v>114</v>
      </c>
      <c r="F2376" t="s">
        <v>29</v>
      </c>
      <c r="H2376" s="1"/>
      <c r="I2376" s="1"/>
      <c r="J2376" t="s">
        <v>134</v>
      </c>
      <c r="N2376" t="s">
        <v>1261</v>
      </c>
      <c r="O2376" t="s">
        <v>15419</v>
      </c>
      <c r="P2376" t="s">
        <v>880</v>
      </c>
      <c r="Q2376" t="s">
        <v>1510</v>
      </c>
      <c r="R2376" t="s">
        <v>67</v>
      </c>
      <c r="S2376">
        <v>231160</v>
      </c>
      <c r="T2376" t="s">
        <v>1259</v>
      </c>
      <c r="U2376" s="56" t="str">
        <f>IFERROR(VLOOKUP(H2376,'FIN CAL LOOKUP'!A:J,7,1),"")</f>
        <v/>
      </c>
      <c r="V2376" s="56" t="str">
        <f>IFERROR(VLOOKUP(I2376,'FIN CAL LOOKUP'!B:K,9,1),"")</f>
        <v/>
      </c>
      <c r="W2376" s="56" t="str">
        <f>IFERROR(VLOOKUP(S2376,'Active Employees '!B:R,17,0),"NA")</f>
        <v>Finance</v>
      </c>
    </row>
    <row r="2377" spans="1:23" x14ac:dyDescent="0.25">
      <c r="A2377" t="s">
        <v>475</v>
      </c>
      <c r="B2377" t="s">
        <v>476</v>
      </c>
      <c r="C2377" t="s">
        <v>169</v>
      </c>
      <c r="D2377">
        <v>13672229</v>
      </c>
      <c r="E2377" t="s">
        <v>114</v>
      </c>
      <c r="F2377" t="s">
        <v>1</v>
      </c>
      <c r="G2377" t="s">
        <v>69</v>
      </c>
      <c r="H2377" s="1">
        <v>45631</v>
      </c>
      <c r="I2377" s="1">
        <v>45673</v>
      </c>
      <c r="J2377" t="s">
        <v>249</v>
      </c>
      <c r="N2377" t="s">
        <v>250</v>
      </c>
      <c r="O2377" t="s">
        <v>16</v>
      </c>
      <c r="Q2377" t="s">
        <v>277</v>
      </c>
      <c r="R2377" t="s">
        <v>67</v>
      </c>
      <c r="S2377">
        <v>335473</v>
      </c>
      <c r="T2377" t="s">
        <v>475</v>
      </c>
      <c r="U2377" s="56" t="str">
        <f>IFERROR(VLOOKUP(H2377,'FIN CAL LOOKUP'!A:J,7,1),"")</f>
        <v>DEC, FY25</v>
      </c>
      <c r="V2377" s="56" t="str">
        <f>IFERROR(VLOOKUP(I2377,'FIN CAL LOOKUP'!B:K,9,1),"")</f>
        <v>Q3, FY25</v>
      </c>
      <c r="W2377" s="56" t="str">
        <f>IFERROR(VLOOKUP(S2377,'Active Employees '!B:R,17,0),"NA")</f>
        <v>Human Resources</v>
      </c>
    </row>
    <row r="2378" spans="1:23" x14ac:dyDescent="0.25">
      <c r="A2378" t="s">
        <v>1127</v>
      </c>
      <c r="B2378" t="s">
        <v>1128</v>
      </c>
      <c r="C2378" t="s">
        <v>169</v>
      </c>
      <c r="D2378">
        <v>13672229</v>
      </c>
      <c r="E2378" t="s">
        <v>114</v>
      </c>
      <c r="F2378" t="s">
        <v>2</v>
      </c>
      <c r="H2378" s="1">
        <v>45791</v>
      </c>
      <c r="I2378" s="1"/>
      <c r="J2378" t="s">
        <v>249</v>
      </c>
      <c r="N2378" t="s">
        <v>250</v>
      </c>
      <c r="O2378" t="s">
        <v>16</v>
      </c>
      <c r="Q2378" t="s">
        <v>277</v>
      </c>
      <c r="R2378" t="s">
        <v>67</v>
      </c>
      <c r="S2378">
        <v>297893</v>
      </c>
      <c r="T2378" t="s">
        <v>1127</v>
      </c>
      <c r="U2378" s="56" t="str">
        <f>IFERROR(VLOOKUP(H2378,'FIN CAL LOOKUP'!A:J,7,1),"")</f>
        <v>MAY, FY25</v>
      </c>
      <c r="V2378" s="56" t="str">
        <f>IFERROR(VLOOKUP(I2378,'FIN CAL LOOKUP'!B:K,9,1),"")</f>
        <v/>
      </c>
      <c r="W2378" s="56" t="str">
        <f>IFERROR(VLOOKUP(S2378,'Active Employees '!B:R,17,0),"NA")</f>
        <v>Human Resources</v>
      </c>
    </row>
    <row r="2379" spans="1:23" x14ac:dyDescent="0.25">
      <c r="A2379" t="s">
        <v>591</v>
      </c>
      <c r="B2379" t="s">
        <v>592</v>
      </c>
      <c r="C2379" t="s">
        <v>169</v>
      </c>
      <c r="D2379">
        <v>13672229</v>
      </c>
      <c r="E2379" t="s">
        <v>114</v>
      </c>
      <c r="F2379" t="s">
        <v>29</v>
      </c>
      <c r="H2379" s="1"/>
      <c r="I2379" s="1"/>
      <c r="J2379" t="s">
        <v>593</v>
      </c>
      <c r="N2379" t="s">
        <v>87</v>
      </c>
      <c r="O2379" t="s">
        <v>12</v>
      </c>
      <c r="Q2379" t="s">
        <v>88</v>
      </c>
      <c r="R2379" t="s">
        <v>67</v>
      </c>
      <c r="S2379">
        <v>307816</v>
      </c>
      <c r="T2379" t="s">
        <v>594</v>
      </c>
      <c r="U2379" s="56" t="str">
        <f>IFERROR(VLOOKUP(H2379,'FIN CAL LOOKUP'!A:J,7,1),"")</f>
        <v/>
      </c>
      <c r="V2379" s="56" t="str">
        <f>IFERROR(VLOOKUP(I2379,'FIN CAL LOOKUP'!B:K,9,1),"")</f>
        <v/>
      </c>
      <c r="W2379" s="56" t="str">
        <f>IFERROR(VLOOKUP(S2379,'Active Employees '!B:R,17,0),"NA")</f>
        <v>Insights &amp; Analytics</v>
      </c>
    </row>
    <row r="2380" spans="1:23" x14ac:dyDescent="0.25">
      <c r="A2380" t="s">
        <v>1241</v>
      </c>
      <c r="B2380" t="s">
        <v>1242</v>
      </c>
      <c r="C2380" t="s">
        <v>169</v>
      </c>
      <c r="D2380">
        <v>13672229</v>
      </c>
      <c r="E2380" t="s">
        <v>114</v>
      </c>
      <c r="F2380" t="s">
        <v>29</v>
      </c>
      <c r="H2380" s="1"/>
      <c r="I2380" s="1"/>
      <c r="J2380" t="s">
        <v>134</v>
      </c>
      <c r="N2380" t="s">
        <v>1243</v>
      </c>
      <c r="O2380" t="s">
        <v>15419</v>
      </c>
      <c r="P2380" t="s">
        <v>729</v>
      </c>
      <c r="Q2380" t="s">
        <v>730</v>
      </c>
      <c r="R2380" t="s">
        <v>67</v>
      </c>
      <c r="S2380">
        <v>300560</v>
      </c>
      <c r="T2380" t="s">
        <v>1241</v>
      </c>
      <c r="U2380" s="56" t="str">
        <f>IFERROR(VLOOKUP(H2380,'FIN CAL LOOKUP'!A:J,7,1),"")</f>
        <v/>
      </c>
      <c r="V2380" s="56" t="str">
        <f>IFERROR(VLOOKUP(I2380,'FIN CAL LOOKUP'!B:K,9,1),"")</f>
        <v/>
      </c>
      <c r="W2380" s="56" t="str">
        <f>IFERROR(VLOOKUP(S2380,'Active Employees '!B:R,17,0),"NA")</f>
        <v>Finance</v>
      </c>
    </row>
    <row r="2381" spans="1:23" x14ac:dyDescent="0.25">
      <c r="A2381" t="s">
        <v>1369</v>
      </c>
      <c r="B2381" t="s">
        <v>1370</v>
      </c>
      <c r="C2381" t="s">
        <v>169</v>
      </c>
      <c r="D2381">
        <v>13672229</v>
      </c>
      <c r="E2381" t="s">
        <v>114</v>
      </c>
      <c r="F2381" t="s">
        <v>2</v>
      </c>
      <c r="H2381" s="1">
        <v>45161</v>
      </c>
      <c r="I2381" s="1"/>
      <c r="J2381" t="s">
        <v>940</v>
      </c>
      <c r="N2381" t="s">
        <v>467</v>
      </c>
      <c r="O2381" t="s">
        <v>18</v>
      </c>
      <c r="P2381" t="s">
        <v>468</v>
      </c>
      <c r="Q2381" t="s">
        <v>469</v>
      </c>
      <c r="R2381" t="s">
        <v>67</v>
      </c>
      <c r="S2381">
        <v>329993</v>
      </c>
      <c r="T2381" t="s">
        <v>1369</v>
      </c>
      <c r="U2381" s="56" t="str">
        <f>IFERROR(VLOOKUP(H2381,'FIN CAL LOOKUP'!A:J,7,1),"")</f>
        <v>AUG, FY24</v>
      </c>
      <c r="V2381" s="56" t="str">
        <f>IFERROR(VLOOKUP(I2381,'FIN CAL LOOKUP'!B:K,9,1),"")</f>
        <v/>
      </c>
      <c r="W2381" s="56" t="str">
        <f>IFERROR(VLOOKUP(S2381,'Active Employees '!B:R,17,0),"NA")</f>
        <v>Marketing</v>
      </c>
    </row>
    <row r="2382" spans="1:23" x14ac:dyDescent="0.25">
      <c r="A2382" t="s">
        <v>1170</v>
      </c>
      <c r="B2382" t="s">
        <v>1171</v>
      </c>
      <c r="C2382" t="s">
        <v>169</v>
      </c>
      <c r="D2382">
        <v>13672229</v>
      </c>
      <c r="E2382" t="s">
        <v>114</v>
      </c>
      <c r="F2382" t="s">
        <v>29</v>
      </c>
      <c r="H2382" s="1"/>
      <c r="I2382" s="1"/>
      <c r="J2382" t="s">
        <v>827</v>
      </c>
      <c r="N2382" t="s">
        <v>1172</v>
      </c>
      <c r="O2382" t="s">
        <v>23</v>
      </c>
      <c r="P2382" t="s">
        <v>814</v>
      </c>
      <c r="Q2382" t="s">
        <v>284</v>
      </c>
      <c r="R2382" t="s">
        <v>67</v>
      </c>
      <c r="S2382">
        <v>209050</v>
      </c>
      <c r="T2382" t="s">
        <v>1170</v>
      </c>
      <c r="U2382" s="56" t="str">
        <f>IFERROR(VLOOKUP(H2382,'FIN CAL LOOKUP'!A:J,7,1),"")</f>
        <v/>
      </c>
      <c r="V2382" s="56" t="str">
        <f>IFERROR(VLOOKUP(I2382,'FIN CAL LOOKUP'!B:K,9,1),"")</f>
        <v/>
      </c>
      <c r="W2382" s="56" t="str">
        <f>IFERROR(VLOOKUP(S2382,'Active Employees '!B:R,17,0),"NA")</f>
        <v>Supply Chain</v>
      </c>
    </row>
    <row r="2383" spans="1:23" x14ac:dyDescent="0.25">
      <c r="A2383" t="s">
        <v>95</v>
      </c>
      <c r="B2383" t="s">
        <v>96</v>
      </c>
      <c r="C2383" t="s">
        <v>169</v>
      </c>
      <c r="D2383">
        <v>13672229</v>
      </c>
      <c r="E2383" t="s">
        <v>114</v>
      </c>
      <c r="F2383" t="s">
        <v>2</v>
      </c>
      <c r="H2383" s="1">
        <v>45805</v>
      </c>
      <c r="I2383" s="1"/>
      <c r="J2383" t="s">
        <v>92</v>
      </c>
      <c r="N2383" t="s">
        <v>97</v>
      </c>
      <c r="O2383" t="s">
        <v>15418</v>
      </c>
      <c r="P2383" t="s">
        <v>93</v>
      </c>
      <c r="Q2383" t="s">
        <v>98</v>
      </c>
      <c r="R2383" s="5" t="s">
        <v>67</v>
      </c>
      <c r="S2383">
        <v>329438</v>
      </c>
      <c r="T2383" t="s">
        <v>95</v>
      </c>
      <c r="U2383" s="56" t="str">
        <f>IFERROR(VLOOKUP(H2383,'FIN CAL LOOKUP'!A:J,7,1),"")</f>
        <v>MAY, FY25</v>
      </c>
      <c r="V2383" s="56" t="str">
        <f>IFERROR(VLOOKUP(I2383,'FIN CAL LOOKUP'!B:K,9,1),"")</f>
        <v/>
      </c>
      <c r="W2383" s="56" t="str">
        <f>IFERROR(VLOOKUP(S2383,'Active Employees '!B:R,17,0),"NA")</f>
        <v>Property and Store Development</v>
      </c>
    </row>
    <row r="2384" spans="1:23" x14ac:dyDescent="0.25">
      <c r="A2384" t="s">
        <v>1539</v>
      </c>
      <c r="B2384" t="s">
        <v>1540</v>
      </c>
      <c r="C2384" t="s">
        <v>169</v>
      </c>
      <c r="D2384">
        <v>13672229</v>
      </c>
      <c r="E2384" t="s">
        <v>114</v>
      </c>
      <c r="F2384" t="s">
        <v>2</v>
      </c>
      <c r="H2384" s="1">
        <v>45785</v>
      </c>
      <c r="I2384" s="1"/>
      <c r="J2384" t="s">
        <v>940</v>
      </c>
      <c r="N2384" t="s">
        <v>919</v>
      </c>
      <c r="O2384" t="s">
        <v>15418</v>
      </c>
      <c r="P2384" t="s">
        <v>347</v>
      </c>
      <c r="Q2384" t="s">
        <v>348</v>
      </c>
      <c r="R2384" t="s">
        <v>67</v>
      </c>
      <c r="S2384">
        <v>335621</v>
      </c>
      <c r="T2384" t="s">
        <v>1541</v>
      </c>
      <c r="U2384" s="56" t="str">
        <f>IFERROR(VLOOKUP(H2384,'FIN CAL LOOKUP'!A:J,7,1),"")</f>
        <v>MAY, FY25</v>
      </c>
      <c r="V2384" s="56" t="str">
        <f>IFERROR(VLOOKUP(I2384,'FIN CAL LOOKUP'!B:K,9,1),"")</f>
        <v/>
      </c>
      <c r="W2384" s="56" t="str">
        <f>IFERROR(VLOOKUP(S2384,'Active Employees '!B:R,17,0),"NA")</f>
        <v>Property and Store Development</v>
      </c>
    </row>
    <row r="2385" spans="1:23" x14ac:dyDescent="0.25">
      <c r="A2385" t="s">
        <v>1496</v>
      </c>
      <c r="B2385" t="s">
        <v>1497</v>
      </c>
      <c r="C2385" t="s">
        <v>169</v>
      </c>
      <c r="D2385">
        <v>13672229</v>
      </c>
      <c r="E2385" t="s">
        <v>114</v>
      </c>
      <c r="F2385" t="s">
        <v>29</v>
      </c>
      <c r="H2385" s="1"/>
      <c r="I2385" s="1"/>
      <c r="J2385" t="s">
        <v>134</v>
      </c>
      <c r="N2385" t="s">
        <v>1498</v>
      </c>
      <c r="O2385" t="s">
        <v>15419</v>
      </c>
      <c r="P2385" t="s">
        <v>258</v>
      </c>
      <c r="Q2385" t="s">
        <v>1322</v>
      </c>
      <c r="R2385">
        <v>5900</v>
      </c>
      <c r="S2385">
        <v>335741</v>
      </c>
      <c r="T2385" t="s">
        <v>1496</v>
      </c>
      <c r="U2385" s="56" t="str">
        <f>IFERROR(VLOOKUP(H2385,'FIN CAL LOOKUP'!A:J,7,1),"")</f>
        <v/>
      </c>
      <c r="V2385" s="56" t="str">
        <f>IFERROR(VLOOKUP(I2385,'FIN CAL LOOKUP'!B:K,9,1),"")</f>
        <v/>
      </c>
      <c r="W2385" s="56" t="str">
        <f>IFERROR(VLOOKUP(S2385,'Active Employees '!B:R,17,0),"NA")</f>
        <v>SPG Development</v>
      </c>
    </row>
    <row r="2386" spans="1:23" x14ac:dyDescent="0.25">
      <c r="A2386" t="s">
        <v>1281</v>
      </c>
      <c r="B2386" t="s">
        <v>1282</v>
      </c>
      <c r="C2386" t="s">
        <v>169</v>
      </c>
      <c r="D2386">
        <v>13672229</v>
      </c>
      <c r="E2386" t="s">
        <v>114</v>
      </c>
      <c r="F2386" t="s">
        <v>29</v>
      </c>
      <c r="H2386" s="1"/>
      <c r="I2386" s="1"/>
      <c r="J2386" t="s">
        <v>134</v>
      </c>
      <c r="N2386" t="s">
        <v>879</v>
      </c>
      <c r="O2386" t="s">
        <v>15419</v>
      </c>
      <c r="P2386" t="s">
        <v>880</v>
      </c>
      <c r="Q2386" t="s">
        <v>881</v>
      </c>
      <c r="R2386" t="s">
        <v>67</v>
      </c>
      <c r="S2386">
        <v>230747</v>
      </c>
      <c r="T2386" t="s">
        <v>1283</v>
      </c>
      <c r="U2386" s="56" t="str">
        <f>IFERROR(VLOOKUP(H2386,'FIN CAL LOOKUP'!A:J,7,1),"")</f>
        <v/>
      </c>
      <c r="V2386" s="56" t="str">
        <f>IFERROR(VLOOKUP(I2386,'FIN CAL LOOKUP'!B:K,9,1),"")</f>
        <v/>
      </c>
      <c r="W2386" s="56" t="str">
        <f>IFERROR(VLOOKUP(S2386,'Active Employees '!B:R,17,0),"NA")</f>
        <v>Finance</v>
      </c>
    </row>
    <row r="2387" spans="1:23" x14ac:dyDescent="0.25">
      <c r="A2387" t="s">
        <v>1211</v>
      </c>
      <c r="B2387" t="s">
        <v>1212</v>
      </c>
      <c r="C2387" t="s">
        <v>169</v>
      </c>
      <c r="D2387">
        <v>13672229</v>
      </c>
      <c r="E2387" t="s">
        <v>114</v>
      </c>
      <c r="F2387" t="s">
        <v>2</v>
      </c>
      <c r="H2387" s="1">
        <v>45473</v>
      </c>
      <c r="I2387" s="1"/>
      <c r="J2387" t="s">
        <v>1213</v>
      </c>
      <c r="N2387" t="s">
        <v>879</v>
      </c>
      <c r="O2387" t="s">
        <v>15419</v>
      </c>
      <c r="P2387" t="s">
        <v>880</v>
      </c>
      <c r="Q2387" t="s">
        <v>881</v>
      </c>
      <c r="R2387" t="s">
        <v>67</v>
      </c>
      <c r="S2387">
        <v>333928</v>
      </c>
      <c r="T2387" t="s">
        <v>1211</v>
      </c>
      <c r="U2387" s="56" t="str">
        <f>IFERROR(VLOOKUP(H2387,'FIN CAL LOOKUP'!A:J,7,1),"")</f>
        <v>JUN, FY24</v>
      </c>
      <c r="V2387" s="56" t="str">
        <f>IFERROR(VLOOKUP(I2387,'FIN CAL LOOKUP'!B:K,9,1),"")</f>
        <v/>
      </c>
      <c r="W2387" s="56" t="str">
        <f>IFERROR(VLOOKUP(S2387,'Active Employees '!B:R,17,0),"NA")</f>
        <v>Finance</v>
      </c>
    </row>
    <row r="2388" spans="1:23" x14ac:dyDescent="0.25">
      <c r="A2388" t="s">
        <v>240</v>
      </c>
      <c r="B2388" t="s">
        <v>241</v>
      </c>
      <c r="C2388" t="s">
        <v>169</v>
      </c>
      <c r="D2388">
        <v>13672229</v>
      </c>
      <c r="E2388" t="s">
        <v>114</v>
      </c>
      <c r="F2388" t="s">
        <v>1</v>
      </c>
      <c r="G2388" t="s">
        <v>69</v>
      </c>
      <c r="H2388" s="1">
        <v>45716</v>
      </c>
      <c r="I2388" s="1">
        <v>45736</v>
      </c>
      <c r="J2388" t="s">
        <v>64</v>
      </c>
      <c r="N2388" t="s">
        <v>242</v>
      </c>
      <c r="O2388" t="s">
        <v>16</v>
      </c>
      <c r="Q2388" t="s">
        <v>66</v>
      </c>
      <c r="R2388" t="s">
        <v>67</v>
      </c>
      <c r="S2388">
        <v>338041</v>
      </c>
      <c r="T2388" t="s">
        <v>240</v>
      </c>
      <c r="U2388" s="56" t="str">
        <f>IFERROR(VLOOKUP(H2388,'FIN CAL LOOKUP'!A:J,7,1),"")</f>
        <v>FEB, FY25</v>
      </c>
      <c r="V2388" s="56" t="str">
        <f>IFERROR(VLOOKUP(I2388,'FIN CAL LOOKUP'!B:K,9,1),"")</f>
        <v>Q3, FY25</v>
      </c>
      <c r="W2388" s="56" t="str">
        <f>IFERROR(VLOOKUP(S2388,'Active Employees '!B:R,17,0),"NA")</f>
        <v>Human Resources</v>
      </c>
    </row>
    <row r="2389" spans="1:23" x14ac:dyDescent="0.25">
      <c r="A2389" t="s">
        <v>1165</v>
      </c>
      <c r="B2389" t="s">
        <v>1166</v>
      </c>
      <c r="C2389" t="s">
        <v>169</v>
      </c>
      <c r="D2389">
        <v>13672229</v>
      </c>
      <c r="E2389" t="s">
        <v>114</v>
      </c>
      <c r="F2389" t="s">
        <v>2</v>
      </c>
      <c r="H2389" s="1">
        <v>45744</v>
      </c>
      <c r="I2389" s="1"/>
      <c r="J2389" t="s">
        <v>282</v>
      </c>
      <c r="N2389" t="s">
        <v>1167</v>
      </c>
      <c r="O2389" t="s">
        <v>23</v>
      </c>
      <c r="P2389" t="s">
        <v>805</v>
      </c>
      <c r="Q2389" t="s">
        <v>869</v>
      </c>
      <c r="R2389" s="5" t="s">
        <v>67</v>
      </c>
      <c r="S2389">
        <v>309125</v>
      </c>
      <c r="T2389" t="s">
        <v>1165</v>
      </c>
      <c r="U2389" s="56" t="str">
        <f>IFERROR(VLOOKUP(H2389,'FIN CAL LOOKUP'!A:J,7,1),"")</f>
        <v>MAR, FY25</v>
      </c>
      <c r="V2389" s="56" t="str">
        <f>IFERROR(VLOOKUP(I2389,'FIN CAL LOOKUP'!B:K,9,1),"")</f>
        <v/>
      </c>
      <c r="W2389" s="56" t="str">
        <f>IFERROR(VLOOKUP(S2389,'Active Employees '!B:R,17,0),"NA")</f>
        <v>Supply Chain</v>
      </c>
    </row>
    <row r="2390" spans="1:23" x14ac:dyDescent="0.25">
      <c r="A2390" t="s">
        <v>1262</v>
      </c>
      <c r="B2390" t="s">
        <v>1263</v>
      </c>
      <c r="C2390" t="s">
        <v>169</v>
      </c>
      <c r="D2390">
        <v>13672229</v>
      </c>
      <c r="E2390" t="s">
        <v>114</v>
      </c>
      <c r="F2390" t="s">
        <v>29</v>
      </c>
      <c r="H2390" s="1"/>
      <c r="I2390" s="1"/>
      <c r="J2390" t="s">
        <v>134</v>
      </c>
      <c r="N2390" t="s">
        <v>1264</v>
      </c>
      <c r="O2390" t="s">
        <v>15419</v>
      </c>
      <c r="P2390" t="s">
        <v>729</v>
      </c>
      <c r="Q2390" t="s">
        <v>730</v>
      </c>
      <c r="R2390" t="s">
        <v>67</v>
      </c>
      <c r="S2390">
        <v>232254</v>
      </c>
      <c r="T2390" t="s">
        <v>1262</v>
      </c>
      <c r="U2390" s="56" t="str">
        <f>IFERROR(VLOOKUP(H2390,'FIN CAL LOOKUP'!A:J,7,1),"")</f>
        <v/>
      </c>
      <c r="V2390" s="56" t="str">
        <f>IFERROR(VLOOKUP(I2390,'FIN CAL LOOKUP'!B:K,9,1),"")</f>
        <v/>
      </c>
      <c r="W2390" s="56" t="str">
        <f>IFERROR(VLOOKUP(S2390,'Active Employees '!B:R,17,0),"NA")</f>
        <v>Finance</v>
      </c>
    </row>
    <row r="2391" spans="1:23" x14ac:dyDescent="0.25">
      <c r="A2391" t="s">
        <v>1197</v>
      </c>
      <c r="B2391" t="s">
        <v>1198</v>
      </c>
      <c r="C2391" t="s">
        <v>169</v>
      </c>
      <c r="D2391">
        <v>13672229</v>
      </c>
      <c r="E2391" t="s">
        <v>114</v>
      </c>
      <c r="F2391" t="s">
        <v>1</v>
      </c>
      <c r="G2391" t="s">
        <v>69</v>
      </c>
      <c r="H2391" s="1">
        <v>45477</v>
      </c>
      <c r="I2391" s="1">
        <v>45477</v>
      </c>
      <c r="J2391" t="s">
        <v>249</v>
      </c>
      <c r="N2391" t="s">
        <v>250</v>
      </c>
      <c r="O2391" t="s">
        <v>16</v>
      </c>
      <c r="Q2391" t="s">
        <v>277</v>
      </c>
      <c r="R2391" t="s">
        <v>67</v>
      </c>
      <c r="S2391">
        <v>323623</v>
      </c>
      <c r="T2391" t="s">
        <v>1199</v>
      </c>
      <c r="U2391" s="56" t="str">
        <f>IFERROR(VLOOKUP(H2391,'FIN CAL LOOKUP'!A:J,7,1),"")</f>
        <v>JUL, FY25</v>
      </c>
      <c r="V2391" s="56" t="str">
        <f>IFERROR(VLOOKUP(I2391,'FIN CAL LOOKUP'!B:K,9,1),"")</f>
        <v>Q4, FY24</v>
      </c>
      <c r="W2391" s="56" t="str">
        <f>IFERROR(VLOOKUP(S2391,'Active Employees '!B:R,17,0),"NA")</f>
        <v>Human Resources</v>
      </c>
    </row>
    <row r="2392" spans="1:23" x14ac:dyDescent="0.25">
      <c r="A2392" t="s">
        <v>1189</v>
      </c>
      <c r="B2392" t="s">
        <v>1190</v>
      </c>
      <c r="C2392" t="s">
        <v>169</v>
      </c>
      <c r="D2392">
        <v>13672229</v>
      </c>
      <c r="E2392" t="s">
        <v>114</v>
      </c>
      <c r="F2392" t="s">
        <v>2</v>
      </c>
      <c r="H2392" s="1">
        <v>45545</v>
      </c>
      <c r="I2392" s="1"/>
      <c r="J2392" t="s">
        <v>249</v>
      </c>
      <c r="N2392" t="s">
        <v>1191</v>
      </c>
      <c r="O2392" t="s">
        <v>16</v>
      </c>
      <c r="Q2392" t="s">
        <v>277</v>
      </c>
      <c r="R2392" t="s">
        <v>67</v>
      </c>
      <c r="S2392">
        <v>321483</v>
      </c>
      <c r="T2392" t="s">
        <v>1189</v>
      </c>
      <c r="U2392" s="56" t="str">
        <f>IFERROR(VLOOKUP(H2392,'FIN CAL LOOKUP'!A:J,7,1),"")</f>
        <v>SEP, FY25</v>
      </c>
      <c r="V2392" s="56" t="str">
        <f>IFERROR(VLOOKUP(I2392,'FIN CAL LOOKUP'!B:K,9,1),"")</f>
        <v/>
      </c>
      <c r="W2392" s="56" t="str">
        <f>IFERROR(VLOOKUP(S2392,'Active Employees '!B:R,17,0),"NA")</f>
        <v>Human Resources</v>
      </c>
    </row>
    <row r="2393" spans="1:23" x14ac:dyDescent="0.25">
      <c r="A2393" t="s">
        <v>1265</v>
      </c>
      <c r="B2393" t="s">
        <v>1266</v>
      </c>
      <c r="C2393" t="s">
        <v>169</v>
      </c>
      <c r="D2393">
        <v>13672229</v>
      </c>
      <c r="E2393" t="s">
        <v>114</v>
      </c>
      <c r="F2393" t="s">
        <v>29</v>
      </c>
      <c r="H2393" s="1"/>
      <c r="I2393" s="1"/>
      <c r="J2393" t="s">
        <v>134</v>
      </c>
      <c r="N2393" t="s">
        <v>1267</v>
      </c>
      <c r="O2393" t="s">
        <v>15419</v>
      </c>
      <c r="P2393" t="s">
        <v>729</v>
      </c>
      <c r="Q2393" t="s">
        <v>730</v>
      </c>
      <c r="R2393" t="s">
        <v>67</v>
      </c>
      <c r="S2393">
        <v>237283</v>
      </c>
      <c r="T2393" t="s">
        <v>1265</v>
      </c>
      <c r="U2393" s="56" t="str">
        <f>IFERROR(VLOOKUP(H2393,'FIN CAL LOOKUP'!A:J,7,1),"")</f>
        <v/>
      </c>
      <c r="V2393" s="56" t="str">
        <f>IFERROR(VLOOKUP(I2393,'FIN CAL LOOKUP'!B:K,9,1),"")</f>
        <v/>
      </c>
      <c r="W2393" s="56" t="str">
        <f>IFERROR(VLOOKUP(S2393,'Active Employees '!B:R,17,0),"NA")</f>
        <v>Finance</v>
      </c>
    </row>
    <row r="2394" spans="1:23" x14ac:dyDescent="0.25">
      <c r="A2394" t="s">
        <v>1353</v>
      </c>
      <c r="B2394" t="s">
        <v>1354</v>
      </c>
      <c r="C2394" t="s">
        <v>169</v>
      </c>
      <c r="D2394">
        <v>13672229</v>
      </c>
      <c r="E2394" t="s">
        <v>114</v>
      </c>
      <c r="F2394" t="s">
        <v>2</v>
      </c>
      <c r="H2394" s="1">
        <v>45474</v>
      </c>
      <c r="I2394" s="1"/>
      <c r="J2394" t="s">
        <v>249</v>
      </c>
      <c r="N2394" t="s">
        <v>1191</v>
      </c>
      <c r="O2394" t="s">
        <v>16</v>
      </c>
      <c r="Q2394" t="s">
        <v>277</v>
      </c>
      <c r="R2394" t="s">
        <v>67</v>
      </c>
      <c r="S2394">
        <v>320135</v>
      </c>
      <c r="T2394" t="s">
        <v>1353</v>
      </c>
      <c r="U2394" s="56" t="str">
        <f>IFERROR(VLOOKUP(H2394,'FIN CAL LOOKUP'!A:J,7,1),"")</f>
        <v>JUL, FY25</v>
      </c>
      <c r="V2394" s="56" t="str">
        <f>IFERROR(VLOOKUP(I2394,'FIN CAL LOOKUP'!B:K,9,1),"")</f>
        <v/>
      </c>
      <c r="W2394" s="56" t="str">
        <f>IFERROR(VLOOKUP(S2394,'Active Employees '!B:R,17,0),"NA")</f>
        <v>Human Resources</v>
      </c>
    </row>
    <row r="2395" spans="1:23" x14ac:dyDescent="0.25">
      <c r="A2395" t="s">
        <v>1230</v>
      </c>
      <c r="B2395" t="s">
        <v>1273</v>
      </c>
      <c r="C2395" t="s">
        <v>169</v>
      </c>
      <c r="D2395">
        <v>13672229</v>
      </c>
      <c r="E2395" t="s">
        <v>114</v>
      </c>
      <c r="F2395" t="s">
        <v>29</v>
      </c>
      <c r="H2395" s="1"/>
      <c r="I2395" s="1"/>
      <c r="J2395" t="s">
        <v>1251</v>
      </c>
      <c r="N2395" t="s">
        <v>1274</v>
      </c>
      <c r="O2395" t="s">
        <v>15419</v>
      </c>
      <c r="P2395" t="s">
        <v>258</v>
      </c>
      <c r="Q2395" t="s">
        <v>616</v>
      </c>
      <c r="R2395" t="s">
        <v>273</v>
      </c>
      <c r="S2395">
        <v>308528</v>
      </c>
      <c r="T2395" t="s">
        <v>1230</v>
      </c>
      <c r="U2395" s="56" t="str">
        <f>IFERROR(VLOOKUP(H2395,'FIN CAL LOOKUP'!A:J,7,1),"")</f>
        <v/>
      </c>
      <c r="V2395" s="56" t="str">
        <f>IFERROR(VLOOKUP(I2395,'FIN CAL LOOKUP'!B:K,9,1),"")</f>
        <v/>
      </c>
      <c r="W2395" s="56" t="str">
        <f>IFERROR(VLOOKUP(S2395,'Active Employees '!B:R,17,0),"NA")</f>
        <v>FFM</v>
      </c>
    </row>
    <row r="2396" spans="1:23" x14ac:dyDescent="0.25">
      <c r="A2396" t="s">
        <v>724</v>
      </c>
      <c r="B2396" t="s">
        <v>725</v>
      </c>
      <c r="C2396" t="s">
        <v>169</v>
      </c>
      <c r="D2396">
        <v>13672229</v>
      </c>
      <c r="E2396" t="s">
        <v>114</v>
      </c>
      <c r="F2396" t="s">
        <v>29</v>
      </c>
      <c r="H2396" s="1"/>
      <c r="I2396" s="1"/>
      <c r="J2396" t="s">
        <v>727</v>
      </c>
      <c r="N2396" t="s">
        <v>728</v>
      </c>
      <c r="O2396" t="s">
        <v>15419</v>
      </c>
      <c r="P2396" t="s">
        <v>729</v>
      </c>
      <c r="Q2396" t="s">
        <v>730</v>
      </c>
      <c r="R2396" t="s">
        <v>67</v>
      </c>
      <c r="S2396">
        <v>303846</v>
      </c>
      <c r="T2396" t="s">
        <v>724</v>
      </c>
      <c r="U2396" s="56" t="str">
        <f>IFERROR(VLOOKUP(H2396,'FIN CAL LOOKUP'!A:J,7,1),"")</f>
        <v/>
      </c>
      <c r="V2396" s="56" t="str">
        <f>IFERROR(VLOOKUP(I2396,'FIN CAL LOOKUP'!B:K,9,1),"")</f>
        <v/>
      </c>
      <c r="W2396" s="56" t="str">
        <f>IFERROR(VLOOKUP(S2396,'Active Employees '!B:R,17,0),"NA")</f>
        <v>Finance</v>
      </c>
    </row>
    <row r="2397" spans="1:23" x14ac:dyDescent="0.25">
      <c r="A2397" t="s">
        <v>1287</v>
      </c>
      <c r="B2397" t="s">
        <v>1288</v>
      </c>
      <c r="C2397" t="s">
        <v>169</v>
      </c>
      <c r="D2397">
        <v>13672229</v>
      </c>
      <c r="E2397" t="s">
        <v>114</v>
      </c>
      <c r="F2397" t="s">
        <v>1</v>
      </c>
      <c r="G2397" t="s">
        <v>69</v>
      </c>
      <c r="H2397" s="1">
        <v>45477</v>
      </c>
      <c r="I2397" s="1">
        <v>45477</v>
      </c>
      <c r="J2397" t="s">
        <v>249</v>
      </c>
      <c r="N2397" t="s">
        <v>250</v>
      </c>
      <c r="O2397" t="s">
        <v>16</v>
      </c>
      <c r="Q2397" t="s">
        <v>277</v>
      </c>
      <c r="R2397" t="s">
        <v>67</v>
      </c>
      <c r="S2397">
        <v>328014</v>
      </c>
      <c r="T2397" t="s">
        <v>1287</v>
      </c>
      <c r="U2397" s="56" t="str">
        <f>IFERROR(VLOOKUP(H2397,'FIN CAL LOOKUP'!A:J,7,1),"")</f>
        <v>JUL, FY25</v>
      </c>
      <c r="V2397" s="56" t="str">
        <f>IFERROR(VLOOKUP(I2397,'FIN CAL LOOKUP'!B:K,9,1),"")</f>
        <v>Q4, FY24</v>
      </c>
      <c r="W2397" s="56" t="str">
        <f>IFERROR(VLOOKUP(S2397,'Active Employees '!B:R,17,0),"NA")</f>
        <v>Human Resources</v>
      </c>
    </row>
    <row r="2398" spans="1:23" x14ac:dyDescent="0.25">
      <c r="A2398" t="s">
        <v>877</v>
      </c>
      <c r="B2398" t="s">
        <v>878</v>
      </c>
      <c r="C2398" t="s">
        <v>169</v>
      </c>
      <c r="D2398">
        <v>13672229</v>
      </c>
      <c r="E2398" t="s">
        <v>114</v>
      </c>
      <c r="F2398" t="s">
        <v>1</v>
      </c>
      <c r="G2398" t="s">
        <v>69</v>
      </c>
      <c r="H2398" s="1">
        <v>44887</v>
      </c>
      <c r="I2398" s="1">
        <v>44947</v>
      </c>
      <c r="J2398" t="s">
        <v>134</v>
      </c>
      <c r="N2398" t="s">
        <v>879</v>
      </c>
      <c r="O2398" t="s">
        <v>15419</v>
      </c>
      <c r="P2398" t="s">
        <v>880</v>
      </c>
      <c r="Q2398" t="s">
        <v>881</v>
      </c>
      <c r="R2398" s="5" t="s">
        <v>67</v>
      </c>
      <c r="S2398">
        <v>298748</v>
      </c>
      <c r="T2398" t="s">
        <v>877</v>
      </c>
      <c r="U2398" s="56" t="str">
        <f>IFERROR(VLOOKUP(H2398,'FIN CAL LOOKUP'!A:J,7,1),"")</f>
        <v>NOV, FY23</v>
      </c>
      <c r="V2398" s="56" t="str">
        <f>IFERROR(VLOOKUP(I2398,'FIN CAL LOOKUP'!B:K,9,1),"")</f>
        <v>Q3, FY23</v>
      </c>
      <c r="W2398" s="56" t="str">
        <f>IFERROR(VLOOKUP(S2398,'Active Employees '!B:R,17,0),"NA")</f>
        <v>Finance</v>
      </c>
    </row>
    <row r="2399" spans="1:23" x14ac:dyDescent="0.25">
      <c r="A2399" t="s">
        <v>1236</v>
      </c>
      <c r="B2399" t="s">
        <v>1237</v>
      </c>
      <c r="C2399" t="s">
        <v>169</v>
      </c>
      <c r="D2399">
        <v>13672229</v>
      </c>
      <c r="E2399" t="s">
        <v>114</v>
      </c>
      <c r="F2399" t="s">
        <v>29</v>
      </c>
      <c r="H2399" s="1"/>
      <c r="I2399" s="1"/>
      <c r="J2399" t="s">
        <v>134</v>
      </c>
      <c r="N2399" t="s">
        <v>1238</v>
      </c>
      <c r="O2399" t="s">
        <v>15419</v>
      </c>
      <c r="P2399" t="s">
        <v>729</v>
      </c>
      <c r="Q2399" t="s">
        <v>730</v>
      </c>
      <c r="R2399" t="s">
        <v>67</v>
      </c>
      <c r="S2399">
        <v>234423</v>
      </c>
      <c r="T2399" t="s">
        <v>1236</v>
      </c>
      <c r="U2399" s="56" t="str">
        <f>IFERROR(VLOOKUP(H2399,'FIN CAL LOOKUP'!A:J,7,1),"")</f>
        <v/>
      </c>
      <c r="V2399" s="56" t="str">
        <f>IFERROR(VLOOKUP(I2399,'FIN CAL LOOKUP'!B:K,9,1),"")</f>
        <v/>
      </c>
      <c r="W2399" s="56" t="str">
        <f>IFERROR(VLOOKUP(S2399,'Active Employees '!B:R,17,0),"NA")</f>
        <v>Finance</v>
      </c>
    </row>
    <row r="2400" spans="1:23" x14ac:dyDescent="0.25">
      <c r="A2400" t="s">
        <v>612</v>
      </c>
      <c r="B2400" t="s">
        <v>613</v>
      </c>
      <c r="C2400" t="s">
        <v>169</v>
      </c>
      <c r="D2400">
        <v>13672229</v>
      </c>
      <c r="E2400" t="s">
        <v>114</v>
      </c>
      <c r="F2400" t="s">
        <v>2</v>
      </c>
      <c r="H2400" s="1">
        <v>45037</v>
      </c>
      <c r="I2400" s="1"/>
      <c r="J2400" t="s">
        <v>614</v>
      </c>
      <c r="N2400" t="s">
        <v>615</v>
      </c>
      <c r="O2400" t="s">
        <v>15419</v>
      </c>
      <c r="P2400" t="s">
        <v>258</v>
      </c>
      <c r="Q2400" t="s">
        <v>616</v>
      </c>
      <c r="R2400" t="s">
        <v>67</v>
      </c>
      <c r="S2400">
        <v>312948</v>
      </c>
      <c r="T2400" t="s">
        <v>612</v>
      </c>
      <c r="U2400" s="56" t="str">
        <f>IFERROR(VLOOKUP(H2400,'FIN CAL LOOKUP'!A:J,7,1),"")</f>
        <v>APR, FY23</v>
      </c>
      <c r="V2400" s="56" t="str">
        <f>IFERROR(VLOOKUP(I2400,'FIN CAL LOOKUP'!B:K,9,1),"")</f>
        <v/>
      </c>
      <c r="W2400" s="56" t="str">
        <f>IFERROR(VLOOKUP(S2400,'Active Employees '!B:R,17,0),"NA")</f>
        <v>FFM</v>
      </c>
    </row>
    <row r="2401" spans="1:23" x14ac:dyDescent="0.25">
      <c r="A2401" t="s">
        <v>1233</v>
      </c>
      <c r="B2401" t="s">
        <v>1234</v>
      </c>
      <c r="C2401" t="s">
        <v>169</v>
      </c>
      <c r="D2401">
        <v>13672229</v>
      </c>
      <c r="E2401" t="s">
        <v>114</v>
      </c>
      <c r="F2401" t="s">
        <v>29</v>
      </c>
      <c r="H2401" s="1"/>
      <c r="I2401" s="1"/>
      <c r="J2401" t="s">
        <v>134</v>
      </c>
      <c r="N2401" t="s">
        <v>1235</v>
      </c>
      <c r="O2401" t="s">
        <v>15419</v>
      </c>
      <c r="P2401" t="s">
        <v>136</v>
      </c>
      <c r="Q2401" t="s">
        <v>1216</v>
      </c>
      <c r="R2401" t="s">
        <v>67</v>
      </c>
      <c r="S2401">
        <v>208565</v>
      </c>
      <c r="T2401" t="s">
        <v>1233</v>
      </c>
      <c r="U2401" s="56" t="str">
        <f>IFERROR(VLOOKUP(H2401,'FIN CAL LOOKUP'!A:J,7,1),"")</f>
        <v/>
      </c>
      <c r="V2401" s="56" t="str">
        <f>IFERROR(VLOOKUP(I2401,'FIN CAL LOOKUP'!B:K,9,1),"")</f>
        <v/>
      </c>
      <c r="W2401" s="56" t="str">
        <f>IFERROR(VLOOKUP(S2401,'Active Employees '!B:R,17,0),"NA")</f>
        <v>Finance</v>
      </c>
    </row>
    <row r="2402" spans="1:23" x14ac:dyDescent="0.25">
      <c r="A2402" t="s">
        <v>1031</v>
      </c>
      <c r="B2402" t="s">
        <v>1032</v>
      </c>
      <c r="C2402" t="s">
        <v>169</v>
      </c>
      <c r="D2402">
        <v>13672229</v>
      </c>
      <c r="E2402" t="s">
        <v>114</v>
      </c>
      <c r="F2402" t="s">
        <v>29</v>
      </c>
      <c r="H2402" s="1"/>
      <c r="I2402" s="1"/>
      <c r="J2402" t="s">
        <v>1482</v>
      </c>
      <c r="N2402" t="s">
        <v>1033</v>
      </c>
      <c r="O2402" t="s">
        <v>15419</v>
      </c>
      <c r="P2402" t="s">
        <v>258</v>
      </c>
      <c r="Q2402" t="s">
        <v>612</v>
      </c>
      <c r="R2402">
        <v>8900</v>
      </c>
      <c r="S2402">
        <v>331619</v>
      </c>
      <c r="T2402" t="s">
        <v>1031</v>
      </c>
      <c r="U2402" s="56" t="str">
        <f>IFERROR(VLOOKUP(H2402,'FIN CAL LOOKUP'!A:J,7,1),"")</f>
        <v/>
      </c>
      <c r="V2402" s="56" t="str">
        <f>IFERROR(VLOOKUP(I2402,'FIN CAL LOOKUP'!B:K,9,1),"")</f>
        <v/>
      </c>
      <c r="W2402" s="56" t="str">
        <f>IFERROR(VLOOKUP(S2402,'Active Employees '!B:R,17,0),"NA")</f>
        <v>FFM</v>
      </c>
    </row>
    <row r="2403" spans="1:23" x14ac:dyDescent="0.25">
      <c r="A2403" t="s">
        <v>1319</v>
      </c>
      <c r="B2403" t="s">
        <v>1320</v>
      </c>
      <c r="C2403" t="s">
        <v>169</v>
      </c>
      <c r="D2403">
        <v>13672229</v>
      </c>
      <c r="E2403" t="s">
        <v>114</v>
      </c>
      <c r="F2403" t="s">
        <v>29</v>
      </c>
      <c r="H2403" s="1"/>
      <c r="I2403" s="1"/>
      <c r="J2403" t="s">
        <v>1271</v>
      </c>
      <c r="N2403" t="s">
        <v>1321</v>
      </c>
      <c r="O2403" t="s">
        <v>15419</v>
      </c>
      <c r="P2403" t="s">
        <v>258</v>
      </c>
      <c r="Q2403" t="s">
        <v>616</v>
      </c>
      <c r="R2403">
        <v>5900</v>
      </c>
      <c r="S2403">
        <v>333380</v>
      </c>
      <c r="T2403" t="s">
        <v>1322</v>
      </c>
      <c r="U2403" s="56" t="str">
        <f>IFERROR(VLOOKUP(H2403,'FIN CAL LOOKUP'!A:J,7,1),"")</f>
        <v/>
      </c>
      <c r="V2403" s="56" t="str">
        <f>IFERROR(VLOOKUP(I2403,'FIN CAL LOOKUP'!B:K,9,1),"")</f>
        <v/>
      </c>
      <c r="W2403" s="56" t="str">
        <f>IFERROR(VLOOKUP(S2403,'Active Employees '!B:R,17,0),"NA")</f>
        <v>SPG Development</v>
      </c>
    </row>
    <row r="2404" spans="1:23" x14ac:dyDescent="0.25">
      <c r="A2404" t="s">
        <v>1269</v>
      </c>
      <c r="B2404" t="s">
        <v>1270</v>
      </c>
      <c r="C2404" t="s">
        <v>169</v>
      </c>
      <c r="D2404">
        <v>13672229</v>
      </c>
      <c r="E2404" t="s">
        <v>114</v>
      </c>
      <c r="F2404" t="s">
        <v>29</v>
      </c>
      <c r="H2404" s="1"/>
      <c r="I2404" s="1"/>
      <c r="J2404" t="s">
        <v>1271</v>
      </c>
      <c r="N2404" t="s">
        <v>1492</v>
      </c>
      <c r="O2404" t="s">
        <v>15419</v>
      </c>
      <c r="P2404" t="s">
        <v>136</v>
      </c>
      <c r="Q2404" t="s">
        <v>137</v>
      </c>
      <c r="R2404" t="s">
        <v>273</v>
      </c>
      <c r="S2404">
        <v>323566</v>
      </c>
      <c r="T2404" t="s">
        <v>1272</v>
      </c>
      <c r="U2404" s="56" t="str">
        <f>IFERROR(VLOOKUP(H2404,'FIN CAL LOOKUP'!A:J,7,1),"")</f>
        <v/>
      </c>
      <c r="V2404" s="56" t="str">
        <f>IFERROR(VLOOKUP(I2404,'FIN CAL LOOKUP'!B:K,9,1),"")</f>
        <v/>
      </c>
      <c r="W2404" s="56" t="str">
        <f>IFERROR(VLOOKUP(S2404,'Active Employees '!B:R,17,0),"NA")</f>
        <v>Finance</v>
      </c>
    </row>
    <row r="2405" spans="1:23" x14ac:dyDescent="0.25">
      <c r="A2405" t="s">
        <v>1303</v>
      </c>
      <c r="B2405" t="s">
        <v>1304</v>
      </c>
      <c r="C2405" t="s">
        <v>169</v>
      </c>
      <c r="D2405">
        <v>13672229</v>
      </c>
      <c r="E2405" t="s">
        <v>114</v>
      </c>
      <c r="F2405" t="s">
        <v>29</v>
      </c>
      <c r="H2405" s="1"/>
      <c r="I2405" s="1"/>
      <c r="J2405" t="s">
        <v>134</v>
      </c>
      <c r="N2405" t="s">
        <v>1278</v>
      </c>
      <c r="O2405" t="s">
        <v>15419</v>
      </c>
      <c r="P2405" t="s">
        <v>136</v>
      </c>
      <c r="Q2405" t="s">
        <v>15486</v>
      </c>
      <c r="R2405" t="s">
        <v>67</v>
      </c>
      <c r="S2405">
        <v>314085</v>
      </c>
      <c r="T2405" t="s">
        <v>1303</v>
      </c>
      <c r="U2405" s="56" t="str">
        <f>IFERROR(VLOOKUP(H2405,'FIN CAL LOOKUP'!A:J,7,1),"")</f>
        <v/>
      </c>
      <c r="V2405" s="56" t="str">
        <f>IFERROR(VLOOKUP(I2405,'FIN CAL LOOKUP'!B:K,9,1),"")</f>
        <v/>
      </c>
      <c r="W2405" s="56" t="str">
        <f>IFERROR(VLOOKUP(S2405,'Active Employees '!B:R,17,0),"NA")</f>
        <v>Finance</v>
      </c>
    </row>
    <row r="2406" spans="1:23" x14ac:dyDescent="0.25">
      <c r="A2406" t="s">
        <v>1490</v>
      </c>
      <c r="B2406" t="s">
        <v>1491</v>
      </c>
      <c r="C2406" t="s">
        <v>169</v>
      </c>
      <c r="D2406">
        <v>13672229</v>
      </c>
      <c r="E2406" t="s">
        <v>114</v>
      </c>
      <c r="F2406" t="s">
        <v>29</v>
      </c>
      <c r="H2406" s="1"/>
      <c r="I2406" s="1"/>
      <c r="J2406" t="s">
        <v>134</v>
      </c>
      <c r="N2406" t="s">
        <v>1492</v>
      </c>
      <c r="O2406" t="s">
        <v>15419</v>
      </c>
      <c r="P2406" t="s">
        <v>136</v>
      </c>
      <c r="Q2406" t="s">
        <v>137</v>
      </c>
      <c r="R2406" t="s">
        <v>67</v>
      </c>
      <c r="S2406">
        <v>337816</v>
      </c>
      <c r="T2406" t="s">
        <v>1493</v>
      </c>
      <c r="U2406" s="56" t="str">
        <f>IFERROR(VLOOKUP(H2406,'FIN CAL LOOKUP'!A:J,7,1),"")</f>
        <v/>
      </c>
      <c r="V2406" s="56" t="str">
        <f>IFERROR(VLOOKUP(I2406,'FIN CAL LOOKUP'!B:K,9,1),"")</f>
        <v/>
      </c>
      <c r="W2406" s="56" t="str">
        <f>IFERROR(VLOOKUP(S2406,'Active Employees '!B:R,17,0),"NA")</f>
        <v>Finance</v>
      </c>
    </row>
    <row r="2407" spans="1:23" x14ac:dyDescent="0.25">
      <c r="A2407" t="s">
        <v>1502</v>
      </c>
      <c r="B2407" t="s">
        <v>1520</v>
      </c>
      <c r="C2407" t="s">
        <v>169</v>
      </c>
      <c r="D2407">
        <v>13672229</v>
      </c>
      <c r="E2407" t="s">
        <v>114</v>
      </c>
      <c r="F2407" t="s">
        <v>29</v>
      </c>
      <c r="H2407" s="1"/>
      <c r="I2407" s="1"/>
      <c r="J2407" t="s">
        <v>134</v>
      </c>
      <c r="N2407" t="s">
        <v>1521</v>
      </c>
      <c r="O2407" t="s">
        <v>15419</v>
      </c>
      <c r="P2407" t="s">
        <v>880</v>
      </c>
      <c r="Q2407" t="s">
        <v>1098</v>
      </c>
      <c r="R2407" t="s">
        <v>67</v>
      </c>
      <c r="S2407">
        <v>334016</v>
      </c>
      <c r="T2407" t="s">
        <v>881</v>
      </c>
      <c r="U2407" s="56" t="str">
        <f>IFERROR(VLOOKUP(H2407,'FIN CAL LOOKUP'!A:J,7,1),"")</f>
        <v/>
      </c>
      <c r="V2407" s="56" t="str">
        <f>IFERROR(VLOOKUP(I2407,'FIN CAL LOOKUP'!B:K,9,1),"")</f>
        <v/>
      </c>
      <c r="W2407" s="56" t="str">
        <f>IFERROR(VLOOKUP(S2407,'Active Employees '!B:R,17,0),"NA")</f>
        <v>Finance</v>
      </c>
    </row>
    <row r="2408" spans="1:23" x14ac:dyDescent="0.25">
      <c r="A2408" t="s">
        <v>810</v>
      </c>
      <c r="B2408" t="s">
        <v>867</v>
      </c>
      <c r="C2408" t="s">
        <v>169</v>
      </c>
      <c r="D2408">
        <v>13672229</v>
      </c>
      <c r="E2408" t="s">
        <v>114</v>
      </c>
      <c r="F2408" t="s">
        <v>29</v>
      </c>
      <c r="H2408" s="1"/>
      <c r="I2408" s="1"/>
      <c r="J2408" t="s">
        <v>860</v>
      </c>
      <c r="N2408" t="s">
        <v>868</v>
      </c>
      <c r="O2408" t="s">
        <v>23</v>
      </c>
      <c r="Q2408" t="s">
        <v>862</v>
      </c>
      <c r="R2408" s="5" t="s">
        <v>67</v>
      </c>
      <c r="S2408">
        <v>324279</v>
      </c>
      <c r="T2408" t="s">
        <v>810</v>
      </c>
      <c r="U2408" s="56" t="str">
        <f>IFERROR(VLOOKUP(H2408,'FIN CAL LOOKUP'!A:J,7,1),"")</f>
        <v/>
      </c>
      <c r="V2408" s="56" t="str">
        <f>IFERROR(VLOOKUP(I2408,'FIN CAL LOOKUP'!B:K,9,1),"")</f>
        <v/>
      </c>
      <c r="W2408" s="56" t="str">
        <f>IFERROR(VLOOKUP(S2408,'Active Employees '!B:R,17,0),"NA")</f>
        <v>Supply Chain</v>
      </c>
    </row>
    <row r="2409" spans="1:23" x14ac:dyDescent="0.25">
      <c r="A2409" t="s">
        <v>1516</v>
      </c>
      <c r="B2409" t="s">
        <v>1517</v>
      </c>
      <c r="C2409" t="s">
        <v>169</v>
      </c>
      <c r="D2409">
        <v>13672229</v>
      </c>
      <c r="E2409" t="s">
        <v>114</v>
      </c>
      <c r="F2409" t="s">
        <v>29</v>
      </c>
      <c r="H2409" s="1"/>
      <c r="I2409" s="1"/>
      <c r="J2409" t="s">
        <v>1213</v>
      </c>
      <c r="N2409" t="s">
        <v>1518</v>
      </c>
      <c r="O2409" t="s">
        <v>15419</v>
      </c>
      <c r="P2409" t="s">
        <v>136</v>
      </c>
      <c r="Q2409" t="s">
        <v>137</v>
      </c>
      <c r="R2409"/>
      <c r="S2409">
        <v>338766</v>
      </c>
      <c r="T2409" t="s">
        <v>1519</v>
      </c>
      <c r="U2409" s="56" t="str">
        <f>IFERROR(VLOOKUP(H2409,'FIN CAL LOOKUP'!A:J,7,1),"")</f>
        <v/>
      </c>
      <c r="V2409" s="56" t="str">
        <f>IFERROR(VLOOKUP(I2409,'FIN CAL LOOKUP'!B:K,9,1),"")</f>
        <v/>
      </c>
      <c r="W2409" s="56" t="str">
        <f>IFERROR(VLOOKUP(S2409,'Active Employees '!B:R,17,0),"NA")</f>
        <v>Finance</v>
      </c>
    </row>
    <row r="2410" spans="1:23" x14ac:dyDescent="0.25">
      <c r="A2410" t="s">
        <v>841</v>
      </c>
      <c r="B2410" t="s">
        <v>1178</v>
      </c>
      <c r="C2410" t="s">
        <v>169</v>
      </c>
      <c r="D2410">
        <v>13672229</v>
      </c>
      <c r="E2410" t="s">
        <v>114</v>
      </c>
      <c r="F2410" t="s">
        <v>29</v>
      </c>
      <c r="H2410" s="1"/>
      <c r="I2410" s="1"/>
      <c r="J2410" t="s">
        <v>860</v>
      </c>
      <c r="N2410" t="s">
        <v>1179</v>
      </c>
      <c r="O2410" t="s">
        <v>23</v>
      </c>
      <c r="Q2410" t="s">
        <v>284</v>
      </c>
      <c r="R2410" t="s">
        <v>67</v>
      </c>
      <c r="S2410">
        <v>298312</v>
      </c>
      <c r="T2410" t="s">
        <v>841</v>
      </c>
      <c r="U2410" s="56" t="str">
        <f>IFERROR(VLOOKUP(H2410,'FIN CAL LOOKUP'!A:J,7,1),"")</f>
        <v/>
      </c>
      <c r="V2410" s="56" t="str">
        <f>IFERROR(VLOOKUP(I2410,'FIN CAL LOOKUP'!B:K,9,1),"")</f>
        <v/>
      </c>
      <c r="W2410" s="56" t="str">
        <f>IFERROR(VLOOKUP(S2410,'Active Employees '!B:R,17,0),"NA")</f>
        <v>Supply Chain</v>
      </c>
    </row>
    <row r="2411" spans="1:23" x14ac:dyDescent="0.25">
      <c r="A2411" t="s">
        <v>806</v>
      </c>
      <c r="B2411" t="s">
        <v>863</v>
      </c>
      <c r="C2411" t="s">
        <v>169</v>
      </c>
      <c r="D2411">
        <v>13672229</v>
      </c>
      <c r="E2411" t="s">
        <v>114</v>
      </c>
      <c r="F2411" t="s">
        <v>29</v>
      </c>
      <c r="H2411" s="1"/>
      <c r="I2411" s="1"/>
      <c r="J2411" t="s">
        <v>860</v>
      </c>
      <c r="N2411" t="s">
        <v>864</v>
      </c>
      <c r="O2411" t="s">
        <v>23</v>
      </c>
      <c r="P2411" t="s">
        <v>805</v>
      </c>
      <c r="Q2411" t="s">
        <v>862</v>
      </c>
      <c r="R2411" t="s">
        <v>67</v>
      </c>
      <c r="S2411">
        <v>320141</v>
      </c>
      <c r="T2411" t="s">
        <v>806</v>
      </c>
      <c r="U2411" s="56" t="str">
        <f>IFERROR(VLOOKUP(H2411,'FIN CAL LOOKUP'!A:J,7,1),"")</f>
        <v/>
      </c>
      <c r="V2411" s="56" t="str">
        <f>IFERROR(VLOOKUP(I2411,'FIN CAL LOOKUP'!B:K,9,1),"")</f>
        <v/>
      </c>
      <c r="W2411" s="56" t="str">
        <f>IFERROR(VLOOKUP(S2411,'Active Employees '!B:R,17,0),"NA")</f>
        <v>Supply Chain</v>
      </c>
    </row>
    <row r="2412" spans="1:23" x14ac:dyDescent="0.25">
      <c r="A2412" t="s">
        <v>331</v>
      </c>
      <c r="B2412" t="s">
        <v>332</v>
      </c>
      <c r="C2412" t="s">
        <v>169</v>
      </c>
      <c r="D2412">
        <v>13672229</v>
      </c>
      <c r="E2412" t="s">
        <v>114</v>
      </c>
      <c r="F2412" t="s">
        <v>29</v>
      </c>
      <c r="H2412" s="1"/>
      <c r="I2412" s="1"/>
      <c r="J2412" t="s">
        <v>334</v>
      </c>
      <c r="N2412" t="s">
        <v>335</v>
      </c>
      <c r="O2412" t="s">
        <v>23</v>
      </c>
      <c r="P2412" t="s">
        <v>336</v>
      </c>
      <c r="Q2412" t="s">
        <v>815</v>
      </c>
      <c r="R2412" t="s">
        <v>67</v>
      </c>
      <c r="S2412">
        <v>324113</v>
      </c>
      <c r="T2412" t="s">
        <v>337</v>
      </c>
      <c r="U2412" s="56" t="str">
        <f>IFERROR(VLOOKUP(H2412,'FIN CAL LOOKUP'!A:J,7,1),"")</f>
        <v/>
      </c>
      <c r="V2412" s="56" t="str">
        <f>IFERROR(VLOOKUP(I2412,'FIN CAL LOOKUP'!B:K,9,1),"")</f>
        <v/>
      </c>
      <c r="W2412" s="56" t="str">
        <f>IFERROR(VLOOKUP(S2412,'Active Employees '!B:R,17,0),"NA")</f>
        <v>Supply Chain</v>
      </c>
    </row>
    <row r="2413" spans="1:23" x14ac:dyDescent="0.25">
      <c r="A2413" t="s">
        <v>1291</v>
      </c>
      <c r="B2413" t="s">
        <v>1292</v>
      </c>
      <c r="C2413" t="s">
        <v>169</v>
      </c>
      <c r="D2413">
        <v>13672229</v>
      </c>
      <c r="E2413" t="s">
        <v>114</v>
      </c>
      <c r="F2413" t="s">
        <v>29</v>
      </c>
      <c r="H2413" s="1"/>
      <c r="I2413" s="1"/>
      <c r="J2413" t="s">
        <v>134</v>
      </c>
      <c r="N2413" t="s">
        <v>1278</v>
      </c>
      <c r="O2413" t="s">
        <v>15419</v>
      </c>
      <c r="P2413" t="s">
        <v>136</v>
      </c>
      <c r="Q2413" t="s">
        <v>15486</v>
      </c>
      <c r="R2413" t="s">
        <v>67</v>
      </c>
      <c r="S2413">
        <v>302779</v>
      </c>
      <c r="T2413" t="s">
        <v>1293</v>
      </c>
      <c r="U2413" s="56" t="str">
        <f>IFERROR(VLOOKUP(H2413,'FIN CAL LOOKUP'!A:J,7,1),"")</f>
        <v/>
      </c>
      <c r="V2413" s="56" t="str">
        <f>IFERROR(VLOOKUP(I2413,'FIN CAL LOOKUP'!B:K,9,1),"")</f>
        <v/>
      </c>
      <c r="W2413" s="56" t="str">
        <f>IFERROR(VLOOKUP(S2413,'Active Employees '!B:R,17,0),"NA")</f>
        <v>Finance</v>
      </c>
    </row>
    <row r="2414" spans="1:23" x14ac:dyDescent="0.25">
      <c r="A2414" t="s">
        <v>1305</v>
      </c>
      <c r="B2414" t="s">
        <v>1306</v>
      </c>
      <c r="C2414" t="s">
        <v>169</v>
      </c>
      <c r="D2414">
        <v>13672229</v>
      </c>
      <c r="E2414" t="s">
        <v>114</v>
      </c>
      <c r="F2414" t="s">
        <v>29</v>
      </c>
      <c r="H2414" s="1"/>
      <c r="I2414" s="1"/>
      <c r="J2414" t="s">
        <v>1271</v>
      </c>
      <c r="N2414" t="s">
        <v>1307</v>
      </c>
      <c r="O2414" t="s">
        <v>15419</v>
      </c>
      <c r="P2414" t="s">
        <v>258</v>
      </c>
      <c r="Q2414" t="s">
        <v>612</v>
      </c>
      <c r="R2414" t="s">
        <v>273</v>
      </c>
      <c r="S2414">
        <v>335348</v>
      </c>
      <c r="T2414" t="s">
        <v>1308</v>
      </c>
      <c r="U2414" s="56" t="str">
        <f>IFERROR(VLOOKUP(H2414,'FIN CAL LOOKUP'!A:J,7,1),"")</f>
        <v/>
      </c>
      <c r="V2414" s="56" t="str">
        <f>IFERROR(VLOOKUP(I2414,'FIN CAL LOOKUP'!B:K,9,1),"")</f>
        <v/>
      </c>
      <c r="W2414" s="56" t="str">
        <f>IFERROR(VLOOKUP(S2414,'Active Employees '!B:R,17,0),"NA")</f>
        <v>FFM</v>
      </c>
    </row>
    <row r="2415" spans="1:23" x14ac:dyDescent="0.25">
      <c r="A2415" t="s">
        <v>1104</v>
      </c>
      <c r="B2415" t="s">
        <v>1105</v>
      </c>
      <c r="C2415" t="s">
        <v>169</v>
      </c>
      <c r="D2415">
        <v>13672229</v>
      </c>
      <c r="E2415" t="s">
        <v>114</v>
      </c>
      <c r="F2415" t="s">
        <v>2</v>
      </c>
      <c r="H2415" s="1">
        <v>44911</v>
      </c>
      <c r="I2415" s="1"/>
      <c r="J2415" t="s">
        <v>1106</v>
      </c>
      <c r="N2415" t="s">
        <v>135</v>
      </c>
      <c r="O2415" t="s">
        <v>15419</v>
      </c>
      <c r="P2415" t="s">
        <v>136</v>
      </c>
      <c r="Q2415" t="s">
        <v>137</v>
      </c>
      <c r="R2415" t="s">
        <v>67</v>
      </c>
      <c r="S2415">
        <v>297922</v>
      </c>
      <c r="T2415" t="s">
        <v>1104</v>
      </c>
      <c r="U2415" s="56" t="str">
        <f>IFERROR(VLOOKUP(H2415,'FIN CAL LOOKUP'!A:J,7,1),"")</f>
        <v>DEC, FY23</v>
      </c>
      <c r="V2415" s="56" t="str">
        <f>IFERROR(VLOOKUP(I2415,'FIN CAL LOOKUP'!B:K,9,1),"")</f>
        <v/>
      </c>
      <c r="W2415" s="56" t="str">
        <f>IFERROR(VLOOKUP(S2415,'Active Employees '!B:R,17,0),"NA")</f>
        <v>Finance</v>
      </c>
    </row>
    <row r="2416" spans="1:23" x14ac:dyDescent="0.25">
      <c r="A2416" t="s">
        <v>1313</v>
      </c>
      <c r="B2416" t="s">
        <v>1314</v>
      </c>
      <c r="C2416" t="s">
        <v>169</v>
      </c>
      <c r="D2416">
        <v>13672229</v>
      </c>
      <c r="E2416" t="s">
        <v>114</v>
      </c>
      <c r="F2416" t="s">
        <v>29</v>
      </c>
      <c r="H2416" s="1"/>
      <c r="I2416" s="1"/>
      <c r="J2416" t="s">
        <v>1271</v>
      </c>
      <c r="N2416" t="s">
        <v>615</v>
      </c>
      <c r="O2416" t="s">
        <v>15419</v>
      </c>
      <c r="P2416" t="s">
        <v>258</v>
      </c>
      <c r="Q2416" t="s">
        <v>616</v>
      </c>
      <c r="R2416" t="s">
        <v>67</v>
      </c>
      <c r="S2416">
        <v>330446</v>
      </c>
      <c r="T2416" t="s">
        <v>1313</v>
      </c>
      <c r="U2416" s="56" t="str">
        <f>IFERROR(VLOOKUP(H2416,'FIN CAL LOOKUP'!A:J,7,1),"")</f>
        <v/>
      </c>
      <c r="V2416" s="56" t="str">
        <f>IFERROR(VLOOKUP(I2416,'FIN CAL LOOKUP'!B:K,9,1),"")</f>
        <v/>
      </c>
      <c r="W2416" s="56" t="str">
        <f>IFERROR(VLOOKUP(S2416,'Active Employees '!B:R,17,0),"NA")</f>
        <v>SPG Development</v>
      </c>
    </row>
    <row r="2417" spans="1:23" x14ac:dyDescent="0.25">
      <c r="A2417" t="s">
        <v>1299</v>
      </c>
      <c r="B2417" t="s">
        <v>1300</v>
      </c>
      <c r="C2417" t="s">
        <v>169</v>
      </c>
      <c r="D2417">
        <v>13672229</v>
      </c>
      <c r="E2417" t="s">
        <v>114</v>
      </c>
      <c r="F2417" t="s">
        <v>29</v>
      </c>
      <c r="H2417" s="1"/>
      <c r="I2417" s="1"/>
      <c r="J2417" t="s">
        <v>134</v>
      </c>
      <c r="N2417" t="s">
        <v>1268</v>
      </c>
      <c r="O2417" t="s">
        <v>15419</v>
      </c>
      <c r="P2417" t="s">
        <v>136</v>
      </c>
      <c r="Q2417" t="s">
        <v>1233</v>
      </c>
      <c r="R2417" t="s">
        <v>67</v>
      </c>
      <c r="S2417">
        <v>201015</v>
      </c>
      <c r="T2417" t="s">
        <v>1299</v>
      </c>
      <c r="U2417" s="56" t="str">
        <f>IFERROR(VLOOKUP(H2417,'FIN CAL LOOKUP'!A:J,7,1),"")</f>
        <v/>
      </c>
      <c r="V2417" s="56" t="str">
        <f>IFERROR(VLOOKUP(I2417,'FIN CAL LOOKUP'!B:K,9,1),"")</f>
        <v/>
      </c>
      <c r="W2417" s="56" t="str">
        <f>IFERROR(VLOOKUP(S2417,'Active Employees '!B:R,17,0),"NA")</f>
        <v>Finance</v>
      </c>
    </row>
    <row r="2418" spans="1:23" x14ac:dyDescent="0.25">
      <c r="A2418" t="s">
        <v>1301</v>
      </c>
      <c r="B2418" t="s">
        <v>1302</v>
      </c>
      <c r="C2418" t="s">
        <v>169</v>
      </c>
      <c r="D2418">
        <v>13672229</v>
      </c>
      <c r="E2418" t="s">
        <v>114</v>
      </c>
      <c r="F2418" t="s">
        <v>29</v>
      </c>
      <c r="H2418" s="1"/>
      <c r="I2418" s="1"/>
      <c r="J2418" t="s">
        <v>134</v>
      </c>
      <c r="N2418" t="s">
        <v>1278</v>
      </c>
      <c r="O2418" t="s">
        <v>15419</v>
      </c>
      <c r="P2418" t="s">
        <v>136</v>
      </c>
      <c r="Q2418" t="s">
        <v>15486</v>
      </c>
      <c r="R2418" t="s">
        <v>67</v>
      </c>
      <c r="S2418">
        <v>325114</v>
      </c>
      <c r="T2418" t="s">
        <v>1301</v>
      </c>
      <c r="U2418" s="56" t="str">
        <f>IFERROR(VLOOKUP(H2418,'FIN CAL LOOKUP'!A:J,7,1),"")</f>
        <v/>
      </c>
      <c r="V2418" s="56" t="str">
        <f>IFERROR(VLOOKUP(I2418,'FIN CAL LOOKUP'!B:K,9,1),"")</f>
        <v/>
      </c>
      <c r="W2418" s="56" t="str">
        <f>IFERROR(VLOOKUP(S2418,'Active Employees '!B:R,17,0),"NA")</f>
        <v>Finance</v>
      </c>
    </row>
    <row r="2419" spans="1:23" x14ac:dyDescent="0.25">
      <c r="A2419" t="s">
        <v>1276</v>
      </c>
      <c r="B2419" t="s">
        <v>1277</v>
      </c>
      <c r="C2419" t="s">
        <v>169</v>
      </c>
      <c r="D2419">
        <v>13672229</v>
      </c>
      <c r="E2419" t="s">
        <v>114</v>
      </c>
      <c r="F2419" t="s">
        <v>29</v>
      </c>
      <c r="H2419" s="1"/>
      <c r="I2419" s="1"/>
      <c r="J2419" t="s">
        <v>134</v>
      </c>
      <c r="N2419" t="s">
        <v>1278</v>
      </c>
      <c r="O2419" t="s">
        <v>15419</v>
      </c>
      <c r="P2419" t="s">
        <v>136</v>
      </c>
      <c r="Q2419" t="s">
        <v>15486</v>
      </c>
      <c r="R2419" t="s">
        <v>67</v>
      </c>
      <c r="S2419">
        <v>203082</v>
      </c>
      <c r="T2419" t="s">
        <v>1276</v>
      </c>
      <c r="U2419" s="56" t="str">
        <f>IFERROR(VLOOKUP(H2419,'FIN CAL LOOKUP'!A:J,7,1),"")</f>
        <v/>
      </c>
      <c r="V2419" s="56" t="str">
        <f>IFERROR(VLOOKUP(I2419,'FIN CAL LOOKUP'!B:K,9,1),"")</f>
        <v/>
      </c>
      <c r="W2419" s="56" t="str">
        <f>IFERROR(VLOOKUP(S2419,'Active Employees '!B:R,17,0),"NA")</f>
        <v>Finance</v>
      </c>
    </row>
    <row r="2420" spans="1:23" x14ac:dyDescent="0.25">
      <c r="A2420" t="s">
        <v>1247</v>
      </c>
      <c r="B2420" t="s">
        <v>1248</v>
      </c>
      <c r="C2420" t="s">
        <v>169</v>
      </c>
      <c r="D2420">
        <v>13672229</v>
      </c>
      <c r="E2420" t="s">
        <v>114</v>
      </c>
      <c r="F2420" t="s">
        <v>29</v>
      </c>
      <c r="H2420" s="1"/>
      <c r="I2420" s="1"/>
      <c r="J2420" t="s">
        <v>1106</v>
      </c>
      <c r="N2420" t="s">
        <v>1249</v>
      </c>
      <c r="O2420" t="s">
        <v>15419</v>
      </c>
      <c r="P2420" t="s">
        <v>610</v>
      </c>
      <c r="Q2420" t="s">
        <v>611</v>
      </c>
      <c r="R2420" t="s">
        <v>67</v>
      </c>
      <c r="S2420">
        <v>298668</v>
      </c>
      <c r="T2420" t="s">
        <v>1247</v>
      </c>
      <c r="U2420" s="56" t="str">
        <f>IFERROR(VLOOKUP(H2420,'FIN CAL LOOKUP'!A:J,7,1),"")</f>
        <v/>
      </c>
      <c r="V2420" s="56" t="str">
        <f>IFERROR(VLOOKUP(I2420,'FIN CAL LOOKUP'!B:K,9,1),"")</f>
        <v/>
      </c>
      <c r="W2420" s="56" t="str">
        <f>IFERROR(VLOOKUP(S2420,'Active Employees '!B:R,17,0),"NA")</f>
        <v>Finance</v>
      </c>
    </row>
    <row r="2421" spans="1:23" x14ac:dyDescent="0.25">
      <c r="A2421" t="s">
        <v>1536</v>
      </c>
      <c r="B2421" t="s">
        <v>1537</v>
      </c>
      <c r="C2421" t="s">
        <v>169</v>
      </c>
      <c r="D2421">
        <v>13672229</v>
      </c>
      <c r="E2421" t="s">
        <v>114</v>
      </c>
      <c r="F2421" t="s">
        <v>2</v>
      </c>
      <c r="H2421" s="1">
        <v>45814</v>
      </c>
      <c r="I2421" s="1"/>
      <c r="J2421" t="s">
        <v>1528</v>
      </c>
      <c r="L2421" t="s">
        <v>1538</v>
      </c>
      <c r="M2421" t="s">
        <v>1462</v>
      </c>
      <c r="N2421" t="s">
        <v>1278</v>
      </c>
      <c r="O2421" t="s">
        <v>15419</v>
      </c>
      <c r="P2421" t="s">
        <v>136</v>
      </c>
      <c r="Q2421" t="s">
        <v>15486</v>
      </c>
      <c r="S2421">
        <v>339286</v>
      </c>
      <c r="T2421" t="s">
        <v>1536</v>
      </c>
      <c r="U2421" s="56" t="str">
        <f>IFERROR(VLOOKUP(H2421,'FIN CAL LOOKUP'!A:J,7,1),"")</f>
        <v>JUN, FY25</v>
      </c>
      <c r="V2421" s="56" t="str">
        <f>IFERROR(VLOOKUP(I2421,'FIN CAL LOOKUP'!B:K,9,1),"")</f>
        <v/>
      </c>
      <c r="W2421" s="56" t="str">
        <f>IFERROR(VLOOKUP(S2421,'Active Employees '!B:R,17,0),"NA")</f>
        <v>Finance</v>
      </c>
    </row>
    <row r="2422" spans="1:23" x14ac:dyDescent="0.25">
      <c r="A2422" t="s">
        <v>607</v>
      </c>
      <c r="B2422" t="s">
        <v>608</v>
      </c>
      <c r="C2422" t="s">
        <v>169</v>
      </c>
      <c r="D2422">
        <v>13672229</v>
      </c>
      <c r="E2422" t="s">
        <v>114</v>
      </c>
      <c r="F2422" t="s">
        <v>29</v>
      </c>
      <c r="H2422" s="1"/>
      <c r="I2422" s="1"/>
      <c r="J2422" t="s">
        <v>1106</v>
      </c>
      <c r="L2422" t="s">
        <v>1499</v>
      </c>
      <c r="M2422" t="s">
        <v>1462</v>
      </c>
      <c r="N2422" t="s">
        <v>609</v>
      </c>
      <c r="O2422" t="s">
        <v>15419</v>
      </c>
      <c r="P2422" t="s">
        <v>610</v>
      </c>
      <c r="Q2422" t="s">
        <v>611</v>
      </c>
      <c r="R2422" t="s">
        <v>67</v>
      </c>
      <c r="S2422">
        <v>317493</v>
      </c>
      <c r="T2422" t="s">
        <v>607</v>
      </c>
      <c r="U2422" s="56" t="str">
        <f>IFERROR(VLOOKUP(H2422,'FIN CAL LOOKUP'!A:J,7,1),"")</f>
        <v/>
      </c>
      <c r="V2422" s="56" t="str">
        <f>IFERROR(VLOOKUP(I2422,'FIN CAL LOOKUP'!B:K,9,1),"")</f>
        <v/>
      </c>
      <c r="W2422" s="56" t="str">
        <f>IFERROR(VLOOKUP(S2422,'Active Employees '!B:R,17,0),"NA")</f>
        <v>Finance</v>
      </c>
    </row>
    <row r="2423" spans="1:23" x14ac:dyDescent="0.25">
      <c r="A2423" t="s">
        <v>872</v>
      </c>
      <c r="B2423" t="s">
        <v>873</v>
      </c>
      <c r="C2423" t="s">
        <v>169</v>
      </c>
      <c r="D2423">
        <v>13672229</v>
      </c>
      <c r="E2423" t="s">
        <v>114</v>
      </c>
      <c r="F2423" t="s">
        <v>29</v>
      </c>
      <c r="H2423" s="1"/>
      <c r="I2423" s="1"/>
      <c r="J2423" t="s">
        <v>827</v>
      </c>
      <c r="N2423" t="s">
        <v>874</v>
      </c>
      <c r="O2423" t="s">
        <v>23</v>
      </c>
      <c r="P2423" t="s">
        <v>814</v>
      </c>
      <c r="Q2423" t="s">
        <v>862</v>
      </c>
      <c r="R2423" t="s">
        <v>67</v>
      </c>
      <c r="S2423">
        <v>322463</v>
      </c>
      <c r="T2423" t="s">
        <v>284</v>
      </c>
      <c r="U2423" s="56" t="str">
        <f>IFERROR(VLOOKUP(H2423,'FIN CAL LOOKUP'!A:J,7,1),"")</f>
        <v/>
      </c>
      <c r="V2423" s="56" t="str">
        <f>IFERROR(VLOOKUP(I2423,'FIN CAL LOOKUP'!B:K,9,1),"")</f>
        <v/>
      </c>
      <c r="W2423" s="56" t="str">
        <f>IFERROR(VLOOKUP(S2423,'Active Employees '!B:R,17,0),"NA")</f>
        <v>Supply Chain</v>
      </c>
    </row>
    <row r="2424" spans="1:23" x14ac:dyDescent="0.25">
      <c r="A2424" t="s">
        <v>1510</v>
      </c>
      <c r="B2424" t="s">
        <v>1511</v>
      </c>
      <c r="C2424" t="s">
        <v>169</v>
      </c>
      <c r="D2424">
        <v>13672229</v>
      </c>
      <c r="E2424" t="s">
        <v>114</v>
      </c>
      <c r="F2424" t="s">
        <v>29</v>
      </c>
      <c r="H2424" s="1"/>
      <c r="I2424" s="1"/>
      <c r="J2424" t="s">
        <v>134</v>
      </c>
      <c r="N2424" t="s">
        <v>1512</v>
      </c>
      <c r="O2424" t="s">
        <v>15419</v>
      </c>
      <c r="P2424" t="s">
        <v>880</v>
      </c>
      <c r="Q2424" t="s">
        <v>881</v>
      </c>
      <c r="R2424" t="s">
        <v>67</v>
      </c>
      <c r="S2424">
        <v>337890</v>
      </c>
      <c r="T2424" t="s">
        <v>1510</v>
      </c>
      <c r="U2424" s="56" t="str">
        <f>IFERROR(VLOOKUP(H2424,'FIN CAL LOOKUP'!A:J,7,1),"")</f>
        <v/>
      </c>
      <c r="V2424" s="56" t="str">
        <f>IFERROR(VLOOKUP(I2424,'FIN CAL LOOKUP'!B:K,9,1),"")</f>
        <v/>
      </c>
      <c r="W2424" s="56" t="str">
        <f>IFERROR(VLOOKUP(S2424,'Active Employees '!B:R,17,0),"NA")</f>
        <v>Finance</v>
      </c>
    </row>
    <row r="2425" spans="1:23" x14ac:dyDescent="0.25">
      <c r="A2425" t="s">
        <v>582</v>
      </c>
      <c r="B2425" t="s">
        <v>583</v>
      </c>
      <c r="C2425" t="s">
        <v>169</v>
      </c>
      <c r="D2425">
        <v>13672229</v>
      </c>
      <c r="E2425" t="s">
        <v>114</v>
      </c>
      <c r="F2425" t="s">
        <v>2</v>
      </c>
      <c r="H2425" s="1">
        <v>45611</v>
      </c>
      <c r="I2425" s="1"/>
      <c r="J2425" t="s">
        <v>1479</v>
      </c>
      <c r="N2425" t="s">
        <v>584</v>
      </c>
      <c r="O2425" t="s">
        <v>15419</v>
      </c>
      <c r="P2425" t="s">
        <v>258</v>
      </c>
      <c r="Q2425" t="s">
        <v>1279</v>
      </c>
      <c r="R2425" s="5">
        <v>5900</v>
      </c>
      <c r="S2425">
        <v>219743</v>
      </c>
      <c r="T2425" t="s">
        <v>582</v>
      </c>
      <c r="U2425" s="56" t="str">
        <f>IFERROR(VLOOKUP(H2425,'FIN CAL LOOKUP'!A:J,7,1),"")</f>
        <v>NOV, FY25</v>
      </c>
      <c r="V2425" s="56" t="str">
        <f>IFERROR(VLOOKUP(I2425,'FIN CAL LOOKUP'!B:K,9,1),"")</f>
        <v/>
      </c>
      <c r="W2425" s="56" t="str">
        <f>IFERROR(VLOOKUP(S2425,'Active Employees '!B:R,17,0),"NA")</f>
        <v>SPG Development</v>
      </c>
    </row>
    <row r="2426" spans="1:23" x14ac:dyDescent="0.25">
      <c r="A2426" t="s">
        <v>1513</v>
      </c>
      <c r="B2426" t="s">
        <v>1514</v>
      </c>
      <c r="C2426" t="s">
        <v>169</v>
      </c>
      <c r="D2426">
        <v>13672229</v>
      </c>
      <c r="E2426" t="s">
        <v>114</v>
      </c>
      <c r="F2426" t="s">
        <v>29</v>
      </c>
      <c r="H2426" s="1"/>
      <c r="I2426" s="1"/>
      <c r="J2426" t="s">
        <v>134</v>
      </c>
      <c r="N2426" t="s">
        <v>1515</v>
      </c>
      <c r="O2426" t="s">
        <v>15419</v>
      </c>
      <c r="P2426" t="s">
        <v>258</v>
      </c>
      <c r="Q2426" t="s">
        <v>1279</v>
      </c>
      <c r="R2426">
        <v>5900</v>
      </c>
      <c r="S2426">
        <v>336000</v>
      </c>
      <c r="T2426" t="s">
        <v>1513</v>
      </c>
      <c r="U2426" s="56" t="str">
        <f>IFERROR(VLOOKUP(H2426,'FIN CAL LOOKUP'!A:J,7,1),"")</f>
        <v/>
      </c>
      <c r="V2426" s="56" t="str">
        <f>IFERROR(VLOOKUP(I2426,'FIN CAL LOOKUP'!B:K,9,1),"")</f>
        <v/>
      </c>
      <c r="W2426" s="56" t="str">
        <f>IFERROR(VLOOKUP(S2426,'Active Employees '!B:R,17,0),"NA")</f>
        <v>SPG Development</v>
      </c>
    </row>
    <row r="2427" spans="1:23" x14ac:dyDescent="0.25">
      <c r="A2427" t="s">
        <v>616</v>
      </c>
      <c r="B2427" t="s">
        <v>1250</v>
      </c>
      <c r="C2427" t="s">
        <v>169</v>
      </c>
      <c r="D2427">
        <v>13672229</v>
      </c>
      <c r="E2427" t="s">
        <v>114</v>
      </c>
      <c r="F2427" t="s">
        <v>29</v>
      </c>
      <c r="H2427" s="1"/>
      <c r="I2427" s="1"/>
      <c r="J2427" t="s">
        <v>1251</v>
      </c>
      <c r="N2427" t="s">
        <v>1252</v>
      </c>
      <c r="O2427" t="s">
        <v>15</v>
      </c>
      <c r="P2427" t="s">
        <v>258</v>
      </c>
      <c r="Q2427" t="s">
        <v>537</v>
      </c>
      <c r="R2427">
        <v>8900</v>
      </c>
      <c r="S2427">
        <v>241044</v>
      </c>
      <c r="T2427" t="s">
        <v>616</v>
      </c>
      <c r="U2427" s="56" t="str">
        <f>IFERROR(VLOOKUP(H2427,'FIN CAL LOOKUP'!A:J,7,1),"")</f>
        <v/>
      </c>
      <c r="V2427" s="56" t="str">
        <f>IFERROR(VLOOKUP(I2427,'FIN CAL LOOKUP'!B:K,9,1),"")</f>
        <v/>
      </c>
      <c r="W2427" s="56" t="str">
        <f>IFERROR(VLOOKUP(S2427,'Active Employees '!B:R,17,0),"NA")</f>
        <v>FFM</v>
      </c>
    </row>
    <row r="2428" spans="1:23" x14ac:dyDescent="0.25">
      <c r="A2428" t="s">
        <v>1279</v>
      </c>
      <c r="B2428" t="s">
        <v>1280</v>
      </c>
      <c r="C2428" t="s">
        <v>169</v>
      </c>
      <c r="D2428">
        <v>13672229</v>
      </c>
      <c r="E2428" t="s">
        <v>114</v>
      </c>
      <c r="F2428" t="s">
        <v>29</v>
      </c>
      <c r="H2428" s="1"/>
      <c r="I2428" s="1"/>
      <c r="J2428" t="s">
        <v>1271</v>
      </c>
      <c r="N2428" t="s">
        <v>615</v>
      </c>
      <c r="O2428" t="s">
        <v>15419</v>
      </c>
      <c r="P2428" t="s">
        <v>258</v>
      </c>
      <c r="Q2428" t="s">
        <v>616</v>
      </c>
      <c r="R2428" t="s">
        <v>67</v>
      </c>
      <c r="S2428">
        <v>324920</v>
      </c>
      <c r="T2428" t="s">
        <v>1279</v>
      </c>
      <c r="U2428" s="56" t="str">
        <f>IFERROR(VLOOKUP(H2428,'FIN CAL LOOKUP'!A:J,7,1),"")</f>
        <v/>
      </c>
      <c r="V2428" s="56" t="str">
        <f>IFERROR(VLOOKUP(I2428,'FIN CAL LOOKUP'!B:K,9,1),"")</f>
        <v/>
      </c>
      <c r="W2428" s="56" t="str">
        <f>IFERROR(VLOOKUP(S2428,'Active Employees '!B:R,17,0),"NA")</f>
        <v>SPG Development</v>
      </c>
    </row>
    <row r="2429" spans="1:23" x14ac:dyDescent="0.25">
      <c r="A2429" t="s">
        <v>218</v>
      </c>
      <c r="B2429" t="s">
        <v>859</v>
      </c>
      <c r="C2429" t="s">
        <v>169</v>
      </c>
      <c r="D2429">
        <v>13672229</v>
      </c>
      <c r="E2429" t="s">
        <v>114</v>
      </c>
      <c r="F2429" t="s">
        <v>29</v>
      </c>
      <c r="H2429" s="1"/>
      <c r="I2429" s="1"/>
      <c r="J2429" t="s">
        <v>860</v>
      </c>
      <c r="N2429" t="s">
        <v>861</v>
      </c>
      <c r="O2429" t="s">
        <v>23</v>
      </c>
      <c r="P2429" t="s">
        <v>217</v>
      </c>
      <c r="Q2429" t="s">
        <v>862</v>
      </c>
      <c r="R2429" t="s">
        <v>67</v>
      </c>
      <c r="S2429">
        <v>320578</v>
      </c>
      <c r="T2429" t="s">
        <v>218</v>
      </c>
      <c r="U2429" s="56" t="str">
        <f>IFERROR(VLOOKUP(H2429,'FIN CAL LOOKUP'!A:J,7,1),"")</f>
        <v/>
      </c>
      <c r="V2429" s="56" t="str">
        <f>IFERROR(VLOOKUP(I2429,'FIN CAL LOOKUP'!B:K,9,1),"")</f>
        <v/>
      </c>
      <c r="W2429" s="56" t="str">
        <f>IFERROR(VLOOKUP(S2429,'Active Employees '!B:R,17,0),"NA")</f>
        <v>Supply Chain</v>
      </c>
    </row>
    <row r="2430" spans="1:23" x14ac:dyDescent="0.25">
      <c r="A2430" t="s">
        <v>882</v>
      </c>
      <c r="B2430" t="s">
        <v>883</v>
      </c>
      <c r="C2430" t="s">
        <v>169</v>
      </c>
      <c r="D2430">
        <v>13672229</v>
      </c>
      <c r="E2430" t="s">
        <v>114</v>
      </c>
      <c r="F2430" t="s">
        <v>29</v>
      </c>
      <c r="H2430" s="1"/>
      <c r="I2430" s="1"/>
      <c r="J2430" t="s">
        <v>860</v>
      </c>
      <c r="N2430" t="s">
        <v>884</v>
      </c>
      <c r="O2430" t="s">
        <v>23</v>
      </c>
      <c r="Q2430" t="s">
        <v>815</v>
      </c>
      <c r="R2430" t="s">
        <v>67</v>
      </c>
      <c r="S2430">
        <v>208633</v>
      </c>
      <c r="T2430" t="s">
        <v>882</v>
      </c>
      <c r="U2430" s="56" t="str">
        <f>IFERROR(VLOOKUP(H2430,'FIN CAL LOOKUP'!A:J,7,1),"")</f>
        <v/>
      </c>
      <c r="V2430" s="56" t="str">
        <f>IFERROR(VLOOKUP(I2430,'FIN CAL LOOKUP'!B:K,9,1),"")</f>
        <v/>
      </c>
      <c r="W2430" s="56" t="str">
        <f>IFERROR(VLOOKUP(S2430,'Active Employees '!B:R,17,0),"NA")</f>
        <v>Supply Chain</v>
      </c>
    </row>
    <row r="2431" spans="1:23" x14ac:dyDescent="0.25">
      <c r="A2431" t="s">
        <v>1284</v>
      </c>
      <c r="B2431" t="s">
        <v>1285</v>
      </c>
      <c r="C2431" t="s">
        <v>169</v>
      </c>
      <c r="D2431">
        <v>13672229</v>
      </c>
      <c r="E2431" t="s">
        <v>114</v>
      </c>
      <c r="F2431" t="s">
        <v>29</v>
      </c>
      <c r="H2431" s="1"/>
      <c r="I2431" s="1"/>
      <c r="J2431" t="s">
        <v>940</v>
      </c>
      <c r="N2431" t="s">
        <v>1286</v>
      </c>
      <c r="O2431" t="s">
        <v>17</v>
      </c>
      <c r="P2431" t="s">
        <v>143</v>
      </c>
      <c r="Q2431" t="s">
        <v>754</v>
      </c>
      <c r="R2431" t="s">
        <v>67</v>
      </c>
      <c r="S2431">
        <v>324998</v>
      </c>
      <c r="T2431" t="s">
        <v>1284</v>
      </c>
      <c r="U2431" s="56" t="str">
        <f>IFERROR(VLOOKUP(H2431,'FIN CAL LOOKUP'!A:J,7,1),"")</f>
        <v/>
      </c>
      <c r="V2431" s="56" t="str">
        <f>IFERROR(VLOOKUP(I2431,'FIN CAL LOOKUP'!B:K,9,1),"")</f>
        <v/>
      </c>
      <c r="W2431" s="56" t="str">
        <f>IFERROR(VLOOKUP(S2431,'Active Employees '!B:R,17,0),"NA")</f>
        <v>IT</v>
      </c>
    </row>
    <row r="2432" spans="1:23" x14ac:dyDescent="0.25">
      <c r="A2432" t="s">
        <v>821</v>
      </c>
      <c r="B2432" t="s">
        <v>875</v>
      </c>
      <c r="C2432" t="s">
        <v>169</v>
      </c>
      <c r="D2432">
        <v>13672229</v>
      </c>
      <c r="E2432" t="s">
        <v>114</v>
      </c>
      <c r="F2432" t="s">
        <v>29</v>
      </c>
      <c r="H2432" s="1"/>
      <c r="I2432" s="1"/>
      <c r="J2432" t="s">
        <v>860</v>
      </c>
      <c r="N2432" t="s">
        <v>876</v>
      </c>
      <c r="O2432" t="s">
        <v>23</v>
      </c>
      <c r="Q2432" t="s">
        <v>862</v>
      </c>
      <c r="R2432" t="s">
        <v>67</v>
      </c>
      <c r="S2432">
        <v>234119</v>
      </c>
      <c r="T2432" t="s">
        <v>821</v>
      </c>
      <c r="U2432" s="56" t="str">
        <f>IFERROR(VLOOKUP(H2432,'FIN CAL LOOKUP'!A:J,7,1),"")</f>
        <v/>
      </c>
      <c r="V2432" s="56" t="str">
        <f>IFERROR(VLOOKUP(I2432,'FIN CAL LOOKUP'!B:K,9,1),"")</f>
        <v/>
      </c>
      <c r="W2432" s="56" t="str">
        <f>IFERROR(VLOOKUP(S2432,'Active Employees '!B:R,17,0),"NA")</f>
        <v>Supply Chain</v>
      </c>
    </row>
    <row r="2433" spans="1:23" x14ac:dyDescent="0.25">
      <c r="A2433" t="s">
        <v>66</v>
      </c>
      <c r="B2433" t="s">
        <v>923</v>
      </c>
      <c r="C2433" t="s">
        <v>169</v>
      </c>
      <c r="D2433">
        <v>13672229</v>
      </c>
      <c r="E2433" t="s">
        <v>114</v>
      </c>
      <c r="F2433" t="s">
        <v>2</v>
      </c>
      <c r="H2433" s="1">
        <v>45434</v>
      </c>
      <c r="I2433" s="1"/>
      <c r="J2433" t="s">
        <v>924</v>
      </c>
      <c r="N2433" t="s">
        <v>151</v>
      </c>
      <c r="O2433" t="s">
        <v>16</v>
      </c>
      <c r="Q2433" t="s">
        <v>377</v>
      </c>
      <c r="R2433" t="s">
        <v>67</v>
      </c>
      <c r="S2433">
        <v>239766</v>
      </c>
      <c r="T2433" t="s">
        <v>66</v>
      </c>
      <c r="U2433" s="56" t="str">
        <f>IFERROR(VLOOKUP(H2433,'FIN CAL LOOKUP'!A:J,7,1),"")</f>
        <v>MAY, FY24</v>
      </c>
      <c r="V2433" s="56" t="str">
        <f>IFERROR(VLOOKUP(I2433,'FIN CAL LOOKUP'!B:K,9,1),"")</f>
        <v/>
      </c>
      <c r="W2433" s="56" t="str">
        <f>IFERROR(VLOOKUP(S2433,'Active Employees '!B:R,17,0),"NA")</f>
        <v>Human Resources</v>
      </c>
    </row>
    <row r="2434" spans="1:23" x14ac:dyDescent="0.25">
      <c r="A2434" t="s">
        <v>1090</v>
      </c>
      <c r="B2434" t="s">
        <v>1091</v>
      </c>
      <c r="C2434" t="s">
        <v>169</v>
      </c>
      <c r="D2434">
        <v>13672229</v>
      </c>
      <c r="E2434" t="s">
        <v>114</v>
      </c>
      <c r="F2434" t="s">
        <v>29</v>
      </c>
      <c r="H2434" s="1"/>
      <c r="I2434" s="1"/>
      <c r="J2434" t="s">
        <v>614</v>
      </c>
      <c r="N2434" t="s">
        <v>1092</v>
      </c>
      <c r="O2434" t="s">
        <v>15419</v>
      </c>
      <c r="P2434" t="s">
        <v>258</v>
      </c>
      <c r="Q2434" t="s">
        <v>1279</v>
      </c>
      <c r="R2434">
        <v>5900</v>
      </c>
      <c r="S2434">
        <v>332980</v>
      </c>
      <c r="T2434" t="s">
        <v>1090</v>
      </c>
      <c r="U2434" s="56" t="str">
        <f>IFERROR(VLOOKUP(H2434,'FIN CAL LOOKUP'!A:J,7,1),"")</f>
        <v/>
      </c>
      <c r="V2434" s="56" t="str">
        <f>IFERROR(VLOOKUP(I2434,'FIN CAL LOOKUP'!B:K,9,1),"")</f>
        <v/>
      </c>
      <c r="W2434" s="56" t="str">
        <f>IFERROR(VLOOKUP(S2434,'Active Employees '!B:R,17,0),"NA")</f>
        <v>SPG Development</v>
      </c>
    </row>
    <row r="2435" spans="1:23" x14ac:dyDescent="0.25">
      <c r="A2435" t="s">
        <v>251</v>
      </c>
      <c r="B2435" t="s">
        <v>755</v>
      </c>
      <c r="C2435" t="s">
        <v>169</v>
      </c>
      <c r="D2435">
        <v>13672229</v>
      </c>
      <c r="E2435" t="s">
        <v>114</v>
      </c>
      <c r="F2435" t="s">
        <v>1</v>
      </c>
      <c r="G2435" t="s">
        <v>69</v>
      </c>
      <c r="H2435" s="1">
        <v>45555</v>
      </c>
      <c r="I2435" s="1">
        <v>45583</v>
      </c>
      <c r="J2435" t="s">
        <v>756</v>
      </c>
      <c r="N2435" t="s">
        <v>757</v>
      </c>
      <c r="O2435" t="s">
        <v>16</v>
      </c>
      <c r="Q2435" t="s">
        <v>377</v>
      </c>
      <c r="R2435" t="s">
        <v>67</v>
      </c>
      <c r="S2435">
        <v>314295</v>
      </c>
      <c r="T2435" t="s">
        <v>277</v>
      </c>
      <c r="U2435" s="56" t="str">
        <f>IFERROR(VLOOKUP(H2435,'FIN CAL LOOKUP'!A:J,7,1),"")</f>
        <v>SEP, FY25</v>
      </c>
      <c r="V2435" s="56" t="str">
        <f>IFERROR(VLOOKUP(I2435,'FIN CAL LOOKUP'!B:K,9,1),"")</f>
        <v>Q2, FY25</v>
      </c>
      <c r="W2435" s="56" t="str">
        <f>IFERROR(VLOOKUP(S2435,'Active Employees '!B:R,17,0),"NA")</f>
        <v>Human Resources</v>
      </c>
    </row>
    <row r="2436" spans="1:23" x14ac:dyDescent="0.25">
      <c r="A2436" t="s">
        <v>894</v>
      </c>
      <c r="B2436" t="s">
        <v>895</v>
      </c>
      <c r="C2436" t="s">
        <v>169</v>
      </c>
      <c r="D2436">
        <v>13672229</v>
      </c>
      <c r="E2436" t="s">
        <v>114</v>
      </c>
      <c r="F2436" t="s">
        <v>1</v>
      </c>
      <c r="G2436" t="s">
        <v>69</v>
      </c>
      <c r="H2436" s="1">
        <v>45643</v>
      </c>
      <c r="I2436" s="1">
        <v>45643</v>
      </c>
      <c r="J2436" t="s">
        <v>896</v>
      </c>
      <c r="N2436" t="s">
        <v>897</v>
      </c>
      <c r="O2436" t="s">
        <v>18</v>
      </c>
      <c r="P2436" t="s">
        <v>103</v>
      </c>
      <c r="Q2436" t="s">
        <v>696</v>
      </c>
      <c r="R2436" t="s">
        <v>67</v>
      </c>
      <c r="S2436">
        <v>336927</v>
      </c>
      <c r="T2436" t="s">
        <v>638</v>
      </c>
      <c r="U2436" s="56" t="str">
        <f>IFERROR(VLOOKUP(H2436,'FIN CAL LOOKUP'!A:J,7,1),"")</f>
        <v>DEC, FY25</v>
      </c>
      <c r="V2436" s="56" t="str">
        <f>IFERROR(VLOOKUP(I2436,'FIN CAL LOOKUP'!B:K,9,1),"")</f>
        <v>Q2, FY25</v>
      </c>
      <c r="W2436" s="56" t="str">
        <f>IFERROR(VLOOKUP(S2436,'Active Employees '!B:R,17,0),"NA")</f>
        <v>eCommerce &amp; Omni Channel</v>
      </c>
    </row>
    <row r="2437" spans="1:23" x14ac:dyDescent="0.25">
      <c r="A2437" t="s">
        <v>1216</v>
      </c>
      <c r="B2437" t="s">
        <v>1294</v>
      </c>
      <c r="C2437" t="s">
        <v>169</v>
      </c>
      <c r="D2437">
        <v>13672229</v>
      </c>
      <c r="E2437" t="s">
        <v>114</v>
      </c>
      <c r="F2437" t="s">
        <v>29</v>
      </c>
      <c r="H2437" s="1"/>
      <c r="I2437" s="1"/>
      <c r="J2437" t="s">
        <v>1255</v>
      </c>
      <c r="N2437" t="s">
        <v>1295</v>
      </c>
      <c r="O2437" t="s">
        <v>15419</v>
      </c>
      <c r="P2437" t="s">
        <v>136</v>
      </c>
      <c r="Q2437" t="s">
        <v>1097</v>
      </c>
      <c r="R2437" t="s">
        <v>67</v>
      </c>
      <c r="S2437">
        <v>205870</v>
      </c>
      <c r="T2437" t="s">
        <v>1216</v>
      </c>
      <c r="U2437" s="56" t="str">
        <f>IFERROR(VLOOKUP(H2437,'FIN CAL LOOKUP'!A:J,7,1),"")</f>
        <v/>
      </c>
      <c r="V2437" s="56" t="str">
        <f>IFERROR(VLOOKUP(I2437,'FIN CAL LOOKUP'!B:K,9,1),"")</f>
        <v/>
      </c>
      <c r="W2437" s="56" t="str">
        <f>IFERROR(VLOOKUP(S2437,'Active Employees '!B:R,17,0),"NA")</f>
        <v>Finance</v>
      </c>
    </row>
    <row r="2438" spans="1:23" x14ac:dyDescent="0.25">
      <c r="A2438" t="s">
        <v>537</v>
      </c>
      <c r="B2438" t="s">
        <v>538</v>
      </c>
      <c r="C2438" t="s">
        <v>169</v>
      </c>
      <c r="D2438">
        <v>13672229</v>
      </c>
      <c r="E2438" t="s">
        <v>114</v>
      </c>
      <c r="F2438" t="s">
        <v>29</v>
      </c>
      <c r="H2438" s="1"/>
      <c r="I2438" s="1"/>
      <c r="J2438" t="s">
        <v>539</v>
      </c>
      <c r="N2438" t="s">
        <v>540</v>
      </c>
      <c r="O2438" t="s">
        <v>15</v>
      </c>
      <c r="Q2438" t="s">
        <v>198</v>
      </c>
      <c r="R2438" s="5" t="s">
        <v>67</v>
      </c>
      <c r="S2438">
        <v>330321</v>
      </c>
      <c r="T2438" t="s">
        <v>537</v>
      </c>
      <c r="U2438" s="56" t="str">
        <f>IFERROR(VLOOKUP(H2438,'FIN CAL LOOKUP'!A:J,7,1),"")</f>
        <v/>
      </c>
      <c r="V2438" s="56" t="str">
        <f>IFERROR(VLOOKUP(I2438,'FIN CAL LOOKUP'!B:K,9,1),"")</f>
        <v/>
      </c>
      <c r="W2438" s="56" t="str">
        <f>IFERROR(VLOOKUP(S2438,'Active Employees '!B:R,17,0),"NA")</f>
        <v>Finance</v>
      </c>
    </row>
    <row r="2439" spans="1:23" x14ac:dyDescent="0.25">
      <c r="A2439" t="s">
        <v>137</v>
      </c>
      <c r="B2439" t="s">
        <v>1275</v>
      </c>
      <c r="C2439" t="s">
        <v>169</v>
      </c>
      <c r="D2439">
        <v>13672229</v>
      </c>
      <c r="E2439" t="s">
        <v>114</v>
      </c>
      <c r="F2439" t="s">
        <v>29</v>
      </c>
      <c r="H2439" s="1"/>
      <c r="I2439" s="1"/>
      <c r="J2439" t="s">
        <v>134</v>
      </c>
      <c r="N2439" t="s">
        <v>615</v>
      </c>
      <c r="O2439" t="s">
        <v>15419</v>
      </c>
      <c r="P2439" t="s">
        <v>136</v>
      </c>
      <c r="Q2439" t="s">
        <v>1097</v>
      </c>
      <c r="R2439" t="s">
        <v>67</v>
      </c>
      <c r="S2439">
        <v>337928</v>
      </c>
      <c r="T2439" t="s">
        <v>137</v>
      </c>
      <c r="U2439" s="56" t="str">
        <f>IFERROR(VLOOKUP(H2439,'FIN CAL LOOKUP'!A:J,7,1),"")</f>
        <v/>
      </c>
      <c r="V2439" s="56" t="str">
        <f>IFERROR(VLOOKUP(I2439,'FIN CAL LOOKUP'!B:K,9,1),"")</f>
        <v/>
      </c>
      <c r="W2439" s="56" t="str">
        <f>IFERROR(VLOOKUP(S2439,'Active Employees '!B:R,17,0),"NA")</f>
        <v>Finance</v>
      </c>
    </row>
    <row r="2440" spans="1:23" x14ac:dyDescent="0.25">
      <c r="A2440" t="s">
        <v>472</v>
      </c>
      <c r="B2440" t="s">
        <v>473</v>
      </c>
      <c r="C2440" t="s">
        <v>544</v>
      </c>
      <c r="D2440">
        <v>13405131</v>
      </c>
      <c r="E2440" t="s">
        <v>114</v>
      </c>
      <c r="F2440" t="s">
        <v>1</v>
      </c>
      <c r="G2440" t="s">
        <v>69</v>
      </c>
      <c r="H2440" s="1">
        <v>45534</v>
      </c>
      <c r="I2440" s="1">
        <v>45534</v>
      </c>
      <c r="J2440" t="s">
        <v>474</v>
      </c>
      <c r="O2440" t="s">
        <v>16</v>
      </c>
      <c r="P2440" t="s">
        <v>83</v>
      </c>
      <c r="Q2440" t="s">
        <v>72</v>
      </c>
      <c r="R2440"/>
      <c r="S2440">
        <v>335130</v>
      </c>
      <c r="U2440" s="56" t="str">
        <f>IFERROR(VLOOKUP(H2440,'FIN CAL LOOKUP'!A:J,7,1),"")</f>
        <v>AUG, FY25</v>
      </c>
      <c r="V2440" s="56" t="str">
        <f>IFERROR(VLOOKUP(I2440,'FIN CAL LOOKUP'!B:K,9,1),"")</f>
        <v>Q1, FY25</v>
      </c>
      <c r="W2440" s="56" t="str">
        <f>IFERROR(VLOOKUP(S2440,'Active Employees '!B:R,17,0),"NA")</f>
        <v>Human Resources</v>
      </c>
    </row>
    <row r="2441" spans="1:23" x14ac:dyDescent="0.25">
      <c r="A2441" t="s">
        <v>916</v>
      </c>
      <c r="B2441" t="s">
        <v>917</v>
      </c>
      <c r="C2441" t="s">
        <v>544</v>
      </c>
      <c r="D2441">
        <v>13405131</v>
      </c>
      <c r="E2441" t="s">
        <v>114</v>
      </c>
      <c r="F2441" t="s">
        <v>29</v>
      </c>
      <c r="H2441" s="1"/>
      <c r="I2441" s="1"/>
      <c r="J2441" t="s">
        <v>474</v>
      </c>
      <c r="O2441" t="s">
        <v>16</v>
      </c>
      <c r="P2441" t="s">
        <v>918</v>
      </c>
      <c r="Q2441" t="s">
        <v>78</v>
      </c>
      <c r="R2441"/>
      <c r="U2441" s="56" t="str">
        <f>IFERROR(VLOOKUP(H2441,'FIN CAL LOOKUP'!A:J,7,1),"")</f>
        <v/>
      </c>
      <c r="V2441" s="56" t="str">
        <f>IFERROR(VLOOKUP(I2441,'FIN CAL LOOKUP'!B:K,9,1),"")</f>
        <v/>
      </c>
      <c r="W2441" s="56" t="str">
        <f>IFERROR(VLOOKUP(S2441,'Active Employees '!B:R,17,0),"NA")</f>
        <v>NA</v>
      </c>
    </row>
    <row r="2442" spans="1:23" x14ac:dyDescent="0.25">
      <c r="A2442" t="s">
        <v>786</v>
      </c>
      <c r="B2442" t="s">
        <v>787</v>
      </c>
      <c r="C2442" t="s">
        <v>544</v>
      </c>
      <c r="D2442">
        <v>13405131</v>
      </c>
      <c r="E2442" t="s">
        <v>114</v>
      </c>
      <c r="F2442" t="s">
        <v>1</v>
      </c>
      <c r="G2442" t="s">
        <v>69</v>
      </c>
      <c r="H2442" s="1">
        <v>44958</v>
      </c>
      <c r="I2442" s="1">
        <v>44958</v>
      </c>
      <c r="J2442" t="s">
        <v>788</v>
      </c>
      <c r="N2442" t="s">
        <v>789</v>
      </c>
      <c r="O2442" t="s">
        <v>16</v>
      </c>
      <c r="Q2442" t="s">
        <v>377</v>
      </c>
      <c r="R2442" t="s">
        <v>67</v>
      </c>
      <c r="S2442">
        <v>240773</v>
      </c>
      <c r="T2442" t="s">
        <v>72</v>
      </c>
      <c r="U2442" s="56" t="str">
        <f>IFERROR(VLOOKUP(H2442,'FIN CAL LOOKUP'!A:J,7,1),"")</f>
        <v>FEB, FY23</v>
      </c>
      <c r="V2442" s="56" t="str">
        <f>IFERROR(VLOOKUP(I2442,'FIN CAL LOOKUP'!B:K,9,1),"")</f>
        <v>Q3, FY23</v>
      </c>
      <c r="W2442" s="56" t="str">
        <f>IFERROR(VLOOKUP(S2442,'Active Employees '!B:R,17,0),"NA")</f>
        <v>Human Resources</v>
      </c>
    </row>
    <row r="2443" spans="1:23" x14ac:dyDescent="0.25">
      <c r="A2443" t="s">
        <v>1239</v>
      </c>
      <c r="B2443" t="s">
        <v>1240</v>
      </c>
      <c r="C2443" t="s">
        <v>170</v>
      </c>
      <c r="D2443">
        <v>12880851</v>
      </c>
      <c r="E2443" t="s">
        <v>63</v>
      </c>
      <c r="F2443" t="s">
        <v>29</v>
      </c>
      <c r="H2443" s="1"/>
      <c r="I2443" s="1"/>
      <c r="J2443" t="s">
        <v>134</v>
      </c>
      <c r="N2443" t="s">
        <v>246</v>
      </c>
      <c r="O2443" t="s">
        <v>15</v>
      </c>
      <c r="Q2443" t="s">
        <v>1230</v>
      </c>
      <c r="R2443"/>
      <c r="U2443" s="56" t="str">
        <f>IFERROR(VLOOKUP(H2443,'FIN CAL LOOKUP'!A:J,7,1),"")</f>
        <v/>
      </c>
      <c r="V2443" s="56" t="str">
        <f>IFERROR(VLOOKUP(I2443,'FIN CAL LOOKUP'!B:K,9,1),"")</f>
        <v/>
      </c>
      <c r="W2443" s="56" t="str">
        <f>IFERROR(VLOOKUP(S2443,'Active Employees '!B:R,17,0),"NA")</f>
        <v>NA</v>
      </c>
    </row>
    <row r="2444" spans="1:23" x14ac:dyDescent="0.25">
      <c r="A2444" t="s">
        <v>1244</v>
      </c>
      <c r="B2444" t="s">
        <v>1245</v>
      </c>
      <c r="C2444" t="s">
        <v>170</v>
      </c>
      <c r="D2444">
        <v>12880851</v>
      </c>
      <c r="E2444" t="s">
        <v>63</v>
      </c>
      <c r="F2444" t="s">
        <v>29</v>
      </c>
      <c r="H2444" s="1"/>
      <c r="I2444" s="1"/>
      <c r="J2444" t="s">
        <v>134</v>
      </c>
      <c r="N2444" t="s">
        <v>246</v>
      </c>
      <c r="O2444" t="s">
        <v>15</v>
      </c>
      <c r="P2444" t="s">
        <v>1246</v>
      </c>
      <c r="Q2444" t="s">
        <v>594</v>
      </c>
      <c r="R2444"/>
      <c r="U2444" s="56" t="str">
        <f>IFERROR(VLOOKUP(H2444,'FIN CAL LOOKUP'!A:J,7,1),"")</f>
        <v/>
      </c>
      <c r="V2444" s="56" t="str">
        <f>IFERROR(VLOOKUP(I2444,'FIN CAL LOOKUP'!B:K,9,1),"")</f>
        <v/>
      </c>
      <c r="W2444" s="56" t="str">
        <f>IFERROR(VLOOKUP(S2444,'Active Employees '!B:R,17,0),"NA")</f>
        <v>NA</v>
      </c>
    </row>
    <row r="2445" spans="1:23" x14ac:dyDescent="0.25">
      <c r="A2445" t="s">
        <v>1257</v>
      </c>
      <c r="B2445" t="s">
        <v>1258</v>
      </c>
      <c r="C2445" t="s">
        <v>170</v>
      </c>
      <c r="D2445">
        <v>12880851</v>
      </c>
      <c r="E2445" t="s">
        <v>63</v>
      </c>
      <c r="F2445" t="s">
        <v>29</v>
      </c>
      <c r="H2445" s="1"/>
      <c r="I2445" s="1"/>
      <c r="J2445" t="s">
        <v>134</v>
      </c>
      <c r="N2445" t="s">
        <v>246</v>
      </c>
      <c r="O2445" t="s">
        <v>15</v>
      </c>
      <c r="P2445" t="s">
        <v>1246</v>
      </c>
      <c r="Q2445" t="s">
        <v>594</v>
      </c>
      <c r="U2445" s="56" t="str">
        <f>IFERROR(VLOOKUP(H2445,'FIN CAL LOOKUP'!A:J,7,1),"")</f>
        <v/>
      </c>
      <c r="V2445" s="56" t="str">
        <f>IFERROR(VLOOKUP(I2445,'FIN CAL LOOKUP'!B:K,9,1),"")</f>
        <v/>
      </c>
      <c r="W2445" s="56" t="str">
        <f>IFERROR(VLOOKUP(S2445,'Active Employees '!B:R,17,0),"NA")</f>
        <v>NA</v>
      </c>
    </row>
    <row r="2446" spans="1:23" x14ac:dyDescent="0.25">
      <c r="A2446" t="s">
        <v>1359</v>
      </c>
      <c r="B2446" t="s">
        <v>1360</v>
      </c>
      <c r="C2446" t="s">
        <v>170</v>
      </c>
      <c r="D2446">
        <v>12880851</v>
      </c>
      <c r="E2446" t="s">
        <v>63</v>
      </c>
      <c r="F2446" t="s">
        <v>1</v>
      </c>
      <c r="G2446" t="s">
        <v>69</v>
      </c>
      <c r="H2446" s="1">
        <v>44886</v>
      </c>
      <c r="I2446" s="1">
        <v>44886</v>
      </c>
      <c r="J2446" t="s">
        <v>557</v>
      </c>
      <c r="N2446" t="s">
        <v>658</v>
      </c>
      <c r="O2446" t="s">
        <v>13</v>
      </c>
      <c r="P2446" t="s">
        <v>629</v>
      </c>
      <c r="Q2446" t="s">
        <v>630</v>
      </c>
      <c r="R2446"/>
      <c r="S2446">
        <v>323143</v>
      </c>
      <c r="U2446" s="56" t="str">
        <f>IFERROR(VLOOKUP(H2446,'FIN CAL LOOKUP'!A:J,7,1),"")</f>
        <v>NOV, FY23</v>
      </c>
      <c r="V2446" s="56" t="str">
        <f>IFERROR(VLOOKUP(I2446,'FIN CAL LOOKUP'!B:K,9,1),"")</f>
        <v>Q2, FY23</v>
      </c>
      <c r="W2446" s="56" t="str">
        <f>IFERROR(VLOOKUP(S2446,'Active Employees '!B:R,17,0),"NA")</f>
        <v>NA</v>
      </c>
    </row>
    <row r="2447" spans="1:23" x14ac:dyDescent="0.25">
      <c r="A2447" t="s">
        <v>1231</v>
      </c>
      <c r="B2447" t="s">
        <v>1232</v>
      </c>
      <c r="C2447" t="s">
        <v>170</v>
      </c>
      <c r="D2447">
        <v>12880851</v>
      </c>
      <c r="E2447" t="s">
        <v>63</v>
      </c>
      <c r="F2447" t="s">
        <v>29</v>
      </c>
      <c r="H2447" s="1"/>
      <c r="I2447" s="1"/>
      <c r="J2447" t="s">
        <v>134</v>
      </c>
      <c r="N2447" t="s">
        <v>246</v>
      </c>
      <c r="O2447" t="s">
        <v>15</v>
      </c>
      <c r="Q2447" t="s">
        <v>1230</v>
      </c>
      <c r="R2447"/>
      <c r="U2447" s="56" t="str">
        <f>IFERROR(VLOOKUP(H2447,'FIN CAL LOOKUP'!A:J,7,1),"")</f>
        <v/>
      </c>
      <c r="V2447" s="56" t="str">
        <f>IFERROR(VLOOKUP(I2447,'FIN CAL LOOKUP'!B:K,9,1),"")</f>
        <v/>
      </c>
      <c r="W2447" s="56" t="str">
        <f>IFERROR(VLOOKUP(S2447,'Active Employees '!B:R,17,0),"NA")</f>
        <v>NA</v>
      </c>
    </row>
    <row r="2448" spans="1:23" x14ac:dyDescent="0.25">
      <c r="A2448" t="s">
        <v>1253</v>
      </c>
      <c r="B2448" t="s">
        <v>1254</v>
      </c>
      <c r="C2448" t="s">
        <v>170</v>
      </c>
      <c r="D2448">
        <v>12880851</v>
      </c>
      <c r="E2448" t="s">
        <v>63</v>
      </c>
      <c r="F2448" t="s">
        <v>29</v>
      </c>
      <c r="H2448" s="1"/>
      <c r="I2448" s="1"/>
      <c r="J2448" t="s">
        <v>1255</v>
      </c>
      <c r="N2448" t="s">
        <v>1256</v>
      </c>
      <c r="O2448" t="s">
        <v>15419</v>
      </c>
      <c r="P2448" t="s">
        <v>729</v>
      </c>
      <c r="Q2448" t="s">
        <v>730</v>
      </c>
      <c r="R2448" t="s">
        <v>67</v>
      </c>
      <c r="S2448">
        <v>304008</v>
      </c>
      <c r="T2448" t="s">
        <v>1253</v>
      </c>
      <c r="U2448" s="56" t="str">
        <f>IFERROR(VLOOKUP(H2448,'FIN CAL LOOKUP'!A:J,7,1),"")</f>
        <v/>
      </c>
      <c r="V2448" s="56" t="str">
        <f>IFERROR(VLOOKUP(I2448,'FIN CAL LOOKUP'!B:K,9,1),"")</f>
        <v/>
      </c>
      <c r="W2448" s="56" t="str">
        <f>IFERROR(VLOOKUP(S2448,'Active Employees '!B:R,17,0),"NA")</f>
        <v>Finance</v>
      </c>
    </row>
    <row r="2449" spans="1:23" x14ac:dyDescent="0.25">
      <c r="A2449" t="s">
        <v>591</v>
      </c>
      <c r="B2449" t="s">
        <v>592</v>
      </c>
      <c r="C2449" t="s">
        <v>170</v>
      </c>
      <c r="D2449">
        <v>12880851</v>
      </c>
      <c r="E2449" t="s">
        <v>63</v>
      </c>
      <c r="F2449" t="s">
        <v>29</v>
      </c>
      <c r="H2449" s="1"/>
      <c r="I2449" s="1"/>
      <c r="J2449" t="s">
        <v>593</v>
      </c>
      <c r="N2449" t="s">
        <v>87</v>
      </c>
      <c r="O2449" t="s">
        <v>12</v>
      </c>
      <c r="Q2449" t="s">
        <v>88</v>
      </c>
      <c r="R2449" s="5" t="s">
        <v>67</v>
      </c>
      <c r="S2449">
        <v>307816</v>
      </c>
      <c r="T2449" t="s">
        <v>594</v>
      </c>
      <c r="U2449" s="56" t="str">
        <f>IFERROR(VLOOKUP(H2449,'FIN CAL LOOKUP'!A:J,7,1),"")</f>
        <v/>
      </c>
      <c r="V2449" s="56" t="str">
        <f>IFERROR(VLOOKUP(I2449,'FIN CAL LOOKUP'!B:K,9,1),"")</f>
        <v/>
      </c>
      <c r="W2449" s="56" t="str">
        <f>IFERROR(VLOOKUP(S2449,'Active Employees '!B:R,17,0),"NA")</f>
        <v>Insights &amp; Analytics</v>
      </c>
    </row>
    <row r="2450" spans="1:23" x14ac:dyDescent="0.25">
      <c r="A2450" t="s">
        <v>122</v>
      </c>
      <c r="B2450" t="s">
        <v>123</v>
      </c>
      <c r="C2450" t="s">
        <v>170</v>
      </c>
      <c r="D2450">
        <v>12880851</v>
      </c>
      <c r="E2450" t="s">
        <v>63</v>
      </c>
      <c r="F2450" t="s">
        <v>1</v>
      </c>
      <c r="G2450" t="s">
        <v>69</v>
      </c>
      <c r="H2450" s="1">
        <v>44964</v>
      </c>
      <c r="I2450" s="1">
        <v>44966</v>
      </c>
      <c r="J2450" t="s">
        <v>64</v>
      </c>
      <c r="N2450" t="s">
        <v>124</v>
      </c>
      <c r="O2450" t="s">
        <v>16</v>
      </c>
      <c r="Q2450" t="s">
        <v>66</v>
      </c>
      <c r="R2450" s="5" t="s">
        <v>67</v>
      </c>
      <c r="S2450">
        <v>294486</v>
      </c>
      <c r="T2450" t="s">
        <v>122</v>
      </c>
      <c r="U2450" s="56" t="str">
        <f>IFERROR(VLOOKUP(H2450,'FIN CAL LOOKUP'!A:J,7,1),"")</f>
        <v>FEB, FY23</v>
      </c>
      <c r="V2450" s="56" t="str">
        <f>IFERROR(VLOOKUP(I2450,'FIN CAL LOOKUP'!B:K,9,1),"")</f>
        <v>Q3, FY23</v>
      </c>
      <c r="W2450" s="56" t="str">
        <f>IFERROR(VLOOKUP(S2450,'Active Employees '!B:R,17,0),"NA")</f>
        <v>Human Resources</v>
      </c>
    </row>
    <row r="2451" spans="1:23" x14ac:dyDescent="0.25">
      <c r="A2451" t="s">
        <v>1262</v>
      </c>
      <c r="B2451" t="s">
        <v>1263</v>
      </c>
      <c r="C2451" t="s">
        <v>170</v>
      </c>
      <c r="D2451">
        <v>12880851</v>
      </c>
      <c r="E2451" t="s">
        <v>63</v>
      </c>
      <c r="F2451" t="s">
        <v>29</v>
      </c>
      <c r="H2451" s="1"/>
      <c r="I2451" s="1"/>
      <c r="J2451" t="s">
        <v>134</v>
      </c>
      <c r="N2451" t="s">
        <v>1264</v>
      </c>
      <c r="O2451" t="s">
        <v>15419</v>
      </c>
      <c r="P2451" t="s">
        <v>729</v>
      </c>
      <c r="Q2451" t="s">
        <v>730</v>
      </c>
      <c r="R2451" t="s">
        <v>67</v>
      </c>
      <c r="S2451">
        <v>232254</v>
      </c>
      <c r="T2451" t="s">
        <v>1262</v>
      </c>
      <c r="U2451" s="56" t="str">
        <f>IFERROR(VLOOKUP(H2451,'FIN CAL LOOKUP'!A:J,7,1),"")</f>
        <v/>
      </c>
      <c r="V2451" s="56" t="str">
        <f>IFERROR(VLOOKUP(I2451,'FIN CAL LOOKUP'!B:K,9,1),"")</f>
        <v/>
      </c>
      <c r="W2451" s="56" t="str">
        <f>IFERROR(VLOOKUP(S2451,'Active Employees '!B:R,17,0),"NA")</f>
        <v>Finance</v>
      </c>
    </row>
    <row r="2452" spans="1:23" x14ac:dyDescent="0.25">
      <c r="A2452" t="s">
        <v>1265</v>
      </c>
      <c r="B2452" t="s">
        <v>1266</v>
      </c>
      <c r="C2452" t="s">
        <v>170</v>
      </c>
      <c r="D2452">
        <v>12880851</v>
      </c>
      <c r="E2452" t="s">
        <v>63</v>
      </c>
      <c r="F2452" t="s">
        <v>29</v>
      </c>
      <c r="H2452" s="1"/>
      <c r="I2452" s="1"/>
      <c r="J2452" t="s">
        <v>134</v>
      </c>
      <c r="N2452" t="s">
        <v>1267</v>
      </c>
      <c r="O2452" t="s">
        <v>15419</v>
      </c>
      <c r="P2452" t="s">
        <v>729</v>
      </c>
      <c r="Q2452" t="s">
        <v>730</v>
      </c>
      <c r="R2452" t="s">
        <v>67</v>
      </c>
      <c r="S2452">
        <v>237283</v>
      </c>
      <c r="T2452" t="s">
        <v>1265</v>
      </c>
      <c r="U2452" s="56" t="str">
        <f>IFERROR(VLOOKUP(H2452,'FIN CAL LOOKUP'!A:J,7,1),"")</f>
        <v/>
      </c>
      <c r="V2452" s="56" t="str">
        <f>IFERROR(VLOOKUP(I2452,'FIN CAL LOOKUP'!B:K,9,1),"")</f>
        <v/>
      </c>
      <c r="W2452" s="56" t="str">
        <f>IFERROR(VLOOKUP(S2452,'Active Employees '!B:R,17,0),"NA")</f>
        <v>Finance</v>
      </c>
    </row>
    <row r="2453" spans="1:23" x14ac:dyDescent="0.25">
      <c r="A2453" t="s">
        <v>700</v>
      </c>
      <c r="B2453" t="s">
        <v>701</v>
      </c>
      <c r="C2453" t="s">
        <v>170</v>
      </c>
      <c r="D2453">
        <v>12880851</v>
      </c>
      <c r="E2453" t="s">
        <v>63</v>
      </c>
      <c r="F2453" t="s">
        <v>1</v>
      </c>
      <c r="G2453" t="s">
        <v>69</v>
      </c>
      <c r="H2453" s="1">
        <v>44902</v>
      </c>
      <c r="I2453" s="1">
        <v>44902</v>
      </c>
      <c r="J2453" t="s">
        <v>92</v>
      </c>
      <c r="N2453" t="s">
        <v>702</v>
      </c>
      <c r="O2453" t="s">
        <v>15418</v>
      </c>
      <c r="P2453" t="s">
        <v>347</v>
      </c>
      <c r="Q2453" t="s">
        <v>703</v>
      </c>
      <c r="R2453" t="s">
        <v>67</v>
      </c>
      <c r="S2453">
        <v>204133</v>
      </c>
      <c r="T2453" t="s">
        <v>704</v>
      </c>
      <c r="U2453" s="56" t="str">
        <f>IFERROR(VLOOKUP(H2453,'FIN CAL LOOKUP'!A:J,7,1),"")</f>
        <v>DEC, FY23</v>
      </c>
      <c r="V2453" s="56" t="str">
        <f>IFERROR(VLOOKUP(I2453,'FIN CAL LOOKUP'!B:K,9,1),"")</f>
        <v>Q2, FY23</v>
      </c>
      <c r="W2453" s="56" t="str">
        <f>IFERROR(VLOOKUP(S2453,'Active Employees '!B:R,17,0),"NA")</f>
        <v>Property and Store Development</v>
      </c>
    </row>
    <row r="2454" spans="1:23" x14ac:dyDescent="0.25">
      <c r="A2454" t="s">
        <v>1236</v>
      </c>
      <c r="B2454" t="s">
        <v>1237</v>
      </c>
      <c r="C2454" t="s">
        <v>170</v>
      </c>
      <c r="D2454">
        <v>12880851</v>
      </c>
      <c r="E2454" t="s">
        <v>63</v>
      </c>
      <c r="F2454" t="s">
        <v>29</v>
      </c>
      <c r="H2454" s="1"/>
      <c r="I2454" s="1"/>
      <c r="J2454" t="s">
        <v>134</v>
      </c>
      <c r="N2454" t="s">
        <v>1238</v>
      </c>
      <c r="O2454" t="s">
        <v>15419</v>
      </c>
      <c r="P2454" t="s">
        <v>729</v>
      </c>
      <c r="Q2454" t="s">
        <v>730</v>
      </c>
      <c r="R2454" t="s">
        <v>67</v>
      </c>
      <c r="S2454">
        <v>234423</v>
      </c>
      <c r="T2454" t="s">
        <v>1236</v>
      </c>
      <c r="U2454" s="56" t="str">
        <f>IFERROR(VLOOKUP(H2454,'FIN CAL LOOKUP'!A:J,7,1),"")</f>
        <v/>
      </c>
      <c r="V2454" s="56" t="str">
        <f>IFERROR(VLOOKUP(I2454,'FIN CAL LOOKUP'!B:K,9,1),"")</f>
        <v/>
      </c>
      <c r="W2454" s="56" t="str">
        <f>IFERROR(VLOOKUP(S2454,'Active Employees '!B:R,17,0),"NA")</f>
        <v>Finance</v>
      </c>
    </row>
    <row r="2455" spans="1:23" x14ac:dyDescent="0.25">
      <c r="A2455" t="s">
        <v>555</v>
      </c>
      <c r="B2455" t="s">
        <v>556</v>
      </c>
      <c r="C2455" t="s">
        <v>170</v>
      </c>
      <c r="D2455">
        <v>12880851</v>
      </c>
      <c r="E2455" t="s">
        <v>63</v>
      </c>
      <c r="F2455" t="s">
        <v>1</v>
      </c>
      <c r="G2455" t="s">
        <v>69</v>
      </c>
      <c r="H2455" s="1">
        <v>44918</v>
      </c>
      <c r="I2455" s="1">
        <v>44918</v>
      </c>
      <c r="J2455" t="s">
        <v>557</v>
      </c>
      <c r="N2455" t="s">
        <v>738</v>
      </c>
      <c r="O2455" t="s">
        <v>13</v>
      </c>
      <c r="P2455" t="s">
        <v>559</v>
      </c>
      <c r="Q2455" t="s">
        <v>630</v>
      </c>
      <c r="R2455" t="s">
        <v>67</v>
      </c>
      <c r="S2455">
        <v>327314</v>
      </c>
      <c r="T2455" t="s">
        <v>555</v>
      </c>
      <c r="U2455" s="56" t="str">
        <f>IFERROR(VLOOKUP(H2455,'FIN CAL LOOKUP'!A:J,7,1),"")</f>
        <v>DEC, FY23</v>
      </c>
      <c r="V2455" s="56" t="str">
        <f>IFERROR(VLOOKUP(I2455,'FIN CAL LOOKUP'!B:K,9,1),"")</f>
        <v>Q2, FY23</v>
      </c>
      <c r="W2455" s="56" t="str">
        <f>IFERROR(VLOOKUP(S2455,'Active Employees '!B:R,17,0),"NA")</f>
        <v>eCommerce &amp; Omni Channel</v>
      </c>
    </row>
    <row r="2456" spans="1:23" x14ac:dyDescent="0.25">
      <c r="A2456" t="s">
        <v>561</v>
      </c>
      <c r="B2456" t="s">
        <v>562</v>
      </c>
      <c r="C2456" t="s">
        <v>170</v>
      </c>
      <c r="D2456">
        <v>12880851</v>
      </c>
      <c r="E2456" t="s">
        <v>63</v>
      </c>
      <c r="F2456" t="s">
        <v>1</v>
      </c>
      <c r="G2456" t="s">
        <v>69</v>
      </c>
      <c r="H2456" s="1">
        <v>44937</v>
      </c>
      <c r="I2456" s="1">
        <v>44937</v>
      </c>
      <c r="J2456" t="s">
        <v>564</v>
      </c>
      <c r="N2456" t="s">
        <v>565</v>
      </c>
      <c r="O2456" t="s">
        <v>15418</v>
      </c>
      <c r="P2456" t="s">
        <v>203</v>
      </c>
      <c r="Q2456" t="s">
        <v>204</v>
      </c>
      <c r="R2456" t="s">
        <v>67</v>
      </c>
      <c r="S2456">
        <v>228551</v>
      </c>
      <c r="T2456" t="s">
        <v>561</v>
      </c>
      <c r="U2456" s="56" t="str">
        <f>IFERROR(VLOOKUP(H2456,'FIN CAL LOOKUP'!A:J,7,1),"")</f>
        <v>JAN, FY23</v>
      </c>
      <c r="V2456" s="56" t="str">
        <f>IFERROR(VLOOKUP(I2456,'FIN CAL LOOKUP'!B:K,9,1),"")</f>
        <v>Q3, FY23</v>
      </c>
      <c r="W2456" s="56" t="str">
        <f>IFERROR(VLOOKUP(S2456,'Active Employees '!B:R,17,0),"NA")</f>
        <v>Property and Store Development</v>
      </c>
    </row>
    <row r="2457" spans="1:23" x14ac:dyDescent="0.25">
      <c r="A2457" t="s">
        <v>1281</v>
      </c>
      <c r="B2457" t="s">
        <v>1282</v>
      </c>
      <c r="C2457" t="s">
        <v>170</v>
      </c>
      <c r="D2457">
        <v>12880851</v>
      </c>
      <c r="E2457" t="s">
        <v>63</v>
      </c>
      <c r="F2457" t="s">
        <v>29</v>
      </c>
      <c r="H2457" s="1"/>
      <c r="I2457" s="1"/>
      <c r="J2457" t="s">
        <v>134</v>
      </c>
      <c r="N2457" t="s">
        <v>879</v>
      </c>
      <c r="O2457" t="s">
        <v>15419</v>
      </c>
      <c r="P2457" t="s">
        <v>880</v>
      </c>
      <c r="Q2457" t="s">
        <v>881</v>
      </c>
      <c r="R2457" t="s">
        <v>67</v>
      </c>
      <c r="S2457">
        <v>230747</v>
      </c>
      <c r="T2457" t="s">
        <v>1283</v>
      </c>
      <c r="U2457" s="56" t="str">
        <f>IFERROR(VLOOKUP(H2457,'FIN CAL LOOKUP'!A:J,7,1),"")</f>
        <v/>
      </c>
      <c r="V2457" s="56" t="str">
        <f>IFERROR(VLOOKUP(I2457,'FIN CAL LOOKUP'!B:K,9,1),"")</f>
        <v/>
      </c>
      <c r="W2457" s="56" t="str">
        <f>IFERROR(VLOOKUP(S2457,'Active Employees '!B:R,17,0),"NA")</f>
        <v>Finance</v>
      </c>
    </row>
    <row r="2458" spans="1:23" x14ac:dyDescent="0.25">
      <c r="A2458" t="s">
        <v>617</v>
      </c>
      <c r="B2458" t="s">
        <v>618</v>
      </c>
      <c r="C2458" t="s">
        <v>170</v>
      </c>
      <c r="D2458">
        <v>12880851</v>
      </c>
      <c r="E2458" t="s">
        <v>63</v>
      </c>
      <c r="F2458" t="s">
        <v>2</v>
      </c>
      <c r="H2458" s="1">
        <v>45076</v>
      </c>
      <c r="I2458" s="1"/>
      <c r="J2458" t="s">
        <v>602</v>
      </c>
      <c r="N2458" t="s">
        <v>619</v>
      </c>
      <c r="Q2458" t="s">
        <v>620</v>
      </c>
      <c r="S2458">
        <v>298492</v>
      </c>
      <c r="T2458" t="s">
        <v>617</v>
      </c>
      <c r="U2458" s="56" t="str">
        <f>IFERROR(VLOOKUP(H2458,'FIN CAL LOOKUP'!A:J,7,1),"")</f>
        <v>JUN, FY23</v>
      </c>
      <c r="V2458" s="56" t="str">
        <f>IFERROR(VLOOKUP(I2458,'FIN CAL LOOKUP'!B:K,9,1),"")</f>
        <v/>
      </c>
      <c r="W2458" s="56" t="str">
        <f>IFERROR(VLOOKUP(S2458,'Active Employees '!B:R,17,0),"NA")</f>
        <v>FFM</v>
      </c>
    </row>
    <row r="2459" spans="1:23" x14ac:dyDescent="0.25">
      <c r="A2459" t="s">
        <v>877</v>
      </c>
      <c r="B2459" t="s">
        <v>878</v>
      </c>
      <c r="C2459" t="s">
        <v>170</v>
      </c>
      <c r="D2459">
        <v>12880851</v>
      </c>
      <c r="E2459" t="s">
        <v>63</v>
      </c>
      <c r="F2459" t="s">
        <v>1</v>
      </c>
      <c r="G2459" t="s">
        <v>69</v>
      </c>
      <c r="H2459" s="1">
        <v>44913</v>
      </c>
      <c r="I2459" s="1">
        <v>44913</v>
      </c>
      <c r="J2459" t="s">
        <v>134</v>
      </c>
      <c r="N2459" t="s">
        <v>879</v>
      </c>
      <c r="O2459" t="s">
        <v>15419</v>
      </c>
      <c r="P2459" t="s">
        <v>880</v>
      </c>
      <c r="Q2459" t="s">
        <v>881</v>
      </c>
      <c r="R2459" t="s">
        <v>67</v>
      </c>
      <c r="S2459">
        <v>298748</v>
      </c>
      <c r="T2459" t="s">
        <v>877</v>
      </c>
      <c r="U2459" s="56" t="str">
        <f>IFERROR(VLOOKUP(H2459,'FIN CAL LOOKUP'!A:J,7,1),"")</f>
        <v>DEC, FY23</v>
      </c>
      <c r="V2459" s="56" t="str">
        <f>IFERROR(VLOOKUP(I2459,'FIN CAL LOOKUP'!B:K,9,1),"")</f>
        <v>Q2, FY23</v>
      </c>
      <c r="W2459" s="56" t="str">
        <f>IFERROR(VLOOKUP(S2459,'Active Employees '!B:R,17,0),"NA")</f>
        <v>Finance</v>
      </c>
    </row>
    <row r="2460" spans="1:23" x14ac:dyDescent="0.25">
      <c r="A2460" t="s">
        <v>1241</v>
      </c>
      <c r="B2460" t="s">
        <v>1242</v>
      </c>
      <c r="C2460" t="s">
        <v>170</v>
      </c>
      <c r="D2460">
        <v>12880851</v>
      </c>
      <c r="E2460" t="s">
        <v>63</v>
      </c>
      <c r="F2460" t="s">
        <v>29</v>
      </c>
      <c r="H2460" s="1"/>
      <c r="I2460" s="1"/>
      <c r="J2460" t="s">
        <v>134</v>
      </c>
      <c r="N2460" t="s">
        <v>1243</v>
      </c>
      <c r="O2460" t="s">
        <v>15419</v>
      </c>
      <c r="P2460" t="s">
        <v>729</v>
      </c>
      <c r="Q2460" t="s">
        <v>730</v>
      </c>
      <c r="R2460" t="s">
        <v>67</v>
      </c>
      <c r="S2460">
        <v>300560</v>
      </c>
      <c r="T2460" t="s">
        <v>1241</v>
      </c>
      <c r="U2460" s="56" t="str">
        <f>IFERROR(VLOOKUP(H2460,'FIN CAL LOOKUP'!A:J,7,1),"")</f>
        <v/>
      </c>
      <c r="V2460" s="56" t="str">
        <f>IFERROR(VLOOKUP(I2460,'FIN CAL LOOKUP'!B:K,9,1),"")</f>
        <v/>
      </c>
      <c r="W2460" s="56" t="str">
        <f>IFERROR(VLOOKUP(S2460,'Active Employees '!B:R,17,0),"NA")</f>
        <v>Finance</v>
      </c>
    </row>
    <row r="2461" spans="1:23" x14ac:dyDescent="0.25">
      <c r="A2461" t="s">
        <v>343</v>
      </c>
      <c r="B2461" t="s">
        <v>344</v>
      </c>
      <c r="C2461" t="s">
        <v>170</v>
      </c>
      <c r="D2461">
        <v>12880851</v>
      </c>
      <c r="E2461" t="s">
        <v>63</v>
      </c>
      <c r="F2461" t="s">
        <v>1</v>
      </c>
      <c r="G2461" t="s">
        <v>69</v>
      </c>
      <c r="H2461" s="1">
        <v>44897</v>
      </c>
      <c r="I2461" s="1">
        <v>44897</v>
      </c>
      <c r="J2461" t="s">
        <v>345</v>
      </c>
      <c r="N2461" t="s">
        <v>346</v>
      </c>
      <c r="O2461" t="s">
        <v>15418</v>
      </c>
      <c r="P2461" t="s">
        <v>347</v>
      </c>
      <c r="Q2461" t="s">
        <v>348</v>
      </c>
      <c r="R2461" t="s">
        <v>67</v>
      </c>
      <c r="S2461">
        <v>324114</v>
      </c>
      <c r="T2461" t="s">
        <v>343</v>
      </c>
      <c r="U2461" s="56" t="str">
        <f>IFERROR(VLOOKUP(H2461,'FIN CAL LOOKUP'!A:J,7,1),"")</f>
        <v>DEC, FY23</v>
      </c>
      <c r="V2461" s="56" t="str">
        <f>IFERROR(VLOOKUP(I2461,'FIN CAL LOOKUP'!B:K,9,1),"")</f>
        <v>Q2, FY23</v>
      </c>
      <c r="W2461" s="56" t="str">
        <f>IFERROR(VLOOKUP(S2461,'Active Employees '!B:R,17,0),"NA")</f>
        <v>Property and Store Development</v>
      </c>
    </row>
    <row r="2462" spans="1:23" x14ac:dyDescent="0.25">
      <c r="A2462" t="s">
        <v>570</v>
      </c>
      <c r="B2462" t="s">
        <v>571</v>
      </c>
      <c r="C2462" t="s">
        <v>170</v>
      </c>
      <c r="D2462">
        <v>12880851</v>
      </c>
      <c r="E2462" t="s">
        <v>63</v>
      </c>
      <c r="F2462" t="s">
        <v>1</v>
      </c>
      <c r="G2462" t="s">
        <v>69</v>
      </c>
      <c r="H2462" s="1">
        <v>44916</v>
      </c>
      <c r="I2462" s="1">
        <v>44916</v>
      </c>
      <c r="J2462" t="s">
        <v>176</v>
      </c>
      <c r="N2462" t="s">
        <v>157</v>
      </c>
      <c r="O2462" t="s">
        <v>18</v>
      </c>
      <c r="P2462" t="s">
        <v>109</v>
      </c>
      <c r="Q2462" t="s">
        <v>391</v>
      </c>
      <c r="R2462" t="s">
        <v>67</v>
      </c>
      <c r="S2462">
        <v>312829</v>
      </c>
      <c r="T2462" t="s">
        <v>573</v>
      </c>
      <c r="U2462" s="56" t="str">
        <f>IFERROR(VLOOKUP(H2462,'FIN CAL LOOKUP'!A:J,7,1),"")</f>
        <v>DEC, FY23</v>
      </c>
      <c r="V2462" s="56" t="str">
        <f>IFERROR(VLOOKUP(I2462,'FIN CAL LOOKUP'!B:K,9,1),"")</f>
        <v>Q2, FY23</v>
      </c>
      <c r="W2462" s="56" t="str">
        <f>IFERROR(VLOOKUP(S2462,'Active Employees '!B:R,17,0),"NA")</f>
        <v>Marketing</v>
      </c>
    </row>
    <row r="2463" spans="1:23" x14ac:dyDescent="0.25">
      <c r="A2463" t="s">
        <v>724</v>
      </c>
      <c r="B2463" t="s">
        <v>725</v>
      </c>
      <c r="C2463" t="s">
        <v>170</v>
      </c>
      <c r="D2463">
        <v>12880851</v>
      </c>
      <c r="E2463" t="s">
        <v>63</v>
      </c>
      <c r="F2463" t="s">
        <v>1</v>
      </c>
      <c r="G2463" t="s">
        <v>69</v>
      </c>
      <c r="H2463" s="1">
        <v>44883</v>
      </c>
      <c r="I2463" s="1">
        <v>44883</v>
      </c>
      <c r="J2463" t="s">
        <v>727</v>
      </c>
      <c r="N2463" t="s">
        <v>728</v>
      </c>
      <c r="O2463" t="s">
        <v>15419</v>
      </c>
      <c r="P2463" t="s">
        <v>729</v>
      </c>
      <c r="Q2463" t="s">
        <v>730</v>
      </c>
      <c r="R2463" t="s">
        <v>67</v>
      </c>
      <c r="S2463">
        <v>303846</v>
      </c>
      <c r="T2463" t="s">
        <v>724</v>
      </c>
      <c r="U2463" s="56" t="str">
        <f>IFERROR(VLOOKUP(H2463,'FIN CAL LOOKUP'!A:J,7,1),"")</f>
        <v>NOV, FY23</v>
      </c>
      <c r="V2463" s="56" t="str">
        <f>IFERROR(VLOOKUP(I2463,'FIN CAL LOOKUP'!B:K,9,1),"")</f>
        <v>Q2, FY23</v>
      </c>
      <c r="W2463" s="56" t="str">
        <f>IFERROR(VLOOKUP(S2463,'Active Employees '!B:R,17,0),"NA")</f>
        <v>Finance</v>
      </c>
    </row>
    <row r="2464" spans="1:23" x14ac:dyDescent="0.25">
      <c r="A2464" t="s">
        <v>60</v>
      </c>
      <c r="B2464" t="s">
        <v>61</v>
      </c>
      <c r="C2464" t="s">
        <v>170</v>
      </c>
      <c r="D2464">
        <v>12880851</v>
      </c>
      <c r="E2464" t="s">
        <v>63</v>
      </c>
      <c r="F2464" t="s">
        <v>29</v>
      </c>
      <c r="H2464" s="1"/>
      <c r="I2464" s="1"/>
      <c r="J2464" t="s">
        <v>64</v>
      </c>
      <c r="N2464" t="s">
        <v>65</v>
      </c>
      <c r="O2464" t="s">
        <v>16</v>
      </c>
      <c r="Q2464" t="s">
        <v>66</v>
      </c>
      <c r="R2464" t="s">
        <v>67</v>
      </c>
      <c r="S2464">
        <v>314822</v>
      </c>
      <c r="T2464" t="s">
        <v>60</v>
      </c>
      <c r="U2464" s="56" t="str">
        <f>IFERROR(VLOOKUP(H2464,'FIN CAL LOOKUP'!A:J,7,1),"")</f>
        <v/>
      </c>
      <c r="V2464" s="56" t="str">
        <f>IFERROR(VLOOKUP(I2464,'FIN CAL LOOKUP'!B:K,9,1),"")</f>
        <v/>
      </c>
      <c r="W2464" s="56" t="str">
        <f>IFERROR(VLOOKUP(S2464,'Active Employees '!B:R,17,0),"NA")</f>
        <v>Human Resources</v>
      </c>
    </row>
    <row r="2465" spans="1:23" x14ac:dyDescent="0.25">
      <c r="A2465" t="s">
        <v>1259</v>
      </c>
      <c r="B2465" t="s">
        <v>1260</v>
      </c>
      <c r="C2465" t="s">
        <v>170</v>
      </c>
      <c r="D2465">
        <v>12880851</v>
      </c>
      <c r="E2465" t="s">
        <v>63</v>
      </c>
      <c r="F2465" t="s">
        <v>29</v>
      </c>
      <c r="H2465" s="1"/>
      <c r="I2465" s="1"/>
      <c r="J2465" t="s">
        <v>134</v>
      </c>
      <c r="N2465" t="s">
        <v>1261</v>
      </c>
      <c r="O2465" t="s">
        <v>15419</v>
      </c>
      <c r="P2465" t="s">
        <v>880</v>
      </c>
      <c r="Q2465" t="s">
        <v>1510</v>
      </c>
      <c r="R2465" t="s">
        <v>67</v>
      </c>
      <c r="S2465">
        <v>231160</v>
      </c>
      <c r="T2465" t="s">
        <v>1259</v>
      </c>
      <c r="U2465" s="56" t="str">
        <f>IFERROR(VLOOKUP(H2465,'FIN CAL LOOKUP'!A:J,7,1),"")</f>
        <v/>
      </c>
      <c r="V2465" s="56" t="str">
        <f>IFERROR(VLOOKUP(I2465,'FIN CAL LOOKUP'!B:K,9,1),"")</f>
        <v/>
      </c>
      <c r="W2465" s="56" t="str">
        <f>IFERROR(VLOOKUP(S2465,'Active Employees '!B:R,17,0),"NA")</f>
        <v>Finance</v>
      </c>
    </row>
    <row r="2466" spans="1:23" x14ac:dyDescent="0.25">
      <c r="A2466" t="s">
        <v>1230</v>
      </c>
      <c r="B2466" t="s">
        <v>1273</v>
      </c>
      <c r="C2466" t="s">
        <v>170</v>
      </c>
      <c r="D2466">
        <v>12880851</v>
      </c>
      <c r="E2466" t="s">
        <v>63</v>
      </c>
      <c r="F2466" t="s">
        <v>29</v>
      </c>
      <c r="H2466" s="1"/>
      <c r="I2466" s="1"/>
      <c r="J2466" t="s">
        <v>1251</v>
      </c>
      <c r="N2466" t="s">
        <v>1274</v>
      </c>
      <c r="O2466" t="s">
        <v>15419</v>
      </c>
      <c r="P2466" t="s">
        <v>258</v>
      </c>
      <c r="Q2466" t="s">
        <v>616</v>
      </c>
      <c r="R2466" t="s">
        <v>273</v>
      </c>
      <c r="S2466">
        <v>308528</v>
      </c>
      <c r="T2466" t="s">
        <v>1230</v>
      </c>
      <c r="U2466" s="56" t="str">
        <f>IFERROR(VLOOKUP(H2466,'FIN CAL LOOKUP'!A:J,7,1),"")</f>
        <v/>
      </c>
      <c r="V2466" s="56" t="str">
        <f>IFERROR(VLOOKUP(I2466,'FIN CAL LOOKUP'!B:K,9,1),"")</f>
        <v/>
      </c>
      <c r="W2466" s="56" t="str">
        <f>IFERROR(VLOOKUP(S2466,'Active Employees '!B:R,17,0),"NA")</f>
        <v>FFM</v>
      </c>
    </row>
    <row r="2467" spans="1:23" x14ac:dyDescent="0.25">
      <c r="A2467" t="s">
        <v>599</v>
      </c>
      <c r="B2467" t="s">
        <v>600</v>
      </c>
      <c r="C2467" t="s">
        <v>170</v>
      </c>
      <c r="D2467">
        <v>12880851</v>
      </c>
      <c r="E2467" t="s">
        <v>63</v>
      </c>
      <c r="F2467" t="s">
        <v>29</v>
      </c>
      <c r="H2467" s="1"/>
      <c r="I2467" s="1"/>
      <c r="J2467" t="s">
        <v>602</v>
      </c>
      <c r="N2467" t="s">
        <v>603</v>
      </c>
      <c r="Q2467" t="s">
        <v>517</v>
      </c>
      <c r="R2467">
        <v>8900</v>
      </c>
      <c r="S2467">
        <v>326461</v>
      </c>
      <c r="T2467" t="s">
        <v>604</v>
      </c>
      <c r="U2467" s="56" t="str">
        <f>IFERROR(VLOOKUP(H2467,'FIN CAL LOOKUP'!A:J,7,1),"")</f>
        <v/>
      </c>
      <c r="V2467" s="56" t="str">
        <f>IFERROR(VLOOKUP(I2467,'FIN CAL LOOKUP'!B:K,9,1),"")</f>
        <v/>
      </c>
      <c r="W2467" s="56" t="str">
        <f>IFERROR(VLOOKUP(S2467,'Active Employees '!B:R,17,0),"NA")</f>
        <v>FFM</v>
      </c>
    </row>
    <row r="2468" spans="1:23" x14ac:dyDescent="0.25">
      <c r="A2468" t="s">
        <v>1057</v>
      </c>
      <c r="B2468" t="s">
        <v>1058</v>
      </c>
      <c r="C2468" t="s">
        <v>170</v>
      </c>
      <c r="D2468">
        <v>12880851</v>
      </c>
      <c r="E2468" t="s">
        <v>63</v>
      </c>
      <c r="F2468" t="s">
        <v>29</v>
      </c>
      <c r="H2468" s="1"/>
      <c r="I2468" s="1"/>
      <c r="J2468" t="s">
        <v>1059</v>
      </c>
      <c r="N2468" t="s">
        <v>919</v>
      </c>
      <c r="O2468" t="s">
        <v>15418</v>
      </c>
      <c r="P2468" t="s">
        <v>347</v>
      </c>
      <c r="Q2468" t="s">
        <v>348</v>
      </c>
      <c r="R2468" t="s">
        <v>67</v>
      </c>
      <c r="S2468">
        <v>301059</v>
      </c>
      <c r="T2468" t="s">
        <v>1060</v>
      </c>
      <c r="U2468" s="56" t="str">
        <f>IFERROR(VLOOKUP(H2468,'FIN CAL LOOKUP'!A:J,7,1),"")</f>
        <v/>
      </c>
      <c r="V2468" s="56" t="str">
        <f>IFERROR(VLOOKUP(I2468,'FIN CAL LOOKUP'!B:K,9,1),"")</f>
        <v/>
      </c>
      <c r="W2468" s="56" t="str">
        <f>IFERROR(VLOOKUP(S2468,'Active Employees '!B:R,17,0),"NA")</f>
        <v>Property and Store Development</v>
      </c>
    </row>
    <row r="2469" spans="1:23" x14ac:dyDescent="0.25">
      <c r="A2469" t="s">
        <v>1279</v>
      </c>
      <c r="B2469" t="s">
        <v>1280</v>
      </c>
      <c r="C2469" t="s">
        <v>170</v>
      </c>
      <c r="D2469">
        <v>12880851</v>
      </c>
      <c r="E2469" t="s">
        <v>63</v>
      </c>
      <c r="F2469" t="s">
        <v>29</v>
      </c>
      <c r="H2469" s="1"/>
      <c r="I2469" s="1"/>
      <c r="J2469" t="s">
        <v>1271</v>
      </c>
      <c r="N2469" t="s">
        <v>615</v>
      </c>
      <c r="O2469" t="s">
        <v>15419</v>
      </c>
      <c r="P2469" t="s">
        <v>258</v>
      </c>
      <c r="Q2469" t="s">
        <v>616</v>
      </c>
      <c r="R2469" t="s">
        <v>67</v>
      </c>
      <c r="S2469">
        <v>324920</v>
      </c>
      <c r="T2469" t="s">
        <v>1279</v>
      </c>
      <c r="U2469" s="56" t="str">
        <f>IFERROR(VLOOKUP(H2469,'FIN CAL LOOKUP'!A:J,7,1),"")</f>
        <v/>
      </c>
      <c r="V2469" s="56" t="str">
        <f>IFERROR(VLOOKUP(I2469,'FIN CAL LOOKUP'!B:K,9,1),"")</f>
        <v/>
      </c>
      <c r="W2469" s="56" t="str">
        <f>IFERROR(VLOOKUP(S2469,'Active Employees '!B:R,17,0),"NA")</f>
        <v>SPG Development</v>
      </c>
    </row>
    <row r="2470" spans="1:23" x14ac:dyDescent="0.25">
      <c r="A2470" t="s">
        <v>703</v>
      </c>
      <c r="B2470" t="s">
        <v>920</v>
      </c>
      <c r="C2470" t="s">
        <v>170</v>
      </c>
      <c r="D2470">
        <v>12880851</v>
      </c>
      <c r="E2470" t="s">
        <v>63</v>
      </c>
      <c r="F2470" t="s">
        <v>1</v>
      </c>
      <c r="G2470" t="s">
        <v>69</v>
      </c>
      <c r="H2470" s="1">
        <v>44966</v>
      </c>
      <c r="I2470" s="1">
        <v>44966</v>
      </c>
      <c r="J2470" t="s">
        <v>921</v>
      </c>
      <c r="N2470" t="s">
        <v>922</v>
      </c>
      <c r="O2470" t="s">
        <v>15418</v>
      </c>
      <c r="P2470" t="s">
        <v>347</v>
      </c>
      <c r="Q2470" t="s">
        <v>348</v>
      </c>
      <c r="R2470" t="s">
        <v>67</v>
      </c>
      <c r="S2470">
        <v>317842</v>
      </c>
      <c r="T2470" t="s">
        <v>703</v>
      </c>
      <c r="U2470" s="56" t="str">
        <f>IFERROR(VLOOKUP(H2470,'FIN CAL LOOKUP'!A:J,7,1),"")</f>
        <v>FEB, FY23</v>
      </c>
      <c r="V2470" s="56" t="str">
        <f>IFERROR(VLOOKUP(I2470,'FIN CAL LOOKUP'!B:K,9,1),"")</f>
        <v>Q3, FY23</v>
      </c>
      <c r="W2470" s="56" t="str">
        <f>IFERROR(VLOOKUP(S2470,'Active Employees '!B:R,17,0),"NA")</f>
        <v>Property and Store Development</v>
      </c>
    </row>
    <row r="2471" spans="1:23" x14ac:dyDescent="0.25">
      <c r="A2471" t="s">
        <v>174</v>
      </c>
      <c r="B2471" t="s">
        <v>175</v>
      </c>
      <c r="C2471" t="s">
        <v>170</v>
      </c>
      <c r="D2471">
        <v>12880851</v>
      </c>
      <c r="E2471" t="s">
        <v>63</v>
      </c>
      <c r="F2471" t="s">
        <v>1</v>
      </c>
      <c r="G2471" t="s">
        <v>69</v>
      </c>
      <c r="H2471" s="1">
        <v>44963</v>
      </c>
      <c r="I2471" s="1">
        <v>44963</v>
      </c>
      <c r="J2471" t="s">
        <v>176</v>
      </c>
      <c r="N2471" t="s">
        <v>177</v>
      </c>
      <c r="O2471" t="s">
        <v>18</v>
      </c>
      <c r="P2471" t="s">
        <v>109</v>
      </c>
      <c r="Q2471" t="s">
        <v>178</v>
      </c>
      <c r="R2471" t="s">
        <v>67</v>
      </c>
      <c r="S2471">
        <v>319925</v>
      </c>
      <c r="T2471" t="s">
        <v>174</v>
      </c>
      <c r="U2471" s="56" t="str">
        <f>IFERROR(VLOOKUP(H2471,'FIN CAL LOOKUP'!A:J,7,1),"")</f>
        <v>FEB, FY23</v>
      </c>
      <c r="V2471" s="56" t="str">
        <f>IFERROR(VLOOKUP(I2471,'FIN CAL LOOKUP'!B:K,9,1),"")</f>
        <v>Q3, FY23</v>
      </c>
      <c r="W2471" s="56" t="str">
        <f>IFERROR(VLOOKUP(S2471,'Active Employees '!B:R,17,0),"NA")</f>
        <v>Marketing</v>
      </c>
    </row>
    <row r="2472" spans="1:23" x14ac:dyDescent="0.25">
      <c r="A2472" t="s">
        <v>612</v>
      </c>
      <c r="B2472" t="s">
        <v>613</v>
      </c>
      <c r="C2472" t="s">
        <v>170</v>
      </c>
      <c r="D2472">
        <v>12880851</v>
      </c>
      <c r="E2472" t="s">
        <v>63</v>
      </c>
      <c r="F2472" t="s">
        <v>29</v>
      </c>
      <c r="H2472" s="1"/>
      <c r="I2472" s="1"/>
      <c r="J2472" t="s">
        <v>614</v>
      </c>
      <c r="N2472" t="s">
        <v>615</v>
      </c>
      <c r="O2472" t="s">
        <v>15419</v>
      </c>
      <c r="P2472" t="s">
        <v>258</v>
      </c>
      <c r="Q2472" t="s">
        <v>616</v>
      </c>
      <c r="R2472" s="5" t="s">
        <v>67</v>
      </c>
      <c r="S2472">
        <v>312948</v>
      </c>
      <c r="T2472" t="s">
        <v>612</v>
      </c>
      <c r="U2472" s="56" t="str">
        <f>IFERROR(VLOOKUP(H2472,'FIN CAL LOOKUP'!A:J,7,1),"")</f>
        <v/>
      </c>
      <c r="V2472" s="56" t="str">
        <f>IFERROR(VLOOKUP(I2472,'FIN CAL LOOKUP'!B:K,9,1),"")</f>
        <v/>
      </c>
      <c r="W2472" s="56" t="str">
        <f>IFERROR(VLOOKUP(S2472,'Active Employees '!B:R,17,0),"NA")</f>
        <v>FFM</v>
      </c>
    </row>
    <row r="2473" spans="1:23" x14ac:dyDescent="0.25">
      <c r="A2473" t="s">
        <v>607</v>
      </c>
      <c r="B2473" t="s">
        <v>608</v>
      </c>
      <c r="C2473" t="s">
        <v>170</v>
      </c>
      <c r="D2473">
        <v>12880851</v>
      </c>
      <c r="E2473" t="s">
        <v>63</v>
      </c>
      <c r="F2473" t="s">
        <v>2</v>
      </c>
      <c r="H2473" s="1">
        <v>44988</v>
      </c>
      <c r="I2473" s="1"/>
      <c r="J2473" t="s">
        <v>1106</v>
      </c>
      <c r="L2473" t="s">
        <v>1499</v>
      </c>
      <c r="M2473" t="s">
        <v>1462</v>
      </c>
      <c r="N2473" t="s">
        <v>609</v>
      </c>
      <c r="O2473" t="s">
        <v>15419</v>
      </c>
      <c r="P2473" t="s">
        <v>610</v>
      </c>
      <c r="Q2473" t="s">
        <v>611</v>
      </c>
      <c r="R2473" t="s">
        <v>67</v>
      </c>
      <c r="S2473">
        <v>317493</v>
      </c>
      <c r="T2473" t="s">
        <v>607</v>
      </c>
      <c r="U2473" s="56" t="str">
        <f>IFERROR(VLOOKUP(H2473,'FIN CAL LOOKUP'!A:J,7,1),"")</f>
        <v>MAR, FY23</v>
      </c>
      <c r="V2473" s="56" t="str">
        <f>IFERROR(VLOOKUP(I2473,'FIN CAL LOOKUP'!B:K,9,1),"")</f>
        <v/>
      </c>
      <c r="W2473" s="56" t="str">
        <f>IFERROR(VLOOKUP(S2473,'Active Employees '!B:R,17,0),"NA")</f>
        <v>Finance</v>
      </c>
    </row>
    <row r="2474" spans="1:23" x14ac:dyDescent="0.25">
      <c r="A2474" t="s">
        <v>1303</v>
      </c>
      <c r="B2474" t="s">
        <v>1304</v>
      </c>
      <c r="C2474" t="s">
        <v>170</v>
      </c>
      <c r="D2474">
        <v>12880851</v>
      </c>
      <c r="E2474" t="s">
        <v>63</v>
      </c>
      <c r="F2474" t="s">
        <v>29</v>
      </c>
      <c r="H2474" s="1"/>
      <c r="I2474" s="1"/>
      <c r="J2474" t="s">
        <v>134</v>
      </c>
      <c r="N2474" t="s">
        <v>1278</v>
      </c>
      <c r="O2474" t="s">
        <v>15419</v>
      </c>
      <c r="P2474" t="s">
        <v>136</v>
      </c>
      <c r="Q2474" t="s">
        <v>15486</v>
      </c>
      <c r="R2474" t="s">
        <v>67</v>
      </c>
      <c r="S2474">
        <v>314085</v>
      </c>
      <c r="T2474" t="s">
        <v>1303</v>
      </c>
      <c r="U2474" s="56" t="str">
        <f>IFERROR(VLOOKUP(H2474,'FIN CAL LOOKUP'!A:J,7,1),"")</f>
        <v/>
      </c>
      <c r="V2474" s="56" t="str">
        <f>IFERROR(VLOOKUP(I2474,'FIN CAL LOOKUP'!B:K,9,1),"")</f>
        <v/>
      </c>
      <c r="W2474" s="56" t="str">
        <f>IFERROR(VLOOKUP(S2474,'Active Employees '!B:R,17,0),"NA")</f>
        <v>Finance</v>
      </c>
    </row>
    <row r="2475" spans="1:23" x14ac:dyDescent="0.25">
      <c r="A2475" t="s">
        <v>676</v>
      </c>
      <c r="B2475" t="s">
        <v>677</v>
      </c>
      <c r="C2475" t="s">
        <v>170</v>
      </c>
      <c r="D2475">
        <v>12880851</v>
      </c>
      <c r="E2475" t="s">
        <v>63</v>
      </c>
      <c r="F2475" t="s">
        <v>1</v>
      </c>
      <c r="G2475" t="s">
        <v>69</v>
      </c>
      <c r="H2475" s="1">
        <v>44995</v>
      </c>
      <c r="I2475" s="1">
        <v>44995</v>
      </c>
      <c r="J2475" t="s">
        <v>176</v>
      </c>
      <c r="N2475" t="s">
        <v>177</v>
      </c>
      <c r="O2475" t="s">
        <v>18</v>
      </c>
      <c r="P2475" t="s">
        <v>109</v>
      </c>
      <c r="Q2475" t="s">
        <v>178</v>
      </c>
      <c r="R2475" t="s">
        <v>67</v>
      </c>
      <c r="S2475">
        <v>312818</v>
      </c>
      <c r="T2475" t="s">
        <v>676</v>
      </c>
      <c r="U2475" s="56" t="str">
        <f>IFERROR(VLOOKUP(H2475,'FIN CAL LOOKUP'!A:J,7,1),"")</f>
        <v>MAR, FY23</v>
      </c>
      <c r="V2475" s="56" t="str">
        <f>IFERROR(VLOOKUP(I2475,'FIN CAL LOOKUP'!B:K,9,1),"")</f>
        <v>Q3, FY23</v>
      </c>
      <c r="W2475" s="56" t="str">
        <f>IFERROR(VLOOKUP(S2475,'Active Employees '!B:R,17,0),"NA")</f>
        <v>Marketing</v>
      </c>
    </row>
    <row r="2476" spans="1:23" x14ac:dyDescent="0.25">
      <c r="A2476" t="s">
        <v>1276</v>
      </c>
      <c r="B2476" t="s">
        <v>1277</v>
      </c>
      <c r="C2476" t="s">
        <v>170</v>
      </c>
      <c r="D2476">
        <v>12880851</v>
      </c>
      <c r="E2476" t="s">
        <v>63</v>
      </c>
      <c r="F2476" t="s">
        <v>29</v>
      </c>
      <c r="H2476" s="1"/>
      <c r="I2476" s="1"/>
      <c r="J2476" t="s">
        <v>134</v>
      </c>
      <c r="N2476" t="s">
        <v>1278</v>
      </c>
      <c r="O2476" t="s">
        <v>15419</v>
      </c>
      <c r="P2476" t="s">
        <v>136</v>
      </c>
      <c r="Q2476" t="s">
        <v>15486</v>
      </c>
      <c r="R2476" t="s">
        <v>67</v>
      </c>
      <c r="S2476">
        <v>203082</v>
      </c>
      <c r="T2476" t="s">
        <v>1276</v>
      </c>
      <c r="U2476" s="56" t="str">
        <f>IFERROR(VLOOKUP(H2476,'FIN CAL LOOKUP'!A:J,7,1),"")</f>
        <v/>
      </c>
      <c r="V2476" s="56" t="str">
        <f>IFERROR(VLOOKUP(I2476,'FIN CAL LOOKUP'!B:K,9,1),"")</f>
        <v/>
      </c>
      <c r="W2476" s="56" t="str">
        <f>IFERROR(VLOOKUP(S2476,'Active Employees '!B:R,17,0),"NA")</f>
        <v>Finance</v>
      </c>
    </row>
    <row r="2477" spans="1:23" x14ac:dyDescent="0.25">
      <c r="A2477" t="s">
        <v>1284</v>
      </c>
      <c r="B2477" t="s">
        <v>1285</v>
      </c>
      <c r="C2477" t="s">
        <v>170</v>
      </c>
      <c r="D2477">
        <v>12880851</v>
      </c>
      <c r="E2477" t="s">
        <v>63</v>
      </c>
      <c r="F2477" t="s">
        <v>29</v>
      </c>
      <c r="H2477" s="1"/>
      <c r="I2477" s="1"/>
      <c r="J2477" t="s">
        <v>940</v>
      </c>
      <c r="N2477" t="s">
        <v>1286</v>
      </c>
      <c r="O2477" t="s">
        <v>17</v>
      </c>
      <c r="P2477" t="s">
        <v>143</v>
      </c>
      <c r="Q2477" t="s">
        <v>754</v>
      </c>
      <c r="R2477" t="s">
        <v>67</v>
      </c>
      <c r="S2477">
        <v>324998</v>
      </c>
      <c r="T2477" t="s">
        <v>1284</v>
      </c>
      <c r="U2477" s="56" t="str">
        <f>IFERROR(VLOOKUP(H2477,'FIN CAL LOOKUP'!A:J,7,1),"")</f>
        <v/>
      </c>
      <c r="V2477" s="56" t="str">
        <f>IFERROR(VLOOKUP(I2477,'FIN CAL LOOKUP'!B:K,9,1),"")</f>
        <v/>
      </c>
      <c r="W2477" s="56" t="str">
        <f>IFERROR(VLOOKUP(S2477,'Active Employees '!B:R,17,0),"NA")</f>
        <v>IT</v>
      </c>
    </row>
    <row r="2478" spans="1:23" x14ac:dyDescent="0.25">
      <c r="A2478" t="s">
        <v>574</v>
      </c>
      <c r="B2478" t="s">
        <v>575</v>
      </c>
      <c r="C2478" t="s">
        <v>170</v>
      </c>
      <c r="D2478">
        <v>12880851</v>
      </c>
      <c r="E2478" t="s">
        <v>63</v>
      </c>
      <c r="F2478" t="s">
        <v>1</v>
      </c>
      <c r="G2478" t="s">
        <v>69</v>
      </c>
      <c r="H2478" s="1">
        <v>44977</v>
      </c>
      <c r="I2478" s="1">
        <v>44977</v>
      </c>
      <c r="J2478" t="s">
        <v>160</v>
      </c>
      <c r="N2478" t="s">
        <v>576</v>
      </c>
      <c r="O2478" t="s">
        <v>18</v>
      </c>
      <c r="P2478" t="s">
        <v>468</v>
      </c>
      <c r="Q2478" t="s">
        <v>1480</v>
      </c>
      <c r="R2478" s="5" t="s">
        <v>67</v>
      </c>
      <c r="S2478">
        <v>321421</v>
      </c>
      <c r="T2478" t="s">
        <v>577</v>
      </c>
      <c r="U2478" s="56" t="str">
        <f>IFERROR(VLOOKUP(H2478,'FIN CAL LOOKUP'!A:J,7,1),"")</f>
        <v>FEB, FY23</v>
      </c>
      <c r="V2478" s="56" t="str">
        <f>IFERROR(VLOOKUP(I2478,'FIN CAL LOOKUP'!B:K,9,1),"")</f>
        <v>Q3, FY23</v>
      </c>
      <c r="W2478" s="56" t="str">
        <f>IFERROR(VLOOKUP(S2478,'Active Employees '!B:R,17,0),"NA")</f>
        <v>Marketing</v>
      </c>
    </row>
    <row r="2479" spans="1:23" x14ac:dyDescent="0.25">
      <c r="A2479" t="s">
        <v>1233</v>
      </c>
      <c r="B2479" t="s">
        <v>1234</v>
      </c>
      <c r="C2479" t="s">
        <v>170</v>
      </c>
      <c r="D2479">
        <v>12880851</v>
      </c>
      <c r="E2479" t="s">
        <v>63</v>
      </c>
      <c r="F2479" t="s">
        <v>29</v>
      </c>
      <c r="H2479" s="1"/>
      <c r="I2479" s="1"/>
      <c r="J2479" t="s">
        <v>134</v>
      </c>
      <c r="N2479" t="s">
        <v>1235</v>
      </c>
      <c r="O2479" t="s">
        <v>15419</v>
      </c>
      <c r="P2479" t="s">
        <v>136</v>
      </c>
      <c r="Q2479" t="s">
        <v>1216</v>
      </c>
      <c r="R2479" t="s">
        <v>67</v>
      </c>
      <c r="S2479">
        <v>208565</v>
      </c>
      <c r="T2479" t="s">
        <v>1233</v>
      </c>
      <c r="U2479" s="56" t="str">
        <f>IFERROR(VLOOKUP(H2479,'FIN CAL LOOKUP'!A:J,7,1),"")</f>
        <v/>
      </c>
      <c r="V2479" s="56" t="str">
        <f>IFERROR(VLOOKUP(I2479,'FIN CAL LOOKUP'!B:K,9,1),"")</f>
        <v/>
      </c>
      <c r="W2479" s="56" t="str">
        <f>IFERROR(VLOOKUP(S2479,'Active Employees '!B:R,17,0),"NA")</f>
        <v>Finance</v>
      </c>
    </row>
    <row r="2480" spans="1:23" x14ac:dyDescent="0.25">
      <c r="A2480" t="s">
        <v>1299</v>
      </c>
      <c r="B2480" t="s">
        <v>1300</v>
      </c>
      <c r="C2480" t="s">
        <v>170</v>
      </c>
      <c r="D2480">
        <v>12880851</v>
      </c>
      <c r="E2480" t="s">
        <v>63</v>
      </c>
      <c r="F2480" t="s">
        <v>29</v>
      </c>
      <c r="H2480" s="1"/>
      <c r="I2480" s="1"/>
      <c r="J2480" t="s">
        <v>134</v>
      </c>
      <c r="N2480" t="s">
        <v>1268</v>
      </c>
      <c r="O2480" t="s">
        <v>15419</v>
      </c>
      <c r="P2480" t="s">
        <v>136</v>
      </c>
      <c r="Q2480" t="s">
        <v>1233</v>
      </c>
      <c r="R2480" t="s">
        <v>67</v>
      </c>
      <c r="S2480">
        <v>201015</v>
      </c>
      <c r="T2480" t="s">
        <v>1299</v>
      </c>
      <c r="U2480" s="56" t="str">
        <f>IFERROR(VLOOKUP(H2480,'FIN CAL LOOKUP'!A:J,7,1),"")</f>
        <v/>
      </c>
      <c r="V2480" s="56" t="str">
        <f>IFERROR(VLOOKUP(I2480,'FIN CAL LOOKUP'!B:K,9,1),"")</f>
        <v/>
      </c>
      <c r="W2480" s="56" t="str">
        <f>IFERROR(VLOOKUP(S2480,'Active Employees '!B:R,17,0),"NA")</f>
        <v>Finance</v>
      </c>
    </row>
    <row r="2481" spans="1:23" x14ac:dyDescent="0.25">
      <c r="A2481" t="s">
        <v>616</v>
      </c>
      <c r="B2481" t="s">
        <v>1250</v>
      </c>
      <c r="C2481" t="s">
        <v>170</v>
      </c>
      <c r="D2481">
        <v>12880851</v>
      </c>
      <c r="E2481" t="s">
        <v>63</v>
      </c>
      <c r="F2481" t="s">
        <v>29</v>
      </c>
      <c r="H2481" s="1"/>
      <c r="I2481" s="1"/>
      <c r="J2481" t="s">
        <v>1251</v>
      </c>
      <c r="N2481" t="s">
        <v>1252</v>
      </c>
      <c r="O2481" t="s">
        <v>15</v>
      </c>
      <c r="P2481" t="s">
        <v>258</v>
      </c>
      <c r="Q2481" t="s">
        <v>537</v>
      </c>
      <c r="R2481">
        <v>8900</v>
      </c>
      <c r="S2481">
        <v>241044</v>
      </c>
      <c r="T2481" t="s">
        <v>616</v>
      </c>
      <c r="U2481" s="56" t="str">
        <f>IFERROR(VLOOKUP(H2481,'FIN CAL LOOKUP'!A:J,7,1),"")</f>
        <v/>
      </c>
      <c r="V2481" s="56" t="str">
        <f>IFERROR(VLOOKUP(I2481,'FIN CAL LOOKUP'!B:K,9,1),"")</f>
        <v/>
      </c>
      <c r="W2481" s="56" t="str">
        <f>IFERROR(VLOOKUP(S2481,'Active Employees '!B:R,17,0),"NA")</f>
        <v>FFM</v>
      </c>
    </row>
    <row r="2482" spans="1:23" x14ac:dyDescent="0.25">
      <c r="A2482" t="s">
        <v>178</v>
      </c>
      <c r="B2482" t="s">
        <v>578</v>
      </c>
      <c r="C2482" t="s">
        <v>170</v>
      </c>
      <c r="D2482">
        <v>12880851</v>
      </c>
      <c r="E2482" t="s">
        <v>63</v>
      </c>
      <c r="F2482" t="s">
        <v>1</v>
      </c>
      <c r="G2482" t="s">
        <v>69</v>
      </c>
      <c r="H2482" s="1">
        <v>44907</v>
      </c>
      <c r="I2482" s="1">
        <v>44907</v>
      </c>
      <c r="J2482" t="s">
        <v>579</v>
      </c>
      <c r="N2482" t="s">
        <v>580</v>
      </c>
      <c r="O2482" t="s">
        <v>18</v>
      </c>
      <c r="P2482" t="s">
        <v>109</v>
      </c>
      <c r="Q2482" t="s">
        <v>395</v>
      </c>
      <c r="R2482" t="s">
        <v>581</v>
      </c>
      <c r="S2482">
        <v>240963</v>
      </c>
      <c r="T2482" t="s">
        <v>178</v>
      </c>
      <c r="U2482" s="56" t="str">
        <f>IFERROR(VLOOKUP(H2482,'FIN CAL LOOKUP'!A:J,7,1),"")</f>
        <v>DEC, FY23</v>
      </c>
      <c r="V2482" s="56" t="str">
        <f>IFERROR(VLOOKUP(I2482,'FIN CAL LOOKUP'!B:K,9,1),"")</f>
        <v>Q2, FY23</v>
      </c>
      <c r="W2482" s="56" t="str">
        <f>IFERROR(VLOOKUP(S2482,'Active Employees '!B:R,17,0),"NA")</f>
        <v>Marketing</v>
      </c>
    </row>
    <row r="2483" spans="1:23" x14ac:dyDescent="0.25">
      <c r="A2483" t="s">
        <v>1269</v>
      </c>
      <c r="B2483" t="s">
        <v>1270</v>
      </c>
      <c r="C2483" t="s">
        <v>170</v>
      </c>
      <c r="D2483">
        <v>12880851</v>
      </c>
      <c r="E2483" t="s">
        <v>63</v>
      </c>
      <c r="F2483" t="s">
        <v>29</v>
      </c>
      <c r="H2483" s="1"/>
      <c r="I2483" s="1"/>
      <c r="J2483" t="s">
        <v>1271</v>
      </c>
      <c r="N2483" t="s">
        <v>1492</v>
      </c>
      <c r="O2483" t="s">
        <v>15419</v>
      </c>
      <c r="P2483" t="s">
        <v>136</v>
      </c>
      <c r="Q2483" t="s">
        <v>137</v>
      </c>
      <c r="R2483" t="s">
        <v>273</v>
      </c>
      <c r="S2483">
        <v>323566</v>
      </c>
      <c r="T2483" t="s">
        <v>1272</v>
      </c>
      <c r="U2483" s="56" t="str">
        <f>IFERROR(VLOOKUP(H2483,'FIN CAL LOOKUP'!A:J,7,1),"")</f>
        <v/>
      </c>
      <c r="V2483" s="56" t="str">
        <f>IFERROR(VLOOKUP(I2483,'FIN CAL LOOKUP'!B:K,9,1),"")</f>
        <v/>
      </c>
      <c r="W2483" s="56" t="str">
        <f>IFERROR(VLOOKUP(S2483,'Active Employees '!B:R,17,0),"NA")</f>
        <v>Finance</v>
      </c>
    </row>
    <row r="2484" spans="1:23" x14ac:dyDescent="0.25">
      <c r="A2484" t="s">
        <v>1247</v>
      </c>
      <c r="B2484" t="s">
        <v>1248</v>
      </c>
      <c r="C2484" t="s">
        <v>170</v>
      </c>
      <c r="D2484">
        <v>12880851</v>
      </c>
      <c r="E2484" t="s">
        <v>63</v>
      </c>
      <c r="F2484" t="s">
        <v>29</v>
      </c>
      <c r="H2484" s="1"/>
      <c r="I2484" s="1"/>
      <c r="J2484" t="s">
        <v>1106</v>
      </c>
      <c r="N2484" t="s">
        <v>1249</v>
      </c>
      <c r="O2484" t="s">
        <v>15419</v>
      </c>
      <c r="P2484" t="s">
        <v>610</v>
      </c>
      <c r="Q2484" t="s">
        <v>611</v>
      </c>
      <c r="R2484" t="s">
        <v>67</v>
      </c>
      <c r="S2484">
        <v>298668</v>
      </c>
      <c r="T2484" t="s">
        <v>1247</v>
      </c>
      <c r="U2484" s="56" t="str">
        <f>IFERROR(VLOOKUP(H2484,'FIN CAL LOOKUP'!A:J,7,1),"")</f>
        <v/>
      </c>
      <c r="V2484" s="56" t="str">
        <f>IFERROR(VLOOKUP(I2484,'FIN CAL LOOKUP'!B:K,9,1),"")</f>
        <v/>
      </c>
      <c r="W2484" s="56" t="str">
        <f>IFERROR(VLOOKUP(S2484,'Active Employees '!B:R,17,0),"NA")</f>
        <v>Finance</v>
      </c>
    </row>
    <row r="2485" spans="1:23" x14ac:dyDescent="0.25">
      <c r="A2485" t="s">
        <v>1301</v>
      </c>
      <c r="B2485" t="s">
        <v>1302</v>
      </c>
      <c r="C2485" t="s">
        <v>170</v>
      </c>
      <c r="D2485">
        <v>12880851</v>
      </c>
      <c r="E2485" t="s">
        <v>63</v>
      </c>
      <c r="F2485" t="s">
        <v>29</v>
      </c>
      <c r="H2485" s="1"/>
      <c r="I2485" s="1"/>
      <c r="J2485" t="s">
        <v>134</v>
      </c>
      <c r="N2485" t="s">
        <v>1278</v>
      </c>
      <c r="O2485" t="s">
        <v>15419</v>
      </c>
      <c r="P2485" t="s">
        <v>136</v>
      </c>
      <c r="Q2485" t="s">
        <v>15486</v>
      </c>
      <c r="R2485" t="s">
        <v>67</v>
      </c>
      <c r="S2485">
        <v>325114</v>
      </c>
      <c r="T2485" t="s">
        <v>1301</v>
      </c>
      <c r="U2485" s="56" t="str">
        <f>IFERROR(VLOOKUP(H2485,'FIN CAL LOOKUP'!A:J,7,1),"")</f>
        <v/>
      </c>
      <c r="V2485" s="56" t="str">
        <f>IFERROR(VLOOKUP(I2485,'FIN CAL LOOKUP'!B:K,9,1),"")</f>
        <v/>
      </c>
      <c r="W2485" s="56" t="str">
        <f>IFERROR(VLOOKUP(S2485,'Active Employees '!B:R,17,0),"NA")</f>
        <v>Finance</v>
      </c>
    </row>
    <row r="2486" spans="1:23" x14ac:dyDescent="0.25">
      <c r="A2486" t="s">
        <v>66</v>
      </c>
      <c r="B2486" t="s">
        <v>923</v>
      </c>
      <c r="C2486" t="s">
        <v>170</v>
      </c>
      <c r="D2486">
        <v>12880851</v>
      </c>
      <c r="E2486" t="s">
        <v>63</v>
      </c>
      <c r="F2486" t="s">
        <v>1</v>
      </c>
      <c r="G2486" t="s">
        <v>69</v>
      </c>
      <c r="H2486" s="1">
        <v>44977</v>
      </c>
      <c r="I2486" s="1">
        <v>44978</v>
      </c>
      <c r="J2486" t="s">
        <v>924</v>
      </c>
      <c r="N2486" t="s">
        <v>151</v>
      </c>
      <c r="O2486" t="s">
        <v>16</v>
      </c>
      <c r="Q2486" t="s">
        <v>377</v>
      </c>
      <c r="R2486" t="s">
        <v>67</v>
      </c>
      <c r="S2486">
        <v>239766</v>
      </c>
      <c r="T2486" t="s">
        <v>66</v>
      </c>
      <c r="U2486" s="56" t="str">
        <f>IFERROR(VLOOKUP(H2486,'FIN CAL LOOKUP'!A:J,7,1),"")</f>
        <v>FEB, FY23</v>
      </c>
      <c r="V2486" s="56" t="str">
        <f>IFERROR(VLOOKUP(I2486,'FIN CAL LOOKUP'!B:K,9,1),"")</f>
        <v>Q3, FY23</v>
      </c>
      <c r="W2486" s="56" t="str">
        <f>IFERROR(VLOOKUP(S2486,'Active Employees '!B:R,17,0),"NA")</f>
        <v>Human Resources</v>
      </c>
    </row>
    <row r="2487" spans="1:23" x14ac:dyDescent="0.25">
      <c r="A2487" t="s">
        <v>1104</v>
      </c>
      <c r="B2487" t="s">
        <v>1105</v>
      </c>
      <c r="C2487" t="s">
        <v>170</v>
      </c>
      <c r="D2487">
        <v>12880851</v>
      </c>
      <c r="E2487" t="s">
        <v>63</v>
      </c>
      <c r="F2487" t="s">
        <v>29</v>
      </c>
      <c r="H2487" s="1"/>
      <c r="I2487" s="1"/>
      <c r="J2487" t="s">
        <v>1106</v>
      </c>
      <c r="N2487" t="s">
        <v>135</v>
      </c>
      <c r="O2487" t="s">
        <v>15419</v>
      </c>
      <c r="P2487" t="s">
        <v>136</v>
      </c>
      <c r="Q2487" t="s">
        <v>137</v>
      </c>
      <c r="R2487" t="s">
        <v>67</v>
      </c>
      <c r="S2487">
        <v>297922</v>
      </c>
      <c r="T2487" t="s">
        <v>1104</v>
      </c>
      <c r="U2487" s="56" t="str">
        <f>IFERROR(VLOOKUP(H2487,'FIN CAL LOOKUP'!A:J,7,1),"")</f>
        <v/>
      </c>
      <c r="V2487" s="56" t="str">
        <f>IFERROR(VLOOKUP(I2487,'FIN CAL LOOKUP'!B:K,9,1),"")</f>
        <v/>
      </c>
      <c r="W2487" s="56" t="str">
        <f>IFERROR(VLOOKUP(S2487,'Active Employees '!B:R,17,0),"NA")</f>
        <v>Finance</v>
      </c>
    </row>
    <row r="2488" spans="1:23" x14ac:dyDescent="0.25">
      <c r="A2488" t="s">
        <v>1216</v>
      </c>
      <c r="B2488" t="s">
        <v>1294</v>
      </c>
      <c r="C2488" t="s">
        <v>170</v>
      </c>
      <c r="D2488">
        <v>12880851</v>
      </c>
      <c r="E2488" t="s">
        <v>63</v>
      </c>
      <c r="F2488" t="s">
        <v>29</v>
      </c>
      <c r="H2488" s="1"/>
      <c r="I2488" s="1"/>
      <c r="J2488" t="s">
        <v>1255</v>
      </c>
      <c r="N2488" t="s">
        <v>1295</v>
      </c>
      <c r="O2488" t="s">
        <v>15419</v>
      </c>
      <c r="P2488" t="s">
        <v>136</v>
      </c>
      <c r="Q2488" t="s">
        <v>1097</v>
      </c>
      <c r="R2488" t="s">
        <v>67</v>
      </c>
      <c r="S2488">
        <v>205870</v>
      </c>
      <c r="T2488" t="s">
        <v>1216</v>
      </c>
      <c r="U2488" s="56" t="str">
        <f>IFERROR(VLOOKUP(H2488,'FIN CAL LOOKUP'!A:J,7,1),"")</f>
        <v/>
      </c>
      <c r="V2488" s="56" t="str">
        <f>IFERROR(VLOOKUP(I2488,'FIN CAL LOOKUP'!B:K,9,1),"")</f>
        <v/>
      </c>
      <c r="W2488" s="56" t="str">
        <f>IFERROR(VLOOKUP(S2488,'Active Employees '!B:R,17,0),"NA")</f>
        <v>Finance</v>
      </c>
    </row>
    <row r="2489" spans="1:23" x14ac:dyDescent="0.25">
      <c r="A2489" t="s">
        <v>289</v>
      </c>
      <c r="B2489" t="s">
        <v>290</v>
      </c>
      <c r="C2489" t="s">
        <v>547</v>
      </c>
      <c r="D2489">
        <v>12874118</v>
      </c>
      <c r="E2489" t="s">
        <v>266</v>
      </c>
      <c r="F2489" t="s">
        <v>29</v>
      </c>
      <c r="H2489" s="1"/>
      <c r="I2489" s="1"/>
      <c r="J2489" t="s">
        <v>150</v>
      </c>
      <c r="O2489" t="s">
        <v>13</v>
      </c>
      <c r="P2489" t="s">
        <v>13</v>
      </c>
      <c r="Q2489" t="s">
        <v>291</v>
      </c>
      <c r="R2489"/>
      <c r="S2489" t="s">
        <v>292</v>
      </c>
      <c r="U2489" s="56" t="str">
        <f>IFERROR(VLOOKUP(H2489,'FIN CAL LOOKUP'!A:J,7,1),"")</f>
        <v/>
      </c>
      <c r="V2489" s="56" t="str">
        <f>IFERROR(VLOOKUP(I2489,'FIN CAL LOOKUP'!B:K,9,1),"")</f>
        <v/>
      </c>
      <c r="W2489" s="56" t="str">
        <f>IFERROR(VLOOKUP(S2489,'Active Employees '!B:R,17,0),"NA")</f>
        <v>NA</v>
      </c>
    </row>
    <row r="2490" spans="1:23" x14ac:dyDescent="0.25">
      <c r="A2490" t="s">
        <v>545</v>
      </c>
      <c r="B2490" t="s">
        <v>546</v>
      </c>
      <c r="C2490" t="s">
        <v>547</v>
      </c>
      <c r="D2490">
        <v>12874118</v>
      </c>
      <c r="E2490" t="s">
        <v>266</v>
      </c>
      <c r="F2490" t="s">
        <v>1</v>
      </c>
      <c r="G2490" t="s">
        <v>69</v>
      </c>
      <c r="H2490" s="1">
        <v>45519</v>
      </c>
      <c r="I2490" s="1">
        <v>45519</v>
      </c>
      <c r="J2490" t="s">
        <v>150</v>
      </c>
      <c r="N2490" t="s">
        <v>548</v>
      </c>
      <c r="O2490" t="s">
        <v>17</v>
      </c>
      <c r="P2490" t="s">
        <v>152</v>
      </c>
      <c r="Q2490" t="s">
        <v>153</v>
      </c>
      <c r="R2490"/>
      <c r="S2490">
        <v>323285</v>
      </c>
      <c r="U2490" s="56" t="str">
        <f>IFERROR(VLOOKUP(H2490,'FIN CAL LOOKUP'!A:J,7,1),"")</f>
        <v>AUG, FY25</v>
      </c>
      <c r="V2490" s="56" t="str">
        <f>IFERROR(VLOOKUP(I2490,'FIN CAL LOOKUP'!B:K,9,1),"")</f>
        <v>Q1, FY25</v>
      </c>
      <c r="W2490" s="56" t="str">
        <f>IFERROR(VLOOKUP(S2490,'Active Employees '!B:R,17,0),"NA")</f>
        <v>IT</v>
      </c>
    </row>
    <row r="2491" spans="1:23" x14ac:dyDescent="0.25">
      <c r="A2491" t="s">
        <v>324</v>
      </c>
      <c r="B2491" t="s">
        <v>325</v>
      </c>
      <c r="C2491" t="s">
        <v>547</v>
      </c>
      <c r="D2491">
        <v>12874118</v>
      </c>
      <c r="E2491" t="s">
        <v>266</v>
      </c>
      <c r="F2491" t="s">
        <v>1</v>
      </c>
      <c r="G2491" t="s">
        <v>69</v>
      </c>
      <c r="H2491" s="1">
        <v>45355</v>
      </c>
      <c r="I2491" s="1">
        <v>45355</v>
      </c>
      <c r="J2491" t="s">
        <v>150</v>
      </c>
      <c r="N2491" t="s">
        <v>151</v>
      </c>
      <c r="O2491" t="s">
        <v>17</v>
      </c>
      <c r="P2491" t="s">
        <v>152</v>
      </c>
      <c r="Q2491" t="s">
        <v>153</v>
      </c>
      <c r="R2491" t="s">
        <v>67</v>
      </c>
      <c r="S2491">
        <v>230701</v>
      </c>
      <c r="T2491" t="s">
        <v>324</v>
      </c>
      <c r="U2491" s="56" t="str">
        <f>IFERROR(VLOOKUP(H2491,'FIN CAL LOOKUP'!A:J,7,1),"")</f>
        <v>MAR, FY24</v>
      </c>
      <c r="V2491" s="56" t="str">
        <f>IFERROR(VLOOKUP(I2491,'FIN CAL LOOKUP'!B:K,9,1),"")</f>
        <v>Q3, FY24</v>
      </c>
      <c r="W2491" s="56" t="str">
        <f>IFERROR(VLOOKUP(S2491,'Active Employees '!B:R,17,0),"NA")</f>
        <v>eCommerce &amp; Omni Channel</v>
      </c>
    </row>
    <row r="2492" spans="1:23" x14ac:dyDescent="0.25">
      <c r="A2492" t="s">
        <v>147</v>
      </c>
      <c r="B2492" t="s">
        <v>148</v>
      </c>
      <c r="C2492" t="s">
        <v>547</v>
      </c>
      <c r="D2492">
        <v>12874118</v>
      </c>
      <c r="E2492" t="s">
        <v>266</v>
      </c>
      <c r="F2492" t="s">
        <v>29</v>
      </c>
      <c r="H2492" s="1"/>
      <c r="I2492" s="1"/>
      <c r="J2492" t="s">
        <v>150</v>
      </c>
      <c r="N2492" t="s">
        <v>151</v>
      </c>
      <c r="O2492" t="s">
        <v>17</v>
      </c>
      <c r="P2492" t="s">
        <v>152</v>
      </c>
      <c r="Q2492" t="s">
        <v>153</v>
      </c>
      <c r="R2492" t="s">
        <v>67</v>
      </c>
      <c r="S2492">
        <v>312878</v>
      </c>
      <c r="T2492" t="s">
        <v>147</v>
      </c>
      <c r="U2492" s="56" t="str">
        <f>IFERROR(VLOOKUP(H2492,'FIN CAL LOOKUP'!A:J,7,1),"")</f>
        <v/>
      </c>
      <c r="V2492" s="56" t="str">
        <f>IFERROR(VLOOKUP(I2492,'FIN CAL LOOKUP'!B:K,9,1),"")</f>
        <v/>
      </c>
      <c r="W2492" s="56" t="str">
        <f>IFERROR(VLOOKUP(S2492,'Active Employees '!B:R,17,0),"NA")</f>
        <v>eCommerce &amp; Omni Channel</v>
      </c>
    </row>
    <row r="2493" spans="1:23" x14ac:dyDescent="0.25">
      <c r="A2493" t="s">
        <v>306</v>
      </c>
      <c r="B2493" t="s">
        <v>307</v>
      </c>
      <c r="C2493" t="s">
        <v>547</v>
      </c>
      <c r="D2493">
        <v>12874118</v>
      </c>
      <c r="E2493" t="s">
        <v>266</v>
      </c>
      <c r="F2493" t="s">
        <v>2</v>
      </c>
      <c r="H2493" s="1">
        <v>45832</v>
      </c>
      <c r="I2493" s="1"/>
      <c r="J2493" t="s">
        <v>150</v>
      </c>
      <c r="N2493" t="s">
        <v>151</v>
      </c>
      <c r="O2493" t="s">
        <v>17</v>
      </c>
      <c r="P2493" t="s">
        <v>152</v>
      </c>
      <c r="Q2493" t="s">
        <v>153</v>
      </c>
      <c r="R2493" t="s">
        <v>67</v>
      </c>
      <c r="S2493">
        <v>325420</v>
      </c>
      <c r="T2493" t="s">
        <v>306</v>
      </c>
      <c r="U2493" s="56" t="str">
        <f>IFERROR(VLOOKUP(H2493,'FIN CAL LOOKUP'!A:J,7,1),"")</f>
        <v>JUN, FY25</v>
      </c>
      <c r="V2493" s="56" t="str">
        <f>IFERROR(VLOOKUP(I2493,'FIN CAL LOOKUP'!B:K,9,1),"")</f>
        <v/>
      </c>
      <c r="W2493" s="56" t="str">
        <f>IFERROR(VLOOKUP(S2493,'Active Employees '!B:R,17,0),"NA")</f>
        <v>eCommerce &amp; Omni Channel</v>
      </c>
    </row>
    <row r="2494" spans="1:23" x14ac:dyDescent="0.25">
      <c r="A2494" t="s">
        <v>1129</v>
      </c>
      <c r="B2494" t="s">
        <v>1130</v>
      </c>
      <c r="C2494" t="s">
        <v>547</v>
      </c>
      <c r="D2494">
        <v>12874118</v>
      </c>
      <c r="E2494" t="s">
        <v>266</v>
      </c>
      <c r="F2494" t="s">
        <v>1</v>
      </c>
      <c r="G2494" t="s">
        <v>69</v>
      </c>
      <c r="H2494" s="1">
        <v>45470</v>
      </c>
      <c r="I2494" s="1">
        <v>45470</v>
      </c>
      <c r="J2494" t="s">
        <v>150</v>
      </c>
      <c r="N2494" t="s">
        <v>1131</v>
      </c>
      <c r="O2494" t="s">
        <v>17</v>
      </c>
      <c r="P2494" t="s">
        <v>152</v>
      </c>
      <c r="Q2494" t="s">
        <v>153</v>
      </c>
      <c r="R2494" t="s">
        <v>67</v>
      </c>
      <c r="S2494">
        <v>323134</v>
      </c>
      <c r="T2494" t="s">
        <v>1129</v>
      </c>
      <c r="U2494" s="56" t="str">
        <f>IFERROR(VLOOKUP(H2494,'FIN CAL LOOKUP'!A:J,7,1),"")</f>
        <v>JUN, FY24</v>
      </c>
      <c r="V2494" s="56" t="str">
        <f>IFERROR(VLOOKUP(I2494,'FIN CAL LOOKUP'!B:K,9,1),"")</f>
        <v>Q4, FY24</v>
      </c>
      <c r="W2494" s="56" t="str">
        <f>IFERROR(VLOOKUP(S2494,'Active Employees '!B:R,17,0),"NA")</f>
        <v>IT</v>
      </c>
    </row>
    <row r="2495" spans="1:23" x14ac:dyDescent="0.25">
      <c r="A2495" t="s">
        <v>360</v>
      </c>
      <c r="B2495" t="s">
        <v>361</v>
      </c>
      <c r="C2495" t="s">
        <v>547</v>
      </c>
      <c r="D2495">
        <v>12874118</v>
      </c>
      <c r="E2495" t="s">
        <v>266</v>
      </c>
      <c r="F2495" t="s">
        <v>29</v>
      </c>
      <c r="H2495" s="1"/>
      <c r="I2495" s="1"/>
      <c r="J2495" t="s">
        <v>362</v>
      </c>
      <c r="N2495" t="s">
        <v>363</v>
      </c>
      <c r="O2495" t="s">
        <v>17</v>
      </c>
      <c r="P2495" t="s">
        <v>152</v>
      </c>
      <c r="Q2495" t="s">
        <v>15479</v>
      </c>
      <c r="R2495" t="s">
        <v>67</v>
      </c>
      <c r="S2495">
        <v>298082</v>
      </c>
      <c r="T2495" t="s">
        <v>291</v>
      </c>
      <c r="U2495" s="56" t="str">
        <f>IFERROR(VLOOKUP(H2495,'FIN CAL LOOKUP'!A:J,7,1),"")</f>
        <v/>
      </c>
      <c r="V2495" s="56" t="str">
        <f>IFERROR(VLOOKUP(I2495,'FIN CAL LOOKUP'!B:K,9,1),"")</f>
        <v/>
      </c>
      <c r="W2495" s="56" t="str">
        <f>IFERROR(VLOOKUP(S2495,'Active Employees '!B:R,17,0),"NA")</f>
        <v>IT</v>
      </c>
    </row>
    <row r="2496" spans="1:23" x14ac:dyDescent="0.25">
      <c r="A2496" t="s">
        <v>1028</v>
      </c>
      <c r="B2496" t="s">
        <v>1029</v>
      </c>
      <c r="C2496" t="s">
        <v>547</v>
      </c>
      <c r="D2496">
        <v>12874118</v>
      </c>
      <c r="E2496" t="s">
        <v>266</v>
      </c>
      <c r="F2496" t="s">
        <v>1</v>
      </c>
      <c r="G2496" t="s">
        <v>69</v>
      </c>
      <c r="H2496" s="1">
        <v>45321</v>
      </c>
      <c r="I2496" s="1">
        <v>45321</v>
      </c>
      <c r="J2496" t="s">
        <v>150</v>
      </c>
      <c r="N2496" t="s">
        <v>1030</v>
      </c>
      <c r="O2496" t="s">
        <v>17</v>
      </c>
      <c r="P2496" t="s">
        <v>152</v>
      </c>
      <c r="Q2496" t="s">
        <v>1074</v>
      </c>
      <c r="R2496" t="s">
        <v>67</v>
      </c>
      <c r="S2496">
        <v>324696</v>
      </c>
      <c r="T2496" t="s">
        <v>1028</v>
      </c>
      <c r="U2496" s="56" t="str">
        <f>IFERROR(VLOOKUP(H2496,'FIN CAL LOOKUP'!A:J,7,1),"")</f>
        <v>FEB, FY24</v>
      </c>
      <c r="V2496" s="56" t="str">
        <f>IFERROR(VLOOKUP(I2496,'FIN CAL LOOKUP'!B:K,9,1),"")</f>
        <v>Q3, FY24</v>
      </c>
      <c r="W2496" s="56" t="str">
        <f>IFERROR(VLOOKUP(S2496,'Active Employees '!B:R,17,0),"NA")</f>
        <v>eCommerce &amp; Omni Channel</v>
      </c>
    </row>
    <row r="2497" spans="1:23" x14ac:dyDescent="0.25">
      <c r="A2497" t="s">
        <v>464</v>
      </c>
      <c r="B2497" t="s">
        <v>465</v>
      </c>
      <c r="C2497" t="s">
        <v>1371</v>
      </c>
      <c r="D2497">
        <v>11741345</v>
      </c>
      <c r="E2497" t="s">
        <v>63</v>
      </c>
      <c r="F2497" t="s">
        <v>2</v>
      </c>
      <c r="H2497" s="1">
        <v>45113</v>
      </c>
      <c r="I2497" s="1"/>
      <c r="J2497" t="s">
        <v>466</v>
      </c>
      <c r="N2497" t="s">
        <v>467</v>
      </c>
      <c r="O2497" t="s">
        <v>18</v>
      </c>
      <c r="P2497" t="s">
        <v>468</v>
      </c>
      <c r="Q2497" t="s">
        <v>469</v>
      </c>
      <c r="R2497" t="s">
        <v>67</v>
      </c>
      <c r="S2497">
        <v>329628</v>
      </c>
      <c r="T2497" t="s">
        <v>464</v>
      </c>
      <c r="U2497" s="56" t="str">
        <f>IFERROR(VLOOKUP(H2497,'FIN CAL LOOKUP'!A:J,7,1),"")</f>
        <v>JUL, FY24</v>
      </c>
      <c r="V2497" s="56" t="str">
        <f>IFERROR(VLOOKUP(I2497,'FIN CAL LOOKUP'!B:K,9,1),"")</f>
        <v/>
      </c>
      <c r="W2497" s="56" t="str">
        <f>IFERROR(VLOOKUP(S2497,'Active Employees '!B:R,17,0),"NA")</f>
        <v>Marketing</v>
      </c>
    </row>
    <row r="2498" spans="1:23" x14ac:dyDescent="0.25">
      <c r="A2498" t="s">
        <v>154</v>
      </c>
      <c r="B2498" t="s">
        <v>155</v>
      </c>
      <c r="C2498" t="s">
        <v>171</v>
      </c>
      <c r="D2498">
        <v>11602038</v>
      </c>
      <c r="E2498" t="s">
        <v>63</v>
      </c>
      <c r="F2498" t="s">
        <v>1</v>
      </c>
      <c r="G2498" t="s">
        <v>69</v>
      </c>
      <c r="H2498" s="1">
        <v>45029</v>
      </c>
      <c r="I2498" s="1">
        <v>45029</v>
      </c>
      <c r="J2498" t="s">
        <v>156</v>
      </c>
      <c r="N2498" t="s">
        <v>157</v>
      </c>
      <c r="O2498" t="s">
        <v>18</v>
      </c>
      <c r="R2498"/>
      <c r="S2498">
        <v>324923</v>
      </c>
      <c r="U2498" s="56" t="str">
        <f>IFERROR(VLOOKUP(H2498,'FIN CAL LOOKUP'!A:J,7,1),"")</f>
        <v>APR, FY23</v>
      </c>
      <c r="V2498" s="56" t="str">
        <f>IFERROR(VLOOKUP(I2498,'FIN CAL LOOKUP'!B:K,9,1),"")</f>
        <v>Q4, FY23</v>
      </c>
      <c r="W2498" s="56" t="str">
        <f>IFERROR(VLOOKUP(S2498,'Active Employees '!B:R,17,0),"NA")</f>
        <v>NA</v>
      </c>
    </row>
    <row r="2499" spans="1:23" x14ac:dyDescent="0.25">
      <c r="A2499" t="s">
        <v>122</v>
      </c>
      <c r="B2499" t="s">
        <v>123</v>
      </c>
      <c r="C2499" t="s">
        <v>171</v>
      </c>
      <c r="D2499">
        <v>11602038</v>
      </c>
      <c r="E2499" t="s">
        <v>63</v>
      </c>
      <c r="F2499" t="s">
        <v>1</v>
      </c>
      <c r="G2499" t="s">
        <v>69</v>
      </c>
      <c r="H2499" s="1">
        <v>45075</v>
      </c>
      <c r="I2499" s="1">
        <v>45133</v>
      </c>
      <c r="J2499" t="s">
        <v>64</v>
      </c>
      <c r="N2499" t="s">
        <v>124</v>
      </c>
      <c r="O2499" t="s">
        <v>16</v>
      </c>
      <c r="Q2499" t="s">
        <v>66</v>
      </c>
      <c r="R2499" t="s">
        <v>67</v>
      </c>
      <c r="S2499">
        <v>294486</v>
      </c>
      <c r="T2499" t="s">
        <v>122</v>
      </c>
      <c r="U2499" s="56" t="str">
        <f>IFERROR(VLOOKUP(H2499,'FIN CAL LOOKUP'!A:J,7,1),"")</f>
        <v>JUN, FY23</v>
      </c>
      <c r="V2499" s="56" t="str">
        <f>IFERROR(VLOOKUP(I2499,'FIN CAL LOOKUP'!B:K,9,1),"")</f>
        <v>Q1, FY24</v>
      </c>
      <c r="W2499" s="56" t="str">
        <f>IFERROR(VLOOKUP(S2499,'Active Employees '!B:R,17,0),"NA")</f>
        <v>Human Resources</v>
      </c>
    </row>
    <row r="2500" spans="1:23" x14ac:dyDescent="0.25">
      <c r="A2500" t="s">
        <v>130</v>
      </c>
      <c r="B2500" t="s">
        <v>131</v>
      </c>
      <c r="C2500" t="s">
        <v>171</v>
      </c>
      <c r="D2500">
        <v>11602038</v>
      </c>
      <c r="E2500" t="s">
        <v>63</v>
      </c>
      <c r="F2500" t="s">
        <v>1</v>
      </c>
      <c r="G2500" t="s">
        <v>69</v>
      </c>
      <c r="H2500" s="1">
        <v>45497</v>
      </c>
      <c r="I2500" s="1">
        <v>45497</v>
      </c>
      <c r="J2500" t="s">
        <v>132</v>
      </c>
      <c r="N2500" t="s">
        <v>133</v>
      </c>
      <c r="O2500" t="s">
        <v>16</v>
      </c>
      <c r="Q2500" t="s">
        <v>129</v>
      </c>
      <c r="R2500" t="s">
        <v>67</v>
      </c>
      <c r="S2500">
        <v>328302</v>
      </c>
      <c r="T2500" t="s">
        <v>130</v>
      </c>
      <c r="U2500" s="56" t="str">
        <f>IFERROR(VLOOKUP(H2500,'FIN CAL LOOKUP'!A:J,7,1),"")</f>
        <v>JUL, FY25</v>
      </c>
      <c r="V2500" s="56" t="str">
        <f>IFERROR(VLOOKUP(I2500,'FIN CAL LOOKUP'!B:K,9,1),"")</f>
        <v>Q1, FY25</v>
      </c>
      <c r="W2500" s="56" t="str">
        <f>IFERROR(VLOOKUP(S2500,'Active Employees '!B:R,17,0),"NA")</f>
        <v>Human Resources</v>
      </c>
    </row>
    <row r="2501" spans="1:23" x14ac:dyDescent="0.25">
      <c r="A2501" t="s">
        <v>570</v>
      </c>
      <c r="B2501" t="s">
        <v>571</v>
      </c>
      <c r="C2501" t="s">
        <v>171</v>
      </c>
      <c r="D2501">
        <v>11602038</v>
      </c>
      <c r="E2501" t="s">
        <v>63</v>
      </c>
      <c r="F2501" t="s">
        <v>1</v>
      </c>
      <c r="G2501" t="s">
        <v>69</v>
      </c>
      <c r="H2501" s="1">
        <v>44916</v>
      </c>
      <c r="I2501" s="1">
        <v>44916</v>
      </c>
      <c r="J2501" t="s">
        <v>176</v>
      </c>
      <c r="N2501" t="s">
        <v>157</v>
      </c>
      <c r="O2501" t="s">
        <v>18</v>
      </c>
      <c r="P2501" t="s">
        <v>109</v>
      </c>
      <c r="Q2501" t="s">
        <v>391</v>
      </c>
      <c r="R2501" t="s">
        <v>67</v>
      </c>
      <c r="S2501">
        <v>312829</v>
      </c>
      <c r="T2501" t="s">
        <v>573</v>
      </c>
      <c r="U2501" s="56" t="str">
        <f>IFERROR(VLOOKUP(H2501,'FIN CAL LOOKUP'!A:J,7,1),"")</f>
        <v>DEC, FY23</v>
      </c>
      <c r="V2501" s="56" t="str">
        <f>IFERROR(VLOOKUP(I2501,'FIN CAL LOOKUP'!B:K,9,1),"")</f>
        <v>Q2, FY23</v>
      </c>
      <c r="W2501" s="56" t="str">
        <f>IFERROR(VLOOKUP(S2501,'Active Employees '!B:R,17,0),"NA")</f>
        <v>Marketing</v>
      </c>
    </row>
    <row r="2502" spans="1:23" x14ac:dyDescent="0.25">
      <c r="A2502" t="s">
        <v>706</v>
      </c>
      <c r="B2502" t="s">
        <v>707</v>
      </c>
      <c r="C2502" t="s">
        <v>171</v>
      </c>
      <c r="D2502">
        <v>11602038</v>
      </c>
      <c r="E2502" t="s">
        <v>63</v>
      </c>
      <c r="F2502" t="s">
        <v>2</v>
      </c>
      <c r="H2502" s="1">
        <v>44887</v>
      </c>
      <c r="I2502" s="1"/>
      <c r="J2502" t="s">
        <v>156</v>
      </c>
      <c r="N2502" t="s">
        <v>108</v>
      </c>
      <c r="O2502" t="s">
        <v>18</v>
      </c>
      <c r="P2502" t="s">
        <v>109</v>
      </c>
      <c r="Q2502" t="s">
        <v>432</v>
      </c>
      <c r="R2502" t="s">
        <v>67</v>
      </c>
      <c r="S2502">
        <v>322115</v>
      </c>
      <c r="T2502" t="s">
        <v>706</v>
      </c>
      <c r="U2502" s="56" t="str">
        <f>IFERROR(VLOOKUP(H2502,'FIN CAL LOOKUP'!A:J,7,1),"")</f>
        <v>NOV, FY23</v>
      </c>
      <c r="V2502" s="56" t="str">
        <f>IFERROR(VLOOKUP(I2502,'FIN CAL LOOKUP'!B:K,9,1),"")</f>
        <v/>
      </c>
      <c r="W2502" s="56" t="str">
        <f>IFERROR(VLOOKUP(S2502,'Active Employees '!B:R,17,0),"NA")</f>
        <v>Marketing</v>
      </c>
    </row>
    <row r="2503" spans="1:23" x14ac:dyDescent="0.25">
      <c r="A2503" t="s">
        <v>380</v>
      </c>
      <c r="B2503" t="s">
        <v>740</v>
      </c>
      <c r="C2503" t="s">
        <v>171</v>
      </c>
      <c r="D2503">
        <v>11602038</v>
      </c>
      <c r="E2503" t="s">
        <v>63</v>
      </c>
      <c r="F2503" t="s">
        <v>1</v>
      </c>
      <c r="G2503" t="s">
        <v>69</v>
      </c>
      <c r="H2503" s="1">
        <v>44929</v>
      </c>
      <c r="I2503" s="1">
        <v>44929</v>
      </c>
      <c r="J2503" t="s">
        <v>709</v>
      </c>
      <c r="N2503" t="s">
        <v>741</v>
      </c>
      <c r="O2503" t="s">
        <v>18</v>
      </c>
      <c r="P2503" t="s">
        <v>109</v>
      </c>
      <c r="Q2503" t="s">
        <v>395</v>
      </c>
      <c r="R2503" t="s">
        <v>67</v>
      </c>
      <c r="S2503">
        <v>316576</v>
      </c>
      <c r="T2503" t="s">
        <v>380</v>
      </c>
      <c r="U2503" s="56" t="str">
        <f>IFERROR(VLOOKUP(H2503,'FIN CAL LOOKUP'!A:J,7,1),"")</f>
        <v>JAN, FY23</v>
      </c>
      <c r="V2503" s="56" t="str">
        <f>IFERROR(VLOOKUP(I2503,'FIN CAL LOOKUP'!B:K,9,1),"")</f>
        <v>Q3, FY23</v>
      </c>
      <c r="W2503" s="56" t="str">
        <f>IFERROR(VLOOKUP(S2503,'Active Employees '!B:R,17,0),"NA")</f>
        <v>Marketing</v>
      </c>
    </row>
    <row r="2504" spans="1:23" x14ac:dyDescent="0.25">
      <c r="A2504" t="s">
        <v>1284</v>
      </c>
      <c r="B2504" t="s">
        <v>1285</v>
      </c>
      <c r="C2504" t="s">
        <v>171</v>
      </c>
      <c r="D2504">
        <v>11602038</v>
      </c>
      <c r="E2504" t="s">
        <v>63</v>
      </c>
      <c r="F2504" t="s">
        <v>2</v>
      </c>
      <c r="H2504" s="1">
        <v>45204</v>
      </c>
      <c r="I2504" s="1"/>
      <c r="J2504" t="s">
        <v>940</v>
      </c>
      <c r="N2504" t="s">
        <v>1286</v>
      </c>
      <c r="O2504" t="s">
        <v>17</v>
      </c>
      <c r="P2504" t="s">
        <v>143</v>
      </c>
      <c r="Q2504" t="s">
        <v>754</v>
      </c>
      <c r="R2504" t="s">
        <v>67</v>
      </c>
      <c r="S2504">
        <v>324998</v>
      </c>
      <c r="T2504" t="s">
        <v>1284</v>
      </c>
      <c r="U2504" s="56" t="str">
        <f>IFERROR(VLOOKUP(H2504,'FIN CAL LOOKUP'!A:J,7,1),"")</f>
        <v>OCT, FY24</v>
      </c>
      <c r="V2504" s="56" t="str">
        <f>IFERROR(VLOOKUP(I2504,'FIN CAL LOOKUP'!B:K,9,1),"")</f>
        <v/>
      </c>
      <c r="W2504" s="56" t="str">
        <f>IFERROR(VLOOKUP(S2504,'Active Employees '!B:R,17,0),"NA")</f>
        <v>IT</v>
      </c>
    </row>
    <row r="2505" spans="1:23" x14ac:dyDescent="0.25">
      <c r="A2505" t="s">
        <v>174</v>
      </c>
      <c r="B2505" t="s">
        <v>175</v>
      </c>
      <c r="C2505" t="s">
        <v>171</v>
      </c>
      <c r="D2505">
        <v>11602038</v>
      </c>
      <c r="E2505" t="s">
        <v>63</v>
      </c>
      <c r="F2505" t="s">
        <v>1</v>
      </c>
      <c r="G2505" t="s">
        <v>69</v>
      </c>
      <c r="H2505" s="1">
        <v>45035</v>
      </c>
      <c r="I2505" s="1">
        <v>45035</v>
      </c>
      <c r="J2505" t="s">
        <v>176</v>
      </c>
      <c r="N2505" t="s">
        <v>177</v>
      </c>
      <c r="O2505" t="s">
        <v>18</v>
      </c>
      <c r="P2505" t="s">
        <v>109</v>
      </c>
      <c r="Q2505" t="s">
        <v>178</v>
      </c>
      <c r="R2505" t="s">
        <v>67</v>
      </c>
      <c r="S2505">
        <v>319925</v>
      </c>
      <c r="T2505" t="s">
        <v>174</v>
      </c>
      <c r="U2505" s="56" t="str">
        <f>IFERROR(VLOOKUP(H2505,'FIN CAL LOOKUP'!A:J,7,1),"")</f>
        <v>APR, FY23</v>
      </c>
      <c r="V2505" s="56" t="str">
        <f>IFERROR(VLOOKUP(I2505,'FIN CAL LOOKUP'!B:K,9,1),"")</f>
        <v>Q4, FY23</v>
      </c>
      <c r="W2505" s="56" t="str">
        <f>IFERROR(VLOOKUP(S2505,'Active Employees '!B:R,17,0),"NA")</f>
        <v>Marketing</v>
      </c>
    </row>
    <row r="2506" spans="1:23" x14ac:dyDescent="0.25">
      <c r="A2506" t="s">
        <v>178</v>
      </c>
      <c r="B2506" t="s">
        <v>578</v>
      </c>
      <c r="C2506" t="s">
        <v>171</v>
      </c>
      <c r="D2506">
        <v>11602038</v>
      </c>
      <c r="E2506" t="s">
        <v>63</v>
      </c>
      <c r="F2506" t="s">
        <v>1</v>
      </c>
      <c r="G2506" t="s">
        <v>69</v>
      </c>
      <c r="H2506" s="1">
        <v>44916</v>
      </c>
      <c r="I2506" s="1">
        <v>44916</v>
      </c>
      <c r="J2506" t="s">
        <v>579</v>
      </c>
      <c r="N2506" t="s">
        <v>580</v>
      </c>
      <c r="O2506" t="s">
        <v>18</v>
      </c>
      <c r="P2506" t="s">
        <v>109</v>
      </c>
      <c r="Q2506" t="s">
        <v>395</v>
      </c>
      <c r="R2506" t="s">
        <v>581</v>
      </c>
      <c r="S2506">
        <v>240963</v>
      </c>
      <c r="T2506" t="s">
        <v>178</v>
      </c>
      <c r="U2506" s="56" t="str">
        <f>IFERROR(VLOOKUP(H2506,'FIN CAL LOOKUP'!A:J,7,1),"")</f>
        <v>DEC, FY23</v>
      </c>
      <c r="V2506" s="56" t="str">
        <f>IFERROR(VLOOKUP(I2506,'FIN CAL LOOKUP'!B:K,9,1),"")</f>
        <v>Q2, FY23</v>
      </c>
      <c r="W2506" s="56" t="str">
        <f>IFERROR(VLOOKUP(S2506,'Active Employees '!B:R,17,0),"NA")</f>
        <v>Marketing</v>
      </c>
    </row>
    <row r="2507" spans="1:23" x14ac:dyDescent="0.25">
      <c r="A2507" t="s">
        <v>676</v>
      </c>
      <c r="B2507" t="s">
        <v>677</v>
      </c>
      <c r="C2507" t="s">
        <v>171</v>
      </c>
      <c r="D2507">
        <v>11602038</v>
      </c>
      <c r="E2507" t="s">
        <v>63</v>
      </c>
      <c r="F2507" t="s">
        <v>1</v>
      </c>
      <c r="G2507" t="s">
        <v>69</v>
      </c>
      <c r="H2507" s="1">
        <v>44916</v>
      </c>
      <c r="I2507" s="1">
        <v>44916</v>
      </c>
      <c r="J2507" t="s">
        <v>176</v>
      </c>
      <c r="N2507" t="s">
        <v>177</v>
      </c>
      <c r="O2507" t="s">
        <v>18</v>
      </c>
      <c r="P2507" t="s">
        <v>109</v>
      </c>
      <c r="Q2507" t="s">
        <v>178</v>
      </c>
      <c r="R2507" s="5" t="s">
        <v>67</v>
      </c>
      <c r="S2507">
        <v>312818</v>
      </c>
      <c r="T2507" t="s">
        <v>676</v>
      </c>
      <c r="U2507" s="56" t="str">
        <f>IFERROR(VLOOKUP(H2507,'FIN CAL LOOKUP'!A:J,7,1),"")</f>
        <v>DEC, FY23</v>
      </c>
      <c r="V2507" s="56" t="str">
        <f>IFERROR(VLOOKUP(I2507,'FIN CAL LOOKUP'!B:K,9,1),"")</f>
        <v>Q2, FY23</v>
      </c>
      <c r="W2507" s="56" t="str">
        <f>IFERROR(VLOOKUP(S2507,'Active Employees '!B:R,17,0),"NA")</f>
        <v>Marketing</v>
      </c>
    </row>
    <row r="2508" spans="1:23" x14ac:dyDescent="0.25">
      <c r="A2508" t="s">
        <v>232</v>
      </c>
      <c r="B2508" t="s">
        <v>413</v>
      </c>
      <c r="C2508" t="s">
        <v>171</v>
      </c>
      <c r="D2508">
        <v>11602038</v>
      </c>
      <c r="E2508" t="s">
        <v>63</v>
      </c>
      <c r="F2508" t="s">
        <v>1</v>
      </c>
      <c r="G2508" t="s">
        <v>69</v>
      </c>
      <c r="H2508" s="1">
        <v>45082</v>
      </c>
      <c r="I2508" s="1">
        <v>45082</v>
      </c>
      <c r="J2508" t="s">
        <v>404</v>
      </c>
      <c r="N2508" t="s">
        <v>414</v>
      </c>
      <c r="O2508" t="s">
        <v>18</v>
      </c>
      <c r="P2508" t="s">
        <v>109</v>
      </c>
      <c r="Q2508" t="s">
        <v>395</v>
      </c>
      <c r="R2508" t="s">
        <v>67</v>
      </c>
      <c r="S2508">
        <v>305365</v>
      </c>
      <c r="T2508" t="s">
        <v>232</v>
      </c>
      <c r="U2508" s="56" t="str">
        <f>IFERROR(VLOOKUP(H2508,'FIN CAL LOOKUP'!A:J,7,1),"")</f>
        <v>JUN, FY23</v>
      </c>
      <c r="V2508" s="56" t="str">
        <f>IFERROR(VLOOKUP(I2508,'FIN CAL LOOKUP'!B:K,9,1),"")</f>
        <v>Q4, FY23</v>
      </c>
      <c r="W2508" s="56" t="str">
        <f>IFERROR(VLOOKUP(S2508,'Active Employees '!B:R,17,0),"NA")</f>
        <v>Marketing</v>
      </c>
    </row>
    <row r="2509" spans="1:23" x14ac:dyDescent="0.25">
      <c r="A2509" t="s">
        <v>469</v>
      </c>
      <c r="B2509" t="s">
        <v>778</v>
      </c>
      <c r="C2509" t="s">
        <v>171</v>
      </c>
      <c r="D2509">
        <v>11602038</v>
      </c>
      <c r="E2509" t="s">
        <v>63</v>
      </c>
      <c r="F2509" t="s">
        <v>1</v>
      </c>
      <c r="G2509" t="s">
        <v>69</v>
      </c>
      <c r="H2509" s="1">
        <v>45463</v>
      </c>
      <c r="I2509" s="1">
        <v>45463</v>
      </c>
      <c r="J2509" t="s">
        <v>156</v>
      </c>
      <c r="N2509" t="s">
        <v>779</v>
      </c>
      <c r="O2509" t="s">
        <v>18</v>
      </c>
      <c r="P2509" t="s">
        <v>468</v>
      </c>
      <c r="Q2509" t="s">
        <v>765</v>
      </c>
      <c r="R2509" t="s">
        <v>67</v>
      </c>
      <c r="S2509">
        <v>326780</v>
      </c>
      <c r="T2509" t="s">
        <v>469</v>
      </c>
      <c r="U2509" s="56" t="str">
        <f>IFERROR(VLOOKUP(H2509,'FIN CAL LOOKUP'!A:J,7,1),"")</f>
        <v>JUN, FY24</v>
      </c>
      <c r="V2509" s="56" t="str">
        <f>IFERROR(VLOOKUP(I2509,'FIN CAL LOOKUP'!B:K,9,1),"")</f>
        <v>Q4, FY24</v>
      </c>
      <c r="W2509" s="56" t="str">
        <f>IFERROR(VLOOKUP(S2509,'Active Employees '!B:R,17,0),"NA")</f>
        <v>Marketing</v>
      </c>
    </row>
    <row r="2510" spans="1:23" x14ac:dyDescent="0.25">
      <c r="A2510" t="s">
        <v>395</v>
      </c>
      <c r="B2510" t="s">
        <v>766</v>
      </c>
      <c r="C2510" t="s">
        <v>171</v>
      </c>
      <c r="D2510">
        <v>11602038</v>
      </c>
      <c r="E2510" t="s">
        <v>63</v>
      </c>
      <c r="F2510" t="s">
        <v>1</v>
      </c>
      <c r="G2510" t="s">
        <v>69</v>
      </c>
      <c r="H2510" s="1">
        <v>44930</v>
      </c>
      <c r="I2510" s="1">
        <v>44930</v>
      </c>
      <c r="J2510" t="s">
        <v>709</v>
      </c>
      <c r="N2510" t="s">
        <v>767</v>
      </c>
      <c r="O2510" t="s">
        <v>18</v>
      </c>
      <c r="P2510" t="s">
        <v>109</v>
      </c>
      <c r="Q2510" t="s">
        <v>699</v>
      </c>
      <c r="R2510" t="s">
        <v>67</v>
      </c>
      <c r="S2510">
        <v>323325</v>
      </c>
      <c r="T2510" t="s">
        <v>395</v>
      </c>
      <c r="U2510" s="56" t="str">
        <f>IFERROR(VLOOKUP(H2510,'FIN CAL LOOKUP'!A:J,7,1),"")</f>
        <v>JAN, FY23</v>
      </c>
      <c r="V2510" s="56" t="str">
        <f>IFERROR(VLOOKUP(I2510,'FIN CAL LOOKUP'!B:K,9,1),"")</f>
        <v>Q3, FY23</v>
      </c>
      <c r="W2510" s="56" t="str">
        <f>IFERROR(VLOOKUP(S2510,'Active Employees '!B:R,17,0),"NA")</f>
        <v>Marketing</v>
      </c>
    </row>
    <row r="2511" spans="1:23" x14ac:dyDescent="0.25">
      <c r="A2511" t="s">
        <v>66</v>
      </c>
      <c r="B2511" t="s">
        <v>923</v>
      </c>
      <c r="C2511" t="s">
        <v>171</v>
      </c>
      <c r="D2511">
        <v>11602038</v>
      </c>
      <c r="E2511" t="s">
        <v>63</v>
      </c>
      <c r="F2511" t="s">
        <v>1</v>
      </c>
      <c r="G2511" t="s">
        <v>69</v>
      </c>
      <c r="H2511" s="1">
        <v>45469</v>
      </c>
      <c r="I2511" s="1">
        <v>45469</v>
      </c>
      <c r="J2511" t="s">
        <v>924</v>
      </c>
      <c r="N2511" t="s">
        <v>151</v>
      </c>
      <c r="O2511" t="s">
        <v>16</v>
      </c>
      <c r="Q2511" t="s">
        <v>377</v>
      </c>
      <c r="R2511" t="s">
        <v>67</v>
      </c>
      <c r="S2511">
        <v>239766</v>
      </c>
      <c r="T2511" t="s">
        <v>66</v>
      </c>
      <c r="U2511" s="56" t="str">
        <f>IFERROR(VLOOKUP(H2511,'FIN CAL LOOKUP'!A:J,7,1),"")</f>
        <v>JUN, FY24</v>
      </c>
      <c r="V2511" s="56" t="str">
        <f>IFERROR(VLOOKUP(I2511,'FIN CAL LOOKUP'!B:K,9,1),"")</f>
        <v>Q4, FY24</v>
      </c>
      <c r="W2511" s="56" t="str">
        <f>IFERROR(VLOOKUP(S2511,'Active Employees '!B:R,17,0),"NA")</f>
        <v>Human Resources</v>
      </c>
    </row>
    <row r="2512" spans="1:23" x14ac:dyDescent="0.25">
      <c r="A2512" t="s">
        <v>154</v>
      </c>
      <c r="B2512" t="s">
        <v>155</v>
      </c>
      <c r="C2512" t="s">
        <v>185</v>
      </c>
      <c r="D2512">
        <v>11599998</v>
      </c>
      <c r="E2512" t="s">
        <v>114</v>
      </c>
      <c r="F2512" t="s">
        <v>1</v>
      </c>
      <c r="G2512" t="s">
        <v>69</v>
      </c>
      <c r="H2512" s="1">
        <v>45029</v>
      </c>
      <c r="I2512" s="1">
        <v>45029</v>
      </c>
      <c r="J2512" t="s">
        <v>156</v>
      </c>
      <c r="N2512" t="s">
        <v>157</v>
      </c>
      <c r="O2512" t="s">
        <v>18</v>
      </c>
      <c r="R2512"/>
      <c r="S2512">
        <v>324923</v>
      </c>
      <c r="U2512" s="56" t="str">
        <f>IFERROR(VLOOKUP(H2512,'FIN CAL LOOKUP'!A:J,7,1),"")</f>
        <v>APR, FY23</v>
      </c>
      <c r="V2512" s="56" t="str">
        <f>IFERROR(VLOOKUP(I2512,'FIN CAL LOOKUP'!B:K,9,1),"")</f>
        <v>Q4, FY23</v>
      </c>
      <c r="W2512" s="56" t="str">
        <f>IFERROR(VLOOKUP(S2512,'Active Employees '!B:R,17,0),"NA")</f>
        <v>NA</v>
      </c>
    </row>
    <row r="2513" spans="1:23" x14ac:dyDescent="0.25">
      <c r="A2513" t="s">
        <v>711</v>
      </c>
      <c r="B2513" t="s">
        <v>712</v>
      </c>
      <c r="C2513" t="s">
        <v>185</v>
      </c>
      <c r="D2513">
        <v>11599998</v>
      </c>
      <c r="E2513" t="s">
        <v>114</v>
      </c>
      <c r="F2513" t="s">
        <v>29</v>
      </c>
      <c r="H2513" s="1"/>
      <c r="I2513" s="1"/>
      <c r="J2513" t="s">
        <v>176</v>
      </c>
      <c r="N2513" t="s">
        <v>713</v>
      </c>
      <c r="O2513" t="s">
        <v>18</v>
      </c>
      <c r="P2513" t="s">
        <v>109</v>
      </c>
      <c r="Q2513" t="s">
        <v>312</v>
      </c>
      <c r="S2513">
        <v>230380</v>
      </c>
      <c r="U2513" s="56" t="str">
        <f>IFERROR(VLOOKUP(H2513,'FIN CAL LOOKUP'!A:J,7,1),"")</f>
        <v/>
      </c>
      <c r="V2513" s="56" t="str">
        <f>IFERROR(VLOOKUP(I2513,'FIN CAL LOOKUP'!B:K,9,1),"")</f>
        <v/>
      </c>
      <c r="W2513" s="56" t="str">
        <f>IFERROR(VLOOKUP(S2513,'Active Employees '!B:R,17,0),"NA")</f>
        <v>Marketing</v>
      </c>
    </row>
    <row r="2514" spans="1:23" x14ac:dyDescent="0.25">
      <c r="A2514" t="s">
        <v>229</v>
      </c>
      <c r="B2514" t="s">
        <v>230</v>
      </c>
      <c r="C2514" t="s">
        <v>185</v>
      </c>
      <c r="D2514">
        <v>11599998</v>
      </c>
      <c r="E2514" t="s">
        <v>114</v>
      </c>
      <c r="F2514" t="s">
        <v>29</v>
      </c>
      <c r="H2514" s="1"/>
      <c r="I2514" s="1"/>
      <c r="J2514" t="s">
        <v>119</v>
      </c>
      <c r="N2514" t="s">
        <v>231</v>
      </c>
      <c r="O2514" t="s">
        <v>18</v>
      </c>
      <c r="P2514" t="s">
        <v>109</v>
      </c>
      <c r="Q2514" t="s">
        <v>232</v>
      </c>
      <c r="R2514"/>
      <c r="S2514">
        <v>316928</v>
      </c>
      <c r="U2514" s="56" t="str">
        <f>IFERROR(VLOOKUP(H2514,'FIN CAL LOOKUP'!A:J,7,1),"")</f>
        <v/>
      </c>
      <c r="V2514" s="56" t="str">
        <f>IFERROR(VLOOKUP(I2514,'FIN CAL LOOKUP'!B:K,9,1),"")</f>
        <v/>
      </c>
      <c r="W2514" s="56" t="str">
        <f>IFERROR(VLOOKUP(S2514,'Active Employees '!B:R,17,0),"NA")</f>
        <v>NA</v>
      </c>
    </row>
    <row r="2515" spans="1:23" x14ac:dyDescent="0.25">
      <c r="A2515" t="s">
        <v>105</v>
      </c>
      <c r="B2515" t="s">
        <v>106</v>
      </c>
      <c r="C2515" t="s">
        <v>185</v>
      </c>
      <c r="D2515">
        <v>11599998</v>
      </c>
      <c r="E2515" t="s">
        <v>114</v>
      </c>
      <c r="F2515" t="s">
        <v>29</v>
      </c>
      <c r="H2515" s="1"/>
      <c r="I2515" s="1"/>
      <c r="J2515" t="s">
        <v>107</v>
      </c>
      <c r="N2515" t="s">
        <v>108</v>
      </c>
      <c r="O2515" t="s">
        <v>18</v>
      </c>
      <c r="P2515" t="s">
        <v>109</v>
      </c>
      <c r="R2515" t="s">
        <v>67</v>
      </c>
      <c r="S2515">
        <v>335615</v>
      </c>
      <c r="U2515" s="56" t="str">
        <f>IFERROR(VLOOKUP(H2515,'FIN CAL LOOKUP'!A:J,7,1),"")</f>
        <v/>
      </c>
      <c r="V2515" s="56" t="str">
        <f>IFERROR(VLOOKUP(I2515,'FIN CAL LOOKUP'!B:K,9,1),"")</f>
        <v/>
      </c>
      <c r="W2515" s="56" t="str">
        <f>IFERROR(VLOOKUP(S2515,'Active Employees '!B:R,17,0),"NA")</f>
        <v>Marketing</v>
      </c>
    </row>
    <row r="2516" spans="1:23" x14ac:dyDescent="0.25">
      <c r="A2516" t="s">
        <v>665</v>
      </c>
      <c r="B2516" t="s">
        <v>666</v>
      </c>
      <c r="C2516" t="s">
        <v>185</v>
      </c>
      <c r="D2516">
        <v>11599998</v>
      </c>
      <c r="E2516" t="s">
        <v>114</v>
      </c>
      <c r="F2516" t="s">
        <v>29</v>
      </c>
      <c r="H2516" s="1"/>
      <c r="I2516" s="1"/>
      <c r="J2516" t="s">
        <v>156</v>
      </c>
      <c r="N2516" t="s">
        <v>231</v>
      </c>
      <c r="O2516" t="s">
        <v>18</v>
      </c>
      <c r="P2516" t="s">
        <v>109</v>
      </c>
      <c r="Q2516" t="s">
        <v>232</v>
      </c>
      <c r="R2516"/>
      <c r="S2516">
        <v>323016</v>
      </c>
      <c r="U2516" s="56" t="str">
        <f>IFERROR(VLOOKUP(H2516,'FIN CAL LOOKUP'!A:J,7,1),"")</f>
        <v/>
      </c>
      <c r="V2516" s="56" t="str">
        <f>IFERROR(VLOOKUP(I2516,'FIN CAL LOOKUP'!B:K,9,1),"")</f>
        <v/>
      </c>
      <c r="W2516" s="56" t="str">
        <f>IFERROR(VLOOKUP(S2516,'Active Employees '!B:R,17,0),"NA")</f>
        <v>Marketing</v>
      </c>
    </row>
    <row r="2517" spans="1:23" x14ac:dyDescent="0.25">
      <c r="A2517" t="s">
        <v>308</v>
      </c>
      <c r="B2517" t="s">
        <v>309</v>
      </c>
      <c r="C2517" t="s">
        <v>185</v>
      </c>
      <c r="D2517">
        <v>11599998</v>
      </c>
      <c r="E2517" t="s">
        <v>114</v>
      </c>
      <c r="F2517" t="s">
        <v>29</v>
      </c>
      <c r="H2517" s="1"/>
      <c r="I2517" s="1"/>
      <c r="J2517" t="s">
        <v>310</v>
      </c>
      <c r="N2517" t="s">
        <v>311</v>
      </c>
      <c r="O2517" t="s">
        <v>18</v>
      </c>
      <c r="P2517" t="s">
        <v>109</v>
      </c>
      <c r="Q2517" t="s">
        <v>312</v>
      </c>
      <c r="R2517"/>
      <c r="S2517">
        <v>323038</v>
      </c>
      <c r="U2517" s="56" t="str">
        <f>IFERROR(VLOOKUP(H2517,'FIN CAL LOOKUP'!A:J,7,1),"")</f>
        <v/>
      </c>
      <c r="V2517" s="56" t="str">
        <f>IFERROR(VLOOKUP(I2517,'FIN CAL LOOKUP'!B:K,9,1),"")</f>
        <v/>
      </c>
      <c r="W2517" s="56" t="str">
        <f>IFERROR(VLOOKUP(S2517,'Active Employees '!B:R,17,0),"NA")</f>
        <v>Marketing</v>
      </c>
    </row>
    <row r="2518" spans="1:23" x14ac:dyDescent="0.25">
      <c r="A2518" t="s">
        <v>663</v>
      </c>
      <c r="B2518" t="s">
        <v>664</v>
      </c>
      <c r="C2518" t="s">
        <v>185</v>
      </c>
      <c r="D2518">
        <v>11599998</v>
      </c>
      <c r="E2518" t="s">
        <v>114</v>
      </c>
      <c r="F2518" t="s">
        <v>29</v>
      </c>
      <c r="H2518" s="1"/>
      <c r="I2518" s="1"/>
      <c r="J2518" t="s">
        <v>132</v>
      </c>
      <c r="N2518" t="s">
        <v>133</v>
      </c>
      <c r="O2518" t="s">
        <v>16</v>
      </c>
      <c r="Q2518" t="s">
        <v>129</v>
      </c>
      <c r="R2518" t="s">
        <v>67</v>
      </c>
      <c r="S2518">
        <v>201940</v>
      </c>
      <c r="T2518" t="s">
        <v>663</v>
      </c>
      <c r="U2518" s="56" t="str">
        <f>IFERROR(VLOOKUP(H2518,'FIN CAL LOOKUP'!A:J,7,1),"")</f>
        <v/>
      </c>
      <c r="V2518" s="56" t="str">
        <f>IFERROR(VLOOKUP(I2518,'FIN CAL LOOKUP'!B:K,9,1),"")</f>
        <v/>
      </c>
      <c r="W2518" s="56" t="str">
        <f>IFERROR(VLOOKUP(S2518,'Active Employees '!B:R,17,0),"NA")</f>
        <v>Human Resources</v>
      </c>
    </row>
    <row r="2519" spans="1:23" x14ac:dyDescent="0.25">
      <c r="A2519" t="s">
        <v>667</v>
      </c>
      <c r="B2519" t="s">
        <v>668</v>
      </c>
      <c r="C2519" t="s">
        <v>185</v>
      </c>
      <c r="D2519">
        <v>11599998</v>
      </c>
      <c r="E2519" t="s">
        <v>114</v>
      </c>
      <c r="F2519" t="s">
        <v>29</v>
      </c>
      <c r="H2519" s="1"/>
      <c r="I2519" s="1"/>
      <c r="J2519" t="s">
        <v>156</v>
      </c>
      <c r="N2519" t="s">
        <v>669</v>
      </c>
      <c r="O2519" t="s">
        <v>18</v>
      </c>
      <c r="P2519" t="s">
        <v>109</v>
      </c>
      <c r="Q2519" t="s">
        <v>121</v>
      </c>
      <c r="R2519" t="s">
        <v>67</v>
      </c>
      <c r="S2519">
        <v>326713</v>
      </c>
      <c r="T2519" t="s">
        <v>670</v>
      </c>
      <c r="U2519" s="56" t="str">
        <f>IFERROR(VLOOKUP(H2519,'FIN CAL LOOKUP'!A:J,7,1),"")</f>
        <v/>
      </c>
      <c r="V2519" s="56" t="str">
        <f>IFERROR(VLOOKUP(I2519,'FIN CAL LOOKUP'!B:K,9,1),"")</f>
        <v/>
      </c>
      <c r="W2519" s="56" t="str">
        <f>IFERROR(VLOOKUP(S2519,'Active Employees '!B:R,17,0),"NA")</f>
        <v>Marketing</v>
      </c>
    </row>
    <row r="2520" spans="1:23" x14ac:dyDescent="0.25">
      <c r="A2520" t="s">
        <v>122</v>
      </c>
      <c r="B2520" t="s">
        <v>123</v>
      </c>
      <c r="C2520" t="s">
        <v>185</v>
      </c>
      <c r="D2520">
        <v>11599998</v>
      </c>
      <c r="E2520" t="s">
        <v>114</v>
      </c>
      <c r="F2520" t="s">
        <v>1</v>
      </c>
      <c r="G2520" t="s">
        <v>69</v>
      </c>
      <c r="H2520" s="1">
        <v>45075</v>
      </c>
      <c r="I2520" s="1">
        <v>45133</v>
      </c>
      <c r="J2520" t="s">
        <v>64</v>
      </c>
      <c r="N2520" t="s">
        <v>124</v>
      </c>
      <c r="O2520" t="s">
        <v>16</v>
      </c>
      <c r="Q2520" t="s">
        <v>66</v>
      </c>
      <c r="R2520" t="s">
        <v>67</v>
      </c>
      <c r="S2520">
        <v>294486</v>
      </c>
      <c r="T2520" t="s">
        <v>122</v>
      </c>
      <c r="U2520" s="56" t="str">
        <f>IFERROR(VLOOKUP(H2520,'FIN CAL LOOKUP'!A:J,7,1),"")</f>
        <v>JUN, FY23</v>
      </c>
      <c r="V2520" s="56" t="str">
        <f>IFERROR(VLOOKUP(I2520,'FIN CAL LOOKUP'!B:K,9,1),"")</f>
        <v>Q1, FY24</v>
      </c>
      <c r="W2520" s="56" t="str">
        <f>IFERROR(VLOOKUP(S2520,'Active Employees '!B:R,17,0),"NA")</f>
        <v>Human Resources</v>
      </c>
    </row>
    <row r="2521" spans="1:23" x14ac:dyDescent="0.25">
      <c r="A2521" t="s">
        <v>719</v>
      </c>
      <c r="B2521" t="s">
        <v>720</v>
      </c>
      <c r="C2521" t="s">
        <v>185</v>
      </c>
      <c r="D2521">
        <v>11599998</v>
      </c>
      <c r="E2521" t="s">
        <v>114</v>
      </c>
      <c r="F2521" t="s">
        <v>29</v>
      </c>
      <c r="H2521" s="1"/>
      <c r="I2521" s="1"/>
      <c r="J2521" t="s">
        <v>156</v>
      </c>
      <c r="N2521" t="s">
        <v>120</v>
      </c>
      <c r="O2521" t="s">
        <v>18</v>
      </c>
      <c r="P2521" t="s">
        <v>109</v>
      </c>
      <c r="Q2521" t="s">
        <v>121</v>
      </c>
      <c r="R2521" t="s">
        <v>67</v>
      </c>
      <c r="S2521">
        <v>321063</v>
      </c>
      <c r="T2521" t="s">
        <v>719</v>
      </c>
      <c r="U2521" s="56" t="str">
        <f>IFERROR(VLOOKUP(H2521,'FIN CAL LOOKUP'!A:J,7,1),"")</f>
        <v/>
      </c>
      <c r="V2521" s="56" t="str">
        <f>IFERROR(VLOOKUP(I2521,'FIN CAL LOOKUP'!B:K,9,1),"")</f>
        <v/>
      </c>
      <c r="W2521" s="56" t="str">
        <f>IFERROR(VLOOKUP(S2521,'Active Employees '!B:R,17,0),"NA")</f>
        <v>Marketing</v>
      </c>
    </row>
    <row r="2522" spans="1:23" x14ac:dyDescent="0.25">
      <c r="A2522" t="s">
        <v>130</v>
      </c>
      <c r="B2522" t="s">
        <v>131</v>
      </c>
      <c r="C2522" t="s">
        <v>185</v>
      </c>
      <c r="D2522">
        <v>11599998</v>
      </c>
      <c r="E2522" t="s">
        <v>114</v>
      </c>
      <c r="F2522" t="s">
        <v>1</v>
      </c>
      <c r="G2522" t="s">
        <v>69</v>
      </c>
      <c r="H2522" s="1">
        <v>45497</v>
      </c>
      <c r="I2522" s="1">
        <v>45497</v>
      </c>
      <c r="J2522" t="s">
        <v>132</v>
      </c>
      <c r="N2522" t="s">
        <v>133</v>
      </c>
      <c r="O2522" t="s">
        <v>16</v>
      </c>
      <c r="Q2522" t="s">
        <v>129</v>
      </c>
      <c r="R2522" t="s">
        <v>67</v>
      </c>
      <c r="S2522">
        <v>328302</v>
      </c>
      <c r="T2522" t="s">
        <v>130</v>
      </c>
      <c r="U2522" s="56" t="str">
        <f>IFERROR(VLOOKUP(H2522,'FIN CAL LOOKUP'!A:J,7,1),"")</f>
        <v>JUL, FY25</v>
      </c>
      <c r="V2522" s="56" t="str">
        <f>IFERROR(VLOOKUP(I2522,'FIN CAL LOOKUP'!B:K,9,1),"")</f>
        <v>Q1, FY25</v>
      </c>
      <c r="W2522" s="56" t="str">
        <f>IFERROR(VLOOKUP(S2522,'Active Employees '!B:R,17,0),"NA")</f>
        <v>Human Resources</v>
      </c>
    </row>
    <row r="2523" spans="1:23" x14ac:dyDescent="0.25">
      <c r="A2523" t="s">
        <v>316</v>
      </c>
      <c r="B2523" t="s">
        <v>317</v>
      </c>
      <c r="C2523" t="s">
        <v>185</v>
      </c>
      <c r="D2523">
        <v>11599998</v>
      </c>
      <c r="E2523" t="s">
        <v>114</v>
      </c>
      <c r="F2523" t="s">
        <v>29</v>
      </c>
      <c r="H2523" s="1"/>
      <c r="I2523" s="1"/>
      <c r="J2523" t="s">
        <v>119</v>
      </c>
      <c r="N2523" t="s">
        <v>318</v>
      </c>
      <c r="O2523" t="s">
        <v>18</v>
      </c>
      <c r="P2523" t="s">
        <v>109</v>
      </c>
      <c r="Q2523" t="s">
        <v>121</v>
      </c>
      <c r="R2523" t="s">
        <v>67</v>
      </c>
      <c r="S2523">
        <v>305854</v>
      </c>
      <c r="T2523" t="s">
        <v>319</v>
      </c>
      <c r="U2523" s="56" t="str">
        <f>IFERROR(VLOOKUP(H2523,'FIN CAL LOOKUP'!A:J,7,1),"")</f>
        <v/>
      </c>
      <c r="V2523" s="56" t="str">
        <f>IFERROR(VLOOKUP(I2523,'FIN CAL LOOKUP'!B:K,9,1),"")</f>
        <v/>
      </c>
      <c r="W2523" s="56" t="str">
        <f>IFERROR(VLOOKUP(S2523,'Active Employees '!B:R,17,0),"NA")</f>
        <v>Marketing</v>
      </c>
    </row>
    <row r="2524" spans="1:23" x14ac:dyDescent="0.25">
      <c r="A2524" t="s">
        <v>117</v>
      </c>
      <c r="B2524" t="s">
        <v>118</v>
      </c>
      <c r="C2524" t="s">
        <v>185</v>
      </c>
      <c r="D2524">
        <v>11599998</v>
      </c>
      <c r="E2524" t="s">
        <v>114</v>
      </c>
      <c r="F2524" t="s">
        <v>29</v>
      </c>
      <c r="H2524" s="1"/>
      <c r="I2524" s="1"/>
      <c r="J2524" t="s">
        <v>119</v>
      </c>
      <c r="N2524" t="s">
        <v>120</v>
      </c>
      <c r="O2524" t="s">
        <v>18</v>
      </c>
      <c r="P2524" t="s">
        <v>109</v>
      </c>
      <c r="Q2524" t="s">
        <v>121</v>
      </c>
      <c r="R2524" t="s">
        <v>67</v>
      </c>
      <c r="S2524">
        <v>239765</v>
      </c>
      <c r="T2524" t="s">
        <v>117</v>
      </c>
      <c r="U2524" s="56" t="str">
        <f>IFERROR(VLOOKUP(H2524,'FIN CAL LOOKUP'!A:J,7,1),"")</f>
        <v/>
      </c>
      <c r="V2524" s="56" t="str">
        <f>IFERROR(VLOOKUP(I2524,'FIN CAL LOOKUP'!B:K,9,1),"")</f>
        <v/>
      </c>
      <c r="W2524" s="56" t="str">
        <f>IFERROR(VLOOKUP(S2524,'Active Employees '!B:R,17,0),"NA")</f>
        <v>Marketing</v>
      </c>
    </row>
    <row r="2525" spans="1:23" x14ac:dyDescent="0.25">
      <c r="A2525" t="s">
        <v>240</v>
      </c>
      <c r="B2525" t="s">
        <v>241</v>
      </c>
      <c r="C2525" t="s">
        <v>185</v>
      </c>
      <c r="D2525">
        <v>11599998</v>
      </c>
      <c r="E2525" t="s">
        <v>114</v>
      </c>
      <c r="F2525" t="s">
        <v>29</v>
      </c>
      <c r="H2525" s="1"/>
      <c r="I2525" s="1"/>
      <c r="J2525" t="s">
        <v>64</v>
      </c>
      <c r="N2525" t="s">
        <v>242</v>
      </c>
      <c r="O2525" t="s">
        <v>16</v>
      </c>
      <c r="Q2525" t="s">
        <v>66</v>
      </c>
      <c r="R2525" t="s">
        <v>67</v>
      </c>
      <c r="S2525">
        <v>338041</v>
      </c>
      <c r="T2525" t="s">
        <v>240</v>
      </c>
      <c r="U2525" s="56" t="str">
        <f>IFERROR(VLOOKUP(H2525,'FIN CAL LOOKUP'!A:J,7,1),"")</f>
        <v/>
      </c>
      <c r="V2525" s="56" t="str">
        <f>IFERROR(VLOOKUP(I2525,'FIN CAL LOOKUP'!B:K,9,1),"")</f>
        <v/>
      </c>
      <c r="W2525" s="56" t="str">
        <f>IFERROR(VLOOKUP(S2525,'Active Employees '!B:R,17,0),"NA")</f>
        <v>Human Resources</v>
      </c>
    </row>
    <row r="2526" spans="1:23" x14ac:dyDescent="0.25">
      <c r="A2526" t="s">
        <v>714</v>
      </c>
      <c r="B2526" t="s">
        <v>715</v>
      </c>
      <c r="C2526" t="s">
        <v>185</v>
      </c>
      <c r="D2526">
        <v>11599998</v>
      </c>
      <c r="E2526" t="s">
        <v>114</v>
      </c>
      <c r="F2526" t="s">
        <v>29</v>
      </c>
      <c r="H2526" s="1"/>
      <c r="I2526" s="1"/>
      <c r="J2526" t="s">
        <v>176</v>
      </c>
      <c r="N2526" t="s">
        <v>713</v>
      </c>
      <c r="O2526" t="s">
        <v>18</v>
      </c>
      <c r="P2526" t="s">
        <v>109</v>
      </c>
      <c r="R2526" t="s">
        <v>67</v>
      </c>
      <c r="S2526">
        <v>216766</v>
      </c>
      <c r="T2526" t="s">
        <v>714</v>
      </c>
      <c r="U2526" s="56" t="str">
        <f>IFERROR(VLOOKUP(H2526,'FIN CAL LOOKUP'!A:J,7,1),"")</f>
        <v/>
      </c>
      <c r="V2526" s="56" t="str">
        <f>IFERROR(VLOOKUP(I2526,'FIN CAL LOOKUP'!B:K,9,1),"")</f>
        <v/>
      </c>
      <c r="W2526" s="56" t="str">
        <f>IFERROR(VLOOKUP(S2526,'Active Employees '!B:R,17,0),"NA")</f>
        <v>Marketing</v>
      </c>
    </row>
    <row r="2527" spans="1:23" x14ac:dyDescent="0.25">
      <c r="A2527" t="s">
        <v>60</v>
      </c>
      <c r="B2527" t="s">
        <v>61</v>
      </c>
      <c r="C2527" t="s">
        <v>185</v>
      </c>
      <c r="D2527">
        <v>11599998</v>
      </c>
      <c r="E2527" t="s">
        <v>114</v>
      </c>
      <c r="F2527" t="s">
        <v>29</v>
      </c>
      <c r="H2527" s="1"/>
      <c r="I2527" s="1"/>
      <c r="J2527" t="s">
        <v>64</v>
      </c>
      <c r="N2527" t="s">
        <v>65</v>
      </c>
      <c r="O2527" t="s">
        <v>16</v>
      </c>
      <c r="Q2527" t="s">
        <v>66</v>
      </c>
      <c r="R2527" t="s">
        <v>67</v>
      </c>
      <c r="S2527">
        <v>314822</v>
      </c>
      <c r="T2527" t="s">
        <v>60</v>
      </c>
      <c r="U2527" s="56" t="str">
        <f>IFERROR(VLOOKUP(H2527,'FIN CAL LOOKUP'!A:J,7,1),"")</f>
        <v/>
      </c>
      <c r="V2527" s="56" t="str">
        <f>IFERROR(VLOOKUP(I2527,'FIN CAL LOOKUP'!B:K,9,1),"")</f>
        <v/>
      </c>
      <c r="W2527" s="56" t="str">
        <f>IFERROR(VLOOKUP(S2527,'Active Employees '!B:R,17,0),"NA")</f>
        <v>Human Resources</v>
      </c>
    </row>
    <row r="2528" spans="1:23" x14ac:dyDescent="0.25">
      <c r="A2528" t="s">
        <v>716</v>
      </c>
      <c r="B2528" t="s">
        <v>717</v>
      </c>
      <c r="C2528" t="s">
        <v>185</v>
      </c>
      <c r="D2528">
        <v>11599998</v>
      </c>
      <c r="E2528" t="s">
        <v>114</v>
      </c>
      <c r="F2528" t="s">
        <v>29</v>
      </c>
      <c r="H2528" s="1"/>
      <c r="I2528" s="1"/>
      <c r="J2528" t="s">
        <v>156</v>
      </c>
      <c r="N2528" t="s">
        <v>718</v>
      </c>
      <c r="O2528" t="s">
        <v>18</v>
      </c>
      <c r="P2528" t="s">
        <v>109</v>
      </c>
      <c r="R2528" t="s">
        <v>67</v>
      </c>
      <c r="S2528">
        <v>240563</v>
      </c>
      <c r="T2528" t="s">
        <v>716</v>
      </c>
      <c r="U2528" s="56" t="str">
        <f>IFERROR(VLOOKUP(H2528,'FIN CAL LOOKUP'!A:J,7,1),"")</f>
        <v/>
      </c>
      <c r="V2528" s="56" t="str">
        <f>IFERROR(VLOOKUP(I2528,'FIN CAL LOOKUP'!B:K,9,1),"")</f>
        <v/>
      </c>
      <c r="W2528" s="56" t="str">
        <f>IFERROR(VLOOKUP(S2528,'Active Employees '!B:R,17,0),"NA")</f>
        <v>Marketing</v>
      </c>
    </row>
    <row r="2529" spans="1:23" x14ac:dyDescent="0.25">
      <c r="A2529" t="s">
        <v>312</v>
      </c>
      <c r="B2529" t="s">
        <v>1056</v>
      </c>
      <c r="C2529" t="s">
        <v>185</v>
      </c>
      <c r="D2529">
        <v>11599998</v>
      </c>
      <c r="E2529" t="s">
        <v>114</v>
      </c>
      <c r="F2529" t="s">
        <v>29</v>
      </c>
      <c r="H2529" s="1"/>
      <c r="I2529" s="1"/>
      <c r="J2529" t="s">
        <v>579</v>
      </c>
      <c r="N2529" t="s">
        <v>1481</v>
      </c>
      <c r="O2529" t="s">
        <v>18</v>
      </c>
      <c r="P2529" t="s">
        <v>109</v>
      </c>
      <c r="Q2529" t="s">
        <v>395</v>
      </c>
      <c r="R2529" t="s">
        <v>67</v>
      </c>
      <c r="S2529">
        <v>202233</v>
      </c>
      <c r="T2529" t="s">
        <v>312</v>
      </c>
      <c r="U2529" s="56" t="str">
        <f>IFERROR(VLOOKUP(H2529,'FIN CAL LOOKUP'!A:J,7,1),"")</f>
        <v/>
      </c>
      <c r="V2529" s="56" t="str">
        <f>IFERROR(VLOOKUP(I2529,'FIN CAL LOOKUP'!B:K,9,1),"")</f>
        <v/>
      </c>
      <c r="W2529" s="56" t="str">
        <f>IFERROR(VLOOKUP(S2529,'Active Employees '!B:R,17,0),"NA")</f>
        <v>Marketing</v>
      </c>
    </row>
    <row r="2530" spans="1:23" x14ac:dyDescent="0.25">
      <c r="A2530" t="s">
        <v>721</v>
      </c>
      <c r="B2530" t="s">
        <v>722</v>
      </c>
      <c r="C2530" t="s">
        <v>185</v>
      </c>
      <c r="D2530">
        <v>11599998</v>
      </c>
      <c r="E2530" t="s">
        <v>114</v>
      </c>
      <c r="F2530" t="s">
        <v>29</v>
      </c>
      <c r="H2530" s="1"/>
      <c r="I2530" s="1"/>
      <c r="J2530" t="s">
        <v>156</v>
      </c>
      <c r="N2530" t="s">
        <v>108</v>
      </c>
      <c r="O2530" t="s">
        <v>18</v>
      </c>
      <c r="P2530" t="s">
        <v>109</v>
      </c>
      <c r="Q2530" t="s">
        <v>432</v>
      </c>
      <c r="R2530" t="s">
        <v>67</v>
      </c>
      <c r="S2530">
        <v>312091</v>
      </c>
      <c r="T2530" t="s">
        <v>723</v>
      </c>
      <c r="U2530" s="56" t="str">
        <f>IFERROR(VLOOKUP(H2530,'FIN CAL LOOKUP'!A:J,7,1),"")</f>
        <v/>
      </c>
      <c r="V2530" s="56" t="str">
        <f>IFERROR(VLOOKUP(I2530,'FIN CAL LOOKUP'!B:K,9,1),"")</f>
        <v/>
      </c>
      <c r="W2530" s="56" t="str">
        <f>IFERROR(VLOOKUP(S2530,'Active Employees '!B:R,17,0),"NA")</f>
        <v>Marketing</v>
      </c>
    </row>
    <row r="2531" spans="1:23" x14ac:dyDescent="0.25">
      <c r="A2531" t="s">
        <v>570</v>
      </c>
      <c r="B2531" t="s">
        <v>571</v>
      </c>
      <c r="C2531" t="s">
        <v>185</v>
      </c>
      <c r="D2531">
        <v>11599998</v>
      </c>
      <c r="E2531" t="s">
        <v>114</v>
      </c>
      <c r="F2531" t="s">
        <v>1</v>
      </c>
      <c r="G2531" t="s">
        <v>69</v>
      </c>
      <c r="H2531" s="1">
        <v>44916</v>
      </c>
      <c r="I2531" s="1">
        <v>44916</v>
      </c>
      <c r="J2531" t="s">
        <v>176</v>
      </c>
      <c r="N2531" t="s">
        <v>157</v>
      </c>
      <c r="O2531" t="s">
        <v>18</v>
      </c>
      <c r="P2531" t="s">
        <v>109</v>
      </c>
      <c r="Q2531" t="s">
        <v>391</v>
      </c>
      <c r="R2531" t="s">
        <v>67</v>
      </c>
      <c r="S2531">
        <v>312829</v>
      </c>
      <c r="T2531" t="s">
        <v>573</v>
      </c>
      <c r="U2531" s="56" t="str">
        <f>IFERROR(VLOOKUP(H2531,'FIN CAL LOOKUP'!A:J,7,1),"")</f>
        <v>DEC, FY23</v>
      </c>
      <c r="V2531" s="56" t="str">
        <f>IFERROR(VLOOKUP(I2531,'FIN CAL LOOKUP'!B:K,9,1),"")</f>
        <v>Q2, FY23</v>
      </c>
      <c r="W2531" s="56" t="str">
        <f>IFERROR(VLOOKUP(S2531,'Active Employees '!B:R,17,0),"NA")</f>
        <v>Marketing</v>
      </c>
    </row>
    <row r="2532" spans="1:23" x14ac:dyDescent="0.25">
      <c r="A2532" t="s">
        <v>706</v>
      </c>
      <c r="B2532" t="s">
        <v>707</v>
      </c>
      <c r="C2532" t="s">
        <v>185</v>
      </c>
      <c r="D2532">
        <v>11599998</v>
      </c>
      <c r="E2532" t="s">
        <v>114</v>
      </c>
      <c r="F2532" t="s">
        <v>2</v>
      </c>
      <c r="H2532" s="1">
        <v>44887</v>
      </c>
      <c r="I2532" s="1"/>
      <c r="J2532" t="s">
        <v>156</v>
      </c>
      <c r="N2532" t="s">
        <v>108</v>
      </c>
      <c r="O2532" t="s">
        <v>18</v>
      </c>
      <c r="P2532" t="s">
        <v>109</v>
      </c>
      <c r="Q2532" t="s">
        <v>432</v>
      </c>
      <c r="R2532" t="s">
        <v>67</v>
      </c>
      <c r="S2532">
        <v>322115</v>
      </c>
      <c r="T2532" t="s">
        <v>706</v>
      </c>
      <c r="U2532" s="56" t="str">
        <f>IFERROR(VLOOKUP(H2532,'FIN CAL LOOKUP'!A:J,7,1),"")</f>
        <v>NOV, FY23</v>
      </c>
      <c r="V2532" s="56" t="str">
        <f>IFERROR(VLOOKUP(I2532,'FIN CAL LOOKUP'!B:K,9,1),"")</f>
        <v/>
      </c>
      <c r="W2532" s="56" t="str">
        <f>IFERROR(VLOOKUP(S2532,'Active Employees '!B:R,17,0),"NA")</f>
        <v>Marketing</v>
      </c>
    </row>
    <row r="2533" spans="1:23" x14ac:dyDescent="0.25">
      <c r="A2533" t="s">
        <v>692</v>
      </c>
      <c r="B2533" t="s">
        <v>693</v>
      </c>
      <c r="C2533" t="s">
        <v>185</v>
      </c>
      <c r="D2533">
        <v>11599998</v>
      </c>
      <c r="E2533" t="s">
        <v>114</v>
      </c>
      <c r="F2533" t="s">
        <v>29</v>
      </c>
      <c r="H2533" s="1"/>
      <c r="I2533" s="1"/>
      <c r="J2533" t="s">
        <v>694</v>
      </c>
      <c r="N2533" t="s">
        <v>695</v>
      </c>
      <c r="O2533" t="s">
        <v>18</v>
      </c>
      <c r="P2533" t="s">
        <v>103</v>
      </c>
      <c r="Q2533" t="s">
        <v>696</v>
      </c>
      <c r="R2533" t="s">
        <v>67</v>
      </c>
      <c r="S2533">
        <v>335235</v>
      </c>
      <c r="T2533" t="s">
        <v>692</v>
      </c>
      <c r="U2533" s="56" t="str">
        <f>IFERROR(VLOOKUP(H2533,'FIN CAL LOOKUP'!A:J,7,1),"")</f>
        <v/>
      </c>
      <c r="V2533" s="56" t="str">
        <f>IFERROR(VLOOKUP(I2533,'FIN CAL LOOKUP'!B:K,9,1),"")</f>
        <v/>
      </c>
      <c r="W2533" s="56" t="str">
        <f>IFERROR(VLOOKUP(S2533,'Active Employees '!B:R,17,0),"NA")</f>
        <v>eCommerce &amp; Omni Channel</v>
      </c>
    </row>
    <row r="2534" spans="1:23" x14ac:dyDescent="0.25">
      <c r="A2534" t="s">
        <v>1132</v>
      </c>
      <c r="B2534" t="s">
        <v>1133</v>
      </c>
      <c r="C2534" t="s">
        <v>185</v>
      </c>
      <c r="D2534">
        <v>11599998</v>
      </c>
      <c r="E2534" t="s">
        <v>114</v>
      </c>
      <c r="F2534" t="s">
        <v>29</v>
      </c>
      <c r="H2534" s="1"/>
      <c r="I2534" s="1"/>
      <c r="J2534" t="s">
        <v>156</v>
      </c>
      <c r="N2534" t="s">
        <v>1134</v>
      </c>
      <c r="O2534" t="s">
        <v>18</v>
      </c>
      <c r="P2534" t="s">
        <v>109</v>
      </c>
      <c r="Q2534" t="s">
        <v>380</v>
      </c>
      <c r="R2534" t="s">
        <v>67</v>
      </c>
      <c r="S2534">
        <v>318079</v>
      </c>
      <c r="T2534" t="s">
        <v>1135</v>
      </c>
      <c r="U2534" s="56" t="str">
        <f>IFERROR(VLOOKUP(H2534,'FIN CAL LOOKUP'!A:J,7,1),"")</f>
        <v/>
      </c>
      <c r="V2534" s="56" t="str">
        <f>IFERROR(VLOOKUP(I2534,'FIN CAL LOOKUP'!B:K,9,1),"")</f>
        <v/>
      </c>
      <c r="W2534" s="56" t="str">
        <f>IFERROR(VLOOKUP(S2534,'Active Employees '!B:R,17,0),"NA")</f>
        <v>Marketing</v>
      </c>
    </row>
    <row r="2535" spans="1:23" x14ac:dyDescent="0.25">
      <c r="A2535" t="s">
        <v>252</v>
      </c>
      <c r="B2535" t="s">
        <v>253</v>
      </c>
      <c r="C2535" t="s">
        <v>185</v>
      </c>
      <c r="D2535">
        <v>11599998</v>
      </c>
      <c r="E2535" t="s">
        <v>114</v>
      </c>
      <c r="F2535" t="s">
        <v>29</v>
      </c>
      <c r="H2535" s="1"/>
      <c r="I2535" s="1"/>
      <c r="J2535" t="s">
        <v>132</v>
      </c>
      <c r="N2535" t="s">
        <v>133</v>
      </c>
      <c r="O2535" t="s">
        <v>16</v>
      </c>
      <c r="Q2535" t="s">
        <v>129</v>
      </c>
      <c r="R2535" t="s">
        <v>67</v>
      </c>
      <c r="S2535">
        <v>302625</v>
      </c>
      <c r="T2535" t="s">
        <v>252</v>
      </c>
      <c r="U2535" s="56" t="str">
        <f>IFERROR(VLOOKUP(H2535,'FIN CAL LOOKUP'!A:J,7,1),"")</f>
        <v/>
      </c>
      <c r="V2535" s="56" t="str">
        <f>IFERROR(VLOOKUP(I2535,'FIN CAL LOOKUP'!B:K,9,1),"")</f>
        <v/>
      </c>
      <c r="W2535" s="56" t="str">
        <f>IFERROR(VLOOKUP(S2535,'Active Employees '!B:R,17,0),"NA")</f>
        <v>Human Resources</v>
      </c>
    </row>
    <row r="2536" spans="1:23" x14ac:dyDescent="0.25">
      <c r="A2536" t="s">
        <v>174</v>
      </c>
      <c r="B2536" t="s">
        <v>175</v>
      </c>
      <c r="C2536" t="s">
        <v>185</v>
      </c>
      <c r="D2536">
        <v>11599998</v>
      </c>
      <c r="E2536" t="s">
        <v>114</v>
      </c>
      <c r="F2536" t="s">
        <v>1</v>
      </c>
      <c r="G2536" t="s">
        <v>69</v>
      </c>
      <c r="H2536" s="1">
        <v>45035</v>
      </c>
      <c r="I2536" s="1">
        <v>45035</v>
      </c>
      <c r="J2536" t="s">
        <v>176</v>
      </c>
      <c r="N2536" t="s">
        <v>177</v>
      </c>
      <c r="O2536" t="s">
        <v>18</v>
      </c>
      <c r="P2536" t="s">
        <v>109</v>
      </c>
      <c r="Q2536" t="s">
        <v>178</v>
      </c>
      <c r="R2536" t="s">
        <v>67</v>
      </c>
      <c r="S2536">
        <v>319925</v>
      </c>
      <c r="T2536" t="s">
        <v>174</v>
      </c>
      <c r="U2536" s="56" t="str">
        <f>IFERROR(VLOOKUP(H2536,'FIN CAL LOOKUP'!A:J,7,1),"")</f>
        <v>APR, FY23</v>
      </c>
      <c r="V2536" s="56" t="str">
        <f>IFERROR(VLOOKUP(I2536,'FIN CAL LOOKUP'!B:K,9,1),"")</f>
        <v>Q4, FY23</v>
      </c>
      <c r="W2536" s="56" t="str">
        <f>IFERROR(VLOOKUP(S2536,'Active Employees '!B:R,17,0),"NA")</f>
        <v>Marketing</v>
      </c>
    </row>
    <row r="2537" spans="1:23" x14ac:dyDescent="0.25">
      <c r="A2537" t="s">
        <v>1039</v>
      </c>
      <c r="B2537" t="s">
        <v>1040</v>
      </c>
      <c r="C2537" t="s">
        <v>185</v>
      </c>
      <c r="D2537">
        <v>11599998</v>
      </c>
      <c r="E2537" t="s">
        <v>114</v>
      </c>
      <c r="F2537" t="s">
        <v>29</v>
      </c>
      <c r="H2537" s="1"/>
      <c r="I2537" s="1"/>
      <c r="J2537" t="s">
        <v>156</v>
      </c>
      <c r="N2537" t="s">
        <v>1041</v>
      </c>
      <c r="O2537" t="s">
        <v>18</v>
      </c>
      <c r="P2537" t="s">
        <v>109</v>
      </c>
      <c r="Q2537" t="s">
        <v>354</v>
      </c>
      <c r="R2537" t="s">
        <v>67</v>
      </c>
      <c r="S2537">
        <v>323732</v>
      </c>
      <c r="T2537" t="s">
        <v>1039</v>
      </c>
      <c r="U2537" s="56" t="str">
        <f>IFERROR(VLOOKUP(H2537,'FIN CAL LOOKUP'!A:J,7,1),"")</f>
        <v/>
      </c>
      <c r="V2537" s="56" t="str">
        <f>IFERROR(VLOOKUP(I2537,'FIN CAL LOOKUP'!B:K,9,1),"")</f>
        <v/>
      </c>
      <c r="W2537" s="56" t="str">
        <f>IFERROR(VLOOKUP(S2537,'Active Employees '!B:R,17,0),"NA")</f>
        <v>Marketing</v>
      </c>
    </row>
    <row r="2538" spans="1:23" x14ac:dyDescent="0.25">
      <c r="A2538" t="s">
        <v>1284</v>
      </c>
      <c r="B2538" t="s">
        <v>1285</v>
      </c>
      <c r="C2538" t="s">
        <v>185</v>
      </c>
      <c r="D2538">
        <v>11599998</v>
      </c>
      <c r="E2538" t="s">
        <v>114</v>
      </c>
      <c r="F2538" t="s">
        <v>2</v>
      </c>
      <c r="H2538" s="1">
        <v>45204</v>
      </c>
      <c r="I2538" s="1"/>
      <c r="J2538" t="s">
        <v>940</v>
      </c>
      <c r="N2538" t="s">
        <v>1286</v>
      </c>
      <c r="O2538" t="s">
        <v>17</v>
      </c>
      <c r="P2538" t="s">
        <v>143</v>
      </c>
      <c r="Q2538" t="s">
        <v>754</v>
      </c>
      <c r="R2538" t="s">
        <v>67</v>
      </c>
      <c r="S2538">
        <v>324998</v>
      </c>
      <c r="T2538" t="s">
        <v>1284</v>
      </c>
      <c r="U2538" s="56" t="str">
        <f>IFERROR(VLOOKUP(H2538,'FIN CAL LOOKUP'!A:J,7,1),"")</f>
        <v>OCT, FY24</v>
      </c>
      <c r="V2538" s="56" t="str">
        <f>IFERROR(VLOOKUP(I2538,'FIN CAL LOOKUP'!B:K,9,1),"")</f>
        <v/>
      </c>
      <c r="W2538" s="56" t="str">
        <f>IFERROR(VLOOKUP(S2538,'Active Employees '!B:R,17,0),"NA")</f>
        <v>IT</v>
      </c>
    </row>
    <row r="2539" spans="1:23" x14ac:dyDescent="0.25">
      <c r="A2539" t="s">
        <v>395</v>
      </c>
      <c r="B2539" t="s">
        <v>766</v>
      </c>
      <c r="C2539" t="s">
        <v>185</v>
      </c>
      <c r="D2539">
        <v>11599998</v>
      </c>
      <c r="E2539" t="s">
        <v>114</v>
      </c>
      <c r="F2539" t="s">
        <v>1</v>
      </c>
      <c r="G2539" t="s">
        <v>69</v>
      </c>
      <c r="H2539" s="1">
        <v>44930</v>
      </c>
      <c r="I2539" s="1">
        <v>44930</v>
      </c>
      <c r="J2539" t="s">
        <v>709</v>
      </c>
      <c r="N2539" t="s">
        <v>767</v>
      </c>
      <c r="O2539" t="s">
        <v>18</v>
      </c>
      <c r="P2539" t="s">
        <v>109</v>
      </c>
      <c r="Q2539" t="s">
        <v>699</v>
      </c>
      <c r="R2539" t="s">
        <v>67</v>
      </c>
      <c r="S2539">
        <v>323325</v>
      </c>
      <c r="T2539" t="s">
        <v>395</v>
      </c>
      <c r="U2539" s="56" t="str">
        <f>IFERROR(VLOOKUP(H2539,'FIN CAL LOOKUP'!A:J,7,1),"")</f>
        <v>JAN, FY23</v>
      </c>
      <c r="V2539" s="56" t="str">
        <f>IFERROR(VLOOKUP(I2539,'FIN CAL LOOKUP'!B:K,9,1),"")</f>
        <v>Q3, FY23</v>
      </c>
      <c r="W2539" s="56" t="str">
        <f>IFERROR(VLOOKUP(S2539,'Active Employees '!B:R,17,0),"NA")</f>
        <v>Marketing</v>
      </c>
    </row>
    <row r="2540" spans="1:23" x14ac:dyDescent="0.25">
      <c r="A2540" t="s">
        <v>432</v>
      </c>
      <c r="B2540" t="s">
        <v>433</v>
      </c>
      <c r="C2540" t="s">
        <v>185</v>
      </c>
      <c r="D2540">
        <v>11599998</v>
      </c>
      <c r="E2540" t="s">
        <v>114</v>
      </c>
      <c r="F2540" t="s">
        <v>29</v>
      </c>
      <c r="H2540" s="1"/>
      <c r="I2540" s="1"/>
      <c r="J2540" t="s">
        <v>404</v>
      </c>
      <c r="N2540" t="s">
        <v>434</v>
      </c>
      <c r="O2540" t="s">
        <v>18</v>
      </c>
      <c r="P2540" t="s">
        <v>109</v>
      </c>
      <c r="Q2540" t="s">
        <v>380</v>
      </c>
      <c r="R2540" t="s">
        <v>67</v>
      </c>
      <c r="S2540">
        <v>239177</v>
      </c>
      <c r="T2540" t="s">
        <v>432</v>
      </c>
      <c r="U2540" s="56" t="str">
        <f>IFERROR(VLOOKUP(H2540,'FIN CAL LOOKUP'!A:J,7,1),"")</f>
        <v/>
      </c>
      <c r="V2540" s="56" t="str">
        <f>IFERROR(VLOOKUP(I2540,'FIN CAL LOOKUP'!B:K,9,1),"")</f>
        <v/>
      </c>
      <c r="W2540" s="56" t="str">
        <f>IFERROR(VLOOKUP(S2540,'Active Employees '!B:R,17,0),"NA")</f>
        <v>Marketing</v>
      </c>
    </row>
    <row r="2541" spans="1:23" x14ac:dyDescent="0.25">
      <c r="A2541" t="s">
        <v>232</v>
      </c>
      <c r="B2541" t="s">
        <v>413</v>
      </c>
      <c r="C2541" t="s">
        <v>185</v>
      </c>
      <c r="D2541">
        <v>11599998</v>
      </c>
      <c r="E2541" t="s">
        <v>114</v>
      </c>
      <c r="F2541" t="s">
        <v>1</v>
      </c>
      <c r="G2541" t="s">
        <v>69</v>
      </c>
      <c r="H2541" s="1">
        <v>45082</v>
      </c>
      <c r="I2541" s="1">
        <v>45082</v>
      </c>
      <c r="J2541" t="s">
        <v>404</v>
      </c>
      <c r="N2541" t="s">
        <v>414</v>
      </c>
      <c r="O2541" t="s">
        <v>18</v>
      </c>
      <c r="P2541" t="s">
        <v>109</v>
      </c>
      <c r="Q2541" t="s">
        <v>395</v>
      </c>
      <c r="R2541" t="s">
        <v>67</v>
      </c>
      <c r="S2541">
        <v>305365</v>
      </c>
      <c r="T2541" t="s">
        <v>232</v>
      </c>
      <c r="U2541" s="56" t="str">
        <f>IFERROR(VLOOKUP(H2541,'FIN CAL LOOKUP'!A:J,7,1),"")</f>
        <v>JUN, FY23</v>
      </c>
      <c r="V2541" s="56" t="str">
        <f>IFERROR(VLOOKUP(I2541,'FIN CAL LOOKUP'!B:K,9,1),"")</f>
        <v>Q4, FY23</v>
      </c>
      <c r="W2541" s="56" t="str">
        <f>IFERROR(VLOOKUP(S2541,'Active Employees '!B:R,17,0),"NA")</f>
        <v>Marketing</v>
      </c>
    </row>
    <row r="2542" spans="1:23" x14ac:dyDescent="0.25">
      <c r="A2542" t="s">
        <v>380</v>
      </c>
      <c r="B2542" t="s">
        <v>740</v>
      </c>
      <c r="C2542" t="s">
        <v>185</v>
      </c>
      <c r="D2542">
        <v>11599998</v>
      </c>
      <c r="E2542" t="s">
        <v>114</v>
      </c>
      <c r="F2542" t="s">
        <v>1</v>
      </c>
      <c r="G2542" t="s">
        <v>69</v>
      </c>
      <c r="H2542" s="1">
        <v>44929</v>
      </c>
      <c r="I2542" s="1">
        <v>44929</v>
      </c>
      <c r="J2542" t="s">
        <v>709</v>
      </c>
      <c r="N2542" t="s">
        <v>741</v>
      </c>
      <c r="O2542" t="s">
        <v>18</v>
      </c>
      <c r="P2542" t="s">
        <v>109</v>
      </c>
      <c r="Q2542" t="s">
        <v>395</v>
      </c>
      <c r="R2542" t="s">
        <v>67</v>
      </c>
      <c r="S2542">
        <v>316576</v>
      </c>
      <c r="T2542" t="s">
        <v>380</v>
      </c>
      <c r="U2542" s="56" t="str">
        <f>IFERROR(VLOOKUP(H2542,'FIN CAL LOOKUP'!A:J,7,1),"")</f>
        <v>JAN, FY23</v>
      </c>
      <c r="V2542" s="56" t="str">
        <f>IFERROR(VLOOKUP(I2542,'FIN CAL LOOKUP'!B:K,9,1),"")</f>
        <v>Q3, FY23</v>
      </c>
      <c r="W2542" s="56" t="str">
        <f>IFERROR(VLOOKUP(S2542,'Active Employees '!B:R,17,0),"NA")</f>
        <v>Marketing</v>
      </c>
    </row>
    <row r="2543" spans="1:23" x14ac:dyDescent="0.25">
      <c r="A2543" t="s">
        <v>783</v>
      </c>
      <c r="B2543" t="s">
        <v>784</v>
      </c>
      <c r="C2543" t="s">
        <v>185</v>
      </c>
      <c r="D2543">
        <v>11599998</v>
      </c>
      <c r="E2543" t="s">
        <v>114</v>
      </c>
      <c r="F2543" t="s">
        <v>29</v>
      </c>
      <c r="H2543" s="1"/>
      <c r="I2543" s="1"/>
      <c r="J2543" t="s">
        <v>156</v>
      </c>
      <c r="N2543" t="s">
        <v>785</v>
      </c>
      <c r="O2543" t="s">
        <v>18</v>
      </c>
      <c r="P2543" t="s">
        <v>109</v>
      </c>
      <c r="Q2543" t="s">
        <v>15482</v>
      </c>
      <c r="R2543" t="s">
        <v>67</v>
      </c>
      <c r="S2543">
        <v>323469</v>
      </c>
      <c r="T2543" t="s">
        <v>783</v>
      </c>
      <c r="U2543" s="56" t="str">
        <f>IFERROR(VLOOKUP(H2543,'FIN CAL LOOKUP'!A:J,7,1),"")</f>
        <v/>
      </c>
      <c r="V2543" s="56" t="str">
        <f>IFERROR(VLOOKUP(I2543,'FIN CAL LOOKUP'!B:K,9,1),"")</f>
        <v/>
      </c>
      <c r="W2543" s="56" t="str">
        <f>IFERROR(VLOOKUP(S2543,'Active Employees '!B:R,17,0),"NA")</f>
        <v>Marketing</v>
      </c>
    </row>
    <row r="2544" spans="1:23" x14ac:dyDescent="0.25">
      <c r="A2544" t="s">
        <v>676</v>
      </c>
      <c r="B2544" t="s">
        <v>677</v>
      </c>
      <c r="C2544" t="s">
        <v>185</v>
      </c>
      <c r="D2544">
        <v>11599998</v>
      </c>
      <c r="E2544" t="s">
        <v>114</v>
      </c>
      <c r="F2544" t="s">
        <v>1</v>
      </c>
      <c r="G2544" t="s">
        <v>69</v>
      </c>
      <c r="H2544" s="1">
        <v>44916</v>
      </c>
      <c r="I2544" s="1">
        <v>44916</v>
      </c>
      <c r="J2544" t="s">
        <v>176</v>
      </c>
      <c r="N2544" t="s">
        <v>177</v>
      </c>
      <c r="O2544" t="s">
        <v>18</v>
      </c>
      <c r="P2544" t="s">
        <v>109</v>
      </c>
      <c r="Q2544" t="s">
        <v>178</v>
      </c>
      <c r="R2544" s="5" t="s">
        <v>67</v>
      </c>
      <c r="S2544">
        <v>312818</v>
      </c>
      <c r="T2544" t="s">
        <v>676</v>
      </c>
      <c r="U2544" s="56" t="str">
        <f>IFERROR(VLOOKUP(H2544,'FIN CAL LOOKUP'!A:J,7,1),"")</f>
        <v>DEC, FY23</v>
      </c>
      <c r="V2544" s="56" t="str">
        <f>IFERROR(VLOOKUP(I2544,'FIN CAL LOOKUP'!B:K,9,1),"")</f>
        <v>Q2, FY23</v>
      </c>
      <c r="W2544" s="56" t="str">
        <f>IFERROR(VLOOKUP(S2544,'Active Employees '!B:R,17,0),"NA")</f>
        <v>Marketing</v>
      </c>
    </row>
    <row r="2545" spans="1:23" x14ac:dyDescent="0.25">
      <c r="A2545" t="s">
        <v>408</v>
      </c>
      <c r="B2545" t="s">
        <v>409</v>
      </c>
      <c r="C2545" t="s">
        <v>185</v>
      </c>
      <c r="D2545">
        <v>11599998</v>
      </c>
      <c r="E2545" t="s">
        <v>114</v>
      </c>
      <c r="F2545" t="s">
        <v>29</v>
      </c>
      <c r="H2545" s="1"/>
      <c r="I2545" s="1"/>
      <c r="J2545" t="s">
        <v>119</v>
      </c>
      <c r="N2545" t="s">
        <v>231</v>
      </c>
      <c r="O2545" t="s">
        <v>18</v>
      </c>
      <c r="P2545" t="s">
        <v>109</v>
      </c>
      <c r="Q2545" t="s">
        <v>15428</v>
      </c>
      <c r="R2545" t="s">
        <v>67</v>
      </c>
      <c r="S2545">
        <v>323983</v>
      </c>
      <c r="T2545" t="s">
        <v>408</v>
      </c>
      <c r="U2545" s="56" t="str">
        <f>IFERROR(VLOOKUP(H2545,'FIN CAL LOOKUP'!A:J,7,1),"")</f>
        <v/>
      </c>
      <c r="V2545" s="56" t="str">
        <f>IFERROR(VLOOKUP(I2545,'FIN CAL LOOKUP'!B:K,9,1),"")</f>
        <v/>
      </c>
      <c r="W2545" s="56" t="str">
        <f>IFERROR(VLOOKUP(S2545,'Active Employees '!B:R,17,0),"NA")</f>
        <v>Marketing</v>
      </c>
    </row>
    <row r="2546" spans="1:23" x14ac:dyDescent="0.25">
      <c r="A2546" t="s">
        <v>469</v>
      </c>
      <c r="B2546" t="s">
        <v>778</v>
      </c>
      <c r="C2546" t="s">
        <v>185</v>
      </c>
      <c r="D2546">
        <v>11599998</v>
      </c>
      <c r="E2546" t="s">
        <v>114</v>
      </c>
      <c r="F2546" t="s">
        <v>1</v>
      </c>
      <c r="G2546" t="s">
        <v>69</v>
      </c>
      <c r="H2546" s="1">
        <v>45463</v>
      </c>
      <c r="I2546" s="1">
        <v>45463</v>
      </c>
      <c r="J2546" t="s">
        <v>156</v>
      </c>
      <c r="N2546" t="s">
        <v>779</v>
      </c>
      <c r="O2546" t="s">
        <v>18</v>
      </c>
      <c r="P2546" t="s">
        <v>468</v>
      </c>
      <c r="Q2546" t="s">
        <v>765</v>
      </c>
      <c r="R2546" t="s">
        <v>67</v>
      </c>
      <c r="S2546">
        <v>326780</v>
      </c>
      <c r="T2546" t="s">
        <v>469</v>
      </c>
      <c r="U2546" s="56" t="str">
        <f>IFERROR(VLOOKUP(H2546,'FIN CAL LOOKUP'!A:J,7,1),"")</f>
        <v>JUN, FY24</v>
      </c>
      <c r="V2546" s="56" t="str">
        <f>IFERROR(VLOOKUP(I2546,'FIN CAL LOOKUP'!B:K,9,1),"")</f>
        <v>Q4, FY24</v>
      </c>
      <c r="W2546" s="56" t="str">
        <f>IFERROR(VLOOKUP(S2546,'Active Employees '!B:R,17,0),"NA")</f>
        <v>Marketing</v>
      </c>
    </row>
    <row r="2547" spans="1:23" x14ac:dyDescent="0.25">
      <c r="A2547" t="s">
        <v>178</v>
      </c>
      <c r="B2547" t="s">
        <v>578</v>
      </c>
      <c r="C2547" t="s">
        <v>185</v>
      </c>
      <c r="D2547">
        <v>11599998</v>
      </c>
      <c r="E2547" t="s">
        <v>114</v>
      </c>
      <c r="F2547" t="s">
        <v>1</v>
      </c>
      <c r="G2547" t="s">
        <v>69</v>
      </c>
      <c r="H2547" s="1">
        <v>44916</v>
      </c>
      <c r="I2547" s="1">
        <v>44916</v>
      </c>
      <c r="J2547" t="s">
        <v>579</v>
      </c>
      <c r="N2547" t="s">
        <v>580</v>
      </c>
      <c r="O2547" t="s">
        <v>18</v>
      </c>
      <c r="P2547" t="s">
        <v>109</v>
      </c>
      <c r="Q2547" t="s">
        <v>395</v>
      </c>
      <c r="R2547" t="s">
        <v>581</v>
      </c>
      <c r="S2547">
        <v>240963</v>
      </c>
      <c r="T2547" t="s">
        <v>178</v>
      </c>
      <c r="U2547" s="56" t="str">
        <f>IFERROR(VLOOKUP(H2547,'FIN CAL LOOKUP'!A:J,7,1),"")</f>
        <v>DEC, FY23</v>
      </c>
      <c r="V2547" s="56" t="str">
        <f>IFERROR(VLOOKUP(I2547,'FIN CAL LOOKUP'!B:K,9,1),"")</f>
        <v>Q2, FY23</v>
      </c>
      <c r="W2547" s="56" t="str">
        <f>IFERROR(VLOOKUP(S2547,'Active Employees '!B:R,17,0),"NA")</f>
        <v>Marketing</v>
      </c>
    </row>
    <row r="2548" spans="1:23" x14ac:dyDescent="0.25">
      <c r="A2548" t="s">
        <v>780</v>
      </c>
      <c r="B2548" t="s">
        <v>781</v>
      </c>
      <c r="C2548" t="s">
        <v>185</v>
      </c>
      <c r="D2548">
        <v>11599998</v>
      </c>
      <c r="E2548" t="s">
        <v>114</v>
      </c>
      <c r="F2548" t="s">
        <v>29</v>
      </c>
      <c r="H2548" s="1"/>
      <c r="I2548" s="1"/>
      <c r="J2548" t="s">
        <v>156</v>
      </c>
      <c r="N2548" t="s">
        <v>782</v>
      </c>
      <c r="O2548" t="s">
        <v>18</v>
      </c>
      <c r="P2548" t="s">
        <v>109</v>
      </c>
      <c r="Q2548" t="s">
        <v>15483</v>
      </c>
      <c r="R2548" t="s">
        <v>67</v>
      </c>
      <c r="S2548">
        <v>324851</v>
      </c>
      <c r="T2548" t="s">
        <v>780</v>
      </c>
      <c r="U2548" s="56" t="str">
        <f>IFERROR(VLOOKUP(H2548,'FIN CAL LOOKUP'!A:J,7,1),"")</f>
        <v/>
      </c>
      <c r="V2548" s="56" t="str">
        <f>IFERROR(VLOOKUP(I2548,'FIN CAL LOOKUP'!B:K,9,1),"")</f>
        <v/>
      </c>
      <c r="W2548" s="56" t="str">
        <f>IFERROR(VLOOKUP(S2548,'Active Employees '!B:R,17,0),"NA")</f>
        <v>Marketing</v>
      </c>
    </row>
    <row r="2549" spans="1:23" x14ac:dyDescent="0.25">
      <c r="A2549" t="s">
        <v>402</v>
      </c>
      <c r="B2549" t="s">
        <v>403</v>
      </c>
      <c r="C2549" t="s">
        <v>185</v>
      </c>
      <c r="D2549">
        <v>11599998</v>
      </c>
      <c r="E2549" t="s">
        <v>114</v>
      </c>
      <c r="F2549" t="s">
        <v>29</v>
      </c>
      <c r="H2549" s="1"/>
      <c r="I2549" s="1"/>
      <c r="J2549" t="s">
        <v>404</v>
      </c>
      <c r="N2549" t="s">
        <v>405</v>
      </c>
      <c r="O2549" t="s">
        <v>18</v>
      </c>
      <c r="P2549" t="s">
        <v>109</v>
      </c>
      <c r="Q2549" t="s">
        <v>380</v>
      </c>
      <c r="R2549" t="s">
        <v>67</v>
      </c>
      <c r="S2549">
        <v>316728</v>
      </c>
      <c r="T2549" t="s">
        <v>354</v>
      </c>
      <c r="U2549" s="56" t="str">
        <f>IFERROR(VLOOKUP(H2549,'FIN CAL LOOKUP'!A:J,7,1),"")</f>
        <v/>
      </c>
      <c r="V2549" s="56" t="str">
        <f>IFERROR(VLOOKUP(I2549,'FIN CAL LOOKUP'!B:K,9,1),"")</f>
        <v/>
      </c>
      <c r="W2549" s="56" t="str">
        <f>IFERROR(VLOOKUP(S2549,'Active Employees '!B:R,17,0),"NA")</f>
        <v>Marketing</v>
      </c>
    </row>
    <row r="2550" spans="1:23" x14ac:dyDescent="0.25">
      <c r="A2550" t="s">
        <v>66</v>
      </c>
      <c r="B2550" t="s">
        <v>923</v>
      </c>
      <c r="C2550" t="s">
        <v>185</v>
      </c>
      <c r="D2550">
        <v>11599998</v>
      </c>
      <c r="E2550" t="s">
        <v>114</v>
      </c>
      <c r="F2550" t="s">
        <v>1</v>
      </c>
      <c r="G2550" t="s">
        <v>69</v>
      </c>
      <c r="H2550" s="1">
        <v>45469</v>
      </c>
      <c r="I2550" s="1">
        <v>45469</v>
      </c>
      <c r="J2550" t="s">
        <v>924</v>
      </c>
      <c r="N2550" t="s">
        <v>151</v>
      </c>
      <c r="O2550" t="s">
        <v>16</v>
      </c>
      <c r="Q2550" t="s">
        <v>377</v>
      </c>
      <c r="R2550" t="s">
        <v>67</v>
      </c>
      <c r="S2550">
        <v>239766</v>
      </c>
      <c r="T2550" t="s">
        <v>66</v>
      </c>
      <c r="U2550" s="56" t="str">
        <f>IFERROR(VLOOKUP(H2550,'FIN CAL LOOKUP'!A:J,7,1),"")</f>
        <v>JUN, FY24</v>
      </c>
      <c r="V2550" s="56" t="str">
        <f>IFERROR(VLOOKUP(I2550,'FIN CAL LOOKUP'!B:K,9,1),"")</f>
        <v>Q4, FY24</v>
      </c>
      <c r="W2550" s="56" t="str">
        <f>IFERROR(VLOOKUP(S2550,'Active Employees '!B:R,17,0),"NA")</f>
        <v>Human Resources</v>
      </c>
    </row>
    <row r="2551" spans="1:23" x14ac:dyDescent="0.25">
      <c r="A2551" t="s">
        <v>798</v>
      </c>
      <c r="B2551" t="s">
        <v>799</v>
      </c>
      <c r="C2551" t="s">
        <v>185</v>
      </c>
      <c r="D2551">
        <v>11599998</v>
      </c>
      <c r="E2551" t="s">
        <v>114</v>
      </c>
      <c r="F2551" t="s">
        <v>29</v>
      </c>
      <c r="H2551" s="1"/>
      <c r="I2551" s="1"/>
      <c r="J2551" t="s">
        <v>156</v>
      </c>
      <c r="N2551" t="s">
        <v>800</v>
      </c>
      <c r="O2551" t="s">
        <v>18</v>
      </c>
      <c r="P2551" t="s">
        <v>109</v>
      </c>
      <c r="Q2551" t="s">
        <v>354</v>
      </c>
      <c r="R2551" t="s">
        <v>67</v>
      </c>
      <c r="S2551">
        <v>314764</v>
      </c>
      <c r="T2551" t="s">
        <v>798</v>
      </c>
      <c r="U2551" s="56" t="str">
        <f>IFERROR(VLOOKUP(H2551,'FIN CAL LOOKUP'!A:J,7,1),"")</f>
        <v/>
      </c>
      <c r="V2551" s="56" t="str">
        <f>IFERROR(VLOOKUP(I2551,'FIN CAL LOOKUP'!B:K,9,1),"")</f>
        <v/>
      </c>
      <c r="W2551" s="56" t="str">
        <f>IFERROR(VLOOKUP(S2551,'Active Employees '!B:R,17,0),"NA")</f>
        <v>Marketing</v>
      </c>
    </row>
    <row r="2552" spans="1:23" x14ac:dyDescent="0.25">
      <c r="A2552" t="s">
        <v>745</v>
      </c>
      <c r="B2552" t="s">
        <v>746</v>
      </c>
      <c r="C2552" t="s">
        <v>185</v>
      </c>
      <c r="D2552">
        <v>11599998</v>
      </c>
      <c r="E2552" t="s">
        <v>114</v>
      </c>
      <c r="F2552" t="s">
        <v>29</v>
      </c>
      <c r="H2552" s="1"/>
      <c r="I2552" s="1"/>
      <c r="J2552" t="s">
        <v>156</v>
      </c>
      <c r="N2552" t="s">
        <v>747</v>
      </c>
      <c r="O2552" t="s">
        <v>18</v>
      </c>
      <c r="P2552" t="s">
        <v>468</v>
      </c>
      <c r="Q2552" t="s">
        <v>748</v>
      </c>
      <c r="R2552" t="s">
        <v>67</v>
      </c>
      <c r="S2552">
        <v>333744</v>
      </c>
      <c r="T2552" t="s">
        <v>749</v>
      </c>
      <c r="U2552" s="56" t="str">
        <f>IFERROR(VLOOKUP(H2552,'FIN CAL LOOKUP'!A:J,7,1),"")</f>
        <v/>
      </c>
      <c r="V2552" s="56" t="str">
        <f>IFERROR(VLOOKUP(I2552,'FIN CAL LOOKUP'!B:K,9,1),"")</f>
        <v/>
      </c>
      <c r="W2552" s="56" t="str">
        <f>IFERROR(VLOOKUP(S2552,'Active Employees '!B:R,17,0),"NA")</f>
        <v>Marketing</v>
      </c>
    </row>
    <row r="2553" spans="1:23" x14ac:dyDescent="0.25">
      <c r="A2553" t="s">
        <v>699</v>
      </c>
      <c r="B2553" t="s">
        <v>708</v>
      </c>
      <c r="C2553" t="s">
        <v>185</v>
      </c>
      <c r="D2553">
        <v>11599998</v>
      </c>
      <c r="E2553" t="s">
        <v>114</v>
      </c>
      <c r="F2553" t="s">
        <v>29</v>
      </c>
      <c r="H2553" s="1"/>
      <c r="I2553" s="1"/>
      <c r="J2553" t="s">
        <v>709</v>
      </c>
      <c r="N2553" t="s">
        <v>710</v>
      </c>
      <c r="O2553" t="s">
        <v>18</v>
      </c>
      <c r="Q2553" t="s">
        <v>198</v>
      </c>
      <c r="R2553" t="s">
        <v>67</v>
      </c>
      <c r="S2553">
        <v>310753</v>
      </c>
      <c r="T2553" t="s">
        <v>699</v>
      </c>
      <c r="U2553" s="56" t="str">
        <f>IFERROR(VLOOKUP(H2553,'FIN CAL LOOKUP'!A:J,7,1),"")</f>
        <v/>
      </c>
      <c r="V2553" s="56" t="str">
        <f>IFERROR(VLOOKUP(I2553,'FIN CAL LOOKUP'!B:K,9,1),"")</f>
        <v/>
      </c>
      <c r="W2553" s="56" t="str">
        <f>IFERROR(VLOOKUP(S2553,'Active Employees '!B:R,17,0),"NA")</f>
        <v>Marketing</v>
      </c>
    </row>
    <row r="2554" spans="1:23" x14ac:dyDescent="0.25">
      <c r="A2554" t="s">
        <v>656</v>
      </c>
      <c r="B2554" t="s">
        <v>657</v>
      </c>
      <c r="C2554" t="s">
        <v>1181</v>
      </c>
      <c r="D2554">
        <v>10885493</v>
      </c>
      <c r="E2554" t="s">
        <v>63</v>
      </c>
      <c r="F2554" t="s">
        <v>29</v>
      </c>
      <c r="H2554" s="1"/>
      <c r="I2554" s="1"/>
      <c r="J2554" t="s">
        <v>623</v>
      </c>
      <c r="N2554" t="s">
        <v>643</v>
      </c>
      <c r="O2554" t="s">
        <v>13</v>
      </c>
      <c r="P2554" t="s">
        <v>644</v>
      </c>
      <c r="Q2554" t="s">
        <v>645</v>
      </c>
      <c r="R2554" t="s">
        <v>67</v>
      </c>
      <c r="S2554">
        <v>240591</v>
      </c>
      <c r="T2554" t="s">
        <v>656</v>
      </c>
      <c r="U2554" s="56" t="str">
        <f>IFERROR(VLOOKUP(H2554,'FIN CAL LOOKUP'!A:J,7,1),"")</f>
        <v/>
      </c>
      <c r="V2554" s="56" t="str">
        <f>IFERROR(VLOOKUP(I2554,'FIN CAL LOOKUP'!B:K,9,1),"")</f>
        <v/>
      </c>
      <c r="W2554" s="56" t="str">
        <f>IFERROR(VLOOKUP(S2554,'Active Employees '!B:R,17,0),"NA")</f>
        <v>eCommerce &amp; Omni Channel</v>
      </c>
    </row>
    <row r="2555" spans="1:23" x14ac:dyDescent="0.25">
      <c r="A2555" t="s">
        <v>652</v>
      </c>
      <c r="B2555" t="s">
        <v>653</v>
      </c>
      <c r="C2555" t="s">
        <v>1181</v>
      </c>
      <c r="D2555">
        <v>10885493</v>
      </c>
      <c r="E2555" t="s">
        <v>63</v>
      </c>
      <c r="F2555" t="s">
        <v>29</v>
      </c>
      <c r="H2555" s="1"/>
      <c r="I2555" s="1"/>
      <c r="J2555" t="s">
        <v>649</v>
      </c>
      <c r="N2555" t="s">
        <v>654</v>
      </c>
      <c r="O2555" t="s">
        <v>13</v>
      </c>
      <c r="P2555" t="s">
        <v>655</v>
      </c>
      <c r="Q2555" t="s">
        <v>162</v>
      </c>
      <c r="R2555" t="s">
        <v>67</v>
      </c>
      <c r="S2555">
        <v>218229</v>
      </c>
      <c r="T2555" t="s">
        <v>652</v>
      </c>
      <c r="U2555" s="56" t="str">
        <f>IFERROR(VLOOKUP(H2555,'FIN CAL LOOKUP'!A:J,7,1),"")</f>
        <v/>
      </c>
      <c r="V2555" s="56" t="str">
        <f>IFERROR(VLOOKUP(I2555,'FIN CAL LOOKUP'!B:K,9,1),"")</f>
        <v/>
      </c>
      <c r="W2555" s="56" t="str">
        <f>IFERROR(VLOOKUP(S2555,'Active Employees '!B:R,17,0),"NA")</f>
        <v>eCommerce &amp; Omni Channel</v>
      </c>
    </row>
    <row r="2556" spans="1:23" x14ac:dyDescent="0.25">
      <c r="A2556" t="s">
        <v>925</v>
      </c>
      <c r="B2556" t="s">
        <v>926</v>
      </c>
      <c r="C2556" t="s">
        <v>1181</v>
      </c>
      <c r="D2556">
        <v>10885493</v>
      </c>
      <c r="E2556" t="s">
        <v>63</v>
      </c>
      <c r="F2556" t="s">
        <v>2</v>
      </c>
      <c r="H2556" s="1">
        <v>45790</v>
      </c>
      <c r="I2556" s="1"/>
      <c r="J2556" t="s">
        <v>927</v>
      </c>
      <c r="N2556" t="s">
        <v>643</v>
      </c>
      <c r="O2556" t="s">
        <v>13</v>
      </c>
      <c r="P2556" t="s">
        <v>644</v>
      </c>
      <c r="Q2556" t="s">
        <v>645</v>
      </c>
      <c r="R2556" t="s">
        <v>67</v>
      </c>
      <c r="S2556">
        <v>299399</v>
      </c>
      <c r="T2556" t="s">
        <v>925</v>
      </c>
      <c r="U2556" s="56" t="str">
        <f>IFERROR(VLOOKUP(H2556,'FIN CAL LOOKUP'!A:J,7,1),"")</f>
        <v>MAY, FY25</v>
      </c>
      <c r="V2556" s="56" t="str">
        <f>IFERROR(VLOOKUP(I2556,'FIN CAL LOOKUP'!B:K,9,1),"")</f>
        <v/>
      </c>
      <c r="W2556" s="56" t="str">
        <f>IFERROR(VLOOKUP(S2556,'Active Employees '!B:R,17,0),"NA")</f>
        <v>eCommerce &amp; Omni Channel</v>
      </c>
    </row>
    <row r="2557" spans="1:23" x14ac:dyDescent="0.25">
      <c r="A2557" t="s">
        <v>621</v>
      </c>
      <c r="B2557" t="s">
        <v>622</v>
      </c>
      <c r="C2557" t="s">
        <v>1181</v>
      </c>
      <c r="D2557">
        <v>10885493</v>
      </c>
      <c r="E2557" t="s">
        <v>63</v>
      </c>
      <c r="F2557" t="s">
        <v>29</v>
      </c>
      <c r="H2557" s="1"/>
      <c r="I2557" s="1"/>
      <c r="J2557" t="s">
        <v>623</v>
      </c>
      <c r="N2557" t="s">
        <v>558</v>
      </c>
      <c r="O2557" t="s">
        <v>13</v>
      </c>
      <c r="P2557" t="s">
        <v>559</v>
      </c>
      <c r="Q2557" t="s">
        <v>624</v>
      </c>
      <c r="R2557" t="s">
        <v>67</v>
      </c>
      <c r="S2557">
        <v>325608</v>
      </c>
      <c r="T2557" t="s">
        <v>621</v>
      </c>
      <c r="U2557" s="56" t="str">
        <f>IFERROR(VLOOKUP(H2557,'FIN CAL LOOKUP'!A:J,7,1),"")</f>
        <v/>
      </c>
      <c r="V2557" s="56" t="str">
        <f>IFERROR(VLOOKUP(I2557,'FIN CAL LOOKUP'!B:K,9,1),"")</f>
        <v/>
      </c>
      <c r="W2557" s="56" t="str">
        <f>IFERROR(VLOOKUP(S2557,'Active Employees '!B:R,17,0),"NA")</f>
        <v>eCommerce &amp; Omni Channel</v>
      </c>
    </row>
    <row r="2558" spans="1:23" x14ac:dyDescent="0.25">
      <c r="A2558" t="s">
        <v>661</v>
      </c>
      <c r="B2558" t="s">
        <v>662</v>
      </c>
      <c r="C2558" t="s">
        <v>1181</v>
      </c>
      <c r="D2558">
        <v>10885493</v>
      </c>
      <c r="E2558" t="s">
        <v>63</v>
      </c>
      <c r="F2558" t="s">
        <v>29</v>
      </c>
      <c r="H2558" s="1"/>
      <c r="I2558" s="1"/>
      <c r="J2558" t="s">
        <v>623</v>
      </c>
      <c r="N2558" t="s">
        <v>643</v>
      </c>
      <c r="O2558" t="s">
        <v>13</v>
      </c>
      <c r="P2558" t="s">
        <v>644</v>
      </c>
      <c r="Q2558" t="s">
        <v>645</v>
      </c>
      <c r="R2558" t="s">
        <v>67</v>
      </c>
      <c r="S2558">
        <v>305326</v>
      </c>
      <c r="T2558" t="s">
        <v>661</v>
      </c>
      <c r="U2558" s="56" t="str">
        <f>IFERROR(VLOOKUP(H2558,'FIN CAL LOOKUP'!A:J,7,1),"")</f>
        <v/>
      </c>
      <c r="V2558" s="56" t="str">
        <f>IFERROR(VLOOKUP(I2558,'FIN CAL LOOKUP'!B:K,9,1),"")</f>
        <v/>
      </c>
      <c r="W2558" s="56" t="str">
        <f>IFERROR(VLOOKUP(S2558,'Active Employees '!B:R,17,0),"NA")</f>
        <v>eCommerce &amp; Omni Channel</v>
      </c>
    </row>
    <row r="2559" spans="1:23" x14ac:dyDescent="0.25">
      <c r="A2559" t="s">
        <v>641</v>
      </c>
      <c r="B2559" t="s">
        <v>642</v>
      </c>
      <c r="C2559" t="s">
        <v>1181</v>
      </c>
      <c r="D2559">
        <v>10885493</v>
      </c>
      <c r="E2559" t="s">
        <v>63</v>
      </c>
      <c r="F2559" t="s">
        <v>29</v>
      </c>
      <c r="H2559" s="1"/>
      <c r="I2559" s="1"/>
      <c r="J2559" t="s">
        <v>623</v>
      </c>
      <c r="N2559" t="s">
        <v>643</v>
      </c>
      <c r="O2559" t="s">
        <v>13</v>
      </c>
      <c r="P2559" t="s">
        <v>644</v>
      </c>
      <c r="Q2559" t="s">
        <v>645</v>
      </c>
      <c r="R2559" t="s">
        <v>67</v>
      </c>
      <c r="S2559">
        <v>237223</v>
      </c>
      <c r="T2559" t="s">
        <v>646</v>
      </c>
      <c r="U2559" s="56" t="str">
        <f>IFERROR(VLOOKUP(H2559,'FIN CAL LOOKUP'!A:J,7,1),"")</f>
        <v/>
      </c>
      <c r="V2559" s="56" t="str">
        <f>IFERROR(VLOOKUP(I2559,'FIN CAL LOOKUP'!B:K,9,1),"")</f>
        <v/>
      </c>
      <c r="W2559" s="56" t="str">
        <f>IFERROR(VLOOKUP(S2559,'Active Employees '!B:R,17,0),"NA")</f>
        <v>eCommerce &amp; Omni Channel</v>
      </c>
    </row>
    <row r="2560" spans="1:23" x14ac:dyDescent="0.25">
      <c r="A2560" t="s">
        <v>928</v>
      </c>
      <c r="B2560" t="s">
        <v>929</v>
      </c>
      <c r="C2560" t="s">
        <v>1181</v>
      </c>
      <c r="D2560">
        <v>10885493</v>
      </c>
      <c r="E2560" t="s">
        <v>63</v>
      </c>
      <c r="F2560" t="s">
        <v>2</v>
      </c>
      <c r="H2560" s="1">
        <v>45811</v>
      </c>
      <c r="I2560" s="1"/>
      <c r="J2560" t="s">
        <v>927</v>
      </c>
      <c r="N2560" t="s">
        <v>643</v>
      </c>
      <c r="O2560" t="s">
        <v>13</v>
      </c>
      <c r="P2560" t="s">
        <v>644</v>
      </c>
      <c r="Q2560" t="s">
        <v>645</v>
      </c>
      <c r="R2560" t="s">
        <v>67</v>
      </c>
      <c r="S2560">
        <v>329267</v>
      </c>
      <c r="T2560" t="s">
        <v>928</v>
      </c>
      <c r="U2560" s="56" t="str">
        <f>IFERROR(VLOOKUP(H2560,'FIN CAL LOOKUP'!A:J,7,1),"")</f>
        <v>JUN, FY25</v>
      </c>
      <c r="V2560" s="56" t="str">
        <f>IFERROR(VLOOKUP(I2560,'FIN CAL LOOKUP'!B:K,9,1),"")</f>
        <v/>
      </c>
      <c r="W2560" s="56" t="str">
        <f>IFERROR(VLOOKUP(S2560,'Active Employees '!B:R,17,0),"NA")</f>
        <v>eCommerce &amp; Omni Channel</v>
      </c>
    </row>
    <row r="2561" spans="1:23" x14ac:dyDescent="0.25">
      <c r="A2561" t="s">
        <v>1173</v>
      </c>
      <c r="B2561" t="s">
        <v>1174</v>
      </c>
      <c r="C2561" t="s">
        <v>1181</v>
      </c>
      <c r="D2561">
        <v>10885493</v>
      </c>
      <c r="E2561" t="s">
        <v>63</v>
      </c>
      <c r="F2561" t="s">
        <v>1</v>
      </c>
      <c r="G2561" t="s">
        <v>69</v>
      </c>
      <c r="H2561" s="1">
        <v>45702</v>
      </c>
      <c r="I2561" s="1">
        <v>45702</v>
      </c>
      <c r="J2561" t="s">
        <v>1175</v>
      </c>
      <c r="N2561" t="s">
        <v>558</v>
      </c>
      <c r="O2561" t="s">
        <v>13</v>
      </c>
      <c r="P2561" t="s">
        <v>559</v>
      </c>
      <c r="Q2561" t="s">
        <v>624</v>
      </c>
      <c r="R2561" t="s">
        <v>67</v>
      </c>
      <c r="S2561">
        <v>338549</v>
      </c>
      <c r="T2561" t="s">
        <v>1173</v>
      </c>
      <c r="U2561" s="56" t="str">
        <f>IFERROR(VLOOKUP(H2561,'FIN CAL LOOKUP'!A:J,7,1),"")</f>
        <v>FEB, FY25</v>
      </c>
      <c r="V2561" s="56" t="str">
        <f>IFERROR(VLOOKUP(I2561,'FIN CAL LOOKUP'!B:K,9,1),"")</f>
        <v>Q3, FY25</v>
      </c>
      <c r="W2561" s="56" t="str">
        <f>IFERROR(VLOOKUP(S2561,'Active Employees '!B:R,17,0),"NA")</f>
        <v>eCommerce &amp; Omni Channel</v>
      </c>
    </row>
    <row r="2562" spans="1:23" x14ac:dyDescent="0.25">
      <c r="A2562" t="s">
        <v>731</v>
      </c>
      <c r="B2562" t="s">
        <v>732</v>
      </c>
      <c r="C2562" t="s">
        <v>1181</v>
      </c>
      <c r="D2562">
        <v>10885493</v>
      </c>
      <c r="E2562" t="s">
        <v>63</v>
      </c>
      <c r="F2562" t="s">
        <v>29</v>
      </c>
      <c r="H2562" s="1"/>
      <c r="I2562" s="1"/>
      <c r="J2562" t="s">
        <v>649</v>
      </c>
      <c r="N2562" t="s">
        <v>733</v>
      </c>
      <c r="O2562" t="s">
        <v>18</v>
      </c>
      <c r="P2562" t="s">
        <v>103</v>
      </c>
      <c r="Q2562" t="s">
        <v>771</v>
      </c>
      <c r="R2562" t="s">
        <v>67</v>
      </c>
      <c r="S2562">
        <v>317967</v>
      </c>
      <c r="T2562" t="s">
        <v>104</v>
      </c>
      <c r="U2562" s="56" t="str">
        <f>IFERROR(VLOOKUP(H2562,'FIN CAL LOOKUP'!A:J,7,1),"")</f>
        <v/>
      </c>
      <c r="V2562" s="56" t="str">
        <f>IFERROR(VLOOKUP(I2562,'FIN CAL LOOKUP'!B:K,9,1),"")</f>
        <v/>
      </c>
      <c r="W2562" s="56" t="str">
        <f>IFERROR(VLOOKUP(S2562,'Active Employees '!B:R,17,0),"NA")</f>
        <v>eCommerce &amp; Omni Channel</v>
      </c>
    </row>
    <row r="2563" spans="1:23" x14ac:dyDescent="0.25">
      <c r="A2563" t="s">
        <v>1050</v>
      </c>
      <c r="B2563" t="s">
        <v>1051</v>
      </c>
      <c r="C2563" t="s">
        <v>1181</v>
      </c>
      <c r="D2563">
        <v>10885493</v>
      </c>
      <c r="E2563" t="s">
        <v>63</v>
      </c>
      <c r="F2563" t="s">
        <v>29</v>
      </c>
      <c r="H2563" s="1"/>
      <c r="I2563" s="1"/>
      <c r="J2563" t="s">
        <v>927</v>
      </c>
      <c r="N2563" t="s">
        <v>1052</v>
      </c>
      <c r="O2563" t="s">
        <v>13</v>
      </c>
      <c r="P2563" t="s">
        <v>644</v>
      </c>
      <c r="Q2563" t="s">
        <v>647</v>
      </c>
      <c r="R2563" t="s">
        <v>67</v>
      </c>
      <c r="S2563">
        <v>334546</v>
      </c>
      <c r="T2563" t="s">
        <v>645</v>
      </c>
      <c r="U2563" s="56" t="str">
        <f>IFERROR(VLOOKUP(H2563,'FIN CAL LOOKUP'!A:J,7,1),"")</f>
        <v/>
      </c>
      <c r="V2563" s="56" t="str">
        <f>IFERROR(VLOOKUP(I2563,'FIN CAL LOOKUP'!B:K,9,1),"")</f>
        <v/>
      </c>
      <c r="W2563" s="56" t="str">
        <f>IFERROR(VLOOKUP(S2563,'Active Employees '!B:R,17,0),"NA")</f>
        <v>eCommerce &amp; Omni Channel</v>
      </c>
    </row>
    <row r="2564" spans="1:23" x14ac:dyDescent="0.25">
      <c r="A2564" t="s">
        <v>758</v>
      </c>
      <c r="B2564" t="s">
        <v>759</v>
      </c>
      <c r="C2564" t="s">
        <v>1181</v>
      </c>
      <c r="D2564">
        <v>10885493</v>
      </c>
      <c r="E2564" t="s">
        <v>63</v>
      </c>
      <c r="F2564" t="s">
        <v>2</v>
      </c>
      <c r="H2564" s="1">
        <v>45643</v>
      </c>
      <c r="I2564" s="1">
        <v>45645</v>
      </c>
      <c r="J2564" t="s">
        <v>623</v>
      </c>
      <c r="N2564" t="s">
        <v>760</v>
      </c>
      <c r="O2564" t="s">
        <v>18</v>
      </c>
      <c r="P2564" t="s">
        <v>103</v>
      </c>
      <c r="Q2564" t="s">
        <v>104</v>
      </c>
      <c r="R2564" s="5" t="s">
        <v>67</v>
      </c>
      <c r="S2564">
        <v>321433</v>
      </c>
      <c r="T2564" t="s">
        <v>696</v>
      </c>
      <c r="U2564" s="56" t="str">
        <f>IFERROR(VLOOKUP(H2564,'FIN CAL LOOKUP'!A:J,7,1),"")</f>
        <v>DEC, FY25</v>
      </c>
      <c r="V2564" s="56" t="str">
        <f>IFERROR(VLOOKUP(I2564,'FIN CAL LOOKUP'!B:K,9,1),"")</f>
        <v>Q2, FY25</v>
      </c>
      <c r="W2564" s="56" t="str">
        <f>IFERROR(VLOOKUP(S2564,'Active Employees '!B:R,17,0),"NA")</f>
        <v>eCommerce &amp; Omni Channel</v>
      </c>
    </row>
    <row r="2565" spans="1:23" x14ac:dyDescent="0.25">
      <c r="A2565" t="s">
        <v>1082</v>
      </c>
      <c r="B2565" t="s">
        <v>1083</v>
      </c>
      <c r="C2565" t="s">
        <v>1181</v>
      </c>
      <c r="D2565">
        <v>10885493</v>
      </c>
      <c r="E2565" t="s">
        <v>63</v>
      </c>
      <c r="F2565" t="s">
        <v>29</v>
      </c>
      <c r="H2565" s="1"/>
      <c r="I2565" s="1"/>
      <c r="J2565" t="s">
        <v>623</v>
      </c>
      <c r="N2565" t="s">
        <v>1084</v>
      </c>
      <c r="O2565" t="s">
        <v>18</v>
      </c>
      <c r="P2565" t="s">
        <v>103</v>
      </c>
      <c r="Q2565" t="s">
        <v>1027</v>
      </c>
      <c r="R2565" t="s">
        <v>67</v>
      </c>
      <c r="S2565">
        <v>321839</v>
      </c>
      <c r="T2565" t="s">
        <v>1082</v>
      </c>
      <c r="U2565" s="56" t="str">
        <f>IFERROR(VLOOKUP(H2565,'FIN CAL LOOKUP'!A:J,7,1),"")</f>
        <v/>
      </c>
      <c r="V2565" s="56" t="str">
        <f>IFERROR(VLOOKUP(I2565,'FIN CAL LOOKUP'!B:K,9,1),"")</f>
        <v/>
      </c>
      <c r="W2565" s="56" t="str">
        <f>IFERROR(VLOOKUP(S2565,'Active Employees '!B:R,17,0),"NA")</f>
        <v>eCommerce &amp; Omni Channel</v>
      </c>
    </row>
    <row r="2566" spans="1:23" x14ac:dyDescent="0.25">
      <c r="A2566" t="s">
        <v>647</v>
      </c>
      <c r="B2566" t="s">
        <v>648</v>
      </c>
      <c r="C2566" t="s">
        <v>1181</v>
      </c>
      <c r="D2566">
        <v>10885493</v>
      </c>
      <c r="E2566" t="s">
        <v>63</v>
      </c>
      <c r="F2566" t="s">
        <v>29</v>
      </c>
      <c r="H2566" s="1"/>
      <c r="I2566" s="1"/>
      <c r="J2566" t="s">
        <v>649</v>
      </c>
      <c r="N2566" t="s">
        <v>650</v>
      </c>
      <c r="O2566" t="s">
        <v>13</v>
      </c>
      <c r="P2566" t="s">
        <v>644</v>
      </c>
      <c r="Q2566" t="s">
        <v>162</v>
      </c>
      <c r="R2566" t="s">
        <v>67</v>
      </c>
      <c r="S2566">
        <v>222309</v>
      </c>
      <c r="T2566" t="s">
        <v>647</v>
      </c>
      <c r="U2566" s="56" t="str">
        <f>IFERROR(VLOOKUP(H2566,'FIN CAL LOOKUP'!A:J,7,1),"")</f>
        <v/>
      </c>
      <c r="V2566" s="56" t="str">
        <f>IFERROR(VLOOKUP(I2566,'FIN CAL LOOKUP'!B:K,9,1),"")</f>
        <v/>
      </c>
      <c r="W2566" s="56" t="str">
        <f>IFERROR(VLOOKUP(S2566,'Active Employees '!B:R,17,0),"NA")</f>
        <v>eCommerce &amp; Omni Channel</v>
      </c>
    </row>
    <row r="2567" spans="1:23" x14ac:dyDescent="0.25">
      <c r="A2567" t="s">
        <v>1115</v>
      </c>
      <c r="B2567" t="s">
        <v>1116</v>
      </c>
      <c r="C2567" t="s">
        <v>270</v>
      </c>
      <c r="D2567">
        <v>10626464</v>
      </c>
      <c r="E2567" t="s">
        <v>63</v>
      </c>
      <c r="F2567" t="s">
        <v>1</v>
      </c>
      <c r="G2567" t="s">
        <v>69</v>
      </c>
      <c r="H2567" s="1">
        <v>45306</v>
      </c>
      <c r="I2567" s="1">
        <v>45306</v>
      </c>
      <c r="J2567" t="s">
        <v>205</v>
      </c>
      <c r="N2567" t="s">
        <v>116</v>
      </c>
      <c r="O2567" t="s">
        <v>19</v>
      </c>
      <c r="R2567"/>
      <c r="U2567" s="56" t="str">
        <f>IFERROR(VLOOKUP(H2567,'FIN CAL LOOKUP'!A:J,7,1),"")</f>
        <v>JAN, FY24</v>
      </c>
      <c r="V2567" s="56" t="str">
        <f>IFERROR(VLOOKUP(I2567,'FIN CAL LOOKUP'!B:K,9,1),"")</f>
        <v>Q3, FY24</v>
      </c>
      <c r="W2567" s="56" t="str">
        <f>IFERROR(VLOOKUP(S2567,'Active Employees '!B:R,17,0),"NA")</f>
        <v>NA</v>
      </c>
    </row>
    <row r="2568" spans="1:23" x14ac:dyDescent="0.25">
      <c r="A2568" t="s">
        <v>910</v>
      </c>
      <c r="B2568" t="s">
        <v>911</v>
      </c>
      <c r="C2568" t="s">
        <v>270</v>
      </c>
      <c r="D2568">
        <v>10626464</v>
      </c>
      <c r="E2568" t="s">
        <v>63</v>
      </c>
      <c r="F2568" t="s">
        <v>1</v>
      </c>
      <c r="G2568" t="s">
        <v>69</v>
      </c>
      <c r="H2568" s="1">
        <v>44964</v>
      </c>
      <c r="I2568" s="1">
        <v>44964</v>
      </c>
      <c r="J2568" t="s">
        <v>115</v>
      </c>
      <c r="N2568" t="s">
        <v>912</v>
      </c>
      <c r="O2568" t="s">
        <v>19</v>
      </c>
      <c r="P2568" t="s">
        <v>203</v>
      </c>
      <c r="Q2568" t="s">
        <v>204</v>
      </c>
      <c r="R2568"/>
      <c r="S2568">
        <v>324258</v>
      </c>
      <c r="U2568" s="56" t="str">
        <f>IFERROR(VLOOKUP(H2568,'FIN CAL LOOKUP'!A:J,7,1),"")</f>
        <v>FEB, FY23</v>
      </c>
      <c r="V2568" s="56" t="str">
        <f>IFERROR(VLOOKUP(I2568,'FIN CAL LOOKUP'!B:K,9,1),"")</f>
        <v>Q3, FY23</v>
      </c>
      <c r="W2568" s="56" t="str">
        <f>IFERROR(VLOOKUP(S2568,'Active Employees '!B:R,17,0),"NA")</f>
        <v>Property and Store Development</v>
      </c>
    </row>
    <row r="2569" spans="1:23" x14ac:dyDescent="0.25">
      <c r="A2569" t="s">
        <v>1186</v>
      </c>
      <c r="B2569" t="s">
        <v>1187</v>
      </c>
      <c r="C2569" t="s">
        <v>270</v>
      </c>
      <c r="D2569">
        <v>10626464</v>
      </c>
      <c r="E2569" t="s">
        <v>63</v>
      </c>
      <c r="F2569" t="s">
        <v>1</v>
      </c>
      <c r="G2569" t="s">
        <v>69</v>
      </c>
      <c r="H2569" s="1">
        <v>44938</v>
      </c>
      <c r="I2569" s="1">
        <v>44938</v>
      </c>
      <c r="J2569" t="s">
        <v>115</v>
      </c>
      <c r="N2569" t="s">
        <v>1188</v>
      </c>
      <c r="O2569" t="s">
        <v>19</v>
      </c>
      <c r="P2569" t="s">
        <v>347</v>
      </c>
      <c r="Q2569" t="s">
        <v>703</v>
      </c>
      <c r="R2569"/>
      <c r="S2569">
        <v>239383</v>
      </c>
      <c r="U2569" s="56" t="str">
        <f>IFERROR(VLOOKUP(H2569,'FIN CAL LOOKUP'!A:J,7,1),"")</f>
        <v>JAN, FY23</v>
      </c>
      <c r="V2569" s="56" t="str">
        <f>IFERROR(VLOOKUP(I2569,'FIN CAL LOOKUP'!B:K,9,1),"")</f>
        <v>Q3, FY23</v>
      </c>
      <c r="W2569" s="56" t="str">
        <f>IFERROR(VLOOKUP(S2569,'Active Employees '!B:R,17,0),"NA")</f>
        <v>Property and Store Development</v>
      </c>
    </row>
    <row r="2570" spans="1:23" x14ac:dyDescent="0.25">
      <c r="A2570" t="s">
        <v>73</v>
      </c>
      <c r="B2570" t="s">
        <v>74</v>
      </c>
      <c r="C2570" t="s">
        <v>270</v>
      </c>
      <c r="D2570">
        <v>10626464</v>
      </c>
      <c r="E2570" t="s">
        <v>63</v>
      </c>
      <c r="F2570" t="s">
        <v>2</v>
      </c>
      <c r="H2570" s="1">
        <v>45334</v>
      </c>
      <c r="I2570" s="1"/>
      <c r="J2570" t="s">
        <v>75</v>
      </c>
      <c r="L2570" t="s">
        <v>1461</v>
      </c>
      <c r="M2570" t="s">
        <v>1462</v>
      </c>
      <c r="N2570" t="s">
        <v>76</v>
      </c>
      <c r="O2570" t="s">
        <v>16</v>
      </c>
      <c r="P2570" t="s">
        <v>77</v>
      </c>
      <c r="Q2570" t="s">
        <v>78</v>
      </c>
      <c r="R2570" t="s">
        <v>67</v>
      </c>
      <c r="S2570">
        <v>324005</v>
      </c>
      <c r="T2570" t="s">
        <v>79</v>
      </c>
      <c r="U2570" s="56" t="str">
        <f>IFERROR(VLOOKUP(H2570,'FIN CAL LOOKUP'!A:J,7,1),"")</f>
        <v>FEB, FY24</v>
      </c>
      <c r="V2570" s="56" t="str">
        <f>IFERROR(VLOOKUP(I2570,'FIN CAL LOOKUP'!B:K,9,1),"")</f>
        <v/>
      </c>
      <c r="W2570" s="56" t="str">
        <f>IFERROR(VLOOKUP(S2570,'Active Employees '!B:R,17,0),"NA")</f>
        <v>Human Resources</v>
      </c>
    </row>
    <row r="2571" spans="1:23" x14ac:dyDescent="0.25">
      <c r="A2571" t="s">
        <v>561</v>
      </c>
      <c r="B2571" t="s">
        <v>562</v>
      </c>
      <c r="C2571" t="s">
        <v>270</v>
      </c>
      <c r="D2571">
        <v>10626464</v>
      </c>
      <c r="E2571" t="s">
        <v>63</v>
      </c>
      <c r="F2571" t="s">
        <v>1</v>
      </c>
      <c r="G2571" t="s">
        <v>69</v>
      </c>
      <c r="H2571" s="1">
        <v>44895</v>
      </c>
      <c r="I2571" s="1">
        <v>44895</v>
      </c>
      <c r="J2571" t="s">
        <v>564</v>
      </c>
      <c r="N2571" t="s">
        <v>565</v>
      </c>
      <c r="O2571" t="s">
        <v>15418</v>
      </c>
      <c r="P2571" t="s">
        <v>203</v>
      </c>
      <c r="Q2571" t="s">
        <v>204</v>
      </c>
      <c r="R2571" t="s">
        <v>67</v>
      </c>
      <c r="S2571">
        <v>228551</v>
      </c>
      <c r="T2571" t="s">
        <v>561</v>
      </c>
      <c r="U2571" s="56" t="str">
        <f>IFERROR(VLOOKUP(H2571,'FIN CAL LOOKUP'!A:J,7,1),"")</f>
        <v>DEC, FY23</v>
      </c>
      <c r="V2571" s="56" t="str">
        <f>IFERROR(VLOOKUP(I2571,'FIN CAL LOOKUP'!B:K,9,1),"")</f>
        <v>Q2, FY23</v>
      </c>
      <c r="W2571" s="56" t="str">
        <f>IFERROR(VLOOKUP(S2571,'Active Employees '!B:R,17,0),"NA")</f>
        <v>Property and Store Development</v>
      </c>
    </row>
    <row r="2572" spans="1:23" x14ac:dyDescent="0.25">
      <c r="A2572" t="s">
        <v>95</v>
      </c>
      <c r="B2572" t="s">
        <v>96</v>
      </c>
      <c r="C2572" t="s">
        <v>270</v>
      </c>
      <c r="D2572">
        <v>10626464</v>
      </c>
      <c r="E2572" t="s">
        <v>63</v>
      </c>
      <c r="F2572" t="s">
        <v>1</v>
      </c>
      <c r="G2572" t="s">
        <v>69</v>
      </c>
      <c r="H2572" s="1">
        <v>45387</v>
      </c>
      <c r="I2572" s="1">
        <v>45387</v>
      </c>
      <c r="J2572" t="s">
        <v>92</v>
      </c>
      <c r="N2572" t="s">
        <v>97</v>
      </c>
      <c r="O2572" t="s">
        <v>15418</v>
      </c>
      <c r="P2572" t="s">
        <v>93</v>
      </c>
      <c r="Q2572" t="s">
        <v>98</v>
      </c>
      <c r="R2572" t="s">
        <v>67</v>
      </c>
      <c r="S2572">
        <v>329438</v>
      </c>
      <c r="T2572" t="s">
        <v>95</v>
      </c>
      <c r="U2572" s="56" t="str">
        <f>IFERROR(VLOOKUP(H2572,'FIN CAL LOOKUP'!A:J,7,1),"")</f>
        <v>APR, FY24</v>
      </c>
      <c r="V2572" s="56" t="str">
        <f>IFERROR(VLOOKUP(I2572,'FIN CAL LOOKUP'!B:K,9,1),"")</f>
        <v>Q4, FY24</v>
      </c>
      <c r="W2572" s="56" t="str">
        <f>IFERROR(VLOOKUP(S2572,'Active Employees '!B:R,17,0),"NA")</f>
        <v>Property and Store Development</v>
      </c>
    </row>
    <row r="2573" spans="1:23" x14ac:dyDescent="0.25">
      <c r="A2573" t="s">
        <v>268</v>
      </c>
      <c r="B2573" t="s">
        <v>269</v>
      </c>
      <c r="C2573" t="s">
        <v>270</v>
      </c>
      <c r="D2573">
        <v>10626464</v>
      </c>
      <c r="E2573" t="s">
        <v>63</v>
      </c>
      <c r="F2573" t="s">
        <v>1</v>
      </c>
      <c r="G2573" t="s">
        <v>69</v>
      </c>
      <c r="H2573" s="1">
        <v>45384</v>
      </c>
      <c r="I2573" s="1">
        <v>45384</v>
      </c>
      <c r="J2573" t="s">
        <v>271</v>
      </c>
      <c r="N2573" t="s">
        <v>272</v>
      </c>
      <c r="Q2573" t="s">
        <v>198</v>
      </c>
      <c r="R2573" t="s">
        <v>273</v>
      </c>
      <c r="S2573">
        <v>241018</v>
      </c>
      <c r="T2573" t="s">
        <v>274</v>
      </c>
      <c r="U2573" s="56" t="str">
        <f>IFERROR(VLOOKUP(H2573,'FIN CAL LOOKUP'!A:J,7,1),"")</f>
        <v>APR, FY24</v>
      </c>
      <c r="V2573" s="56" t="str">
        <f>IFERROR(VLOOKUP(I2573,'FIN CAL LOOKUP'!B:K,9,1),"")</f>
        <v>Q4, FY24</v>
      </c>
      <c r="W2573" s="56" t="str">
        <f>IFERROR(VLOOKUP(S2573,'Active Employees '!B:R,17,0),"NA")</f>
        <v>FFM</v>
      </c>
    </row>
    <row r="2574" spans="1:23" x14ac:dyDescent="0.25">
      <c r="A2574" t="s">
        <v>1475</v>
      </c>
      <c r="B2574" t="s">
        <v>1476</v>
      </c>
      <c r="C2574" t="s">
        <v>270</v>
      </c>
      <c r="D2574">
        <v>10626464</v>
      </c>
      <c r="E2574" t="s">
        <v>63</v>
      </c>
      <c r="F2574" t="s">
        <v>29</v>
      </c>
      <c r="H2574" s="1"/>
      <c r="I2574" s="1"/>
      <c r="J2574" t="s">
        <v>1472</v>
      </c>
      <c r="N2574" t="s">
        <v>912</v>
      </c>
      <c r="O2574" t="s">
        <v>15418</v>
      </c>
      <c r="P2574" t="s">
        <v>203</v>
      </c>
      <c r="Q2574" t="s">
        <v>204</v>
      </c>
      <c r="R2574"/>
      <c r="S2574">
        <v>339116</v>
      </c>
      <c r="T2574" t="s">
        <v>1477</v>
      </c>
      <c r="U2574" s="56" t="str">
        <f>IFERROR(VLOOKUP(H2574,'FIN CAL LOOKUP'!A:J,7,1),"")</f>
        <v/>
      </c>
      <c r="V2574" s="56" t="str">
        <f>IFERROR(VLOOKUP(I2574,'FIN CAL LOOKUP'!B:K,9,1),"")</f>
        <v/>
      </c>
      <c r="W2574" s="56" t="str">
        <f>IFERROR(VLOOKUP(S2574,'Active Employees '!B:R,17,0),"NA")</f>
        <v>Property and Store Development</v>
      </c>
    </row>
    <row r="2575" spans="1:23" x14ac:dyDescent="0.25">
      <c r="A2575" t="s">
        <v>172</v>
      </c>
      <c r="B2575" t="s">
        <v>173</v>
      </c>
      <c r="C2575" t="s">
        <v>270</v>
      </c>
      <c r="D2575">
        <v>10626464</v>
      </c>
      <c r="E2575" t="s">
        <v>63</v>
      </c>
      <c r="F2575" t="s">
        <v>1</v>
      </c>
      <c r="G2575" t="s">
        <v>69</v>
      </c>
      <c r="H2575" s="1">
        <v>45449</v>
      </c>
      <c r="I2575" s="1">
        <v>45449</v>
      </c>
      <c r="J2575" t="s">
        <v>115</v>
      </c>
      <c r="N2575" t="s">
        <v>116</v>
      </c>
      <c r="O2575" t="s">
        <v>15418</v>
      </c>
      <c r="P2575" t="s">
        <v>93</v>
      </c>
      <c r="Q2575" t="s">
        <v>94</v>
      </c>
      <c r="R2575" t="s">
        <v>67</v>
      </c>
      <c r="S2575">
        <v>326975</v>
      </c>
      <c r="T2575" t="s">
        <v>172</v>
      </c>
      <c r="U2575" s="56" t="str">
        <f>IFERROR(VLOOKUP(H2575,'FIN CAL LOOKUP'!A:J,7,1),"")</f>
        <v>JUN, FY24</v>
      </c>
      <c r="V2575" s="56" t="str">
        <f>IFERROR(VLOOKUP(I2575,'FIN CAL LOOKUP'!B:K,9,1),"")</f>
        <v>Q4, FY24</v>
      </c>
      <c r="W2575" s="56" t="str">
        <f>IFERROR(VLOOKUP(S2575,'Active Employees '!B:R,17,0),"NA")</f>
        <v>Property and Store Development</v>
      </c>
    </row>
    <row r="2576" spans="1:23" x14ac:dyDescent="0.25">
      <c r="A2576" t="s">
        <v>111</v>
      </c>
      <c r="B2576" t="s">
        <v>112</v>
      </c>
      <c r="C2576" t="s">
        <v>270</v>
      </c>
      <c r="D2576">
        <v>10626464</v>
      </c>
      <c r="E2576" t="s">
        <v>63</v>
      </c>
      <c r="F2576" t="s">
        <v>1</v>
      </c>
      <c r="G2576" t="s">
        <v>69</v>
      </c>
      <c r="H2576" s="1">
        <v>44951</v>
      </c>
      <c r="I2576" s="1">
        <v>44951</v>
      </c>
      <c r="J2576" t="s">
        <v>115</v>
      </c>
      <c r="N2576" t="s">
        <v>116</v>
      </c>
      <c r="O2576" t="s">
        <v>15418</v>
      </c>
      <c r="P2576" t="s">
        <v>93</v>
      </c>
      <c r="Q2576" t="s">
        <v>94</v>
      </c>
      <c r="R2576" t="s">
        <v>67</v>
      </c>
      <c r="S2576">
        <v>312552</v>
      </c>
      <c r="T2576" t="s">
        <v>111</v>
      </c>
      <c r="U2576" s="56" t="str">
        <f>IFERROR(VLOOKUP(H2576,'FIN CAL LOOKUP'!A:J,7,1),"")</f>
        <v>FEB, FY23</v>
      </c>
      <c r="V2576" s="56" t="str">
        <f>IFERROR(VLOOKUP(I2576,'FIN CAL LOOKUP'!B:K,9,1),"")</f>
        <v>Q3, FY23</v>
      </c>
      <c r="W2576" s="56" t="str">
        <f>IFERROR(VLOOKUP(S2576,'Active Employees '!B:R,17,0),"NA")</f>
        <v>Property and Store Development</v>
      </c>
    </row>
    <row r="2577" spans="1:23" x14ac:dyDescent="0.25">
      <c r="A2577" t="s">
        <v>1209</v>
      </c>
      <c r="B2577" t="s">
        <v>1210</v>
      </c>
      <c r="C2577" t="s">
        <v>270</v>
      </c>
      <c r="D2577">
        <v>10626464</v>
      </c>
      <c r="E2577" t="s">
        <v>63</v>
      </c>
      <c r="F2577" t="s">
        <v>1</v>
      </c>
      <c r="G2577" t="s">
        <v>69</v>
      </c>
      <c r="H2577" s="1">
        <v>45100</v>
      </c>
      <c r="I2577" s="1">
        <v>45100</v>
      </c>
      <c r="J2577" t="s">
        <v>115</v>
      </c>
      <c r="N2577" t="s">
        <v>912</v>
      </c>
      <c r="O2577" t="s">
        <v>15418</v>
      </c>
      <c r="P2577" t="s">
        <v>203</v>
      </c>
      <c r="Q2577" t="s">
        <v>204</v>
      </c>
      <c r="R2577" t="s">
        <v>67</v>
      </c>
      <c r="S2577">
        <v>297919</v>
      </c>
      <c r="T2577" t="s">
        <v>1209</v>
      </c>
      <c r="U2577" s="56" t="str">
        <f>IFERROR(VLOOKUP(H2577,'FIN CAL LOOKUP'!A:J,7,1),"")</f>
        <v>JUN, FY23</v>
      </c>
      <c r="V2577" s="56" t="str">
        <f>IFERROR(VLOOKUP(I2577,'FIN CAL LOOKUP'!B:K,9,1),"")</f>
        <v>Q4, FY23</v>
      </c>
      <c r="W2577" s="56" t="str">
        <f>IFERROR(VLOOKUP(S2577,'Active Employees '!B:R,17,0),"NA")</f>
        <v>Property and Store Development</v>
      </c>
    </row>
    <row r="2578" spans="1:23" x14ac:dyDescent="0.25">
      <c r="A2578" t="s">
        <v>1470</v>
      </c>
      <c r="B2578" t="s">
        <v>1471</v>
      </c>
      <c r="C2578" t="s">
        <v>270</v>
      </c>
      <c r="D2578">
        <v>10626464</v>
      </c>
      <c r="E2578" t="s">
        <v>63</v>
      </c>
      <c r="F2578" t="s">
        <v>29</v>
      </c>
      <c r="H2578" s="1"/>
      <c r="I2578" s="1"/>
      <c r="J2578" t="s">
        <v>1472</v>
      </c>
      <c r="N2578" t="s">
        <v>1473</v>
      </c>
      <c r="O2578" t="s">
        <v>15418</v>
      </c>
      <c r="P2578" t="s">
        <v>347</v>
      </c>
      <c r="R2578"/>
      <c r="S2578">
        <v>339308</v>
      </c>
      <c r="T2578" t="s">
        <v>1470</v>
      </c>
      <c r="U2578" s="56" t="str">
        <f>IFERROR(VLOOKUP(H2578,'FIN CAL LOOKUP'!A:J,7,1),"")</f>
        <v/>
      </c>
      <c r="V2578" s="56" t="str">
        <f>IFERROR(VLOOKUP(I2578,'FIN CAL LOOKUP'!B:K,9,1),"")</f>
        <v/>
      </c>
      <c r="W2578" s="56" t="str">
        <f>IFERROR(VLOOKUP(S2578,'Active Employees '!B:R,17,0),"NA")</f>
        <v>Property and Store Development</v>
      </c>
    </row>
    <row r="2579" spans="1:23" x14ac:dyDescent="0.25">
      <c r="A2579" t="s">
        <v>549</v>
      </c>
      <c r="B2579" t="s">
        <v>550</v>
      </c>
      <c r="C2579" t="s">
        <v>270</v>
      </c>
      <c r="D2579">
        <v>10626464</v>
      </c>
      <c r="E2579" t="s">
        <v>63</v>
      </c>
      <c r="F2579" t="s">
        <v>1</v>
      </c>
      <c r="G2579" t="s">
        <v>69</v>
      </c>
      <c r="H2579" s="1">
        <v>44883</v>
      </c>
      <c r="I2579" s="1">
        <v>44883</v>
      </c>
      <c r="J2579" t="s">
        <v>551</v>
      </c>
      <c r="N2579" t="s">
        <v>296</v>
      </c>
      <c r="O2579" t="s">
        <v>15418</v>
      </c>
      <c r="P2579" t="s">
        <v>93</v>
      </c>
      <c r="Q2579" t="s">
        <v>194</v>
      </c>
      <c r="R2579" t="s">
        <v>67</v>
      </c>
      <c r="S2579">
        <v>314827</v>
      </c>
      <c r="T2579" t="s">
        <v>549</v>
      </c>
      <c r="U2579" s="56" t="str">
        <f>IFERROR(VLOOKUP(H2579,'FIN CAL LOOKUP'!A:J,7,1),"")</f>
        <v>NOV, FY23</v>
      </c>
      <c r="V2579" s="56" t="str">
        <f>IFERROR(VLOOKUP(I2579,'FIN CAL LOOKUP'!B:K,9,1),"")</f>
        <v>Q2, FY23</v>
      </c>
      <c r="W2579" s="56" t="str">
        <f>IFERROR(VLOOKUP(S2579,'Active Employees '!B:R,17,0),"NA")</f>
        <v>Property and Store Development</v>
      </c>
    </row>
    <row r="2580" spans="1:23" x14ac:dyDescent="0.25">
      <c r="A2580" t="s">
        <v>293</v>
      </c>
      <c r="B2580" t="s">
        <v>294</v>
      </c>
      <c r="C2580" t="s">
        <v>270</v>
      </c>
      <c r="D2580">
        <v>10626464</v>
      </c>
      <c r="E2580" t="s">
        <v>63</v>
      </c>
      <c r="F2580" t="s">
        <v>1</v>
      </c>
      <c r="G2580" t="s">
        <v>69</v>
      </c>
      <c r="H2580" s="1">
        <v>44883</v>
      </c>
      <c r="I2580" s="1">
        <v>44883</v>
      </c>
      <c r="J2580" t="s">
        <v>115</v>
      </c>
      <c r="N2580" t="s">
        <v>296</v>
      </c>
      <c r="O2580" t="s">
        <v>15418</v>
      </c>
      <c r="P2580" t="s">
        <v>93</v>
      </c>
      <c r="Q2580" t="s">
        <v>194</v>
      </c>
      <c r="R2580" t="s">
        <v>67</v>
      </c>
      <c r="S2580">
        <v>312984</v>
      </c>
      <c r="T2580" t="s">
        <v>297</v>
      </c>
      <c r="U2580" s="56" t="str">
        <f>IFERROR(VLOOKUP(H2580,'FIN CAL LOOKUP'!A:J,7,1),"")</f>
        <v>NOV, FY23</v>
      </c>
      <c r="V2580" s="56" t="str">
        <f>IFERROR(VLOOKUP(I2580,'FIN CAL LOOKUP'!B:K,9,1),"")</f>
        <v>Q2, FY23</v>
      </c>
      <c r="W2580" s="56" t="str">
        <f>IFERROR(VLOOKUP(S2580,'Active Employees '!B:R,17,0),"NA")</f>
        <v>Property and Store Development</v>
      </c>
    </row>
    <row r="2581" spans="1:23" x14ac:dyDescent="0.25">
      <c r="A2581" t="s">
        <v>275</v>
      </c>
      <c r="B2581" t="s">
        <v>276</v>
      </c>
      <c r="C2581" t="s">
        <v>270</v>
      </c>
      <c r="D2581">
        <v>10626464</v>
      </c>
      <c r="E2581" t="s">
        <v>63</v>
      </c>
      <c r="F2581" t="s">
        <v>1</v>
      </c>
      <c r="G2581" t="s">
        <v>69</v>
      </c>
      <c r="H2581" s="1">
        <v>45384</v>
      </c>
      <c r="I2581" s="1">
        <v>45384</v>
      </c>
      <c r="J2581" t="s">
        <v>249</v>
      </c>
      <c r="N2581" t="s">
        <v>250</v>
      </c>
      <c r="O2581" t="s">
        <v>16</v>
      </c>
      <c r="Q2581" t="s">
        <v>277</v>
      </c>
      <c r="R2581" t="s">
        <v>67</v>
      </c>
      <c r="S2581">
        <v>328927</v>
      </c>
      <c r="T2581" t="s">
        <v>278</v>
      </c>
      <c r="U2581" s="56" t="str">
        <f>IFERROR(VLOOKUP(H2581,'FIN CAL LOOKUP'!A:J,7,1),"")</f>
        <v>APR, FY24</v>
      </c>
      <c r="V2581" s="56" t="str">
        <f>IFERROR(VLOOKUP(I2581,'FIN CAL LOOKUP'!B:K,9,1),"")</f>
        <v>Q4, FY24</v>
      </c>
      <c r="W2581" s="56" t="str">
        <f>IFERROR(VLOOKUP(S2581,'Active Employees '!B:R,17,0),"NA")</f>
        <v>Human Resources</v>
      </c>
    </row>
    <row r="2582" spans="1:23" x14ac:dyDescent="0.25">
      <c r="A2582" t="s">
        <v>213</v>
      </c>
      <c r="B2582" t="s">
        <v>214</v>
      </c>
      <c r="C2582" t="s">
        <v>270</v>
      </c>
      <c r="D2582">
        <v>10626464</v>
      </c>
      <c r="E2582" t="s">
        <v>63</v>
      </c>
      <c r="F2582" t="s">
        <v>29</v>
      </c>
      <c r="H2582" s="1"/>
      <c r="I2582" s="1"/>
      <c r="J2582" t="s">
        <v>215</v>
      </c>
      <c r="N2582" t="s">
        <v>216</v>
      </c>
      <c r="O2582" t="s">
        <v>23</v>
      </c>
      <c r="P2582" t="s">
        <v>217</v>
      </c>
      <c r="Q2582" t="s">
        <v>218</v>
      </c>
      <c r="R2582" t="s">
        <v>67</v>
      </c>
      <c r="S2582">
        <v>313085</v>
      </c>
      <c r="T2582" t="s">
        <v>213</v>
      </c>
      <c r="U2582" s="56" t="str">
        <f>IFERROR(VLOOKUP(H2582,'FIN CAL LOOKUP'!A:J,7,1),"")</f>
        <v/>
      </c>
      <c r="V2582" s="56" t="str">
        <f>IFERROR(VLOOKUP(I2582,'FIN CAL LOOKUP'!B:K,9,1),"")</f>
        <v/>
      </c>
      <c r="W2582" s="56" t="str">
        <f>IFERROR(VLOOKUP(S2582,'Active Employees '!B:R,17,0),"NA")</f>
        <v>Supply Chain</v>
      </c>
    </row>
    <row r="2583" spans="1:23" x14ac:dyDescent="0.25">
      <c r="A2583" t="s">
        <v>199</v>
      </c>
      <c r="B2583" t="s">
        <v>200</v>
      </c>
      <c r="C2583" t="s">
        <v>270</v>
      </c>
      <c r="D2583">
        <v>10626464</v>
      </c>
      <c r="E2583" t="s">
        <v>63</v>
      </c>
      <c r="F2583" t="s">
        <v>1</v>
      </c>
      <c r="G2583" t="s">
        <v>69</v>
      </c>
      <c r="H2583" s="1">
        <v>44901</v>
      </c>
      <c r="I2583" s="1">
        <v>45513</v>
      </c>
      <c r="J2583" t="s">
        <v>201</v>
      </c>
      <c r="N2583" t="s">
        <v>202</v>
      </c>
      <c r="O2583" t="s">
        <v>15418</v>
      </c>
      <c r="P2583" t="s">
        <v>203</v>
      </c>
      <c r="Q2583" t="s">
        <v>204</v>
      </c>
      <c r="R2583" t="s">
        <v>67</v>
      </c>
      <c r="S2583">
        <v>232262</v>
      </c>
      <c r="T2583" t="s">
        <v>199</v>
      </c>
      <c r="U2583" s="56" t="str">
        <f>IFERROR(VLOOKUP(H2583,'FIN CAL LOOKUP'!A:J,7,1),"")</f>
        <v>DEC, FY23</v>
      </c>
      <c r="V2583" s="56" t="str">
        <f>IFERROR(VLOOKUP(I2583,'FIN CAL LOOKUP'!B:K,9,1),"")</f>
        <v>Q1, FY25</v>
      </c>
      <c r="W2583" s="56" t="str">
        <f>IFERROR(VLOOKUP(S2583,'Active Employees '!B:R,17,0),"NA")</f>
        <v>Property and Store Development</v>
      </c>
    </row>
    <row r="2584" spans="1:23" x14ac:dyDescent="0.25">
      <c r="A2584" t="s">
        <v>348</v>
      </c>
      <c r="B2584" t="s">
        <v>387</v>
      </c>
      <c r="C2584" t="s">
        <v>270</v>
      </c>
      <c r="D2584">
        <v>10626464</v>
      </c>
      <c r="E2584" t="s">
        <v>63</v>
      </c>
      <c r="F2584" t="s">
        <v>1</v>
      </c>
      <c r="G2584" t="s">
        <v>69</v>
      </c>
      <c r="H2584" s="1">
        <v>45135</v>
      </c>
      <c r="I2584" s="1">
        <v>45135</v>
      </c>
      <c r="J2584" t="s">
        <v>388</v>
      </c>
      <c r="N2584" t="s">
        <v>1469</v>
      </c>
      <c r="O2584" t="s">
        <v>15418</v>
      </c>
      <c r="P2584" t="s">
        <v>347</v>
      </c>
      <c r="Q2584" t="s">
        <v>194</v>
      </c>
      <c r="R2584" t="s">
        <v>67</v>
      </c>
      <c r="S2584">
        <v>320467</v>
      </c>
      <c r="T2584" t="s">
        <v>348</v>
      </c>
      <c r="U2584" s="56" t="str">
        <f>IFERROR(VLOOKUP(H2584,'FIN CAL LOOKUP'!A:J,7,1),"")</f>
        <v>AUG, FY24</v>
      </c>
      <c r="V2584" s="56" t="str">
        <f>IFERROR(VLOOKUP(I2584,'FIN CAL LOOKUP'!B:K,9,1),"")</f>
        <v>Q1, FY24</v>
      </c>
      <c r="W2584" s="56" t="str">
        <f>IFERROR(VLOOKUP(S2584,'Active Employees '!B:R,17,0),"NA")</f>
        <v>Property and Store Development</v>
      </c>
    </row>
    <row r="2585" spans="1:23" x14ac:dyDescent="0.25">
      <c r="A2585" t="s">
        <v>94</v>
      </c>
      <c r="B2585" t="s">
        <v>1289</v>
      </c>
      <c r="C2585" t="s">
        <v>270</v>
      </c>
      <c r="D2585">
        <v>10626464</v>
      </c>
      <c r="E2585" t="s">
        <v>63</v>
      </c>
      <c r="F2585" t="s">
        <v>1</v>
      </c>
      <c r="G2585" t="s">
        <v>69</v>
      </c>
      <c r="H2585" s="1">
        <v>45083</v>
      </c>
      <c r="I2585" s="1">
        <v>45083</v>
      </c>
      <c r="J2585" t="s">
        <v>196</v>
      </c>
      <c r="N2585" t="s">
        <v>1290</v>
      </c>
      <c r="O2585" t="s">
        <v>15418</v>
      </c>
      <c r="P2585" t="s">
        <v>93</v>
      </c>
      <c r="Q2585" t="s">
        <v>194</v>
      </c>
      <c r="R2585" t="s">
        <v>67</v>
      </c>
      <c r="S2585">
        <v>236788</v>
      </c>
      <c r="T2585" t="s">
        <v>94</v>
      </c>
      <c r="U2585" s="56" t="str">
        <f>IFERROR(VLOOKUP(H2585,'FIN CAL LOOKUP'!A:J,7,1),"")</f>
        <v>JUN, FY23</v>
      </c>
      <c r="V2585" s="56" t="str">
        <f>IFERROR(VLOOKUP(I2585,'FIN CAL LOOKUP'!B:K,9,1),"")</f>
        <v>Q4, FY23</v>
      </c>
      <c r="W2585" s="56" t="str">
        <f>IFERROR(VLOOKUP(S2585,'Active Employees '!B:R,17,0),"NA")</f>
        <v>Property and Store Development</v>
      </c>
    </row>
    <row r="2586" spans="1:23" x14ac:dyDescent="0.25">
      <c r="A2586" t="s">
        <v>204</v>
      </c>
      <c r="B2586" t="s">
        <v>406</v>
      </c>
      <c r="C2586" t="s">
        <v>270</v>
      </c>
      <c r="D2586">
        <v>10626464</v>
      </c>
      <c r="E2586" t="s">
        <v>63</v>
      </c>
      <c r="F2586" t="s">
        <v>29</v>
      </c>
      <c r="H2586" s="1"/>
      <c r="I2586" s="1"/>
      <c r="J2586" t="s">
        <v>196</v>
      </c>
      <c r="N2586" t="s">
        <v>407</v>
      </c>
      <c r="O2586" t="s">
        <v>15418</v>
      </c>
      <c r="P2586" t="s">
        <v>203</v>
      </c>
      <c r="Q2586" t="s">
        <v>194</v>
      </c>
      <c r="R2586" t="s">
        <v>67</v>
      </c>
      <c r="S2586">
        <v>231788</v>
      </c>
      <c r="T2586" t="s">
        <v>204</v>
      </c>
      <c r="U2586" s="56" t="str">
        <f>IFERROR(VLOOKUP(H2586,'FIN CAL LOOKUP'!A:J,7,1),"")</f>
        <v/>
      </c>
      <c r="V2586" s="56" t="str">
        <f>IFERROR(VLOOKUP(I2586,'FIN CAL LOOKUP'!B:K,9,1),"")</f>
        <v/>
      </c>
      <c r="W2586" s="56" t="str">
        <f>IFERROR(VLOOKUP(S2586,'Active Employees '!B:R,17,0),"NA")</f>
        <v>Property and Store Development</v>
      </c>
    </row>
    <row r="2587" spans="1:23" x14ac:dyDescent="0.25">
      <c r="A2587" t="s">
        <v>98</v>
      </c>
      <c r="B2587" t="s">
        <v>381</v>
      </c>
      <c r="C2587" t="s">
        <v>270</v>
      </c>
      <c r="D2587">
        <v>10626464</v>
      </c>
      <c r="E2587" t="s">
        <v>63</v>
      </c>
      <c r="F2587" t="s">
        <v>1</v>
      </c>
      <c r="G2587" t="s">
        <v>69</v>
      </c>
      <c r="H2587" s="1">
        <v>45091</v>
      </c>
      <c r="I2587" s="1">
        <v>45448</v>
      </c>
      <c r="J2587" t="s">
        <v>115</v>
      </c>
      <c r="N2587" t="s">
        <v>296</v>
      </c>
      <c r="O2587" t="s">
        <v>15418</v>
      </c>
      <c r="P2587" t="s">
        <v>93</v>
      </c>
      <c r="Q2587" t="s">
        <v>194</v>
      </c>
      <c r="R2587" t="s">
        <v>67</v>
      </c>
      <c r="S2587">
        <v>202508</v>
      </c>
      <c r="T2587" t="s">
        <v>98</v>
      </c>
      <c r="U2587" s="56" t="str">
        <f>IFERROR(VLOOKUP(H2587,'FIN CAL LOOKUP'!A:J,7,1),"")</f>
        <v>JUN, FY23</v>
      </c>
      <c r="V2587" s="56" t="str">
        <f>IFERROR(VLOOKUP(I2587,'FIN CAL LOOKUP'!B:K,9,1),"")</f>
        <v>Q4, FY24</v>
      </c>
      <c r="W2587" s="56" t="str">
        <f>IFERROR(VLOOKUP(S2587,'Active Employees '!B:R,17,0),"NA")</f>
        <v>Property and Store Development</v>
      </c>
    </row>
    <row r="2588" spans="1:23" x14ac:dyDescent="0.25">
      <c r="A2588" t="s">
        <v>194</v>
      </c>
      <c r="B2588" t="s">
        <v>195</v>
      </c>
      <c r="C2588" t="s">
        <v>270</v>
      </c>
      <c r="D2588">
        <v>10626464</v>
      </c>
      <c r="E2588" t="s">
        <v>63</v>
      </c>
      <c r="F2588" t="s">
        <v>1</v>
      </c>
      <c r="G2588" t="s">
        <v>69</v>
      </c>
      <c r="H2588" s="1">
        <v>44890</v>
      </c>
      <c r="I2588" s="1">
        <v>44890</v>
      </c>
      <c r="J2588" t="s">
        <v>196</v>
      </c>
      <c r="N2588" t="s">
        <v>197</v>
      </c>
      <c r="O2588" t="s">
        <v>15418</v>
      </c>
      <c r="Q2588" t="s">
        <v>198</v>
      </c>
      <c r="R2588" t="s">
        <v>67</v>
      </c>
      <c r="S2588">
        <v>203286</v>
      </c>
      <c r="T2588" t="s">
        <v>194</v>
      </c>
      <c r="U2588" s="56" t="str">
        <f>IFERROR(VLOOKUP(H2588,'FIN CAL LOOKUP'!A:J,7,1),"")</f>
        <v>NOV, FY23</v>
      </c>
      <c r="V2588" s="56" t="str">
        <f>IFERROR(VLOOKUP(I2588,'FIN CAL LOOKUP'!B:K,9,1),"")</f>
        <v>Q2, FY23</v>
      </c>
      <c r="W2588" s="56" t="str">
        <f>IFERROR(VLOOKUP(S2588,'Active Employees '!B:R,17,0),"NA")</f>
        <v>Property and Store Development</v>
      </c>
    </row>
    <row r="2589" spans="1:23" x14ac:dyDescent="0.25">
      <c r="H2589" s="1"/>
      <c r="I2589" s="1"/>
      <c r="R2589"/>
      <c r="U2589" s="56" t="str">
        <f>IFERROR(VLOOKUP(H2589,'FIN CAL LOOKUP'!A:J,7,1),"")</f>
        <v/>
      </c>
      <c r="V2589" s="56" t="str">
        <f>IFERROR(VLOOKUP(I2589,'FIN CAL LOOKUP'!B:K,9,1),"")</f>
        <v/>
      </c>
      <c r="W2589" s="56" t="str">
        <f>IFERROR(VLOOKUP(S2589,'Active Employees '!B:R,17,0),"NA")</f>
        <v>NA</v>
      </c>
    </row>
    <row r="2590" spans="1:23" x14ac:dyDescent="0.25">
      <c r="H2590" s="1"/>
      <c r="I2590" s="1"/>
      <c r="R2590"/>
      <c r="U2590" s="56" t="str">
        <f>IFERROR(VLOOKUP(H2590,'FIN CAL LOOKUP'!A:J,7,1),"")</f>
        <v/>
      </c>
      <c r="V2590" s="56" t="str">
        <f>IFERROR(VLOOKUP(I2590,'FIN CAL LOOKUP'!B:K,9,1),"")</f>
        <v/>
      </c>
      <c r="W2590" s="56" t="str">
        <f>IFERROR(VLOOKUP(S2590,'Active Employees '!B:R,17,0),"NA")</f>
        <v>NA</v>
      </c>
    </row>
    <row r="2591" spans="1:23" x14ac:dyDescent="0.25">
      <c r="H2591" s="1"/>
      <c r="I2591" s="1"/>
      <c r="R2591"/>
      <c r="U2591" s="56" t="str">
        <f>IFERROR(VLOOKUP(H2591,'FIN CAL LOOKUP'!A:J,7,1),"")</f>
        <v/>
      </c>
      <c r="V2591" s="56" t="str">
        <f>IFERROR(VLOOKUP(I2591,'FIN CAL LOOKUP'!B:K,9,1),"")</f>
        <v/>
      </c>
      <c r="W2591" s="56" t="str">
        <f>IFERROR(VLOOKUP(S2591,'Active Employees '!B:R,17,0),"NA")</f>
        <v>NA</v>
      </c>
    </row>
    <row r="2592" spans="1:23" x14ac:dyDescent="0.25">
      <c r="H2592" s="1"/>
      <c r="I2592" s="1"/>
      <c r="R2592"/>
      <c r="U2592" s="56" t="str">
        <f>IFERROR(VLOOKUP(H2592,'FIN CAL LOOKUP'!A:J,7,1),"")</f>
        <v/>
      </c>
      <c r="V2592" s="56" t="str">
        <f>IFERROR(VLOOKUP(I2592,'FIN CAL LOOKUP'!B:K,9,1),"")</f>
        <v/>
      </c>
      <c r="W2592" s="56" t="str">
        <f>IFERROR(VLOOKUP(S2592,'Active Employees '!B:R,17,0),"NA")</f>
        <v>NA</v>
      </c>
    </row>
    <row r="2593" spans="8:23" x14ac:dyDescent="0.25">
      <c r="H2593" s="1"/>
      <c r="I2593" s="1"/>
      <c r="R2593"/>
      <c r="U2593" s="56" t="str">
        <f>IFERROR(VLOOKUP(H2593,'FIN CAL LOOKUP'!A:J,7,1),"")</f>
        <v/>
      </c>
      <c r="V2593" s="56" t="str">
        <f>IFERROR(VLOOKUP(I2593,'FIN CAL LOOKUP'!B:K,9,1),"")</f>
        <v/>
      </c>
      <c r="W2593" s="56" t="str">
        <f>IFERROR(VLOOKUP(S2593,'Active Employees '!B:R,17,0),"NA")</f>
        <v>NA</v>
      </c>
    </row>
    <row r="2594" spans="8:23" x14ac:dyDescent="0.25">
      <c r="H2594" s="1"/>
      <c r="I2594" s="1"/>
      <c r="R2594"/>
      <c r="U2594" s="56" t="str">
        <f>IFERROR(VLOOKUP(H2594,'FIN CAL LOOKUP'!A:J,7,1),"")</f>
        <v/>
      </c>
      <c r="V2594" s="56" t="str">
        <f>IFERROR(VLOOKUP(I2594,'FIN CAL LOOKUP'!B:K,9,1),"")</f>
        <v/>
      </c>
      <c r="W2594" s="56" t="str">
        <f>IFERROR(VLOOKUP(S2594,'Active Employees '!B:R,17,0),"NA")</f>
        <v>NA</v>
      </c>
    </row>
    <row r="2595" spans="8:23" x14ac:dyDescent="0.25">
      <c r="H2595" s="1"/>
      <c r="I2595" s="1"/>
      <c r="R2595"/>
      <c r="U2595" s="56" t="str">
        <f>IFERROR(VLOOKUP(H2595,'FIN CAL LOOKUP'!A:J,7,1),"")</f>
        <v/>
      </c>
      <c r="V2595" s="56" t="str">
        <f>IFERROR(VLOOKUP(I2595,'FIN CAL LOOKUP'!B:K,9,1),"")</f>
        <v/>
      </c>
      <c r="W2595" s="56" t="str">
        <f>IFERROR(VLOOKUP(S2595,'Active Employees '!B:R,17,0),"NA")</f>
        <v>NA</v>
      </c>
    </row>
    <row r="2596" spans="8:23" x14ac:dyDescent="0.25">
      <c r="H2596" s="1"/>
      <c r="I2596" s="1"/>
      <c r="R2596"/>
      <c r="U2596" s="56" t="str">
        <f>IFERROR(VLOOKUP(H2596,'FIN CAL LOOKUP'!A:J,7,1),"")</f>
        <v/>
      </c>
      <c r="V2596" s="56" t="str">
        <f>IFERROR(VLOOKUP(I2596,'FIN CAL LOOKUP'!B:K,9,1),"")</f>
        <v/>
      </c>
      <c r="W2596" s="56" t="str">
        <f>IFERROR(VLOOKUP(S2596,'Active Employees '!B:R,17,0),"NA")</f>
        <v>NA</v>
      </c>
    </row>
  </sheetData>
  <autoFilter ref="A1:W2596" xr:uid="{181F1BED-2815-4D73-8A3F-3B9E466719C5}">
    <sortState xmlns:xlrd2="http://schemas.microsoft.com/office/spreadsheetml/2017/richdata2" ref="A2:W2596">
      <sortCondition ref="W1:W2596"/>
    </sortState>
  </autoFilter>
  <sortState xmlns:xlrd2="http://schemas.microsoft.com/office/spreadsheetml/2017/richdata2" ref="AA2:AA13">
    <sortCondition ref="AA1:AA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69723-D718-419F-B89C-92F7FE646706}">
  <sheetPr codeName="Sheet13">
    <tabColor rgb="FF92D050"/>
    <pageSetUpPr fitToPage="1"/>
  </sheetPr>
  <dimension ref="A1:AB11598"/>
  <sheetViews>
    <sheetView zoomScale="115" zoomScaleNormal="115" workbookViewId="0">
      <pane xSplit="5" ySplit="1" topLeftCell="F2" activePane="bottomRight" state="frozen"/>
      <selection activeCell="AJ35" sqref="AJ35"/>
      <selection pane="topRight" activeCell="AJ35" sqref="AJ35"/>
      <selection pane="bottomLeft" activeCell="AJ35" sqref="AJ35"/>
      <selection pane="bottomRight" activeCell="AJ35" sqref="AJ35"/>
    </sheetView>
  </sheetViews>
  <sheetFormatPr defaultColWidth="9.140625" defaultRowHeight="15" x14ac:dyDescent="0.25"/>
  <cols>
    <col min="1" max="2" width="9.140625" style="64"/>
    <col min="3" max="3" width="18" style="64" customWidth="1"/>
    <col min="4" max="4" width="37.85546875" style="64" bestFit="1" customWidth="1"/>
    <col min="5" max="6" width="9.140625" style="66"/>
    <col min="7" max="7" width="34.28515625" style="64" bestFit="1" customWidth="1"/>
    <col min="8" max="10" width="12" style="2" customWidth="1"/>
    <col min="11" max="11" width="15.7109375" style="64" customWidth="1"/>
    <col min="12" max="13" width="9.140625" style="64" customWidth="1"/>
    <col min="14" max="14" width="18.140625" style="64" customWidth="1"/>
    <col min="15" max="15" width="14.28515625" style="64" customWidth="1"/>
    <col min="16" max="16" width="9.140625" style="66"/>
    <col min="17" max="17" width="15.7109375" style="64" customWidth="1"/>
    <col min="18" max="18" width="30.85546875" style="64" bestFit="1" customWidth="1"/>
    <col min="19" max="19" width="9.7109375" style="64" bestFit="1" customWidth="1"/>
    <col min="20" max="22" width="9.7109375" style="64" customWidth="1"/>
    <col min="23" max="23" width="28.28515625" style="64" customWidth="1"/>
    <col min="24" max="24" width="20.28515625" style="64" customWidth="1"/>
    <col min="25" max="16384" width="9.140625" style="64"/>
  </cols>
  <sheetData>
    <row r="1" spans="1:28" s="58" customFormat="1" ht="25.5" customHeight="1" thickBot="1" x14ac:dyDescent="0.25">
      <c r="A1" s="58" t="s">
        <v>30</v>
      </c>
      <c r="B1" s="58" t="s">
        <v>1548</v>
      </c>
      <c r="C1" s="58" t="s">
        <v>1549</v>
      </c>
      <c r="D1" s="58" t="s">
        <v>1550</v>
      </c>
      <c r="E1" s="59" t="s">
        <v>1551</v>
      </c>
      <c r="F1" s="59" t="s">
        <v>1552</v>
      </c>
      <c r="G1" s="58" t="s">
        <v>52</v>
      </c>
      <c r="H1" s="60" t="s">
        <v>1553</v>
      </c>
      <c r="I1" s="60" t="s">
        <v>1554</v>
      </c>
      <c r="J1" s="60" t="s">
        <v>1555</v>
      </c>
      <c r="K1" s="58" t="s">
        <v>1556</v>
      </c>
      <c r="L1" s="58" t="s">
        <v>1557</v>
      </c>
      <c r="M1" s="58" t="s">
        <v>1558</v>
      </c>
      <c r="N1" s="58" t="s">
        <v>1559</v>
      </c>
      <c r="O1" s="58" t="s">
        <v>1560</v>
      </c>
      <c r="P1" s="59" t="s">
        <v>1561</v>
      </c>
      <c r="Q1" s="58" t="s">
        <v>1562</v>
      </c>
      <c r="R1" s="61" t="s">
        <v>1563</v>
      </c>
      <c r="S1" s="62" t="s">
        <v>1564</v>
      </c>
      <c r="T1" s="62" t="s">
        <v>1565</v>
      </c>
      <c r="U1" s="62" t="s">
        <v>1566</v>
      </c>
      <c r="V1" s="62" t="s">
        <v>1567</v>
      </c>
      <c r="W1" s="63">
        <v>45809</v>
      </c>
      <c r="X1" s="63">
        <v>43983</v>
      </c>
      <c r="AA1" s="58" t="s">
        <v>1568</v>
      </c>
      <c r="AB1" s="58">
        <v>1.105</v>
      </c>
    </row>
    <row r="2" spans="1:28" x14ac:dyDescent="0.25">
      <c r="A2" t="s">
        <v>1569</v>
      </c>
      <c r="B2">
        <v>340380</v>
      </c>
      <c r="C2" t="s">
        <v>1910</v>
      </c>
      <c r="D2" t="s">
        <v>3171</v>
      </c>
      <c r="E2" t="s">
        <v>1572</v>
      </c>
      <c r="F2" t="s">
        <v>10176</v>
      </c>
      <c r="G2" t="s">
        <v>7503</v>
      </c>
      <c r="H2" s="2">
        <v>45837</v>
      </c>
      <c r="I2" s="2">
        <v>45837</v>
      </c>
      <c r="J2"/>
      <c r="K2"/>
      <c r="L2">
        <v>0.01</v>
      </c>
      <c r="M2" t="s">
        <v>7484</v>
      </c>
      <c r="N2" t="s">
        <v>4199</v>
      </c>
      <c r="O2"/>
      <c r="P2" t="s">
        <v>10118</v>
      </c>
      <c r="Q2" t="s">
        <v>6518</v>
      </c>
      <c r="R2" t="s">
        <v>15449</v>
      </c>
      <c r="S2" t="s">
        <v>15439</v>
      </c>
      <c r="T2" t="s">
        <v>15437</v>
      </c>
      <c r="U2" t="s">
        <v>15437</v>
      </c>
      <c r="V2">
        <v>0</v>
      </c>
    </row>
    <row r="3" spans="1:28" x14ac:dyDescent="0.25">
      <c r="A3" t="s">
        <v>1569</v>
      </c>
      <c r="B3">
        <v>340369</v>
      </c>
      <c r="C3" t="s">
        <v>15487</v>
      </c>
      <c r="D3" t="s">
        <v>15488</v>
      </c>
      <c r="E3" t="s">
        <v>1572</v>
      </c>
      <c r="F3" t="s">
        <v>9826</v>
      </c>
      <c r="G3" t="s">
        <v>7490</v>
      </c>
      <c r="H3" s="2">
        <v>45836</v>
      </c>
      <c r="I3" s="2">
        <v>45836</v>
      </c>
      <c r="J3"/>
      <c r="K3"/>
      <c r="L3">
        <v>0.01</v>
      </c>
      <c r="M3" t="s">
        <v>7484</v>
      </c>
      <c r="N3" t="s">
        <v>5768</v>
      </c>
      <c r="O3"/>
      <c r="P3" t="s">
        <v>9827</v>
      </c>
      <c r="Q3" t="s">
        <v>5770</v>
      </c>
      <c r="R3" t="s">
        <v>15464</v>
      </c>
      <c r="S3" t="s">
        <v>15439</v>
      </c>
      <c r="T3" t="s">
        <v>15437</v>
      </c>
      <c r="U3" t="s">
        <v>15437</v>
      </c>
      <c r="V3">
        <v>0</v>
      </c>
    </row>
    <row r="4" spans="1:28" x14ac:dyDescent="0.25">
      <c r="A4" t="s">
        <v>1569</v>
      </c>
      <c r="B4">
        <v>340320</v>
      </c>
      <c r="C4" t="s">
        <v>6810</v>
      </c>
      <c r="D4" t="s">
        <v>2896</v>
      </c>
      <c r="E4" t="s">
        <v>1572</v>
      </c>
      <c r="F4" t="s">
        <v>7986</v>
      </c>
      <c r="G4" t="s">
        <v>7607</v>
      </c>
      <c r="H4" s="2">
        <v>45835</v>
      </c>
      <c r="I4" s="2">
        <v>45835</v>
      </c>
      <c r="J4"/>
      <c r="K4"/>
      <c r="L4">
        <v>0.01</v>
      </c>
      <c r="M4" t="s">
        <v>7484</v>
      </c>
      <c r="N4" t="s">
        <v>1714</v>
      </c>
      <c r="O4"/>
      <c r="P4" t="s">
        <v>7959</v>
      </c>
      <c r="Q4" t="s">
        <v>2146</v>
      </c>
      <c r="R4" t="s">
        <v>15462</v>
      </c>
      <c r="S4" t="s">
        <v>15439</v>
      </c>
      <c r="T4" t="s">
        <v>15437</v>
      </c>
      <c r="U4" t="s">
        <v>15437</v>
      </c>
      <c r="V4">
        <v>0</v>
      </c>
    </row>
    <row r="5" spans="1:28" x14ac:dyDescent="0.25">
      <c r="A5" t="s">
        <v>1569</v>
      </c>
      <c r="B5">
        <v>340350</v>
      </c>
      <c r="C5" t="s">
        <v>2230</v>
      </c>
      <c r="D5" t="s">
        <v>15489</v>
      </c>
      <c r="E5" t="s">
        <v>1572</v>
      </c>
      <c r="F5" t="s">
        <v>9299</v>
      </c>
      <c r="G5" t="s">
        <v>7494</v>
      </c>
      <c r="H5" s="2">
        <v>45835</v>
      </c>
      <c r="I5" s="2">
        <v>45835</v>
      </c>
      <c r="J5"/>
      <c r="K5"/>
      <c r="L5">
        <v>0.01</v>
      </c>
      <c r="M5" t="s">
        <v>7484</v>
      </c>
      <c r="N5" t="s">
        <v>1576</v>
      </c>
      <c r="O5"/>
      <c r="P5" t="s">
        <v>9294</v>
      </c>
      <c r="Q5" t="s">
        <v>6671</v>
      </c>
      <c r="R5" t="s">
        <v>15464</v>
      </c>
      <c r="S5" t="s">
        <v>15439</v>
      </c>
      <c r="T5" t="s">
        <v>15437</v>
      </c>
      <c r="U5" t="s">
        <v>15437</v>
      </c>
      <c r="V5">
        <v>0</v>
      </c>
    </row>
    <row r="6" spans="1:28" x14ac:dyDescent="0.25">
      <c r="A6" t="s">
        <v>1569</v>
      </c>
      <c r="B6">
        <v>340373</v>
      </c>
      <c r="C6" t="s">
        <v>4162</v>
      </c>
      <c r="D6" t="s">
        <v>15490</v>
      </c>
      <c r="E6" t="s">
        <v>1572</v>
      </c>
      <c r="F6" t="s">
        <v>9299</v>
      </c>
      <c r="G6" t="s">
        <v>7494</v>
      </c>
      <c r="H6" s="2">
        <v>45835</v>
      </c>
      <c r="I6" s="2">
        <v>45835</v>
      </c>
      <c r="J6"/>
      <c r="K6"/>
      <c r="L6">
        <v>0.01</v>
      </c>
      <c r="M6" t="s">
        <v>7484</v>
      </c>
      <c r="N6" t="s">
        <v>1576</v>
      </c>
      <c r="O6"/>
      <c r="P6" t="s">
        <v>9294</v>
      </c>
      <c r="Q6" t="s">
        <v>6671</v>
      </c>
      <c r="R6" t="s">
        <v>15464</v>
      </c>
      <c r="S6" t="s">
        <v>15439</v>
      </c>
      <c r="T6" t="s">
        <v>15437</v>
      </c>
      <c r="U6" t="s">
        <v>15437</v>
      </c>
      <c r="V6">
        <v>0</v>
      </c>
    </row>
    <row r="7" spans="1:28" x14ac:dyDescent="0.25">
      <c r="A7" t="s">
        <v>1569</v>
      </c>
      <c r="B7">
        <v>340313</v>
      </c>
      <c r="C7" t="s">
        <v>5894</v>
      </c>
      <c r="D7" t="s">
        <v>15491</v>
      </c>
      <c r="E7" t="s">
        <v>1572</v>
      </c>
      <c r="F7" t="s">
        <v>5830</v>
      </c>
      <c r="G7" t="s">
        <v>4268</v>
      </c>
      <c r="H7" s="2">
        <v>45835</v>
      </c>
      <c r="I7" s="2">
        <v>45835</v>
      </c>
      <c r="J7"/>
      <c r="K7"/>
      <c r="L7">
        <v>0.01</v>
      </c>
      <c r="M7" t="s">
        <v>4269</v>
      </c>
      <c r="N7" t="s">
        <v>3482</v>
      </c>
      <c r="O7"/>
      <c r="P7" t="s">
        <v>5828</v>
      </c>
      <c r="Q7" t="s">
        <v>5829</v>
      </c>
      <c r="R7" t="s">
        <v>15451</v>
      </c>
      <c r="S7" t="s">
        <v>15439</v>
      </c>
      <c r="T7" t="s">
        <v>15437</v>
      </c>
      <c r="U7" t="s">
        <v>15437</v>
      </c>
      <c r="V7">
        <v>0</v>
      </c>
    </row>
    <row r="8" spans="1:28" x14ac:dyDescent="0.25">
      <c r="A8" t="s">
        <v>1569</v>
      </c>
      <c r="B8">
        <v>340311</v>
      </c>
      <c r="C8" t="s">
        <v>4593</v>
      </c>
      <c r="D8" t="s">
        <v>2149</v>
      </c>
      <c r="E8" t="s">
        <v>1572</v>
      </c>
      <c r="F8" t="s">
        <v>5830</v>
      </c>
      <c r="G8" t="s">
        <v>4268</v>
      </c>
      <c r="H8" s="2">
        <v>45835</v>
      </c>
      <c r="I8" s="2">
        <v>45835</v>
      </c>
      <c r="J8"/>
      <c r="K8"/>
      <c r="L8">
        <v>0.01</v>
      </c>
      <c r="M8" t="s">
        <v>4269</v>
      </c>
      <c r="N8" t="s">
        <v>3482</v>
      </c>
      <c r="O8"/>
      <c r="P8" t="s">
        <v>5828</v>
      </c>
      <c r="Q8" t="s">
        <v>5829</v>
      </c>
      <c r="R8" t="s">
        <v>15451</v>
      </c>
      <c r="S8" t="s">
        <v>15439</v>
      </c>
      <c r="T8" t="s">
        <v>15437</v>
      </c>
      <c r="U8" t="s">
        <v>15437</v>
      </c>
      <c r="V8">
        <v>0</v>
      </c>
    </row>
    <row r="9" spans="1:28" x14ac:dyDescent="0.25">
      <c r="A9" t="s">
        <v>1569</v>
      </c>
      <c r="B9">
        <v>340310</v>
      </c>
      <c r="C9" t="s">
        <v>2148</v>
      </c>
      <c r="D9" t="s">
        <v>10844</v>
      </c>
      <c r="E9" t="s">
        <v>1572</v>
      </c>
      <c r="F9" t="s">
        <v>5830</v>
      </c>
      <c r="G9" t="s">
        <v>4268</v>
      </c>
      <c r="H9" s="2">
        <v>45835</v>
      </c>
      <c r="I9" s="2">
        <v>45835</v>
      </c>
      <c r="J9"/>
      <c r="K9"/>
      <c r="L9">
        <v>0.01</v>
      </c>
      <c r="M9" t="s">
        <v>4269</v>
      </c>
      <c r="N9" t="s">
        <v>3482</v>
      </c>
      <c r="O9"/>
      <c r="P9" t="s">
        <v>5828</v>
      </c>
      <c r="Q9" t="s">
        <v>5829</v>
      </c>
      <c r="R9" t="s">
        <v>15451</v>
      </c>
      <c r="S9" t="s">
        <v>15439</v>
      </c>
      <c r="T9" t="s">
        <v>15437</v>
      </c>
      <c r="U9" t="s">
        <v>15437</v>
      </c>
      <c r="V9">
        <v>0</v>
      </c>
    </row>
    <row r="10" spans="1:28" x14ac:dyDescent="0.25">
      <c r="A10" t="s">
        <v>1569</v>
      </c>
      <c r="B10">
        <v>340325</v>
      </c>
      <c r="C10" t="s">
        <v>3016</v>
      </c>
      <c r="D10" t="s">
        <v>1998</v>
      </c>
      <c r="E10" t="s">
        <v>1572</v>
      </c>
      <c r="F10" t="s">
        <v>5830</v>
      </c>
      <c r="G10" t="s">
        <v>4268</v>
      </c>
      <c r="H10" s="2">
        <v>45835</v>
      </c>
      <c r="I10" s="2">
        <v>45835</v>
      </c>
      <c r="J10"/>
      <c r="K10"/>
      <c r="L10">
        <v>0.01</v>
      </c>
      <c r="M10" t="s">
        <v>4269</v>
      </c>
      <c r="N10" t="s">
        <v>3482</v>
      </c>
      <c r="O10"/>
      <c r="P10" t="s">
        <v>5828</v>
      </c>
      <c r="Q10" t="s">
        <v>5829</v>
      </c>
      <c r="R10" t="s">
        <v>15451</v>
      </c>
      <c r="S10" t="s">
        <v>15439</v>
      </c>
      <c r="T10" t="s">
        <v>15437</v>
      </c>
      <c r="U10" t="s">
        <v>15437</v>
      </c>
      <c r="V10">
        <v>0</v>
      </c>
    </row>
    <row r="11" spans="1:28" x14ac:dyDescent="0.25">
      <c r="A11" t="s">
        <v>1569</v>
      </c>
      <c r="B11">
        <v>340332</v>
      </c>
      <c r="C11" t="s">
        <v>11598</v>
      </c>
      <c r="D11" t="s">
        <v>2990</v>
      </c>
      <c r="E11" t="s">
        <v>1572</v>
      </c>
      <c r="F11" t="s">
        <v>7558</v>
      </c>
      <c r="G11" t="s">
        <v>7490</v>
      </c>
      <c r="H11" s="2">
        <v>45834</v>
      </c>
      <c r="I11" s="2">
        <v>45834</v>
      </c>
      <c r="J11"/>
      <c r="K11"/>
      <c r="L11">
        <v>0.01</v>
      </c>
      <c r="M11" t="s">
        <v>7484</v>
      </c>
      <c r="N11" t="s">
        <v>1714</v>
      </c>
      <c r="O11"/>
      <c r="P11" t="s">
        <v>7559</v>
      </c>
      <c r="Q11" t="s">
        <v>7560</v>
      </c>
      <c r="R11" t="s">
        <v>15461</v>
      </c>
      <c r="S11" t="s">
        <v>15439</v>
      </c>
      <c r="T11" t="s">
        <v>15437</v>
      </c>
      <c r="U11" t="s">
        <v>15437</v>
      </c>
      <c r="V11">
        <v>0</v>
      </c>
    </row>
    <row r="12" spans="1:28" x14ac:dyDescent="0.25">
      <c r="A12" t="s">
        <v>1569</v>
      </c>
      <c r="B12">
        <v>340317</v>
      </c>
      <c r="C12" t="s">
        <v>4971</v>
      </c>
      <c r="D12" t="s">
        <v>15492</v>
      </c>
      <c r="E12" t="s">
        <v>1572</v>
      </c>
      <c r="F12" t="s">
        <v>9604</v>
      </c>
      <c r="G12" t="s">
        <v>7490</v>
      </c>
      <c r="H12" s="2">
        <v>45834</v>
      </c>
      <c r="I12" s="2">
        <v>45834</v>
      </c>
      <c r="J12"/>
      <c r="K12"/>
      <c r="L12">
        <v>0.01</v>
      </c>
      <c r="M12" t="s">
        <v>7484</v>
      </c>
      <c r="N12" t="s">
        <v>4199</v>
      </c>
      <c r="O12"/>
      <c r="P12" t="s">
        <v>9605</v>
      </c>
      <c r="Q12" t="s">
        <v>4702</v>
      </c>
      <c r="R12" t="s">
        <v>15449</v>
      </c>
      <c r="S12" t="s">
        <v>15439</v>
      </c>
      <c r="T12" t="s">
        <v>15437</v>
      </c>
      <c r="U12" t="s">
        <v>15437</v>
      </c>
      <c r="V12">
        <v>0</v>
      </c>
    </row>
    <row r="13" spans="1:28" x14ac:dyDescent="0.25">
      <c r="A13" t="s">
        <v>1569</v>
      </c>
      <c r="B13">
        <v>340318</v>
      </c>
      <c r="C13" t="s">
        <v>15493</v>
      </c>
      <c r="D13" t="s">
        <v>15494</v>
      </c>
      <c r="E13" t="s">
        <v>1572</v>
      </c>
      <c r="F13" t="s">
        <v>9604</v>
      </c>
      <c r="G13" t="s">
        <v>7490</v>
      </c>
      <c r="H13" s="2">
        <v>45834</v>
      </c>
      <c r="I13" s="2">
        <v>45834</v>
      </c>
      <c r="J13"/>
      <c r="K13"/>
      <c r="L13">
        <v>0.01</v>
      </c>
      <c r="M13" t="s">
        <v>7484</v>
      </c>
      <c r="N13" t="s">
        <v>4199</v>
      </c>
      <c r="O13"/>
      <c r="P13" t="s">
        <v>9605</v>
      </c>
      <c r="Q13" t="s">
        <v>4702</v>
      </c>
      <c r="R13" t="s">
        <v>15449</v>
      </c>
      <c r="S13" t="s">
        <v>15439</v>
      </c>
      <c r="T13" t="s">
        <v>15437</v>
      </c>
      <c r="U13" t="s">
        <v>15437</v>
      </c>
      <c r="V13">
        <v>0</v>
      </c>
    </row>
    <row r="14" spans="1:28" x14ac:dyDescent="0.25">
      <c r="A14" t="s">
        <v>1569</v>
      </c>
      <c r="B14">
        <v>340364</v>
      </c>
      <c r="C14" t="s">
        <v>4342</v>
      </c>
      <c r="D14" t="s">
        <v>15495</v>
      </c>
      <c r="E14" t="s">
        <v>1572</v>
      </c>
      <c r="F14" t="s">
        <v>9604</v>
      </c>
      <c r="G14" t="s">
        <v>7490</v>
      </c>
      <c r="H14" s="2">
        <v>45834</v>
      </c>
      <c r="I14" s="2">
        <v>45834</v>
      </c>
      <c r="J14"/>
      <c r="K14"/>
      <c r="L14">
        <v>0.01</v>
      </c>
      <c r="M14" t="s">
        <v>7484</v>
      </c>
      <c r="N14" t="s">
        <v>4199</v>
      </c>
      <c r="O14"/>
      <c r="P14" t="s">
        <v>9605</v>
      </c>
      <c r="Q14" t="s">
        <v>4702</v>
      </c>
      <c r="R14" t="s">
        <v>15449</v>
      </c>
      <c r="S14" t="s">
        <v>15439</v>
      </c>
      <c r="T14" t="s">
        <v>15437</v>
      </c>
      <c r="U14" t="s">
        <v>15437</v>
      </c>
      <c r="V14">
        <v>0</v>
      </c>
    </row>
    <row r="15" spans="1:28" x14ac:dyDescent="0.25">
      <c r="A15" t="s">
        <v>1569</v>
      </c>
      <c r="B15">
        <v>340316</v>
      </c>
      <c r="C15" t="s">
        <v>1907</v>
      </c>
      <c r="D15" t="s">
        <v>2156</v>
      </c>
      <c r="E15" t="s">
        <v>1572</v>
      </c>
      <c r="F15" t="s">
        <v>10315</v>
      </c>
      <c r="G15" t="s">
        <v>7487</v>
      </c>
      <c r="H15" s="2">
        <v>45834</v>
      </c>
      <c r="I15" s="2">
        <v>45834</v>
      </c>
      <c r="J15"/>
      <c r="K15"/>
      <c r="L15">
        <v>0.01</v>
      </c>
      <c r="M15" t="s">
        <v>7484</v>
      </c>
      <c r="N15" t="s">
        <v>4199</v>
      </c>
      <c r="O15"/>
      <c r="P15" t="s">
        <v>10316</v>
      </c>
      <c r="Q15" t="s">
        <v>6398</v>
      </c>
      <c r="R15" t="s">
        <v>15449</v>
      </c>
      <c r="S15" t="s">
        <v>15439</v>
      </c>
      <c r="T15" t="s">
        <v>15437</v>
      </c>
      <c r="U15" t="s">
        <v>15437</v>
      </c>
      <c r="V15">
        <v>0</v>
      </c>
    </row>
    <row r="16" spans="1:28" x14ac:dyDescent="0.25">
      <c r="A16" t="s">
        <v>1569</v>
      </c>
      <c r="B16">
        <v>340321</v>
      </c>
      <c r="C16" t="s">
        <v>4598</v>
      </c>
      <c r="D16" t="s">
        <v>6257</v>
      </c>
      <c r="E16" t="s">
        <v>1572</v>
      </c>
      <c r="F16" t="s">
        <v>10850</v>
      </c>
      <c r="G16" t="s">
        <v>7490</v>
      </c>
      <c r="H16" s="2">
        <v>45834</v>
      </c>
      <c r="I16" s="2">
        <v>45834</v>
      </c>
      <c r="J16"/>
      <c r="K16"/>
      <c r="L16">
        <v>0.01</v>
      </c>
      <c r="M16" t="s">
        <v>7484</v>
      </c>
      <c r="N16" t="s">
        <v>3865</v>
      </c>
      <c r="O16"/>
      <c r="P16" t="s">
        <v>10847</v>
      </c>
      <c r="Q16" t="s">
        <v>3922</v>
      </c>
      <c r="R16" t="s">
        <v>15468</v>
      </c>
      <c r="S16" t="s">
        <v>15439</v>
      </c>
      <c r="T16" t="s">
        <v>15437</v>
      </c>
      <c r="U16" t="s">
        <v>15437</v>
      </c>
      <c r="V16">
        <v>0</v>
      </c>
    </row>
    <row r="17" spans="1:22" x14ac:dyDescent="0.25">
      <c r="A17" t="s">
        <v>1569</v>
      </c>
      <c r="B17">
        <v>340329</v>
      </c>
      <c r="C17" t="s">
        <v>1587</v>
      </c>
      <c r="D17" t="s">
        <v>2326</v>
      </c>
      <c r="E17" t="s">
        <v>1572</v>
      </c>
      <c r="F17" t="s">
        <v>12290</v>
      </c>
      <c r="G17" t="s">
        <v>7490</v>
      </c>
      <c r="H17" s="2">
        <v>45834</v>
      </c>
      <c r="I17" s="2">
        <v>45834</v>
      </c>
      <c r="J17"/>
      <c r="K17"/>
      <c r="L17">
        <v>0.01</v>
      </c>
      <c r="M17" t="s">
        <v>7484</v>
      </c>
      <c r="N17" t="s">
        <v>1576</v>
      </c>
      <c r="O17"/>
      <c r="P17" t="s">
        <v>12291</v>
      </c>
      <c r="Q17" t="s">
        <v>6501</v>
      </c>
      <c r="R17" t="s">
        <v>15464</v>
      </c>
      <c r="S17" t="s">
        <v>15439</v>
      </c>
      <c r="T17" t="s">
        <v>15437</v>
      </c>
      <c r="U17" t="s">
        <v>15437</v>
      </c>
      <c r="V17">
        <v>0</v>
      </c>
    </row>
    <row r="18" spans="1:22" x14ac:dyDescent="0.25">
      <c r="A18" t="s">
        <v>1569</v>
      </c>
      <c r="B18">
        <v>340359</v>
      </c>
      <c r="C18" t="s">
        <v>1802</v>
      </c>
      <c r="D18" t="s">
        <v>15496</v>
      </c>
      <c r="E18" t="s">
        <v>1572</v>
      </c>
      <c r="F18" t="s">
        <v>12290</v>
      </c>
      <c r="G18" t="s">
        <v>7490</v>
      </c>
      <c r="H18" s="2">
        <v>45834</v>
      </c>
      <c r="I18" s="2">
        <v>45834</v>
      </c>
      <c r="J18"/>
      <c r="K18"/>
      <c r="L18">
        <v>0.01</v>
      </c>
      <c r="M18" t="s">
        <v>7484</v>
      </c>
      <c r="N18" t="s">
        <v>1576</v>
      </c>
      <c r="O18"/>
      <c r="P18" t="s">
        <v>12291</v>
      </c>
      <c r="Q18" t="s">
        <v>6501</v>
      </c>
      <c r="R18" t="s">
        <v>15464</v>
      </c>
      <c r="S18" t="s">
        <v>15439</v>
      </c>
      <c r="T18" t="s">
        <v>15437</v>
      </c>
      <c r="U18" t="s">
        <v>15437</v>
      </c>
      <c r="V18">
        <v>0</v>
      </c>
    </row>
    <row r="19" spans="1:22" x14ac:dyDescent="0.25">
      <c r="A19" t="s">
        <v>1569</v>
      </c>
      <c r="B19">
        <v>340361</v>
      </c>
      <c r="C19" t="s">
        <v>15497</v>
      </c>
      <c r="D19" t="s">
        <v>2195</v>
      </c>
      <c r="E19" t="s">
        <v>1572</v>
      </c>
      <c r="F19" t="s">
        <v>12290</v>
      </c>
      <c r="G19" t="s">
        <v>7490</v>
      </c>
      <c r="H19" s="2">
        <v>45834</v>
      </c>
      <c r="I19" s="2">
        <v>45834</v>
      </c>
      <c r="J19"/>
      <c r="K19"/>
      <c r="L19">
        <v>0.01</v>
      </c>
      <c r="M19" t="s">
        <v>7484</v>
      </c>
      <c r="N19" t="s">
        <v>1576</v>
      </c>
      <c r="O19"/>
      <c r="P19" t="s">
        <v>12291</v>
      </c>
      <c r="Q19" t="s">
        <v>6501</v>
      </c>
      <c r="R19" t="s">
        <v>15464</v>
      </c>
      <c r="S19" t="s">
        <v>15439</v>
      </c>
      <c r="T19" t="s">
        <v>15437</v>
      </c>
      <c r="U19" t="s">
        <v>15437</v>
      </c>
      <c r="V19">
        <v>0</v>
      </c>
    </row>
    <row r="20" spans="1:22" x14ac:dyDescent="0.25">
      <c r="A20" t="s">
        <v>1569</v>
      </c>
      <c r="B20">
        <v>340314</v>
      </c>
      <c r="C20" t="s">
        <v>15498</v>
      </c>
      <c r="D20" t="s">
        <v>15499</v>
      </c>
      <c r="E20" t="s">
        <v>1572</v>
      </c>
      <c r="F20" t="s">
        <v>12513</v>
      </c>
      <c r="G20" t="s">
        <v>7490</v>
      </c>
      <c r="H20" s="2">
        <v>45834</v>
      </c>
      <c r="I20" s="2">
        <v>45834</v>
      </c>
      <c r="J20"/>
      <c r="K20"/>
      <c r="L20">
        <v>0.01</v>
      </c>
      <c r="M20" t="s">
        <v>7484</v>
      </c>
      <c r="N20" t="s">
        <v>1576</v>
      </c>
      <c r="O20"/>
      <c r="P20" t="s">
        <v>12514</v>
      </c>
      <c r="Q20" t="s">
        <v>12515</v>
      </c>
      <c r="R20" t="s">
        <v>15464</v>
      </c>
      <c r="S20" t="s">
        <v>15439</v>
      </c>
      <c r="T20" t="s">
        <v>15437</v>
      </c>
      <c r="U20" t="s">
        <v>15437</v>
      </c>
      <c r="V20">
        <v>0</v>
      </c>
    </row>
    <row r="21" spans="1:22" x14ac:dyDescent="0.25">
      <c r="A21" t="s">
        <v>1569</v>
      </c>
      <c r="B21">
        <v>340331</v>
      </c>
      <c r="C21" t="s">
        <v>15366</v>
      </c>
      <c r="D21" t="s">
        <v>15500</v>
      </c>
      <c r="E21" t="s">
        <v>1572</v>
      </c>
      <c r="F21" t="s">
        <v>12513</v>
      </c>
      <c r="G21" t="s">
        <v>7490</v>
      </c>
      <c r="H21" s="2">
        <v>45834</v>
      </c>
      <c r="I21" s="2">
        <v>45834</v>
      </c>
      <c r="J21"/>
      <c r="K21"/>
      <c r="L21">
        <v>0.01</v>
      </c>
      <c r="M21" t="s">
        <v>7484</v>
      </c>
      <c r="N21" t="s">
        <v>1576</v>
      </c>
      <c r="O21"/>
      <c r="P21" t="s">
        <v>12514</v>
      </c>
      <c r="Q21" t="s">
        <v>12515</v>
      </c>
      <c r="R21" t="s">
        <v>15464</v>
      </c>
      <c r="S21" t="s">
        <v>15439</v>
      </c>
      <c r="T21" t="s">
        <v>15437</v>
      </c>
      <c r="U21" t="s">
        <v>15437</v>
      </c>
      <c r="V21">
        <v>0</v>
      </c>
    </row>
    <row r="22" spans="1:22" x14ac:dyDescent="0.25">
      <c r="A22" t="s">
        <v>1569</v>
      </c>
      <c r="B22">
        <v>340324</v>
      </c>
      <c r="C22" t="s">
        <v>4300</v>
      </c>
      <c r="D22" t="s">
        <v>13435</v>
      </c>
      <c r="E22" t="s">
        <v>1572</v>
      </c>
      <c r="F22" t="s">
        <v>12513</v>
      </c>
      <c r="G22" t="s">
        <v>7490</v>
      </c>
      <c r="H22" s="2">
        <v>45834</v>
      </c>
      <c r="I22" s="2">
        <v>45834</v>
      </c>
      <c r="J22"/>
      <c r="K22"/>
      <c r="L22">
        <v>0.01</v>
      </c>
      <c r="M22" t="s">
        <v>7484</v>
      </c>
      <c r="N22" t="s">
        <v>1576</v>
      </c>
      <c r="O22"/>
      <c r="P22" t="s">
        <v>12514</v>
      </c>
      <c r="Q22" t="s">
        <v>12515</v>
      </c>
      <c r="R22" t="s">
        <v>15464</v>
      </c>
      <c r="S22" t="s">
        <v>15439</v>
      </c>
      <c r="T22" t="s">
        <v>15437</v>
      </c>
      <c r="U22" t="s">
        <v>15437</v>
      </c>
      <c r="V22">
        <v>0</v>
      </c>
    </row>
    <row r="23" spans="1:22" x14ac:dyDescent="0.25">
      <c r="A23" t="s">
        <v>1569</v>
      </c>
      <c r="B23">
        <v>340368</v>
      </c>
      <c r="C23" t="s">
        <v>1750</v>
      </c>
      <c r="D23" t="s">
        <v>15501</v>
      </c>
      <c r="E23" t="s">
        <v>1572</v>
      </c>
      <c r="F23" t="s">
        <v>12513</v>
      </c>
      <c r="G23" t="s">
        <v>7490</v>
      </c>
      <c r="H23" s="2">
        <v>45834</v>
      </c>
      <c r="I23" s="2">
        <v>45834</v>
      </c>
      <c r="J23"/>
      <c r="K23"/>
      <c r="L23">
        <v>0.01</v>
      </c>
      <c r="M23" t="s">
        <v>7484</v>
      </c>
      <c r="N23" t="s">
        <v>1576</v>
      </c>
      <c r="O23"/>
      <c r="P23" t="s">
        <v>12514</v>
      </c>
      <c r="Q23" t="s">
        <v>12515</v>
      </c>
      <c r="R23" t="s">
        <v>15464</v>
      </c>
      <c r="S23" t="s">
        <v>15439</v>
      </c>
      <c r="T23" t="s">
        <v>15437</v>
      </c>
      <c r="U23" t="s">
        <v>15437</v>
      </c>
      <c r="V23">
        <v>0</v>
      </c>
    </row>
    <row r="24" spans="1:22" x14ac:dyDescent="0.25">
      <c r="A24" t="s">
        <v>1569</v>
      </c>
      <c r="B24">
        <v>340322</v>
      </c>
      <c r="C24" t="s">
        <v>15502</v>
      </c>
      <c r="D24" t="s">
        <v>15503</v>
      </c>
      <c r="E24" t="s">
        <v>1572</v>
      </c>
      <c r="F24" t="s">
        <v>13562</v>
      </c>
      <c r="G24" t="s">
        <v>7490</v>
      </c>
      <c r="H24" s="2">
        <v>45834</v>
      </c>
      <c r="I24" s="2">
        <v>45834</v>
      </c>
      <c r="J24"/>
      <c r="K24"/>
      <c r="L24">
        <v>0.01</v>
      </c>
      <c r="M24" t="s">
        <v>7484</v>
      </c>
      <c r="N24" t="s">
        <v>4199</v>
      </c>
      <c r="O24"/>
      <c r="P24" t="s">
        <v>13563</v>
      </c>
      <c r="Q24" t="s">
        <v>6431</v>
      </c>
      <c r="R24" t="s">
        <v>15449</v>
      </c>
      <c r="S24" t="s">
        <v>15439</v>
      </c>
      <c r="T24" t="s">
        <v>15437</v>
      </c>
      <c r="U24" t="s">
        <v>15437</v>
      </c>
      <c r="V24">
        <v>0</v>
      </c>
    </row>
    <row r="25" spans="1:22" x14ac:dyDescent="0.25">
      <c r="A25" t="s">
        <v>1569</v>
      </c>
      <c r="B25">
        <v>340372</v>
      </c>
      <c r="C25" t="s">
        <v>10502</v>
      </c>
      <c r="D25" t="s">
        <v>13576</v>
      </c>
      <c r="E25" t="s">
        <v>1572</v>
      </c>
      <c r="F25" t="s">
        <v>13562</v>
      </c>
      <c r="G25" t="s">
        <v>7490</v>
      </c>
      <c r="H25" s="2">
        <v>45834</v>
      </c>
      <c r="I25" s="2">
        <v>45834</v>
      </c>
      <c r="J25"/>
      <c r="K25"/>
      <c r="L25">
        <v>0.01</v>
      </c>
      <c r="M25" t="s">
        <v>7484</v>
      </c>
      <c r="N25" t="s">
        <v>4199</v>
      </c>
      <c r="O25"/>
      <c r="P25" t="s">
        <v>13563</v>
      </c>
      <c r="Q25" t="s">
        <v>6431</v>
      </c>
      <c r="R25" t="s">
        <v>15449</v>
      </c>
      <c r="S25" t="s">
        <v>15439</v>
      </c>
      <c r="T25" t="s">
        <v>15437</v>
      </c>
      <c r="U25" t="s">
        <v>15437</v>
      </c>
      <c r="V25">
        <v>0</v>
      </c>
    </row>
    <row r="26" spans="1:22" x14ac:dyDescent="0.25">
      <c r="A26" t="s">
        <v>1569</v>
      </c>
      <c r="B26">
        <v>340382</v>
      </c>
      <c r="C26" t="s">
        <v>1754</v>
      </c>
      <c r="D26" t="s">
        <v>15504</v>
      </c>
      <c r="E26" t="s">
        <v>1572</v>
      </c>
      <c r="F26" t="s">
        <v>13562</v>
      </c>
      <c r="G26" t="s">
        <v>7490</v>
      </c>
      <c r="H26" s="2">
        <v>45834</v>
      </c>
      <c r="I26" s="2">
        <v>45834</v>
      </c>
      <c r="J26"/>
      <c r="K26"/>
      <c r="L26">
        <v>0.01</v>
      </c>
      <c r="M26" t="s">
        <v>7484</v>
      </c>
      <c r="N26" t="s">
        <v>4199</v>
      </c>
      <c r="O26"/>
      <c r="P26" t="s">
        <v>13563</v>
      </c>
      <c r="Q26" t="s">
        <v>6431</v>
      </c>
      <c r="R26" t="s">
        <v>15449</v>
      </c>
      <c r="S26" t="s">
        <v>15439</v>
      </c>
      <c r="T26" t="s">
        <v>15437</v>
      </c>
      <c r="U26" t="s">
        <v>15437</v>
      </c>
      <c r="V26">
        <v>0</v>
      </c>
    </row>
    <row r="27" spans="1:22" x14ac:dyDescent="0.25">
      <c r="A27" t="s">
        <v>1569</v>
      </c>
      <c r="B27">
        <v>340386</v>
      </c>
      <c r="C27" t="s">
        <v>15505</v>
      </c>
      <c r="D27" t="s">
        <v>15506</v>
      </c>
      <c r="E27" t="s">
        <v>1572</v>
      </c>
      <c r="F27" t="s">
        <v>13590</v>
      </c>
      <c r="G27" t="s">
        <v>7490</v>
      </c>
      <c r="H27" s="2">
        <v>45834</v>
      </c>
      <c r="I27" s="2">
        <v>45834</v>
      </c>
      <c r="J27"/>
      <c r="K27"/>
      <c r="L27">
        <v>0.01</v>
      </c>
      <c r="M27" t="s">
        <v>7484</v>
      </c>
      <c r="N27" t="s">
        <v>4199</v>
      </c>
      <c r="O27"/>
      <c r="P27" t="s">
        <v>13591</v>
      </c>
      <c r="Q27" t="s">
        <v>13592</v>
      </c>
      <c r="R27" t="s">
        <v>15449</v>
      </c>
      <c r="S27" t="s">
        <v>15439</v>
      </c>
      <c r="T27" t="s">
        <v>15437</v>
      </c>
      <c r="U27" t="s">
        <v>15437</v>
      </c>
      <c r="V27">
        <v>0</v>
      </c>
    </row>
    <row r="28" spans="1:22" x14ac:dyDescent="0.25">
      <c r="A28" t="s">
        <v>1569</v>
      </c>
      <c r="B28">
        <v>340309</v>
      </c>
      <c r="C28" t="s">
        <v>7091</v>
      </c>
      <c r="D28" t="s">
        <v>15507</v>
      </c>
      <c r="E28" t="s">
        <v>1572</v>
      </c>
      <c r="F28" t="s">
        <v>5136</v>
      </c>
      <c r="G28" t="s">
        <v>4268</v>
      </c>
      <c r="H28" s="2">
        <v>45834</v>
      </c>
      <c r="I28" s="2">
        <v>45834</v>
      </c>
      <c r="J28"/>
      <c r="K28"/>
      <c r="L28">
        <v>0.01</v>
      </c>
      <c r="M28" t="s">
        <v>4269</v>
      </c>
      <c r="N28" t="s">
        <v>3482</v>
      </c>
      <c r="O28"/>
      <c r="P28" t="s">
        <v>5137</v>
      </c>
      <c r="Q28" t="s">
        <v>5138</v>
      </c>
      <c r="R28" t="s">
        <v>15455</v>
      </c>
      <c r="S28" t="s">
        <v>15439</v>
      </c>
      <c r="T28" t="s">
        <v>15437</v>
      </c>
      <c r="U28" t="s">
        <v>15437</v>
      </c>
      <c r="V28">
        <v>0</v>
      </c>
    </row>
    <row r="29" spans="1:22" x14ac:dyDescent="0.25">
      <c r="A29" t="s">
        <v>1569</v>
      </c>
      <c r="B29">
        <v>340312</v>
      </c>
      <c r="C29" t="s">
        <v>2234</v>
      </c>
      <c r="D29" t="s">
        <v>15508</v>
      </c>
      <c r="E29" t="s">
        <v>1572</v>
      </c>
      <c r="F29" t="s">
        <v>5136</v>
      </c>
      <c r="G29" t="s">
        <v>4268</v>
      </c>
      <c r="H29" s="2">
        <v>45834</v>
      </c>
      <c r="I29" s="2">
        <v>45834</v>
      </c>
      <c r="J29"/>
      <c r="K29"/>
      <c r="L29">
        <v>0.01</v>
      </c>
      <c r="M29" t="s">
        <v>4269</v>
      </c>
      <c r="N29" t="s">
        <v>3482</v>
      </c>
      <c r="O29"/>
      <c r="P29" t="s">
        <v>5137</v>
      </c>
      <c r="Q29" t="s">
        <v>5138</v>
      </c>
      <c r="R29" t="s">
        <v>15455</v>
      </c>
      <c r="S29" t="s">
        <v>15439</v>
      </c>
      <c r="T29" t="s">
        <v>15437</v>
      </c>
      <c r="U29" t="s">
        <v>15437</v>
      </c>
      <c r="V29">
        <v>0</v>
      </c>
    </row>
    <row r="30" spans="1:22" x14ac:dyDescent="0.25">
      <c r="A30" t="s">
        <v>1569</v>
      </c>
      <c r="B30">
        <v>340358</v>
      </c>
      <c r="C30" t="s">
        <v>1597</v>
      </c>
      <c r="D30" t="s">
        <v>15509</v>
      </c>
      <c r="E30" t="s">
        <v>1572</v>
      </c>
      <c r="F30" t="s">
        <v>5136</v>
      </c>
      <c r="G30" t="s">
        <v>4268</v>
      </c>
      <c r="H30" s="2">
        <v>45834</v>
      </c>
      <c r="I30" s="2">
        <v>45834</v>
      </c>
      <c r="J30"/>
      <c r="K30"/>
      <c r="L30">
        <v>0.01</v>
      </c>
      <c r="M30" t="s">
        <v>4269</v>
      </c>
      <c r="N30" t="s">
        <v>3482</v>
      </c>
      <c r="O30"/>
      <c r="P30" t="s">
        <v>5137</v>
      </c>
      <c r="Q30" t="s">
        <v>5138</v>
      </c>
      <c r="R30" t="s">
        <v>15455</v>
      </c>
      <c r="S30" t="s">
        <v>15439</v>
      </c>
      <c r="T30" t="s">
        <v>15437</v>
      </c>
      <c r="U30" t="s">
        <v>15437</v>
      </c>
      <c r="V30">
        <v>0</v>
      </c>
    </row>
    <row r="31" spans="1:22" x14ac:dyDescent="0.25">
      <c r="A31" t="s">
        <v>1569</v>
      </c>
      <c r="B31">
        <v>340315</v>
      </c>
      <c r="C31" t="s">
        <v>4505</v>
      </c>
      <c r="D31" t="s">
        <v>4412</v>
      </c>
      <c r="E31" t="s">
        <v>1572</v>
      </c>
      <c r="F31" t="s">
        <v>6061</v>
      </c>
      <c r="G31" t="s">
        <v>4268</v>
      </c>
      <c r="H31" s="2">
        <v>45834</v>
      </c>
      <c r="I31" s="2">
        <v>45834</v>
      </c>
      <c r="J31"/>
      <c r="K31"/>
      <c r="L31">
        <v>0.01</v>
      </c>
      <c r="M31" t="s">
        <v>4269</v>
      </c>
      <c r="N31" t="s">
        <v>4199</v>
      </c>
      <c r="O31"/>
      <c r="P31" t="s">
        <v>6059</v>
      </c>
      <c r="Q31" t="s">
        <v>6060</v>
      </c>
      <c r="R31" t="s">
        <v>15449</v>
      </c>
      <c r="S31" t="s">
        <v>15439</v>
      </c>
      <c r="T31" t="s">
        <v>15437</v>
      </c>
      <c r="U31" t="s">
        <v>15437</v>
      </c>
      <c r="V31">
        <v>0</v>
      </c>
    </row>
    <row r="32" spans="1:22" x14ac:dyDescent="0.25">
      <c r="A32" t="s">
        <v>1569</v>
      </c>
      <c r="B32">
        <v>340346</v>
      </c>
      <c r="C32" t="s">
        <v>2941</v>
      </c>
      <c r="D32" t="s">
        <v>15510</v>
      </c>
      <c r="E32" t="s">
        <v>1572</v>
      </c>
      <c r="F32" t="s">
        <v>6516</v>
      </c>
      <c r="G32" t="s">
        <v>4268</v>
      </c>
      <c r="H32" s="2">
        <v>45834</v>
      </c>
      <c r="I32" s="2">
        <v>45834</v>
      </c>
      <c r="J32"/>
      <c r="K32"/>
      <c r="L32">
        <v>0.01</v>
      </c>
      <c r="M32" t="s">
        <v>4269</v>
      </c>
      <c r="N32" t="s">
        <v>4199</v>
      </c>
      <c r="O32"/>
      <c r="P32" t="s">
        <v>6517</v>
      </c>
      <c r="Q32" t="s">
        <v>6518</v>
      </c>
      <c r="R32" t="s">
        <v>15449</v>
      </c>
      <c r="S32" t="s">
        <v>15439</v>
      </c>
      <c r="T32" t="s">
        <v>15437</v>
      </c>
      <c r="U32" t="s">
        <v>15437</v>
      </c>
      <c r="V32">
        <v>0</v>
      </c>
    </row>
    <row r="33" spans="1:22" x14ac:dyDescent="0.25">
      <c r="A33" t="s">
        <v>1569</v>
      </c>
      <c r="B33">
        <v>340265</v>
      </c>
      <c r="C33" t="s">
        <v>8388</v>
      </c>
      <c r="D33" t="s">
        <v>3409</v>
      </c>
      <c r="E33" t="s">
        <v>1572</v>
      </c>
      <c r="F33" t="s">
        <v>7681</v>
      </c>
      <c r="G33" t="s">
        <v>7487</v>
      </c>
      <c r="H33" s="2">
        <v>45831</v>
      </c>
      <c r="I33" s="2">
        <v>45831</v>
      </c>
      <c r="J33"/>
      <c r="K33"/>
      <c r="L33">
        <v>0.01</v>
      </c>
      <c r="M33" t="s">
        <v>7484</v>
      </c>
      <c r="N33" t="s">
        <v>1714</v>
      </c>
      <c r="O33"/>
      <c r="P33" t="s">
        <v>7677</v>
      </c>
      <c r="Q33" t="s">
        <v>2264</v>
      </c>
      <c r="R33" t="s">
        <v>15462</v>
      </c>
      <c r="S33" t="s">
        <v>15439</v>
      </c>
      <c r="T33" t="s">
        <v>15437</v>
      </c>
      <c r="U33" t="s">
        <v>15437</v>
      </c>
      <c r="V33">
        <v>0</v>
      </c>
    </row>
    <row r="34" spans="1:22" x14ac:dyDescent="0.25">
      <c r="A34" t="s">
        <v>1569</v>
      </c>
      <c r="B34">
        <v>340285</v>
      </c>
      <c r="C34" t="s">
        <v>1804</v>
      </c>
      <c r="D34" t="s">
        <v>15511</v>
      </c>
      <c r="E34" t="s">
        <v>1572</v>
      </c>
      <c r="F34" t="s">
        <v>7986</v>
      </c>
      <c r="G34" t="s">
        <v>7607</v>
      </c>
      <c r="H34" s="2">
        <v>45831</v>
      </c>
      <c r="I34" s="2">
        <v>45831</v>
      </c>
      <c r="J34"/>
      <c r="K34"/>
      <c r="L34">
        <v>0.01</v>
      </c>
      <c r="M34" t="s">
        <v>7484</v>
      </c>
      <c r="N34" t="s">
        <v>1714</v>
      </c>
      <c r="O34"/>
      <c r="P34" t="s">
        <v>7959</v>
      </c>
      <c r="Q34" t="s">
        <v>2146</v>
      </c>
      <c r="R34" t="s">
        <v>15462</v>
      </c>
      <c r="S34" t="s">
        <v>15439</v>
      </c>
      <c r="T34" t="s">
        <v>15437</v>
      </c>
      <c r="U34" t="s">
        <v>15437</v>
      </c>
      <c r="V34">
        <v>0</v>
      </c>
    </row>
    <row r="35" spans="1:22" x14ac:dyDescent="0.25">
      <c r="A35" t="s">
        <v>1569</v>
      </c>
      <c r="B35">
        <v>340271</v>
      </c>
      <c r="C35" t="s">
        <v>1979</v>
      </c>
      <c r="D35" t="s">
        <v>15512</v>
      </c>
      <c r="E35" t="s">
        <v>1572</v>
      </c>
      <c r="F35" t="s">
        <v>15513</v>
      </c>
      <c r="G35" t="s">
        <v>7483</v>
      </c>
      <c r="H35" s="2">
        <v>45831</v>
      </c>
      <c r="I35" s="2">
        <v>45831</v>
      </c>
      <c r="J35"/>
      <c r="K35"/>
      <c r="L35">
        <v>0.01</v>
      </c>
      <c r="M35" t="s">
        <v>7484</v>
      </c>
      <c r="N35" t="s">
        <v>1714</v>
      </c>
      <c r="O35"/>
      <c r="P35" t="s">
        <v>7959</v>
      </c>
      <c r="Q35" t="s">
        <v>2146</v>
      </c>
      <c r="R35" t="s">
        <v>15462</v>
      </c>
      <c r="S35" t="s">
        <v>15439</v>
      </c>
      <c r="T35" t="s">
        <v>15437</v>
      </c>
      <c r="U35" t="s">
        <v>15437</v>
      </c>
      <c r="V35">
        <v>0</v>
      </c>
    </row>
    <row r="36" spans="1:22" x14ac:dyDescent="0.25">
      <c r="A36" t="s">
        <v>1569</v>
      </c>
      <c r="B36">
        <v>340238</v>
      </c>
      <c r="C36" t="s">
        <v>15514</v>
      </c>
      <c r="D36" t="s">
        <v>15515</v>
      </c>
      <c r="E36" t="s">
        <v>1572</v>
      </c>
      <c r="F36" t="s">
        <v>8359</v>
      </c>
      <c r="G36" t="s">
        <v>7503</v>
      </c>
      <c r="H36" s="2">
        <v>45831</v>
      </c>
      <c r="I36" s="2">
        <v>45831</v>
      </c>
      <c r="J36"/>
      <c r="K36"/>
      <c r="L36">
        <v>0.01</v>
      </c>
      <c r="M36" t="s">
        <v>7484</v>
      </c>
      <c r="N36" t="s">
        <v>3482</v>
      </c>
      <c r="O36"/>
      <c r="P36" t="s">
        <v>8310</v>
      </c>
      <c r="Q36" t="s">
        <v>5968</v>
      </c>
      <c r="R36" t="s">
        <v>15465</v>
      </c>
      <c r="S36" t="s">
        <v>15439</v>
      </c>
      <c r="T36" t="s">
        <v>15437</v>
      </c>
      <c r="U36" t="s">
        <v>15437</v>
      </c>
      <c r="V36">
        <v>0</v>
      </c>
    </row>
    <row r="37" spans="1:22" x14ac:dyDescent="0.25">
      <c r="A37" t="s">
        <v>1569</v>
      </c>
      <c r="B37">
        <v>340236</v>
      </c>
      <c r="C37" t="s">
        <v>3246</v>
      </c>
      <c r="D37" t="s">
        <v>2434</v>
      </c>
      <c r="E37" t="s">
        <v>1572</v>
      </c>
      <c r="F37" t="s">
        <v>8359</v>
      </c>
      <c r="G37" t="s">
        <v>7503</v>
      </c>
      <c r="H37" s="2">
        <v>45831</v>
      </c>
      <c r="I37" s="2">
        <v>45831</v>
      </c>
      <c r="J37"/>
      <c r="K37"/>
      <c r="L37">
        <v>0.01</v>
      </c>
      <c r="M37" t="s">
        <v>7484</v>
      </c>
      <c r="N37" t="s">
        <v>3482</v>
      </c>
      <c r="O37"/>
      <c r="P37" t="s">
        <v>8310</v>
      </c>
      <c r="Q37" t="s">
        <v>5968</v>
      </c>
      <c r="R37" t="s">
        <v>15465</v>
      </c>
      <c r="S37" t="s">
        <v>15439</v>
      </c>
      <c r="T37" t="s">
        <v>15437</v>
      </c>
      <c r="U37" t="s">
        <v>15437</v>
      </c>
      <c r="V37">
        <v>0</v>
      </c>
    </row>
    <row r="38" spans="1:22" x14ac:dyDescent="0.25">
      <c r="A38" t="s">
        <v>1569</v>
      </c>
      <c r="B38">
        <v>340244</v>
      </c>
      <c r="C38" t="s">
        <v>6503</v>
      </c>
      <c r="D38" t="s">
        <v>6344</v>
      </c>
      <c r="E38" t="s">
        <v>1572</v>
      </c>
      <c r="F38" t="s">
        <v>8359</v>
      </c>
      <c r="G38" t="s">
        <v>7503</v>
      </c>
      <c r="H38" s="2">
        <v>45831</v>
      </c>
      <c r="I38" s="2">
        <v>45831</v>
      </c>
      <c r="J38"/>
      <c r="K38"/>
      <c r="L38">
        <v>0.01</v>
      </c>
      <c r="M38" t="s">
        <v>7484</v>
      </c>
      <c r="N38" t="s">
        <v>3482</v>
      </c>
      <c r="O38"/>
      <c r="P38" t="s">
        <v>8310</v>
      </c>
      <c r="Q38" t="s">
        <v>5968</v>
      </c>
      <c r="R38" t="s">
        <v>15465</v>
      </c>
      <c r="S38" t="s">
        <v>15439</v>
      </c>
      <c r="T38" t="s">
        <v>15437</v>
      </c>
      <c r="U38" t="s">
        <v>15437</v>
      </c>
      <c r="V38">
        <v>0</v>
      </c>
    </row>
    <row r="39" spans="1:22" x14ac:dyDescent="0.25">
      <c r="A39" t="s">
        <v>1569</v>
      </c>
      <c r="B39">
        <v>340226</v>
      </c>
      <c r="C39" t="s">
        <v>15516</v>
      </c>
      <c r="D39" t="s">
        <v>15517</v>
      </c>
      <c r="E39" t="s">
        <v>1572</v>
      </c>
      <c r="F39" t="s">
        <v>8329</v>
      </c>
      <c r="G39" t="s">
        <v>7487</v>
      </c>
      <c r="H39" s="2">
        <v>45831</v>
      </c>
      <c r="I39" s="2">
        <v>45831</v>
      </c>
      <c r="J39"/>
      <c r="K39"/>
      <c r="L39">
        <v>0.01</v>
      </c>
      <c r="M39" t="s">
        <v>7484</v>
      </c>
      <c r="N39" t="s">
        <v>3482</v>
      </c>
      <c r="O39"/>
      <c r="P39" t="s">
        <v>8310</v>
      </c>
      <c r="Q39" t="s">
        <v>5968</v>
      </c>
      <c r="R39" t="s">
        <v>15465</v>
      </c>
      <c r="S39" t="s">
        <v>15439</v>
      </c>
      <c r="T39" t="s">
        <v>15437</v>
      </c>
      <c r="U39" t="s">
        <v>15437</v>
      </c>
      <c r="V39">
        <v>0</v>
      </c>
    </row>
    <row r="40" spans="1:22" x14ac:dyDescent="0.25">
      <c r="A40" t="s">
        <v>1569</v>
      </c>
      <c r="B40">
        <v>340235</v>
      </c>
      <c r="C40" t="s">
        <v>15518</v>
      </c>
      <c r="D40" t="s">
        <v>15519</v>
      </c>
      <c r="E40" t="s">
        <v>1572</v>
      </c>
      <c r="F40" t="s">
        <v>8562</v>
      </c>
      <c r="G40" t="s">
        <v>7490</v>
      </c>
      <c r="H40" s="2">
        <v>45831</v>
      </c>
      <c r="I40" s="2">
        <v>45831</v>
      </c>
      <c r="J40"/>
      <c r="K40"/>
      <c r="L40">
        <v>0.01</v>
      </c>
      <c r="M40" t="s">
        <v>7484</v>
      </c>
      <c r="N40" t="s">
        <v>3482</v>
      </c>
      <c r="O40"/>
      <c r="P40" t="s">
        <v>8563</v>
      </c>
      <c r="Q40" t="s">
        <v>8564</v>
      </c>
      <c r="R40" t="s">
        <v>15466</v>
      </c>
      <c r="S40" t="s">
        <v>15439</v>
      </c>
      <c r="T40" t="s">
        <v>15437</v>
      </c>
      <c r="U40" t="s">
        <v>15437</v>
      </c>
      <c r="V40">
        <v>0</v>
      </c>
    </row>
    <row r="41" spans="1:22" x14ac:dyDescent="0.25">
      <c r="A41" t="s">
        <v>1569</v>
      </c>
      <c r="B41">
        <v>340241</v>
      </c>
      <c r="C41" t="s">
        <v>6082</v>
      </c>
      <c r="D41" t="s">
        <v>1785</v>
      </c>
      <c r="E41" t="s">
        <v>1572</v>
      </c>
      <c r="F41" t="s">
        <v>8607</v>
      </c>
      <c r="G41" t="s">
        <v>7490</v>
      </c>
      <c r="H41" s="2">
        <v>45831</v>
      </c>
      <c r="I41" s="2">
        <v>45831</v>
      </c>
      <c r="J41"/>
      <c r="K41"/>
      <c r="L41">
        <v>0.01</v>
      </c>
      <c r="M41" t="s">
        <v>7484</v>
      </c>
      <c r="N41" t="s">
        <v>1714</v>
      </c>
      <c r="O41"/>
      <c r="P41" t="s">
        <v>8608</v>
      </c>
      <c r="Q41" t="s">
        <v>2575</v>
      </c>
      <c r="R41" t="s">
        <v>15461</v>
      </c>
      <c r="S41" t="s">
        <v>15439</v>
      </c>
      <c r="T41" t="s">
        <v>15437</v>
      </c>
      <c r="U41" t="s">
        <v>15437</v>
      </c>
      <c r="V41">
        <v>0</v>
      </c>
    </row>
    <row r="42" spans="1:22" x14ac:dyDescent="0.25">
      <c r="A42" t="s">
        <v>1569</v>
      </c>
      <c r="B42">
        <v>340219</v>
      </c>
      <c r="C42" t="s">
        <v>15520</v>
      </c>
      <c r="D42" t="s">
        <v>15521</v>
      </c>
      <c r="E42" t="s">
        <v>1572</v>
      </c>
      <c r="F42" t="s">
        <v>8860</v>
      </c>
      <c r="G42" t="s">
        <v>7490</v>
      </c>
      <c r="H42" s="2">
        <v>45831</v>
      </c>
      <c r="I42" s="2">
        <v>45831</v>
      </c>
      <c r="J42"/>
      <c r="K42"/>
      <c r="L42">
        <v>0.01</v>
      </c>
      <c r="M42" t="s">
        <v>7484</v>
      </c>
      <c r="N42" t="s">
        <v>3865</v>
      </c>
      <c r="O42"/>
      <c r="P42" t="s">
        <v>8857</v>
      </c>
      <c r="Q42" t="s">
        <v>15522</v>
      </c>
      <c r="R42" t="s">
        <v>15467</v>
      </c>
      <c r="S42" t="s">
        <v>15439</v>
      </c>
      <c r="T42" t="s">
        <v>15437</v>
      </c>
      <c r="U42" t="s">
        <v>15437</v>
      </c>
      <c r="V42">
        <v>0</v>
      </c>
    </row>
    <row r="43" spans="1:22" x14ac:dyDescent="0.25">
      <c r="A43" t="s">
        <v>1569</v>
      </c>
      <c r="B43">
        <v>340204</v>
      </c>
      <c r="C43" t="s">
        <v>4639</v>
      </c>
      <c r="D43" t="s">
        <v>1586</v>
      </c>
      <c r="E43" t="s">
        <v>1572</v>
      </c>
      <c r="F43" t="s">
        <v>8860</v>
      </c>
      <c r="G43" t="s">
        <v>7490</v>
      </c>
      <c r="H43" s="2">
        <v>45831</v>
      </c>
      <c r="I43" s="2">
        <v>45831</v>
      </c>
      <c r="J43"/>
      <c r="K43"/>
      <c r="L43">
        <v>0.01</v>
      </c>
      <c r="M43" t="s">
        <v>7484</v>
      </c>
      <c r="N43" t="s">
        <v>3865</v>
      </c>
      <c r="O43"/>
      <c r="P43" t="s">
        <v>8857</v>
      </c>
      <c r="Q43" t="s">
        <v>15522</v>
      </c>
      <c r="R43" t="s">
        <v>15467</v>
      </c>
      <c r="S43" t="s">
        <v>15439</v>
      </c>
      <c r="T43" t="s">
        <v>15437</v>
      </c>
      <c r="U43" t="s">
        <v>15437</v>
      </c>
      <c r="V43">
        <v>0</v>
      </c>
    </row>
    <row r="44" spans="1:22" x14ac:dyDescent="0.25">
      <c r="A44" t="s">
        <v>1569</v>
      </c>
      <c r="B44">
        <v>340215</v>
      </c>
      <c r="C44" t="s">
        <v>12017</v>
      </c>
      <c r="D44" t="s">
        <v>15523</v>
      </c>
      <c r="E44" t="s">
        <v>1572</v>
      </c>
      <c r="F44" t="s">
        <v>8860</v>
      </c>
      <c r="G44" t="s">
        <v>7490</v>
      </c>
      <c r="H44" s="2">
        <v>45831</v>
      </c>
      <c r="I44" s="2">
        <v>45831</v>
      </c>
      <c r="J44"/>
      <c r="K44"/>
      <c r="L44">
        <v>0.01</v>
      </c>
      <c r="M44" t="s">
        <v>7484</v>
      </c>
      <c r="N44" t="s">
        <v>3865</v>
      </c>
      <c r="O44"/>
      <c r="P44" t="s">
        <v>8857</v>
      </c>
      <c r="Q44" t="s">
        <v>15522</v>
      </c>
      <c r="R44" t="s">
        <v>15467</v>
      </c>
      <c r="S44" t="s">
        <v>15439</v>
      </c>
      <c r="T44" t="s">
        <v>15437</v>
      </c>
      <c r="U44" t="s">
        <v>15437</v>
      </c>
      <c r="V44">
        <v>0</v>
      </c>
    </row>
    <row r="45" spans="1:22" x14ac:dyDescent="0.25">
      <c r="A45" t="s">
        <v>1569</v>
      </c>
      <c r="B45">
        <v>340209</v>
      </c>
      <c r="C45" t="s">
        <v>2730</v>
      </c>
      <c r="D45" t="s">
        <v>10345</v>
      </c>
      <c r="E45" t="s">
        <v>1572</v>
      </c>
      <c r="F45" t="s">
        <v>8860</v>
      </c>
      <c r="G45" t="s">
        <v>7490</v>
      </c>
      <c r="H45" s="2">
        <v>45831</v>
      </c>
      <c r="I45" s="2">
        <v>45831</v>
      </c>
      <c r="J45"/>
      <c r="K45"/>
      <c r="L45">
        <v>0.01</v>
      </c>
      <c r="M45" t="s">
        <v>7484</v>
      </c>
      <c r="N45" t="s">
        <v>3865</v>
      </c>
      <c r="O45"/>
      <c r="P45" t="s">
        <v>8857</v>
      </c>
      <c r="Q45" t="s">
        <v>15522</v>
      </c>
      <c r="R45" t="s">
        <v>15467</v>
      </c>
      <c r="S45" t="s">
        <v>15439</v>
      </c>
      <c r="T45" t="s">
        <v>15437</v>
      </c>
      <c r="U45" t="s">
        <v>15437</v>
      </c>
      <c r="V45">
        <v>0</v>
      </c>
    </row>
    <row r="46" spans="1:22" x14ac:dyDescent="0.25">
      <c r="A46" t="s">
        <v>1569</v>
      </c>
      <c r="B46">
        <v>340220</v>
      </c>
      <c r="C46" t="s">
        <v>15524</v>
      </c>
      <c r="D46" t="s">
        <v>1896</v>
      </c>
      <c r="E46" t="s">
        <v>1572</v>
      </c>
      <c r="F46" t="s">
        <v>8860</v>
      </c>
      <c r="G46" t="s">
        <v>7490</v>
      </c>
      <c r="H46" s="2">
        <v>45831</v>
      </c>
      <c r="I46" s="2">
        <v>45831</v>
      </c>
      <c r="J46"/>
      <c r="K46"/>
      <c r="L46">
        <v>0.01</v>
      </c>
      <c r="M46" t="s">
        <v>7484</v>
      </c>
      <c r="N46" t="s">
        <v>3865</v>
      </c>
      <c r="O46"/>
      <c r="P46" t="s">
        <v>8857</v>
      </c>
      <c r="Q46" t="s">
        <v>15522</v>
      </c>
      <c r="R46" t="s">
        <v>15467</v>
      </c>
      <c r="S46" t="s">
        <v>15439</v>
      </c>
      <c r="T46" t="s">
        <v>15437</v>
      </c>
      <c r="U46" t="s">
        <v>15437</v>
      </c>
      <c r="V46">
        <v>0</v>
      </c>
    </row>
    <row r="47" spans="1:22" x14ac:dyDescent="0.25">
      <c r="A47" t="s">
        <v>1569</v>
      </c>
      <c r="B47">
        <v>340203</v>
      </c>
      <c r="C47" t="s">
        <v>1705</v>
      </c>
      <c r="D47" t="s">
        <v>3082</v>
      </c>
      <c r="E47" t="s">
        <v>1572</v>
      </c>
      <c r="F47" t="s">
        <v>8860</v>
      </c>
      <c r="G47" t="s">
        <v>7490</v>
      </c>
      <c r="H47" s="2">
        <v>45831</v>
      </c>
      <c r="I47" s="2">
        <v>45831</v>
      </c>
      <c r="J47"/>
      <c r="K47"/>
      <c r="L47">
        <v>0.01</v>
      </c>
      <c r="M47" t="s">
        <v>7484</v>
      </c>
      <c r="N47" t="s">
        <v>3865</v>
      </c>
      <c r="O47"/>
      <c r="P47" t="s">
        <v>8857</v>
      </c>
      <c r="Q47" t="s">
        <v>15522</v>
      </c>
      <c r="R47" t="s">
        <v>15467</v>
      </c>
      <c r="S47" t="s">
        <v>15439</v>
      </c>
      <c r="T47" t="s">
        <v>15437</v>
      </c>
      <c r="U47" t="s">
        <v>15437</v>
      </c>
      <c r="V47">
        <v>0</v>
      </c>
    </row>
    <row r="48" spans="1:22" x14ac:dyDescent="0.25">
      <c r="A48" t="s">
        <v>1569</v>
      </c>
      <c r="B48">
        <v>340202</v>
      </c>
      <c r="C48" t="s">
        <v>15525</v>
      </c>
      <c r="D48" t="s">
        <v>3480</v>
      </c>
      <c r="E48" t="s">
        <v>1572</v>
      </c>
      <c r="F48" t="s">
        <v>8860</v>
      </c>
      <c r="G48" t="s">
        <v>7490</v>
      </c>
      <c r="H48" s="2">
        <v>45831</v>
      </c>
      <c r="I48" s="2">
        <v>45831</v>
      </c>
      <c r="J48"/>
      <c r="K48"/>
      <c r="L48">
        <v>0.01</v>
      </c>
      <c r="M48" t="s">
        <v>7484</v>
      </c>
      <c r="N48" t="s">
        <v>3865</v>
      </c>
      <c r="O48"/>
      <c r="P48" t="s">
        <v>8857</v>
      </c>
      <c r="Q48" t="s">
        <v>15522</v>
      </c>
      <c r="R48" t="s">
        <v>15467</v>
      </c>
      <c r="S48" t="s">
        <v>15439</v>
      </c>
      <c r="T48" t="s">
        <v>15437</v>
      </c>
      <c r="U48" t="s">
        <v>15437</v>
      </c>
      <c r="V48">
        <v>0</v>
      </c>
    </row>
    <row r="49" spans="1:22" x14ac:dyDescent="0.25">
      <c r="A49" t="s">
        <v>1569</v>
      </c>
      <c r="B49">
        <v>340205</v>
      </c>
      <c r="C49" t="s">
        <v>15526</v>
      </c>
      <c r="D49" t="s">
        <v>15527</v>
      </c>
      <c r="E49" t="s">
        <v>1572</v>
      </c>
      <c r="F49" t="s">
        <v>8860</v>
      </c>
      <c r="G49" t="s">
        <v>7490</v>
      </c>
      <c r="H49" s="2">
        <v>45831</v>
      </c>
      <c r="I49" s="2">
        <v>45831</v>
      </c>
      <c r="J49"/>
      <c r="K49"/>
      <c r="L49">
        <v>0.01</v>
      </c>
      <c r="M49" t="s">
        <v>7484</v>
      </c>
      <c r="N49" t="s">
        <v>3865</v>
      </c>
      <c r="O49"/>
      <c r="P49" t="s">
        <v>8857</v>
      </c>
      <c r="Q49" t="s">
        <v>15522</v>
      </c>
      <c r="R49" t="s">
        <v>15467</v>
      </c>
      <c r="S49" t="s">
        <v>15439</v>
      </c>
      <c r="T49" t="s">
        <v>15437</v>
      </c>
      <c r="U49" t="s">
        <v>15437</v>
      </c>
      <c r="V49">
        <v>0</v>
      </c>
    </row>
    <row r="50" spans="1:22" x14ac:dyDescent="0.25">
      <c r="A50" t="s">
        <v>1569</v>
      </c>
      <c r="B50">
        <v>340211</v>
      </c>
      <c r="C50" t="s">
        <v>2955</v>
      </c>
      <c r="D50" t="s">
        <v>11589</v>
      </c>
      <c r="E50" t="s">
        <v>1572</v>
      </c>
      <c r="F50" t="s">
        <v>8860</v>
      </c>
      <c r="G50" t="s">
        <v>7490</v>
      </c>
      <c r="H50" s="2">
        <v>45831</v>
      </c>
      <c r="I50" s="2">
        <v>45831</v>
      </c>
      <c r="J50"/>
      <c r="K50"/>
      <c r="L50">
        <v>0.01</v>
      </c>
      <c r="M50" t="s">
        <v>7484</v>
      </c>
      <c r="N50" t="s">
        <v>3865</v>
      </c>
      <c r="O50"/>
      <c r="P50" t="s">
        <v>8857</v>
      </c>
      <c r="Q50" t="s">
        <v>15522</v>
      </c>
      <c r="R50" t="s">
        <v>15467</v>
      </c>
      <c r="S50" t="s">
        <v>15439</v>
      </c>
      <c r="T50" t="s">
        <v>15437</v>
      </c>
      <c r="U50" t="s">
        <v>15437</v>
      </c>
      <c r="V50">
        <v>0</v>
      </c>
    </row>
    <row r="51" spans="1:22" x14ac:dyDescent="0.25">
      <c r="A51" t="s">
        <v>1569</v>
      </c>
      <c r="B51">
        <v>340217</v>
      </c>
      <c r="C51" t="s">
        <v>9381</v>
      </c>
      <c r="D51" t="s">
        <v>9102</v>
      </c>
      <c r="E51" t="s">
        <v>1572</v>
      </c>
      <c r="F51" t="s">
        <v>8860</v>
      </c>
      <c r="G51" t="s">
        <v>7490</v>
      </c>
      <c r="H51" s="2">
        <v>45831</v>
      </c>
      <c r="I51" s="2">
        <v>45831</v>
      </c>
      <c r="J51"/>
      <c r="K51"/>
      <c r="L51">
        <v>0.01</v>
      </c>
      <c r="M51" t="s">
        <v>7484</v>
      </c>
      <c r="N51" t="s">
        <v>3865</v>
      </c>
      <c r="O51"/>
      <c r="P51" t="s">
        <v>8857</v>
      </c>
      <c r="Q51" t="s">
        <v>15522</v>
      </c>
      <c r="R51" t="s">
        <v>15467</v>
      </c>
      <c r="S51" t="s">
        <v>15439</v>
      </c>
      <c r="T51" t="s">
        <v>15437</v>
      </c>
      <c r="U51" t="s">
        <v>15437</v>
      </c>
      <c r="V51">
        <v>0</v>
      </c>
    </row>
    <row r="52" spans="1:22" x14ac:dyDescent="0.25">
      <c r="A52" t="s">
        <v>1569</v>
      </c>
      <c r="B52">
        <v>200288</v>
      </c>
      <c r="C52" t="s">
        <v>2083</v>
      </c>
      <c r="D52" t="s">
        <v>15528</v>
      </c>
      <c r="E52" t="s">
        <v>1572</v>
      </c>
      <c r="F52" t="s">
        <v>8860</v>
      </c>
      <c r="G52" t="s">
        <v>7490</v>
      </c>
      <c r="H52" s="2">
        <v>45831</v>
      </c>
      <c r="I52" s="2">
        <v>45831</v>
      </c>
      <c r="J52"/>
      <c r="K52"/>
      <c r="L52">
        <v>0.01</v>
      </c>
      <c r="M52" t="s">
        <v>7484</v>
      </c>
      <c r="N52" t="s">
        <v>3865</v>
      </c>
      <c r="O52"/>
      <c r="P52" t="s">
        <v>8857</v>
      </c>
      <c r="Q52" t="s">
        <v>15522</v>
      </c>
      <c r="R52" t="s">
        <v>15467</v>
      </c>
      <c r="S52" t="s">
        <v>15439</v>
      </c>
      <c r="T52" t="s">
        <v>15437</v>
      </c>
      <c r="U52" t="s">
        <v>15437</v>
      </c>
      <c r="V52">
        <v>0</v>
      </c>
    </row>
    <row r="53" spans="1:22" x14ac:dyDescent="0.25">
      <c r="A53" t="s">
        <v>1569</v>
      </c>
      <c r="B53">
        <v>340247</v>
      </c>
      <c r="C53" t="s">
        <v>15529</v>
      </c>
      <c r="D53" t="s">
        <v>15530</v>
      </c>
      <c r="E53" t="s">
        <v>1572</v>
      </c>
      <c r="F53" t="s">
        <v>8860</v>
      </c>
      <c r="G53" t="s">
        <v>7490</v>
      </c>
      <c r="H53" s="2">
        <v>45831</v>
      </c>
      <c r="I53" s="2">
        <v>45831</v>
      </c>
      <c r="J53"/>
      <c r="K53"/>
      <c r="L53">
        <v>0.01</v>
      </c>
      <c r="M53" t="s">
        <v>7484</v>
      </c>
      <c r="N53" t="s">
        <v>3865</v>
      </c>
      <c r="O53"/>
      <c r="P53" t="s">
        <v>8857</v>
      </c>
      <c r="Q53" t="s">
        <v>15522</v>
      </c>
      <c r="R53" t="s">
        <v>15467</v>
      </c>
      <c r="S53" t="s">
        <v>15439</v>
      </c>
      <c r="T53" t="s">
        <v>15437</v>
      </c>
      <c r="U53" t="s">
        <v>15437</v>
      </c>
      <c r="V53">
        <v>0</v>
      </c>
    </row>
    <row r="54" spans="1:22" x14ac:dyDescent="0.25">
      <c r="A54" t="s">
        <v>1569</v>
      </c>
      <c r="B54">
        <v>340248</v>
      </c>
      <c r="C54" t="s">
        <v>2433</v>
      </c>
      <c r="D54" t="s">
        <v>15531</v>
      </c>
      <c r="E54" t="s">
        <v>1572</v>
      </c>
      <c r="F54" t="s">
        <v>8860</v>
      </c>
      <c r="G54" t="s">
        <v>7490</v>
      </c>
      <c r="H54" s="2">
        <v>45831</v>
      </c>
      <c r="I54" s="2">
        <v>45831</v>
      </c>
      <c r="J54"/>
      <c r="K54"/>
      <c r="L54">
        <v>0.01</v>
      </c>
      <c r="M54" t="s">
        <v>7484</v>
      </c>
      <c r="N54" t="s">
        <v>3865</v>
      </c>
      <c r="O54"/>
      <c r="P54" t="s">
        <v>8857</v>
      </c>
      <c r="Q54" t="s">
        <v>15522</v>
      </c>
      <c r="R54" t="s">
        <v>15467</v>
      </c>
      <c r="S54" t="s">
        <v>15439</v>
      </c>
      <c r="T54" t="s">
        <v>15437</v>
      </c>
      <c r="U54" t="s">
        <v>15437</v>
      </c>
      <c r="V54">
        <v>0</v>
      </c>
    </row>
    <row r="55" spans="1:22" x14ac:dyDescent="0.25">
      <c r="A55" t="s">
        <v>1569</v>
      </c>
      <c r="B55">
        <v>340266</v>
      </c>
      <c r="C55" t="s">
        <v>6357</v>
      </c>
      <c r="D55" t="s">
        <v>15532</v>
      </c>
      <c r="E55" t="s">
        <v>1572</v>
      </c>
      <c r="F55" t="s">
        <v>8860</v>
      </c>
      <c r="G55" t="s">
        <v>7490</v>
      </c>
      <c r="H55" s="2">
        <v>45831</v>
      </c>
      <c r="I55" s="2">
        <v>45831</v>
      </c>
      <c r="J55"/>
      <c r="K55"/>
      <c r="L55">
        <v>0.01</v>
      </c>
      <c r="M55" t="s">
        <v>7484</v>
      </c>
      <c r="N55" t="s">
        <v>3865</v>
      </c>
      <c r="O55"/>
      <c r="P55" t="s">
        <v>8857</v>
      </c>
      <c r="Q55" t="s">
        <v>15522</v>
      </c>
      <c r="R55" t="s">
        <v>15467</v>
      </c>
      <c r="S55" t="s">
        <v>15439</v>
      </c>
      <c r="T55" t="s">
        <v>15437</v>
      </c>
      <c r="U55" t="s">
        <v>15437</v>
      </c>
      <c r="V55">
        <v>0</v>
      </c>
    </row>
    <row r="56" spans="1:22" x14ac:dyDescent="0.25">
      <c r="A56" t="s">
        <v>1569</v>
      </c>
      <c r="B56">
        <v>340277</v>
      </c>
      <c r="C56" t="s">
        <v>2765</v>
      </c>
      <c r="D56" t="s">
        <v>15533</v>
      </c>
      <c r="E56" t="s">
        <v>1572</v>
      </c>
      <c r="F56" t="s">
        <v>8860</v>
      </c>
      <c r="G56" t="s">
        <v>7490</v>
      </c>
      <c r="H56" s="2">
        <v>45831</v>
      </c>
      <c r="I56" s="2">
        <v>45831</v>
      </c>
      <c r="J56"/>
      <c r="K56"/>
      <c r="L56">
        <v>0.01</v>
      </c>
      <c r="M56" t="s">
        <v>7484</v>
      </c>
      <c r="N56" t="s">
        <v>3865</v>
      </c>
      <c r="O56"/>
      <c r="P56" t="s">
        <v>8857</v>
      </c>
      <c r="Q56" t="s">
        <v>15522</v>
      </c>
      <c r="R56" t="s">
        <v>15467</v>
      </c>
      <c r="S56" t="s">
        <v>15439</v>
      </c>
      <c r="T56" t="s">
        <v>15437</v>
      </c>
      <c r="U56" t="s">
        <v>15437</v>
      </c>
      <c r="V56">
        <v>0</v>
      </c>
    </row>
    <row r="57" spans="1:22" x14ac:dyDescent="0.25">
      <c r="A57" t="s">
        <v>1569</v>
      </c>
      <c r="B57">
        <v>340229</v>
      </c>
      <c r="C57" t="s">
        <v>2784</v>
      </c>
      <c r="D57" t="s">
        <v>15534</v>
      </c>
      <c r="E57" t="s">
        <v>1572</v>
      </c>
      <c r="F57" t="s">
        <v>8860</v>
      </c>
      <c r="G57" t="s">
        <v>7490</v>
      </c>
      <c r="H57" s="2">
        <v>45831</v>
      </c>
      <c r="I57" s="2">
        <v>45831</v>
      </c>
      <c r="J57"/>
      <c r="K57"/>
      <c r="L57">
        <v>0.01</v>
      </c>
      <c r="M57" t="s">
        <v>7484</v>
      </c>
      <c r="N57" t="s">
        <v>3865</v>
      </c>
      <c r="O57"/>
      <c r="P57" t="s">
        <v>8857</v>
      </c>
      <c r="Q57" t="s">
        <v>15522</v>
      </c>
      <c r="R57" t="s">
        <v>15467</v>
      </c>
      <c r="S57" t="s">
        <v>15439</v>
      </c>
      <c r="T57" t="s">
        <v>15437</v>
      </c>
      <c r="U57" t="s">
        <v>15437</v>
      </c>
      <c r="V57">
        <v>0</v>
      </c>
    </row>
    <row r="58" spans="1:22" x14ac:dyDescent="0.25">
      <c r="A58" t="s">
        <v>1569</v>
      </c>
      <c r="B58">
        <v>340250</v>
      </c>
      <c r="C58" t="s">
        <v>1750</v>
      </c>
      <c r="D58" t="s">
        <v>11097</v>
      </c>
      <c r="E58" t="s">
        <v>1572</v>
      </c>
      <c r="F58" t="s">
        <v>8860</v>
      </c>
      <c r="G58" t="s">
        <v>7490</v>
      </c>
      <c r="H58" s="2">
        <v>45831</v>
      </c>
      <c r="I58" s="2">
        <v>45831</v>
      </c>
      <c r="J58"/>
      <c r="K58"/>
      <c r="L58">
        <v>0.01</v>
      </c>
      <c r="M58" t="s">
        <v>7484</v>
      </c>
      <c r="N58" t="s">
        <v>3865</v>
      </c>
      <c r="O58"/>
      <c r="P58" t="s">
        <v>8857</v>
      </c>
      <c r="Q58" t="s">
        <v>15522</v>
      </c>
      <c r="R58" t="s">
        <v>15467</v>
      </c>
      <c r="S58" t="s">
        <v>15439</v>
      </c>
      <c r="T58" t="s">
        <v>15437</v>
      </c>
      <c r="U58" t="s">
        <v>15437</v>
      </c>
      <c r="V58">
        <v>0</v>
      </c>
    </row>
    <row r="59" spans="1:22" x14ac:dyDescent="0.25">
      <c r="A59" t="s">
        <v>1569</v>
      </c>
      <c r="B59">
        <v>340222</v>
      </c>
      <c r="C59" t="s">
        <v>4031</v>
      </c>
      <c r="D59" t="s">
        <v>15535</v>
      </c>
      <c r="E59" t="s">
        <v>1596</v>
      </c>
      <c r="F59" t="s">
        <v>9268</v>
      </c>
      <c r="G59" t="s">
        <v>7487</v>
      </c>
      <c r="H59" s="2">
        <v>45831</v>
      </c>
      <c r="I59" s="2">
        <v>45831</v>
      </c>
      <c r="J59"/>
      <c r="K59"/>
      <c r="L59">
        <v>25</v>
      </c>
      <c r="M59" t="s">
        <v>7484</v>
      </c>
      <c r="N59" t="s">
        <v>3865</v>
      </c>
      <c r="O59"/>
      <c r="P59" t="s">
        <v>9243</v>
      </c>
      <c r="Q59" t="s">
        <v>4470</v>
      </c>
      <c r="R59" t="s">
        <v>15467</v>
      </c>
      <c r="S59" t="s">
        <v>15439</v>
      </c>
      <c r="T59" t="s">
        <v>15437</v>
      </c>
      <c r="U59" t="s">
        <v>15437</v>
      </c>
      <c r="V59">
        <v>0.65789473684210531</v>
      </c>
    </row>
    <row r="60" spans="1:22" x14ac:dyDescent="0.25">
      <c r="A60" t="s">
        <v>1569</v>
      </c>
      <c r="B60">
        <v>340339</v>
      </c>
      <c r="C60" t="s">
        <v>1688</v>
      </c>
      <c r="D60" t="s">
        <v>1934</v>
      </c>
      <c r="E60" t="s">
        <v>1596</v>
      </c>
      <c r="F60" t="s">
        <v>15536</v>
      </c>
      <c r="G60" t="s">
        <v>7494</v>
      </c>
      <c r="H60" s="2">
        <v>45831</v>
      </c>
      <c r="I60" s="2">
        <v>45831</v>
      </c>
      <c r="J60"/>
      <c r="K60"/>
      <c r="L60">
        <v>33.5</v>
      </c>
      <c r="M60" t="s">
        <v>7484</v>
      </c>
      <c r="N60" t="s">
        <v>3865</v>
      </c>
      <c r="O60"/>
      <c r="P60" t="s">
        <v>9243</v>
      </c>
      <c r="Q60" t="s">
        <v>4470</v>
      </c>
      <c r="R60" t="s">
        <v>15467</v>
      </c>
      <c r="S60" t="s">
        <v>15439</v>
      </c>
      <c r="T60" t="s">
        <v>15437</v>
      </c>
      <c r="U60" t="s">
        <v>15437</v>
      </c>
      <c r="V60">
        <v>0.88157894736842102</v>
      </c>
    </row>
    <row r="61" spans="1:22" x14ac:dyDescent="0.25">
      <c r="A61" t="s">
        <v>1569</v>
      </c>
      <c r="B61">
        <v>340212</v>
      </c>
      <c r="C61" t="s">
        <v>2190</v>
      </c>
      <c r="D61" t="s">
        <v>1829</v>
      </c>
      <c r="E61" t="s">
        <v>1572</v>
      </c>
      <c r="F61" t="s">
        <v>9242</v>
      </c>
      <c r="G61" t="s">
        <v>7490</v>
      </c>
      <c r="H61" s="2">
        <v>45831</v>
      </c>
      <c r="I61" s="2">
        <v>45831</v>
      </c>
      <c r="J61"/>
      <c r="K61"/>
      <c r="L61">
        <v>0.01</v>
      </c>
      <c r="M61" t="s">
        <v>7484</v>
      </c>
      <c r="N61" t="s">
        <v>3865</v>
      </c>
      <c r="O61"/>
      <c r="P61" t="s">
        <v>9243</v>
      </c>
      <c r="Q61" t="s">
        <v>4470</v>
      </c>
      <c r="R61" t="s">
        <v>15467</v>
      </c>
      <c r="S61" t="s">
        <v>15439</v>
      </c>
      <c r="T61" t="s">
        <v>15437</v>
      </c>
      <c r="U61" t="s">
        <v>15437</v>
      </c>
      <c r="V61">
        <v>0</v>
      </c>
    </row>
    <row r="62" spans="1:22" x14ac:dyDescent="0.25">
      <c r="A62" t="s">
        <v>1569</v>
      </c>
      <c r="B62">
        <v>340255</v>
      </c>
      <c r="C62" t="s">
        <v>2122</v>
      </c>
      <c r="D62" t="s">
        <v>15537</v>
      </c>
      <c r="E62" t="s">
        <v>1572</v>
      </c>
      <c r="F62" t="s">
        <v>9242</v>
      </c>
      <c r="G62" t="s">
        <v>7490</v>
      </c>
      <c r="H62" s="2">
        <v>45831</v>
      </c>
      <c r="I62" s="2">
        <v>45831</v>
      </c>
      <c r="J62"/>
      <c r="K62"/>
      <c r="L62">
        <v>0.01</v>
      </c>
      <c r="M62" t="s">
        <v>7484</v>
      </c>
      <c r="N62" t="s">
        <v>3865</v>
      </c>
      <c r="O62"/>
      <c r="P62" t="s">
        <v>9243</v>
      </c>
      <c r="Q62" t="s">
        <v>4470</v>
      </c>
      <c r="R62" t="s">
        <v>15467</v>
      </c>
      <c r="S62" t="s">
        <v>15439</v>
      </c>
      <c r="T62" t="s">
        <v>15437</v>
      </c>
      <c r="U62" t="s">
        <v>15437</v>
      </c>
      <c r="V62">
        <v>0</v>
      </c>
    </row>
    <row r="63" spans="1:22" x14ac:dyDescent="0.25">
      <c r="A63" t="s">
        <v>1569</v>
      </c>
      <c r="B63">
        <v>340170</v>
      </c>
      <c r="C63" t="s">
        <v>1796</v>
      </c>
      <c r="D63" t="s">
        <v>5877</v>
      </c>
      <c r="E63" t="s">
        <v>1607</v>
      </c>
      <c r="F63" t="s">
        <v>9326</v>
      </c>
      <c r="G63" t="s">
        <v>7552</v>
      </c>
      <c r="H63" s="2">
        <v>45831</v>
      </c>
      <c r="I63" s="2">
        <v>45831</v>
      </c>
      <c r="J63"/>
      <c r="K63"/>
      <c r="L63">
        <v>38</v>
      </c>
      <c r="M63" t="s">
        <v>7484</v>
      </c>
      <c r="N63" t="s">
        <v>1576</v>
      </c>
      <c r="O63"/>
      <c r="P63" t="s">
        <v>9294</v>
      </c>
      <c r="Q63" t="s">
        <v>6671</v>
      </c>
      <c r="R63" t="s">
        <v>15464</v>
      </c>
      <c r="S63" t="s">
        <v>15439</v>
      </c>
      <c r="T63" t="s">
        <v>15437</v>
      </c>
      <c r="U63" t="s">
        <v>1566</v>
      </c>
      <c r="V63">
        <v>1</v>
      </c>
    </row>
    <row r="64" spans="1:22" x14ac:dyDescent="0.25">
      <c r="A64" t="s">
        <v>1569</v>
      </c>
      <c r="B64">
        <v>340360</v>
      </c>
      <c r="C64" t="s">
        <v>5853</v>
      </c>
      <c r="D64" t="s">
        <v>15147</v>
      </c>
      <c r="E64" t="s">
        <v>1596</v>
      </c>
      <c r="F64" t="s">
        <v>9604</v>
      </c>
      <c r="G64" t="s">
        <v>7490</v>
      </c>
      <c r="H64" s="2">
        <v>45831</v>
      </c>
      <c r="I64" s="2">
        <v>45831</v>
      </c>
      <c r="J64"/>
      <c r="K64"/>
      <c r="L64">
        <v>22.75</v>
      </c>
      <c r="M64" t="s">
        <v>7484</v>
      </c>
      <c r="N64" t="s">
        <v>4199</v>
      </c>
      <c r="O64"/>
      <c r="P64" t="s">
        <v>9605</v>
      </c>
      <c r="Q64" t="s">
        <v>4702</v>
      </c>
      <c r="R64" t="s">
        <v>15449</v>
      </c>
      <c r="S64" t="s">
        <v>15439</v>
      </c>
      <c r="T64" t="s">
        <v>15437</v>
      </c>
      <c r="U64" t="s">
        <v>15437</v>
      </c>
      <c r="V64">
        <v>0.59868421052631582</v>
      </c>
    </row>
    <row r="65" spans="1:22" x14ac:dyDescent="0.25">
      <c r="A65" t="s">
        <v>1569</v>
      </c>
      <c r="B65">
        <v>200283</v>
      </c>
      <c r="C65" t="s">
        <v>15538</v>
      </c>
      <c r="D65" t="s">
        <v>15539</v>
      </c>
      <c r="E65" t="s">
        <v>1572</v>
      </c>
      <c r="F65" t="s">
        <v>9708</v>
      </c>
      <c r="G65" t="s">
        <v>7490</v>
      </c>
      <c r="H65" s="2">
        <v>45831</v>
      </c>
      <c r="I65" s="2">
        <v>45831</v>
      </c>
      <c r="J65"/>
      <c r="K65"/>
      <c r="L65">
        <v>0.01</v>
      </c>
      <c r="M65" t="s">
        <v>7484</v>
      </c>
      <c r="N65" t="s">
        <v>3482</v>
      </c>
      <c r="O65"/>
      <c r="P65" t="s">
        <v>9696</v>
      </c>
      <c r="Q65" t="s">
        <v>3590</v>
      </c>
      <c r="R65" t="s">
        <v>15466</v>
      </c>
      <c r="S65" t="s">
        <v>15439</v>
      </c>
      <c r="T65" t="s">
        <v>15437</v>
      </c>
      <c r="U65" t="s">
        <v>15437</v>
      </c>
      <c r="V65">
        <v>0</v>
      </c>
    </row>
    <row r="66" spans="1:22" x14ac:dyDescent="0.25">
      <c r="A66" t="s">
        <v>1569</v>
      </c>
      <c r="B66">
        <v>340326</v>
      </c>
      <c r="C66" t="s">
        <v>15540</v>
      </c>
      <c r="D66" t="s">
        <v>7760</v>
      </c>
      <c r="E66" t="s">
        <v>1572</v>
      </c>
      <c r="F66" t="s">
        <v>9773</v>
      </c>
      <c r="G66" t="s">
        <v>7490</v>
      </c>
      <c r="H66" s="2">
        <v>45831</v>
      </c>
      <c r="I66" s="2">
        <v>45831</v>
      </c>
      <c r="J66"/>
      <c r="K66"/>
      <c r="L66">
        <v>0.01</v>
      </c>
      <c r="M66" t="s">
        <v>7484</v>
      </c>
      <c r="N66" t="s">
        <v>3865</v>
      </c>
      <c r="O66"/>
      <c r="P66" t="s">
        <v>9774</v>
      </c>
      <c r="Q66" t="s">
        <v>9775</v>
      </c>
      <c r="R66" t="s">
        <v>15463</v>
      </c>
      <c r="S66" t="s">
        <v>15439</v>
      </c>
      <c r="T66" t="s">
        <v>15437</v>
      </c>
      <c r="U66" t="s">
        <v>15437</v>
      </c>
      <c r="V66">
        <v>0</v>
      </c>
    </row>
    <row r="67" spans="1:22" x14ac:dyDescent="0.25">
      <c r="A67" t="s">
        <v>1569</v>
      </c>
      <c r="B67">
        <v>340227</v>
      </c>
      <c r="C67" t="s">
        <v>1722</v>
      </c>
      <c r="D67" t="s">
        <v>3131</v>
      </c>
      <c r="E67" t="s">
        <v>1607</v>
      </c>
      <c r="F67" t="s">
        <v>10107</v>
      </c>
      <c r="G67" t="s">
        <v>7541</v>
      </c>
      <c r="H67" s="2">
        <v>45831</v>
      </c>
      <c r="I67" s="2">
        <v>45831</v>
      </c>
      <c r="J67"/>
      <c r="K67"/>
      <c r="L67">
        <v>38</v>
      </c>
      <c r="M67" t="s">
        <v>7484</v>
      </c>
      <c r="N67" t="s">
        <v>3311</v>
      </c>
      <c r="O67"/>
      <c r="P67" t="s">
        <v>10046</v>
      </c>
      <c r="Q67" t="s">
        <v>6763</v>
      </c>
      <c r="R67" t="s">
        <v>15463</v>
      </c>
      <c r="S67" t="s">
        <v>15439</v>
      </c>
      <c r="T67" t="s">
        <v>15437</v>
      </c>
      <c r="U67" t="s">
        <v>1566</v>
      </c>
      <c r="V67">
        <v>1</v>
      </c>
    </row>
    <row r="68" spans="1:22" x14ac:dyDescent="0.25">
      <c r="A68" t="s">
        <v>1569</v>
      </c>
      <c r="B68">
        <v>340281</v>
      </c>
      <c r="C68" t="s">
        <v>2773</v>
      </c>
      <c r="D68" t="s">
        <v>9246</v>
      </c>
      <c r="E68" t="s">
        <v>1572</v>
      </c>
      <c r="F68" t="s">
        <v>10188</v>
      </c>
      <c r="G68" t="s">
        <v>7490</v>
      </c>
      <c r="H68" s="2">
        <v>45831</v>
      </c>
      <c r="I68" s="2">
        <v>45831</v>
      </c>
      <c r="J68"/>
      <c r="K68"/>
      <c r="L68">
        <v>0.01</v>
      </c>
      <c r="M68" t="s">
        <v>7484</v>
      </c>
      <c r="N68" t="s">
        <v>3482</v>
      </c>
      <c r="O68"/>
      <c r="P68" t="s">
        <v>10189</v>
      </c>
      <c r="Q68" t="s">
        <v>10190</v>
      </c>
      <c r="R68" t="s">
        <v>15468</v>
      </c>
      <c r="S68" t="s">
        <v>15439</v>
      </c>
      <c r="T68" t="s">
        <v>15437</v>
      </c>
      <c r="U68" t="s">
        <v>15437</v>
      </c>
      <c r="V68">
        <v>0</v>
      </c>
    </row>
    <row r="69" spans="1:22" x14ac:dyDescent="0.25">
      <c r="A69" t="s">
        <v>1569</v>
      </c>
      <c r="B69">
        <v>340127</v>
      </c>
      <c r="C69" t="s">
        <v>1903</v>
      </c>
      <c r="D69" t="s">
        <v>4346</v>
      </c>
      <c r="E69" t="s">
        <v>1607</v>
      </c>
      <c r="F69" t="s">
        <v>15541</v>
      </c>
      <c r="G69" t="s">
        <v>7522</v>
      </c>
      <c r="H69" s="2">
        <v>45831</v>
      </c>
      <c r="I69" s="2">
        <v>45831</v>
      </c>
      <c r="J69"/>
      <c r="K69"/>
      <c r="L69">
        <v>38</v>
      </c>
      <c r="M69" t="s">
        <v>7484</v>
      </c>
      <c r="N69" t="s">
        <v>1576</v>
      </c>
      <c r="O69"/>
      <c r="P69" t="s">
        <v>10705</v>
      </c>
      <c r="Q69" t="s">
        <v>10706</v>
      </c>
      <c r="R69" t="s">
        <v>15464</v>
      </c>
      <c r="S69" t="s">
        <v>15439</v>
      </c>
      <c r="T69" t="s">
        <v>15437</v>
      </c>
      <c r="U69" t="s">
        <v>1566</v>
      </c>
      <c r="V69">
        <v>1</v>
      </c>
    </row>
    <row r="70" spans="1:22" x14ac:dyDescent="0.25">
      <c r="A70" t="s">
        <v>1569</v>
      </c>
      <c r="B70">
        <v>339997</v>
      </c>
      <c r="C70" t="s">
        <v>4193</v>
      </c>
      <c r="D70" t="s">
        <v>15542</v>
      </c>
      <c r="E70" t="s">
        <v>1607</v>
      </c>
      <c r="F70" t="s">
        <v>15543</v>
      </c>
      <c r="G70" t="s">
        <v>7522</v>
      </c>
      <c r="H70" s="2">
        <v>45831</v>
      </c>
      <c r="I70" s="2">
        <v>45831</v>
      </c>
      <c r="J70"/>
      <c r="K70"/>
      <c r="L70">
        <v>38</v>
      </c>
      <c r="M70" t="s">
        <v>7484</v>
      </c>
      <c r="N70" t="s">
        <v>3865</v>
      </c>
      <c r="O70"/>
      <c r="P70" t="s">
        <v>10847</v>
      </c>
      <c r="Q70" t="s">
        <v>3922</v>
      </c>
      <c r="R70" t="s">
        <v>15468</v>
      </c>
      <c r="S70" t="s">
        <v>15439</v>
      </c>
      <c r="T70" t="s">
        <v>15437</v>
      </c>
      <c r="U70" t="s">
        <v>1566</v>
      </c>
      <c r="V70">
        <v>1</v>
      </c>
    </row>
    <row r="71" spans="1:22" x14ac:dyDescent="0.25">
      <c r="A71" t="s">
        <v>1569</v>
      </c>
      <c r="B71">
        <v>339996</v>
      </c>
      <c r="C71" t="s">
        <v>12261</v>
      </c>
      <c r="D71" t="s">
        <v>3756</v>
      </c>
      <c r="E71" t="s">
        <v>1607</v>
      </c>
      <c r="F71" t="s">
        <v>15544</v>
      </c>
      <c r="G71" t="s">
        <v>7522</v>
      </c>
      <c r="H71" s="2">
        <v>45831</v>
      </c>
      <c r="I71" s="2">
        <v>45831</v>
      </c>
      <c r="J71"/>
      <c r="K71"/>
      <c r="L71">
        <v>38</v>
      </c>
      <c r="M71" t="s">
        <v>7484</v>
      </c>
      <c r="N71" t="s">
        <v>3482</v>
      </c>
      <c r="O71"/>
      <c r="P71" t="s">
        <v>11001</v>
      </c>
      <c r="Q71" t="s">
        <v>6482</v>
      </c>
      <c r="R71" t="s">
        <v>15468</v>
      </c>
      <c r="S71" t="s">
        <v>15439</v>
      </c>
      <c r="T71" t="s">
        <v>15437</v>
      </c>
      <c r="U71" t="s">
        <v>1566</v>
      </c>
      <c r="V71">
        <v>1</v>
      </c>
    </row>
    <row r="72" spans="1:22" x14ac:dyDescent="0.25">
      <c r="A72" t="s">
        <v>1569</v>
      </c>
      <c r="B72">
        <v>339927</v>
      </c>
      <c r="C72" t="s">
        <v>2291</v>
      </c>
      <c r="D72" t="s">
        <v>3806</v>
      </c>
      <c r="E72" t="s">
        <v>1572</v>
      </c>
      <c r="F72" t="s">
        <v>15545</v>
      </c>
      <c r="G72" t="s">
        <v>8770</v>
      </c>
      <c r="H72" s="2">
        <v>45831</v>
      </c>
      <c r="I72" s="2">
        <v>45831</v>
      </c>
      <c r="J72"/>
      <c r="K72"/>
      <c r="L72">
        <v>0.01</v>
      </c>
      <c r="M72" t="s">
        <v>7484</v>
      </c>
      <c r="N72" t="s">
        <v>3482</v>
      </c>
      <c r="O72"/>
      <c r="P72" t="s">
        <v>11001</v>
      </c>
      <c r="Q72" t="s">
        <v>6482</v>
      </c>
      <c r="R72" t="s">
        <v>15468</v>
      </c>
      <c r="S72" t="s">
        <v>15439</v>
      </c>
      <c r="T72" t="s">
        <v>15437</v>
      </c>
      <c r="U72" t="s">
        <v>15437</v>
      </c>
      <c r="V72">
        <v>0</v>
      </c>
    </row>
    <row r="73" spans="1:22" x14ac:dyDescent="0.25">
      <c r="A73" t="s">
        <v>1569</v>
      </c>
      <c r="B73">
        <v>340026</v>
      </c>
      <c r="C73" t="s">
        <v>2076</v>
      </c>
      <c r="D73" t="s">
        <v>6171</v>
      </c>
      <c r="E73" t="s">
        <v>1572</v>
      </c>
      <c r="F73" t="s">
        <v>15545</v>
      </c>
      <c r="G73" t="s">
        <v>8770</v>
      </c>
      <c r="H73" s="2">
        <v>45831</v>
      </c>
      <c r="I73" s="2">
        <v>45831</v>
      </c>
      <c r="J73"/>
      <c r="K73"/>
      <c r="L73">
        <v>0.01</v>
      </c>
      <c r="M73" t="s">
        <v>7484</v>
      </c>
      <c r="N73" t="s">
        <v>3482</v>
      </c>
      <c r="O73"/>
      <c r="P73" t="s">
        <v>11001</v>
      </c>
      <c r="Q73" t="s">
        <v>6482</v>
      </c>
      <c r="R73" t="s">
        <v>15468</v>
      </c>
      <c r="S73" t="s">
        <v>15439</v>
      </c>
      <c r="T73" t="s">
        <v>15437</v>
      </c>
      <c r="U73" t="s">
        <v>15437</v>
      </c>
      <c r="V73">
        <v>0</v>
      </c>
    </row>
    <row r="74" spans="1:22" x14ac:dyDescent="0.25">
      <c r="A74" t="s">
        <v>1569</v>
      </c>
      <c r="B74">
        <v>340070</v>
      </c>
      <c r="C74" t="s">
        <v>2674</v>
      </c>
      <c r="D74" t="s">
        <v>2867</v>
      </c>
      <c r="E74" t="s">
        <v>1572</v>
      </c>
      <c r="F74" t="s">
        <v>15545</v>
      </c>
      <c r="G74" t="s">
        <v>8770</v>
      </c>
      <c r="H74" s="2">
        <v>45831</v>
      </c>
      <c r="I74" s="2">
        <v>45831</v>
      </c>
      <c r="J74"/>
      <c r="K74"/>
      <c r="L74">
        <v>0.01</v>
      </c>
      <c r="M74" t="s">
        <v>7484</v>
      </c>
      <c r="N74" t="s">
        <v>3482</v>
      </c>
      <c r="O74"/>
      <c r="P74" t="s">
        <v>11001</v>
      </c>
      <c r="Q74" t="s">
        <v>6482</v>
      </c>
      <c r="R74" t="s">
        <v>15468</v>
      </c>
      <c r="S74" t="s">
        <v>15439</v>
      </c>
      <c r="T74" t="s">
        <v>15437</v>
      </c>
      <c r="U74" t="s">
        <v>15437</v>
      </c>
      <c r="V74">
        <v>0</v>
      </c>
    </row>
    <row r="75" spans="1:22" x14ac:dyDescent="0.25">
      <c r="A75" t="s">
        <v>1569</v>
      </c>
      <c r="B75">
        <v>340043</v>
      </c>
      <c r="C75" t="s">
        <v>15546</v>
      </c>
      <c r="D75" t="s">
        <v>1878</v>
      </c>
      <c r="E75" t="s">
        <v>1572</v>
      </c>
      <c r="F75" t="s">
        <v>15545</v>
      </c>
      <c r="G75" t="s">
        <v>8770</v>
      </c>
      <c r="H75" s="2">
        <v>45831</v>
      </c>
      <c r="I75" s="2">
        <v>45831</v>
      </c>
      <c r="J75"/>
      <c r="K75"/>
      <c r="L75">
        <v>0.01</v>
      </c>
      <c r="M75" t="s">
        <v>7484</v>
      </c>
      <c r="N75" t="s">
        <v>3482</v>
      </c>
      <c r="O75"/>
      <c r="P75" t="s">
        <v>11001</v>
      </c>
      <c r="Q75" t="s">
        <v>6482</v>
      </c>
      <c r="R75" t="s">
        <v>15468</v>
      </c>
      <c r="S75" t="s">
        <v>15439</v>
      </c>
      <c r="T75" t="s">
        <v>15437</v>
      </c>
      <c r="U75" t="s">
        <v>15437</v>
      </c>
      <c r="V75">
        <v>0</v>
      </c>
    </row>
    <row r="76" spans="1:22" x14ac:dyDescent="0.25">
      <c r="A76" t="s">
        <v>1569</v>
      </c>
      <c r="B76">
        <v>340131</v>
      </c>
      <c r="C76" t="s">
        <v>15547</v>
      </c>
      <c r="D76" t="s">
        <v>2728</v>
      </c>
      <c r="E76" t="s">
        <v>1572</v>
      </c>
      <c r="F76" t="s">
        <v>15545</v>
      </c>
      <c r="G76" t="s">
        <v>8770</v>
      </c>
      <c r="H76" s="2">
        <v>45831</v>
      </c>
      <c r="I76" s="2">
        <v>45831</v>
      </c>
      <c r="J76"/>
      <c r="K76"/>
      <c r="L76">
        <v>0.01</v>
      </c>
      <c r="M76" t="s">
        <v>7484</v>
      </c>
      <c r="N76" t="s">
        <v>3482</v>
      </c>
      <c r="O76"/>
      <c r="P76" t="s">
        <v>11001</v>
      </c>
      <c r="Q76" t="s">
        <v>6482</v>
      </c>
      <c r="R76" t="s">
        <v>15468</v>
      </c>
      <c r="S76" t="s">
        <v>15439</v>
      </c>
      <c r="T76" t="s">
        <v>15437</v>
      </c>
      <c r="U76" t="s">
        <v>15437</v>
      </c>
      <c r="V76">
        <v>0</v>
      </c>
    </row>
    <row r="77" spans="1:22" x14ac:dyDescent="0.25">
      <c r="A77" t="s">
        <v>1569</v>
      </c>
      <c r="B77">
        <v>340144</v>
      </c>
      <c r="C77" t="s">
        <v>2781</v>
      </c>
      <c r="D77" t="s">
        <v>3293</v>
      </c>
      <c r="E77" t="s">
        <v>1572</v>
      </c>
      <c r="F77" t="s">
        <v>15545</v>
      </c>
      <c r="G77" t="s">
        <v>8770</v>
      </c>
      <c r="H77" s="2">
        <v>45831</v>
      </c>
      <c r="I77" s="2">
        <v>45831</v>
      </c>
      <c r="J77"/>
      <c r="K77"/>
      <c r="L77">
        <v>0.01</v>
      </c>
      <c r="M77" t="s">
        <v>7484</v>
      </c>
      <c r="N77" t="s">
        <v>3482</v>
      </c>
      <c r="O77"/>
      <c r="P77" t="s">
        <v>11001</v>
      </c>
      <c r="Q77" t="s">
        <v>6482</v>
      </c>
      <c r="R77" t="s">
        <v>15468</v>
      </c>
      <c r="S77" t="s">
        <v>15439</v>
      </c>
      <c r="T77" t="s">
        <v>15437</v>
      </c>
      <c r="U77" t="s">
        <v>15437</v>
      </c>
      <c r="V77">
        <v>0</v>
      </c>
    </row>
    <row r="78" spans="1:22" x14ac:dyDescent="0.25">
      <c r="A78" t="s">
        <v>1569</v>
      </c>
      <c r="B78">
        <v>340185</v>
      </c>
      <c r="C78" t="s">
        <v>15548</v>
      </c>
      <c r="D78" t="s">
        <v>15549</v>
      </c>
      <c r="E78" t="s">
        <v>1572</v>
      </c>
      <c r="F78" t="s">
        <v>15545</v>
      </c>
      <c r="G78" t="s">
        <v>8770</v>
      </c>
      <c r="H78" s="2">
        <v>45831</v>
      </c>
      <c r="I78" s="2">
        <v>45831</v>
      </c>
      <c r="J78"/>
      <c r="K78"/>
      <c r="L78">
        <v>0.01</v>
      </c>
      <c r="M78" t="s">
        <v>7484</v>
      </c>
      <c r="N78" t="s">
        <v>3482</v>
      </c>
      <c r="O78"/>
      <c r="P78" t="s">
        <v>11001</v>
      </c>
      <c r="Q78" t="s">
        <v>6482</v>
      </c>
      <c r="R78" t="s">
        <v>15468</v>
      </c>
      <c r="S78" t="s">
        <v>15439</v>
      </c>
      <c r="T78" t="s">
        <v>15437</v>
      </c>
      <c r="U78" t="s">
        <v>15437</v>
      </c>
      <c r="V78">
        <v>0</v>
      </c>
    </row>
    <row r="79" spans="1:22" x14ac:dyDescent="0.25">
      <c r="A79" t="s">
        <v>1569</v>
      </c>
      <c r="B79">
        <v>340214</v>
      </c>
      <c r="C79" t="s">
        <v>3833</v>
      </c>
      <c r="D79" t="s">
        <v>2877</v>
      </c>
      <c r="E79" t="s">
        <v>1572</v>
      </c>
      <c r="F79" t="s">
        <v>15545</v>
      </c>
      <c r="G79" t="s">
        <v>8770</v>
      </c>
      <c r="H79" s="2">
        <v>45831</v>
      </c>
      <c r="I79" s="2">
        <v>45831</v>
      </c>
      <c r="J79"/>
      <c r="K79"/>
      <c r="L79">
        <v>0.01</v>
      </c>
      <c r="M79" t="s">
        <v>7484</v>
      </c>
      <c r="N79" t="s">
        <v>3482</v>
      </c>
      <c r="O79"/>
      <c r="P79" t="s">
        <v>11001</v>
      </c>
      <c r="Q79" t="s">
        <v>6482</v>
      </c>
      <c r="R79" t="s">
        <v>15468</v>
      </c>
      <c r="S79" t="s">
        <v>15439</v>
      </c>
      <c r="T79" t="s">
        <v>15437</v>
      </c>
      <c r="U79" t="s">
        <v>15437</v>
      </c>
      <c r="V79">
        <v>0</v>
      </c>
    </row>
    <row r="80" spans="1:22" x14ac:dyDescent="0.25">
      <c r="A80" t="s">
        <v>1569</v>
      </c>
      <c r="B80">
        <v>200287</v>
      </c>
      <c r="C80" t="s">
        <v>2122</v>
      </c>
      <c r="D80" t="s">
        <v>15550</v>
      </c>
      <c r="E80" t="s">
        <v>1572</v>
      </c>
      <c r="F80" t="s">
        <v>11258</v>
      </c>
      <c r="G80" t="s">
        <v>7490</v>
      </c>
      <c r="H80" s="2">
        <v>45831</v>
      </c>
      <c r="I80" s="2">
        <v>45831</v>
      </c>
      <c r="J80"/>
      <c r="K80"/>
      <c r="L80">
        <v>0.01</v>
      </c>
      <c r="M80" t="s">
        <v>7484</v>
      </c>
      <c r="N80" t="s">
        <v>1576</v>
      </c>
      <c r="O80"/>
      <c r="P80" t="s">
        <v>11259</v>
      </c>
      <c r="Q80" t="s">
        <v>1824</v>
      </c>
      <c r="R80" t="s">
        <v>15464</v>
      </c>
      <c r="S80" t="s">
        <v>15439</v>
      </c>
      <c r="T80" t="s">
        <v>15437</v>
      </c>
      <c r="U80" t="s">
        <v>15437</v>
      </c>
      <c r="V80">
        <v>0</v>
      </c>
    </row>
    <row r="81" spans="1:22" x14ac:dyDescent="0.25">
      <c r="A81" t="s">
        <v>1569</v>
      </c>
      <c r="B81">
        <v>340117</v>
      </c>
      <c r="C81" t="s">
        <v>3580</v>
      </c>
      <c r="D81" t="s">
        <v>8535</v>
      </c>
      <c r="E81" t="s">
        <v>1596</v>
      </c>
      <c r="F81" t="s">
        <v>11620</v>
      </c>
      <c r="G81" t="s">
        <v>7487</v>
      </c>
      <c r="H81" s="2">
        <v>45831</v>
      </c>
      <c r="I81" s="2">
        <v>45831</v>
      </c>
      <c r="J81"/>
      <c r="K81"/>
      <c r="L81">
        <v>25</v>
      </c>
      <c r="M81" t="s">
        <v>7484</v>
      </c>
      <c r="N81" t="s">
        <v>3311</v>
      </c>
      <c r="O81"/>
      <c r="P81" t="s">
        <v>11615</v>
      </c>
      <c r="Q81" t="s">
        <v>11616</v>
      </c>
      <c r="R81" t="s">
        <v>15463</v>
      </c>
      <c r="S81" t="s">
        <v>15439</v>
      </c>
      <c r="T81" t="s">
        <v>15437</v>
      </c>
      <c r="U81" t="s">
        <v>15437</v>
      </c>
      <c r="V81">
        <v>0.65789473684210531</v>
      </c>
    </row>
    <row r="82" spans="1:22" x14ac:dyDescent="0.25">
      <c r="A82" t="s">
        <v>1569</v>
      </c>
      <c r="B82">
        <v>340188</v>
      </c>
      <c r="C82" t="s">
        <v>2863</v>
      </c>
      <c r="D82" t="s">
        <v>2823</v>
      </c>
      <c r="E82" t="s">
        <v>1572</v>
      </c>
      <c r="F82" t="s">
        <v>11614</v>
      </c>
      <c r="G82" t="s">
        <v>7490</v>
      </c>
      <c r="H82" s="2">
        <v>45831</v>
      </c>
      <c r="I82" s="2">
        <v>45831</v>
      </c>
      <c r="J82"/>
      <c r="K82"/>
      <c r="L82">
        <v>0.01</v>
      </c>
      <c r="M82" t="s">
        <v>7484</v>
      </c>
      <c r="N82" t="s">
        <v>3311</v>
      </c>
      <c r="O82"/>
      <c r="P82" t="s">
        <v>11615</v>
      </c>
      <c r="Q82" t="s">
        <v>11616</v>
      </c>
      <c r="R82" t="s">
        <v>15463</v>
      </c>
      <c r="S82" t="s">
        <v>15439</v>
      </c>
      <c r="T82" t="s">
        <v>15437</v>
      </c>
      <c r="U82" t="s">
        <v>15437</v>
      </c>
      <c r="V82">
        <v>0</v>
      </c>
    </row>
    <row r="83" spans="1:22" x14ac:dyDescent="0.25">
      <c r="A83" t="s">
        <v>1569</v>
      </c>
      <c r="B83">
        <v>340174</v>
      </c>
      <c r="C83" t="s">
        <v>15551</v>
      </c>
      <c r="D83" t="s">
        <v>15552</v>
      </c>
      <c r="E83" t="s">
        <v>1572</v>
      </c>
      <c r="F83" t="s">
        <v>11614</v>
      </c>
      <c r="G83" t="s">
        <v>7490</v>
      </c>
      <c r="H83" s="2">
        <v>45831</v>
      </c>
      <c r="I83" s="2">
        <v>45831</v>
      </c>
      <c r="J83"/>
      <c r="K83"/>
      <c r="L83">
        <v>0.01</v>
      </c>
      <c r="M83" t="s">
        <v>7484</v>
      </c>
      <c r="N83" t="s">
        <v>3311</v>
      </c>
      <c r="O83"/>
      <c r="P83" t="s">
        <v>11615</v>
      </c>
      <c r="Q83" t="s">
        <v>11616</v>
      </c>
      <c r="R83" t="s">
        <v>15463</v>
      </c>
      <c r="S83" t="s">
        <v>15439</v>
      </c>
      <c r="T83" t="s">
        <v>15437</v>
      </c>
      <c r="U83" t="s">
        <v>15437</v>
      </c>
      <c r="V83">
        <v>0</v>
      </c>
    </row>
    <row r="84" spans="1:22" x14ac:dyDescent="0.25">
      <c r="A84" t="s">
        <v>1569</v>
      </c>
      <c r="B84">
        <v>340179</v>
      </c>
      <c r="C84" t="s">
        <v>1979</v>
      </c>
      <c r="D84" t="s">
        <v>1635</v>
      </c>
      <c r="E84" t="s">
        <v>1572</v>
      </c>
      <c r="F84" t="s">
        <v>11614</v>
      </c>
      <c r="G84" t="s">
        <v>7490</v>
      </c>
      <c r="H84" s="2">
        <v>45831</v>
      </c>
      <c r="I84" s="2">
        <v>45831</v>
      </c>
      <c r="J84"/>
      <c r="K84"/>
      <c r="L84">
        <v>0.01</v>
      </c>
      <c r="M84" t="s">
        <v>7484</v>
      </c>
      <c r="N84" t="s">
        <v>3311</v>
      </c>
      <c r="O84"/>
      <c r="P84" t="s">
        <v>11615</v>
      </c>
      <c r="Q84" t="s">
        <v>11616</v>
      </c>
      <c r="R84" t="s">
        <v>15463</v>
      </c>
      <c r="S84" t="s">
        <v>15439</v>
      </c>
      <c r="T84" t="s">
        <v>15437</v>
      </c>
      <c r="U84" t="s">
        <v>15437</v>
      </c>
      <c r="V84">
        <v>0</v>
      </c>
    </row>
    <row r="85" spans="1:22" x14ac:dyDescent="0.25">
      <c r="A85" t="s">
        <v>1569</v>
      </c>
      <c r="B85">
        <v>340239</v>
      </c>
      <c r="C85" t="s">
        <v>15553</v>
      </c>
      <c r="D85" t="s">
        <v>1868</v>
      </c>
      <c r="E85" t="s">
        <v>1572</v>
      </c>
      <c r="F85" t="s">
        <v>11614</v>
      </c>
      <c r="G85" t="s">
        <v>7490</v>
      </c>
      <c r="H85" s="2">
        <v>45831</v>
      </c>
      <c r="I85" s="2">
        <v>45831</v>
      </c>
      <c r="J85"/>
      <c r="K85"/>
      <c r="L85">
        <v>0.01</v>
      </c>
      <c r="M85" t="s">
        <v>7484</v>
      </c>
      <c r="N85" t="s">
        <v>3311</v>
      </c>
      <c r="O85"/>
      <c r="P85" t="s">
        <v>11615</v>
      </c>
      <c r="Q85" t="s">
        <v>11616</v>
      </c>
      <c r="R85" t="s">
        <v>15463</v>
      </c>
      <c r="S85" t="s">
        <v>15439</v>
      </c>
      <c r="T85" t="s">
        <v>15437</v>
      </c>
      <c r="U85" t="s">
        <v>15437</v>
      </c>
      <c r="V85">
        <v>0</v>
      </c>
    </row>
    <row r="86" spans="1:22" x14ac:dyDescent="0.25">
      <c r="A86" t="s">
        <v>1569</v>
      </c>
      <c r="B86">
        <v>340256</v>
      </c>
      <c r="C86" t="s">
        <v>15554</v>
      </c>
      <c r="D86" t="s">
        <v>15555</v>
      </c>
      <c r="E86" t="s">
        <v>1572</v>
      </c>
      <c r="F86" t="s">
        <v>11716</v>
      </c>
      <c r="G86" t="s">
        <v>7509</v>
      </c>
      <c r="H86" s="2">
        <v>45831</v>
      </c>
      <c r="I86" s="2">
        <v>45831</v>
      </c>
      <c r="J86"/>
      <c r="K86"/>
      <c r="L86">
        <v>0.01</v>
      </c>
      <c r="M86" t="s">
        <v>7484</v>
      </c>
      <c r="N86" t="s">
        <v>3482</v>
      </c>
      <c r="O86"/>
      <c r="P86" t="s">
        <v>11717</v>
      </c>
      <c r="Q86" t="s">
        <v>11718</v>
      </c>
      <c r="R86" t="s">
        <v>15465</v>
      </c>
      <c r="S86" t="s">
        <v>15439</v>
      </c>
      <c r="T86" t="s">
        <v>15437</v>
      </c>
      <c r="U86" t="s">
        <v>15437</v>
      </c>
      <c r="V86">
        <v>0</v>
      </c>
    </row>
    <row r="87" spans="1:22" x14ac:dyDescent="0.25">
      <c r="A87" t="s">
        <v>1569</v>
      </c>
      <c r="B87">
        <v>200289</v>
      </c>
      <c r="C87" t="s">
        <v>15556</v>
      </c>
      <c r="D87" t="s">
        <v>10985</v>
      </c>
      <c r="E87" t="s">
        <v>1572</v>
      </c>
      <c r="F87" t="s">
        <v>12336</v>
      </c>
      <c r="G87" t="s">
        <v>7490</v>
      </c>
      <c r="H87" s="2">
        <v>45831</v>
      </c>
      <c r="I87" s="2">
        <v>45831</v>
      </c>
      <c r="J87"/>
      <c r="K87"/>
      <c r="L87">
        <v>0.01</v>
      </c>
      <c r="M87" t="s">
        <v>7484</v>
      </c>
      <c r="N87" t="s">
        <v>1714</v>
      </c>
      <c r="O87"/>
      <c r="P87" t="s">
        <v>12334</v>
      </c>
      <c r="Q87" t="s">
        <v>3013</v>
      </c>
      <c r="R87" t="s">
        <v>15462</v>
      </c>
      <c r="S87" t="s">
        <v>15439</v>
      </c>
      <c r="T87" t="s">
        <v>15437</v>
      </c>
      <c r="U87" t="s">
        <v>15437</v>
      </c>
      <c r="V87">
        <v>0</v>
      </c>
    </row>
    <row r="88" spans="1:22" x14ac:dyDescent="0.25">
      <c r="A88" t="s">
        <v>1569</v>
      </c>
      <c r="B88">
        <v>340243</v>
      </c>
      <c r="C88" t="s">
        <v>3237</v>
      </c>
      <c r="D88" t="s">
        <v>6012</v>
      </c>
      <c r="E88" t="s">
        <v>1572</v>
      </c>
      <c r="F88" t="s">
        <v>12568</v>
      </c>
      <c r="G88" t="s">
        <v>7490</v>
      </c>
      <c r="H88" s="2">
        <v>45831</v>
      </c>
      <c r="I88" s="2">
        <v>45831</v>
      </c>
      <c r="J88"/>
      <c r="K88"/>
      <c r="L88">
        <v>0.01</v>
      </c>
      <c r="M88" t="s">
        <v>7484</v>
      </c>
      <c r="N88" t="s">
        <v>3482</v>
      </c>
      <c r="O88"/>
      <c r="P88" t="s">
        <v>12569</v>
      </c>
      <c r="Q88" t="s">
        <v>12570</v>
      </c>
      <c r="R88" t="s">
        <v>15465</v>
      </c>
      <c r="S88" t="s">
        <v>15439</v>
      </c>
      <c r="T88" t="s">
        <v>15437</v>
      </c>
      <c r="U88" t="s">
        <v>15437</v>
      </c>
      <c r="V88">
        <v>0</v>
      </c>
    </row>
    <row r="89" spans="1:22" x14ac:dyDescent="0.25">
      <c r="A89" t="s">
        <v>1569</v>
      </c>
      <c r="B89">
        <v>340240</v>
      </c>
      <c r="C89" t="s">
        <v>15557</v>
      </c>
      <c r="D89" t="s">
        <v>15558</v>
      </c>
      <c r="E89" t="s">
        <v>1572</v>
      </c>
      <c r="F89" t="s">
        <v>12568</v>
      </c>
      <c r="G89" t="s">
        <v>7490</v>
      </c>
      <c r="H89" s="2">
        <v>45831</v>
      </c>
      <c r="I89" s="2">
        <v>45831</v>
      </c>
      <c r="J89"/>
      <c r="K89"/>
      <c r="L89">
        <v>0.01</v>
      </c>
      <c r="M89" t="s">
        <v>7484</v>
      </c>
      <c r="N89" t="s">
        <v>3482</v>
      </c>
      <c r="O89"/>
      <c r="P89" t="s">
        <v>12569</v>
      </c>
      <c r="Q89" t="s">
        <v>12570</v>
      </c>
      <c r="R89" t="s">
        <v>15465</v>
      </c>
      <c r="S89" t="s">
        <v>15439</v>
      </c>
      <c r="T89" t="s">
        <v>15437</v>
      </c>
      <c r="U89" t="s">
        <v>15437</v>
      </c>
      <c r="V89">
        <v>0</v>
      </c>
    </row>
    <row r="90" spans="1:22" x14ac:dyDescent="0.25">
      <c r="A90" t="s">
        <v>1569</v>
      </c>
      <c r="B90">
        <v>340267</v>
      </c>
      <c r="C90" t="s">
        <v>2886</v>
      </c>
      <c r="D90" t="s">
        <v>9634</v>
      </c>
      <c r="E90" t="s">
        <v>1572</v>
      </c>
      <c r="F90" t="s">
        <v>12568</v>
      </c>
      <c r="G90" t="s">
        <v>7490</v>
      </c>
      <c r="H90" s="2">
        <v>45831</v>
      </c>
      <c r="I90" s="2">
        <v>45831</v>
      </c>
      <c r="J90"/>
      <c r="K90"/>
      <c r="L90">
        <v>0.01</v>
      </c>
      <c r="M90" t="s">
        <v>7484</v>
      </c>
      <c r="N90" t="s">
        <v>3482</v>
      </c>
      <c r="O90"/>
      <c r="P90" t="s">
        <v>12569</v>
      </c>
      <c r="Q90" t="s">
        <v>12570</v>
      </c>
      <c r="R90" t="s">
        <v>15465</v>
      </c>
      <c r="S90" t="s">
        <v>15439</v>
      </c>
      <c r="T90" t="s">
        <v>15437</v>
      </c>
      <c r="U90" t="s">
        <v>15437</v>
      </c>
      <c r="V90">
        <v>0</v>
      </c>
    </row>
    <row r="91" spans="1:22" x14ac:dyDescent="0.25">
      <c r="A91" t="s">
        <v>1569</v>
      </c>
      <c r="B91">
        <v>340362</v>
      </c>
      <c r="C91" t="s">
        <v>15559</v>
      </c>
      <c r="D91" t="s">
        <v>2055</v>
      </c>
      <c r="E91" t="s">
        <v>1572</v>
      </c>
      <c r="F91" t="s">
        <v>12668</v>
      </c>
      <c r="G91" t="s">
        <v>7487</v>
      </c>
      <c r="H91" s="2">
        <v>45831</v>
      </c>
      <c r="I91" s="2">
        <v>45831</v>
      </c>
      <c r="J91"/>
      <c r="K91"/>
      <c r="L91">
        <v>0.01</v>
      </c>
      <c r="M91" t="s">
        <v>7484</v>
      </c>
      <c r="N91" t="s">
        <v>3482</v>
      </c>
      <c r="O91"/>
      <c r="P91" t="s">
        <v>12669</v>
      </c>
      <c r="Q91" t="s">
        <v>12670</v>
      </c>
      <c r="R91" t="s">
        <v>15468</v>
      </c>
      <c r="S91" t="s">
        <v>15439</v>
      </c>
      <c r="T91" t="s">
        <v>15437</v>
      </c>
      <c r="U91" t="s">
        <v>15437</v>
      </c>
      <c r="V91">
        <v>0</v>
      </c>
    </row>
    <row r="92" spans="1:22" x14ac:dyDescent="0.25">
      <c r="A92" t="s">
        <v>1569</v>
      </c>
      <c r="B92">
        <v>340233</v>
      </c>
      <c r="C92" t="s">
        <v>1920</v>
      </c>
      <c r="D92" t="s">
        <v>1901</v>
      </c>
      <c r="E92" t="s">
        <v>1572</v>
      </c>
      <c r="F92" t="s">
        <v>12874</v>
      </c>
      <c r="G92" t="s">
        <v>7490</v>
      </c>
      <c r="H92" s="2">
        <v>45831</v>
      </c>
      <c r="I92" s="2">
        <v>45831</v>
      </c>
      <c r="J92"/>
      <c r="K92"/>
      <c r="L92">
        <v>0.01</v>
      </c>
      <c r="M92" t="s">
        <v>7484</v>
      </c>
      <c r="N92" t="s">
        <v>1714</v>
      </c>
      <c r="O92"/>
      <c r="P92" t="s">
        <v>12875</v>
      </c>
      <c r="Q92" t="s">
        <v>12876</v>
      </c>
      <c r="R92" t="s">
        <v>15461</v>
      </c>
      <c r="S92" t="s">
        <v>15439</v>
      </c>
      <c r="T92" t="s">
        <v>15437</v>
      </c>
      <c r="U92" t="s">
        <v>15437</v>
      </c>
      <c r="V92">
        <v>0</v>
      </c>
    </row>
    <row r="93" spans="1:22" x14ac:dyDescent="0.25">
      <c r="A93" t="s">
        <v>1569</v>
      </c>
      <c r="B93">
        <v>340192</v>
      </c>
      <c r="C93" t="s">
        <v>11433</v>
      </c>
      <c r="D93" t="s">
        <v>15560</v>
      </c>
      <c r="E93" t="s">
        <v>1572</v>
      </c>
      <c r="F93" t="s">
        <v>13059</v>
      </c>
      <c r="G93" t="s">
        <v>7490</v>
      </c>
      <c r="H93" s="2">
        <v>45831</v>
      </c>
      <c r="I93" s="2">
        <v>45831</v>
      </c>
      <c r="J93"/>
      <c r="K93"/>
      <c r="L93">
        <v>0.01</v>
      </c>
      <c r="M93" t="s">
        <v>7484</v>
      </c>
      <c r="N93" t="s">
        <v>3865</v>
      </c>
      <c r="O93"/>
      <c r="P93" t="s">
        <v>13060</v>
      </c>
      <c r="Q93" t="s">
        <v>4018</v>
      </c>
      <c r="R93" t="s">
        <v>15463</v>
      </c>
      <c r="S93" t="s">
        <v>15439</v>
      </c>
      <c r="T93" t="s">
        <v>15437</v>
      </c>
      <c r="U93" t="s">
        <v>15437</v>
      </c>
      <c r="V93">
        <v>0</v>
      </c>
    </row>
    <row r="94" spans="1:22" x14ac:dyDescent="0.25">
      <c r="A94" t="s">
        <v>1569</v>
      </c>
      <c r="B94">
        <v>340261</v>
      </c>
      <c r="C94" t="s">
        <v>3448</v>
      </c>
      <c r="D94" t="s">
        <v>1684</v>
      </c>
      <c r="E94" t="s">
        <v>1572</v>
      </c>
      <c r="F94" t="s">
        <v>13059</v>
      </c>
      <c r="G94" t="s">
        <v>7490</v>
      </c>
      <c r="H94" s="2">
        <v>45831</v>
      </c>
      <c r="I94" s="2">
        <v>45831</v>
      </c>
      <c r="J94"/>
      <c r="K94"/>
      <c r="L94">
        <v>0.01</v>
      </c>
      <c r="M94" t="s">
        <v>7484</v>
      </c>
      <c r="N94" t="s">
        <v>3865</v>
      </c>
      <c r="O94"/>
      <c r="P94" t="s">
        <v>13060</v>
      </c>
      <c r="Q94" t="s">
        <v>4018</v>
      </c>
      <c r="R94" t="s">
        <v>15463</v>
      </c>
      <c r="S94" t="s">
        <v>15439</v>
      </c>
      <c r="T94" t="s">
        <v>15437</v>
      </c>
      <c r="U94" t="s">
        <v>15437</v>
      </c>
      <c r="V94">
        <v>0</v>
      </c>
    </row>
    <row r="95" spans="1:22" x14ac:dyDescent="0.25">
      <c r="A95" t="s">
        <v>1569</v>
      </c>
      <c r="B95">
        <v>340276</v>
      </c>
      <c r="C95" t="s">
        <v>1703</v>
      </c>
      <c r="D95" t="s">
        <v>2446</v>
      </c>
      <c r="E95" t="s">
        <v>1572</v>
      </c>
      <c r="F95" t="s">
        <v>13288</v>
      </c>
      <c r="G95" t="s">
        <v>7490</v>
      </c>
      <c r="H95" s="2">
        <v>45831</v>
      </c>
      <c r="I95" s="2">
        <v>45831</v>
      </c>
      <c r="J95"/>
      <c r="K95"/>
      <c r="L95">
        <v>0.01</v>
      </c>
      <c r="M95" t="s">
        <v>7484</v>
      </c>
      <c r="N95" t="s">
        <v>3482</v>
      </c>
      <c r="O95"/>
      <c r="P95" t="s">
        <v>13289</v>
      </c>
      <c r="Q95" t="s">
        <v>13290</v>
      </c>
      <c r="R95" t="s">
        <v>15466</v>
      </c>
      <c r="S95" t="s">
        <v>15439</v>
      </c>
      <c r="T95" t="s">
        <v>15437</v>
      </c>
      <c r="U95" t="s">
        <v>15437</v>
      </c>
      <c r="V95">
        <v>0</v>
      </c>
    </row>
    <row r="96" spans="1:22" x14ac:dyDescent="0.25">
      <c r="A96" t="s">
        <v>1569</v>
      </c>
      <c r="B96">
        <v>340297</v>
      </c>
      <c r="C96" t="s">
        <v>3314</v>
      </c>
      <c r="D96" t="s">
        <v>5734</v>
      </c>
      <c r="E96" t="s">
        <v>1572</v>
      </c>
      <c r="F96" t="s">
        <v>13288</v>
      </c>
      <c r="G96" t="s">
        <v>7490</v>
      </c>
      <c r="H96" s="2">
        <v>45831</v>
      </c>
      <c r="I96" s="2">
        <v>45831</v>
      </c>
      <c r="J96"/>
      <c r="K96"/>
      <c r="L96">
        <v>0.01</v>
      </c>
      <c r="M96" t="s">
        <v>7484</v>
      </c>
      <c r="N96" t="s">
        <v>3482</v>
      </c>
      <c r="O96"/>
      <c r="P96" t="s">
        <v>13289</v>
      </c>
      <c r="Q96" t="s">
        <v>13290</v>
      </c>
      <c r="R96" t="s">
        <v>15466</v>
      </c>
      <c r="S96" t="s">
        <v>15439</v>
      </c>
      <c r="T96" t="s">
        <v>15437</v>
      </c>
      <c r="U96" t="s">
        <v>15437</v>
      </c>
      <c r="V96">
        <v>0</v>
      </c>
    </row>
    <row r="97" spans="1:22" x14ac:dyDescent="0.25">
      <c r="A97" t="s">
        <v>1569</v>
      </c>
      <c r="B97">
        <v>340064</v>
      </c>
      <c r="C97" t="s">
        <v>6757</v>
      </c>
      <c r="D97" t="s">
        <v>7079</v>
      </c>
      <c r="E97" t="s">
        <v>1596</v>
      </c>
      <c r="F97" t="s">
        <v>13688</v>
      </c>
      <c r="G97" t="s">
        <v>7490</v>
      </c>
      <c r="H97" s="2">
        <v>45831</v>
      </c>
      <c r="I97" s="2">
        <v>45831</v>
      </c>
      <c r="J97"/>
      <c r="K97"/>
      <c r="L97">
        <v>25</v>
      </c>
      <c r="M97" t="s">
        <v>7484</v>
      </c>
      <c r="N97" t="s">
        <v>3865</v>
      </c>
      <c r="O97"/>
      <c r="P97" t="s">
        <v>13689</v>
      </c>
      <c r="Q97" t="s">
        <v>13690</v>
      </c>
      <c r="R97" t="s">
        <v>15467</v>
      </c>
      <c r="S97" t="s">
        <v>15439</v>
      </c>
      <c r="T97" t="s">
        <v>15437</v>
      </c>
      <c r="U97" t="s">
        <v>15437</v>
      </c>
      <c r="V97">
        <v>0.65789473684210531</v>
      </c>
    </row>
    <row r="98" spans="1:22" x14ac:dyDescent="0.25">
      <c r="A98" t="s">
        <v>1569</v>
      </c>
      <c r="B98">
        <v>340338</v>
      </c>
      <c r="C98" t="s">
        <v>15561</v>
      </c>
      <c r="D98" t="s">
        <v>15562</v>
      </c>
      <c r="E98" t="s">
        <v>1572</v>
      </c>
      <c r="F98" t="s">
        <v>14361</v>
      </c>
      <c r="G98" t="s">
        <v>14362</v>
      </c>
      <c r="H98" s="2">
        <v>45831</v>
      </c>
      <c r="I98" s="2">
        <v>45831</v>
      </c>
      <c r="J98"/>
      <c r="K98"/>
      <c r="L98">
        <v>0.01</v>
      </c>
      <c r="M98" t="s">
        <v>7484</v>
      </c>
      <c r="N98" t="s">
        <v>1714</v>
      </c>
      <c r="O98" t="s">
        <v>7120</v>
      </c>
      <c r="P98" t="s">
        <v>14320</v>
      </c>
      <c r="Q98" t="s">
        <v>17</v>
      </c>
      <c r="R98" t="s">
        <v>17</v>
      </c>
      <c r="S98" t="s">
        <v>15439</v>
      </c>
      <c r="T98" t="s">
        <v>15437</v>
      </c>
      <c r="U98" t="s">
        <v>15437</v>
      </c>
      <c r="V98">
        <v>0</v>
      </c>
    </row>
    <row r="99" spans="1:22" x14ac:dyDescent="0.25">
      <c r="A99" t="s">
        <v>1569</v>
      </c>
      <c r="B99">
        <v>367302</v>
      </c>
      <c r="C99" t="s">
        <v>3251</v>
      </c>
      <c r="D99" t="s">
        <v>3252</v>
      </c>
      <c r="E99" t="s">
        <v>1607</v>
      </c>
      <c r="F99" t="s">
        <v>15563</v>
      </c>
      <c r="G99" t="s">
        <v>15564</v>
      </c>
      <c r="H99" s="2">
        <v>45831</v>
      </c>
      <c r="I99" s="2">
        <v>45831</v>
      </c>
      <c r="J99"/>
      <c r="K99"/>
      <c r="L99">
        <v>38</v>
      </c>
      <c r="M99" t="s">
        <v>7484</v>
      </c>
      <c r="N99" t="s">
        <v>1714</v>
      </c>
      <c r="O99" t="s">
        <v>7120</v>
      </c>
      <c r="P99" t="s">
        <v>14114</v>
      </c>
      <c r="Q99" t="s">
        <v>14115</v>
      </c>
      <c r="R99" t="s">
        <v>23</v>
      </c>
      <c r="S99" t="s">
        <v>15439</v>
      </c>
      <c r="T99" t="s">
        <v>15437</v>
      </c>
      <c r="U99" t="s">
        <v>15437</v>
      </c>
      <c r="V99">
        <v>1</v>
      </c>
    </row>
    <row r="100" spans="1:22" x14ac:dyDescent="0.25">
      <c r="A100" t="s">
        <v>1569</v>
      </c>
      <c r="B100">
        <v>367303</v>
      </c>
      <c r="C100" t="s">
        <v>3273</v>
      </c>
      <c r="D100" t="s">
        <v>3274</v>
      </c>
      <c r="E100" t="s">
        <v>1607</v>
      </c>
      <c r="F100" t="s">
        <v>15563</v>
      </c>
      <c r="G100" t="s">
        <v>15564</v>
      </c>
      <c r="H100" s="2">
        <v>45831</v>
      </c>
      <c r="I100" s="2">
        <v>45831</v>
      </c>
      <c r="J100"/>
      <c r="K100"/>
      <c r="L100">
        <v>38</v>
      </c>
      <c r="M100" t="s">
        <v>7484</v>
      </c>
      <c r="N100" t="s">
        <v>1714</v>
      </c>
      <c r="O100" t="s">
        <v>7120</v>
      </c>
      <c r="P100" t="s">
        <v>14114</v>
      </c>
      <c r="Q100" t="s">
        <v>14115</v>
      </c>
      <c r="R100" t="s">
        <v>23</v>
      </c>
      <c r="S100" t="s">
        <v>15439</v>
      </c>
      <c r="T100" t="s">
        <v>15437</v>
      </c>
      <c r="U100" t="s">
        <v>15437</v>
      </c>
      <c r="V100">
        <v>1</v>
      </c>
    </row>
    <row r="101" spans="1:22" x14ac:dyDescent="0.25">
      <c r="A101" t="s">
        <v>1569</v>
      </c>
      <c r="B101">
        <v>367304</v>
      </c>
      <c r="C101" t="s">
        <v>3277</v>
      </c>
      <c r="D101" t="s">
        <v>3278</v>
      </c>
      <c r="E101" t="s">
        <v>1607</v>
      </c>
      <c r="F101" t="s">
        <v>15563</v>
      </c>
      <c r="G101" t="s">
        <v>15564</v>
      </c>
      <c r="H101" s="2">
        <v>45831</v>
      </c>
      <c r="I101" s="2">
        <v>45831</v>
      </c>
      <c r="J101"/>
      <c r="K101"/>
      <c r="L101">
        <v>38</v>
      </c>
      <c r="M101" t="s">
        <v>7484</v>
      </c>
      <c r="N101" t="s">
        <v>1714</v>
      </c>
      <c r="O101" t="s">
        <v>7120</v>
      </c>
      <c r="P101" t="s">
        <v>14114</v>
      </c>
      <c r="Q101" t="s">
        <v>14115</v>
      </c>
      <c r="R101" t="s">
        <v>23</v>
      </c>
      <c r="S101" t="s">
        <v>15439</v>
      </c>
      <c r="T101" t="s">
        <v>15437</v>
      </c>
      <c r="U101" t="s">
        <v>15437</v>
      </c>
      <c r="V101">
        <v>1</v>
      </c>
    </row>
    <row r="102" spans="1:22" x14ac:dyDescent="0.25">
      <c r="A102" t="s">
        <v>1569</v>
      </c>
      <c r="B102">
        <v>367305</v>
      </c>
      <c r="C102" t="s">
        <v>3285</v>
      </c>
      <c r="D102" t="s">
        <v>2529</v>
      </c>
      <c r="E102" t="s">
        <v>1607</v>
      </c>
      <c r="F102" t="s">
        <v>15563</v>
      </c>
      <c r="G102" t="s">
        <v>15564</v>
      </c>
      <c r="H102" s="2">
        <v>45831</v>
      </c>
      <c r="I102" s="2">
        <v>45831</v>
      </c>
      <c r="J102"/>
      <c r="K102"/>
      <c r="L102">
        <v>38</v>
      </c>
      <c r="M102" t="s">
        <v>7484</v>
      </c>
      <c r="N102" t="s">
        <v>1714</v>
      </c>
      <c r="O102" t="s">
        <v>7120</v>
      </c>
      <c r="P102" t="s">
        <v>14114</v>
      </c>
      <c r="Q102" t="s">
        <v>14115</v>
      </c>
      <c r="R102" t="s">
        <v>23</v>
      </c>
      <c r="S102" t="s">
        <v>15439</v>
      </c>
      <c r="T102" t="s">
        <v>15437</v>
      </c>
      <c r="U102" t="s">
        <v>15437</v>
      </c>
      <c r="V102">
        <v>1</v>
      </c>
    </row>
    <row r="103" spans="1:22" x14ac:dyDescent="0.25">
      <c r="A103" t="s">
        <v>1569</v>
      </c>
      <c r="B103">
        <v>367306</v>
      </c>
      <c r="C103" t="s">
        <v>3271</v>
      </c>
      <c r="D103" t="s">
        <v>3272</v>
      </c>
      <c r="E103" t="s">
        <v>1607</v>
      </c>
      <c r="F103" t="s">
        <v>15563</v>
      </c>
      <c r="G103" t="s">
        <v>15564</v>
      </c>
      <c r="H103" s="2">
        <v>45831</v>
      </c>
      <c r="I103" s="2">
        <v>45831</v>
      </c>
      <c r="J103"/>
      <c r="K103"/>
      <c r="L103">
        <v>38</v>
      </c>
      <c r="M103" t="s">
        <v>7484</v>
      </c>
      <c r="N103" t="s">
        <v>1714</v>
      </c>
      <c r="O103" t="s">
        <v>7120</v>
      </c>
      <c r="P103" t="s">
        <v>14114</v>
      </c>
      <c r="Q103" t="s">
        <v>14115</v>
      </c>
      <c r="R103" t="s">
        <v>23</v>
      </c>
      <c r="S103" t="s">
        <v>15439</v>
      </c>
      <c r="T103" t="s">
        <v>15437</v>
      </c>
      <c r="U103" t="s">
        <v>15437</v>
      </c>
      <c r="V103">
        <v>1</v>
      </c>
    </row>
    <row r="104" spans="1:22" x14ac:dyDescent="0.25">
      <c r="A104" t="s">
        <v>1569</v>
      </c>
      <c r="B104">
        <v>367307</v>
      </c>
      <c r="C104" t="s">
        <v>3283</v>
      </c>
      <c r="D104" t="s">
        <v>1586</v>
      </c>
      <c r="E104" t="s">
        <v>1607</v>
      </c>
      <c r="F104" t="s">
        <v>15563</v>
      </c>
      <c r="G104" t="s">
        <v>15564</v>
      </c>
      <c r="H104" s="2">
        <v>45831</v>
      </c>
      <c r="I104" s="2">
        <v>45831</v>
      </c>
      <c r="J104"/>
      <c r="K104"/>
      <c r="L104">
        <v>38</v>
      </c>
      <c r="M104" t="s">
        <v>7484</v>
      </c>
      <c r="N104" t="s">
        <v>1714</v>
      </c>
      <c r="O104" t="s">
        <v>7120</v>
      </c>
      <c r="P104" t="s">
        <v>14114</v>
      </c>
      <c r="Q104" t="s">
        <v>14115</v>
      </c>
      <c r="R104" t="s">
        <v>23</v>
      </c>
      <c r="S104" t="s">
        <v>15439</v>
      </c>
      <c r="T104" t="s">
        <v>15437</v>
      </c>
      <c r="U104" t="s">
        <v>15437</v>
      </c>
      <c r="V104">
        <v>1</v>
      </c>
    </row>
    <row r="105" spans="1:22" x14ac:dyDescent="0.25">
      <c r="A105" t="s">
        <v>1569</v>
      </c>
      <c r="B105">
        <v>367308</v>
      </c>
      <c r="C105" t="s">
        <v>3279</v>
      </c>
      <c r="D105" t="s">
        <v>3115</v>
      </c>
      <c r="E105" t="s">
        <v>1607</v>
      </c>
      <c r="F105" t="s">
        <v>15563</v>
      </c>
      <c r="G105" t="s">
        <v>15564</v>
      </c>
      <c r="H105" s="2">
        <v>45831</v>
      </c>
      <c r="I105" s="2">
        <v>45831</v>
      </c>
      <c r="J105"/>
      <c r="K105"/>
      <c r="L105">
        <v>38</v>
      </c>
      <c r="M105" t="s">
        <v>7484</v>
      </c>
      <c r="N105" t="s">
        <v>1714</v>
      </c>
      <c r="O105" t="s">
        <v>7120</v>
      </c>
      <c r="P105" t="s">
        <v>14114</v>
      </c>
      <c r="Q105" t="s">
        <v>14115</v>
      </c>
      <c r="R105" t="s">
        <v>23</v>
      </c>
      <c r="S105" t="s">
        <v>15439</v>
      </c>
      <c r="T105" t="s">
        <v>15437</v>
      </c>
      <c r="U105" t="s">
        <v>15437</v>
      </c>
      <c r="V105">
        <v>1</v>
      </c>
    </row>
    <row r="106" spans="1:22" x14ac:dyDescent="0.25">
      <c r="A106" t="s">
        <v>1569</v>
      </c>
      <c r="B106">
        <v>367309</v>
      </c>
      <c r="C106" t="s">
        <v>3261</v>
      </c>
      <c r="D106" t="s">
        <v>3262</v>
      </c>
      <c r="E106" t="s">
        <v>1607</v>
      </c>
      <c r="F106" t="s">
        <v>15563</v>
      </c>
      <c r="G106" t="s">
        <v>15564</v>
      </c>
      <c r="H106" s="2">
        <v>45831</v>
      </c>
      <c r="I106" s="2">
        <v>45831</v>
      </c>
      <c r="J106"/>
      <c r="K106"/>
      <c r="L106">
        <v>38</v>
      </c>
      <c r="M106" t="s">
        <v>7484</v>
      </c>
      <c r="N106" t="s">
        <v>1714</v>
      </c>
      <c r="O106" t="s">
        <v>7120</v>
      </c>
      <c r="P106" t="s">
        <v>14114</v>
      </c>
      <c r="Q106" t="s">
        <v>14115</v>
      </c>
      <c r="R106" t="s">
        <v>23</v>
      </c>
      <c r="S106" t="s">
        <v>15439</v>
      </c>
      <c r="T106" t="s">
        <v>15437</v>
      </c>
      <c r="U106" t="s">
        <v>15437</v>
      </c>
      <c r="V106">
        <v>1</v>
      </c>
    </row>
    <row r="107" spans="1:22" x14ac:dyDescent="0.25">
      <c r="A107" t="s">
        <v>1569</v>
      </c>
      <c r="B107">
        <v>367310</v>
      </c>
      <c r="C107" t="s">
        <v>3265</v>
      </c>
      <c r="D107" t="s">
        <v>3266</v>
      </c>
      <c r="E107" t="s">
        <v>1607</v>
      </c>
      <c r="F107" t="s">
        <v>15563</v>
      </c>
      <c r="G107" t="s">
        <v>15564</v>
      </c>
      <c r="H107" s="2">
        <v>45831</v>
      </c>
      <c r="I107" s="2">
        <v>45831</v>
      </c>
      <c r="J107"/>
      <c r="K107"/>
      <c r="L107">
        <v>38</v>
      </c>
      <c r="M107" t="s">
        <v>7484</v>
      </c>
      <c r="N107" t="s">
        <v>1714</v>
      </c>
      <c r="O107" t="s">
        <v>7120</v>
      </c>
      <c r="P107" t="s">
        <v>14114</v>
      </c>
      <c r="Q107" t="s">
        <v>14115</v>
      </c>
      <c r="R107" t="s">
        <v>23</v>
      </c>
      <c r="S107" t="s">
        <v>15439</v>
      </c>
      <c r="T107" t="s">
        <v>15437</v>
      </c>
      <c r="U107" t="s">
        <v>15437</v>
      </c>
      <c r="V107">
        <v>1</v>
      </c>
    </row>
    <row r="108" spans="1:22" x14ac:dyDescent="0.25">
      <c r="A108" t="s">
        <v>1569</v>
      </c>
      <c r="B108">
        <v>367311</v>
      </c>
      <c r="C108" t="s">
        <v>3267</v>
      </c>
      <c r="D108" t="s">
        <v>3268</v>
      </c>
      <c r="E108" t="s">
        <v>1607</v>
      </c>
      <c r="F108" t="s">
        <v>15563</v>
      </c>
      <c r="G108" t="s">
        <v>15564</v>
      </c>
      <c r="H108" s="2">
        <v>45831</v>
      </c>
      <c r="I108" s="2">
        <v>45831</v>
      </c>
      <c r="J108"/>
      <c r="K108"/>
      <c r="L108">
        <v>38</v>
      </c>
      <c r="M108" t="s">
        <v>7484</v>
      </c>
      <c r="N108" t="s">
        <v>1714</v>
      </c>
      <c r="O108" t="s">
        <v>7120</v>
      </c>
      <c r="P108" t="s">
        <v>14114</v>
      </c>
      <c r="Q108" t="s">
        <v>14115</v>
      </c>
      <c r="R108" t="s">
        <v>23</v>
      </c>
      <c r="S108" t="s">
        <v>15439</v>
      </c>
      <c r="T108" t="s">
        <v>15437</v>
      </c>
      <c r="U108" t="s">
        <v>15437</v>
      </c>
      <c r="V108">
        <v>1</v>
      </c>
    </row>
    <row r="109" spans="1:22" x14ac:dyDescent="0.25">
      <c r="A109" t="s">
        <v>1569</v>
      </c>
      <c r="B109">
        <v>367312</v>
      </c>
      <c r="C109" t="s">
        <v>3269</v>
      </c>
      <c r="D109" t="s">
        <v>3270</v>
      </c>
      <c r="E109" t="s">
        <v>1607</v>
      </c>
      <c r="F109" t="s">
        <v>15563</v>
      </c>
      <c r="G109" t="s">
        <v>15564</v>
      </c>
      <c r="H109" s="2">
        <v>45831</v>
      </c>
      <c r="I109" s="2">
        <v>45831</v>
      </c>
      <c r="J109"/>
      <c r="K109"/>
      <c r="L109">
        <v>38</v>
      </c>
      <c r="M109" t="s">
        <v>7484</v>
      </c>
      <c r="N109" t="s">
        <v>1714</v>
      </c>
      <c r="O109" t="s">
        <v>7120</v>
      </c>
      <c r="P109" t="s">
        <v>14114</v>
      </c>
      <c r="Q109" t="s">
        <v>14115</v>
      </c>
      <c r="R109" t="s">
        <v>23</v>
      </c>
      <c r="S109" t="s">
        <v>15439</v>
      </c>
      <c r="T109" t="s">
        <v>15437</v>
      </c>
      <c r="U109" t="s">
        <v>15437</v>
      </c>
      <c r="V109">
        <v>1</v>
      </c>
    </row>
    <row r="110" spans="1:22" x14ac:dyDescent="0.25">
      <c r="A110" t="s">
        <v>1569</v>
      </c>
      <c r="B110">
        <v>367313</v>
      </c>
      <c r="C110" t="s">
        <v>3263</v>
      </c>
      <c r="D110" t="s">
        <v>3264</v>
      </c>
      <c r="E110" t="s">
        <v>1607</v>
      </c>
      <c r="F110" t="s">
        <v>15563</v>
      </c>
      <c r="G110" t="s">
        <v>15564</v>
      </c>
      <c r="H110" s="2">
        <v>45831</v>
      </c>
      <c r="I110" s="2">
        <v>45831</v>
      </c>
      <c r="J110"/>
      <c r="K110"/>
      <c r="L110">
        <v>38</v>
      </c>
      <c r="M110" t="s">
        <v>7484</v>
      </c>
      <c r="N110" t="s">
        <v>1714</v>
      </c>
      <c r="O110" t="s">
        <v>7120</v>
      </c>
      <c r="P110" t="s">
        <v>14114</v>
      </c>
      <c r="Q110" t="s">
        <v>14115</v>
      </c>
      <c r="R110" t="s">
        <v>23</v>
      </c>
      <c r="S110" t="s">
        <v>15439</v>
      </c>
      <c r="T110" t="s">
        <v>15437</v>
      </c>
      <c r="U110" t="s">
        <v>15437</v>
      </c>
      <c r="V110">
        <v>1</v>
      </c>
    </row>
    <row r="111" spans="1:22" x14ac:dyDescent="0.25">
      <c r="A111" t="s">
        <v>1569</v>
      </c>
      <c r="B111">
        <v>367314</v>
      </c>
      <c r="C111" t="s">
        <v>3256</v>
      </c>
      <c r="D111" t="s">
        <v>3257</v>
      </c>
      <c r="E111" t="s">
        <v>1607</v>
      </c>
      <c r="F111" t="s">
        <v>15563</v>
      </c>
      <c r="G111" t="s">
        <v>15564</v>
      </c>
      <c r="H111" s="2">
        <v>45831</v>
      </c>
      <c r="I111" s="2">
        <v>45831</v>
      </c>
      <c r="J111"/>
      <c r="K111"/>
      <c r="L111">
        <v>38</v>
      </c>
      <c r="M111" t="s">
        <v>7484</v>
      </c>
      <c r="N111" t="s">
        <v>1714</v>
      </c>
      <c r="O111" t="s">
        <v>7120</v>
      </c>
      <c r="P111" t="s">
        <v>14114</v>
      </c>
      <c r="Q111" t="s">
        <v>14115</v>
      </c>
      <c r="R111" t="s">
        <v>23</v>
      </c>
      <c r="S111" t="s">
        <v>15439</v>
      </c>
      <c r="T111" t="s">
        <v>15437</v>
      </c>
      <c r="U111" t="s">
        <v>15437</v>
      </c>
      <c r="V111">
        <v>1</v>
      </c>
    </row>
    <row r="112" spans="1:22" x14ac:dyDescent="0.25">
      <c r="A112" t="s">
        <v>1569</v>
      </c>
      <c r="B112">
        <v>367315</v>
      </c>
      <c r="C112" t="s">
        <v>3286</v>
      </c>
      <c r="D112" t="s">
        <v>3287</v>
      </c>
      <c r="E112" t="s">
        <v>1607</v>
      </c>
      <c r="F112" t="s">
        <v>15563</v>
      </c>
      <c r="G112" t="s">
        <v>15564</v>
      </c>
      <c r="H112" s="2">
        <v>45831</v>
      </c>
      <c r="I112" s="2">
        <v>45831</v>
      </c>
      <c r="J112"/>
      <c r="K112"/>
      <c r="L112">
        <v>38</v>
      </c>
      <c r="M112" t="s">
        <v>7484</v>
      </c>
      <c r="N112" t="s">
        <v>1714</v>
      </c>
      <c r="O112" t="s">
        <v>7120</v>
      </c>
      <c r="P112" t="s">
        <v>14114</v>
      </c>
      <c r="Q112" t="s">
        <v>14115</v>
      </c>
      <c r="R112" t="s">
        <v>23</v>
      </c>
      <c r="S112" t="s">
        <v>15439</v>
      </c>
      <c r="T112" t="s">
        <v>15437</v>
      </c>
      <c r="U112" t="s">
        <v>15437</v>
      </c>
      <c r="V112">
        <v>1</v>
      </c>
    </row>
    <row r="113" spans="1:22" x14ac:dyDescent="0.25">
      <c r="A113" t="s">
        <v>1569</v>
      </c>
      <c r="B113">
        <v>367317</v>
      </c>
      <c r="C113" t="s">
        <v>1638</v>
      </c>
      <c r="D113" t="s">
        <v>3258</v>
      </c>
      <c r="E113" t="s">
        <v>1607</v>
      </c>
      <c r="F113" t="s">
        <v>15563</v>
      </c>
      <c r="G113" t="s">
        <v>15564</v>
      </c>
      <c r="H113" s="2">
        <v>45831</v>
      </c>
      <c r="I113" s="2">
        <v>45831</v>
      </c>
      <c r="J113"/>
      <c r="K113"/>
      <c r="L113">
        <v>38</v>
      </c>
      <c r="M113" t="s">
        <v>7484</v>
      </c>
      <c r="N113" t="s">
        <v>1714</v>
      </c>
      <c r="O113" t="s">
        <v>7120</v>
      </c>
      <c r="P113" t="s">
        <v>14114</v>
      </c>
      <c r="Q113" t="s">
        <v>14115</v>
      </c>
      <c r="R113" t="s">
        <v>23</v>
      </c>
      <c r="S113" t="s">
        <v>15439</v>
      </c>
      <c r="T113" t="s">
        <v>15437</v>
      </c>
      <c r="U113" t="s">
        <v>15437</v>
      </c>
      <c r="V113">
        <v>1</v>
      </c>
    </row>
    <row r="114" spans="1:22" x14ac:dyDescent="0.25">
      <c r="A114" t="s">
        <v>1569</v>
      </c>
      <c r="B114">
        <v>367318</v>
      </c>
      <c r="C114" t="s">
        <v>3259</v>
      </c>
      <c r="D114" t="s">
        <v>3260</v>
      </c>
      <c r="E114" t="s">
        <v>1607</v>
      </c>
      <c r="F114" t="s">
        <v>15563</v>
      </c>
      <c r="G114" t="s">
        <v>15564</v>
      </c>
      <c r="H114" s="2">
        <v>45831</v>
      </c>
      <c r="I114" s="2">
        <v>45831</v>
      </c>
      <c r="J114"/>
      <c r="K114"/>
      <c r="L114">
        <v>38</v>
      </c>
      <c r="M114" t="s">
        <v>7484</v>
      </c>
      <c r="N114" t="s">
        <v>1714</v>
      </c>
      <c r="O114" t="s">
        <v>7120</v>
      </c>
      <c r="P114" t="s">
        <v>14114</v>
      </c>
      <c r="Q114" t="s">
        <v>14115</v>
      </c>
      <c r="R114" t="s">
        <v>23</v>
      </c>
      <c r="S114" t="s">
        <v>15439</v>
      </c>
      <c r="T114" t="s">
        <v>15437</v>
      </c>
      <c r="U114" t="s">
        <v>15437</v>
      </c>
      <c r="V114">
        <v>1</v>
      </c>
    </row>
    <row r="115" spans="1:22" x14ac:dyDescent="0.25">
      <c r="A115" t="s">
        <v>1569</v>
      </c>
      <c r="B115">
        <v>367319</v>
      </c>
      <c r="C115" t="s">
        <v>3284</v>
      </c>
      <c r="D115" t="s">
        <v>1586</v>
      </c>
      <c r="E115" t="s">
        <v>1596</v>
      </c>
      <c r="F115" t="s">
        <v>15563</v>
      </c>
      <c r="G115" t="s">
        <v>15564</v>
      </c>
      <c r="H115" s="2">
        <v>45831</v>
      </c>
      <c r="I115" s="2">
        <v>45831</v>
      </c>
      <c r="J115"/>
      <c r="K115"/>
      <c r="L115">
        <v>23</v>
      </c>
      <c r="M115" t="s">
        <v>7484</v>
      </c>
      <c r="N115" t="s">
        <v>1714</v>
      </c>
      <c r="O115" t="s">
        <v>7120</v>
      </c>
      <c r="P115" t="s">
        <v>14114</v>
      </c>
      <c r="Q115" t="s">
        <v>14115</v>
      </c>
      <c r="R115" t="s">
        <v>23</v>
      </c>
      <c r="S115" t="s">
        <v>15439</v>
      </c>
      <c r="T115" t="s">
        <v>15437</v>
      </c>
      <c r="U115" t="s">
        <v>15437</v>
      </c>
      <c r="V115">
        <v>0.60526315789473684</v>
      </c>
    </row>
    <row r="116" spans="1:22" x14ac:dyDescent="0.25">
      <c r="A116" t="s">
        <v>1569</v>
      </c>
      <c r="B116">
        <v>367320</v>
      </c>
      <c r="C116" t="s">
        <v>3280</v>
      </c>
      <c r="D116" t="s">
        <v>3281</v>
      </c>
      <c r="E116" t="s">
        <v>1607</v>
      </c>
      <c r="F116" t="s">
        <v>15563</v>
      </c>
      <c r="G116" t="s">
        <v>15564</v>
      </c>
      <c r="H116" s="2">
        <v>45831</v>
      </c>
      <c r="I116" s="2">
        <v>45831</v>
      </c>
      <c r="J116"/>
      <c r="K116"/>
      <c r="L116">
        <v>38</v>
      </c>
      <c r="M116" t="s">
        <v>7484</v>
      </c>
      <c r="N116" t="s">
        <v>1714</v>
      </c>
      <c r="O116" t="s">
        <v>7120</v>
      </c>
      <c r="P116" t="s">
        <v>14114</v>
      </c>
      <c r="Q116" t="s">
        <v>14115</v>
      </c>
      <c r="R116" t="s">
        <v>23</v>
      </c>
      <c r="S116" t="s">
        <v>15439</v>
      </c>
      <c r="T116" t="s">
        <v>15437</v>
      </c>
      <c r="U116" t="s">
        <v>15437</v>
      </c>
      <c r="V116">
        <v>1</v>
      </c>
    </row>
    <row r="117" spans="1:22" x14ac:dyDescent="0.25">
      <c r="A117" t="s">
        <v>1569</v>
      </c>
      <c r="B117">
        <v>367316</v>
      </c>
      <c r="C117" t="s">
        <v>1613</v>
      </c>
      <c r="D117" t="s">
        <v>3282</v>
      </c>
      <c r="E117" t="s">
        <v>1607</v>
      </c>
      <c r="F117" t="s">
        <v>15565</v>
      </c>
      <c r="G117" t="s">
        <v>15566</v>
      </c>
      <c r="H117" s="2">
        <v>45831</v>
      </c>
      <c r="I117" s="2">
        <v>45831</v>
      </c>
      <c r="J117"/>
      <c r="K117"/>
      <c r="L117">
        <v>38</v>
      </c>
      <c r="M117" t="s">
        <v>7484</v>
      </c>
      <c r="N117" t="s">
        <v>1714</v>
      </c>
      <c r="O117" t="s">
        <v>7120</v>
      </c>
      <c r="P117" t="s">
        <v>14114</v>
      </c>
      <c r="Q117" t="s">
        <v>14115</v>
      </c>
      <c r="R117" t="s">
        <v>23</v>
      </c>
      <c r="S117" t="s">
        <v>15439</v>
      </c>
      <c r="T117" t="s">
        <v>15437</v>
      </c>
      <c r="U117" t="s">
        <v>15437</v>
      </c>
      <c r="V117">
        <v>1</v>
      </c>
    </row>
    <row r="118" spans="1:22" x14ac:dyDescent="0.25">
      <c r="A118" t="s">
        <v>1569</v>
      </c>
      <c r="B118">
        <v>340052</v>
      </c>
      <c r="C118" t="s">
        <v>15567</v>
      </c>
      <c r="D118" t="s">
        <v>15568</v>
      </c>
      <c r="E118" t="s">
        <v>1607</v>
      </c>
      <c r="F118" t="s">
        <v>14920</v>
      </c>
      <c r="G118" t="s">
        <v>14921</v>
      </c>
      <c r="H118" s="2">
        <v>45831</v>
      </c>
      <c r="I118" s="2">
        <v>45831</v>
      </c>
      <c r="J118"/>
      <c r="K118"/>
      <c r="L118">
        <v>38</v>
      </c>
      <c r="M118" t="s">
        <v>7484</v>
      </c>
      <c r="N118" t="s">
        <v>1714</v>
      </c>
      <c r="O118" t="s">
        <v>7120</v>
      </c>
      <c r="P118" t="s">
        <v>14916</v>
      </c>
      <c r="Q118" t="s">
        <v>14917</v>
      </c>
      <c r="R118" t="s">
        <v>15472</v>
      </c>
      <c r="S118" t="s">
        <v>15439</v>
      </c>
      <c r="T118" t="s">
        <v>15437</v>
      </c>
      <c r="U118" t="s">
        <v>15437</v>
      </c>
      <c r="V118">
        <v>1</v>
      </c>
    </row>
    <row r="119" spans="1:22" x14ac:dyDescent="0.25">
      <c r="A119" t="s">
        <v>1569</v>
      </c>
      <c r="B119">
        <v>340059</v>
      </c>
      <c r="C119" t="s">
        <v>9748</v>
      </c>
      <c r="D119" t="s">
        <v>15569</v>
      </c>
      <c r="E119" t="s">
        <v>1607</v>
      </c>
      <c r="F119" t="s">
        <v>14923</v>
      </c>
      <c r="G119" t="s">
        <v>14924</v>
      </c>
      <c r="H119" s="2">
        <v>45831</v>
      </c>
      <c r="I119" s="2">
        <v>45831</v>
      </c>
      <c r="J119"/>
      <c r="K119"/>
      <c r="L119">
        <v>38</v>
      </c>
      <c r="M119" t="s">
        <v>7484</v>
      </c>
      <c r="N119" t="s">
        <v>1714</v>
      </c>
      <c r="O119" t="s">
        <v>7120</v>
      </c>
      <c r="P119" t="s">
        <v>14916</v>
      </c>
      <c r="Q119" t="s">
        <v>14917</v>
      </c>
      <c r="R119" t="s">
        <v>15472</v>
      </c>
      <c r="S119" t="s">
        <v>15439</v>
      </c>
      <c r="T119" t="s">
        <v>15437</v>
      </c>
      <c r="U119" t="s">
        <v>15437</v>
      </c>
      <c r="V119">
        <v>1</v>
      </c>
    </row>
    <row r="120" spans="1:22" x14ac:dyDescent="0.25">
      <c r="A120" t="s">
        <v>1569</v>
      </c>
      <c r="B120">
        <v>340053</v>
      </c>
      <c r="C120" t="s">
        <v>15570</v>
      </c>
      <c r="D120" t="s">
        <v>15571</v>
      </c>
      <c r="E120" t="s">
        <v>1607</v>
      </c>
      <c r="F120" t="s">
        <v>14923</v>
      </c>
      <c r="G120" t="s">
        <v>14924</v>
      </c>
      <c r="H120" s="2">
        <v>45831</v>
      </c>
      <c r="I120" s="2">
        <v>45831</v>
      </c>
      <c r="J120"/>
      <c r="K120"/>
      <c r="L120">
        <v>38</v>
      </c>
      <c r="M120" t="s">
        <v>7484</v>
      </c>
      <c r="N120" t="s">
        <v>1714</v>
      </c>
      <c r="O120" t="s">
        <v>7120</v>
      </c>
      <c r="P120" t="s">
        <v>14916</v>
      </c>
      <c r="Q120" t="s">
        <v>14917</v>
      </c>
      <c r="R120" t="s">
        <v>15472</v>
      </c>
      <c r="S120" t="s">
        <v>15439</v>
      </c>
      <c r="T120" t="s">
        <v>15437</v>
      </c>
      <c r="U120" t="s">
        <v>15437</v>
      </c>
      <c r="V120">
        <v>1</v>
      </c>
    </row>
    <row r="121" spans="1:22" x14ac:dyDescent="0.25">
      <c r="A121" t="s">
        <v>1569</v>
      </c>
      <c r="B121">
        <v>340251</v>
      </c>
      <c r="C121" t="s">
        <v>1628</v>
      </c>
      <c r="D121" t="s">
        <v>2213</v>
      </c>
      <c r="E121" t="s">
        <v>1572</v>
      </c>
      <c r="F121" t="s">
        <v>4468</v>
      </c>
      <c r="G121" t="s">
        <v>4268</v>
      </c>
      <c r="H121" s="2">
        <v>45831</v>
      </c>
      <c r="I121" s="2">
        <v>45831</v>
      </c>
      <c r="J121"/>
      <c r="K121"/>
      <c r="L121">
        <v>0.01</v>
      </c>
      <c r="M121" t="s">
        <v>4269</v>
      </c>
      <c r="N121" t="s">
        <v>3865</v>
      </c>
      <c r="O121"/>
      <c r="P121" t="s">
        <v>4469</v>
      </c>
      <c r="Q121" t="s">
        <v>4470</v>
      </c>
      <c r="R121" t="s">
        <v>15450</v>
      </c>
      <c r="S121" t="s">
        <v>15439</v>
      </c>
      <c r="T121" t="s">
        <v>15437</v>
      </c>
      <c r="U121" t="s">
        <v>15437</v>
      </c>
      <c r="V121">
        <v>0</v>
      </c>
    </row>
    <row r="122" spans="1:22" x14ac:dyDescent="0.25">
      <c r="A122" t="s">
        <v>1569</v>
      </c>
      <c r="B122">
        <v>340319</v>
      </c>
      <c r="C122" t="s">
        <v>3388</v>
      </c>
      <c r="D122" t="s">
        <v>6056</v>
      </c>
      <c r="E122" t="s">
        <v>1572</v>
      </c>
      <c r="F122" t="s">
        <v>4468</v>
      </c>
      <c r="G122" t="s">
        <v>4268</v>
      </c>
      <c r="H122" s="2">
        <v>45831</v>
      </c>
      <c r="I122" s="2">
        <v>45831</v>
      </c>
      <c r="J122"/>
      <c r="K122"/>
      <c r="L122">
        <v>0.01</v>
      </c>
      <c r="M122" t="s">
        <v>4269</v>
      </c>
      <c r="N122" t="s">
        <v>3865</v>
      </c>
      <c r="O122"/>
      <c r="P122" t="s">
        <v>4469</v>
      </c>
      <c r="Q122" t="s">
        <v>4470</v>
      </c>
      <c r="R122" t="s">
        <v>15450</v>
      </c>
      <c r="S122" t="s">
        <v>15439</v>
      </c>
      <c r="T122" t="s">
        <v>15437</v>
      </c>
      <c r="U122" t="s">
        <v>15437</v>
      </c>
      <c r="V122">
        <v>0</v>
      </c>
    </row>
    <row r="123" spans="1:22" x14ac:dyDescent="0.25">
      <c r="A123" t="s">
        <v>1569</v>
      </c>
      <c r="B123">
        <v>340275</v>
      </c>
      <c r="C123" t="s">
        <v>14738</v>
      </c>
      <c r="D123" t="s">
        <v>15572</v>
      </c>
      <c r="E123" t="s">
        <v>1572</v>
      </c>
      <c r="F123" t="s">
        <v>4755</v>
      </c>
      <c r="G123" t="s">
        <v>4268</v>
      </c>
      <c r="H123" s="2">
        <v>45831</v>
      </c>
      <c r="I123" s="2">
        <v>45831</v>
      </c>
      <c r="J123"/>
      <c r="K123"/>
      <c r="L123">
        <v>0.01</v>
      </c>
      <c r="M123" t="s">
        <v>4269</v>
      </c>
      <c r="N123" t="s">
        <v>3311</v>
      </c>
      <c r="O123"/>
      <c r="P123" t="s">
        <v>4756</v>
      </c>
      <c r="Q123" t="s">
        <v>3370</v>
      </c>
      <c r="R123" t="s">
        <v>15454</v>
      </c>
      <c r="S123" t="s">
        <v>15439</v>
      </c>
      <c r="T123" t="s">
        <v>15437</v>
      </c>
      <c r="U123" t="s">
        <v>15437</v>
      </c>
      <c r="V123">
        <v>0</v>
      </c>
    </row>
    <row r="124" spans="1:22" x14ac:dyDescent="0.25">
      <c r="A124" t="s">
        <v>1569</v>
      </c>
      <c r="B124">
        <v>340289</v>
      </c>
      <c r="C124" t="s">
        <v>15573</v>
      </c>
      <c r="D124" t="s">
        <v>3367</v>
      </c>
      <c r="E124" t="s">
        <v>1572</v>
      </c>
      <c r="F124" t="s">
        <v>4755</v>
      </c>
      <c r="G124" t="s">
        <v>4268</v>
      </c>
      <c r="H124" s="2">
        <v>45831</v>
      </c>
      <c r="I124" s="2">
        <v>45831</v>
      </c>
      <c r="J124"/>
      <c r="K124"/>
      <c r="L124">
        <v>0.01</v>
      </c>
      <c r="M124" t="s">
        <v>4269</v>
      </c>
      <c r="N124" t="s">
        <v>3311</v>
      </c>
      <c r="O124"/>
      <c r="P124" t="s">
        <v>4756</v>
      </c>
      <c r="Q124" t="s">
        <v>3370</v>
      </c>
      <c r="R124" t="s">
        <v>15454</v>
      </c>
      <c r="S124" t="s">
        <v>15439</v>
      </c>
      <c r="T124" t="s">
        <v>15437</v>
      </c>
      <c r="U124" t="s">
        <v>15437</v>
      </c>
      <c r="V124">
        <v>0</v>
      </c>
    </row>
    <row r="125" spans="1:22" x14ac:dyDescent="0.25">
      <c r="A125" t="s">
        <v>1569</v>
      </c>
      <c r="B125">
        <v>340200</v>
      </c>
      <c r="C125" t="s">
        <v>2216</v>
      </c>
      <c r="D125" t="s">
        <v>15574</v>
      </c>
      <c r="E125" t="s">
        <v>1607</v>
      </c>
      <c r="F125" t="s">
        <v>4876</v>
      </c>
      <c r="G125" t="s">
        <v>4294</v>
      </c>
      <c r="H125" s="2">
        <v>45831</v>
      </c>
      <c r="I125" s="2">
        <v>45831</v>
      </c>
      <c r="J125"/>
      <c r="K125"/>
      <c r="L125">
        <v>38</v>
      </c>
      <c r="M125" t="s">
        <v>4269</v>
      </c>
      <c r="N125" t="s">
        <v>3482</v>
      </c>
      <c r="O125"/>
      <c r="P125" t="s">
        <v>4868</v>
      </c>
      <c r="Q125" t="s">
        <v>4869</v>
      </c>
      <c r="R125" t="s">
        <v>15451</v>
      </c>
      <c r="S125" t="s">
        <v>15439</v>
      </c>
      <c r="T125" t="s">
        <v>15437</v>
      </c>
      <c r="U125" t="s">
        <v>15437</v>
      </c>
      <c r="V125">
        <v>1</v>
      </c>
    </row>
    <row r="126" spans="1:22" x14ac:dyDescent="0.25">
      <c r="A126" t="s">
        <v>1569</v>
      </c>
      <c r="B126">
        <v>340259</v>
      </c>
      <c r="C126" t="s">
        <v>3926</v>
      </c>
      <c r="D126" t="s">
        <v>15575</v>
      </c>
      <c r="E126" t="s">
        <v>1572</v>
      </c>
      <c r="F126" t="s">
        <v>5136</v>
      </c>
      <c r="G126" t="s">
        <v>4268</v>
      </c>
      <c r="H126" s="2">
        <v>45831</v>
      </c>
      <c r="I126" s="2">
        <v>45831</v>
      </c>
      <c r="J126"/>
      <c r="K126"/>
      <c r="L126">
        <v>0.01</v>
      </c>
      <c r="M126" t="s">
        <v>4269</v>
      </c>
      <c r="N126" t="s">
        <v>3482</v>
      </c>
      <c r="O126"/>
      <c r="P126" t="s">
        <v>5137</v>
      </c>
      <c r="Q126" t="s">
        <v>5138</v>
      </c>
      <c r="R126" t="s">
        <v>15455</v>
      </c>
      <c r="S126" t="s">
        <v>15439</v>
      </c>
      <c r="T126" t="s">
        <v>15437</v>
      </c>
      <c r="U126" t="s">
        <v>15437</v>
      </c>
      <c r="V126">
        <v>0</v>
      </c>
    </row>
    <row r="127" spans="1:22" x14ac:dyDescent="0.25">
      <c r="A127" t="s">
        <v>1569</v>
      </c>
      <c r="B127">
        <v>340232</v>
      </c>
      <c r="C127" t="s">
        <v>1752</v>
      </c>
      <c r="D127" t="s">
        <v>15576</v>
      </c>
      <c r="E127" t="s">
        <v>1572</v>
      </c>
      <c r="F127" t="s">
        <v>5365</v>
      </c>
      <c r="G127" t="s">
        <v>4268</v>
      </c>
      <c r="H127" s="2">
        <v>45831</v>
      </c>
      <c r="I127" s="2">
        <v>45831</v>
      </c>
      <c r="J127"/>
      <c r="K127"/>
      <c r="L127">
        <v>0.01</v>
      </c>
      <c r="M127" t="s">
        <v>4269</v>
      </c>
      <c r="N127" t="s">
        <v>1714</v>
      </c>
      <c r="O127"/>
      <c r="P127" t="s">
        <v>5366</v>
      </c>
      <c r="Q127" t="s">
        <v>5367</v>
      </c>
      <c r="R127" t="s">
        <v>15454</v>
      </c>
      <c r="S127" t="s">
        <v>15439</v>
      </c>
      <c r="T127" t="s">
        <v>15437</v>
      </c>
      <c r="U127" t="s">
        <v>15437</v>
      </c>
      <c r="V127">
        <v>0</v>
      </c>
    </row>
    <row r="128" spans="1:22" x14ac:dyDescent="0.25">
      <c r="A128" t="s">
        <v>1569</v>
      </c>
      <c r="B128">
        <v>340260</v>
      </c>
      <c r="C128" t="s">
        <v>3838</v>
      </c>
      <c r="D128" t="s">
        <v>5115</v>
      </c>
      <c r="E128" t="s">
        <v>1572</v>
      </c>
      <c r="F128" t="s">
        <v>5365</v>
      </c>
      <c r="G128" t="s">
        <v>4268</v>
      </c>
      <c r="H128" s="2">
        <v>45831</v>
      </c>
      <c r="I128" s="2">
        <v>45831</v>
      </c>
      <c r="J128"/>
      <c r="K128"/>
      <c r="L128">
        <v>0.01</v>
      </c>
      <c r="M128" t="s">
        <v>4269</v>
      </c>
      <c r="N128" t="s">
        <v>1714</v>
      </c>
      <c r="O128"/>
      <c r="P128" t="s">
        <v>5366</v>
      </c>
      <c r="Q128" t="s">
        <v>5367</v>
      </c>
      <c r="R128" t="s">
        <v>15454</v>
      </c>
      <c r="S128" t="s">
        <v>15439</v>
      </c>
      <c r="T128" t="s">
        <v>15437</v>
      </c>
      <c r="U128" t="s">
        <v>15437</v>
      </c>
      <c r="V128">
        <v>0</v>
      </c>
    </row>
    <row r="129" spans="1:22" x14ac:dyDescent="0.25">
      <c r="A129" t="s">
        <v>1569</v>
      </c>
      <c r="B129">
        <v>200274</v>
      </c>
      <c r="C129" t="s">
        <v>2647</v>
      </c>
      <c r="D129" t="s">
        <v>5123</v>
      </c>
      <c r="E129" t="s">
        <v>1607</v>
      </c>
      <c r="F129" t="s">
        <v>5597</v>
      </c>
      <c r="G129" t="s">
        <v>4324</v>
      </c>
      <c r="H129" s="2">
        <v>45831</v>
      </c>
      <c r="I129" s="2">
        <v>45831</v>
      </c>
      <c r="J129"/>
      <c r="K129"/>
      <c r="L129">
        <v>38</v>
      </c>
      <c r="M129" t="s">
        <v>4269</v>
      </c>
      <c r="N129" t="s">
        <v>3865</v>
      </c>
      <c r="O129"/>
      <c r="P129" t="s">
        <v>5569</v>
      </c>
      <c r="Q129" t="s">
        <v>5570</v>
      </c>
      <c r="R129" t="s">
        <v>15450</v>
      </c>
      <c r="S129" t="s">
        <v>15439</v>
      </c>
      <c r="T129" t="s">
        <v>15437</v>
      </c>
      <c r="U129" t="s">
        <v>15437</v>
      </c>
      <c r="V129">
        <v>1</v>
      </c>
    </row>
    <row r="130" spans="1:22" x14ac:dyDescent="0.25">
      <c r="A130" t="s">
        <v>1569</v>
      </c>
      <c r="B130">
        <v>200282</v>
      </c>
      <c r="C130" t="s">
        <v>1793</v>
      </c>
      <c r="D130" t="s">
        <v>2747</v>
      </c>
      <c r="E130" t="s">
        <v>1572</v>
      </c>
      <c r="F130" t="s">
        <v>5773</v>
      </c>
      <c r="G130" t="s">
        <v>4268</v>
      </c>
      <c r="H130" s="2">
        <v>45831</v>
      </c>
      <c r="I130" s="2">
        <v>45831</v>
      </c>
      <c r="J130"/>
      <c r="K130"/>
      <c r="L130">
        <v>0.01</v>
      </c>
      <c r="M130" t="s">
        <v>4269</v>
      </c>
      <c r="N130" t="s">
        <v>5768</v>
      </c>
      <c r="O130"/>
      <c r="P130" t="s">
        <v>5769</v>
      </c>
      <c r="Q130" t="s">
        <v>5770</v>
      </c>
      <c r="R130" t="s">
        <v>15452</v>
      </c>
      <c r="S130" t="s">
        <v>15439</v>
      </c>
      <c r="T130" t="s">
        <v>15437</v>
      </c>
      <c r="U130" t="s">
        <v>15437</v>
      </c>
      <c r="V130">
        <v>0</v>
      </c>
    </row>
    <row r="131" spans="1:22" x14ac:dyDescent="0.25">
      <c r="A131" t="s">
        <v>1569</v>
      </c>
      <c r="B131">
        <v>340231</v>
      </c>
      <c r="C131" t="s">
        <v>2763</v>
      </c>
      <c r="D131" t="s">
        <v>1896</v>
      </c>
      <c r="E131" t="s">
        <v>1572</v>
      </c>
      <c r="F131" t="s">
        <v>5830</v>
      </c>
      <c r="G131" t="s">
        <v>4268</v>
      </c>
      <c r="H131" s="2">
        <v>45831</v>
      </c>
      <c r="I131" s="2">
        <v>45831</v>
      </c>
      <c r="J131"/>
      <c r="K131"/>
      <c r="L131">
        <v>0.01</v>
      </c>
      <c r="M131" t="s">
        <v>4269</v>
      </c>
      <c r="N131" t="s">
        <v>3482</v>
      </c>
      <c r="O131"/>
      <c r="P131" t="s">
        <v>5828</v>
      </c>
      <c r="Q131" t="s">
        <v>5829</v>
      </c>
      <c r="R131" t="s">
        <v>15451</v>
      </c>
      <c r="S131" t="s">
        <v>15439</v>
      </c>
      <c r="T131" t="s">
        <v>15437</v>
      </c>
      <c r="U131" t="s">
        <v>15437</v>
      </c>
      <c r="V131">
        <v>0</v>
      </c>
    </row>
    <row r="132" spans="1:22" x14ac:dyDescent="0.25">
      <c r="A132" t="s">
        <v>1569</v>
      </c>
      <c r="B132">
        <v>340262</v>
      </c>
      <c r="C132" t="s">
        <v>1613</v>
      </c>
      <c r="D132" t="s">
        <v>2867</v>
      </c>
      <c r="E132" t="s">
        <v>1572</v>
      </c>
      <c r="F132" t="s">
        <v>5830</v>
      </c>
      <c r="G132" t="s">
        <v>4268</v>
      </c>
      <c r="H132" s="2">
        <v>45831</v>
      </c>
      <c r="I132" s="2">
        <v>45831</v>
      </c>
      <c r="J132"/>
      <c r="K132"/>
      <c r="L132">
        <v>0.01</v>
      </c>
      <c r="M132" t="s">
        <v>4269</v>
      </c>
      <c r="N132" t="s">
        <v>3482</v>
      </c>
      <c r="O132"/>
      <c r="P132" t="s">
        <v>5828</v>
      </c>
      <c r="Q132" t="s">
        <v>5829</v>
      </c>
      <c r="R132" t="s">
        <v>15451</v>
      </c>
      <c r="S132" t="s">
        <v>15439</v>
      </c>
      <c r="T132" t="s">
        <v>15437</v>
      </c>
      <c r="U132" t="s">
        <v>15437</v>
      </c>
      <c r="V132">
        <v>0</v>
      </c>
    </row>
    <row r="133" spans="1:22" x14ac:dyDescent="0.25">
      <c r="A133" t="s">
        <v>1569</v>
      </c>
      <c r="B133">
        <v>340252</v>
      </c>
      <c r="C133" t="s">
        <v>15577</v>
      </c>
      <c r="D133" t="s">
        <v>15578</v>
      </c>
      <c r="E133" t="s">
        <v>1572</v>
      </c>
      <c r="F133" t="s">
        <v>5830</v>
      </c>
      <c r="G133" t="s">
        <v>4268</v>
      </c>
      <c r="H133" s="2">
        <v>45831</v>
      </c>
      <c r="I133" s="2">
        <v>45831</v>
      </c>
      <c r="J133"/>
      <c r="K133"/>
      <c r="L133">
        <v>0.01</v>
      </c>
      <c r="M133" t="s">
        <v>4269</v>
      </c>
      <c r="N133" t="s">
        <v>3482</v>
      </c>
      <c r="O133"/>
      <c r="P133" t="s">
        <v>5828</v>
      </c>
      <c r="Q133" t="s">
        <v>5829</v>
      </c>
      <c r="R133" t="s">
        <v>15451</v>
      </c>
      <c r="S133" t="s">
        <v>15439</v>
      </c>
      <c r="T133" t="s">
        <v>15437</v>
      </c>
      <c r="U133" t="s">
        <v>15437</v>
      </c>
      <c r="V133">
        <v>0</v>
      </c>
    </row>
    <row r="134" spans="1:22" x14ac:dyDescent="0.25">
      <c r="A134" t="s">
        <v>1569</v>
      </c>
      <c r="B134">
        <v>340270</v>
      </c>
      <c r="C134" t="s">
        <v>2096</v>
      </c>
      <c r="D134" t="s">
        <v>5716</v>
      </c>
      <c r="E134" t="s">
        <v>1572</v>
      </c>
      <c r="F134" t="s">
        <v>5830</v>
      </c>
      <c r="G134" t="s">
        <v>4268</v>
      </c>
      <c r="H134" s="2">
        <v>45831</v>
      </c>
      <c r="I134" s="2">
        <v>45831</v>
      </c>
      <c r="J134"/>
      <c r="K134"/>
      <c r="L134">
        <v>0.01</v>
      </c>
      <c r="M134" t="s">
        <v>4269</v>
      </c>
      <c r="N134" t="s">
        <v>3482</v>
      </c>
      <c r="O134"/>
      <c r="P134" t="s">
        <v>5828</v>
      </c>
      <c r="Q134" t="s">
        <v>5829</v>
      </c>
      <c r="R134" t="s">
        <v>15451</v>
      </c>
      <c r="S134" t="s">
        <v>15439</v>
      </c>
      <c r="T134" t="s">
        <v>15437</v>
      </c>
      <c r="U134" t="s">
        <v>15437</v>
      </c>
      <c r="V134">
        <v>0</v>
      </c>
    </row>
    <row r="135" spans="1:22" x14ac:dyDescent="0.25">
      <c r="A135" t="s">
        <v>1569</v>
      </c>
      <c r="B135">
        <v>340286</v>
      </c>
      <c r="C135" t="s">
        <v>6509</v>
      </c>
      <c r="D135" t="s">
        <v>15579</v>
      </c>
      <c r="E135" t="s">
        <v>1572</v>
      </c>
      <c r="F135" t="s">
        <v>5830</v>
      </c>
      <c r="G135" t="s">
        <v>4268</v>
      </c>
      <c r="H135" s="2">
        <v>45831</v>
      </c>
      <c r="I135" s="2">
        <v>45831</v>
      </c>
      <c r="J135"/>
      <c r="K135"/>
      <c r="L135">
        <v>0.01</v>
      </c>
      <c r="M135" t="s">
        <v>4269</v>
      </c>
      <c r="N135" t="s">
        <v>3482</v>
      </c>
      <c r="O135"/>
      <c r="P135" t="s">
        <v>5828</v>
      </c>
      <c r="Q135" t="s">
        <v>5829</v>
      </c>
      <c r="R135" t="s">
        <v>15451</v>
      </c>
      <c r="S135" t="s">
        <v>15439</v>
      </c>
      <c r="T135" t="s">
        <v>15437</v>
      </c>
      <c r="U135" t="s">
        <v>15437</v>
      </c>
      <c r="V135">
        <v>0</v>
      </c>
    </row>
    <row r="136" spans="1:22" x14ac:dyDescent="0.25">
      <c r="A136" t="s">
        <v>1569</v>
      </c>
      <c r="B136">
        <v>340279</v>
      </c>
      <c r="C136" t="s">
        <v>3644</v>
      </c>
      <c r="D136" t="s">
        <v>2337</v>
      </c>
      <c r="E136" t="s">
        <v>1572</v>
      </c>
      <c r="F136" t="s">
        <v>5830</v>
      </c>
      <c r="G136" t="s">
        <v>4268</v>
      </c>
      <c r="H136" s="2">
        <v>45831</v>
      </c>
      <c r="I136" s="2">
        <v>45831</v>
      </c>
      <c r="J136"/>
      <c r="K136"/>
      <c r="L136">
        <v>0.01</v>
      </c>
      <c r="M136" t="s">
        <v>4269</v>
      </c>
      <c r="N136" t="s">
        <v>3482</v>
      </c>
      <c r="O136"/>
      <c r="P136" t="s">
        <v>5828</v>
      </c>
      <c r="Q136" t="s">
        <v>5829</v>
      </c>
      <c r="R136" t="s">
        <v>15451</v>
      </c>
      <c r="S136" t="s">
        <v>15439</v>
      </c>
      <c r="T136" t="s">
        <v>15437</v>
      </c>
      <c r="U136" t="s">
        <v>15437</v>
      </c>
      <c r="V136">
        <v>0</v>
      </c>
    </row>
    <row r="137" spans="1:22" x14ac:dyDescent="0.25">
      <c r="A137" t="s">
        <v>1569</v>
      </c>
      <c r="B137">
        <v>200290</v>
      </c>
      <c r="C137" t="s">
        <v>4945</v>
      </c>
      <c r="D137" t="s">
        <v>3131</v>
      </c>
      <c r="E137" t="s">
        <v>1572</v>
      </c>
      <c r="F137" t="s">
        <v>5855</v>
      </c>
      <c r="G137" t="s">
        <v>4268</v>
      </c>
      <c r="H137" s="2">
        <v>45831</v>
      </c>
      <c r="I137" s="2">
        <v>45831</v>
      </c>
      <c r="J137"/>
      <c r="K137"/>
      <c r="L137">
        <v>0.01</v>
      </c>
      <c r="M137" t="s">
        <v>4269</v>
      </c>
      <c r="N137" t="s">
        <v>3865</v>
      </c>
      <c r="O137"/>
      <c r="P137" t="s">
        <v>5856</v>
      </c>
      <c r="Q137" t="s">
        <v>5857</v>
      </c>
      <c r="R137" t="s">
        <v>15452</v>
      </c>
      <c r="S137" t="s">
        <v>15439</v>
      </c>
      <c r="T137" t="s">
        <v>15437</v>
      </c>
      <c r="U137" t="s">
        <v>15437</v>
      </c>
      <c r="V137">
        <v>0</v>
      </c>
    </row>
    <row r="138" spans="1:22" x14ac:dyDescent="0.25">
      <c r="A138" t="s">
        <v>1569</v>
      </c>
      <c r="B138">
        <v>340009</v>
      </c>
      <c r="C138" t="s">
        <v>15580</v>
      </c>
      <c r="D138" t="s">
        <v>15581</v>
      </c>
      <c r="E138" t="s">
        <v>1596</v>
      </c>
      <c r="F138" t="s">
        <v>5938</v>
      </c>
      <c r="G138" t="s">
        <v>4294</v>
      </c>
      <c r="H138" s="2">
        <v>45831</v>
      </c>
      <c r="I138" s="2">
        <v>45831</v>
      </c>
      <c r="J138"/>
      <c r="K138"/>
      <c r="L138">
        <v>27.75</v>
      </c>
      <c r="M138" t="s">
        <v>4269</v>
      </c>
      <c r="N138" t="s">
        <v>3865</v>
      </c>
      <c r="O138"/>
      <c r="P138" t="s">
        <v>5936</v>
      </c>
      <c r="Q138" t="s">
        <v>5937</v>
      </c>
      <c r="R138" t="s">
        <v>15448</v>
      </c>
      <c r="S138" t="s">
        <v>15439</v>
      </c>
      <c r="T138" t="s">
        <v>15437</v>
      </c>
      <c r="U138" t="s">
        <v>15437</v>
      </c>
      <c r="V138">
        <v>0.73026315789473684</v>
      </c>
    </row>
    <row r="139" spans="1:22" x14ac:dyDescent="0.25">
      <c r="A139" t="s">
        <v>1569</v>
      </c>
      <c r="B139">
        <v>340216</v>
      </c>
      <c r="C139" t="s">
        <v>15582</v>
      </c>
      <c r="D139" t="s">
        <v>2716</v>
      </c>
      <c r="E139" t="s">
        <v>1596</v>
      </c>
      <c r="F139" t="s">
        <v>5938</v>
      </c>
      <c r="G139" t="s">
        <v>4294</v>
      </c>
      <c r="H139" s="2">
        <v>45831</v>
      </c>
      <c r="I139" s="2">
        <v>45831</v>
      </c>
      <c r="J139"/>
      <c r="K139"/>
      <c r="L139">
        <v>25</v>
      </c>
      <c r="M139" t="s">
        <v>4269</v>
      </c>
      <c r="N139" t="s">
        <v>3865</v>
      </c>
      <c r="O139"/>
      <c r="P139" t="s">
        <v>5936</v>
      </c>
      <c r="Q139" t="s">
        <v>5937</v>
      </c>
      <c r="R139" t="s">
        <v>15448</v>
      </c>
      <c r="S139" t="s">
        <v>15439</v>
      </c>
      <c r="T139" t="s">
        <v>15437</v>
      </c>
      <c r="U139" t="s">
        <v>15437</v>
      </c>
      <c r="V139">
        <v>0.65789473684210531</v>
      </c>
    </row>
    <row r="140" spans="1:22" x14ac:dyDescent="0.25">
      <c r="A140" t="s">
        <v>1569</v>
      </c>
      <c r="B140">
        <v>340228</v>
      </c>
      <c r="C140" t="s">
        <v>2593</v>
      </c>
      <c r="D140" t="s">
        <v>2131</v>
      </c>
      <c r="E140" t="s">
        <v>1572</v>
      </c>
      <c r="F140" t="s">
        <v>6023</v>
      </c>
      <c r="G140" t="s">
        <v>4268</v>
      </c>
      <c r="H140" s="2">
        <v>45831</v>
      </c>
      <c r="I140" s="2">
        <v>45831</v>
      </c>
      <c r="J140"/>
      <c r="K140"/>
      <c r="L140">
        <v>0.01</v>
      </c>
      <c r="M140" t="s">
        <v>4269</v>
      </c>
      <c r="N140" t="s">
        <v>1714</v>
      </c>
      <c r="O140"/>
      <c r="P140" t="s">
        <v>6021</v>
      </c>
      <c r="Q140" t="s">
        <v>2390</v>
      </c>
      <c r="R140" t="s">
        <v>15454</v>
      </c>
      <c r="S140" t="s">
        <v>15439</v>
      </c>
      <c r="T140" t="s">
        <v>15437</v>
      </c>
      <c r="U140" t="s">
        <v>15437</v>
      </c>
      <c r="V140">
        <v>0</v>
      </c>
    </row>
    <row r="141" spans="1:22" x14ac:dyDescent="0.25">
      <c r="A141" t="s">
        <v>1569</v>
      </c>
      <c r="B141">
        <v>340330</v>
      </c>
      <c r="C141" t="s">
        <v>15583</v>
      </c>
      <c r="D141" t="s">
        <v>15584</v>
      </c>
      <c r="E141" t="s">
        <v>1572</v>
      </c>
      <c r="F141" t="s">
        <v>6134</v>
      </c>
      <c r="G141" t="s">
        <v>4268</v>
      </c>
      <c r="H141" s="2">
        <v>45831</v>
      </c>
      <c r="I141" s="2">
        <v>45831</v>
      </c>
      <c r="J141"/>
      <c r="K141"/>
      <c r="L141">
        <v>0.01</v>
      </c>
      <c r="M141" t="s">
        <v>4269</v>
      </c>
      <c r="N141" t="s">
        <v>3865</v>
      </c>
      <c r="O141"/>
      <c r="P141" t="s">
        <v>6135</v>
      </c>
      <c r="Q141" t="s">
        <v>6136</v>
      </c>
      <c r="R141" t="s">
        <v>15452</v>
      </c>
      <c r="S141" t="s">
        <v>15439</v>
      </c>
      <c r="T141" t="s">
        <v>15437</v>
      </c>
      <c r="U141" t="s">
        <v>15437</v>
      </c>
      <c r="V141">
        <v>0</v>
      </c>
    </row>
    <row r="142" spans="1:22" x14ac:dyDescent="0.25">
      <c r="A142" t="s">
        <v>1569</v>
      </c>
      <c r="B142">
        <v>340323</v>
      </c>
      <c r="C142" t="s">
        <v>2971</v>
      </c>
      <c r="D142" t="s">
        <v>13192</v>
      </c>
      <c r="E142" t="s">
        <v>1596</v>
      </c>
      <c r="F142" t="s">
        <v>6599</v>
      </c>
      <c r="G142" t="s">
        <v>4294</v>
      </c>
      <c r="H142" s="2">
        <v>45831</v>
      </c>
      <c r="I142" s="2">
        <v>45831</v>
      </c>
      <c r="J142"/>
      <c r="K142"/>
      <c r="L142">
        <v>32.5</v>
      </c>
      <c r="M142" t="s">
        <v>4269</v>
      </c>
      <c r="N142" t="s">
        <v>3865</v>
      </c>
      <c r="O142"/>
      <c r="P142" t="s">
        <v>6586</v>
      </c>
      <c r="Q142" t="s">
        <v>6587</v>
      </c>
      <c r="R142" t="s">
        <v>15452</v>
      </c>
      <c r="S142" t="s">
        <v>15439</v>
      </c>
      <c r="T142" t="s">
        <v>15437</v>
      </c>
      <c r="U142" t="s">
        <v>15437</v>
      </c>
      <c r="V142">
        <v>0.85526315789473684</v>
      </c>
    </row>
    <row r="143" spans="1:22" x14ac:dyDescent="0.25">
      <c r="A143" t="s">
        <v>1569</v>
      </c>
      <c r="B143">
        <v>340121</v>
      </c>
      <c r="C143" t="s">
        <v>4808</v>
      </c>
      <c r="D143" t="s">
        <v>12178</v>
      </c>
      <c r="E143" t="s">
        <v>1596</v>
      </c>
      <c r="F143" t="s">
        <v>6838</v>
      </c>
      <c r="G143" t="s">
        <v>4294</v>
      </c>
      <c r="H143" s="2">
        <v>45831</v>
      </c>
      <c r="I143" s="2">
        <v>45831</v>
      </c>
      <c r="J143"/>
      <c r="K143"/>
      <c r="L143">
        <v>29.5</v>
      </c>
      <c r="M143" t="s">
        <v>4269</v>
      </c>
      <c r="N143" t="s">
        <v>3865</v>
      </c>
      <c r="O143"/>
      <c r="P143" t="s">
        <v>6837</v>
      </c>
      <c r="Q143" t="s">
        <v>3867</v>
      </c>
      <c r="R143" t="s">
        <v>15448</v>
      </c>
      <c r="S143" t="s">
        <v>15439</v>
      </c>
      <c r="T143" t="s">
        <v>15437</v>
      </c>
      <c r="U143" t="s">
        <v>15437</v>
      </c>
      <c r="V143">
        <v>0.77631578947368418</v>
      </c>
    </row>
    <row r="144" spans="1:22" x14ac:dyDescent="0.25">
      <c r="A144" t="s">
        <v>1569</v>
      </c>
      <c r="B144">
        <v>340363</v>
      </c>
      <c r="C144" t="s">
        <v>2293</v>
      </c>
      <c r="D144" t="s">
        <v>7079</v>
      </c>
      <c r="E144" t="s">
        <v>1572</v>
      </c>
      <c r="F144" t="s">
        <v>6836</v>
      </c>
      <c r="G144" t="s">
        <v>4268</v>
      </c>
      <c r="H144" s="2">
        <v>45831</v>
      </c>
      <c r="I144" s="2">
        <v>45831</v>
      </c>
      <c r="J144"/>
      <c r="K144"/>
      <c r="L144">
        <v>0.01</v>
      </c>
      <c r="M144" t="s">
        <v>4269</v>
      </c>
      <c r="N144" t="s">
        <v>3865</v>
      </c>
      <c r="O144"/>
      <c r="P144" t="s">
        <v>6837</v>
      </c>
      <c r="Q144" t="s">
        <v>3867</v>
      </c>
      <c r="R144" t="s">
        <v>15448</v>
      </c>
      <c r="S144" t="s">
        <v>15439</v>
      </c>
      <c r="T144" t="s">
        <v>15437</v>
      </c>
      <c r="U144" t="s">
        <v>15437</v>
      </c>
      <c r="V144">
        <v>0</v>
      </c>
    </row>
    <row r="145" spans="1:22" x14ac:dyDescent="0.25">
      <c r="A145" t="s">
        <v>1569</v>
      </c>
      <c r="B145">
        <v>340196</v>
      </c>
      <c r="C145" t="s">
        <v>14567</v>
      </c>
      <c r="D145" t="s">
        <v>5372</v>
      </c>
      <c r="E145" t="s">
        <v>1596</v>
      </c>
      <c r="F145" t="s">
        <v>15585</v>
      </c>
      <c r="G145" t="s">
        <v>4294</v>
      </c>
      <c r="H145" s="2">
        <v>45831</v>
      </c>
      <c r="I145" s="2">
        <v>45831</v>
      </c>
      <c r="J145"/>
      <c r="K145"/>
      <c r="L145">
        <v>25</v>
      </c>
      <c r="M145" t="s">
        <v>4269</v>
      </c>
      <c r="N145" t="s">
        <v>4199</v>
      </c>
      <c r="O145"/>
      <c r="P145" t="s">
        <v>15586</v>
      </c>
      <c r="Q145" t="s">
        <v>15587</v>
      </c>
      <c r="R145" t="s">
        <v>15455</v>
      </c>
      <c r="S145" t="s">
        <v>15439</v>
      </c>
      <c r="T145" t="s">
        <v>15437</v>
      </c>
      <c r="U145" t="s">
        <v>15437</v>
      </c>
      <c r="V145">
        <v>0.65789473684210531</v>
      </c>
    </row>
    <row r="146" spans="1:22" x14ac:dyDescent="0.25">
      <c r="A146" t="s">
        <v>1569</v>
      </c>
      <c r="B146">
        <v>340230</v>
      </c>
      <c r="C146" t="s">
        <v>2115</v>
      </c>
      <c r="D146" t="s">
        <v>15588</v>
      </c>
      <c r="E146" t="s">
        <v>1572</v>
      </c>
      <c r="F146" t="s">
        <v>10704</v>
      </c>
      <c r="G146" t="s">
        <v>7490</v>
      </c>
      <c r="H146" s="2">
        <v>45829</v>
      </c>
      <c r="I146" s="2">
        <v>45829</v>
      </c>
      <c r="J146"/>
      <c r="K146"/>
      <c r="L146">
        <v>0.01</v>
      </c>
      <c r="M146" t="s">
        <v>7484</v>
      </c>
      <c r="N146" t="s">
        <v>1576</v>
      </c>
      <c r="O146"/>
      <c r="P146" t="s">
        <v>10705</v>
      </c>
      <c r="Q146" t="s">
        <v>10706</v>
      </c>
      <c r="R146" t="s">
        <v>15464</v>
      </c>
      <c r="S146" t="s">
        <v>15439</v>
      </c>
      <c r="T146" t="s">
        <v>15437</v>
      </c>
      <c r="U146" t="s">
        <v>15437</v>
      </c>
      <c r="V146">
        <v>0</v>
      </c>
    </row>
    <row r="147" spans="1:22" x14ac:dyDescent="0.25">
      <c r="A147" t="s">
        <v>1569</v>
      </c>
      <c r="B147">
        <v>340296</v>
      </c>
      <c r="C147" t="s">
        <v>15589</v>
      </c>
      <c r="D147" t="s">
        <v>15590</v>
      </c>
      <c r="E147" t="s">
        <v>1572</v>
      </c>
      <c r="F147" t="s">
        <v>11258</v>
      </c>
      <c r="G147" t="s">
        <v>7490</v>
      </c>
      <c r="H147" s="2">
        <v>45829</v>
      </c>
      <c r="I147" s="2">
        <v>45829</v>
      </c>
      <c r="J147"/>
      <c r="K147"/>
      <c r="L147">
        <v>0.01</v>
      </c>
      <c r="M147" t="s">
        <v>7484</v>
      </c>
      <c r="N147" t="s">
        <v>1576</v>
      </c>
      <c r="O147"/>
      <c r="P147" t="s">
        <v>11259</v>
      </c>
      <c r="Q147" t="s">
        <v>1824</v>
      </c>
      <c r="R147" t="s">
        <v>15464</v>
      </c>
      <c r="S147" t="s">
        <v>15439</v>
      </c>
      <c r="T147" t="s">
        <v>15437</v>
      </c>
      <c r="U147" t="s">
        <v>15437</v>
      </c>
      <c r="V147">
        <v>0</v>
      </c>
    </row>
    <row r="148" spans="1:22" x14ac:dyDescent="0.25">
      <c r="A148" t="s">
        <v>1569</v>
      </c>
      <c r="B148">
        <v>340245</v>
      </c>
      <c r="C148" t="s">
        <v>15591</v>
      </c>
      <c r="D148" t="s">
        <v>2306</v>
      </c>
      <c r="E148" t="s">
        <v>1572</v>
      </c>
      <c r="F148" t="s">
        <v>6565</v>
      </c>
      <c r="G148" t="s">
        <v>4268</v>
      </c>
      <c r="H148" s="2">
        <v>45829</v>
      </c>
      <c r="I148" s="2">
        <v>45829</v>
      </c>
      <c r="J148"/>
      <c r="K148"/>
      <c r="L148">
        <v>0.01</v>
      </c>
      <c r="M148" t="s">
        <v>4269</v>
      </c>
      <c r="N148" t="s">
        <v>4199</v>
      </c>
      <c r="O148"/>
      <c r="P148" t="s">
        <v>6566</v>
      </c>
      <c r="Q148" t="s">
        <v>6567</v>
      </c>
      <c r="R148" t="s">
        <v>15449</v>
      </c>
      <c r="S148" t="s">
        <v>15439</v>
      </c>
      <c r="T148" t="s">
        <v>15437</v>
      </c>
      <c r="U148" t="s">
        <v>15437</v>
      </c>
      <c r="V148">
        <v>0</v>
      </c>
    </row>
    <row r="149" spans="1:22" x14ac:dyDescent="0.25">
      <c r="A149" t="s">
        <v>1569</v>
      </c>
      <c r="B149">
        <v>340221</v>
      </c>
      <c r="C149" t="s">
        <v>15592</v>
      </c>
      <c r="D149" t="s">
        <v>15593</v>
      </c>
      <c r="E149" t="s">
        <v>1572</v>
      </c>
      <c r="F149" t="s">
        <v>8562</v>
      </c>
      <c r="G149" t="s">
        <v>7490</v>
      </c>
      <c r="H149" s="2">
        <v>45827</v>
      </c>
      <c r="I149" s="2">
        <v>45827</v>
      </c>
      <c r="J149"/>
      <c r="K149"/>
      <c r="L149">
        <v>0.01</v>
      </c>
      <c r="M149" t="s">
        <v>7484</v>
      </c>
      <c r="N149" t="s">
        <v>3482</v>
      </c>
      <c r="O149"/>
      <c r="P149" t="s">
        <v>8563</v>
      </c>
      <c r="Q149" t="s">
        <v>8564</v>
      </c>
      <c r="R149" t="s">
        <v>15466</v>
      </c>
      <c r="S149" t="s">
        <v>15439</v>
      </c>
      <c r="T149" t="s">
        <v>15437</v>
      </c>
      <c r="U149" t="s">
        <v>15437</v>
      </c>
      <c r="V149">
        <v>0</v>
      </c>
    </row>
    <row r="150" spans="1:22" x14ac:dyDescent="0.25">
      <c r="A150" t="s">
        <v>1569</v>
      </c>
      <c r="B150">
        <v>340198</v>
      </c>
      <c r="C150" t="s">
        <v>15594</v>
      </c>
      <c r="D150" t="s">
        <v>3037</v>
      </c>
      <c r="E150" t="s">
        <v>1572</v>
      </c>
      <c r="F150" t="s">
        <v>8562</v>
      </c>
      <c r="G150" t="s">
        <v>7490</v>
      </c>
      <c r="H150" s="2">
        <v>45827</v>
      </c>
      <c r="I150" s="2">
        <v>45827</v>
      </c>
      <c r="J150"/>
      <c r="K150"/>
      <c r="L150">
        <v>0.01</v>
      </c>
      <c r="M150" t="s">
        <v>7484</v>
      </c>
      <c r="N150" t="s">
        <v>3482</v>
      </c>
      <c r="O150"/>
      <c r="P150" t="s">
        <v>8563</v>
      </c>
      <c r="Q150" t="s">
        <v>8564</v>
      </c>
      <c r="R150" t="s">
        <v>15466</v>
      </c>
      <c r="S150" t="s">
        <v>15439</v>
      </c>
      <c r="T150" t="s">
        <v>15437</v>
      </c>
      <c r="U150" t="s">
        <v>15437</v>
      </c>
      <c r="V150">
        <v>0</v>
      </c>
    </row>
    <row r="151" spans="1:22" x14ac:dyDescent="0.25">
      <c r="A151" t="s">
        <v>1569</v>
      </c>
      <c r="B151">
        <v>340191</v>
      </c>
      <c r="C151" t="s">
        <v>1656</v>
      </c>
      <c r="D151" t="s">
        <v>15595</v>
      </c>
      <c r="E151" t="s">
        <v>1572</v>
      </c>
      <c r="F151" t="s">
        <v>9022</v>
      </c>
      <c r="G151" t="s">
        <v>7671</v>
      </c>
      <c r="H151" s="2">
        <v>45827</v>
      </c>
      <c r="I151" s="2">
        <v>45827</v>
      </c>
      <c r="J151"/>
      <c r="K151"/>
      <c r="L151">
        <v>0.01</v>
      </c>
      <c r="M151" t="s">
        <v>7484</v>
      </c>
      <c r="N151" t="s">
        <v>3865</v>
      </c>
      <c r="O151"/>
      <c r="P151" t="s">
        <v>9018</v>
      </c>
      <c r="Q151" t="s">
        <v>4338</v>
      </c>
      <c r="R151" t="s">
        <v>15468</v>
      </c>
      <c r="S151" t="s">
        <v>15439</v>
      </c>
      <c r="T151" t="s">
        <v>15437</v>
      </c>
      <c r="U151" t="s">
        <v>15437</v>
      </c>
      <c r="V151">
        <v>0</v>
      </c>
    </row>
    <row r="152" spans="1:22" x14ac:dyDescent="0.25">
      <c r="A152" t="s">
        <v>1569</v>
      </c>
      <c r="B152">
        <v>340242</v>
      </c>
      <c r="C152" t="s">
        <v>15596</v>
      </c>
      <c r="D152" t="s">
        <v>15597</v>
      </c>
      <c r="E152" t="s">
        <v>1572</v>
      </c>
      <c r="F152" t="s">
        <v>9345</v>
      </c>
      <c r="G152" t="s">
        <v>7490</v>
      </c>
      <c r="H152" s="2">
        <v>45827</v>
      </c>
      <c r="I152" s="2">
        <v>45827</v>
      </c>
      <c r="J152"/>
      <c r="K152"/>
      <c r="L152">
        <v>0.01</v>
      </c>
      <c r="M152" t="s">
        <v>7484</v>
      </c>
      <c r="N152" t="s">
        <v>3482</v>
      </c>
      <c r="O152"/>
      <c r="P152" t="s">
        <v>9346</v>
      </c>
      <c r="Q152" t="s">
        <v>9347</v>
      </c>
      <c r="R152" t="s">
        <v>15465</v>
      </c>
      <c r="S152" t="s">
        <v>15439</v>
      </c>
      <c r="T152" t="s">
        <v>15437</v>
      </c>
      <c r="U152" t="s">
        <v>15437</v>
      </c>
      <c r="V152">
        <v>0</v>
      </c>
    </row>
    <row r="153" spans="1:22" x14ac:dyDescent="0.25">
      <c r="A153" t="s">
        <v>1569</v>
      </c>
      <c r="B153">
        <v>340193</v>
      </c>
      <c r="C153" t="s">
        <v>1750</v>
      </c>
      <c r="D153" t="s">
        <v>2239</v>
      </c>
      <c r="E153" t="s">
        <v>1572</v>
      </c>
      <c r="F153" t="s">
        <v>11528</v>
      </c>
      <c r="G153" t="s">
        <v>7490</v>
      </c>
      <c r="H153" s="2">
        <v>45827</v>
      </c>
      <c r="I153" s="2">
        <v>45827</v>
      </c>
      <c r="J153"/>
      <c r="K153"/>
      <c r="L153">
        <v>0.01</v>
      </c>
      <c r="M153" t="s">
        <v>7484</v>
      </c>
      <c r="N153" t="s">
        <v>3482</v>
      </c>
      <c r="O153"/>
      <c r="P153" t="s">
        <v>11524</v>
      </c>
      <c r="Q153" t="s">
        <v>5410</v>
      </c>
      <c r="R153" t="s">
        <v>15468</v>
      </c>
      <c r="S153" t="s">
        <v>15439</v>
      </c>
      <c r="T153" t="s">
        <v>15437</v>
      </c>
      <c r="U153" t="s">
        <v>15437</v>
      </c>
      <c r="V153">
        <v>0</v>
      </c>
    </row>
    <row r="154" spans="1:22" x14ac:dyDescent="0.25">
      <c r="A154" t="s">
        <v>1569</v>
      </c>
      <c r="B154">
        <v>340189</v>
      </c>
      <c r="C154" t="s">
        <v>2892</v>
      </c>
      <c r="D154" t="s">
        <v>15598</v>
      </c>
      <c r="E154" t="s">
        <v>1572</v>
      </c>
      <c r="F154" t="s">
        <v>11563</v>
      </c>
      <c r="G154" t="s">
        <v>7490</v>
      </c>
      <c r="H154" s="2">
        <v>45827</v>
      </c>
      <c r="I154" s="2">
        <v>45827</v>
      </c>
      <c r="J154"/>
      <c r="K154"/>
      <c r="L154">
        <v>0.01</v>
      </c>
      <c r="M154" t="s">
        <v>7484</v>
      </c>
      <c r="N154" t="s">
        <v>3482</v>
      </c>
      <c r="O154"/>
      <c r="P154" t="s">
        <v>11564</v>
      </c>
      <c r="Q154" t="s">
        <v>6889</v>
      </c>
      <c r="R154" t="s">
        <v>15465</v>
      </c>
      <c r="S154" t="s">
        <v>15439</v>
      </c>
      <c r="T154" t="s">
        <v>15437</v>
      </c>
      <c r="U154" t="s">
        <v>15437</v>
      </c>
      <c r="V154">
        <v>0</v>
      </c>
    </row>
    <row r="155" spans="1:22" x14ac:dyDescent="0.25">
      <c r="A155" t="s">
        <v>1569</v>
      </c>
      <c r="B155">
        <v>200281</v>
      </c>
      <c r="C155" t="s">
        <v>15599</v>
      </c>
      <c r="D155" t="s">
        <v>15600</v>
      </c>
      <c r="E155" t="s">
        <v>1572</v>
      </c>
      <c r="F155" t="s">
        <v>11716</v>
      </c>
      <c r="G155" t="s">
        <v>7509</v>
      </c>
      <c r="H155" s="2">
        <v>45827</v>
      </c>
      <c r="I155" s="2">
        <v>45827</v>
      </c>
      <c r="J155"/>
      <c r="K155"/>
      <c r="L155">
        <v>0.01</v>
      </c>
      <c r="M155" t="s">
        <v>7484</v>
      </c>
      <c r="N155" t="s">
        <v>3482</v>
      </c>
      <c r="O155"/>
      <c r="P155" t="s">
        <v>11717</v>
      </c>
      <c r="Q155" t="s">
        <v>11718</v>
      </c>
      <c r="R155" t="s">
        <v>15465</v>
      </c>
      <c r="S155" t="s">
        <v>15439</v>
      </c>
      <c r="T155" t="s">
        <v>15437</v>
      </c>
      <c r="U155" t="s">
        <v>15437</v>
      </c>
      <c r="V155">
        <v>0</v>
      </c>
    </row>
    <row r="156" spans="1:22" x14ac:dyDescent="0.25">
      <c r="A156" t="s">
        <v>1569</v>
      </c>
      <c r="B156">
        <v>340183</v>
      </c>
      <c r="C156" t="s">
        <v>15601</v>
      </c>
      <c r="D156" t="s">
        <v>6900</v>
      </c>
      <c r="E156" t="s">
        <v>1572</v>
      </c>
      <c r="F156" t="s">
        <v>12209</v>
      </c>
      <c r="G156" t="s">
        <v>7494</v>
      </c>
      <c r="H156" s="2">
        <v>45827</v>
      </c>
      <c r="I156" s="2">
        <v>45827</v>
      </c>
      <c r="J156"/>
      <c r="K156"/>
      <c r="L156">
        <v>0.01</v>
      </c>
      <c r="M156" t="s">
        <v>7484</v>
      </c>
      <c r="N156" t="s">
        <v>1576</v>
      </c>
      <c r="O156"/>
      <c r="P156" t="s">
        <v>12207</v>
      </c>
      <c r="Q156" t="s">
        <v>5486</v>
      </c>
      <c r="R156" t="s">
        <v>15464</v>
      </c>
      <c r="S156" t="s">
        <v>15439</v>
      </c>
      <c r="T156" t="s">
        <v>15437</v>
      </c>
      <c r="U156" t="s">
        <v>15437</v>
      </c>
      <c r="V156">
        <v>0</v>
      </c>
    </row>
    <row r="157" spans="1:22" x14ac:dyDescent="0.25">
      <c r="A157" t="s">
        <v>1569</v>
      </c>
      <c r="B157">
        <v>340180</v>
      </c>
      <c r="C157" t="s">
        <v>4598</v>
      </c>
      <c r="D157" t="s">
        <v>11488</v>
      </c>
      <c r="E157" t="s">
        <v>1572</v>
      </c>
      <c r="F157" t="s">
        <v>12568</v>
      </c>
      <c r="G157" t="s">
        <v>7490</v>
      </c>
      <c r="H157" s="2">
        <v>45827</v>
      </c>
      <c r="I157" s="2">
        <v>45827</v>
      </c>
      <c r="J157"/>
      <c r="K157"/>
      <c r="L157">
        <v>0.01</v>
      </c>
      <c r="M157" t="s">
        <v>7484</v>
      </c>
      <c r="N157" t="s">
        <v>3482</v>
      </c>
      <c r="O157"/>
      <c r="P157" t="s">
        <v>12569</v>
      </c>
      <c r="Q157" t="s">
        <v>12570</v>
      </c>
      <c r="R157" t="s">
        <v>15465</v>
      </c>
      <c r="S157" t="s">
        <v>15439</v>
      </c>
      <c r="T157" t="s">
        <v>15437</v>
      </c>
      <c r="U157" t="s">
        <v>15437</v>
      </c>
      <c r="V157">
        <v>0</v>
      </c>
    </row>
    <row r="158" spans="1:22" x14ac:dyDescent="0.25">
      <c r="A158" t="s">
        <v>1569</v>
      </c>
      <c r="B158">
        <v>340187</v>
      </c>
      <c r="C158" t="s">
        <v>2830</v>
      </c>
      <c r="D158" t="s">
        <v>15602</v>
      </c>
      <c r="E158" t="s">
        <v>1572</v>
      </c>
      <c r="F158" t="s">
        <v>12568</v>
      </c>
      <c r="G158" t="s">
        <v>7490</v>
      </c>
      <c r="H158" s="2">
        <v>45827</v>
      </c>
      <c r="I158" s="2">
        <v>45827</v>
      </c>
      <c r="J158"/>
      <c r="K158"/>
      <c r="L158">
        <v>0.01</v>
      </c>
      <c r="M158" t="s">
        <v>7484</v>
      </c>
      <c r="N158" t="s">
        <v>3482</v>
      </c>
      <c r="O158"/>
      <c r="P158" t="s">
        <v>12569</v>
      </c>
      <c r="Q158" t="s">
        <v>12570</v>
      </c>
      <c r="R158" t="s">
        <v>15465</v>
      </c>
      <c r="S158" t="s">
        <v>15439</v>
      </c>
      <c r="T158" t="s">
        <v>15437</v>
      </c>
      <c r="U158" t="s">
        <v>15437</v>
      </c>
      <c r="V158">
        <v>0</v>
      </c>
    </row>
    <row r="159" spans="1:22" x14ac:dyDescent="0.25">
      <c r="A159" t="s">
        <v>1569</v>
      </c>
      <c r="B159">
        <v>340177</v>
      </c>
      <c r="C159" t="s">
        <v>6376</v>
      </c>
      <c r="D159" t="s">
        <v>2212</v>
      </c>
      <c r="E159" t="s">
        <v>1572</v>
      </c>
      <c r="F159" t="s">
        <v>12568</v>
      </c>
      <c r="G159" t="s">
        <v>7490</v>
      </c>
      <c r="H159" s="2">
        <v>45827</v>
      </c>
      <c r="I159" s="2">
        <v>45827</v>
      </c>
      <c r="J159"/>
      <c r="K159"/>
      <c r="L159">
        <v>0.01</v>
      </c>
      <c r="M159" t="s">
        <v>7484</v>
      </c>
      <c r="N159" t="s">
        <v>3482</v>
      </c>
      <c r="O159"/>
      <c r="P159" t="s">
        <v>12569</v>
      </c>
      <c r="Q159" t="s">
        <v>12570</v>
      </c>
      <c r="R159" t="s">
        <v>15465</v>
      </c>
      <c r="S159" t="s">
        <v>15439</v>
      </c>
      <c r="T159" t="s">
        <v>15437</v>
      </c>
      <c r="U159" t="s">
        <v>15437</v>
      </c>
      <c r="V159">
        <v>0</v>
      </c>
    </row>
    <row r="160" spans="1:22" x14ac:dyDescent="0.25">
      <c r="A160" t="s">
        <v>1569</v>
      </c>
      <c r="B160">
        <v>340190</v>
      </c>
      <c r="C160" t="s">
        <v>1928</v>
      </c>
      <c r="D160" t="s">
        <v>15603</v>
      </c>
      <c r="E160" t="s">
        <v>1572</v>
      </c>
      <c r="F160" t="s">
        <v>13562</v>
      </c>
      <c r="G160" t="s">
        <v>7490</v>
      </c>
      <c r="H160" s="2">
        <v>45827</v>
      </c>
      <c r="I160" s="2">
        <v>45827</v>
      </c>
      <c r="J160"/>
      <c r="K160"/>
      <c r="L160">
        <v>0.01</v>
      </c>
      <c r="M160" t="s">
        <v>7484</v>
      </c>
      <c r="N160" t="s">
        <v>4199</v>
      </c>
      <c r="O160"/>
      <c r="P160" t="s">
        <v>13563</v>
      </c>
      <c r="Q160" t="s">
        <v>6431</v>
      </c>
      <c r="R160" t="s">
        <v>15449</v>
      </c>
      <c r="S160" t="s">
        <v>15439</v>
      </c>
      <c r="T160" t="s">
        <v>15437</v>
      </c>
      <c r="U160" t="s">
        <v>15437</v>
      </c>
      <c r="V160">
        <v>0</v>
      </c>
    </row>
    <row r="161" spans="1:22" x14ac:dyDescent="0.25">
      <c r="A161" t="s">
        <v>1569</v>
      </c>
      <c r="B161">
        <v>340258</v>
      </c>
      <c r="C161" t="s">
        <v>2704</v>
      </c>
      <c r="D161" t="s">
        <v>1878</v>
      </c>
      <c r="E161" t="s">
        <v>1572</v>
      </c>
      <c r="F161" t="s">
        <v>13562</v>
      </c>
      <c r="G161" t="s">
        <v>7490</v>
      </c>
      <c r="H161" s="2">
        <v>45827</v>
      </c>
      <c r="I161" s="2">
        <v>45827</v>
      </c>
      <c r="J161"/>
      <c r="K161"/>
      <c r="L161">
        <v>0.01</v>
      </c>
      <c r="M161" t="s">
        <v>7484</v>
      </c>
      <c r="N161" t="s">
        <v>4199</v>
      </c>
      <c r="O161"/>
      <c r="P161" t="s">
        <v>13563</v>
      </c>
      <c r="Q161" t="s">
        <v>6431</v>
      </c>
      <c r="R161" t="s">
        <v>15449</v>
      </c>
      <c r="S161" t="s">
        <v>15439</v>
      </c>
      <c r="T161" t="s">
        <v>15437</v>
      </c>
      <c r="U161" t="s">
        <v>15437</v>
      </c>
      <c r="V161">
        <v>0</v>
      </c>
    </row>
    <row r="162" spans="1:22" x14ac:dyDescent="0.25">
      <c r="A162" t="s">
        <v>1569</v>
      </c>
      <c r="B162">
        <v>340182</v>
      </c>
      <c r="C162" t="s">
        <v>15604</v>
      </c>
      <c r="D162" t="s">
        <v>15605</v>
      </c>
      <c r="E162" t="s">
        <v>1572</v>
      </c>
      <c r="F162" t="s">
        <v>13590</v>
      </c>
      <c r="G162" t="s">
        <v>7490</v>
      </c>
      <c r="H162" s="2">
        <v>45827</v>
      </c>
      <c r="I162" s="2">
        <v>45827</v>
      </c>
      <c r="J162"/>
      <c r="K162"/>
      <c r="L162">
        <v>0.01</v>
      </c>
      <c r="M162" t="s">
        <v>7484</v>
      </c>
      <c r="N162" t="s">
        <v>4199</v>
      </c>
      <c r="O162"/>
      <c r="P162" t="s">
        <v>13591</v>
      </c>
      <c r="Q162" t="s">
        <v>13592</v>
      </c>
      <c r="R162" t="s">
        <v>15449</v>
      </c>
      <c r="S162" t="s">
        <v>15439</v>
      </c>
      <c r="T162" t="s">
        <v>15437</v>
      </c>
      <c r="U162" t="s">
        <v>15437</v>
      </c>
      <c r="V162">
        <v>0</v>
      </c>
    </row>
    <row r="163" spans="1:22" x14ac:dyDescent="0.25">
      <c r="A163" t="s">
        <v>1569</v>
      </c>
      <c r="B163">
        <v>340178</v>
      </c>
      <c r="C163" t="s">
        <v>2595</v>
      </c>
      <c r="D163" t="s">
        <v>1838</v>
      </c>
      <c r="E163" t="s">
        <v>1572</v>
      </c>
      <c r="F163" t="s">
        <v>13590</v>
      </c>
      <c r="G163" t="s">
        <v>7490</v>
      </c>
      <c r="H163" s="2">
        <v>45827</v>
      </c>
      <c r="I163" s="2">
        <v>45827</v>
      </c>
      <c r="J163"/>
      <c r="K163"/>
      <c r="L163">
        <v>0.01</v>
      </c>
      <c r="M163" t="s">
        <v>7484</v>
      </c>
      <c r="N163" t="s">
        <v>4199</v>
      </c>
      <c r="O163"/>
      <c r="P163" t="s">
        <v>13591</v>
      </c>
      <c r="Q163" t="s">
        <v>13592</v>
      </c>
      <c r="R163" t="s">
        <v>15449</v>
      </c>
      <c r="S163" t="s">
        <v>15439</v>
      </c>
      <c r="T163" t="s">
        <v>15437</v>
      </c>
      <c r="U163" t="s">
        <v>15437</v>
      </c>
      <c r="V163">
        <v>0</v>
      </c>
    </row>
    <row r="164" spans="1:22" x14ac:dyDescent="0.25">
      <c r="A164" t="s">
        <v>1569</v>
      </c>
      <c r="B164">
        <v>340175</v>
      </c>
      <c r="C164" t="s">
        <v>9653</v>
      </c>
      <c r="D164" t="s">
        <v>5369</v>
      </c>
      <c r="E164" t="s">
        <v>1572</v>
      </c>
      <c r="F164" t="s">
        <v>5365</v>
      </c>
      <c r="G164" t="s">
        <v>4268</v>
      </c>
      <c r="H164" s="2">
        <v>45827</v>
      </c>
      <c r="I164" s="2">
        <v>45827</v>
      </c>
      <c r="J164"/>
      <c r="K164"/>
      <c r="L164">
        <v>0.01</v>
      </c>
      <c r="M164" t="s">
        <v>4269</v>
      </c>
      <c r="N164" t="s">
        <v>1714</v>
      </c>
      <c r="O164"/>
      <c r="P164" t="s">
        <v>5366</v>
      </c>
      <c r="Q164" t="s">
        <v>5367</v>
      </c>
      <c r="R164" t="s">
        <v>15454</v>
      </c>
      <c r="S164" t="s">
        <v>15439</v>
      </c>
      <c r="T164" t="s">
        <v>15437</v>
      </c>
      <c r="U164" t="s">
        <v>15437</v>
      </c>
      <c r="V164">
        <v>0</v>
      </c>
    </row>
    <row r="165" spans="1:22" x14ac:dyDescent="0.25">
      <c r="A165" t="s">
        <v>1569</v>
      </c>
      <c r="B165">
        <v>340171</v>
      </c>
      <c r="C165" t="s">
        <v>1883</v>
      </c>
      <c r="D165" t="s">
        <v>2167</v>
      </c>
      <c r="E165" t="s">
        <v>1572</v>
      </c>
      <c r="F165" t="s">
        <v>5830</v>
      </c>
      <c r="G165" t="s">
        <v>4268</v>
      </c>
      <c r="H165" s="2">
        <v>45827</v>
      </c>
      <c r="I165" s="2">
        <v>45827</v>
      </c>
      <c r="J165"/>
      <c r="K165"/>
      <c r="L165">
        <v>0.01</v>
      </c>
      <c r="M165" t="s">
        <v>4269</v>
      </c>
      <c r="N165" t="s">
        <v>3482</v>
      </c>
      <c r="O165"/>
      <c r="P165" t="s">
        <v>5828</v>
      </c>
      <c r="Q165" t="s">
        <v>5829</v>
      </c>
      <c r="R165" t="s">
        <v>15451</v>
      </c>
      <c r="S165" t="s">
        <v>15439</v>
      </c>
      <c r="T165" t="s">
        <v>15437</v>
      </c>
      <c r="U165" t="s">
        <v>15437</v>
      </c>
      <c r="V165">
        <v>0</v>
      </c>
    </row>
    <row r="166" spans="1:22" x14ac:dyDescent="0.25">
      <c r="A166" t="s">
        <v>1569</v>
      </c>
      <c r="B166">
        <v>340201</v>
      </c>
      <c r="C166" t="s">
        <v>2212</v>
      </c>
      <c r="D166" t="s">
        <v>15606</v>
      </c>
      <c r="E166" t="s">
        <v>1572</v>
      </c>
      <c r="F166" t="s">
        <v>5830</v>
      </c>
      <c r="G166" t="s">
        <v>4268</v>
      </c>
      <c r="H166" s="2">
        <v>45827</v>
      </c>
      <c r="I166" s="2">
        <v>45827</v>
      </c>
      <c r="J166"/>
      <c r="K166"/>
      <c r="L166">
        <v>0.01</v>
      </c>
      <c r="M166" t="s">
        <v>4269</v>
      </c>
      <c r="N166" t="s">
        <v>3482</v>
      </c>
      <c r="O166"/>
      <c r="P166" t="s">
        <v>5828</v>
      </c>
      <c r="Q166" t="s">
        <v>5829</v>
      </c>
      <c r="R166" t="s">
        <v>15451</v>
      </c>
      <c r="S166" t="s">
        <v>15439</v>
      </c>
      <c r="T166" t="s">
        <v>15437</v>
      </c>
      <c r="U166" t="s">
        <v>15437</v>
      </c>
      <c r="V166">
        <v>0</v>
      </c>
    </row>
    <row r="167" spans="1:22" x14ac:dyDescent="0.25">
      <c r="A167" t="s">
        <v>1569</v>
      </c>
      <c r="B167">
        <v>340136</v>
      </c>
      <c r="C167" t="s">
        <v>2122</v>
      </c>
      <c r="D167" t="s">
        <v>15607</v>
      </c>
      <c r="E167" t="s">
        <v>1572</v>
      </c>
      <c r="F167" t="s">
        <v>7558</v>
      </c>
      <c r="G167" t="s">
        <v>7490</v>
      </c>
      <c r="H167" s="2">
        <v>45824</v>
      </c>
      <c r="I167" s="2">
        <v>45824</v>
      </c>
      <c r="J167"/>
      <c r="K167"/>
      <c r="L167">
        <v>0.01</v>
      </c>
      <c r="M167" t="s">
        <v>7484</v>
      </c>
      <c r="N167" t="s">
        <v>1714</v>
      </c>
      <c r="O167"/>
      <c r="P167" t="s">
        <v>7559</v>
      </c>
      <c r="Q167" t="s">
        <v>7560</v>
      </c>
      <c r="R167" t="s">
        <v>15461</v>
      </c>
      <c r="S167" t="s">
        <v>15439</v>
      </c>
      <c r="T167" t="s">
        <v>15437</v>
      </c>
      <c r="U167" t="s">
        <v>15437</v>
      </c>
      <c r="V167">
        <v>0</v>
      </c>
    </row>
    <row r="168" spans="1:22" x14ac:dyDescent="0.25">
      <c r="A168" t="s">
        <v>1569</v>
      </c>
      <c r="B168">
        <v>340130</v>
      </c>
      <c r="C168" t="s">
        <v>6064</v>
      </c>
      <c r="D168" t="s">
        <v>2310</v>
      </c>
      <c r="E168" t="s">
        <v>1572</v>
      </c>
      <c r="F168" t="s">
        <v>7558</v>
      </c>
      <c r="G168" t="s">
        <v>7490</v>
      </c>
      <c r="H168" s="2">
        <v>45824</v>
      </c>
      <c r="I168" s="2">
        <v>45824</v>
      </c>
      <c r="J168"/>
      <c r="K168"/>
      <c r="L168">
        <v>0.01</v>
      </c>
      <c r="M168" t="s">
        <v>7484</v>
      </c>
      <c r="N168" t="s">
        <v>1714</v>
      </c>
      <c r="O168"/>
      <c r="P168" t="s">
        <v>7559</v>
      </c>
      <c r="Q168" t="s">
        <v>7560</v>
      </c>
      <c r="R168" t="s">
        <v>15461</v>
      </c>
      <c r="S168" t="s">
        <v>15439</v>
      </c>
      <c r="T168" t="s">
        <v>15437</v>
      </c>
      <c r="U168" t="s">
        <v>15437</v>
      </c>
      <c r="V168">
        <v>0</v>
      </c>
    </row>
    <row r="169" spans="1:22" x14ac:dyDescent="0.25">
      <c r="A169" t="s">
        <v>1569</v>
      </c>
      <c r="B169">
        <v>340115</v>
      </c>
      <c r="C169" t="s">
        <v>12354</v>
      </c>
      <c r="D169" t="s">
        <v>15608</v>
      </c>
      <c r="E169" t="s">
        <v>1572</v>
      </c>
      <c r="F169" t="s">
        <v>7558</v>
      </c>
      <c r="G169" t="s">
        <v>7490</v>
      </c>
      <c r="H169" s="2">
        <v>45824</v>
      </c>
      <c r="I169" s="2">
        <v>45824</v>
      </c>
      <c r="J169"/>
      <c r="K169"/>
      <c r="L169">
        <v>0.01</v>
      </c>
      <c r="M169" t="s">
        <v>7484</v>
      </c>
      <c r="N169" t="s">
        <v>1714</v>
      </c>
      <c r="O169"/>
      <c r="P169" t="s">
        <v>7559</v>
      </c>
      <c r="Q169" t="s">
        <v>7560</v>
      </c>
      <c r="R169" t="s">
        <v>15461</v>
      </c>
      <c r="S169" t="s">
        <v>15439</v>
      </c>
      <c r="T169" t="s">
        <v>15437</v>
      </c>
      <c r="U169" t="s">
        <v>15437</v>
      </c>
      <c r="V169">
        <v>0</v>
      </c>
    </row>
    <row r="170" spans="1:22" x14ac:dyDescent="0.25">
      <c r="A170" t="s">
        <v>1569</v>
      </c>
      <c r="B170">
        <v>340162</v>
      </c>
      <c r="C170" t="s">
        <v>6150</v>
      </c>
      <c r="D170" t="s">
        <v>2766</v>
      </c>
      <c r="E170" t="s">
        <v>1572</v>
      </c>
      <c r="F170" t="s">
        <v>7558</v>
      </c>
      <c r="G170" t="s">
        <v>7490</v>
      </c>
      <c r="H170" s="2">
        <v>45824</v>
      </c>
      <c r="I170" s="2">
        <v>45824</v>
      </c>
      <c r="J170"/>
      <c r="K170"/>
      <c r="L170">
        <v>0.01</v>
      </c>
      <c r="M170" t="s">
        <v>7484</v>
      </c>
      <c r="N170" t="s">
        <v>1714</v>
      </c>
      <c r="O170"/>
      <c r="P170" t="s">
        <v>7559</v>
      </c>
      <c r="Q170" t="s">
        <v>7560</v>
      </c>
      <c r="R170" t="s">
        <v>15461</v>
      </c>
      <c r="S170" t="s">
        <v>15439</v>
      </c>
      <c r="T170" t="s">
        <v>15437</v>
      </c>
      <c r="U170" t="s">
        <v>15437</v>
      </c>
      <c r="V170">
        <v>0</v>
      </c>
    </row>
    <row r="171" spans="1:22" x14ac:dyDescent="0.25">
      <c r="A171" t="s">
        <v>1569</v>
      </c>
      <c r="B171">
        <v>200280</v>
      </c>
      <c r="C171" t="s">
        <v>4031</v>
      </c>
      <c r="D171" t="s">
        <v>15609</v>
      </c>
      <c r="E171" t="s">
        <v>1572</v>
      </c>
      <c r="F171" t="s">
        <v>7803</v>
      </c>
      <c r="G171" t="s">
        <v>7490</v>
      </c>
      <c r="H171" s="2">
        <v>45824</v>
      </c>
      <c r="I171" s="2">
        <v>45824</v>
      </c>
      <c r="J171"/>
      <c r="K171"/>
      <c r="L171">
        <v>0.01</v>
      </c>
      <c r="M171" t="s">
        <v>7484</v>
      </c>
      <c r="N171" t="s">
        <v>1714</v>
      </c>
      <c r="O171"/>
      <c r="P171" t="s">
        <v>7804</v>
      </c>
      <c r="Q171" t="s">
        <v>2847</v>
      </c>
      <c r="R171" t="s">
        <v>15461</v>
      </c>
      <c r="S171" t="s">
        <v>15439</v>
      </c>
      <c r="T171" t="s">
        <v>15437</v>
      </c>
      <c r="U171" t="s">
        <v>15437</v>
      </c>
      <c r="V171">
        <v>0</v>
      </c>
    </row>
    <row r="172" spans="1:22" x14ac:dyDescent="0.25">
      <c r="A172" t="s">
        <v>1569</v>
      </c>
      <c r="B172">
        <v>340133</v>
      </c>
      <c r="C172" t="s">
        <v>15610</v>
      </c>
      <c r="D172" t="s">
        <v>15611</v>
      </c>
      <c r="E172" t="s">
        <v>1572</v>
      </c>
      <c r="F172" t="s">
        <v>8309</v>
      </c>
      <c r="G172" t="s">
        <v>7490</v>
      </c>
      <c r="H172" s="2">
        <v>45824</v>
      </c>
      <c r="I172" s="2">
        <v>45824</v>
      </c>
      <c r="J172"/>
      <c r="K172"/>
      <c r="L172">
        <v>0.01</v>
      </c>
      <c r="M172" t="s">
        <v>7484</v>
      </c>
      <c r="N172" t="s">
        <v>3482</v>
      </c>
      <c r="O172"/>
      <c r="P172" t="s">
        <v>8310</v>
      </c>
      <c r="Q172" t="s">
        <v>5968</v>
      </c>
      <c r="R172" t="s">
        <v>15465</v>
      </c>
      <c r="S172" t="s">
        <v>15439</v>
      </c>
      <c r="T172" t="s">
        <v>15437</v>
      </c>
      <c r="U172" t="s">
        <v>15437</v>
      </c>
      <c r="V172">
        <v>0</v>
      </c>
    </row>
    <row r="173" spans="1:22" x14ac:dyDescent="0.25">
      <c r="A173" t="s">
        <v>1569</v>
      </c>
      <c r="B173">
        <v>340152</v>
      </c>
      <c r="C173" t="s">
        <v>1651</v>
      </c>
      <c r="D173" t="s">
        <v>8411</v>
      </c>
      <c r="E173" t="s">
        <v>1572</v>
      </c>
      <c r="F173" t="s">
        <v>15612</v>
      </c>
      <c r="G173" t="s">
        <v>7483</v>
      </c>
      <c r="H173" s="2">
        <v>45824</v>
      </c>
      <c r="I173" s="2">
        <v>45824</v>
      </c>
      <c r="J173"/>
      <c r="K173"/>
      <c r="L173">
        <v>0.01</v>
      </c>
      <c r="M173" t="s">
        <v>7484</v>
      </c>
      <c r="N173" t="s">
        <v>1576</v>
      </c>
      <c r="O173"/>
      <c r="P173" t="s">
        <v>8405</v>
      </c>
      <c r="Q173" t="s">
        <v>8406</v>
      </c>
      <c r="R173" t="s">
        <v>15464</v>
      </c>
      <c r="S173" t="s">
        <v>15439</v>
      </c>
      <c r="T173" t="s">
        <v>15437</v>
      </c>
      <c r="U173" t="s">
        <v>15437</v>
      </c>
      <c r="V173">
        <v>0</v>
      </c>
    </row>
    <row r="174" spans="1:22" x14ac:dyDescent="0.25">
      <c r="A174" t="s">
        <v>1569</v>
      </c>
      <c r="B174">
        <v>340083</v>
      </c>
      <c r="C174" t="s">
        <v>2714</v>
      </c>
      <c r="D174" t="s">
        <v>11435</v>
      </c>
      <c r="E174" t="s">
        <v>1572</v>
      </c>
      <c r="F174" t="s">
        <v>8607</v>
      </c>
      <c r="G174" t="s">
        <v>7490</v>
      </c>
      <c r="H174" s="2">
        <v>45824</v>
      </c>
      <c r="I174" s="2">
        <v>45824</v>
      </c>
      <c r="J174"/>
      <c r="K174"/>
      <c r="L174">
        <v>0.01</v>
      </c>
      <c r="M174" t="s">
        <v>7484</v>
      </c>
      <c r="N174" t="s">
        <v>1714</v>
      </c>
      <c r="O174"/>
      <c r="P174" t="s">
        <v>8608</v>
      </c>
      <c r="Q174" t="s">
        <v>2575</v>
      </c>
      <c r="R174" t="s">
        <v>15461</v>
      </c>
      <c r="S174" t="s">
        <v>15439</v>
      </c>
      <c r="T174" t="s">
        <v>15437</v>
      </c>
      <c r="U174" t="s">
        <v>15437</v>
      </c>
      <c r="V174">
        <v>0</v>
      </c>
    </row>
    <row r="175" spans="1:22" x14ac:dyDescent="0.25">
      <c r="A175" t="s">
        <v>1569</v>
      </c>
      <c r="B175">
        <v>340094</v>
      </c>
      <c r="C175" t="s">
        <v>1844</v>
      </c>
      <c r="D175" t="s">
        <v>15613</v>
      </c>
      <c r="E175" t="s">
        <v>1572</v>
      </c>
      <c r="F175" t="s">
        <v>8607</v>
      </c>
      <c r="G175" t="s">
        <v>7490</v>
      </c>
      <c r="H175" s="2">
        <v>45824</v>
      </c>
      <c r="I175" s="2">
        <v>45824</v>
      </c>
      <c r="J175"/>
      <c r="K175"/>
      <c r="L175">
        <v>0.01</v>
      </c>
      <c r="M175" t="s">
        <v>7484</v>
      </c>
      <c r="N175" t="s">
        <v>1714</v>
      </c>
      <c r="O175"/>
      <c r="P175" t="s">
        <v>8608</v>
      </c>
      <c r="Q175" t="s">
        <v>2575</v>
      </c>
      <c r="R175" t="s">
        <v>15461</v>
      </c>
      <c r="S175" t="s">
        <v>15439</v>
      </c>
      <c r="T175" t="s">
        <v>15437</v>
      </c>
      <c r="U175" t="s">
        <v>15437</v>
      </c>
      <c r="V175">
        <v>0</v>
      </c>
    </row>
    <row r="176" spans="1:22" x14ac:dyDescent="0.25">
      <c r="A176" t="s">
        <v>1569</v>
      </c>
      <c r="B176">
        <v>340085</v>
      </c>
      <c r="C176" t="s">
        <v>15614</v>
      </c>
      <c r="D176" t="s">
        <v>15615</v>
      </c>
      <c r="E176" t="s">
        <v>1572</v>
      </c>
      <c r="F176" t="s">
        <v>8607</v>
      </c>
      <c r="G176" t="s">
        <v>7490</v>
      </c>
      <c r="H176" s="2">
        <v>45824</v>
      </c>
      <c r="I176" s="2">
        <v>45824</v>
      </c>
      <c r="J176"/>
      <c r="K176"/>
      <c r="L176">
        <v>0.01</v>
      </c>
      <c r="M176" t="s">
        <v>7484</v>
      </c>
      <c r="N176" t="s">
        <v>1714</v>
      </c>
      <c r="O176"/>
      <c r="P176" t="s">
        <v>8608</v>
      </c>
      <c r="Q176" t="s">
        <v>2575</v>
      </c>
      <c r="R176" t="s">
        <v>15461</v>
      </c>
      <c r="S176" t="s">
        <v>15439</v>
      </c>
      <c r="T176" t="s">
        <v>15437</v>
      </c>
      <c r="U176" t="s">
        <v>15437</v>
      </c>
      <c r="V176">
        <v>0</v>
      </c>
    </row>
    <row r="177" spans="1:22" x14ac:dyDescent="0.25">
      <c r="A177" t="s">
        <v>1569</v>
      </c>
      <c r="B177">
        <v>200277</v>
      </c>
      <c r="C177" t="s">
        <v>7369</v>
      </c>
      <c r="D177" t="s">
        <v>15616</v>
      </c>
      <c r="E177" t="s">
        <v>1572</v>
      </c>
      <c r="F177" t="s">
        <v>8979</v>
      </c>
      <c r="G177" t="s">
        <v>7490</v>
      </c>
      <c r="H177" s="2">
        <v>45824</v>
      </c>
      <c r="I177" s="2">
        <v>45824</v>
      </c>
      <c r="J177"/>
      <c r="K177"/>
      <c r="L177">
        <v>0.01</v>
      </c>
      <c r="M177" t="s">
        <v>7484</v>
      </c>
      <c r="N177" t="s">
        <v>3865</v>
      </c>
      <c r="O177"/>
      <c r="P177" t="s">
        <v>8980</v>
      </c>
      <c r="Q177" t="s">
        <v>4579</v>
      </c>
      <c r="R177" t="s">
        <v>15463</v>
      </c>
      <c r="S177" t="s">
        <v>15439</v>
      </c>
      <c r="T177" t="s">
        <v>15437</v>
      </c>
      <c r="U177" t="s">
        <v>15437</v>
      </c>
      <c r="V177">
        <v>0</v>
      </c>
    </row>
    <row r="178" spans="1:22" x14ac:dyDescent="0.25">
      <c r="A178" t="s">
        <v>1569</v>
      </c>
      <c r="B178">
        <v>340100</v>
      </c>
      <c r="C178" t="s">
        <v>1656</v>
      </c>
      <c r="D178" t="s">
        <v>3142</v>
      </c>
      <c r="E178" t="s">
        <v>1572</v>
      </c>
      <c r="F178" t="s">
        <v>9022</v>
      </c>
      <c r="G178" t="s">
        <v>7671</v>
      </c>
      <c r="H178" s="2">
        <v>45824</v>
      </c>
      <c r="I178" s="2">
        <v>45824</v>
      </c>
      <c r="J178"/>
      <c r="K178"/>
      <c r="L178">
        <v>0.01</v>
      </c>
      <c r="M178" t="s">
        <v>7484</v>
      </c>
      <c r="N178" t="s">
        <v>3865</v>
      </c>
      <c r="O178"/>
      <c r="P178" t="s">
        <v>9018</v>
      </c>
      <c r="Q178" t="s">
        <v>4338</v>
      </c>
      <c r="R178" t="s">
        <v>15468</v>
      </c>
      <c r="S178" t="s">
        <v>15439</v>
      </c>
      <c r="T178" t="s">
        <v>15437</v>
      </c>
      <c r="U178" t="s">
        <v>15437</v>
      </c>
      <c r="V178">
        <v>0</v>
      </c>
    </row>
    <row r="179" spans="1:22" x14ac:dyDescent="0.25">
      <c r="A179" t="s">
        <v>1569</v>
      </c>
      <c r="B179">
        <v>200278</v>
      </c>
      <c r="C179" t="s">
        <v>1837</v>
      </c>
      <c r="D179" t="s">
        <v>15617</v>
      </c>
      <c r="E179" t="s">
        <v>1572</v>
      </c>
      <c r="F179" t="s">
        <v>9290</v>
      </c>
      <c r="G179" t="s">
        <v>7509</v>
      </c>
      <c r="H179" s="2">
        <v>45824</v>
      </c>
      <c r="I179" s="2">
        <v>45824</v>
      </c>
      <c r="J179"/>
      <c r="K179"/>
      <c r="L179">
        <v>0.01</v>
      </c>
      <c r="M179" t="s">
        <v>7484</v>
      </c>
      <c r="N179" t="s">
        <v>3865</v>
      </c>
      <c r="O179"/>
      <c r="P179" t="s">
        <v>9243</v>
      </c>
      <c r="Q179" t="s">
        <v>4470</v>
      </c>
      <c r="R179" t="s">
        <v>15467</v>
      </c>
      <c r="S179" t="s">
        <v>15439</v>
      </c>
      <c r="T179" t="s">
        <v>15437</v>
      </c>
      <c r="U179" t="s">
        <v>15437</v>
      </c>
      <c r="V179">
        <v>0</v>
      </c>
    </row>
    <row r="180" spans="1:22" x14ac:dyDescent="0.25">
      <c r="A180" t="s">
        <v>1569</v>
      </c>
      <c r="B180">
        <v>340126</v>
      </c>
      <c r="C180" t="s">
        <v>8063</v>
      </c>
      <c r="D180" t="s">
        <v>15618</v>
      </c>
      <c r="E180" t="s">
        <v>1572</v>
      </c>
      <c r="F180" t="s">
        <v>9242</v>
      </c>
      <c r="G180" t="s">
        <v>7490</v>
      </c>
      <c r="H180" s="2">
        <v>45824</v>
      </c>
      <c r="I180" s="2">
        <v>45824</v>
      </c>
      <c r="J180"/>
      <c r="K180"/>
      <c r="L180">
        <v>0.01</v>
      </c>
      <c r="M180" t="s">
        <v>7484</v>
      </c>
      <c r="N180" t="s">
        <v>3865</v>
      </c>
      <c r="O180"/>
      <c r="P180" t="s">
        <v>9243</v>
      </c>
      <c r="Q180" t="s">
        <v>4470</v>
      </c>
      <c r="R180" t="s">
        <v>15467</v>
      </c>
      <c r="S180" t="s">
        <v>15439</v>
      </c>
      <c r="T180" t="s">
        <v>15437</v>
      </c>
      <c r="U180" t="s">
        <v>15437</v>
      </c>
      <c r="V180">
        <v>0</v>
      </c>
    </row>
    <row r="181" spans="1:22" x14ac:dyDescent="0.25">
      <c r="A181" t="s">
        <v>1569</v>
      </c>
      <c r="B181">
        <v>340149</v>
      </c>
      <c r="C181" t="s">
        <v>15619</v>
      </c>
      <c r="D181" t="s">
        <v>15620</v>
      </c>
      <c r="E181" t="s">
        <v>1572</v>
      </c>
      <c r="F181" t="s">
        <v>9345</v>
      </c>
      <c r="G181" t="s">
        <v>7490</v>
      </c>
      <c r="H181" s="2">
        <v>45824</v>
      </c>
      <c r="I181" s="2">
        <v>45824</v>
      </c>
      <c r="J181"/>
      <c r="K181"/>
      <c r="L181">
        <v>0.01</v>
      </c>
      <c r="M181" t="s">
        <v>7484</v>
      </c>
      <c r="N181" t="s">
        <v>3482</v>
      </c>
      <c r="O181"/>
      <c r="P181" t="s">
        <v>9346</v>
      </c>
      <c r="Q181" t="s">
        <v>9347</v>
      </c>
      <c r="R181" t="s">
        <v>15465</v>
      </c>
      <c r="S181" t="s">
        <v>15439</v>
      </c>
      <c r="T181" t="s">
        <v>15437</v>
      </c>
      <c r="U181" t="s">
        <v>15437</v>
      </c>
      <c r="V181">
        <v>0</v>
      </c>
    </row>
    <row r="182" spans="1:22" x14ac:dyDescent="0.25">
      <c r="A182" t="s">
        <v>1569</v>
      </c>
      <c r="B182">
        <v>200272</v>
      </c>
      <c r="C182" t="s">
        <v>15621</v>
      </c>
      <c r="D182" t="s">
        <v>15622</v>
      </c>
      <c r="E182" t="s">
        <v>1572</v>
      </c>
      <c r="F182" t="s">
        <v>9826</v>
      </c>
      <c r="G182" t="s">
        <v>7490</v>
      </c>
      <c r="H182" s="2">
        <v>45824</v>
      </c>
      <c r="I182" s="2">
        <v>45824</v>
      </c>
      <c r="J182"/>
      <c r="K182"/>
      <c r="L182">
        <v>0.01</v>
      </c>
      <c r="M182" t="s">
        <v>7484</v>
      </c>
      <c r="N182" t="s">
        <v>5768</v>
      </c>
      <c r="O182"/>
      <c r="P182" t="s">
        <v>9827</v>
      </c>
      <c r="Q182" t="s">
        <v>5770</v>
      </c>
      <c r="R182" t="s">
        <v>15464</v>
      </c>
      <c r="S182" t="s">
        <v>15439</v>
      </c>
      <c r="T182" t="s">
        <v>15437</v>
      </c>
      <c r="U182" t="s">
        <v>15437</v>
      </c>
      <c r="V182">
        <v>0</v>
      </c>
    </row>
    <row r="183" spans="1:22" x14ac:dyDescent="0.25">
      <c r="A183" t="s">
        <v>1569</v>
      </c>
      <c r="B183">
        <v>340172</v>
      </c>
      <c r="C183" t="s">
        <v>1750</v>
      </c>
      <c r="D183" t="s">
        <v>11263</v>
      </c>
      <c r="E183" t="s">
        <v>1572</v>
      </c>
      <c r="F183" t="s">
        <v>9830</v>
      </c>
      <c r="G183" t="s">
        <v>7487</v>
      </c>
      <c r="H183" s="2">
        <v>45824</v>
      </c>
      <c r="I183" s="2">
        <v>45824</v>
      </c>
      <c r="J183"/>
      <c r="K183"/>
      <c r="L183">
        <v>0.01</v>
      </c>
      <c r="M183" t="s">
        <v>7484</v>
      </c>
      <c r="N183" t="s">
        <v>5768</v>
      </c>
      <c r="O183"/>
      <c r="P183" t="s">
        <v>9827</v>
      </c>
      <c r="Q183" t="s">
        <v>5770</v>
      </c>
      <c r="R183" t="s">
        <v>15464</v>
      </c>
      <c r="S183" t="s">
        <v>15439</v>
      </c>
      <c r="T183" t="s">
        <v>15437</v>
      </c>
      <c r="U183" t="s">
        <v>15437</v>
      </c>
      <c r="V183">
        <v>0</v>
      </c>
    </row>
    <row r="184" spans="1:22" x14ac:dyDescent="0.25">
      <c r="A184" t="s">
        <v>1569</v>
      </c>
      <c r="B184">
        <v>340167</v>
      </c>
      <c r="C184" t="s">
        <v>5153</v>
      </c>
      <c r="D184" t="s">
        <v>4264</v>
      </c>
      <c r="E184" t="s">
        <v>1572</v>
      </c>
      <c r="F184" t="s">
        <v>15623</v>
      </c>
      <c r="G184" t="s">
        <v>7483</v>
      </c>
      <c r="H184" s="2">
        <v>45824</v>
      </c>
      <c r="I184" s="2">
        <v>45824</v>
      </c>
      <c r="J184"/>
      <c r="K184"/>
      <c r="L184">
        <v>0.01</v>
      </c>
      <c r="M184" t="s">
        <v>7484</v>
      </c>
      <c r="N184" t="s">
        <v>3865</v>
      </c>
      <c r="O184"/>
      <c r="P184" t="s">
        <v>10407</v>
      </c>
      <c r="Q184" t="s">
        <v>6930</v>
      </c>
      <c r="R184" t="s">
        <v>15463</v>
      </c>
      <c r="S184" t="s">
        <v>15439</v>
      </c>
      <c r="T184" t="s">
        <v>15437</v>
      </c>
      <c r="U184" t="s">
        <v>15437</v>
      </c>
      <c r="V184">
        <v>0</v>
      </c>
    </row>
    <row r="185" spans="1:22" x14ac:dyDescent="0.25">
      <c r="A185" t="s">
        <v>1569</v>
      </c>
      <c r="B185">
        <v>340098</v>
      </c>
      <c r="C185" t="s">
        <v>1844</v>
      </c>
      <c r="D185" t="s">
        <v>15624</v>
      </c>
      <c r="E185" t="s">
        <v>1572</v>
      </c>
      <c r="F185" t="s">
        <v>10897</v>
      </c>
      <c r="G185" t="s">
        <v>7509</v>
      </c>
      <c r="H185" s="2">
        <v>45824</v>
      </c>
      <c r="I185" s="2">
        <v>45824</v>
      </c>
      <c r="J185"/>
      <c r="K185"/>
      <c r="L185">
        <v>0.01</v>
      </c>
      <c r="M185" t="s">
        <v>7484</v>
      </c>
      <c r="N185" t="s">
        <v>3865</v>
      </c>
      <c r="O185"/>
      <c r="P185" t="s">
        <v>10898</v>
      </c>
      <c r="Q185" t="s">
        <v>3953</v>
      </c>
      <c r="R185" t="s">
        <v>15463</v>
      </c>
      <c r="S185" t="s">
        <v>15439</v>
      </c>
      <c r="T185" t="s">
        <v>15437</v>
      </c>
      <c r="U185" t="s">
        <v>15437</v>
      </c>
      <c r="V185">
        <v>0</v>
      </c>
    </row>
    <row r="186" spans="1:22" x14ac:dyDescent="0.25">
      <c r="A186" t="s">
        <v>1569</v>
      </c>
      <c r="B186">
        <v>340147</v>
      </c>
      <c r="C186" t="s">
        <v>4228</v>
      </c>
      <c r="D186" t="s">
        <v>8291</v>
      </c>
      <c r="E186" t="s">
        <v>1572</v>
      </c>
      <c r="F186" t="s">
        <v>10897</v>
      </c>
      <c r="G186" t="s">
        <v>7509</v>
      </c>
      <c r="H186" s="2">
        <v>45824</v>
      </c>
      <c r="I186" s="2">
        <v>45824</v>
      </c>
      <c r="J186"/>
      <c r="K186"/>
      <c r="L186">
        <v>0.01</v>
      </c>
      <c r="M186" t="s">
        <v>7484</v>
      </c>
      <c r="N186" t="s">
        <v>3865</v>
      </c>
      <c r="O186"/>
      <c r="P186" t="s">
        <v>10898</v>
      </c>
      <c r="Q186" t="s">
        <v>3953</v>
      </c>
      <c r="R186" t="s">
        <v>15463</v>
      </c>
      <c r="S186" t="s">
        <v>15439</v>
      </c>
      <c r="T186" t="s">
        <v>15437</v>
      </c>
      <c r="U186" t="s">
        <v>15437</v>
      </c>
      <c r="V186">
        <v>0</v>
      </c>
    </row>
    <row r="187" spans="1:22" x14ac:dyDescent="0.25">
      <c r="A187" t="s">
        <v>1569</v>
      </c>
      <c r="B187">
        <v>340181</v>
      </c>
      <c r="C187" t="s">
        <v>1982</v>
      </c>
      <c r="D187" t="s">
        <v>15625</v>
      </c>
      <c r="E187" t="s">
        <v>1572</v>
      </c>
      <c r="F187" t="s">
        <v>10897</v>
      </c>
      <c r="G187" t="s">
        <v>7509</v>
      </c>
      <c r="H187" s="2">
        <v>45824</v>
      </c>
      <c r="I187" s="2">
        <v>45824</v>
      </c>
      <c r="J187"/>
      <c r="K187"/>
      <c r="L187">
        <v>0.01</v>
      </c>
      <c r="M187" t="s">
        <v>7484</v>
      </c>
      <c r="N187" t="s">
        <v>3865</v>
      </c>
      <c r="O187"/>
      <c r="P187" t="s">
        <v>10898</v>
      </c>
      <c r="Q187" t="s">
        <v>3953</v>
      </c>
      <c r="R187" t="s">
        <v>15463</v>
      </c>
      <c r="S187" t="s">
        <v>15439</v>
      </c>
      <c r="T187" t="s">
        <v>15437</v>
      </c>
      <c r="U187" t="s">
        <v>15437</v>
      </c>
      <c r="V187">
        <v>0</v>
      </c>
    </row>
    <row r="188" spans="1:22" x14ac:dyDescent="0.25">
      <c r="A188" t="s">
        <v>1569</v>
      </c>
      <c r="B188">
        <v>340091</v>
      </c>
      <c r="C188" t="s">
        <v>15626</v>
      </c>
      <c r="D188" t="s">
        <v>15627</v>
      </c>
      <c r="E188" t="s">
        <v>1572</v>
      </c>
      <c r="F188" t="s">
        <v>11563</v>
      </c>
      <c r="G188" t="s">
        <v>7490</v>
      </c>
      <c r="H188" s="2">
        <v>45824</v>
      </c>
      <c r="I188" s="2">
        <v>45824</v>
      </c>
      <c r="J188"/>
      <c r="K188"/>
      <c r="L188">
        <v>0.01</v>
      </c>
      <c r="M188" t="s">
        <v>7484</v>
      </c>
      <c r="N188" t="s">
        <v>3482</v>
      </c>
      <c r="O188"/>
      <c r="P188" t="s">
        <v>11564</v>
      </c>
      <c r="Q188" t="s">
        <v>6889</v>
      </c>
      <c r="R188" t="s">
        <v>15465</v>
      </c>
      <c r="S188" t="s">
        <v>15439</v>
      </c>
      <c r="T188" t="s">
        <v>15437</v>
      </c>
      <c r="U188" t="s">
        <v>15437</v>
      </c>
      <c r="V188">
        <v>0</v>
      </c>
    </row>
    <row r="189" spans="1:22" x14ac:dyDescent="0.25">
      <c r="A189" t="s">
        <v>1569</v>
      </c>
      <c r="B189">
        <v>340093</v>
      </c>
      <c r="C189" t="s">
        <v>1680</v>
      </c>
      <c r="D189" t="s">
        <v>2023</v>
      </c>
      <c r="E189" t="s">
        <v>1572</v>
      </c>
      <c r="F189" t="s">
        <v>11563</v>
      </c>
      <c r="G189" t="s">
        <v>7490</v>
      </c>
      <c r="H189" s="2">
        <v>45824</v>
      </c>
      <c r="I189" s="2">
        <v>45824</v>
      </c>
      <c r="J189"/>
      <c r="K189"/>
      <c r="L189">
        <v>0.01</v>
      </c>
      <c r="M189" t="s">
        <v>7484</v>
      </c>
      <c r="N189" t="s">
        <v>3482</v>
      </c>
      <c r="O189"/>
      <c r="P189" t="s">
        <v>11564</v>
      </c>
      <c r="Q189" t="s">
        <v>6889</v>
      </c>
      <c r="R189" t="s">
        <v>15465</v>
      </c>
      <c r="S189" t="s">
        <v>15439</v>
      </c>
      <c r="T189" t="s">
        <v>15437</v>
      </c>
      <c r="U189" t="s">
        <v>15437</v>
      </c>
      <c r="V189">
        <v>0</v>
      </c>
    </row>
    <row r="190" spans="1:22" x14ac:dyDescent="0.25">
      <c r="A190" t="s">
        <v>1569</v>
      </c>
      <c r="B190">
        <v>340112</v>
      </c>
      <c r="C190" t="s">
        <v>2214</v>
      </c>
      <c r="D190" t="s">
        <v>6156</v>
      </c>
      <c r="E190" t="s">
        <v>1572</v>
      </c>
      <c r="F190" t="s">
        <v>11563</v>
      </c>
      <c r="G190" t="s">
        <v>7490</v>
      </c>
      <c r="H190" s="2">
        <v>45824</v>
      </c>
      <c r="I190" s="2">
        <v>45824</v>
      </c>
      <c r="J190"/>
      <c r="K190"/>
      <c r="L190">
        <v>0.01</v>
      </c>
      <c r="M190" t="s">
        <v>7484</v>
      </c>
      <c r="N190" t="s">
        <v>3482</v>
      </c>
      <c r="O190"/>
      <c r="P190" t="s">
        <v>11564</v>
      </c>
      <c r="Q190" t="s">
        <v>6889</v>
      </c>
      <c r="R190" t="s">
        <v>15465</v>
      </c>
      <c r="S190" t="s">
        <v>15439</v>
      </c>
      <c r="T190" t="s">
        <v>15437</v>
      </c>
      <c r="U190" t="s">
        <v>15437</v>
      </c>
      <c r="V190">
        <v>0</v>
      </c>
    </row>
    <row r="191" spans="1:22" x14ac:dyDescent="0.25">
      <c r="A191" t="s">
        <v>1569</v>
      </c>
      <c r="B191">
        <v>340119</v>
      </c>
      <c r="C191" t="s">
        <v>15628</v>
      </c>
      <c r="D191" t="s">
        <v>2187</v>
      </c>
      <c r="E191" t="s">
        <v>1572</v>
      </c>
      <c r="F191" t="s">
        <v>11563</v>
      </c>
      <c r="G191" t="s">
        <v>7490</v>
      </c>
      <c r="H191" s="2">
        <v>45824</v>
      </c>
      <c r="I191" s="2">
        <v>45824</v>
      </c>
      <c r="J191"/>
      <c r="K191"/>
      <c r="L191">
        <v>0.01</v>
      </c>
      <c r="M191" t="s">
        <v>7484</v>
      </c>
      <c r="N191" t="s">
        <v>3482</v>
      </c>
      <c r="O191"/>
      <c r="P191" t="s">
        <v>11564</v>
      </c>
      <c r="Q191" t="s">
        <v>6889</v>
      </c>
      <c r="R191" t="s">
        <v>15465</v>
      </c>
      <c r="S191" t="s">
        <v>15439</v>
      </c>
      <c r="T191" t="s">
        <v>15437</v>
      </c>
      <c r="U191" t="s">
        <v>15437</v>
      </c>
      <c r="V191">
        <v>0</v>
      </c>
    </row>
    <row r="192" spans="1:22" x14ac:dyDescent="0.25">
      <c r="A192" t="s">
        <v>1569</v>
      </c>
      <c r="B192">
        <v>340102</v>
      </c>
      <c r="C192" t="s">
        <v>1675</v>
      </c>
      <c r="D192" t="s">
        <v>15629</v>
      </c>
      <c r="E192" t="s">
        <v>1572</v>
      </c>
      <c r="F192" t="s">
        <v>11563</v>
      </c>
      <c r="G192" t="s">
        <v>7490</v>
      </c>
      <c r="H192" s="2">
        <v>45824</v>
      </c>
      <c r="I192" s="2">
        <v>45824</v>
      </c>
      <c r="J192"/>
      <c r="K192"/>
      <c r="L192">
        <v>0.01</v>
      </c>
      <c r="M192" t="s">
        <v>7484</v>
      </c>
      <c r="N192" t="s">
        <v>3482</v>
      </c>
      <c r="O192"/>
      <c r="P192" t="s">
        <v>11564</v>
      </c>
      <c r="Q192" t="s">
        <v>6889</v>
      </c>
      <c r="R192" t="s">
        <v>15465</v>
      </c>
      <c r="S192" t="s">
        <v>15439</v>
      </c>
      <c r="T192" t="s">
        <v>15437</v>
      </c>
      <c r="U192" t="s">
        <v>15437</v>
      </c>
      <c r="V192">
        <v>0</v>
      </c>
    </row>
    <row r="193" spans="1:22" x14ac:dyDescent="0.25">
      <c r="A193" t="s">
        <v>1569</v>
      </c>
      <c r="B193">
        <v>340140</v>
      </c>
      <c r="C193" t="s">
        <v>1958</v>
      </c>
      <c r="D193" t="s">
        <v>15630</v>
      </c>
      <c r="E193" t="s">
        <v>1572</v>
      </c>
      <c r="F193" t="s">
        <v>11563</v>
      </c>
      <c r="G193" t="s">
        <v>7490</v>
      </c>
      <c r="H193" s="2">
        <v>45824</v>
      </c>
      <c r="I193" s="2">
        <v>45824</v>
      </c>
      <c r="J193"/>
      <c r="K193"/>
      <c r="L193">
        <v>0.01</v>
      </c>
      <c r="M193" t="s">
        <v>7484</v>
      </c>
      <c r="N193" t="s">
        <v>3482</v>
      </c>
      <c r="O193"/>
      <c r="P193" t="s">
        <v>11564</v>
      </c>
      <c r="Q193" t="s">
        <v>6889</v>
      </c>
      <c r="R193" t="s">
        <v>15465</v>
      </c>
      <c r="S193" t="s">
        <v>15439</v>
      </c>
      <c r="T193" t="s">
        <v>15437</v>
      </c>
      <c r="U193" t="s">
        <v>15437</v>
      </c>
      <c r="V193">
        <v>0</v>
      </c>
    </row>
    <row r="194" spans="1:22" x14ac:dyDescent="0.25">
      <c r="A194" t="s">
        <v>1569</v>
      </c>
      <c r="B194">
        <v>340143</v>
      </c>
      <c r="C194" t="s">
        <v>1752</v>
      </c>
      <c r="D194" t="s">
        <v>15631</v>
      </c>
      <c r="E194" t="s">
        <v>1572</v>
      </c>
      <c r="F194" t="s">
        <v>11563</v>
      </c>
      <c r="G194" t="s">
        <v>7490</v>
      </c>
      <c r="H194" s="2">
        <v>45824</v>
      </c>
      <c r="I194" s="2">
        <v>45824</v>
      </c>
      <c r="J194"/>
      <c r="K194"/>
      <c r="L194">
        <v>0.01</v>
      </c>
      <c r="M194" t="s">
        <v>7484</v>
      </c>
      <c r="N194" t="s">
        <v>3482</v>
      </c>
      <c r="O194"/>
      <c r="P194" t="s">
        <v>11564</v>
      </c>
      <c r="Q194" t="s">
        <v>6889</v>
      </c>
      <c r="R194" t="s">
        <v>15465</v>
      </c>
      <c r="S194" t="s">
        <v>15439</v>
      </c>
      <c r="T194" t="s">
        <v>15437</v>
      </c>
      <c r="U194" t="s">
        <v>15437</v>
      </c>
      <c r="V194">
        <v>0</v>
      </c>
    </row>
    <row r="195" spans="1:22" x14ac:dyDescent="0.25">
      <c r="A195" t="s">
        <v>1569</v>
      </c>
      <c r="B195">
        <v>340078</v>
      </c>
      <c r="C195" t="s">
        <v>15632</v>
      </c>
      <c r="D195" t="s">
        <v>3142</v>
      </c>
      <c r="E195" t="s">
        <v>1572</v>
      </c>
      <c r="F195" t="s">
        <v>11614</v>
      </c>
      <c r="G195" t="s">
        <v>7490</v>
      </c>
      <c r="H195" s="2">
        <v>45824</v>
      </c>
      <c r="I195" s="2">
        <v>45824</v>
      </c>
      <c r="J195"/>
      <c r="K195"/>
      <c r="L195">
        <v>0.01</v>
      </c>
      <c r="M195" t="s">
        <v>7484</v>
      </c>
      <c r="N195" t="s">
        <v>3311</v>
      </c>
      <c r="O195"/>
      <c r="P195" t="s">
        <v>11615</v>
      </c>
      <c r="Q195" t="s">
        <v>11616</v>
      </c>
      <c r="R195" t="s">
        <v>15463</v>
      </c>
      <c r="S195" t="s">
        <v>15439</v>
      </c>
      <c r="T195" t="s">
        <v>15437</v>
      </c>
      <c r="U195" t="s">
        <v>15437</v>
      </c>
      <c r="V195">
        <v>0</v>
      </c>
    </row>
    <row r="196" spans="1:22" x14ac:dyDescent="0.25">
      <c r="A196" t="s">
        <v>1569</v>
      </c>
      <c r="B196">
        <v>340109</v>
      </c>
      <c r="C196" t="s">
        <v>1812</v>
      </c>
      <c r="D196" t="s">
        <v>11621</v>
      </c>
      <c r="E196" t="s">
        <v>1572</v>
      </c>
      <c r="F196" t="s">
        <v>11614</v>
      </c>
      <c r="G196" t="s">
        <v>7490</v>
      </c>
      <c r="H196" s="2">
        <v>45824</v>
      </c>
      <c r="I196" s="2">
        <v>45824</v>
      </c>
      <c r="J196"/>
      <c r="K196"/>
      <c r="L196">
        <v>0.01</v>
      </c>
      <c r="M196" t="s">
        <v>7484</v>
      </c>
      <c r="N196" t="s">
        <v>3311</v>
      </c>
      <c r="O196"/>
      <c r="P196" t="s">
        <v>11615</v>
      </c>
      <c r="Q196" t="s">
        <v>11616</v>
      </c>
      <c r="R196" t="s">
        <v>15463</v>
      </c>
      <c r="S196" t="s">
        <v>15439</v>
      </c>
      <c r="T196" t="s">
        <v>15437</v>
      </c>
      <c r="U196" t="s">
        <v>15437</v>
      </c>
      <c r="V196">
        <v>0</v>
      </c>
    </row>
    <row r="197" spans="1:22" x14ac:dyDescent="0.25">
      <c r="A197" t="s">
        <v>1569</v>
      </c>
      <c r="B197">
        <v>340194</v>
      </c>
      <c r="C197" t="s">
        <v>7369</v>
      </c>
      <c r="D197" t="s">
        <v>8801</v>
      </c>
      <c r="E197" t="s">
        <v>1572</v>
      </c>
      <c r="F197" t="s">
        <v>11614</v>
      </c>
      <c r="G197" t="s">
        <v>7490</v>
      </c>
      <c r="H197" s="2">
        <v>45824</v>
      </c>
      <c r="I197" s="2">
        <v>45824</v>
      </c>
      <c r="J197"/>
      <c r="K197"/>
      <c r="L197">
        <v>0.01</v>
      </c>
      <c r="M197" t="s">
        <v>7484</v>
      </c>
      <c r="N197" t="s">
        <v>3311</v>
      </c>
      <c r="O197"/>
      <c r="P197" t="s">
        <v>11615</v>
      </c>
      <c r="Q197" t="s">
        <v>11616</v>
      </c>
      <c r="R197" t="s">
        <v>15463</v>
      </c>
      <c r="S197" t="s">
        <v>15439</v>
      </c>
      <c r="T197" t="s">
        <v>15437</v>
      </c>
      <c r="U197" t="s">
        <v>15437</v>
      </c>
      <c r="V197">
        <v>0</v>
      </c>
    </row>
    <row r="198" spans="1:22" x14ac:dyDescent="0.25">
      <c r="A198" t="s">
        <v>1569</v>
      </c>
      <c r="B198">
        <v>340161</v>
      </c>
      <c r="C198" t="s">
        <v>6244</v>
      </c>
      <c r="D198" t="s">
        <v>15633</v>
      </c>
      <c r="E198" t="s">
        <v>1572</v>
      </c>
      <c r="F198" t="s">
        <v>11833</v>
      </c>
      <c r="G198" t="s">
        <v>7490</v>
      </c>
      <c r="H198" s="2">
        <v>45824</v>
      </c>
      <c r="I198" s="2">
        <v>45824</v>
      </c>
      <c r="J198"/>
      <c r="K198"/>
      <c r="L198">
        <v>0.01</v>
      </c>
      <c r="M198" t="s">
        <v>7484</v>
      </c>
      <c r="N198" t="s">
        <v>4199</v>
      </c>
      <c r="O198"/>
      <c r="P198" t="s">
        <v>11834</v>
      </c>
      <c r="Q198" t="s">
        <v>11835</v>
      </c>
      <c r="R198" t="s">
        <v>15449</v>
      </c>
      <c r="S198" t="s">
        <v>15439</v>
      </c>
      <c r="T198" t="s">
        <v>15437</v>
      </c>
      <c r="U198" t="s">
        <v>15437</v>
      </c>
      <c r="V198">
        <v>0</v>
      </c>
    </row>
    <row r="199" spans="1:22" x14ac:dyDescent="0.25">
      <c r="A199" t="s">
        <v>1569</v>
      </c>
      <c r="B199">
        <v>340146</v>
      </c>
      <c r="C199" t="s">
        <v>2784</v>
      </c>
      <c r="D199" t="s">
        <v>2755</v>
      </c>
      <c r="E199" t="s">
        <v>1572</v>
      </c>
      <c r="F199" t="s">
        <v>15634</v>
      </c>
      <c r="G199" t="s">
        <v>7483</v>
      </c>
      <c r="H199" s="2">
        <v>45824</v>
      </c>
      <c r="I199" s="2">
        <v>45824</v>
      </c>
      <c r="J199"/>
      <c r="K199"/>
      <c r="L199">
        <v>0.01</v>
      </c>
      <c r="M199" t="s">
        <v>7484</v>
      </c>
      <c r="N199" t="s">
        <v>3482</v>
      </c>
      <c r="O199"/>
      <c r="P199" t="s">
        <v>12477</v>
      </c>
      <c r="Q199" t="s">
        <v>3750</v>
      </c>
      <c r="R199" t="s">
        <v>15465</v>
      </c>
      <c r="S199" t="s">
        <v>15439</v>
      </c>
      <c r="T199" t="s">
        <v>15437</v>
      </c>
      <c r="U199" t="s">
        <v>15437</v>
      </c>
      <c r="V199">
        <v>0</v>
      </c>
    </row>
    <row r="200" spans="1:22" x14ac:dyDescent="0.25">
      <c r="A200" t="s">
        <v>1569</v>
      </c>
      <c r="B200">
        <v>340114</v>
      </c>
      <c r="C200" t="s">
        <v>8239</v>
      </c>
      <c r="D200" t="s">
        <v>11682</v>
      </c>
      <c r="E200" t="s">
        <v>1572</v>
      </c>
      <c r="F200" t="s">
        <v>12874</v>
      </c>
      <c r="G200" t="s">
        <v>7490</v>
      </c>
      <c r="H200" s="2">
        <v>45824</v>
      </c>
      <c r="I200" s="2">
        <v>45824</v>
      </c>
      <c r="J200"/>
      <c r="K200"/>
      <c r="L200">
        <v>0.01</v>
      </c>
      <c r="M200" t="s">
        <v>7484</v>
      </c>
      <c r="N200" t="s">
        <v>1714</v>
      </c>
      <c r="O200"/>
      <c r="P200" t="s">
        <v>12875</v>
      </c>
      <c r="Q200" t="s">
        <v>12876</v>
      </c>
      <c r="R200" t="s">
        <v>15461</v>
      </c>
      <c r="S200" t="s">
        <v>15439</v>
      </c>
      <c r="T200" t="s">
        <v>15437</v>
      </c>
      <c r="U200" t="s">
        <v>15437</v>
      </c>
      <c r="V200">
        <v>0</v>
      </c>
    </row>
    <row r="201" spans="1:22" x14ac:dyDescent="0.25">
      <c r="A201" t="s">
        <v>1569</v>
      </c>
      <c r="B201">
        <v>340071</v>
      </c>
      <c r="C201" t="s">
        <v>15635</v>
      </c>
      <c r="D201" t="s">
        <v>15636</v>
      </c>
      <c r="E201" t="s">
        <v>1572</v>
      </c>
      <c r="F201" t="s">
        <v>13688</v>
      </c>
      <c r="G201" t="s">
        <v>7490</v>
      </c>
      <c r="H201" s="2">
        <v>45824</v>
      </c>
      <c r="I201" s="2">
        <v>45824</v>
      </c>
      <c r="J201"/>
      <c r="K201"/>
      <c r="L201">
        <v>0.01</v>
      </c>
      <c r="M201" t="s">
        <v>7484</v>
      </c>
      <c r="N201" t="s">
        <v>3865</v>
      </c>
      <c r="O201"/>
      <c r="P201" t="s">
        <v>13689</v>
      </c>
      <c r="Q201" t="s">
        <v>13690</v>
      </c>
      <c r="R201" t="s">
        <v>15467</v>
      </c>
      <c r="S201" t="s">
        <v>15439</v>
      </c>
      <c r="T201" t="s">
        <v>15437</v>
      </c>
      <c r="U201" t="s">
        <v>15437</v>
      </c>
      <c r="V201">
        <v>0</v>
      </c>
    </row>
    <row r="202" spans="1:22" x14ac:dyDescent="0.25">
      <c r="A202" t="s">
        <v>1569</v>
      </c>
      <c r="B202">
        <v>340120</v>
      </c>
      <c r="C202" t="s">
        <v>3300</v>
      </c>
      <c r="D202" t="s">
        <v>11814</v>
      </c>
      <c r="E202" t="s">
        <v>1572</v>
      </c>
      <c r="F202" t="s">
        <v>13688</v>
      </c>
      <c r="G202" t="s">
        <v>7490</v>
      </c>
      <c r="H202" s="2">
        <v>45824</v>
      </c>
      <c r="I202" s="2">
        <v>45824</v>
      </c>
      <c r="J202"/>
      <c r="K202"/>
      <c r="L202">
        <v>0.01</v>
      </c>
      <c r="M202" t="s">
        <v>7484</v>
      </c>
      <c r="N202" t="s">
        <v>3865</v>
      </c>
      <c r="O202"/>
      <c r="P202" t="s">
        <v>13689</v>
      </c>
      <c r="Q202" t="s">
        <v>13690</v>
      </c>
      <c r="R202" t="s">
        <v>15467</v>
      </c>
      <c r="S202" t="s">
        <v>15439</v>
      </c>
      <c r="T202" t="s">
        <v>15437</v>
      </c>
      <c r="U202" t="s">
        <v>15437</v>
      </c>
      <c r="V202">
        <v>0</v>
      </c>
    </row>
    <row r="203" spans="1:22" x14ac:dyDescent="0.25">
      <c r="A203" t="s">
        <v>1569</v>
      </c>
      <c r="B203">
        <v>340084</v>
      </c>
      <c r="C203" t="s">
        <v>3969</v>
      </c>
      <c r="D203" t="s">
        <v>15637</v>
      </c>
      <c r="E203" t="s">
        <v>1572</v>
      </c>
      <c r="F203" t="s">
        <v>4867</v>
      </c>
      <c r="G203" t="s">
        <v>4268</v>
      </c>
      <c r="H203" s="2">
        <v>45824</v>
      </c>
      <c r="I203" s="2">
        <v>45824</v>
      </c>
      <c r="J203"/>
      <c r="K203"/>
      <c r="L203">
        <v>0.01</v>
      </c>
      <c r="M203" t="s">
        <v>4269</v>
      </c>
      <c r="N203" t="s">
        <v>3482</v>
      </c>
      <c r="O203"/>
      <c r="P203" t="s">
        <v>4868</v>
      </c>
      <c r="Q203" t="s">
        <v>4869</v>
      </c>
      <c r="R203" t="s">
        <v>15451</v>
      </c>
      <c r="S203" t="s">
        <v>15439</v>
      </c>
      <c r="T203" t="s">
        <v>15437</v>
      </c>
      <c r="U203" t="s">
        <v>15437</v>
      </c>
      <c r="V203">
        <v>0</v>
      </c>
    </row>
    <row r="204" spans="1:22" x14ac:dyDescent="0.25">
      <c r="A204" t="s">
        <v>1569</v>
      </c>
      <c r="B204">
        <v>340151</v>
      </c>
      <c r="C204" t="s">
        <v>1589</v>
      </c>
      <c r="D204" t="s">
        <v>8789</v>
      </c>
      <c r="E204" t="s">
        <v>1572</v>
      </c>
      <c r="F204" t="s">
        <v>5080</v>
      </c>
      <c r="G204" t="s">
        <v>4268</v>
      </c>
      <c r="H204" s="2">
        <v>45824</v>
      </c>
      <c r="I204" s="2">
        <v>45824</v>
      </c>
      <c r="J204"/>
      <c r="K204"/>
      <c r="L204">
        <v>0.01</v>
      </c>
      <c r="M204" t="s">
        <v>4269</v>
      </c>
      <c r="N204" t="s">
        <v>1714</v>
      </c>
      <c r="O204"/>
      <c r="P204" t="s">
        <v>5077</v>
      </c>
      <c r="Q204" t="s">
        <v>5078</v>
      </c>
      <c r="R204" t="s">
        <v>15447</v>
      </c>
      <c r="S204" t="s">
        <v>15439</v>
      </c>
      <c r="T204" t="s">
        <v>15437</v>
      </c>
      <c r="U204" t="s">
        <v>15437</v>
      </c>
      <c r="V204">
        <v>0</v>
      </c>
    </row>
    <row r="205" spans="1:22" x14ac:dyDescent="0.25">
      <c r="A205" t="s">
        <v>1569</v>
      </c>
      <c r="B205">
        <v>340111</v>
      </c>
      <c r="C205" t="s">
        <v>1890</v>
      </c>
      <c r="D205" t="s">
        <v>3962</v>
      </c>
      <c r="E205" t="s">
        <v>1572</v>
      </c>
      <c r="F205" t="s">
        <v>5605</v>
      </c>
      <c r="G205" t="s">
        <v>4294</v>
      </c>
      <c r="H205" s="2">
        <v>45824</v>
      </c>
      <c r="I205" s="2">
        <v>45824</v>
      </c>
      <c r="J205"/>
      <c r="K205"/>
      <c r="L205">
        <v>0.01</v>
      </c>
      <c r="M205" t="s">
        <v>4269</v>
      </c>
      <c r="N205" t="s">
        <v>3865</v>
      </c>
      <c r="O205"/>
      <c r="P205" t="s">
        <v>5600</v>
      </c>
      <c r="Q205" t="s">
        <v>5601</v>
      </c>
      <c r="R205" t="s">
        <v>15452</v>
      </c>
      <c r="S205" t="s">
        <v>15439</v>
      </c>
      <c r="T205" t="s">
        <v>15437</v>
      </c>
      <c r="U205" t="s">
        <v>15437</v>
      </c>
      <c r="V205">
        <v>0</v>
      </c>
    </row>
    <row r="206" spans="1:22" x14ac:dyDescent="0.25">
      <c r="A206" t="s">
        <v>1569</v>
      </c>
      <c r="B206">
        <v>340160</v>
      </c>
      <c r="C206" t="s">
        <v>2467</v>
      </c>
      <c r="D206" t="s">
        <v>2077</v>
      </c>
      <c r="E206" t="s">
        <v>1572</v>
      </c>
      <c r="F206" t="s">
        <v>5796</v>
      </c>
      <c r="G206" t="s">
        <v>4268</v>
      </c>
      <c r="H206" s="2">
        <v>45824</v>
      </c>
      <c r="I206" s="2">
        <v>45824</v>
      </c>
      <c r="J206"/>
      <c r="K206"/>
      <c r="L206">
        <v>0.01</v>
      </c>
      <c r="M206" t="s">
        <v>4269</v>
      </c>
      <c r="N206" t="s">
        <v>3482</v>
      </c>
      <c r="O206"/>
      <c r="P206" t="s">
        <v>5797</v>
      </c>
      <c r="Q206" t="s">
        <v>5798</v>
      </c>
      <c r="R206" t="s">
        <v>15455</v>
      </c>
      <c r="S206" t="s">
        <v>15439</v>
      </c>
      <c r="T206" t="s">
        <v>15437</v>
      </c>
      <c r="U206" t="s">
        <v>15437</v>
      </c>
      <c r="V206">
        <v>0</v>
      </c>
    </row>
    <row r="207" spans="1:22" x14ac:dyDescent="0.25">
      <c r="A207" t="s">
        <v>1569</v>
      </c>
      <c r="B207">
        <v>340128</v>
      </c>
      <c r="C207" t="s">
        <v>2228</v>
      </c>
      <c r="D207" t="s">
        <v>15638</v>
      </c>
      <c r="E207" t="s">
        <v>1572</v>
      </c>
      <c r="F207" t="s">
        <v>6250</v>
      </c>
      <c r="G207" t="s">
        <v>4294</v>
      </c>
      <c r="H207" s="2">
        <v>45824</v>
      </c>
      <c r="I207" s="2">
        <v>45824</v>
      </c>
      <c r="J207"/>
      <c r="K207"/>
      <c r="L207">
        <v>0.01</v>
      </c>
      <c r="M207" t="s">
        <v>4269</v>
      </c>
      <c r="N207" t="s">
        <v>3311</v>
      </c>
      <c r="O207"/>
      <c r="P207" t="s">
        <v>6240</v>
      </c>
      <c r="Q207" t="s">
        <v>3440</v>
      </c>
      <c r="R207" t="s">
        <v>15454</v>
      </c>
      <c r="S207" t="s">
        <v>15439</v>
      </c>
      <c r="T207" t="s">
        <v>15437</v>
      </c>
      <c r="U207" t="s">
        <v>15437</v>
      </c>
      <c r="V207">
        <v>0</v>
      </c>
    </row>
    <row r="208" spans="1:22" x14ac:dyDescent="0.25">
      <c r="A208" t="s">
        <v>1569</v>
      </c>
      <c r="B208">
        <v>340135</v>
      </c>
      <c r="C208" t="s">
        <v>2315</v>
      </c>
      <c r="D208" t="s">
        <v>10172</v>
      </c>
      <c r="E208" t="s">
        <v>1572</v>
      </c>
      <c r="F208" t="s">
        <v>6250</v>
      </c>
      <c r="G208" t="s">
        <v>4294</v>
      </c>
      <c r="H208" s="2">
        <v>45824</v>
      </c>
      <c r="I208" s="2">
        <v>45824</v>
      </c>
      <c r="J208"/>
      <c r="K208"/>
      <c r="L208">
        <v>0.01</v>
      </c>
      <c r="M208" t="s">
        <v>4269</v>
      </c>
      <c r="N208" t="s">
        <v>3311</v>
      </c>
      <c r="O208"/>
      <c r="P208" t="s">
        <v>6240</v>
      </c>
      <c r="Q208" t="s">
        <v>3440</v>
      </c>
      <c r="R208" t="s">
        <v>15454</v>
      </c>
      <c r="S208" t="s">
        <v>15439</v>
      </c>
      <c r="T208" t="s">
        <v>15437</v>
      </c>
      <c r="U208" t="s">
        <v>15437</v>
      </c>
      <c r="V208">
        <v>0</v>
      </c>
    </row>
    <row r="209" spans="1:22" x14ac:dyDescent="0.25">
      <c r="A209" t="s">
        <v>1569</v>
      </c>
      <c r="B209">
        <v>340081</v>
      </c>
      <c r="C209" t="s">
        <v>3356</v>
      </c>
      <c r="D209" t="s">
        <v>1908</v>
      </c>
      <c r="E209" t="s">
        <v>1572</v>
      </c>
      <c r="F209" t="s">
        <v>6687</v>
      </c>
      <c r="G209" t="s">
        <v>4268</v>
      </c>
      <c r="H209" s="2">
        <v>45824</v>
      </c>
      <c r="I209" s="2">
        <v>45824</v>
      </c>
      <c r="J209"/>
      <c r="K209"/>
      <c r="L209">
        <v>0.01</v>
      </c>
      <c r="M209" t="s">
        <v>4269</v>
      </c>
      <c r="N209" t="s">
        <v>3865</v>
      </c>
      <c r="O209"/>
      <c r="P209" t="s">
        <v>6688</v>
      </c>
      <c r="Q209" t="s">
        <v>6689</v>
      </c>
      <c r="R209" t="s">
        <v>15450</v>
      </c>
      <c r="S209" t="s">
        <v>15439</v>
      </c>
      <c r="T209" t="s">
        <v>15437</v>
      </c>
      <c r="U209" t="s">
        <v>15437</v>
      </c>
      <c r="V209">
        <v>0</v>
      </c>
    </row>
    <row r="210" spans="1:22" x14ac:dyDescent="0.25">
      <c r="A210" t="s">
        <v>1569</v>
      </c>
      <c r="B210">
        <v>340132</v>
      </c>
      <c r="C210" t="s">
        <v>3448</v>
      </c>
      <c r="D210" t="s">
        <v>15639</v>
      </c>
      <c r="E210" t="s">
        <v>1572</v>
      </c>
      <c r="F210" t="s">
        <v>6687</v>
      </c>
      <c r="G210" t="s">
        <v>4268</v>
      </c>
      <c r="H210" s="2">
        <v>45824</v>
      </c>
      <c r="I210" s="2">
        <v>45824</v>
      </c>
      <c r="J210"/>
      <c r="K210"/>
      <c r="L210">
        <v>0.01</v>
      </c>
      <c r="M210" t="s">
        <v>4269</v>
      </c>
      <c r="N210" t="s">
        <v>3865</v>
      </c>
      <c r="O210"/>
      <c r="P210" t="s">
        <v>6688</v>
      </c>
      <c r="Q210" t="s">
        <v>6689</v>
      </c>
      <c r="R210" t="s">
        <v>15450</v>
      </c>
      <c r="S210" t="s">
        <v>15439</v>
      </c>
      <c r="T210" t="s">
        <v>15437</v>
      </c>
      <c r="U210" t="s">
        <v>15437</v>
      </c>
      <c r="V210">
        <v>0</v>
      </c>
    </row>
    <row r="211" spans="1:22" x14ac:dyDescent="0.25">
      <c r="A211" t="s">
        <v>1569</v>
      </c>
      <c r="B211">
        <v>340142</v>
      </c>
      <c r="C211" t="s">
        <v>2618</v>
      </c>
      <c r="D211" t="s">
        <v>15640</v>
      </c>
      <c r="E211" t="s">
        <v>1572</v>
      </c>
      <c r="F211" t="s">
        <v>6890</v>
      </c>
      <c r="G211" t="s">
        <v>4268</v>
      </c>
      <c r="H211" s="2">
        <v>45824</v>
      </c>
      <c r="I211" s="2">
        <v>45824</v>
      </c>
      <c r="J211"/>
      <c r="K211"/>
      <c r="L211">
        <v>0.01</v>
      </c>
      <c r="M211" t="s">
        <v>4269</v>
      </c>
      <c r="N211" t="s">
        <v>3482</v>
      </c>
      <c r="O211"/>
      <c r="P211" t="s">
        <v>6888</v>
      </c>
      <c r="Q211" t="s">
        <v>6889</v>
      </c>
      <c r="R211" t="s">
        <v>15451</v>
      </c>
      <c r="S211" t="s">
        <v>15439</v>
      </c>
      <c r="T211" t="s">
        <v>15437</v>
      </c>
      <c r="U211" t="s">
        <v>15437</v>
      </c>
      <c r="V211">
        <v>0</v>
      </c>
    </row>
    <row r="212" spans="1:22" x14ac:dyDescent="0.25">
      <c r="A212" t="s">
        <v>1569</v>
      </c>
      <c r="B212">
        <v>340186</v>
      </c>
      <c r="C212" t="s">
        <v>2212</v>
      </c>
      <c r="D212" t="s">
        <v>3849</v>
      </c>
      <c r="E212" t="s">
        <v>1572</v>
      </c>
      <c r="F212" t="s">
        <v>6890</v>
      </c>
      <c r="G212" t="s">
        <v>4268</v>
      </c>
      <c r="H212" s="2">
        <v>45824</v>
      </c>
      <c r="I212" s="2">
        <v>45824</v>
      </c>
      <c r="J212"/>
      <c r="K212"/>
      <c r="L212">
        <v>0.01</v>
      </c>
      <c r="M212" t="s">
        <v>4269</v>
      </c>
      <c r="N212" t="s">
        <v>3482</v>
      </c>
      <c r="O212"/>
      <c r="P212" t="s">
        <v>6888</v>
      </c>
      <c r="Q212" t="s">
        <v>6889</v>
      </c>
      <c r="R212" t="s">
        <v>15451</v>
      </c>
      <c r="S212" t="s">
        <v>15439</v>
      </c>
      <c r="T212" t="s">
        <v>15437</v>
      </c>
      <c r="U212" t="s">
        <v>15437</v>
      </c>
      <c r="V212">
        <v>0</v>
      </c>
    </row>
    <row r="213" spans="1:22" x14ac:dyDescent="0.25">
      <c r="A213" t="s">
        <v>1569</v>
      </c>
      <c r="B213">
        <v>340065</v>
      </c>
      <c r="C213" t="s">
        <v>3211</v>
      </c>
      <c r="D213" t="s">
        <v>10281</v>
      </c>
      <c r="E213" t="s">
        <v>1572</v>
      </c>
      <c r="F213" t="s">
        <v>6907</v>
      </c>
      <c r="G213" t="s">
        <v>4268</v>
      </c>
      <c r="H213" s="2">
        <v>45824</v>
      </c>
      <c r="I213" s="2">
        <v>45824</v>
      </c>
      <c r="J213"/>
      <c r="K213"/>
      <c r="L213">
        <v>0.01</v>
      </c>
      <c r="M213" t="s">
        <v>4269</v>
      </c>
      <c r="N213" t="s">
        <v>3865</v>
      </c>
      <c r="O213"/>
      <c r="P213" t="s">
        <v>6908</v>
      </c>
      <c r="Q213" t="s">
        <v>4018</v>
      </c>
      <c r="R213" t="s">
        <v>15448</v>
      </c>
      <c r="S213" t="s">
        <v>15439</v>
      </c>
      <c r="T213" t="s">
        <v>15437</v>
      </c>
      <c r="U213" t="s">
        <v>15437</v>
      </c>
      <c r="V213">
        <v>0</v>
      </c>
    </row>
    <row r="214" spans="1:22" x14ac:dyDescent="0.25">
      <c r="A214" t="s">
        <v>1569</v>
      </c>
      <c r="B214">
        <v>340113</v>
      </c>
      <c r="C214" t="s">
        <v>1638</v>
      </c>
      <c r="D214" t="s">
        <v>2429</v>
      </c>
      <c r="E214" t="s">
        <v>1572</v>
      </c>
      <c r="F214" t="s">
        <v>15641</v>
      </c>
      <c r="G214" t="s">
        <v>4268</v>
      </c>
      <c r="H214" s="2">
        <v>45824</v>
      </c>
      <c r="I214" s="2">
        <v>45824</v>
      </c>
      <c r="J214"/>
      <c r="K214"/>
      <c r="L214">
        <v>0.01</v>
      </c>
      <c r="M214" t="s">
        <v>4269</v>
      </c>
      <c r="N214" t="s">
        <v>3482</v>
      </c>
      <c r="O214"/>
      <c r="P214" t="s">
        <v>7045</v>
      </c>
      <c r="Q214" t="s">
        <v>7046</v>
      </c>
      <c r="R214" t="s">
        <v>15451</v>
      </c>
      <c r="S214" t="s">
        <v>15439</v>
      </c>
      <c r="T214" t="s">
        <v>15437</v>
      </c>
      <c r="U214" t="s">
        <v>15437</v>
      </c>
      <c r="V214">
        <v>0</v>
      </c>
    </row>
    <row r="215" spans="1:22" x14ac:dyDescent="0.25">
      <c r="A215" t="s">
        <v>1569</v>
      </c>
      <c r="B215">
        <v>339862</v>
      </c>
      <c r="C215" t="s">
        <v>15642</v>
      </c>
      <c r="D215" t="s">
        <v>15643</v>
      </c>
      <c r="E215" t="s">
        <v>1607</v>
      </c>
      <c r="F215" t="s">
        <v>7187</v>
      </c>
      <c r="G215" t="s">
        <v>7188</v>
      </c>
      <c r="H215" s="2">
        <v>45824</v>
      </c>
      <c r="I215" s="2">
        <v>45824</v>
      </c>
      <c r="J215"/>
      <c r="K215"/>
      <c r="L215">
        <v>38</v>
      </c>
      <c r="M215" t="s">
        <v>4269</v>
      </c>
      <c r="N215" t="s">
        <v>1714</v>
      </c>
      <c r="O215" t="s">
        <v>5500</v>
      </c>
      <c r="P215" t="s">
        <v>7141</v>
      </c>
      <c r="Q215" t="s">
        <v>7142</v>
      </c>
      <c r="R215" t="s">
        <v>15459</v>
      </c>
      <c r="S215" t="s">
        <v>15439</v>
      </c>
      <c r="T215" t="s">
        <v>15437</v>
      </c>
      <c r="U215" t="s">
        <v>15437</v>
      </c>
      <c r="V215">
        <v>1</v>
      </c>
    </row>
    <row r="216" spans="1:22" x14ac:dyDescent="0.25">
      <c r="A216" t="s">
        <v>1569</v>
      </c>
      <c r="B216">
        <v>340110</v>
      </c>
      <c r="C216" t="s">
        <v>15644</v>
      </c>
      <c r="D216" t="s">
        <v>15645</v>
      </c>
      <c r="E216" t="s">
        <v>1572</v>
      </c>
      <c r="F216" t="s">
        <v>11833</v>
      </c>
      <c r="G216" t="s">
        <v>7490</v>
      </c>
      <c r="H216" s="2">
        <v>45822</v>
      </c>
      <c r="I216" s="2">
        <v>45822</v>
      </c>
      <c r="J216"/>
      <c r="K216"/>
      <c r="L216">
        <v>0.01</v>
      </c>
      <c r="M216" t="s">
        <v>7484</v>
      </c>
      <c r="N216" t="s">
        <v>4199</v>
      </c>
      <c r="O216"/>
      <c r="P216" t="s">
        <v>11834</v>
      </c>
      <c r="Q216" t="s">
        <v>11835</v>
      </c>
      <c r="R216" t="s">
        <v>15449</v>
      </c>
      <c r="S216" t="s">
        <v>15439</v>
      </c>
      <c r="T216" t="s">
        <v>15437</v>
      </c>
      <c r="U216" t="s">
        <v>15437</v>
      </c>
      <c r="V216">
        <v>0</v>
      </c>
    </row>
    <row r="217" spans="1:22" x14ac:dyDescent="0.25">
      <c r="A217" t="s">
        <v>1569</v>
      </c>
      <c r="B217">
        <v>340089</v>
      </c>
      <c r="C217" t="s">
        <v>13964</v>
      </c>
      <c r="D217" t="s">
        <v>15646</v>
      </c>
      <c r="E217" t="s">
        <v>1572</v>
      </c>
      <c r="F217" t="s">
        <v>11833</v>
      </c>
      <c r="G217" t="s">
        <v>7490</v>
      </c>
      <c r="H217" s="2">
        <v>45822</v>
      </c>
      <c r="I217" s="2">
        <v>45822</v>
      </c>
      <c r="J217"/>
      <c r="K217"/>
      <c r="L217">
        <v>0.01</v>
      </c>
      <c r="M217" t="s">
        <v>7484</v>
      </c>
      <c r="N217" t="s">
        <v>4199</v>
      </c>
      <c r="O217"/>
      <c r="P217" t="s">
        <v>11834</v>
      </c>
      <c r="Q217" t="s">
        <v>11835</v>
      </c>
      <c r="R217" t="s">
        <v>15449</v>
      </c>
      <c r="S217" t="s">
        <v>15439</v>
      </c>
      <c r="T217" t="s">
        <v>15437</v>
      </c>
      <c r="U217" t="s">
        <v>15437</v>
      </c>
      <c r="V217">
        <v>0</v>
      </c>
    </row>
    <row r="218" spans="1:22" x14ac:dyDescent="0.25">
      <c r="A218" t="s">
        <v>1569</v>
      </c>
      <c r="B218">
        <v>340125</v>
      </c>
      <c r="C218" t="s">
        <v>6320</v>
      </c>
      <c r="D218" t="s">
        <v>15647</v>
      </c>
      <c r="E218" t="s">
        <v>1572</v>
      </c>
      <c r="F218" t="s">
        <v>11833</v>
      </c>
      <c r="G218" t="s">
        <v>7490</v>
      </c>
      <c r="H218" s="2">
        <v>45822</v>
      </c>
      <c r="I218" s="2">
        <v>45822</v>
      </c>
      <c r="J218"/>
      <c r="K218"/>
      <c r="L218">
        <v>0.01</v>
      </c>
      <c r="M218" t="s">
        <v>7484</v>
      </c>
      <c r="N218" t="s">
        <v>4199</v>
      </c>
      <c r="O218"/>
      <c r="P218" t="s">
        <v>11834</v>
      </c>
      <c r="Q218" t="s">
        <v>11835</v>
      </c>
      <c r="R218" t="s">
        <v>15449</v>
      </c>
      <c r="S218" t="s">
        <v>15439</v>
      </c>
      <c r="T218" t="s">
        <v>15437</v>
      </c>
      <c r="U218" t="s">
        <v>15437</v>
      </c>
      <c r="V218">
        <v>0</v>
      </c>
    </row>
    <row r="219" spans="1:22" x14ac:dyDescent="0.25">
      <c r="A219" t="s">
        <v>1569</v>
      </c>
      <c r="B219">
        <v>340124</v>
      </c>
      <c r="C219" t="s">
        <v>2269</v>
      </c>
      <c r="D219" t="s">
        <v>3532</v>
      </c>
      <c r="E219" t="s">
        <v>1572</v>
      </c>
      <c r="F219" t="s">
        <v>11833</v>
      </c>
      <c r="G219" t="s">
        <v>7490</v>
      </c>
      <c r="H219" s="2">
        <v>45822</v>
      </c>
      <c r="I219" s="2">
        <v>45822</v>
      </c>
      <c r="J219"/>
      <c r="K219"/>
      <c r="L219">
        <v>0.01</v>
      </c>
      <c r="M219" t="s">
        <v>7484</v>
      </c>
      <c r="N219" t="s">
        <v>4199</v>
      </c>
      <c r="O219"/>
      <c r="P219" t="s">
        <v>11834</v>
      </c>
      <c r="Q219" t="s">
        <v>11835</v>
      </c>
      <c r="R219" t="s">
        <v>15449</v>
      </c>
      <c r="S219" t="s">
        <v>15439</v>
      </c>
      <c r="T219" t="s">
        <v>15437</v>
      </c>
      <c r="U219" t="s">
        <v>15437</v>
      </c>
      <c r="V219">
        <v>0</v>
      </c>
    </row>
    <row r="220" spans="1:22" x14ac:dyDescent="0.25">
      <c r="A220" t="s">
        <v>1569</v>
      </c>
      <c r="B220">
        <v>340090</v>
      </c>
      <c r="C220" t="s">
        <v>4035</v>
      </c>
      <c r="D220" t="s">
        <v>15648</v>
      </c>
      <c r="E220" t="s">
        <v>1572</v>
      </c>
      <c r="F220" t="s">
        <v>13151</v>
      </c>
      <c r="G220" t="s">
        <v>7490</v>
      </c>
      <c r="H220" s="2">
        <v>45822</v>
      </c>
      <c r="I220" s="2">
        <v>45822</v>
      </c>
      <c r="J220"/>
      <c r="K220"/>
      <c r="L220">
        <v>0.01</v>
      </c>
      <c r="M220" t="s">
        <v>7484</v>
      </c>
      <c r="N220" t="s">
        <v>4199</v>
      </c>
      <c r="O220"/>
      <c r="P220" t="s">
        <v>13149</v>
      </c>
      <c r="Q220" t="s">
        <v>6797</v>
      </c>
      <c r="R220" t="s">
        <v>15449</v>
      </c>
      <c r="S220" t="s">
        <v>15439</v>
      </c>
      <c r="T220" t="s">
        <v>15437</v>
      </c>
      <c r="U220" t="s">
        <v>15437</v>
      </c>
      <c r="V220">
        <v>0</v>
      </c>
    </row>
    <row r="221" spans="1:22" x14ac:dyDescent="0.25">
      <c r="A221" t="s">
        <v>1569</v>
      </c>
      <c r="B221">
        <v>340075</v>
      </c>
      <c r="C221" t="s">
        <v>15649</v>
      </c>
      <c r="D221" t="s">
        <v>15650</v>
      </c>
      <c r="E221" t="s">
        <v>1572</v>
      </c>
      <c r="F221" t="s">
        <v>7558</v>
      </c>
      <c r="G221" t="s">
        <v>7490</v>
      </c>
      <c r="H221" s="2">
        <v>45821</v>
      </c>
      <c r="I221" s="2">
        <v>45821</v>
      </c>
      <c r="J221"/>
      <c r="K221"/>
      <c r="L221">
        <v>0.01</v>
      </c>
      <c r="M221" t="s">
        <v>7484</v>
      </c>
      <c r="N221" t="s">
        <v>1714</v>
      </c>
      <c r="O221"/>
      <c r="P221" t="s">
        <v>7559</v>
      </c>
      <c r="Q221" t="s">
        <v>7560</v>
      </c>
      <c r="R221" t="s">
        <v>15461</v>
      </c>
      <c r="S221" t="s">
        <v>15439</v>
      </c>
      <c r="T221" t="s">
        <v>15437</v>
      </c>
      <c r="U221" t="s">
        <v>15437</v>
      </c>
      <c r="V221">
        <v>0</v>
      </c>
    </row>
    <row r="222" spans="1:22" x14ac:dyDescent="0.25">
      <c r="A222" t="s">
        <v>1569</v>
      </c>
      <c r="B222">
        <v>340068</v>
      </c>
      <c r="C222" t="s">
        <v>8388</v>
      </c>
      <c r="D222" t="s">
        <v>15651</v>
      </c>
      <c r="E222" t="s">
        <v>1572</v>
      </c>
      <c r="F222" t="s">
        <v>7558</v>
      </c>
      <c r="G222" t="s">
        <v>7490</v>
      </c>
      <c r="H222" s="2">
        <v>45821</v>
      </c>
      <c r="I222" s="2">
        <v>45821</v>
      </c>
      <c r="J222"/>
      <c r="K222"/>
      <c r="L222">
        <v>0.01</v>
      </c>
      <c r="M222" t="s">
        <v>7484</v>
      </c>
      <c r="N222" t="s">
        <v>1714</v>
      </c>
      <c r="O222"/>
      <c r="P222" t="s">
        <v>7559</v>
      </c>
      <c r="Q222" t="s">
        <v>7560</v>
      </c>
      <c r="R222" t="s">
        <v>15461</v>
      </c>
      <c r="S222" t="s">
        <v>15439</v>
      </c>
      <c r="T222" t="s">
        <v>15437</v>
      </c>
      <c r="U222" t="s">
        <v>15437</v>
      </c>
      <c r="V222">
        <v>0</v>
      </c>
    </row>
    <row r="223" spans="1:22" x14ac:dyDescent="0.25">
      <c r="A223" t="s">
        <v>1569</v>
      </c>
      <c r="B223">
        <v>340074</v>
      </c>
      <c r="C223" t="s">
        <v>5269</v>
      </c>
      <c r="D223" t="s">
        <v>2259</v>
      </c>
      <c r="E223" t="s">
        <v>1572</v>
      </c>
      <c r="F223" t="s">
        <v>12568</v>
      </c>
      <c r="G223" t="s">
        <v>7490</v>
      </c>
      <c r="H223" s="2">
        <v>45821</v>
      </c>
      <c r="I223" s="2">
        <v>45821</v>
      </c>
      <c r="J223"/>
      <c r="K223"/>
      <c r="L223">
        <v>0.01</v>
      </c>
      <c r="M223" t="s">
        <v>7484</v>
      </c>
      <c r="N223" t="s">
        <v>3482</v>
      </c>
      <c r="O223"/>
      <c r="P223" t="s">
        <v>12569</v>
      </c>
      <c r="Q223" t="s">
        <v>12570</v>
      </c>
      <c r="R223" t="s">
        <v>15465</v>
      </c>
      <c r="S223" t="s">
        <v>15439</v>
      </c>
      <c r="T223" t="s">
        <v>15437</v>
      </c>
      <c r="U223" t="s">
        <v>15437</v>
      </c>
      <c r="V223">
        <v>0</v>
      </c>
    </row>
    <row r="224" spans="1:22" x14ac:dyDescent="0.25">
      <c r="A224" t="s">
        <v>1569</v>
      </c>
      <c r="B224">
        <v>340073</v>
      </c>
      <c r="C224" t="s">
        <v>8239</v>
      </c>
      <c r="D224" t="s">
        <v>1989</v>
      </c>
      <c r="E224" t="s">
        <v>1572</v>
      </c>
      <c r="F224" t="s">
        <v>13644</v>
      </c>
      <c r="G224" t="s">
        <v>7490</v>
      </c>
      <c r="H224" s="2">
        <v>45821</v>
      </c>
      <c r="I224" s="2">
        <v>45821</v>
      </c>
      <c r="J224"/>
      <c r="K224"/>
      <c r="L224">
        <v>0.01</v>
      </c>
      <c r="M224" t="s">
        <v>7484</v>
      </c>
      <c r="N224" t="s">
        <v>3482</v>
      </c>
      <c r="O224"/>
      <c r="P224" t="s">
        <v>13638</v>
      </c>
      <c r="Q224" t="s">
        <v>3547</v>
      </c>
      <c r="R224" t="s">
        <v>15468</v>
      </c>
      <c r="S224" t="s">
        <v>15439</v>
      </c>
      <c r="T224" t="s">
        <v>15437</v>
      </c>
      <c r="U224" t="s">
        <v>15437</v>
      </c>
      <c r="V224">
        <v>0</v>
      </c>
    </row>
    <row r="225" spans="1:22" x14ac:dyDescent="0.25">
      <c r="A225" t="s">
        <v>1569</v>
      </c>
      <c r="B225">
        <v>340086</v>
      </c>
      <c r="C225" t="s">
        <v>3524</v>
      </c>
      <c r="D225" t="s">
        <v>2953</v>
      </c>
      <c r="E225" t="s">
        <v>1572</v>
      </c>
      <c r="F225" t="s">
        <v>5034</v>
      </c>
      <c r="G225" t="s">
        <v>4294</v>
      </c>
      <c r="H225" s="2">
        <v>45821</v>
      </c>
      <c r="I225" s="2">
        <v>45821</v>
      </c>
      <c r="J225"/>
      <c r="K225"/>
      <c r="L225">
        <v>0.01</v>
      </c>
      <c r="M225" t="s">
        <v>4269</v>
      </c>
      <c r="N225" t="s">
        <v>1714</v>
      </c>
      <c r="O225"/>
      <c r="P225" t="s">
        <v>5024</v>
      </c>
      <c r="Q225" t="s">
        <v>3013</v>
      </c>
      <c r="R225" t="s">
        <v>15454</v>
      </c>
      <c r="S225" t="s">
        <v>15439</v>
      </c>
      <c r="T225" t="s">
        <v>15437</v>
      </c>
      <c r="U225" t="s">
        <v>15437</v>
      </c>
      <c r="V225">
        <v>0</v>
      </c>
    </row>
    <row r="226" spans="1:22" x14ac:dyDescent="0.25">
      <c r="A226" t="s">
        <v>1569</v>
      </c>
      <c r="B226">
        <v>340069</v>
      </c>
      <c r="C226" t="s">
        <v>2647</v>
      </c>
      <c r="D226" t="s">
        <v>7010</v>
      </c>
      <c r="E226" t="s">
        <v>1572</v>
      </c>
      <c r="F226" t="s">
        <v>6821</v>
      </c>
      <c r="G226" t="s">
        <v>4268</v>
      </c>
      <c r="H226" s="2">
        <v>45821</v>
      </c>
      <c r="I226" s="2">
        <v>45821</v>
      </c>
      <c r="J226"/>
      <c r="K226"/>
      <c r="L226">
        <v>0.01</v>
      </c>
      <c r="M226" t="s">
        <v>4269</v>
      </c>
      <c r="N226" t="s">
        <v>3482</v>
      </c>
      <c r="O226"/>
      <c r="P226" t="s">
        <v>6817</v>
      </c>
      <c r="Q226" t="s">
        <v>6818</v>
      </c>
      <c r="R226" t="s">
        <v>15455</v>
      </c>
      <c r="S226" t="s">
        <v>15439</v>
      </c>
      <c r="T226" t="s">
        <v>15437</v>
      </c>
      <c r="U226" t="s">
        <v>15437</v>
      </c>
      <c r="V226">
        <v>0</v>
      </c>
    </row>
    <row r="227" spans="1:22" x14ac:dyDescent="0.25">
      <c r="A227" t="s">
        <v>1569</v>
      </c>
      <c r="B227">
        <v>339991</v>
      </c>
      <c r="C227" t="s">
        <v>15652</v>
      </c>
      <c r="D227" t="s">
        <v>15653</v>
      </c>
      <c r="E227" t="s">
        <v>1607</v>
      </c>
      <c r="F227" t="s">
        <v>14225</v>
      </c>
      <c r="G227" t="s">
        <v>14226</v>
      </c>
      <c r="H227" s="2">
        <v>45819</v>
      </c>
      <c r="I227" s="2">
        <v>45819</v>
      </c>
      <c r="J227"/>
      <c r="K227"/>
      <c r="L227">
        <v>38</v>
      </c>
      <c r="M227" t="s">
        <v>7484</v>
      </c>
      <c r="N227" t="s">
        <v>1576</v>
      </c>
      <c r="O227" t="s">
        <v>7120</v>
      </c>
      <c r="P227" t="s">
        <v>14227</v>
      </c>
      <c r="Q227" t="s">
        <v>83</v>
      </c>
      <c r="R227" t="s">
        <v>83</v>
      </c>
      <c r="S227" t="s">
        <v>15439</v>
      </c>
      <c r="T227" t="s">
        <v>15437</v>
      </c>
      <c r="U227" t="s">
        <v>15437</v>
      </c>
      <c r="V227">
        <v>1</v>
      </c>
    </row>
    <row r="228" spans="1:22" x14ac:dyDescent="0.25">
      <c r="A228" t="s">
        <v>1569</v>
      </c>
      <c r="B228">
        <v>200271</v>
      </c>
      <c r="C228" t="s">
        <v>15654</v>
      </c>
      <c r="D228" t="s">
        <v>6467</v>
      </c>
      <c r="E228" t="s">
        <v>1596</v>
      </c>
      <c r="F228" t="s">
        <v>14225</v>
      </c>
      <c r="G228" t="s">
        <v>14226</v>
      </c>
      <c r="H228" s="2">
        <v>45819</v>
      </c>
      <c r="I228" s="2">
        <v>45819</v>
      </c>
      <c r="J228"/>
      <c r="K228"/>
      <c r="L228">
        <v>22.5</v>
      </c>
      <c r="M228" t="s">
        <v>7484</v>
      </c>
      <c r="N228" t="s">
        <v>1714</v>
      </c>
      <c r="O228" t="s">
        <v>7120</v>
      </c>
      <c r="P228" t="s">
        <v>14227</v>
      </c>
      <c r="Q228" t="s">
        <v>83</v>
      </c>
      <c r="R228" t="s">
        <v>83</v>
      </c>
      <c r="S228" t="s">
        <v>15439</v>
      </c>
      <c r="T228" t="s">
        <v>15437</v>
      </c>
      <c r="U228" t="s">
        <v>15437</v>
      </c>
      <c r="V228">
        <v>0.59210526315789469</v>
      </c>
    </row>
    <row r="229" spans="1:22" x14ac:dyDescent="0.25">
      <c r="A229" t="s">
        <v>1569</v>
      </c>
      <c r="B229">
        <v>339975</v>
      </c>
      <c r="C229" t="s">
        <v>1611</v>
      </c>
      <c r="D229" t="s">
        <v>7330</v>
      </c>
      <c r="E229" t="s">
        <v>1607</v>
      </c>
      <c r="F229" t="s">
        <v>15655</v>
      </c>
      <c r="G229" t="s">
        <v>15656</v>
      </c>
      <c r="H229" s="2">
        <v>45818</v>
      </c>
      <c r="I229" s="2">
        <v>45818</v>
      </c>
      <c r="J229"/>
      <c r="K229"/>
      <c r="L229">
        <v>38</v>
      </c>
      <c r="M229" t="s">
        <v>7484</v>
      </c>
      <c r="N229" t="s">
        <v>1714</v>
      </c>
      <c r="O229" t="s">
        <v>7120</v>
      </c>
      <c r="P229" t="s">
        <v>15011</v>
      </c>
      <c r="Q229" t="s">
        <v>15012</v>
      </c>
      <c r="R229" t="s">
        <v>15473</v>
      </c>
      <c r="S229" t="s">
        <v>15439</v>
      </c>
      <c r="T229" t="s">
        <v>15437</v>
      </c>
      <c r="U229" t="s">
        <v>15437</v>
      </c>
      <c r="V229">
        <v>1</v>
      </c>
    </row>
    <row r="230" spans="1:22" x14ac:dyDescent="0.25">
      <c r="A230" t="s">
        <v>1569</v>
      </c>
      <c r="B230">
        <v>339677</v>
      </c>
      <c r="C230" t="s">
        <v>15657</v>
      </c>
      <c r="D230" t="s">
        <v>2835</v>
      </c>
      <c r="E230" t="s">
        <v>1607</v>
      </c>
      <c r="F230" t="s">
        <v>15658</v>
      </c>
      <c r="G230" t="s">
        <v>15164</v>
      </c>
      <c r="H230" s="2">
        <v>45818</v>
      </c>
      <c r="I230" s="2">
        <v>45818</v>
      </c>
      <c r="J230"/>
      <c r="K230"/>
      <c r="L230">
        <v>38</v>
      </c>
      <c r="M230" t="s">
        <v>7484</v>
      </c>
      <c r="N230" t="s">
        <v>1714</v>
      </c>
      <c r="O230" t="s">
        <v>7120</v>
      </c>
      <c r="P230" t="s">
        <v>15160</v>
      </c>
      <c r="Q230" t="s">
        <v>15161</v>
      </c>
      <c r="R230" t="s">
        <v>15430</v>
      </c>
      <c r="S230" t="s">
        <v>15439</v>
      </c>
      <c r="T230" t="s">
        <v>15437</v>
      </c>
      <c r="U230" t="s">
        <v>15437</v>
      </c>
      <c r="V230">
        <v>1</v>
      </c>
    </row>
    <row r="231" spans="1:22" x14ac:dyDescent="0.25">
      <c r="A231" t="s">
        <v>1569</v>
      </c>
      <c r="B231">
        <v>339946</v>
      </c>
      <c r="C231" t="s">
        <v>2973</v>
      </c>
      <c r="D231" t="s">
        <v>6024</v>
      </c>
      <c r="E231" t="s">
        <v>1607</v>
      </c>
      <c r="F231" t="s">
        <v>15659</v>
      </c>
      <c r="G231" t="s">
        <v>15660</v>
      </c>
      <c r="H231" s="2">
        <v>45818</v>
      </c>
      <c r="I231" s="2">
        <v>45818</v>
      </c>
      <c r="J231"/>
      <c r="K231"/>
      <c r="L231">
        <v>38</v>
      </c>
      <c r="M231" t="s">
        <v>4269</v>
      </c>
      <c r="N231" t="s">
        <v>1714</v>
      </c>
      <c r="O231" t="s">
        <v>5500</v>
      </c>
      <c r="P231" t="s">
        <v>7196</v>
      </c>
      <c r="Q231" t="s">
        <v>18</v>
      </c>
      <c r="R231" t="s">
        <v>15457</v>
      </c>
      <c r="S231" t="s">
        <v>15439</v>
      </c>
      <c r="T231" t="s">
        <v>15437</v>
      </c>
      <c r="U231" t="s">
        <v>15437</v>
      </c>
      <c r="V231">
        <v>1</v>
      </c>
    </row>
    <row r="232" spans="1:22" x14ac:dyDescent="0.25">
      <c r="A232" t="s">
        <v>1569</v>
      </c>
      <c r="B232">
        <v>339998</v>
      </c>
      <c r="C232" t="s">
        <v>2234</v>
      </c>
      <c r="D232" t="s">
        <v>15661</v>
      </c>
      <c r="E232" t="s">
        <v>1607</v>
      </c>
      <c r="F232" t="s">
        <v>15662</v>
      </c>
      <c r="G232" t="s">
        <v>7241</v>
      </c>
      <c r="H232" s="2">
        <v>45818</v>
      </c>
      <c r="I232" s="2">
        <v>45818</v>
      </c>
      <c r="J232"/>
      <c r="K232"/>
      <c r="L232">
        <v>38</v>
      </c>
      <c r="M232" t="s">
        <v>4269</v>
      </c>
      <c r="N232" t="s">
        <v>1714</v>
      </c>
      <c r="O232" t="s">
        <v>5500</v>
      </c>
      <c r="P232" t="s">
        <v>7196</v>
      </c>
      <c r="Q232" t="s">
        <v>18</v>
      </c>
      <c r="R232" t="s">
        <v>15457</v>
      </c>
      <c r="S232" t="s">
        <v>15439</v>
      </c>
      <c r="T232" t="s">
        <v>15437</v>
      </c>
      <c r="U232" t="s">
        <v>15437</v>
      </c>
      <c r="V232">
        <v>1</v>
      </c>
    </row>
    <row r="233" spans="1:22" x14ac:dyDescent="0.25">
      <c r="A233" t="s">
        <v>1569</v>
      </c>
      <c r="B233">
        <v>339646</v>
      </c>
      <c r="C233" t="s">
        <v>15663</v>
      </c>
      <c r="D233" t="s">
        <v>2551</v>
      </c>
      <c r="E233" t="s">
        <v>1607</v>
      </c>
      <c r="F233" t="s">
        <v>15664</v>
      </c>
      <c r="G233" t="s">
        <v>7241</v>
      </c>
      <c r="H233" s="2">
        <v>45818</v>
      </c>
      <c r="I233" s="2">
        <v>45818</v>
      </c>
      <c r="J233"/>
      <c r="K233"/>
      <c r="L233">
        <v>38</v>
      </c>
      <c r="M233" t="s">
        <v>4269</v>
      </c>
      <c r="N233" t="s">
        <v>1714</v>
      </c>
      <c r="O233" t="s">
        <v>5500</v>
      </c>
      <c r="P233" t="s">
        <v>7196</v>
      </c>
      <c r="Q233" t="s">
        <v>18</v>
      </c>
      <c r="R233" t="s">
        <v>15457</v>
      </c>
      <c r="S233" t="s">
        <v>15439</v>
      </c>
      <c r="T233" t="s">
        <v>15437</v>
      </c>
      <c r="U233" t="s">
        <v>15437</v>
      </c>
      <c r="V233">
        <v>1</v>
      </c>
    </row>
    <row r="234" spans="1:22" x14ac:dyDescent="0.25">
      <c r="A234" t="s">
        <v>1569</v>
      </c>
      <c r="B234">
        <v>200273</v>
      </c>
      <c r="C234" t="s">
        <v>1626</v>
      </c>
      <c r="D234" t="s">
        <v>2789</v>
      </c>
      <c r="E234" t="s">
        <v>1572</v>
      </c>
      <c r="F234" t="s">
        <v>7803</v>
      </c>
      <c r="G234" t="s">
        <v>7490</v>
      </c>
      <c r="H234" s="2">
        <v>45817</v>
      </c>
      <c r="I234" s="2">
        <v>45817</v>
      </c>
      <c r="J234"/>
      <c r="K234"/>
      <c r="L234">
        <v>0.01</v>
      </c>
      <c r="M234" t="s">
        <v>7484</v>
      </c>
      <c r="N234" t="s">
        <v>1714</v>
      </c>
      <c r="O234"/>
      <c r="P234" t="s">
        <v>7804</v>
      </c>
      <c r="Q234" t="s">
        <v>2847</v>
      </c>
      <c r="R234" t="s">
        <v>15461</v>
      </c>
      <c r="S234" t="s">
        <v>15439</v>
      </c>
      <c r="T234" t="s">
        <v>15437</v>
      </c>
      <c r="U234" t="s">
        <v>15437</v>
      </c>
      <c r="V234">
        <v>0</v>
      </c>
    </row>
    <row r="235" spans="1:22" x14ac:dyDescent="0.25">
      <c r="A235" t="s">
        <v>1569</v>
      </c>
      <c r="B235">
        <v>340013</v>
      </c>
      <c r="C235" t="s">
        <v>2543</v>
      </c>
      <c r="D235" t="s">
        <v>15665</v>
      </c>
      <c r="E235" t="s">
        <v>1572</v>
      </c>
      <c r="F235" t="s">
        <v>7902</v>
      </c>
      <c r="G235" t="s">
        <v>7490</v>
      </c>
      <c r="H235" s="2">
        <v>45817</v>
      </c>
      <c r="I235" s="2">
        <v>45817</v>
      </c>
      <c r="J235"/>
      <c r="K235"/>
      <c r="L235">
        <v>0.01</v>
      </c>
      <c r="M235" t="s">
        <v>7484</v>
      </c>
      <c r="N235" t="s">
        <v>3311</v>
      </c>
      <c r="O235"/>
      <c r="P235" t="s">
        <v>7903</v>
      </c>
      <c r="Q235" t="s">
        <v>3398</v>
      </c>
      <c r="R235" t="s">
        <v>15463</v>
      </c>
      <c r="S235" t="s">
        <v>15439</v>
      </c>
      <c r="T235" t="s">
        <v>15437</v>
      </c>
      <c r="U235" t="s">
        <v>15437</v>
      </c>
      <c r="V235">
        <v>0</v>
      </c>
    </row>
    <row r="236" spans="1:22" x14ac:dyDescent="0.25">
      <c r="A236" t="s">
        <v>1569</v>
      </c>
      <c r="B236">
        <v>340057</v>
      </c>
      <c r="C236" t="s">
        <v>15666</v>
      </c>
      <c r="D236" t="s">
        <v>15667</v>
      </c>
      <c r="E236" t="s">
        <v>1572</v>
      </c>
      <c r="F236" t="s">
        <v>8117</v>
      </c>
      <c r="G236" t="s">
        <v>7509</v>
      </c>
      <c r="H236" s="2">
        <v>45817</v>
      </c>
      <c r="I236" s="2">
        <v>45817</v>
      </c>
      <c r="J236"/>
      <c r="K236"/>
      <c r="L236">
        <v>0.01</v>
      </c>
      <c r="M236" t="s">
        <v>7484</v>
      </c>
      <c r="N236" t="s">
        <v>1714</v>
      </c>
      <c r="O236"/>
      <c r="P236" t="s">
        <v>8118</v>
      </c>
      <c r="Q236" t="s">
        <v>8119</v>
      </c>
      <c r="R236" t="s">
        <v>15461</v>
      </c>
      <c r="S236" t="s">
        <v>15439</v>
      </c>
      <c r="T236" t="s">
        <v>15437</v>
      </c>
      <c r="U236" t="s">
        <v>15437</v>
      </c>
      <c r="V236">
        <v>0</v>
      </c>
    </row>
    <row r="237" spans="1:22" x14ac:dyDescent="0.25">
      <c r="A237" t="s">
        <v>1569</v>
      </c>
      <c r="B237">
        <v>340048</v>
      </c>
      <c r="C237" t="s">
        <v>4350</v>
      </c>
      <c r="D237" t="s">
        <v>10638</v>
      </c>
      <c r="E237" t="s">
        <v>1572</v>
      </c>
      <c r="F237" t="s">
        <v>8309</v>
      </c>
      <c r="G237" t="s">
        <v>7490</v>
      </c>
      <c r="H237" s="2">
        <v>45817</v>
      </c>
      <c r="I237" s="2">
        <v>45817</v>
      </c>
      <c r="J237"/>
      <c r="K237"/>
      <c r="L237">
        <v>0.01</v>
      </c>
      <c r="M237" t="s">
        <v>7484</v>
      </c>
      <c r="N237" t="s">
        <v>3482</v>
      </c>
      <c r="O237"/>
      <c r="P237" t="s">
        <v>8310</v>
      </c>
      <c r="Q237" t="s">
        <v>5968</v>
      </c>
      <c r="R237" t="s">
        <v>15465</v>
      </c>
      <c r="S237" t="s">
        <v>15439</v>
      </c>
      <c r="T237" t="s">
        <v>15437</v>
      </c>
      <c r="U237" t="s">
        <v>15437</v>
      </c>
      <c r="V237">
        <v>0</v>
      </c>
    </row>
    <row r="238" spans="1:22" x14ac:dyDescent="0.25">
      <c r="A238" t="s">
        <v>1569</v>
      </c>
      <c r="B238">
        <v>340020</v>
      </c>
      <c r="C238" t="s">
        <v>15668</v>
      </c>
      <c r="D238" t="s">
        <v>15669</v>
      </c>
      <c r="E238" t="s">
        <v>1572</v>
      </c>
      <c r="F238" t="s">
        <v>15612</v>
      </c>
      <c r="G238" t="s">
        <v>7483</v>
      </c>
      <c r="H238" s="2">
        <v>45817</v>
      </c>
      <c r="I238" s="2">
        <v>45817</v>
      </c>
      <c r="J238"/>
      <c r="K238"/>
      <c r="L238">
        <v>0.01</v>
      </c>
      <c r="M238" t="s">
        <v>7484</v>
      </c>
      <c r="N238" t="s">
        <v>1576</v>
      </c>
      <c r="O238"/>
      <c r="P238" t="s">
        <v>8405</v>
      </c>
      <c r="Q238" t="s">
        <v>8406</v>
      </c>
      <c r="R238" t="s">
        <v>15464</v>
      </c>
      <c r="S238" t="s">
        <v>15439</v>
      </c>
      <c r="T238" t="s">
        <v>15437</v>
      </c>
      <c r="U238" t="s">
        <v>15437</v>
      </c>
      <c r="V238">
        <v>0</v>
      </c>
    </row>
    <row r="239" spans="1:22" x14ac:dyDescent="0.25">
      <c r="A239" t="s">
        <v>1569</v>
      </c>
      <c r="B239">
        <v>340022</v>
      </c>
      <c r="C239" t="s">
        <v>15670</v>
      </c>
      <c r="D239" t="s">
        <v>15671</v>
      </c>
      <c r="E239" t="s">
        <v>1572</v>
      </c>
      <c r="F239" t="s">
        <v>15612</v>
      </c>
      <c r="G239" t="s">
        <v>7483</v>
      </c>
      <c r="H239" s="2">
        <v>45817</v>
      </c>
      <c r="I239" s="2">
        <v>45817</v>
      </c>
      <c r="J239"/>
      <c r="K239"/>
      <c r="L239">
        <v>0.01</v>
      </c>
      <c r="M239" t="s">
        <v>7484</v>
      </c>
      <c r="N239" t="s">
        <v>1576</v>
      </c>
      <c r="O239"/>
      <c r="P239" t="s">
        <v>8405</v>
      </c>
      <c r="Q239" t="s">
        <v>8406</v>
      </c>
      <c r="R239" t="s">
        <v>15464</v>
      </c>
      <c r="S239" t="s">
        <v>15439</v>
      </c>
      <c r="T239" t="s">
        <v>15437</v>
      </c>
      <c r="U239" t="s">
        <v>15437</v>
      </c>
      <c r="V239">
        <v>0</v>
      </c>
    </row>
    <row r="240" spans="1:22" x14ac:dyDescent="0.25">
      <c r="A240" t="s">
        <v>1569</v>
      </c>
      <c r="B240">
        <v>340038</v>
      </c>
      <c r="C240" t="s">
        <v>2983</v>
      </c>
      <c r="D240" t="s">
        <v>15672</v>
      </c>
      <c r="E240" t="s">
        <v>1572</v>
      </c>
      <c r="F240" t="s">
        <v>15536</v>
      </c>
      <c r="G240" t="s">
        <v>7494</v>
      </c>
      <c r="H240" s="2">
        <v>45817</v>
      </c>
      <c r="I240" s="2">
        <v>45817</v>
      </c>
      <c r="J240"/>
      <c r="K240"/>
      <c r="L240">
        <v>0.01</v>
      </c>
      <c r="M240" t="s">
        <v>7484</v>
      </c>
      <c r="N240" t="s">
        <v>3865</v>
      </c>
      <c r="O240"/>
      <c r="P240" t="s">
        <v>9243</v>
      </c>
      <c r="Q240" t="s">
        <v>4470</v>
      </c>
      <c r="R240" t="s">
        <v>15467</v>
      </c>
      <c r="S240" t="s">
        <v>15439</v>
      </c>
      <c r="T240" t="s">
        <v>15437</v>
      </c>
      <c r="U240" t="s">
        <v>15437</v>
      </c>
      <c r="V240">
        <v>0</v>
      </c>
    </row>
    <row r="241" spans="1:22" x14ac:dyDescent="0.25">
      <c r="A241" t="s">
        <v>1569</v>
      </c>
      <c r="B241">
        <v>340042</v>
      </c>
      <c r="C241" t="s">
        <v>1905</v>
      </c>
      <c r="D241" t="s">
        <v>8212</v>
      </c>
      <c r="E241" t="s">
        <v>1572</v>
      </c>
      <c r="F241" t="s">
        <v>15536</v>
      </c>
      <c r="G241" t="s">
        <v>7494</v>
      </c>
      <c r="H241" s="2">
        <v>45817</v>
      </c>
      <c r="I241" s="2">
        <v>45817</v>
      </c>
      <c r="J241"/>
      <c r="K241"/>
      <c r="L241">
        <v>0.01</v>
      </c>
      <c r="M241" t="s">
        <v>7484</v>
      </c>
      <c r="N241" t="s">
        <v>3865</v>
      </c>
      <c r="O241"/>
      <c r="P241" t="s">
        <v>9243</v>
      </c>
      <c r="Q241" t="s">
        <v>4470</v>
      </c>
      <c r="R241" t="s">
        <v>15467</v>
      </c>
      <c r="S241" t="s">
        <v>15439</v>
      </c>
      <c r="T241" t="s">
        <v>15437</v>
      </c>
      <c r="U241" t="s">
        <v>15437</v>
      </c>
      <c r="V241">
        <v>0</v>
      </c>
    </row>
    <row r="242" spans="1:22" x14ac:dyDescent="0.25">
      <c r="A242" t="s">
        <v>1569</v>
      </c>
      <c r="B242">
        <v>340169</v>
      </c>
      <c r="C242" t="s">
        <v>15673</v>
      </c>
      <c r="D242" t="s">
        <v>15674</v>
      </c>
      <c r="E242" t="s">
        <v>1572</v>
      </c>
      <c r="F242" t="s">
        <v>15536</v>
      </c>
      <c r="G242" t="s">
        <v>7494</v>
      </c>
      <c r="H242" s="2">
        <v>45817</v>
      </c>
      <c r="I242" s="2">
        <v>45817</v>
      </c>
      <c r="J242"/>
      <c r="K242"/>
      <c r="L242">
        <v>0.01</v>
      </c>
      <c r="M242" t="s">
        <v>7484</v>
      </c>
      <c r="N242" t="s">
        <v>3865</v>
      </c>
      <c r="O242"/>
      <c r="P242" t="s">
        <v>9243</v>
      </c>
      <c r="Q242" t="s">
        <v>4470</v>
      </c>
      <c r="R242" t="s">
        <v>15467</v>
      </c>
      <c r="S242" t="s">
        <v>15439</v>
      </c>
      <c r="T242" t="s">
        <v>15437</v>
      </c>
      <c r="U242" t="s">
        <v>15437</v>
      </c>
      <c r="V242">
        <v>0</v>
      </c>
    </row>
    <row r="243" spans="1:22" x14ac:dyDescent="0.25">
      <c r="A243" t="s">
        <v>1569</v>
      </c>
      <c r="B243">
        <v>340045</v>
      </c>
      <c r="C243" t="s">
        <v>6354</v>
      </c>
      <c r="D243" t="s">
        <v>3578</v>
      </c>
      <c r="E243" t="s">
        <v>1572</v>
      </c>
      <c r="F243" t="s">
        <v>9242</v>
      </c>
      <c r="G243" t="s">
        <v>7490</v>
      </c>
      <c r="H243" s="2">
        <v>45817</v>
      </c>
      <c r="I243" s="2">
        <v>45817</v>
      </c>
      <c r="J243"/>
      <c r="K243"/>
      <c r="L243">
        <v>0.01</v>
      </c>
      <c r="M243" t="s">
        <v>7484</v>
      </c>
      <c r="N243" t="s">
        <v>3865</v>
      </c>
      <c r="O243"/>
      <c r="P243" t="s">
        <v>9243</v>
      </c>
      <c r="Q243" t="s">
        <v>4470</v>
      </c>
      <c r="R243" t="s">
        <v>15467</v>
      </c>
      <c r="S243" t="s">
        <v>15439</v>
      </c>
      <c r="T243" t="s">
        <v>15437</v>
      </c>
      <c r="U243" t="s">
        <v>15437</v>
      </c>
      <c r="V243">
        <v>0</v>
      </c>
    </row>
    <row r="244" spans="1:22" x14ac:dyDescent="0.25">
      <c r="A244" t="s">
        <v>1569</v>
      </c>
      <c r="B244">
        <v>340123</v>
      </c>
      <c r="C244" t="s">
        <v>15675</v>
      </c>
      <c r="D244" t="s">
        <v>1638</v>
      </c>
      <c r="E244" t="s">
        <v>1572</v>
      </c>
      <c r="F244" t="s">
        <v>9242</v>
      </c>
      <c r="G244" t="s">
        <v>7490</v>
      </c>
      <c r="H244" s="2">
        <v>45817</v>
      </c>
      <c r="I244" s="2">
        <v>45817</v>
      </c>
      <c r="J244"/>
      <c r="K244"/>
      <c r="L244">
        <v>0.01</v>
      </c>
      <c r="M244" t="s">
        <v>7484</v>
      </c>
      <c r="N244" t="s">
        <v>3865</v>
      </c>
      <c r="O244"/>
      <c r="P244" t="s">
        <v>9243</v>
      </c>
      <c r="Q244" t="s">
        <v>4470</v>
      </c>
      <c r="R244" t="s">
        <v>15467</v>
      </c>
      <c r="S244" t="s">
        <v>15439</v>
      </c>
      <c r="T244" t="s">
        <v>15437</v>
      </c>
      <c r="U244" t="s">
        <v>15437</v>
      </c>
      <c r="V244">
        <v>0</v>
      </c>
    </row>
    <row r="245" spans="1:22" x14ac:dyDescent="0.25">
      <c r="A245" t="s">
        <v>1569</v>
      </c>
      <c r="B245">
        <v>339830</v>
      </c>
      <c r="C245" t="s">
        <v>1810</v>
      </c>
      <c r="D245" t="s">
        <v>12116</v>
      </c>
      <c r="E245" t="s">
        <v>1607</v>
      </c>
      <c r="F245" t="s">
        <v>15676</v>
      </c>
      <c r="G245" t="s">
        <v>4326</v>
      </c>
      <c r="H245" s="2">
        <v>45817</v>
      </c>
      <c r="I245" s="2">
        <v>45817</v>
      </c>
      <c r="J245"/>
      <c r="K245"/>
      <c r="L245">
        <v>38</v>
      </c>
      <c r="M245" t="s">
        <v>7484</v>
      </c>
      <c r="N245" t="s">
        <v>3865</v>
      </c>
      <c r="O245"/>
      <c r="P245" t="s">
        <v>9417</v>
      </c>
      <c r="Q245" t="s">
        <v>6136</v>
      </c>
      <c r="R245" t="s">
        <v>15467</v>
      </c>
      <c r="S245" t="s">
        <v>15439</v>
      </c>
      <c r="T245" t="s">
        <v>15437</v>
      </c>
      <c r="U245" t="s">
        <v>1566</v>
      </c>
      <c r="V245">
        <v>1</v>
      </c>
    </row>
    <row r="246" spans="1:22" x14ac:dyDescent="0.25">
      <c r="A246" t="s">
        <v>1569</v>
      </c>
      <c r="B246">
        <v>340025</v>
      </c>
      <c r="C246" t="s">
        <v>13853</v>
      </c>
      <c r="D246" t="s">
        <v>15677</v>
      </c>
      <c r="E246" t="s">
        <v>1572</v>
      </c>
      <c r="F246" t="s">
        <v>9564</v>
      </c>
      <c r="G246" t="s">
        <v>7490</v>
      </c>
      <c r="H246" s="2">
        <v>45817</v>
      </c>
      <c r="I246" s="2">
        <v>45817</v>
      </c>
      <c r="J246"/>
      <c r="K246"/>
      <c r="L246">
        <v>0.01</v>
      </c>
      <c r="M246" t="s">
        <v>7484</v>
      </c>
      <c r="N246" t="s">
        <v>3482</v>
      </c>
      <c r="O246"/>
      <c r="P246" t="s">
        <v>9565</v>
      </c>
      <c r="Q246" t="s">
        <v>5201</v>
      </c>
      <c r="R246" t="s">
        <v>15466</v>
      </c>
      <c r="S246" t="s">
        <v>15439</v>
      </c>
      <c r="T246" t="s">
        <v>15437</v>
      </c>
      <c r="U246" t="s">
        <v>15437</v>
      </c>
      <c r="V246">
        <v>0</v>
      </c>
    </row>
    <row r="247" spans="1:22" x14ac:dyDescent="0.25">
      <c r="A247" t="s">
        <v>1569</v>
      </c>
      <c r="B247">
        <v>339993</v>
      </c>
      <c r="C247" t="s">
        <v>15678</v>
      </c>
      <c r="D247" t="s">
        <v>15679</v>
      </c>
      <c r="E247" t="s">
        <v>1607</v>
      </c>
      <c r="F247" t="s">
        <v>15680</v>
      </c>
      <c r="G247" t="s">
        <v>4326</v>
      </c>
      <c r="H247" s="2">
        <v>45817</v>
      </c>
      <c r="I247" s="2">
        <v>45817</v>
      </c>
      <c r="J247"/>
      <c r="K247"/>
      <c r="L247">
        <v>38</v>
      </c>
      <c r="M247" t="s">
        <v>7484</v>
      </c>
      <c r="N247" t="s">
        <v>3482</v>
      </c>
      <c r="O247"/>
      <c r="P247" t="s">
        <v>9696</v>
      </c>
      <c r="Q247" t="s">
        <v>3590</v>
      </c>
      <c r="R247" t="s">
        <v>15466</v>
      </c>
      <c r="S247" t="s">
        <v>15439</v>
      </c>
      <c r="T247" t="s">
        <v>15437</v>
      </c>
      <c r="U247" t="s">
        <v>1566</v>
      </c>
      <c r="V247">
        <v>1</v>
      </c>
    </row>
    <row r="248" spans="1:22" x14ac:dyDescent="0.25">
      <c r="A248" t="s">
        <v>1569</v>
      </c>
      <c r="B248">
        <v>339971</v>
      </c>
      <c r="C248" t="s">
        <v>3399</v>
      </c>
      <c r="D248" t="s">
        <v>15681</v>
      </c>
      <c r="E248" t="s">
        <v>1607</v>
      </c>
      <c r="F248" t="s">
        <v>15682</v>
      </c>
      <c r="G248" t="s">
        <v>7552</v>
      </c>
      <c r="H248" s="2">
        <v>45817</v>
      </c>
      <c r="I248" s="2">
        <v>45817</v>
      </c>
      <c r="J248"/>
      <c r="K248"/>
      <c r="L248">
        <v>38</v>
      </c>
      <c r="M248" t="s">
        <v>7484</v>
      </c>
      <c r="N248" t="s">
        <v>1714</v>
      </c>
      <c r="O248"/>
      <c r="P248" t="s">
        <v>10452</v>
      </c>
      <c r="Q248" t="s">
        <v>2939</v>
      </c>
      <c r="R248" t="s">
        <v>15461</v>
      </c>
      <c r="S248" t="s">
        <v>15439</v>
      </c>
      <c r="T248" t="s">
        <v>15437</v>
      </c>
      <c r="U248" t="s">
        <v>1566</v>
      </c>
      <c r="V248">
        <v>1</v>
      </c>
    </row>
    <row r="249" spans="1:22" x14ac:dyDescent="0.25">
      <c r="A249" t="s">
        <v>1569</v>
      </c>
      <c r="B249">
        <v>340104</v>
      </c>
      <c r="C249" t="s">
        <v>1665</v>
      </c>
      <c r="D249" t="s">
        <v>8679</v>
      </c>
      <c r="E249" t="s">
        <v>1596</v>
      </c>
      <c r="F249" t="s">
        <v>10938</v>
      </c>
      <c r="G249" t="s">
        <v>7503</v>
      </c>
      <c r="H249" s="2">
        <v>45817</v>
      </c>
      <c r="I249" s="2">
        <v>45817</v>
      </c>
      <c r="J249"/>
      <c r="K249"/>
      <c r="L249">
        <v>20</v>
      </c>
      <c r="M249" t="s">
        <v>7484</v>
      </c>
      <c r="N249" t="s">
        <v>3865</v>
      </c>
      <c r="O249"/>
      <c r="P249" t="s">
        <v>10898</v>
      </c>
      <c r="Q249" t="s">
        <v>3953</v>
      </c>
      <c r="R249" t="s">
        <v>15463</v>
      </c>
      <c r="S249" t="s">
        <v>15439</v>
      </c>
      <c r="T249" t="s">
        <v>15437</v>
      </c>
      <c r="U249" t="s">
        <v>15437</v>
      </c>
      <c r="V249">
        <v>0.52631578947368418</v>
      </c>
    </row>
    <row r="250" spans="1:22" x14ac:dyDescent="0.25">
      <c r="A250" t="s">
        <v>1569</v>
      </c>
      <c r="B250">
        <v>339994</v>
      </c>
      <c r="C250" t="s">
        <v>2230</v>
      </c>
      <c r="D250" t="s">
        <v>7700</v>
      </c>
      <c r="E250" t="s">
        <v>1607</v>
      </c>
      <c r="F250" t="s">
        <v>15683</v>
      </c>
      <c r="G250" t="s">
        <v>7541</v>
      </c>
      <c r="H250" s="2">
        <v>45817</v>
      </c>
      <c r="I250" s="2">
        <v>45817</v>
      </c>
      <c r="J250"/>
      <c r="K250"/>
      <c r="L250">
        <v>38</v>
      </c>
      <c r="M250" t="s">
        <v>7484</v>
      </c>
      <c r="N250" t="s">
        <v>3482</v>
      </c>
      <c r="O250"/>
      <c r="P250" t="s">
        <v>10955</v>
      </c>
      <c r="Q250" t="s">
        <v>10956</v>
      </c>
      <c r="R250" t="s">
        <v>15466</v>
      </c>
      <c r="S250" t="s">
        <v>15439</v>
      </c>
      <c r="T250" t="s">
        <v>15437</v>
      </c>
      <c r="U250" t="s">
        <v>1566</v>
      </c>
      <c r="V250">
        <v>1</v>
      </c>
    </row>
    <row r="251" spans="1:22" x14ac:dyDescent="0.25">
      <c r="A251" t="s">
        <v>1569</v>
      </c>
      <c r="B251">
        <v>340007</v>
      </c>
      <c r="C251" t="s">
        <v>15684</v>
      </c>
      <c r="D251" t="s">
        <v>15685</v>
      </c>
      <c r="E251" t="s">
        <v>1607</v>
      </c>
      <c r="F251" t="s">
        <v>11227</v>
      </c>
      <c r="G251" t="s">
        <v>7727</v>
      </c>
      <c r="H251" s="2">
        <v>45817</v>
      </c>
      <c r="I251" s="2">
        <v>45817</v>
      </c>
      <c r="J251"/>
      <c r="K251"/>
      <c r="L251">
        <v>38</v>
      </c>
      <c r="M251" t="s">
        <v>7484</v>
      </c>
      <c r="N251" t="s">
        <v>3482</v>
      </c>
      <c r="O251"/>
      <c r="P251" t="s">
        <v>11191</v>
      </c>
      <c r="Q251" t="s">
        <v>11192</v>
      </c>
      <c r="R251" t="s">
        <v>15466</v>
      </c>
      <c r="S251" t="s">
        <v>15439</v>
      </c>
      <c r="T251" t="s">
        <v>15437</v>
      </c>
      <c r="U251" t="s">
        <v>1566</v>
      </c>
      <c r="V251">
        <v>1</v>
      </c>
    </row>
    <row r="252" spans="1:22" x14ac:dyDescent="0.25">
      <c r="A252" t="s">
        <v>1569</v>
      </c>
      <c r="B252">
        <v>340001</v>
      </c>
      <c r="C252" t="s">
        <v>5854</v>
      </c>
      <c r="D252" t="s">
        <v>2167</v>
      </c>
      <c r="E252" t="s">
        <v>1572</v>
      </c>
      <c r="F252" t="s">
        <v>11365</v>
      </c>
      <c r="G252" t="s">
        <v>7487</v>
      </c>
      <c r="H252" s="2">
        <v>45817</v>
      </c>
      <c r="I252" s="2">
        <v>45817</v>
      </c>
      <c r="J252"/>
      <c r="K252"/>
      <c r="L252">
        <v>0.01</v>
      </c>
      <c r="M252" t="s">
        <v>7484</v>
      </c>
      <c r="N252" t="s">
        <v>3865</v>
      </c>
      <c r="O252"/>
      <c r="P252" t="s">
        <v>11366</v>
      </c>
      <c r="Q252" t="s">
        <v>5570</v>
      </c>
      <c r="R252" t="s">
        <v>15467</v>
      </c>
      <c r="S252" t="s">
        <v>15439</v>
      </c>
      <c r="T252" t="s">
        <v>15437</v>
      </c>
      <c r="U252" t="s">
        <v>15437</v>
      </c>
      <c r="V252">
        <v>0</v>
      </c>
    </row>
    <row r="253" spans="1:22" x14ac:dyDescent="0.25">
      <c r="A253" t="s">
        <v>1569</v>
      </c>
      <c r="B253">
        <v>340051</v>
      </c>
      <c r="C253" t="s">
        <v>2315</v>
      </c>
      <c r="D253" t="s">
        <v>11506</v>
      </c>
      <c r="E253" t="s">
        <v>1572</v>
      </c>
      <c r="F253" t="s">
        <v>11480</v>
      </c>
      <c r="G253" t="s">
        <v>7490</v>
      </c>
      <c r="H253" s="2">
        <v>45817</v>
      </c>
      <c r="I253" s="2">
        <v>45817</v>
      </c>
      <c r="J253"/>
      <c r="K253"/>
      <c r="L253">
        <v>0.01</v>
      </c>
      <c r="M253" t="s">
        <v>7484</v>
      </c>
      <c r="N253" t="s">
        <v>1714</v>
      </c>
      <c r="O253"/>
      <c r="P253" t="s">
        <v>11481</v>
      </c>
      <c r="Q253" t="s">
        <v>11482</v>
      </c>
      <c r="R253" t="s">
        <v>15462</v>
      </c>
      <c r="S253" t="s">
        <v>15439</v>
      </c>
      <c r="T253" t="s">
        <v>15437</v>
      </c>
      <c r="U253" t="s">
        <v>15437</v>
      </c>
      <c r="V253">
        <v>0</v>
      </c>
    </row>
    <row r="254" spans="1:22" x14ac:dyDescent="0.25">
      <c r="A254" t="s">
        <v>1569</v>
      </c>
      <c r="B254">
        <v>340055</v>
      </c>
      <c r="C254" t="s">
        <v>15686</v>
      </c>
      <c r="D254" t="s">
        <v>6225</v>
      </c>
      <c r="E254" t="s">
        <v>1572</v>
      </c>
      <c r="F254" t="s">
        <v>11833</v>
      </c>
      <c r="G254" t="s">
        <v>7490</v>
      </c>
      <c r="H254" s="2">
        <v>45817</v>
      </c>
      <c r="I254" s="2">
        <v>45817</v>
      </c>
      <c r="J254"/>
      <c r="K254"/>
      <c r="L254">
        <v>0.01</v>
      </c>
      <c r="M254" t="s">
        <v>7484</v>
      </c>
      <c r="N254" t="s">
        <v>4199</v>
      </c>
      <c r="O254"/>
      <c r="P254" t="s">
        <v>11834</v>
      </c>
      <c r="Q254" t="s">
        <v>11835</v>
      </c>
      <c r="R254" t="s">
        <v>15449</v>
      </c>
      <c r="S254" t="s">
        <v>15439</v>
      </c>
      <c r="T254" t="s">
        <v>15437</v>
      </c>
      <c r="U254" t="s">
        <v>15437</v>
      </c>
      <c r="V254">
        <v>0</v>
      </c>
    </row>
    <row r="255" spans="1:22" x14ac:dyDescent="0.25">
      <c r="A255" t="s">
        <v>1569</v>
      </c>
      <c r="B255">
        <v>340023</v>
      </c>
      <c r="C255" t="s">
        <v>13186</v>
      </c>
      <c r="D255" t="s">
        <v>2308</v>
      </c>
      <c r="E255" t="s">
        <v>1607</v>
      </c>
      <c r="F255" t="s">
        <v>12461</v>
      </c>
      <c r="G255" t="s">
        <v>7541</v>
      </c>
      <c r="H255" s="2">
        <v>45817</v>
      </c>
      <c r="I255" s="2">
        <v>45817</v>
      </c>
      <c r="J255"/>
      <c r="K255"/>
      <c r="L255">
        <v>38</v>
      </c>
      <c r="M255" t="s">
        <v>7484</v>
      </c>
      <c r="N255" t="s">
        <v>4199</v>
      </c>
      <c r="O255"/>
      <c r="P255" t="s">
        <v>12425</v>
      </c>
      <c r="Q255" t="s">
        <v>12426</v>
      </c>
      <c r="R255" t="s">
        <v>15449</v>
      </c>
      <c r="S255" t="s">
        <v>15439</v>
      </c>
      <c r="T255" t="s">
        <v>15437</v>
      </c>
      <c r="U255" t="s">
        <v>1566</v>
      </c>
      <c r="V255">
        <v>1</v>
      </c>
    </row>
    <row r="256" spans="1:22" x14ac:dyDescent="0.25">
      <c r="A256" t="s">
        <v>1569</v>
      </c>
      <c r="B256">
        <v>339915</v>
      </c>
      <c r="C256" t="s">
        <v>15687</v>
      </c>
      <c r="D256" t="s">
        <v>15688</v>
      </c>
      <c r="E256" t="s">
        <v>1596</v>
      </c>
      <c r="F256" t="s">
        <v>12424</v>
      </c>
      <c r="G256" t="s">
        <v>7487</v>
      </c>
      <c r="H256" s="2">
        <v>45817</v>
      </c>
      <c r="I256" s="2">
        <v>45817</v>
      </c>
      <c r="J256"/>
      <c r="K256"/>
      <c r="L256">
        <v>22</v>
      </c>
      <c r="M256" t="s">
        <v>7484</v>
      </c>
      <c r="N256" t="s">
        <v>4199</v>
      </c>
      <c r="O256"/>
      <c r="P256" t="s">
        <v>12425</v>
      </c>
      <c r="Q256" t="s">
        <v>12426</v>
      </c>
      <c r="R256" t="s">
        <v>15449</v>
      </c>
      <c r="S256" t="s">
        <v>15439</v>
      </c>
      <c r="T256" t="s">
        <v>15437</v>
      </c>
      <c r="U256" t="s">
        <v>15437</v>
      </c>
      <c r="V256">
        <v>0.57894736842105265</v>
      </c>
    </row>
    <row r="257" spans="1:22" x14ac:dyDescent="0.25">
      <c r="A257" t="s">
        <v>1569</v>
      </c>
      <c r="B257">
        <v>339929</v>
      </c>
      <c r="C257" t="s">
        <v>1918</v>
      </c>
      <c r="D257" t="s">
        <v>2310</v>
      </c>
      <c r="E257" t="s">
        <v>1596</v>
      </c>
      <c r="F257" t="s">
        <v>12424</v>
      </c>
      <c r="G257" t="s">
        <v>7487</v>
      </c>
      <c r="H257" s="2">
        <v>45817</v>
      </c>
      <c r="I257" s="2">
        <v>45817</v>
      </c>
      <c r="J257"/>
      <c r="K257"/>
      <c r="L257">
        <v>25</v>
      </c>
      <c r="M257" t="s">
        <v>7484</v>
      </c>
      <c r="N257" t="s">
        <v>4199</v>
      </c>
      <c r="O257"/>
      <c r="P257" t="s">
        <v>12425</v>
      </c>
      <c r="Q257" t="s">
        <v>12426</v>
      </c>
      <c r="R257" t="s">
        <v>15449</v>
      </c>
      <c r="S257" t="s">
        <v>15439</v>
      </c>
      <c r="T257" t="s">
        <v>15437</v>
      </c>
      <c r="U257" t="s">
        <v>15437</v>
      </c>
      <c r="V257">
        <v>0.65789473684210531</v>
      </c>
    </row>
    <row r="258" spans="1:22" x14ac:dyDescent="0.25">
      <c r="A258" t="s">
        <v>1569</v>
      </c>
      <c r="B258">
        <v>340056</v>
      </c>
      <c r="C258" t="s">
        <v>15689</v>
      </c>
      <c r="D258" t="s">
        <v>15690</v>
      </c>
      <c r="E258" t="s">
        <v>1572</v>
      </c>
      <c r="F258" t="s">
        <v>12568</v>
      </c>
      <c r="G258" t="s">
        <v>7490</v>
      </c>
      <c r="H258" s="2">
        <v>45817</v>
      </c>
      <c r="I258" s="2">
        <v>45817</v>
      </c>
      <c r="J258"/>
      <c r="K258"/>
      <c r="L258">
        <v>0.01</v>
      </c>
      <c r="M258" t="s">
        <v>7484</v>
      </c>
      <c r="N258" t="s">
        <v>3482</v>
      </c>
      <c r="O258"/>
      <c r="P258" t="s">
        <v>12569</v>
      </c>
      <c r="Q258" t="s">
        <v>12570</v>
      </c>
      <c r="R258" t="s">
        <v>15465</v>
      </c>
      <c r="S258" t="s">
        <v>15439</v>
      </c>
      <c r="T258" t="s">
        <v>15437</v>
      </c>
      <c r="U258" t="s">
        <v>15437</v>
      </c>
      <c r="V258">
        <v>0</v>
      </c>
    </row>
    <row r="259" spans="1:22" x14ac:dyDescent="0.25">
      <c r="A259" t="s">
        <v>1569</v>
      </c>
      <c r="B259">
        <v>340010</v>
      </c>
      <c r="C259" t="s">
        <v>1855</v>
      </c>
      <c r="D259" t="s">
        <v>5734</v>
      </c>
      <c r="E259" t="s">
        <v>1572</v>
      </c>
      <c r="F259" t="s">
        <v>13059</v>
      </c>
      <c r="G259" t="s">
        <v>7490</v>
      </c>
      <c r="H259" s="2">
        <v>45817</v>
      </c>
      <c r="I259" s="2">
        <v>45817</v>
      </c>
      <c r="J259"/>
      <c r="K259"/>
      <c r="L259">
        <v>0.01</v>
      </c>
      <c r="M259" t="s">
        <v>7484</v>
      </c>
      <c r="N259" t="s">
        <v>3865</v>
      </c>
      <c r="O259"/>
      <c r="P259" t="s">
        <v>13060</v>
      </c>
      <c r="Q259" t="s">
        <v>4018</v>
      </c>
      <c r="R259" t="s">
        <v>15463</v>
      </c>
      <c r="S259" t="s">
        <v>15439</v>
      </c>
      <c r="T259" t="s">
        <v>15437</v>
      </c>
      <c r="U259" t="s">
        <v>15437</v>
      </c>
      <c r="V259">
        <v>0</v>
      </c>
    </row>
    <row r="260" spans="1:22" x14ac:dyDescent="0.25">
      <c r="A260" t="s">
        <v>1569</v>
      </c>
      <c r="B260">
        <v>340004</v>
      </c>
      <c r="C260" t="s">
        <v>8469</v>
      </c>
      <c r="D260" t="s">
        <v>5001</v>
      </c>
      <c r="E260" t="s">
        <v>1572</v>
      </c>
      <c r="F260" t="s">
        <v>13059</v>
      </c>
      <c r="G260" t="s">
        <v>7490</v>
      </c>
      <c r="H260" s="2">
        <v>45817</v>
      </c>
      <c r="I260" s="2">
        <v>45817</v>
      </c>
      <c r="J260"/>
      <c r="K260"/>
      <c r="L260">
        <v>0.01</v>
      </c>
      <c r="M260" t="s">
        <v>7484</v>
      </c>
      <c r="N260" t="s">
        <v>3865</v>
      </c>
      <c r="O260"/>
      <c r="P260" t="s">
        <v>13060</v>
      </c>
      <c r="Q260" t="s">
        <v>4018</v>
      </c>
      <c r="R260" t="s">
        <v>15463</v>
      </c>
      <c r="S260" t="s">
        <v>15439</v>
      </c>
      <c r="T260" t="s">
        <v>15437</v>
      </c>
      <c r="U260" t="s">
        <v>15437</v>
      </c>
      <c r="V260">
        <v>0</v>
      </c>
    </row>
    <row r="261" spans="1:22" x14ac:dyDescent="0.25">
      <c r="A261" t="s">
        <v>1569</v>
      </c>
      <c r="B261">
        <v>340060</v>
      </c>
      <c r="C261" t="s">
        <v>10760</v>
      </c>
      <c r="D261" t="s">
        <v>15691</v>
      </c>
      <c r="E261" t="s">
        <v>1572</v>
      </c>
      <c r="F261" t="s">
        <v>13059</v>
      </c>
      <c r="G261" t="s">
        <v>7490</v>
      </c>
      <c r="H261" s="2">
        <v>45817</v>
      </c>
      <c r="I261" s="2">
        <v>45817</v>
      </c>
      <c r="J261"/>
      <c r="K261"/>
      <c r="L261">
        <v>0.01</v>
      </c>
      <c r="M261" t="s">
        <v>7484</v>
      </c>
      <c r="N261" t="s">
        <v>3865</v>
      </c>
      <c r="O261"/>
      <c r="P261" t="s">
        <v>13060</v>
      </c>
      <c r="Q261" t="s">
        <v>4018</v>
      </c>
      <c r="R261" t="s">
        <v>15463</v>
      </c>
      <c r="S261" t="s">
        <v>15439</v>
      </c>
      <c r="T261" t="s">
        <v>15437</v>
      </c>
      <c r="U261" t="s">
        <v>15437</v>
      </c>
      <c r="V261">
        <v>0</v>
      </c>
    </row>
    <row r="262" spans="1:22" x14ac:dyDescent="0.25">
      <c r="A262" t="s">
        <v>1569</v>
      </c>
      <c r="B262">
        <v>340039</v>
      </c>
      <c r="C262" t="s">
        <v>2862</v>
      </c>
      <c r="D262" t="s">
        <v>15692</v>
      </c>
      <c r="E262" t="s">
        <v>1572</v>
      </c>
      <c r="F262" t="s">
        <v>13688</v>
      </c>
      <c r="G262" t="s">
        <v>7490</v>
      </c>
      <c r="H262" s="2">
        <v>45817</v>
      </c>
      <c r="I262" s="2">
        <v>45817</v>
      </c>
      <c r="J262"/>
      <c r="K262"/>
      <c r="L262">
        <v>0.01</v>
      </c>
      <c r="M262" t="s">
        <v>7484</v>
      </c>
      <c r="N262" t="s">
        <v>3865</v>
      </c>
      <c r="O262"/>
      <c r="P262" t="s">
        <v>13689</v>
      </c>
      <c r="Q262" t="s">
        <v>13690</v>
      </c>
      <c r="R262" t="s">
        <v>15467</v>
      </c>
      <c r="S262" t="s">
        <v>15439</v>
      </c>
      <c r="T262" t="s">
        <v>15437</v>
      </c>
      <c r="U262" t="s">
        <v>15437</v>
      </c>
      <c r="V262">
        <v>0</v>
      </c>
    </row>
    <row r="263" spans="1:22" x14ac:dyDescent="0.25">
      <c r="A263" t="s">
        <v>1569</v>
      </c>
      <c r="B263">
        <v>200275</v>
      </c>
      <c r="C263" t="s">
        <v>6682</v>
      </c>
      <c r="D263" t="s">
        <v>2177</v>
      </c>
      <c r="E263" t="s">
        <v>1596</v>
      </c>
      <c r="F263" t="s">
        <v>13688</v>
      </c>
      <c r="G263" t="s">
        <v>7490</v>
      </c>
      <c r="H263" s="2">
        <v>45817</v>
      </c>
      <c r="I263" s="2">
        <v>45817</v>
      </c>
      <c r="J263"/>
      <c r="K263"/>
      <c r="L263">
        <v>33</v>
      </c>
      <c r="M263" t="s">
        <v>7484</v>
      </c>
      <c r="N263" t="s">
        <v>3865</v>
      </c>
      <c r="O263"/>
      <c r="P263" t="s">
        <v>13689</v>
      </c>
      <c r="Q263" t="s">
        <v>13690</v>
      </c>
      <c r="R263" t="s">
        <v>15467</v>
      </c>
      <c r="S263" t="s">
        <v>15439</v>
      </c>
      <c r="T263" t="s">
        <v>15437</v>
      </c>
      <c r="U263" t="s">
        <v>15437</v>
      </c>
      <c r="V263">
        <v>0.86842105263157898</v>
      </c>
    </row>
    <row r="264" spans="1:22" x14ac:dyDescent="0.25">
      <c r="A264" t="s">
        <v>1569</v>
      </c>
      <c r="B264">
        <v>340040</v>
      </c>
      <c r="C264" t="s">
        <v>3606</v>
      </c>
      <c r="D264" t="s">
        <v>1615</v>
      </c>
      <c r="E264" t="s">
        <v>1572</v>
      </c>
      <c r="F264" t="s">
        <v>13723</v>
      </c>
      <c r="G264" t="s">
        <v>7490</v>
      </c>
      <c r="H264" s="2">
        <v>45817</v>
      </c>
      <c r="I264" s="2">
        <v>45817</v>
      </c>
      <c r="J264"/>
      <c r="K264"/>
      <c r="L264">
        <v>0.01</v>
      </c>
      <c r="M264" t="s">
        <v>7484</v>
      </c>
      <c r="N264" t="s">
        <v>3482</v>
      </c>
      <c r="O264"/>
      <c r="P264" t="s">
        <v>13724</v>
      </c>
      <c r="Q264" t="s">
        <v>6978</v>
      </c>
      <c r="R264" t="s">
        <v>15465</v>
      </c>
      <c r="S264" t="s">
        <v>15439</v>
      </c>
      <c r="T264" t="s">
        <v>15437</v>
      </c>
      <c r="U264" t="s">
        <v>15437</v>
      </c>
      <c r="V264">
        <v>0</v>
      </c>
    </row>
    <row r="265" spans="1:22" x14ac:dyDescent="0.25">
      <c r="A265" t="s">
        <v>1569</v>
      </c>
      <c r="B265">
        <v>200268</v>
      </c>
      <c r="C265" t="s">
        <v>6046</v>
      </c>
      <c r="D265" t="s">
        <v>2337</v>
      </c>
      <c r="E265" t="s">
        <v>1596</v>
      </c>
      <c r="F265" t="s">
        <v>4475</v>
      </c>
      <c r="G265" t="s">
        <v>4294</v>
      </c>
      <c r="H265" s="2">
        <v>45817</v>
      </c>
      <c r="I265" s="2">
        <v>45817</v>
      </c>
      <c r="J265"/>
      <c r="K265"/>
      <c r="L265">
        <v>33</v>
      </c>
      <c r="M265" t="s">
        <v>4269</v>
      </c>
      <c r="N265" t="s">
        <v>3865</v>
      </c>
      <c r="O265"/>
      <c r="P265" t="s">
        <v>4469</v>
      </c>
      <c r="Q265" t="s">
        <v>4470</v>
      </c>
      <c r="R265" t="s">
        <v>15450</v>
      </c>
      <c r="S265" t="s">
        <v>15439</v>
      </c>
      <c r="T265" t="s">
        <v>15437</v>
      </c>
      <c r="U265" t="s">
        <v>15437</v>
      </c>
      <c r="V265">
        <v>0.86842105263157898</v>
      </c>
    </row>
    <row r="266" spans="1:22" x14ac:dyDescent="0.25">
      <c r="A266" t="s">
        <v>1569</v>
      </c>
      <c r="B266">
        <v>340000</v>
      </c>
      <c r="C266" t="s">
        <v>1837</v>
      </c>
      <c r="D266" t="s">
        <v>2213</v>
      </c>
      <c r="E266" t="s">
        <v>1596</v>
      </c>
      <c r="F266" t="s">
        <v>4475</v>
      </c>
      <c r="G266" t="s">
        <v>4294</v>
      </c>
      <c r="H266" s="2">
        <v>45817</v>
      </c>
      <c r="I266" s="2">
        <v>45817</v>
      </c>
      <c r="J266"/>
      <c r="K266"/>
      <c r="L266">
        <v>25</v>
      </c>
      <c r="M266" t="s">
        <v>4269</v>
      </c>
      <c r="N266" t="s">
        <v>3865</v>
      </c>
      <c r="O266"/>
      <c r="P266" t="s">
        <v>4469</v>
      </c>
      <c r="Q266" t="s">
        <v>4470</v>
      </c>
      <c r="R266" t="s">
        <v>15450</v>
      </c>
      <c r="S266" t="s">
        <v>15439</v>
      </c>
      <c r="T266" t="s">
        <v>15437</v>
      </c>
      <c r="U266" t="s">
        <v>15437</v>
      </c>
      <c r="V266">
        <v>0.65789473684210531</v>
      </c>
    </row>
    <row r="267" spans="1:22" x14ac:dyDescent="0.25">
      <c r="A267" t="s">
        <v>1569</v>
      </c>
      <c r="B267">
        <v>340044</v>
      </c>
      <c r="C267" t="s">
        <v>15693</v>
      </c>
      <c r="D267" t="s">
        <v>2243</v>
      </c>
      <c r="E267" t="s">
        <v>1572</v>
      </c>
      <c r="F267" t="s">
        <v>5568</v>
      </c>
      <c r="G267" t="s">
        <v>4268</v>
      </c>
      <c r="H267" s="2">
        <v>45817</v>
      </c>
      <c r="I267" s="2">
        <v>45817</v>
      </c>
      <c r="J267"/>
      <c r="K267"/>
      <c r="L267">
        <v>0.01</v>
      </c>
      <c r="M267" t="s">
        <v>4269</v>
      </c>
      <c r="N267" t="s">
        <v>3865</v>
      </c>
      <c r="O267"/>
      <c r="P267" t="s">
        <v>5569</v>
      </c>
      <c r="Q267" t="s">
        <v>5570</v>
      </c>
      <c r="R267" t="s">
        <v>15450</v>
      </c>
      <c r="S267" t="s">
        <v>15439</v>
      </c>
      <c r="T267" t="s">
        <v>15437</v>
      </c>
      <c r="U267" t="s">
        <v>15437</v>
      </c>
      <c r="V267">
        <v>0</v>
      </c>
    </row>
    <row r="268" spans="1:22" x14ac:dyDescent="0.25">
      <c r="A268" t="s">
        <v>1569</v>
      </c>
      <c r="B268">
        <v>340036</v>
      </c>
      <c r="C268" t="s">
        <v>15694</v>
      </c>
      <c r="D268" t="s">
        <v>15488</v>
      </c>
      <c r="E268" t="s">
        <v>1572</v>
      </c>
      <c r="F268" t="s">
        <v>5767</v>
      </c>
      <c r="G268" t="s">
        <v>4294</v>
      </c>
      <c r="H268" s="2">
        <v>45817</v>
      </c>
      <c r="I268" s="2">
        <v>45817</v>
      </c>
      <c r="J268"/>
      <c r="K268"/>
      <c r="L268">
        <v>0.01</v>
      </c>
      <c r="M268" t="s">
        <v>4269</v>
      </c>
      <c r="N268" t="s">
        <v>5768</v>
      </c>
      <c r="O268"/>
      <c r="P268" t="s">
        <v>5769</v>
      </c>
      <c r="Q268" t="s">
        <v>5770</v>
      </c>
      <c r="R268" t="s">
        <v>15452</v>
      </c>
      <c r="S268" t="s">
        <v>15439</v>
      </c>
      <c r="T268" t="s">
        <v>15437</v>
      </c>
      <c r="U268" t="s">
        <v>15437</v>
      </c>
      <c r="V268">
        <v>0</v>
      </c>
    </row>
    <row r="269" spans="1:22" x14ac:dyDescent="0.25">
      <c r="A269" t="s">
        <v>1569</v>
      </c>
      <c r="B269">
        <v>340047</v>
      </c>
      <c r="C269" t="s">
        <v>15695</v>
      </c>
      <c r="D269" t="s">
        <v>15314</v>
      </c>
      <c r="E269" t="s">
        <v>1572</v>
      </c>
      <c r="F269" t="s">
        <v>6201</v>
      </c>
      <c r="G269" t="s">
        <v>4268</v>
      </c>
      <c r="H269" s="2">
        <v>45817</v>
      </c>
      <c r="I269" s="2">
        <v>45817</v>
      </c>
      <c r="J269"/>
      <c r="K269"/>
      <c r="L269">
        <v>0.01</v>
      </c>
      <c r="M269" t="s">
        <v>4269</v>
      </c>
      <c r="N269" t="s">
        <v>3482</v>
      </c>
      <c r="O269"/>
      <c r="P269" t="s">
        <v>6202</v>
      </c>
      <c r="Q269" t="s">
        <v>6203</v>
      </c>
      <c r="R269" t="s">
        <v>15455</v>
      </c>
      <c r="S269" t="s">
        <v>15439</v>
      </c>
      <c r="T269" t="s">
        <v>15437</v>
      </c>
      <c r="U269" t="s">
        <v>15437</v>
      </c>
      <c r="V269">
        <v>0</v>
      </c>
    </row>
    <row r="270" spans="1:22" x14ac:dyDescent="0.25">
      <c r="A270" t="s">
        <v>1569</v>
      </c>
      <c r="B270">
        <v>340012</v>
      </c>
      <c r="C270" t="s">
        <v>2367</v>
      </c>
      <c r="D270" t="s">
        <v>2990</v>
      </c>
      <c r="E270" t="s">
        <v>1572</v>
      </c>
      <c r="F270" t="s">
        <v>6480</v>
      </c>
      <c r="G270" t="s">
        <v>4268</v>
      </c>
      <c r="H270" s="2">
        <v>45817</v>
      </c>
      <c r="I270" s="2">
        <v>45817</v>
      </c>
      <c r="J270"/>
      <c r="K270"/>
      <c r="L270">
        <v>0.01</v>
      </c>
      <c r="M270" t="s">
        <v>4269</v>
      </c>
      <c r="N270" t="s">
        <v>3482</v>
      </c>
      <c r="O270"/>
      <c r="P270" t="s">
        <v>6481</v>
      </c>
      <c r="Q270" t="s">
        <v>6482</v>
      </c>
      <c r="R270" t="s">
        <v>15450</v>
      </c>
      <c r="S270" t="s">
        <v>15439</v>
      </c>
      <c r="T270" t="s">
        <v>15437</v>
      </c>
      <c r="U270" t="s">
        <v>15437</v>
      </c>
      <c r="V270">
        <v>0</v>
      </c>
    </row>
    <row r="271" spans="1:22" x14ac:dyDescent="0.25">
      <c r="A271" t="s">
        <v>1569</v>
      </c>
      <c r="B271">
        <v>340054</v>
      </c>
      <c r="C271" t="s">
        <v>2213</v>
      </c>
      <c r="D271" t="s">
        <v>15696</v>
      </c>
      <c r="E271" t="s">
        <v>1572</v>
      </c>
      <c r="F271" t="s">
        <v>6565</v>
      </c>
      <c r="G271" t="s">
        <v>4268</v>
      </c>
      <c r="H271" s="2">
        <v>45817</v>
      </c>
      <c r="I271" s="2">
        <v>45817</v>
      </c>
      <c r="J271"/>
      <c r="K271"/>
      <c r="L271">
        <v>0.01</v>
      </c>
      <c r="M271" t="s">
        <v>4269</v>
      </c>
      <c r="N271" t="s">
        <v>4199</v>
      </c>
      <c r="O271"/>
      <c r="P271" t="s">
        <v>6566</v>
      </c>
      <c r="Q271" t="s">
        <v>6567</v>
      </c>
      <c r="R271" t="s">
        <v>15449</v>
      </c>
      <c r="S271" t="s">
        <v>15439</v>
      </c>
      <c r="T271" t="s">
        <v>15437</v>
      </c>
      <c r="U271" t="s">
        <v>15437</v>
      </c>
      <c r="V271">
        <v>0</v>
      </c>
    </row>
    <row r="272" spans="1:22" x14ac:dyDescent="0.25">
      <c r="A272" t="s">
        <v>1569</v>
      </c>
      <c r="B272">
        <v>340029</v>
      </c>
      <c r="C272" t="s">
        <v>4723</v>
      </c>
      <c r="D272" t="s">
        <v>4436</v>
      </c>
      <c r="E272" t="s">
        <v>1572</v>
      </c>
      <c r="F272" t="s">
        <v>6687</v>
      </c>
      <c r="G272" t="s">
        <v>4268</v>
      </c>
      <c r="H272" s="2">
        <v>45817</v>
      </c>
      <c r="I272" s="2">
        <v>45817</v>
      </c>
      <c r="J272"/>
      <c r="K272"/>
      <c r="L272">
        <v>0.01</v>
      </c>
      <c r="M272" t="s">
        <v>4269</v>
      </c>
      <c r="N272" t="s">
        <v>3865</v>
      </c>
      <c r="O272"/>
      <c r="P272" t="s">
        <v>6688</v>
      </c>
      <c r="Q272" t="s">
        <v>6689</v>
      </c>
      <c r="R272" t="s">
        <v>15450</v>
      </c>
      <c r="S272" t="s">
        <v>15439</v>
      </c>
      <c r="T272" t="s">
        <v>15437</v>
      </c>
      <c r="U272" t="s">
        <v>15437</v>
      </c>
      <c r="V272">
        <v>0</v>
      </c>
    </row>
    <row r="273" spans="1:22" x14ac:dyDescent="0.25">
      <c r="A273" t="s">
        <v>1569</v>
      </c>
      <c r="B273">
        <v>340050</v>
      </c>
      <c r="C273" t="s">
        <v>15697</v>
      </c>
      <c r="D273" t="s">
        <v>15698</v>
      </c>
      <c r="E273" t="s">
        <v>1572</v>
      </c>
      <c r="F273" t="s">
        <v>6687</v>
      </c>
      <c r="G273" t="s">
        <v>4268</v>
      </c>
      <c r="H273" s="2">
        <v>45817</v>
      </c>
      <c r="I273" s="2">
        <v>45817</v>
      </c>
      <c r="J273"/>
      <c r="K273"/>
      <c r="L273">
        <v>0.01</v>
      </c>
      <c r="M273" t="s">
        <v>4269</v>
      </c>
      <c r="N273" t="s">
        <v>3865</v>
      </c>
      <c r="O273"/>
      <c r="P273" t="s">
        <v>6688</v>
      </c>
      <c r="Q273" t="s">
        <v>6689</v>
      </c>
      <c r="R273" t="s">
        <v>15450</v>
      </c>
      <c r="S273" t="s">
        <v>15439</v>
      </c>
      <c r="T273" t="s">
        <v>15437</v>
      </c>
      <c r="U273" t="s">
        <v>15437</v>
      </c>
      <c r="V273">
        <v>0</v>
      </c>
    </row>
    <row r="274" spans="1:22" x14ac:dyDescent="0.25">
      <c r="A274" t="s">
        <v>1569</v>
      </c>
      <c r="B274">
        <v>340061</v>
      </c>
      <c r="C274" t="s">
        <v>2118</v>
      </c>
      <c r="D274" t="s">
        <v>13025</v>
      </c>
      <c r="E274" t="s">
        <v>1572</v>
      </c>
      <c r="F274" t="s">
        <v>6687</v>
      </c>
      <c r="G274" t="s">
        <v>4268</v>
      </c>
      <c r="H274" s="2">
        <v>45817</v>
      </c>
      <c r="I274" s="2">
        <v>45817</v>
      </c>
      <c r="J274"/>
      <c r="K274"/>
      <c r="L274">
        <v>0.01</v>
      </c>
      <c r="M274" t="s">
        <v>4269</v>
      </c>
      <c r="N274" t="s">
        <v>3865</v>
      </c>
      <c r="O274"/>
      <c r="P274" t="s">
        <v>6688</v>
      </c>
      <c r="Q274" t="s">
        <v>6689</v>
      </c>
      <c r="R274" t="s">
        <v>15450</v>
      </c>
      <c r="S274" t="s">
        <v>15439</v>
      </c>
      <c r="T274" t="s">
        <v>15437</v>
      </c>
      <c r="U274" t="s">
        <v>15437</v>
      </c>
      <c r="V274">
        <v>0</v>
      </c>
    </row>
    <row r="275" spans="1:22" x14ac:dyDescent="0.25">
      <c r="A275" t="s">
        <v>1569</v>
      </c>
      <c r="B275">
        <v>339587</v>
      </c>
      <c r="C275" t="s">
        <v>3529</v>
      </c>
      <c r="D275" t="s">
        <v>8485</v>
      </c>
      <c r="E275" t="s">
        <v>1607</v>
      </c>
      <c r="F275" t="s">
        <v>15699</v>
      </c>
      <c r="G275" t="s">
        <v>4326</v>
      </c>
      <c r="H275" s="2">
        <v>45817</v>
      </c>
      <c r="I275" s="2">
        <v>45817</v>
      </c>
      <c r="J275"/>
      <c r="K275"/>
      <c r="L275">
        <v>38</v>
      </c>
      <c r="M275" t="s">
        <v>4269</v>
      </c>
      <c r="N275" t="s">
        <v>3865</v>
      </c>
      <c r="O275"/>
      <c r="P275" t="s">
        <v>6735</v>
      </c>
      <c r="Q275" t="s">
        <v>6736</v>
      </c>
      <c r="R275" t="s">
        <v>15448</v>
      </c>
      <c r="S275" t="s">
        <v>15439</v>
      </c>
      <c r="T275" t="s">
        <v>15437</v>
      </c>
      <c r="U275" t="s">
        <v>1566</v>
      </c>
      <c r="V275">
        <v>1</v>
      </c>
    </row>
    <row r="276" spans="1:22" x14ac:dyDescent="0.25">
      <c r="A276" t="s">
        <v>1569</v>
      </c>
      <c r="B276">
        <v>340066</v>
      </c>
      <c r="C276" t="s">
        <v>15700</v>
      </c>
      <c r="D276" t="s">
        <v>3082</v>
      </c>
      <c r="E276" t="s">
        <v>1596</v>
      </c>
      <c r="F276" t="s">
        <v>6816</v>
      </c>
      <c r="G276" t="s">
        <v>4294</v>
      </c>
      <c r="H276" s="2">
        <v>45817</v>
      </c>
      <c r="I276" s="2">
        <v>45817</v>
      </c>
      <c r="J276"/>
      <c r="K276"/>
      <c r="L276">
        <v>30.25</v>
      </c>
      <c r="M276" t="s">
        <v>4269</v>
      </c>
      <c r="N276" t="s">
        <v>3482</v>
      </c>
      <c r="O276"/>
      <c r="P276" t="s">
        <v>6817</v>
      </c>
      <c r="Q276" t="s">
        <v>6818</v>
      </c>
      <c r="R276" t="s">
        <v>15455</v>
      </c>
      <c r="S276" t="s">
        <v>15439</v>
      </c>
      <c r="T276" t="s">
        <v>15437</v>
      </c>
      <c r="U276" t="s">
        <v>15437</v>
      </c>
      <c r="V276">
        <v>0.79605263157894735</v>
      </c>
    </row>
    <row r="277" spans="1:22" x14ac:dyDescent="0.25">
      <c r="A277" t="s">
        <v>1569</v>
      </c>
      <c r="B277">
        <v>340076</v>
      </c>
      <c r="C277" t="s">
        <v>1708</v>
      </c>
      <c r="D277" t="s">
        <v>2279</v>
      </c>
      <c r="E277" t="s">
        <v>1607</v>
      </c>
      <c r="F277" t="s">
        <v>6816</v>
      </c>
      <c r="G277" t="s">
        <v>4294</v>
      </c>
      <c r="H277" s="2">
        <v>45817</v>
      </c>
      <c r="I277" s="2">
        <v>45817</v>
      </c>
      <c r="J277"/>
      <c r="K277"/>
      <c r="L277">
        <v>38</v>
      </c>
      <c r="M277" t="s">
        <v>4269</v>
      </c>
      <c r="N277" t="s">
        <v>3482</v>
      </c>
      <c r="O277"/>
      <c r="P277" t="s">
        <v>6817</v>
      </c>
      <c r="Q277" t="s">
        <v>6818</v>
      </c>
      <c r="R277" t="s">
        <v>15455</v>
      </c>
      <c r="S277" t="s">
        <v>15439</v>
      </c>
      <c r="T277" t="s">
        <v>15437</v>
      </c>
      <c r="U277" t="s">
        <v>15437</v>
      </c>
      <c r="V277">
        <v>1</v>
      </c>
    </row>
    <row r="278" spans="1:22" x14ac:dyDescent="0.25">
      <c r="A278" t="s">
        <v>1569</v>
      </c>
      <c r="B278">
        <v>340062</v>
      </c>
      <c r="C278" t="s">
        <v>2941</v>
      </c>
      <c r="D278" t="s">
        <v>11058</v>
      </c>
      <c r="E278" t="s">
        <v>1572</v>
      </c>
      <c r="F278" t="s">
        <v>6821</v>
      </c>
      <c r="G278" t="s">
        <v>4268</v>
      </c>
      <c r="H278" s="2">
        <v>45817</v>
      </c>
      <c r="I278" s="2">
        <v>45817</v>
      </c>
      <c r="J278"/>
      <c r="K278"/>
      <c r="L278">
        <v>0.01</v>
      </c>
      <c r="M278" t="s">
        <v>4269</v>
      </c>
      <c r="N278" t="s">
        <v>3482</v>
      </c>
      <c r="O278"/>
      <c r="P278" t="s">
        <v>6817</v>
      </c>
      <c r="Q278" t="s">
        <v>6818</v>
      </c>
      <c r="R278" t="s">
        <v>15455</v>
      </c>
      <c r="S278" t="s">
        <v>15439</v>
      </c>
      <c r="T278" t="s">
        <v>15437</v>
      </c>
      <c r="U278" t="s">
        <v>15437</v>
      </c>
      <c r="V278">
        <v>0</v>
      </c>
    </row>
    <row r="279" spans="1:22" x14ac:dyDescent="0.25">
      <c r="A279" t="s">
        <v>1569</v>
      </c>
      <c r="B279">
        <v>340016</v>
      </c>
      <c r="C279" t="s">
        <v>1758</v>
      </c>
      <c r="D279" t="s">
        <v>15701</v>
      </c>
      <c r="E279" t="s">
        <v>1572</v>
      </c>
      <c r="F279" t="s">
        <v>6862</v>
      </c>
      <c r="G279" t="s">
        <v>4268</v>
      </c>
      <c r="H279" s="2">
        <v>45817</v>
      </c>
      <c r="I279" s="2">
        <v>45817</v>
      </c>
      <c r="J279"/>
      <c r="K279"/>
      <c r="L279">
        <v>0.01</v>
      </c>
      <c r="M279" t="s">
        <v>4269</v>
      </c>
      <c r="N279" t="s">
        <v>5768</v>
      </c>
      <c r="O279"/>
      <c r="P279" t="s">
        <v>6863</v>
      </c>
      <c r="Q279" t="s">
        <v>6864</v>
      </c>
      <c r="R279" t="s">
        <v>15452</v>
      </c>
      <c r="S279" t="s">
        <v>15439</v>
      </c>
      <c r="T279" t="s">
        <v>15437</v>
      </c>
      <c r="U279" t="s">
        <v>15437</v>
      </c>
      <c r="V279">
        <v>0</v>
      </c>
    </row>
    <row r="280" spans="1:22" x14ac:dyDescent="0.25">
      <c r="A280" t="s">
        <v>1569</v>
      </c>
      <c r="B280">
        <v>340058</v>
      </c>
      <c r="C280" t="s">
        <v>1921</v>
      </c>
      <c r="D280" t="s">
        <v>15702</v>
      </c>
      <c r="E280" t="s">
        <v>1572</v>
      </c>
      <c r="F280" t="s">
        <v>7005</v>
      </c>
      <c r="G280" t="s">
        <v>4294</v>
      </c>
      <c r="H280" s="2">
        <v>45817</v>
      </c>
      <c r="I280" s="2">
        <v>45817</v>
      </c>
      <c r="J280"/>
      <c r="K280"/>
      <c r="L280">
        <v>0.01</v>
      </c>
      <c r="M280" t="s">
        <v>4269</v>
      </c>
      <c r="N280" t="s">
        <v>3482</v>
      </c>
      <c r="O280"/>
      <c r="P280" t="s">
        <v>7003</v>
      </c>
      <c r="Q280" t="s">
        <v>3576</v>
      </c>
      <c r="R280" t="s">
        <v>15456</v>
      </c>
      <c r="S280" t="s">
        <v>15439</v>
      </c>
      <c r="T280" t="s">
        <v>15437</v>
      </c>
      <c r="U280" t="s">
        <v>15437</v>
      </c>
      <c r="V280">
        <v>0</v>
      </c>
    </row>
    <row r="281" spans="1:22" x14ac:dyDescent="0.25">
      <c r="A281" t="s">
        <v>1569</v>
      </c>
      <c r="B281">
        <v>339511</v>
      </c>
      <c r="C281" t="s">
        <v>1914</v>
      </c>
      <c r="D281" t="s">
        <v>15703</v>
      </c>
      <c r="E281" t="s">
        <v>1607</v>
      </c>
      <c r="F281" t="s">
        <v>7259</v>
      </c>
      <c r="G281" t="s">
        <v>7220</v>
      </c>
      <c r="H281" s="2">
        <v>45817</v>
      </c>
      <c r="I281" s="2">
        <v>45817</v>
      </c>
      <c r="J281"/>
      <c r="K281"/>
      <c r="L281">
        <v>38</v>
      </c>
      <c r="M281" t="s">
        <v>4269</v>
      </c>
      <c r="N281" t="s">
        <v>1714</v>
      </c>
      <c r="O281" t="s">
        <v>5500</v>
      </c>
      <c r="P281" t="s">
        <v>7251</v>
      </c>
      <c r="Q281" t="s">
        <v>7252</v>
      </c>
      <c r="R281" t="s">
        <v>15459</v>
      </c>
      <c r="S281" t="s">
        <v>15439</v>
      </c>
      <c r="T281" t="s">
        <v>15437</v>
      </c>
      <c r="U281" t="s">
        <v>15437</v>
      </c>
      <c r="V281">
        <v>1</v>
      </c>
    </row>
    <row r="282" spans="1:22" x14ac:dyDescent="0.25">
      <c r="A282" t="s">
        <v>1569</v>
      </c>
      <c r="B282">
        <v>340027</v>
      </c>
      <c r="C282" t="s">
        <v>2886</v>
      </c>
      <c r="D282" t="s">
        <v>2785</v>
      </c>
      <c r="E282" t="s">
        <v>1572</v>
      </c>
      <c r="F282" t="s">
        <v>6402</v>
      </c>
      <c r="G282" t="s">
        <v>4294</v>
      </c>
      <c r="H282" s="2">
        <v>45815</v>
      </c>
      <c r="I282" s="2">
        <v>45815</v>
      </c>
      <c r="J282"/>
      <c r="K282"/>
      <c r="L282">
        <v>0.01</v>
      </c>
      <c r="M282" t="s">
        <v>4269</v>
      </c>
      <c r="N282" t="s">
        <v>4199</v>
      </c>
      <c r="O282"/>
      <c r="P282" t="s">
        <v>6397</v>
      </c>
      <c r="Q282" t="s">
        <v>6398</v>
      </c>
      <c r="R282" t="s">
        <v>15449</v>
      </c>
      <c r="S282" t="s">
        <v>15439</v>
      </c>
      <c r="T282" t="s">
        <v>15437</v>
      </c>
      <c r="U282" t="s">
        <v>15437</v>
      </c>
      <c r="V282">
        <v>0</v>
      </c>
    </row>
    <row r="283" spans="1:22" x14ac:dyDescent="0.25">
      <c r="A283" t="s">
        <v>1569</v>
      </c>
      <c r="B283">
        <v>340005</v>
      </c>
      <c r="C283" t="s">
        <v>1868</v>
      </c>
      <c r="D283" t="s">
        <v>15704</v>
      </c>
      <c r="E283" t="s">
        <v>1572</v>
      </c>
      <c r="F283" t="s">
        <v>8001</v>
      </c>
      <c r="G283" t="s">
        <v>7490</v>
      </c>
      <c r="H283" s="2">
        <v>45814</v>
      </c>
      <c r="I283" s="2">
        <v>45814</v>
      </c>
      <c r="J283"/>
      <c r="K283"/>
      <c r="L283">
        <v>0.01</v>
      </c>
      <c r="M283" t="s">
        <v>7484</v>
      </c>
      <c r="N283" t="s">
        <v>1714</v>
      </c>
      <c r="O283"/>
      <c r="P283" t="s">
        <v>7996</v>
      </c>
      <c r="Q283" t="s">
        <v>4271</v>
      </c>
      <c r="R283" t="s">
        <v>15461</v>
      </c>
      <c r="S283" t="s">
        <v>15439</v>
      </c>
      <c r="T283" t="s">
        <v>15437</v>
      </c>
      <c r="U283" t="s">
        <v>15437</v>
      </c>
      <c r="V283">
        <v>0</v>
      </c>
    </row>
    <row r="284" spans="1:22" x14ac:dyDescent="0.25">
      <c r="A284" t="s">
        <v>1569</v>
      </c>
      <c r="B284">
        <v>340063</v>
      </c>
      <c r="C284" t="s">
        <v>15705</v>
      </c>
      <c r="D284" t="s">
        <v>8614</v>
      </c>
      <c r="E284" t="s">
        <v>1572</v>
      </c>
      <c r="F284" t="s">
        <v>8607</v>
      </c>
      <c r="G284" t="s">
        <v>7490</v>
      </c>
      <c r="H284" s="2">
        <v>45814</v>
      </c>
      <c r="I284" s="2">
        <v>45814</v>
      </c>
      <c r="J284"/>
      <c r="K284"/>
      <c r="L284">
        <v>0.01</v>
      </c>
      <c r="M284" t="s">
        <v>7484</v>
      </c>
      <c r="N284" t="s">
        <v>1714</v>
      </c>
      <c r="O284"/>
      <c r="P284" t="s">
        <v>8608</v>
      </c>
      <c r="Q284" t="s">
        <v>2575</v>
      </c>
      <c r="R284" t="s">
        <v>15461</v>
      </c>
      <c r="S284" t="s">
        <v>15439</v>
      </c>
      <c r="T284" t="s">
        <v>15437</v>
      </c>
      <c r="U284" t="s">
        <v>15437</v>
      </c>
      <c r="V284">
        <v>0</v>
      </c>
    </row>
    <row r="285" spans="1:22" x14ac:dyDescent="0.25">
      <c r="A285" t="s">
        <v>1569</v>
      </c>
      <c r="B285">
        <v>200269</v>
      </c>
      <c r="C285" t="s">
        <v>3246</v>
      </c>
      <c r="D285" t="s">
        <v>13710</v>
      </c>
      <c r="E285" t="s">
        <v>1572</v>
      </c>
      <c r="F285" t="s">
        <v>10821</v>
      </c>
      <c r="G285" t="s">
        <v>7503</v>
      </c>
      <c r="H285" s="2">
        <v>45814</v>
      </c>
      <c r="I285" s="2">
        <v>45814</v>
      </c>
      <c r="J285"/>
      <c r="K285"/>
      <c r="L285">
        <v>0.01</v>
      </c>
      <c r="M285" t="s">
        <v>7484</v>
      </c>
      <c r="N285" t="s">
        <v>1576</v>
      </c>
      <c r="O285"/>
      <c r="P285" t="s">
        <v>10822</v>
      </c>
      <c r="Q285" t="s">
        <v>10823</v>
      </c>
      <c r="R285" t="s">
        <v>15464</v>
      </c>
      <c r="S285" t="s">
        <v>15439</v>
      </c>
      <c r="T285" t="s">
        <v>15437</v>
      </c>
      <c r="U285" t="s">
        <v>15437</v>
      </c>
      <c r="V285">
        <v>0</v>
      </c>
    </row>
    <row r="286" spans="1:22" x14ac:dyDescent="0.25">
      <c r="A286" t="s">
        <v>1569</v>
      </c>
      <c r="B286">
        <v>340008</v>
      </c>
      <c r="C286" t="s">
        <v>15706</v>
      </c>
      <c r="D286" t="s">
        <v>15707</v>
      </c>
      <c r="E286" t="s">
        <v>1572</v>
      </c>
      <c r="F286" t="s">
        <v>6201</v>
      </c>
      <c r="G286" t="s">
        <v>4268</v>
      </c>
      <c r="H286" s="2">
        <v>45814</v>
      </c>
      <c r="I286" s="2">
        <v>45814</v>
      </c>
      <c r="J286"/>
      <c r="K286"/>
      <c r="L286">
        <v>0.01</v>
      </c>
      <c r="M286" t="s">
        <v>4269</v>
      </c>
      <c r="N286" t="s">
        <v>3482</v>
      </c>
      <c r="O286"/>
      <c r="P286" t="s">
        <v>6202</v>
      </c>
      <c r="Q286" t="s">
        <v>6203</v>
      </c>
      <c r="R286" t="s">
        <v>15455</v>
      </c>
      <c r="S286" t="s">
        <v>15439</v>
      </c>
      <c r="T286" t="s">
        <v>15437</v>
      </c>
      <c r="U286" t="s">
        <v>15437</v>
      </c>
      <c r="V286">
        <v>0</v>
      </c>
    </row>
    <row r="287" spans="1:22" x14ac:dyDescent="0.25">
      <c r="A287" t="s">
        <v>1569</v>
      </c>
      <c r="B287">
        <v>340028</v>
      </c>
      <c r="C287" t="s">
        <v>15708</v>
      </c>
      <c r="D287" t="s">
        <v>2172</v>
      </c>
      <c r="E287" t="s">
        <v>1572</v>
      </c>
      <c r="F287" t="s">
        <v>11895</v>
      </c>
      <c r="G287" t="s">
        <v>7487</v>
      </c>
      <c r="H287" s="2">
        <v>45813</v>
      </c>
      <c r="I287" s="2">
        <v>45813</v>
      </c>
      <c r="J287"/>
      <c r="K287"/>
      <c r="L287">
        <v>0.01</v>
      </c>
      <c r="M287" t="s">
        <v>7484</v>
      </c>
      <c r="N287" t="s">
        <v>1714</v>
      </c>
      <c r="O287"/>
      <c r="P287" t="s">
        <v>11896</v>
      </c>
      <c r="Q287" t="s">
        <v>3067</v>
      </c>
      <c r="R287" t="s">
        <v>15461</v>
      </c>
      <c r="S287" t="s">
        <v>15439</v>
      </c>
      <c r="T287" t="s">
        <v>15437</v>
      </c>
      <c r="U287" t="s">
        <v>15437</v>
      </c>
      <c r="V287">
        <v>0</v>
      </c>
    </row>
    <row r="288" spans="1:22" x14ac:dyDescent="0.25">
      <c r="A288" t="s">
        <v>1569</v>
      </c>
      <c r="B288">
        <v>340134</v>
      </c>
      <c r="C288" t="s">
        <v>3016</v>
      </c>
      <c r="D288" t="s">
        <v>15709</v>
      </c>
      <c r="E288" t="s">
        <v>1572</v>
      </c>
      <c r="F288" t="s">
        <v>11895</v>
      </c>
      <c r="G288" t="s">
        <v>7487</v>
      </c>
      <c r="H288" s="2">
        <v>45813</v>
      </c>
      <c r="I288" s="2">
        <v>45813</v>
      </c>
      <c r="J288"/>
      <c r="K288"/>
      <c r="L288">
        <v>0.01</v>
      </c>
      <c r="M288" t="s">
        <v>7484</v>
      </c>
      <c r="N288" t="s">
        <v>1714</v>
      </c>
      <c r="O288"/>
      <c r="P288" t="s">
        <v>11896</v>
      </c>
      <c r="Q288" t="s">
        <v>3067</v>
      </c>
      <c r="R288" t="s">
        <v>15461</v>
      </c>
      <c r="S288" t="s">
        <v>15439</v>
      </c>
      <c r="T288" t="s">
        <v>15437</v>
      </c>
      <c r="U288" t="s">
        <v>15437</v>
      </c>
      <c r="V288">
        <v>0</v>
      </c>
    </row>
    <row r="289" spans="1:22" x14ac:dyDescent="0.25">
      <c r="A289" t="s">
        <v>1569</v>
      </c>
      <c r="B289">
        <v>340041</v>
      </c>
      <c r="C289" t="s">
        <v>1636</v>
      </c>
      <c r="D289" t="s">
        <v>2867</v>
      </c>
      <c r="E289" t="s">
        <v>1572</v>
      </c>
      <c r="F289" t="s">
        <v>5080</v>
      </c>
      <c r="G289" t="s">
        <v>4268</v>
      </c>
      <c r="H289" s="2">
        <v>45813</v>
      </c>
      <c r="I289" s="2">
        <v>45813</v>
      </c>
      <c r="J289"/>
      <c r="K289"/>
      <c r="L289">
        <v>0.01</v>
      </c>
      <c r="M289" t="s">
        <v>4269</v>
      </c>
      <c r="N289" t="s">
        <v>1714</v>
      </c>
      <c r="O289"/>
      <c r="P289" t="s">
        <v>5077</v>
      </c>
      <c r="Q289" t="s">
        <v>5078</v>
      </c>
      <c r="R289" t="s">
        <v>15447</v>
      </c>
      <c r="S289" t="s">
        <v>15439</v>
      </c>
      <c r="T289" t="s">
        <v>15437</v>
      </c>
      <c r="U289" t="s">
        <v>15437</v>
      </c>
      <c r="V289">
        <v>0</v>
      </c>
    </row>
    <row r="290" spans="1:22" x14ac:dyDescent="0.25">
      <c r="A290" t="s">
        <v>1569</v>
      </c>
      <c r="B290">
        <v>340037</v>
      </c>
      <c r="C290" t="s">
        <v>15710</v>
      </c>
      <c r="D290" t="s">
        <v>15711</v>
      </c>
      <c r="E290" t="s">
        <v>1572</v>
      </c>
      <c r="F290" t="s">
        <v>6669</v>
      </c>
      <c r="G290" t="s">
        <v>4268</v>
      </c>
      <c r="H290" s="2">
        <v>45812</v>
      </c>
      <c r="I290" s="2">
        <v>45814</v>
      </c>
      <c r="J290"/>
      <c r="K290"/>
      <c r="L290">
        <v>0.01</v>
      </c>
      <c r="M290" t="s">
        <v>4269</v>
      </c>
      <c r="N290" t="s">
        <v>1576</v>
      </c>
      <c r="O290"/>
      <c r="P290" t="s">
        <v>6670</v>
      </c>
      <c r="Q290" t="s">
        <v>6671</v>
      </c>
      <c r="R290" t="s">
        <v>15453</v>
      </c>
      <c r="S290" t="s">
        <v>15439</v>
      </c>
      <c r="T290" t="s">
        <v>15437</v>
      </c>
      <c r="U290" t="s">
        <v>15437</v>
      </c>
      <c r="V290">
        <v>0</v>
      </c>
    </row>
    <row r="291" spans="1:22" x14ac:dyDescent="0.25">
      <c r="A291" t="s">
        <v>1569</v>
      </c>
      <c r="B291">
        <v>339992</v>
      </c>
      <c r="C291" t="s">
        <v>15712</v>
      </c>
      <c r="D291" t="s">
        <v>2337</v>
      </c>
      <c r="E291" t="s">
        <v>1572</v>
      </c>
      <c r="F291" t="s">
        <v>8329</v>
      </c>
      <c r="G291" t="s">
        <v>7487</v>
      </c>
      <c r="H291" s="2">
        <v>45811</v>
      </c>
      <c r="I291" s="2">
        <v>45811</v>
      </c>
      <c r="J291"/>
      <c r="K291"/>
      <c r="L291">
        <v>0.01</v>
      </c>
      <c r="M291" t="s">
        <v>7484</v>
      </c>
      <c r="N291" t="s">
        <v>3482</v>
      </c>
      <c r="O291"/>
      <c r="P291" t="s">
        <v>8310</v>
      </c>
      <c r="Q291" t="s">
        <v>5968</v>
      </c>
      <c r="R291" t="s">
        <v>15465</v>
      </c>
      <c r="S291" t="s">
        <v>15439</v>
      </c>
      <c r="T291" t="s">
        <v>15437</v>
      </c>
      <c r="U291" t="s">
        <v>15437</v>
      </c>
      <c r="V291">
        <v>0</v>
      </c>
    </row>
    <row r="292" spans="1:22" x14ac:dyDescent="0.25">
      <c r="A292" t="s">
        <v>1569</v>
      </c>
      <c r="B292">
        <v>339965</v>
      </c>
      <c r="C292" t="s">
        <v>15713</v>
      </c>
      <c r="D292" t="s">
        <v>15714</v>
      </c>
      <c r="E292" t="s">
        <v>1572</v>
      </c>
      <c r="F292" t="s">
        <v>9564</v>
      </c>
      <c r="G292" t="s">
        <v>7490</v>
      </c>
      <c r="H292" s="2">
        <v>45811</v>
      </c>
      <c r="I292" s="2">
        <v>45811</v>
      </c>
      <c r="J292"/>
      <c r="K292"/>
      <c r="L292">
        <v>0.01</v>
      </c>
      <c r="M292" t="s">
        <v>7484</v>
      </c>
      <c r="N292" t="s">
        <v>3482</v>
      </c>
      <c r="O292"/>
      <c r="P292" t="s">
        <v>9565</v>
      </c>
      <c r="Q292" t="s">
        <v>5201</v>
      </c>
      <c r="R292" t="s">
        <v>15466</v>
      </c>
      <c r="S292" t="s">
        <v>15439</v>
      </c>
      <c r="T292" t="s">
        <v>15437</v>
      </c>
      <c r="U292" t="s">
        <v>15437</v>
      </c>
      <c r="V292">
        <v>0</v>
      </c>
    </row>
    <row r="293" spans="1:22" x14ac:dyDescent="0.25">
      <c r="A293" t="s">
        <v>1569</v>
      </c>
      <c r="B293">
        <v>339987</v>
      </c>
      <c r="C293" t="s">
        <v>6731</v>
      </c>
      <c r="D293" t="s">
        <v>1878</v>
      </c>
      <c r="E293" t="s">
        <v>1572</v>
      </c>
      <c r="F293" t="s">
        <v>9564</v>
      </c>
      <c r="G293" t="s">
        <v>7490</v>
      </c>
      <c r="H293" s="2">
        <v>45811</v>
      </c>
      <c r="I293" s="2">
        <v>45811</v>
      </c>
      <c r="J293"/>
      <c r="K293"/>
      <c r="L293">
        <v>0.01</v>
      </c>
      <c r="M293" t="s">
        <v>7484</v>
      </c>
      <c r="N293" t="s">
        <v>3482</v>
      </c>
      <c r="O293"/>
      <c r="P293" t="s">
        <v>9565</v>
      </c>
      <c r="Q293" t="s">
        <v>5201</v>
      </c>
      <c r="R293" t="s">
        <v>15466</v>
      </c>
      <c r="S293" t="s">
        <v>15439</v>
      </c>
      <c r="T293" t="s">
        <v>15437</v>
      </c>
      <c r="U293" t="s">
        <v>15437</v>
      </c>
      <c r="V293">
        <v>0</v>
      </c>
    </row>
    <row r="294" spans="1:22" x14ac:dyDescent="0.25">
      <c r="A294" t="s">
        <v>1569</v>
      </c>
      <c r="B294">
        <v>339999</v>
      </c>
      <c r="C294" t="s">
        <v>4282</v>
      </c>
      <c r="D294" t="s">
        <v>4974</v>
      </c>
      <c r="E294" t="s">
        <v>1572</v>
      </c>
      <c r="F294" t="s">
        <v>11895</v>
      </c>
      <c r="G294" t="s">
        <v>7487</v>
      </c>
      <c r="H294" s="2">
        <v>45811</v>
      </c>
      <c r="I294" s="2">
        <v>45811</v>
      </c>
      <c r="J294"/>
      <c r="K294"/>
      <c r="L294">
        <v>0.01</v>
      </c>
      <c r="M294" t="s">
        <v>7484</v>
      </c>
      <c r="N294" t="s">
        <v>1714</v>
      </c>
      <c r="O294"/>
      <c r="P294" t="s">
        <v>11896</v>
      </c>
      <c r="Q294" t="s">
        <v>3067</v>
      </c>
      <c r="R294" t="s">
        <v>15461</v>
      </c>
      <c r="S294" t="s">
        <v>15439</v>
      </c>
      <c r="T294" t="s">
        <v>15437</v>
      </c>
      <c r="U294" t="s">
        <v>15437</v>
      </c>
      <c r="V294">
        <v>0</v>
      </c>
    </row>
    <row r="295" spans="1:22" x14ac:dyDescent="0.25">
      <c r="A295" t="s">
        <v>1569</v>
      </c>
      <c r="B295">
        <v>339972</v>
      </c>
      <c r="C295" t="s">
        <v>15715</v>
      </c>
      <c r="D295" t="s">
        <v>15716</v>
      </c>
      <c r="E295" t="s">
        <v>1572</v>
      </c>
      <c r="F295" t="s">
        <v>12948</v>
      </c>
      <c r="G295" t="s">
        <v>7490</v>
      </c>
      <c r="H295" s="2">
        <v>45811</v>
      </c>
      <c r="I295" s="2">
        <v>45811</v>
      </c>
      <c r="J295"/>
      <c r="K295"/>
      <c r="L295">
        <v>0.01</v>
      </c>
      <c r="M295" t="s">
        <v>7484</v>
      </c>
      <c r="N295" t="s">
        <v>1714</v>
      </c>
      <c r="O295"/>
      <c r="P295" t="s">
        <v>12946</v>
      </c>
      <c r="Q295" t="s">
        <v>2671</v>
      </c>
      <c r="R295" t="s">
        <v>15461</v>
      </c>
      <c r="S295" t="s">
        <v>15439</v>
      </c>
      <c r="T295" t="s">
        <v>15437</v>
      </c>
      <c r="U295" t="s">
        <v>15437</v>
      </c>
      <c r="V295">
        <v>0</v>
      </c>
    </row>
    <row r="296" spans="1:22" x14ac:dyDescent="0.25">
      <c r="A296" t="s">
        <v>1569</v>
      </c>
      <c r="B296">
        <v>339454</v>
      </c>
      <c r="C296" t="s">
        <v>15717</v>
      </c>
      <c r="D296" t="s">
        <v>11311</v>
      </c>
      <c r="E296" t="s">
        <v>1572</v>
      </c>
      <c r="F296" t="s">
        <v>6465</v>
      </c>
      <c r="G296" t="s">
        <v>4294</v>
      </c>
      <c r="H296" s="2">
        <v>45811</v>
      </c>
      <c r="I296" s="2">
        <v>45811</v>
      </c>
      <c r="J296"/>
      <c r="K296"/>
      <c r="L296">
        <v>0.01</v>
      </c>
      <c r="M296" t="s">
        <v>4269</v>
      </c>
      <c r="N296" t="s">
        <v>3865</v>
      </c>
      <c r="O296"/>
      <c r="P296" t="s">
        <v>6457</v>
      </c>
      <c r="Q296" t="s">
        <v>6458</v>
      </c>
      <c r="R296" t="s">
        <v>15452</v>
      </c>
      <c r="S296" t="s">
        <v>15439</v>
      </c>
      <c r="T296" t="s">
        <v>15437</v>
      </c>
      <c r="U296" t="s">
        <v>15437</v>
      </c>
      <c r="V296">
        <v>0</v>
      </c>
    </row>
    <row r="297" spans="1:22" x14ac:dyDescent="0.25">
      <c r="A297" t="s">
        <v>1569</v>
      </c>
      <c r="B297">
        <v>339954</v>
      </c>
      <c r="C297" t="s">
        <v>2291</v>
      </c>
      <c r="D297" t="s">
        <v>2915</v>
      </c>
      <c r="E297" t="s">
        <v>1572</v>
      </c>
      <c r="F297" t="s">
        <v>7902</v>
      </c>
      <c r="G297" t="s">
        <v>7490</v>
      </c>
      <c r="H297" s="2">
        <v>45810</v>
      </c>
      <c r="I297" s="2">
        <v>45810</v>
      </c>
      <c r="J297"/>
      <c r="K297"/>
      <c r="L297">
        <v>0.01</v>
      </c>
      <c r="M297" t="s">
        <v>7484</v>
      </c>
      <c r="N297" t="s">
        <v>3311</v>
      </c>
      <c r="O297"/>
      <c r="P297" t="s">
        <v>7903</v>
      </c>
      <c r="Q297" t="s">
        <v>3398</v>
      </c>
      <c r="R297" t="s">
        <v>15463</v>
      </c>
      <c r="S297" t="s">
        <v>15439</v>
      </c>
      <c r="T297" t="s">
        <v>15437</v>
      </c>
      <c r="U297" t="s">
        <v>15437</v>
      </c>
      <c r="V297">
        <v>0</v>
      </c>
    </row>
    <row r="298" spans="1:22" x14ac:dyDescent="0.25">
      <c r="A298" t="s">
        <v>1569</v>
      </c>
      <c r="B298">
        <v>339947</v>
      </c>
      <c r="C298" t="s">
        <v>6731</v>
      </c>
      <c r="D298" t="s">
        <v>15718</v>
      </c>
      <c r="E298" t="s">
        <v>1572</v>
      </c>
      <c r="F298" t="s">
        <v>7902</v>
      </c>
      <c r="G298" t="s">
        <v>7490</v>
      </c>
      <c r="H298" s="2">
        <v>45810</v>
      </c>
      <c r="I298" s="2">
        <v>45810</v>
      </c>
      <c r="J298"/>
      <c r="K298"/>
      <c r="L298">
        <v>0.01</v>
      </c>
      <c r="M298" t="s">
        <v>7484</v>
      </c>
      <c r="N298" t="s">
        <v>3311</v>
      </c>
      <c r="O298"/>
      <c r="P298" t="s">
        <v>7903</v>
      </c>
      <c r="Q298" t="s">
        <v>3398</v>
      </c>
      <c r="R298" t="s">
        <v>15463</v>
      </c>
      <c r="S298" t="s">
        <v>15439</v>
      </c>
      <c r="T298" t="s">
        <v>15437</v>
      </c>
      <c r="U298" t="s">
        <v>15437</v>
      </c>
      <c r="V298">
        <v>0</v>
      </c>
    </row>
    <row r="299" spans="1:22" x14ac:dyDescent="0.25">
      <c r="A299" t="s">
        <v>1569</v>
      </c>
      <c r="B299">
        <v>339970</v>
      </c>
      <c r="C299" t="s">
        <v>15719</v>
      </c>
      <c r="D299" t="s">
        <v>15720</v>
      </c>
      <c r="E299" t="s">
        <v>1572</v>
      </c>
      <c r="F299" t="s">
        <v>7902</v>
      </c>
      <c r="G299" t="s">
        <v>7490</v>
      </c>
      <c r="H299" s="2">
        <v>45810</v>
      </c>
      <c r="I299" s="2">
        <v>45810</v>
      </c>
      <c r="J299"/>
      <c r="K299"/>
      <c r="L299">
        <v>0.01</v>
      </c>
      <c r="M299" t="s">
        <v>7484</v>
      </c>
      <c r="N299" t="s">
        <v>3311</v>
      </c>
      <c r="O299"/>
      <c r="P299" t="s">
        <v>7903</v>
      </c>
      <c r="Q299" t="s">
        <v>3398</v>
      </c>
      <c r="R299" t="s">
        <v>15463</v>
      </c>
      <c r="S299" t="s">
        <v>15439</v>
      </c>
      <c r="T299" t="s">
        <v>15437</v>
      </c>
      <c r="U299" t="s">
        <v>15437</v>
      </c>
      <c r="V299">
        <v>0</v>
      </c>
    </row>
    <row r="300" spans="1:22" x14ac:dyDescent="0.25">
      <c r="A300" t="s">
        <v>1569</v>
      </c>
      <c r="B300">
        <v>339948</v>
      </c>
      <c r="C300" t="s">
        <v>1802</v>
      </c>
      <c r="D300" t="s">
        <v>2978</v>
      </c>
      <c r="E300" t="s">
        <v>1572</v>
      </c>
      <c r="F300" t="s">
        <v>7902</v>
      </c>
      <c r="G300" t="s">
        <v>7490</v>
      </c>
      <c r="H300" s="2">
        <v>45810</v>
      </c>
      <c r="I300" s="2">
        <v>45810</v>
      </c>
      <c r="J300"/>
      <c r="K300"/>
      <c r="L300">
        <v>0.01</v>
      </c>
      <c r="M300" t="s">
        <v>7484</v>
      </c>
      <c r="N300" t="s">
        <v>3311</v>
      </c>
      <c r="O300"/>
      <c r="P300" t="s">
        <v>7903</v>
      </c>
      <c r="Q300" t="s">
        <v>3398</v>
      </c>
      <c r="R300" t="s">
        <v>15463</v>
      </c>
      <c r="S300" t="s">
        <v>15439</v>
      </c>
      <c r="T300" t="s">
        <v>15437</v>
      </c>
      <c r="U300" t="s">
        <v>15437</v>
      </c>
      <c r="V300">
        <v>0</v>
      </c>
    </row>
    <row r="301" spans="1:22" x14ac:dyDescent="0.25">
      <c r="A301" t="s">
        <v>1569</v>
      </c>
      <c r="B301">
        <v>339966</v>
      </c>
      <c r="C301" t="s">
        <v>1601</v>
      </c>
      <c r="D301" t="s">
        <v>4818</v>
      </c>
      <c r="E301" t="s">
        <v>1572</v>
      </c>
      <c r="F301" t="s">
        <v>10325</v>
      </c>
      <c r="G301" t="s">
        <v>7490</v>
      </c>
      <c r="H301" s="2">
        <v>45810</v>
      </c>
      <c r="I301" s="2">
        <v>45810</v>
      </c>
      <c r="J301"/>
      <c r="K301"/>
      <c r="L301">
        <v>0.01</v>
      </c>
      <c r="M301" t="s">
        <v>7484</v>
      </c>
      <c r="N301" t="s">
        <v>4199</v>
      </c>
      <c r="O301"/>
      <c r="P301" t="s">
        <v>10316</v>
      </c>
      <c r="Q301" t="s">
        <v>6398</v>
      </c>
      <c r="R301" t="s">
        <v>15449</v>
      </c>
      <c r="S301" t="s">
        <v>15439</v>
      </c>
      <c r="T301" t="s">
        <v>15437</v>
      </c>
      <c r="U301" t="s">
        <v>15437</v>
      </c>
      <c r="V301">
        <v>0</v>
      </c>
    </row>
    <row r="302" spans="1:22" x14ac:dyDescent="0.25">
      <c r="A302" t="s">
        <v>1569</v>
      </c>
      <c r="B302">
        <v>339980</v>
      </c>
      <c r="C302" t="s">
        <v>1754</v>
      </c>
      <c r="D302" t="s">
        <v>10670</v>
      </c>
      <c r="E302" t="s">
        <v>1572</v>
      </c>
      <c r="F302" t="s">
        <v>10649</v>
      </c>
      <c r="G302" t="s">
        <v>7487</v>
      </c>
      <c r="H302" s="2">
        <v>45810</v>
      </c>
      <c r="I302" s="2">
        <v>45810</v>
      </c>
      <c r="J302"/>
      <c r="K302"/>
      <c r="L302">
        <v>0.01</v>
      </c>
      <c r="M302" t="s">
        <v>7484</v>
      </c>
      <c r="N302" t="s">
        <v>4199</v>
      </c>
      <c r="O302"/>
      <c r="P302" t="s">
        <v>10650</v>
      </c>
      <c r="Q302" t="s">
        <v>4374</v>
      </c>
      <c r="R302" t="s">
        <v>15449</v>
      </c>
      <c r="S302" t="s">
        <v>15439</v>
      </c>
      <c r="T302" t="s">
        <v>15437</v>
      </c>
      <c r="U302" t="s">
        <v>15437</v>
      </c>
      <c r="V302">
        <v>0</v>
      </c>
    </row>
    <row r="303" spans="1:22" x14ac:dyDescent="0.25">
      <c r="A303" t="s">
        <v>1569</v>
      </c>
      <c r="B303">
        <v>339968</v>
      </c>
      <c r="C303" t="s">
        <v>15721</v>
      </c>
      <c r="D303" t="s">
        <v>15722</v>
      </c>
      <c r="E303" t="s">
        <v>1572</v>
      </c>
      <c r="F303" t="s">
        <v>10649</v>
      </c>
      <c r="G303" t="s">
        <v>7487</v>
      </c>
      <c r="H303" s="2">
        <v>45810</v>
      </c>
      <c r="I303" s="2">
        <v>45810</v>
      </c>
      <c r="J303"/>
      <c r="K303"/>
      <c r="L303">
        <v>0.01</v>
      </c>
      <c r="M303" t="s">
        <v>7484</v>
      </c>
      <c r="N303" t="s">
        <v>4199</v>
      </c>
      <c r="O303"/>
      <c r="P303" t="s">
        <v>10650</v>
      </c>
      <c r="Q303" t="s">
        <v>4374</v>
      </c>
      <c r="R303" t="s">
        <v>15449</v>
      </c>
      <c r="S303" t="s">
        <v>15439</v>
      </c>
      <c r="T303" t="s">
        <v>15437</v>
      </c>
      <c r="U303" t="s">
        <v>15437</v>
      </c>
      <c r="V303">
        <v>0</v>
      </c>
    </row>
    <row r="304" spans="1:22" x14ac:dyDescent="0.25">
      <c r="A304" t="s">
        <v>1569</v>
      </c>
      <c r="B304">
        <v>339979</v>
      </c>
      <c r="C304" t="s">
        <v>15723</v>
      </c>
      <c r="D304" t="s">
        <v>15724</v>
      </c>
      <c r="E304" t="s">
        <v>1572</v>
      </c>
      <c r="F304" t="s">
        <v>10649</v>
      </c>
      <c r="G304" t="s">
        <v>7487</v>
      </c>
      <c r="H304" s="2">
        <v>45810</v>
      </c>
      <c r="I304" s="2">
        <v>45810</v>
      </c>
      <c r="J304"/>
      <c r="K304"/>
      <c r="L304">
        <v>0.01</v>
      </c>
      <c r="M304" t="s">
        <v>7484</v>
      </c>
      <c r="N304" t="s">
        <v>4199</v>
      </c>
      <c r="O304"/>
      <c r="P304" t="s">
        <v>10650</v>
      </c>
      <c r="Q304" t="s">
        <v>4374</v>
      </c>
      <c r="R304" t="s">
        <v>15449</v>
      </c>
      <c r="S304" t="s">
        <v>15439</v>
      </c>
      <c r="T304" t="s">
        <v>15437</v>
      </c>
      <c r="U304" t="s">
        <v>15437</v>
      </c>
      <c r="V304">
        <v>0</v>
      </c>
    </row>
    <row r="305" spans="1:22" x14ac:dyDescent="0.25">
      <c r="A305" t="s">
        <v>1569</v>
      </c>
      <c r="B305">
        <v>339978</v>
      </c>
      <c r="C305" t="s">
        <v>3801</v>
      </c>
      <c r="D305" t="s">
        <v>15725</v>
      </c>
      <c r="E305" t="s">
        <v>1572</v>
      </c>
      <c r="F305" t="s">
        <v>10649</v>
      </c>
      <c r="G305" t="s">
        <v>7487</v>
      </c>
      <c r="H305" s="2">
        <v>45810</v>
      </c>
      <c r="I305" s="2">
        <v>45810</v>
      </c>
      <c r="J305"/>
      <c r="K305"/>
      <c r="L305">
        <v>0.01</v>
      </c>
      <c r="M305" t="s">
        <v>7484</v>
      </c>
      <c r="N305" t="s">
        <v>4199</v>
      </c>
      <c r="O305"/>
      <c r="P305" t="s">
        <v>10650</v>
      </c>
      <c r="Q305" t="s">
        <v>4374</v>
      </c>
      <c r="R305" t="s">
        <v>15449</v>
      </c>
      <c r="S305" t="s">
        <v>15439</v>
      </c>
      <c r="T305" t="s">
        <v>15437</v>
      </c>
      <c r="U305" t="s">
        <v>15437</v>
      </c>
      <c r="V305">
        <v>0</v>
      </c>
    </row>
    <row r="306" spans="1:22" x14ac:dyDescent="0.25">
      <c r="A306" t="s">
        <v>1569</v>
      </c>
      <c r="B306">
        <v>339933</v>
      </c>
      <c r="C306" t="s">
        <v>15726</v>
      </c>
      <c r="D306" t="s">
        <v>7308</v>
      </c>
      <c r="E306" t="s">
        <v>1607</v>
      </c>
      <c r="F306" t="s">
        <v>15727</v>
      </c>
      <c r="G306" t="s">
        <v>7537</v>
      </c>
      <c r="H306" s="2">
        <v>45810</v>
      </c>
      <c r="I306" s="2">
        <v>45810</v>
      </c>
      <c r="J306"/>
      <c r="K306"/>
      <c r="L306">
        <v>38</v>
      </c>
      <c r="M306" t="s">
        <v>7484</v>
      </c>
      <c r="N306" t="s">
        <v>3482</v>
      </c>
      <c r="O306"/>
      <c r="P306" t="s">
        <v>10955</v>
      </c>
      <c r="Q306" t="s">
        <v>10956</v>
      </c>
      <c r="R306" t="s">
        <v>15466</v>
      </c>
      <c r="S306" t="s">
        <v>15439</v>
      </c>
      <c r="T306" t="s">
        <v>15437</v>
      </c>
      <c r="U306" t="s">
        <v>15437</v>
      </c>
      <c r="V306">
        <v>1</v>
      </c>
    </row>
    <row r="307" spans="1:22" x14ac:dyDescent="0.25">
      <c r="A307" t="s">
        <v>1569</v>
      </c>
      <c r="B307">
        <v>339833</v>
      </c>
      <c r="C307" t="s">
        <v>1922</v>
      </c>
      <c r="D307" t="s">
        <v>15728</v>
      </c>
      <c r="E307" t="s">
        <v>1607</v>
      </c>
      <c r="F307" t="s">
        <v>15729</v>
      </c>
      <c r="G307" t="s">
        <v>7537</v>
      </c>
      <c r="H307" s="2">
        <v>45810</v>
      </c>
      <c r="I307" s="2">
        <v>45810</v>
      </c>
      <c r="J307"/>
      <c r="K307"/>
      <c r="L307">
        <v>38</v>
      </c>
      <c r="M307" t="s">
        <v>7484</v>
      </c>
      <c r="N307" t="s">
        <v>3482</v>
      </c>
      <c r="O307"/>
      <c r="P307" t="s">
        <v>11564</v>
      </c>
      <c r="Q307" t="s">
        <v>6889</v>
      </c>
      <c r="R307" t="s">
        <v>15465</v>
      </c>
      <c r="S307" t="s">
        <v>15439</v>
      </c>
      <c r="T307" t="s">
        <v>15437</v>
      </c>
      <c r="U307" t="s">
        <v>15437</v>
      </c>
      <c r="V307">
        <v>1</v>
      </c>
    </row>
    <row r="308" spans="1:22" x14ac:dyDescent="0.25">
      <c r="A308" t="s">
        <v>1569</v>
      </c>
      <c r="B308">
        <v>339918</v>
      </c>
      <c r="C308" t="s">
        <v>15730</v>
      </c>
      <c r="D308" t="s">
        <v>15731</v>
      </c>
      <c r="E308" t="s">
        <v>1572</v>
      </c>
      <c r="F308" t="s">
        <v>11563</v>
      </c>
      <c r="G308" t="s">
        <v>7490</v>
      </c>
      <c r="H308" s="2">
        <v>45810</v>
      </c>
      <c r="I308" s="2">
        <v>45810</v>
      </c>
      <c r="J308"/>
      <c r="K308"/>
      <c r="L308">
        <v>0.01</v>
      </c>
      <c r="M308" t="s">
        <v>7484</v>
      </c>
      <c r="N308" t="s">
        <v>3482</v>
      </c>
      <c r="O308"/>
      <c r="P308" t="s">
        <v>11564</v>
      </c>
      <c r="Q308" t="s">
        <v>6889</v>
      </c>
      <c r="R308" t="s">
        <v>15465</v>
      </c>
      <c r="S308" t="s">
        <v>15439</v>
      </c>
      <c r="T308" t="s">
        <v>15437</v>
      </c>
      <c r="U308" t="s">
        <v>15437</v>
      </c>
      <c r="V308">
        <v>0</v>
      </c>
    </row>
    <row r="309" spans="1:22" x14ac:dyDescent="0.25">
      <c r="A309" t="s">
        <v>1569</v>
      </c>
      <c r="B309">
        <v>339950</v>
      </c>
      <c r="C309" t="s">
        <v>2228</v>
      </c>
      <c r="D309" t="s">
        <v>5361</v>
      </c>
      <c r="E309" t="s">
        <v>1572</v>
      </c>
      <c r="F309" t="s">
        <v>11614</v>
      </c>
      <c r="G309" t="s">
        <v>7490</v>
      </c>
      <c r="H309" s="2">
        <v>45810</v>
      </c>
      <c r="I309" s="2">
        <v>45810</v>
      </c>
      <c r="J309"/>
      <c r="K309"/>
      <c r="L309">
        <v>0.01</v>
      </c>
      <c r="M309" t="s">
        <v>7484</v>
      </c>
      <c r="N309" t="s">
        <v>3311</v>
      </c>
      <c r="O309"/>
      <c r="P309" t="s">
        <v>11615</v>
      </c>
      <c r="Q309" t="s">
        <v>11616</v>
      </c>
      <c r="R309" t="s">
        <v>15463</v>
      </c>
      <c r="S309" t="s">
        <v>15439</v>
      </c>
      <c r="T309" t="s">
        <v>15437</v>
      </c>
      <c r="U309" t="s">
        <v>15437</v>
      </c>
      <c r="V309">
        <v>0</v>
      </c>
    </row>
    <row r="310" spans="1:22" x14ac:dyDescent="0.25">
      <c r="A310" t="s">
        <v>1569</v>
      </c>
      <c r="B310">
        <v>339932</v>
      </c>
      <c r="C310" t="s">
        <v>2118</v>
      </c>
      <c r="D310" t="s">
        <v>4761</v>
      </c>
      <c r="E310" t="s">
        <v>1572</v>
      </c>
      <c r="F310" t="s">
        <v>12947</v>
      </c>
      <c r="G310" t="s">
        <v>7671</v>
      </c>
      <c r="H310" s="2">
        <v>45810</v>
      </c>
      <c r="I310" s="2">
        <v>45810</v>
      </c>
      <c r="J310"/>
      <c r="K310"/>
      <c r="L310">
        <v>0.01</v>
      </c>
      <c r="M310" t="s">
        <v>7484</v>
      </c>
      <c r="N310" t="s">
        <v>1714</v>
      </c>
      <c r="O310"/>
      <c r="P310" t="s">
        <v>12946</v>
      </c>
      <c r="Q310" t="s">
        <v>2671</v>
      </c>
      <c r="R310" t="s">
        <v>15461</v>
      </c>
      <c r="S310" t="s">
        <v>15439</v>
      </c>
      <c r="T310" t="s">
        <v>15437</v>
      </c>
      <c r="U310" t="s">
        <v>15437</v>
      </c>
      <c r="V310">
        <v>0</v>
      </c>
    </row>
    <row r="311" spans="1:22" x14ac:dyDescent="0.25">
      <c r="A311" t="s">
        <v>1569</v>
      </c>
      <c r="B311">
        <v>339745</v>
      </c>
      <c r="C311" t="s">
        <v>8073</v>
      </c>
      <c r="D311" t="s">
        <v>2273</v>
      </c>
      <c r="E311" t="s">
        <v>1607</v>
      </c>
      <c r="F311" t="s">
        <v>15732</v>
      </c>
      <c r="G311" t="s">
        <v>7522</v>
      </c>
      <c r="H311" s="2">
        <v>45810</v>
      </c>
      <c r="I311" s="2">
        <v>45810</v>
      </c>
      <c r="J311"/>
      <c r="K311"/>
      <c r="L311">
        <v>38</v>
      </c>
      <c r="M311" t="s">
        <v>7484</v>
      </c>
      <c r="N311" t="s">
        <v>3865</v>
      </c>
      <c r="O311"/>
      <c r="P311" t="s">
        <v>13178</v>
      </c>
      <c r="Q311" t="s">
        <v>13179</v>
      </c>
      <c r="R311" t="s">
        <v>15467</v>
      </c>
      <c r="S311" t="s">
        <v>15439</v>
      </c>
      <c r="T311" t="s">
        <v>15437</v>
      </c>
      <c r="U311" t="s">
        <v>1566</v>
      </c>
      <c r="V311">
        <v>1</v>
      </c>
    </row>
    <row r="312" spans="1:22" x14ac:dyDescent="0.25">
      <c r="A312" t="s">
        <v>1569</v>
      </c>
      <c r="B312">
        <v>339988</v>
      </c>
      <c r="C312" t="s">
        <v>2050</v>
      </c>
      <c r="D312" t="s">
        <v>5970</v>
      </c>
      <c r="E312" t="s">
        <v>1572</v>
      </c>
      <c r="F312" t="s">
        <v>13242</v>
      </c>
      <c r="G312" t="s">
        <v>7487</v>
      </c>
      <c r="H312" s="2">
        <v>45810</v>
      </c>
      <c r="I312" s="2">
        <v>45810</v>
      </c>
      <c r="J312"/>
      <c r="K312"/>
      <c r="L312">
        <v>0.01</v>
      </c>
      <c r="M312" t="s">
        <v>7484</v>
      </c>
      <c r="N312" t="s">
        <v>3865</v>
      </c>
      <c r="O312"/>
      <c r="P312" t="s">
        <v>13243</v>
      </c>
      <c r="Q312" t="s">
        <v>5886</v>
      </c>
      <c r="R312" t="s">
        <v>15463</v>
      </c>
      <c r="S312" t="s">
        <v>15439</v>
      </c>
      <c r="T312" t="s">
        <v>15437</v>
      </c>
      <c r="U312" t="s">
        <v>15437</v>
      </c>
      <c r="V312">
        <v>0</v>
      </c>
    </row>
    <row r="313" spans="1:22" x14ac:dyDescent="0.25">
      <c r="A313" t="s">
        <v>1569</v>
      </c>
      <c r="B313">
        <v>340002</v>
      </c>
      <c r="C313" t="s">
        <v>15733</v>
      </c>
      <c r="D313" t="s">
        <v>15734</v>
      </c>
      <c r="E313" t="s">
        <v>1572</v>
      </c>
      <c r="F313" t="s">
        <v>13245</v>
      </c>
      <c r="G313" t="s">
        <v>7490</v>
      </c>
      <c r="H313" s="2">
        <v>45810</v>
      </c>
      <c r="I313" s="2">
        <v>45810</v>
      </c>
      <c r="J313"/>
      <c r="K313"/>
      <c r="L313">
        <v>0.01</v>
      </c>
      <c r="M313" t="s">
        <v>7484</v>
      </c>
      <c r="N313" t="s">
        <v>3865</v>
      </c>
      <c r="O313"/>
      <c r="P313" t="s">
        <v>13243</v>
      </c>
      <c r="Q313" t="s">
        <v>5886</v>
      </c>
      <c r="R313" t="s">
        <v>15463</v>
      </c>
      <c r="S313" t="s">
        <v>15439</v>
      </c>
      <c r="T313" t="s">
        <v>15437</v>
      </c>
      <c r="U313" t="s">
        <v>15437</v>
      </c>
      <c r="V313">
        <v>0</v>
      </c>
    </row>
    <row r="314" spans="1:22" x14ac:dyDescent="0.25">
      <c r="A314" t="s">
        <v>1569</v>
      </c>
      <c r="B314">
        <v>339903</v>
      </c>
      <c r="C314" t="s">
        <v>15735</v>
      </c>
      <c r="D314" t="s">
        <v>1817</v>
      </c>
      <c r="E314" t="s">
        <v>1572</v>
      </c>
      <c r="F314" t="s">
        <v>13395</v>
      </c>
      <c r="G314" t="s">
        <v>7490</v>
      </c>
      <c r="H314" s="2">
        <v>45810</v>
      </c>
      <c r="I314" s="2">
        <v>45810</v>
      </c>
      <c r="J314"/>
      <c r="K314"/>
      <c r="L314">
        <v>0.01</v>
      </c>
      <c r="M314" t="s">
        <v>7484</v>
      </c>
      <c r="N314" t="s">
        <v>3865</v>
      </c>
      <c r="O314"/>
      <c r="P314" t="s">
        <v>13393</v>
      </c>
      <c r="Q314" t="s">
        <v>13394</v>
      </c>
      <c r="R314" t="s">
        <v>15468</v>
      </c>
      <c r="S314" t="s">
        <v>15439</v>
      </c>
      <c r="T314" t="s">
        <v>15437</v>
      </c>
      <c r="U314" t="s">
        <v>15437</v>
      </c>
      <c r="V314">
        <v>0</v>
      </c>
    </row>
    <row r="315" spans="1:22" x14ac:dyDescent="0.25">
      <c r="A315" t="s">
        <v>1569</v>
      </c>
      <c r="B315">
        <v>339910</v>
      </c>
      <c r="C315" t="s">
        <v>2772</v>
      </c>
      <c r="D315" t="s">
        <v>10377</v>
      </c>
      <c r="E315" t="s">
        <v>1572</v>
      </c>
      <c r="F315" t="s">
        <v>13395</v>
      </c>
      <c r="G315" t="s">
        <v>7490</v>
      </c>
      <c r="H315" s="2">
        <v>45810</v>
      </c>
      <c r="I315" s="2">
        <v>45810</v>
      </c>
      <c r="J315"/>
      <c r="K315"/>
      <c r="L315">
        <v>0.01</v>
      </c>
      <c r="M315" t="s">
        <v>7484</v>
      </c>
      <c r="N315" t="s">
        <v>3865</v>
      </c>
      <c r="O315"/>
      <c r="P315" t="s">
        <v>13393</v>
      </c>
      <c r="Q315" t="s">
        <v>13394</v>
      </c>
      <c r="R315" t="s">
        <v>15468</v>
      </c>
      <c r="S315" t="s">
        <v>15439</v>
      </c>
      <c r="T315" t="s">
        <v>15437</v>
      </c>
      <c r="U315" t="s">
        <v>15437</v>
      </c>
      <c r="V315">
        <v>0</v>
      </c>
    </row>
    <row r="316" spans="1:22" x14ac:dyDescent="0.25">
      <c r="A316" t="s">
        <v>1569</v>
      </c>
      <c r="B316">
        <v>339938</v>
      </c>
      <c r="C316" t="s">
        <v>3879</v>
      </c>
      <c r="D316" t="s">
        <v>15736</v>
      </c>
      <c r="E316" t="s">
        <v>1572</v>
      </c>
      <c r="F316" t="s">
        <v>13395</v>
      </c>
      <c r="G316" t="s">
        <v>7490</v>
      </c>
      <c r="H316" s="2">
        <v>45810</v>
      </c>
      <c r="I316" s="2">
        <v>45810</v>
      </c>
      <c r="J316"/>
      <c r="K316"/>
      <c r="L316">
        <v>0.01</v>
      </c>
      <c r="M316" t="s">
        <v>7484</v>
      </c>
      <c r="N316" t="s">
        <v>3865</v>
      </c>
      <c r="O316"/>
      <c r="P316" t="s">
        <v>13393</v>
      </c>
      <c r="Q316" t="s">
        <v>13394</v>
      </c>
      <c r="R316" t="s">
        <v>15468</v>
      </c>
      <c r="S316" t="s">
        <v>15439</v>
      </c>
      <c r="T316" t="s">
        <v>15437</v>
      </c>
      <c r="U316" t="s">
        <v>15437</v>
      </c>
      <c r="V316">
        <v>0</v>
      </c>
    </row>
    <row r="317" spans="1:22" x14ac:dyDescent="0.25">
      <c r="A317" t="s">
        <v>1569</v>
      </c>
      <c r="B317">
        <v>339752</v>
      </c>
      <c r="C317" t="s">
        <v>2866</v>
      </c>
      <c r="D317" t="s">
        <v>15507</v>
      </c>
      <c r="E317" t="s">
        <v>1572</v>
      </c>
      <c r="F317" t="s">
        <v>15737</v>
      </c>
      <c r="G317" t="s">
        <v>7490</v>
      </c>
      <c r="H317" s="2">
        <v>45810</v>
      </c>
      <c r="I317" s="2">
        <v>45810</v>
      </c>
      <c r="J317"/>
      <c r="K317"/>
      <c r="L317">
        <v>0.01</v>
      </c>
      <c r="M317" t="s">
        <v>7484</v>
      </c>
      <c r="N317" t="s">
        <v>1714</v>
      </c>
      <c r="O317"/>
      <c r="P317" t="s">
        <v>13757</v>
      </c>
      <c r="Q317" t="s">
        <v>13758</v>
      </c>
      <c r="R317" t="s">
        <v>15440</v>
      </c>
      <c r="S317" t="s">
        <v>15439</v>
      </c>
      <c r="T317" t="s">
        <v>15437</v>
      </c>
      <c r="U317" t="s">
        <v>15437</v>
      </c>
      <c r="V317">
        <v>0</v>
      </c>
    </row>
    <row r="318" spans="1:22" x14ac:dyDescent="0.25">
      <c r="A318" t="s">
        <v>1569</v>
      </c>
      <c r="B318">
        <v>339750</v>
      </c>
      <c r="C318" t="s">
        <v>4987</v>
      </c>
      <c r="D318" t="s">
        <v>15738</v>
      </c>
      <c r="E318" t="s">
        <v>1572</v>
      </c>
      <c r="F318" t="s">
        <v>15737</v>
      </c>
      <c r="G318" t="s">
        <v>7490</v>
      </c>
      <c r="H318" s="2">
        <v>45810</v>
      </c>
      <c r="I318" s="2">
        <v>45810</v>
      </c>
      <c r="J318"/>
      <c r="K318"/>
      <c r="L318">
        <v>0.01</v>
      </c>
      <c r="M318" t="s">
        <v>7484</v>
      </c>
      <c r="N318" t="s">
        <v>1714</v>
      </c>
      <c r="O318"/>
      <c r="P318" t="s">
        <v>13757</v>
      </c>
      <c r="Q318" t="s">
        <v>13758</v>
      </c>
      <c r="R318" t="s">
        <v>15440</v>
      </c>
      <c r="S318" t="s">
        <v>15439</v>
      </c>
      <c r="T318" t="s">
        <v>15437</v>
      </c>
      <c r="U318" t="s">
        <v>15437</v>
      </c>
      <c r="V318">
        <v>0</v>
      </c>
    </row>
    <row r="319" spans="1:22" x14ac:dyDescent="0.25">
      <c r="A319" t="s">
        <v>1569</v>
      </c>
      <c r="B319">
        <v>339747</v>
      </c>
      <c r="C319" t="s">
        <v>6150</v>
      </c>
      <c r="D319" t="s">
        <v>8801</v>
      </c>
      <c r="E319" t="s">
        <v>1572</v>
      </c>
      <c r="F319" t="s">
        <v>15737</v>
      </c>
      <c r="G319" t="s">
        <v>7490</v>
      </c>
      <c r="H319" s="2">
        <v>45810</v>
      </c>
      <c r="I319" s="2">
        <v>45810</v>
      </c>
      <c r="J319"/>
      <c r="K319"/>
      <c r="L319">
        <v>0.01</v>
      </c>
      <c r="M319" t="s">
        <v>7484</v>
      </c>
      <c r="N319" t="s">
        <v>1714</v>
      </c>
      <c r="O319"/>
      <c r="P319" t="s">
        <v>13757</v>
      </c>
      <c r="Q319" t="s">
        <v>13758</v>
      </c>
      <c r="R319" t="s">
        <v>15440</v>
      </c>
      <c r="S319" t="s">
        <v>15439</v>
      </c>
      <c r="T319" t="s">
        <v>15437</v>
      </c>
      <c r="U319" t="s">
        <v>15437</v>
      </c>
      <c r="V319">
        <v>0</v>
      </c>
    </row>
    <row r="320" spans="1:22" x14ac:dyDescent="0.25">
      <c r="A320" t="s">
        <v>1569</v>
      </c>
      <c r="B320">
        <v>339748</v>
      </c>
      <c r="C320" t="s">
        <v>2618</v>
      </c>
      <c r="D320" t="s">
        <v>2990</v>
      </c>
      <c r="E320" t="s">
        <v>1572</v>
      </c>
      <c r="F320" t="s">
        <v>15737</v>
      </c>
      <c r="G320" t="s">
        <v>7490</v>
      </c>
      <c r="H320" s="2">
        <v>45810</v>
      </c>
      <c r="I320" s="2">
        <v>45810</v>
      </c>
      <c r="J320"/>
      <c r="K320"/>
      <c r="L320">
        <v>0.01</v>
      </c>
      <c r="M320" t="s">
        <v>7484</v>
      </c>
      <c r="N320" t="s">
        <v>1714</v>
      </c>
      <c r="O320"/>
      <c r="P320" t="s">
        <v>13757</v>
      </c>
      <c r="Q320" t="s">
        <v>13758</v>
      </c>
      <c r="R320" t="s">
        <v>15440</v>
      </c>
      <c r="S320" t="s">
        <v>15439</v>
      </c>
      <c r="T320" t="s">
        <v>15437</v>
      </c>
      <c r="U320" t="s">
        <v>15437</v>
      </c>
      <c r="V320">
        <v>0</v>
      </c>
    </row>
    <row r="321" spans="1:22" x14ac:dyDescent="0.25">
      <c r="A321" t="s">
        <v>1569</v>
      </c>
      <c r="B321">
        <v>339749</v>
      </c>
      <c r="C321" t="s">
        <v>4484</v>
      </c>
      <c r="D321" t="s">
        <v>2990</v>
      </c>
      <c r="E321" t="s">
        <v>1572</v>
      </c>
      <c r="F321" t="s">
        <v>15737</v>
      </c>
      <c r="G321" t="s">
        <v>7490</v>
      </c>
      <c r="H321" s="2">
        <v>45810</v>
      </c>
      <c r="I321" s="2">
        <v>45810</v>
      </c>
      <c r="J321"/>
      <c r="K321"/>
      <c r="L321">
        <v>0.01</v>
      </c>
      <c r="M321" t="s">
        <v>7484</v>
      </c>
      <c r="N321" t="s">
        <v>1714</v>
      </c>
      <c r="O321"/>
      <c r="P321" t="s">
        <v>13757</v>
      </c>
      <c r="Q321" t="s">
        <v>13758</v>
      </c>
      <c r="R321" t="s">
        <v>15440</v>
      </c>
      <c r="S321" t="s">
        <v>15439</v>
      </c>
      <c r="T321" t="s">
        <v>15437</v>
      </c>
      <c r="U321" t="s">
        <v>15437</v>
      </c>
      <c r="V321">
        <v>0</v>
      </c>
    </row>
    <row r="322" spans="1:22" x14ac:dyDescent="0.25">
      <c r="A322" t="s">
        <v>1569</v>
      </c>
      <c r="B322">
        <v>339754</v>
      </c>
      <c r="C322" t="s">
        <v>2362</v>
      </c>
      <c r="D322" t="s">
        <v>5954</v>
      </c>
      <c r="E322" t="s">
        <v>1572</v>
      </c>
      <c r="F322" t="s">
        <v>15737</v>
      </c>
      <c r="G322" t="s">
        <v>7490</v>
      </c>
      <c r="H322" s="2">
        <v>45810</v>
      </c>
      <c r="I322" s="2">
        <v>45810</v>
      </c>
      <c r="J322"/>
      <c r="K322"/>
      <c r="L322">
        <v>0.01</v>
      </c>
      <c r="M322" t="s">
        <v>7484</v>
      </c>
      <c r="N322" t="s">
        <v>1714</v>
      </c>
      <c r="O322"/>
      <c r="P322" t="s">
        <v>13757</v>
      </c>
      <c r="Q322" t="s">
        <v>13758</v>
      </c>
      <c r="R322" t="s">
        <v>15440</v>
      </c>
      <c r="S322" t="s">
        <v>15439</v>
      </c>
      <c r="T322" t="s">
        <v>15437</v>
      </c>
      <c r="U322" t="s">
        <v>15437</v>
      </c>
      <c r="V322">
        <v>0</v>
      </c>
    </row>
    <row r="323" spans="1:22" x14ac:dyDescent="0.25">
      <c r="A323" t="s">
        <v>1569</v>
      </c>
      <c r="B323">
        <v>339755</v>
      </c>
      <c r="C323" t="s">
        <v>2122</v>
      </c>
      <c r="D323" t="s">
        <v>4466</v>
      </c>
      <c r="E323" t="s">
        <v>1572</v>
      </c>
      <c r="F323" t="s">
        <v>15737</v>
      </c>
      <c r="G323" t="s">
        <v>7490</v>
      </c>
      <c r="H323" s="2">
        <v>45810</v>
      </c>
      <c r="I323" s="2">
        <v>45810</v>
      </c>
      <c r="J323"/>
      <c r="K323"/>
      <c r="L323">
        <v>0.01</v>
      </c>
      <c r="M323" t="s">
        <v>7484</v>
      </c>
      <c r="N323" t="s">
        <v>1714</v>
      </c>
      <c r="O323"/>
      <c r="P323" t="s">
        <v>13757</v>
      </c>
      <c r="Q323" t="s">
        <v>13758</v>
      </c>
      <c r="R323" t="s">
        <v>15440</v>
      </c>
      <c r="S323" t="s">
        <v>15439</v>
      </c>
      <c r="T323" t="s">
        <v>15437</v>
      </c>
      <c r="U323" t="s">
        <v>15437</v>
      </c>
      <c r="V323">
        <v>0</v>
      </c>
    </row>
    <row r="324" spans="1:22" x14ac:dyDescent="0.25">
      <c r="A324" t="s">
        <v>1569</v>
      </c>
      <c r="B324">
        <v>339751</v>
      </c>
      <c r="C324" t="s">
        <v>15739</v>
      </c>
      <c r="D324" t="s">
        <v>15740</v>
      </c>
      <c r="E324" t="s">
        <v>1572</v>
      </c>
      <c r="F324" t="s">
        <v>15737</v>
      </c>
      <c r="G324" t="s">
        <v>7490</v>
      </c>
      <c r="H324" s="2">
        <v>45810</v>
      </c>
      <c r="I324" s="2">
        <v>45810</v>
      </c>
      <c r="J324"/>
      <c r="K324"/>
      <c r="L324">
        <v>0.01</v>
      </c>
      <c r="M324" t="s">
        <v>7484</v>
      </c>
      <c r="N324" t="s">
        <v>1714</v>
      </c>
      <c r="O324"/>
      <c r="P324" t="s">
        <v>13757</v>
      </c>
      <c r="Q324" t="s">
        <v>13758</v>
      </c>
      <c r="R324" t="s">
        <v>15440</v>
      </c>
      <c r="S324" t="s">
        <v>15439</v>
      </c>
      <c r="T324" t="s">
        <v>15437</v>
      </c>
      <c r="U324" t="s">
        <v>15437</v>
      </c>
      <c r="V324">
        <v>0</v>
      </c>
    </row>
    <row r="325" spans="1:22" x14ac:dyDescent="0.25">
      <c r="A325" t="s">
        <v>1569</v>
      </c>
      <c r="B325">
        <v>339784</v>
      </c>
      <c r="C325" t="s">
        <v>1754</v>
      </c>
      <c r="D325" t="s">
        <v>15741</v>
      </c>
      <c r="E325" t="s">
        <v>1572</v>
      </c>
      <c r="F325" t="s">
        <v>15737</v>
      </c>
      <c r="G325" t="s">
        <v>7490</v>
      </c>
      <c r="H325" s="2">
        <v>45810</v>
      </c>
      <c r="I325" s="2">
        <v>45810</v>
      </c>
      <c r="J325"/>
      <c r="K325"/>
      <c r="L325">
        <v>0.01</v>
      </c>
      <c r="M325" t="s">
        <v>7484</v>
      </c>
      <c r="N325" t="s">
        <v>1714</v>
      </c>
      <c r="O325"/>
      <c r="P325" t="s">
        <v>13757</v>
      </c>
      <c r="Q325" t="s">
        <v>13758</v>
      </c>
      <c r="R325" t="s">
        <v>15440</v>
      </c>
      <c r="S325" t="s">
        <v>15439</v>
      </c>
      <c r="T325" t="s">
        <v>15437</v>
      </c>
      <c r="U325" t="s">
        <v>15437</v>
      </c>
      <c r="V325">
        <v>0</v>
      </c>
    </row>
    <row r="326" spans="1:22" x14ac:dyDescent="0.25">
      <c r="A326" t="s">
        <v>1569</v>
      </c>
      <c r="B326">
        <v>339778</v>
      </c>
      <c r="C326" t="s">
        <v>3057</v>
      </c>
      <c r="D326" t="s">
        <v>5719</v>
      </c>
      <c r="E326" t="s">
        <v>1572</v>
      </c>
      <c r="F326" t="s">
        <v>15737</v>
      </c>
      <c r="G326" t="s">
        <v>7490</v>
      </c>
      <c r="H326" s="2">
        <v>45810</v>
      </c>
      <c r="I326" s="2">
        <v>45810</v>
      </c>
      <c r="J326"/>
      <c r="K326"/>
      <c r="L326">
        <v>0.01</v>
      </c>
      <c r="M326" t="s">
        <v>7484</v>
      </c>
      <c r="N326" t="s">
        <v>1714</v>
      </c>
      <c r="O326"/>
      <c r="P326" t="s">
        <v>13757</v>
      </c>
      <c r="Q326" t="s">
        <v>13758</v>
      </c>
      <c r="R326" t="s">
        <v>15440</v>
      </c>
      <c r="S326" t="s">
        <v>15439</v>
      </c>
      <c r="T326" t="s">
        <v>15437</v>
      </c>
      <c r="U326" t="s">
        <v>15437</v>
      </c>
      <c r="V326">
        <v>0</v>
      </c>
    </row>
    <row r="327" spans="1:22" x14ac:dyDescent="0.25">
      <c r="A327" t="s">
        <v>1569</v>
      </c>
      <c r="B327">
        <v>339759</v>
      </c>
      <c r="C327" t="s">
        <v>6693</v>
      </c>
      <c r="D327" t="s">
        <v>15742</v>
      </c>
      <c r="E327" t="s">
        <v>1572</v>
      </c>
      <c r="F327" t="s">
        <v>15737</v>
      </c>
      <c r="G327" t="s">
        <v>7490</v>
      </c>
      <c r="H327" s="2">
        <v>45810</v>
      </c>
      <c r="I327" s="2">
        <v>45810</v>
      </c>
      <c r="J327"/>
      <c r="K327"/>
      <c r="L327">
        <v>0.01</v>
      </c>
      <c r="M327" t="s">
        <v>7484</v>
      </c>
      <c r="N327" t="s">
        <v>1714</v>
      </c>
      <c r="O327"/>
      <c r="P327" t="s">
        <v>13757</v>
      </c>
      <c r="Q327" t="s">
        <v>13758</v>
      </c>
      <c r="R327" t="s">
        <v>15440</v>
      </c>
      <c r="S327" t="s">
        <v>15439</v>
      </c>
      <c r="T327" t="s">
        <v>15437</v>
      </c>
      <c r="U327" t="s">
        <v>15437</v>
      </c>
      <c r="V327">
        <v>0</v>
      </c>
    </row>
    <row r="328" spans="1:22" x14ac:dyDescent="0.25">
      <c r="A328" t="s">
        <v>1569</v>
      </c>
      <c r="B328">
        <v>339785</v>
      </c>
      <c r="C328" t="s">
        <v>2784</v>
      </c>
      <c r="D328" t="s">
        <v>8450</v>
      </c>
      <c r="E328" t="s">
        <v>1572</v>
      </c>
      <c r="F328" t="s">
        <v>15737</v>
      </c>
      <c r="G328" t="s">
        <v>7490</v>
      </c>
      <c r="H328" s="2">
        <v>45810</v>
      </c>
      <c r="I328" s="2">
        <v>45810</v>
      </c>
      <c r="J328"/>
      <c r="K328"/>
      <c r="L328">
        <v>0.01</v>
      </c>
      <c r="M328" t="s">
        <v>7484</v>
      </c>
      <c r="N328" t="s">
        <v>1714</v>
      </c>
      <c r="O328"/>
      <c r="P328" t="s">
        <v>13757</v>
      </c>
      <c r="Q328" t="s">
        <v>13758</v>
      </c>
      <c r="R328" t="s">
        <v>15440</v>
      </c>
      <c r="S328" t="s">
        <v>15439</v>
      </c>
      <c r="T328" t="s">
        <v>15437</v>
      </c>
      <c r="U328" t="s">
        <v>15437</v>
      </c>
      <c r="V328">
        <v>0</v>
      </c>
    </row>
    <row r="329" spans="1:22" x14ac:dyDescent="0.25">
      <c r="A329" t="s">
        <v>1569</v>
      </c>
      <c r="B329">
        <v>339786</v>
      </c>
      <c r="C329" t="s">
        <v>1830</v>
      </c>
      <c r="D329" t="s">
        <v>15743</v>
      </c>
      <c r="E329" t="s">
        <v>1572</v>
      </c>
      <c r="F329" t="s">
        <v>15737</v>
      </c>
      <c r="G329" t="s">
        <v>7490</v>
      </c>
      <c r="H329" s="2">
        <v>45810</v>
      </c>
      <c r="I329" s="2">
        <v>45810</v>
      </c>
      <c r="J329"/>
      <c r="K329"/>
      <c r="L329">
        <v>0.01</v>
      </c>
      <c r="M329" t="s">
        <v>7484</v>
      </c>
      <c r="N329" t="s">
        <v>1714</v>
      </c>
      <c r="O329"/>
      <c r="P329" t="s">
        <v>13757</v>
      </c>
      <c r="Q329" t="s">
        <v>13758</v>
      </c>
      <c r="R329" t="s">
        <v>15440</v>
      </c>
      <c r="S329" t="s">
        <v>15439</v>
      </c>
      <c r="T329" t="s">
        <v>15437</v>
      </c>
      <c r="U329" t="s">
        <v>15437</v>
      </c>
      <c r="V329">
        <v>0</v>
      </c>
    </row>
    <row r="330" spans="1:22" x14ac:dyDescent="0.25">
      <c r="A330" t="s">
        <v>1569</v>
      </c>
      <c r="B330">
        <v>339793</v>
      </c>
      <c r="C330" t="s">
        <v>6312</v>
      </c>
      <c r="D330" t="s">
        <v>3979</v>
      </c>
      <c r="E330" t="s">
        <v>1572</v>
      </c>
      <c r="F330" t="s">
        <v>15737</v>
      </c>
      <c r="G330" t="s">
        <v>7490</v>
      </c>
      <c r="H330" s="2">
        <v>45810</v>
      </c>
      <c r="I330" s="2">
        <v>45810</v>
      </c>
      <c r="J330"/>
      <c r="K330"/>
      <c r="L330">
        <v>0.01</v>
      </c>
      <c r="M330" t="s">
        <v>7484</v>
      </c>
      <c r="N330" t="s">
        <v>1714</v>
      </c>
      <c r="O330"/>
      <c r="P330" t="s">
        <v>13757</v>
      </c>
      <c r="Q330" t="s">
        <v>13758</v>
      </c>
      <c r="R330" t="s">
        <v>15440</v>
      </c>
      <c r="S330" t="s">
        <v>15439</v>
      </c>
      <c r="T330" t="s">
        <v>15437</v>
      </c>
      <c r="U330" t="s">
        <v>15437</v>
      </c>
      <c r="V330">
        <v>0</v>
      </c>
    </row>
    <row r="331" spans="1:22" x14ac:dyDescent="0.25">
      <c r="A331" t="s">
        <v>1569</v>
      </c>
      <c r="B331">
        <v>339753</v>
      </c>
      <c r="C331" t="s">
        <v>1963</v>
      </c>
      <c r="D331" t="s">
        <v>2429</v>
      </c>
      <c r="E331" t="s">
        <v>1572</v>
      </c>
      <c r="F331" t="s">
        <v>15737</v>
      </c>
      <c r="G331" t="s">
        <v>7490</v>
      </c>
      <c r="H331" s="2">
        <v>45810</v>
      </c>
      <c r="I331" s="2">
        <v>45810</v>
      </c>
      <c r="J331"/>
      <c r="K331"/>
      <c r="L331">
        <v>0.01</v>
      </c>
      <c r="M331" t="s">
        <v>7484</v>
      </c>
      <c r="N331" t="s">
        <v>1714</v>
      </c>
      <c r="O331"/>
      <c r="P331" t="s">
        <v>13757</v>
      </c>
      <c r="Q331" t="s">
        <v>13758</v>
      </c>
      <c r="R331" t="s">
        <v>15440</v>
      </c>
      <c r="S331" t="s">
        <v>15439</v>
      </c>
      <c r="T331" t="s">
        <v>15437</v>
      </c>
      <c r="U331" t="s">
        <v>15437</v>
      </c>
      <c r="V331">
        <v>0</v>
      </c>
    </row>
    <row r="332" spans="1:22" x14ac:dyDescent="0.25">
      <c r="A332" t="s">
        <v>1569</v>
      </c>
      <c r="B332">
        <v>339777</v>
      </c>
      <c r="C332" t="s">
        <v>1775</v>
      </c>
      <c r="D332" t="s">
        <v>6257</v>
      </c>
      <c r="E332" t="s">
        <v>1572</v>
      </c>
      <c r="F332" t="s">
        <v>15737</v>
      </c>
      <c r="G332" t="s">
        <v>7490</v>
      </c>
      <c r="H332" s="2">
        <v>45810</v>
      </c>
      <c r="I332" s="2">
        <v>45810</v>
      </c>
      <c r="J332"/>
      <c r="K332"/>
      <c r="L332">
        <v>0.01</v>
      </c>
      <c r="M332" t="s">
        <v>7484</v>
      </c>
      <c r="N332" t="s">
        <v>1714</v>
      </c>
      <c r="O332"/>
      <c r="P332" t="s">
        <v>13757</v>
      </c>
      <c r="Q332" t="s">
        <v>13758</v>
      </c>
      <c r="R332" t="s">
        <v>15440</v>
      </c>
      <c r="S332" t="s">
        <v>15439</v>
      </c>
      <c r="T332" t="s">
        <v>15437</v>
      </c>
      <c r="U332" t="s">
        <v>15437</v>
      </c>
      <c r="V332">
        <v>0</v>
      </c>
    </row>
    <row r="333" spans="1:22" x14ac:dyDescent="0.25">
      <c r="A333" t="s">
        <v>1569</v>
      </c>
      <c r="B333">
        <v>339768</v>
      </c>
      <c r="C333" t="s">
        <v>1665</v>
      </c>
      <c r="D333" t="s">
        <v>5328</v>
      </c>
      <c r="E333" t="s">
        <v>1572</v>
      </c>
      <c r="F333" t="s">
        <v>15737</v>
      </c>
      <c r="G333" t="s">
        <v>7490</v>
      </c>
      <c r="H333" s="2">
        <v>45810</v>
      </c>
      <c r="I333" s="2">
        <v>45810</v>
      </c>
      <c r="J333"/>
      <c r="K333"/>
      <c r="L333">
        <v>0.01</v>
      </c>
      <c r="M333" t="s">
        <v>7484</v>
      </c>
      <c r="N333" t="s">
        <v>1714</v>
      </c>
      <c r="O333"/>
      <c r="P333" t="s">
        <v>13757</v>
      </c>
      <c r="Q333" t="s">
        <v>13758</v>
      </c>
      <c r="R333" t="s">
        <v>15440</v>
      </c>
      <c r="S333" t="s">
        <v>15439</v>
      </c>
      <c r="T333" t="s">
        <v>15437</v>
      </c>
      <c r="U333" t="s">
        <v>15437</v>
      </c>
      <c r="V333">
        <v>0</v>
      </c>
    </row>
    <row r="334" spans="1:22" x14ac:dyDescent="0.25">
      <c r="A334" t="s">
        <v>1569</v>
      </c>
      <c r="B334">
        <v>339797</v>
      </c>
      <c r="C334" t="s">
        <v>1775</v>
      </c>
      <c r="D334" t="s">
        <v>15744</v>
      </c>
      <c r="E334" t="s">
        <v>1572</v>
      </c>
      <c r="F334" t="s">
        <v>15737</v>
      </c>
      <c r="G334" t="s">
        <v>7490</v>
      </c>
      <c r="H334" s="2">
        <v>45810</v>
      </c>
      <c r="I334" s="2">
        <v>45810</v>
      </c>
      <c r="J334"/>
      <c r="K334"/>
      <c r="L334">
        <v>0.01</v>
      </c>
      <c r="M334" t="s">
        <v>7484</v>
      </c>
      <c r="N334" t="s">
        <v>1714</v>
      </c>
      <c r="O334"/>
      <c r="P334" t="s">
        <v>13757</v>
      </c>
      <c r="Q334" t="s">
        <v>13758</v>
      </c>
      <c r="R334" t="s">
        <v>15440</v>
      </c>
      <c r="S334" t="s">
        <v>15439</v>
      </c>
      <c r="T334" t="s">
        <v>15437</v>
      </c>
      <c r="U334" t="s">
        <v>15437</v>
      </c>
      <c r="V334">
        <v>0</v>
      </c>
    </row>
    <row r="335" spans="1:22" x14ac:dyDescent="0.25">
      <c r="A335" t="s">
        <v>1569</v>
      </c>
      <c r="B335">
        <v>339788</v>
      </c>
      <c r="C335" t="s">
        <v>1775</v>
      </c>
      <c r="D335" t="s">
        <v>15745</v>
      </c>
      <c r="E335" t="s">
        <v>1572</v>
      </c>
      <c r="F335" t="s">
        <v>15737</v>
      </c>
      <c r="G335" t="s">
        <v>7490</v>
      </c>
      <c r="H335" s="2">
        <v>45810</v>
      </c>
      <c r="I335" s="2">
        <v>45810</v>
      </c>
      <c r="J335"/>
      <c r="K335"/>
      <c r="L335">
        <v>0.01</v>
      </c>
      <c r="M335" t="s">
        <v>7484</v>
      </c>
      <c r="N335" t="s">
        <v>1714</v>
      </c>
      <c r="O335"/>
      <c r="P335" t="s">
        <v>13757</v>
      </c>
      <c r="Q335" t="s">
        <v>13758</v>
      </c>
      <c r="R335" t="s">
        <v>15440</v>
      </c>
      <c r="S335" t="s">
        <v>15439</v>
      </c>
      <c r="T335" t="s">
        <v>15437</v>
      </c>
      <c r="U335" t="s">
        <v>15437</v>
      </c>
      <c r="V335">
        <v>0</v>
      </c>
    </row>
    <row r="336" spans="1:22" x14ac:dyDescent="0.25">
      <c r="A336" t="s">
        <v>1569</v>
      </c>
      <c r="B336">
        <v>339795</v>
      </c>
      <c r="C336" t="s">
        <v>1864</v>
      </c>
      <c r="D336" t="s">
        <v>15746</v>
      </c>
      <c r="E336" t="s">
        <v>1572</v>
      </c>
      <c r="F336" t="s">
        <v>15737</v>
      </c>
      <c r="G336" t="s">
        <v>7490</v>
      </c>
      <c r="H336" s="2">
        <v>45810</v>
      </c>
      <c r="I336" s="2">
        <v>45810</v>
      </c>
      <c r="J336"/>
      <c r="K336"/>
      <c r="L336">
        <v>0.01</v>
      </c>
      <c r="M336" t="s">
        <v>7484</v>
      </c>
      <c r="N336" t="s">
        <v>1714</v>
      </c>
      <c r="O336"/>
      <c r="P336" t="s">
        <v>13757</v>
      </c>
      <c r="Q336" t="s">
        <v>13758</v>
      </c>
      <c r="R336" t="s">
        <v>15440</v>
      </c>
      <c r="S336" t="s">
        <v>15439</v>
      </c>
      <c r="T336" t="s">
        <v>15437</v>
      </c>
      <c r="U336" t="s">
        <v>15437</v>
      </c>
      <c r="V336">
        <v>0</v>
      </c>
    </row>
    <row r="337" spans="1:22" x14ac:dyDescent="0.25">
      <c r="A337" t="s">
        <v>1569</v>
      </c>
      <c r="B337">
        <v>339799</v>
      </c>
      <c r="C337" t="s">
        <v>2632</v>
      </c>
      <c r="D337" t="s">
        <v>11795</v>
      </c>
      <c r="E337" t="s">
        <v>1572</v>
      </c>
      <c r="F337" t="s">
        <v>15737</v>
      </c>
      <c r="G337" t="s">
        <v>7490</v>
      </c>
      <c r="H337" s="2">
        <v>45810</v>
      </c>
      <c r="I337" s="2">
        <v>45810</v>
      </c>
      <c r="J337"/>
      <c r="K337"/>
      <c r="L337">
        <v>0.01</v>
      </c>
      <c r="M337" t="s">
        <v>7484</v>
      </c>
      <c r="N337" t="s">
        <v>1714</v>
      </c>
      <c r="O337"/>
      <c r="P337" t="s">
        <v>13757</v>
      </c>
      <c r="Q337" t="s">
        <v>13758</v>
      </c>
      <c r="R337" t="s">
        <v>15440</v>
      </c>
      <c r="S337" t="s">
        <v>15439</v>
      </c>
      <c r="T337" t="s">
        <v>15437</v>
      </c>
      <c r="U337" t="s">
        <v>15437</v>
      </c>
      <c r="V337">
        <v>0</v>
      </c>
    </row>
    <row r="338" spans="1:22" x14ac:dyDescent="0.25">
      <c r="A338" t="s">
        <v>1569</v>
      </c>
      <c r="B338">
        <v>339798</v>
      </c>
      <c r="C338" t="s">
        <v>2342</v>
      </c>
      <c r="D338" t="s">
        <v>6013</v>
      </c>
      <c r="E338" t="s">
        <v>1572</v>
      </c>
      <c r="F338" t="s">
        <v>15737</v>
      </c>
      <c r="G338" t="s">
        <v>7490</v>
      </c>
      <c r="H338" s="2">
        <v>45810</v>
      </c>
      <c r="I338" s="2">
        <v>45810</v>
      </c>
      <c r="J338"/>
      <c r="K338"/>
      <c r="L338">
        <v>0.01</v>
      </c>
      <c r="M338" t="s">
        <v>7484</v>
      </c>
      <c r="N338" t="s">
        <v>1714</v>
      </c>
      <c r="O338"/>
      <c r="P338" t="s">
        <v>13757</v>
      </c>
      <c r="Q338" t="s">
        <v>13758</v>
      </c>
      <c r="R338" t="s">
        <v>15440</v>
      </c>
      <c r="S338" t="s">
        <v>15439</v>
      </c>
      <c r="T338" t="s">
        <v>15437</v>
      </c>
      <c r="U338" t="s">
        <v>15437</v>
      </c>
      <c r="V338">
        <v>0</v>
      </c>
    </row>
    <row r="339" spans="1:22" x14ac:dyDescent="0.25">
      <c r="A339" t="s">
        <v>1569</v>
      </c>
      <c r="B339">
        <v>339818</v>
      </c>
      <c r="C339" t="s">
        <v>2923</v>
      </c>
      <c r="D339" t="s">
        <v>2867</v>
      </c>
      <c r="E339" t="s">
        <v>1596</v>
      </c>
      <c r="F339" t="s">
        <v>15737</v>
      </c>
      <c r="G339" t="s">
        <v>7490</v>
      </c>
      <c r="H339" s="2">
        <v>45810</v>
      </c>
      <c r="I339" s="2">
        <v>45817</v>
      </c>
      <c r="J339"/>
      <c r="K339"/>
      <c r="L339">
        <v>32</v>
      </c>
      <c r="M339" t="s">
        <v>7484</v>
      </c>
      <c r="N339" t="s">
        <v>1714</v>
      </c>
      <c r="O339"/>
      <c r="P339" t="s">
        <v>13757</v>
      </c>
      <c r="Q339" t="s">
        <v>13758</v>
      </c>
      <c r="R339" t="s">
        <v>15440</v>
      </c>
      <c r="S339" t="s">
        <v>15439</v>
      </c>
      <c r="T339" t="s">
        <v>15437</v>
      </c>
      <c r="U339" t="s">
        <v>15437</v>
      </c>
      <c r="V339">
        <v>0.84210526315789469</v>
      </c>
    </row>
    <row r="340" spans="1:22" x14ac:dyDescent="0.25">
      <c r="A340" t="s">
        <v>1569</v>
      </c>
      <c r="B340">
        <v>339820</v>
      </c>
      <c r="C340" t="s">
        <v>10472</v>
      </c>
      <c r="D340" t="s">
        <v>10664</v>
      </c>
      <c r="E340" t="s">
        <v>1572</v>
      </c>
      <c r="F340" t="s">
        <v>15737</v>
      </c>
      <c r="G340" t="s">
        <v>7490</v>
      </c>
      <c r="H340" s="2">
        <v>45810</v>
      </c>
      <c r="I340" s="2">
        <v>45810</v>
      </c>
      <c r="J340"/>
      <c r="K340"/>
      <c r="L340">
        <v>0.01</v>
      </c>
      <c r="M340" t="s">
        <v>7484</v>
      </c>
      <c r="N340" t="s">
        <v>1714</v>
      </c>
      <c r="O340"/>
      <c r="P340" t="s">
        <v>13757</v>
      </c>
      <c r="Q340" t="s">
        <v>13758</v>
      </c>
      <c r="R340" t="s">
        <v>15440</v>
      </c>
      <c r="S340" t="s">
        <v>15439</v>
      </c>
      <c r="T340" t="s">
        <v>15437</v>
      </c>
      <c r="U340" t="s">
        <v>15437</v>
      </c>
      <c r="V340">
        <v>0</v>
      </c>
    </row>
    <row r="341" spans="1:22" x14ac:dyDescent="0.25">
      <c r="A341" t="s">
        <v>1569</v>
      </c>
      <c r="B341">
        <v>339815</v>
      </c>
      <c r="C341" t="s">
        <v>10472</v>
      </c>
      <c r="D341" t="s">
        <v>5649</v>
      </c>
      <c r="E341" t="s">
        <v>1572</v>
      </c>
      <c r="F341" t="s">
        <v>15737</v>
      </c>
      <c r="G341" t="s">
        <v>7490</v>
      </c>
      <c r="H341" s="2">
        <v>45810</v>
      </c>
      <c r="I341" s="2">
        <v>45810</v>
      </c>
      <c r="J341"/>
      <c r="K341"/>
      <c r="L341">
        <v>0.01</v>
      </c>
      <c r="M341" t="s">
        <v>7484</v>
      </c>
      <c r="N341" t="s">
        <v>1714</v>
      </c>
      <c r="O341"/>
      <c r="P341" t="s">
        <v>13757</v>
      </c>
      <c r="Q341" t="s">
        <v>13758</v>
      </c>
      <c r="R341" t="s">
        <v>15440</v>
      </c>
      <c r="S341" t="s">
        <v>15439</v>
      </c>
      <c r="T341" t="s">
        <v>15437</v>
      </c>
      <c r="U341" t="s">
        <v>15437</v>
      </c>
      <c r="V341">
        <v>0</v>
      </c>
    </row>
    <row r="342" spans="1:22" x14ac:dyDescent="0.25">
      <c r="A342" t="s">
        <v>1569</v>
      </c>
      <c r="B342">
        <v>339807</v>
      </c>
      <c r="C342" t="s">
        <v>3838</v>
      </c>
      <c r="D342" t="s">
        <v>15747</v>
      </c>
      <c r="E342" t="s">
        <v>1572</v>
      </c>
      <c r="F342" t="s">
        <v>15737</v>
      </c>
      <c r="G342" t="s">
        <v>7490</v>
      </c>
      <c r="H342" s="2">
        <v>45810</v>
      </c>
      <c r="I342" s="2">
        <v>45810</v>
      </c>
      <c r="J342"/>
      <c r="K342"/>
      <c r="L342">
        <v>0.01</v>
      </c>
      <c r="M342" t="s">
        <v>7484</v>
      </c>
      <c r="N342" t="s">
        <v>1714</v>
      </c>
      <c r="O342"/>
      <c r="P342" t="s">
        <v>13757</v>
      </c>
      <c r="Q342" t="s">
        <v>13758</v>
      </c>
      <c r="R342" t="s">
        <v>15440</v>
      </c>
      <c r="S342" t="s">
        <v>15439</v>
      </c>
      <c r="T342" t="s">
        <v>15437</v>
      </c>
      <c r="U342" t="s">
        <v>15437</v>
      </c>
      <c r="V342">
        <v>0</v>
      </c>
    </row>
    <row r="343" spans="1:22" x14ac:dyDescent="0.25">
      <c r="A343" t="s">
        <v>1569</v>
      </c>
      <c r="B343">
        <v>339812</v>
      </c>
      <c r="C343" t="s">
        <v>1750</v>
      </c>
      <c r="D343" t="s">
        <v>15748</v>
      </c>
      <c r="E343" t="s">
        <v>1572</v>
      </c>
      <c r="F343" t="s">
        <v>15737</v>
      </c>
      <c r="G343" t="s">
        <v>7490</v>
      </c>
      <c r="H343" s="2">
        <v>45810</v>
      </c>
      <c r="I343" s="2">
        <v>45810</v>
      </c>
      <c r="J343"/>
      <c r="K343"/>
      <c r="L343">
        <v>0.01</v>
      </c>
      <c r="M343" t="s">
        <v>7484</v>
      </c>
      <c r="N343" t="s">
        <v>1714</v>
      </c>
      <c r="O343"/>
      <c r="P343" t="s">
        <v>13757</v>
      </c>
      <c r="Q343" t="s">
        <v>13758</v>
      </c>
      <c r="R343" t="s">
        <v>15440</v>
      </c>
      <c r="S343" t="s">
        <v>15439</v>
      </c>
      <c r="T343" t="s">
        <v>15437</v>
      </c>
      <c r="U343" t="s">
        <v>15437</v>
      </c>
      <c r="V343">
        <v>0</v>
      </c>
    </row>
    <row r="344" spans="1:22" x14ac:dyDescent="0.25">
      <c r="A344" t="s">
        <v>1569</v>
      </c>
      <c r="B344">
        <v>339809</v>
      </c>
      <c r="C344" t="s">
        <v>4295</v>
      </c>
      <c r="D344" t="s">
        <v>13894</v>
      </c>
      <c r="E344" t="s">
        <v>1572</v>
      </c>
      <c r="F344" t="s">
        <v>15737</v>
      </c>
      <c r="G344" t="s">
        <v>7490</v>
      </c>
      <c r="H344" s="2">
        <v>45810</v>
      </c>
      <c r="I344" s="2">
        <v>45810</v>
      </c>
      <c r="J344"/>
      <c r="K344"/>
      <c r="L344">
        <v>0.01</v>
      </c>
      <c r="M344" t="s">
        <v>7484</v>
      </c>
      <c r="N344" t="s">
        <v>1714</v>
      </c>
      <c r="O344"/>
      <c r="P344" t="s">
        <v>13757</v>
      </c>
      <c r="Q344" t="s">
        <v>13758</v>
      </c>
      <c r="R344" t="s">
        <v>15440</v>
      </c>
      <c r="S344" t="s">
        <v>15439</v>
      </c>
      <c r="T344" t="s">
        <v>15437</v>
      </c>
      <c r="U344" t="s">
        <v>15437</v>
      </c>
      <c r="V344">
        <v>0</v>
      </c>
    </row>
    <row r="345" spans="1:22" x14ac:dyDescent="0.25">
      <c r="A345" t="s">
        <v>1569</v>
      </c>
      <c r="B345">
        <v>339816</v>
      </c>
      <c r="C345" t="s">
        <v>15749</v>
      </c>
      <c r="D345" t="s">
        <v>15750</v>
      </c>
      <c r="E345" t="s">
        <v>1572</v>
      </c>
      <c r="F345" t="s">
        <v>15737</v>
      </c>
      <c r="G345" t="s">
        <v>7490</v>
      </c>
      <c r="H345" s="2">
        <v>45810</v>
      </c>
      <c r="I345" s="2">
        <v>45810</v>
      </c>
      <c r="J345"/>
      <c r="K345"/>
      <c r="L345">
        <v>0.01</v>
      </c>
      <c r="M345" t="s">
        <v>7484</v>
      </c>
      <c r="N345" t="s">
        <v>1714</v>
      </c>
      <c r="O345"/>
      <c r="P345" t="s">
        <v>13757</v>
      </c>
      <c r="Q345" t="s">
        <v>13758</v>
      </c>
      <c r="R345" t="s">
        <v>15440</v>
      </c>
      <c r="S345" t="s">
        <v>15439</v>
      </c>
      <c r="T345" t="s">
        <v>15437</v>
      </c>
      <c r="U345" t="s">
        <v>15437</v>
      </c>
      <c r="V345">
        <v>0</v>
      </c>
    </row>
    <row r="346" spans="1:22" x14ac:dyDescent="0.25">
      <c r="A346" t="s">
        <v>1569</v>
      </c>
      <c r="B346">
        <v>339659</v>
      </c>
      <c r="C346" t="s">
        <v>9440</v>
      </c>
      <c r="D346" t="s">
        <v>9477</v>
      </c>
      <c r="E346" t="s">
        <v>1572</v>
      </c>
      <c r="F346" t="s">
        <v>15737</v>
      </c>
      <c r="G346" t="s">
        <v>7490</v>
      </c>
      <c r="H346" s="2">
        <v>45810</v>
      </c>
      <c r="I346" s="2">
        <v>45810</v>
      </c>
      <c r="J346"/>
      <c r="K346"/>
      <c r="L346">
        <v>0.01</v>
      </c>
      <c r="M346" t="s">
        <v>7484</v>
      </c>
      <c r="N346" t="s">
        <v>1714</v>
      </c>
      <c r="O346"/>
      <c r="P346" t="s">
        <v>13757</v>
      </c>
      <c r="Q346" t="s">
        <v>13758</v>
      </c>
      <c r="R346" t="s">
        <v>15440</v>
      </c>
      <c r="S346" t="s">
        <v>15439</v>
      </c>
      <c r="T346" t="s">
        <v>15437</v>
      </c>
      <c r="U346" t="s">
        <v>15437</v>
      </c>
      <c r="V346">
        <v>0</v>
      </c>
    </row>
    <row r="347" spans="1:22" x14ac:dyDescent="0.25">
      <c r="A347" t="s">
        <v>1569</v>
      </c>
      <c r="B347">
        <v>339806</v>
      </c>
      <c r="C347" t="s">
        <v>15751</v>
      </c>
      <c r="D347" t="s">
        <v>15752</v>
      </c>
      <c r="E347" t="s">
        <v>1572</v>
      </c>
      <c r="F347" t="s">
        <v>15737</v>
      </c>
      <c r="G347" t="s">
        <v>7490</v>
      </c>
      <c r="H347" s="2">
        <v>45810</v>
      </c>
      <c r="I347" s="2">
        <v>45810</v>
      </c>
      <c r="J347"/>
      <c r="K347"/>
      <c r="L347">
        <v>0.01</v>
      </c>
      <c r="M347" t="s">
        <v>7484</v>
      </c>
      <c r="N347" t="s">
        <v>1714</v>
      </c>
      <c r="O347"/>
      <c r="P347" t="s">
        <v>13757</v>
      </c>
      <c r="Q347" t="s">
        <v>13758</v>
      </c>
      <c r="R347" t="s">
        <v>15440</v>
      </c>
      <c r="S347" t="s">
        <v>15439</v>
      </c>
      <c r="T347" t="s">
        <v>15437</v>
      </c>
      <c r="U347" t="s">
        <v>15437</v>
      </c>
      <c r="V347">
        <v>0</v>
      </c>
    </row>
    <row r="348" spans="1:22" x14ac:dyDescent="0.25">
      <c r="A348" t="s">
        <v>1569</v>
      </c>
      <c r="B348">
        <v>339834</v>
      </c>
      <c r="C348" t="s">
        <v>8544</v>
      </c>
      <c r="D348" t="s">
        <v>2172</v>
      </c>
      <c r="E348" t="s">
        <v>1572</v>
      </c>
      <c r="F348" t="s">
        <v>15737</v>
      </c>
      <c r="G348" t="s">
        <v>7490</v>
      </c>
      <c r="H348" s="2">
        <v>45810</v>
      </c>
      <c r="I348" s="2">
        <v>45810</v>
      </c>
      <c r="J348"/>
      <c r="K348"/>
      <c r="L348">
        <v>0.01</v>
      </c>
      <c r="M348" t="s">
        <v>7484</v>
      </c>
      <c r="N348" t="s">
        <v>1714</v>
      </c>
      <c r="O348"/>
      <c r="P348" t="s">
        <v>13757</v>
      </c>
      <c r="Q348" t="s">
        <v>13758</v>
      </c>
      <c r="R348" t="s">
        <v>15440</v>
      </c>
      <c r="S348" t="s">
        <v>15439</v>
      </c>
      <c r="T348" t="s">
        <v>15437</v>
      </c>
      <c r="U348" t="s">
        <v>15437</v>
      </c>
      <c r="V348">
        <v>0</v>
      </c>
    </row>
    <row r="349" spans="1:22" x14ac:dyDescent="0.25">
      <c r="A349" t="s">
        <v>1569</v>
      </c>
      <c r="B349">
        <v>339843</v>
      </c>
      <c r="C349" t="s">
        <v>3361</v>
      </c>
      <c r="D349" t="s">
        <v>2130</v>
      </c>
      <c r="E349" t="s">
        <v>1572</v>
      </c>
      <c r="F349" t="s">
        <v>15737</v>
      </c>
      <c r="G349" t="s">
        <v>7490</v>
      </c>
      <c r="H349" s="2">
        <v>45810</v>
      </c>
      <c r="I349" s="2">
        <v>45810</v>
      </c>
      <c r="J349"/>
      <c r="K349"/>
      <c r="L349">
        <v>0.01</v>
      </c>
      <c r="M349" t="s">
        <v>7484</v>
      </c>
      <c r="N349" t="s">
        <v>1714</v>
      </c>
      <c r="O349"/>
      <c r="P349" t="s">
        <v>13757</v>
      </c>
      <c r="Q349" t="s">
        <v>13758</v>
      </c>
      <c r="R349" t="s">
        <v>15440</v>
      </c>
      <c r="S349" t="s">
        <v>15439</v>
      </c>
      <c r="T349" t="s">
        <v>15437</v>
      </c>
      <c r="U349" t="s">
        <v>15437</v>
      </c>
      <c r="V349">
        <v>0</v>
      </c>
    </row>
    <row r="350" spans="1:22" x14ac:dyDescent="0.25">
      <c r="A350" t="s">
        <v>1569</v>
      </c>
      <c r="B350">
        <v>339779</v>
      </c>
      <c r="C350" t="s">
        <v>2414</v>
      </c>
      <c r="D350" t="s">
        <v>2785</v>
      </c>
      <c r="E350" t="s">
        <v>1572</v>
      </c>
      <c r="F350" t="s">
        <v>15737</v>
      </c>
      <c r="G350" t="s">
        <v>7490</v>
      </c>
      <c r="H350" s="2">
        <v>45810</v>
      </c>
      <c r="I350" s="2">
        <v>45810</v>
      </c>
      <c r="J350"/>
      <c r="K350"/>
      <c r="L350">
        <v>0.01</v>
      </c>
      <c r="M350" t="s">
        <v>7484</v>
      </c>
      <c r="N350" t="s">
        <v>1714</v>
      </c>
      <c r="O350"/>
      <c r="P350" t="s">
        <v>13757</v>
      </c>
      <c r="Q350" t="s">
        <v>13758</v>
      </c>
      <c r="R350" t="s">
        <v>15440</v>
      </c>
      <c r="S350" t="s">
        <v>15439</v>
      </c>
      <c r="T350" t="s">
        <v>15437</v>
      </c>
      <c r="U350" t="s">
        <v>15437</v>
      </c>
      <c r="V350">
        <v>0</v>
      </c>
    </row>
    <row r="351" spans="1:22" x14ac:dyDescent="0.25">
      <c r="A351" t="s">
        <v>1569</v>
      </c>
      <c r="B351">
        <v>339791</v>
      </c>
      <c r="C351" t="s">
        <v>3302</v>
      </c>
      <c r="D351" t="s">
        <v>15753</v>
      </c>
      <c r="E351" t="s">
        <v>1572</v>
      </c>
      <c r="F351" t="s">
        <v>15737</v>
      </c>
      <c r="G351" t="s">
        <v>7490</v>
      </c>
      <c r="H351" s="2">
        <v>45810</v>
      </c>
      <c r="I351" s="2">
        <v>45810</v>
      </c>
      <c r="J351"/>
      <c r="K351"/>
      <c r="L351">
        <v>0.01</v>
      </c>
      <c r="M351" t="s">
        <v>7484</v>
      </c>
      <c r="N351" t="s">
        <v>1714</v>
      </c>
      <c r="O351"/>
      <c r="P351" t="s">
        <v>13757</v>
      </c>
      <c r="Q351" t="s">
        <v>13758</v>
      </c>
      <c r="R351" t="s">
        <v>15440</v>
      </c>
      <c r="S351" t="s">
        <v>15439</v>
      </c>
      <c r="T351" t="s">
        <v>15437</v>
      </c>
      <c r="U351" t="s">
        <v>15437</v>
      </c>
      <c r="V351">
        <v>0</v>
      </c>
    </row>
    <row r="352" spans="1:22" x14ac:dyDescent="0.25">
      <c r="A352" t="s">
        <v>1569</v>
      </c>
      <c r="B352">
        <v>339842</v>
      </c>
      <c r="C352" t="s">
        <v>7919</v>
      </c>
      <c r="D352" t="s">
        <v>15754</v>
      </c>
      <c r="E352" t="s">
        <v>1572</v>
      </c>
      <c r="F352" t="s">
        <v>15737</v>
      </c>
      <c r="G352" t="s">
        <v>7490</v>
      </c>
      <c r="H352" s="2">
        <v>45810</v>
      </c>
      <c r="I352" s="2">
        <v>45810</v>
      </c>
      <c r="J352"/>
      <c r="K352"/>
      <c r="L352">
        <v>0.01</v>
      </c>
      <c r="M352" t="s">
        <v>7484</v>
      </c>
      <c r="N352" t="s">
        <v>1714</v>
      </c>
      <c r="O352"/>
      <c r="P352" t="s">
        <v>13757</v>
      </c>
      <c r="Q352" t="s">
        <v>13758</v>
      </c>
      <c r="R352" t="s">
        <v>15440</v>
      </c>
      <c r="S352" t="s">
        <v>15439</v>
      </c>
      <c r="T352" t="s">
        <v>15437</v>
      </c>
      <c r="U352" t="s">
        <v>15437</v>
      </c>
      <c r="V352">
        <v>0</v>
      </c>
    </row>
    <row r="353" spans="1:22" x14ac:dyDescent="0.25">
      <c r="A353" t="s">
        <v>1569</v>
      </c>
      <c r="B353">
        <v>339796</v>
      </c>
      <c r="C353" t="s">
        <v>3443</v>
      </c>
      <c r="D353" t="s">
        <v>7079</v>
      </c>
      <c r="E353" t="s">
        <v>1572</v>
      </c>
      <c r="F353" t="s">
        <v>15737</v>
      </c>
      <c r="G353" t="s">
        <v>7490</v>
      </c>
      <c r="H353" s="2">
        <v>45810</v>
      </c>
      <c r="I353" s="2">
        <v>45810</v>
      </c>
      <c r="J353"/>
      <c r="K353"/>
      <c r="L353">
        <v>0.01</v>
      </c>
      <c r="M353" t="s">
        <v>7484</v>
      </c>
      <c r="N353" t="s">
        <v>1714</v>
      </c>
      <c r="O353"/>
      <c r="P353" t="s">
        <v>13757</v>
      </c>
      <c r="Q353" t="s">
        <v>13758</v>
      </c>
      <c r="R353" t="s">
        <v>15440</v>
      </c>
      <c r="S353" t="s">
        <v>15439</v>
      </c>
      <c r="T353" t="s">
        <v>15437</v>
      </c>
      <c r="U353" t="s">
        <v>15437</v>
      </c>
      <c r="V353">
        <v>0</v>
      </c>
    </row>
    <row r="354" spans="1:22" x14ac:dyDescent="0.25">
      <c r="A354" t="s">
        <v>1569</v>
      </c>
      <c r="B354">
        <v>339937</v>
      </c>
      <c r="C354" t="s">
        <v>2748</v>
      </c>
      <c r="D354" t="s">
        <v>15755</v>
      </c>
      <c r="E354" t="s">
        <v>1572</v>
      </c>
      <c r="F354" t="s">
        <v>13833</v>
      </c>
      <c r="G354" t="s">
        <v>7490</v>
      </c>
      <c r="H354" s="2">
        <v>45810</v>
      </c>
      <c r="I354" s="2">
        <v>45810</v>
      </c>
      <c r="J354"/>
      <c r="K354"/>
      <c r="L354">
        <v>0.01</v>
      </c>
      <c r="M354" t="s">
        <v>7484</v>
      </c>
      <c r="N354" t="s">
        <v>3865</v>
      </c>
      <c r="O354"/>
      <c r="P354" t="s">
        <v>13834</v>
      </c>
      <c r="Q354" t="s">
        <v>13835</v>
      </c>
      <c r="R354" t="s">
        <v>15463</v>
      </c>
      <c r="S354" t="s">
        <v>15439</v>
      </c>
      <c r="T354" t="s">
        <v>15437</v>
      </c>
      <c r="U354" t="s">
        <v>15437</v>
      </c>
      <c r="V354">
        <v>0</v>
      </c>
    </row>
    <row r="355" spans="1:22" x14ac:dyDescent="0.25">
      <c r="A355" t="s">
        <v>1569</v>
      </c>
      <c r="B355">
        <v>339945</v>
      </c>
      <c r="C355" t="s">
        <v>12068</v>
      </c>
      <c r="D355" t="s">
        <v>15756</v>
      </c>
      <c r="E355" t="s">
        <v>1572</v>
      </c>
      <c r="F355" t="s">
        <v>13833</v>
      </c>
      <c r="G355" t="s">
        <v>7490</v>
      </c>
      <c r="H355" s="2">
        <v>45810</v>
      </c>
      <c r="I355" s="2">
        <v>45810</v>
      </c>
      <c r="J355"/>
      <c r="K355"/>
      <c r="L355">
        <v>0.01</v>
      </c>
      <c r="M355" t="s">
        <v>7484</v>
      </c>
      <c r="N355" t="s">
        <v>3865</v>
      </c>
      <c r="O355"/>
      <c r="P355" t="s">
        <v>13834</v>
      </c>
      <c r="Q355" t="s">
        <v>13835</v>
      </c>
      <c r="R355" t="s">
        <v>15463</v>
      </c>
      <c r="S355" t="s">
        <v>15439</v>
      </c>
      <c r="T355" t="s">
        <v>15437</v>
      </c>
      <c r="U355" t="s">
        <v>15437</v>
      </c>
      <c r="V355">
        <v>0</v>
      </c>
    </row>
    <row r="356" spans="1:22" x14ac:dyDescent="0.25">
      <c r="A356" t="s">
        <v>1569</v>
      </c>
      <c r="B356">
        <v>339995</v>
      </c>
      <c r="C356" t="s">
        <v>2518</v>
      </c>
      <c r="D356" t="s">
        <v>15757</v>
      </c>
      <c r="E356" t="s">
        <v>1572</v>
      </c>
      <c r="F356" t="s">
        <v>13833</v>
      </c>
      <c r="G356" t="s">
        <v>7490</v>
      </c>
      <c r="H356" s="2">
        <v>45810</v>
      </c>
      <c r="I356" s="2">
        <v>45810</v>
      </c>
      <c r="J356"/>
      <c r="K356"/>
      <c r="L356">
        <v>0.01</v>
      </c>
      <c r="M356" t="s">
        <v>7484</v>
      </c>
      <c r="N356" t="s">
        <v>3865</v>
      </c>
      <c r="O356"/>
      <c r="P356" t="s">
        <v>13834</v>
      </c>
      <c r="Q356" t="s">
        <v>13835</v>
      </c>
      <c r="R356" t="s">
        <v>15463</v>
      </c>
      <c r="S356" t="s">
        <v>15439</v>
      </c>
      <c r="T356" t="s">
        <v>15437</v>
      </c>
      <c r="U356" t="s">
        <v>15437</v>
      </c>
      <c r="V356">
        <v>0</v>
      </c>
    </row>
    <row r="357" spans="1:22" x14ac:dyDescent="0.25">
      <c r="A357" t="s">
        <v>1569</v>
      </c>
      <c r="B357">
        <v>340014</v>
      </c>
      <c r="C357" t="s">
        <v>15758</v>
      </c>
      <c r="D357" t="s">
        <v>15759</v>
      </c>
      <c r="E357" t="s">
        <v>1572</v>
      </c>
      <c r="F357" t="s">
        <v>13833</v>
      </c>
      <c r="G357" t="s">
        <v>7490</v>
      </c>
      <c r="H357" s="2">
        <v>45810</v>
      </c>
      <c r="I357" s="2">
        <v>45810</v>
      </c>
      <c r="J357"/>
      <c r="K357"/>
      <c r="L357">
        <v>0.01</v>
      </c>
      <c r="M357" t="s">
        <v>7484</v>
      </c>
      <c r="N357" t="s">
        <v>3865</v>
      </c>
      <c r="O357"/>
      <c r="P357" t="s">
        <v>13834</v>
      </c>
      <c r="Q357" t="s">
        <v>13835</v>
      </c>
      <c r="R357" t="s">
        <v>15463</v>
      </c>
      <c r="S357" t="s">
        <v>15439</v>
      </c>
      <c r="T357" t="s">
        <v>15437</v>
      </c>
      <c r="U357" t="s">
        <v>15437</v>
      </c>
      <c r="V357">
        <v>0</v>
      </c>
    </row>
    <row r="358" spans="1:22" x14ac:dyDescent="0.25">
      <c r="A358" t="s">
        <v>1569</v>
      </c>
      <c r="B358">
        <v>340046</v>
      </c>
      <c r="C358" t="s">
        <v>3165</v>
      </c>
      <c r="D358" t="s">
        <v>15760</v>
      </c>
      <c r="E358" t="s">
        <v>1572</v>
      </c>
      <c r="F358" t="s">
        <v>13833</v>
      </c>
      <c r="G358" t="s">
        <v>7490</v>
      </c>
      <c r="H358" s="2">
        <v>45810</v>
      </c>
      <c r="I358" s="2">
        <v>45810</v>
      </c>
      <c r="J358"/>
      <c r="K358"/>
      <c r="L358">
        <v>0.01</v>
      </c>
      <c r="M358" t="s">
        <v>7484</v>
      </c>
      <c r="N358" t="s">
        <v>3865</v>
      </c>
      <c r="O358"/>
      <c r="P358" t="s">
        <v>13834</v>
      </c>
      <c r="Q358" t="s">
        <v>13835</v>
      </c>
      <c r="R358" t="s">
        <v>15463</v>
      </c>
      <c r="S358" t="s">
        <v>15439</v>
      </c>
      <c r="T358" t="s">
        <v>15437</v>
      </c>
      <c r="U358" t="s">
        <v>15437</v>
      </c>
      <c r="V358">
        <v>0</v>
      </c>
    </row>
    <row r="359" spans="1:22" x14ac:dyDescent="0.25">
      <c r="A359" t="s">
        <v>1569</v>
      </c>
      <c r="B359">
        <v>340032</v>
      </c>
      <c r="C359" t="s">
        <v>4612</v>
      </c>
      <c r="D359" t="s">
        <v>3468</v>
      </c>
      <c r="E359" t="s">
        <v>1572</v>
      </c>
      <c r="F359" t="s">
        <v>13951</v>
      </c>
      <c r="G359" t="s">
        <v>7490</v>
      </c>
      <c r="H359" s="2">
        <v>45810</v>
      </c>
      <c r="I359" s="2">
        <v>45810</v>
      </c>
      <c r="J359"/>
      <c r="K359"/>
      <c r="L359">
        <v>0.01</v>
      </c>
      <c r="M359" t="s">
        <v>7484</v>
      </c>
      <c r="N359" t="s">
        <v>3865</v>
      </c>
      <c r="O359"/>
      <c r="P359" t="s">
        <v>13952</v>
      </c>
      <c r="Q359" t="s">
        <v>6458</v>
      </c>
      <c r="R359" t="s">
        <v>15467</v>
      </c>
      <c r="S359" t="s">
        <v>15439</v>
      </c>
      <c r="T359" t="s">
        <v>15437</v>
      </c>
      <c r="U359" t="s">
        <v>15437</v>
      </c>
      <c r="V359">
        <v>0</v>
      </c>
    </row>
    <row r="360" spans="1:22" x14ac:dyDescent="0.25">
      <c r="A360" t="s">
        <v>1569</v>
      </c>
      <c r="B360">
        <v>339908</v>
      </c>
      <c r="C360" t="s">
        <v>15761</v>
      </c>
      <c r="D360" t="s">
        <v>1586</v>
      </c>
      <c r="E360" t="s">
        <v>1607</v>
      </c>
      <c r="F360" t="s">
        <v>14178</v>
      </c>
      <c r="G360" t="s">
        <v>14179</v>
      </c>
      <c r="H360" s="2">
        <v>45810</v>
      </c>
      <c r="I360" s="2">
        <v>45810</v>
      </c>
      <c r="J360"/>
      <c r="K360"/>
      <c r="L360">
        <v>38</v>
      </c>
      <c r="M360" t="s">
        <v>7484</v>
      </c>
      <c r="N360" t="s">
        <v>1714</v>
      </c>
      <c r="O360" t="s">
        <v>7120</v>
      </c>
      <c r="P360" t="s">
        <v>14140</v>
      </c>
      <c r="Q360" t="s">
        <v>14141</v>
      </c>
      <c r="R360" t="s">
        <v>15431</v>
      </c>
      <c r="S360" t="s">
        <v>15439</v>
      </c>
      <c r="T360" t="s">
        <v>15437</v>
      </c>
      <c r="U360" t="s">
        <v>15437</v>
      </c>
      <c r="V360">
        <v>1</v>
      </c>
    </row>
    <row r="361" spans="1:22" x14ac:dyDescent="0.25">
      <c r="A361" t="s">
        <v>1569</v>
      </c>
      <c r="B361">
        <v>339409</v>
      </c>
      <c r="C361" t="s">
        <v>2529</v>
      </c>
      <c r="D361" t="s">
        <v>15762</v>
      </c>
      <c r="E361" t="s">
        <v>1607</v>
      </c>
      <c r="F361" t="s">
        <v>15763</v>
      </c>
      <c r="G361" t="s">
        <v>15764</v>
      </c>
      <c r="H361" s="2">
        <v>45810</v>
      </c>
      <c r="I361" s="2">
        <v>45810</v>
      </c>
      <c r="J361"/>
      <c r="K361"/>
      <c r="L361">
        <v>38</v>
      </c>
      <c r="M361" t="s">
        <v>7484</v>
      </c>
      <c r="N361" t="s">
        <v>1714</v>
      </c>
      <c r="O361" t="s">
        <v>7120</v>
      </c>
      <c r="P361" t="s">
        <v>14320</v>
      </c>
      <c r="Q361" t="s">
        <v>17</v>
      </c>
      <c r="R361" t="s">
        <v>17</v>
      </c>
      <c r="S361" t="s">
        <v>15439</v>
      </c>
      <c r="T361" t="s">
        <v>15437</v>
      </c>
      <c r="U361" t="s">
        <v>15437</v>
      </c>
      <c r="V361">
        <v>1</v>
      </c>
    </row>
    <row r="362" spans="1:22" x14ac:dyDescent="0.25">
      <c r="A362" t="s">
        <v>1569</v>
      </c>
      <c r="B362">
        <v>339863</v>
      </c>
      <c r="C362" t="s">
        <v>15765</v>
      </c>
      <c r="D362" t="s">
        <v>15766</v>
      </c>
      <c r="E362" t="s">
        <v>1607</v>
      </c>
      <c r="F362" t="s">
        <v>14724</v>
      </c>
      <c r="G362" t="s">
        <v>14725</v>
      </c>
      <c r="H362" s="2">
        <v>45810</v>
      </c>
      <c r="I362" s="2">
        <v>45810</v>
      </c>
      <c r="J362"/>
      <c r="K362"/>
      <c r="L362">
        <v>38</v>
      </c>
      <c r="M362" t="s">
        <v>7484</v>
      </c>
      <c r="N362" t="s">
        <v>1714</v>
      </c>
      <c r="O362" t="s">
        <v>7120</v>
      </c>
      <c r="P362" t="s">
        <v>14709</v>
      </c>
      <c r="Q362" t="s">
        <v>14710</v>
      </c>
      <c r="R362" t="s">
        <v>15431</v>
      </c>
      <c r="S362" t="s">
        <v>15439</v>
      </c>
      <c r="T362" t="s">
        <v>15437</v>
      </c>
      <c r="U362" t="s">
        <v>15437</v>
      </c>
      <c r="V362">
        <v>1</v>
      </c>
    </row>
    <row r="363" spans="1:22" x14ac:dyDescent="0.25">
      <c r="A363" t="s">
        <v>1569</v>
      </c>
      <c r="B363">
        <v>339265</v>
      </c>
      <c r="C363" t="s">
        <v>15767</v>
      </c>
      <c r="D363" t="s">
        <v>15768</v>
      </c>
      <c r="E363" t="s">
        <v>1607</v>
      </c>
      <c r="F363" t="s">
        <v>15769</v>
      </c>
      <c r="G363" t="s">
        <v>15770</v>
      </c>
      <c r="H363" s="2">
        <v>45810</v>
      </c>
      <c r="I363" s="2">
        <v>45810</v>
      </c>
      <c r="J363"/>
      <c r="K363"/>
      <c r="L363">
        <v>38</v>
      </c>
      <c r="M363" t="s">
        <v>7484</v>
      </c>
      <c r="N363" t="s">
        <v>1714</v>
      </c>
      <c r="O363" t="s">
        <v>7120</v>
      </c>
      <c r="P363" t="s">
        <v>15135</v>
      </c>
      <c r="Q363" t="s">
        <v>15136</v>
      </c>
      <c r="R363" t="s">
        <v>15432</v>
      </c>
      <c r="S363" t="s">
        <v>15439</v>
      </c>
      <c r="T363" t="s">
        <v>15437</v>
      </c>
      <c r="U363" t="s">
        <v>15437</v>
      </c>
      <c r="V363">
        <v>1</v>
      </c>
    </row>
    <row r="364" spans="1:22" x14ac:dyDescent="0.25">
      <c r="A364" t="s">
        <v>1569</v>
      </c>
      <c r="B364">
        <v>339930</v>
      </c>
      <c r="C364" t="s">
        <v>2190</v>
      </c>
      <c r="D364" t="s">
        <v>3012</v>
      </c>
      <c r="E364" t="s">
        <v>1572</v>
      </c>
      <c r="F364" t="s">
        <v>4867</v>
      </c>
      <c r="G364" t="s">
        <v>4268</v>
      </c>
      <c r="H364" s="2">
        <v>45810</v>
      </c>
      <c r="I364" s="2">
        <v>45810</v>
      </c>
      <c r="J364"/>
      <c r="K364"/>
      <c r="L364">
        <v>0.01</v>
      </c>
      <c r="M364" t="s">
        <v>4269</v>
      </c>
      <c r="N364" t="s">
        <v>3482</v>
      </c>
      <c r="O364"/>
      <c r="P364" t="s">
        <v>4868</v>
      </c>
      <c r="Q364" t="s">
        <v>4869</v>
      </c>
      <c r="R364" t="s">
        <v>15451</v>
      </c>
      <c r="S364" t="s">
        <v>15439</v>
      </c>
      <c r="T364" t="s">
        <v>15437</v>
      </c>
      <c r="U364" t="s">
        <v>15437</v>
      </c>
      <c r="V364">
        <v>0</v>
      </c>
    </row>
    <row r="365" spans="1:22" x14ac:dyDescent="0.25">
      <c r="A365" t="s">
        <v>1569</v>
      </c>
      <c r="B365">
        <v>339973</v>
      </c>
      <c r="C365" t="s">
        <v>2152</v>
      </c>
      <c r="D365" t="s">
        <v>15771</v>
      </c>
      <c r="E365" t="s">
        <v>1572</v>
      </c>
      <c r="F365" t="s">
        <v>5428</v>
      </c>
      <c r="G365" t="s">
        <v>4268</v>
      </c>
      <c r="H365" s="2">
        <v>45810</v>
      </c>
      <c r="I365" s="2">
        <v>45810</v>
      </c>
      <c r="J365"/>
      <c r="K365"/>
      <c r="L365">
        <v>0.01</v>
      </c>
      <c r="M365" t="s">
        <v>4269</v>
      </c>
      <c r="N365" t="s">
        <v>1576</v>
      </c>
      <c r="O365"/>
      <c r="P365" t="s">
        <v>5429</v>
      </c>
      <c r="Q365" t="s">
        <v>5430</v>
      </c>
      <c r="R365" t="s">
        <v>15453</v>
      </c>
      <c r="S365" t="s">
        <v>15439</v>
      </c>
      <c r="T365" t="s">
        <v>15437</v>
      </c>
      <c r="U365" t="s">
        <v>15437</v>
      </c>
      <c r="V365">
        <v>0</v>
      </c>
    </row>
    <row r="366" spans="1:22" x14ac:dyDescent="0.25">
      <c r="A366" t="s">
        <v>1569</v>
      </c>
      <c r="B366">
        <v>339902</v>
      </c>
      <c r="C366" t="s">
        <v>15772</v>
      </c>
      <c r="D366" t="s">
        <v>3082</v>
      </c>
      <c r="E366" t="s">
        <v>1572</v>
      </c>
      <c r="F366" t="s">
        <v>5830</v>
      </c>
      <c r="G366" t="s">
        <v>4268</v>
      </c>
      <c r="H366" s="2">
        <v>45810</v>
      </c>
      <c r="I366" s="2">
        <v>45810</v>
      </c>
      <c r="J366"/>
      <c r="K366"/>
      <c r="L366">
        <v>0.01</v>
      </c>
      <c r="M366" t="s">
        <v>4269</v>
      </c>
      <c r="N366" t="s">
        <v>3482</v>
      </c>
      <c r="O366"/>
      <c r="P366" t="s">
        <v>5828</v>
      </c>
      <c r="Q366" t="s">
        <v>5829</v>
      </c>
      <c r="R366" t="s">
        <v>15451</v>
      </c>
      <c r="S366" t="s">
        <v>15439</v>
      </c>
      <c r="T366" t="s">
        <v>15437</v>
      </c>
      <c r="U366" t="s">
        <v>15437</v>
      </c>
      <c r="V366">
        <v>0</v>
      </c>
    </row>
    <row r="367" spans="1:22" x14ac:dyDescent="0.25">
      <c r="A367" t="s">
        <v>1569</v>
      </c>
      <c r="B367">
        <v>339897</v>
      </c>
      <c r="C367" t="s">
        <v>3513</v>
      </c>
      <c r="D367" t="s">
        <v>15773</v>
      </c>
      <c r="E367" t="s">
        <v>1572</v>
      </c>
      <c r="F367" t="s">
        <v>5830</v>
      </c>
      <c r="G367" t="s">
        <v>4268</v>
      </c>
      <c r="H367" s="2">
        <v>45810</v>
      </c>
      <c r="I367" s="2">
        <v>45810</v>
      </c>
      <c r="J367"/>
      <c r="K367"/>
      <c r="L367">
        <v>0.01</v>
      </c>
      <c r="M367" t="s">
        <v>4269</v>
      </c>
      <c r="N367" t="s">
        <v>3482</v>
      </c>
      <c r="O367"/>
      <c r="P367" t="s">
        <v>5828</v>
      </c>
      <c r="Q367" t="s">
        <v>5829</v>
      </c>
      <c r="R367" t="s">
        <v>15451</v>
      </c>
      <c r="S367" t="s">
        <v>15439</v>
      </c>
      <c r="T367" t="s">
        <v>15437</v>
      </c>
      <c r="U367" t="s">
        <v>15437</v>
      </c>
      <c r="V367">
        <v>0</v>
      </c>
    </row>
    <row r="368" spans="1:22" x14ac:dyDescent="0.25">
      <c r="A368" t="s">
        <v>1569</v>
      </c>
      <c r="B368">
        <v>339976</v>
      </c>
      <c r="C368" t="s">
        <v>15774</v>
      </c>
      <c r="D368" t="s">
        <v>5378</v>
      </c>
      <c r="E368" t="s">
        <v>1572</v>
      </c>
      <c r="F368" t="s">
        <v>5830</v>
      </c>
      <c r="G368" t="s">
        <v>4268</v>
      </c>
      <c r="H368" s="2">
        <v>45810</v>
      </c>
      <c r="I368" s="2">
        <v>45810</v>
      </c>
      <c r="J368"/>
      <c r="K368"/>
      <c r="L368">
        <v>0.01</v>
      </c>
      <c r="M368" t="s">
        <v>4269</v>
      </c>
      <c r="N368" t="s">
        <v>3482</v>
      </c>
      <c r="O368"/>
      <c r="P368" t="s">
        <v>5828</v>
      </c>
      <c r="Q368" t="s">
        <v>5829</v>
      </c>
      <c r="R368" t="s">
        <v>15451</v>
      </c>
      <c r="S368" t="s">
        <v>15439</v>
      </c>
      <c r="T368" t="s">
        <v>15437</v>
      </c>
      <c r="U368" t="s">
        <v>15437</v>
      </c>
      <c r="V368">
        <v>0</v>
      </c>
    </row>
    <row r="369" spans="1:22" x14ac:dyDescent="0.25">
      <c r="A369" t="s">
        <v>1569</v>
      </c>
      <c r="B369">
        <v>339887</v>
      </c>
      <c r="C369" t="s">
        <v>2252</v>
      </c>
      <c r="D369" t="s">
        <v>2789</v>
      </c>
      <c r="E369" t="s">
        <v>1607</v>
      </c>
      <c r="F369" t="s">
        <v>5961</v>
      </c>
      <c r="G369" t="s">
        <v>4310</v>
      </c>
      <c r="H369" s="2">
        <v>45810</v>
      </c>
      <c r="I369" s="2">
        <v>45810</v>
      </c>
      <c r="J369"/>
      <c r="K369"/>
      <c r="L369">
        <v>38</v>
      </c>
      <c r="M369" t="s">
        <v>4269</v>
      </c>
      <c r="N369" t="s">
        <v>3865</v>
      </c>
      <c r="O369"/>
      <c r="P369" t="s">
        <v>5936</v>
      </c>
      <c r="Q369" t="s">
        <v>5937</v>
      </c>
      <c r="R369" t="s">
        <v>15448</v>
      </c>
      <c r="S369" t="s">
        <v>15439</v>
      </c>
      <c r="T369" t="s">
        <v>15437</v>
      </c>
      <c r="U369" t="s">
        <v>1566</v>
      </c>
      <c r="V369">
        <v>1</v>
      </c>
    </row>
    <row r="370" spans="1:22" x14ac:dyDescent="0.25">
      <c r="A370" t="s">
        <v>1569</v>
      </c>
      <c r="B370">
        <v>339907</v>
      </c>
      <c r="C370" t="s">
        <v>3300</v>
      </c>
      <c r="D370" t="s">
        <v>15775</v>
      </c>
      <c r="E370" t="s">
        <v>1572</v>
      </c>
      <c r="F370" t="s">
        <v>6134</v>
      </c>
      <c r="G370" t="s">
        <v>4268</v>
      </c>
      <c r="H370" s="2">
        <v>45810</v>
      </c>
      <c r="I370" s="2">
        <v>45810</v>
      </c>
      <c r="J370"/>
      <c r="K370"/>
      <c r="L370">
        <v>0.01</v>
      </c>
      <c r="M370" t="s">
        <v>4269</v>
      </c>
      <c r="N370" t="s">
        <v>3865</v>
      </c>
      <c r="O370"/>
      <c r="P370" t="s">
        <v>6135</v>
      </c>
      <c r="Q370" t="s">
        <v>6136</v>
      </c>
      <c r="R370" t="s">
        <v>15452</v>
      </c>
      <c r="S370" t="s">
        <v>15439</v>
      </c>
      <c r="T370" t="s">
        <v>15437</v>
      </c>
      <c r="U370" t="s">
        <v>15437</v>
      </c>
      <c r="V370">
        <v>0</v>
      </c>
    </row>
    <row r="371" spans="1:22" x14ac:dyDescent="0.25">
      <c r="A371" t="s">
        <v>1569</v>
      </c>
      <c r="B371">
        <v>339964</v>
      </c>
      <c r="C371" t="s">
        <v>15776</v>
      </c>
      <c r="D371" t="s">
        <v>2858</v>
      </c>
      <c r="E371" t="s">
        <v>1572</v>
      </c>
      <c r="F371" t="s">
        <v>6480</v>
      </c>
      <c r="G371" t="s">
        <v>4268</v>
      </c>
      <c r="H371" s="2">
        <v>45810</v>
      </c>
      <c r="I371" s="2">
        <v>45810</v>
      </c>
      <c r="J371"/>
      <c r="K371"/>
      <c r="L371">
        <v>0.01</v>
      </c>
      <c r="M371" t="s">
        <v>4269</v>
      </c>
      <c r="N371" t="s">
        <v>3482</v>
      </c>
      <c r="O371"/>
      <c r="P371" t="s">
        <v>6481</v>
      </c>
      <c r="Q371" t="s">
        <v>6482</v>
      </c>
      <c r="R371" t="s">
        <v>15450</v>
      </c>
      <c r="S371" t="s">
        <v>15439</v>
      </c>
      <c r="T371" t="s">
        <v>15437</v>
      </c>
      <c r="U371" t="s">
        <v>15437</v>
      </c>
      <c r="V371">
        <v>0</v>
      </c>
    </row>
    <row r="372" spans="1:22" x14ac:dyDescent="0.25">
      <c r="A372" t="s">
        <v>1569</v>
      </c>
      <c r="B372">
        <v>339911</v>
      </c>
      <c r="C372" t="s">
        <v>1812</v>
      </c>
      <c r="D372" t="s">
        <v>15777</v>
      </c>
      <c r="E372" t="s">
        <v>1607</v>
      </c>
      <c r="F372" t="s">
        <v>15778</v>
      </c>
      <c r="G372" t="s">
        <v>4294</v>
      </c>
      <c r="H372" s="2">
        <v>45810</v>
      </c>
      <c r="I372" s="2">
        <v>45810</v>
      </c>
      <c r="J372"/>
      <c r="K372"/>
      <c r="L372">
        <v>38</v>
      </c>
      <c r="M372" t="s">
        <v>4269</v>
      </c>
      <c r="N372" t="s">
        <v>3482</v>
      </c>
      <c r="O372"/>
      <c r="P372" t="s">
        <v>7045</v>
      </c>
      <c r="Q372" t="s">
        <v>7046</v>
      </c>
      <c r="R372" t="s">
        <v>15451</v>
      </c>
      <c r="S372" t="s">
        <v>15439</v>
      </c>
      <c r="T372" t="s">
        <v>15437</v>
      </c>
      <c r="U372" t="s">
        <v>15437</v>
      </c>
      <c r="V372">
        <v>1</v>
      </c>
    </row>
    <row r="373" spans="1:22" x14ac:dyDescent="0.25">
      <c r="A373" t="s">
        <v>1569</v>
      </c>
      <c r="B373">
        <v>339963</v>
      </c>
      <c r="C373" t="s">
        <v>3089</v>
      </c>
      <c r="D373" t="s">
        <v>15779</v>
      </c>
      <c r="E373" t="s">
        <v>1607</v>
      </c>
      <c r="F373" t="s">
        <v>15778</v>
      </c>
      <c r="G373" t="s">
        <v>4294</v>
      </c>
      <c r="H373" s="2">
        <v>45810</v>
      </c>
      <c r="I373" s="2">
        <v>45810</v>
      </c>
      <c r="J373"/>
      <c r="K373"/>
      <c r="L373">
        <v>38</v>
      </c>
      <c r="M373" t="s">
        <v>4269</v>
      </c>
      <c r="N373" t="s">
        <v>3482</v>
      </c>
      <c r="O373"/>
      <c r="P373" t="s">
        <v>7045</v>
      </c>
      <c r="Q373" t="s">
        <v>7046</v>
      </c>
      <c r="R373" t="s">
        <v>15451</v>
      </c>
      <c r="S373" t="s">
        <v>15439</v>
      </c>
      <c r="T373" t="s">
        <v>15437</v>
      </c>
      <c r="U373" t="s">
        <v>15437</v>
      </c>
      <c r="V373">
        <v>1</v>
      </c>
    </row>
    <row r="374" spans="1:22" x14ac:dyDescent="0.25">
      <c r="A374" t="s">
        <v>1569</v>
      </c>
      <c r="B374">
        <v>339969</v>
      </c>
      <c r="C374" t="s">
        <v>2118</v>
      </c>
      <c r="D374" t="s">
        <v>2576</v>
      </c>
      <c r="E374" t="s">
        <v>1607</v>
      </c>
      <c r="F374" t="s">
        <v>15778</v>
      </c>
      <c r="G374" t="s">
        <v>4294</v>
      </c>
      <c r="H374" s="2">
        <v>45810</v>
      </c>
      <c r="I374" s="2">
        <v>45810</v>
      </c>
      <c r="J374"/>
      <c r="K374"/>
      <c r="L374">
        <v>38</v>
      </c>
      <c r="M374" t="s">
        <v>4269</v>
      </c>
      <c r="N374" t="s">
        <v>3482</v>
      </c>
      <c r="O374"/>
      <c r="P374" t="s">
        <v>7045</v>
      </c>
      <c r="Q374" t="s">
        <v>7046</v>
      </c>
      <c r="R374" t="s">
        <v>15451</v>
      </c>
      <c r="S374" t="s">
        <v>15439</v>
      </c>
      <c r="T374" t="s">
        <v>15437</v>
      </c>
      <c r="U374" t="s">
        <v>15437</v>
      </c>
      <c r="V374">
        <v>1</v>
      </c>
    </row>
    <row r="375" spans="1:22" x14ac:dyDescent="0.25">
      <c r="A375" t="s">
        <v>1569</v>
      </c>
      <c r="B375">
        <v>339891</v>
      </c>
      <c r="C375" t="s">
        <v>15780</v>
      </c>
      <c r="D375" t="s">
        <v>15781</v>
      </c>
      <c r="E375" t="s">
        <v>1572</v>
      </c>
      <c r="F375" t="s">
        <v>15641</v>
      </c>
      <c r="G375" t="s">
        <v>4268</v>
      </c>
      <c r="H375" s="2">
        <v>45810</v>
      </c>
      <c r="I375" s="2">
        <v>45810</v>
      </c>
      <c r="J375"/>
      <c r="K375"/>
      <c r="L375">
        <v>0.01</v>
      </c>
      <c r="M375" t="s">
        <v>4269</v>
      </c>
      <c r="N375" t="s">
        <v>3482</v>
      </c>
      <c r="O375"/>
      <c r="P375" t="s">
        <v>7045</v>
      </c>
      <c r="Q375" t="s">
        <v>7046</v>
      </c>
      <c r="R375" t="s">
        <v>15451</v>
      </c>
      <c r="S375" t="s">
        <v>15439</v>
      </c>
      <c r="T375" t="s">
        <v>15437</v>
      </c>
      <c r="U375" t="s">
        <v>15437</v>
      </c>
      <c r="V375">
        <v>0</v>
      </c>
    </row>
    <row r="376" spans="1:22" x14ac:dyDescent="0.25">
      <c r="A376" t="s">
        <v>1569</v>
      </c>
      <c r="B376">
        <v>339914</v>
      </c>
      <c r="C376" t="s">
        <v>1656</v>
      </c>
      <c r="D376" t="s">
        <v>15782</v>
      </c>
      <c r="E376" t="s">
        <v>1572</v>
      </c>
      <c r="F376" t="s">
        <v>15641</v>
      </c>
      <c r="G376" t="s">
        <v>4268</v>
      </c>
      <c r="H376" s="2">
        <v>45810</v>
      </c>
      <c r="I376" s="2">
        <v>45810</v>
      </c>
      <c r="J376"/>
      <c r="K376"/>
      <c r="L376">
        <v>0.01</v>
      </c>
      <c r="M376" t="s">
        <v>4269</v>
      </c>
      <c r="N376" t="s">
        <v>3482</v>
      </c>
      <c r="O376"/>
      <c r="P376" t="s">
        <v>7045</v>
      </c>
      <c r="Q376" t="s">
        <v>7046</v>
      </c>
      <c r="R376" t="s">
        <v>15451</v>
      </c>
      <c r="S376" t="s">
        <v>15439</v>
      </c>
      <c r="T376" t="s">
        <v>15437</v>
      </c>
      <c r="U376" t="s">
        <v>15437</v>
      </c>
      <c r="V376">
        <v>0</v>
      </c>
    </row>
    <row r="377" spans="1:22" x14ac:dyDescent="0.25">
      <c r="A377" t="s">
        <v>1569</v>
      </c>
      <c r="B377">
        <v>339898</v>
      </c>
      <c r="C377" t="s">
        <v>4918</v>
      </c>
      <c r="D377" t="s">
        <v>15783</v>
      </c>
      <c r="E377" t="s">
        <v>1572</v>
      </c>
      <c r="F377" t="s">
        <v>15641</v>
      </c>
      <c r="G377" t="s">
        <v>4268</v>
      </c>
      <c r="H377" s="2">
        <v>45810</v>
      </c>
      <c r="I377" s="2">
        <v>45810</v>
      </c>
      <c r="J377"/>
      <c r="K377"/>
      <c r="L377">
        <v>0.01</v>
      </c>
      <c r="M377" t="s">
        <v>4269</v>
      </c>
      <c r="N377" t="s">
        <v>3482</v>
      </c>
      <c r="O377"/>
      <c r="P377" t="s">
        <v>7045</v>
      </c>
      <c r="Q377" t="s">
        <v>7046</v>
      </c>
      <c r="R377" t="s">
        <v>15451</v>
      </c>
      <c r="S377" t="s">
        <v>15439</v>
      </c>
      <c r="T377" t="s">
        <v>15437</v>
      </c>
      <c r="U377" t="s">
        <v>15437</v>
      </c>
      <c r="V377">
        <v>0</v>
      </c>
    </row>
    <row r="378" spans="1:22" x14ac:dyDescent="0.25">
      <c r="A378" t="s">
        <v>1569</v>
      </c>
      <c r="B378">
        <v>339904</v>
      </c>
      <c r="C378" t="s">
        <v>2155</v>
      </c>
      <c r="D378" t="s">
        <v>2310</v>
      </c>
      <c r="E378" t="s">
        <v>1572</v>
      </c>
      <c r="F378" t="s">
        <v>15641</v>
      </c>
      <c r="G378" t="s">
        <v>4268</v>
      </c>
      <c r="H378" s="2">
        <v>45810</v>
      </c>
      <c r="I378" s="2">
        <v>45810</v>
      </c>
      <c r="J378"/>
      <c r="K378"/>
      <c r="L378">
        <v>0.01</v>
      </c>
      <c r="M378" t="s">
        <v>4269</v>
      </c>
      <c r="N378" t="s">
        <v>3482</v>
      </c>
      <c r="O378"/>
      <c r="P378" t="s">
        <v>7045</v>
      </c>
      <c r="Q378" t="s">
        <v>7046</v>
      </c>
      <c r="R378" t="s">
        <v>15451</v>
      </c>
      <c r="S378" t="s">
        <v>15439</v>
      </c>
      <c r="T378" t="s">
        <v>15437</v>
      </c>
      <c r="U378" t="s">
        <v>15437</v>
      </c>
      <c r="V378">
        <v>0</v>
      </c>
    </row>
    <row r="379" spans="1:22" x14ac:dyDescent="0.25">
      <c r="A379" t="s">
        <v>1569</v>
      </c>
      <c r="B379">
        <v>339900</v>
      </c>
      <c r="C379" t="s">
        <v>2763</v>
      </c>
      <c r="D379" t="s">
        <v>15784</v>
      </c>
      <c r="E379" t="s">
        <v>1572</v>
      </c>
      <c r="F379" t="s">
        <v>15641</v>
      </c>
      <c r="G379" t="s">
        <v>4268</v>
      </c>
      <c r="H379" s="2">
        <v>45810</v>
      </c>
      <c r="I379" s="2">
        <v>45810</v>
      </c>
      <c r="J379"/>
      <c r="K379"/>
      <c r="L379">
        <v>0.01</v>
      </c>
      <c r="M379" t="s">
        <v>4269</v>
      </c>
      <c r="N379" t="s">
        <v>3482</v>
      </c>
      <c r="O379"/>
      <c r="P379" t="s">
        <v>7045</v>
      </c>
      <c r="Q379" t="s">
        <v>7046</v>
      </c>
      <c r="R379" t="s">
        <v>15451</v>
      </c>
      <c r="S379" t="s">
        <v>15439</v>
      </c>
      <c r="T379" t="s">
        <v>15437</v>
      </c>
      <c r="U379" t="s">
        <v>15437</v>
      </c>
      <c r="V379">
        <v>0</v>
      </c>
    </row>
    <row r="380" spans="1:22" x14ac:dyDescent="0.25">
      <c r="A380" t="s">
        <v>1569</v>
      </c>
      <c r="B380">
        <v>339892</v>
      </c>
      <c r="C380" t="s">
        <v>1714</v>
      </c>
      <c r="D380" t="s">
        <v>15785</v>
      </c>
      <c r="E380" t="s">
        <v>1572</v>
      </c>
      <c r="F380" t="s">
        <v>15641</v>
      </c>
      <c r="G380" t="s">
        <v>4268</v>
      </c>
      <c r="H380" s="2">
        <v>45810</v>
      </c>
      <c r="I380" s="2">
        <v>45810</v>
      </c>
      <c r="J380"/>
      <c r="K380"/>
      <c r="L380">
        <v>0.01</v>
      </c>
      <c r="M380" t="s">
        <v>4269</v>
      </c>
      <c r="N380" t="s">
        <v>3482</v>
      </c>
      <c r="O380"/>
      <c r="P380" t="s">
        <v>7045</v>
      </c>
      <c r="Q380" t="s">
        <v>7046</v>
      </c>
      <c r="R380" t="s">
        <v>15451</v>
      </c>
      <c r="S380" t="s">
        <v>15439</v>
      </c>
      <c r="T380" t="s">
        <v>15437</v>
      </c>
      <c r="U380" t="s">
        <v>15437</v>
      </c>
      <c r="V380">
        <v>0</v>
      </c>
    </row>
    <row r="381" spans="1:22" x14ac:dyDescent="0.25">
      <c r="A381" t="s">
        <v>1569</v>
      </c>
      <c r="B381">
        <v>339906</v>
      </c>
      <c r="C381" t="s">
        <v>2022</v>
      </c>
      <c r="D381" t="s">
        <v>15786</v>
      </c>
      <c r="E381" t="s">
        <v>1572</v>
      </c>
      <c r="F381" t="s">
        <v>15641</v>
      </c>
      <c r="G381" t="s">
        <v>4268</v>
      </c>
      <c r="H381" s="2">
        <v>45810</v>
      </c>
      <c r="I381" s="2">
        <v>45810</v>
      </c>
      <c r="J381"/>
      <c r="K381"/>
      <c r="L381">
        <v>0.01</v>
      </c>
      <c r="M381" t="s">
        <v>4269</v>
      </c>
      <c r="N381" t="s">
        <v>3482</v>
      </c>
      <c r="O381"/>
      <c r="P381" t="s">
        <v>7045</v>
      </c>
      <c r="Q381" t="s">
        <v>7046</v>
      </c>
      <c r="R381" t="s">
        <v>15451</v>
      </c>
      <c r="S381" t="s">
        <v>15439</v>
      </c>
      <c r="T381" t="s">
        <v>15437</v>
      </c>
      <c r="U381" t="s">
        <v>15437</v>
      </c>
      <c r="V381">
        <v>0</v>
      </c>
    </row>
    <row r="382" spans="1:22" x14ac:dyDescent="0.25">
      <c r="A382" t="s">
        <v>1569</v>
      </c>
      <c r="B382">
        <v>339922</v>
      </c>
      <c r="C382" t="s">
        <v>3237</v>
      </c>
      <c r="D382" t="s">
        <v>15787</v>
      </c>
      <c r="E382" t="s">
        <v>1572</v>
      </c>
      <c r="F382" t="s">
        <v>15641</v>
      </c>
      <c r="G382" t="s">
        <v>4268</v>
      </c>
      <c r="H382" s="2">
        <v>45810</v>
      </c>
      <c r="I382" s="2">
        <v>45810</v>
      </c>
      <c r="J382"/>
      <c r="K382"/>
      <c r="L382">
        <v>0.01</v>
      </c>
      <c r="M382" t="s">
        <v>4269</v>
      </c>
      <c r="N382" t="s">
        <v>3482</v>
      </c>
      <c r="O382"/>
      <c r="P382" t="s">
        <v>7045</v>
      </c>
      <c r="Q382" t="s">
        <v>7046</v>
      </c>
      <c r="R382" t="s">
        <v>15451</v>
      </c>
      <c r="S382" t="s">
        <v>15439</v>
      </c>
      <c r="T382" t="s">
        <v>15437</v>
      </c>
      <c r="U382" t="s">
        <v>15437</v>
      </c>
      <c r="V382">
        <v>0</v>
      </c>
    </row>
    <row r="383" spans="1:22" x14ac:dyDescent="0.25">
      <c r="A383" t="s">
        <v>1569</v>
      </c>
      <c r="B383">
        <v>339896</v>
      </c>
      <c r="C383" t="s">
        <v>4667</v>
      </c>
      <c r="D383" t="s">
        <v>2760</v>
      </c>
      <c r="E383" t="s">
        <v>1572</v>
      </c>
      <c r="F383" t="s">
        <v>15641</v>
      </c>
      <c r="G383" t="s">
        <v>4268</v>
      </c>
      <c r="H383" s="2">
        <v>45810</v>
      </c>
      <c r="I383" s="2">
        <v>45810</v>
      </c>
      <c r="J383"/>
      <c r="K383"/>
      <c r="L383">
        <v>0.01</v>
      </c>
      <c r="M383" t="s">
        <v>4269</v>
      </c>
      <c r="N383" t="s">
        <v>3482</v>
      </c>
      <c r="O383"/>
      <c r="P383" t="s">
        <v>7045</v>
      </c>
      <c r="Q383" t="s">
        <v>7046</v>
      </c>
      <c r="R383" t="s">
        <v>15451</v>
      </c>
      <c r="S383" t="s">
        <v>15439</v>
      </c>
      <c r="T383" t="s">
        <v>15437</v>
      </c>
      <c r="U383" t="s">
        <v>15437</v>
      </c>
      <c r="V383">
        <v>0</v>
      </c>
    </row>
    <row r="384" spans="1:22" x14ac:dyDescent="0.25">
      <c r="A384" t="s">
        <v>1569</v>
      </c>
      <c r="B384">
        <v>339912</v>
      </c>
      <c r="C384" t="s">
        <v>5086</v>
      </c>
      <c r="D384" t="s">
        <v>15788</v>
      </c>
      <c r="E384" t="s">
        <v>1572</v>
      </c>
      <c r="F384" t="s">
        <v>15641</v>
      </c>
      <c r="G384" t="s">
        <v>4268</v>
      </c>
      <c r="H384" s="2">
        <v>45810</v>
      </c>
      <c r="I384" s="2">
        <v>45810</v>
      </c>
      <c r="J384"/>
      <c r="K384"/>
      <c r="L384">
        <v>0.01</v>
      </c>
      <c r="M384" t="s">
        <v>4269</v>
      </c>
      <c r="N384" t="s">
        <v>3482</v>
      </c>
      <c r="O384"/>
      <c r="P384" t="s">
        <v>7045</v>
      </c>
      <c r="Q384" t="s">
        <v>7046</v>
      </c>
      <c r="R384" t="s">
        <v>15451</v>
      </c>
      <c r="S384" t="s">
        <v>15439</v>
      </c>
      <c r="T384" t="s">
        <v>15437</v>
      </c>
      <c r="U384" t="s">
        <v>15437</v>
      </c>
      <c r="V384">
        <v>0</v>
      </c>
    </row>
    <row r="385" spans="1:22" x14ac:dyDescent="0.25">
      <c r="A385" t="s">
        <v>1569</v>
      </c>
      <c r="B385">
        <v>339905</v>
      </c>
      <c r="C385" t="s">
        <v>15789</v>
      </c>
      <c r="D385" t="s">
        <v>2751</v>
      </c>
      <c r="E385" t="s">
        <v>1572</v>
      </c>
      <c r="F385" t="s">
        <v>15641</v>
      </c>
      <c r="G385" t="s">
        <v>4268</v>
      </c>
      <c r="H385" s="2">
        <v>45810</v>
      </c>
      <c r="I385" s="2">
        <v>45810</v>
      </c>
      <c r="J385"/>
      <c r="K385"/>
      <c r="L385">
        <v>0.01</v>
      </c>
      <c r="M385" t="s">
        <v>4269</v>
      </c>
      <c r="N385" t="s">
        <v>3482</v>
      </c>
      <c r="O385"/>
      <c r="P385" t="s">
        <v>7045</v>
      </c>
      <c r="Q385" t="s">
        <v>7046</v>
      </c>
      <c r="R385" t="s">
        <v>15451</v>
      </c>
      <c r="S385" t="s">
        <v>15439</v>
      </c>
      <c r="T385" t="s">
        <v>15437</v>
      </c>
      <c r="U385" t="s">
        <v>15437</v>
      </c>
      <c r="V385">
        <v>0</v>
      </c>
    </row>
    <row r="386" spans="1:22" x14ac:dyDescent="0.25">
      <c r="A386" t="s">
        <v>1569</v>
      </c>
      <c r="B386">
        <v>339893</v>
      </c>
      <c r="C386" t="s">
        <v>15790</v>
      </c>
      <c r="D386" t="s">
        <v>15791</v>
      </c>
      <c r="E386" t="s">
        <v>1572</v>
      </c>
      <c r="F386" t="s">
        <v>15641</v>
      </c>
      <c r="G386" t="s">
        <v>4268</v>
      </c>
      <c r="H386" s="2">
        <v>45810</v>
      </c>
      <c r="I386" s="2">
        <v>45810</v>
      </c>
      <c r="J386"/>
      <c r="K386"/>
      <c r="L386">
        <v>0.01</v>
      </c>
      <c r="M386" t="s">
        <v>4269</v>
      </c>
      <c r="N386" t="s">
        <v>3482</v>
      </c>
      <c r="O386"/>
      <c r="P386" t="s">
        <v>7045</v>
      </c>
      <c r="Q386" t="s">
        <v>7046</v>
      </c>
      <c r="R386" t="s">
        <v>15451</v>
      </c>
      <c r="S386" t="s">
        <v>15439</v>
      </c>
      <c r="T386" t="s">
        <v>15437</v>
      </c>
      <c r="U386" t="s">
        <v>15437</v>
      </c>
      <c r="V386">
        <v>0</v>
      </c>
    </row>
    <row r="387" spans="1:22" x14ac:dyDescent="0.25">
      <c r="A387" t="s">
        <v>1569</v>
      </c>
      <c r="B387">
        <v>339916</v>
      </c>
      <c r="C387" t="s">
        <v>1991</v>
      </c>
      <c r="D387" t="s">
        <v>2167</v>
      </c>
      <c r="E387" t="s">
        <v>1572</v>
      </c>
      <c r="F387" t="s">
        <v>15641</v>
      </c>
      <c r="G387" t="s">
        <v>4268</v>
      </c>
      <c r="H387" s="2">
        <v>45810</v>
      </c>
      <c r="I387" s="2">
        <v>45810</v>
      </c>
      <c r="J387"/>
      <c r="K387"/>
      <c r="L387">
        <v>0.01</v>
      </c>
      <c r="M387" t="s">
        <v>4269</v>
      </c>
      <c r="N387" t="s">
        <v>3482</v>
      </c>
      <c r="O387"/>
      <c r="P387" t="s">
        <v>7045</v>
      </c>
      <c r="Q387" t="s">
        <v>7046</v>
      </c>
      <c r="R387" t="s">
        <v>15451</v>
      </c>
      <c r="S387" t="s">
        <v>15439</v>
      </c>
      <c r="T387" t="s">
        <v>15437</v>
      </c>
      <c r="U387" t="s">
        <v>15437</v>
      </c>
      <c r="V387">
        <v>0</v>
      </c>
    </row>
    <row r="388" spans="1:22" x14ac:dyDescent="0.25">
      <c r="A388" t="s">
        <v>1569</v>
      </c>
      <c r="B388">
        <v>339889</v>
      </c>
      <c r="C388" t="s">
        <v>4297</v>
      </c>
      <c r="D388" t="s">
        <v>10210</v>
      </c>
      <c r="E388" t="s">
        <v>1572</v>
      </c>
      <c r="F388" t="s">
        <v>15641</v>
      </c>
      <c r="G388" t="s">
        <v>4268</v>
      </c>
      <c r="H388" s="2">
        <v>45810</v>
      </c>
      <c r="I388" s="2">
        <v>45810</v>
      </c>
      <c r="J388"/>
      <c r="K388"/>
      <c r="L388">
        <v>0.01</v>
      </c>
      <c r="M388" t="s">
        <v>4269</v>
      </c>
      <c r="N388" t="s">
        <v>3482</v>
      </c>
      <c r="O388"/>
      <c r="P388" t="s">
        <v>7045</v>
      </c>
      <c r="Q388" t="s">
        <v>7046</v>
      </c>
      <c r="R388" t="s">
        <v>15451</v>
      </c>
      <c r="S388" t="s">
        <v>15439</v>
      </c>
      <c r="T388" t="s">
        <v>15437</v>
      </c>
      <c r="U388" t="s">
        <v>15437</v>
      </c>
      <c r="V388">
        <v>0</v>
      </c>
    </row>
    <row r="389" spans="1:22" x14ac:dyDescent="0.25">
      <c r="A389" t="s">
        <v>1569</v>
      </c>
      <c r="B389">
        <v>339917</v>
      </c>
      <c r="C389" t="s">
        <v>15792</v>
      </c>
      <c r="D389" t="s">
        <v>15793</v>
      </c>
      <c r="E389" t="s">
        <v>1572</v>
      </c>
      <c r="F389" t="s">
        <v>15641</v>
      </c>
      <c r="G389" t="s">
        <v>4268</v>
      </c>
      <c r="H389" s="2">
        <v>45810</v>
      </c>
      <c r="I389" s="2">
        <v>45810</v>
      </c>
      <c r="J389"/>
      <c r="K389"/>
      <c r="L389">
        <v>0.01</v>
      </c>
      <c r="M389" t="s">
        <v>4269</v>
      </c>
      <c r="N389" t="s">
        <v>3482</v>
      </c>
      <c r="O389"/>
      <c r="P389" t="s">
        <v>7045</v>
      </c>
      <c r="Q389" t="s">
        <v>7046</v>
      </c>
      <c r="R389" t="s">
        <v>15451</v>
      </c>
      <c r="S389" t="s">
        <v>15439</v>
      </c>
      <c r="T389" t="s">
        <v>15437</v>
      </c>
      <c r="U389" t="s">
        <v>15437</v>
      </c>
      <c r="V389">
        <v>0</v>
      </c>
    </row>
    <row r="390" spans="1:22" x14ac:dyDescent="0.25">
      <c r="A390" t="s">
        <v>1569</v>
      </c>
      <c r="B390">
        <v>339909</v>
      </c>
      <c r="C390" t="s">
        <v>2213</v>
      </c>
      <c r="D390" t="s">
        <v>15794</v>
      </c>
      <c r="E390" t="s">
        <v>1572</v>
      </c>
      <c r="F390" t="s">
        <v>15641</v>
      </c>
      <c r="G390" t="s">
        <v>4268</v>
      </c>
      <c r="H390" s="2">
        <v>45810</v>
      </c>
      <c r="I390" s="2">
        <v>45810</v>
      </c>
      <c r="J390"/>
      <c r="K390"/>
      <c r="L390">
        <v>0.01</v>
      </c>
      <c r="M390" t="s">
        <v>4269</v>
      </c>
      <c r="N390" t="s">
        <v>3482</v>
      </c>
      <c r="O390"/>
      <c r="P390" t="s">
        <v>7045</v>
      </c>
      <c r="Q390" t="s">
        <v>7046</v>
      </c>
      <c r="R390" t="s">
        <v>15451</v>
      </c>
      <c r="S390" t="s">
        <v>15439</v>
      </c>
      <c r="T390" t="s">
        <v>15437</v>
      </c>
      <c r="U390" t="s">
        <v>15437</v>
      </c>
      <c r="V390">
        <v>0</v>
      </c>
    </row>
    <row r="391" spans="1:22" x14ac:dyDescent="0.25">
      <c r="A391" t="s">
        <v>1569</v>
      </c>
      <c r="B391">
        <v>339920</v>
      </c>
      <c r="C391" t="s">
        <v>2558</v>
      </c>
      <c r="D391" t="s">
        <v>15795</v>
      </c>
      <c r="E391" t="s">
        <v>1572</v>
      </c>
      <c r="F391" t="s">
        <v>15641</v>
      </c>
      <c r="G391" t="s">
        <v>4268</v>
      </c>
      <c r="H391" s="2">
        <v>45810</v>
      </c>
      <c r="I391" s="2">
        <v>45810</v>
      </c>
      <c r="J391"/>
      <c r="K391"/>
      <c r="L391">
        <v>0.01</v>
      </c>
      <c r="M391" t="s">
        <v>4269</v>
      </c>
      <c r="N391" t="s">
        <v>3482</v>
      </c>
      <c r="O391"/>
      <c r="P391" t="s">
        <v>7045</v>
      </c>
      <c r="Q391" t="s">
        <v>7046</v>
      </c>
      <c r="R391" t="s">
        <v>15451</v>
      </c>
      <c r="S391" t="s">
        <v>15439</v>
      </c>
      <c r="T391" t="s">
        <v>15437</v>
      </c>
      <c r="U391" t="s">
        <v>15437</v>
      </c>
      <c r="V391">
        <v>0</v>
      </c>
    </row>
    <row r="392" spans="1:22" x14ac:dyDescent="0.25">
      <c r="A392" t="s">
        <v>1569</v>
      </c>
      <c r="B392">
        <v>339894</v>
      </c>
      <c r="C392" t="s">
        <v>3016</v>
      </c>
      <c r="D392" t="s">
        <v>15796</v>
      </c>
      <c r="E392" t="s">
        <v>1572</v>
      </c>
      <c r="F392" t="s">
        <v>15641</v>
      </c>
      <c r="G392" t="s">
        <v>4268</v>
      </c>
      <c r="H392" s="2">
        <v>45810</v>
      </c>
      <c r="I392" s="2">
        <v>45810</v>
      </c>
      <c r="J392"/>
      <c r="K392"/>
      <c r="L392">
        <v>0.01</v>
      </c>
      <c r="M392" t="s">
        <v>4269</v>
      </c>
      <c r="N392" t="s">
        <v>3482</v>
      </c>
      <c r="O392"/>
      <c r="P392" t="s">
        <v>7045</v>
      </c>
      <c r="Q392" t="s">
        <v>7046</v>
      </c>
      <c r="R392" t="s">
        <v>15451</v>
      </c>
      <c r="S392" t="s">
        <v>15439</v>
      </c>
      <c r="T392" t="s">
        <v>15437</v>
      </c>
      <c r="U392" t="s">
        <v>15437</v>
      </c>
      <c r="V392">
        <v>0</v>
      </c>
    </row>
    <row r="393" spans="1:22" x14ac:dyDescent="0.25">
      <c r="A393" t="s">
        <v>1569</v>
      </c>
      <c r="B393">
        <v>339925</v>
      </c>
      <c r="C393" t="s">
        <v>2875</v>
      </c>
      <c r="D393" t="s">
        <v>6756</v>
      </c>
      <c r="E393" t="s">
        <v>1572</v>
      </c>
      <c r="F393" t="s">
        <v>15641</v>
      </c>
      <c r="G393" t="s">
        <v>4268</v>
      </c>
      <c r="H393" s="2">
        <v>45810</v>
      </c>
      <c r="I393" s="2">
        <v>45810</v>
      </c>
      <c r="J393"/>
      <c r="K393"/>
      <c r="L393">
        <v>0.01</v>
      </c>
      <c r="M393" t="s">
        <v>4269</v>
      </c>
      <c r="N393" t="s">
        <v>3482</v>
      </c>
      <c r="O393"/>
      <c r="P393" t="s">
        <v>7045</v>
      </c>
      <c r="Q393" t="s">
        <v>7046</v>
      </c>
      <c r="R393" t="s">
        <v>15451</v>
      </c>
      <c r="S393" t="s">
        <v>15439</v>
      </c>
      <c r="T393" t="s">
        <v>15437</v>
      </c>
      <c r="U393" t="s">
        <v>15437</v>
      </c>
      <c r="V393">
        <v>0</v>
      </c>
    </row>
    <row r="394" spans="1:22" x14ac:dyDescent="0.25">
      <c r="A394" t="s">
        <v>1569</v>
      </c>
      <c r="B394">
        <v>339940</v>
      </c>
      <c r="C394" t="s">
        <v>6282</v>
      </c>
      <c r="D394" t="s">
        <v>15797</v>
      </c>
      <c r="E394" t="s">
        <v>1572</v>
      </c>
      <c r="F394" t="s">
        <v>15641</v>
      </c>
      <c r="G394" t="s">
        <v>4268</v>
      </c>
      <c r="H394" s="2">
        <v>45810</v>
      </c>
      <c r="I394" s="2">
        <v>45810</v>
      </c>
      <c r="J394"/>
      <c r="K394"/>
      <c r="L394">
        <v>0.01</v>
      </c>
      <c r="M394" t="s">
        <v>4269</v>
      </c>
      <c r="N394" t="s">
        <v>3482</v>
      </c>
      <c r="O394"/>
      <c r="P394" t="s">
        <v>7045</v>
      </c>
      <c r="Q394" t="s">
        <v>7046</v>
      </c>
      <c r="R394" t="s">
        <v>15451</v>
      </c>
      <c r="S394" t="s">
        <v>15439</v>
      </c>
      <c r="T394" t="s">
        <v>15437</v>
      </c>
      <c r="U394" t="s">
        <v>15437</v>
      </c>
      <c r="V394">
        <v>0</v>
      </c>
    </row>
    <row r="395" spans="1:22" x14ac:dyDescent="0.25">
      <c r="A395" t="s">
        <v>1569</v>
      </c>
      <c r="B395">
        <v>339935</v>
      </c>
      <c r="C395" t="s">
        <v>1912</v>
      </c>
      <c r="D395" t="s">
        <v>15798</v>
      </c>
      <c r="E395" t="s">
        <v>1572</v>
      </c>
      <c r="F395" t="s">
        <v>15641</v>
      </c>
      <c r="G395" t="s">
        <v>4268</v>
      </c>
      <c r="H395" s="2">
        <v>45810</v>
      </c>
      <c r="I395" s="2">
        <v>45810</v>
      </c>
      <c r="J395"/>
      <c r="K395"/>
      <c r="L395">
        <v>0.01</v>
      </c>
      <c r="M395" t="s">
        <v>4269</v>
      </c>
      <c r="N395" t="s">
        <v>3482</v>
      </c>
      <c r="O395"/>
      <c r="P395" t="s">
        <v>7045</v>
      </c>
      <c r="Q395" t="s">
        <v>7046</v>
      </c>
      <c r="R395" t="s">
        <v>15451</v>
      </c>
      <c r="S395" t="s">
        <v>15439</v>
      </c>
      <c r="T395" t="s">
        <v>15437</v>
      </c>
      <c r="U395" t="s">
        <v>15437</v>
      </c>
      <c r="V395">
        <v>0</v>
      </c>
    </row>
    <row r="396" spans="1:22" x14ac:dyDescent="0.25">
      <c r="A396" t="s">
        <v>1569</v>
      </c>
      <c r="B396">
        <v>339941</v>
      </c>
      <c r="C396" t="s">
        <v>15799</v>
      </c>
      <c r="D396" t="s">
        <v>12085</v>
      </c>
      <c r="E396" t="s">
        <v>1572</v>
      </c>
      <c r="F396" t="s">
        <v>15641</v>
      </c>
      <c r="G396" t="s">
        <v>4268</v>
      </c>
      <c r="H396" s="2">
        <v>45810</v>
      </c>
      <c r="I396" s="2">
        <v>45810</v>
      </c>
      <c r="J396"/>
      <c r="K396"/>
      <c r="L396">
        <v>0.01</v>
      </c>
      <c r="M396" t="s">
        <v>4269</v>
      </c>
      <c r="N396" t="s">
        <v>3482</v>
      </c>
      <c r="O396"/>
      <c r="P396" t="s">
        <v>7045</v>
      </c>
      <c r="Q396" t="s">
        <v>7046</v>
      </c>
      <c r="R396" t="s">
        <v>15451</v>
      </c>
      <c r="S396" t="s">
        <v>15439</v>
      </c>
      <c r="T396" t="s">
        <v>15437</v>
      </c>
      <c r="U396" t="s">
        <v>15437</v>
      </c>
      <c r="V396">
        <v>0</v>
      </c>
    </row>
    <row r="397" spans="1:22" x14ac:dyDescent="0.25">
      <c r="A397" t="s">
        <v>1569</v>
      </c>
      <c r="B397">
        <v>339951</v>
      </c>
      <c r="C397" t="s">
        <v>1799</v>
      </c>
      <c r="D397" t="s">
        <v>15800</v>
      </c>
      <c r="E397" t="s">
        <v>1572</v>
      </c>
      <c r="F397" t="s">
        <v>15641</v>
      </c>
      <c r="G397" t="s">
        <v>4268</v>
      </c>
      <c r="H397" s="2">
        <v>45810</v>
      </c>
      <c r="I397" s="2">
        <v>45810</v>
      </c>
      <c r="J397"/>
      <c r="K397"/>
      <c r="L397">
        <v>0.01</v>
      </c>
      <c r="M397" t="s">
        <v>4269</v>
      </c>
      <c r="N397" t="s">
        <v>3482</v>
      </c>
      <c r="O397"/>
      <c r="P397" t="s">
        <v>7045</v>
      </c>
      <c r="Q397" t="s">
        <v>7046</v>
      </c>
      <c r="R397" t="s">
        <v>15451</v>
      </c>
      <c r="S397" t="s">
        <v>15439</v>
      </c>
      <c r="T397" t="s">
        <v>15437</v>
      </c>
      <c r="U397" t="s">
        <v>15437</v>
      </c>
      <c r="V397">
        <v>0</v>
      </c>
    </row>
    <row r="398" spans="1:22" x14ac:dyDescent="0.25">
      <c r="A398" t="s">
        <v>1569</v>
      </c>
      <c r="B398">
        <v>339934</v>
      </c>
      <c r="C398" t="s">
        <v>1769</v>
      </c>
      <c r="D398" t="s">
        <v>2595</v>
      </c>
      <c r="E398" t="s">
        <v>1572</v>
      </c>
      <c r="F398" t="s">
        <v>15641</v>
      </c>
      <c r="G398" t="s">
        <v>4268</v>
      </c>
      <c r="H398" s="2">
        <v>45810</v>
      </c>
      <c r="I398" s="2">
        <v>45810</v>
      </c>
      <c r="J398"/>
      <c r="K398"/>
      <c r="L398">
        <v>0.01</v>
      </c>
      <c r="M398" t="s">
        <v>4269</v>
      </c>
      <c r="N398" t="s">
        <v>3482</v>
      </c>
      <c r="O398"/>
      <c r="P398" t="s">
        <v>7045</v>
      </c>
      <c r="Q398" t="s">
        <v>7046</v>
      </c>
      <c r="R398" t="s">
        <v>15451</v>
      </c>
      <c r="S398" t="s">
        <v>15439</v>
      </c>
      <c r="T398" t="s">
        <v>15437</v>
      </c>
      <c r="U398" t="s">
        <v>15437</v>
      </c>
      <c r="V398">
        <v>0</v>
      </c>
    </row>
    <row r="399" spans="1:22" x14ac:dyDescent="0.25">
      <c r="A399" t="s">
        <v>1569</v>
      </c>
      <c r="B399">
        <v>339949</v>
      </c>
      <c r="C399" t="s">
        <v>1802</v>
      </c>
      <c r="D399" t="s">
        <v>3948</v>
      </c>
      <c r="E399" t="s">
        <v>1572</v>
      </c>
      <c r="F399" t="s">
        <v>15641</v>
      </c>
      <c r="G399" t="s">
        <v>4268</v>
      </c>
      <c r="H399" s="2">
        <v>45810</v>
      </c>
      <c r="I399" s="2">
        <v>45810</v>
      </c>
      <c r="J399"/>
      <c r="K399"/>
      <c r="L399">
        <v>0.01</v>
      </c>
      <c r="M399" t="s">
        <v>4269</v>
      </c>
      <c r="N399" t="s">
        <v>3482</v>
      </c>
      <c r="O399"/>
      <c r="P399" t="s">
        <v>7045</v>
      </c>
      <c r="Q399" t="s">
        <v>7046</v>
      </c>
      <c r="R399" t="s">
        <v>15451</v>
      </c>
      <c r="S399" t="s">
        <v>15439</v>
      </c>
      <c r="T399" t="s">
        <v>15437</v>
      </c>
      <c r="U399" t="s">
        <v>15437</v>
      </c>
      <c r="V399">
        <v>0</v>
      </c>
    </row>
    <row r="400" spans="1:22" x14ac:dyDescent="0.25">
      <c r="A400" t="s">
        <v>1569</v>
      </c>
      <c r="B400">
        <v>339956</v>
      </c>
      <c r="C400" t="s">
        <v>1789</v>
      </c>
      <c r="D400" t="s">
        <v>15801</v>
      </c>
      <c r="E400" t="s">
        <v>1572</v>
      </c>
      <c r="F400" t="s">
        <v>15641</v>
      </c>
      <c r="G400" t="s">
        <v>4268</v>
      </c>
      <c r="H400" s="2">
        <v>45810</v>
      </c>
      <c r="I400" s="2">
        <v>45810</v>
      </c>
      <c r="J400"/>
      <c r="K400"/>
      <c r="L400">
        <v>0.01</v>
      </c>
      <c r="M400" t="s">
        <v>4269</v>
      </c>
      <c r="N400" t="s">
        <v>3482</v>
      </c>
      <c r="O400"/>
      <c r="P400" t="s">
        <v>7045</v>
      </c>
      <c r="Q400" t="s">
        <v>7046</v>
      </c>
      <c r="R400" t="s">
        <v>15451</v>
      </c>
      <c r="S400" t="s">
        <v>15439</v>
      </c>
      <c r="T400" t="s">
        <v>15437</v>
      </c>
      <c r="U400" t="s">
        <v>15437</v>
      </c>
      <c r="V400">
        <v>0</v>
      </c>
    </row>
    <row r="401" spans="1:22" x14ac:dyDescent="0.25">
      <c r="A401" t="s">
        <v>1569</v>
      </c>
      <c r="B401">
        <v>339928</v>
      </c>
      <c r="C401" t="s">
        <v>2367</v>
      </c>
      <c r="D401" t="s">
        <v>15802</v>
      </c>
      <c r="E401" t="s">
        <v>1572</v>
      </c>
      <c r="F401" t="s">
        <v>15641</v>
      </c>
      <c r="G401" t="s">
        <v>4268</v>
      </c>
      <c r="H401" s="2">
        <v>45810</v>
      </c>
      <c r="I401" s="2">
        <v>45810</v>
      </c>
      <c r="J401"/>
      <c r="K401"/>
      <c r="L401">
        <v>0.01</v>
      </c>
      <c r="M401" t="s">
        <v>4269</v>
      </c>
      <c r="N401" t="s">
        <v>3482</v>
      </c>
      <c r="O401"/>
      <c r="P401" t="s">
        <v>7045</v>
      </c>
      <c r="Q401" t="s">
        <v>7046</v>
      </c>
      <c r="R401" t="s">
        <v>15451</v>
      </c>
      <c r="S401" t="s">
        <v>15439</v>
      </c>
      <c r="T401" t="s">
        <v>15437</v>
      </c>
      <c r="U401" t="s">
        <v>15437</v>
      </c>
      <c r="V401">
        <v>0</v>
      </c>
    </row>
    <row r="402" spans="1:22" x14ac:dyDescent="0.25">
      <c r="A402" t="s">
        <v>1569</v>
      </c>
      <c r="B402">
        <v>339961</v>
      </c>
      <c r="C402" t="s">
        <v>15803</v>
      </c>
      <c r="D402" t="s">
        <v>15804</v>
      </c>
      <c r="E402" t="s">
        <v>1572</v>
      </c>
      <c r="F402" t="s">
        <v>15641</v>
      </c>
      <c r="G402" t="s">
        <v>4268</v>
      </c>
      <c r="H402" s="2">
        <v>45810</v>
      </c>
      <c r="I402" s="2">
        <v>45810</v>
      </c>
      <c r="J402"/>
      <c r="K402"/>
      <c r="L402">
        <v>0.01</v>
      </c>
      <c r="M402" t="s">
        <v>4269</v>
      </c>
      <c r="N402" t="s">
        <v>3482</v>
      </c>
      <c r="O402"/>
      <c r="P402" t="s">
        <v>7045</v>
      </c>
      <c r="Q402" t="s">
        <v>7046</v>
      </c>
      <c r="R402" t="s">
        <v>15451</v>
      </c>
      <c r="S402" t="s">
        <v>15439</v>
      </c>
      <c r="T402" t="s">
        <v>15437</v>
      </c>
      <c r="U402" t="s">
        <v>15437</v>
      </c>
      <c r="V402">
        <v>0</v>
      </c>
    </row>
    <row r="403" spans="1:22" x14ac:dyDescent="0.25">
      <c r="A403" t="s">
        <v>1569</v>
      </c>
      <c r="B403">
        <v>339960</v>
      </c>
      <c r="C403" t="s">
        <v>3041</v>
      </c>
      <c r="D403" t="s">
        <v>15805</v>
      </c>
      <c r="E403" t="s">
        <v>1572</v>
      </c>
      <c r="F403" t="s">
        <v>15641</v>
      </c>
      <c r="G403" t="s">
        <v>4268</v>
      </c>
      <c r="H403" s="2">
        <v>45810</v>
      </c>
      <c r="I403" s="2">
        <v>45810</v>
      </c>
      <c r="J403"/>
      <c r="K403"/>
      <c r="L403">
        <v>0.01</v>
      </c>
      <c r="M403" t="s">
        <v>4269</v>
      </c>
      <c r="N403" t="s">
        <v>3482</v>
      </c>
      <c r="O403"/>
      <c r="P403" t="s">
        <v>7045</v>
      </c>
      <c r="Q403" t="s">
        <v>7046</v>
      </c>
      <c r="R403" t="s">
        <v>15451</v>
      </c>
      <c r="S403" t="s">
        <v>15439</v>
      </c>
      <c r="T403" t="s">
        <v>15437</v>
      </c>
      <c r="U403" t="s">
        <v>15437</v>
      </c>
      <c r="V403">
        <v>0</v>
      </c>
    </row>
    <row r="404" spans="1:22" x14ac:dyDescent="0.25">
      <c r="A404" t="s">
        <v>1569</v>
      </c>
      <c r="B404">
        <v>339967</v>
      </c>
      <c r="C404" t="s">
        <v>5222</v>
      </c>
      <c r="D404" t="s">
        <v>15806</v>
      </c>
      <c r="E404" t="s">
        <v>1572</v>
      </c>
      <c r="F404" t="s">
        <v>15641</v>
      </c>
      <c r="G404" t="s">
        <v>4268</v>
      </c>
      <c r="H404" s="2">
        <v>45810</v>
      </c>
      <c r="I404" s="2">
        <v>45810</v>
      </c>
      <c r="J404"/>
      <c r="K404"/>
      <c r="L404">
        <v>0.01</v>
      </c>
      <c r="M404" t="s">
        <v>4269</v>
      </c>
      <c r="N404" t="s">
        <v>3482</v>
      </c>
      <c r="O404"/>
      <c r="P404" t="s">
        <v>7045</v>
      </c>
      <c r="Q404" t="s">
        <v>7046</v>
      </c>
      <c r="R404" t="s">
        <v>15451</v>
      </c>
      <c r="S404" t="s">
        <v>15439</v>
      </c>
      <c r="T404" t="s">
        <v>15437</v>
      </c>
      <c r="U404" t="s">
        <v>15437</v>
      </c>
      <c r="V404">
        <v>0</v>
      </c>
    </row>
    <row r="405" spans="1:22" x14ac:dyDescent="0.25">
      <c r="A405" t="s">
        <v>1569</v>
      </c>
      <c r="B405">
        <v>339990</v>
      </c>
      <c r="C405" t="s">
        <v>15807</v>
      </c>
      <c r="D405" t="s">
        <v>15808</v>
      </c>
      <c r="E405" t="s">
        <v>1572</v>
      </c>
      <c r="F405" t="s">
        <v>15641</v>
      </c>
      <c r="G405" t="s">
        <v>4268</v>
      </c>
      <c r="H405" s="2">
        <v>45810</v>
      </c>
      <c r="I405" s="2">
        <v>45810</v>
      </c>
      <c r="J405"/>
      <c r="K405"/>
      <c r="L405">
        <v>0.01</v>
      </c>
      <c r="M405" t="s">
        <v>4269</v>
      </c>
      <c r="N405" t="s">
        <v>3482</v>
      </c>
      <c r="O405"/>
      <c r="P405" t="s">
        <v>7045</v>
      </c>
      <c r="Q405" t="s">
        <v>7046</v>
      </c>
      <c r="R405" t="s">
        <v>15451</v>
      </c>
      <c r="S405" t="s">
        <v>15439</v>
      </c>
      <c r="T405" t="s">
        <v>15437</v>
      </c>
      <c r="U405" t="s">
        <v>15437</v>
      </c>
      <c r="V405">
        <v>0</v>
      </c>
    </row>
    <row r="406" spans="1:22" x14ac:dyDescent="0.25">
      <c r="A406" t="s">
        <v>1569</v>
      </c>
      <c r="B406">
        <v>339895</v>
      </c>
      <c r="C406" t="s">
        <v>5039</v>
      </c>
      <c r="D406" t="s">
        <v>8291</v>
      </c>
      <c r="E406" t="s">
        <v>1572</v>
      </c>
      <c r="F406" t="s">
        <v>15641</v>
      </c>
      <c r="G406" t="s">
        <v>4268</v>
      </c>
      <c r="H406" s="2">
        <v>45810</v>
      </c>
      <c r="I406" s="2">
        <v>45810</v>
      </c>
      <c r="J406"/>
      <c r="K406"/>
      <c r="L406">
        <v>0.01</v>
      </c>
      <c r="M406" t="s">
        <v>4269</v>
      </c>
      <c r="N406" t="s">
        <v>3482</v>
      </c>
      <c r="O406"/>
      <c r="P406" t="s">
        <v>7045</v>
      </c>
      <c r="Q406" t="s">
        <v>7046</v>
      </c>
      <c r="R406" t="s">
        <v>15451</v>
      </c>
      <c r="S406" t="s">
        <v>15439</v>
      </c>
      <c r="T406" t="s">
        <v>15437</v>
      </c>
      <c r="U406" t="s">
        <v>15437</v>
      </c>
      <c r="V406">
        <v>0</v>
      </c>
    </row>
    <row r="407" spans="1:22" x14ac:dyDescent="0.25">
      <c r="A407" t="s">
        <v>1569</v>
      </c>
      <c r="B407">
        <v>340030</v>
      </c>
      <c r="C407" t="s">
        <v>2298</v>
      </c>
      <c r="D407" t="s">
        <v>6439</v>
      </c>
      <c r="E407" t="s">
        <v>1572</v>
      </c>
      <c r="F407" t="s">
        <v>15641</v>
      </c>
      <c r="G407" t="s">
        <v>4268</v>
      </c>
      <c r="H407" s="2">
        <v>45810</v>
      </c>
      <c r="I407" s="2">
        <v>45810</v>
      </c>
      <c r="J407"/>
      <c r="K407"/>
      <c r="L407">
        <v>0.01</v>
      </c>
      <c r="M407" t="s">
        <v>4269</v>
      </c>
      <c r="N407" t="s">
        <v>3482</v>
      </c>
      <c r="O407"/>
      <c r="P407" t="s">
        <v>7045</v>
      </c>
      <c r="Q407" t="s">
        <v>7046</v>
      </c>
      <c r="R407" t="s">
        <v>15451</v>
      </c>
      <c r="S407" t="s">
        <v>15439</v>
      </c>
      <c r="T407" t="s">
        <v>15437</v>
      </c>
      <c r="U407" t="s">
        <v>15437</v>
      </c>
      <c r="V407">
        <v>0</v>
      </c>
    </row>
    <row r="408" spans="1:22" x14ac:dyDescent="0.25">
      <c r="A408" t="s">
        <v>1569</v>
      </c>
      <c r="B408">
        <v>339939</v>
      </c>
      <c r="C408" t="s">
        <v>4316</v>
      </c>
      <c r="D408" t="s">
        <v>2985</v>
      </c>
      <c r="E408" t="s">
        <v>1572</v>
      </c>
      <c r="F408" t="s">
        <v>12424</v>
      </c>
      <c r="G408" t="s">
        <v>7487</v>
      </c>
      <c r="H408" s="2">
        <v>45808</v>
      </c>
      <c r="I408" s="2">
        <v>45808</v>
      </c>
      <c r="J408"/>
      <c r="K408"/>
      <c r="L408">
        <v>0.01</v>
      </c>
      <c r="M408" t="s">
        <v>7484</v>
      </c>
      <c r="N408" t="s">
        <v>4199</v>
      </c>
      <c r="O408"/>
      <c r="P408" t="s">
        <v>12425</v>
      </c>
      <c r="Q408" t="s">
        <v>12426</v>
      </c>
      <c r="R408" t="s">
        <v>15449</v>
      </c>
      <c r="S408" t="s">
        <v>15439</v>
      </c>
      <c r="T408" t="s">
        <v>15437</v>
      </c>
      <c r="U408" t="s">
        <v>15437</v>
      </c>
      <c r="V408">
        <v>0</v>
      </c>
    </row>
    <row r="409" spans="1:22" x14ac:dyDescent="0.25">
      <c r="A409" t="s">
        <v>1569</v>
      </c>
      <c r="B409">
        <v>339931</v>
      </c>
      <c r="C409" t="s">
        <v>4773</v>
      </c>
      <c r="D409" t="s">
        <v>13147</v>
      </c>
      <c r="E409" t="s">
        <v>1572</v>
      </c>
      <c r="F409" t="s">
        <v>13148</v>
      </c>
      <c r="G409" t="s">
        <v>7483</v>
      </c>
      <c r="H409" s="2">
        <v>45808</v>
      </c>
      <c r="I409" s="2">
        <v>45808</v>
      </c>
      <c r="J409"/>
      <c r="K409"/>
      <c r="L409">
        <v>0.01</v>
      </c>
      <c r="M409" t="s">
        <v>7484</v>
      </c>
      <c r="N409" t="s">
        <v>4199</v>
      </c>
      <c r="O409"/>
      <c r="P409" t="s">
        <v>13149</v>
      </c>
      <c r="Q409" t="s">
        <v>6797</v>
      </c>
      <c r="R409" t="s">
        <v>15449</v>
      </c>
      <c r="S409" t="s">
        <v>15439</v>
      </c>
      <c r="T409" t="s">
        <v>15437</v>
      </c>
      <c r="U409" t="s">
        <v>15437</v>
      </c>
      <c r="V409">
        <v>0</v>
      </c>
    </row>
    <row r="410" spans="1:22" x14ac:dyDescent="0.25">
      <c r="A410" t="s">
        <v>1569</v>
      </c>
      <c r="B410">
        <v>339921</v>
      </c>
      <c r="C410" t="s">
        <v>12427</v>
      </c>
      <c r="D410" t="s">
        <v>12428</v>
      </c>
      <c r="E410" t="s">
        <v>1572</v>
      </c>
      <c r="F410" t="s">
        <v>12424</v>
      </c>
      <c r="G410" t="s">
        <v>7487</v>
      </c>
      <c r="H410" s="2">
        <v>45807</v>
      </c>
      <c r="I410" s="2">
        <v>45807</v>
      </c>
      <c r="J410"/>
      <c r="K410"/>
      <c r="L410">
        <v>0.01</v>
      </c>
      <c r="M410" t="s">
        <v>7484</v>
      </c>
      <c r="N410" t="s">
        <v>4199</v>
      </c>
      <c r="O410"/>
      <c r="P410" t="s">
        <v>12425</v>
      </c>
      <c r="Q410" t="s">
        <v>12426</v>
      </c>
      <c r="R410" t="s">
        <v>15449</v>
      </c>
      <c r="S410" t="s">
        <v>15439</v>
      </c>
      <c r="T410" t="s">
        <v>15437</v>
      </c>
      <c r="U410" t="s">
        <v>15437</v>
      </c>
      <c r="V410">
        <v>0</v>
      </c>
    </row>
    <row r="411" spans="1:22" x14ac:dyDescent="0.25">
      <c r="A411" t="s">
        <v>1569</v>
      </c>
      <c r="B411">
        <v>339919</v>
      </c>
      <c r="C411" t="s">
        <v>10657</v>
      </c>
      <c r="D411" t="s">
        <v>8284</v>
      </c>
      <c r="E411" t="s">
        <v>1572</v>
      </c>
      <c r="F411" t="s">
        <v>12424</v>
      </c>
      <c r="G411" t="s">
        <v>7487</v>
      </c>
      <c r="H411" s="2">
        <v>45807</v>
      </c>
      <c r="I411" s="2">
        <v>45807</v>
      </c>
      <c r="J411"/>
      <c r="K411"/>
      <c r="L411">
        <v>0.01</v>
      </c>
      <c r="M411" t="s">
        <v>7484</v>
      </c>
      <c r="N411" t="s">
        <v>4199</v>
      </c>
      <c r="O411"/>
      <c r="P411" t="s">
        <v>12425</v>
      </c>
      <c r="Q411" t="s">
        <v>12426</v>
      </c>
      <c r="R411" t="s">
        <v>15449</v>
      </c>
      <c r="S411" t="s">
        <v>15439</v>
      </c>
      <c r="T411" t="s">
        <v>15437</v>
      </c>
      <c r="U411" t="s">
        <v>15437</v>
      </c>
      <c r="V411">
        <v>0</v>
      </c>
    </row>
    <row r="412" spans="1:22" x14ac:dyDescent="0.25">
      <c r="A412" t="s">
        <v>1569</v>
      </c>
      <c r="B412">
        <v>339890</v>
      </c>
      <c r="C412" t="s">
        <v>12429</v>
      </c>
      <c r="D412" t="s">
        <v>12430</v>
      </c>
      <c r="E412" t="s">
        <v>1572</v>
      </c>
      <c r="F412" t="s">
        <v>12424</v>
      </c>
      <c r="G412" t="s">
        <v>7487</v>
      </c>
      <c r="H412" s="2">
        <v>45807</v>
      </c>
      <c r="I412" s="2">
        <v>45807</v>
      </c>
      <c r="J412"/>
      <c r="K412"/>
      <c r="L412">
        <v>0.01</v>
      </c>
      <c r="M412" t="s">
        <v>7484</v>
      </c>
      <c r="N412" t="s">
        <v>4199</v>
      </c>
      <c r="O412"/>
      <c r="P412" t="s">
        <v>12425</v>
      </c>
      <c r="Q412" t="s">
        <v>12426</v>
      </c>
      <c r="R412" t="s">
        <v>15449</v>
      </c>
      <c r="S412" t="s">
        <v>15439</v>
      </c>
      <c r="T412" t="s">
        <v>15437</v>
      </c>
      <c r="U412" t="s">
        <v>15437</v>
      </c>
      <c r="V412">
        <v>0</v>
      </c>
    </row>
    <row r="413" spans="1:22" x14ac:dyDescent="0.25">
      <c r="A413" t="s">
        <v>1569</v>
      </c>
      <c r="B413">
        <v>339923</v>
      </c>
      <c r="C413" t="s">
        <v>12431</v>
      </c>
      <c r="D413" t="s">
        <v>12430</v>
      </c>
      <c r="E413" t="s">
        <v>1572</v>
      </c>
      <c r="F413" t="s">
        <v>12424</v>
      </c>
      <c r="G413" t="s">
        <v>7487</v>
      </c>
      <c r="H413" s="2">
        <v>45807</v>
      </c>
      <c r="I413" s="2">
        <v>45807</v>
      </c>
      <c r="J413"/>
      <c r="K413"/>
      <c r="L413">
        <v>0.01</v>
      </c>
      <c r="M413" t="s">
        <v>7484</v>
      </c>
      <c r="N413" t="s">
        <v>4199</v>
      </c>
      <c r="O413"/>
      <c r="P413" t="s">
        <v>12425</v>
      </c>
      <c r="Q413" t="s">
        <v>12426</v>
      </c>
      <c r="R413" t="s">
        <v>15449</v>
      </c>
      <c r="S413" t="s">
        <v>15439</v>
      </c>
      <c r="T413" t="s">
        <v>15437</v>
      </c>
      <c r="U413" t="s">
        <v>15437</v>
      </c>
      <c r="V413">
        <v>0</v>
      </c>
    </row>
    <row r="414" spans="1:22" x14ac:dyDescent="0.25">
      <c r="A414" t="s">
        <v>1569</v>
      </c>
      <c r="B414">
        <v>339668</v>
      </c>
      <c r="C414" t="s">
        <v>1752</v>
      </c>
      <c r="D414" t="s">
        <v>4467</v>
      </c>
      <c r="E414" t="s">
        <v>1572</v>
      </c>
      <c r="F414" t="s">
        <v>4468</v>
      </c>
      <c r="G414" t="s">
        <v>4268</v>
      </c>
      <c r="H414" s="2">
        <v>45807</v>
      </c>
      <c r="I414" s="2">
        <v>45807</v>
      </c>
      <c r="J414"/>
      <c r="K414"/>
      <c r="L414">
        <v>0.01</v>
      </c>
      <c r="M414" t="s">
        <v>4269</v>
      </c>
      <c r="N414" t="s">
        <v>3865</v>
      </c>
      <c r="O414"/>
      <c r="P414" t="s">
        <v>4469</v>
      </c>
      <c r="Q414" t="s">
        <v>4470</v>
      </c>
      <c r="R414" t="s">
        <v>15450</v>
      </c>
      <c r="S414" t="s">
        <v>15439</v>
      </c>
      <c r="T414" t="s">
        <v>15437</v>
      </c>
      <c r="U414" t="s">
        <v>15437</v>
      </c>
      <c r="V414">
        <v>0</v>
      </c>
    </row>
    <row r="415" spans="1:22" x14ac:dyDescent="0.25">
      <c r="A415" t="s">
        <v>1569</v>
      </c>
      <c r="B415">
        <v>339901</v>
      </c>
      <c r="C415" t="s">
        <v>2315</v>
      </c>
      <c r="D415" t="s">
        <v>3756</v>
      </c>
      <c r="E415" t="s">
        <v>1572</v>
      </c>
      <c r="F415" t="s">
        <v>8309</v>
      </c>
      <c r="G415" t="s">
        <v>7490</v>
      </c>
      <c r="H415" s="2">
        <v>45806</v>
      </c>
      <c r="I415" s="2">
        <v>45806</v>
      </c>
      <c r="J415"/>
      <c r="K415"/>
      <c r="L415">
        <v>0.01</v>
      </c>
      <c r="M415" t="s">
        <v>7484</v>
      </c>
      <c r="N415" t="s">
        <v>3482</v>
      </c>
      <c r="O415"/>
      <c r="P415" t="s">
        <v>8310</v>
      </c>
      <c r="Q415" t="s">
        <v>5968</v>
      </c>
      <c r="R415" t="s">
        <v>15465</v>
      </c>
      <c r="S415" t="s">
        <v>15439</v>
      </c>
      <c r="T415" t="s">
        <v>15437</v>
      </c>
      <c r="U415" t="s">
        <v>15437</v>
      </c>
      <c r="V415">
        <v>0</v>
      </c>
    </row>
    <row r="416" spans="1:22" x14ac:dyDescent="0.25">
      <c r="A416" t="s">
        <v>1569</v>
      </c>
      <c r="B416">
        <v>339886</v>
      </c>
      <c r="C416" t="s">
        <v>2155</v>
      </c>
      <c r="D416" t="s">
        <v>3804</v>
      </c>
      <c r="E416" t="s">
        <v>1572</v>
      </c>
      <c r="F416" t="s">
        <v>8512</v>
      </c>
      <c r="G416" t="s">
        <v>7494</v>
      </c>
      <c r="H416" s="2">
        <v>45806</v>
      </c>
      <c r="I416" s="2">
        <v>45806</v>
      </c>
      <c r="J416"/>
      <c r="K416"/>
      <c r="L416">
        <v>0.01</v>
      </c>
      <c r="M416" t="s">
        <v>7484</v>
      </c>
      <c r="N416" t="s">
        <v>1714</v>
      </c>
      <c r="O416"/>
      <c r="P416" t="s">
        <v>8513</v>
      </c>
      <c r="Q416" t="s">
        <v>8514</v>
      </c>
      <c r="R416" t="s">
        <v>15462</v>
      </c>
      <c r="S416" t="s">
        <v>15439</v>
      </c>
      <c r="T416" t="s">
        <v>15437</v>
      </c>
      <c r="U416" t="s">
        <v>15437</v>
      </c>
      <c r="V416">
        <v>0</v>
      </c>
    </row>
    <row r="417" spans="1:22" x14ac:dyDescent="0.25">
      <c r="A417" t="s">
        <v>1569</v>
      </c>
      <c r="B417">
        <v>340092</v>
      </c>
      <c r="C417" t="s">
        <v>2955</v>
      </c>
      <c r="D417" t="s">
        <v>15809</v>
      </c>
      <c r="E417" t="s">
        <v>1572</v>
      </c>
      <c r="F417" t="s">
        <v>12476</v>
      </c>
      <c r="G417" t="s">
        <v>7490</v>
      </c>
      <c r="H417" s="2">
        <v>45806</v>
      </c>
      <c r="I417" s="2">
        <v>45806</v>
      </c>
      <c r="J417"/>
      <c r="K417"/>
      <c r="L417">
        <v>0.01</v>
      </c>
      <c r="M417" t="s">
        <v>7484</v>
      </c>
      <c r="N417" t="s">
        <v>3482</v>
      </c>
      <c r="O417"/>
      <c r="P417" t="s">
        <v>12477</v>
      </c>
      <c r="Q417" t="s">
        <v>3750</v>
      </c>
      <c r="R417" t="s">
        <v>15465</v>
      </c>
      <c r="S417" t="s">
        <v>15439</v>
      </c>
      <c r="T417" t="s">
        <v>15437</v>
      </c>
      <c r="U417" t="s">
        <v>15437</v>
      </c>
      <c r="V417">
        <v>0</v>
      </c>
    </row>
    <row r="418" spans="1:22" x14ac:dyDescent="0.25">
      <c r="A418" t="s">
        <v>1569</v>
      </c>
      <c r="B418">
        <v>339877</v>
      </c>
      <c r="C418" t="s">
        <v>1758</v>
      </c>
      <c r="D418" t="s">
        <v>4444</v>
      </c>
      <c r="E418" t="s">
        <v>1572</v>
      </c>
      <c r="F418" t="s">
        <v>5515</v>
      </c>
      <c r="G418" t="s">
        <v>4268</v>
      </c>
      <c r="H418" s="2">
        <v>45806</v>
      </c>
      <c r="I418" s="2">
        <v>45806</v>
      </c>
      <c r="J418"/>
      <c r="K418"/>
      <c r="L418">
        <v>0.01</v>
      </c>
      <c r="M418" t="s">
        <v>4269</v>
      </c>
      <c r="N418" t="s">
        <v>1714</v>
      </c>
      <c r="O418"/>
      <c r="P418" t="s">
        <v>5516</v>
      </c>
      <c r="Q418" t="s">
        <v>2146</v>
      </c>
      <c r="R418" t="s">
        <v>15447</v>
      </c>
      <c r="S418" t="s">
        <v>15439</v>
      </c>
      <c r="T418" t="s">
        <v>15437</v>
      </c>
      <c r="U418" t="s">
        <v>15437</v>
      </c>
      <c r="V418">
        <v>0</v>
      </c>
    </row>
    <row r="419" spans="1:22" x14ac:dyDescent="0.25">
      <c r="A419" t="s">
        <v>1569</v>
      </c>
      <c r="B419">
        <v>339913</v>
      </c>
      <c r="C419" t="s">
        <v>3561</v>
      </c>
      <c r="D419" t="s">
        <v>7867</v>
      </c>
      <c r="E419" t="s">
        <v>1572</v>
      </c>
      <c r="F419" t="s">
        <v>13688</v>
      </c>
      <c r="G419" t="s">
        <v>7490</v>
      </c>
      <c r="H419" s="2">
        <v>45804</v>
      </c>
      <c r="I419" s="2">
        <v>45804</v>
      </c>
      <c r="J419"/>
      <c r="K419"/>
      <c r="L419">
        <v>0.01</v>
      </c>
      <c r="M419" t="s">
        <v>7484</v>
      </c>
      <c r="N419" t="s">
        <v>3865</v>
      </c>
      <c r="O419"/>
      <c r="P419" t="s">
        <v>13689</v>
      </c>
      <c r="Q419" t="s">
        <v>13690</v>
      </c>
      <c r="R419" t="s">
        <v>15467</v>
      </c>
      <c r="S419" t="s">
        <v>15439</v>
      </c>
      <c r="T419" t="s">
        <v>15437</v>
      </c>
      <c r="U419" t="s">
        <v>15437</v>
      </c>
      <c r="V419">
        <v>0</v>
      </c>
    </row>
    <row r="420" spans="1:22" x14ac:dyDescent="0.25">
      <c r="A420" t="s">
        <v>1569</v>
      </c>
      <c r="B420">
        <v>339924</v>
      </c>
      <c r="C420" t="s">
        <v>1810</v>
      </c>
      <c r="D420" t="s">
        <v>6524</v>
      </c>
      <c r="E420" t="s">
        <v>1572</v>
      </c>
      <c r="F420" t="s">
        <v>13723</v>
      </c>
      <c r="G420" t="s">
        <v>7490</v>
      </c>
      <c r="H420" s="2">
        <v>45804</v>
      </c>
      <c r="I420" s="2">
        <v>45804</v>
      </c>
      <c r="J420"/>
      <c r="K420"/>
      <c r="L420">
        <v>0.01</v>
      </c>
      <c r="M420" t="s">
        <v>7484</v>
      </c>
      <c r="N420" t="s">
        <v>3482</v>
      </c>
      <c r="O420"/>
      <c r="P420" t="s">
        <v>13724</v>
      </c>
      <c r="Q420" t="s">
        <v>6978</v>
      </c>
      <c r="R420" t="s">
        <v>15465</v>
      </c>
      <c r="S420" t="s">
        <v>15439</v>
      </c>
      <c r="T420" t="s">
        <v>15437</v>
      </c>
      <c r="U420" t="s">
        <v>15437</v>
      </c>
      <c r="V420">
        <v>0</v>
      </c>
    </row>
    <row r="421" spans="1:22" x14ac:dyDescent="0.25">
      <c r="A421" t="s">
        <v>1569</v>
      </c>
      <c r="B421">
        <v>339742</v>
      </c>
      <c r="C421" t="s">
        <v>6053</v>
      </c>
      <c r="D421" t="s">
        <v>6232</v>
      </c>
      <c r="E421" t="s">
        <v>1596</v>
      </c>
      <c r="F421" t="s">
        <v>8311</v>
      </c>
      <c r="G421" t="s">
        <v>7534</v>
      </c>
      <c r="H421" s="2">
        <v>45803</v>
      </c>
      <c r="I421" s="2">
        <v>45803</v>
      </c>
      <c r="J421"/>
      <c r="K421"/>
      <c r="L421">
        <v>25</v>
      </c>
      <c r="M421" t="s">
        <v>7484</v>
      </c>
      <c r="N421" t="s">
        <v>3482</v>
      </c>
      <c r="O421"/>
      <c r="P421" t="s">
        <v>8310</v>
      </c>
      <c r="Q421" t="s">
        <v>5968</v>
      </c>
      <c r="R421" t="s">
        <v>15465</v>
      </c>
      <c r="S421" t="s">
        <v>15439</v>
      </c>
      <c r="T421" t="s">
        <v>15437</v>
      </c>
      <c r="U421" t="s">
        <v>15437</v>
      </c>
      <c r="V421">
        <v>0.65789473684210531</v>
      </c>
    </row>
    <row r="422" spans="1:22" x14ac:dyDescent="0.25">
      <c r="A422" t="s">
        <v>1569</v>
      </c>
      <c r="B422">
        <v>200260</v>
      </c>
      <c r="C422" t="s">
        <v>1844</v>
      </c>
      <c r="D422" t="s">
        <v>8978</v>
      </c>
      <c r="E422" t="s">
        <v>1572</v>
      </c>
      <c r="F422" t="s">
        <v>8979</v>
      </c>
      <c r="G422" t="s">
        <v>7490</v>
      </c>
      <c r="H422" s="2">
        <v>45803</v>
      </c>
      <c r="I422" s="2">
        <v>45803</v>
      </c>
      <c r="J422"/>
      <c r="K422"/>
      <c r="L422">
        <v>0.01</v>
      </c>
      <c r="M422" t="s">
        <v>7484</v>
      </c>
      <c r="N422" t="s">
        <v>3865</v>
      </c>
      <c r="O422"/>
      <c r="P422" t="s">
        <v>8980</v>
      </c>
      <c r="Q422" t="s">
        <v>4579</v>
      </c>
      <c r="R422" t="s">
        <v>15463</v>
      </c>
      <c r="S422" t="s">
        <v>15439</v>
      </c>
      <c r="T422" t="s">
        <v>15437</v>
      </c>
      <c r="U422" t="s">
        <v>15437</v>
      </c>
      <c r="V422">
        <v>0</v>
      </c>
    </row>
    <row r="423" spans="1:22" x14ac:dyDescent="0.25">
      <c r="A423" t="s">
        <v>1569</v>
      </c>
      <c r="B423">
        <v>339835</v>
      </c>
      <c r="C423" t="s">
        <v>1930</v>
      </c>
      <c r="D423" t="s">
        <v>9241</v>
      </c>
      <c r="E423" t="s">
        <v>1572</v>
      </c>
      <c r="F423" t="s">
        <v>9242</v>
      </c>
      <c r="G423" t="s">
        <v>7490</v>
      </c>
      <c r="H423" s="2">
        <v>45803</v>
      </c>
      <c r="I423" s="2">
        <v>45803</v>
      </c>
      <c r="J423"/>
      <c r="K423"/>
      <c r="L423">
        <v>0.01</v>
      </c>
      <c r="M423" t="s">
        <v>7484</v>
      </c>
      <c r="N423" t="s">
        <v>3865</v>
      </c>
      <c r="O423"/>
      <c r="P423" t="s">
        <v>9243</v>
      </c>
      <c r="Q423" t="s">
        <v>4470</v>
      </c>
      <c r="R423" t="s">
        <v>15467</v>
      </c>
      <c r="S423" t="s">
        <v>15439</v>
      </c>
      <c r="T423" t="s">
        <v>15437</v>
      </c>
      <c r="U423" t="s">
        <v>15437</v>
      </c>
      <c r="V423">
        <v>0</v>
      </c>
    </row>
    <row r="424" spans="1:22" x14ac:dyDescent="0.25">
      <c r="A424" t="s">
        <v>1569</v>
      </c>
      <c r="B424">
        <v>339884</v>
      </c>
      <c r="C424" t="s">
        <v>9414</v>
      </c>
      <c r="D424" t="s">
        <v>9415</v>
      </c>
      <c r="E424" t="s">
        <v>1572</v>
      </c>
      <c r="F424" t="s">
        <v>9416</v>
      </c>
      <c r="G424" t="s">
        <v>7490</v>
      </c>
      <c r="H424" s="2">
        <v>45803</v>
      </c>
      <c r="I424" s="2">
        <v>45803</v>
      </c>
      <c r="J424"/>
      <c r="K424"/>
      <c r="L424">
        <v>0.01</v>
      </c>
      <c r="M424" t="s">
        <v>7484</v>
      </c>
      <c r="N424" t="s">
        <v>3865</v>
      </c>
      <c r="O424"/>
      <c r="P424" t="s">
        <v>9417</v>
      </c>
      <c r="Q424" t="s">
        <v>6136</v>
      </c>
      <c r="R424" t="s">
        <v>15467</v>
      </c>
      <c r="S424" t="s">
        <v>15439</v>
      </c>
      <c r="T424" t="s">
        <v>15437</v>
      </c>
      <c r="U424" t="s">
        <v>15437</v>
      </c>
      <c r="V424">
        <v>0</v>
      </c>
    </row>
    <row r="425" spans="1:22" x14ac:dyDescent="0.25">
      <c r="A425" t="s">
        <v>1569</v>
      </c>
      <c r="B425">
        <v>339880</v>
      </c>
      <c r="C425" t="s">
        <v>3760</v>
      </c>
      <c r="D425" t="s">
        <v>9418</v>
      </c>
      <c r="E425" t="s">
        <v>1572</v>
      </c>
      <c r="F425" t="s">
        <v>9416</v>
      </c>
      <c r="G425" t="s">
        <v>7490</v>
      </c>
      <c r="H425" s="2">
        <v>45803</v>
      </c>
      <c r="I425" s="2">
        <v>45803</v>
      </c>
      <c r="J425"/>
      <c r="K425"/>
      <c r="L425">
        <v>0.01</v>
      </c>
      <c r="M425" t="s">
        <v>7484</v>
      </c>
      <c r="N425" t="s">
        <v>3865</v>
      </c>
      <c r="O425"/>
      <c r="P425" t="s">
        <v>9417</v>
      </c>
      <c r="Q425" t="s">
        <v>6136</v>
      </c>
      <c r="R425" t="s">
        <v>15467</v>
      </c>
      <c r="S425" t="s">
        <v>15439</v>
      </c>
      <c r="T425" t="s">
        <v>15437</v>
      </c>
      <c r="U425" t="s">
        <v>15437</v>
      </c>
      <c r="V425">
        <v>0</v>
      </c>
    </row>
    <row r="426" spans="1:22" x14ac:dyDescent="0.25">
      <c r="A426" t="s">
        <v>1569</v>
      </c>
      <c r="B426">
        <v>339882</v>
      </c>
      <c r="C426" t="s">
        <v>1979</v>
      </c>
      <c r="D426" t="s">
        <v>9419</v>
      </c>
      <c r="E426" t="s">
        <v>1572</v>
      </c>
      <c r="F426" t="s">
        <v>9416</v>
      </c>
      <c r="G426" t="s">
        <v>7490</v>
      </c>
      <c r="H426" s="2">
        <v>45803</v>
      </c>
      <c r="I426" s="2">
        <v>45803</v>
      </c>
      <c r="J426"/>
      <c r="K426"/>
      <c r="L426">
        <v>0.01</v>
      </c>
      <c r="M426" t="s">
        <v>7484</v>
      </c>
      <c r="N426" t="s">
        <v>3865</v>
      </c>
      <c r="O426"/>
      <c r="P426" t="s">
        <v>9417</v>
      </c>
      <c r="Q426" t="s">
        <v>6136</v>
      </c>
      <c r="R426" t="s">
        <v>15467</v>
      </c>
      <c r="S426" t="s">
        <v>15439</v>
      </c>
      <c r="T426" t="s">
        <v>15437</v>
      </c>
      <c r="U426" t="s">
        <v>15437</v>
      </c>
      <c r="V426">
        <v>0</v>
      </c>
    </row>
    <row r="427" spans="1:22" x14ac:dyDescent="0.25">
      <c r="A427" t="s">
        <v>1569</v>
      </c>
      <c r="B427">
        <v>339899</v>
      </c>
      <c r="C427" t="s">
        <v>2155</v>
      </c>
      <c r="D427" t="s">
        <v>2932</v>
      </c>
      <c r="E427" t="s">
        <v>1572</v>
      </c>
      <c r="F427" t="s">
        <v>9416</v>
      </c>
      <c r="G427" t="s">
        <v>7490</v>
      </c>
      <c r="H427" s="2">
        <v>45803</v>
      </c>
      <c r="I427" s="2">
        <v>45803</v>
      </c>
      <c r="J427"/>
      <c r="K427"/>
      <c r="L427">
        <v>0.01</v>
      </c>
      <c r="M427" t="s">
        <v>7484</v>
      </c>
      <c r="N427" t="s">
        <v>3865</v>
      </c>
      <c r="O427"/>
      <c r="P427" t="s">
        <v>9417</v>
      </c>
      <c r="Q427" t="s">
        <v>6136</v>
      </c>
      <c r="R427" t="s">
        <v>15467</v>
      </c>
      <c r="S427" t="s">
        <v>15439</v>
      </c>
      <c r="T427" t="s">
        <v>15437</v>
      </c>
      <c r="U427" t="s">
        <v>15437</v>
      </c>
      <c r="V427">
        <v>0</v>
      </c>
    </row>
    <row r="428" spans="1:22" x14ac:dyDescent="0.25">
      <c r="A428" t="s">
        <v>1569</v>
      </c>
      <c r="B428">
        <v>339926</v>
      </c>
      <c r="C428" t="s">
        <v>1754</v>
      </c>
      <c r="D428" t="s">
        <v>9420</v>
      </c>
      <c r="E428" t="s">
        <v>1572</v>
      </c>
      <c r="F428" t="s">
        <v>9416</v>
      </c>
      <c r="G428" t="s">
        <v>7490</v>
      </c>
      <c r="H428" s="2">
        <v>45803</v>
      </c>
      <c r="I428" s="2">
        <v>45803</v>
      </c>
      <c r="J428"/>
      <c r="K428"/>
      <c r="L428">
        <v>0.01</v>
      </c>
      <c r="M428" t="s">
        <v>7484</v>
      </c>
      <c r="N428" t="s">
        <v>3865</v>
      </c>
      <c r="O428"/>
      <c r="P428" t="s">
        <v>9417</v>
      </c>
      <c r="Q428" t="s">
        <v>6136</v>
      </c>
      <c r="R428" t="s">
        <v>15467</v>
      </c>
      <c r="S428" t="s">
        <v>15439</v>
      </c>
      <c r="T428" t="s">
        <v>15437</v>
      </c>
      <c r="U428" t="s">
        <v>15437</v>
      </c>
      <c r="V428">
        <v>0</v>
      </c>
    </row>
    <row r="429" spans="1:22" x14ac:dyDescent="0.25">
      <c r="A429" t="s">
        <v>1569</v>
      </c>
      <c r="B429">
        <v>339853</v>
      </c>
      <c r="C429" t="s">
        <v>3294</v>
      </c>
      <c r="D429" t="s">
        <v>1989</v>
      </c>
      <c r="E429" t="s">
        <v>1572</v>
      </c>
      <c r="F429" t="s">
        <v>10649</v>
      </c>
      <c r="G429" t="s">
        <v>7487</v>
      </c>
      <c r="H429" s="2">
        <v>45803</v>
      </c>
      <c r="I429" s="2">
        <v>45803</v>
      </c>
      <c r="J429"/>
      <c r="K429"/>
      <c r="L429">
        <v>0.01</v>
      </c>
      <c r="M429" t="s">
        <v>7484</v>
      </c>
      <c r="N429" t="s">
        <v>4199</v>
      </c>
      <c r="O429"/>
      <c r="P429" t="s">
        <v>10650</v>
      </c>
      <c r="Q429" t="s">
        <v>4374</v>
      </c>
      <c r="R429" t="s">
        <v>15449</v>
      </c>
      <c r="S429" t="s">
        <v>15439</v>
      </c>
      <c r="T429" t="s">
        <v>15437</v>
      </c>
      <c r="U429" t="s">
        <v>15437</v>
      </c>
      <c r="V429">
        <v>0</v>
      </c>
    </row>
    <row r="430" spans="1:22" x14ac:dyDescent="0.25">
      <c r="A430" t="s">
        <v>1569</v>
      </c>
      <c r="B430">
        <v>339847</v>
      </c>
      <c r="C430" t="s">
        <v>10651</v>
      </c>
      <c r="D430" t="s">
        <v>10652</v>
      </c>
      <c r="E430" t="s">
        <v>1572</v>
      </c>
      <c r="F430" t="s">
        <v>10649</v>
      </c>
      <c r="G430" t="s">
        <v>7487</v>
      </c>
      <c r="H430" s="2">
        <v>45803</v>
      </c>
      <c r="I430" s="2">
        <v>45803</v>
      </c>
      <c r="J430"/>
      <c r="K430"/>
      <c r="L430">
        <v>0.01</v>
      </c>
      <c r="M430" t="s">
        <v>7484</v>
      </c>
      <c r="N430" t="s">
        <v>4199</v>
      </c>
      <c r="O430"/>
      <c r="P430" t="s">
        <v>10650</v>
      </c>
      <c r="Q430" t="s">
        <v>4374</v>
      </c>
      <c r="R430" t="s">
        <v>15449</v>
      </c>
      <c r="S430" t="s">
        <v>15439</v>
      </c>
      <c r="T430" t="s">
        <v>15437</v>
      </c>
      <c r="U430" t="s">
        <v>15437</v>
      </c>
      <c r="V430">
        <v>0</v>
      </c>
    </row>
    <row r="431" spans="1:22" x14ac:dyDescent="0.25">
      <c r="A431" t="s">
        <v>1569</v>
      </c>
      <c r="B431">
        <v>339867</v>
      </c>
      <c r="C431" t="s">
        <v>10819</v>
      </c>
      <c r="D431" t="s">
        <v>10820</v>
      </c>
      <c r="E431" t="s">
        <v>1572</v>
      </c>
      <c r="F431" t="s">
        <v>10821</v>
      </c>
      <c r="G431" t="s">
        <v>7503</v>
      </c>
      <c r="H431" s="2">
        <v>45803</v>
      </c>
      <c r="I431" s="2">
        <v>45803</v>
      </c>
      <c r="J431"/>
      <c r="K431"/>
      <c r="L431">
        <v>0.01</v>
      </c>
      <c r="M431" t="s">
        <v>7484</v>
      </c>
      <c r="N431" t="s">
        <v>1576</v>
      </c>
      <c r="O431"/>
      <c r="P431" t="s">
        <v>10822</v>
      </c>
      <c r="Q431" t="s">
        <v>10823</v>
      </c>
      <c r="R431" t="s">
        <v>15464</v>
      </c>
      <c r="S431" t="s">
        <v>15439</v>
      </c>
      <c r="T431" t="s">
        <v>15437</v>
      </c>
      <c r="U431" t="s">
        <v>15437</v>
      </c>
      <c r="V431">
        <v>0</v>
      </c>
    </row>
    <row r="432" spans="1:22" x14ac:dyDescent="0.25">
      <c r="A432" t="s">
        <v>1569</v>
      </c>
      <c r="B432">
        <v>339808</v>
      </c>
      <c r="C432" t="s">
        <v>6399</v>
      </c>
      <c r="D432" t="s">
        <v>10896</v>
      </c>
      <c r="E432" t="s">
        <v>1572</v>
      </c>
      <c r="F432" t="s">
        <v>10897</v>
      </c>
      <c r="G432" t="s">
        <v>7509</v>
      </c>
      <c r="H432" s="2">
        <v>45803</v>
      </c>
      <c r="I432" s="2">
        <v>45803</v>
      </c>
      <c r="J432"/>
      <c r="K432"/>
      <c r="L432">
        <v>0.01</v>
      </c>
      <c r="M432" t="s">
        <v>7484</v>
      </c>
      <c r="N432" t="s">
        <v>3865</v>
      </c>
      <c r="O432"/>
      <c r="P432" t="s">
        <v>10898</v>
      </c>
      <c r="Q432" t="s">
        <v>3953</v>
      </c>
      <c r="R432" t="s">
        <v>15463</v>
      </c>
      <c r="S432" t="s">
        <v>15439</v>
      </c>
      <c r="T432" t="s">
        <v>15437</v>
      </c>
      <c r="U432" t="s">
        <v>15437</v>
      </c>
      <c r="V432">
        <v>0</v>
      </c>
    </row>
    <row r="433" spans="1:22" x14ac:dyDescent="0.25">
      <c r="A433" t="s">
        <v>1569</v>
      </c>
      <c r="B433">
        <v>339836</v>
      </c>
      <c r="C433" t="s">
        <v>11189</v>
      </c>
      <c r="D433" t="s">
        <v>9177</v>
      </c>
      <c r="E433" t="s">
        <v>1596</v>
      </c>
      <c r="F433" t="s">
        <v>11190</v>
      </c>
      <c r="G433" t="s">
        <v>7490</v>
      </c>
      <c r="H433" s="2">
        <v>45803</v>
      </c>
      <c r="I433" s="2">
        <v>45803</v>
      </c>
      <c r="J433"/>
      <c r="K433"/>
      <c r="L433">
        <v>15</v>
      </c>
      <c r="M433" t="s">
        <v>7484</v>
      </c>
      <c r="N433" t="s">
        <v>3482</v>
      </c>
      <c r="O433"/>
      <c r="P433" t="s">
        <v>11191</v>
      </c>
      <c r="Q433" t="s">
        <v>11192</v>
      </c>
      <c r="R433" t="s">
        <v>15466</v>
      </c>
      <c r="S433" t="s">
        <v>15439</v>
      </c>
      <c r="T433" t="s">
        <v>15437</v>
      </c>
      <c r="U433" t="s">
        <v>15437</v>
      </c>
      <c r="V433">
        <v>0.39473684210526316</v>
      </c>
    </row>
    <row r="434" spans="1:22" x14ac:dyDescent="0.25">
      <c r="A434" t="s">
        <v>1569</v>
      </c>
      <c r="B434">
        <v>339826</v>
      </c>
      <c r="C434" t="s">
        <v>1812</v>
      </c>
      <c r="D434" t="s">
        <v>5705</v>
      </c>
      <c r="E434" t="s">
        <v>1607</v>
      </c>
      <c r="F434" t="s">
        <v>11523</v>
      </c>
      <c r="G434" t="s">
        <v>7522</v>
      </c>
      <c r="H434" s="2">
        <v>45803</v>
      </c>
      <c r="I434" s="2">
        <v>45803</v>
      </c>
      <c r="J434"/>
      <c r="K434"/>
      <c r="L434">
        <v>38</v>
      </c>
      <c r="M434" t="s">
        <v>7484</v>
      </c>
      <c r="N434" t="s">
        <v>3482</v>
      </c>
      <c r="O434"/>
      <c r="P434" t="s">
        <v>11524</v>
      </c>
      <c r="Q434" t="s">
        <v>5410</v>
      </c>
      <c r="R434" t="s">
        <v>15468</v>
      </c>
      <c r="S434" t="s">
        <v>15439</v>
      </c>
      <c r="T434" t="s">
        <v>15437</v>
      </c>
      <c r="U434" t="s">
        <v>1566</v>
      </c>
      <c r="V434">
        <v>1</v>
      </c>
    </row>
    <row r="435" spans="1:22" x14ac:dyDescent="0.25">
      <c r="A435" t="s">
        <v>1569</v>
      </c>
      <c r="B435">
        <v>200266</v>
      </c>
      <c r="C435" t="s">
        <v>1644</v>
      </c>
      <c r="D435" t="s">
        <v>11832</v>
      </c>
      <c r="E435" t="s">
        <v>1572</v>
      </c>
      <c r="F435" t="s">
        <v>11833</v>
      </c>
      <c r="G435" t="s">
        <v>7490</v>
      </c>
      <c r="H435" s="2">
        <v>45803</v>
      </c>
      <c r="I435" s="2">
        <v>45803</v>
      </c>
      <c r="J435"/>
      <c r="K435"/>
      <c r="L435">
        <v>0.01</v>
      </c>
      <c r="M435" t="s">
        <v>7484</v>
      </c>
      <c r="N435" t="s">
        <v>4199</v>
      </c>
      <c r="O435"/>
      <c r="P435" t="s">
        <v>11834</v>
      </c>
      <c r="Q435" t="s">
        <v>11835</v>
      </c>
      <c r="R435" t="s">
        <v>15449</v>
      </c>
      <c r="S435" t="s">
        <v>15439</v>
      </c>
      <c r="T435" t="s">
        <v>15437</v>
      </c>
      <c r="U435" t="s">
        <v>15437</v>
      </c>
      <c r="V435">
        <v>0</v>
      </c>
    </row>
    <row r="436" spans="1:22" x14ac:dyDescent="0.25">
      <c r="A436" t="s">
        <v>1569</v>
      </c>
      <c r="B436">
        <v>339837</v>
      </c>
      <c r="C436" t="s">
        <v>2106</v>
      </c>
      <c r="D436" t="s">
        <v>3901</v>
      </c>
      <c r="E436" t="s">
        <v>1572</v>
      </c>
      <c r="F436" t="s">
        <v>12834</v>
      </c>
      <c r="G436" t="s">
        <v>7490</v>
      </c>
      <c r="H436" s="2">
        <v>45803</v>
      </c>
      <c r="I436" s="2">
        <v>45803</v>
      </c>
      <c r="J436"/>
      <c r="K436"/>
      <c r="L436">
        <v>0.01</v>
      </c>
      <c r="M436" t="s">
        <v>7484</v>
      </c>
      <c r="N436" t="s">
        <v>3865</v>
      </c>
      <c r="O436"/>
      <c r="P436" t="s">
        <v>12835</v>
      </c>
      <c r="Q436" t="s">
        <v>12836</v>
      </c>
      <c r="R436" t="s">
        <v>15467</v>
      </c>
      <c r="S436" t="s">
        <v>15439</v>
      </c>
      <c r="T436" t="s">
        <v>15437</v>
      </c>
      <c r="U436" t="s">
        <v>15437</v>
      </c>
      <c r="V436">
        <v>0</v>
      </c>
    </row>
    <row r="437" spans="1:22" x14ac:dyDescent="0.25">
      <c r="A437" t="s">
        <v>1569</v>
      </c>
      <c r="B437">
        <v>339848</v>
      </c>
      <c r="C437" t="s">
        <v>1908</v>
      </c>
      <c r="D437" t="s">
        <v>13244</v>
      </c>
      <c r="E437" t="s">
        <v>1572</v>
      </c>
      <c r="F437" t="s">
        <v>13245</v>
      </c>
      <c r="G437" t="s">
        <v>7490</v>
      </c>
      <c r="H437" s="2">
        <v>45803</v>
      </c>
      <c r="I437" s="2">
        <v>45803</v>
      </c>
      <c r="J437"/>
      <c r="K437"/>
      <c r="L437">
        <v>0.01</v>
      </c>
      <c r="M437" t="s">
        <v>7484</v>
      </c>
      <c r="N437" t="s">
        <v>3865</v>
      </c>
      <c r="O437"/>
      <c r="P437" t="s">
        <v>13243</v>
      </c>
      <c r="Q437" t="s">
        <v>5886</v>
      </c>
      <c r="R437" t="s">
        <v>15463</v>
      </c>
      <c r="S437" t="s">
        <v>15439</v>
      </c>
      <c r="T437" t="s">
        <v>15437</v>
      </c>
      <c r="U437" t="s">
        <v>15437</v>
      </c>
      <c r="V437">
        <v>0</v>
      </c>
    </row>
    <row r="438" spans="1:22" x14ac:dyDescent="0.25">
      <c r="A438" t="s">
        <v>1569</v>
      </c>
      <c r="B438">
        <v>339854</v>
      </c>
      <c r="C438" t="s">
        <v>13246</v>
      </c>
      <c r="D438" t="s">
        <v>2306</v>
      </c>
      <c r="E438" t="s">
        <v>1572</v>
      </c>
      <c r="F438" t="s">
        <v>13245</v>
      </c>
      <c r="G438" t="s">
        <v>7490</v>
      </c>
      <c r="H438" s="2">
        <v>45803</v>
      </c>
      <c r="I438" s="2">
        <v>45803</v>
      </c>
      <c r="J438"/>
      <c r="K438"/>
      <c r="L438">
        <v>0.01</v>
      </c>
      <c r="M438" t="s">
        <v>7484</v>
      </c>
      <c r="N438" t="s">
        <v>3865</v>
      </c>
      <c r="O438"/>
      <c r="P438" t="s">
        <v>13243</v>
      </c>
      <c r="Q438" t="s">
        <v>5886</v>
      </c>
      <c r="R438" t="s">
        <v>15463</v>
      </c>
      <c r="S438" t="s">
        <v>15439</v>
      </c>
      <c r="T438" t="s">
        <v>15437</v>
      </c>
      <c r="U438" t="s">
        <v>15437</v>
      </c>
      <c r="V438">
        <v>0</v>
      </c>
    </row>
    <row r="439" spans="1:22" x14ac:dyDescent="0.25">
      <c r="A439" t="s">
        <v>1569</v>
      </c>
      <c r="B439">
        <v>339875</v>
      </c>
      <c r="C439" t="s">
        <v>2714</v>
      </c>
      <c r="D439" t="s">
        <v>5618</v>
      </c>
      <c r="E439" t="s">
        <v>1572</v>
      </c>
      <c r="F439" t="s">
        <v>13245</v>
      </c>
      <c r="G439" t="s">
        <v>7490</v>
      </c>
      <c r="H439" s="2">
        <v>45803</v>
      </c>
      <c r="I439" s="2">
        <v>45803</v>
      </c>
      <c r="J439"/>
      <c r="K439"/>
      <c r="L439">
        <v>0.01</v>
      </c>
      <c r="M439" t="s">
        <v>7484</v>
      </c>
      <c r="N439" t="s">
        <v>3865</v>
      </c>
      <c r="O439"/>
      <c r="P439" t="s">
        <v>13243</v>
      </c>
      <c r="Q439" t="s">
        <v>5886</v>
      </c>
      <c r="R439" t="s">
        <v>15463</v>
      </c>
      <c r="S439" t="s">
        <v>15439</v>
      </c>
      <c r="T439" t="s">
        <v>15437</v>
      </c>
      <c r="U439" t="s">
        <v>15437</v>
      </c>
      <c r="V439">
        <v>0</v>
      </c>
    </row>
    <row r="440" spans="1:22" x14ac:dyDescent="0.25">
      <c r="A440" t="s">
        <v>1569</v>
      </c>
      <c r="B440">
        <v>339725</v>
      </c>
      <c r="C440" t="s">
        <v>13754</v>
      </c>
      <c r="D440" t="s">
        <v>13755</v>
      </c>
      <c r="E440" t="s">
        <v>1596</v>
      </c>
      <c r="F440" t="s">
        <v>13756</v>
      </c>
      <c r="G440" t="s">
        <v>7534</v>
      </c>
      <c r="H440" s="2">
        <v>45803</v>
      </c>
      <c r="I440" s="2">
        <v>45803</v>
      </c>
      <c r="J440"/>
      <c r="K440"/>
      <c r="L440">
        <v>27.5</v>
      </c>
      <c r="M440" t="s">
        <v>7484</v>
      </c>
      <c r="N440" t="s">
        <v>1714</v>
      </c>
      <c r="O440"/>
      <c r="P440" t="s">
        <v>13757</v>
      </c>
      <c r="Q440" t="s">
        <v>13758</v>
      </c>
      <c r="R440" t="s">
        <v>15440</v>
      </c>
      <c r="S440" t="s">
        <v>15439</v>
      </c>
      <c r="T440" t="s">
        <v>15437</v>
      </c>
      <c r="U440" t="s">
        <v>15437</v>
      </c>
      <c r="V440">
        <v>0.72368421052631582</v>
      </c>
    </row>
    <row r="441" spans="1:22" x14ac:dyDescent="0.25">
      <c r="A441" t="s">
        <v>1569</v>
      </c>
      <c r="B441">
        <v>340019</v>
      </c>
      <c r="C441" t="s">
        <v>15810</v>
      </c>
      <c r="D441" t="s">
        <v>15811</v>
      </c>
      <c r="E441" t="s">
        <v>1596</v>
      </c>
      <c r="F441" t="s">
        <v>13767</v>
      </c>
      <c r="G441" t="s">
        <v>7490</v>
      </c>
      <c r="H441" s="2">
        <v>45803</v>
      </c>
      <c r="I441" s="2">
        <v>45803</v>
      </c>
      <c r="J441"/>
      <c r="K441"/>
      <c r="L441">
        <v>16.5</v>
      </c>
      <c r="M441" t="s">
        <v>7484</v>
      </c>
      <c r="N441" t="s">
        <v>3482</v>
      </c>
      <c r="O441"/>
      <c r="P441" t="s">
        <v>13764</v>
      </c>
      <c r="Q441" t="s">
        <v>13765</v>
      </c>
      <c r="R441" t="s">
        <v>15466</v>
      </c>
      <c r="S441" t="s">
        <v>15439</v>
      </c>
      <c r="T441" t="s">
        <v>15437</v>
      </c>
      <c r="U441" t="s">
        <v>15437</v>
      </c>
      <c r="V441">
        <v>0.43421052631578949</v>
      </c>
    </row>
    <row r="442" spans="1:22" x14ac:dyDescent="0.25">
      <c r="A442" t="s">
        <v>1569</v>
      </c>
      <c r="B442">
        <v>339870</v>
      </c>
      <c r="C442" t="s">
        <v>1855</v>
      </c>
      <c r="D442" t="s">
        <v>13859</v>
      </c>
      <c r="E442" t="s">
        <v>1572</v>
      </c>
      <c r="F442" t="s">
        <v>13860</v>
      </c>
      <c r="G442" t="s">
        <v>7490</v>
      </c>
      <c r="H442" s="2">
        <v>45803</v>
      </c>
      <c r="I442" s="2">
        <v>45803</v>
      </c>
      <c r="J442"/>
      <c r="K442"/>
      <c r="L442">
        <v>0.01</v>
      </c>
      <c r="M442" t="s">
        <v>7484</v>
      </c>
      <c r="N442" t="s">
        <v>4199</v>
      </c>
      <c r="O442"/>
      <c r="P442" t="s">
        <v>13861</v>
      </c>
      <c r="Q442" t="s">
        <v>13862</v>
      </c>
      <c r="R442" t="s">
        <v>15449</v>
      </c>
      <c r="S442" t="s">
        <v>15439</v>
      </c>
      <c r="T442" t="s">
        <v>15437</v>
      </c>
      <c r="U442" t="s">
        <v>15437</v>
      </c>
      <c r="V442">
        <v>0</v>
      </c>
    </row>
    <row r="443" spans="1:22" x14ac:dyDescent="0.25">
      <c r="A443" t="s">
        <v>1569</v>
      </c>
      <c r="B443">
        <v>200270</v>
      </c>
      <c r="C443" t="s">
        <v>4508</v>
      </c>
      <c r="D443" t="s">
        <v>7360</v>
      </c>
      <c r="E443" t="s">
        <v>1607</v>
      </c>
      <c r="F443" t="s">
        <v>14815</v>
      </c>
      <c r="G443" t="s">
        <v>14816</v>
      </c>
      <c r="H443" s="2">
        <v>45803</v>
      </c>
      <c r="I443" s="2">
        <v>45803</v>
      </c>
      <c r="J443"/>
      <c r="K443"/>
      <c r="L443">
        <v>38</v>
      </c>
      <c r="M443" t="s">
        <v>7484</v>
      </c>
      <c r="N443" t="s">
        <v>1714</v>
      </c>
      <c r="O443" t="s">
        <v>7120</v>
      </c>
      <c r="P443" t="s">
        <v>14807</v>
      </c>
      <c r="Q443" t="s">
        <v>14808</v>
      </c>
      <c r="R443" t="s">
        <v>15431</v>
      </c>
      <c r="S443" t="s">
        <v>15439</v>
      </c>
      <c r="T443" t="s">
        <v>15437</v>
      </c>
      <c r="U443" t="s">
        <v>15437</v>
      </c>
      <c r="V443">
        <v>1</v>
      </c>
    </row>
    <row r="444" spans="1:22" x14ac:dyDescent="0.25">
      <c r="A444" t="s">
        <v>1569</v>
      </c>
      <c r="B444">
        <v>339732</v>
      </c>
      <c r="C444" t="s">
        <v>14827</v>
      </c>
      <c r="D444" t="s">
        <v>14828</v>
      </c>
      <c r="E444" t="s">
        <v>1607</v>
      </c>
      <c r="F444" t="s">
        <v>14829</v>
      </c>
      <c r="G444" t="s">
        <v>14830</v>
      </c>
      <c r="H444" s="2">
        <v>45803</v>
      </c>
      <c r="I444" s="2">
        <v>45803</v>
      </c>
      <c r="J444"/>
      <c r="K444"/>
      <c r="L444">
        <v>38</v>
      </c>
      <c r="M444" t="s">
        <v>7484</v>
      </c>
      <c r="N444" t="s">
        <v>1714</v>
      </c>
      <c r="O444" t="s">
        <v>7120</v>
      </c>
      <c r="P444" t="s">
        <v>14831</v>
      </c>
      <c r="Q444" t="s">
        <v>14832</v>
      </c>
      <c r="R444" t="s">
        <v>15433</v>
      </c>
      <c r="S444" t="s">
        <v>15439</v>
      </c>
      <c r="T444" t="s">
        <v>15437</v>
      </c>
      <c r="U444" t="s">
        <v>15437</v>
      </c>
      <c r="V444">
        <v>1</v>
      </c>
    </row>
    <row r="445" spans="1:22" x14ac:dyDescent="0.25">
      <c r="A445" t="s">
        <v>1569</v>
      </c>
      <c r="B445">
        <v>339839</v>
      </c>
      <c r="C445" t="s">
        <v>2886</v>
      </c>
      <c r="D445" t="s">
        <v>4471</v>
      </c>
      <c r="E445" t="s">
        <v>1572</v>
      </c>
      <c r="F445" t="s">
        <v>4468</v>
      </c>
      <c r="G445" t="s">
        <v>4268</v>
      </c>
      <c r="H445" s="2">
        <v>45803</v>
      </c>
      <c r="I445" s="2">
        <v>45803</v>
      </c>
      <c r="J445"/>
      <c r="K445"/>
      <c r="L445">
        <v>0.01</v>
      </c>
      <c r="M445" t="s">
        <v>4269</v>
      </c>
      <c r="N445" t="s">
        <v>3865</v>
      </c>
      <c r="O445"/>
      <c r="P445" t="s">
        <v>4469</v>
      </c>
      <c r="Q445" t="s">
        <v>4470</v>
      </c>
      <c r="R445" t="s">
        <v>15450</v>
      </c>
      <c r="S445" t="s">
        <v>15439</v>
      </c>
      <c r="T445" t="s">
        <v>15437</v>
      </c>
      <c r="U445" t="s">
        <v>15437</v>
      </c>
      <c r="V445">
        <v>0</v>
      </c>
    </row>
    <row r="446" spans="1:22" x14ac:dyDescent="0.25">
      <c r="A446" t="s">
        <v>1569</v>
      </c>
      <c r="B446">
        <v>339888</v>
      </c>
      <c r="C446" t="s">
        <v>2595</v>
      </c>
      <c r="D446" t="s">
        <v>2130</v>
      </c>
      <c r="E446" t="s">
        <v>1596</v>
      </c>
      <c r="F446" t="s">
        <v>4704</v>
      </c>
      <c r="G446" t="s">
        <v>4294</v>
      </c>
      <c r="H446" s="2">
        <v>45803</v>
      </c>
      <c r="I446" s="2">
        <v>45803</v>
      </c>
      <c r="J446"/>
      <c r="K446"/>
      <c r="L446">
        <v>33.5</v>
      </c>
      <c r="M446" t="s">
        <v>4269</v>
      </c>
      <c r="N446" t="s">
        <v>4199</v>
      </c>
      <c r="O446"/>
      <c r="P446" t="s">
        <v>4701</v>
      </c>
      <c r="Q446" t="s">
        <v>4702</v>
      </c>
      <c r="R446" t="s">
        <v>15449</v>
      </c>
      <c r="S446" t="s">
        <v>15439</v>
      </c>
      <c r="T446" t="s">
        <v>15437</v>
      </c>
      <c r="U446" t="s">
        <v>15437</v>
      </c>
      <c r="V446">
        <v>0.88157894736842102</v>
      </c>
    </row>
    <row r="447" spans="1:22" x14ac:dyDescent="0.25">
      <c r="A447" t="s">
        <v>1569</v>
      </c>
      <c r="B447">
        <v>339829</v>
      </c>
      <c r="C447" t="s">
        <v>2186</v>
      </c>
      <c r="D447" t="s">
        <v>4580</v>
      </c>
      <c r="E447" t="s">
        <v>1572</v>
      </c>
      <c r="F447" t="s">
        <v>4867</v>
      </c>
      <c r="G447" t="s">
        <v>4268</v>
      </c>
      <c r="H447" s="2">
        <v>45803</v>
      </c>
      <c r="I447" s="2">
        <v>45803</v>
      </c>
      <c r="J447"/>
      <c r="K447"/>
      <c r="L447">
        <v>0.01</v>
      </c>
      <c r="M447" t="s">
        <v>4269</v>
      </c>
      <c r="N447" t="s">
        <v>3482</v>
      </c>
      <c r="O447"/>
      <c r="P447" t="s">
        <v>4868</v>
      </c>
      <c r="Q447" t="s">
        <v>4869</v>
      </c>
      <c r="R447" t="s">
        <v>15451</v>
      </c>
      <c r="S447" t="s">
        <v>15439</v>
      </c>
      <c r="T447" t="s">
        <v>15437</v>
      </c>
      <c r="U447" t="s">
        <v>15437</v>
      </c>
      <c r="V447">
        <v>0</v>
      </c>
    </row>
    <row r="448" spans="1:22" x14ac:dyDescent="0.25">
      <c r="A448" t="s">
        <v>1569</v>
      </c>
      <c r="B448">
        <v>339868</v>
      </c>
      <c r="C448" t="s">
        <v>4870</v>
      </c>
      <c r="D448" t="s">
        <v>4871</v>
      </c>
      <c r="E448" t="s">
        <v>1572</v>
      </c>
      <c r="F448" t="s">
        <v>4867</v>
      </c>
      <c r="G448" t="s">
        <v>4268</v>
      </c>
      <c r="H448" s="2">
        <v>45803</v>
      </c>
      <c r="I448" s="2">
        <v>45803</v>
      </c>
      <c r="J448"/>
      <c r="K448"/>
      <c r="L448">
        <v>0.01</v>
      </c>
      <c r="M448" t="s">
        <v>4269</v>
      </c>
      <c r="N448" t="s">
        <v>3482</v>
      </c>
      <c r="O448"/>
      <c r="P448" t="s">
        <v>4868</v>
      </c>
      <c r="Q448" t="s">
        <v>4869</v>
      </c>
      <c r="R448" t="s">
        <v>15451</v>
      </c>
      <c r="S448" t="s">
        <v>15439</v>
      </c>
      <c r="T448" t="s">
        <v>15437</v>
      </c>
      <c r="U448" t="s">
        <v>15437</v>
      </c>
      <c r="V448">
        <v>0</v>
      </c>
    </row>
    <row r="449" spans="1:22" x14ac:dyDescent="0.25">
      <c r="A449" t="s">
        <v>1569</v>
      </c>
      <c r="B449">
        <v>339872</v>
      </c>
      <c r="C449" t="s">
        <v>5089</v>
      </c>
      <c r="D449" t="s">
        <v>5090</v>
      </c>
      <c r="E449" t="s">
        <v>1607</v>
      </c>
      <c r="F449" t="s">
        <v>5091</v>
      </c>
      <c r="G449" t="s">
        <v>4294</v>
      </c>
      <c r="H449" s="2">
        <v>45803</v>
      </c>
      <c r="I449" s="2">
        <v>45803</v>
      </c>
      <c r="J449"/>
      <c r="K449"/>
      <c r="L449">
        <v>38</v>
      </c>
      <c r="M449" t="s">
        <v>4269</v>
      </c>
      <c r="N449" t="s">
        <v>4199</v>
      </c>
      <c r="O449"/>
      <c r="P449" t="s">
        <v>5092</v>
      </c>
      <c r="Q449" t="s">
        <v>5093</v>
      </c>
      <c r="R449" t="s">
        <v>15449</v>
      </c>
      <c r="S449" t="s">
        <v>15439</v>
      </c>
      <c r="T449" t="s">
        <v>15437</v>
      </c>
      <c r="U449" t="s">
        <v>15437</v>
      </c>
      <c r="V449">
        <v>1</v>
      </c>
    </row>
    <row r="450" spans="1:22" x14ac:dyDescent="0.25">
      <c r="A450" t="s">
        <v>1569</v>
      </c>
      <c r="B450">
        <v>339687</v>
      </c>
      <c r="C450" t="s">
        <v>1907</v>
      </c>
      <c r="D450" t="s">
        <v>5628</v>
      </c>
      <c r="E450" t="s">
        <v>1607</v>
      </c>
      <c r="F450" t="s">
        <v>5629</v>
      </c>
      <c r="G450" t="s">
        <v>4294</v>
      </c>
      <c r="H450" s="2">
        <v>45803</v>
      </c>
      <c r="I450" s="2">
        <v>45803</v>
      </c>
      <c r="J450"/>
      <c r="K450"/>
      <c r="L450">
        <v>38</v>
      </c>
      <c r="M450" t="s">
        <v>4269</v>
      </c>
      <c r="N450" t="s">
        <v>1714</v>
      </c>
      <c r="O450"/>
      <c r="P450" t="s">
        <v>5630</v>
      </c>
      <c r="Q450" t="s">
        <v>5631</v>
      </c>
      <c r="R450" t="s">
        <v>15447</v>
      </c>
      <c r="S450" t="s">
        <v>15439</v>
      </c>
      <c r="T450" t="s">
        <v>15437</v>
      </c>
      <c r="U450" t="s">
        <v>15437</v>
      </c>
      <c r="V450">
        <v>1</v>
      </c>
    </row>
    <row r="451" spans="1:22" x14ac:dyDescent="0.25">
      <c r="A451" t="s">
        <v>1569</v>
      </c>
      <c r="B451">
        <v>339727</v>
      </c>
      <c r="C451" t="s">
        <v>2793</v>
      </c>
      <c r="D451" t="s">
        <v>5726</v>
      </c>
      <c r="E451" t="s">
        <v>1607</v>
      </c>
      <c r="F451" t="s">
        <v>5727</v>
      </c>
      <c r="G451" t="s">
        <v>4294</v>
      </c>
      <c r="H451" s="2">
        <v>45803</v>
      </c>
      <c r="I451" s="2">
        <v>45803</v>
      </c>
      <c r="J451"/>
      <c r="K451"/>
      <c r="L451">
        <v>38</v>
      </c>
      <c r="M451" t="s">
        <v>4269</v>
      </c>
      <c r="N451" t="s">
        <v>1714</v>
      </c>
      <c r="O451"/>
      <c r="P451" t="s">
        <v>5728</v>
      </c>
      <c r="Q451" t="s">
        <v>5729</v>
      </c>
      <c r="R451" t="s">
        <v>15454</v>
      </c>
      <c r="S451" t="s">
        <v>15439</v>
      </c>
      <c r="T451" t="s">
        <v>15437</v>
      </c>
      <c r="U451" t="s">
        <v>15437</v>
      </c>
      <c r="V451">
        <v>1</v>
      </c>
    </row>
    <row r="452" spans="1:22" x14ac:dyDescent="0.25">
      <c r="A452" t="s">
        <v>1569</v>
      </c>
      <c r="B452">
        <v>339866</v>
      </c>
      <c r="C452" t="s">
        <v>5933</v>
      </c>
      <c r="D452" t="s">
        <v>5934</v>
      </c>
      <c r="E452" t="s">
        <v>1572</v>
      </c>
      <c r="F452" t="s">
        <v>5935</v>
      </c>
      <c r="G452" t="s">
        <v>4268</v>
      </c>
      <c r="H452" s="2">
        <v>45803</v>
      </c>
      <c r="I452" s="2">
        <v>45803</v>
      </c>
      <c r="J452"/>
      <c r="K452"/>
      <c r="L452">
        <v>0.01</v>
      </c>
      <c r="M452" t="s">
        <v>4269</v>
      </c>
      <c r="N452" t="s">
        <v>3865</v>
      </c>
      <c r="O452"/>
      <c r="P452" t="s">
        <v>5936</v>
      </c>
      <c r="Q452" t="s">
        <v>5937</v>
      </c>
      <c r="R452" t="s">
        <v>15448</v>
      </c>
      <c r="S452" t="s">
        <v>15439</v>
      </c>
      <c r="T452" t="s">
        <v>15437</v>
      </c>
      <c r="U452" t="s">
        <v>15437</v>
      </c>
      <c r="V452">
        <v>0</v>
      </c>
    </row>
    <row r="453" spans="1:22" x14ac:dyDescent="0.25">
      <c r="A453" t="s">
        <v>1569</v>
      </c>
      <c r="B453">
        <v>200262</v>
      </c>
      <c r="C453" t="s">
        <v>6132</v>
      </c>
      <c r="D453" t="s">
        <v>6133</v>
      </c>
      <c r="E453" t="s">
        <v>1572</v>
      </c>
      <c r="F453" t="s">
        <v>6134</v>
      </c>
      <c r="G453" t="s">
        <v>4268</v>
      </c>
      <c r="H453" s="2">
        <v>45803</v>
      </c>
      <c r="I453" s="2">
        <v>45803</v>
      </c>
      <c r="J453"/>
      <c r="K453"/>
      <c r="L453">
        <v>0.01</v>
      </c>
      <c r="M453" t="s">
        <v>4269</v>
      </c>
      <c r="N453" t="s">
        <v>3865</v>
      </c>
      <c r="O453"/>
      <c r="P453" t="s">
        <v>6135</v>
      </c>
      <c r="Q453" t="s">
        <v>6136</v>
      </c>
      <c r="R453" t="s">
        <v>15452</v>
      </c>
      <c r="S453" t="s">
        <v>15439</v>
      </c>
      <c r="T453" t="s">
        <v>15437</v>
      </c>
      <c r="U453" t="s">
        <v>15437</v>
      </c>
      <c r="V453">
        <v>0</v>
      </c>
    </row>
    <row r="454" spans="1:22" x14ac:dyDescent="0.25">
      <c r="A454" t="s">
        <v>1569</v>
      </c>
      <c r="B454">
        <v>339838</v>
      </c>
      <c r="C454" t="s">
        <v>6478</v>
      </c>
      <c r="D454" t="s">
        <v>6479</v>
      </c>
      <c r="E454" t="s">
        <v>1572</v>
      </c>
      <c r="F454" t="s">
        <v>6480</v>
      </c>
      <c r="G454" t="s">
        <v>4268</v>
      </c>
      <c r="H454" s="2">
        <v>45803</v>
      </c>
      <c r="I454" s="2">
        <v>45803</v>
      </c>
      <c r="J454"/>
      <c r="K454"/>
      <c r="L454">
        <v>0.01</v>
      </c>
      <c r="M454" t="s">
        <v>4269</v>
      </c>
      <c r="N454" t="s">
        <v>3482</v>
      </c>
      <c r="O454"/>
      <c r="P454" t="s">
        <v>6481</v>
      </c>
      <c r="Q454" t="s">
        <v>6482</v>
      </c>
      <c r="R454" t="s">
        <v>15450</v>
      </c>
      <c r="S454" t="s">
        <v>15439</v>
      </c>
      <c r="T454" t="s">
        <v>15437</v>
      </c>
      <c r="U454" t="s">
        <v>15437</v>
      </c>
      <c r="V454">
        <v>0</v>
      </c>
    </row>
    <row r="455" spans="1:22" x14ac:dyDescent="0.25">
      <c r="A455" t="s">
        <v>1569</v>
      </c>
      <c r="B455">
        <v>339860</v>
      </c>
      <c r="C455" t="s">
        <v>3967</v>
      </c>
      <c r="D455" t="s">
        <v>2517</v>
      </c>
      <c r="E455" t="s">
        <v>1572</v>
      </c>
      <c r="F455" t="s">
        <v>6480</v>
      </c>
      <c r="G455" t="s">
        <v>4268</v>
      </c>
      <c r="H455" s="2">
        <v>45803</v>
      </c>
      <c r="I455" s="2">
        <v>45803</v>
      </c>
      <c r="J455"/>
      <c r="K455"/>
      <c r="L455">
        <v>0.01</v>
      </c>
      <c r="M455" t="s">
        <v>4269</v>
      </c>
      <c r="N455" t="s">
        <v>3482</v>
      </c>
      <c r="O455"/>
      <c r="P455" t="s">
        <v>6481</v>
      </c>
      <c r="Q455" t="s">
        <v>6482</v>
      </c>
      <c r="R455" t="s">
        <v>15450</v>
      </c>
      <c r="S455" t="s">
        <v>15439</v>
      </c>
      <c r="T455" t="s">
        <v>15437</v>
      </c>
      <c r="U455" t="s">
        <v>15437</v>
      </c>
      <c r="V455">
        <v>0</v>
      </c>
    </row>
    <row r="456" spans="1:22" x14ac:dyDescent="0.25">
      <c r="A456" t="s">
        <v>1569</v>
      </c>
      <c r="B456">
        <v>339883</v>
      </c>
      <c r="C456" t="s">
        <v>1901</v>
      </c>
      <c r="D456" t="s">
        <v>3513</v>
      </c>
      <c r="E456" t="s">
        <v>1572</v>
      </c>
      <c r="F456" t="s">
        <v>6480</v>
      </c>
      <c r="G456" t="s">
        <v>4268</v>
      </c>
      <c r="H456" s="2">
        <v>45803</v>
      </c>
      <c r="I456" s="2">
        <v>45803</v>
      </c>
      <c r="J456"/>
      <c r="K456"/>
      <c r="L456">
        <v>0.01</v>
      </c>
      <c r="M456" t="s">
        <v>4269</v>
      </c>
      <c r="N456" t="s">
        <v>3482</v>
      </c>
      <c r="O456"/>
      <c r="P456" t="s">
        <v>6481</v>
      </c>
      <c r="Q456" t="s">
        <v>6482</v>
      </c>
      <c r="R456" t="s">
        <v>15450</v>
      </c>
      <c r="S456" t="s">
        <v>15439</v>
      </c>
      <c r="T456" t="s">
        <v>15437</v>
      </c>
      <c r="U456" t="s">
        <v>15437</v>
      </c>
      <c r="V456">
        <v>0</v>
      </c>
    </row>
    <row r="457" spans="1:22" x14ac:dyDescent="0.25">
      <c r="A457" t="s">
        <v>1569</v>
      </c>
      <c r="B457">
        <v>339813</v>
      </c>
      <c r="C457" t="s">
        <v>6583</v>
      </c>
      <c r="D457" t="s">
        <v>6584</v>
      </c>
      <c r="E457" t="s">
        <v>1596</v>
      </c>
      <c r="F457" t="s">
        <v>6599</v>
      </c>
      <c r="G457" t="s">
        <v>4294</v>
      </c>
      <c r="H457" s="2">
        <v>45803</v>
      </c>
      <c r="I457" s="2">
        <v>45831</v>
      </c>
      <c r="J457"/>
      <c r="K457"/>
      <c r="L457">
        <v>17.5</v>
      </c>
      <c r="M457" t="s">
        <v>4269</v>
      </c>
      <c r="N457" t="s">
        <v>3865</v>
      </c>
      <c r="O457"/>
      <c r="P457" t="s">
        <v>6586</v>
      </c>
      <c r="Q457" t="s">
        <v>6587</v>
      </c>
      <c r="R457" t="s">
        <v>15452</v>
      </c>
      <c r="S457" t="s">
        <v>15439</v>
      </c>
      <c r="T457" t="s">
        <v>15437</v>
      </c>
      <c r="U457" t="s">
        <v>15437</v>
      </c>
      <c r="V457">
        <v>0.46052631578947367</v>
      </c>
    </row>
    <row r="458" spans="1:22" x14ac:dyDescent="0.25">
      <c r="A458" t="s">
        <v>1569</v>
      </c>
      <c r="B458">
        <v>340031</v>
      </c>
      <c r="C458" t="s">
        <v>1611</v>
      </c>
      <c r="D458" t="s">
        <v>11100</v>
      </c>
      <c r="E458" t="s">
        <v>1607</v>
      </c>
      <c r="F458" t="s">
        <v>15812</v>
      </c>
      <c r="G458" t="s">
        <v>4310</v>
      </c>
      <c r="H458" s="2">
        <v>45803</v>
      </c>
      <c r="I458" s="2">
        <v>45803</v>
      </c>
      <c r="J458"/>
      <c r="K458"/>
      <c r="L458">
        <v>38</v>
      </c>
      <c r="M458" t="s">
        <v>4269</v>
      </c>
      <c r="N458" t="s">
        <v>3482</v>
      </c>
      <c r="O458"/>
      <c r="P458" t="s">
        <v>7045</v>
      </c>
      <c r="Q458" t="s">
        <v>7046</v>
      </c>
      <c r="R458" t="s">
        <v>15451</v>
      </c>
      <c r="S458" t="s">
        <v>15439</v>
      </c>
      <c r="T458" t="s">
        <v>15437</v>
      </c>
      <c r="U458" t="s">
        <v>1566</v>
      </c>
      <c r="V458">
        <v>1</v>
      </c>
    </row>
    <row r="459" spans="1:22" x14ac:dyDescent="0.25">
      <c r="A459" t="s">
        <v>1569</v>
      </c>
      <c r="B459">
        <v>339871</v>
      </c>
      <c r="C459" t="s">
        <v>6975</v>
      </c>
      <c r="D459" t="s">
        <v>13150</v>
      </c>
      <c r="E459" t="s">
        <v>1572</v>
      </c>
      <c r="F459" t="s">
        <v>13148</v>
      </c>
      <c r="G459" t="s">
        <v>7483</v>
      </c>
      <c r="H459" s="2">
        <v>45801</v>
      </c>
      <c r="I459" s="2">
        <v>45801</v>
      </c>
      <c r="J459"/>
      <c r="K459"/>
      <c r="L459">
        <v>0.01</v>
      </c>
      <c r="M459" t="s">
        <v>7484</v>
      </c>
      <c r="N459" t="s">
        <v>4199</v>
      </c>
      <c r="O459"/>
      <c r="P459" t="s">
        <v>13149</v>
      </c>
      <c r="Q459" t="s">
        <v>6797</v>
      </c>
      <c r="R459" t="s">
        <v>15449</v>
      </c>
      <c r="S459" t="s">
        <v>15439</v>
      </c>
      <c r="T459" t="s">
        <v>15437</v>
      </c>
      <c r="U459" t="s">
        <v>15437</v>
      </c>
      <c r="V459">
        <v>0</v>
      </c>
    </row>
    <row r="460" spans="1:22" x14ac:dyDescent="0.25">
      <c r="A460" t="s">
        <v>1569</v>
      </c>
      <c r="B460">
        <v>339811</v>
      </c>
      <c r="C460" t="s">
        <v>2018</v>
      </c>
      <c r="D460" t="s">
        <v>11068</v>
      </c>
      <c r="E460" t="s">
        <v>1572</v>
      </c>
      <c r="F460" t="s">
        <v>11069</v>
      </c>
      <c r="G460" t="s">
        <v>7490</v>
      </c>
      <c r="H460" s="2">
        <v>45800</v>
      </c>
      <c r="I460" s="2">
        <v>45800</v>
      </c>
      <c r="J460"/>
      <c r="K460"/>
      <c r="L460">
        <v>0.01</v>
      </c>
      <c r="M460" t="s">
        <v>7484</v>
      </c>
      <c r="N460" t="s">
        <v>4199</v>
      </c>
      <c r="O460"/>
      <c r="P460" t="s">
        <v>11070</v>
      </c>
      <c r="Q460" t="s">
        <v>6567</v>
      </c>
      <c r="R460" t="s">
        <v>15449</v>
      </c>
      <c r="S460" t="s">
        <v>15439</v>
      </c>
      <c r="T460" t="s">
        <v>15437</v>
      </c>
      <c r="U460" t="s">
        <v>15437</v>
      </c>
      <c r="V460">
        <v>0</v>
      </c>
    </row>
    <row r="461" spans="1:22" x14ac:dyDescent="0.25">
      <c r="A461" t="s">
        <v>1569</v>
      </c>
      <c r="B461">
        <v>339814</v>
      </c>
      <c r="C461" t="s">
        <v>1667</v>
      </c>
      <c r="D461" t="s">
        <v>3017</v>
      </c>
      <c r="E461" t="s">
        <v>1572</v>
      </c>
      <c r="F461" t="s">
        <v>11563</v>
      </c>
      <c r="G461" t="s">
        <v>7490</v>
      </c>
      <c r="H461" s="2">
        <v>45800</v>
      </c>
      <c r="I461" s="2">
        <v>45800</v>
      </c>
      <c r="J461"/>
      <c r="K461"/>
      <c r="L461">
        <v>0.01</v>
      </c>
      <c r="M461" t="s">
        <v>7484</v>
      </c>
      <c r="N461" t="s">
        <v>3482</v>
      </c>
      <c r="O461"/>
      <c r="P461" t="s">
        <v>11564</v>
      </c>
      <c r="Q461" t="s">
        <v>6889</v>
      </c>
      <c r="R461" t="s">
        <v>15465</v>
      </c>
      <c r="S461" t="s">
        <v>15439</v>
      </c>
      <c r="T461" t="s">
        <v>15437</v>
      </c>
      <c r="U461" t="s">
        <v>15437</v>
      </c>
      <c r="V461">
        <v>0</v>
      </c>
    </row>
    <row r="462" spans="1:22" x14ac:dyDescent="0.25">
      <c r="A462" t="s">
        <v>1569</v>
      </c>
      <c r="B462">
        <v>339810</v>
      </c>
      <c r="C462" t="s">
        <v>6668</v>
      </c>
      <c r="D462" t="s">
        <v>1878</v>
      </c>
      <c r="E462" t="s">
        <v>1572</v>
      </c>
      <c r="F462" t="s">
        <v>6669</v>
      </c>
      <c r="G462" t="s">
        <v>4268</v>
      </c>
      <c r="H462" s="2">
        <v>45800</v>
      </c>
      <c r="I462" s="2">
        <v>45800</v>
      </c>
      <c r="J462"/>
      <c r="K462"/>
      <c r="L462">
        <v>0.01</v>
      </c>
      <c r="M462" t="s">
        <v>4269</v>
      </c>
      <c r="N462" t="s">
        <v>1576</v>
      </c>
      <c r="O462"/>
      <c r="P462" t="s">
        <v>6670</v>
      </c>
      <c r="Q462" t="s">
        <v>6671</v>
      </c>
      <c r="R462" t="s">
        <v>15453</v>
      </c>
      <c r="S462" t="s">
        <v>15439</v>
      </c>
      <c r="T462" t="s">
        <v>15437</v>
      </c>
      <c r="U462" t="s">
        <v>15437</v>
      </c>
      <c r="V462">
        <v>0</v>
      </c>
    </row>
    <row r="463" spans="1:22" x14ac:dyDescent="0.25">
      <c r="A463" t="s">
        <v>1569</v>
      </c>
      <c r="B463">
        <v>339851</v>
      </c>
      <c r="C463" t="s">
        <v>7000</v>
      </c>
      <c r="D463" t="s">
        <v>7001</v>
      </c>
      <c r="E463" t="s">
        <v>1572</v>
      </c>
      <c r="F463" t="s">
        <v>7002</v>
      </c>
      <c r="G463" t="s">
        <v>4268</v>
      </c>
      <c r="H463" s="2">
        <v>45800</v>
      </c>
      <c r="I463" s="2">
        <v>45800</v>
      </c>
      <c r="J463"/>
      <c r="K463"/>
      <c r="L463">
        <v>0.01</v>
      </c>
      <c r="M463" t="s">
        <v>4269</v>
      </c>
      <c r="N463" t="s">
        <v>3482</v>
      </c>
      <c r="O463"/>
      <c r="P463" t="s">
        <v>7003</v>
      </c>
      <c r="Q463" t="s">
        <v>3576</v>
      </c>
      <c r="R463" t="s">
        <v>15456</v>
      </c>
      <c r="S463" t="s">
        <v>15439</v>
      </c>
      <c r="T463" t="s">
        <v>15437</v>
      </c>
      <c r="U463" t="s">
        <v>15437</v>
      </c>
      <c r="V463">
        <v>0</v>
      </c>
    </row>
    <row r="464" spans="1:22" x14ac:dyDescent="0.25">
      <c r="A464" t="s">
        <v>1569</v>
      </c>
      <c r="B464">
        <v>339764</v>
      </c>
      <c r="C464" t="s">
        <v>2127</v>
      </c>
      <c r="D464" t="s">
        <v>8363</v>
      </c>
      <c r="E464" t="s">
        <v>1572</v>
      </c>
      <c r="F464" t="s">
        <v>8364</v>
      </c>
      <c r="G464" t="s">
        <v>7490</v>
      </c>
      <c r="H464" s="2">
        <v>45799</v>
      </c>
      <c r="I464" s="2">
        <v>45799</v>
      </c>
      <c r="J464"/>
      <c r="K464"/>
      <c r="L464">
        <v>0.01</v>
      </c>
      <c r="M464" t="s">
        <v>7484</v>
      </c>
      <c r="N464" t="s">
        <v>3482</v>
      </c>
      <c r="O464"/>
      <c r="P464" t="s">
        <v>8365</v>
      </c>
      <c r="Q464" t="s">
        <v>5138</v>
      </c>
      <c r="R464" t="s">
        <v>15466</v>
      </c>
      <c r="S464" t="s">
        <v>15439</v>
      </c>
      <c r="T464" t="s">
        <v>15437</v>
      </c>
      <c r="U464" t="s">
        <v>15437</v>
      </c>
      <c r="V464">
        <v>0</v>
      </c>
    </row>
    <row r="465" spans="1:22" x14ac:dyDescent="0.25">
      <c r="A465" t="s">
        <v>1569</v>
      </c>
      <c r="B465">
        <v>339850</v>
      </c>
      <c r="C465" t="s">
        <v>2190</v>
      </c>
      <c r="D465" t="s">
        <v>8561</v>
      </c>
      <c r="E465" t="s">
        <v>1572</v>
      </c>
      <c r="F465" t="s">
        <v>8562</v>
      </c>
      <c r="G465" t="s">
        <v>7490</v>
      </c>
      <c r="H465" s="2">
        <v>45799</v>
      </c>
      <c r="I465" s="2">
        <v>45799</v>
      </c>
      <c r="J465"/>
      <c r="K465"/>
      <c r="L465">
        <v>0.01</v>
      </c>
      <c r="M465" t="s">
        <v>7484</v>
      </c>
      <c r="N465" t="s">
        <v>3482</v>
      </c>
      <c r="O465"/>
      <c r="P465" t="s">
        <v>8563</v>
      </c>
      <c r="Q465" t="s">
        <v>8564</v>
      </c>
      <c r="R465" t="s">
        <v>15466</v>
      </c>
      <c r="S465" t="s">
        <v>15439</v>
      </c>
      <c r="T465" t="s">
        <v>15437</v>
      </c>
      <c r="U465" t="s">
        <v>15437</v>
      </c>
      <c r="V465">
        <v>0</v>
      </c>
    </row>
    <row r="466" spans="1:22" x14ac:dyDescent="0.25">
      <c r="A466" t="s">
        <v>1569</v>
      </c>
      <c r="B466">
        <v>339765</v>
      </c>
      <c r="C466" t="s">
        <v>2258</v>
      </c>
      <c r="D466" t="s">
        <v>8606</v>
      </c>
      <c r="E466" t="s">
        <v>1572</v>
      </c>
      <c r="F466" t="s">
        <v>8607</v>
      </c>
      <c r="G466" t="s">
        <v>7490</v>
      </c>
      <c r="H466" s="2">
        <v>45799</v>
      </c>
      <c r="I466" s="2">
        <v>45799</v>
      </c>
      <c r="J466"/>
      <c r="K466"/>
      <c r="L466">
        <v>0.01</v>
      </c>
      <c r="M466" t="s">
        <v>7484</v>
      </c>
      <c r="N466" t="s">
        <v>1714</v>
      </c>
      <c r="O466"/>
      <c r="P466" t="s">
        <v>8608</v>
      </c>
      <c r="Q466" t="s">
        <v>2575</v>
      </c>
      <c r="R466" t="s">
        <v>15461</v>
      </c>
      <c r="S466" t="s">
        <v>15439</v>
      </c>
      <c r="T466" t="s">
        <v>15437</v>
      </c>
      <c r="U466" t="s">
        <v>15437</v>
      </c>
      <c r="V466">
        <v>0</v>
      </c>
    </row>
    <row r="467" spans="1:22" x14ac:dyDescent="0.25">
      <c r="A467" t="s">
        <v>1569</v>
      </c>
      <c r="B467">
        <v>339780</v>
      </c>
      <c r="C467" t="s">
        <v>7068</v>
      </c>
      <c r="D467" t="s">
        <v>9538</v>
      </c>
      <c r="E467" t="s">
        <v>1572</v>
      </c>
      <c r="F467" t="s">
        <v>9539</v>
      </c>
      <c r="G467" t="s">
        <v>7490</v>
      </c>
      <c r="H467" s="2">
        <v>45799</v>
      </c>
      <c r="I467" s="2">
        <v>45799</v>
      </c>
      <c r="J467"/>
      <c r="K467"/>
      <c r="L467">
        <v>0.01</v>
      </c>
      <c r="M467" t="s">
        <v>7484</v>
      </c>
      <c r="N467" t="s">
        <v>1714</v>
      </c>
      <c r="O467"/>
      <c r="P467" t="s">
        <v>9540</v>
      </c>
      <c r="Q467" t="s">
        <v>9541</v>
      </c>
      <c r="R467" t="s">
        <v>15462</v>
      </c>
      <c r="S467" t="s">
        <v>15439</v>
      </c>
      <c r="T467" t="s">
        <v>15437</v>
      </c>
      <c r="U467" t="s">
        <v>15437</v>
      </c>
      <c r="V467">
        <v>0</v>
      </c>
    </row>
    <row r="468" spans="1:22" x14ac:dyDescent="0.25">
      <c r="A468" t="s">
        <v>1569</v>
      </c>
      <c r="B468">
        <v>339772</v>
      </c>
      <c r="C468" t="s">
        <v>1844</v>
      </c>
      <c r="D468" t="s">
        <v>4747</v>
      </c>
      <c r="E468" t="s">
        <v>1572</v>
      </c>
      <c r="F468" t="s">
        <v>11190</v>
      </c>
      <c r="G468" t="s">
        <v>7490</v>
      </c>
      <c r="H468" s="2">
        <v>45799</v>
      </c>
      <c r="I468" s="2">
        <v>45799</v>
      </c>
      <c r="J468"/>
      <c r="K468"/>
      <c r="L468">
        <v>0.01</v>
      </c>
      <c r="M468" t="s">
        <v>7484</v>
      </c>
      <c r="N468" t="s">
        <v>3482</v>
      </c>
      <c r="O468"/>
      <c r="P468" t="s">
        <v>11191</v>
      </c>
      <c r="Q468" t="s">
        <v>11192</v>
      </c>
      <c r="R468" t="s">
        <v>15466</v>
      </c>
      <c r="S468" t="s">
        <v>15439</v>
      </c>
      <c r="T468" t="s">
        <v>15437</v>
      </c>
      <c r="U468" t="s">
        <v>15437</v>
      </c>
      <c r="V468">
        <v>0</v>
      </c>
    </row>
    <row r="469" spans="1:22" x14ac:dyDescent="0.25">
      <c r="A469" t="s">
        <v>1569</v>
      </c>
      <c r="B469">
        <v>200255</v>
      </c>
      <c r="C469" t="s">
        <v>11565</v>
      </c>
      <c r="D469" t="s">
        <v>2751</v>
      </c>
      <c r="E469" t="s">
        <v>1572</v>
      </c>
      <c r="F469" t="s">
        <v>11563</v>
      </c>
      <c r="G469" t="s">
        <v>7490</v>
      </c>
      <c r="H469" s="2">
        <v>45799</v>
      </c>
      <c r="I469" s="2">
        <v>45799</v>
      </c>
      <c r="J469"/>
      <c r="K469"/>
      <c r="L469">
        <v>0.01</v>
      </c>
      <c r="M469" t="s">
        <v>7484</v>
      </c>
      <c r="N469" t="s">
        <v>3482</v>
      </c>
      <c r="O469"/>
      <c r="P469" t="s">
        <v>11564</v>
      </c>
      <c r="Q469" t="s">
        <v>6889</v>
      </c>
      <c r="R469" t="s">
        <v>15465</v>
      </c>
      <c r="S469" t="s">
        <v>15439</v>
      </c>
      <c r="T469" t="s">
        <v>15437</v>
      </c>
      <c r="U469" t="s">
        <v>15437</v>
      </c>
      <c r="V469">
        <v>0</v>
      </c>
    </row>
    <row r="470" spans="1:22" x14ac:dyDescent="0.25">
      <c r="A470" t="s">
        <v>1569</v>
      </c>
      <c r="B470">
        <v>200264</v>
      </c>
      <c r="C470" t="s">
        <v>1877</v>
      </c>
      <c r="D470" t="s">
        <v>9142</v>
      </c>
      <c r="E470" t="s">
        <v>1572</v>
      </c>
      <c r="F470" t="s">
        <v>11563</v>
      </c>
      <c r="G470" t="s">
        <v>7490</v>
      </c>
      <c r="H470" s="2">
        <v>45799</v>
      </c>
      <c r="I470" s="2">
        <v>45799</v>
      </c>
      <c r="J470"/>
      <c r="K470"/>
      <c r="L470">
        <v>0.01</v>
      </c>
      <c r="M470" t="s">
        <v>7484</v>
      </c>
      <c r="N470" t="s">
        <v>3482</v>
      </c>
      <c r="O470"/>
      <c r="P470" t="s">
        <v>11564</v>
      </c>
      <c r="Q470" t="s">
        <v>6889</v>
      </c>
      <c r="R470" t="s">
        <v>15465</v>
      </c>
      <c r="S470" t="s">
        <v>15439</v>
      </c>
      <c r="T470" t="s">
        <v>15437</v>
      </c>
      <c r="U470" t="s">
        <v>15437</v>
      </c>
      <c r="V470">
        <v>0</v>
      </c>
    </row>
    <row r="471" spans="1:22" x14ac:dyDescent="0.25">
      <c r="A471" t="s">
        <v>1569</v>
      </c>
      <c r="B471">
        <v>339805</v>
      </c>
      <c r="C471" t="s">
        <v>8115</v>
      </c>
      <c r="D471" t="s">
        <v>11715</v>
      </c>
      <c r="E471" t="s">
        <v>1572</v>
      </c>
      <c r="F471" t="s">
        <v>11716</v>
      </c>
      <c r="G471" t="s">
        <v>7509</v>
      </c>
      <c r="H471" s="2">
        <v>45799</v>
      </c>
      <c r="I471" s="2">
        <v>45799</v>
      </c>
      <c r="J471"/>
      <c r="K471"/>
      <c r="L471">
        <v>0.01</v>
      </c>
      <c r="M471" t="s">
        <v>7484</v>
      </c>
      <c r="N471" t="s">
        <v>3482</v>
      </c>
      <c r="O471"/>
      <c r="P471" t="s">
        <v>11717</v>
      </c>
      <c r="Q471" t="s">
        <v>11718</v>
      </c>
      <c r="R471" t="s">
        <v>15465</v>
      </c>
      <c r="S471" t="s">
        <v>15439</v>
      </c>
      <c r="T471" t="s">
        <v>15437</v>
      </c>
      <c r="U471" t="s">
        <v>15437</v>
      </c>
      <c r="V471">
        <v>0</v>
      </c>
    </row>
    <row r="472" spans="1:22" x14ac:dyDescent="0.25">
      <c r="A472" t="s">
        <v>1569</v>
      </c>
      <c r="B472">
        <v>339770</v>
      </c>
      <c r="C472" t="s">
        <v>1750</v>
      </c>
      <c r="D472" t="s">
        <v>11120</v>
      </c>
      <c r="E472" t="s">
        <v>1572</v>
      </c>
      <c r="F472" t="s">
        <v>12424</v>
      </c>
      <c r="G472" t="s">
        <v>7487</v>
      </c>
      <c r="H472" s="2">
        <v>45799</v>
      </c>
      <c r="I472" s="2">
        <v>45799</v>
      </c>
      <c r="J472"/>
      <c r="K472"/>
      <c r="L472">
        <v>0.01</v>
      </c>
      <c r="M472" t="s">
        <v>7484</v>
      </c>
      <c r="N472" t="s">
        <v>4199</v>
      </c>
      <c r="O472"/>
      <c r="P472" t="s">
        <v>12425</v>
      </c>
      <c r="Q472" t="s">
        <v>12426</v>
      </c>
      <c r="R472" t="s">
        <v>15449</v>
      </c>
      <c r="S472" t="s">
        <v>15439</v>
      </c>
      <c r="T472" t="s">
        <v>15437</v>
      </c>
      <c r="U472" t="s">
        <v>15437</v>
      </c>
      <c r="V472">
        <v>0</v>
      </c>
    </row>
    <row r="473" spans="1:22" x14ac:dyDescent="0.25">
      <c r="A473" t="s">
        <v>1569</v>
      </c>
      <c r="B473">
        <v>339844</v>
      </c>
      <c r="C473" t="s">
        <v>2032</v>
      </c>
      <c r="D473" t="s">
        <v>13950</v>
      </c>
      <c r="E473" t="s">
        <v>1572</v>
      </c>
      <c r="F473" t="s">
        <v>13951</v>
      </c>
      <c r="G473" t="s">
        <v>7490</v>
      </c>
      <c r="H473" s="2">
        <v>45799</v>
      </c>
      <c r="I473" s="2">
        <v>45799</v>
      </c>
      <c r="J473"/>
      <c r="K473"/>
      <c r="L473">
        <v>0.01</v>
      </c>
      <c r="M473" t="s">
        <v>7484</v>
      </c>
      <c r="N473" t="s">
        <v>3865</v>
      </c>
      <c r="O473"/>
      <c r="P473" t="s">
        <v>13952</v>
      </c>
      <c r="Q473" t="s">
        <v>6458</v>
      </c>
      <c r="R473" t="s">
        <v>15467</v>
      </c>
      <c r="S473" t="s">
        <v>15439</v>
      </c>
      <c r="T473" t="s">
        <v>15437</v>
      </c>
      <c r="U473" t="s">
        <v>15437</v>
      </c>
      <c r="V473">
        <v>0</v>
      </c>
    </row>
    <row r="474" spans="1:22" x14ac:dyDescent="0.25">
      <c r="A474" t="s">
        <v>1569</v>
      </c>
      <c r="B474">
        <v>339762</v>
      </c>
      <c r="C474" t="s">
        <v>4788</v>
      </c>
      <c r="D474" t="s">
        <v>4666</v>
      </c>
      <c r="E474" t="s">
        <v>1572</v>
      </c>
      <c r="F474" t="s">
        <v>4789</v>
      </c>
      <c r="G474" t="s">
        <v>4268</v>
      </c>
      <c r="H474" s="2">
        <v>45799</v>
      </c>
      <c r="I474" s="2">
        <v>45799</v>
      </c>
      <c r="J474"/>
      <c r="K474"/>
      <c r="L474">
        <v>0.01</v>
      </c>
      <c r="M474" t="s">
        <v>4269</v>
      </c>
      <c r="N474" t="s">
        <v>3482</v>
      </c>
      <c r="O474"/>
      <c r="P474" t="s">
        <v>4790</v>
      </c>
      <c r="Q474" t="s">
        <v>4791</v>
      </c>
      <c r="R474" t="s">
        <v>15451</v>
      </c>
      <c r="S474" t="s">
        <v>15439</v>
      </c>
      <c r="T474" t="s">
        <v>15437</v>
      </c>
      <c r="U474" t="s">
        <v>15437</v>
      </c>
      <c r="V474">
        <v>0</v>
      </c>
    </row>
    <row r="475" spans="1:22" x14ac:dyDescent="0.25">
      <c r="A475" t="s">
        <v>1569</v>
      </c>
      <c r="B475">
        <v>339766</v>
      </c>
      <c r="C475" t="s">
        <v>4316</v>
      </c>
      <c r="D475" t="s">
        <v>4792</v>
      </c>
      <c r="E475" t="s">
        <v>1572</v>
      </c>
      <c r="F475" t="s">
        <v>4789</v>
      </c>
      <c r="G475" t="s">
        <v>4268</v>
      </c>
      <c r="H475" s="2">
        <v>45799</v>
      </c>
      <c r="I475" s="2">
        <v>45799</v>
      </c>
      <c r="J475"/>
      <c r="K475"/>
      <c r="L475">
        <v>0.01</v>
      </c>
      <c r="M475" t="s">
        <v>4269</v>
      </c>
      <c r="N475" t="s">
        <v>3482</v>
      </c>
      <c r="O475"/>
      <c r="P475" t="s">
        <v>4790</v>
      </c>
      <c r="Q475" t="s">
        <v>4791</v>
      </c>
      <c r="R475" t="s">
        <v>15451</v>
      </c>
      <c r="S475" t="s">
        <v>15439</v>
      </c>
      <c r="T475" t="s">
        <v>15437</v>
      </c>
      <c r="U475" t="s">
        <v>15437</v>
      </c>
      <c r="V475">
        <v>0</v>
      </c>
    </row>
    <row r="476" spans="1:22" x14ac:dyDescent="0.25">
      <c r="A476" t="s">
        <v>1569</v>
      </c>
      <c r="B476">
        <v>339776</v>
      </c>
      <c r="C476" t="s">
        <v>1695</v>
      </c>
      <c r="D476" t="s">
        <v>4793</v>
      </c>
      <c r="E476" t="s">
        <v>1572</v>
      </c>
      <c r="F476" t="s">
        <v>4789</v>
      </c>
      <c r="G476" t="s">
        <v>4268</v>
      </c>
      <c r="H476" s="2">
        <v>45799</v>
      </c>
      <c r="I476" s="2">
        <v>45799</v>
      </c>
      <c r="J476"/>
      <c r="K476"/>
      <c r="L476">
        <v>0.01</v>
      </c>
      <c r="M476" t="s">
        <v>4269</v>
      </c>
      <c r="N476" t="s">
        <v>3482</v>
      </c>
      <c r="O476"/>
      <c r="P476" t="s">
        <v>4790</v>
      </c>
      <c r="Q476" t="s">
        <v>4791</v>
      </c>
      <c r="R476" t="s">
        <v>15451</v>
      </c>
      <c r="S476" t="s">
        <v>15439</v>
      </c>
      <c r="T476" t="s">
        <v>15437</v>
      </c>
      <c r="U476" t="s">
        <v>15437</v>
      </c>
      <c r="V476">
        <v>0</v>
      </c>
    </row>
    <row r="477" spans="1:22" x14ac:dyDescent="0.25">
      <c r="A477" t="s">
        <v>1569</v>
      </c>
      <c r="B477">
        <v>339756</v>
      </c>
      <c r="C477" t="s">
        <v>4356</v>
      </c>
      <c r="D477" t="s">
        <v>3017</v>
      </c>
      <c r="E477" t="s">
        <v>1572</v>
      </c>
      <c r="F477" t="s">
        <v>4789</v>
      </c>
      <c r="G477" t="s">
        <v>4268</v>
      </c>
      <c r="H477" s="2">
        <v>45799</v>
      </c>
      <c r="I477" s="2">
        <v>45799</v>
      </c>
      <c r="J477"/>
      <c r="K477"/>
      <c r="L477">
        <v>0.01</v>
      </c>
      <c r="M477" t="s">
        <v>4269</v>
      </c>
      <c r="N477" t="s">
        <v>3482</v>
      </c>
      <c r="O477"/>
      <c r="P477" t="s">
        <v>4790</v>
      </c>
      <c r="Q477" t="s">
        <v>4791</v>
      </c>
      <c r="R477" t="s">
        <v>15451</v>
      </c>
      <c r="S477" t="s">
        <v>15439</v>
      </c>
      <c r="T477" t="s">
        <v>15437</v>
      </c>
      <c r="U477" t="s">
        <v>15437</v>
      </c>
      <c r="V477">
        <v>0</v>
      </c>
    </row>
    <row r="478" spans="1:22" x14ac:dyDescent="0.25">
      <c r="A478" t="s">
        <v>1569</v>
      </c>
      <c r="B478">
        <v>339794</v>
      </c>
      <c r="C478" t="s">
        <v>4746</v>
      </c>
      <c r="D478" t="s">
        <v>2492</v>
      </c>
      <c r="E478" t="s">
        <v>1572</v>
      </c>
      <c r="F478" t="s">
        <v>4789</v>
      </c>
      <c r="G478" t="s">
        <v>4268</v>
      </c>
      <c r="H478" s="2">
        <v>45799</v>
      </c>
      <c r="I478" s="2">
        <v>45799</v>
      </c>
      <c r="J478"/>
      <c r="K478"/>
      <c r="L478">
        <v>0.01</v>
      </c>
      <c r="M478" t="s">
        <v>4269</v>
      </c>
      <c r="N478" t="s">
        <v>3482</v>
      </c>
      <c r="O478"/>
      <c r="P478" t="s">
        <v>4790</v>
      </c>
      <c r="Q478" t="s">
        <v>4791</v>
      </c>
      <c r="R478" t="s">
        <v>15451</v>
      </c>
      <c r="S478" t="s">
        <v>15439</v>
      </c>
      <c r="T478" t="s">
        <v>15437</v>
      </c>
      <c r="U478" t="s">
        <v>15437</v>
      </c>
      <c r="V478">
        <v>0</v>
      </c>
    </row>
    <row r="479" spans="1:22" x14ac:dyDescent="0.25">
      <c r="A479" t="s">
        <v>1569</v>
      </c>
      <c r="B479">
        <v>339771</v>
      </c>
      <c r="C479" t="s">
        <v>5094</v>
      </c>
      <c r="D479" t="s">
        <v>5095</v>
      </c>
      <c r="E479" t="s">
        <v>1572</v>
      </c>
      <c r="F479" t="s">
        <v>5091</v>
      </c>
      <c r="G479" t="s">
        <v>4294</v>
      </c>
      <c r="H479" s="2">
        <v>45799</v>
      </c>
      <c r="I479" s="2">
        <v>45799</v>
      </c>
      <c r="J479"/>
      <c r="K479"/>
      <c r="L479">
        <v>0.01</v>
      </c>
      <c r="M479" t="s">
        <v>4269</v>
      </c>
      <c r="N479" t="s">
        <v>4199</v>
      </c>
      <c r="O479"/>
      <c r="P479" t="s">
        <v>5092</v>
      </c>
      <c r="Q479" t="s">
        <v>5093</v>
      </c>
      <c r="R479" t="s">
        <v>15449</v>
      </c>
      <c r="S479" t="s">
        <v>15439</v>
      </c>
      <c r="T479" t="s">
        <v>15437</v>
      </c>
      <c r="U479" t="s">
        <v>15437</v>
      </c>
      <c r="V479">
        <v>0</v>
      </c>
    </row>
    <row r="480" spans="1:22" x14ac:dyDescent="0.25">
      <c r="A480" t="s">
        <v>1569</v>
      </c>
      <c r="B480">
        <v>200258</v>
      </c>
      <c r="C480" t="s">
        <v>1769</v>
      </c>
      <c r="D480" t="s">
        <v>4382</v>
      </c>
      <c r="E480" t="s">
        <v>1572</v>
      </c>
      <c r="F480" t="s">
        <v>5136</v>
      </c>
      <c r="G480" t="s">
        <v>4268</v>
      </c>
      <c r="H480" s="2">
        <v>45799</v>
      </c>
      <c r="I480" s="2">
        <v>45799</v>
      </c>
      <c r="J480"/>
      <c r="K480"/>
      <c r="L480">
        <v>0.01</v>
      </c>
      <c r="M480" t="s">
        <v>4269</v>
      </c>
      <c r="N480" t="s">
        <v>3482</v>
      </c>
      <c r="O480"/>
      <c r="P480" t="s">
        <v>5137</v>
      </c>
      <c r="Q480" t="s">
        <v>5138</v>
      </c>
      <c r="R480" t="s">
        <v>15455</v>
      </c>
      <c r="S480" t="s">
        <v>15439</v>
      </c>
      <c r="T480" t="s">
        <v>15437</v>
      </c>
      <c r="U480" t="s">
        <v>15437</v>
      </c>
      <c r="V480">
        <v>0</v>
      </c>
    </row>
    <row r="481" spans="1:22" x14ac:dyDescent="0.25">
      <c r="A481" t="s">
        <v>1569</v>
      </c>
      <c r="B481">
        <v>339757</v>
      </c>
      <c r="C481" t="s">
        <v>1928</v>
      </c>
      <c r="D481" t="s">
        <v>5364</v>
      </c>
      <c r="E481" t="s">
        <v>1572</v>
      </c>
      <c r="F481" t="s">
        <v>5365</v>
      </c>
      <c r="G481" t="s">
        <v>4268</v>
      </c>
      <c r="H481" s="2">
        <v>45799</v>
      </c>
      <c r="I481" s="2">
        <v>45799</v>
      </c>
      <c r="J481"/>
      <c r="K481"/>
      <c r="L481">
        <v>0.01</v>
      </c>
      <c r="M481" t="s">
        <v>4269</v>
      </c>
      <c r="N481" t="s">
        <v>1714</v>
      </c>
      <c r="O481"/>
      <c r="P481" t="s">
        <v>5366</v>
      </c>
      <c r="Q481" t="s">
        <v>5367</v>
      </c>
      <c r="R481" t="s">
        <v>15454</v>
      </c>
      <c r="S481" t="s">
        <v>15439</v>
      </c>
      <c r="T481" t="s">
        <v>15437</v>
      </c>
      <c r="U481" t="s">
        <v>15437</v>
      </c>
      <c r="V481">
        <v>0</v>
      </c>
    </row>
    <row r="482" spans="1:22" x14ac:dyDescent="0.25">
      <c r="A482" t="s">
        <v>1569</v>
      </c>
      <c r="B482">
        <v>339783</v>
      </c>
      <c r="C482" t="s">
        <v>1912</v>
      </c>
      <c r="D482" t="s">
        <v>5730</v>
      </c>
      <c r="E482" t="s">
        <v>1572</v>
      </c>
      <c r="F482" t="s">
        <v>5731</v>
      </c>
      <c r="G482" t="s">
        <v>4268</v>
      </c>
      <c r="H482" s="2">
        <v>45799</v>
      </c>
      <c r="I482" s="2">
        <v>45799</v>
      </c>
      <c r="J482"/>
      <c r="K482"/>
      <c r="L482">
        <v>0.01</v>
      </c>
      <c r="M482" t="s">
        <v>4269</v>
      </c>
      <c r="N482" t="s">
        <v>1714</v>
      </c>
      <c r="O482"/>
      <c r="P482" t="s">
        <v>5728</v>
      </c>
      <c r="Q482" t="s">
        <v>5729</v>
      </c>
      <c r="R482" t="s">
        <v>15454</v>
      </c>
      <c r="S482" t="s">
        <v>15439</v>
      </c>
      <c r="T482" t="s">
        <v>15437</v>
      </c>
      <c r="U482" t="s">
        <v>15437</v>
      </c>
      <c r="V482">
        <v>0</v>
      </c>
    </row>
    <row r="483" spans="1:22" x14ac:dyDescent="0.25">
      <c r="A483" t="s">
        <v>1569</v>
      </c>
      <c r="B483">
        <v>339253</v>
      </c>
      <c r="C483" t="s">
        <v>3399</v>
      </c>
      <c r="D483" t="s">
        <v>12179</v>
      </c>
      <c r="E483" t="s">
        <v>1607</v>
      </c>
      <c r="F483" t="s">
        <v>12180</v>
      </c>
      <c r="G483" t="s">
        <v>7541</v>
      </c>
      <c r="H483" s="2">
        <v>45797</v>
      </c>
      <c r="I483" s="2">
        <v>45797</v>
      </c>
      <c r="J483"/>
      <c r="K483"/>
      <c r="L483">
        <v>38</v>
      </c>
      <c r="M483" t="s">
        <v>7484</v>
      </c>
      <c r="N483" t="s">
        <v>3865</v>
      </c>
      <c r="O483"/>
      <c r="P483" t="s">
        <v>12181</v>
      </c>
      <c r="Q483" t="s">
        <v>6091</v>
      </c>
      <c r="R483" t="s">
        <v>15463</v>
      </c>
      <c r="S483" t="s">
        <v>15439</v>
      </c>
      <c r="T483" t="s">
        <v>15437</v>
      </c>
      <c r="U483" t="s">
        <v>1566</v>
      </c>
      <c r="V483">
        <v>1</v>
      </c>
    </row>
    <row r="484" spans="1:22" x14ac:dyDescent="0.25">
      <c r="A484" t="s">
        <v>1569</v>
      </c>
      <c r="B484">
        <v>339738</v>
      </c>
      <c r="C484" t="s">
        <v>6561</v>
      </c>
      <c r="D484" t="s">
        <v>5397</v>
      </c>
      <c r="E484" t="s">
        <v>1572</v>
      </c>
      <c r="F484" t="s">
        <v>8562</v>
      </c>
      <c r="G484" t="s">
        <v>7490</v>
      </c>
      <c r="H484" s="2">
        <v>45796</v>
      </c>
      <c r="I484" s="2">
        <v>45796</v>
      </c>
      <c r="J484"/>
      <c r="K484"/>
      <c r="L484">
        <v>0.01</v>
      </c>
      <c r="M484" t="s">
        <v>7484</v>
      </c>
      <c r="N484" t="s">
        <v>3482</v>
      </c>
      <c r="O484"/>
      <c r="P484" t="s">
        <v>8563</v>
      </c>
      <c r="Q484" t="s">
        <v>8564</v>
      </c>
      <c r="R484" t="s">
        <v>15466</v>
      </c>
      <c r="S484" t="s">
        <v>15439</v>
      </c>
      <c r="T484" t="s">
        <v>15437</v>
      </c>
      <c r="U484" t="s">
        <v>15437</v>
      </c>
      <c r="V484">
        <v>0</v>
      </c>
    </row>
    <row r="485" spans="1:22" x14ac:dyDescent="0.25">
      <c r="A485" t="s">
        <v>1569</v>
      </c>
      <c r="B485">
        <v>339586</v>
      </c>
      <c r="C485" t="s">
        <v>2837</v>
      </c>
      <c r="D485" t="s">
        <v>9421</v>
      </c>
      <c r="E485" t="s">
        <v>1607</v>
      </c>
      <c r="F485" t="s">
        <v>9422</v>
      </c>
      <c r="G485" t="s">
        <v>7541</v>
      </c>
      <c r="H485" s="2">
        <v>45796</v>
      </c>
      <c r="I485" s="2">
        <v>45796</v>
      </c>
      <c r="J485"/>
      <c r="K485"/>
      <c r="L485">
        <v>38</v>
      </c>
      <c r="M485" t="s">
        <v>7484</v>
      </c>
      <c r="N485" t="s">
        <v>3865</v>
      </c>
      <c r="O485"/>
      <c r="P485" t="s">
        <v>9417</v>
      </c>
      <c r="Q485" t="s">
        <v>6136</v>
      </c>
      <c r="R485" t="s">
        <v>15467</v>
      </c>
      <c r="S485" t="s">
        <v>15439</v>
      </c>
      <c r="T485" t="s">
        <v>15437</v>
      </c>
      <c r="U485" t="s">
        <v>1566</v>
      </c>
      <c r="V485">
        <v>1</v>
      </c>
    </row>
    <row r="486" spans="1:22" x14ac:dyDescent="0.25">
      <c r="A486" t="s">
        <v>1569</v>
      </c>
      <c r="B486">
        <v>339761</v>
      </c>
      <c r="C486" t="s">
        <v>2186</v>
      </c>
      <c r="D486" t="s">
        <v>4750</v>
      </c>
      <c r="E486" t="s">
        <v>1572</v>
      </c>
      <c r="F486" t="s">
        <v>9462</v>
      </c>
      <c r="G486" t="s">
        <v>7490</v>
      </c>
      <c r="H486" s="2">
        <v>45796</v>
      </c>
      <c r="I486" s="2">
        <v>45796</v>
      </c>
      <c r="J486"/>
      <c r="K486"/>
      <c r="L486">
        <v>0.01</v>
      </c>
      <c r="M486" t="s">
        <v>7484</v>
      </c>
      <c r="N486" t="s">
        <v>3865</v>
      </c>
      <c r="O486"/>
      <c r="P486" t="s">
        <v>9463</v>
      </c>
      <c r="Q486" t="s">
        <v>5857</v>
      </c>
      <c r="R486" t="s">
        <v>15467</v>
      </c>
      <c r="S486" t="s">
        <v>15439</v>
      </c>
      <c r="T486" t="s">
        <v>15437</v>
      </c>
      <c r="U486" t="s">
        <v>15437</v>
      </c>
      <c r="V486">
        <v>0</v>
      </c>
    </row>
    <row r="487" spans="1:22" x14ac:dyDescent="0.25">
      <c r="A487" t="s">
        <v>1569</v>
      </c>
      <c r="B487">
        <v>339737</v>
      </c>
      <c r="C487" t="s">
        <v>2213</v>
      </c>
      <c r="D487" t="s">
        <v>1817</v>
      </c>
      <c r="E487" t="s">
        <v>1572</v>
      </c>
      <c r="F487" t="s">
        <v>9539</v>
      </c>
      <c r="G487" t="s">
        <v>7490</v>
      </c>
      <c r="H487" s="2">
        <v>45796</v>
      </c>
      <c r="I487" s="2">
        <v>45796</v>
      </c>
      <c r="J487"/>
      <c r="K487"/>
      <c r="L487">
        <v>0.01</v>
      </c>
      <c r="M487" t="s">
        <v>7484</v>
      </c>
      <c r="N487" t="s">
        <v>1714</v>
      </c>
      <c r="O487"/>
      <c r="P487" t="s">
        <v>9540</v>
      </c>
      <c r="Q487" t="s">
        <v>9541</v>
      </c>
      <c r="R487" t="s">
        <v>15462</v>
      </c>
      <c r="S487" t="s">
        <v>15439</v>
      </c>
      <c r="T487" t="s">
        <v>15437</v>
      </c>
      <c r="U487" t="s">
        <v>15437</v>
      </c>
      <c r="V487">
        <v>0</v>
      </c>
    </row>
    <row r="488" spans="1:22" x14ac:dyDescent="0.25">
      <c r="A488" t="s">
        <v>1569</v>
      </c>
      <c r="B488">
        <v>339874</v>
      </c>
      <c r="C488" t="s">
        <v>1804</v>
      </c>
      <c r="D488" t="s">
        <v>9542</v>
      </c>
      <c r="E488" t="s">
        <v>1572</v>
      </c>
      <c r="F488" t="s">
        <v>9539</v>
      </c>
      <c r="G488" t="s">
        <v>7490</v>
      </c>
      <c r="H488" s="2">
        <v>45796</v>
      </c>
      <c r="I488" s="2">
        <v>45796</v>
      </c>
      <c r="J488"/>
      <c r="K488"/>
      <c r="L488">
        <v>0.01</v>
      </c>
      <c r="M488" t="s">
        <v>7484</v>
      </c>
      <c r="N488" t="s">
        <v>1714</v>
      </c>
      <c r="O488"/>
      <c r="P488" t="s">
        <v>9540</v>
      </c>
      <c r="Q488" t="s">
        <v>9541</v>
      </c>
      <c r="R488" t="s">
        <v>15462</v>
      </c>
      <c r="S488" t="s">
        <v>15439</v>
      </c>
      <c r="T488" t="s">
        <v>15437</v>
      </c>
      <c r="U488" t="s">
        <v>15437</v>
      </c>
      <c r="V488">
        <v>0</v>
      </c>
    </row>
    <row r="489" spans="1:22" x14ac:dyDescent="0.25">
      <c r="A489" t="s">
        <v>1569</v>
      </c>
      <c r="B489">
        <v>200254</v>
      </c>
      <c r="C489" t="s">
        <v>2091</v>
      </c>
      <c r="D489" t="s">
        <v>10218</v>
      </c>
      <c r="E489" t="s">
        <v>1572</v>
      </c>
      <c r="F489" t="s">
        <v>10219</v>
      </c>
      <c r="G489" t="s">
        <v>7487</v>
      </c>
      <c r="H489" s="2">
        <v>45796</v>
      </c>
      <c r="I489" s="2">
        <v>45796</v>
      </c>
      <c r="J489"/>
      <c r="K489"/>
      <c r="L489">
        <v>0.01</v>
      </c>
      <c r="M489" t="s">
        <v>7484</v>
      </c>
      <c r="N489" t="s">
        <v>4199</v>
      </c>
      <c r="O489"/>
      <c r="P489" t="s">
        <v>10220</v>
      </c>
      <c r="Q489" t="s">
        <v>5093</v>
      </c>
      <c r="R489" t="s">
        <v>15449</v>
      </c>
      <c r="S489" t="s">
        <v>15439</v>
      </c>
      <c r="T489" t="s">
        <v>15437</v>
      </c>
      <c r="U489" t="s">
        <v>15437</v>
      </c>
      <c r="V489">
        <v>0</v>
      </c>
    </row>
    <row r="490" spans="1:22" x14ac:dyDescent="0.25">
      <c r="A490" t="s">
        <v>1569</v>
      </c>
      <c r="B490">
        <v>339728</v>
      </c>
      <c r="C490" t="s">
        <v>2735</v>
      </c>
      <c r="D490" t="s">
        <v>10703</v>
      </c>
      <c r="E490" t="s">
        <v>1572</v>
      </c>
      <c r="F490" t="s">
        <v>10704</v>
      </c>
      <c r="G490" t="s">
        <v>7490</v>
      </c>
      <c r="H490" s="2">
        <v>45796</v>
      </c>
      <c r="I490" s="2">
        <v>45796</v>
      </c>
      <c r="J490"/>
      <c r="K490"/>
      <c r="L490">
        <v>0.01</v>
      </c>
      <c r="M490" t="s">
        <v>7484</v>
      </c>
      <c r="N490" t="s">
        <v>1576</v>
      </c>
      <c r="O490"/>
      <c r="P490" t="s">
        <v>10705</v>
      </c>
      <c r="Q490" t="s">
        <v>10706</v>
      </c>
      <c r="R490" t="s">
        <v>15464</v>
      </c>
      <c r="S490" t="s">
        <v>15439</v>
      </c>
      <c r="T490" t="s">
        <v>15437</v>
      </c>
      <c r="U490" t="s">
        <v>15437</v>
      </c>
      <c r="V490">
        <v>0</v>
      </c>
    </row>
    <row r="491" spans="1:22" x14ac:dyDescent="0.25">
      <c r="A491" t="s">
        <v>1569</v>
      </c>
      <c r="B491">
        <v>339822</v>
      </c>
      <c r="C491" t="s">
        <v>10899</v>
      </c>
      <c r="D491" t="s">
        <v>4360</v>
      </c>
      <c r="E491" t="s">
        <v>1572</v>
      </c>
      <c r="F491" t="s">
        <v>10897</v>
      </c>
      <c r="G491" t="s">
        <v>7509</v>
      </c>
      <c r="H491" s="2">
        <v>45796</v>
      </c>
      <c r="I491" s="2">
        <v>45796</v>
      </c>
      <c r="J491"/>
      <c r="K491"/>
      <c r="L491">
        <v>0.01</v>
      </c>
      <c r="M491" t="s">
        <v>7484</v>
      </c>
      <c r="N491" t="s">
        <v>3865</v>
      </c>
      <c r="O491"/>
      <c r="P491" t="s">
        <v>10898</v>
      </c>
      <c r="Q491" t="s">
        <v>3953</v>
      </c>
      <c r="R491" t="s">
        <v>15463</v>
      </c>
      <c r="S491" t="s">
        <v>15439</v>
      </c>
      <c r="T491" t="s">
        <v>15437</v>
      </c>
      <c r="U491" t="s">
        <v>15437</v>
      </c>
      <c r="V491">
        <v>0</v>
      </c>
    </row>
    <row r="492" spans="1:22" x14ac:dyDescent="0.25">
      <c r="A492" t="s">
        <v>1569</v>
      </c>
      <c r="B492">
        <v>339825</v>
      </c>
      <c r="C492" t="s">
        <v>1799</v>
      </c>
      <c r="D492" t="s">
        <v>11364</v>
      </c>
      <c r="E492" t="s">
        <v>1572</v>
      </c>
      <c r="F492" t="s">
        <v>11365</v>
      </c>
      <c r="G492" t="s">
        <v>7487</v>
      </c>
      <c r="H492" s="2">
        <v>45796</v>
      </c>
      <c r="I492" s="2">
        <v>45796</v>
      </c>
      <c r="J492"/>
      <c r="K492"/>
      <c r="L492">
        <v>0.01</v>
      </c>
      <c r="M492" t="s">
        <v>7484</v>
      </c>
      <c r="N492" t="s">
        <v>3865</v>
      </c>
      <c r="O492"/>
      <c r="P492" t="s">
        <v>11366</v>
      </c>
      <c r="Q492" t="s">
        <v>5570</v>
      </c>
      <c r="R492" t="s">
        <v>15467</v>
      </c>
      <c r="S492" t="s">
        <v>15439</v>
      </c>
      <c r="T492" t="s">
        <v>15437</v>
      </c>
      <c r="U492" t="s">
        <v>15437</v>
      </c>
      <c r="V492">
        <v>0</v>
      </c>
    </row>
    <row r="493" spans="1:22" x14ac:dyDescent="0.25">
      <c r="A493" t="s">
        <v>1569</v>
      </c>
      <c r="B493">
        <v>339781</v>
      </c>
      <c r="C493" t="s">
        <v>11436</v>
      </c>
      <c r="D493" t="s">
        <v>11100</v>
      </c>
      <c r="E493" t="s">
        <v>1572</v>
      </c>
      <c r="F493" t="s">
        <v>11437</v>
      </c>
      <c r="G493" t="s">
        <v>7490</v>
      </c>
      <c r="H493" s="2">
        <v>45796</v>
      </c>
      <c r="I493" s="2">
        <v>45796</v>
      </c>
      <c r="J493"/>
      <c r="K493"/>
      <c r="L493">
        <v>0.01</v>
      </c>
      <c r="M493" t="s">
        <v>7484</v>
      </c>
      <c r="N493" t="s">
        <v>3865</v>
      </c>
      <c r="O493"/>
      <c r="P493" t="s">
        <v>11438</v>
      </c>
      <c r="Q493" t="s">
        <v>6587</v>
      </c>
      <c r="R493" t="s">
        <v>15467</v>
      </c>
      <c r="S493" t="s">
        <v>15439</v>
      </c>
      <c r="T493" t="s">
        <v>15437</v>
      </c>
      <c r="U493" t="s">
        <v>15437</v>
      </c>
      <c r="V493">
        <v>0</v>
      </c>
    </row>
    <row r="494" spans="1:22" x14ac:dyDescent="0.25">
      <c r="A494" t="s">
        <v>1569</v>
      </c>
      <c r="B494">
        <v>339726</v>
      </c>
      <c r="C494" t="s">
        <v>8447</v>
      </c>
      <c r="D494" t="s">
        <v>1934</v>
      </c>
      <c r="E494" t="s">
        <v>1572</v>
      </c>
      <c r="F494" t="s">
        <v>11563</v>
      </c>
      <c r="G494" t="s">
        <v>7490</v>
      </c>
      <c r="H494" s="2">
        <v>45796</v>
      </c>
      <c r="I494" s="2">
        <v>45796</v>
      </c>
      <c r="J494"/>
      <c r="K494"/>
      <c r="L494">
        <v>0.01</v>
      </c>
      <c r="M494" t="s">
        <v>7484</v>
      </c>
      <c r="N494" t="s">
        <v>3482</v>
      </c>
      <c r="O494"/>
      <c r="P494" t="s">
        <v>11564</v>
      </c>
      <c r="Q494" t="s">
        <v>6889</v>
      </c>
      <c r="R494" t="s">
        <v>15465</v>
      </c>
      <c r="S494" t="s">
        <v>15439</v>
      </c>
      <c r="T494" t="s">
        <v>15437</v>
      </c>
      <c r="U494" t="s">
        <v>15437</v>
      </c>
      <c r="V494">
        <v>0</v>
      </c>
    </row>
    <row r="495" spans="1:22" x14ac:dyDescent="0.25">
      <c r="A495" t="s">
        <v>1569</v>
      </c>
      <c r="B495">
        <v>339731</v>
      </c>
      <c r="C495" t="s">
        <v>3079</v>
      </c>
      <c r="D495" t="s">
        <v>11566</v>
      </c>
      <c r="E495" t="s">
        <v>1572</v>
      </c>
      <c r="F495" t="s">
        <v>11563</v>
      </c>
      <c r="G495" t="s">
        <v>7490</v>
      </c>
      <c r="H495" s="2">
        <v>45796</v>
      </c>
      <c r="I495" s="2">
        <v>45796</v>
      </c>
      <c r="J495"/>
      <c r="K495"/>
      <c r="L495">
        <v>0.01</v>
      </c>
      <c r="M495" t="s">
        <v>7484</v>
      </c>
      <c r="N495" t="s">
        <v>3482</v>
      </c>
      <c r="O495"/>
      <c r="P495" t="s">
        <v>11564</v>
      </c>
      <c r="Q495" t="s">
        <v>6889</v>
      </c>
      <c r="R495" t="s">
        <v>15465</v>
      </c>
      <c r="S495" t="s">
        <v>15439</v>
      </c>
      <c r="T495" t="s">
        <v>15437</v>
      </c>
      <c r="U495" t="s">
        <v>15437</v>
      </c>
      <c r="V495">
        <v>0</v>
      </c>
    </row>
    <row r="496" spans="1:22" x14ac:dyDescent="0.25">
      <c r="A496" t="s">
        <v>1569</v>
      </c>
      <c r="B496">
        <v>200250</v>
      </c>
      <c r="C496" t="s">
        <v>2369</v>
      </c>
      <c r="D496" t="s">
        <v>5561</v>
      </c>
      <c r="E496" t="s">
        <v>1572</v>
      </c>
      <c r="F496" t="s">
        <v>11563</v>
      </c>
      <c r="G496" t="s">
        <v>7490</v>
      </c>
      <c r="H496" s="2">
        <v>45796</v>
      </c>
      <c r="I496" s="2">
        <v>45796</v>
      </c>
      <c r="J496"/>
      <c r="K496"/>
      <c r="L496">
        <v>0.01</v>
      </c>
      <c r="M496" t="s">
        <v>7484</v>
      </c>
      <c r="N496" t="s">
        <v>3482</v>
      </c>
      <c r="O496"/>
      <c r="P496" t="s">
        <v>11564</v>
      </c>
      <c r="Q496" t="s">
        <v>6889</v>
      </c>
      <c r="R496" t="s">
        <v>15465</v>
      </c>
      <c r="S496" t="s">
        <v>15439</v>
      </c>
      <c r="T496" t="s">
        <v>15437</v>
      </c>
      <c r="U496" t="s">
        <v>15437</v>
      </c>
      <c r="V496">
        <v>0</v>
      </c>
    </row>
    <row r="497" spans="1:22" x14ac:dyDescent="0.25">
      <c r="A497" t="s">
        <v>1569</v>
      </c>
      <c r="B497">
        <v>339767</v>
      </c>
      <c r="C497" t="s">
        <v>11783</v>
      </c>
      <c r="D497" t="s">
        <v>11784</v>
      </c>
      <c r="E497" t="s">
        <v>1572</v>
      </c>
      <c r="F497" t="s">
        <v>11785</v>
      </c>
      <c r="G497" t="s">
        <v>7490</v>
      </c>
      <c r="H497" s="2">
        <v>45796</v>
      </c>
      <c r="I497" s="2">
        <v>45796</v>
      </c>
      <c r="J497"/>
      <c r="K497"/>
      <c r="L497">
        <v>0.01</v>
      </c>
      <c r="M497" t="s">
        <v>7484</v>
      </c>
      <c r="N497" t="s">
        <v>1576</v>
      </c>
      <c r="O497"/>
      <c r="P497" t="s">
        <v>11786</v>
      </c>
      <c r="Q497" t="s">
        <v>11787</v>
      </c>
      <c r="R497" t="s">
        <v>15464</v>
      </c>
      <c r="S497" t="s">
        <v>15439</v>
      </c>
      <c r="T497" t="s">
        <v>15437</v>
      </c>
      <c r="U497" t="s">
        <v>15437</v>
      </c>
      <c r="V497">
        <v>0</v>
      </c>
    </row>
    <row r="498" spans="1:22" x14ac:dyDescent="0.25">
      <c r="A498" t="s">
        <v>1569</v>
      </c>
      <c r="B498">
        <v>339758</v>
      </c>
      <c r="C498" t="s">
        <v>2190</v>
      </c>
      <c r="D498" t="s">
        <v>11788</v>
      </c>
      <c r="E498" t="s">
        <v>1572</v>
      </c>
      <c r="F498" t="s">
        <v>11785</v>
      </c>
      <c r="G498" t="s">
        <v>7490</v>
      </c>
      <c r="H498" s="2">
        <v>45796</v>
      </c>
      <c r="I498" s="2">
        <v>45796</v>
      </c>
      <c r="J498"/>
      <c r="K498"/>
      <c r="L498">
        <v>0.01</v>
      </c>
      <c r="M498" t="s">
        <v>7484</v>
      </c>
      <c r="N498" t="s">
        <v>1576</v>
      </c>
      <c r="O498"/>
      <c r="P498" t="s">
        <v>11786</v>
      </c>
      <c r="Q498" t="s">
        <v>11787</v>
      </c>
      <c r="R498" t="s">
        <v>15464</v>
      </c>
      <c r="S498" t="s">
        <v>15439</v>
      </c>
      <c r="T498" t="s">
        <v>15437</v>
      </c>
      <c r="U498" t="s">
        <v>15437</v>
      </c>
      <c r="V498">
        <v>0</v>
      </c>
    </row>
    <row r="499" spans="1:22" x14ac:dyDescent="0.25">
      <c r="A499" t="s">
        <v>1569</v>
      </c>
      <c r="B499">
        <v>339211</v>
      </c>
      <c r="C499" t="s">
        <v>12761</v>
      </c>
      <c r="D499" t="s">
        <v>12762</v>
      </c>
      <c r="E499" t="s">
        <v>1572</v>
      </c>
      <c r="F499" t="s">
        <v>12764</v>
      </c>
      <c r="G499" t="s">
        <v>7490</v>
      </c>
      <c r="H499" s="2">
        <v>45796</v>
      </c>
      <c r="I499" s="2">
        <v>45817</v>
      </c>
      <c r="J499"/>
      <c r="K499"/>
      <c r="L499">
        <v>0.01</v>
      </c>
      <c r="M499" t="s">
        <v>7484</v>
      </c>
      <c r="N499" t="s">
        <v>3865</v>
      </c>
      <c r="O499"/>
      <c r="P499" t="s">
        <v>12759</v>
      </c>
      <c r="Q499" t="s">
        <v>12760</v>
      </c>
      <c r="R499" t="s">
        <v>15467</v>
      </c>
      <c r="S499" t="s">
        <v>15439</v>
      </c>
      <c r="T499" t="s">
        <v>15437</v>
      </c>
      <c r="U499" t="s">
        <v>15437</v>
      </c>
      <c r="V499">
        <v>0</v>
      </c>
    </row>
    <row r="500" spans="1:22" x14ac:dyDescent="0.25">
      <c r="A500" t="s">
        <v>1569</v>
      </c>
      <c r="B500">
        <v>339718</v>
      </c>
      <c r="C500" t="s">
        <v>1754</v>
      </c>
      <c r="D500" t="s">
        <v>1812</v>
      </c>
      <c r="E500" t="s">
        <v>1572</v>
      </c>
      <c r="F500" t="s">
        <v>12834</v>
      </c>
      <c r="G500" t="s">
        <v>7490</v>
      </c>
      <c r="H500" s="2">
        <v>45796</v>
      </c>
      <c r="I500" s="2">
        <v>45796</v>
      </c>
      <c r="J500"/>
      <c r="K500"/>
      <c r="L500">
        <v>0.01</v>
      </c>
      <c r="M500" t="s">
        <v>7484</v>
      </c>
      <c r="N500" t="s">
        <v>3865</v>
      </c>
      <c r="O500"/>
      <c r="P500" t="s">
        <v>12835</v>
      </c>
      <c r="Q500" t="s">
        <v>12836</v>
      </c>
      <c r="R500" t="s">
        <v>15467</v>
      </c>
      <c r="S500" t="s">
        <v>15439</v>
      </c>
      <c r="T500" t="s">
        <v>15437</v>
      </c>
      <c r="U500" t="s">
        <v>15437</v>
      </c>
      <c r="V500">
        <v>0</v>
      </c>
    </row>
    <row r="501" spans="1:22" x14ac:dyDescent="0.25">
      <c r="A501" t="s">
        <v>1569</v>
      </c>
      <c r="B501">
        <v>339769</v>
      </c>
      <c r="C501" t="s">
        <v>12837</v>
      </c>
      <c r="D501" t="s">
        <v>12838</v>
      </c>
      <c r="E501" t="s">
        <v>1572</v>
      </c>
      <c r="F501" t="s">
        <v>12834</v>
      </c>
      <c r="G501" t="s">
        <v>7490</v>
      </c>
      <c r="H501" s="2">
        <v>45796</v>
      </c>
      <c r="I501" s="2">
        <v>45796</v>
      </c>
      <c r="J501"/>
      <c r="K501"/>
      <c r="L501">
        <v>0.01</v>
      </c>
      <c r="M501" t="s">
        <v>7484</v>
      </c>
      <c r="N501" t="s">
        <v>3865</v>
      </c>
      <c r="O501"/>
      <c r="P501" t="s">
        <v>12835</v>
      </c>
      <c r="Q501" t="s">
        <v>12836</v>
      </c>
      <c r="R501" t="s">
        <v>15467</v>
      </c>
      <c r="S501" t="s">
        <v>15439</v>
      </c>
      <c r="T501" t="s">
        <v>15437</v>
      </c>
      <c r="U501" t="s">
        <v>15437</v>
      </c>
      <c r="V501">
        <v>0</v>
      </c>
    </row>
    <row r="502" spans="1:22" x14ac:dyDescent="0.25">
      <c r="A502" t="s">
        <v>1569</v>
      </c>
      <c r="B502">
        <v>339775</v>
      </c>
      <c r="C502" t="s">
        <v>8343</v>
      </c>
      <c r="D502" t="s">
        <v>12839</v>
      </c>
      <c r="E502" t="s">
        <v>1572</v>
      </c>
      <c r="F502" t="s">
        <v>12834</v>
      </c>
      <c r="G502" t="s">
        <v>7490</v>
      </c>
      <c r="H502" s="2">
        <v>45796</v>
      </c>
      <c r="I502" s="2">
        <v>45796</v>
      </c>
      <c r="J502"/>
      <c r="K502"/>
      <c r="L502">
        <v>0.01</v>
      </c>
      <c r="M502" t="s">
        <v>7484</v>
      </c>
      <c r="N502" t="s">
        <v>3865</v>
      </c>
      <c r="O502"/>
      <c r="P502" t="s">
        <v>12835</v>
      </c>
      <c r="Q502" t="s">
        <v>12836</v>
      </c>
      <c r="R502" t="s">
        <v>15467</v>
      </c>
      <c r="S502" t="s">
        <v>15439</v>
      </c>
      <c r="T502" t="s">
        <v>15437</v>
      </c>
      <c r="U502" t="s">
        <v>15437</v>
      </c>
      <c r="V502">
        <v>0</v>
      </c>
    </row>
    <row r="503" spans="1:22" x14ac:dyDescent="0.25">
      <c r="A503" t="s">
        <v>1569</v>
      </c>
      <c r="B503">
        <v>339821</v>
      </c>
      <c r="C503" t="s">
        <v>2655</v>
      </c>
      <c r="D503" t="s">
        <v>12840</v>
      </c>
      <c r="E503" t="s">
        <v>1572</v>
      </c>
      <c r="F503" t="s">
        <v>12834</v>
      </c>
      <c r="G503" t="s">
        <v>7490</v>
      </c>
      <c r="H503" s="2">
        <v>45796</v>
      </c>
      <c r="I503" s="2">
        <v>45796</v>
      </c>
      <c r="J503"/>
      <c r="K503"/>
      <c r="L503">
        <v>0.01</v>
      </c>
      <c r="M503" t="s">
        <v>7484</v>
      </c>
      <c r="N503" t="s">
        <v>3865</v>
      </c>
      <c r="O503"/>
      <c r="P503" t="s">
        <v>12835</v>
      </c>
      <c r="Q503" t="s">
        <v>12836</v>
      </c>
      <c r="R503" t="s">
        <v>15467</v>
      </c>
      <c r="S503" t="s">
        <v>15439</v>
      </c>
      <c r="T503" t="s">
        <v>15437</v>
      </c>
      <c r="U503" t="s">
        <v>15437</v>
      </c>
      <c r="V503">
        <v>0</v>
      </c>
    </row>
    <row r="504" spans="1:22" x14ac:dyDescent="0.25">
      <c r="A504" t="s">
        <v>1569</v>
      </c>
      <c r="B504">
        <v>339701</v>
      </c>
      <c r="C504" t="s">
        <v>2155</v>
      </c>
      <c r="D504" t="s">
        <v>4371</v>
      </c>
      <c r="E504" t="s">
        <v>1572</v>
      </c>
      <c r="F504" t="s">
        <v>4372</v>
      </c>
      <c r="G504" t="s">
        <v>4268</v>
      </c>
      <c r="H504" s="2">
        <v>45796</v>
      </c>
      <c r="I504" s="2">
        <v>45796</v>
      </c>
      <c r="J504"/>
      <c r="K504"/>
      <c r="L504">
        <v>0.01</v>
      </c>
      <c r="M504" t="s">
        <v>4269</v>
      </c>
      <c r="N504" t="s">
        <v>4199</v>
      </c>
      <c r="O504"/>
      <c r="P504" t="s">
        <v>4373</v>
      </c>
      <c r="Q504" t="s">
        <v>4374</v>
      </c>
      <c r="R504" t="s">
        <v>15449</v>
      </c>
      <c r="S504" t="s">
        <v>15439</v>
      </c>
      <c r="T504" t="s">
        <v>15437</v>
      </c>
      <c r="U504" t="s">
        <v>15437</v>
      </c>
      <c r="V504">
        <v>0</v>
      </c>
    </row>
    <row r="505" spans="1:22" x14ac:dyDescent="0.25">
      <c r="A505" t="s">
        <v>1569</v>
      </c>
      <c r="B505">
        <v>339702</v>
      </c>
      <c r="C505" t="s">
        <v>2986</v>
      </c>
      <c r="D505" t="s">
        <v>3442</v>
      </c>
      <c r="E505" t="s">
        <v>1572</v>
      </c>
      <c r="F505" t="s">
        <v>4372</v>
      </c>
      <c r="G505" t="s">
        <v>4268</v>
      </c>
      <c r="H505" s="2">
        <v>45796</v>
      </c>
      <c r="I505" s="2">
        <v>45796</v>
      </c>
      <c r="J505"/>
      <c r="K505"/>
      <c r="L505">
        <v>0.01</v>
      </c>
      <c r="M505" t="s">
        <v>4269</v>
      </c>
      <c r="N505" t="s">
        <v>4199</v>
      </c>
      <c r="O505"/>
      <c r="P505" t="s">
        <v>4373</v>
      </c>
      <c r="Q505" t="s">
        <v>4374</v>
      </c>
      <c r="R505" t="s">
        <v>15449</v>
      </c>
      <c r="S505" t="s">
        <v>15439</v>
      </c>
      <c r="T505" t="s">
        <v>15437</v>
      </c>
      <c r="U505" t="s">
        <v>15437</v>
      </c>
      <c r="V505">
        <v>0</v>
      </c>
    </row>
    <row r="506" spans="1:22" x14ac:dyDescent="0.25">
      <c r="A506" t="s">
        <v>1569</v>
      </c>
      <c r="B506">
        <v>339724</v>
      </c>
      <c r="C506" t="s">
        <v>4473</v>
      </c>
      <c r="D506" t="s">
        <v>4474</v>
      </c>
      <c r="E506" t="s">
        <v>1572</v>
      </c>
      <c r="F506" t="s">
        <v>4475</v>
      </c>
      <c r="G506" t="s">
        <v>4294</v>
      </c>
      <c r="H506" s="2">
        <v>45796</v>
      </c>
      <c r="I506" s="2">
        <v>45796</v>
      </c>
      <c r="J506"/>
      <c r="K506"/>
      <c r="L506">
        <v>0.01</v>
      </c>
      <c r="M506" t="s">
        <v>4269</v>
      </c>
      <c r="N506" t="s">
        <v>3865</v>
      </c>
      <c r="O506"/>
      <c r="P506" t="s">
        <v>4469</v>
      </c>
      <c r="Q506" t="s">
        <v>4470</v>
      </c>
      <c r="R506" t="s">
        <v>15450</v>
      </c>
      <c r="S506" t="s">
        <v>15439</v>
      </c>
      <c r="T506" t="s">
        <v>15437</v>
      </c>
      <c r="U506" t="s">
        <v>15437</v>
      </c>
      <c r="V506">
        <v>0</v>
      </c>
    </row>
    <row r="507" spans="1:22" x14ac:dyDescent="0.25">
      <c r="A507" t="s">
        <v>1569</v>
      </c>
      <c r="B507">
        <v>339782</v>
      </c>
      <c r="C507" t="s">
        <v>4476</v>
      </c>
      <c r="D507" t="s">
        <v>4477</v>
      </c>
      <c r="E507" t="s">
        <v>1572</v>
      </c>
      <c r="F507" t="s">
        <v>4475</v>
      </c>
      <c r="G507" t="s">
        <v>4294</v>
      </c>
      <c r="H507" s="2">
        <v>45796</v>
      </c>
      <c r="I507" s="2">
        <v>45796</v>
      </c>
      <c r="J507"/>
      <c r="K507"/>
      <c r="L507">
        <v>0.01</v>
      </c>
      <c r="M507" t="s">
        <v>4269</v>
      </c>
      <c r="N507" t="s">
        <v>3865</v>
      </c>
      <c r="O507"/>
      <c r="P507" t="s">
        <v>4469</v>
      </c>
      <c r="Q507" t="s">
        <v>4470</v>
      </c>
      <c r="R507" t="s">
        <v>15450</v>
      </c>
      <c r="S507" t="s">
        <v>15439</v>
      </c>
      <c r="T507" t="s">
        <v>15437</v>
      </c>
      <c r="U507" t="s">
        <v>15437</v>
      </c>
      <c r="V507">
        <v>0</v>
      </c>
    </row>
    <row r="508" spans="1:22" x14ac:dyDescent="0.25">
      <c r="A508" t="s">
        <v>1569</v>
      </c>
      <c r="B508">
        <v>339735</v>
      </c>
      <c r="C508" t="s">
        <v>4872</v>
      </c>
      <c r="D508" t="s">
        <v>4873</v>
      </c>
      <c r="E508" t="s">
        <v>1572</v>
      </c>
      <c r="F508" t="s">
        <v>4867</v>
      </c>
      <c r="G508" t="s">
        <v>4268</v>
      </c>
      <c r="H508" s="2">
        <v>45796</v>
      </c>
      <c r="I508" s="2">
        <v>45796</v>
      </c>
      <c r="J508"/>
      <c r="K508"/>
      <c r="L508">
        <v>0.01</v>
      </c>
      <c r="M508" t="s">
        <v>4269</v>
      </c>
      <c r="N508" t="s">
        <v>3482</v>
      </c>
      <c r="O508"/>
      <c r="P508" t="s">
        <v>4868</v>
      </c>
      <c r="Q508" t="s">
        <v>4869</v>
      </c>
      <c r="R508" t="s">
        <v>15451</v>
      </c>
      <c r="S508" t="s">
        <v>15439</v>
      </c>
      <c r="T508" t="s">
        <v>15437</v>
      </c>
      <c r="U508" t="s">
        <v>15437</v>
      </c>
      <c r="V508">
        <v>0</v>
      </c>
    </row>
    <row r="509" spans="1:22" x14ac:dyDescent="0.25">
      <c r="A509" t="s">
        <v>1569</v>
      </c>
      <c r="B509">
        <v>339712</v>
      </c>
      <c r="C509" t="s">
        <v>1799</v>
      </c>
      <c r="D509" t="s">
        <v>1656</v>
      </c>
      <c r="E509" t="s">
        <v>1572</v>
      </c>
      <c r="F509" t="s">
        <v>5599</v>
      </c>
      <c r="G509" t="s">
        <v>4268</v>
      </c>
      <c r="H509" s="2">
        <v>45796</v>
      </c>
      <c r="I509" s="2">
        <v>45796</v>
      </c>
      <c r="J509"/>
      <c r="K509"/>
      <c r="L509">
        <v>0.01</v>
      </c>
      <c r="M509" t="s">
        <v>4269</v>
      </c>
      <c r="N509" t="s">
        <v>3865</v>
      </c>
      <c r="O509"/>
      <c r="P509" t="s">
        <v>5600</v>
      </c>
      <c r="Q509" t="s">
        <v>5601</v>
      </c>
      <c r="R509" t="s">
        <v>15452</v>
      </c>
      <c r="S509" t="s">
        <v>15439</v>
      </c>
      <c r="T509" t="s">
        <v>15437</v>
      </c>
      <c r="U509" t="s">
        <v>15437</v>
      </c>
      <c r="V509">
        <v>0</v>
      </c>
    </row>
    <row r="510" spans="1:22" x14ac:dyDescent="0.25">
      <c r="A510" t="s">
        <v>1569</v>
      </c>
      <c r="B510">
        <v>339720</v>
      </c>
      <c r="C510" t="s">
        <v>5602</v>
      </c>
      <c r="D510" t="s">
        <v>2913</v>
      </c>
      <c r="E510" t="s">
        <v>1572</v>
      </c>
      <c r="F510" t="s">
        <v>5599</v>
      </c>
      <c r="G510" t="s">
        <v>4268</v>
      </c>
      <c r="H510" s="2">
        <v>45796</v>
      </c>
      <c r="I510" s="2">
        <v>45796</v>
      </c>
      <c r="J510"/>
      <c r="K510"/>
      <c r="L510">
        <v>0.01</v>
      </c>
      <c r="M510" t="s">
        <v>4269</v>
      </c>
      <c r="N510" t="s">
        <v>3865</v>
      </c>
      <c r="O510"/>
      <c r="P510" t="s">
        <v>5600</v>
      </c>
      <c r="Q510" t="s">
        <v>5601</v>
      </c>
      <c r="R510" t="s">
        <v>15452</v>
      </c>
      <c r="S510" t="s">
        <v>15439</v>
      </c>
      <c r="T510" t="s">
        <v>15437</v>
      </c>
      <c r="U510" t="s">
        <v>15437</v>
      </c>
      <c r="V510">
        <v>0</v>
      </c>
    </row>
    <row r="511" spans="1:22" x14ac:dyDescent="0.25">
      <c r="A511" t="s">
        <v>1569</v>
      </c>
      <c r="B511">
        <v>339789</v>
      </c>
      <c r="C511" t="s">
        <v>6454</v>
      </c>
      <c r="D511" t="s">
        <v>6455</v>
      </c>
      <c r="E511" t="s">
        <v>1572</v>
      </c>
      <c r="F511" t="s">
        <v>6456</v>
      </c>
      <c r="G511" t="s">
        <v>4268</v>
      </c>
      <c r="H511" s="2">
        <v>45796</v>
      </c>
      <c r="I511" s="2">
        <v>45796</v>
      </c>
      <c r="J511"/>
      <c r="K511"/>
      <c r="L511">
        <v>0.01</v>
      </c>
      <c r="M511" t="s">
        <v>4269</v>
      </c>
      <c r="N511" t="s">
        <v>3865</v>
      </c>
      <c r="O511"/>
      <c r="P511" t="s">
        <v>6457</v>
      </c>
      <c r="Q511" t="s">
        <v>6458</v>
      </c>
      <c r="R511" t="s">
        <v>15452</v>
      </c>
      <c r="S511" t="s">
        <v>15439</v>
      </c>
      <c r="T511" t="s">
        <v>15437</v>
      </c>
      <c r="U511" t="s">
        <v>15437</v>
      </c>
      <c r="V511">
        <v>0</v>
      </c>
    </row>
    <row r="512" spans="1:22" x14ac:dyDescent="0.25">
      <c r="A512" t="s">
        <v>1569</v>
      </c>
      <c r="B512">
        <v>339515</v>
      </c>
      <c r="C512" t="s">
        <v>2637</v>
      </c>
      <c r="D512" t="s">
        <v>7079</v>
      </c>
      <c r="E512" t="s">
        <v>1607</v>
      </c>
      <c r="F512" t="s">
        <v>7080</v>
      </c>
      <c r="G512" t="s">
        <v>7081</v>
      </c>
      <c r="H512" s="2">
        <v>45796</v>
      </c>
      <c r="I512" s="2">
        <v>45796</v>
      </c>
      <c r="J512"/>
      <c r="K512"/>
      <c r="L512">
        <v>38</v>
      </c>
      <c r="M512" t="s">
        <v>4269</v>
      </c>
      <c r="N512" t="s">
        <v>1714</v>
      </c>
      <c r="O512" t="s">
        <v>5500</v>
      </c>
      <c r="P512" t="s">
        <v>7082</v>
      </c>
      <c r="Q512" t="s">
        <v>7083</v>
      </c>
      <c r="R512" t="s">
        <v>15458</v>
      </c>
      <c r="S512" t="s">
        <v>15439</v>
      </c>
      <c r="T512" t="s">
        <v>15437</v>
      </c>
      <c r="U512" t="s">
        <v>15437</v>
      </c>
      <c r="V512">
        <v>1</v>
      </c>
    </row>
    <row r="513" spans="1:22" x14ac:dyDescent="0.25">
      <c r="A513" t="s">
        <v>1569</v>
      </c>
      <c r="B513">
        <v>339683</v>
      </c>
      <c r="C513" t="s">
        <v>8463</v>
      </c>
      <c r="D513" t="s">
        <v>8464</v>
      </c>
      <c r="E513" t="s">
        <v>1572</v>
      </c>
      <c r="F513" t="s">
        <v>8465</v>
      </c>
      <c r="G513" t="s">
        <v>7487</v>
      </c>
      <c r="H513" s="2">
        <v>45793</v>
      </c>
      <c r="I513" s="2">
        <v>45793</v>
      </c>
      <c r="J513"/>
      <c r="K513"/>
      <c r="L513">
        <v>0.01</v>
      </c>
      <c r="M513" t="s">
        <v>7484</v>
      </c>
      <c r="N513" t="s">
        <v>1714</v>
      </c>
      <c r="O513"/>
      <c r="P513" t="s">
        <v>8466</v>
      </c>
      <c r="Q513" t="s">
        <v>5078</v>
      </c>
      <c r="R513" t="s">
        <v>15462</v>
      </c>
      <c r="S513" t="s">
        <v>15439</v>
      </c>
      <c r="T513" t="s">
        <v>15437</v>
      </c>
      <c r="U513" t="s">
        <v>15437</v>
      </c>
      <c r="V513">
        <v>0</v>
      </c>
    </row>
    <row r="514" spans="1:22" x14ac:dyDescent="0.25">
      <c r="A514" t="s">
        <v>1569</v>
      </c>
      <c r="B514">
        <v>339692</v>
      </c>
      <c r="C514" t="s">
        <v>4606</v>
      </c>
      <c r="D514" t="s">
        <v>8467</v>
      </c>
      <c r="E514" t="s">
        <v>1572</v>
      </c>
      <c r="F514" t="s">
        <v>8465</v>
      </c>
      <c r="G514" t="s">
        <v>7487</v>
      </c>
      <c r="H514" s="2">
        <v>45793</v>
      </c>
      <c r="I514" s="2">
        <v>45793</v>
      </c>
      <c r="J514"/>
      <c r="K514"/>
      <c r="L514">
        <v>0.01</v>
      </c>
      <c r="M514" t="s">
        <v>7484</v>
      </c>
      <c r="N514" t="s">
        <v>1714</v>
      </c>
      <c r="O514"/>
      <c r="P514" t="s">
        <v>8466</v>
      </c>
      <c r="Q514" t="s">
        <v>5078</v>
      </c>
      <c r="R514" t="s">
        <v>15462</v>
      </c>
      <c r="S514" t="s">
        <v>15439</v>
      </c>
      <c r="T514" t="s">
        <v>15437</v>
      </c>
      <c r="U514" t="s">
        <v>15437</v>
      </c>
      <c r="V514">
        <v>0</v>
      </c>
    </row>
    <row r="515" spans="1:22" x14ac:dyDescent="0.25">
      <c r="A515" t="s">
        <v>1569</v>
      </c>
      <c r="B515">
        <v>339688</v>
      </c>
      <c r="C515" t="s">
        <v>1920</v>
      </c>
      <c r="D515" t="s">
        <v>8515</v>
      </c>
      <c r="E515" t="s">
        <v>1572</v>
      </c>
      <c r="F515" t="s">
        <v>8516</v>
      </c>
      <c r="G515" t="s">
        <v>7487</v>
      </c>
      <c r="H515" s="2">
        <v>45793</v>
      </c>
      <c r="I515" s="2">
        <v>45793</v>
      </c>
      <c r="J515"/>
      <c r="K515"/>
      <c r="L515">
        <v>0.01</v>
      </c>
      <c r="M515" t="s">
        <v>7484</v>
      </c>
      <c r="N515" t="s">
        <v>1714</v>
      </c>
      <c r="O515"/>
      <c r="P515" t="s">
        <v>8513</v>
      </c>
      <c r="Q515" t="s">
        <v>8514</v>
      </c>
      <c r="R515" t="s">
        <v>15462</v>
      </c>
      <c r="S515" t="s">
        <v>15439</v>
      </c>
      <c r="T515" t="s">
        <v>15437</v>
      </c>
      <c r="U515" t="s">
        <v>15437</v>
      </c>
      <c r="V515">
        <v>0</v>
      </c>
    </row>
    <row r="516" spans="1:22" x14ac:dyDescent="0.25">
      <c r="A516" t="s">
        <v>1569</v>
      </c>
      <c r="B516">
        <v>339667</v>
      </c>
      <c r="C516" t="s">
        <v>6614</v>
      </c>
      <c r="D516" t="s">
        <v>9423</v>
      </c>
      <c r="E516" t="s">
        <v>1572</v>
      </c>
      <c r="F516" t="s">
        <v>9416</v>
      </c>
      <c r="G516" t="s">
        <v>7490</v>
      </c>
      <c r="H516" s="2">
        <v>45793</v>
      </c>
      <c r="I516" s="2">
        <v>45793</v>
      </c>
      <c r="J516"/>
      <c r="K516"/>
      <c r="L516">
        <v>0.01</v>
      </c>
      <c r="M516" t="s">
        <v>7484</v>
      </c>
      <c r="N516" t="s">
        <v>3865</v>
      </c>
      <c r="O516"/>
      <c r="P516" t="s">
        <v>9417</v>
      </c>
      <c r="Q516" t="s">
        <v>6136</v>
      </c>
      <c r="R516" t="s">
        <v>15467</v>
      </c>
      <c r="S516" t="s">
        <v>15439</v>
      </c>
      <c r="T516" t="s">
        <v>15437</v>
      </c>
      <c r="U516" t="s">
        <v>15437</v>
      </c>
      <c r="V516">
        <v>0</v>
      </c>
    </row>
    <row r="517" spans="1:22" x14ac:dyDescent="0.25">
      <c r="A517" t="s">
        <v>1569</v>
      </c>
      <c r="B517">
        <v>339663</v>
      </c>
      <c r="C517" t="s">
        <v>2186</v>
      </c>
      <c r="D517" t="s">
        <v>4466</v>
      </c>
      <c r="E517" t="s">
        <v>1572</v>
      </c>
      <c r="F517" t="s">
        <v>9416</v>
      </c>
      <c r="G517" t="s">
        <v>7490</v>
      </c>
      <c r="H517" s="2">
        <v>45793</v>
      </c>
      <c r="I517" s="2">
        <v>45793</v>
      </c>
      <c r="J517"/>
      <c r="K517"/>
      <c r="L517">
        <v>0.01</v>
      </c>
      <c r="M517" t="s">
        <v>7484</v>
      </c>
      <c r="N517" t="s">
        <v>3865</v>
      </c>
      <c r="O517"/>
      <c r="P517" t="s">
        <v>9417</v>
      </c>
      <c r="Q517" t="s">
        <v>6136</v>
      </c>
      <c r="R517" t="s">
        <v>15467</v>
      </c>
      <c r="S517" t="s">
        <v>15439</v>
      </c>
      <c r="T517" t="s">
        <v>15437</v>
      </c>
      <c r="U517" t="s">
        <v>15437</v>
      </c>
      <c r="V517">
        <v>0</v>
      </c>
    </row>
    <row r="518" spans="1:22" x14ac:dyDescent="0.25">
      <c r="A518" t="s">
        <v>1569</v>
      </c>
      <c r="B518">
        <v>339693</v>
      </c>
      <c r="C518" t="s">
        <v>1910</v>
      </c>
      <c r="D518" t="s">
        <v>9424</v>
      </c>
      <c r="E518" t="s">
        <v>1572</v>
      </c>
      <c r="F518" t="s">
        <v>9416</v>
      </c>
      <c r="G518" t="s">
        <v>7490</v>
      </c>
      <c r="H518" s="2">
        <v>45793</v>
      </c>
      <c r="I518" s="2">
        <v>45793</v>
      </c>
      <c r="J518"/>
      <c r="K518"/>
      <c r="L518">
        <v>0.01</v>
      </c>
      <c r="M518" t="s">
        <v>7484</v>
      </c>
      <c r="N518" t="s">
        <v>3865</v>
      </c>
      <c r="O518"/>
      <c r="P518" t="s">
        <v>9417</v>
      </c>
      <c r="Q518" t="s">
        <v>6136</v>
      </c>
      <c r="R518" t="s">
        <v>15467</v>
      </c>
      <c r="S518" t="s">
        <v>15439</v>
      </c>
      <c r="T518" t="s">
        <v>15437</v>
      </c>
      <c r="U518" t="s">
        <v>15437</v>
      </c>
      <c r="V518">
        <v>0</v>
      </c>
    </row>
    <row r="519" spans="1:22" x14ac:dyDescent="0.25">
      <c r="A519" t="s">
        <v>1569</v>
      </c>
      <c r="B519">
        <v>339706</v>
      </c>
      <c r="C519" t="s">
        <v>11439</v>
      </c>
      <c r="D519" t="s">
        <v>11440</v>
      </c>
      <c r="E519" t="s">
        <v>1572</v>
      </c>
      <c r="F519" t="s">
        <v>11437</v>
      </c>
      <c r="G519" t="s">
        <v>7490</v>
      </c>
      <c r="H519" s="2">
        <v>45793</v>
      </c>
      <c r="I519" s="2">
        <v>45793</v>
      </c>
      <c r="J519"/>
      <c r="K519"/>
      <c r="L519">
        <v>0.01</v>
      </c>
      <c r="M519" t="s">
        <v>7484</v>
      </c>
      <c r="N519" t="s">
        <v>3865</v>
      </c>
      <c r="O519"/>
      <c r="P519" t="s">
        <v>11438</v>
      </c>
      <c r="Q519" t="s">
        <v>6587</v>
      </c>
      <c r="R519" t="s">
        <v>15467</v>
      </c>
      <c r="S519" t="s">
        <v>15439</v>
      </c>
      <c r="T519" t="s">
        <v>15437</v>
      </c>
      <c r="U519" t="s">
        <v>15437</v>
      </c>
      <c r="V519">
        <v>0</v>
      </c>
    </row>
    <row r="520" spans="1:22" x14ac:dyDescent="0.25">
      <c r="A520" t="s">
        <v>1569</v>
      </c>
      <c r="B520">
        <v>339690</v>
      </c>
      <c r="C520" t="s">
        <v>4766</v>
      </c>
      <c r="D520" t="s">
        <v>11789</v>
      </c>
      <c r="E520" t="s">
        <v>1572</v>
      </c>
      <c r="F520" t="s">
        <v>11785</v>
      </c>
      <c r="G520" t="s">
        <v>7490</v>
      </c>
      <c r="H520" s="2">
        <v>45793</v>
      </c>
      <c r="I520" s="2">
        <v>45793</v>
      </c>
      <c r="J520"/>
      <c r="K520"/>
      <c r="L520">
        <v>0.01</v>
      </c>
      <c r="M520" t="s">
        <v>7484</v>
      </c>
      <c r="N520" t="s">
        <v>1576</v>
      </c>
      <c r="O520"/>
      <c r="P520" t="s">
        <v>11786</v>
      </c>
      <c r="Q520" t="s">
        <v>11787</v>
      </c>
      <c r="R520" t="s">
        <v>15464</v>
      </c>
      <c r="S520" t="s">
        <v>15439</v>
      </c>
      <c r="T520" t="s">
        <v>15437</v>
      </c>
      <c r="U520" t="s">
        <v>15437</v>
      </c>
      <c r="V520">
        <v>0</v>
      </c>
    </row>
    <row r="521" spans="1:22" x14ac:dyDescent="0.25">
      <c r="A521" t="s">
        <v>1569</v>
      </c>
      <c r="B521">
        <v>339695</v>
      </c>
      <c r="C521" t="s">
        <v>12145</v>
      </c>
      <c r="D521" t="s">
        <v>12146</v>
      </c>
      <c r="E521" t="s">
        <v>1572</v>
      </c>
      <c r="F521" t="s">
        <v>12147</v>
      </c>
      <c r="G521" t="s">
        <v>7490</v>
      </c>
      <c r="H521" s="2">
        <v>45793</v>
      </c>
      <c r="I521" s="2">
        <v>45793</v>
      </c>
      <c r="J521"/>
      <c r="K521"/>
      <c r="L521">
        <v>0.01</v>
      </c>
      <c r="M521" t="s">
        <v>7484</v>
      </c>
      <c r="N521" t="s">
        <v>4199</v>
      </c>
      <c r="O521"/>
      <c r="P521" t="s">
        <v>12148</v>
      </c>
      <c r="Q521" t="s">
        <v>6712</v>
      </c>
      <c r="R521" t="s">
        <v>15449</v>
      </c>
      <c r="S521" t="s">
        <v>15439</v>
      </c>
      <c r="T521" t="s">
        <v>15437</v>
      </c>
      <c r="U521" t="s">
        <v>15437</v>
      </c>
      <c r="V521">
        <v>0</v>
      </c>
    </row>
    <row r="522" spans="1:22" x14ac:dyDescent="0.25">
      <c r="A522" t="s">
        <v>1569</v>
      </c>
      <c r="B522">
        <v>339697</v>
      </c>
      <c r="C522" t="s">
        <v>12432</v>
      </c>
      <c r="D522" t="s">
        <v>12433</v>
      </c>
      <c r="E522" t="s">
        <v>1572</v>
      </c>
      <c r="F522" t="s">
        <v>12424</v>
      </c>
      <c r="G522" t="s">
        <v>7487</v>
      </c>
      <c r="H522" s="2">
        <v>45793</v>
      </c>
      <c r="I522" s="2">
        <v>45793</v>
      </c>
      <c r="J522"/>
      <c r="K522"/>
      <c r="L522">
        <v>0.01</v>
      </c>
      <c r="M522" t="s">
        <v>7484</v>
      </c>
      <c r="N522" t="s">
        <v>4199</v>
      </c>
      <c r="O522"/>
      <c r="P522" t="s">
        <v>12425</v>
      </c>
      <c r="Q522" t="s">
        <v>12426</v>
      </c>
      <c r="R522" t="s">
        <v>15449</v>
      </c>
      <c r="S522" t="s">
        <v>15439</v>
      </c>
      <c r="T522" t="s">
        <v>15437</v>
      </c>
      <c r="U522" t="s">
        <v>15437</v>
      </c>
      <c r="V522">
        <v>0</v>
      </c>
    </row>
    <row r="523" spans="1:22" x14ac:dyDescent="0.25">
      <c r="A523" t="s">
        <v>1569</v>
      </c>
      <c r="B523">
        <v>339729</v>
      </c>
      <c r="C523" t="s">
        <v>2083</v>
      </c>
      <c r="D523" t="s">
        <v>12434</v>
      </c>
      <c r="E523" t="s">
        <v>1572</v>
      </c>
      <c r="F523" t="s">
        <v>12424</v>
      </c>
      <c r="G523" t="s">
        <v>7487</v>
      </c>
      <c r="H523" s="2">
        <v>45793</v>
      </c>
      <c r="I523" s="2">
        <v>45793</v>
      </c>
      <c r="J523"/>
      <c r="K523"/>
      <c r="L523">
        <v>0.01</v>
      </c>
      <c r="M523" t="s">
        <v>7484</v>
      </c>
      <c r="N523" t="s">
        <v>4199</v>
      </c>
      <c r="O523"/>
      <c r="P523" t="s">
        <v>12425</v>
      </c>
      <c r="Q523" t="s">
        <v>12426</v>
      </c>
      <c r="R523" t="s">
        <v>15449</v>
      </c>
      <c r="S523" t="s">
        <v>15439</v>
      </c>
      <c r="T523" t="s">
        <v>15437</v>
      </c>
      <c r="U523" t="s">
        <v>15437</v>
      </c>
      <c r="V523">
        <v>0</v>
      </c>
    </row>
    <row r="524" spans="1:22" x14ac:dyDescent="0.25">
      <c r="A524" t="s">
        <v>1569</v>
      </c>
      <c r="B524">
        <v>339561</v>
      </c>
      <c r="C524" t="s">
        <v>6259</v>
      </c>
      <c r="D524" t="s">
        <v>6260</v>
      </c>
      <c r="E524" t="s">
        <v>1572</v>
      </c>
      <c r="F524" t="s">
        <v>6261</v>
      </c>
      <c r="G524" t="s">
        <v>4268</v>
      </c>
      <c r="H524" s="2">
        <v>45793</v>
      </c>
      <c r="I524" s="2">
        <v>45800</v>
      </c>
      <c r="J524"/>
      <c r="K524"/>
      <c r="L524">
        <v>0.01</v>
      </c>
      <c r="M524" t="s">
        <v>4269</v>
      </c>
      <c r="N524" t="s">
        <v>3482</v>
      </c>
      <c r="O524"/>
      <c r="P524" t="s">
        <v>6262</v>
      </c>
      <c r="Q524" t="s">
        <v>6263</v>
      </c>
      <c r="R524" t="s">
        <v>15455</v>
      </c>
      <c r="S524" t="s">
        <v>15439</v>
      </c>
      <c r="T524" t="s">
        <v>15437</v>
      </c>
      <c r="U524" t="s">
        <v>15437</v>
      </c>
      <c r="V524">
        <v>0</v>
      </c>
    </row>
    <row r="525" spans="1:22" x14ac:dyDescent="0.25">
      <c r="A525" t="s">
        <v>1569</v>
      </c>
      <c r="B525">
        <v>339544</v>
      </c>
      <c r="C525" t="s">
        <v>6264</v>
      </c>
      <c r="D525" t="s">
        <v>6265</v>
      </c>
      <c r="E525" t="s">
        <v>1572</v>
      </c>
      <c r="F525" t="s">
        <v>6261</v>
      </c>
      <c r="G525" t="s">
        <v>4268</v>
      </c>
      <c r="H525" s="2">
        <v>45793</v>
      </c>
      <c r="I525" s="2">
        <v>45800</v>
      </c>
      <c r="J525"/>
      <c r="K525"/>
      <c r="L525">
        <v>0.01</v>
      </c>
      <c r="M525" t="s">
        <v>4269</v>
      </c>
      <c r="N525" t="s">
        <v>3482</v>
      </c>
      <c r="O525"/>
      <c r="P525" t="s">
        <v>6262</v>
      </c>
      <c r="Q525" t="s">
        <v>6263</v>
      </c>
      <c r="R525" t="s">
        <v>15455</v>
      </c>
      <c r="S525" t="s">
        <v>15439</v>
      </c>
      <c r="T525" t="s">
        <v>15437</v>
      </c>
      <c r="U525" t="s">
        <v>15437</v>
      </c>
      <c r="V525">
        <v>0</v>
      </c>
    </row>
    <row r="526" spans="1:22" x14ac:dyDescent="0.25">
      <c r="A526" t="s">
        <v>1569</v>
      </c>
      <c r="B526">
        <v>339551</v>
      </c>
      <c r="C526" t="s">
        <v>2367</v>
      </c>
      <c r="D526" t="s">
        <v>3962</v>
      </c>
      <c r="E526" t="s">
        <v>1572</v>
      </c>
      <c r="F526" t="s">
        <v>6261</v>
      </c>
      <c r="G526" t="s">
        <v>4268</v>
      </c>
      <c r="H526" s="2">
        <v>45793</v>
      </c>
      <c r="I526" s="2">
        <v>45800</v>
      </c>
      <c r="J526"/>
      <c r="K526"/>
      <c r="L526">
        <v>0.01</v>
      </c>
      <c r="M526" t="s">
        <v>4269</v>
      </c>
      <c r="N526" t="s">
        <v>3482</v>
      </c>
      <c r="O526"/>
      <c r="P526" t="s">
        <v>6262</v>
      </c>
      <c r="Q526" t="s">
        <v>6263</v>
      </c>
      <c r="R526" t="s">
        <v>15455</v>
      </c>
      <c r="S526" t="s">
        <v>15439</v>
      </c>
      <c r="T526" t="s">
        <v>15437</v>
      </c>
      <c r="U526" t="s">
        <v>15437</v>
      </c>
      <c r="V526">
        <v>0</v>
      </c>
    </row>
    <row r="527" spans="1:22" x14ac:dyDescent="0.25">
      <c r="A527" t="s">
        <v>1569</v>
      </c>
      <c r="B527">
        <v>339554</v>
      </c>
      <c r="C527" t="s">
        <v>1724</v>
      </c>
      <c r="D527" t="s">
        <v>6266</v>
      </c>
      <c r="E527" t="s">
        <v>1572</v>
      </c>
      <c r="F527" t="s">
        <v>6261</v>
      </c>
      <c r="G527" t="s">
        <v>4268</v>
      </c>
      <c r="H527" s="2">
        <v>45793</v>
      </c>
      <c r="I527" s="2">
        <v>45800</v>
      </c>
      <c r="J527"/>
      <c r="K527"/>
      <c r="L527">
        <v>0.01</v>
      </c>
      <c r="M527" t="s">
        <v>4269</v>
      </c>
      <c r="N527" t="s">
        <v>3482</v>
      </c>
      <c r="O527"/>
      <c r="P527" t="s">
        <v>6262</v>
      </c>
      <c r="Q527" t="s">
        <v>6263</v>
      </c>
      <c r="R527" t="s">
        <v>15455</v>
      </c>
      <c r="S527" t="s">
        <v>15439</v>
      </c>
      <c r="T527" t="s">
        <v>15437</v>
      </c>
      <c r="U527" t="s">
        <v>15437</v>
      </c>
      <c r="V527">
        <v>0</v>
      </c>
    </row>
    <row r="528" spans="1:22" x14ac:dyDescent="0.25">
      <c r="A528" t="s">
        <v>1569</v>
      </c>
      <c r="B528">
        <v>339568</v>
      </c>
      <c r="C528" t="s">
        <v>2212</v>
      </c>
      <c r="D528" t="s">
        <v>6267</v>
      </c>
      <c r="E528" t="s">
        <v>1572</v>
      </c>
      <c r="F528" t="s">
        <v>6261</v>
      </c>
      <c r="G528" t="s">
        <v>4268</v>
      </c>
      <c r="H528" s="2">
        <v>45793</v>
      </c>
      <c r="I528" s="2">
        <v>45800</v>
      </c>
      <c r="J528"/>
      <c r="K528"/>
      <c r="L528">
        <v>0.01</v>
      </c>
      <c r="M528" t="s">
        <v>4269</v>
      </c>
      <c r="N528" t="s">
        <v>3482</v>
      </c>
      <c r="O528"/>
      <c r="P528" t="s">
        <v>6262</v>
      </c>
      <c r="Q528" t="s">
        <v>6263</v>
      </c>
      <c r="R528" t="s">
        <v>15455</v>
      </c>
      <c r="S528" t="s">
        <v>15439</v>
      </c>
      <c r="T528" t="s">
        <v>15437</v>
      </c>
      <c r="U528" t="s">
        <v>15437</v>
      </c>
      <c r="V528">
        <v>0</v>
      </c>
    </row>
    <row r="529" spans="1:22" x14ac:dyDescent="0.25">
      <c r="A529" t="s">
        <v>1569</v>
      </c>
      <c r="B529">
        <v>339566</v>
      </c>
      <c r="C529" t="s">
        <v>2802</v>
      </c>
      <c r="D529" t="s">
        <v>6268</v>
      </c>
      <c r="E529" t="s">
        <v>1572</v>
      </c>
      <c r="F529" t="s">
        <v>6261</v>
      </c>
      <c r="G529" t="s">
        <v>4268</v>
      </c>
      <c r="H529" s="2">
        <v>45793</v>
      </c>
      <c r="I529" s="2">
        <v>45800</v>
      </c>
      <c r="J529"/>
      <c r="K529"/>
      <c r="L529">
        <v>0.01</v>
      </c>
      <c r="M529" t="s">
        <v>4269</v>
      </c>
      <c r="N529" t="s">
        <v>3482</v>
      </c>
      <c r="O529"/>
      <c r="P529" t="s">
        <v>6262</v>
      </c>
      <c r="Q529" t="s">
        <v>6263</v>
      </c>
      <c r="R529" t="s">
        <v>15455</v>
      </c>
      <c r="S529" t="s">
        <v>15439</v>
      </c>
      <c r="T529" t="s">
        <v>15437</v>
      </c>
      <c r="U529" t="s">
        <v>15437</v>
      </c>
      <c r="V529">
        <v>0</v>
      </c>
    </row>
    <row r="530" spans="1:22" x14ac:dyDescent="0.25">
      <c r="A530" t="s">
        <v>1569</v>
      </c>
      <c r="B530">
        <v>339573</v>
      </c>
      <c r="C530" t="s">
        <v>6269</v>
      </c>
      <c r="D530" t="s">
        <v>3090</v>
      </c>
      <c r="E530" t="s">
        <v>1572</v>
      </c>
      <c r="F530" t="s">
        <v>6261</v>
      </c>
      <c r="G530" t="s">
        <v>4268</v>
      </c>
      <c r="H530" s="2">
        <v>45793</v>
      </c>
      <c r="I530" s="2">
        <v>45800</v>
      </c>
      <c r="J530"/>
      <c r="K530"/>
      <c r="L530">
        <v>0.01</v>
      </c>
      <c r="M530" t="s">
        <v>4269</v>
      </c>
      <c r="N530" t="s">
        <v>3482</v>
      </c>
      <c r="O530"/>
      <c r="P530" t="s">
        <v>6262</v>
      </c>
      <c r="Q530" t="s">
        <v>6263</v>
      </c>
      <c r="R530" t="s">
        <v>15455</v>
      </c>
      <c r="S530" t="s">
        <v>15439</v>
      </c>
      <c r="T530" t="s">
        <v>15437</v>
      </c>
      <c r="U530" t="s">
        <v>15437</v>
      </c>
      <c r="V530">
        <v>0</v>
      </c>
    </row>
    <row r="531" spans="1:22" x14ac:dyDescent="0.25">
      <c r="A531" t="s">
        <v>1569</v>
      </c>
      <c r="B531">
        <v>339589</v>
      </c>
      <c r="C531" t="s">
        <v>6270</v>
      </c>
      <c r="D531" t="s">
        <v>6271</v>
      </c>
      <c r="E531" t="s">
        <v>1572</v>
      </c>
      <c r="F531" t="s">
        <v>6261</v>
      </c>
      <c r="G531" t="s">
        <v>4268</v>
      </c>
      <c r="H531" s="2">
        <v>45793</v>
      </c>
      <c r="I531" s="2">
        <v>45800</v>
      </c>
      <c r="J531"/>
      <c r="K531"/>
      <c r="L531">
        <v>0.01</v>
      </c>
      <c r="M531" t="s">
        <v>4269</v>
      </c>
      <c r="N531" t="s">
        <v>3482</v>
      </c>
      <c r="O531"/>
      <c r="P531" t="s">
        <v>6262</v>
      </c>
      <c r="Q531" t="s">
        <v>6263</v>
      </c>
      <c r="R531" t="s">
        <v>15455</v>
      </c>
      <c r="S531" t="s">
        <v>15439</v>
      </c>
      <c r="T531" t="s">
        <v>15437</v>
      </c>
      <c r="U531" t="s">
        <v>15437</v>
      </c>
      <c r="V531">
        <v>0</v>
      </c>
    </row>
    <row r="532" spans="1:22" x14ac:dyDescent="0.25">
      <c r="A532" t="s">
        <v>1569</v>
      </c>
      <c r="B532">
        <v>339685</v>
      </c>
      <c r="C532" t="s">
        <v>9015</v>
      </c>
      <c r="D532" t="s">
        <v>9016</v>
      </c>
      <c r="E532" t="s">
        <v>1572</v>
      </c>
      <c r="F532" t="s">
        <v>9017</v>
      </c>
      <c r="G532" t="s">
        <v>7483</v>
      </c>
      <c r="H532" s="2">
        <v>45792</v>
      </c>
      <c r="I532" s="2">
        <v>45792</v>
      </c>
      <c r="J532"/>
      <c r="K532"/>
      <c r="L532">
        <v>0.01</v>
      </c>
      <c r="M532" t="s">
        <v>7484</v>
      </c>
      <c r="N532" t="s">
        <v>3865</v>
      </c>
      <c r="O532"/>
      <c r="P532" t="s">
        <v>9018</v>
      </c>
      <c r="Q532" t="s">
        <v>4338</v>
      </c>
      <c r="R532" t="s">
        <v>15468</v>
      </c>
      <c r="S532" t="s">
        <v>15439</v>
      </c>
      <c r="T532" t="s">
        <v>15437</v>
      </c>
      <c r="U532" t="s">
        <v>15437</v>
      </c>
      <c r="V532">
        <v>0</v>
      </c>
    </row>
    <row r="533" spans="1:22" x14ac:dyDescent="0.25">
      <c r="A533" t="s">
        <v>1569</v>
      </c>
      <c r="B533">
        <v>339651</v>
      </c>
      <c r="C533" t="s">
        <v>2064</v>
      </c>
      <c r="D533" t="s">
        <v>9498</v>
      </c>
      <c r="E533" t="s">
        <v>1572</v>
      </c>
      <c r="F533" t="s">
        <v>9499</v>
      </c>
      <c r="G533" t="s">
        <v>7490</v>
      </c>
      <c r="H533" s="2">
        <v>45792</v>
      </c>
      <c r="I533" s="2">
        <v>45792</v>
      </c>
      <c r="J533"/>
      <c r="K533"/>
      <c r="L533">
        <v>0.01</v>
      </c>
      <c r="M533" t="s">
        <v>7484</v>
      </c>
      <c r="N533" t="s">
        <v>3482</v>
      </c>
      <c r="O533"/>
      <c r="P533" t="s">
        <v>9500</v>
      </c>
      <c r="Q533" t="s">
        <v>9501</v>
      </c>
      <c r="R533" t="s">
        <v>15468</v>
      </c>
      <c r="S533" t="s">
        <v>15439</v>
      </c>
      <c r="T533" t="s">
        <v>15437</v>
      </c>
      <c r="U533" t="s">
        <v>15437</v>
      </c>
      <c r="V533">
        <v>0</v>
      </c>
    </row>
    <row r="534" spans="1:22" x14ac:dyDescent="0.25">
      <c r="A534" t="s">
        <v>1569</v>
      </c>
      <c r="B534">
        <v>339666</v>
      </c>
      <c r="C534" t="s">
        <v>1628</v>
      </c>
      <c r="D534" t="s">
        <v>2896</v>
      </c>
      <c r="E534" t="s">
        <v>1572</v>
      </c>
      <c r="F534" t="s">
        <v>10117</v>
      </c>
      <c r="G534" t="s">
        <v>7483</v>
      </c>
      <c r="H534" s="2">
        <v>45792</v>
      </c>
      <c r="I534" s="2">
        <v>45792</v>
      </c>
      <c r="J534"/>
      <c r="K534"/>
      <c r="L534">
        <v>0.01</v>
      </c>
      <c r="M534" t="s">
        <v>7484</v>
      </c>
      <c r="N534" t="s">
        <v>4199</v>
      </c>
      <c r="O534"/>
      <c r="P534" t="s">
        <v>10118</v>
      </c>
      <c r="Q534" t="s">
        <v>6518</v>
      </c>
      <c r="R534" t="s">
        <v>15449</v>
      </c>
      <c r="S534" t="s">
        <v>15439</v>
      </c>
      <c r="T534" t="s">
        <v>15437</v>
      </c>
      <c r="U534" t="s">
        <v>15437</v>
      </c>
      <c r="V534">
        <v>0</v>
      </c>
    </row>
    <row r="535" spans="1:22" x14ac:dyDescent="0.25">
      <c r="A535" t="s">
        <v>1569</v>
      </c>
      <c r="B535">
        <v>339678</v>
      </c>
      <c r="C535" t="s">
        <v>1601</v>
      </c>
      <c r="D535" t="s">
        <v>10119</v>
      </c>
      <c r="E535" t="s">
        <v>1572</v>
      </c>
      <c r="F535" t="s">
        <v>10117</v>
      </c>
      <c r="G535" t="s">
        <v>7483</v>
      </c>
      <c r="H535" s="2">
        <v>45792</v>
      </c>
      <c r="I535" s="2">
        <v>45792</v>
      </c>
      <c r="J535"/>
      <c r="K535"/>
      <c r="L535">
        <v>0.01</v>
      </c>
      <c r="M535" t="s">
        <v>7484</v>
      </c>
      <c r="N535" t="s">
        <v>4199</v>
      </c>
      <c r="O535"/>
      <c r="P535" t="s">
        <v>10118</v>
      </c>
      <c r="Q535" t="s">
        <v>6518</v>
      </c>
      <c r="R535" t="s">
        <v>15449</v>
      </c>
      <c r="S535" t="s">
        <v>15439</v>
      </c>
      <c r="T535" t="s">
        <v>15437</v>
      </c>
      <c r="U535" t="s">
        <v>15437</v>
      </c>
      <c r="V535">
        <v>0</v>
      </c>
    </row>
    <row r="536" spans="1:22" x14ac:dyDescent="0.25">
      <c r="A536" t="s">
        <v>1569</v>
      </c>
      <c r="B536">
        <v>339675</v>
      </c>
      <c r="C536" t="s">
        <v>1895</v>
      </c>
      <c r="D536" t="s">
        <v>10120</v>
      </c>
      <c r="E536" t="s">
        <v>1572</v>
      </c>
      <c r="F536" t="s">
        <v>10117</v>
      </c>
      <c r="G536" t="s">
        <v>7483</v>
      </c>
      <c r="H536" s="2">
        <v>45792</v>
      </c>
      <c r="I536" s="2">
        <v>45792</v>
      </c>
      <c r="J536"/>
      <c r="K536"/>
      <c r="L536">
        <v>0.01</v>
      </c>
      <c r="M536" t="s">
        <v>7484</v>
      </c>
      <c r="N536" t="s">
        <v>4199</v>
      </c>
      <c r="O536"/>
      <c r="P536" t="s">
        <v>10118</v>
      </c>
      <c r="Q536" t="s">
        <v>6518</v>
      </c>
      <c r="R536" t="s">
        <v>15449</v>
      </c>
      <c r="S536" t="s">
        <v>15439</v>
      </c>
      <c r="T536" t="s">
        <v>15437</v>
      </c>
      <c r="U536" t="s">
        <v>15437</v>
      </c>
      <c r="V536">
        <v>0</v>
      </c>
    </row>
    <row r="537" spans="1:22" x14ac:dyDescent="0.25">
      <c r="A537" t="s">
        <v>1569</v>
      </c>
      <c r="B537">
        <v>339655</v>
      </c>
      <c r="C537" t="s">
        <v>4342</v>
      </c>
      <c r="D537" t="s">
        <v>6557</v>
      </c>
      <c r="E537" t="s">
        <v>1572</v>
      </c>
      <c r="F537" t="s">
        <v>10117</v>
      </c>
      <c r="G537" t="s">
        <v>7483</v>
      </c>
      <c r="H537" s="2">
        <v>45792</v>
      </c>
      <c r="I537" s="2">
        <v>45792</v>
      </c>
      <c r="J537"/>
      <c r="K537"/>
      <c r="L537">
        <v>0.01</v>
      </c>
      <c r="M537" t="s">
        <v>7484</v>
      </c>
      <c r="N537" t="s">
        <v>4199</v>
      </c>
      <c r="O537"/>
      <c r="P537" t="s">
        <v>10118</v>
      </c>
      <c r="Q537" t="s">
        <v>6518</v>
      </c>
      <c r="R537" t="s">
        <v>15449</v>
      </c>
      <c r="S537" t="s">
        <v>15439</v>
      </c>
      <c r="T537" t="s">
        <v>15437</v>
      </c>
      <c r="U537" t="s">
        <v>15437</v>
      </c>
      <c r="V537">
        <v>0</v>
      </c>
    </row>
    <row r="538" spans="1:22" x14ac:dyDescent="0.25">
      <c r="A538" t="s">
        <v>1569</v>
      </c>
      <c r="B538">
        <v>200249</v>
      </c>
      <c r="C538" t="s">
        <v>1708</v>
      </c>
      <c r="D538" t="s">
        <v>3785</v>
      </c>
      <c r="E538" t="s">
        <v>1572</v>
      </c>
      <c r="F538" t="s">
        <v>10219</v>
      </c>
      <c r="G538" t="s">
        <v>7487</v>
      </c>
      <c r="H538" s="2">
        <v>45792</v>
      </c>
      <c r="I538" s="2">
        <v>45792</v>
      </c>
      <c r="J538"/>
      <c r="K538"/>
      <c r="L538">
        <v>0.01</v>
      </c>
      <c r="M538" t="s">
        <v>7484</v>
      </c>
      <c r="N538" t="s">
        <v>4199</v>
      </c>
      <c r="O538"/>
      <c r="P538" t="s">
        <v>10220</v>
      </c>
      <c r="Q538" t="s">
        <v>5093</v>
      </c>
      <c r="R538" t="s">
        <v>15449</v>
      </c>
      <c r="S538" t="s">
        <v>15439</v>
      </c>
      <c r="T538" t="s">
        <v>15437</v>
      </c>
      <c r="U538" t="s">
        <v>15437</v>
      </c>
      <c r="V538">
        <v>0</v>
      </c>
    </row>
    <row r="539" spans="1:22" x14ac:dyDescent="0.25">
      <c r="A539" t="s">
        <v>1569</v>
      </c>
      <c r="B539">
        <v>339656</v>
      </c>
      <c r="C539" t="s">
        <v>2076</v>
      </c>
      <c r="D539" t="s">
        <v>1647</v>
      </c>
      <c r="E539" t="s">
        <v>1572</v>
      </c>
      <c r="F539" t="s">
        <v>11000</v>
      </c>
      <c r="G539" t="s">
        <v>7490</v>
      </c>
      <c r="H539" s="2">
        <v>45792</v>
      </c>
      <c r="I539" s="2">
        <v>45792</v>
      </c>
      <c r="J539"/>
      <c r="K539"/>
      <c r="L539">
        <v>0.01</v>
      </c>
      <c r="M539" t="s">
        <v>7484</v>
      </c>
      <c r="N539" t="s">
        <v>3482</v>
      </c>
      <c r="O539"/>
      <c r="P539" t="s">
        <v>11001</v>
      </c>
      <c r="Q539" t="s">
        <v>6482</v>
      </c>
      <c r="R539" t="s">
        <v>15468</v>
      </c>
      <c r="S539" t="s">
        <v>15439</v>
      </c>
      <c r="T539" t="s">
        <v>15437</v>
      </c>
      <c r="U539" t="s">
        <v>15437</v>
      </c>
      <c r="V539">
        <v>0</v>
      </c>
    </row>
    <row r="540" spans="1:22" x14ac:dyDescent="0.25">
      <c r="A540" t="s">
        <v>1569</v>
      </c>
      <c r="B540">
        <v>339648</v>
      </c>
      <c r="C540" t="s">
        <v>11720</v>
      </c>
      <c r="D540" t="s">
        <v>11721</v>
      </c>
      <c r="E540" t="s">
        <v>1572</v>
      </c>
      <c r="F540" t="s">
        <v>11716</v>
      </c>
      <c r="G540" t="s">
        <v>7509</v>
      </c>
      <c r="H540" s="2">
        <v>45792</v>
      </c>
      <c r="I540" s="2">
        <v>45792</v>
      </c>
      <c r="J540"/>
      <c r="K540"/>
      <c r="L540">
        <v>0.01</v>
      </c>
      <c r="M540" t="s">
        <v>7484</v>
      </c>
      <c r="N540" t="s">
        <v>3482</v>
      </c>
      <c r="O540"/>
      <c r="P540" t="s">
        <v>11717</v>
      </c>
      <c r="Q540" t="s">
        <v>11718</v>
      </c>
      <c r="R540" t="s">
        <v>15465</v>
      </c>
      <c r="S540" t="s">
        <v>15439</v>
      </c>
      <c r="T540" t="s">
        <v>15437</v>
      </c>
      <c r="U540" t="s">
        <v>15437</v>
      </c>
      <c r="V540">
        <v>0</v>
      </c>
    </row>
    <row r="541" spans="1:22" x14ac:dyDescent="0.25">
      <c r="A541" t="s">
        <v>1569</v>
      </c>
      <c r="B541">
        <v>339647</v>
      </c>
      <c r="C541" t="s">
        <v>11722</v>
      </c>
      <c r="D541" t="s">
        <v>11723</v>
      </c>
      <c r="E541" t="s">
        <v>1572</v>
      </c>
      <c r="F541" t="s">
        <v>11716</v>
      </c>
      <c r="G541" t="s">
        <v>7509</v>
      </c>
      <c r="H541" s="2">
        <v>45792</v>
      </c>
      <c r="I541" s="2">
        <v>45792</v>
      </c>
      <c r="J541"/>
      <c r="K541"/>
      <c r="L541">
        <v>0.01</v>
      </c>
      <c r="M541" t="s">
        <v>7484</v>
      </c>
      <c r="N541" t="s">
        <v>3482</v>
      </c>
      <c r="O541"/>
      <c r="P541" t="s">
        <v>11717</v>
      </c>
      <c r="Q541" t="s">
        <v>11718</v>
      </c>
      <c r="R541" t="s">
        <v>15465</v>
      </c>
      <c r="S541" t="s">
        <v>15439</v>
      </c>
      <c r="T541" t="s">
        <v>15437</v>
      </c>
      <c r="U541" t="s">
        <v>15437</v>
      </c>
      <c r="V541">
        <v>0</v>
      </c>
    </row>
    <row r="542" spans="1:22" x14ac:dyDescent="0.25">
      <c r="A542" t="s">
        <v>1569</v>
      </c>
      <c r="B542">
        <v>339649</v>
      </c>
      <c r="C542" t="s">
        <v>12666</v>
      </c>
      <c r="D542" t="s">
        <v>12667</v>
      </c>
      <c r="E542" t="s">
        <v>1572</v>
      </c>
      <c r="F542" t="s">
        <v>12668</v>
      </c>
      <c r="G542" t="s">
        <v>7487</v>
      </c>
      <c r="H542" s="2">
        <v>45792</v>
      </c>
      <c r="I542" s="2">
        <v>45792</v>
      </c>
      <c r="J542"/>
      <c r="K542"/>
      <c r="L542">
        <v>0.01</v>
      </c>
      <c r="M542" t="s">
        <v>7484</v>
      </c>
      <c r="N542" t="s">
        <v>3482</v>
      </c>
      <c r="O542"/>
      <c r="P542" t="s">
        <v>12669</v>
      </c>
      <c r="Q542" t="s">
        <v>12670</v>
      </c>
      <c r="R542" t="s">
        <v>15468</v>
      </c>
      <c r="S542" t="s">
        <v>15439</v>
      </c>
      <c r="T542" t="s">
        <v>15437</v>
      </c>
      <c r="U542" t="s">
        <v>15437</v>
      </c>
      <c r="V542">
        <v>0</v>
      </c>
    </row>
    <row r="543" spans="1:22" x14ac:dyDescent="0.25">
      <c r="A543" t="s">
        <v>1569</v>
      </c>
      <c r="B543">
        <v>339679</v>
      </c>
      <c r="C543" t="s">
        <v>2453</v>
      </c>
      <c r="D543" t="s">
        <v>13863</v>
      </c>
      <c r="E543" t="s">
        <v>1572</v>
      </c>
      <c r="F543" t="s">
        <v>13860</v>
      </c>
      <c r="G543" t="s">
        <v>7490</v>
      </c>
      <c r="H543" s="2">
        <v>45792</v>
      </c>
      <c r="I543" s="2">
        <v>45792</v>
      </c>
      <c r="J543"/>
      <c r="K543"/>
      <c r="L543">
        <v>0.01</v>
      </c>
      <c r="M543" t="s">
        <v>7484</v>
      </c>
      <c r="N543" t="s">
        <v>4199</v>
      </c>
      <c r="O543"/>
      <c r="P543" t="s">
        <v>13861</v>
      </c>
      <c r="Q543" t="s">
        <v>13862</v>
      </c>
      <c r="R543" t="s">
        <v>15449</v>
      </c>
      <c r="S543" t="s">
        <v>15439</v>
      </c>
      <c r="T543" t="s">
        <v>15437</v>
      </c>
      <c r="U543" t="s">
        <v>15437</v>
      </c>
      <c r="V543">
        <v>0</v>
      </c>
    </row>
    <row r="544" spans="1:22" x14ac:dyDescent="0.25">
      <c r="A544" t="s">
        <v>1569</v>
      </c>
      <c r="B544">
        <v>339730</v>
      </c>
      <c r="C544" t="s">
        <v>13864</v>
      </c>
      <c r="D544" t="s">
        <v>13865</v>
      </c>
      <c r="E544" t="s">
        <v>1572</v>
      </c>
      <c r="F544" t="s">
        <v>13860</v>
      </c>
      <c r="G544" t="s">
        <v>7490</v>
      </c>
      <c r="H544" s="2">
        <v>45792</v>
      </c>
      <c r="I544" s="2">
        <v>45792</v>
      </c>
      <c r="J544"/>
      <c r="K544"/>
      <c r="L544">
        <v>0.01</v>
      </c>
      <c r="M544" t="s">
        <v>7484</v>
      </c>
      <c r="N544" t="s">
        <v>4199</v>
      </c>
      <c r="O544"/>
      <c r="P544" t="s">
        <v>13861</v>
      </c>
      <c r="Q544" t="s">
        <v>13862</v>
      </c>
      <c r="R544" t="s">
        <v>15449</v>
      </c>
      <c r="S544" t="s">
        <v>15439</v>
      </c>
      <c r="T544" t="s">
        <v>15437</v>
      </c>
      <c r="U544" t="s">
        <v>15437</v>
      </c>
      <c r="V544">
        <v>0</v>
      </c>
    </row>
    <row r="545" spans="1:22" x14ac:dyDescent="0.25">
      <c r="A545" t="s">
        <v>1569</v>
      </c>
      <c r="B545">
        <v>339713</v>
      </c>
      <c r="C545" t="s">
        <v>2213</v>
      </c>
      <c r="D545" t="s">
        <v>1765</v>
      </c>
      <c r="E545" t="s">
        <v>1572</v>
      </c>
      <c r="F545" t="s">
        <v>5262</v>
      </c>
      <c r="G545" t="s">
        <v>4294</v>
      </c>
      <c r="H545" s="2">
        <v>45792</v>
      </c>
      <c r="I545" s="2">
        <v>45792</v>
      </c>
      <c r="J545"/>
      <c r="K545"/>
      <c r="L545">
        <v>0.01</v>
      </c>
      <c r="M545" t="s">
        <v>4269</v>
      </c>
      <c r="N545" t="s">
        <v>3627</v>
      </c>
      <c r="O545"/>
      <c r="P545" t="s">
        <v>5263</v>
      </c>
      <c r="Q545" t="s">
        <v>3670</v>
      </c>
      <c r="R545" t="s">
        <v>15453</v>
      </c>
      <c r="S545" t="s">
        <v>15439</v>
      </c>
      <c r="T545" t="s">
        <v>15437</v>
      </c>
      <c r="U545" t="s">
        <v>15437</v>
      </c>
      <c r="V545">
        <v>0</v>
      </c>
    </row>
    <row r="546" spans="1:22" x14ac:dyDescent="0.25">
      <c r="A546" t="s">
        <v>1569</v>
      </c>
      <c r="B546">
        <v>339658</v>
      </c>
      <c r="C546" t="s">
        <v>5670</v>
      </c>
      <c r="D546" t="s">
        <v>5671</v>
      </c>
      <c r="E546" t="s">
        <v>1572</v>
      </c>
      <c r="F546" t="s">
        <v>5672</v>
      </c>
      <c r="G546" t="s">
        <v>4268</v>
      </c>
      <c r="H546" s="2">
        <v>45792</v>
      </c>
      <c r="I546" s="2">
        <v>45792</v>
      </c>
      <c r="J546"/>
      <c r="K546"/>
      <c r="L546">
        <v>0.01</v>
      </c>
      <c r="M546" t="s">
        <v>4269</v>
      </c>
      <c r="N546" t="s">
        <v>1714</v>
      </c>
      <c r="O546"/>
      <c r="P546" t="s">
        <v>5673</v>
      </c>
      <c r="Q546" t="s">
        <v>5674</v>
      </c>
      <c r="R546" t="s">
        <v>15454</v>
      </c>
      <c r="S546" t="s">
        <v>15439</v>
      </c>
      <c r="T546" t="s">
        <v>15437</v>
      </c>
      <c r="U546" t="s">
        <v>15437</v>
      </c>
      <c r="V546">
        <v>0</v>
      </c>
    </row>
    <row r="547" spans="1:22" x14ac:dyDescent="0.25">
      <c r="A547" t="s">
        <v>1569</v>
      </c>
      <c r="B547">
        <v>339689</v>
      </c>
      <c r="C547" t="s">
        <v>2190</v>
      </c>
      <c r="D547" t="s">
        <v>9825</v>
      </c>
      <c r="E547" t="s">
        <v>1572</v>
      </c>
      <c r="F547" t="s">
        <v>9826</v>
      </c>
      <c r="G547" t="s">
        <v>7490</v>
      </c>
      <c r="H547" s="2">
        <v>45791</v>
      </c>
      <c r="I547" s="2">
        <v>45791</v>
      </c>
      <c r="J547"/>
      <c r="K547"/>
      <c r="L547">
        <v>0.01</v>
      </c>
      <c r="M547" t="s">
        <v>7484</v>
      </c>
      <c r="N547" t="s">
        <v>5768</v>
      </c>
      <c r="O547"/>
      <c r="P547" t="s">
        <v>9827</v>
      </c>
      <c r="Q547" t="s">
        <v>5770</v>
      </c>
      <c r="R547" t="s">
        <v>15464</v>
      </c>
      <c r="S547" t="s">
        <v>15439</v>
      </c>
      <c r="T547" t="s">
        <v>15437</v>
      </c>
      <c r="U547" t="s">
        <v>15437</v>
      </c>
      <c r="V547">
        <v>0</v>
      </c>
    </row>
    <row r="548" spans="1:22" x14ac:dyDescent="0.25">
      <c r="A548" t="s">
        <v>1569</v>
      </c>
      <c r="B548">
        <v>200236</v>
      </c>
      <c r="C548" t="s">
        <v>1844</v>
      </c>
      <c r="D548" t="s">
        <v>8403</v>
      </c>
      <c r="E548" t="s">
        <v>1572</v>
      </c>
      <c r="F548" t="s">
        <v>8404</v>
      </c>
      <c r="G548" t="s">
        <v>7490</v>
      </c>
      <c r="H548" s="2">
        <v>45789</v>
      </c>
      <c r="I548" s="2">
        <v>45789</v>
      </c>
      <c r="J548"/>
      <c r="K548"/>
      <c r="L548">
        <v>0.01</v>
      </c>
      <c r="M548" t="s">
        <v>7484</v>
      </c>
      <c r="N548" t="s">
        <v>1576</v>
      </c>
      <c r="O548"/>
      <c r="P548" t="s">
        <v>8405</v>
      </c>
      <c r="Q548" t="s">
        <v>8406</v>
      </c>
      <c r="R548" t="s">
        <v>15464</v>
      </c>
      <c r="S548" t="s">
        <v>15439</v>
      </c>
      <c r="T548" t="s">
        <v>15437</v>
      </c>
      <c r="U548" t="s">
        <v>15437</v>
      </c>
      <c r="V548">
        <v>0</v>
      </c>
    </row>
    <row r="549" spans="1:22" x14ac:dyDescent="0.25">
      <c r="A549" t="s">
        <v>1569</v>
      </c>
      <c r="B549">
        <v>339364</v>
      </c>
      <c r="C549" t="s">
        <v>8760</v>
      </c>
      <c r="D549" t="s">
        <v>8761</v>
      </c>
      <c r="E549" t="s">
        <v>1572</v>
      </c>
      <c r="F549" t="s">
        <v>8762</v>
      </c>
      <c r="G549" t="s">
        <v>7490</v>
      </c>
      <c r="H549" s="2">
        <v>45789</v>
      </c>
      <c r="I549" s="2">
        <v>45799</v>
      </c>
      <c r="J549"/>
      <c r="K549"/>
      <c r="L549">
        <v>0.01</v>
      </c>
      <c r="M549" t="s">
        <v>7484</v>
      </c>
      <c r="N549" t="s">
        <v>3865</v>
      </c>
      <c r="O549"/>
      <c r="P549" t="s">
        <v>8763</v>
      </c>
      <c r="Q549" t="s">
        <v>4424</v>
      </c>
      <c r="R549" t="s">
        <v>15467</v>
      </c>
      <c r="S549" t="s">
        <v>15439</v>
      </c>
      <c r="T549" t="s">
        <v>15437</v>
      </c>
      <c r="U549" t="s">
        <v>15437</v>
      </c>
      <c r="V549">
        <v>0</v>
      </c>
    </row>
    <row r="550" spans="1:22" x14ac:dyDescent="0.25">
      <c r="A550" t="s">
        <v>1569</v>
      </c>
      <c r="B550">
        <v>339416</v>
      </c>
      <c r="C550" t="s">
        <v>8764</v>
      </c>
      <c r="D550" t="s">
        <v>8765</v>
      </c>
      <c r="E550" t="s">
        <v>1572</v>
      </c>
      <c r="F550" t="s">
        <v>8762</v>
      </c>
      <c r="G550" t="s">
        <v>7490</v>
      </c>
      <c r="H550" s="2">
        <v>45789</v>
      </c>
      <c r="I550" s="2">
        <v>45799</v>
      </c>
      <c r="J550"/>
      <c r="K550"/>
      <c r="L550">
        <v>0.01</v>
      </c>
      <c r="M550" t="s">
        <v>7484</v>
      </c>
      <c r="N550" t="s">
        <v>3865</v>
      </c>
      <c r="O550"/>
      <c r="P550" t="s">
        <v>8763</v>
      </c>
      <c r="Q550" t="s">
        <v>4424</v>
      </c>
      <c r="R550" t="s">
        <v>15467</v>
      </c>
      <c r="S550" t="s">
        <v>15439</v>
      </c>
      <c r="T550" t="s">
        <v>15437</v>
      </c>
      <c r="U550" t="s">
        <v>15437</v>
      </c>
      <c r="V550">
        <v>0</v>
      </c>
    </row>
    <row r="551" spans="1:22" x14ac:dyDescent="0.25">
      <c r="A551" t="s">
        <v>1569</v>
      </c>
      <c r="B551">
        <v>339453</v>
      </c>
      <c r="C551" t="s">
        <v>1655</v>
      </c>
      <c r="D551" t="s">
        <v>4311</v>
      </c>
      <c r="E551" t="s">
        <v>1572</v>
      </c>
      <c r="F551" t="s">
        <v>8762</v>
      </c>
      <c r="G551" t="s">
        <v>7490</v>
      </c>
      <c r="H551" s="2">
        <v>45789</v>
      </c>
      <c r="I551" s="2">
        <v>45799</v>
      </c>
      <c r="J551"/>
      <c r="K551"/>
      <c r="L551">
        <v>0.01</v>
      </c>
      <c r="M551" t="s">
        <v>7484</v>
      </c>
      <c r="N551" t="s">
        <v>3865</v>
      </c>
      <c r="O551"/>
      <c r="P551" t="s">
        <v>8763</v>
      </c>
      <c r="Q551" t="s">
        <v>4424</v>
      </c>
      <c r="R551" t="s">
        <v>15467</v>
      </c>
      <c r="S551" t="s">
        <v>15439</v>
      </c>
      <c r="T551" t="s">
        <v>15437</v>
      </c>
      <c r="U551" t="s">
        <v>15437</v>
      </c>
      <c r="V551">
        <v>0</v>
      </c>
    </row>
    <row r="552" spans="1:22" x14ac:dyDescent="0.25">
      <c r="A552" t="s">
        <v>1569</v>
      </c>
      <c r="B552">
        <v>339470</v>
      </c>
      <c r="C552" t="s">
        <v>8766</v>
      </c>
      <c r="D552" t="s">
        <v>8767</v>
      </c>
      <c r="E552" t="s">
        <v>1572</v>
      </c>
      <c r="F552" t="s">
        <v>8762</v>
      </c>
      <c r="G552" t="s">
        <v>7490</v>
      </c>
      <c r="H552" s="2">
        <v>45789</v>
      </c>
      <c r="I552" s="2">
        <v>45799</v>
      </c>
      <c r="J552"/>
      <c r="K552"/>
      <c r="L552">
        <v>0.01</v>
      </c>
      <c r="M552" t="s">
        <v>7484</v>
      </c>
      <c r="N552" t="s">
        <v>3865</v>
      </c>
      <c r="O552"/>
      <c r="P552" t="s">
        <v>8763</v>
      </c>
      <c r="Q552" t="s">
        <v>4424</v>
      </c>
      <c r="R552" t="s">
        <v>15467</v>
      </c>
      <c r="S552" t="s">
        <v>15439</v>
      </c>
      <c r="T552" t="s">
        <v>15437</v>
      </c>
      <c r="U552" t="s">
        <v>15437</v>
      </c>
      <c r="V552">
        <v>0</v>
      </c>
    </row>
    <row r="553" spans="1:22" x14ac:dyDescent="0.25">
      <c r="A553" t="s">
        <v>1569</v>
      </c>
      <c r="B553">
        <v>339579</v>
      </c>
      <c r="C553" t="s">
        <v>1790</v>
      </c>
      <c r="D553" t="s">
        <v>2523</v>
      </c>
      <c r="E553" t="s">
        <v>1572</v>
      </c>
      <c r="F553" t="s">
        <v>8762</v>
      </c>
      <c r="G553" t="s">
        <v>7490</v>
      </c>
      <c r="H553" s="2">
        <v>45789</v>
      </c>
      <c r="I553" s="2">
        <v>45799</v>
      </c>
      <c r="J553"/>
      <c r="K553"/>
      <c r="L553">
        <v>0.01</v>
      </c>
      <c r="M553" t="s">
        <v>7484</v>
      </c>
      <c r="N553" t="s">
        <v>3865</v>
      </c>
      <c r="O553"/>
      <c r="P553" t="s">
        <v>8763</v>
      </c>
      <c r="Q553" t="s">
        <v>4424</v>
      </c>
      <c r="R553" t="s">
        <v>15467</v>
      </c>
      <c r="S553" t="s">
        <v>15439</v>
      </c>
      <c r="T553" t="s">
        <v>15437</v>
      </c>
      <c r="U553" t="s">
        <v>15437</v>
      </c>
      <c r="V553">
        <v>0</v>
      </c>
    </row>
    <row r="554" spans="1:22" x14ac:dyDescent="0.25">
      <c r="A554" t="s">
        <v>1569</v>
      </c>
      <c r="B554">
        <v>339537</v>
      </c>
      <c r="C554" t="s">
        <v>8768</v>
      </c>
      <c r="D554" t="s">
        <v>1799</v>
      </c>
      <c r="E554" t="s">
        <v>1572</v>
      </c>
      <c r="F554" t="s">
        <v>8769</v>
      </c>
      <c r="G554" t="s">
        <v>8770</v>
      </c>
      <c r="H554" s="2">
        <v>45789</v>
      </c>
      <c r="I554" s="2">
        <v>45789</v>
      </c>
      <c r="J554"/>
      <c r="K554"/>
      <c r="L554">
        <v>0.01</v>
      </c>
      <c r="M554" t="s">
        <v>7484</v>
      </c>
      <c r="N554" t="s">
        <v>3865</v>
      </c>
      <c r="O554"/>
      <c r="P554" t="s">
        <v>8763</v>
      </c>
      <c r="Q554" t="s">
        <v>4424</v>
      </c>
      <c r="R554" t="s">
        <v>15467</v>
      </c>
      <c r="S554" t="s">
        <v>15439</v>
      </c>
      <c r="T554" t="s">
        <v>15437</v>
      </c>
      <c r="U554" t="s">
        <v>15437</v>
      </c>
      <c r="V554">
        <v>0</v>
      </c>
    </row>
    <row r="555" spans="1:22" x14ac:dyDescent="0.25">
      <c r="A555" t="s">
        <v>1569</v>
      </c>
      <c r="B555">
        <v>339629</v>
      </c>
      <c r="C555" t="s">
        <v>9019</v>
      </c>
      <c r="D555" t="s">
        <v>9020</v>
      </c>
      <c r="E555" t="s">
        <v>1572</v>
      </c>
      <c r="F555" t="s">
        <v>9017</v>
      </c>
      <c r="G555" t="s">
        <v>7483</v>
      </c>
      <c r="H555" s="2">
        <v>45789</v>
      </c>
      <c r="I555" s="2">
        <v>45789</v>
      </c>
      <c r="J555"/>
      <c r="K555"/>
      <c r="L555">
        <v>0.01</v>
      </c>
      <c r="M555" t="s">
        <v>7484</v>
      </c>
      <c r="N555" t="s">
        <v>3865</v>
      </c>
      <c r="O555"/>
      <c r="P555" t="s">
        <v>9018</v>
      </c>
      <c r="Q555" t="s">
        <v>4338</v>
      </c>
      <c r="R555" t="s">
        <v>15468</v>
      </c>
      <c r="S555" t="s">
        <v>15439</v>
      </c>
      <c r="T555" t="s">
        <v>15437</v>
      </c>
      <c r="U555" t="s">
        <v>15437</v>
      </c>
      <c r="V555">
        <v>0</v>
      </c>
    </row>
    <row r="556" spans="1:22" x14ac:dyDescent="0.25">
      <c r="A556" t="s">
        <v>1569</v>
      </c>
      <c r="B556">
        <v>339582</v>
      </c>
      <c r="C556" t="s">
        <v>2971</v>
      </c>
      <c r="D556" t="s">
        <v>2306</v>
      </c>
      <c r="E556" t="s">
        <v>1572</v>
      </c>
      <c r="F556" t="s">
        <v>9098</v>
      </c>
      <c r="G556" t="s">
        <v>7490</v>
      </c>
      <c r="H556" s="2">
        <v>45789</v>
      </c>
      <c r="I556" s="2">
        <v>45803</v>
      </c>
      <c r="J556"/>
      <c r="K556"/>
      <c r="L556">
        <v>0.01</v>
      </c>
      <c r="M556" t="s">
        <v>7484</v>
      </c>
      <c r="N556" t="s">
        <v>3482</v>
      </c>
      <c r="O556"/>
      <c r="P556" t="s">
        <v>9099</v>
      </c>
      <c r="Q556" t="s">
        <v>9100</v>
      </c>
      <c r="R556" t="s">
        <v>15466</v>
      </c>
      <c r="S556" t="s">
        <v>15439</v>
      </c>
      <c r="T556" t="s">
        <v>15437</v>
      </c>
      <c r="U556" t="s">
        <v>15437</v>
      </c>
      <c r="V556">
        <v>0</v>
      </c>
    </row>
    <row r="557" spans="1:22" x14ac:dyDescent="0.25">
      <c r="A557" t="s">
        <v>1569</v>
      </c>
      <c r="B557">
        <v>339575</v>
      </c>
      <c r="C557" t="s">
        <v>1863</v>
      </c>
      <c r="D557" t="s">
        <v>5649</v>
      </c>
      <c r="E557" t="s">
        <v>1572</v>
      </c>
      <c r="F557" t="s">
        <v>9098</v>
      </c>
      <c r="G557" t="s">
        <v>7490</v>
      </c>
      <c r="H557" s="2">
        <v>45789</v>
      </c>
      <c r="I557" s="2">
        <v>45803</v>
      </c>
      <c r="J557"/>
      <c r="K557"/>
      <c r="L557">
        <v>0.01</v>
      </c>
      <c r="M557" t="s">
        <v>7484</v>
      </c>
      <c r="N557" t="s">
        <v>3482</v>
      </c>
      <c r="O557"/>
      <c r="P557" t="s">
        <v>9099</v>
      </c>
      <c r="Q557" t="s">
        <v>9100</v>
      </c>
      <c r="R557" t="s">
        <v>15466</v>
      </c>
      <c r="S557" t="s">
        <v>15439</v>
      </c>
      <c r="T557" t="s">
        <v>15437</v>
      </c>
      <c r="U557" t="s">
        <v>15437</v>
      </c>
      <c r="V557">
        <v>0</v>
      </c>
    </row>
    <row r="558" spans="1:22" x14ac:dyDescent="0.25">
      <c r="A558" t="s">
        <v>1569</v>
      </c>
      <c r="B558">
        <v>339572</v>
      </c>
      <c r="C558" t="s">
        <v>3318</v>
      </c>
      <c r="D558" t="s">
        <v>5015</v>
      </c>
      <c r="E558" t="s">
        <v>1572</v>
      </c>
      <c r="F558" t="s">
        <v>9098</v>
      </c>
      <c r="G558" t="s">
        <v>7490</v>
      </c>
      <c r="H558" s="2">
        <v>45789</v>
      </c>
      <c r="I558" s="2">
        <v>45803</v>
      </c>
      <c r="J558"/>
      <c r="K558"/>
      <c r="L558">
        <v>0.01</v>
      </c>
      <c r="M558" t="s">
        <v>7484</v>
      </c>
      <c r="N558" t="s">
        <v>3482</v>
      </c>
      <c r="O558"/>
      <c r="P558" t="s">
        <v>9099</v>
      </c>
      <c r="Q558" t="s">
        <v>9100</v>
      </c>
      <c r="R558" t="s">
        <v>15466</v>
      </c>
      <c r="S558" t="s">
        <v>15439</v>
      </c>
      <c r="T558" t="s">
        <v>15437</v>
      </c>
      <c r="U558" t="s">
        <v>15437</v>
      </c>
      <c r="V558">
        <v>0</v>
      </c>
    </row>
    <row r="559" spans="1:22" x14ac:dyDescent="0.25">
      <c r="A559" t="s">
        <v>1569</v>
      </c>
      <c r="B559">
        <v>339638</v>
      </c>
      <c r="C559" t="s">
        <v>1718</v>
      </c>
      <c r="D559" t="s">
        <v>3761</v>
      </c>
      <c r="E559" t="s">
        <v>1572</v>
      </c>
      <c r="F559" t="s">
        <v>9101</v>
      </c>
      <c r="G559" t="s">
        <v>8770</v>
      </c>
      <c r="H559" s="2">
        <v>45789</v>
      </c>
      <c r="I559" s="2">
        <v>45789</v>
      </c>
      <c r="J559"/>
      <c r="K559"/>
      <c r="L559">
        <v>0.01</v>
      </c>
      <c r="M559" t="s">
        <v>7484</v>
      </c>
      <c r="N559" t="s">
        <v>3482</v>
      </c>
      <c r="O559"/>
      <c r="P559" t="s">
        <v>9099</v>
      </c>
      <c r="Q559" t="s">
        <v>9100</v>
      </c>
      <c r="R559" t="s">
        <v>15466</v>
      </c>
      <c r="S559" t="s">
        <v>15439</v>
      </c>
      <c r="T559" t="s">
        <v>15437</v>
      </c>
      <c r="U559" t="s">
        <v>15437</v>
      </c>
      <c r="V559">
        <v>0</v>
      </c>
    </row>
    <row r="560" spans="1:22" x14ac:dyDescent="0.25">
      <c r="A560" t="s">
        <v>1569</v>
      </c>
      <c r="B560">
        <v>339567</v>
      </c>
      <c r="C560" t="s">
        <v>3878</v>
      </c>
      <c r="D560" t="s">
        <v>2576</v>
      </c>
      <c r="E560" t="s">
        <v>1607</v>
      </c>
      <c r="F560" t="s">
        <v>9425</v>
      </c>
      <c r="G560" t="s">
        <v>7534</v>
      </c>
      <c r="H560" s="2">
        <v>45789</v>
      </c>
      <c r="I560" s="2">
        <v>45789</v>
      </c>
      <c r="J560"/>
      <c r="K560"/>
      <c r="L560">
        <v>38</v>
      </c>
      <c r="M560" t="s">
        <v>7484</v>
      </c>
      <c r="N560" t="s">
        <v>3865</v>
      </c>
      <c r="O560"/>
      <c r="P560" t="s">
        <v>9417</v>
      </c>
      <c r="Q560" t="s">
        <v>6136</v>
      </c>
      <c r="R560" t="s">
        <v>15467</v>
      </c>
      <c r="S560" t="s">
        <v>15439</v>
      </c>
      <c r="T560" t="s">
        <v>15437</v>
      </c>
      <c r="U560" t="s">
        <v>15437</v>
      </c>
      <c r="V560">
        <v>1</v>
      </c>
    </row>
    <row r="561" spans="1:22" x14ac:dyDescent="0.25">
      <c r="A561" t="s">
        <v>1569</v>
      </c>
      <c r="B561">
        <v>200247</v>
      </c>
      <c r="C561" t="s">
        <v>9828</v>
      </c>
      <c r="D561" t="s">
        <v>9829</v>
      </c>
      <c r="E561" t="s">
        <v>1572</v>
      </c>
      <c r="F561" t="s">
        <v>9830</v>
      </c>
      <c r="G561" t="s">
        <v>7487</v>
      </c>
      <c r="H561" s="2">
        <v>45789</v>
      </c>
      <c r="I561" s="2">
        <v>45789</v>
      </c>
      <c r="J561"/>
      <c r="K561"/>
      <c r="L561">
        <v>0.01</v>
      </c>
      <c r="M561" t="s">
        <v>7484</v>
      </c>
      <c r="N561" t="s">
        <v>5768</v>
      </c>
      <c r="O561"/>
      <c r="P561" t="s">
        <v>9827</v>
      </c>
      <c r="Q561" t="s">
        <v>5770</v>
      </c>
      <c r="R561" t="s">
        <v>15464</v>
      </c>
      <c r="S561" t="s">
        <v>15439</v>
      </c>
      <c r="T561" t="s">
        <v>15437</v>
      </c>
      <c r="U561" t="s">
        <v>15437</v>
      </c>
      <c r="V561">
        <v>0</v>
      </c>
    </row>
    <row r="562" spans="1:22" x14ac:dyDescent="0.25">
      <c r="A562" t="s">
        <v>1569</v>
      </c>
      <c r="B562">
        <v>339623</v>
      </c>
      <c r="C562" t="s">
        <v>10121</v>
      </c>
      <c r="D562" t="s">
        <v>10122</v>
      </c>
      <c r="E562" t="s">
        <v>1572</v>
      </c>
      <c r="F562" t="s">
        <v>10117</v>
      </c>
      <c r="G562" t="s">
        <v>7483</v>
      </c>
      <c r="H562" s="2">
        <v>45789</v>
      </c>
      <c r="I562" s="2">
        <v>45789</v>
      </c>
      <c r="J562"/>
      <c r="K562"/>
      <c r="L562">
        <v>0.01</v>
      </c>
      <c r="M562" t="s">
        <v>7484</v>
      </c>
      <c r="N562" t="s">
        <v>4199</v>
      </c>
      <c r="O562"/>
      <c r="P562" t="s">
        <v>10118</v>
      </c>
      <c r="Q562" t="s">
        <v>6518</v>
      </c>
      <c r="R562" t="s">
        <v>15449</v>
      </c>
      <c r="S562" t="s">
        <v>15439</v>
      </c>
      <c r="T562" t="s">
        <v>15437</v>
      </c>
      <c r="U562" t="s">
        <v>15437</v>
      </c>
      <c r="V562">
        <v>0</v>
      </c>
    </row>
    <row r="563" spans="1:22" x14ac:dyDescent="0.25">
      <c r="A563" t="s">
        <v>1569</v>
      </c>
      <c r="B563">
        <v>339626</v>
      </c>
      <c r="C563" t="s">
        <v>3606</v>
      </c>
      <c r="D563" t="s">
        <v>2023</v>
      </c>
      <c r="E563" t="s">
        <v>1572</v>
      </c>
      <c r="F563" t="s">
        <v>10117</v>
      </c>
      <c r="G563" t="s">
        <v>7483</v>
      </c>
      <c r="H563" s="2">
        <v>45789</v>
      </c>
      <c r="I563" s="2">
        <v>45789</v>
      </c>
      <c r="J563"/>
      <c r="K563"/>
      <c r="L563">
        <v>0.01</v>
      </c>
      <c r="M563" t="s">
        <v>7484</v>
      </c>
      <c r="N563" t="s">
        <v>4199</v>
      </c>
      <c r="O563"/>
      <c r="P563" t="s">
        <v>10118</v>
      </c>
      <c r="Q563" t="s">
        <v>6518</v>
      </c>
      <c r="R563" t="s">
        <v>15449</v>
      </c>
      <c r="S563" t="s">
        <v>15439</v>
      </c>
      <c r="T563" t="s">
        <v>15437</v>
      </c>
      <c r="U563" t="s">
        <v>15437</v>
      </c>
      <c r="V563">
        <v>0</v>
      </c>
    </row>
    <row r="564" spans="1:22" x14ac:dyDescent="0.25">
      <c r="A564" t="s">
        <v>1569</v>
      </c>
      <c r="B564">
        <v>339644</v>
      </c>
      <c r="C564" t="s">
        <v>10123</v>
      </c>
      <c r="D564" t="s">
        <v>10124</v>
      </c>
      <c r="E564" t="s">
        <v>1572</v>
      </c>
      <c r="F564" t="s">
        <v>10117</v>
      </c>
      <c r="G564" t="s">
        <v>7483</v>
      </c>
      <c r="H564" s="2">
        <v>45789</v>
      </c>
      <c r="I564" s="2">
        <v>45789</v>
      </c>
      <c r="J564"/>
      <c r="K564"/>
      <c r="L564">
        <v>0.01</v>
      </c>
      <c r="M564" t="s">
        <v>7484</v>
      </c>
      <c r="N564" t="s">
        <v>4199</v>
      </c>
      <c r="O564"/>
      <c r="P564" t="s">
        <v>10118</v>
      </c>
      <c r="Q564" t="s">
        <v>6518</v>
      </c>
      <c r="R564" t="s">
        <v>15449</v>
      </c>
      <c r="S564" t="s">
        <v>15439</v>
      </c>
      <c r="T564" t="s">
        <v>15437</v>
      </c>
      <c r="U564" t="s">
        <v>15437</v>
      </c>
      <c r="V564">
        <v>0</v>
      </c>
    </row>
    <row r="565" spans="1:22" x14ac:dyDescent="0.25">
      <c r="A565" t="s">
        <v>1569</v>
      </c>
      <c r="B565">
        <v>339642</v>
      </c>
      <c r="C565" t="s">
        <v>2315</v>
      </c>
      <c r="D565" t="s">
        <v>1654</v>
      </c>
      <c r="E565" t="s">
        <v>1572</v>
      </c>
      <c r="F565" t="s">
        <v>10117</v>
      </c>
      <c r="G565" t="s">
        <v>7483</v>
      </c>
      <c r="H565" s="2">
        <v>45789</v>
      </c>
      <c r="I565" s="2">
        <v>45789</v>
      </c>
      <c r="J565"/>
      <c r="K565"/>
      <c r="L565">
        <v>0.01</v>
      </c>
      <c r="M565" t="s">
        <v>7484</v>
      </c>
      <c r="N565" t="s">
        <v>4199</v>
      </c>
      <c r="O565"/>
      <c r="P565" t="s">
        <v>10118</v>
      </c>
      <c r="Q565" t="s">
        <v>6518</v>
      </c>
      <c r="R565" t="s">
        <v>15449</v>
      </c>
      <c r="S565" t="s">
        <v>15439</v>
      </c>
      <c r="T565" t="s">
        <v>15437</v>
      </c>
      <c r="U565" t="s">
        <v>15437</v>
      </c>
      <c r="V565">
        <v>0</v>
      </c>
    </row>
    <row r="566" spans="1:22" x14ac:dyDescent="0.25">
      <c r="A566" t="s">
        <v>1569</v>
      </c>
      <c r="B566">
        <v>339609</v>
      </c>
      <c r="C566" t="s">
        <v>3967</v>
      </c>
      <c r="D566" t="s">
        <v>10187</v>
      </c>
      <c r="E566" t="s">
        <v>1572</v>
      </c>
      <c r="F566" t="s">
        <v>10188</v>
      </c>
      <c r="G566" t="s">
        <v>7490</v>
      </c>
      <c r="H566" s="2">
        <v>45789</v>
      </c>
      <c r="I566" s="2">
        <v>45789</v>
      </c>
      <c r="J566"/>
      <c r="K566"/>
      <c r="L566">
        <v>0.01</v>
      </c>
      <c r="M566" t="s">
        <v>7484</v>
      </c>
      <c r="N566" t="s">
        <v>3482</v>
      </c>
      <c r="O566"/>
      <c r="P566" t="s">
        <v>10189</v>
      </c>
      <c r="Q566" t="s">
        <v>10190</v>
      </c>
      <c r="R566" t="s">
        <v>15468</v>
      </c>
      <c r="S566" t="s">
        <v>15439</v>
      </c>
      <c r="T566" t="s">
        <v>15437</v>
      </c>
      <c r="U566" t="s">
        <v>15437</v>
      </c>
      <c r="V566">
        <v>0</v>
      </c>
    </row>
    <row r="567" spans="1:22" x14ac:dyDescent="0.25">
      <c r="A567" t="s">
        <v>1569</v>
      </c>
      <c r="B567">
        <v>339605</v>
      </c>
      <c r="C567" t="s">
        <v>1752</v>
      </c>
      <c r="D567" t="s">
        <v>10221</v>
      </c>
      <c r="E567" t="s">
        <v>1572</v>
      </c>
      <c r="F567" t="s">
        <v>10219</v>
      </c>
      <c r="G567" t="s">
        <v>7487</v>
      </c>
      <c r="H567" s="2">
        <v>45789</v>
      </c>
      <c r="I567" s="2">
        <v>45789</v>
      </c>
      <c r="J567"/>
      <c r="K567"/>
      <c r="L567">
        <v>0.01</v>
      </c>
      <c r="M567" t="s">
        <v>7484</v>
      </c>
      <c r="N567" t="s">
        <v>4199</v>
      </c>
      <c r="O567"/>
      <c r="P567" t="s">
        <v>10220</v>
      </c>
      <c r="Q567" t="s">
        <v>5093</v>
      </c>
      <c r="R567" t="s">
        <v>15449</v>
      </c>
      <c r="S567" t="s">
        <v>15439</v>
      </c>
      <c r="T567" t="s">
        <v>15437</v>
      </c>
      <c r="U567" t="s">
        <v>15437</v>
      </c>
      <c r="V567">
        <v>0</v>
      </c>
    </row>
    <row r="568" spans="1:22" x14ac:dyDescent="0.25">
      <c r="A568" t="s">
        <v>1569</v>
      </c>
      <c r="B568">
        <v>339628</v>
      </c>
      <c r="C568" t="s">
        <v>2252</v>
      </c>
      <c r="D568" t="s">
        <v>4746</v>
      </c>
      <c r="E568" t="s">
        <v>1572</v>
      </c>
      <c r="F568" t="s">
        <v>11258</v>
      </c>
      <c r="G568" t="s">
        <v>7490</v>
      </c>
      <c r="H568" s="2">
        <v>45789</v>
      </c>
      <c r="I568" s="2">
        <v>45789</v>
      </c>
      <c r="J568"/>
      <c r="K568"/>
      <c r="L568">
        <v>0.01</v>
      </c>
      <c r="M568" t="s">
        <v>7484</v>
      </c>
      <c r="N568" t="s">
        <v>1576</v>
      </c>
      <c r="O568"/>
      <c r="P568" t="s">
        <v>11259</v>
      </c>
      <c r="Q568" t="s">
        <v>1824</v>
      </c>
      <c r="R568" t="s">
        <v>15464</v>
      </c>
      <c r="S568" t="s">
        <v>15439</v>
      </c>
      <c r="T568" t="s">
        <v>15437</v>
      </c>
      <c r="U568" t="s">
        <v>15437</v>
      </c>
      <c r="V568">
        <v>0</v>
      </c>
    </row>
    <row r="569" spans="1:22" x14ac:dyDescent="0.25">
      <c r="A569" t="s">
        <v>1569</v>
      </c>
      <c r="B569">
        <v>335413</v>
      </c>
      <c r="C569" t="s">
        <v>2923</v>
      </c>
      <c r="D569" t="s">
        <v>4724</v>
      </c>
      <c r="E569" t="s">
        <v>1572</v>
      </c>
      <c r="F569" t="s">
        <v>11258</v>
      </c>
      <c r="G569" t="s">
        <v>7490</v>
      </c>
      <c r="H569" s="2">
        <v>45789</v>
      </c>
      <c r="I569" s="2">
        <v>45789</v>
      </c>
      <c r="J569"/>
      <c r="K569"/>
      <c r="L569">
        <v>0.01</v>
      </c>
      <c r="M569" t="s">
        <v>7484</v>
      </c>
      <c r="N569" t="s">
        <v>1576</v>
      </c>
      <c r="O569"/>
      <c r="P569" t="s">
        <v>11259</v>
      </c>
      <c r="Q569" t="s">
        <v>1824</v>
      </c>
      <c r="R569" t="s">
        <v>15464</v>
      </c>
      <c r="S569" t="s">
        <v>15439</v>
      </c>
      <c r="T569" t="s">
        <v>15437</v>
      </c>
      <c r="U569" t="s">
        <v>15437</v>
      </c>
      <c r="V569">
        <v>0</v>
      </c>
    </row>
    <row r="570" spans="1:22" x14ac:dyDescent="0.25">
      <c r="A570" t="s">
        <v>1569</v>
      </c>
      <c r="B570">
        <v>339614</v>
      </c>
      <c r="C570" t="s">
        <v>1844</v>
      </c>
      <c r="D570" t="s">
        <v>3341</v>
      </c>
      <c r="E570" t="s">
        <v>1572</v>
      </c>
      <c r="F570" t="s">
        <v>11437</v>
      </c>
      <c r="G570" t="s">
        <v>7490</v>
      </c>
      <c r="H570" s="2">
        <v>45789</v>
      </c>
      <c r="I570" s="2">
        <v>45789</v>
      </c>
      <c r="J570"/>
      <c r="K570"/>
      <c r="L570">
        <v>0.01</v>
      </c>
      <c r="M570" t="s">
        <v>7484</v>
      </c>
      <c r="N570" t="s">
        <v>3865</v>
      </c>
      <c r="O570"/>
      <c r="P570" t="s">
        <v>11438</v>
      </c>
      <c r="Q570" t="s">
        <v>6587</v>
      </c>
      <c r="R570" t="s">
        <v>15467</v>
      </c>
      <c r="S570" t="s">
        <v>15439</v>
      </c>
      <c r="T570" t="s">
        <v>15437</v>
      </c>
      <c r="U570" t="s">
        <v>15437</v>
      </c>
      <c r="V570">
        <v>0</v>
      </c>
    </row>
    <row r="571" spans="1:22" x14ac:dyDescent="0.25">
      <c r="A571" t="s">
        <v>1569</v>
      </c>
      <c r="B571">
        <v>339684</v>
      </c>
      <c r="C571" t="s">
        <v>3557</v>
      </c>
      <c r="D571" t="s">
        <v>11441</v>
      </c>
      <c r="E571" t="s">
        <v>1572</v>
      </c>
      <c r="F571" t="s">
        <v>11437</v>
      </c>
      <c r="G571" t="s">
        <v>7490</v>
      </c>
      <c r="H571" s="2">
        <v>45789</v>
      </c>
      <c r="I571" s="2">
        <v>45789</v>
      </c>
      <c r="J571"/>
      <c r="K571"/>
      <c r="L571">
        <v>0.01</v>
      </c>
      <c r="M571" t="s">
        <v>7484</v>
      </c>
      <c r="N571" t="s">
        <v>3865</v>
      </c>
      <c r="O571"/>
      <c r="P571" t="s">
        <v>11438</v>
      </c>
      <c r="Q571" t="s">
        <v>6587</v>
      </c>
      <c r="R571" t="s">
        <v>15467</v>
      </c>
      <c r="S571" t="s">
        <v>15439</v>
      </c>
      <c r="T571" t="s">
        <v>15437</v>
      </c>
      <c r="U571" t="s">
        <v>15437</v>
      </c>
      <c r="V571">
        <v>0</v>
      </c>
    </row>
    <row r="572" spans="1:22" x14ac:dyDescent="0.25">
      <c r="A572" t="s">
        <v>1569</v>
      </c>
      <c r="B572">
        <v>339705</v>
      </c>
      <c r="C572" t="s">
        <v>3914</v>
      </c>
      <c r="D572" t="s">
        <v>11442</v>
      </c>
      <c r="E572" t="s">
        <v>1572</v>
      </c>
      <c r="F572" t="s">
        <v>11437</v>
      </c>
      <c r="G572" t="s">
        <v>7490</v>
      </c>
      <c r="H572" s="2">
        <v>45789</v>
      </c>
      <c r="I572" s="2">
        <v>45789</v>
      </c>
      <c r="J572"/>
      <c r="K572"/>
      <c r="L572">
        <v>0.01</v>
      </c>
      <c r="M572" t="s">
        <v>7484</v>
      </c>
      <c r="N572" t="s">
        <v>3865</v>
      </c>
      <c r="O572"/>
      <c r="P572" t="s">
        <v>11438</v>
      </c>
      <c r="Q572" t="s">
        <v>6587</v>
      </c>
      <c r="R572" t="s">
        <v>15467</v>
      </c>
      <c r="S572" t="s">
        <v>15439</v>
      </c>
      <c r="T572" t="s">
        <v>15437</v>
      </c>
      <c r="U572" t="s">
        <v>15437</v>
      </c>
      <c r="V572">
        <v>0</v>
      </c>
    </row>
    <row r="573" spans="1:22" x14ac:dyDescent="0.25">
      <c r="A573" t="s">
        <v>1569</v>
      </c>
      <c r="B573">
        <v>339404</v>
      </c>
      <c r="C573" t="s">
        <v>3519</v>
      </c>
      <c r="D573" t="s">
        <v>11525</v>
      </c>
      <c r="E573" t="s">
        <v>1607</v>
      </c>
      <c r="F573" t="s">
        <v>11526</v>
      </c>
      <c r="G573" t="s">
        <v>7547</v>
      </c>
      <c r="H573" s="2">
        <v>45789</v>
      </c>
      <c r="I573" s="2">
        <v>45789</v>
      </c>
      <c r="J573"/>
      <c r="K573"/>
      <c r="L573">
        <v>38</v>
      </c>
      <c r="M573" t="s">
        <v>7484</v>
      </c>
      <c r="N573" t="s">
        <v>3482</v>
      </c>
      <c r="O573"/>
      <c r="P573" t="s">
        <v>11524</v>
      </c>
      <c r="Q573" t="s">
        <v>5410</v>
      </c>
      <c r="R573" t="s">
        <v>15468</v>
      </c>
      <c r="S573" t="s">
        <v>15439</v>
      </c>
      <c r="T573" t="s">
        <v>15437</v>
      </c>
      <c r="U573" t="s">
        <v>1566</v>
      </c>
      <c r="V573">
        <v>1</v>
      </c>
    </row>
    <row r="574" spans="1:22" x14ac:dyDescent="0.25">
      <c r="A574" t="s">
        <v>1569</v>
      </c>
      <c r="B574">
        <v>339584</v>
      </c>
      <c r="C574" t="s">
        <v>11724</v>
      </c>
      <c r="D574" t="s">
        <v>11725</v>
      </c>
      <c r="E574" t="s">
        <v>1572</v>
      </c>
      <c r="F574" t="s">
        <v>11716</v>
      </c>
      <c r="G574" t="s">
        <v>7509</v>
      </c>
      <c r="H574" s="2">
        <v>45789</v>
      </c>
      <c r="I574" s="2">
        <v>45789</v>
      </c>
      <c r="J574"/>
      <c r="K574"/>
      <c r="L574">
        <v>0.01</v>
      </c>
      <c r="M574" t="s">
        <v>7484</v>
      </c>
      <c r="N574" t="s">
        <v>3482</v>
      </c>
      <c r="O574"/>
      <c r="P574" t="s">
        <v>11717</v>
      </c>
      <c r="Q574" t="s">
        <v>11718</v>
      </c>
      <c r="R574" t="s">
        <v>15465</v>
      </c>
      <c r="S574" t="s">
        <v>15439</v>
      </c>
      <c r="T574" t="s">
        <v>15437</v>
      </c>
      <c r="U574" t="s">
        <v>15437</v>
      </c>
      <c r="V574">
        <v>0</v>
      </c>
    </row>
    <row r="575" spans="1:22" x14ac:dyDescent="0.25">
      <c r="A575" t="s">
        <v>1569</v>
      </c>
      <c r="B575">
        <v>339622</v>
      </c>
      <c r="C575" t="s">
        <v>7966</v>
      </c>
      <c r="D575" t="s">
        <v>6104</v>
      </c>
      <c r="E575" t="s">
        <v>1572</v>
      </c>
      <c r="F575" t="s">
        <v>12147</v>
      </c>
      <c r="G575" t="s">
        <v>7490</v>
      </c>
      <c r="H575" s="2">
        <v>45789</v>
      </c>
      <c r="I575" s="2">
        <v>45789</v>
      </c>
      <c r="J575"/>
      <c r="K575"/>
      <c r="L575">
        <v>0.01</v>
      </c>
      <c r="M575" t="s">
        <v>7484</v>
      </c>
      <c r="N575" t="s">
        <v>4199</v>
      </c>
      <c r="O575"/>
      <c r="P575" t="s">
        <v>12148</v>
      </c>
      <c r="Q575" t="s">
        <v>6712</v>
      </c>
      <c r="R575" t="s">
        <v>15449</v>
      </c>
      <c r="S575" t="s">
        <v>15439</v>
      </c>
      <c r="T575" t="s">
        <v>15437</v>
      </c>
      <c r="U575" t="s">
        <v>15437</v>
      </c>
      <c r="V575">
        <v>0</v>
      </c>
    </row>
    <row r="576" spans="1:22" x14ac:dyDescent="0.25">
      <c r="A576" t="s">
        <v>1569</v>
      </c>
      <c r="B576">
        <v>339627</v>
      </c>
      <c r="C576" t="s">
        <v>7481</v>
      </c>
      <c r="D576" t="s">
        <v>6756</v>
      </c>
      <c r="E576" t="s">
        <v>1572</v>
      </c>
      <c r="F576" t="s">
        <v>12147</v>
      </c>
      <c r="G576" t="s">
        <v>7490</v>
      </c>
      <c r="H576" s="2">
        <v>45789</v>
      </c>
      <c r="I576" s="2">
        <v>45789</v>
      </c>
      <c r="J576"/>
      <c r="K576"/>
      <c r="L576">
        <v>0.01</v>
      </c>
      <c r="M576" t="s">
        <v>7484</v>
      </c>
      <c r="N576" t="s">
        <v>4199</v>
      </c>
      <c r="O576"/>
      <c r="P576" t="s">
        <v>12148</v>
      </c>
      <c r="Q576" t="s">
        <v>6712</v>
      </c>
      <c r="R576" t="s">
        <v>15449</v>
      </c>
      <c r="S576" t="s">
        <v>15439</v>
      </c>
      <c r="T576" t="s">
        <v>15437</v>
      </c>
      <c r="U576" t="s">
        <v>15437</v>
      </c>
      <c r="V576">
        <v>0</v>
      </c>
    </row>
    <row r="577" spans="1:22" x14ac:dyDescent="0.25">
      <c r="A577" t="s">
        <v>1569</v>
      </c>
      <c r="B577">
        <v>339617</v>
      </c>
      <c r="C577" t="s">
        <v>1752</v>
      </c>
      <c r="D577" t="s">
        <v>13391</v>
      </c>
      <c r="E577" t="s">
        <v>1607</v>
      </c>
      <c r="F577" t="s">
        <v>13392</v>
      </c>
      <c r="G577" t="s">
        <v>7534</v>
      </c>
      <c r="H577" s="2">
        <v>45789</v>
      </c>
      <c r="I577" s="2">
        <v>45789</v>
      </c>
      <c r="J577"/>
      <c r="K577"/>
      <c r="L577">
        <v>38</v>
      </c>
      <c r="M577" t="s">
        <v>7484</v>
      </c>
      <c r="N577" t="s">
        <v>3865</v>
      </c>
      <c r="O577"/>
      <c r="P577" t="s">
        <v>13393</v>
      </c>
      <c r="Q577" t="s">
        <v>13394</v>
      </c>
      <c r="R577" t="s">
        <v>15468</v>
      </c>
      <c r="S577" t="s">
        <v>15439</v>
      </c>
      <c r="T577" t="s">
        <v>15437</v>
      </c>
      <c r="U577" t="s">
        <v>15437</v>
      </c>
      <c r="V577">
        <v>1</v>
      </c>
    </row>
    <row r="578" spans="1:22" x14ac:dyDescent="0.25">
      <c r="A578" t="s">
        <v>1569</v>
      </c>
      <c r="B578">
        <v>339599</v>
      </c>
      <c r="C578" t="s">
        <v>13635</v>
      </c>
      <c r="D578" t="s">
        <v>13636</v>
      </c>
      <c r="E578" t="s">
        <v>1572</v>
      </c>
      <c r="F578" t="s">
        <v>13637</v>
      </c>
      <c r="G578" t="s">
        <v>7607</v>
      </c>
      <c r="H578" s="2">
        <v>45789</v>
      </c>
      <c r="I578" s="2">
        <v>45789</v>
      </c>
      <c r="J578"/>
      <c r="K578"/>
      <c r="L578">
        <v>0.01</v>
      </c>
      <c r="M578" t="s">
        <v>7484</v>
      </c>
      <c r="N578" t="s">
        <v>3482</v>
      </c>
      <c r="O578"/>
      <c r="P578" t="s">
        <v>13638</v>
      </c>
      <c r="Q578" t="s">
        <v>3547</v>
      </c>
      <c r="R578" t="s">
        <v>15468</v>
      </c>
      <c r="S578" t="s">
        <v>15439</v>
      </c>
      <c r="T578" t="s">
        <v>15437</v>
      </c>
      <c r="U578" t="s">
        <v>15437</v>
      </c>
      <c r="V578">
        <v>0</v>
      </c>
    </row>
    <row r="579" spans="1:22" x14ac:dyDescent="0.25">
      <c r="A579" t="s">
        <v>1569</v>
      </c>
      <c r="B579">
        <v>339601</v>
      </c>
      <c r="C579" t="s">
        <v>4316</v>
      </c>
      <c r="D579" t="s">
        <v>1878</v>
      </c>
      <c r="E579" t="s">
        <v>1572</v>
      </c>
      <c r="F579" t="s">
        <v>13688</v>
      </c>
      <c r="G579" t="s">
        <v>7490</v>
      </c>
      <c r="H579" s="2">
        <v>45789</v>
      </c>
      <c r="I579" s="2">
        <v>45789</v>
      </c>
      <c r="J579"/>
      <c r="K579"/>
      <c r="L579">
        <v>0.01</v>
      </c>
      <c r="M579" t="s">
        <v>7484</v>
      </c>
      <c r="N579" t="s">
        <v>3865</v>
      </c>
      <c r="O579"/>
      <c r="P579" t="s">
        <v>13689</v>
      </c>
      <c r="Q579" t="s">
        <v>13690</v>
      </c>
      <c r="R579" t="s">
        <v>15467</v>
      </c>
      <c r="S579" t="s">
        <v>15439</v>
      </c>
      <c r="T579" t="s">
        <v>15437</v>
      </c>
      <c r="U579" t="s">
        <v>15437</v>
      </c>
      <c r="V579">
        <v>0</v>
      </c>
    </row>
    <row r="580" spans="1:22" x14ac:dyDescent="0.25">
      <c r="A580" t="s">
        <v>1569</v>
      </c>
      <c r="B580">
        <v>339625</v>
      </c>
      <c r="C580" t="s">
        <v>9381</v>
      </c>
      <c r="D580" t="s">
        <v>13725</v>
      </c>
      <c r="E580" t="s">
        <v>1596</v>
      </c>
      <c r="F580" t="s">
        <v>13723</v>
      </c>
      <c r="G580" t="s">
        <v>7490</v>
      </c>
      <c r="H580" s="2">
        <v>45789</v>
      </c>
      <c r="I580" s="2">
        <v>45831</v>
      </c>
      <c r="J580"/>
      <c r="K580"/>
      <c r="L580">
        <v>25</v>
      </c>
      <c r="M580" t="s">
        <v>7484</v>
      </c>
      <c r="N580" t="s">
        <v>3482</v>
      </c>
      <c r="O580"/>
      <c r="P580" t="s">
        <v>13724</v>
      </c>
      <c r="Q580" t="s">
        <v>6978</v>
      </c>
      <c r="R580" t="s">
        <v>15465</v>
      </c>
      <c r="S580" t="s">
        <v>15439</v>
      </c>
      <c r="T580" t="s">
        <v>15437</v>
      </c>
      <c r="U580" t="s">
        <v>15437</v>
      </c>
      <c r="V580">
        <v>0.65789473684210531</v>
      </c>
    </row>
    <row r="581" spans="1:22" x14ac:dyDescent="0.25">
      <c r="A581" t="s">
        <v>1569</v>
      </c>
      <c r="B581">
        <v>339578</v>
      </c>
      <c r="C581" t="s">
        <v>2908</v>
      </c>
      <c r="D581" t="s">
        <v>13759</v>
      </c>
      <c r="E581" t="s">
        <v>1607</v>
      </c>
      <c r="F581" t="s">
        <v>13760</v>
      </c>
      <c r="G581" t="s">
        <v>7552</v>
      </c>
      <c r="H581" s="2">
        <v>45789</v>
      </c>
      <c r="I581" s="2">
        <v>45789</v>
      </c>
      <c r="J581"/>
      <c r="K581"/>
      <c r="L581">
        <v>38</v>
      </c>
      <c r="M581" t="s">
        <v>7484</v>
      </c>
      <c r="N581" t="s">
        <v>1714</v>
      </c>
      <c r="O581"/>
      <c r="P581" t="s">
        <v>13757</v>
      </c>
      <c r="Q581" t="s">
        <v>13758</v>
      </c>
      <c r="R581" t="s">
        <v>15440</v>
      </c>
      <c r="S581" t="s">
        <v>15439</v>
      </c>
      <c r="T581" t="s">
        <v>15437</v>
      </c>
      <c r="U581" t="s">
        <v>1566</v>
      </c>
      <c r="V581">
        <v>1</v>
      </c>
    </row>
    <row r="582" spans="1:22" x14ac:dyDescent="0.25">
      <c r="A582" t="s">
        <v>1569</v>
      </c>
      <c r="B582">
        <v>200248</v>
      </c>
      <c r="C582" t="s">
        <v>7821</v>
      </c>
      <c r="D582" t="s">
        <v>13807</v>
      </c>
      <c r="E582" t="s">
        <v>1572</v>
      </c>
      <c r="F582" t="s">
        <v>13808</v>
      </c>
      <c r="G582" t="s">
        <v>7490</v>
      </c>
      <c r="H582" s="2">
        <v>45789</v>
      </c>
      <c r="I582" s="2">
        <v>45789</v>
      </c>
      <c r="J582"/>
      <c r="K582"/>
      <c r="L582">
        <v>0.01</v>
      </c>
      <c r="M582" t="s">
        <v>7484</v>
      </c>
      <c r="N582" t="s">
        <v>3865</v>
      </c>
      <c r="O582"/>
      <c r="P582" t="s">
        <v>13809</v>
      </c>
      <c r="Q582" t="s">
        <v>13810</v>
      </c>
      <c r="R582" t="s">
        <v>15468</v>
      </c>
      <c r="S582" t="s">
        <v>15439</v>
      </c>
      <c r="T582" t="s">
        <v>15437</v>
      </c>
      <c r="U582" t="s">
        <v>15437</v>
      </c>
      <c r="V582">
        <v>0</v>
      </c>
    </row>
    <row r="583" spans="1:22" x14ac:dyDescent="0.25">
      <c r="A583" t="s">
        <v>1569</v>
      </c>
      <c r="B583">
        <v>339621</v>
      </c>
      <c r="C583" t="s">
        <v>4350</v>
      </c>
      <c r="D583" t="s">
        <v>13866</v>
      </c>
      <c r="E583" t="s">
        <v>1572</v>
      </c>
      <c r="F583" t="s">
        <v>13860</v>
      </c>
      <c r="G583" t="s">
        <v>7490</v>
      </c>
      <c r="H583" s="2">
        <v>45789</v>
      </c>
      <c r="I583" s="2">
        <v>45789</v>
      </c>
      <c r="J583"/>
      <c r="K583"/>
      <c r="L583">
        <v>0.01</v>
      </c>
      <c r="M583" t="s">
        <v>7484</v>
      </c>
      <c r="N583" t="s">
        <v>4199</v>
      </c>
      <c r="O583"/>
      <c r="P583" t="s">
        <v>13861</v>
      </c>
      <c r="Q583" t="s">
        <v>13862</v>
      </c>
      <c r="R583" t="s">
        <v>15449</v>
      </c>
      <c r="S583" t="s">
        <v>15439</v>
      </c>
      <c r="T583" t="s">
        <v>15437</v>
      </c>
      <c r="U583" t="s">
        <v>15437</v>
      </c>
      <c r="V583">
        <v>0</v>
      </c>
    </row>
    <row r="584" spans="1:22" x14ac:dyDescent="0.25">
      <c r="A584" t="s">
        <v>1569</v>
      </c>
      <c r="B584">
        <v>339505</v>
      </c>
      <c r="C584" t="s">
        <v>14686</v>
      </c>
      <c r="D584" t="s">
        <v>14687</v>
      </c>
      <c r="E584" t="s">
        <v>1607</v>
      </c>
      <c r="F584" t="s">
        <v>14688</v>
      </c>
      <c r="G584" t="s">
        <v>14689</v>
      </c>
      <c r="H584" s="2">
        <v>45789</v>
      </c>
      <c r="I584" s="2">
        <v>45789</v>
      </c>
      <c r="J584"/>
      <c r="K584"/>
      <c r="L584">
        <v>38</v>
      </c>
      <c r="M584" t="s">
        <v>7484</v>
      </c>
      <c r="N584" t="s">
        <v>1714</v>
      </c>
      <c r="O584" t="s">
        <v>7120</v>
      </c>
      <c r="P584" t="s">
        <v>14690</v>
      </c>
      <c r="Q584" t="s">
        <v>14691</v>
      </c>
      <c r="R584" t="s">
        <v>15431</v>
      </c>
      <c r="S584" t="s">
        <v>15439</v>
      </c>
      <c r="T584" t="s">
        <v>15437</v>
      </c>
      <c r="U584" t="s">
        <v>15437</v>
      </c>
      <c r="V584">
        <v>1</v>
      </c>
    </row>
    <row r="585" spans="1:22" x14ac:dyDescent="0.25">
      <c r="A585" t="s">
        <v>1569</v>
      </c>
      <c r="B585">
        <v>339503</v>
      </c>
      <c r="C585" t="s">
        <v>14463</v>
      </c>
      <c r="D585" t="s">
        <v>14464</v>
      </c>
      <c r="E585" t="s">
        <v>1607</v>
      </c>
      <c r="F585" t="s">
        <v>14465</v>
      </c>
      <c r="G585" t="s">
        <v>14466</v>
      </c>
      <c r="H585" s="2">
        <v>45789</v>
      </c>
      <c r="I585" s="2">
        <v>45789</v>
      </c>
      <c r="J585"/>
      <c r="K585"/>
      <c r="L585">
        <v>38</v>
      </c>
      <c r="M585" t="s">
        <v>7484</v>
      </c>
      <c r="N585" t="s">
        <v>1714</v>
      </c>
      <c r="O585" t="s">
        <v>7120</v>
      </c>
      <c r="P585" t="s">
        <v>14467</v>
      </c>
      <c r="Q585" t="s">
        <v>18</v>
      </c>
      <c r="R585" t="s">
        <v>18</v>
      </c>
      <c r="S585" t="s">
        <v>15439</v>
      </c>
      <c r="T585" t="s">
        <v>15437</v>
      </c>
      <c r="U585" t="s">
        <v>15437</v>
      </c>
      <c r="V585">
        <v>1</v>
      </c>
    </row>
    <row r="586" spans="1:22" x14ac:dyDescent="0.25">
      <c r="A586" t="s">
        <v>1569</v>
      </c>
      <c r="B586">
        <v>339516</v>
      </c>
      <c r="C586" t="s">
        <v>4699</v>
      </c>
      <c r="D586" t="s">
        <v>4390</v>
      </c>
      <c r="E586" t="s">
        <v>1607</v>
      </c>
      <c r="F586" t="s">
        <v>4700</v>
      </c>
      <c r="G586" t="s">
        <v>4326</v>
      </c>
      <c r="H586" s="2">
        <v>45789</v>
      </c>
      <c r="I586" s="2">
        <v>45789</v>
      </c>
      <c r="J586"/>
      <c r="K586"/>
      <c r="L586">
        <v>38</v>
      </c>
      <c r="M586" t="s">
        <v>4269</v>
      </c>
      <c r="N586" t="s">
        <v>4199</v>
      </c>
      <c r="O586"/>
      <c r="P586" t="s">
        <v>4701</v>
      </c>
      <c r="Q586" t="s">
        <v>4702</v>
      </c>
      <c r="R586" t="s">
        <v>15449</v>
      </c>
      <c r="S586" t="s">
        <v>15439</v>
      </c>
      <c r="T586" t="s">
        <v>15437</v>
      </c>
      <c r="U586" t="s">
        <v>1566</v>
      </c>
      <c r="V586">
        <v>1</v>
      </c>
    </row>
    <row r="587" spans="1:22" x14ac:dyDescent="0.25">
      <c r="A587" t="s">
        <v>1569</v>
      </c>
      <c r="B587">
        <v>339631</v>
      </c>
      <c r="C587" t="s">
        <v>4874</v>
      </c>
      <c r="D587" t="s">
        <v>4875</v>
      </c>
      <c r="E587" t="s">
        <v>1572</v>
      </c>
      <c r="F587" t="s">
        <v>4876</v>
      </c>
      <c r="G587" t="s">
        <v>4294</v>
      </c>
      <c r="H587" s="2">
        <v>45789</v>
      </c>
      <c r="I587" s="2">
        <v>45789</v>
      </c>
      <c r="J587"/>
      <c r="K587"/>
      <c r="L587">
        <v>0.01</v>
      </c>
      <c r="M587" t="s">
        <v>4269</v>
      </c>
      <c r="N587" t="s">
        <v>3482</v>
      </c>
      <c r="O587"/>
      <c r="P587" t="s">
        <v>4868</v>
      </c>
      <c r="Q587" t="s">
        <v>4869</v>
      </c>
      <c r="R587" t="s">
        <v>15451</v>
      </c>
      <c r="S587" t="s">
        <v>15439</v>
      </c>
      <c r="T587" t="s">
        <v>15437</v>
      </c>
      <c r="U587" t="s">
        <v>15437</v>
      </c>
      <c r="V587">
        <v>0</v>
      </c>
    </row>
    <row r="588" spans="1:22" x14ac:dyDescent="0.25">
      <c r="A588" t="s">
        <v>1569</v>
      </c>
      <c r="B588">
        <v>339335</v>
      </c>
      <c r="C588" t="s">
        <v>4980</v>
      </c>
      <c r="D588" t="s">
        <v>4981</v>
      </c>
      <c r="E588" t="s">
        <v>1607</v>
      </c>
      <c r="F588" t="s">
        <v>4982</v>
      </c>
      <c r="G588" t="s">
        <v>4310</v>
      </c>
      <c r="H588" s="2">
        <v>45789</v>
      </c>
      <c r="I588" s="2">
        <v>45789</v>
      </c>
      <c r="J588"/>
      <c r="K588"/>
      <c r="L588">
        <v>38</v>
      </c>
      <c r="M588" t="s">
        <v>4269</v>
      </c>
      <c r="N588" t="s">
        <v>3865</v>
      </c>
      <c r="O588"/>
      <c r="P588" t="s">
        <v>4983</v>
      </c>
      <c r="Q588" t="s">
        <v>4984</v>
      </c>
      <c r="R588" t="s">
        <v>15450</v>
      </c>
      <c r="S588" t="s">
        <v>15439</v>
      </c>
      <c r="T588" t="s">
        <v>15437</v>
      </c>
      <c r="U588" t="s">
        <v>1566</v>
      </c>
      <c r="V588">
        <v>1</v>
      </c>
    </row>
    <row r="589" spans="1:22" x14ac:dyDescent="0.25">
      <c r="A589" t="s">
        <v>1569</v>
      </c>
      <c r="B589">
        <v>339613</v>
      </c>
      <c r="C589" t="s">
        <v>2106</v>
      </c>
      <c r="D589" t="s">
        <v>5139</v>
      </c>
      <c r="E589" t="s">
        <v>1572</v>
      </c>
      <c r="F589" t="s">
        <v>5136</v>
      </c>
      <c r="G589" t="s">
        <v>4268</v>
      </c>
      <c r="H589" s="2">
        <v>45789</v>
      </c>
      <c r="I589" s="2">
        <v>45789</v>
      </c>
      <c r="J589"/>
      <c r="K589"/>
      <c r="L589">
        <v>0.01</v>
      </c>
      <c r="M589" t="s">
        <v>4269</v>
      </c>
      <c r="N589" t="s">
        <v>3482</v>
      </c>
      <c r="O589"/>
      <c r="P589" t="s">
        <v>5137</v>
      </c>
      <c r="Q589" t="s">
        <v>5138</v>
      </c>
      <c r="R589" t="s">
        <v>15455</v>
      </c>
      <c r="S589" t="s">
        <v>15439</v>
      </c>
      <c r="T589" t="s">
        <v>15437</v>
      </c>
      <c r="U589" t="s">
        <v>15437</v>
      </c>
      <c r="V589">
        <v>0</v>
      </c>
    </row>
    <row r="590" spans="1:22" x14ac:dyDescent="0.25">
      <c r="A590" t="s">
        <v>1569</v>
      </c>
      <c r="B590">
        <v>339473</v>
      </c>
      <c r="C590" t="s">
        <v>2181</v>
      </c>
      <c r="D590" t="s">
        <v>5198</v>
      </c>
      <c r="E590" t="s">
        <v>1596</v>
      </c>
      <c r="F590" t="s">
        <v>5199</v>
      </c>
      <c r="G590" t="s">
        <v>4294</v>
      </c>
      <c r="H590" s="2">
        <v>45789</v>
      </c>
      <c r="I590" s="2">
        <v>45789</v>
      </c>
      <c r="J590"/>
      <c r="K590"/>
      <c r="L590">
        <v>26.75</v>
      </c>
      <c r="M590" t="s">
        <v>4269</v>
      </c>
      <c r="N590" t="s">
        <v>3482</v>
      </c>
      <c r="O590"/>
      <c r="P590" t="s">
        <v>5200</v>
      </c>
      <c r="Q590" t="s">
        <v>5201</v>
      </c>
      <c r="R590" t="s">
        <v>15455</v>
      </c>
      <c r="S590" t="s">
        <v>15439</v>
      </c>
      <c r="T590" t="s">
        <v>15437</v>
      </c>
      <c r="U590" t="s">
        <v>15437</v>
      </c>
      <c r="V590">
        <v>0.70394736842105265</v>
      </c>
    </row>
    <row r="591" spans="1:22" x14ac:dyDescent="0.25">
      <c r="A591" t="s">
        <v>1569</v>
      </c>
      <c r="B591">
        <v>339574</v>
      </c>
      <c r="C591" t="s">
        <v>2362</v>
      </c>
      <c r="D591" t="s">
        <v>3847</v>
      </c>
      <c r="E591" t="s">
        <v>1572</v>
      </c>
      <c r="F591" t="s">
        <v>5202</v>
      </c>
      <c r="G591" t="s">
        <v>4268</v>
      </c>
      <c r="H591" s="2">
        <v>45789</v>
      </c>
      <c r="I591" s="2">
        <v>45789</v>
      </c>
      <c r="J591"/>
      <c r="K591"/>
      <c r="L591">
        <v>0.01</v>
      </c>
      <c r="M591" t="s">
        <v>4269</v>
      </c>
      <c r="N591" t="s">
        <v>3482</v>
      </c>
      <c r="O591"/>
      <c r="P591" t="s">
        <v>5200</v>
      </c>
      <c r="Q591" t="s">
        <v>5201</v>
      </c>
      <c r="R591" t="s">
        <v>15455</v>
      </c>
      <c r="S591" t="s">
        <v>15439</v>
      </c>
      <c r="T591" t="s">
        <v>15437</v>
      </c>
      <c r="U591" t="s">
        <v>15437</v>
      </c>
      <c r="V591">
        <v>0</v>
      </c>
    </row>
    <row r="592" spans="1:22" x14ac:dyDescent="0.25">
      <c r="A592" t="s">
        <v>1569</v>
      </c>
      <c r="B592">
        <v>200251</v>
      </c>
      <c r="C592" t="s">
        <v>5732</v>
      </c>
      <c r="D592" t="s">
        <v>5733</v>
      </c>
      <c r="E592" t="s">
        <v>1572</v>
      </c>
      <c r="F592" t="s">
        <v>5731</v>
      </c>
      <c r="G592" t="s">
        <v>4268</v>
      </c>
      <c r="H592" s="2">
        <v>45789</v>
      </c>
      <c r="I592" s="2">
        <v>45789</v>
      </c>
      <c r="J592"/>
      <c r="K592"/>
      <c r="L592">
        <v>0.01</v>
      </c>
      <c r="M592" t="s">
        <v>4269</v>
      </c>
      <c r="N592" t="s">
        <v>1714</v>
      </c>
      <c r="O592"/>
      <c r="P592" t="s">
        <v>5728</v>
      </c>
      <c r="Q592" t="s">
        <v>5729</v>
      </c>
      <c r="R592" t="s">
        <v>15454</v>
      </c>
      <c r="S592" t="s">
        <v>15439</v>
      </c>
      <c r="T592" t="s">
        <v>15437</v>
      </c>
      <c r="U592" t="s">
        <v>15437</v>
      </c>
      <c r="V592">
        <v>0</v>
      </c>
    </row>
    <row r="593" spans="1:22" x14ac:dyDescent="0.25">
      <c r="A593" t="s">
        <v>1569</v>
      </c>
      <c r="B593">
        <v>339639</v>
      </c>
      <c r="C593" t="s">
        <v>3888</v>
      </c>
      <c r="D593" t="s">
        <v>5766</v>
      </c>
      <c r="E593" t="s">
        <v>1607</v>
      </c>
      <c r="F593" t="s">
        <v>5767</v>
      </c>
      <c r="G593" t="s">
        <v>4294</v>
      </c>
      <c r="H593" s="2">
        <v>45789</v>
      </c>
      <c r="I593" s="2">
        <v>45789</v>
      </c>
      <c r="J593"/>
      <c r="K593"/>
      <c r="L593">
        <v>38</v>
      </c>
      <c r="M593" t="s">
        <v>4269</v>
      </c>
      <c r="N593" t="s">
        <v>5768</v>
      </c>
      <c r="O593"/>
      <c r="P593" t="s">
        <v>5769</v>
      </c>
      <c r="Q593" t="s">
        <v>5770</v>
      </c>
      <c r="R593" t="s">
        <v>15452</v>
      </c>
      <c r="S593" t="s">
        <v>15439</v>
      </c>
      <c r="T593" t="s">
        <v>15437</v>
      </c>
      <c r="U593" t="s">
        <v>15437</v>
      </c>
      <c r="V593">
        <v>1</v>
      </c>
    </row>
    <row r="594" spans="1:22" x14ac:dyDescent="0.25">
      <c r="A594" t="s">
        <v>1569</v>
      </c>
      <c r="B594">
        <v>339682</v>
      </c>
      <c r="C594" t="s">
        <v>5853</v>
      </c>
      <c r="D594" t="s">
        <v>5854</v>
      </c>
      <c r="E594" t="s">
        <v>1572</v>
      </c>
      <c r="F594" t="s">
        <v>5855</v>
      </c>
      <c r="G594" t="s">
        <v>4268</v>
      </c>
      <c r="H594" s="2">
        <v>45789</v>
      </c>
      <c r="I594" s="2">
        <v>45789</v>
      </c>
      <c r="J594"/>
      <c r="K594"/>
      <c r="L594">
        <v>0.01</v>
      </c>
      <c r="M594" t="s">
        <v>4269</v>
      </c>
      <c r="N594" t="s">
        <v>3865</v>
      </c>
      <c r="O594"/>
      <c r="P594" t="s">
        <v>5856</v>
      </c>
      <c r="Q594" t="s">
        <v>5857</v>
      </c>
      <c r="R594" t="s">
        <v>15452</v>
      </c>
      <c r="S594" t="s">
        <v>15439</v>
      </c>
      <c r="T594" t="s">
        <v>15437</v>
      </c>
      <c r="U594" t="s">
        <v>15437</v>
      </c>
      <c r="V594">
        <v>0</v>
      </c>
    </row>
    <row r="595" spans="1:22" x14ac:dyDescent="0.25">
      <c r="A595" t="s">
        <v>1569</v>
      </c>
      <c r="B595">
        <v>339654</v>
      </c>
      <c r="C595" t="s">
        <v>6328</v>
      </c>
      <c r="D595" t="s">
        <v>6329</v>
      </c>
      <c r="E595" t="s">
        <v>1572</v>
      </c>
      <c r="F595" t="s">
        <v>6330</v>
      </c>
      <c r="G595" t="s">
        <v>4268</v>
      </c>
      <c r="H595" s="2">
        <v>45789</v>
      </c>
      <c r="I595" s="2">
        <v>45789</v>
      </c>
      <c r="J595"/>
      <c r="K595"/>
      <c r="L595">
        <v>0.01</v>
      </c>
      <c r="M595" t="s">
        <v>4269</v>
      </c>
      <c r="N595" t="s">
        <v>3865</v>
      </c>
      <c r="O595"/>
      <c r="P595" t="s">
        <v>6331</v>
      </c>
      <c r="Q595" t="s">
        <v>3953</v>
      </c>
      <c r="R595" t="s">
        <v>15450</v>
      </c>
      <c r="S595" t="s">
        <v>15439</v>
      </c>
      <c r="T595" t="s">
        <v>15437</v>
      </c>
      <c r="U595" t="s">
        <v>15437</v>
      </c>
      <c r="V595">
        <v>0</v>
      </c>
    </row>
    <row r="596" spans="1:22" x14ac:dyDescent="0.25">
      <c r="A596" t="s">
        <v>1569</v>
      </c>
      <c r="B596">
        <v>339570</v>
      </c>
      <c r="C596" t="s">
        <v>1652</v>
      </c>
      <c r="D596" t="s">
        <v>6459</v>
      </c>
      <c r="E596" t="s">
        <v>1572</v>
      </c>
      <c r="F596" t="s">
        <v>6456</v>
      </c>
      <c r="G596" t="s">
        <v>4268</v>
      </c>
      <c r="H596" s="2">
        <v>45789</v>
      </c>
      <c r="I596" s="2">
        <v>45789</v>
      </c>
      <c r="J596"/>
      <c r="K596"/>
      <c r="L596">
        <v>0.01</v>
      </c>
      <c r="M596" t="s">
        <v>4269</v>
      </c>
      <c r="N596" t="s">
        <v>3865</v>
      </c>
      <c r="O596"/>
      <c r="P596" t="s">
        <v>6457</v>
      </c>
      <c r="Q596" t="s">
        <v>6458</v>
      </c>
      <c r="R596" t="s">
        <v>15452</v>
      </c>
      <c r="S596" t="s">
        <v>15439</v>
      </c>
      <c r="T596" t="s">
        <v>15437</v>
      </c>
      <c r="U596" t="s">
        <v>15437</v>
      </c>
      <c r="V596">
        <v>0</v>
      </c>
    </row>
    <row r="597" spans="1:22" x14ac:dyDescent="0.25">
      <c r="A597" t="s">
        <v>1569</v>
      </c>
      <c r="B597">
        <v>339597</v>
      </c>
      <c r="C597" t="s">
        <v>6399</v>
      </c>
      <c r="D597" t="s">
        <v>3172</v>
      </c>
      <c r="E597" t="s">
        <v>1572</v>
      </c>
      <c r="F597" t="s">
        <v>6456</v>
      </c>
      <c r="G597" t="s">
        <v>4268</v>
      </c>
      <c r="H597" s="2">
        <v>45789</v>
      </c>
      <c r="I597" s="2">
        <v>45789</v>
      </c>
      <c r="J597"/>
      <c r="K597"/>
      <c r="L597">
        <v>0.01</v>
      </c>
      <c r="M597" t="s">
        <v>4269</v>
      </c>
      <c r="N597" t="s">
        <v>3865</v>
      </c>
      <c r="O597"/>
      <c r="P597" t="s">
        <v>6457</v>
      </c>
      <c r="Q597" t="s">
        <v>6458</v>
      </c>
      <c r="R597" t="s">
        <v>15452</v>
      </c>
      <c r="S597" t="s">
        <v>15439</v>
      </c>
      <c r="T597" t="s">
        <v>15437</v>
      </c>
      <c r="U597" t="s">
        <v>15437</v>
      </c>
      <c r="V597">
        <v>0</v>
      </c>
    </row>
    <row r="598" spans="1:22" x14ac:dyDescent="0.25">
      <c r="A598" t="s">
        <v>1569</v>
      </c>
      <c r="B598">
        <v>339583</v>
      </c>
      <c r="C598" t="s">
        <v>6760</v>
      </c>
      <c r="D598" t="s">
        <v>3115</v>
      </c>
      <c r="E598" t="s">
        <v>1607</v>
      </c>
      <c r="F598" t="s">
        <v>6761</v>
      </c>
      <c r="G598" t="s">
        <v>4326</v>
      </c>
      <c r="H598" s="2">
        <v>45789</v>
      </c>
      <c r="I598" s="2">
        <v>45789</v>
      </c>
      <c r="J598"/>
      <c r="K598"/>
      <c r="L598">
        <v>38</v>
      </c>
      <c r="M598" t="s">
        <v>4269</v>
      </c>
      <c r="N598" t="s">
        <v>3311</v>
      </c>
      <c r="O598"/>
      <c r="P598" t="s">
        <v>6762</v>
      </c>
      <c r="Q598" t="s">
        <v>6763</v>
      </c>
      <c r="R598" t="s">
        <v>15454</v>
      </c>
      <c r="S598" t="s">
        <v>15439</v>
      </c>
      <c r="T598" t="s">
        <v>15437</v>
      </c>
      <c r="U598" t="s">
        <v>1566</v>
      </c>
      <c r="V598">
        <v>1</v>
      </c>
    </row>
    <row r="599" spans="1:22" x14ac:dyDescent="0.25">
      <c r="A599" t="s">
        <v>1569</v>
      </c>
      <c r="B599">
        <v>339350</v>
      </c>
      <c r="C599" t="s">
        <v>4316</v>
      </c>
      <c r="D599" t="s">
        <v>6794</v>
      </c>
      <c r="E599" t="s">
        <v>1607</v>
      </c>
      <c r="F599" t="s">
        <v>6795</v>
      </c>
      <c r="G599" t="s">
        <v>4326</v>
      </c>
      <c r="H599" s="2">
        <v>45789</v>
      </c>
      <c r="I599" s="2">
        <v>45789</v>
      </c>
      <c r="J599"/>
      <c r="K599"/>
      <c r="L599">
        <v>38</v>
      </c>
      <c r="M599" t="s">
        <v>4269</v>
      </c>
      <c r="N599" t="s">
        <v>4199</v>
      </c>
      <c r="O599"/>
      <c r="P599" t="s">
        <v>6796</v>
      </c>
      <c r="Q599" t="s">
        <v>6797</v>
      </c>
      <c r="R599" t="s">
        <v>15449</v>
      </c>
      <c r="S599" t="s">
        <v>15439</v>
      </c>
      <c r="T599" t="s">
        <v>15437</v>
      </c>
      <c r="U599" t="s">
        <v>1566</v>
      </c>
      <c r="V599">
        <v>1</v>
      </c>
    </row>
    <row r="600" spans="1:22" x14ac:dyDescent="0.25">
      <c r="A600" t="s">
        <v>1569</v>
      </c>
      <c r="B600">
        <v>339645</v>
      </c>
      <c r="C600" t="s">
        <v>1899</v>
      </c>
      <c r="D600" t="s">
        <v>2294</v>
      </c>
      <c r="E600" t="s">
        <v>1572</v>
      </c>
      <c r="F600" t="s">
        <v>6798</v>
      </c>
      <c r="G600" t="s">
        <v>4268</v>
      </c>
      <c r="H600" s="2">
        <v>45789</v>
      </c>
      <c r="I600" s="2">
        <v>45789</v>
      </c>
      <c r="J600"/>
      <c r="K600"/>
      <c r="L600">
        <v>0.01</v>
      </c>
      <c r="M600" t="s">
        <v>4269</v>
      </c>
      <c r="N600" t="s">
        <v>4199</v>
      </c>
      <c r="O600"/>
      <c r="P600" t="s">
        <v>6796</v>
      </c>
      <c r="Q600" t="s">
        <v>6797</v>
      </c>
      <c r="R600" t="s">
        <v>15449</v>
      </c>
      <c r="S600" t="s">
        <v>15439</v>
      </c>
      <c r="T600" t="s">
        <v>15437</v>
      </c>
      <c r="U600" t="s">
        <v>15437</v>
      </c>
      <c r="V600">
        <v>0</v>
      </c>
    </row>
    <row r="601" spans="1:22" x14ac:dyDescent="0.25">
      <c r="A601" t="s">
        <v>1569</v>
      </c>
      <c r="B601">
        <v>339585</v>
      </c>
      <c r="C601" t="s">
        <v>6055</v>
      </c>
      <c r="D601" t="s">
        <v>6056</v>
      </c>
      <c r="E601" t="s">
        <v>1607</v>
      </c>
      <c r="F601" t="s">
        <v>6057</v>
      </c>
      <c r="G601" t="s">
        <v>6058</v>
      </c>
      <c r="H601" s="2">
        <v>45789</v>
      </c>
      <c r="I601" s="2">
        <v>45789</v>
      </c>
      <c r="J601"/>
      <c r="K601"/>
      <c r="L601">
        <v>38</v>
      </c>
      <c r="M601" t="s">
        <v>4269</v>
      </c>
      <c r="N601" t="s">
        <v>4199</v>
      </c>
      <c r="O601" t="s">
        <v>5500</v>
      </c>
      <c r="P601" t="s">
        <v>6059</v>
      </c>
      <c r="Q601" t="s">
        <v>6060</v>
      </c>
      <c r="R601" t="s">
        <v>15449</v>
      </c>
      <c r="S601" t="s">
        <v>15439</v>
      </c>
      <c r="T601" t="s">
        <v>15437</v>
      </c>
      <c r="U601" t="s">
        <v>15437</v>
      </c>
      <c r="V601">
        <v>1</v>
      </c>
    </row>
    <row r="602" spans="1:22" x14ac:dyDescent="0.25">
      <c r="A602" t="s">
        <v>1569</v>
      </c>
      <c r="B602">
        <v>339107</v>
      </c>
      <c r="C602" t="s">
        <v>2367</v>
      </c>
      <c r="D602" t="s">
        <v>7412</v>
      </c>
      <c r="E602" t="s">
        <v>1607</v>
      </c>
      <c r="F602" t="s">
        <v>7413</v>
      </c>
      <c r="G602" t="s">
        <v>7414</v>
      </c>
      <c r="H602" s="2">
        <v>45789</v>
      </c>
      <c r="I602" s="2">
        <v>45789</v>
      </c>
      <c r="J602"/>
      <c r="K602"/>
      <c r="L602">
        <v>38</v>
      </c>
      <c r="M602" t="s">
        <v>1546</v>
      </c>
      <c r="N602" t="s">
        <v>1714</v>
      </c>
      <c r="O602" t="s">
        <v>7120</v>
      </c>
      <c r="P602" t="s">
        <v>273</v>
      </c>
      <c r="Q602" t="s">
        <v>7415</v>
      </c>
      <c r="R602" t="s">
        <v>1546</v>
      </c>
      <c r="S602" t="s">
        <v>15439</v>
      </c>
      <c r="T602" t="s">
        <v>15437</v>
      </c>
      <c r="U602" t="s">
        <v>15437</v>
      </c>
      <c r="V602">
        <v>1</v>
      </c>
    </row>
    <row r="603" spans="1:22" x14ac:dyDescent="0.25">
      <c r="A603" t="s">
        <v>1569</v>
      </c>
      <c r="B603">
        <v>339669</v>
      </c>
      <c r="C603" t="s">
        <v>1724</v>
      </c>
      <c r="D603" t="s">
        <v>7994</v>
      </c>
      <c r="E603" t="s">
        <v>1572</v>
      </c>
      <c r="F603" t="s">
        <v>7995</v>
      </c>
      <c r="G603" t="s">
        <v>7487</v>
      </c>
      <c r="H603" s="2">
        <v>45786</v>
      </c>
      <c r="I603" s="2">
        <v>45786</v>
      </c>
      <c r="J603"/>
      <c r="K603"/>
      <c r="L603">
        <v>0.01</v>
      </c>
      <c r="M603" t="s">
        <v>7484</v>
      </c>
      <c r="N603" t="s">
        <v>1714</v>
      </c>
      <c r="O603"/>
      <c r="P603" t="s">
        <v>7996</v>
      </c>
      <c r="Q603" t="s">
        <v>4271</v>
      </c>
      <c r="R603" t="s">
        <v>15461</v>
      </c>
      <c r="S603" t="s">
        <v>15439</v>
      </c>
      <c r="T603" t="s">
        <v>15437</v>
      </c>
      <c r="U603" t="s">
        <v>15437</v>
      </c>
      <c r="V603">
        <v>0</v>
      </c>
    </row>
    <row r="604" spans="1:22" x14ac:dyDescent="0.25">
      <c r="A604" t="s">
        <v>1569</v>
      </c>
      <c r="B604">
        <v>339576</v>
      </c>
      <c r="C604" t="s">
        <v>4705</v>
      </c>
      <c r="D604" t="s">
        <v>2915</v>
      </c>
      <c r="E604" t="s">
        <v>1572</v>
      </c>
      <c r="F604" t="s">
        <v>8465</v>
      </c>
      <c r="G604" t="s">
        <v>7487</v>
      </c>
      <c r="H604" s="2">
        <v>45786</v>
      </c>
      <c r="I604" s="2">
        <v>45786</v>
      </c>
      <c r="J604"/>
      <c r="K604"/>
      <c r="L604">
        <v>0.01</v>
      </c>
      <c r="M604" t="s">
        <v>7484</v>
      </c>
      <c r="N604" t="s">
        <v>1714</v>
      </c>
      <c r="O604"/>
      <c r="P604" t="s">
        <v>8466</v>
      </c>
      <c r="Q604" t="s">
        <v>5078</v>
      </c>
      <c r="R604" t="s">
        <v>15462</v>
      </c>
      <c r="S604" t="s">
        <v>15439</v>
      </c>
      <c r="T604" t="s">
        <v>15437</v>
      </c>
      <c r="U604" t="s">
        <v>15437</v>
      </c>
      <c r="V604">
        <v>0</v>
      </c>
    </row>
    <row r="605" spans="1:22" x14ac:dyDescent="0.25">
      <c r="A605" t="s">
        <v>1569</v>
      </c>
      <c r="B605">
        <v>339580</v>
      </c>
      <c r="C605" t="s">
        <v>1897</v>
      </c>
      <c r="D605" t="s">
        <v>8312</v>
      </c>
      <c r="E605" t="s">
        <v>1572</v>
      </c>
      <c r="F605" t="s">
        <v>8313</v>
      </c>
      <c r="G605" t="s">
        <v>7483</v>
      </c>
      <c r="H605" s="2">
        <v>45785</v>
      </c>
      <c r="I605" s="2">
        <v>45785</v>
      </c>
      <c r="J605"/>
      <c r="K605"/>
      <c r="L605">
        <v>0.01</v>
      </c>
      <c r="M605" t="s">
        <v>7484</v>
      </c>
      <c r="N605" t="s">
        <v>3482</v>
      </c>
      <c r="O605"/>
      <c r="P605" t="s">
        <v>8310</v>
      </c>
      <c r="Q605" t="s">
        <v>5968</v>
      </c>
      <c r="R605" t="s">
        <v>15465</v>
      </c>
      <c r="S605" t="s">
        <v>15439</v>
      </c>
      <c r="T605" t="s">
        <v>15437</v>
      </c>
      <c r="U605" t="s">
        <v>15437</v>
      </c>
      <c r="V605">
        <v>0</v>
      </c>
    </row>
    <row r="606" spans="1:22" x14ac:dyDescent="0.25">
      <c r="A606" t="s">
        <v>1569</v>
      </c>
      <c r="B606">
        <v>339562</v>
      </c>
      <c r="C606" t="s">
        <v>8468</v>
      </c>
      <c r="D606" t="s">
        <v>7600</v>
      </c>
      <c r="E606" t="s">
        <v>1572</v>
      </c>
      <c r="F606" t="s">
        <v>8465</v>
      </c>
      <c r="G606" t="s">
        <v>7487</v>
      </c>
      <c r="H606" s="2">
        <v>45785</v>
      </c>
      <c r="I606" s="2">
        <v>45785</v>
      </c>
      <c r="J606"/>
      <c r="K606"/>
      <c r="L606">
        <v>0.01</v>
      </c>
      <c r="M606" t="s">
        <v>7484</v>
      </c>
      <c r="N606" t="s">
        <v>1714</v>
      </c>
      <c r="O606"/>
      <c r="P606" t="s">
        <v>8466</v>
      </c>
      <c r="Q606" t="s">
        <v>5078</v>
      </c>
      <c r="R606" t="s">
        <v>15462</v>
      </c>
      <c r="S606" t="s">
        <v>15439</v>
      </c>
      <c r="T606" t="s">
        <v>15437</v>
      </c>
      <c r="U606" t="s">
        <v>15437</v>
      </c>
      <c r="V606">
        <v>0</v>
      </c>
    </row>
    <row r="607" spans="1:22" x14ac:dyDescent="0.25">
      <c r="A607" t="s">
        <v>1569</v>
      </c>
      <c r="B607">
        <v>339552</v>
      </c>
      <c r="C607" t="s">
        <v>2212</v>
      </c>
      <c r="D607" t="s">
        <v>11193</v>
      </c>
      <c r="E607" t="s">
        <v>1572</v>
      </c>
      <c r="F607" t="s">
        <v>11194</v>
      </c>
      <c r="G607" t="s">
        <v>7487</v>
      </c>
      <c r="H607" s="2">
        <v>45785</v>
      </c>
      <c r="I607" s="2">
        <v>45785</v>
      </c>
      <c r="J607"/>
      <c r="K607"/>
      <c r="L607">
        <v>0.01</v>
      </c>
      <c r="M607" t="s">
        <v>7484</v>
      </c>
      <c r="N607" t="s">
        <v>3482</v>
      </c>
      <c r="O607"/>
      <c r="P607" t="s">
        <v>11191</v>
      </c>
      <c r="Q607" t="s">
        <v>11192</v>
      </c>
      <c r="R607" t="s">
        <v>15466</v>
      </c>
      <c r="S607" t="s">
        <v>15439</v>
      </c>
      <c r="T607" t="s">
        <v>15437</v>
      </c>
      <c r="U607" t="s">
        <v>15437</v>
      </c>
      <c r="V607">
        <v>0</v>
      </c>
    </row>
    <row r="608" spans="1:22" x14ac:dyDescent="0.25">
      <c r="A608" t="s">
        <v>1569</v>
      </c>
      <c r="B608">
        <v>339563</v>
      </c>
      <c r="C608" t="s">
        <v>11363</v>
      </c>
      <c r="D608" t="s">
        <v>11726</v>
      </c>
      <c r="E608" t="s">
        <v>1572</v>
      </c>
      <c r="F608" t="s">
        <v>11716</v>
      </c>
      <c r="G608" t="s">
        <v>7509</v>
      </c>
      <c r="H608" s="2">
        <v>45785</v>
      </c>
      <c r="I608" s="2">
        <v>45785</v>
      </c>
      <c r="J608"/>
      <c r="K608"/>
      <c r="L608">
        <v>0.01</v>
      </c>
      <c r="M608" t="s">
        <v>7484</v>
      </c>
      <c r="N608" t="s">
        <v>3482</v>
      </c>
      <c r="O608"/>
      <c r="P608" t="s">
        <v>11717</v>
      </c>
      <c r="Q608" t="s">
        <v>11718</v>
      </c>
      <c r="R608" t="s">
        <v>15465</v>
      </c>
      <c r="S608" t="s">
        <v>15439</v>
      </c>
      <c r="T608" t="s">
        <v>15437</v>
      </c>
      <c r="U608" t="s">
        <v>15437</v>
      </c>
      <c r="V608">
        <v>0</v>
      </c>
    </row>
    <row r="609" spans="1:22" x14ac:dyDescent="0.25">
      <c r="A609" t="s">
        <v>1569</v>
      </c>
      <c r="B609">
        <v>339559</v>
      </c>
      <c r="C609" t="s">
        <v>12873</v>
      </c>
      <c r="D609" t="s">
        <v>2817</v>
      </c>
      <c r="E609" t="s">
        <v>1572</v>
      </c>
      <c r="F609" t="s">
        <v>12874</v>
      </c>
      <c r="G609" t="s">
        <v>7490</v>
      </c>
      <c r="H609" s="2">
        <v>45785</v>
      </c>
      <c r="I609" s="2">
        <v>45785</v>
      </c>
      <c r="J609"/>
      <c r="K609"/>
      <c r="L609">
        <v>0.01</v>
      </c>
      <c r="M609" t="s">
        <v>7484</v>
      </c>
      <c r="N609" t="s">
        <v>1714</v>
      </c>
      <c r="O609"/>
      <c r="P609" t="s">
        <v>12875</v>
      </c>
      <c r="Q609" t="s">
        <v>12876</v>
      </c>
      <c r="R609" t="s">
        <v>15461</v>
      </c>
      <c r="S609" t="s">
        <v>15439</v>
      </c>
      <c r="T609" t="s">
        <v>15437</v>
      </c>
      <c r="U609" t="s">
        <v>15437</v>
      </c>
      <c r="V609">
        <v>0</v>
      </c>
    </row>
    <row r="610" spans="1:22" x14ac:dyDescent="0.25">
      <c r="A610" t="s">
        <v>1569</v>
      </c>
      <c r="B610">
        <v>339556</v>
      </c>
      <c r="C610" t="s">
        <v>13213</v>
      </c>
      <c r="D610" t="s">
        <v>3475</v>
      </c>
      <c r="E610" t="s">
        <v>1572</v>
      </c>
      <c r="F610" t="s">
        <v>13214</v>
      </c>
      <c r="G610" t="s">
        <v>7490</v>
      </c>
      <c r="H610" s="2">
        <v>45785</v>
      </c>
      <c r="I610" s="2">
        <v>45785</v>
      </c>
      <c r="J610"/>
      <c r="K610"/>
      <c r="L610">
        <v>0.01</v>
      </c>
      <c r="M610" t="s">
        <v>7484</v>
      </c>
      <c r="N610" t="s">
        <v>3482</v>
      </c>
      <c r="O610"/>
      <c r="P610" t="s">
        <v>13215</v>
      </c>
      <c r="Q610" t="s">
        <v>13216</v>
      </c>
      <c r="R610" t="s">
        <v>15468</v>
      </c>
      <c r="S610" t="s">
        <v>15439</v>
      </c>
      <c r="T610" t="s">
        <v>15437</v>
      </c>
      <c r="U610" t="s">
        <v>15437</v>
      </c>
      <c r="V610">
        <v>0</v>
      </c>
    </row>
    <row r="611" spans="1:22" x14ac:dyDescent="0.25">
      <c r="A611" t="s">
        <v>1569</v>
      </c>
      <c r="B611">
        <v>339543</v>
      </c>
      <c r="C611" t="s">
        <v>5632</v>
      </c>
      <c r="D611" t="s">
        <v>5633</v>
      </c>
      <c r="E611" t="s">
        <v>1572</v>
      </c>
      <c r="F611" t="s">
        <v>5634</v>
      </c>
      <c r="G611" t="s">
        <v>4268</v>
      </c>
      <c r="H611" s="2">
        <v>45785</v>
      </c>
      <c r="I611" s="2">
        <v>45785</v>
      </c>
      <c r="J611"/>
      <c r="K611"/>
      <c r="L611">
        <v>0.01</v>
      </c>
      <c r="M611" t="s">
        <v>4269</v>
      </c>
      <c r="N611" t="s">
        <v>1714</v>
      </c>
      <c r="O611"/>
      <c r="P611" t="s">
        <v>5630</v>
      </c>
      <c r="Q611" t="s">
        <v>5631</v>
      </c>
      <c r="R611" t="s">
        <v>15447</v>
      </c>
      <c r="S611" t="s">
        <v>15439</v>
      </c>
      <c r="T611" t="s">
        <v>15437</v>
      </c>
      <c r="U611" t="s">
        <v>15437</v>
      </c>
      <c r="V611">
        <v>0</v>
      </c>
    </row>
    <row r="612" spans="1:22" x14ac:dyDescent="0.25">
      <c r="A612" t="s">
        <v>1569</v>
      </c>
      <c r="B612">
        <v>339539</v>
      </c>
      <c r="C612" t="s">
        <v>5964</v>
      </c>
      <c r="D612" t="s">
        <v>5965</v>
      </c>
      <c r="E612" t="s">
        <v>1572</v>
      </c>
      <c r="F612" t="s">
        <v>5966</v>
      </c>
      <c r="G612" t="s">
        <v>4268</v>
      </c>
      <c r="H612" s="2">
        <v>45785</v>
      </c>
      <c r="I612" s="2">
        <v>45785</v>
      </c>
      <c r="J612"/>
      <c r="K612"/>
      <c r="L612">
        <v>0.01</v>
      </c>
      <c r="M612" t="s">
        <v>4269</v>
      </c>
      <c r="N612" t="s">
        <v>3482</v>
      </c>
      <c r="O612"/>
      <c r="P612" t="s">
        <v>5967</v>
      </c>
      <c r="Q612" t="s">
        <v>5968</v>
      </c>
      <c r="R612" t="s">
        <v>15451</v>
      </c>
      <c r="S612" t="s">
        <v>15439</v>
      </c>
      <c r="T612" t="s">
        <v>15437</v>
      </c>
      <c r="U612" t="s">
        <v>15437</v>
      </c>
      <c r="V612">
        <v>0</v>
      </c>
    </row>
    <row r="613" spans="1:22" x14ac:dyDescent="0.25">
      <c r="A613" t="s">
        <v>1569</v>
      </c>
      <c r="B613">
        <v>339607</v>
      </c>
      <c r="C613" t="s">
        <v>4710</v>
      </c>
      <c r="D613" t="s">
        <v>6564</v>
      </c>
      <c r="E613" t="s">
        <v>1572</v>
      </c>
      <c r="F613" t="s">
        <v>6565</v>
      </c>
      <c r="G613" t="s">
        <v>4268</v>
      </c>
      <c r="H613" s="2">
        <v>45785</v>
      </c>
      <c r="I613" s="2">
        <v>45785</v>
      </c>
      <c r="J613"/>
      <c r="K613"/>
      <c r="L613">
        <v>0.01</v>
      </c>
      <c r="M613" t="s">
        <v>4269</v>
      </c>
      <c r="N613" t="s">
        <v>4199</v>
      </c>
      <c r="O613"/>
      <c r="P613" t="s">
        <v>6566</v>
      </c>
      <c r="Q613" t="s">
        <v>6567</v>
      </c>
      <c r="R613" t="s">
        <v>15449</v>
      </c>
      <c r="S613" t="s">
        <v>15439</v>
      </c>
      <c r="T613" t="s">
        <v>15437</v>
      </c>
      <c r="U613" t="s">
        <v>15437</v>
      </c>
      <c r="V613">
        <v>0</v>
      </c>
    </row>
    <row r="614" spans="1:22" x14ac:dyDescent="0.25">
      <c r="A614" t="s">
        <v>1569</v>
      </c>
      <c r="B614">
        <v>339502</v>
      </c>
      <c r="C614" t="s">
        <v>9426</v>
      </c>
      <c r="D614" t="s">
        <v>9427</v>
      </c>
      <c r="E614" t="s">
        <v>1607</v>
      </c>
      <c r="F614" t="s">
        <v>9428</v>
      </c>
      <c r="G614" t="s">
        <v>7547</v>
      </c>
      <c r="H614" s="2">
        <v>45783</v>
      </c>
      <c r="I614" s="2">
        <v>45783</v>
      </c>
      <c r="J614"/>
      <c r="K614"/>
      <c r="L614">
        <v>38</v>
      </c>
      <c r="M614" t="s">
        <v>7484</v>
      </c>
      <c r="N614" t="s">
        <v>3865</v>
      </c>
      <c r="O614"/>
      <c r="P614" t="s">
        <v>9417</v>
      </c>
      <c r="Q614" t="s">
        <v>6136</v>
      </c>
      <c r="R614" t="s">
        <v>15467</v>
      </c>
      <c r="S614" t="s">
        <v>15439</v>
      </c>
      <c r="T614" t="s">
        <v>15437</v>
      </c>
      <c r="U614" t="s">
        <v>1566</v>
      </c>
      <c r="V614">
        <v>1</v>
      </c>
    </row>
    <row r="615" spans="1:22" x14ac:dyDescent="0.25">
      <c r="A615" t="s">
        <v>1569</v>
      </c>
      <c r="B615">
        <v>339569</v>
      </c>
      <c r="C615" t="s">
        <v>13691</v>
      </c>
      <c r="D615" t="s">
        <v>13692</v>
      </c>
      <c r="E615" t="s">
        <v>1607</v>
      </c>
      <c r="F615" t="s">
        <v>13708</v>
      </c>
      <c r="G615" t="s">
        <v>7534</v>
      </c>
      <c r="H615" s="2">
        <v>45783</v>
      </c>
      <c r="I615" s="2">
        <v>45831</v>
      </c>
      <c r="J615"/>
      <c r="K615"/>
      <c r="L615">
        <v>38</v>
      </c>
      <c r="M615" t="s">
        <v>7484</v>
      </c>
      <c r="N615" t="s">
        <v>3865</v>
      </c>
      <c r="O615"/>
      <c r="P615" t="s">
        <v>13689</v>
      </c>
      <c r="Q615" t="s">
        <v>13690</v>
      </c>
      <c r="R615" t="s">
        <v>15467</v>
      </c>
      <c r="S615" t="s">
        <v>15439</v>
      </c>
      <c r="T615" t="s">
        <v>15437</v>
      </c>
      <c r="U615" t="s">
        <v>15437</v>
      </c>
      <c r="V615">
        <v>1</v>
      </c>
    </row>
    <row r="616" spans="1:22" x14ac:dyDescent="0.25">
      <c r="A616" t="s">
        <v>1569</v>
      </c>
      <c r="B616">
        <v>339602</v>
      </c>
      <c r="C616" t="s">
        <v>6906</v>
      </c>
      <c r="D616" t="s">
        <v>2595</v>
      </c>
      <c r="E616" t="s">
        <v>1572</v>
      </c>
      <c r="F616" t="s">
        <v>6907</v>
      </c>
      <c r="G616" t="s">
        <v>4268</v>
      </c>
      <c r="H616" s="2">
        <v>45783</v>
      </c>
      <c r="I616" s="2">
        <v>45785</v>
      </c>
      <c r="J616"/>
      <c r="K616"/>
      <c r="L616">
        <v>0.01</v>
      </c>
      <c r="M616" t="s">
        <v>4269</v>
      </c>
      <c r="N616" t="s">
        <v>3865</v>
      </c>
      <c r="O616"/>
      <c r="P616" t="s">
        <v>6908</v>
      </c>
      <c r="Q616" t="s">
        <v>4018</v>
      </c>
      <c r="R616" t="s">
        <v>15448</v>
      </c>
      <c r="S616" t="s">
        <v>15439</v>
      </c>
      <c r="T616" t="s">
        <v>15437</v>
      </c>
      <c r="U616" t="s">
        <v>15437</v>
      </c>
      <c r="V616">
        <v>0</v>
      </c>
    </row>
    <row r="617" spans="1:22" x14ac:dyDescent="0.25">
      <c r="A617" t="s">
        <v>1569</v>
      </c>
      <c r="B617">
        <v>339259</v>
      </c>
      <c r="C617" t="s">
        <v>3280</v>
      </c>
      <c r="D617" t="s">
        <v>2023</v>
      </c>
      <c r="E617" t="s">
        <v>1607</v>
      </c>
      <c r="F617" t="s">
        <v>8147</v>
      </c>
      <c r="G617" t="s">
        <v>7537</v>
      </c>
      <c r="H617" s="2">
        <v>45782</v>
      </c>
      <c r="I617" s="2">
        <v>45782</v>
      </c>
      <c r="J617"/>
      <c r="K617"/>
      <c r="L617">
        <v>38</v>
      </c>
      <c r="M617" t="s">
        <v>7484</v>
      </c>
      <c r="N617" t="s">
        <v>1714</v>
      </c>
      <c r="O617"/>
      <c r="P617" t="s">
        <v>8148</v>
      </c>
      <c r="Q617" t="s">
        <v>6640</v>
      </c>
      <c r="R617" t="s">
        <v>15464</v>
      </c>
      <c r="S617" t="s">
        <v>15439</v>
      </c>
      <c r="T617" t="s">
        <v>15437</v>
      </c>
      <c r="U617" t="s">
        <v>15437</v>
      </c>
      <c r="V617">
        <v>1</v>
      </c>
    </row>
    <row r="618" spans="1:22" x14ac:dyDescent="0.25">
      <c r="A618" t="s">
        <v>1569</v>
      </c>
      <c r="B618">
        <v>339506</v>
      </c>
      <c r="C618" t="s">
        <v>1907</v>
      </c>
      <c r="D618" t="s">
        <v>3455</v>
      </c>
      <c r="E618" t="s">
        <v>1572</v>
      </c>
      <c r="F618" t="s">
        <v>9153</v>
      </c>
      <c r="G618" t="s">
        <v>7490</v>
      </c>
      <c r="H618" s="2">
        <v>45782</v>
      </c>
      <c r="I618" s="2">
        <v>45782</v>
      </c>
      <c r="J618"/>
      <c r="K618"/>
      <c r="L618">
        <v>0.01</v>
      </c>
      <c r="M618" t="s">
        <v>7484</v>
      </c>
      <c r="N618" t="s">
        <v>3482</v>
      </c>
      <c r="O618"/>
      <c r="P618" t="s">
        <v>9154</v>
      </c>
      <c r="Q618" t="s">
        <v>9155</v>
      </c>
      <c r="R618" t="s">
        <v>15465</v>
      </c>
      <c r="S618" t="s">
        <v>15439</v>
      </c>
      <c r="T618" t="s">
        <v>15437</v>
      </c>
      <c r="U618" t="s">
        <v>15437</v>
      </c>
      <c r="V618">
        <v>0</v>
      </c>
    </row>
    <row r="619" spans="1:22" x14ac:dyDescent="0.25">
      <c r="A619" t="s">
        <v>1569</v>
      </c>
      <c r="B619">
        <v>339482</v>
      </c>
      <c r="C619" t="s">
        <v>9563</v>
      </c>
      <c r="D619" t="s">
        <v>6994</v>
      </c>
      <c r="E619" t="s">
        <v>1572</v>
      </c>
      <c r="F619" t="s">
        <v>9564</v>
      </c>
      <c r="G619" t="s">
        <v>7490</v>
      </c>
      <c r="H619" s="2">
        <v>45782</v>
      </c>
      <c r="I619" s="2">
        <v>45782</v>
      </c>
      <c r="J619"/>
      <c r="K619"/>
      <c r="L619">
        <v>0.01</v>
      </c>
      <c r="M619" t="s">
        <v>7484</v>
      </c>
      <c r="N619" t="s">
        <v>3482</v>
      </c>
      <c r="O619"/>
      <c r="P619" t="s">
        <v>9565</v>
      </c>
      <c r="Q619" t="s">
        <v>5201</v>
      </c>
      <c r="R619" t="s">
        <v>15466</v>
      </c>
      <c r="S619" t="s">
        <v>15439</v>
      </c>
      <c r="T619" t="s">
        <v>15437</v>
      </c>
      <c r="U619" t="s">
        <v>15437</v>
      </c>
      <c r="V619">
        <v>0</v>
      </c>
    </row>
    <row r="620" spans="1:22" x14ac:dyDescent="0.25">
      <c r="A620" t="s">
        <v>1569</v>
      </c>
      <c r="B620">
        <v>339517</v>
      </c>
      <c r="C620" t="s">
        <v>4621</v>
      </c>
      <c r="D620" t="s">
        <v>9873</v>
      </c>
      <c r="E620" t="s">
        <v>1572</v>
      </c>
      <c r="F620" t="s">
        <v>9874</v>
      </c>
      <c r="G620" t="s">
        <v>7490</v>
      </c>
      <c r="H620" s="2">
        <v>45782</v>
      </c>
      <c r="I620" s="2">
        <v>45782</v>
      </c>
      <c r="J620"/>
      <c r="K620"/>
      <c r="L620">
        <v>0.01</v>
      </c>
      <c r="M620" t="s">
        <v>7484</v>
      </c>
      <c r="N620" t="s">
        <v>4199</v>
      </c>
      <c r="O620"/>
      <c r="P620" t="s">
        <v>9875</v>
      </c>
      <c r="Q620" t="s">
        <v>6060</v>
      </c>
      <c r="R620" t="s">
        <v>15449</v>
      </c>
      <c r="S620" t="s">
        <v>15439</v>
      </c>
      <c r="T620" t="s">
        <v>15437</v>
      </c>
      <c r="U620" t="s">
        <v>15437</v>
      </c>
      <c r="V620">
        <v>0</v>
      </c>
    </row>
    <row r="621" spans="1:22" x14ac:dyDescent="0.25">
      <c r="A621" t="s">
        <v>1569</v>
      </c>
      <c r="B621">
        <v>339456</v>
      </c>
      <c r="C621" t="s">
        <v>1812</v>
      </c>
      <c r="D621" t="s">
        <v>4058</v>
      </c>
      <c r="E621" t="s">
        <v>1596</v>
      </c>
      <c r="F621" t="s">
        <v>10451</v>
      </c>
      <c r="G621" t="s">
        <v>7487</v>
      </c>
      <c r="H621" s="2">
        <v>45782</v>
      </c>
      <c r="I621" s="2">
        <v>45782</v>
      </c>
      <c r="J621"/>
      <c r="K621"/>
      <c r="L621">
        <v>37.5</v>
      </c>
      <c r="M621" t="s">
        <v>7484</v>
      </c>
      <c r="N621" t="s">
        <v>1714</v>
      </c>
      <c r="O621"/>
      <c r="P621" t="s">
        <v>10452</v>
      </c>
      <c r="Q621" t="s">
        <v>2939</v>
      </c>
      <c r="R621" t="s">
        <v>15461</v>
      </c>
      <c r="S621" t="s">
        <v>15439</v>
      </c>
      <c r="T621" t="s">
        <v>15437</v>
      </c>
      <c r="U621" t="s">
        <v>15437</v>
      </c>
      <c r="V621">
        <v>0.98684210526315785</v>
      </c>
    </row>
    <row r="622" spans="1:22" x14ac:dyDescent="0.25">
      <c r="A622" t="s">
        <v>1569</v>
      </c>
      <c r="B622">
        <v>339154</v>
      </c>
      <c r="C622" t="s">
        <v>8388</v>
      </c>
      <c r="D622" t="s">
        <v>10707</v>
      </c>
      <c r="E622" t="s">
        <v>1607</v>
      </c>
      <c r="F622" t="s">
        <v>10708</v>
      </c>
      <c r="G622" t="s">
        <v>7537</v>
      </c>
      <c r="H622" s="2">
        <v>45782</v>
      </c>
      <c r="I622" s="2">
        <v>45782</v>
      </c>
      <c r="J622"/>
      <c r="K622"/>
      <c r="L622">
        <v>38</v>
      </c>
      <c r="M622" t="s">
        <v>7484</v>
      </c>
      <c r="N622" t="s">
        <v>1576</v>
      </c>
      <c r="O622"/>
      <c r="P622" t="s">
        <v>10705</v>
      </c>
      <c r="Q622" t="s">
        <v>10706</v>
      </c>
      <c r="R622" t="s">
        <v>15464</v>
      </c>
      <c r="S622" t="s">
        <v>15439</v>
      </c>
      <c r="T622" t="s">
        <v>15437</v>
      </c>
      <c r="U622" t="s">
        <v>15437</v>
      </c>
      <c r="V622">
        <v>1</v>
      </c>
    </row>
    <row r="623" spans="1:22" x14ac:dyDescent="0.25">
      <c r="A623" t="s">
        <v>1569</v>
      </c>
      <c r="B623">
        <v>200244</v>
      </c>
      <c r="C623" t="s">
        <v>4826</v>
      </c>
      <c r="D623" t="s">
        <v>5805</v>
      </c>
      <c r="E623" t="s">
        <v>1572</v>
      </c>
      <c r="F623" t="s">
        <v>11365</v>
      </c>
      <c r="G623" t="s">
        <v>7487</v>
      </c>
      <c r="H623" s="2">
        <v>45782</v>
      </c>
      <c r="I623" s="2">
        <v>45782</v>
      </c>
      <c r="J623"/>
      <c r="K623"/>
      <c r="L623">
        <v>0.01</v>
      </c>
      <c r="M623" t="s">
        <v>7484</v>
      </c>
      <c r="N623" t="s">
        <v>3865</v>
      </c>
      <c r="O623"/>
      <c r="P623" t="s">
        <v>11366</v>
      </c>
      <c r="Q623" t="s">
        <v>5570</v>
      </c>
      <c r="R623" t="s">
        <v>15467</v>
      </c>
      <c r="S623" t="s">
        <v>15439</v>
      </c>
      <c r="T623" t="s">
        <v>15437</v>
      </c>
      <c r="U623" t="s">
        <v>15437</v>
      </c>
      <c r="V623">
        <v>0</v>
      </c>
    </row>
    <row r="624" spans="1:22" x14ac:dyDescent="0.25">
      <c r="A624" t="s">
        <v>1569</v>
      </c>
      <c r="B624">
        <v>339520</v>
      </c>
      <c r="C624" t="s">
        <v>3341</v>
      </c>
      <c r="D624" t="s">
        <v>11727</v>
      </c>
      <c r="E624" t="s">
        <v>1572</v>
      </c>
      <c r="F624" t="s">
        <v>11716</v>
      </c>
      <c r="G624" t="s">
        <v>7509</v>
      </c>
      <c r="H624" s="2">
        <v>45782</v>
      </c>
      <c r="I624" s="2">
        <v>45782</v>
      </c>
      <c r="J624"/>
      <c r="K624"/>
      <c r="L624">
        <v>0.01</v>
      </c>
      <c r="M624" t="s">
        <v>7484</v>
      </c>
      <c r="N624" t="s">
        <v>3482</v>
      </c>
      <c r="O624"/>
      <c r="P624" t="s">
        <v>11717</v>
      </c>
      <c r="Q624" t="s">
        <v>11718</v>
      </c>
      <c r="R624" t="s">
        <v>15465</v>
      </c>
      <c r="S624" t="s">
        <v>15439</v>
      </c>
      <c r="T624" t="s">
        <v>15437</v>
      </c>
      <c r="U624" t="s">
        <v>15437</v>
      </c>
      <c r="V624">
        <v>0</v>
      </c>
    </row>
    <row r="625" spans="1:22" x14ac:dyDescent="0.25">
      <c r="A625" t="s">
        <v>1569</v>
      </c>
      <c r="B625">
        <v>339510</v>
      </c>
      <c r="C625" t="s">
        <v>3165</v>
      </c>
      <c r="D625" t="s">
        <v>3815</v>
      </c>
      <c r="E625" t="s">
        <v>1572</v>
      </c>
      <c r="F625" t="s">
        <v>11833</v>
      </c>
      <c r="G625" t="s">
        <v>7490</v>
      </c>
      <c r="H625" s="2">
        <v>45782</v>
      </c>
      <c r="I625" s="2">
        <v>45784</v>
      </c>
      <c r="J625"/>
      <c r="K625"/>
      <c r="L625">
        <v>0.01</v>
      </c>
      <c r="M625" t="s">
        <v>7484</v>
      </c>
      <c r="N625" t="s">
        <v>4199</v>
      </c>
      <c r="O625"/>
      <c r="P625" t="s">
        <v>11834</v>
      </c>
      <c r="Q625" t="s">
        <v>11835</v>
      </c>
      <c r="R625" t="s">
        <v>15449</v>
      </c>
      <c r="S625" t="s">
        <v>15439</v>
      </c>
      <c r="T625" t="s">
        <v>15437</v>
      </c>
      <c r="U625" t="s">
        <v>15437</v>
      </c>
      <c r="V625">
        <v>0</v>
      </c>
    </row>
    <row r="626" spans="1:22" x14ac:dyDescent="0.25">
      <c r="A626" t="s">
        <v>1569</v>
      </c>
      <c r="B626">
        <v>339519</v>
      </c>
      <c r="C626" t="s">
        <v>1864</v>
      </c>
      <c r="D626" t="s">
        <v>1878</v>
      </c>
      <c r="E626" t="s">
        <v>1572</v>
      </c>
      <c r="F626" t="s">
        <v>11895</v>
      </c>
      <c r="G626" t="s">
        <v>7487</v>
      </c>
      <c r="H626" s="2">
        <v>45782</v>
      </c>
      <c r="I626" s="2">
        <v>45782</v>
      </c>
      <c r="J626"/>
      <c r="K626"/>
      <c r="L626">
        <v>0.01</v>
      </c>
      <c r="M626" t="s">
        <v>7484</v>
      </c>
      <c r="N626" t="s">
        <v>1714</v>
      </c>
      <c r="O626"/>
      <c r="P626" t="s">
        <v>11896</v>
      </c>
      <c r="Q626" t="s">
        <v>3067</v>
      </c>
      <c r="R626" t="s">
        <v>15461</v>
      </c>
      <c r="S626" t="s">
        <v>15439</v>
      </c>
      <c r="T626" t="s">
        <v>15437</v>
      </c>
      <c r="U626" t="s">
        <v>15437</v>
      </c>
      <c r="V626">
        <v>0</v>
      </c>
    </row>
    <row r="627" spans="1:22" x14ac:dyDescent="0.25">
      <c r="A627" t="s">
        <v>1569</v>
      </c>
      <c r="B627">
        <v>339523</v>
      </c>
      <c r="C627" t="s">
        <v>1930</v>
      </c>
      <c r="D627" t="s">
        <v>6257</v>
      </c>
      <c r="E627" t="s">
        <v>1572</v>
      </c>
      <c r="F627" t="s">
        <v>11895</v>
      </c>
      <c r="G627" t="s">
        <v>7487</v>
      </c>
      <c r="H627" s="2">
        <v>45782</v>
      </c>
      <c r="I627" s="2">
        <v>45782</v>
      </c>
      <c r="J627"/>
      <c r="K627"/>
      <c r="L627">
        <v>0.01</v>
      </c>
      <c r="M627" t="s">
        <v>7484</v>
      </c>
      <c r="N627" t="s">
        <v>1714</v>
      </c>
      <c r="O627"/>
      <c r="P627" t="s">
        <v>11896</v>
      </c>
      <c r="Q627" t="s">
        <v>3067</v>
      </c>
      <c r="R627" t="s">
        <v>15461</v>
      </c>
      <c r="S627" t="s">
        <v>15439</v>
      </c>
      <c r="T627" t="s">
        <v>15437</v>
      </c>
      <c r="U627" t="s">
        <v>15437</v>
      </c>
      <c r="V627">
        <v>0</v>
      </c>
    </row>
    <row r="628" spans="1:22" x14ac:dyDescent="0.25">
      <c r="A628" t="s">
        <v>1569</v>
      </c>
      <c r="B628">
        <v>339465</v>
      </c>
      <c r="C628" t="s">
        <v>4659</v>
      </c>
      <c r="D628" t="s">
        <v>5883</v>
      </c>
      <c r="E628" t="s">
        <v>1572</v>
      </c>
      <c r="F628" t="s">
        <v>11956</v>
      </c>
      <c r="G628" t="s">
        <v>7490</v>
      </c>
      <c r="H628" s="2">
        <v>45782</v>
      </c>
      <c r="I628" s="2">
        <v>45782</v>
      </c>
      <c r="J628"/>
      <c r="K628"/>
      <c r="L628">
        <v>0.01</v>
      </c>
      <c r="M628" t="s">
        <v>7484</v>
      </c>
      <c r="N628" t="s">
        <v>3865</v>
      </c>
      <c r="O628"/>
      <c r="P628" t="s">
        <v>11957</v>
      </c>
      <c r="Q628" t="s">
        <v>4910</v>
      </c>
      <c r="R628" t="s">
        <v>15463</v>
      </c>
      <c r="S628" t="s">
        <v>15439</v>
      </c>
      <c r="T628" t="s">
        <v>15437</v>
      </c>
      <c r="U628" t="s">
        <v>15437</v>
      </c>
      <c r="V628">
        <v>0</v>
      </c>
    </row>
    <row r="629" spans="1:22" x14ac:dyDescent="0.25">
      <c r="A629" t="s">
        <v>1569</v>
      </c>
      <c r="B629">
        <v>339521</v>
      </c>
      <c r="C629" t="s">
        <v>8046</v>
      </c>
      <c r="D629" t="s">
        <v>3901</v>
      </c>
      <c r="E629" t="s">
        <v>1572</v>
      </c>
      <c r="F629" t="s">
        <v>12147</v>
      </c>
      <c r="G629" t="s">
        <v>7490</v>
      </c>
      <c r="H629" s="2">
        <v>45782</v>
      </c>
      <c r="I629" s="2">
        <v>45782</v>
      </c>
      <c r="J629"/>
      <c r="K629"/>
      <c r="L629">
        <v>0.01</v>
      </c>
      <c r="M629" t="s">
        <v>7484</v>
      </c>
      <c r="N629" t="s">
        <v>4199</v>
      </c>
      <c r="O629"/>
      <c r="P629" t="s">
        <v>12148</v>
      </c>
      <c r="Q629" t="s">
        <v>6712</v>
      </c>
      <c r="R629" t="s">
        <v>15449</v>
      </c>
      <c r="S629" t="s">
        <v>15439</v>
      </c>
      <c r="T629" t="s">
        <v>15437</v>
      </c>
      <c r="U629" t="s">
        <v>15437</v>
      </c>
      <c r="V629">
        <v>0</v>
      </c>
    </row>
    <row r="630" spans="1:22" x14ac:dyDescent="0.25">
      <c r="A630" t="s">
        <v>1569</v>
      </c>
      <c r="B630">
        <v>339536</v>
      </c>
      <c r="C630" t="s">
        <v>1857</v>
      </c>
      <c r="D630" t="s">
        <v>12149</v>
      </c>
      <c r="E630" t="s">
        <v>1572</v>
      </c>
      <c r="F630" t="s">
        <v>12147</v>
      </c>
      <c r="G630" t="s">
        <v>7490</v>
      </c>
      <c r="H630" s="2">
        <v>45782</v>
      </c>
      <c r="I630" s="2">
        <v>45782</v>
      </c>
      <c r="J630"/>
      <c r="K630"/>
      <c r="L630">
        <v>0.01</v>
      </c>
      <c r="M630" t="s">
        <v>7484</v>
      </c>
      <c r="N630" t="s">
        <v>4199</v>
      </c>
      <c r="O630"/>
      <c r="P630" t="s">
        <v>12148</v>
      </c>
      <c r="Q630" t="s">
        <v>6712</v>
      </c>
      <c r="R630" t="s">
        <v>15449</v>
      </c>
      <c r="S630" t="s">
        <v>15439</v>
      </c>
      <c r="T630" t="s">
        <v>15437</v>
      </c>
      <c r="U630" t="s">
        <v>15437</v>
      </c>
      <c r="V630">
        <v>0</v>
      </c>
    </row>
    <row r="631" spans="1:22" x14ac:dyDescent="0.25">
      <c r="A631" t="s">
        <v>1569</v>
      </c>
      <c r="B631">
        <v>339386</v>
      </c>
      <c r="C631" t="s">
        <v>12289</v>
      </c>
      <c r="D631" t="s">
        <v>7712</v>
      </c>
      <c r="E631" t="s">
        <v>1572</v>
      </c>
      <c r="F631" t="s">
        <v>12290</v>
      </c>
      <c r="G631" t="s">
        <v>7490</v>
      </c>
      <c r="H631" s="2">
        <v>45782</v>
      </c>
      <c r="I631" s="2">
        <v>45803</v>
      </c>
      <c r="J631"/>
      <c r="K631"/>
      <c r="L631">
        <v>0.01</v>
      </c>
      <c r="M631" t="s">
        <v>7484</v>
      </c>
      <c r="N631" t="s">
        <v>1576</v>
      </c>
      <c r="O631"/>
      <c r="P631" t="s">
        <v>12291</v>
      </c>
      <c r="Q631" t="s">
        <v>6501</v>
      </c>
      <c r="R631" t="s">
        <v>15464</v>
      </c>
      <c r="S631" t="s">
        <v>15439</v>
      </c>
      <c r="T631" t="s">
        <v>15437</v>
      </c>
      <c r="U631" t="s">
        <v>15437</v>
      </c>
      <c r="V631">
        <v>0</v>
      </c>
    </row>
    <row r="632" spans="1:22" x14ac:dyDescent="0.25">
      <c r="A632" t="s">
        <v>1569</v>
      </c>
      <c r="B632">
        <v>339504</v>
      </c>
      <c r="C632" t="s">
        <v>12385</v>
      </c>
      <c r="D632" t="s">
        <v>12386</v>
      </c>
      <c r="E632" t="s">
        <v>1596</v>
      </c>
      <c r="F632" t="s">
        <v>12387</v>
      </c>
      <c r="G632" t="s">
        <v>7490</v>
      </c>
      <c r="H632" s="2">
        <v>45782</v>
      </c>
      <c r="I632" s="2">
        <v>45782</v>
      </c>
      <c r="J632"/>
      <c r="K632"/>
      <c r="L632">
        <v>24.5</v>
      </c>
      <c r="M632" t="s">
        <v>7484</v>
      </c>
      <c r="N632" t="s">
        <v>3482</v>
      </c>
      <c r="O632"/>
      <c r="P632" t="s">
        <v>12388</v>
      </c>
      <c r="Q632" t="s">
        <v>12389</v>
      </c>
      <c r="R632" t="s">
        <v>15465</v>
      </c>
      <c r="S632" t="s">
        <v>15439</v>
      </c>
      <c r="T632" t="s">
        <v>15437</v>
      </c>
      <c r="U632" t="s">
        <v>15437</v>
      </c>
      <c r="V632">
        <v>0.64473684210526316</v>
      </c>
    </row>
    <row r="633" spans="1:22" x14ac:dyDescent="0.25">
      <c r="A633" t="s">
        <v>1569</v>
      </c>
      <c r="B633">
        <v>339477</v>
      </c>
      <c r="C633" t="s">
        <v>1758</v>
      </c>
      <c r="D633" t="s">
        <v>12475</v>
      </c>
      <c r="E633" t="s">
        <v>1572</v>
      </c>
      <c r="F633" t="s">
        <v>12476</v>
      </c>
      <c r="G633" t="s">
        <v>7490</v>
      </c>
      <c r="H633" s="2">
        <v>45782</v>
      </c>
      <c r="I633" s="2">
        <v>45782</v>
      </c>
      <c r="J633"/>
      <c r="K633"/>
      <c r="L633">
        <v>0.01</v>
      </c>
      <c r="M633" t="s">
        <v>7484</v>
      </c>
      <c r="N633" t="s">
        <v>3482</v>
      </c>
      <c r="O633"/>
      <c r="P633" t="s">
        <v>12477</v>
      </c>
      <c r="Q633" t="s">
        <v>3750</v>
      </c>
      <c r="R633" t="s">
        <v>15465</v>
      </c>
      <c r="S633" t="s">
        <v>15439</v>
      </c>
      <c r="T633" t="s">
        <v>15437</v>
      </c>
      <c r="U633" t="s">
        <v>15437</v>
      </c>
      <c r="V633">
        <v>0</v>
      </c>
    </row>
    <row r="634" spans="1:22" x14ac:dyDescent="0.25">
      <c r="A634" t="s">
        <v>1569</v>
      </c>
      <c r="B634">
        <v>339508</v>
      </c>
      <c r="C634" t="s">
        <v>2230</v>
      </c>
      <c r="D634" t="s">
        <v>2016</v>
      </c>
      <c r="E634" t="s">
        <v>1572</v>
      </c>
      <c r="F634" t="s">
        <v>12476</v>
      </c>
      <c r="G634" t="s">
        <v>7490</v>
      </c>
      <c r="H634" s="2">
        <v>45782</v>
      </c>
      <c r="I634" s="2">
        <v>45782</v>
      </c>
      <c r="J634"/>
      <c r="K634"/>
      <c r="L634">
        <v>0.01</v>
      </c>
      <c r="M634" t="s">
        <v>7484</v>
      </c>
      <c r="N634" t="s">
        <v>3482</v>
      </c>
      <c r="O634"/>
      <c r="P634" t="s">
        <v>12477</v>
      </c>
      <c r="Q634" t="s">
        <v>3750</v>
      </c>
      <c r="R634" t="s">
        <v>15465</v>
      </c>
      <c r="S634" t="s">
        <v>15439</v>
      </c>
      <c r="T634" t="s">
        <v>15437</v>
      </c>
      <c r="U634" t="s">
        <v>15437</v>
      </c>
      <c r="V634">
        <v>0</v>
      </c>
    </row>
    <row r="635" spans="1:22" x14ac:dyDescent="0.25">
      <c r="A635" t="s">
        <v>1569</v>
      </c>
      <c r="B635">
        <v>339499</v>
      </c>
      <c r="C635" t="s">
        <v>1792</v>
      </c>
      <c r="D635" t="s">
        <v>12841</v>
      </c>
      <c r="E635" t="s">
        <v>1572</v>
      </c>
      <c r="F635" t="s">
        <v>12834</v>
      </c>
      <c r="G635" t="s">
        <v>7490</v>
      </c>
      <c r="H635" s="2">
        <v>45782</v>
      </c>
      <c r="I635" s="2">
        <v>45782</v>
      </c>
      <c r="J635"/>
      <c r="K635"/>
      <c r="L635">
        <v>0.01</v>
      </c>
      <c r="M635" t="s">
        <v>7484</v>
      </c>
      <c r="N635" t="s">
        <v>3865</v>
      </c>
      <c r="O635"/>
      <c r="P635" t="s">
        <v>12835</v>
      </c>
      <c r="Q635" t="s">
        <v>12836</v>
      </c>
      <c r="R635" t="s">
        <v>15467</v>
      </c>
      <c r="S635" t="s">
        <v>15439</v>
      </c>
      <c r="T635" t="s">
        <v>15437</v>
      </c>
      <c r="U635" t="s">
        <v>15437</v>
      </c>
      <c r="V635">
        <v>0</v>
      </c>
    </row>
    <row r="636" spans="1:22" x14ac:dyDescent="0.25">
      <c r="A636" t="s">
        <v>1569</v>
      </c>
      <c r="B636">
        <v>339463</v>
      </c>
      <c r="C636" t="s">
        <v>2704</v>
      </c>
      <c r="D636" t="s">
        <v>2383</v>
      </c>
      <c r="E636" t="s">
        <v>1572</v>
      </c>
      <c r="F636" t="s">
        <v>13177</v>
      </c>
      <c r="G636" t="s">
        <v>7490</v>
      </c>
      <c r="H636" s="2">
        <v>45782</v>
      </c>
      <c r="I636" s="2">
        <v>45782</v>
      </c>
      <c r="J636"/>
      <c r="K636"/>
      <c r="L636">
        <v>0.01</v>
      </c>
      <c r="M636" t="s">
        <v>7484</v>
      </c>
      <c r="N636" t="s">
        <v>3865</v>
      </c>
      <c r="O636"/>
      <c r="P636" t="s">
        <v>13178</v>
      </c>
      <c r="Q636" t="s">
        <v>13179</v>
      </c>
      <c r="R636" t="s">
        <v>15467</v>
      </c>
      <c r="S636" t="s">
        <v>15439</v>
      </c>
      <c r="T636" t="s">
        <v>15437</v>
      </c>
      <c r="U636" t="s">
        <v>15437</v>
      </c>
      <c r="V636">
        <v>0</v>
      </c>
    </row>
    <row r="637" spans="1:22" x14ac:dyDescent="0.25">
      <c r="A637" t="s">
        <v>1569</v>
      </c>
      <c r="B637">
        <v>339496</v>
      </c>
      <c r="C637" t="s">
        <v>1634</v>
      </c>
      <c r="D637" t="s">
        <v>7820</v>
      </c>
      <c r="E637" t="s">
        <v>1572</v>
      </c>
      <c r="F637" t="s">
        <v>13177</v>
      </c>
      <c r="G637" t="s">
        <v>7490</v>
      </c>
      <c r="H637" s="2">
        <v>45782</v>
      </c>
      <c r="I637" s="2">
        <v>45782</v>
      </c>
      <c r="J637"/>
      <c r="K637"/>
      <c r="L637">
        <v>0.01</v>
      </c>
      <c r="M637" t="s">
        <v>7484</v>
      </c>
      <c r="N637" t="s">
        <v>3865</v>
      </c>
      <c r="O637"/>
      <c r="P637" t="s">
        <v>13178</v>
      </c>
      <c r="Q637" t="s">
        <v>13179</v>
      </c>
      <c r="R637" t="s">
        <v>15467</v>
      </c>
      <c r="S637" t="s">
        <v>15439</v>
      </c>
      <c r="T637" t="s">
        <v>15437</v>
      </c>
      <c r="U637" t="s">
        <v>15437</v>
      </c>
      <c r="V637">
        <v>0</v>
      </c>
    </row>
    <row r="638" spans="1:22" x14ac:dyDescent="0.25">
      <c r="A638" t="s">
        <v>1569</v>
      </c>
      <c r="B638">
        <v>339538</v>
      </c>
      <c r="C638" t="s">
        <v>1613</v>
      </c>
      <c r="D638" t="s">
        <v>5475</v>
      </c>
      <c r="E638" t="s">
        <v>1572</v>
      </c>
      <c r="F638" t="s">
        <v>13214</v>
      </c>
      <c r="G638" t="s">
        <v>7490</v>
      </c>
      <c r="H638" s="2">
        <v>45782</v>
      </c>
      <c r="I638" s="2">
        <v>45782</v>
      </c>
      <c r="J638"/>
      <c r="K638"/>
      <c r="L638">
        <v>0.01</v>
      </c>
      <c r="M638" t="s">
        <v>7484</v>
      </c>
      <c r="N638" t="s">
        <v>3482</v>
      </c>
      <c r="O638"/>
      <c r="P638" t="s">
        <v>13215</v>
      </c>
      <c r="Q638" t="s">
        <v>13216</v>
      </c>
      <c r="R638" t="s">
        <v>15468</v>
      </c>
      <c r="S638" t="s">
        <v>15439</v>
      </c>
      <c r="T638" t="s">
        <v>15437</v>
      </c>
      <c r="U638" t="s">
        <v>15437</v>
      </c>
      <c r="V638">
        <v>0</v>
      </c>
    </row>
    <row r="639" spans="1:22" x14ac:dyDescent="0.25">
      <c r="A639" t="s">
        <v>1569</v>
      </c>
      <c r="B639">
        <v>339466</v>
      </c>
      <c r="C639" t="s">
        <v>2583</v>
      </c>
      <c r="D639" t="s">
        <v>4321</v>
      </c>
      <c r="E639" t="s">
        <v>1572</v>
      </c>
      <c r="F639" t="s">
        <v>13395</v>
      </c>
      <c r="G639" t="s">
        <v>7490</v>
      </c>
      <c r="H639" s="2">
        <v>45782</v>
      </c>
      <c r="I639" s="2">
        <v>45782</v>
      </c>
      <c r="J639"/>
      <c r="K639"/>
      <c r="L639">
        <v>0.01</v>
      </c>
      <c r="M639" t="s">
        <v>7484</v>
      </c>
      <c r="N639" t="s">
        <v>3865</v>
      </c>
      <c r="O639"/>
      <c r="P639" t="s">
        <v>13393</v>
      </c>
      <c r="Q639" t="s">
        <v>13394</v>
      </c>
      <c r="R639" t="s">
        <v>15468</v>
      </c>
      <c r="S639" t="s">
        <v>15439</v>
      </c>
      <c r="T639" t="s">
        <v>15437</v>
      </c>
      <c r="U639" t="s">
        <v>15437</v>
      </c>
      <c r="V639">
        <v>0</v>
      </c>
    </row>
    <row r="640" spans="1:22" x14ac:dyDescent="0.25">
      <c r="A640" t="s">
        <v>1569</v>
      </c>
      <c r="B640">
        <v>339474</v>
      </c>
      <c r="C640" t="s">
        <v>13693</v>
      </c>
      <c r="D640" t="s">
        <v>13694</v>
      </c>
      <c r="E640" t="s">
        <v>1572</v>
      </c>
      <c r="F640" t="s">
        <v>13688</v>
      </c>
      <c r="G640" t="s">
        <v>7490</v>
      </c>
      <c r="H640" s="2">
        <v>45782</v>
      </c>
      <c r="I640" s="2">
        <v>45782</v>
      </c>
      <c r="J640"/>
      <c r="K640"/>
      <c r="L640">
        <v>0.01</v>
      </c>
      <c r="M640" t="s">
        <v>7484</v>
      </c>
      <c r="N640" t="s">
        <v>3865</v>
      </c>
      <c r="O640"/>
      <c r="P640" t="s">
        <v>13689</v>
      </c>
      <c r="Q640" t="s">
        <v>13690</v>
      </c>
      <c r="R640" t="s">
        <v>15467</v>
      </c>
      <c r="S640" t="s">
        <v>15439</v>
      </c>
      <c r="T640" t="s">
        <v>15437</v>
      </c>
      <c r="U640" t="s">
        <v>15437</v>
      </c>
      <c r="V640">
        <v>0</v>
      </c>
    </row>
    <row r="641" spans="1:22" x14ac:dyDescent="0.25">
      <c r="A641" t="s">
        <v>1569</v>
      </c>
      <c r="B641">
        <v>339333</v>
      </c>
      <c r="C641" t="s">
        <v>1988</v>
      </c>
      <c r="D641" t="s">
        <v>11668</v>
      </c>
      <c r="E641" t="s">
        <v>1572</v>
      </c>
      <c r="F641" t="s">
        <v>13951</v>
      </c>
      <c r="G641" t="s">
        <v>7490</v>
      </c>
      <c r="H641" s="2">
        <v>45782</v>
      </c>
      <c r="I641" s="2">
        <v>45782</v>
      </c>
      <c r="J641"/>
      <c r="K641"/>
      <c r="L641">
        <v>0.01</v>
      </c>
      <c r="M641" t="s">
        <v>7484</v>
      </c>
      <c r="N641" t="s">
        <v>3865</v>
      </c>
      <c r="O641"/>
      <c r="P641" t="s">
        <v>13952</v>
      </c>
      <c r="Q641" t="s">
        <v>6458</v>
      </c>
      <c r="R641" t="s">
        <v>15467</v>
      </c>
      <c r="S641" t="s">
        <v>15439</v>
      </c>
      <c r="T641" t="s">
        <v>15437</v>
      </c>
      <c r="U641" t="s">
        <v>15437</v>
      </c>
      <c r="V641">
        <v>0</v>
      </c>
    </row>
    <row r="642" spans="1:22" x14ac:dyDescent="0.25">
      <c r="A642" t="s">
        <v>1569</v>
      </c>
      <c r="B642">
        <v>339332</v>
      </c>
      <c r="C642" t="s">
        <v>1899</v>
      </c>
      <c r="D642" t="s">
        <v>7203</v>
      </c>
      <c r="E642" t="s">
        <v>1572</v>
      </c>
      <c r="F642" t="s">
        <v>13951</v>
      </c>
      <c r="G642" t="s">
        <v>7490</v>
      </c>
      <c r="H642" s="2">
        <v>45782</v>
      </c>
      <c r="I642" s="2">
        <v>45782</v>
      </c>
      <c r="J642"/>
      <c r="K642"/>
      <c r="L642">
        <v>0.01</v>
      </c>
      <c r="M642" t="s">
        <v>7484</v>
      </c>
      <c r="N642" t="s">
        <v>3865</v>
      </c>
      <c r="O642"/>
      <c r="P642" t="s">
        <v>13952</v>
      </c>
      <c r="Q642" t="s">
        <v>6458</v>
      </c>
      <c r="R642" t="s">
        <v>15467</v>
      </c>
      <c r="S642" t="s">
        <v>15439</v>
      </c>
      <c r="T642" t="s">
        <v>15437</v>
      </c>
      <c r="U642" t="s">
        <v>15437</v>
      </c>
      <c r="V642">
        <v>0</v>
      </c>
    </row>
    <row r="643" spans="1:22" x14ac:dyDescent="0.25">
      <c r="A643" t="s">
        <v>1569</v>
      </c>
      <c r="B643">
        <v>339340</v>
      </c>
      <c r="C643" t="s">
        <v>13953</v>
      </c>
      <c r="D643" t="s">
        <v>3806</v>
      </c>
      <c r="E643" t="s">
        <v>1572</v>
      </c>
      <c r="F643" t="s">
        <v>13951</v>
      </c>
      <c r="G643" t="s">
        <v>7490</v>
      </c>
      <c r="H643" s="2">
        <v>45782</v>
      </c>
      <c r="I643" s="2">
        <v>45782</v>
      </c>
      <c r="J643"/>
      <c r="K643"/>
      <c r="L643">
        <v>0.01</v>
      </c>
      <c r="M643" t="s">
        <v>7484</v>
      </c>
      <c r="N643" t="s">
        <v>3865</v>
      </c>
      <c r="O643"/>
      <c r="P643" t="s">
        <v>13952</v>
      </c>
      <c r="Q643" t="s">
        <v>6458</v>
      </c>
      <c r="R643" t="s">
        <v>15467</v>
      </c>
      <c r="S643" t="s">
        <v>15439</v>
      </c>
      <c r="T643" t="s">
        <v>15437</v>
      </c>
      <c r="U643" t="s">
        <v>15437</v>
      </c>
      <c r="V643">
        <v>0</v>
      </c>
    </row>
    <row r="644" spans="1:22" x14ac:dyDescent="0.25">
      <c r="A644" t="s">
        <v>1569</v>
      </c>
      <c r="B644">
        <v>339345</v>
      </c>
      <c r="C644" t="s">
        <v>13954</v>
      </c>
      <c r="D644" t="s">
        <v>4603</v>
      </c>
      <c r="E644" t="s">
        <v>1572</v>
      </c>
      <c r="F644" t="s">
        <v>13951</v>
      </c>
      <c r="G644" t="s">
        <v>7490</v>
      </c>
      <c r="H644" s="2">
        <v>45782</v>
      </c>
      <c r="I644" s="2">
        <v>45782</v>
      </c>
      <c r="J644"/>
      <c r="K644"/>
      <c r="L644">
        <v>0.01</v>
      </c>
      <c r="M644" t="s">
        <v>7484</v>
      </c>
      <c r="N644" t="s">
        <v>3865</v>
      </c>
      <c r="O644"/>
      <c r="P644" t="s">
        <v>13952</v>
      </c>
      <c r="Q644" t="s">
        <v>6458</v>
      </c>
      <c r="R644" t="s">
        <v>15467</v>
      </c>
      <c r="S644" t="s">
        <v>15439</v>
      </c>
      <c r="T644" t="s">
        <v>15437</v>
      </c>
      <c r="U644" t="s">
        <v>15437</v>
      </c>
      <c r="V644">
        <v>0</v>
      </c>
    </row>
    <row r="645" spans="1:22" x14ac:dyDescent="0.25">
      <c r="A645" t="s">
        <v>1569</v>
      </c>
      <c r="B645">
        <v>339347</v>
      </c>
      <c r="C645" t="s">
        <v>1958</v>
      </c>
      <c r="D645" t="s">
        <v>13955</v>
      </c>
      <c r="E645" t="s">
        <v>1572</v>
      </c>
      <c r="F645" t="s">
        <v>13951</v>
      </c>
      <c r="G645" t="s">
        <v>7490</v>
      </c>
      <c r="H645" s="2">
        <v>45782</v>
      </c>
      <c r="I645" s="2">
        <v>45782</v>
      </c>
      <c r="J645"/>
      <c r="K645"/>
      <c r="L645">
        <v>0.01</v>
      </c>
      <c r="M645" t="s">
        <v>7484</v>
      </c>
      <c r="N645" t="s">
        <v>3865</v>
      </c>
      <c r="O645"/>
      <c r="P645" t="s">
        <v>13952</v>
      </c>
      <c r="Q645" t="s">
        <v>6458</v>
      </c>
      <c r="R645" t="s">
        <v>15467</v>
      </c>
      <c r="S645" t="s">
        <v>15439</v>
      </c>
      <c r="T645" t="s">
        <v>15437</v>
      </c>
      <c r="U645" t="s">
        <v>15437</v>
      </c>
      <c r="V645">
        <v>0</v>
      </c>
    </row>
    <row r="646" spans="1:22" x14ac:dyDescent="0.25">
      <c r="A646" t="s">
        <v>1569</v>
      </c>
      <c r="B646">
        <v>339331</v>
      </c>
      <c r="C646" t="s">
        <v>13956</v>
      </c>
      <c r="D646" t="s">
        <v>13957</v>
      </c>
      <c r="E646" t="s">
        <v>1572</v>
      </c>
      <c r="F646" t="s">
        <v>13951</v>
      </c>
      <c r="G646" t="s">
        <v>7490</v>
      </c>
      <c r="H646" s="2">
        <v>45782</v>
      </c>
      <c r="I646" s="2">
        <v>45782</v>
      </c>
      <c r="J646"/>
      <c r="K646"/>
      <c r="L646">
        <v>0.01</v>
      </c>
      <c r="M646" t="s">
        <v>7484</v>
      </c>
      <c r="N646" t="s">
        <v>3865</v>
      </c>
      <c r="O646"/>
      <c r="P646" t="s">
        <v>13952</v>
      </c>
      <c r="Q646" t="s">
        <v>6458</v>
      </c>
      <c r="R646" t="s">
        <v>15467</v>
      </c>
      <c r="S646" t="s">
        <v>15439</v>
      </c>
      <c r="T646" t="s">
        <v>15437</v>
      </c>
      <c r="U646" t="s">
        <v>15437</v>
      </c>
      <c r="V646">
        <v>0</v>
      </c>
    </row>
    <row r="647" spans="1:22" x14ac:dyDescent="0.25">
      <c r="A647" t="s">
        <v>1569</v>
      </c>
      <c r="B647">
        <v>339342</v>
      </c>
      <c r="C647" t="s">
        <v>1963</v>
      </c>
      <c r="D647" t="s">
        <v>13958</v>
      </c>
      <c r="E647" t="s">
        <v>1572</v>
      </c>
      <c r="F647" t="s">
        <v>13951</v>
      </c>
      <c r="G647" t="s">
        <v>7490</v>
      </c>
      <c r="H647" s="2">
        <v>45782</v>
      </c>
      <c r="I647" s="2">
        <v>45782</v>
      </c>
      <c r="J647"/>
      <c r="K647"/>
      <c r="L647">
        <v>0.01</v>
      </c>
      <c r="M647" t="s">
        <v>7484</v>
      </c>
      <c r="N647" t="s">
        <v>3865</v>
      </c>
      <c r="O647"/>
      <c r="P647" t="s">
        <v>13952</v>
      </c>
      <c r="Q647" t="s">
        <v>6458</v>
      </c>
      <c r="R647" t="s">
        <v>15467</v>
      </c>
      <c r="S647" t="s">
        <v>15439</v>
      </c>
      <c r="T647" t="s">
        <v>15437</v>
      </c>
      <c r="U647" t="s">
        <v>15437</v>
      </c>
      <c r="V647">
        <v>0</v>
      </c>
    </row>
    <row r="648" spans="1:22" x14ac:dyDescent="0.25">
      <c r="A648" t="s">
        <v>1569</v>
      </c>
      <c r="B648">
        <v>339343</v>
      </c>
      <c r="C648" t="s">
        <v>2267</v>
      </c>
      <c r="D648" t="s">
        <v>4723</v>
      </c>
      <c r="E648" t="s">
        <v>1572</v>
      </c>
      <c r="F648" t="s">
        <v>13951</v>
      </c>
      <c r="G648" t="s">
        <v>7490</v>
      </c>
      <c r="H648" s="2">
        <v>45782</v>
      </c>
      <c r="I648" s="2">
        <v>45782</v>
      </c>
      <c r="J648"/>
      <c r="K648"/>
      <c r="L648">
        <v>0.01</v>
      </c>
      <c r="M648" t="s">
        <v>7484</v>
      </c>
      <c r="N648" t="s">
        <v>3865</v>
      </c>
      <c r="O648"/>
      <c r="P648" t="s">
        <v>13952</v>
      </c>
      <c r="Q648" t="s">
        <v>6458</v>
      </c>
      <c r="R648" t="s">
        <v>15467</v>
      </c>
      <c r="S648" t="s">
        <v>15439</v>
      </c>
      <c r="T648" t="s">
        <v>15437</v>
      </c>
      <c r="U648" t="s">
        <v>15437</v>
      </c>
      <c r="V648">
        <v>0</v>
      </c>
    </row>
    <row r="649" spans="1:22" x14ac:dyDescent="0.25">
      <c r="A649" t="s">
        <v>1569</v>
      </c>
      <c r="B649">
        <v>339339</v>
      </c>
      <c r="C649" t="s">
        <v>1988</v>
      </c>
      <c r="D649" t="s">
        <v>13959</v>
      </c>
      <c r="E649" t="s">
        <v>1572</v>
      </c>
      <c r="F649" t="s">
        <v>13951</v>
      </c>
      <c r="G649" t="s">
        <v>7490</v>
      </c>
      <c r="H649" s="2">
        <v>45782</v>
      </c>
      <c r="I649" s="2">
        <v>45782</v>
      </c>
      <c r="J649"/>
      <c r="K649"/>
      <c r="L649">
        <v>0.01</v>
      </c>
      <c r="M649" t="s">
        <v>7484</v>
      </c>
      <c r="N649" t="s">
        <v>3865</v>
      </c>
      <c r="O649"/>
      <c r="P649" t="s">
        <v>13952</v>
      </c>
      <c r="Q649" t="s">
        <v>6458</v>
      </c>
      <c r="R649" t="s">
        <v>15467</v>
      </c>
      <c r="S649" t="s">
        <v>15439</v>
      </c>
      <c r="T649" t="s">
        <v>15437</v>
      </c>
      <c r="U649" t="s">
        <v>15437</v>
      </c>
      <c r="V649">
        <v>0</v>
      </c>
    </row>
    <row r="650" spans="1:22" x14ac:dyDescent="0.25">
      <c r="A650" t="s">
        <v>1569</v>
      </c>
      <c r="B650">
        <v>339336</v>
      </c>
      <c r="C650" t="s">
        <v>3211</v>
      </c>
      <c r="D650" t="s">
        <v>13960</v>
      </c>
      <c r="E650" t="s">
        <v>1572</v>
      </c>
      <c r="F650" t="s">
        <v>13951</v>
      </c>
      <c r="G650" t="s">
        <v>7490</v>
      </c>
      <c r="H650" s="2">
        <v>45782</v>
      </c>
      <c r="I650" s="2">
        <v>45782</v>
      </c>
      <c r="J650"/>
      <c r="K650"/>
      <c r="L650">
        <v>0.01</v>
      </c>
      <c r="M650" t="s">
        <v>7484</v>
      </c>
      <c r="N650" t="s">
        <v>3865</v>
      </c>
      <c r="O650"/>
      <c r="P650" t="s">
        <v>13952</v>
      </c>
      <c r="Q650" t="s">
        <v>6458</v>
      </c>
      <c r="R650" t="s">
        <v>15467</v>
      </c>
      <c r="S650" t="s">
        <v>15439</v>
      </c>
      <c r="T650" t="s">
        <v>15437</v>
      </c>
      <c r="U650" t="s">
        <v>15437</v>
      </c>
      <c r="V650">
        <v>0</v>
      </c>
    </row>
    <row r="651" spans="1:22" x14ac:dyDescent="0.25">
      <c r="A651" t="s">
        <v>1569</v>
      </c>
      <c r="B651">
        <v>339344</v>
      </c>
      <c r="C651" t="s">
        <v>6082</v>
      </c>
      <c r="D651" t="s">
        <v>13961</v>
      </c>
      <c r="E651" t="s">
        <v>1572</v>
      </c>
      <c r="F651" t="s">
        <v>13951</v>
      </c>
      <c r="G651" t="s">
        <v>7490</v>
      </c>
      <c r="H651" s="2">
        <v>45782</v>
      </c>
      <c r="I651" s="2">
        <v>45782</v>
      </c>
      <c r="J651"/>
      <c r="K651"/>
      <c r="L651">
        <v>0.01</v>
      </c>
      <c r="M651" t="s">
        <v>7484</v>
      </c>
      <c r="N651" t="s">
        <v>3865</v>
      </c>
      <c r="O651"/>
      <c r="P651" t="s">
        <v>13952</v>
      </c>
      <c r="Q651" t="s">
        <v>6458</v>
      </c>
      <c r="R651" t="s">
        <v>15467</v>
      </c>
      <c r="S651" t="s">
        <v>15439</v>
      </c>
      <c r="T651" t="s">
        <v>15437</v>
      </c>
      <c r="U651" t="s">
        <v>15437</v>
      </c>
      <c r="V651">
        <v>0</v>
      </c>
    </row>
    <row r="652" spans="1:22" x14ac:dyDescent="0.25">
      <c r="A652" t="s">
        <v>1569</v>
      </c>
      <c r="B652">
        <v>339356</v>
      </c>
      <c r="C652" t="s">
        <v>2897</v>
      </c>
      <c r="D652" t="s">
        <v>13962</v>
      </c>
      <c r="E652" t="s">
        <v>1572</v>
      </c>
      <c r="F652" t="s">
        <v>13951</v>
      </c>
      <c r="G652" t="s">
        <v>7490</v>
      </c>
      <c r="H652" s="2">
        <v>45782</v>
      </c>
      <c r="I652" s="2">
        <v>45782</v>
      </c>
      <c r="J652"/>
      <c r="K652"/>
      <c r="L652">
        <v>0.01</v>
      </c>
      <c r="M652" t="s">
        <v>7484</v>
      </c>
      <c r="N652" t="s">
        <v>3865</v>
      </c>
      <c r="O652"/>
      <c r="P652" t="s">
        <v>13952</v>
      </c>
      <c r="Q652" t="s">
        <v>6458</v>
      </c>
      <c r="R652" t="s">
        <v>15467</v>
      </c>
      <c r="S652" t="s">
        <v>15439</v>
      </c>
      <c r="T652" t="s">
        <v>15437</v>
      </c>
      <c r="U652" t="s">
        <v>15437</v>
      </c>
      <c r="V652">
        <v>0</v>
      </c>
    </row>
    <row r="653" spans="1:22" x14ac:dyDescent="0.25">
      <c r="A653" t="s">
        <v>1569</v>
      </c>
      <c r="B653">
        <v>339359</v>
      </c>
      <c r="C653" t="s">
        <v>2269</v>
      </c>
      <c r="D653" t="s">
        <v>5883</v>
      </c>
      <c r="E653" t="s">
        <v>1572</v>
      </c>
      <c r="F653" t="s">
        <v>13951</v>
      </c>
      <c r="G653" t="s">
        <v>7490</v>
      </c>
      <c r="H653" s="2">
        <v>45782</v>
      </c>
      <c r="I653" s="2">
        <v>45782</v>
      </c>
      <c r="J653"/>
      <c r="K653"/>
      <c r="L653">
        <v>0.01</v>
      </c>
      <c r="M653" t="s">
        <v>7484</v>
      </c>
      <c r="N653" t="s">
        <v>3865</v>
      </c>
      <c r="O653"/>
      <c r="P653" t="s">
        <v>13952</v>
      </c>
      <c r="Q653" t="s">
        <v>6458</v>
      </c>
      <c r="R653" t="s">
        <v>15467</v>
      </c>
      <c r="S653" t="s">
        <v>15439</v>
      </c>
      <c r="T653" t="s">
        <v>15437</v>
      </c>
      <c r="U653" t="s">
        <v>15437</v>
      </c>
      <c r="V653">
        <v>0</v>
      </c>
    </row>
    <row r="654" spans="1:22" x14ac:dyDescent="0.25">
      <c r="A654" t="s">
        <v>1569</v>
      </c>
      <c r="B654">
        <v>339363</v>
      </c>
      <c r="C654" t="s">
        <v>1914</v>
      </c>
      <c r="D654" t="s">
        <v>4261</v>
      </c>
      <c r="E654" t="s">
        <v>1572</v>
      </c>
      <c r="F654" t="s">
        <v>13951</v>
      </c>
      <c r="G654" t="s">
        <v>7490</v>
      </c>
      <c r="H654" s="2">
        <v>45782</v>
      </c>
      <c r="I654" s="2">
        <v>45782</v>
      </c>
      <c r="J654"/>
      <c r="K654"/>
      <c r="L654">
        <v>0.01</v>
      </c>
      <c r="M654" t="s">
        <v>7484</v>
      </c>
      <c r="N654" t="s">
        <v>3865</v>
      </c>
      <c r="O654"/>
      <c r="P654" t="s">
        <v>13952</v>
      </c>
      <c r="Q654" t="s">
        <v>6458</v>
      </c>
      <c r="R654" t="s">
        <v>15467</v>
      </c>
      <c r="S654" t="s">
        <v>15439</v>
      </c>
      <c r="T654" t="s">
        <v>15437</v>
      </c>
      <c r="U654" t="s">
        <v>15437</v>
      </c>
      <c r="V654">
        <v>0</v>
      </c>
    </row>
    <row r="655" spans="1:22" x14ac:dyDescent="0.25">
      <c r="A655" t="s">
        <v>1569</v>
      </c>
      <c r="B655">
        <v>339362</v>
      </c>
      <c r="C655" t="s">
        <v>13963</v>
      </c>
      <c r="D655" t="s">
        <v>2177</v>
      </c>
      <c r="E655" t="s">
        <v>1572</v>
      </c>
      <c r="F655" t="s">
        <v>13951</v>
      </c>
      <c r="G655" t="s">
        <v>7490</v>
      </c>
      <c r="H655" s="2">
        <v>45782</v>
      </c>
      <c r="I655" s="2">
        <v>45782</v>
      </c>
      <c r="J655"/>
      <c r="K655"/>
      <c r="L655">
        <v>0.01</v>
      </c>
      <c r="M655" t="s">
        <v>7484</v>
      </c>
      <c r="N655" t="s">
        <v>3865</v>
      </c>
      <c r="O655"/>
      <c r="P655" t="s">
        <v>13952</v>
      </c>
      <c r="Q655" t="s">
        <v>6458</v>
      </c>
      <c r="R655" t="s">
        <v>15467</v>
      </c>
      <c r="S655" t="s">
        <v>15439</v>
      </c>
      <c r="T655" t="s">
        <v>15437</v>
      </c>
      <c r="U655" t="s">
        <v>15437</v>
      </c>
      <c r="V655">
        <v>0</v>
      </c>
    </row>
    <row r="656" spans="1:22" x14ac:dyDescent="0.25">
      <c r="A656" t="s">
        <v>1569</v>
      </c>
      <c r="B656">
        <v>339360</v>
      </c>
      <c r="C656" t="s">
        <v>2513</v>
      </c>
      <c r="D656" t="s">
        <v>4749</v>
      </c>
      <c r="E656" t="s">
        <v>1572</v>
      </c>
      <c r="F656" t="s">
        <v>13951</v>
      </c>
      <c r="G656" t="s">
        <v>7490</v>
      </c>
      <c r="H656" s="2">
        <v>45782</v>
      </c>
      <c r="I656" s="2">
        <v>45782</v>
      </c>
      <c r="J656"/>
      <c r="K656"/>
      <c r="L656">
        <v>0.01</v>
      </c>
      <c r="M656" t="s">
        <v>7484</v>
      </c>
      <c r="N656" t="s">
        <v>3865</v>
      </c>
      <c r="O656"/>
      <c r="P656" t="s">
        <v>13952</v>
      </c>
      <c r="Q656" t="s">
        <v>6458</v>
      </c>
      <c r="R656" t="s">
        <v>15467</v>
      </c>
      <c r="S656" t="s">
        <v>15439</v>
      </c>
      <c r="T656" t="s">
        <v>15437</v>
      </c>
      <c r="U656" t="s">
        <v>15437</v>
      </c>
      <c r="V656">
        <v>0</v>
      </c>
    </row>
    <row r="657" spans="1:22" x14ac:dyDescent="0.25">
      <c r="A657" t="s">
        <v>1569</v>
      </c>
      <c r="B657">
        <v>339361</v>
      </c>
      <c r="C657" t="s">
        <v>13964</v>
      </c>
      <c r="D657" t="s">
        <v>2167</v>
      </c>
      <c r="E657" t="s">
        <v>1572</v>
      </c>
      <c r="F657" t="s">
        <v>13951</v>
      </c>
      <c r="G657" t="s">
        <v>7490</v>
      </c>
      <c r="H657" s="2">
        <v>45782</v>
      </c>
      <c r="I657" s="2">
        <v>45782</v>
      </c>
      <c r="J657"/>
      <c r="K657"/>
      <c r="L657">
        <v>0.01</v>
      </c>
      <c r="M657" t="s">
        <v>7484</v>
      </c>
      <c r="N657" t="s">
        <v>3865</v>
      </c>
      <c r="O657"/>
      <c r="P657" t="s">
        <v>13952</v>
      </c>
      <c r="Q657" t="s">
        <v>6458</v>
      </c>
      <c r="R657" t="s">
        <v>15467</v>
      </c>
      <c r="S657" t="s">
        <v>15439</v>
      </c>
      <c r="T657" t="s">
        <v>15437</v>
      </c>
      <c r="U657" t="s">
        <v>15437</v>
      </c>
      <c r="V657">
        <v>0</v>
      </c>
    </row>
    <row r="658" spans="1:22" x14ac:dyDescent="0.25">
      <c r="A658" t="s">
        <v>1569</v>
      </c>
      <c r="B658">
        <v>339366</v>
      </c>
      <c r="C658" t="s">
        <v>13965</v>
      </c>
      <c r="D658" t="s">
        <v>4378</v>
      </c>
      <c r="E658" t="s">
        <v>1572</v>
      </c>
      <c r="F658" t="s">
        <v>13951</v>
      </c>
      <c r="G658" t="s">
        <v>7490</v>
      </c>
      <c r="H658" s="2">
        <v>45782</v>
      </c>
      <c r="I658" s="2">
        <v>45782</v>
      </c>
      <c r="J658"/>
      <c r="K658"/>
      <c r="L658">
        <v>0.01</v>
      </c>
      <c r="M658" t="s">
        <v>7484</v>
      </c>
      <c r="N658" t="s">
        <v>3865</v>
      </c>
      <c r="O658"/>
      <c r="P658" t="s">
        <v>13952</v>
      </c>
      <c r="Q658" t="s">
        <v>6458</v>
      </c>
      <c r="R658" t="s">
        <v>15467</v>
      </c>
      <c r="S658" t="s">
        <v>15439</v>
      </c>
      <c r="T658" t="s">
        <v>15437</v>
      </c>
      <c r="U658" t="s">
        <v>15437</v>
      </c>
      <c r="V658">
        <v>0</v>
      </c>
    </row>
    <row r="659" spans="1:22" x14ac:dyDescent="0.25">
      <c r="A659" t="s">
        <v>1569</v>
      </c>
      <c r="B659">
        <v>339368</v>
      </c>
      <c r="C659" t="s">
        <v>1844</v>
      </c>
      <c r="D659" t="s">
        <v>13966</v>
      </c>
      <c r="E659" t="s">
        <v>1572</v>
      </c>
      <c r="F659" t="s">
        <v>13951</v>
      </c>
      <c r="G659" t="s">
        <v>7490</v>
      </c>
      <c r="H659" s="2">
        <v>45782</v>
      </c>
      <c r="I659" s="2">
        <v>45782</v>
      </c>
      <c r="J659"/>
      <c r="K659"/>
      <c r="L659">
        <v>0.01</v>
      </c>
      <c r="M659" t="s">
        <v>7484</v>
      </c>
      <c r="N659" t="s">
        <v>3865</v>
      </c>
      <c r="O659"/>
      <c r="P659" t="s">
        <v>13952</v>
      </c>
      <c r="Q659" t="s">
        <v>6458</v>
      </c>
      <c r="R659" t="s">
        <v>15467</v>
      </c>
      <c r="S659" t="s">
        <v>15439</v>
      </c>
      <c r="T659" t="s">
        <v>15437</v>
      </c>
      <c r="U659" t="s">
        <v>15437</v>
      </c>
      <c r="V659">
        <v>0</v>
      </c>
    </row>
    <row r="660" spans="1:22" x14ac:dyDescent="0.25">
      <c r="A660" t="s">
        <v>1569</v>
      </c>
      <c r="B660">
        <v>339373</v>
      </c>
      <c r="C660" t="s">
        <v>2735</v>
      </c>
      <c r="D660" t="s">
        <v>2583</v>
      </c>
      <c r="E660" t="s">
        <v>1572</v>
      </c>
      <c r="F660" t="s">
        <v>13951</v>
      </c>
      <c r="G660" t="s">
        <v>7490</v>
      </c>
      <c r="H660" s="2">
        <v>45782</v>
      </c>
      <c r="I660" s="2">
        <v>45782</v>
      </c>
      <c r="J660"/>
      <c r="K660"/>
      <c r="L660">
        <v>0.01</v>
      </c>
      <c r="M660" t="s">
        <v>7484</v>
      </c>
      <c r="N660" t="s">
        <v>3865</v>
      </c>
      <c r="O660"/>
      <c r="P660" t="s">
        <v>13952</v>
      </c>
      <c r="Q660" t="s">
        <v>6458</v>
      </c>
      <c r="R660" t="s">
        <v>15467</v>
      </c>
      <c r="S660" t="s">
        <v>15439</v>
      </c>
      <c r="T660" t="s">
        <v>15437</v>
      </c>
      <c r="U660" t="s">
        <v>15437</v>
      </c>
      <c r="V660">
        <v>0</v>
      </c>
    </row>
    <row r="661" spans="1:22" x14ac:dyDescent="0.25">
      <c r="A661" t="s">
        <v>1569</v>
      </c>
      <c r="B661">
        <v>339367</v>
      </c>
      <c r="C661" t="s">
        <v>1599</v>
      </c>
      <c r="D661" t="s">
        <v>13967</v>
      </c>
      <c r="E661" t="s">
        <v>1572</v>
      </c>
      <c r="F661" t="s">
        <v>13951</v>
      </c>
      <c r="G661" t="s">
        <v>7490</v>
      </c>
      <c r="H661" s="2">
        <v>45782</v>
      </c>
      <c r="I661" s="2">
        <v>45782</v>
      </c>
      <c r="J661"/>
      <c r="K661"/>
      <c r="L661">
        <v>0.01</v>
      </c>
      <c r="M661" t="s">
        <v>7484</v>
      </c>
      <c r="N661" t="s">
        <v>3865</v>
      </c>
      <c r="O661"/>
      <c r="P661" t="s">
        <v>13952</v>
      </c>
      <c r="Q661" t="s">
        <v>6458</v>
      </c>
      <c r="R661" t="s">
        <v>15467</v>
      </c>
      <c r="S661" t="s">
        <v>15439</v>
      </c>
      <c r="T661" t="s">
        <v>15437</v>
      </c>
      <c r="U661" t="s">
        <v>15437</v>
      </c>
      <c r="V661">
        <v>0</v>
      </c>
    </row>
    <row r="662" spans="1:22" x14ac:dyDescent="0.25">
      <c r="A662" t="s">
        <v>1569</v>
      </c>
      <c r="B662">
        <v>339372</v>
      </c>
      <c r="C662" t="s">
        <v>2147</v>
      </c>
      <c r="D662" t="s">
        <v>13968</v>
      </c>
      <c r="E662" t="s">
        <v>1572</v>
      </c>
      <c r="F662" t="s">
        <v>13951</v>
      </c>
      <c r="G662" t="s">
        <v>7490</v>
      </c>
      <c r="H662" s="2">
        <v>45782</v>
      </c>
      <c r="I662" s="2">
        <v>45782</v>
      </c>
      <c r="J662"/>
      <c r="K662"/>
      <c r="L662">
        <v>0.01</v>
      </c>
      <c r="M662" t="s">
        <v>7484</v>
      </c>
      <c r="N662" t="s">
        <v>3865</v>
      </c>
      <c r="O662"/>
      <c r="P662" t="s">
        <v>13952</v>
      </c>
      <c r="Q662" t="s">
        <v>6458</v>
      </c>
      <c r="R662" t="s">
        <v>15467</v>
      </c>
      <c r="S662" t="s">
        <v>15439</v>
      </c>
      <c r="T662" t="s">
        <v>15437</v>
      </c>
      <c r="U662" t="s">
        <v>15437</v>
      </c>
      <c r="V662">
        <v>0</v>
      </c>
    </row>
    <row r="663" spans="1:22" x14ac:dyDescent="0.25">
      <c r="A663" t="s">
        <v>1569</v>
      </c>
      <c r="B663">
        <v>339371</v>
      </c>
      <c r="C663" t="s">
        <v>13969</v>
      </c>
      <c r="D663" t="s">
        <v>13970</v>
      </c>
      <c r="E663" t="s">
        <v>1572</v>
      </c>
      <c r="F663" t="s">
        <v>13951</v>
      </c>
      <c r="G663" t="s">
        <v>7490</v>
      </c>
      <c r="H663" s="2">
        <v>45782</v>
      </c>
      <c r="I663" s="2">
        <v>45782</v>
      </c>
      <c r="J663"/>
      <c r="K663"/>
      <c r="L663">
        <v>0.01</v>
      </c>
      <c r="M663" t="s">
        <v>7484</v>
      </c>
      <c r="N663" t="s">
        <v>3865</v>
      </c>
      <c r="O663"/>
      <c r="P663" t="s">
        <v>13952</v>
      </c>
      <c r="Q663" t="s">
        <v>6458</v>
      </c>
      <c r="R663" t="s">
        <v>15467</v>
      </c>
      <c r="S663" t="s">
        <v>15439</v>
      </c>
      <c r="T663" t="s">
        <v>15437</v>
      </c>
      <c r="U663" t="s">
        <v>15437</v>
      </c>
      <c r="V663">
        <v>0</v>
      </c>
    </row>
    <row r="664" spans="1:22" x14ac:dyDescent="0.25">
      <c r="A664" t="s">
        <v>1569</v>
      </c>
      <c r="B664">
        <v>339374</v>
      </c>
      <c r="C664" t="s">
        <v>3463</v>
      </c>
      <c r="D664" t="s">
        <v>8174</v>
      </c>
      <c r="E664" t="s">
        <v>1572</v>
      </c>
      <c r="F664" t="s">
        <v>13951</v>
      </c>
      <c r="G664" t="s">
        <v>7490</v>
      </c>
      <c r="H664" s="2">
        <v>45782</v>
      </c>
      <c r="I664" s="2">
        <v>45782</v>
      </c>
      <c r="J664"/>
      <c r="K664"/>
      <c r="L664">
        <v>0.01</v>
      </c>
      <c r="M664" t="s">
        <v>7484</v>
      </c>
      <c r="N664" t="s">
        <v>3865</v>
      </c>
      <c r="O664"/>
      <c r="P664" t="s">
        <v>13952</v>
      </c>
      <c r="Q664" t="s">
        <v>6458</v>
      </c>
      <c r="R664" t="s">
        <v>15467</v>
      </c>
      <c r="S664" t="s">
        <v>15439</v>
      </c>
      <c r="T664" t="s">
        <v>15437</v>
      </c>
      <c r="U664" t="s">
        <v>15437</v>
      </c>
      <c r="V664">
        <v>0</v>
      </c>
    </row>
    <row r="665" spans="1:22" x14ac:dyDescent="0.25">
      <c r="A665" t="s">
        <v>1569</v>
      </c>
      <c r="B665">
        <v>339383</v>
      </c>
      <c r="C665" t="s">
        <v>5854</v>
      </c>
      <c r="D665" t="s">
        <v>13971</v>
      </c>
      <c r="E665" t="s">
        <v>1572</v>
      </c>
      <c r="F665" t="s">
        <v>13951</v>
      </c>
      <c r="G665" t="s">
        <v>7490</v>
      </c>
      <c r="H665" s="2">
        <v>45782</v>
      </c>
      <c r="I665" s="2">
        <v>45782</v>
      </c>
      <c r="J665"/>
      <c r="K665"/>
      <c r="L665">
        <v>0.01</v>
      </c>
      <c r="M665" t="s">
        <v>7484</v>
      </c>
      <c r="N665" t="s">
        <v>3865</v>
      </c>
      <c r="O665"/>
      <c r="P665" t="s">
        <v>13952</v>
      </c>
      <c r="Q665" t="s">
        <v>6458</v>
      </c>
      <c r="R665" t="s">
        <v>15467</v>
      </c>
      <c r="S665" t="s">
        <v>15439</v>
      </c>
      <c r="T665" t="s">
        <v>15437</v>
      </c>
      <c r="U665" t="s">
        <v>15437</v>
      </c>
      <c r="V665">
        <v>0</v>
      </c>
    </row>
    <row r="666" spans="1:22" x14ac:dyDescent="0.25">
      <c r="A666" t="s">
        <v>1569</v>
      </c>
      <c r="B666">
        <v>339387</v>
      </c>
      <c r="C666" t="s">
        <v>11535</v>
      </c>
      <c r="D666" t="s">
        <v>5565</v>
      </c>
      <c r="E666" t="s">
        <v>1572</v>
      </c>
      <c r="F666" t="s">
        <v>13951</v>
      </c>
      <c r="G666" t="s">
        <v>7490</v>
      </c>
      <c r="H666" s="2">
        <v>45782</v>
      </c>
      <c r="I666" s="2">
        <v>45782</v>
      </c>
      <c r="J666"/>
      <c r="K666"/>
      <c r="L666">
        <v>0.01</v>
      </c>
      <c r="M666" t="s">
        <v>7484</v>
      </c>
      <c r="N666" t="s">
        <v>3865</v>
      </c>
      <c r="O666"/>
      <c r="P666" t="s">
        <v>13952</v>
      </c>
      <c r="Q666" t="s">
        <v>6458</v>
      </c>
      <c r="R666" t="s">
        <v>15467</v>
      </c>
      <c r="S666" t="s">
        <v>15439</v>
      </c>
      <c r="T666" t="s">
        <v>15437</v>
      </c>
      <c r="U666" t="s">
        <v>15437</v>
      </c>
      <c r="V666">
        <v>0</v>
      </c>
    </row>
    <row r="667" spans="1:22" x14ac:dyDescent="0.25">
      <c r="A667" t="s">
        <v>1569</v>
      </c>
      <c r="B667">
        <v>339382</v>
      </c>
      <c r="C667" t="s">
        <v>2377</v>
      </c>
      <c r="D667" t="s">
        <v>12815</v>
      </c>
      <c r="E667" t="s">
        <v>1572</v>
      </c>
      <c r="F667" t="s">
        <v>13951</v>
      </c>
      <c r="G667" t="s">
        <v>7490</v>
      </c>
      <c r="H667" s="2">
        <v>45782</v>
      </c>
      <c r="I667" s="2">
        <v>45782</v>
      </c>
      <c r="J667"/>
      <c r="K667"/>
      <c r="L667">
        <v>0.01</v>
      </c>
      <c r="M667" t="s">
        <v>7484</v>
      </c>
      <c r="N667" t="s">
        <v>3865</v>
      </c>
      <c r="O667"/>
      <c r="P667" t="s">
        <v>13952</v>
      </c>
      <c r="Q667" t="s">
        <v>6458</v>
      </c>
      <c r="R667" t="s">
        <v>15467</v>
      </c>
      <c r="S667" t="s">
        <v>15439</v>
      </c>
      <c r="T667" t="s">
        <v>15437</v>
      </c>
      <c r="U667" t="s">
        <v>15437</v>
      </c>
      <c r="V667">
        <v>0</v>
      </c>
    </row>
    <row r="668" spans="1:22" x14ac:dyDescent="0.25">
      <c r="A668" t="s">
        <v>1569</v>
      </c>
      <c r="B668">
        <v>339425</v>
      </c>
      <c r="C668" t="s">
        <v>13972</v>
      </c>
      <c r="D668" t="s">
        <v>5722</v>
      </c>
      <c r="E668" t="s">
        <v>1572</v>
      </c>
      <c r="F668" t="s">
        <v>13951</v>
      </c>
      <c r="G668" t="s">
        <v>7490</v>
      </c>
      <c r="H668" s="2">
        <v>45782</v>
      </c>
      <c r="I668" s="2">
        <v>45782</v>
      </c>
      <c r="J668"/>
      <c r="K668"/>
      <c r="L668">
        <v>0.01</v>
      </c>
      <c r="M668" t="s">
        <v>7484</v>
      </c>
      <c r="N668" t="s">
        <v>3865</v>
      </c>
      <c r="O668"/>
      <c r="P668" t="s">
        <v>13952</v>
      </c>
      <c r="Q668" t="s">
        <v>6458</v>
      </c>
      <c r="R668" t="s">
        <v>15467</v>
      </c>
      <c r="S668" t="s">
        <v>15439</v>
      </c>
      <c r="T668" t="s">
        <v>15437</v>
      </c>
      <c r="U668" t="s">
        <v>15437</v>
      </c>
      <c r="V668">
        <v>0</v>
      </c>
    </row>
    <row r="669" spans="1:22" x14ac:dyDescent="0.25">
      <c r="A669" t="s">
        <v>1569</v>
      </c>
      <c r="B669">
        <v>339431</v>
      </c>
      <c r="C669" t="s">
        <v>8091</v>
      </c>
      <c r="D669" t="s">
        <v>13973</v>
      </c>
      <c r="E669" t="s">
        <v>1572</v>
      </c>
      <c r="F669" t="s">
        <v>13951</v>
      </c>
      <c r="G669" t="s">
        <v>7490</v>
      </c>
      <c r="H669" s="2">
        <v>45782</v>
      </c>
      <c r="I669" s="2">
        <v>45782</v>
      </c>
      <c r="J669"/>
      <c r="K669"/>
      <c r="L669">
        <v>0.01</v>
      </c>
      <c r="M669" t="s">
        <v>7484</v>
      </c>
      <c r="N669" t="s">
        <v>3865</v>
      </c>
      <c r="O669"/>
      <c r="P669" t="s">
        <v>13952</v>
      </c>
      <c r="Q669" t="s">
        <v>6458</v>
      </c>
      <c r="R669" t="s">
        <v>15467</v>
      </c>
      <c r="S669" t="s">
        <v>15439</v>
      </c>
      <c r="T669" t="s">
        <v>15437</v>
      </c>
      <c r="U669" t="s">
        <v>15437</v>
      </c>
      <c r="V669">
        <v>0</v>
      </c>
    </row>
    <row r="670" spans="1:22" x14ac:dyDescent="0.25">
      <c r="A670" t="s">
        <v>1569</v>
      </c>
      <c r="B670">
        <v>339392</v>
      </c>
      <c r="C670" t="s">
        <v>2005</v>
      </c>
      <c r="D670" t="s">
        <v>2823</v>
      </c>
      <c r="E670" t="s">
        <v>1572</v>
      </c>
      <c r="F670" t="s">
        <v>13951</v>
      </c>
      <c r="G670" t="s">
        <v>7490</v>
      </c>
      <c r="H670" s="2">
        <v>45782</v>
      </c>
      <c r="I670" s="2">
        <v>45782</v>
      </c>
      <c r="J670"/>
      <c r="K670"/>
      <c r="L670">
        <v>0.01</v>
      </c>
      <c r="M670" t="s">
        <v>7484</v>
      </c>
      <c r="N670" t="s">
        <v>3865</v>
      </c>
      <c r="O670"/>
      <c r="P670" t="s">
        <v>13952</v>
      </c>
      <c r="Q670" t="s">
        <v>6458</v>
      </c>
      <c r="R670" t="s">
        <v>15467</v>
      </c>
      <c r="S670" t="s">
        <v>15439</v>
      </c>
      <c r="T670" t="s">
        <v>15437</v>
      </c>
      <c r="U670" t="s">
        <v>15437</v>
      </c>
      <c r="V670">
        <v>0</v>
      </c>
    </row>
    <row r="671" spans="1:22" x14ac:dyDescent="0.25">
      <c r="A671" t="s">
        <v>1569</v>
      </c>
      <c r="B671">
        <v>339444</v>
      </c>
      <c r="C671" t="s">
        <v>4495</v>
      </c>
      <c r="D671" t="s">
        <v>6223</v>
      </c>
      <c r="E671" t="s">
        <v>1572</v>
      </c>
      <c r="F671" t="s">
        <v>13951</v>
      </c>
      <c r="G671" t="s">
        <v>7490</v>
      </c>
      <c r="H671" s="2">
        <v>45782</v>
      </c>
      <c r="I671" s="2">
        <v>45782</v>
      </c>
      <c r="J671"/>
      <c r="K671"/>
      <c r="L671">
        <v>0.01</v>
      </c>
      <c r="M671" t="s">
        <v>7484</v>
      </c>
      <c r="N671" t="s">
        <v>3865</v>
      </c>
      <c r="O671"/>
      <c r="P671" t="s">
        <v>13952</v>
      </c>
      <c r="Q671" t="s">
        <v>6458</v>
      </c>
      <c r="R671" t="s">
        <v>15467</v>
      </c>
      <c r="S671" t="s">
        <v>15439</v>
      </c>
      <c r="T671" t="s">
        <v>15437</v>
      </c>
      <c r="U671" t="s">
        <v>15437</v>
      </c>
      <c r="V671">
        <v>0</v>
      </c>
    </row>
    <row r="672" spans="1:22" x14ac:dyDescent="0.25">
      <c r="A672" t="s">
        <v>1569</v>
      </c>
      <c r="B672">
        <v>339369</v>
      </c>
      <c r="C672" t="s">
        <v>6731</v>
      </c>
      <c r="D672" t="s">
        <v>13974</v>
      </c>
      <c r="E672" t="s">
        <v>1572</v>
      </c>
      <c r="F672" t="s">
        <v>13951</v>
      </c>
      <c r="G672" t="s">
        <v>7490</v>
      </c>
      <c r="H672" s="2">
        <v>45782</v>
      </c>
      <c r="I672" s="2">
        <v>45782</v>
      </c>
      <c r="J672"/>
      <c r="K672"/>
      <c r="L672">
        <v>0.01</v>
      </c>
      <c r="M672" t="s">
        <v>7484</v>
      </c>
      <c r="N672" t="s">
        <v>3865</v>
      </c>
      <c r="O672"/>
      <c r="P672" t="s">
        <v>13952</v>
      </c>
      <c r="Q672" t="s">
        <v>6458</v>
      </c>
      <c r="R672" t="s">
        <v>15467</v>
      </c>
      <c r="S672" t="s">
        <v>15439</v>
      </c>
      <c r="T672" t="s">
        <v>15437</v>
      </c>
      <c r="U672" t="s">
        <v>15437</v>
      </c>
      <c r="V672">
        <v>0</v>
      </c>
    </row>
    <row r="673" spans="1:22" x14ac:dyDescent="0.25">
      <c r="A673" t="s">
        <v>1569</v>
      </c>
      <c r="B673">
        <v>339423</v>
      </c>
      <c r="C673" t="s">
        <v>9897</v>
      </c>
      <c r="D673" t="s">
        <v>10465</v>
      </c>
      <c r="E673" t="s">
        <v>1572</v>
      </c>
      <c r="F673" t="s">
        <v>13951</v>
      </c>
      <c r="G673" t="s">
        <v>7490</v>
      </c>
      <c r="H673" s="2">
        <v>45782</v>
      </c>
      <c r="I673" s="2">
        <v>45782</v>
      </c>
      <c r="J673"/>
      <c r="K673"/>
      <c r="L673">
        <v>0.01</v>
      </c>
      <c r="M673" t="s">
        <v>7484</v>
      </c>
      <c r="N673" t="s">
        <v>3865</v>
      </c>
      <c r="O673"/>
      <c r="P673" t="s">
        <v>13952</v>
      </c>
      <c r="Q673" t="s">
        <v>6458</v>
      </c>
      <c r="R673" t="s">
        <v>15467</v>
      </c>
      <c r="S673" t="s">
        <v>15439</v>
      </c>
      <c r="T673" t="s">
        <v>15437</v>
      </c>
      <c r="U673" t="s">
        <v>15437</v>
      </c>
      <c r="V673">
        <v>0</v>
      </c>
    </row>
    <row r="674" spans="1:22" x14ac:dyDescent="0.25">
      <c r="A674" t="s">
        <v>1569</v>
      </c>
      <c r="B674">
        <v>339459</v>
      </c>
      <c r="C674" t="s">
        <v>1988</v>
      </c>
      <c r="D674" t="s">
        <v>2747</v>
      </c>
      <c r="E674" t="s">
        <v>1572</v>
      </c>
      <c r="F674" t="s">
        <v>13951</v>
      </c>
      <c r="G674" t="s">
        <v>7490</v>
      </c>
      <c r="H674" s="2">
        <v>45782</v>
      </c>
      <c r="I674" s="2">
        <v>45782</v>
      </c>
      <c r="J674"/>
      <c r="K674"/>
      <c r="L674">
        <v>0.01</v>
      </c>
      <c r="M674" t="s">
        <v>7484</v>
      </c>
      <c r="N674" t="s">
        <v>3865</v>
      </c>
      <c r="O674"/>
      <c r="P674" t="s">
        <v>13952</v>
      </c>
      <c r="Q674" t="s">
        <v>6458</v>
      </c>
      <c r="R674" t="s">
        <v>15467</v>
      </c>
      <c r="S674" t="s">
        <v>15439</v>
      </c>
      <c r="T674" t="s">
        <v>15437</v>
      </c>
      <c r="U674" t="s">
        <v>15437</v>
      </c>
      <c r="V674">
        <v>0</v>
      </c>
    </row>
    <row r="675" spans="1:22" x14ac:dyDescent="0.25">
      <c r="A675" t="s">
        <v>1569</v>
      </c>
      <c r="B675">
        <v>339481</v>
      </c>
      <c r="C675" t="s">
        <v>4356</v>
      </c>
      <c r="D675" t="s">
        <v>13975</v>
      </c>
      <c r="E675" t="s">
        <v>1572</v>
      </c>
      <c r="F675" t="s">
        <v>13951</v>
      </c>
      <c r="G675" t="s">
        <v>7490</v>
      </c>
      <c r="H675" s="2">
        <v>45782</v>
      </c>
      <c r="I675" s="2">
        <v>45782</v>
      </c>
      <c r="J675"/>
      <c r="K675"/>
      <c r="L675">
        <v>0.01</v>
      </c>
      <c r="M675" t="s">
        <v>7484</v>
      </c>
      <c r="N675" t="s">
        <v>3865</v>
      </c>
      <c r="O675"/>
      <c r="P675" t="s">
        <v>13952</v>
      </c>
      <c r="Q675" t="s">
        <v>6458</v>
      </c>
      <c r="R675" t="s">
        <v>15467</v>
      </c>
      <c r="S675" t="s">
        <v>15439</v>
      </c>
      <c r="T675" t="s">
        <v>15437</v>
      </c>
      <c r="U675" t="s">
        <v>15437</v>
      </c>
      <c r="V675">
        <v>0</v>
      </c>
    </row>
    <row r="676" spans="1:22" x14ac:dyDescent="0.25">
      <c r="A676" t="s">
        <v>1569</v>
      </c>
      <c r="B676">
        <v>339440</v>
      </c>
      <c r="C676" t="s">
        <v>4612</v>
      </c>
      <c r="D676" t="s">
        <v>13976</v>
      </c>
      <c r="E676" t="s">
        <v>1572</v>
      </c>
      <c r="F676" t="s">
        <v>13951</v>
      </c>
      <c r="G676" t="s">
        <v>7490</v>
      </c>
      <c r="H676" s="2">
        <v>45782</v>
      </c>
      <c r="I676" s="2">
        <v>45782</v>
      </c>
      <c r="J676"/>
      <c r="K676"/>
      <c r="L676">
        <v>0.01</v>
      </c>
      <c r="M676" t="s">
        <v>7484</v>
      </c>
      <c r="N676" t="s">
        <v>3865</v>
      </c>
      <c r="O676"/>
      <c r="P676" t="s">
        <v>13952</v>
      </c>
      <c r="Q676" t="s">
        <v>6458</v>
      </c>
      <c r="R676" t="s">
        <v>15467</v>
      </c>
      <c r="S676" t="s">
        <v>15439</v>
      </c>
      <c r="T676" t="s">
        <v>15437</v>
      </c>
      <c r="U676" t="s">
        <v>15437</v>
      </c>
      <c r="V676">
        <v>0</v>
      </c>
    </row>
    <row r="677" spans="1:22" x14ac:dyDescent="0.25">
      <c r="A677" t="s">
        <v>1569</v>
      </c>
      <c r="B677">
        <v>339349</v>
      </c>
      <c r="C677" t="s">
        <v>3990</v>
      </c>
      <c r="D677" t="s">
        <v>2505</v>
      </c>
      <c r="E677" t="s">
        <v>1572</v>
      </c>
      <c r="F677" t="s">
        <v>13951</v>
      </c>
      <c r="G677" t="s">
        <v>7490</v>
      </c>
      <c r="H677" s="2">
        <v>45782</v>
      </c>
      <c r="I677" s="2">
        <v>45782</v>
      </c>
      <c r="J677"/>
      <c r="K677"/>
      <c r="L677">
        <v>0.01</v>
      </c>
      <c r="M677" t="s">
        <v>7484</v>
      </c>
      <c r="N677" t="s">
        <v>3865</v>
      </c>
      <c r="O677"/>
      <c r="P677" t="s">
        <v>13952</v>
      </c>
      <c r="Q677" t="s">
        <v>6458</v>
      </c>
      <c r="R677" t="s">
        <v>15467</v>
      </c>
      <c r="S677" t="s">
        <v>15439</v>
      </c>
      <c r="T677" t="s">
        <v>15437</v>
      </c>
      <c r="U677" t="s">
        <v>15437</v>
      </c>
      <c r="V677">
        <v>0</v>
      </c>
    </row>
    <row r="678" spans="1:22" x14ac:dyDescent="0.25">
      <c r="A678" t="s">
        <v>1569</v>
      </c>
      <c r="B678">
        <v>339167</v>
      </c>
      <c r="C678" t="s">
        <v>14137</v>
      </c>
      <c r="D678" t="s">
        <v>1586</v>
      </c>
      <c r="E678" t="s">
        <v>1607</v>
      </c>
      <c r="F678" t="s">
        <v>14138</v>
      </c>
      <c r="G678" t="s">
        <v>14139</v>
      </c>
      <c r="H678" s="2">
        <v>45782</v>
      </c>
      <c r="I678" s="2">
        <v>45782</v>
      </c>
      <c r="J678"/>
      <c r="K678"/>
      <c r="L678">
        <v>38</v>
      </c>
      <c r="M678" t="s">
        <v>7484</v>
      </c>
      <c r="N678" t="s">
        <v>1714</v>
      </c>
      <c r="O678" t="s">
        <v>7120</v>
      </c>
      <c r="P678" t="s">
        <v>14140</v>
      </c>
      <c r="Q678" t="s">
        <v>14141</v>
      </c>
      <c r="R678" t="s">
        <v>15431</v>
      </c>
      <c r="S678" t="s">
        <v>15439</v>
      </c>
      <c r="T678" t="s">
        <v>15437</v>
      </c>
      <c r="U678" t="s">
        <v>15437</v>
      </c>
      <c r="V678">
        <v>1</v>
      </c>
    </row>
    <row r="679" spans="1:22" x14ac:dyDescent="0.25">
      <c r="A679" t="s">
        <v>1569</v>
      </c>
      <c r="B679">
        <v>339103</v>
      </c>
      <c r="C679" t="s">
        <v>14316</v>
      </c>
      <c r="D679" t="s">
        <v>14317</v>
      </c>
      <c r="E679" t="s">
        <v>1607</v>
      </c>
      <c r="F679" t="s">
        <v>14318</v>
      </c>
      <c r="G679" t="s">
        <v>14319</v>
      </c>
      <c r="H679" s="2">
        <v>45782</v>
      </c>
      <c r="I679" s="2">
        <v>45782</v>
      </c>
      <c r="J679"/>
      <c r="K679"/>
      <c r="L679">
        <v>38</v>
      </c>
      <c r="M679" t="s">
        <v>7484</v>
      </c>
      <c r="N679" t="s">
        <v>1714</v>
      </c>
      <c r="O679" t="s">
        <v>7120</v>
      </c>
      <c r="P679" t="s">
        <v>14320</v>
      </c>
      <c r="Q679" t="s">
        <v>17</v>
      </c>
      <c r="R679" t="s">
        <v>17</v>
      </c>
      <c r="S679" t="s">
        <v>15439</v>
      </c>
      <c r="T679" t="s">
        <v>15437</v>
      </c>
      <c r="U679" t="s">
        <v>15437</v>
      </c>
      <c r="V679">
        <v>1</v>
      </c>
    </row>
    <row r="680" spans="1:22" x14ac:dyDescent="0.25">
      <c r="A680" t="s">
        <v>1569</v>
      </c>
      <c r="B680">
        <v>339221</v>
      </c>
      <c r="C680" t="s">
        <v>1963</v>
      </c>
      <c r="D680" t="s">
        <v>14733</v>
      </c>
      <c r="E680" t="s">
        <v>1607</v>
      </c>
      <c r="F680" t="s">
        <v>14734</v>
      </c>
      <c r="G680" t="s">
        <v>14735</v>
      </c>
      <c r="H680" s="2">
        <v>45782</v>
      </c>
      <c r="I680" s="2">
        <v>45782</v>
      </c>
      <c r="J680"/>
      <c r="K680"/>
      <c r="L680">
        <v>38</v>
      </c>
      <c r="M680" t="s">
        <v>7484</v>
      </c>
      <c r="N680" t="s">
        <v>1714</v>
      </c>
      <c r="O680" t="s">
        <v>7120</v>
      </c>
      <c r="P680" t="s">
        <v>14736</v>
      </c>
      <c r="Q680" t="s">
        <v>14737</v>
      </c>
      <c r="R680" t="s">
        <v>15431</v>
      </c>
      <c r="S680" t="s">
        <v>15439</v>
      </c>
      <c r="T680" t="s">
        <v>15437</v>
      </c>
      <c r="U680" t="s">
        <v>15437</v>
      </c>
      <c r="V680">
        <v>1</v>
      </c>
    </row>
    <row r="681" spans="1:22" x14ac:dyDescent="0.25">
      <c r="A681" t="s">
        <v>1569</v>
      </c>
      <c r="B681">
        <v>339286</v>
      </c>
      <c r="C681" t="s">
        <v>1920</v>
      </c>
      <c r="D681" t="s">
        <v>7889</v>
      </c>
      <c r="E681" t="s">
        <v>1607</v>
      </c>
      <c r="F681" t="s">
        <v>15348</v>
      </c>
      <c r="G681" t="s">
        <v>15349</v>
      </c>
      <c r="H681" s="2">
        <v>45782</v>
      </c>
      <c r="I681" s="2">
        <v>45782</v>
      </c>
      <c r="J681"/>
      <c r="K681"/>
      <c r="L681">
        <v>38</v>
      </c>
      <c r="M681" t="s">
        <v>7484</v>
      </c>
      <c r="N681" t="s">
        <v>1714</v>
      </c>
      <c r="O681" t="s">
        <v>7120</v>
      </c>
      <c r="P681" t="s">
        <v>15350</v>
      </c>
      <c r="Q681" t="s">
        <v>15</v>
      </c>
      <c r="R681" t="s">
        <v>15</v>
      </c>
      <c r="S681" t="s">
        <v>15439</v>
      </c>
      <c r="T681" t="s">
        <v>15437</v>
      </c>
      <c r="U681" t="s">
        <v>15437</v>
      </c>
      <c r="V681">
        <v>1</v>
      </c>
    </row>
    <row r="682" spans="1:22" x14ac:dyDescent="0.25">
      <c r="A682" t="s">
        <v>1569</v>
      </c>
      <c r="B682">
        <v>339498</v>
      </c>
      <c r="C682" t="s">
        <v>4478</v>
      </c>
      <c r="D682" t="s">
        <v>4479</v>
      </c>
      <c r="E682" t="s">
        <v>1572</v>
      </c>
      <c r="F682" t="s">
        <v>4475</v>
      </c>
      <c r="G682" t="s">
        <v>4294</v>
      </c>
      <c r="H682" s="2">
        <v>45782</v>
      </c>
      <c r="I682" s="2">
        <v>45782</v>
      </c>
      <c r="J682"/>
      <c r="K682"/>
      <c r="L682">
        <v>0.01</v>
      </c>
      <c r="M682" t="s">
        <v>4269</v>
      </c>
      <c r="N682" t="s">
        <v>3865</v>
      </c>
      <c r="O682"/>
      <c r="P682" t="s">
        <v>4469</v>
      </c>
      <c r="Q682" t="s">
        <v>4470</v>
      </c>
      <c r="R682" t="s">
        <v>15450</v>
      </c>
      <c r="S682" t="s">
        <v>15439</v>
      </c>
      <c r="T682" t="s">
        <v>15437</v>
      </c>
      <c r="U682" t="s">
        <v>15437</v>
      </c>
      <c r="V682">
        <v>0</v>
      </c>
    </row>
    <row r="683" spans="1:22" x14ac:dyDescent="0.25">
      <c r="A683" t="s">
        <v>1569</v>
      </c>
      <c r="B683">
        <v>339541</v>
      </c>
      <c r="C683" t="s">
        <v>1910</v>
      </c>
      <c r="D683" t="s">
        <v>4480</v>
      </c>
      <c r="E683" t="s">
        <v>1572</v>
      </c>
      <c r="F683" t="s">
        <v>4468</v>
      </c>
      <c r="G683" t="s">
        <v>4268</v>
      </c>
      <c r="H683" s="2">
        <v>45782</v>
      </c>
      <c r="I683" s="2">
        <v>45786</v>
      </c>
      <c r="J683"/>
      <c r="K683"/>
      <c r="L683">
        <v>0.01</v>
      </c>
      <c r="M683" t="s">
        <v>4269</v>
      </c>
      <c r="N683" t="s">
        <v>3865</v>
      </c>
      <c r="O683"/>
      <c r="P683" t="s">
        <v>4469</v>
      </c>
      <c r="Q683" t="s">
        <v>4470</v>
      </c>
      <c r="R683" t="s">
        <v>15450</v>
      </c>
      <c r="S683" t="s">
        <v>15439</v>
      </c>
      <c r="T683" t="s">
        <v>15437</v>
      </c>
      <c r="U683" t="s">
        <v>15437</v>
      </c>
      <c r="V683">
        <v>0</v>
      </c>
    </row>
    <row r="684" spans="1:22" x14ac:dyDescent="0.25">
      <c r="A684" t="s">
        <v>1569</v>
      </c>
      <c r="B684">
        <v>339460</v>
      </c>
      <c r="C684" t="s">
        <v>4576</v>
      </c>
      <c r="D684" t="s">
        <v>4400</v>
      </c>
      <c r="E684" t="s">
        <v>1572</v>
      </c>
      <c r="F684" t="s">
        <v>4577</v>
      </c>
      <c r="G684" t="s">
        <v>4268</v>
      </c>
      <c r="H684" s="2">
        <v>45782</v>
      </c>
      <c r="I684" s="2">
        <v>45782</v>
      </c>
      <c r="J684"/>
      <c r="K684"/>
      <c r="L684">
        <v>0.01</v>
      </c>
      <c r="M684" t="s">
        <v>4269</v>
      </c>
      <c r="N684" t="s">
        <v>3865</v>
      </c>
      <c r="O684"/>
      <c r="P684" t="s">
        <v>4578</v>
      </c>
      <c r="Q684" t="s">
        <v>4579</v>
      </c>
      <c r="R684" t="s">
        <v>15452</v>
      </c>
      <c r="S684" t="s">
        <v>15439</v>
      </c>
      <c r="T684" t="s">
        <v>15437</v>
      </c>
      <c r="U684" t="s">
        <v>15437</v>
      </c>
      <c r="V684">
        <v>0</v>
      </c>
    </row>
    <row r="685" spans="1:22" x14ac:dyDescent="0.25">
      <c r="A685" t="s">
        <v>1569</v>
      </c>
      <c r="B685">
        <v>339480</v>
      </c>
      <c r="C685" t="s">
        <v>4936</v>
      </c>
      <c r="D685" t="s">
        <v>2946</v>
      </c>
      <c r="E685" t="s">
        <v>1572</v>
      </c>
      <c r="F685" t="s">
        <v>4937</v>
      </c>
      <c r="G685" t="s">
        <v>4268</v>
      </c>
      <c r="H685" s="2">
        <v>45782</v>
      </c>
      <c r="I685" s="2">
        <v>45782</v>
      </c>
      <c r="J685"/>
      <c r="K685"/>
      <c r="L685">
        <v>0.01</v>
      </c>
      <c r="M685" t="s">
        <v>4269</v>
      </c>
      <c r="N685" t="s">
        <v>1714</v>
      </c>
      <c r="O685"/>
      <c r="P685" t="s">
        <v>4938</v>
      </c>
      <c r="Q685" t="s">
        <v>4939</v>
      </c>
      <c r="R685" t="s">
        <v>15447</v>
      </c>
      <c r="S685" t="s">
        <v>15439</v>
      </c>
      <c r="T685" t="s">
        <v>15437</v>
      </c>
      <c r="U685" t="s">
        <v>15437</v>
      </c>
      <c r="V685">
        <v>0</v>
      </c>
    </row>
    <row r="686" spans="1:22" x14ac:dyDescent="0.25">
      <c r="A686" t="s">
        <v>1569</v>
      </c>
      <c r="B686">
        <v>339500</v>
      </c>
      <c r="C686" t="s">
        <v>2213</v>
      </c>
      <c r="D686" t="s">
        <v>1696</v>
      </c>
      <c r="E686" t="s">
        <v>1572</v>
      </c>
      <c r="F686" t="s">
        <v>4937</v>
      </c>
      <c r="G686" t="s">
        <v>4268</v>
      </c>
      <c r="H686" s="2">
        <v>45782</v>
      </c>
      <c r="I686" s="2">
        <v>45782</v>
      </c>
      <c r="J686"/>
      <c r="K686"/>
      <c r="L686">
        <v>0.01</v>
      </c>
      <c r="M686" t="s">
        <v>4269</v>
      </c>
      <c r="N686" t="s">
        <v>1714</v>
      </c>
      <c r="O686"/>
      <c r="P686" t="s">
        <v>4938</v>
      </c>
      <c r="Q686" t="s">
        <v>4939</v>
      </c>
      <c r="R686" t="s">
        <v>15447</v>
      </c>
      <c r="S686" t="s">
        <v>15439</v>
      </c>
      <c r="T686" t="s">
        <v>15437</v>
      </c>
      <c r="U686" t="s">
        <v>15437</v>
      </c>
      <c r="V686">
        <v>0</v>
      </c>
    </row>
    <row r="687" spans="1:22" x14ac:dyDescent="0.25">
      <c r="A687" t="s">
        <v>1569</v>
      </c>
      <c r="B687">
        <v>339486</v>
      </c>
      <c r="C687" t="s">
        <v>4940</v>
      </c>
      <c r="D687" t="s">
        <v>4941</v>
      </c>
      <c r="E687" t="s">
        <v>1572</v>
      </c>
      <c r="F687" t="s">
        <v>4937</v>
      </c>
      <c r="G687" t="s">
        <v>4268</v>
      </c>
      <c r="H687" s="2">
        <v>45782</v>
      </c>
      <c r="I687" s="2">
        <v>45782</v>
      </c>
      <c r="J687"/>
      <c r="K687"/>
      <c r="L687">
        <v>0.01</v>
      </c>
      <c r="M687" t="s">
        <v>4269</v>
      </c>
      <c r="N687" t="s">
        <v>1714</v>
      </c>
      <c r="O687"/>
      <c r="P687" t="s">
        <v>4938</v>
      </c>
      <c r="Q687" t="s">
        <v>4939</v>
      </c>
      <c r="R687" t="s">
        <v>15447</v>
      </c>
      <c r="S687" t="s">
        <v>15439</v>
      </c>
      <c r="T687" t="s">
        <v>15437</v>
      </c>
      <c r="U687" t="s">
        <v>15437</v>
      </c>
      <c r="V687">
        <v>0</v>
      </c>
    </row>
    <row r="688" spans="1:22" x14ac:dyDescent="0.25">
      <c r="A688" t="s">
        <v>1569</v>
      </c>
      <c r="B688">
        <v>339603</v>
      </c>
      <c r="C688" t="s">
        <v>4942</v>
      </c>
      <c r="D688" t="s">
        <v>4943</v>
      </c>
      <c r="E688" t="s">
        <v>1572</v>
      </c>
      <c r="F688" t="s">
        <v>4937</v>
      </c>
      <c r="G688" t="s">
        <v>4268</v>
      </c>
      <c r="H688" s="2">
        <v>45782</v>
      </c>
      <c r="I688" s="2">
        <v>45782</v>
      </c>
      <c r="J688"/>
      <c r="K688"/>
      <c r="L688">
        <v>0.01</v>
      </c>
      <c r="M688" t="s">
        <v>4269</v>
      </c>
      <c r="N688" t="s">
        <v>1714</v>
      </c>
      <c r="O688"/>
      <c r="P688" t="s">
        <v>4938</v>
      </c>
      <c r="Q688" t="s">
        <v>4939</v>
      </c>
      <c r="R688" t="s">
        <v>15447</v>
      </c>
      <c r="S688" t="s">
        <v>15439</v>
      </c>
      <c r="T688" t="s">
        <v>15437</v>
      </c>
      <c r="U688" t="s">
        <v>15437</v>
      </c>
      <c r="V688">
        <v>0</v>
      </c>
    </row>
    <row r="689" spans="1:22" x14ac:dyDescent="0.25">
      <c r="A689" t="s">
        <v>1569</v>
      </c>
      <c r="B689">
        <v>339429</v>
      </c>
      <c r="C689" t="s">
        <v>3353</v>
      </c>
      <c r="D689" t="s">
        <v>1998</v>
      </c>
      <c r="E689" t="s">
        <v>1607</v>
      </c>
      <c r="F689" t="s">
        <v>5023</v>
      </c>
      <c r="G689" t="s">
        <v>4326</v>
      </c>
      <c r="H689" s="2">
        <v>45782</v>
      </c>
      <c r="I689" s="2">
        <v>45782</v>
      </c>
      <c r="J689"/>
      <c r="K689"/>
      <c r="L689">
        <v>38</v>
      </c>
      <c r="M689" t="s">
        <v>4269</v>
      </c>
      <c r="N689" t="s">
        <v>1714</v>
      </c>
      <c r="O689"/>
      <c r="P689" t="s">
        <v>5024</v>
      </c>
      <c r="Q689" t="s">
        <v>3013</v>
      </c>
      <c r="R689" t="s">
        <v>15454</v>
      </c>
      <c r="S689" t="s">
        <v>15439</v>
      </c>
      <c r="T689" t="s">
        <v>15437</v>
      </c>
      <c r="U689" t="s">
        <v>1566</v>
      </c>
      <c r="V689">
        <v>1</v>
      </c>
    </row>
    <row r="690" spans="1:22" x14ac:dyDescent="0.25">
      <c r="A690" t="s">
        <v>1569</v>
      </c>
      <c r="B690">
        <v>339540</v>
      </c>
      <c r="C690" t="s">
        <v>1743</v>
      </c>
      <c r="D690" t="s">
        <v>5264</v>
      </c>
      <c r="E690" t="s">
        <v>1572</v>
      </c>
      <c r="F690" t="s">
        <v>5262</v>
      </c>
      <c r="G690" t="s">
        <v>4294</v>
      </c>
      <c r="H690" s="2">
        <v>45782</v>
      </c>
      <c r="I690" s="2">
        <v>45782</v>
      </c>
      <c r="J690"/>
      <c r="K690"/>
      <c r="L690">
        <v>0.01</v>
      </c>
      <c r="M690" t="s">
        <v>4269</v>
      </c>
      <c r="N690" t="s">
        <v>3627</v>
      </c>
      <c r="O690"/>
      <c r="P690" t="s">
        <v>5263</v>
      </c>
      <c r="Q690" t="s">
        <v>3670</v>
      </c>
      <c r="R690" t="s">
        <v>15453</v>
      </c>
      <c r="S690" t="s">
        <v>15439</v>
      </c>
      <c r="T690" t="s">
        <v>15437</v>
      </c>
      <c r="U690" t="s">
        <v>15437</v>
      </c>
      <c r="V690">
        <v>0</v>
      </c>
    </row>
    <row r="691" spans="1:22" x14ac:dyDescent="0.25">
      <c r="A691" t="s">
        <v>1569</v>
      </c>
      <c r="B691">
        <v>339467</v>
      </c>
      <c r="C691" t="s">
        <v>5368</v>
      </c>
      <c r="D691" t="s">
        <v>5369</v>
      </c>
      <c r="E691" t="s">
        <v>1572</v>
      </c>
      <c r="F691" t="s">
        <v>5365</v>
      </c>
      <c r="G691" t="s">
        <v>4268</v>
      </c>
      <c r="H691" s="2">
        <v>45782</v>
      </c>
      <c r="I691" s="2">
        <v>45782</v>
      </c>
      <c r="J691"/>
      <c r="K691"/>
      <c r="L691">
        <v>0.01</v>
      </c>
      <c r="M691" t="s">
        <v>4269</v>
      </c>
      <c r="N691" t="s">
        <v>1714</v>
      </c>
      <c r="O691"/>
      <c r="P691" t="s">
        <v>5366</v>
      </c>
      <c r="Q691" t="s">
        <v>5367</v>
      </c>
      <c r="R691" t="s">
        <v>15454</v>
      </c>
      <c r="S691" t="s">
        <v>15439</v>
      </c>
      <c r="T691" t="s">
        <v>15437</v>
      </c>
      <c r="U691" t="s">
        <v>15437</v>
      </c>
      <c r="V691">
        <v>0</v>
      </c>
    </row>
    <row r="692" spans="1:22" x14ac:dyDescent="0.25">
      <c r="A692" t="s">
        <v>1569</v>
      </c>
      <c r="B692">
        <v>339479</v>
      </c>
      <c r="C692" t="s">
        <v>5407</v>
      </c>
      <c r="D692" t="s">
        <v>3558</v>
      </c>
      <c r="E692" t="s">
        <v>1572</v>
      </c>
      <c r="F692" t="s">
        <v>5408</v>
      </c>
      <c r="G692" t="s">
        <v>4268</v>
      </c>
      <c r="H692" s="2">
        <v>45782</v>
      </c>
      <c r="I692" s="2">
        <v>45782</v>
      </c>
      <c r="J692"/>
      <c r="K692"/>
      <c r="L692">
        <v>0.01</v>
      </c>
      <c r="M692" t="s">
        <v>4269</v>
      </c>
      <c r="N692" t="s">
        <v>3482</v>
      </c>
      <c r="O692"/>
      <c r="P692" t="s">
        <v>5409</v>
      </c>
      <c r="Q692" t="s">
        <v>5410</v>
      </c>
      <c r="R692" t="s">
        <v>15450</v>
      </c>
      <c r="S692" t="s">
        <v>15439</v>
      </c>
      <c r="T692" t="s">
        <v>15437</v>
      </c>
      <c r="U692" t="s">
        <v>15437</v>
      </c>
      <c r="V692">
        <v>0</v>
      </c>
    </row>
    <row r="693" spans="1:22" x14ac:dyDescent="0.25">
      <c r="A693" t="s">
        <v>1569</v>
      </c>
      <c r="B693">
        <v>339542</v>
      </c>
      <c r="C693" t="s">
        <v>5603</v>
      </c>
      <c r="D693" t="s">
        <v>5604</v>
      </c>
      <c r="E693" t="s">
        <v>1572</v>
      </c>
      <c r="F693" t="s">
        <v>5605</v>
      </c>
      <c r="G693" t="s">
        <v>4294</v>
      </c>
      <c r="H693" s="2">
        <v>45782</v>
      </c>
      <c r="I693" s="2">
        <v>45782</v>
      </c>
      <c r="J693"/>
      <c r="K693"/>
      <c r="L693">
        <v>0.01</v>
      </c>
      <c r="M693" t="s">
        <v>4269</v>
      </c>
      <c r="N693" t="s">
        <v>3865</v>
      </c>
      <c r="O693"/>
      <c r="P693" t="s">
        <v>5600</v>
      </c>
      <c r="Q693" t="s">
        <v>5601</v>
      </c>
      <c r="R693" t="s">
        <v>15452</v>
      </c>
      <c r="S693" t="s">
        <v>15439</v>
      </c>
      <c r="T693" t="s">
        <v>15437</v>
      </c>
      <c r="U693" t="s">
        <v>15437</v>
      </c>
      <c r="V693">
        <v>0</v>
      </c>
    </row>
    <row r="694" spans="1:22" x14ac:dyDescent="0.25">
      <c r="A694" t="s">
        <v>1569</v>
      </c>
      <c r="B694">
        <v>339478</v>
      </c>
      <c r="C694" t="s">
        <v>3551</v>
      </c>
      <c r="D694" t="s">
        <v>3123</v>
      </c>
      <c r="E694" t="s">
        <v>1572</v>
      </c>
      <c r="F694" t="s">
        <v>5966</v>
      </c>
      <c r="G694" t="s">
        <v>4268</v>
      </c>
      <c r="H694" s="2">
        <v>45782</v>
      </c>
      <c r="I694" s="2">
        <v>45782</v>
      </c>
      <c r="J694"/>
      <c r="K694"/>
      <c r="L694">
        <v>0.01</v>
      </c>
      <c r="M694" t="s">
        <v>4269</v>
      </c>
      <c r="N694" t="s">
        <v>3482</v>
      </c>
      <c r="O694"/>
      <c r="P694" t="s">
        <v>5967</v>
      </c>
      <c r="Q694" t="s">
        <v>5968</v>
      </c>
      <c r="R694" t="s">
        <v>15451</v>
      </c>
      <c r="S694" t="s">
        <v>15439</v>
      </c>
      <c r="T694" t="s">
        <v>15437</v>
      </c>
      <c r="U694" t="s">
        <v>15437</v>
      </c>
      <c r="V694">
        <v>0</v>
      </c>
    </row>
    <row r="695" spans="1:22" x14ac:dyDescent="0.25">
      <c r="A695" t="s">
        <v>1569</v>
      </c>
      <c r="B695">
        <v>339513</v>
      </c>
      <c r="C695" t="s">
        <v>6568</v>
      </c>
      <c r="D695" t="s">
        <v>5289</v>
      </c>
      <c r="E695" t="s">
        <v>1572</v>
      </c>
      <c r="F695" t="s">
        <v>6565</v>
      </c>
      <c r="G695" t="s">
        <v>4268</v>
      </c>
      <c r="H695" s="2">
        <v>45782</v>
      </c>
      <c r="I695" s="2">
        <v>45782</v>
      </c>
      <c r="J695"/>
      <c r="K695"/>
      <c r="L695">
        <v>0.01</v>
      </c>
      <c r="M695" t="s">
        <v>4269</v>
      </c>
      <c r="N695" t="s">
        <v>4199</v>
      </c>
      <c r="O695"/>
      <c r="P695" t="s">
        <v>6566</v>
      </c>
      <c r="Q695" t="s">
        <v>6567</v>
      </c>
      <c r="R695" t="s">
        <v>15449</v>
      </c>
      <c r="S695" t="s">
        <v>15439</v>
      </c>
      <c r="T695" t="s">
        <v>15437</v>
      </c>
      <c r="U695" t="s">
        <v>15437</v>
      </c>
      <c r="V695">
        <v>0</v>
      </c>
    </row>
    <row r="696" spans="1:22" x14ac:dyDescent="0.25">
      <c r="A696" t="s">
        <v>1569</v>
      </c>
      <c r="B696">
        <v>339471</v>
      </c>
      <c r="C696" t="s">
        <v>12390</v>
      </c>
      <c r="D696" t="s">
        <v>4878</v>
      </c>
      <c r="E696" t="s">
        <v>1596</v>
      </c>
      <c r="F696" t="s">
        <v>12387</v>
      </c>
      <c r="G696" t="s">
        <v>7490</v>
      </c>
      <c r="H696" s="2">
        <v>45779</v>
      </c>
      <c r="I696" s="2">
        <v>45803</v>
      </c>
      <c r="J696"/>
      <c r="K696"/>
      <c r="L696">
        <v>25</v>
      </c>
      <c r="M696" t="s">
        <v>7484</v>
      </c>
      <c r="N696" t="s">
        <v>3482</v>
      </c>
      <c r="O696"/>
      <c r="P696" t="s">
        <v>12388</v>
      </c>
      <c r="Q696" t="s">
        <v>12389</v>
      </c>
      <c r="R696" t="s">
        <v>15465</v>
      </c>
      <c r="S696" t="s">
        <v>15439</v>
      </c>
      <c r="T696" t="s">
        <v>15437</v>
      </c>
      <c r="U696" t="s">
        <v>15437</v>
      </c>
      <c r="V696">
        <v>0.65789473684210531</v>
      </c>
    </row>
    <row r="697" spans="1:22" x14ac:dyDescent="0.25">
      <c r="A697" t="s">
        <v>1569</v>
      </c>
      <c r="B697">
        <v>339475</v>
      </c>
      <c r="C697" t="s">
        <v>4350</v>
      </c>
      <c r="D697" t="s">
        <v>2306</v>
      </c>
      <c r="E697" t="s">
        <v>1572</v>
      </c>
      <c r="F697" t="s">
        <v>5634</v>
      </c>
      <c r="G697" t="s">
        <v>4268</v>
      </c>
      <c r="H697" s="2">
        <v>45779</v>
      </c>
      <c r="I697" s="2">
        <v>45779</v>
      </c>
      <c r="J697"/>
      <c r="K697"/>
      <c r="L697">
        <v>0.01</v>
      </c>
      <c r="M697" t="s">
        <v>4269</v>
      </c>
      <c r="N697" t="s">
        <v>1714</v>
      </c>
      <c r="O697"/>
      <c r="P697" t="s">
        <v>5630</v>
      </c>
      <c r="Q697" t="s">
        <v>5631</v>
      </c>
      <c r="R697" t="s">
        <v>15447</v>
      </c>
      <c r="S697" t="s">
        <v>15439</v>
      </c>
      <c r="T697" t="s">
        <v>15437</v>
      </c>
      <c r="U697" t="s">
        <v>15437</v>
      </c>
      <c r="V697">
        <v>0</v>
      </c>
    </row>
    <row r="698" spans="1:22" x14ac:dyDescent="0.25">
      <c r="A698" t="s">
        <v>1569</v>
      </c>
      <c r="B698">
        <v>339422</v>
      </c>
      <c r="C698" t="s">
        <v>8091</v>
      </c>
      <c r="D698" t="s">
        <v>8092</v>
      </c>
      <c r="E698" t="s">
        <v>1572</v>
      </c>
      <c r="F698" t="s">
        <v>8093</v>
      </c>
      <c r="G698" t="s">
        <v>7490</v>
      </c>
      <c r="H698" s="2">
        <v>45778</v>
      </c>
      <c r="I698" s="2">
        <v>45789</v>
      </c>
      <c r="J698"/>
      <c r="K698"/>
      <c r="L698">
        <v>0.01</v>
      </c>
      <c r="M698" t="s">
        <v>7484</v>
      </c>
      <c r="N698" t="s">
        <v>1714</v>
      </c>
      <c r="O698"/>
      <c r="P698" t="s">
        <v>8094</v>
      </c>
      <c r="Q698" t="s">
        <v>3290</v>
      </c>
      <c r="R698" t="s">
        <v>15461</v>
      </c>
      <c r="S698" t="s">
        <v>15439</v>
      </c>
      <c r="T698" t="s">
        <v>15437</v>
      </c>
      <c r="U698" t="s">
        <v>15437</v>
      </c>
      <c r="V698">
        <v>0</v>
      </c>
    </row>
    <row r="699" spans="1:22" x14ac:dyDescent="0.25">
      <c r="A699" t="s">
        <v>1569</v>
      </c>
      <c r="B699">
        <v>200227</v>
      </c>
      <c r="C699" t="s">
        <v>3165</v>
      </c>
      <c r="D699" t="s">
        <v>5494</v>
      </c>
      <c r="E699" t="s">
        <v>1572</v>
      </c>
      <c r="F699" t="s">
        <v>8149</v>
      </c>
      <c r="G699" t="s">
        <v>7490</v>
      </c>
      <c r="H699" s="2">
        <v>45778</v>
      </c>
      <c r="I699" s="2">
        <v>45778</v>
      </c>
      <c r="J699"/>
      <c r="K699"/>
      <c r="L699">
        <v>0.01</v>
      </c>
      <c r="M699" t="s">
        <v>7484</v>
      </c>
      <c r="N699" t="s">
        <v>1714</v>
      </c>
      <c r="O699"/>
      <c r="P699" t="s">
        <v>8148</v>
      </c>
      <c r="Q699" t="s">
        <v>6640</v>
      </c>
      <c r="R699" t="s">
        <v>15464</v>
      </c>
      <c r="S699" t="s">
        <v>15439</v>
      </c>
      <c r="T699" t="s">
        <v>15437</v>
      </c>
      <c r="U699" t="s">
        <v>15437</v>
      </c>
      <c r="V699">
        <v>0</v>
      </c>
    </row>
    <row r="700" spans="1:22" x14ac:dyDescent="0.25">
      <c r="A700" t="s">
        <v>1569</v>
      </c>
      <c r="B700">
        <v>200226</v>
      </c>
      <c r="C700" t="s">
        <v>2147</v>
      </c>
      <c r="D700" t="s">
        <v>8150</v>
      </c>
      <c r="E700" t="s">
        <v>1572</v>
      </c>
      <c r="F700" t="s">
        <v>8149</v>
      </c>
      <c r="G700" t="s">
        <v>7490</v>
      </c>
      <c r="H700" s="2">
        <v>45778</v>
      </c>
      <c r="I700" s="2">
        <v>45778</v>
      </c>
      <c r="J700"/>
      <c r="K700"/>
      <c r="L700">
        <v>0.01</v>
      </c>
      <c r="M700" t="s">
        <v>7484</v>
      </c>
      <c r="N700" t="s">
        <v>1714</v>
      </c>
      <c r="O700"/>
      <c r="P700" t="s">
        <v>8148</v>
      </c>
      <c r="Q700" t="s">
        <v>6640</v>
      </c>
      <c r="R700" t="s">
        <v>15464</v>
      </c>
      <c r="S700" t="s">
        <v>15439</v>
      </c>
      <c r="T700" t="s">
        <v>15437</v>
      </c>
      <c r="U700" t="s">
        <v>15437</v>
      </c>
      <c r="V700">
        <v>0</v>
      </c>
    </row>
    <row r="701" spans="1:22" x14ac:dyDescent="0.25">
      <c r="A701" t="s">
        <v>1569</v>
      </c>
      <c r="B701">
        <v>339461</v>
      </c>
      <c r="C701" t="s">
        <v>9156</v>
      </c>
      <c r="D701" t="s">
        <v>9157</v>
      </c>
      <c r="E701" t="s">
        <v>1572</v>
      </c>
      <c r="F701" t="s">
        <v>9153</v>
      </c>
      <c r="G701" t="s">
        <v>7490</v>
      </c>
      <c r="H701" s="2">
        <v>45778</v>
      </c>
      <c r="I701" s="2">
        <v>45778</v>
      </c>
      <c r="J701"/>
      <c r="K701"/>
      <c r="L701">
        <v>0.01</v>
      </c>
      <c r="M701" t="s">
        <v>7484</v>
      </c>
      <c r="N701" t="s">
        <v>3482</v>
      </c>
      <c r="O701"/>
      <c r="P701" t="s">
        <v>9154</v>
      </c>
      <c r="Q701" t="s">
        <v>9155</v>
      </c>
      <c r="R701" t="s">
        <v>15465</v>
      </c>
      <c r="S701" t="s">
        <v>15439</v>
      </c>
      <c r="T701" t="s">
        <v>15437</v>
      </c>
      <c r="U701" t="s">
        <v>15437</v>
      </c>
      <c r="V701">
        <v>0</v>
      </c>
    </row>
    <row r="702" spans="1:22" x14ac:dyDescent="0.25">
      <c r="A702" t="s">
        <v>1569</v>
      </c>
      <c r="B702">
        <v>200243</v>
      </c>
      <c r="C702" t="s">
        <v>2476</v>
      </c>
      <c r="D702" t="s">
        <v>9209</v>
      </c>
      <c r="E702" t="s">
        <v>1572</v>
      </c>
      <c r="F702" t="s">
        <v>9745</v>
      </c>
      <c r="G702" t="s">
        <v>7490</v>
      </c>
      <c r="H702" s="2">
        <v>45778</v>
      </c>
      <c r="I702" s="2">
        <v>45778</v>
      </c>
      <c r="J702"/>
      <c r="K702"/>
      <c r="L702">
        <v>0.01</v>
      </c>
      <c r="M702" t="s">
        <v>7484</v>
      </c>
      <c r="N702" t="s">
        <v>3482</v>
      </c>
      <c r="O702"/>
      <c r="P702" t="s">
        <v>9746</v>
      </c>
      <c r="Q702" t="s">
        <v>3576</v>
      </c>
      <c r="R702" t="s">
        <v>15466</v>
      </c>
      <c r="S702" t="s">
        <v>15439</v>
      </c>
      <c r="T702" t="s">
        <v>15437</v>
      </c>
      <c r="U702" t="s">
        <v>15437</v>
      </c>
      <c r="V702">
        <v>0</v>
      </c>
    </row>
    <row r="703" spans="1:22" x14ac:dyDescent="0.25">
      <c r="A703" t="s">
        <v>1569</v>
      </c>
      <c r="B703">
        <v>339691</v>
      </c>
      <c r="C703" t="s">
        <v>1750</v>
      </c>
      <c r="D703" t="s">
        <v>7828</v>
      </c>
      <c r="E703" t="s">
        <v>1572</v>
      </c>
      <c r="F703" t="s">
        <v>12874</v>
      </c>
      <c r="G703" t="s">
        <v>7490</v>
      </c>
      <c r="H703" s="2">
        <v>45778</v>
      </c>
      <c r="I703" s="2">
        <v>45778</v>
      </c>
      <c r="J703"/>
      <c r="K703"/>
      <c r="L703">
        <v>0.01</v>
      </c>
      <c r="M703" t="s">
        <v>7484</v>
      </c>
      <c r="N703" t="s">
        <v>1714</v>
      </c>
      <c r="O703"/>
      <c r="P703" t="s">
        <v>12875</v>
      </c>
      <c r="Q703" t="s">
        <v>12876</v>
      </c>
      <c r="R703" t="s">
        <v>15461</v>
      </c>
      <c r="S703" t="s">
        <v>15439</v>
      </c>
      <c r="T703" t="s">
        <v>15437</v>
      </c>
      <c r="U703" t="s">
        <v>15437</v>
      </c>
      <c r="V703">
        <v>0</v>
      </c>
    </row>
    <row r="704" spans="1:22" x14ac:dyDescent="0.25">
      <c r="A704" t="s">
        <v>1569</v>
      </c>
      <c r="B704">
        <v>339462</v>
      </c>
      <c r="C704" t="s">
        <v>13639</v>
      </c>
      <c r="D704" t="s">
        <v>13640</v>
      </c>
      <c r="E704" t="s">
        <v>1572</v>
      </c>
      <c r="F704" t="s">
        <v>13637</v>
      </c>
      <c r="G704" t="s">
        <v>7607</v>
      </c>
      <c r="H704" s="2">
        <v>45778</v>
      </c>
      <c r="I704" s="2">
        <v>45778</v>
      </c>
      <c r="J704"/>
      <c r="K704"/>
      <c r="L704">
        <v>0.01</v>
      </c>
      <c r="M704" t="s">
        <v>7484</v>
      </c>
      <c r="N704" t="s">
        <v>3482</v>
      </c>
      <c r="O704"/>
      <c r="P704" t="s">
        <v>13638</v>
      </c>
      <c r="Q704" t="s">
        <v>3547</v>
      </c>
      <c r="R704" t="s">
        <v>15468</v>
      </c>
      <c r="S704" t="s">
        <v>15439</v>
      </c>
      <c r="T704" t="s">
        <v>15437</v>
      </c>
      <c r="U704" t="s">
        <v>15437</v>
      </c>
      <c r="V704">
        <v>0</v>
      </c>
    </row>
    <row r="705" spans="1:22" x14ac:dyDescent="0.25">
      <c r="A705" t="s">
        <v>1569</v>
      </c>
      <c r="B705">
        <v>339443</v>
      </c>
      <c r="C705" t="s">
        <v>1718</v>
      </c>
      <c r="D705" t="s">
        <v>5294</v>
      </c>
      <c r="E705" t="s">
        <v>1572</v>
      </c>
      <c r="F705" t="s">
        <v>7995</v>
      </c>
      <c r="G705" t="s">
        <v>7487</v>
      </c>
      <c r="H705" s="2">
        <v>45775</v>
      </c>
      <c r="I705" s="2">
        <v>45775</v>
      </c>
      <c r="J705"/>
      <c r="K705"/>
      <c r="L705">
        <v>0.01</v>
      </c>
      <c r="M705" t="s">
        <v>7484</v>
      </c>
      <c r="N705" t="s">
        <v>1714</v>
      </c>
      <c r="O705"/>
      <c r="P705" t="s">
        <v>7996</v>
      </c>
      <c r="Q705" t="s">
        <v>4271</v>
      </c>
      <c r="R705" t="s">
        <v>15461</v>
      </c>
      <c r="S705" t="s">
        <v>15439</v>
      </c>
      <c r="T705" t="s">
        <v>15437</v>
      </c>
      <c r="U705" t="s">
        <v>15437</v>
      </c>
      <c r="V705">
        <v>0</v>
      </c>
    </row>
    <row r="706" spans="1:22" x14ac:dyDescent="0.25">
      <c r="A706" t="s">
        <v>1569</v>
      </c>
      <c r="B706">
        <v>200239</v>
      </c>
      <c r="C706" t="s">
        <v>7969</v>
      </c>
      <c r="D706" t="s">
        <v>2078</v>
      </c>
      <c r="E706" t="s">
        <v>1572</v>
      </c>
      <c r="F706" t="s">
        <v>8117</v>
      </c>
      <c r="G706" t="s">
        <v>7509</v>
      </c>
      <c r="H706" s="2">
        <v>45775</v>
      </c>
      <c r="I706" s="2">
        <v>45775</v>
      </c>
      <c r="J706"/>
      <c r="K706"/>
      <c r="L706">
        <v>0.01</v>
      </c>
      <c r="M706" t="s">
        <v>7484</v>
      </c>
      <c r="N706" t="s">
        <v>1714</v>
      </c>
      <c r="O706"/>
      <c r="P706" t="s">
        <v>8118</v>
      </c>
      <c r="Q706" t="s">
        <v>8119</v>
      </c>
      <c r="R706" t="s">
        <v>15461</v>
      </c>
      <c r="S706" t="s">
        <v>15439</v>
      </c>
      <c r="T706" t="s">
        <v>15437</v>
      </c>
      <c r="U706" t="s">
        <v>15437</v>
      </c>
      <c r="V706">
        <v>0</v>
      </c>
    </row>
    <row r="707" spans="1:22" x14ac:dyDescent="0.25">
      <c r="A707" t="s">
        <v>1569</v>
      </c>
      <c r="B707">
        <v>339419</v>
      </c>
      <c r="C707" t="s">
        <v>9158</v>
      </c>
      <c r="D707" t="s">
        <v>9159</v>
      </c>
      <c r="E707" t="s">
        <v>1572</v>
      </c>
      <c r="F707" t="s">
        <v>9153</v>
      </c>
      <c r="G707" t="s">
        <v>7490</v>
      </c>
      <c r="H707" s="2">
        <v>45775</v>
      </c>
      <c r="I707" s="2">
        <v>45775</v>
      </c>
      <c r="J707"/>
      <c r="K707"/>
      <c r="L707">
        <v>0.01</v>
      </c>
      <c r="M707" t="s">
        <v>7484</v>
      </c>
      <c r="N707" t="s">
        <v>3482</v>
      </c>
      <c r="O707"/>
      <c r="P707" t="s">
        <v>9154</v>
      </c>
      <c r="Q707" t="s">
        <v>9155</v>
      </c>
      <c r="R707" t="s">
        <v>15465</v>
      </c>
      <c r="S707" t="s">
        <v>15439</v>
      </c>
      <c r="T707" t="s">
        <v>15437</v>
      </c>
      <c r="U707" t="s">
        <v>15437</v>
      </c>
      <c r="V707">
        <v>0</v>
      </c>
    </row>
    <row r="708" spans="1:22" x14ac:dyDescent="0.25">
      <c r="A708" t="s">
        <v>1569</v>
      </c>
      <c r="B708">
        <v>339437</v>
      </c>
      <c r="C708" t="s">
        <v>1895</v>
      </c>
      <c r="D708" t="s">
        <v>7695</v>
      </c>
      <c r="E708" t="s">
        <v>1572</v>
      </c>
      <c r="F708" t="s">
        <v>9160</v>
      </c>
      <c r="G708" t="s">
        <v>7487</v>
      </c>
      <c r="H708" s="2">
        <v>45775</v>
      </c>
      <c r="I708" s="2">
        <v>45775</v>
      </c>
      <c r="J708"/>
      <c r="K708"/>
      <c r="L708">
        <v>0.01</v>
      </c>
      <c r="M708" t="s">
        <v>7484</v>
      </c>
      <c r="N708" t="s">
        <v>3482</v>
      </c>
      <c r="O708"/>
      <c r="P708" t="s">
        <v>9154</v>
      </c>
      <c r="Q708" t="s">
        <v>9155</v>
      </c>
      <c r="R708" t="s">
        <v>15465</v>
      </c>
      <c r="S708" t="s">
        <v>15439</v>
      </c>
      <c r="T708" t="s">
        <v>15437</v>
      </c>
      <c r="U708" t="s">
        <v>15437</v>
      </c>
      <c r="V708">
        <v>0</v>
      </c>
    </row>
    <row r="709" spans="1:22" x14ac:dyDescent="0.25">
      <c r="A709" t="s">
        <v>1569</v>
      </c>
      <c r="B709">
        <v>339150</v>
      </c>
      <c r="C709" t="s">
        <v>9291</v>
      </c>
      <c r="D709" t="s">
        <v>9292</v>
      </c>
      <c r="E709" t="s">
        <v>1572</v>
      </c>
      <c r="F709" t="s">
        <v>9293</v>
      </c>
      <c r="G709" t="s">
        <v>7487</v>
      </c>
      <c r="H709" s="2">
        <v>45775</v>
      </c>
      <c r="I709" s="2">
        <v>45775</v>
      </c>
      <c r="J709"/>
      <c r="K709"/>
      <c r="L709">
        <v>0.01</v>
      </c>
      <c r="M709" t="s">
        <v>7484</v>
      </c>
      <c r="N709" t="s">
        <v>1576</v>
      </c>
      <c r="O709"/>
      <c r="P709" t="s">
        <v>9294</v>
      </c>
      <c r="Q709" t="s">
        <v>6671</v>
      </c>
      <c r="R709" t="s">
        <v>15464</v>
      </c>
      <c r="S709" t="s">
        <v>15439</v>
      </c>
      <c r="T709" t="s">
        <v>15437</v>
      </c>
      <c r="U709" t="s">
        <v>15437</v>
      </c>
      <c r="V709">
        <v>0</v>
      </c>
    </row>
    <row r="710" spans="1:22" x14ac:dyDescent="0.25">
      <c r="A710" t="s">
        <v>1569</v>
      </c>
      <c r="B710">
        <v>339411</v>
      </c>
      <c r="C710" t="s">
        <v>9295</v>
      </c>
      <c r="D710" t="s">
        <v>2990</v>
      </c>
      <c r="E710" t="s">
        <v>1572</v>
      </c>
      <c r="F710" t="s">
        <v>9296</v>
      </c>
      <c r="G710" t="s">
        <v>7503</v>
      </c>
      <c r="H710" s="2">
        <v>45775</v>
      </c>
      <c r="I710" s="2">
        <v>45775</v>
      </c>
      <c r="J710"/>
      <c r="K710"/>
      <c r="L710">
        <v>0.01</v>
      </c>
      <c r="M710" t="s">
        <v>7484</v>
      </c>
      <c r="N710" t="s">
        <v>1576</v>
      </c>
      <c r="O710"/>
      <c r="P710" t="s">
        <v>9294</v>
      </c>
      <c r="Q710" t="s">
        <v>6671</v>
      </c>
      <c r="R710" t="s">
        <v>15464</v>
      </c>
      <c r="S710" t="s">
        <v>15439</v>
      </c>
      <c r="T710" t="s">
        <v>15437</v>
      </c>
      <c r="U710" t="s">
        <v>15437</v>
      </c>
      <c r="V710">
        <v>0</v>
      </c>
    </row>
    <row r="711" spans="1:22" x14ac:dyDescent="0.25">
      <c r="A711" t="s">
        <v>1569</v>
      </c>
      <c r="B711">
        <v>339451</v>
      </c>
      <c r="C711" t="s">
        <v>1714</v>
      </c>
      <c r="D711" t="s">
        <v>3287</v>
      </c>
      <c r="E711" t="s">
        <v>1572</v>
      </c>
      <c r="F711" t="s">
        <v>9826</v>
      </c>
      <c r="G711" t="s">
        <v>7490</v>
      </c>
      <c r="H711" s="2">
        <v>45775</v>
      </c>
      <c r="I711" s="2">
        <v>45775</v>
      </c>
      <c r="J711"/>
      <c r="K711"/>
      <c r="L711">
        <v>0.01</v>
      </c>
      <c r="M711" t="s">
        <v>7484</v>
      </c>
      <c r="N711" t="s">
        <v>5768</v>
      </c>
      <c r="O711"/>
      <c r="P711" t="s">
        <v>9827</v>
      </c>
      <c r="Q711" t="s">
        <v>5770</v>
      </c>
      <c r="R711" t="s">
        <v>15464</v>
      </c>
      <c r="S711" t="s">
        <v>15439</v>
      </c>
      <c r="T711" t="s">
        <v>15437</v>
      </c>
      <c r="U711" t="s">
        <v>15437</v>
      </c>
      <c r="V711">
        <v>0</v>
      </c>
    </row>
    <row r="712" spans="1:22" x14ac:dyDescent="0.25">
      <c r="A712" t="s">
        <v>1569</v>
      </c>
      <c r="B712">
        <v>339337</v>
      </c>
      <c r="C712" t="s">
        <v>1708</v>
      </c>
      <c r="D712" t="s">
        <v>4011</v>
      </c>
      <c r="E712" t="s">
        <v>1596</v>
      </c>
      <c r="F712" t="s">
        <v>10453</v>
      </c>
      <c r="G712" t="s">
        <v>7534</v>
      </c>
      <c r="H712" s="2">
        <v>45775</v>
      </c>
      <c r="I712" s="2">
        <v>45775</v>
      </c>
      <c r="J712"/>
      <c r="K712"/>
      <c r="L712">
        <v>37.5</v>
      </c>
      <c r="M712" t="s">
        <v>7484</v>
      </c>
      <c r="N712" t="s">
        <v>1714</v>
      </c>
      <c r="O712"/>
      <c r="P712" t="s">
        <v>10452</v>
      </c>
      <c r="Q712" t="s">
        <v>2939</v>
      </c>
      <c r="R712" t="s">
        <v>15461</v>
      </c>
      <c r="S712" t="s">
        <v>15439</v>
      </c>
      <c r="T712" t="s">
        <v>15437</v>
      </c>
      <c r="U712" t="s">
        <v>15437</v>
      </c>
      <c r="V712">
        <v>0.98684210526315785</v>
      </c>
    </row>
    <row r="713" spans="1:22" x14ac:dyDescent="0.25">
      <c r="A713" t="s">
        <v>1569</v>
      </c>
      <c r="B713">
        <v>339397</v>
      </c>
      <c r="C713" t="s">
        <v>5660</v>
      </c>
      <c r="D713" t="s">
        <v>4679</v>
      </c>
      <c r="E713" t="s">
        <v>1572</v>
      </c>
      <c r="F713" t="s">
        <v>11365</v>
      </c>
      <c r="G713" t="s">
        <v>7487</v>
      </c>
      <c r="H713" s="2">
        <v>45775</v>
      </c>
      <c r="I713" s="2">
        <v>45775</v>
      </c>
      <c r="J713"/>
      <c r="K713"/>
      <c r="L713">
        <v>0.01</v>
      </c>
      <c r="M713" t="s">
        <v>7484</v>
      </c>
      <c r="N713" t="s">
        <v>3865</v>
      </c>
      <c r="O713"/>
      <c r="P713" t="s">
        <v>11366</v>
      </c>
      <c r="Q713" t="s">
        <v>5570</v>
      </c>
      <c r="R713" t="s">
        <v>15467</v>
      </c>
      <c r="S713" t="s">
        <v>15439</v>
      </c>
      <c r="T713" t="s">
        <v>15437</v>
      </c>
      <c r="U713" t="s">
        <v>15437</v>
      </c>
      <c r="V713">
        <v>0</v>
      </c>
    </row>
    <row r="714" spans="1:22" x14ac:dyDescent="0.25">
      <c r="A714" t="s">
        <v>1569</v>
      </c>
      <c r="B714">
        <v>339424</v>
      </c>
      <c r="C714" t="s">
        <v>2365</v>
      </c>
      <c r="D714" t="s">
        <v>8535</v>
      </c>
      <c r="E714" t="s">
        <v>1572</v>
      </c>
      <c r="F714" t="s">
        <v>11567</v>
      </c>
      <c r="G714" t="s">
        <v>7483</v>
      </c>
      <c r="H714" s="2">
        <v>45775</v>
      </c>
      <c r="I714" s="2">
        <v>45775</v>
      </c>
      <c r="J714"/>
      <c r="K714"/>
      <c r="L714">
        <v>0.01</v>
      </c>
      <c r="M714" t="s">
        <v>7484</v>
      </c>
      <c r="N714" t="s">
        <v>3482</v>
      </c>
      <c r="O714"/>
      <c r="P714" t="s">
        <v>11564</v>
      </c>
      <c r="Q714" t="s">
        <v>6889</v>
      </c>
      <c r="R714" t="s">
        <v>15465</v>
      </c>
      <c r="S714" t="s">
        <v>15439</v>
      </c>
      <c r="T714" t="s">
        <v>15437</v>
      </c>
      <c r="U714" t="s">
        <v>15437</v>
      </c>
      <c r="V714">
        <v>0</v>
      </c>
    </row>
    <row r="715" spans="1:22" x14ac:dyDescent="0.25">
      <c r="A715" t="s">
        <v>1569</v>
      </c>
      <c r="B715">
        <v>339455</v>
      </c>
      <c r="C715" t="s">
        <v>6561</v>
      </c>
      <c r="D715" t="s">
        <v>2867</v>
      </c>
      <c r="E715" t="s">
        <v>1572</v>
      </c>
      <c r="F715" t="s">
        <v>12147</v>
      </c>
      <c r="G715" t="s">
        <v>7490</v>
      </c>
      <c r="H715" s="2">
        <v>45775</v>
      </c>
      <c r="I715" s="2">
        <v>45775</v>
      </c>
      <c r="J715"/>
      <c r="K715"/>
      <c r="L715">
        <v>0.01</v>
      </c>
      <c r="M715" t="s">
        <v>7484</v>
      </c>
      <c r="N715" t="s">
        <v>4199</v>
      </c>
      <c r="O715"/>
      <c r="P715" t="s">
        <v>12148</v>
      </c>
      <c r="Q715" t="s">
        <v>6712</v>
      </c>
      <c r="R715" t="s">
        <v>15449</v>
      </c>
      <c r="S715" t="s">
        <v>15439</v>
      </c>
      <c r="T715" t="s">
        <v>15437</v>
      </c>
      <c r="U715" t="s">
        <v>15437</v>
      </c>
      <c r="V715">
        <v>0</v>
      </c>
    </row>
    <row r="716" spans="1:22" x14ac:dyDescent="0.25">
      <c r="A716" t="s">
        <v>1569</v>
      </c>
      <c r="B716">
        <v>339393</v>
      </c>
      <c r="C716" t="s">
        <v>12292</v>
      </c>
      <c r="D716" t="s">
        <v>12293</v>
      </c>
      <c r="E716" t="s">
        <v>1572</v>
      </c>
      <c r="F716" t="s">
        <v>12290</v>
      </c>
      <c r="G716" t="s">
        <v>7490</v>
      </c>
      <c r="H716" s="2">
        <v>45775</v>
      </c>
      <c r="I716" s="2">
        <v>45775</v>
      </c>
      <c r="J716"/>
      <c r="K716"/>
      <c r="L716">
        <v>0.01</v>
      </c>
      <c r="M716" t="s">
        <v>7484</v>
      </c>
      <c r="N716" t="s">
        <v>1576</v>
      </c>
      <c r="O716"/>
      <c r="P716" t="s">
        <v>12291</v>
      </c>
      <c r="Q716" t="s">
        <v>6501</v>
      </c>
      <c r="R716" t="s">
        <v>15464</v>
      </c>
      <c r="S716" t="s">
        <v>15439</v>
      </c>
      <c r="T716" t="s">
        <v>15437</v>
      </c>
      <c r="U716" t="s">
        <v>15437</v>
      </c>
      <c r="V716">
        <v>0</v>
      </c>
    </row>
    <row r="717" spans="1:22" x14ac:dyDescent="0.25">
      <c r="A717" t="s">
        <v>1569</v>
      </c>
      <c r="B717">
        <v>339385</v>
      </c>
      <c r="C717" t="s">
        <v>10802</v>
      </c>
      <c r="D717" t="s">
        <v>12294</v>
      </c>
      <c r="E717" t="s">
        <v>1572</v>
      </c>
      <c r="F717" t="s">
        <v>12290</v>
      </c>
      <c r="G717" t="s">
        <v>7490</v>
      </c>
      <c r="H717" s="2">
        <v>45775</v>
      </c>
      <c r="I717" s="2">
        <v>45775</v>
      </c>
      <c r="J717"/>
      <c r="K717"/>
      <c r="L717">
        <v>0.01</v>
      </c>
      <c r="M717" t="s">
        <v>7484</v>
      </c>
      <c r="N717" t="s">
        <v>1576</v>
      </c>
      <c r="O717"/>
      <c r="P717" t="s">
        <v>12291</v>
      </c>
      <c r="Q717" t="s">
        <v>6501</v>
      </c>
      <c r="R717" t="s">
        <v>15464</v>
      </c>
      <c r="S717" t="s">
        <v>15439</v>
      </c>
      <c r="T717" t="s">
        <v>15437</v>
      </c>
      <c r="U717" t="s">
        <v>15437</v>
      </c>
      <c r="V717">
        <v>0</v>
      </c>
    </row>
    <row r="718" spans="1:22" x14ac:dyDescent="0.25">
      <c r="A718" t="s">
        <v>1569</v>
      </c>
      <c r="B718">
        <v>339430</v>
      </c>
      <c r="C718" t="s">
        <v>5817</v>
      </c>
      <c r="D718" t="s">
        <v>6754</v>
      </c>
      <c r="E718" t="s">
        <v>1572</v>
      </c>
      <c r="F718" t="s">
        <v>12668</v>
      </c>
      <c r="G718" t="s">
        <v>7487</v>
      </c>
      <c r="H718" s="2">
        <v>45775</v>
      </c>
      <c r="I718" s="2">
        <v>45775</v>
      </c>
      <c r="J718"/>
      <c r="K718"/>
      <c r="L718">
        <v>0.01</v>
      </c>
      <c r="M718" t="s">
        <v>7484</v>
      </c>
      <c r="N718" t="s">
        <v>3482</v>
      </c>
      <c r="O718"/>
      <c r="P718" t="s">
        <v>12669</v>
      </c>
      <c r="Q718" t="s">
        <v>12670</v>
      </c>
      <c r="R718" t="s">
        <v>15468</v>
      </c>
      <c r="S718" t="s">
        <v>15439</v>
      </c>
      <c r="T718" t="s">
        <v>15437</v>
      </c>
      <c r="U718" t="s">
        <v>15437</v>
      </c>
      <c r="V718">
        <v>0</v>
      </c>
    </row>
    <row r="719" spans="1:22" x14ac:dyDescent="0.25">
      <c r="A719" t="s">
        <v>1569</v>
      </c>
      <c r="B719">
        <v>339441</v>
      </c>
      <c r="C719" t="s">
        <v>7100</v>
      </c>
      <c r="D719" t="s">
        <v>11095</v>
      </c>
      <c r="E719" t="s">
        <v>1607</v>
      </c>
      <c r="F719" t="s">
        <v>12945</v>
      </c>
      <c r="G719" t="s">
        <v>7547</v>
      </c>
      <c r="H719" s="2">
        <v>45775</v>
      </c>
      <c r="I719" s="2">
        <v>45775</v>
      </c>
      <c r="J719"/>
      <c r="K719"/>
      <c r="L719">
        <v>38</v>
      </c>
      <c r="M719" t="s">
        <v>7484</v>
      </c>
      <c r="N719" t="s">
        <v>1714</v>
      </c>
      <c r="O719"/>
      <c r="P719" t="s">
        <v>12946</v>
      </c>
      <c r="Q719" t="s">
        <v>2671</v>
      </c>
      <c r="R719" t="s">
        <v>15461</v>
      </c>
      <c r="S719" t="s">
        <v>15439</v>
      </c>
      <c r="T719" t="s">
        <v>15437</v>
      </c>
      <c r="U719" t="s">
        <v>1566</v>
      </c>
      <c r="V719">
        <v>1</v>
      </c>
    </row>
    <row r="720" spans="1:22" x14ac:dyDescent="0.25">
      <c r="A720" t="s">
        <v>1569</v>
      </c>
      <c r="B720">
        <v>339427</v>
      </c>
      <c r="C720" t="s">
        <v>8342</v>
      </c>
      <c r="D720" t="s">
        <v>13180</v>
      </c>
      <c r="E720" t="s">
        <v>1572</v>
      </c>
      <c r="F720" t="s">
        <v>13177</v>
      </c>
      <c r="G720" t="s">
        <v>7490</v>
      </c>
      <c r="H720" s="2">
        <v>45775</v>
      </c>
      <c r="I720" s="2">
        <v>45775</v>
      </c>
      <c r="J720"/>
      <c r="K720"/>
      <c r="L720">
        <v>0.01</v>
      </c>
      <c r="M720" t="s">
        <v>7484</v>
      </c>
      <c r="N720" t="s">
        <v>3865</v>
      </c>
      <c r="O720"/>
      <c r="P720" t="s">
        <v>13178</v>
      </c>
      <c r="Q720" t="s">
        <v>13179</v>
      </c>
      <c r="R720" t="s">
        <v>15467</v>
      </c>
      <c r="S720" t="s">
        <v>15439</v>
      </c>
      <c r="T720" t="s">
        <v>15437</v>
      </c>
      <c r="U720" t="s">
        <v>15437</v>
      </c>
      <c r="V720">
        <v>0</v>
      </c>
    </row>
    <row r="721" spans="1:22" x14ac:dyDescent="0.25">
      <c r="A721" t="s">
        <v>1569</v>
      </c>
      <c r="B721">
        <v>339446</v>
      </c>
      <c r="C721" t="s">
        <v>13181</v>
      </c>
      <c r="D721" t="s">
        <v>13182</v>
      </c>
      <c r="E721" t="s">
        <v>1572</v>
      </c>
      <c r="F721" t="s">
        <v>13177</v>
      </c>
      <c r="G721" t="s">
        <v>7490</v>
      </c>
      <c r="H721" s="2">
        <v>45775</v>
      </c>
      <c r="I721" s="2">
        <v>45775</v>
      </c>
      <c r="J721"/>
      <c r="K721"/>
      <c r="L721">
        <v>0.01</v>
      </c>
      <c r="M721" t="s">
        <v>7484</v>
      </c>
      <c r="N721" t="s">
        <v>3865</v>
      </c>
      <c r="O721"/>
      <c r="P721" t="s">
        <v>13178</v>
      </c>
      <c r="Q721" t="s">
        <v>13179</v>
      </c>
      <c r="R721" t="s">
        <v>15467</v>
      </c>
      <c r="S721" t="s">
        <v>15439</v>
      </c>
      <c r="T721" t="s">
        <v>15437</v>
      </c>
      <c r="U721" t="s">
        <v>15437</v>
      </c>
      <c r="V721">
        <v>0</v>
      </c>
    </row>
    <row r="722" spans="1:22" x14ac:dyDescent="0.25">
      <c r="A722" t="s">
        <v>1569</v>
      </c>
      <c r="B722">
        <v>339396</v>
      </c>
      <c r="C722" t="s">
        <v>4342</v>
      </c>
      <c r="D722" t="s">
        <v>6257</v>
      </c>
      <c r="E722" t="s">
        <v>1596</v>
      </c>
      <c r="F722" t="s">
        <v>13614</v>
      </c>
      <c r="G722" t="s">
        <v>7487</v>
      </c>
      <c r="H722" s="2">
        <v>45775</v>
      </c>
      <c r="I722" s="2">
        <v>45775</v>
      </c>
      <c r="J722"/>
      <c r="K722"/>
      <c r="L722">
        <v>10</v>
      </c>
      <c r="M722" t="s">
        <v>7484</v>
      </c>
      <c r="N722" t="s">
        <v>3482</v>
      </c>
      <c r="O722"/>
      <c r="P722" t="s">
        <v>13615</v>
      </c>
      <c r="Q722" t="s">
        <v>13616</v>
      </c>
      <c r="R722" t="s">
        <v>15465</v>
      </c>
      <c r="S722" t="s">
        <v>15439</v>
      </c>
      <c r="T722" t="s">
        <v>15437</v>
      </c>
      <c r="U722" t="s">
        <v>15437</v>
      </c>
      <c r="V722">
        <v>0.26315789473684209</v>
      </c>
    </row>
    <row r="723" spans="1:22" x14ac:dyDescent="0.25">
      <c r="A723" t="s">
        <v>1569</v>
      </c>
      <c r="B723">
        <v>339417</v>
      </c>
      <c r="C723" t="s">
        <v>5385</v>
      </c>
      <c r="D723" t="s">
        <v>13617</v>
      </c>
      <c r="E723" t="s">
        <v>1596</v>
      </c>
      <c r="F723" t="s">
        <v>13614</v>
      </c>
      <c r="G723" t="s">
        <v>7487</v>
      </c>
      <c r="H723" s="2">
        <v>45775</v>
      </c>
      <c r="I723" s="2">
        <v>45789</v>
      </c>
      <c r="J723"/>
      <c r="K723"/>
      <c r="L723">
        <v>10</v>
      </c>
      <c r="M723" t="s">
        <v>7484</v>
      </c>
      <c r="N723" t="s">
        <v>3482</v>
      </c>
      <c r="O723"/>
      <c r="P723" t="s">
        <v>13615</v>
      </c>
      <c r="Q723" t="s">
        <v>13616</v>
      </c>
      <c r="R723" t="s">
        <v>15465</v>
      </c>
      <c r="S723" t="s">
        <v>15439</v>
      </c>
      <c r="T723" t="s">
        <v>15437</v>
      </c>
      <c r="U723" t="s">
        <v>15437</v>
      </c>
      <c r="V723">
        <v>0.26315789473684209</v>
      </c>
    </row>
    <row r="724" spans="1:22" x14ac:dyDescent="0.25">
      <c r="A724" t="s">
        <v>1569</v>
      </c>
      <c r="B724">
        <v>200240</v>
      </c>
      <c r="C724" t="s">
        <v>3300</v>
      </c>
      <c r="D724" t="s">
        <v>2852</v>
      </c>
      <c r="E724" t="s">
        <v>1572</v>
      </c>
      <c r="F724" t="s">
        <v>13905</v>
      </c>
      <c r="G724" t="s">
        <v>7490</v>
      </c>
      <c r="H724" s="2">
        <v>45775</v>
      </c>
      <c r="I724" s="2">
        <v>45775</v>
      </c>
      <c r="J724"/>
      <c r="K724"/>
      <c r="L724">
        <v>0.01</v>
      </c>
      <c r="M724" t="s">
        <v>7484</v>
      </c>
      <c r="N724" t="s">
        <v>3482</v>
      </c>
      <c r="O724"/>
      <c r="P724" t="s">
        <v>13906</v>
      </c>
      <c r="Q724" t="s">
        <v>13907</v>
      </c>
      <c r="R724" t="s">
        <v>15468</v>
      </c>
      <c r="S724" t="s">
        <v>15439</v>
      </c>
      <c r="T724" t="s">
        <v>15437</v>
      </c>
      <c r="U724" t="s">
        <v>15437</v>
      </c>
      <c r="V724">
        <v>0</v>
      </c>
    </row>
    <row r="725" spans="1:22" x14ac:dyDescent="0.25">
      <c r="A725" t="s">
        <v>1569</v>
      </c>
      <c r="B725">
        <v>339173</v>
      </c>
      <c r="C725" t="s">
        <v>5436</v>
      </c>
      <c r="D725" t="s">
        <v>4830</v>
      </c>
      <c r="E725" t="s">
        <v>1607</v>
      </c>
      <c r="F725" t="s">
        <v>14833</v>
      </c>
      <c r="G725" t="s">
        <v>14834</v>
      </c>
      <c r="H725" s="2">
        <v>45775</v>
      </c>
      <c r="I725" s="2">
        <v>45775</v>
      </c>
      <c r="J725"/>
      <c r="K725"/>
      <c r="L725">
        <v>38</v>
      </c>
      <c r="M725" t="s">
        <v>7484</v>
      </c>
      <c r="N725" t="s">
        <v>1714</v>
      </c>
      <c r="O725" t="s">
        <v>7120</v>
      </c>
      <c r="P725" t="s">
        <v>14831</v>
      </c>
      <c r="Q725" t="s">
        <v>14832</v>
      </c>
      <c r="R725" t="s">
        <v>15433</v>
      </c>
      <c r="S725" t="s">
        <v>15439</v>
      </c>
      <c r="T725" t="s">
        <v>15437</v>
      </c>
      <c r="U725" t="s">
        <v>15437</v>
      </c>
      <c r="V725">
        <v>1</v>
      </c>
    </row>
    <row r="726" spans="1:22" x14ac:dyDescent="0.25">
      <c r="A726" t="s">
        <v>1569</v>
      </c>
      <c r="B726">
        <v>339197</v>
      </c>
      <c r="C726" t="s">
        <v>14835</v>
      </c>
      <c r="D726" t="s">
        <v>14836</v>
      </c>
      <c r="E726" t="s">
        <v>1607</v>
      </c>
      <c r="F726" t="s">
        <v>14833</v>
      </c>
      <c r="G726" t="s">
        <v>14834</v>
      </c>
      <c r="H726" s="2">
        <v>45775</v>
      </c>
      <c r="I726" s="2">
        <v>45775</v>
      </c>
      <c r="J726"/>
      <c r="K726"/>
      <c r="L726">
        <v>38</v>
      </c>
      <c r="M726" t="s">
        <v>7484</v>
      </c>
      <c r="N726" t="s">
        <v>1714</v>
      </c>
      <c r="O726" t="s">
        <v>7120</v>
      </c>
      <c r="P726" t="s">
        <v>14831</v>
      </c>
      <c r="Q726" t="s">
        <v>14832</v>
      </c>
      <c r="R726" t="s">
        <v>15433</v>
      </c>
      <c r="S726" t="s">
        <v>15439</v>
      </c>
      <c r="T726" t="s">
        <v>15437</v>
      </c>
      <c r="U726" t="s">
        <v>15437</v>
      </c>
      <c r="V726">
        <v>1</v>
      </c>
    </row>
    <row r="727" spans="1:22" x14ac:dyDescent="0.25">
      <c r="A727" t="s">
        <v>1569</v>
      </c>
      <c r="B727">
        <v>339308</v>
      </c>
      <c r="C727" t="s">
        <v>2748</v>
      </c>
      <c r="D727" t="s">
        <v>1647</v>
      </c>
      <c r="E727" t="s">
        <v>1607</v>
      </c>
      <c r="F727" t="s">
        <v>14837</v>
      </c>
      <c r="G727" t="s">
        <v>14838</v>
      </c>
      <c r="H727" s="2">
        <v>45775</v>
      </c>
      <c r="I727" s="2">
        <v>45775</v>
      </c>
      <c r="J727"/>
      <c r="K727"/>
      <c r="L727">
        <v>38</v>
      </c>
      <c r="M727" t="s">
        <v>7484</v>
      </c>
      <c r="N727" t="s">
        <v>1714</v>
      </c>
      <c r="O727" t="s">
        <v>7120</v>
      </c>
      <c r="P727" t="s">
        <v>14831</v>
      </c>
      <c r="Q727" t="s">
        <v>14832</v>
      </c>
      <c r="R727" t="s">
        <v>15433</v>
      </c>
      <c r="S727" t="s">
        <v>15439</v>
      </c>
      <c r="T727" t="s">
        <v>15437</v>
      </c>
      <c r="U727" t="s">
        <v>15437</v>
      </c>
      <c r="V727">
        <v>1</v>
      </c>
    </row>
    <row r="728" spans="1:22" x14ac:dyDescent="0.25">
      <c r="A728" t="s">
        <v>1569</v>
      </c>
      <c r="B728">
        <v>339116</v>
      </c>
      <c r="C728" t="s">
        <v>1988</v>
      </c>
      <c r="D728" t="s">
        <v>1654</v>
      </c>
      <c r="E728" t="s">
        <v>1607</v>
      </c>
      <c r="F728" t="s">
        <v>14839</v>
      </c>
      <c r="G728" t="s">
        <v>14840</v>
      </c>
      <c r="H728" s="2">
        <v>45775</v>
      </c>
      <c r="I728" s="2">
        <v>45775</v>
      </c>
      <c r="J728"/>
      <c r="K728"/>
      <c r="L728">
        <v>38</v>
      </c>
      <c r="M728" t="s">
        <v>7484</v>
      </c>
      <c r="N728" t="s">
        <v>1714</v>
      </c>
      <c r="O728" t="s">
        <v>7120</v>
      </c>
      <c r="P728" t="s">
        <v>14831</v>
      </c>
      <c r="Q728" t="s">
        <v>14832</v>
      </c>
      <c r="R728" t="s">
        <v>15433</v>
      </c>
      <c r="S728" t="s">
        <v>15439</v>
      </c>
      <c r="T728" t="s">
        <v>15437</v>
      </c>
      <c r="U728" t="s">
        <v>15437</v>
      </c>
      <c r="V728">
        <v>1</v>
      </c>
    </row>
    <row r="729" spans="1:22" x14ac:dyDescent="0.25">
      <c r="A729" t="s">
        <v>1569</v>
      </c>
      <c r="B729">
        <v>339110</v>
      </c>
      <c r="C729" t="s">
        <v>1920</v>
      </c>
      <c r="D729" t="s">
        <v>14913</v>
      </c>
      <c r="E729" t="s">
        <v>1607</v>
      </c>
      <c r="F729" t="s">
        <v>14914</v>
      </c>
      <c r="G729" t="s">
        <v>14915</v>
      </c>
      <c r="H729" s="2">
        <v>45775</v>
      </c>
      <c r="I729" s="2">
        <v>45775</v>
      </c>
      <c r="J729"/>
      <c r="K729"/>
      <c r="L729">
        <v>38</v>
      </c>
      <c r="M729" t="s">
        <v>7484</v>
      </c>
      <c r="N729" t="s">
        <v>1714</v>
      </c>
      <c r="O729" t="s">
        <v>7120</v>
      </c>
      <c r="P729" t="s">
        <v>14916</v>
      </c>
      <c r="Q729" t="s">
        <v>14917</v>
      </c>
      <c r="R729" t="s">
        <v>15472</v>
      </c>
      <c r="S729" t="s">
        <v>15439</v>
      </c>
      <c r="T729" t="s">
        <v>15437</v>
      </c>
      <c r="U729" t="s">
        <v>15437</v>
      </c>
      <c r="V729">
        <v>1</v>
      </c>
    </row>
    <row r="730" spans="1:22" x14ac:dyDescent="0.25">
      <c r="A730" t="s">
        <v>1569</v>
      </c>
      <c r="B730">
        <v>332116</v>
      </c>
      <c r="C730" t="s">
        <v>2597</v>
      </c>
      <c r="D730" t="s">
        <v>4335</v>
      </c>
      <c r="E730" t="s">
        <v>1572</v>
      </c>
      <c r="F730" t="s">
        <v>4336</v>
      </c>
      <c r="G730" t="s">
        <v>4294</v>
      </c>
      <c r="H730" s="2">
        <v>45775</v>
      </c>
      <c r="I730" s="2">
        <v>45775</v>
      </c>
      <c r="J730"/>
      <c r="K730"/>
      <c r="L730">
        <v>0.01</v>
      </c>
      <c r="M730" t="s">
        <v>4269</v>
      </c>
      <c r="N730" t="s">
        <v>3865</v>
      </c>
      <c r="O730"/>
      <c r="P730" t="s">
        <v>4337</v>
      </c>
      <c r="Q730" t="s">
        <v>4338</v>
      </c>
      <c r="R730" t="s">
        <v>15448</v>
      </c>
      <c r="S730" t="s">
        <v>15439</v>
      </c>
      <c r="T730" t="s">
        <v>15437</v>
      </c>
      <c r="U730" t="s">
        <v>15437</v>
      </c>
      <c r="V730">
        <v>0</v>
      </c>
    </row>
    <row r="731" spans="1:22" x14ac:dyDescent="0.25">
      <c r="A731" t="s">
        <v>1569</v>
      </c>
      <c r="B731">
        <v>339398</v>
      </c>
      <c r="C731" t="s">
        <v>4339</v>
      </c>
      <c r="D731" t="s">
        <v>4340</v>
      </c>
      <c r="E731" t="s">
        <v>1572</v>
      </c>
      <c r="F731" t="s">
        <v>4341</v>
      </c>
      <c r="G731" t="s">
        <v>4268</v>
      </c>
      <c r="H731" s="2">
        <v>45775</v>
      </c>
      <c r="I731" s="2">
        <v>45775</v>
      </c>
      <c r="J731"/>
      <c r="K731"/>
      <c r="L731">
        <v>0.01</v>
      </c>
      <c r="M731" t="s">
        <v>4269</v>
      </c>
      <c r="N731" t="s">
        <v>3865</v>
      </c>
      <c r="O731"/>
      <c r="P731" t="s">
        <v>4337</v>
      </c>
      <c r="Q731" t="s">
        <v>4338</v>
      </c>
      <c r="R731" t="s">
        <v>15448</v>
      </c>
      <c r="S731" t="s">
        <v>15439</v>
      </c>
      <c r="T731" t="s">
        <v>15437</v>
      </c>
      <c r="U731" t="s">
        <v>15437</v>
      </c>
      <c r="V731">
        <v>0</v>
      </c>
    </row>
    <row r="732" spans="1:22" x14ac:dyDescent="0.25">
      <c r="A732" t="s">
        <v>1569</v>
      </c>
      <c r="B732">
        <v>339432</v>
      </c>
      <c r="C732" t="s">
        <v>4342</v>
      </c>
      <c r="D732" t="s">
        <v>4343</v>
      </c>
      <c r="E732" t="s">
        <v>1572</v>
      </c>
      <c r="F732" t="s">
        <v>4341</v>
      </c>
      <c r="G732" t="s">
        <v>4268</v>
      </c>
      <c r="H732" s="2">
        <v>45775</v>
      </c>
      <c r="I732" s="2">
        <v>45775</v>
      </c>
      <c r="J732"/>
      <c r="K732"/>
      <c r="L732">
        <v>0.01</v>
      </c>
      <c r="M732" t="s">
        <v>4269</v>
      </c>
      <c r="N732" t="s">
        <v>3865</v>
      </c>
      <c r="O732"/>
      <c r="P732" t="s">
        <v>4337</v>
      </c>
      <c r="Q732" t="s">
        <v>4338</v>
      </c>
      <c r="R732" t="s">
        <v>15448</v>
      </c>
      <c r="S732" t="s">
        <v>15439</v>
      </c>
      <c r="T732" t="s">
        <v>15437</v>
      </c>
      <c r="U732" t="s">
        <v>15437</v>
      </c>
      <c r="V732">
        <v>0</v>
      </c>
    </row>
    <row r="733" spans="1:22" x14ac:dyDescent="0.25">
      <c r="A733" t="s">
        <v>1569</v>
      </c>
      <c r="B733">
        <v>339348</v>
      </c>
      <c r="C733" t="s">
        <v>4375</v>
      </c>
      <c r="D733" t="s">
        <v>4376</v>
      </c>
      <c r="E733" t="s">
        <v>1596</v>
      </c>
      <c r="F733" t="s">
        <v>4377</v>
      </c>
      <c r="G733" t="s">
        <v>4294</v>
      </c>
      <c r="H733" s="2">
        <v>45775</v>
      </c>
      <c r="I733" s="2">
        <v>45775</v>
      </c>
      <c r="J733"/>
      <c r="K733"/>
      <c r="L733">
        <v>33.5</v>
      </c>
      <c r="M733" t="s">
        <v>4269</v>
      </c>
      <c r="N733" t="s">
        <v>4199</v>
      </c>
      <c r="O733"/>
      <c r="P733" t="s">
        <v>4373</v>
      </c>
      <c r="Q733" t="s">
        <v>4374</v>
      </c>
      <c r="R733" t="s">
        <v>15449</v>
      </c>
      <c r="S733" t="s">
        <v>15439</v>
      </c>
      <c r="T733" t="s">
        <v>15437</v>
      </c>
      <c r="U733" t="s">
        <v>15437</v>
      </c>
      <c r="V733">
        <v>0.88157894736842102</v>
      </c>
    </row>
    <row r="734" spans="1:22" x14ac:dyDescent="0.25">
      <c r="A734" t="s">
        <v>1569</v>
      </c>
      <c r="B734">
        <v>339399</v>
      </c>
      <c r="C734" t="s">
        <v>1769</v>
      </c>
      <c r="D734" t="s">
        <v>4823</v>
      </c>
      <c r="E734" t="s">
        <v>1596</v>
      </c>
      <c r="F734" t="s">
        <v>4824</v>
      </c>
      <c r="G734" t="s">
        <v>4294</v>
      </c>
      <c r="H734" s="2">
        <v>45775</v>
      </c>
      <c r="I734" s="2">
        <v>45775</v>
      </c>
      <c r="J734"/>
      <c r="K734"/>
      <c r="L734">
        <v>36</v>
      </c>
      <c r="M734" t="s">
        <v>4269</v>
      </c>
      <c r="N734" t="s">
        <v>1714</v>
      </c>
      <c r="O734"/>
      <c r="P734" t="s">
        <v>4825</v>
      </c>
      <c r="Q734" t="s">
        <v>3067</v>
      </c>
      <c r="R734" t="s">
        <v>15447</v>
      </c>
      <c r="S734" t="s">
        <v>15439</v>
      </c>
      <c r="T734" t="s">
        <v>15437</v>
      </c>
      <c r="U734" t="s">
        <v>15437</v>
      </c>
      <c r="V734">
        <v>0.94736842105263153</v>
      </c>
    </row>
    <row r="735" spans="1:22" x14ac:dyDescent="0.25">
      <c r="A735" t="s">
        <v>1569</v>
      </c>
      <c r="B735">
        <v>339304</v>
      </c>
      <c r="C735" t="s">
        <v>4877</v>
      </c>
      <c r="D735" t="s">
        <v>4878</v>
      </c>
      <c r="E735" t="s">
        <v>1607</v>
      </c>
      <c r="F735" t="s">
        <v>4879</v>
      </c>
      <c r="G735" t="s">
        <v>4324</v>
      </c>
      <c r="H735" s="2">
        <v>45775</v>
      </c>
      <c r="I735" s="2">
        <v>45775</v>
      </c>
      <c r="J735"/>
      <c r="K735"/>
      <c r="L735">
        <v>38</v>
      </c>
      <c r="M735" t="s">
        <v>4269</v>
      </c>
      <c r="N735" t="s">
        <v>3482</v>
      </c>
      <c r="O735"/>
      <c r="P735" t="s">
        <v>4868</v>
      </c>
      <c r="Q735" t="s">
        <v>4869</v>
      </c>
      <c r="R735" t="s">
        <v>15451</v>
      </c>
      <c r="S735" t="s">
        <v>15439</v>
      </c>
      <c r="T735" t="s">
        <v>15437</v>
      </c>
      <c r="U735" t="s">
        <v>15437</v>
      </c>
      <c r="V735">
        <v>1</v>
      </c>
    </row>
    <row r="736" spans="1:22" x14ac:dyDescent="0.25">
      <c r="A736" t="s">
        <v>1569</v>
      </c>
      <c r="B736">
        <v>339418</v>
      </c>
      <c r="C736" t="s">
        <v>2961</v>
      </c>
      <c r="D736" t="s">
        <v>4985</v>
      </c>
      <c r="E736" t="s">
        <v>1572</v>
      </c>
      <c r="F736" t="s">
        <v>4986</v>
      </c>
      <c r="G736" t="s">
        <v>4268</v>
      </c>
      <c r="H736" s="2">
        <v>45775</v>
      </c>
      <c r="I736" s="2">
        <v>45775</v>
      </c>
      <c r="J736"/>
      <c r="K736"/>
      <c r="L736">
        <v>0.01</v>
      </c>
      <c r="M736" t="s">
        <v>4269</v>
      </c>
      <c r="N736" t="s">
        <v>3865</v>
      </c>
      <c r="O736"/>
      <c r="P736" t="s">
        <v>4983</v>
      </c>
      <c r="Q736" t="s">
        <v>4984</v>
      </c>
      <c r="R736" t="s">
        <v>15450</v>
      </c>
      <c r="S736" t="s">
        <v>15439</v>
      </c>
      <c r="T736" t="s">
        <v>15437</v>
      </c>
      <c r="U736" t="s">
        <v>15437</v>
      </c>
      <c r="V736">
        <v>0</v>
      </c>
    </row>
    <row r="737" spans="1:22" x14ac:dyDescent="0.25">
      <c r="A737" t="s">
        <v>1569</v>
      </c>
      <c r="B737">
        <v>339405</v>
      </c>
      <c r="C737" t="s">
        <v>2515</v>
      </c>
      <c r="D737" t="s">
        <v>5025</v>
      </c>
      <c r="E737" t="s">
        <v>1572</v>
      </c>
      <c r="F737" t="s">
        <v>5026</v>
      </c>
      <c r="G737" t="s">
        <v>4268</v>
      </c>
      <c r="H737" s="2">
        <v>45775</v>
      </c>
      <c r="I737" s="2">
        <v>45775</v>
      </c>
      <c r="J737"/>
      <c r="K737"/>
      <c r="L737">
        <v>0.01</v>
      </c>
      <c r="M737" t="s">
        <v>4269</v>
      </c>
      <c r="N737" t="s">
        <v>1714</v>
      </c>
      <c r="O737"/>
      <c r="P737" t="s">
        <v>5024</v>
      </c>
      <c r="Q737" t="s">
        <v>3013</v>
      </c>
      <c r="R737" t="s">
        <v>15454</v>
      </c>
      <c r="S737" t="s">
        <v>15439</v>
      </c>
      <c r="T737" t="s">
        <v>15437</v>
      </c>
      <c r="U737" t="s">
        <v>15437</v>
      </c>
      <c r="V737">
        <v>0</v>
      </c>
    </row>
    <row r="738" spans="1:22" x14ac:dyDescent="0.25">
      <c r="A738" t="s">
        <v>1569</v>
      </c>
      <c r="B738">
        <v>339389</v>
      </c>
      <c r="C738" t="s">
        <v>2150</v>
      </c>
      <c r="D738" t="s">
        <v>5203</v>
      </c>
      <c r="E738" t="s">
        <v>1572</v>
      </c>
      <c r="F738" t="s">
        <v>5202</v>
      </c>
      <c r="G738" t="s">
        <v>4268</v>
      </c>
      <c r="H738" s="2">
        <v>45775</v>
      </c>
      <c r="I738" s="2">
        <v>45775</v>
      </c>
      <c r="J738"/>
      <c r="K738"/>
      <c r="L738">
        <v>0.01</v>
      </c>
      <c r="M738" t="s">
        <v>4269</v>
      </c>
      <c r="N738" t="s">
        <v>3482</v>
      </c>
      <c r="O738"/>
      <c r="P738" t="s">
        <v>5200</v>
      </c>
      <c r="Q738" t="s">
        <v>5201</v>
      </c>
      <c r="R738" t="s">
        <v>15455</v>
      </c>
      <c r="S738" t="s">
        <v>15439</v>
      </c>
      <c r="T738" t="s">
        <v>15437</v>
      </c>
      <c r="U738" t="s">
        <v>15437</v>
      </c>
      <c r="V738">
        <v>0</v>
      </c>
    </row>
    <row r="739" spans="1:22" x14ac:dyDescent="0.25">
      <c r="A739" t="s">
        <v>1569</v>
      </c>
      <c r="B739">
        <v>339391</v>
      </c>
      <c r="C739" t="s">
        <v>2908</v>
      </c>
      <c r="D739" t="s">
        <v>5204</v>
      </c>
      <c r="E739" t="s">
        <v>1572</v>
      </c>
      <c r="F739" t="s">
        <v>5202</v>
      </c>
      <c r="G739" t="s">
        <v>4268</v>
      </c>
      <c r="H739" s="2">
        <v>45775</v>
      </c>
      <c r="I739" s="2">
        <v>45775</v>
      </c>
      <c r="J739"/>
      <c r="K739"/>
      <c r="L739">
        <v>0.01</v>
      </c>
      <c r="M739" t="s">
        <v>4269</v>
      </c>
      <c r="N739" t="s">
        <v>3482</v>
      </c>
      <c r="O739"/>
      <c r="P739" t="s">
        <v>5200</v>
      </c>
      <c r="Q739" t="s">
        <v>5201</v>
      </c>
      <c r="R739" t="s">
        <v>15455</v>
      </c>
      <c r="S739" t="s">
        <v>15439</v>
      </c>
      <c r="T739" t="s">
        <v>15437</v>
      </c>
      <c r="U739" t="s">
        <v>15437</v>
      </c>
      <c r="V739">
        <v>0</v>
      </c>
    </row>
    <row r="740" spans="1:22" x14ac:dyDescent="0.25">
      <c r="A740" t="s">
        <v>1569</v>
      </c>
      <c r="B740">
        <v>339434</v>
      </c>
      <c r="C740" t="s">
        <v>1626</v>
      </c>
      <c r="D740" t="s">
        <v>3356</v>
      </c>
      <c r="E740" t="s">
        <v>1607</v>
      </c>
      <c r="F740" t="s">
        <v>5370</v>
      </c>
      <c r="G740" t="s">
        <v>4324</v>
      </c>
      <c r="H740" s="2">
        <v>45775</v>
      </c>
      <c r="I740" s="2">
        <v>45775</v>
      </c>
      <c r="J740"/>
      <c r="K740"/>
      <c r="L740">
        <v>38</v>
      </c>
      <c r="M740" t="s">
        <v>4269</v>
      </c>
      <c r="N740" t="s">
        <v>1714</v>
      </c>
      <c r="O740"/>
      <c r="P740" t="s">
        <v>5366</v>
      </c>
      <c r="Q740" t="s">
        <v>5367</v>
      </c>
      <c r="R740" t="s">
        <v>15454</v>
      </c>
      <c r="S740" t="s">
        <v>15439</v>
      </c>
      <c r="T740" t="s">
        <v>15437</v>
      </c>
      <c r="U740" t="s">
        <v>15437</v>
      </c>
      <c r="V740">
        <v>1</v>
      </c>
    </row>
    <row r="741" spans="1:22" x14ac:dyDescent="0.25">
      <c r="A741" t="s">
        <v>1569</v>
      </c>
      <c r="B741">
        <v>339450</v>
      </c>
      <c r="C741" t="s">
        <v>2096</v>
      </c>
      <c r="D741" t="s">
        <v>5427</v>
      </c>
      <c r="E741" t="s">
        <v>1572</v>
      </c>
      <c r="F741" t="s">
        <v>5428</v>
      </c>
      <c r="G741" t="s">
        <v>4268</v>
      </c>
      <c r="H741" s="2">
        <v>45775</v>
      </c>
      <c r="I741" s="2">
        <v>45775</v>
      </c>
      <c r="J741"/>
      <c r="K741"/>
      <c r="L741">
        <v>0.01</v>
      </c>
      <c r="M741" t="s">
        <v>4269</v>
      </c>
      <c r="N741" t="s">
        <v>1576</v>
      </c>
      <c r="O741"/>
      <c r="P741" t="s">
        <v>5429</v>
      </c>
      <c r="Q741" t="s">
        <v>5430</v>
      </c>
      <c r="R741" t="s">
        <v>15453</v>
      </c>
      <c r="S741" t="s">
        <v>15439</v>
      </c>
      <c r="T741" t="s">
        <v>15437</v>
      </c>
      <c r="U741" t="s">
        <v>15437</v>
      </c>
      <c r="V741">
        <v>0</v>
      </c>
    </row>
    <row r="742" spans="1:22" x14ac:dyDescent="0.25">
      <c r="A742" t="s">
        <v>1569</v>
      </c>
      <c r="B742">
        <v>339616</v>
      </c>
      <c r="C742" t="s">
        <v>1844</v>
      </c>
      <c r="D742" t="s">
        <v>3849</v>
      </c>
      <c r="E742" t="s">
        <v>1572</v>
      </c>
      <c r="F742" t="s">
        <v>5830</v>
      </c>
      <c r="G742" t="s">
        <v>4268</v>
      </c>
      <c r="H742" s="2">
        <v>45775</v>
      </c>
      <c r="I742" s="2">
        <v>45775</v>
      </c>
      <c r="J742"/>
      <c r="K742"/>
      <c r="L742">
        <v>0.01</v>
      </c>
      <c r="M742" t="s">
        <v>4269</v>
      </c>
      <c r="N742" t="s">
        <v>3482</v>
      </c>
      <c r="O742"/>
      <c r="P742" t="s">
        <v>5828</v>
      </c>
      <c r="Q742" t="s">
        <v>5829</v>
      </c>
      <c r="R742" t="s">
        <v>15451</v>
      </c>
      <c r="S742" t="s">
        <v>15439</v>
      </c>
      <c r="T742" t="s">
        <v>15437</v>
      </c>
      <c r="U742" t="s">
        <v>15437</v>
      </c>
      <c r="V742">
        <v>0</v>
      </c>
    </row>
    <row r="743" spans="1:22" x14ac:dyDescent="0.25">
      <c r="A743" t="s">
        <v>1569</v>
      </c>
      <c r="B743">
        <v>339442</v>
      </c>
      <c r="C743" t="s">
        <v>5858</v>
      </c>
      <c r="D743" t="s">
        <v>5859</v>
      </c>
      <c r="E743" t="s">
        <v>1607</v>
      </c>
      <c r="F743" t="s">
        <v>5860</v>
      </c>
      <c r="G743" t="s">
        <v>4310</v>
      </c>
      <c r="H743" s="2">
        <v>45775</v>
      </c>
      <c r="I743" s="2">
        <v>45775</v>
      </c>
      <c r="J743"/>
      <c r="K743"/>
      <c r="L743">
        <v>38</v>
      </c>
      <c r="M743" t="s">
        <v>4269</v>
      </c>
      <c r="N743" t="s">
        <v>3865</v>
      </c>
      <c r="O743"/>
      <c r="P743" t="s">
        <v>5856</v>
      </c>
      <c r="Q743" t="s">
        <v>5857</v>
      </c>
      <c r="R743" t="s">
        <v>15452</v>
      </c>
      <c r="S743" t="s">
        <v>15439</v>
      </c>
      <c r="T743" t="s">
        <v>15437</v>
      </c>
      <c r="U743" t="s">
        <v>1566</v>
      </c>
      <c r="V743">
        <v>1</v>
      </c>
    </row>
    <row r="744" spans="1:22" x14ac:dyDescent="0.25">
      <c r="A744" t="s">
        <v>1569</v>
      </c>
      <c r="B744">
        <v>339438</v>
      </c>
      <c r="C744" t="s">
        <v>2112</v>
      </c>
      <c r="D744" t="s">
        <v>1869</v>
      </c>
      <c r="E744" t="s">
        <v>1572</v>
      </c>
      <c r="F744" t="s">
        <v>5855</v>
      </c>
      <c r="G744" t="s">
        <v>4268</v>
      </c>
      <c r="H744" s="2">
        <v>45775</v>
      </c>
      <c r="I744" s="2">
        <v>45775</v>
      </c>
      <c r="J744"/>
      <c r="K744"/>
      <c r="L744">
        <v>0.01</v>
      </c>
      <c r="M744" t="s">
        <v>4269</v>
      </c>
      <c r="N744" t="s">
        <v>3865</v>
      </c>
      <c r="O744"/>
      <c r="P744" t="s">
        <v>5856</v>
      </c>
      <c r="Q744" t="s">
        <v>5857</v>
      </c>
      <c r="R744" t="s">
        <v>15452</v>
      </c>
      <c r="S744" t="s">
        <v>15439</v>
      </c>
      <c r="T744" t="s">
        <v>15437</v>
      </c>
      <c r="U744" t="s">
        <v>15437</v>
      </c>
      <c r="V744">
        <v>0</v>
      </c>
    </row>
    <row r="745" spans="1:22" x14ac:dyDescent="0.25">
      <c r="A745" t="s">
        <v>1569</v>
      </c>
      <c r="B745">
        <v>339311</v>
      </c>
      <c r="C745" t="s">
        <v>2190</v>
      </c>
      <c r="D745" t="s">
        <v>6395</v>
      </c>
      <c r="E745" t="s">
        <v>1607</v>
      </c>
      <c r="F745" t="s">
        <v>6396</v>
      </c>
      <c r="G745" t="s">
        <v>4326</v>
      </c>
      <c r="H745" s="2">
        <v>45775</v>
      </c>
      <c r="I745" s="2">
        <v>45775</v>
      </c>
      <c r="J745"/>
      <c r="K745"/>
      <c r="L745">
        <v>38</v>
      </c>
      <c r="M745" t="s">
        <v>4269</v>
      </c>
      <c r="N745" t="s">
        <v>4199</v>
      </c>
      <c r="O745"/>
      <c r="P745" t="s">
        <v>6397</v>
      </c>
      <c r="Q745" t="s">
        <v>6398</v>
      </c>
      <c r="R745" t="s">
        <v>15449</v>
      </c>
      <c r="S745" t="s">
        <v>15439</v>
      </c>
      <c r="T745" t="s">
        <v>15437</v>
      </c>
      <c r="U745" t="s">
        <v>1566</v>
      </c>
      <c r="V745">
        <v>1</v>
      </c>
    </row>
    <row r="746" spans="1:22" x14ac:dyDescent="0.25">
      <c r="A746" t="s">
        <v>1569</v>
      </c>
      <c r="B746">
        <v>339187</v>
      </c>
      <c r="C746" t="s">
        <v>5971</v>
      </c>
      <c r="D746" t="s">
        <v>6886</v>
      </c>
      <c r="E746" t="s">
        <v>1596</v>
      </c>
      <c r="F746" t="s">
        <v>6887</v>
      </c>
      <c r="G746" t="s">
        <v>4294</v>
      </c>
      <c r="H746" s="2">
        <v>45775</v>
      </c>
      <c r="I746" s="2">
        <v>45775</v>
      </c>
      <c r="J746"/>
      <c r="K746"/>
      <c r="L746">
        <v>27.5</v>
      </c>
      <c r="M746" t="s">
        <v>4269</v>
      </c>
      <c r="N746" t="s">
        <v>3482</v>
      </c>
      <c r="O746"/>
      <c r="P746" t="s">
        <v>6888</v>
      </c>
      <c r="Q746" t="s">
        <v>6889</v>
      </c>
      <c r="R746" t="s">
        <v>15451</v>
      </c>
      <c r="S746" t="s">
        <v>15439</v>
      </c>
      <c r="T746" t="s">
        <v>15437</v>
      </c>
      <c r="U746" t="s">
        <v>15437</v>
      </c>
      <c r="V746">
        <v>0.72368421052631582</v>
      </c>
    </row>
    <row r="747" spans="1:22" x14ac:dyDescent="0.25">
      <c r="A747" t="s">
        <v>1569</v>
      </c>
      <c r="B747">
        <v>339410</v>
      </c>
      <c r="C747" t="s">
        <v>6909</v>
      </c>
      <c r="D747" t="s">
        <v>6104</v>
      </c>
      <c r="E747" t="s">
        <v>1572</v>
      </c>
      <c r="F747" t="s">
        <v>6907</v>
      </c>
      <c r="G747" t="s">
        <v>4268</v>
      </c>
      <c r="H747" s="2">
        <v>45775</v>
      </c>
      <c r="I747" s="2">
        <v>45775</v>
      </c>
      <c r="J747"/>
      <c r="K747"/>
      <c r="L747">
        <v>0.01</v>
      </c>
      <c r="M747" t="s">
        <v>4269</v>
      </c>
      <c r="N747" t="s">
        <v>3865</v>
      </c>
      <c r="O747"/>
      <c r="P747" t="s">
        <v>6908</v>
      </c>
      <c r="Q747" t="s">
        <v>4018</v>
      </c>
      <c r="R747" t="s">
        <v>15448</v>
      </c>
      <c r="S747" t="s">
        <v>15439</v>
      </c>
      <c r="T747" t="s">
        <v>15437</v>
      </c>
      <c r="U747" t="s">
        <v>15437</v>
      </c>
      <c r="V747">
        <v>0</v>
      </c>
    </row>
    <row r="748" spans="1:22" x14ac:dyDescent="0.25">
      <c r="A748" t="s">
        <v>1569</v>
      </c>
      <c r="B748">
        <v>200238</v>
      </c>
      <c r="C748" t="s">
        <v>7018</v>
      </c>
      <c r="D748" t="s">
        <v>1647</v>
      </c>
      <c r="E748" t="s">
        <v>1607</v>
      </c>
      <c r="F748" t="s">
        <v>7019</v>
      </c>
      <c r="G748" t="s">
        <v>4294</v>
      </c>
      <c r="H748" s="2">
        <v>45775</v>
      </c>
      <c r="I748" s="2">
        <v>45803</v>
      </c>
      <c r="J748"/>
      <c r="K748"/>
      <c r="L748">
        <v>38</v>
      </c>
      <c r="M748" t="s">
        <v>4269</v>
      </c>
      <c r="N748" t="s">
        <v>4199</v>
      </c>
      <c r="O748"/>
      <c r="P748" t="s">
        <v>7020</v>
      </c>
      <c r="Q748" t="s">
        <v>7021</v>
      </c>
      <c r="R748" t="s">
        <v>15449</v>
      </c>
      <c r="S748" t="s">
        <v>15439</v>
      </c>
      <c r="T748" t="s">
        <v>15437</v>
      </c>
      <c r="U748" t="s">
        <v>15437</v>
      </c>
      <c r="V748">
        <v>1</v>
      </c>
    </row>
    <row r="749" spans="1:22" x14ac:dyDescent="0.25">
      <c r="A749" t="s">
        <v>1569</v>
      </c>
      <c r="B749">
        <v>339435</v>
      </c>
      <c r="C749" t="s">
        <v>1953</v>
      </c>
      <c r="D749" t="s">
        <v>6610</v>
      </c>
      <c r="E749" t="s">
        <v>1572</v>
      </c>
      <c r="F749" t="s">
        <v>6611</v>
      </c>
      <c r="G749" t="s">
        <v>4268</v>
      </c>
      <c r="H749" s="2">
        <v>45772</v>
      </c>
      <c r="I749" s="2">
        <v>45775</v>
      </c>
      <c r="J749"/>
      <c r="K749"/>
      <c r="L749">
        <v>0.01</v>
      </c>
      <c r="M749" t="s">
        <v>4269</v>
      </c>
      <c r="N749" t="s">
        <v>3482</v>
      </c>
      <c r="O749"/>
      <c r="P749" t="s">
        <v>6612</v>
      </c>
      <c r="Q749" t="s">
        <v>6613</v>
      </c>
      <c r="R749" t="s">
        <v>15451</v>
      </c>
      <c r="S749" t="s">
        <v>15439</v>
      </c>
      <c r="T749" t="s">
        <v>15437</v>
      </c>
      <c r="U749" t="s">
        <v>15437</v>
      </c>
      <c r="V749">
        <v>0</v>
      </c>
    </row>
    <row r="750" spans="1:22" x14ac:dyDescent="0.25">
      <c r="A750" t="s">
        <v>1569</v>
      </c>
      <c r="B750">
        <v>339394</v>
      </c>
      <c r="C750" t="s">
        <v>7610</v>
      </c>
      <c r="D750" t="s">
        <v>7611</v>
      </c>
      <c r="E750" t="s">
        <v>1572</v>
      </c>
      <c r="F750" t="s">
        <v>7612</v>
      </c>
      <c r="G750" t="s">
        <v>7490</v>
      </c>
      <c r="H750" s="2">
        <v>45771</v>
      </c>
      <c r="I750" s="2">
        <v>45771</v>
      </c>
      <c r="J750"/>
      <c r="K750"/>
      <c r="L750">
        <v>0.01</v>
      </c>
      <c r="M750" t="s">
        <v>7484</v>
      </c>
      <c r="N750" t="s">
        <v>1714</v>
      </c>
      <c r="O750"/>
      <c r="P750" t="s">
        <v>7613</v>
      </c>
      <c r="Q750" t="s">
        <v>7614</v>
      </c>
      <c r="R750" t="s">
        <v>15461</v>
      </c>
      <c r="S750" t="s">
        <v>15439</v>
      </c>
      <c r="T750" t="s">
        <v>15437</v>
      </c>
      <c r="U750" t="s">
        <v>15437</v>
      </c>
      <c r="V750">
        <v>0</v>
      </c>
    </row>
    <row r="751" spans="1:22" x14ac:dyDescent="0.25">
      <c r="A751" t="s">
        <v>1569</v>
      </c>
      <c r="B751">
        <v>339447</v>
      </c>
      <c r="C751" t="s">
        <v>1853</v>
      </c>
      <c r="D751" t="s">
        <v>9021</v>
      </c>
      <c r="E751" t="s">
        <v>1572</v>
      </c>
      <c r="F751" t="s">
        <v>9017</v>
      </c>
      <c r="G751" t="s">
        <v>7483</v>
      </c>
      <c r="H751" s="2">
        <v>45771</v>
      </c>
      <c r="I751" s="2">
        <v>45771</v>
      </c>
      <c r="J751"/>
      <c r="K751"/>
      <c r="L751">
        <v>0.01</v>
      </c>
      <c r="M751" t="s">
        <v>7484</v>
      </c>
      <c r="N751" t="s">
        <v>3865</v>
      </c>
      <c r="O751"/>
      <c r="P751" t="s">
        <v>9018</v>
      </c>
      <c r="Q751" t="s">
        <v>4338</v>
      </c>
      <c r="R751" t="s">
        <v>15468</v>
      </c>
      <c r="S751" t="s">
        <v>15439</v>
      </c>
      <c r="T751" t="s">
        <v>15437</v>
      </c>
      <c r="U751" t="s">
        <v>15437</v>
      </c>
      <c r="V751">
        <v>0</v>
      </c>
    </row>
    <row r="752" spans="1:22" x14ac:dyDescent="0.25">
      <c r="A752" t="s">
        <v>1569</v>
      </c>
      <c r="B752">
        <v>339415</v>
      </c>
      <c r="C752" t="s">
        <v>9161</v>
      </c>
      <c r="D752" t="s">
        <v>9162</v>
      </c>
      <c r="E752" t="s">
        <v>1572</v>
      </c>
      <c r="F752" t="s">
        <v>9153</v>
      </c>
      <c r="G752" t="s">
        <v>7490</v>
      </c>
      <c r="H752" s="2">
        <v>45771</v>
      </c>
      <c r="I752" s="2">
        <v>45771</v>
      </c>
      <c r="J752"/>
      <c r="K752"/>
      <c r="L752">
        <v>0.01</v>
      </c>
      <c r="M752" t="s">
        <v>7484</v>
      </c>
      <c r="N752" t="s">
        <v>3482</v>
      </c>
      <c r="O752"/>
      <c r="P752" t="s">
        <v>9154</v>
      </c>
      <c r="Q752" t="s">
        <v>9155</v>
      </c>
      <c r="R752" t="s">
        <v>15465</v>
      </c>
      <c r="S752" t="s">
        <v>15439</v>
      </c>
      <c r="T752" t="s">
        <v>15437</v>
      </c>
      <c r="U752" t="s">
        <v>15437</v>
      </c>
      <c r="V752">
        <v>0</v>
      </c>
    </row>
    <row r="753" spans="1:22" x14ac:dyDescent="0.25">
      <c r="A753" t="s">
        <v>1569</v>
      </c>
      <c r="B753">
        <v>339426</v>
      </c>
      <c r="C753" t="s">
        <v>9163</v>
      </c>
      <c r="D753" t="s">
        <v>9164</v>
      </c>
      <c r="E753" t="s">
        <v>1572</v>
      </c>
      <c r="F753" t="s">
        <v>9165</v>
      </c>
      <c r="G753" t="s">
        <v>7509</v>
      </c>
      <c r="H753" s="2">
        <v>45771</v>
      </c>
      <c r="I753" s="2">
        <v>45771</v>
      </c>
      <c r="J753"/>
      <c r="K753"/>
      <c r="L753">
        <v>0.01</v>
      </c>
      <c r="M753" t="s">
        <v>7484</v>
      </c>
      <c r="N753" t="s">
        <v>3482</v>
      </c>
      <c r="O753"/>
      <c r="P753" t="s">
        <v>9154</v>
      </c>
      <c r="Q753" t="s">
        <v>9155</v>
      </c>
      <c r="R753" t="s">
        <v>15465</v>
      </c>
      <c r="S753" t="s">
        <v>15439</v>
      </c>
      <c r="T753" t="s">
        <v>15437</v>
      </c>
      <c r="U753" t="s">
        <v>15437</v>
      </c>
      <c r="V753">
        <v>0</v>
      </c>
    </row>
    <row r="754" spans="1:22" x14ac:dyDescent="0.25">
      <c r="A754" t="s">
        <v>1569</v>
      </c>
      <c r="B754">
        <v>339375</v>
      </c>
      <c r="C754" t="s">
        <v>2961</v>
      </c>
      <c r="D754" t="s">
        <v>9166</v>
      </c>
      <c r="E754" t="s">
        <v>1572</v>
      </c>
      <c r="F754" t="s">
        <v>9160</v>
      </c>
      <c r="G754" t="s">
        <v>7487</v>
      </c>
      <c r="H754" s="2">
        <v>45771</v>
      </c>
      <c r="I754" s="2">
        <v>45771</v>
      </c>
      <c r="J754"/>
      <c r="K754"/>
      <c r="L754">
        <v>0.01</v>
      </c>
      <c r="M754" t="s">
        <v>7484</v>
      </c>
      <c r="N754" t="s">
        <v>3482</v>
      </c>
      <c r="O754"/>
      <c r="P754" t="s">
        <v>9154</v>
      </c>
      <c r="Q754" t="s">
        <v>9155</v>
      </c>
      <c r="R754" t="s">
        <v>15465</v>
      </c>
      <c r="S754" t="s">
        <v>15439</v>
      </c>
      <c r="T754" t="s">
        <v>15437</v>
      </c>
      <c r="U754" t="s">
        <v>15437</v>
      </c>
      <c r="V754">
        <v>0</v>
      </c>
    </row>
    <row r="755" spans="1:22" x14ac:dyDescent="0.25">
      <c r="A755" t="s">
        <v>1569</v>
      </c>
      <c r="B755">
        <v>339376</v>
      </c>
      <c r="C755" t="s">
        <v>1907</v>
      </c>
      <c r="D755" t="s">
        <v>2352</v>
      </c>
      <c r="E755" t="s">
        <v>1572</v>
      </c>
      <c r="F755" t="s">
        <v>9160</v>
      </c>
      <c r="G755" t="s">
        <v>7487</v>
      </c>
      <c r="H755" s="2">
        <v>45771</v>
      </c>
      <c r="I755" s="2">
        <v>45771</v>
      </c>
      <c r="J755"/>
      <c r="K755"/>
      <c r="L755">
        <v>0.01</v>
      </c>
      <c r="M755" t="s">
        <v>7484</v>
      </c>
      <c r="N755" t="s">
        <v>3482</v>
      </c>
      <c r="O755"/>
      <c r="P755" t="s">
        <v>9154</v>
      </c>
      <c r="Q755" t="s">
        <v>9155</v>
      </c>
      <c r="R755" t="s">
        <v>15465</v>
      </c>
      <c r="S755" t="s">
        <v>15439</v>
      </c>
      <c r="T755" t="s">
        <v>15437</v>
      </c>
      <c r="U755" t="s">
        <v>15437</v>
      </c>
      <c r="V755">
        <v>0</v>
      </c>
    </row>
    <row r="756" spans="1:22" x14ac:dyDescent="0.25">
      <c r="A756" t="s">
        <v>1569</v>
      </c>
      <c r="B756">
        <v>339377</v>
      </c>
      <c r="C756" t="s">
        <v>4656</v>
      </c>
      <c r="D756" t="s">
        <v>9167</v>
      </c>
      <c r="E756" t="s">
        <v>1572</v>
      </c>
      <c r="F756" t="s">
        <v>9160</v>
      </c>
      <c r="G756" t="s">
        <v>7487</v>
      </c>
      <c r="H756" s="2">
        <v>45771</v>
      </c>
      <c r="I756" s="2">
        <v>45771</v>
      </c>
      <c r="J756"/>
      <c r="K756"/>
      <c r="L756">
        <v>0.01</v>
      </c>
      <c r="M756" t="s">
        <v>7484</v>
      </c>
      <c r="N756" t="s">
        <v>3482</v>
      </c>
      <c r="O756"/>
      <c r="P756" t="s">
        <v>9154</v>
      </c>
      <c r="Q756" t="s">
        <v>9155</v>
      </c>
      <c r="R756" t="s">
        <v>15465</v>
      </c>
      <c r="S756" t="s">
        <v>15439</v>
      </c>
      <c r="T756" t="s">
        <v>15437</v>
      </c>
      <c r="U756" t="s">
        <v>15437</v>
      </c>
      <c r="V756">
        <v>0</v>
      </c>
    </row>
    <row r="757" spans="1:22" x14ac:dyDescent="0.25">
      <c r="A757" t="s">
        <v>1569</v>
      </c>
      <c r="B757">
        <v>339458</v>
      </c>
      <c r="C757" t="s">
        <v>2495</v>
      </c>
      <c r="D757" t="s">
        <v>1684</v>
      </c>
      <c r="E757" t="s">
        <v>1572</v>
      </c>
      <c r="F757" t="s">
        <v>9416</v>
      </c>
      <c r="G757" t="s">
        <v>7490</v>
      </c>
      <c r="H757" s="2">
        <v>45771</v>
      </c>
      <c r="I757" s="2">
        <v>45771</v>
      </c>
      <c r="J757"/>
      <c r="K757"/>
      <c r="L757">
        <v>0.01</v>
      </c>
      <c r="M757" t="s">
        <v>7484</v>
      </c>
      <c r="N757" t="s">
        <v>3865</v>
      </c>
      <c r="O757"/>
      <c r="P757" t="s">
        <v>9417</v>
      </c>
      <c r="Q757" t="s">
        <v>6136</v>
      </c>
      <c r="R757" t="s">
        <v>15467</v>
      </c>
      <c r="S757" t="s">
        <v>15439</v>
      </c>
      <c r="T757" t="s">
        <v>15437</v>
      </c>
      <c r="U757" t="s">
        <v>15437</v>
      </c>
      <c r="V757">
        <v>0</v>
      </c>
    </row>
    <row r="758" spans="1:22" x14ac:dyDescent="0.25">
      <c r="A758" t="s">
        <v>1569</v>
      </c>
      <c r="B758">
        <v>339401</v>
      </c>
      <c r="C758" t="s">
        <v>2315</v>
      </c>
      <c r="D758" t="s">
        <v>1785</v>
      </c>
      <c r="E758" t="s">
        <v>1572</v>
      </c>
      <c r="F758" t="s">
        <v>10188</v>
      </c>
      <c r="G758" t="s">
        <v>7490</v>
      </c>
      <c r="H758" s="2">
        <v>45771</v>
      </c>
      <c r="I758" s="2">
        <v>45771</v>
      </c>
      <c r="J758"/>
      <c r="K758"/>
      <c r="L758">
        <v>0.01</v>
      </c>
      <c r="M758" t="s">
        <v>7484</v>
      </c>
      <c r="N758" t="s">
        <v>3482</v>
      </c>
      <c r="O758"/>
      <c r="P758" t="s">
        <v>10189</v>
      </c>
      <c r="Q758" t="s">
        <v>10190</v>
      </c>
      <c r="R758" t="s">
        <v>15468</v>
      </c>
      <c r="S758" t="s">
        <v>15439</v>
      </c>
      <c r="T758" t="s">
        <v>15437</v>
      </c>
      <c r="U758" t="s">
        <v>15437</v>
      </c>
      <c r="V758">
        <v>0</v>
      </c>
    </row>
    <row r="759" spans="1:22" x14ac:dyDescent="0.25">
      <c r="A759" t="s">
        <v>1569</v>
      </c>
      <c r="B759">
        <v>339457</v>
      </c>
      <c r="C759" t="s">
        <v>2566</v>
      </c>
      <c r="D759" t="s">
        <v>13326</v>
      </c>
      <c r="E759" t="s">
        <v>1572</v>
      </c>
      <c r="F759" t="s">
        <v>13327</v>
      </c>
      <c r="G759" t="s">
        <v>7490</v>
      </c>
      <c r="H759" s="2">
        <v>45771</v>
      </c>
      <c r="I759" s="2">
        <v>45771</v>
      </c>
      <c r="J759"/>
      <c r="K759"/>
      <c r="L759">
        <v>0.01</v>
      </c>
      <c r="M759" t="s">
        <v>7484</v>
      </c>
      <c r="N759" t="s">
        <v>3627</v>
      </c>
      <c r="O759"/>
      <c r="P759" t="s">
        <v>13328</v>
      </c>
      <c r="Q759" t="s">
        <v>6368</v>
      </c>
      <c r="R759" t="s">
        <v>15465</v>
      </c>
      <c r="S759" t="s">
        <v>15439</v>
      </c>
      <c r="T759" t="s">
        <v>15437</v>
      </c>
      <c r="U759" t="s">
        <v>15437</v>
      </c>
      <c r="V759">
        <v>0</v>
      </c>
    </row>
    <row r="760" spans="1:22" x14ac:dyDescent="0.25">
      <c r="A760" t="s">
        <v>1569</v>
      </c>
      <c r="B760">
        <v>339420</v>
      </c>
      <c r="C760" t="s">
        <v>3961</v>
      </c>
      <c r="D760" t="s">
        <v>2926</v>
      </c>
      <c r="E760" t="s">
        <v>1572</v>
      </c>
      <c r="F760" t="s">
        <v>13327</v>
      </c>
      <c r="G760" t="s">
        <v>7490</v>
      </c>
      <c r="H760" s="2">
        <v>45771</v>
      </c>
      <c r="I760" s="2">
        <v>45771</v>
      </c>
      <c r="J760"/>
      <c r="K760"/>
      <c r="L760">
        <v>0.01</v>
      </c>
      <c r="M760" t="s">
        <v>7484</v>
      </c>
      <c r="N760" t="s">
        <v>3627</v>
      </c>
      <c r="O760"/>
      <c r="P760" t="s">
        <v>13328</v>
      </c>
      <c r="Q760" t="s">
        <v>6368</v>
      </c>
      <c r="R760" t="s">
        <v>15465</v>
      </c>
      <c r="S760" t="s">
        <v>15439</v>
      </c>
      <c r="T760" t="s">
        <v>15437</v>
      </c>
      <c r="U760" t="s">
        <v>15437</v>
      </c>
      <c r="V760">
        <v>0</v>
      </c>
    </row>
    <row r="761" spans="1:22" x14ac:dyDescent="0.25">
      <c r="A761" t="s">
        <v>1569</v>
      </c>
      <c r="B761">
        <v>339379</v>
      </c>
      <c r="C761" t="s">
        <v>2230</v>
      </c>
      <c r="D761" t="s">
        <v>2273</v>
      </c>
      <c r="E761" t="s">
        <v>1572</v>
      </c>
      <c r="F761" t="s">
        <v>13614</v>
      </c>
      <c r="G761" t="s">
        <v>7487</v>
      </c>
      <c r="H761" s="2">
        <v>45771</v>
      </c>
      <c r="I761" s="2">
        <v>45771</v>
      </c>
      <c r="J761"/>
      <c r="K761"/>
      <c r="L761">
        <v>0.01</v>
      </c>
      <c r="M761" t="s">
        <v>7484</v>
      </c>
      <c r="N761" t="s">
        <v>3482</v>
      </c>
      <c r="O761"/>
      <c r="P761" t="s">
        <v>13615</v>
      </c>
      <c r="Q761" t="s">
        <v>13616</v>
      </c>
      <c r="R761" t="s">
        <v>15465</v>
      </c>
      <c r="S761" t="s">
        <v>15439</v>
      </c>
      <c r="T761" t="s">
        <v>15437</v>
      </c>
      <c r="U761" t="s">
        <v>15437</v>
      </c>
      <c r="V761">
        <v>0</v>
      </c>
    </row>
    <row r="762" spans="1:22" x14ac:dyDescent="0.25">
      <c r="A762" t="s">
        <v>1569</v>
      </c>
      <c r="B762">
        <v>339476</v>
      </c>
      <c r="C762" t="s">
        <v>2593</v>
      </c>
      <c r="D762" t="s">
        <v>2785</v>
      </c>
      <c r="E762" t="s">
        <v>1572</v>
      </c>
      <c r="F762" t="s">
        <v>4468</v>
      </c>
      <c r="G762" t="s">
        <v>4268</v>
      </c>
      <c r="H762" s="2">
        <v>45771</v>
      </c>
      <c r="I762" s="2">
        <v>45771</v>
      </c>
      <c r="J762"/>
      <c r="K762"/>
      <c r="L762">
        <v>0.01</v>
      </c>
      <c r="M762" t="s">
        <v>4269</v>
      </c>
      <c r="N762" t="s">
        <v>3865</v>
      </c>
      <c r="O762"/>
      <c r="P762" t="s">
        <v>4469</v>
      </c>
      <c r="Q762" t="s">
        <v>4470</v>
      </c>
      <c r="R762" t="s">
        <v>15450</v>
      </c>
      <c r="S762" t="s">
        <v>15439</v>
      </c>
      <c r="T762" t="s">
        <v>15437</v>
      </c>
      <c r="U762" t="s">
        <v>15437</v>
      </c>
      <c r="V762">
        <v>0</v>
      </c>
    </row>
    <row r="763" spans="1:22" x14ac:dyDescent="0.25">
      <c r="A763" t="s">
        <v>1569</v>
      </c>
      <c r="B763">
        <v>339319</v>
      </c>
      <c r="C763" t="s">
        <v>10191</v>
      </c>
      <c r="D763" t="s">
        <v>1896</v>
      </c>
      <c r="E763" t="s">
        <v>1572</v>
      </c>
      <c r="F763" t="s">
        <v>10188</v>
      </c>
      <c r="G763" t="s">
        <v>7490</v>
      </c>
      <c r="H763" s="2">
        <v>45768</v>
      </c>
      <c r="I763" s="2">
        <v>45768</v>
      </c>
      <c r="J763"/>
      <c r="K763"/>
      <c r="L763">
        <v>0.01</v>
      </c>
      <c r="M763" t="s">
        <v>7484</v>
      </c>
      <c r="N763" t="s">
        <v>3482</v>
      </c>
      <c r="O763"/>
      <c r="P763" t="s">
        <v>10189</v>
      </c>
      <c r="Q763" t="s">
        <v>10190</v>
      </c>
      <c r="R763" t="s">
        <v>15468</v>
      </c>
      <c r="S763" t="s">
        <v>15439</v>
      </c>
      <c r="T763" t="s">
        <v>15437</v>
      </c>
      <c r="U763" t="s">
        <v>15437</v>
      </c>
      <c r="V763">
        <v>0</v>
      </c>
    </row>
    <row r="764" spans="1:22" x14ac:dyDescent="0.25">
      <c r="A764" t="s">
        <v>1569</v>
      </c>
      <c r="B764">
        <v>339334</v>
      </c>
      <c r="C764" t="s">
        <v>10192</v>
      </c>
      <c r="D764" t="s">
        <v>10193</v>
      </c>
      <c r="E764" t="s">
        <v>1572</v>
      </c>
      <c r="F764" t="s">
        <v>10188</v>
      </c>
      <c r="G764" t="s">
        <v>7490</v>
      </c>
      <c r="H764" s="2">
        <v>45768</v>
      </c>
      <c r="I764" s="2">
        <v>45768</v>
      </c>
      <c r="J764"/>
      <c r="K764"/>
      <c r="L764">
        <v>0.01</v>
      </c>
      <c r="M764" t="s">
        <v>7484</v>
      </c>
      <c r="N764" t="s">
        <v>3482</v>
      </c>
      <c r="O764"/>
      <c r="P764" t="s">
        <v>10189</v>
      </c>
      <c r="Q764" t="s">
        <v>10190</v>
      </c>
      <c r="R764" t="s">
        <v>15468</v>
      </c>
      <c r="S764" t="s">
        <v>15439</v>
      </c>
      <c r="T764" t="s">
        <v>15437</v>
      </c>
      <c r="U764" t="s">
        <v>15437</v>
      </c>
      <c r="V764">
        <v>0</v>
      </c>
    </row>
    <row r="765" spans="1:22" x14ac:dyDescent="0.25">
      <c r="A765" t="s">
        <v>1569</v>
      </c>
      <c r="B765">
        <v>339341</v>
      </c>
      <c r="C765" t="s">
        <v>5416</v>
      </c>
      <c r="D765" t="s">
        <v>10194</v>
      </c>
      <c r="E765" t="s">
        <v>1572</v>
      </c>
      <c r="F765" t="s">
        <v>10188</v>
      </c>
      <c r="G765" t="s">
        <v>7490</v>
      </c>
      <c r="H765" s="2">
        <v>45768</v>
      </c>
      <c r="I765" s="2">
        <v>45768</v>
      </c>
      <c r="J765"/>
      <c r="K765"/>
      <c r="L765">
        <v>0.01</v>
      </c>
      <c r="M765" t="s">
        <v>7484</v>
      </c>
      <c r="N765" t="s">
        <v>3482</v>
      </c>
      <c r="O765"/>
      <c r="P765" t="s">
        <v>10189</v>
      </c>
      <c r="Q765" t="s">
        <v>10190</v>
      </c>
      <c r="R765" t="s">
        <v>15468</v>
      </c>
      <c r="S765" t="s">
        <v>15439</v>
      </c>
      <c r="T765" t="s">
        <v>15437</v>
      </c>
      <c r="U765" t="s">
        <v>15437</v>
      </c>
      <c r="V765">
        <v>0</v>
      </c>
    </row>
    <row r="766" spans="1:22" x14ac:dyDescent="0.25">
      <c r="A766" t="s">
        <v>1569</v>
      </c>
      <c r="B766">
        <v>339346</v>
      </c>
      <c r="C766" t="s">
        <v>5580</v>
      </c>
      <c r="D766" t="s">
        <v>10326</v>
      </c>
      <c r="E766" t="s">
        <v>1572</v>
      </c>
      <c r="F766" t="s">
        <v>10900</v>
      </c>
      <c r="G766" t="s">
        <v>7671</v>
      </c>
      <c r="H766" s="2">
        <v>45768</v>
      </c>
      <c r="I766" s="2">
        <v>45768</v>
      </c>
      <c r="J766"/>
      <c r="K766"/>
      <c r="L766">
        <v>0.01</v>
      </c>
      <c r="M766" t="s">
        <v>7484</v>
      </c>
      <c r="N766" t="s">
        <v>3865</v>
      </c>
      <c r="O766"/>
      <c r="P766" t="s">
        <v>10898</v>
      </c>
      <c r="Q766" t="s">
        <v>3953</v>
      </c>
      <c r="R766" t="s">
        <v>15463</v>
      </c>
      <c r="S766" t="s">
        <v>15439</v>
      </c>
      <c r="T766" t="s">
        <v>15437</v>
      </c>
      <c r="U766" t="s">
        <v>15437</v>
      </c>
      <c r="V766">
        <v>0</v>
      </c>
    </row>
    <row r="767" spans="1:22" x14ac:dyDescent="0.25">
      <c r="A767" t="s">
        <v>1569</v>
      </c>
      <c r="B767">
        <v>339338</v>
      </c>
      <c r="C767" t="s">
        <v>1796</v>
      </c>
      <c r="D767" t="s">
        <v>3960</v>
      </c>
      <c r="E767" t="s">
        <v>1572</v>
      </c>
      <c r="F767" t="s">
        <v>12147</v>
      </c>
      <c r="G767" t="s">
        <v>7490</v>
      </c>
      <c r="H767" s="2">
        <v>45768</v>
      </c>
      <c r="I767" s="2">
        <v>45768</v>
      </c>
      <c r="J767"/>
      <c r="K767"/>
      <c r="L767">
        <v>0.01</v>
      </c>
      <c r="M767" t="s">
        <v>7484</v>
      </c>
      <c r="N767" t="s">
        <v>4199</v>
      </c>
      <c r="O767"/>
      <c r="P767" t="s">
        <v>12148</v>
      </c>
      <c r="Q767" t="s">
        <v>6712</v>
      </c>
      <c r="R767" t="s">
        <v>15449</v>
      </c>
      <c r="S767" t="s">
        <v>15439</v>
      </c>
      <c r="T767" t="s">
        <v>15437</v>
      </c>
      <c r="U767" t="s">
        <v>15437</v>
      </c>
      <c r="V767">
        <v>0</v>
      </c>
    </row>
    <row r="768" spans="1:22" x14ac:dyDescent="0.25">
      <c r="A768" t="s">
        <v>1569</v>
      </c>
      <c r="B768">
        <v>200237</v>
      </c>
      <c r="C768" t="s">
        <v>4820</v>
      </c>
      <c r="D768" t="s">
        <v>12240</v>
      </c>
      <c r="E768" t="s">
        <v>1596</v>
      </c>
      <c r="F768" t="s">
        <v>12241</v>
      </c>
      <c r="G768" t="s">
        <v>7490</v>
      </c>
      <c r="H768" s="2">
        <v>45768</v>
      </c>
      <c r="I768" s="2">
        <v>45803</v>
      </c>
      <c r="J768"/>
      <c r="K768"/>
      <c r="L768">
        <v>25</v>
      </c>
      <c r="M768" t="s">
        <v>7484</v>
      </c>
      <c r="N768" t="s">
        <v>3865</v>
      </c>
      <c r="O768"/>
      <c r="P768" t="s">
        <v>12242</v>
      </c>
      <c r="Q768" t="s">
        <v>5601</v>
      </c>
      <c r="R768" t="s">
        <v>15467</v>
      </c>
      <c r="S768" t="s">
        <v>15439</v>
      </c>
      <c r="T768" t="s">
        <v>15437</v>
      </c>
      <c r="U768" t="s">
        <v>15437</v>
      </c>
      <c r="V768">
        <v>0.65789473684210531</v>
      </c>
    </row>
    <row r="769" spans="1:22" x14ac:dyDescent="0.25">
      <c r="A769" t="s">
        <v>1569</v>
      </c>
      <c r="B769">
        <v>339296</v>
      </c>
      <c r="C769" t="s">
        <v>12763</v>
      </c>
      <c r="D769" t="s">
        <v>2823</v>
      </c>
      <c r="E769" t="s">
        <v>1572</v>
      </c>
      <c r="F769" t="s">
        <v>12764</v>
      </c>
      <c r="G769" t="s">
        <v>7490</v>
      </c>
      <c r="H769" s="2">
        <v>45768</v>
      </c>
      <c r="I769" s="2">
        <v>45768</v>
      </c>
      <c r="J769"/>
      <c r="K769"/>
      <c r="L769">
        <v>0.01</v>
      </c>
      <c r="M769" t="s">
        <v>7484</v>
      </c>
      <c r="N769" t="s">
        <v>3865</v>
      </c>
      <c r="O769"/>
      <c r="P769" t="s">
        <v>12759</v>
      </c>
      <c r="Q769" t="s">
        <v>12760</v>
      </c>
      <c r="R769" t="s">
        <v>15467</v>
      </c>
      <c r="S769" t="s">
        <v>15439</v>
      </c>
      <c r="T769" t="s">
        <v>15437</v>
      </c>
      <c r="U769" t="s">
        <v>15437</v>
      </c>
      <c r="V769">
        <v>0</v>
      </c>
    </row>
    <row r="770" spans="1:22" x14ac:dyDescent="0.25">
      <c r="A770" t="s">
        <v>1569</v>
      </c>
      <c r="B770">
        <v>339329</v>
      </c>
      <c r="C770" t="s">
        <v>1844</v>
      </c>
      <c r="D770" t="s">
        <v>2322</v>
      </c>
      <c r="E770" t="s">
        <v>1572</v>
      </c>
      <c r="F770" t="s">
        <v>12948</v>
      </c>
      <c r="G770" t="s">
        <v>7490</v>
      </c>
      <c r="H770" s="2">
        <v>45768</v>
      </c>
      <c r="I770" s="2">
        <v>45768</v>
      </c>
      <c r="J770"/>
      <c r="K770"/>
      <c r="L770">
        <v>0.01</v>
      </c>
      <c r="M770" t="s">
        <v>7484</v>
      </c>
      <c r="N770" t="s">
        <v>1714</v>
      </c>
      <c r="O770"/>
      <c r="P770" t="s">
        <v>12946</v>
      </c>
      <c r="Q770" t="s">
        <v>2671</v>
      </c>
      <c r="R770" t="s">
        <v>15461</v>
      </c>
      <c r="S770" t="s">
        <v>15439</v>
      </c>
      <c r="T770" t="s">
        <v>15437</v>
      </c>
      <c r="U770" t="s">
        <v>15437</v>
      </c>
      <c r="V770">
        <v>0</v>
      </c>
    </row>
    <row r="771" spans="1:22" x14ac:dyDescent="0.25">
      <c r="A771" t="s">
        <v>1569</v>
      </c>
      <c r="B771">
        <v>339395</v>
      </c>
      <c r="C771" t="s">
        <v>5971</v>
      </c>
      <c r="D771" t="s">
        <v>13183</v>
      </c>
      <c r="E771" t="s">
        <v>1572</v>
      </c>
      <c r="F771" t="s">
        <v>13177</v>
      </c>
      <c r="G771" t="s">
        <v>7490</v>
      </c>
      <c r="H771" s="2">
        <v>45768</v>
      </c>
      <c r="I771" s="2">
        <v>45768</v>
      </c>
      <c r="J771"/>
      <c r="K771"/>
      <c r="L771">
        <v>0.01</v>
      </c>
      <c r="M771" t="s">
        <v>7484</v>
      </c>
      <c r="N771" t="s">
        <v>3865</v>
      </c>
      <c r="O771"/>
      <c r="P771" t="s">
        <v>13178</v>
      </c>
      <c r="Q771" t="s">
        <v>13179</v>
      </c>
      <c r="R771" t="s">
        <v>15467</v>
      </c>
      <c r="S771" t="s">
        <v>15439</v>
      </c>
      <c r="T771" t="s">
        <v>15437</v>
      </c>
      <c r="U771" t="s">
        <v>15437</v>
      </c>
      <c r="V771">
        <v>0</v>
      </c>
    </row>
    <row r="772" spans="1:22" x14ac:dyDescent="0.25">
      <c r="A772" t="s">
        <v>1569</v>
      </c>
      <c r="B772">
        <v>339326</v>
      </c>
      <c r="C772" t="s">
        <v>1963</v>
      </c>
      <c r="D772" t="s">
        <v>13329</v>
      </c>
      <c r="E772" t="s">
        <v>1572</v>
      </c>
      <c r="F772" t="s">
        <v>13327</v>
      </c>
      <c r="G772" t="s">
        <v>7490</v>
      </c>
      <c r="H772" s="2">
        <v>45768</v>
      </c>
      <c r="I772" s="2">
        <v>45768</v>
      </c>
      <c r="J772"/>
      <c r="K772"/>
      <c r="L772">
        <v>0.01</v>
      </c>
      <c r="M772" t="s">
        <v>7484</v>
      </c>
      <c r="N772" t="s">
        <v>3627</v>
      </c>
      <c r="O772"/>
      <c r="P772" t="s">
        <v>13328</v>
      </c>
      <c r="Q772" t="s">
        <v>6368</v>
      </c>
      <c r="R772" t="s">
        <v>15465</v>
      </c>
      <c r="S772" t="s">
        <v>15439</v>
      </c>
      <c r="T772" t="s">
        <v>15437</v>
      </c>
      <c r="U772" t="s">
        <v>15437</v>
      </c>
      <c r="V772">
        <v>0</v>
      </c>
    </row>
    <row r="773" spans="1:22" x14ac:dyDescent="0.25">
      <c r="A773" t="s">
        <v>1569</v>
      </c>
      <c r="B773">
        <v>339357</v>
      </c>
      <c r="C773" t="s">
        <v>7369</v>
      </c>
      <c r="D773" t="s">
        <v>13330</v>
      </c>
      <c r="E773" t="s">
        <v>1572</v>
      </c>
      <c r="F773" t="s">
        <v>13327</v>
      </c>
      <c r="G773" t="s">
        <v>7490</v>
      </c>
      <c r="H773" s="2">
        <v>45768</v>
      </c>
      <c r="I773" s="2">
        <v>45768</v>
      </c>
      <c r="J773"/>
      <c r="K773"/>
      <c r="L773">
        <v>0.01</v>
      </c>
      <c r="M773" t="s">
        <v>7484</v>
      </c>
      <c r="N773" t="s">
        <v>3627</v>
      </c>
      <c r="O773"/>
      <c r="P773" t="s">
        <v>13328</v>
      </c>
      <c r="Q773" t="s">
        <v>6368</v>
      </c>
      <c r="R773" t="s">
        <v>15465</v>
      </c>
      <c r="S773" t="s">
        <v>15439</v>
      </c>
      <c r="T773" t="s">
        <v>15437</v>
      </c>
      <c r="U773" t="s">
        <v>15437</v>
      </c>
      <c r="V773">
        <v>0</v>
      </c>
    </row>
    <row r="774" spans="1:22" x14ac:dyDescent="0.25">
      <c r="A774" t="s">
        <v>1569</v>
      </c>
      <c r="B774">
        <v>339318</v>
      </c>
      <c r="C774" t="s">
        <v>13618</v>
      </c>
      <c r="D774" t="s">
        <v>1909</v>
      </c>
      <c r="E774" t="s">
        <v>1572</v>
      </c>
      <c r="F774" t="s">
        <v>13614</v>
      </c>
      <c r="G774" t="s">
        <v>7487</v>
      </c>
      <c r="H774" s="2">
        <v>45768</v>
      </c>
      <c r="I774" s="2">
        <v>45768</v>
      </c>
      <c r="J774"/>
      <c r="K774"/>
      <c r="L774">
        <v>0.01</v>
      </c>
      <c r="M774" t="s">
        <v>7484</v>
      </c>
      <c r="N774" t="s">
        <v>3482</v>
      </c>
      <c r="O774"/>
      <c r="P774" t="s">
        <v>13615</v>
      </c>
      <c r="Q774" t="s">
        <v>13616</v>
      </c>
      <c r="R774" t="s">
        <v>15465</v>
      </c>
      <c r="S774" t="s">
        <v>15439</v>
      </c>
      <c r="T774" t="s">
        <v>15437</v>
      </c>
      <c r="U774" t="s">
        <v>15437</v>
      </c>
      <c r="V774">
        <v>0</v>
      </c>
    </row>
    <row r="775" spans="1:22" x14ac:dyDescent="0.25">
      <c r="A775" t="s">
        <v>1569</v>
      </c>
      <c r="B775">
        <v>339314</v>
      </c>
      <c r="C775" t="s">
        <v>3551</v>
      </c>
      <c r="D775" t="s">
        <v>1817</v>
      </c>
      <c r="E775" t="s">
        <v>1572</v>
      </c>
      <c r="F775" t="s">
        <v>13614</v>
      </c>
      <c r="G775" t="s">
        <v>7487</v>
      </c>
      <c r="H775" s="2">
        <v>45768</v>
      </c>
      <c r="I775" s="2">
        <v>45768</v>
      </c>
      <c r="J775"/>
      <c r="K775"/>
      <c r="L775">
        <v>0.01</v>
      </c>
      <c r="M775" t="s">
        <v>7484</v>
      </c>
      <c r="N775" t="s">
        <v>3482</v>
      </c>
      <c r="O775"/>
      <c r="P775" t="s">
        <v>13615</v>
      </c>
      <c r="Q775" t="s">
        <v>13616</v>
      </c>
      <c r="R775" t="s">
        <v>15465</v>
      </c>
      <c r="S775" t="s">
        <v>15439</v>
      </c>
      <c r="T775" t="s">
        <v>15437</v>
      </c>
      <c r="U775" t="s">
        <v>15437</v>
      </c>
      <c r="V775">
        <v>0</v>
      </c>
    </row>
    <row r="776" spans="1:22" x14ac:dyDescent="0.25">
      <c r="A776" t="s">
        <v>1569</v>
      </c>
      <c r="B776">
        <v>339330</v>
      </c>
      <c r="C776" t="s">
        <v>1837</v>
      </c>
      <c r="D776" t="s">
        <v>10352</v>
      </c>
      <c r="E776" t="s">
        <v>1572</v>
      </c>
      <c r="F776" t="s">
        <v>13614</v>
      </c>
      <c r="G776" t="s">
        <v>7487</v>
      </c>
      <c r="H776" s="2">
        <v>45768</v>
      </c>
      <c r="I776" s="2">
        <v>45768</v>
      </c>
      <c r="J776"/>
      <c r="K776"/>
      <c r="L776">
        <v>0.01</v>
      </c>
      <c r="M776" t="s">
        <v>7484</v>
      </c>
      <c r="N776" t="s">
        <v>3482</v>
      </c>
      <c r="O776"/>
      <c r="P776" t="s">
        <v>13615</v>
      </c>
      <c r="Q776" t="s">
        <v>13616</v>
      </c>
      <c r="R776" t="s">
        <v>15465</v>
      </c>
      <c r="S776" t="s">
        <v>15439</v>
      </c>
      <c r="T776" t="s">
        <v>15437</v>
      </c>
      <c r="U776" t="s">
        <v>15437</v>
      </c>
      <c r="V776">
        <v>0</v>
      </c>
    </row>
    <row r="777" spans="1:22" x14ac:dyDescent="0.25">
      <c r="A777" t="s">
        <v>1569</v>
      </c>
      <c r="B777">
        <v>339316</v>
      </c>
      <c r="C777" t="s">
        <v>2083</v>
      </c>
      <c r="D777" t="s">
        <v>13607</v>
      </c>
      <c r="E777" t="s">
        <v>1572</v>
      </c>
      <c r="F777" t="s">
        <v>13637</v>
      </c>
      <c r="G777" t="s">
        <v>7607</v>
      </c>
      <c r="H777" s="2">
        <v>45768</v>
      </c>
      <c r="I777" s="2">
        <v>45768</v>
      </c>
      <c r="J777"/>
      <c r="K777"/>
      <c r="L777">
        <v>0.01</v>
      </c>
      <c r="M777" t="s">
        <v>7484</v>
      </c>
      <c r="N777" t="s">
        <v>3482</v>
      </c>
      <c r="O777"/>
      <c r="P777" t="s">
        <v>13638</v>
      </c>
      <c r="Q777" t="s">
        <v>3547</v>
      </c>
      <c r="R777" t="s">
        <v>15468</v>
      </c>
      <c r="S777" t="s">
        <v>15439</v>
      </c>
      <c r="T777" t="s">
        <v>15437</v>
      </c>
      <c r="U777" t="s">
        <v>15437</v>
      </c>
      <c r="V777">
        <v>0</v>
      </c>
    </row>
    <row r="778" spans="1:22" x14ac:dyDescent="0.25">
      <c r="A778" t="s">
        <v>1569</v>
      </c>
      <c r="B778">
        <v>339327</v>
      </c>
      <c r="C778" t="s">
        <v>2552</v>
      </c>
      <c r="D778" t="s">
        <v>13641</v>
      </c>
      <c r="E778" t="s">
        <v>1572</v>
      </c>
      <c r="F778" t="s">
        <v>13637</v>
      </c>
      <c r="G778" t="s">
        <v>7607</v>
      </c>
      <c r="H778" s="2">
        <v>45768</v>
      </c>
      <c r="I778" s="2">
        <v>45768</v>
      </c>
      <c r="J778"/>
      <c r="K778"/>
      <c r="L778">
        <v>0.01</v>
      </c>
      <c r="M778" t="s">
        <v>7484</v>
      </c>
      <c r="N778" t="s">
        <v>3482</v>
      </c>
      <c r="O778"/>
      <c r="P778" t="s">
        <v>13638</v>
      </c>
      <c r="Q778" t="s">
        <v>3547</v>
      </c>
      <c r="R778" t="s">
        <v>15468</v>
      </c>
      <c r="S778" t="s">
        <v>15439</v>
      </c>
      <c r="T778" t="s">
        <v>15437</v>
      </c>
      <c r="U778" t="s">
        <v>15437</v>
      </c>
      <c r="V778">
        <v>0</v>
      </c>
    </row>
    <row r="779" spans="1:22" x14ac:dyDescent="0.25">
      <c r="A779" t="s">
        <v>1569</v>
      </c>
      <c r="B779">
        <v>339321</v>
      </c>
      <c r="C779" t="s">
        <v>6503</v>
      </c>
      <c r="D779" t="s">
        <v>13642</v>
      </c>
      <c r="E779" t="s">
        <v>1572</v>
      </c>
      <c r="F779" t="s">
        <v>13637</v>
      </c>
      <c r="G779" t="s">
        <v>7607</v>
      </c>
      <c r="H779" s="2">
        <v>45768</v>
      </c>
      <c r="I779" s="2">
        <v>45768</v>
      </c>
      <c r="J779"/>
      <c r="K779"/>
      <c r="L779">
        <v>0.01</v>
      </c>
      <c r="M779" t="s">
        <v>7484</v>
      </c>
      <c r="N779" t="s">
        <v>3482</v>
      </c>
      <c r="O779"/>
      <c r="P779" t="s">
        <v>13638</v>
      </c>
      <c r="Q779" t="s">
        <v>3547</v>
      </c>
      <c r="R779" t="s">
        <v>15468</v>
      </c>
      <c r="S779" t="s">
        <v>15439</v>
      </c>
      <c r="T779" t="s">
        <v>15437</v>
      </c>
      <c r="U779" t="s">
        <v>15437</v>
      </c>
      <c r="V779">
        <v>0</v>
      </c>
    </row>
    <row r="780" spans="1:22" x14ac:dyDescent="0.25">
      <c r="A780" t="s">
        <v>1569</v>
      </c>
      <c r="B780">
        <v>339358</v>
      </c>
      <c r="C780" t="s">
        <v>2315</v>
      </c>
      <c r="D780" t="s">
        <v>3074</v>
      </c>
      <c r="E780" t="s">
        <v>1572</v>
      </c>
      <c r="F780" t="s">
        <v>13637</v>
      </c>
      <c r="G780" t="s">
        <v>7607</v>
      </c>
      <c r="H780" s="2">
        <v>45768</v>
      </c>
      <c r="I780" s="2">
        <v>45768</v>
      </c>
      <c r="J780"/>
      <c r="K780"/>
      <c r="L780">
        <v>0.01</v>
      </c>
      <c r="M780" t="s">
        <v>7484</v>
      </c>
      <c r="N780" t="s">
        <v>3482</v>
      </c>
      <c r="O780"/>
      <c r="P780" t="s">
        <v>13638</v>
      </c>
      <c r="Q780" t="s">
        <v>3547</v>
      </c>
      <c r="R780" t="s">
        <v>15468</v>
      </c>
      <c r="S780" t="s">
        <v>15439</v>
      </c>
      <c r="T780" t="s">
        <v>15437</v>
      </c>
      <c r="U780" t="s">
        <v>15437</v>
      </c>
      <c r="V780">
        <v>0</v>
      </c>
    </row>
    <row r="781" spans="1:22" x14ac:dyDescent="0.25">
      <c r="A781" t="s">
        <v>1569</v>
      </c>
      <c r="B781">
        <v>339201</v>
      </c>
      <c r="C781" t="s">
        <v>3023</v>
      </c>
      <c r="D781" t="s">
        <v>4346</v>
      </c>
      <c r="E781" t="s">
        <v>1607</v>
      </c>
      <c r="F781" t="s">
        <v>13977</v>
      </c>
      <c r="G781" t="s">
        <v>7522</v>
      </c>
      <c r="H781" s="2">
        <v>45768</v>
      </c>
      <c r="I781" s="2">
        <v>45768</v>
      </c>
      <c r="J781"/>
      <c r="K781"/>
      <c r="L781">
        <v>38</v>
      </c>
      <c r="M781" t="s">
        <v>7484</v>
      </c>
      <c r="N781" t="s">
        <v>3865</v>
      </c>
      <c r="O781"/>
      <c r="P781" t="s">
        <v>13952</v>
      </c>
      <c r="Q781" t="s">
        <v>6458</v>
      </c>
      <c r="R781" t="s">
        <v>15467</v>
      </c>
      <c r="S781" t="s">
        <v>15439</v>
      </c>
      <c r="T781" t="s">
        <v>15437</v>
      </c>
      <c r="U781" t="s">
        <v>1566</v>
      </c>
      <c r="V781">
        <v>1</v>
      </c>
    </row>
    <row r="782" spans="1:22" x14ac:dyDescent="0.25">
      <c r="A782" t="s">
        <v>1569</v>
      </c>
      <c r="B782">
        <v>339370</v>
      </c>
      <c r="C782" t="s">
        <v>1810</v>
      </c>
      <c r="D782" t="s">
        <v>2310</v>
      </c>
      <c r="E782" t="s">
        <v>1572</v>
      </c>
      <c r="F782" t="s">
        <v>6201</v>
      </c>
      <c r="G782" t="s">
        <v>4268</v>
      </c>
      <c r="H782" s="2">
        <v>45768</v>
      </c>
      <c r="I782" s="2">
        <v>45768</v>
      </c>
      <c r="J782"/>
      <c r="K782"/>
      <c r="L782">
        <v>0.01</v>
      </c>
      <c r="M782" t="s">
        <v>4269</v>
      </c>
      <c r="N782" t="s">
        <v>3482</v>
      </c>
      <c r="O782"/>
      <c r="P782" t="s">
        <v>6202</v>
      </c>
      <c r="Q782" t="s">
        <v>6203</v>
      </c>
      <c r="R782" t="s">
        <v>15455</v>
      </c>
      <c r="S782" t="s">
        <v>15439</v>
      </c>
      <c r="T782" t="s">
        <v>15437</v>
      </c>
      <c r="U782" t="s">
        <v>15437</v>
      </c>
      <c r="V782">
        <v>0</v>
      </c>
    </row>
    <row r="783" spans="1:22" x14ac:dyDescent="0.25">
      <c r="A783" t="s">
        <v>1569</v>
      </c>
      <c r="B783">
        <v>339320</v>
      </c>
      <c r="C783" t="s">
        <v>6861</v>
      </c>
      <c r="D783" t="s">
        <v>2609</v>
      </c>
      <c r="E783" t="s">
        <v>1572</v>
      </c>
      <c r="F783" t="s">
        <v>6862</v>
      </c>
      <c r="G783" t="s">
        <v>4268</v>
      </c>
      <c r="H783" s="2">
        <v>45768</v>
      </c>
      <c r="I783" s="2">
        <v>45768</v>
      </c>
      <c r="J783"/>
      <c r="K783"/>
      <c r="L783">
        <v>0.01</v>
      </c>
      <c r="M783" t="s">
        <v>4269</v>
      </c>
      <c r="N783" t="s">
        <v>5768</v>
      </c>
      <c r="O783"/>
      <c r="P783" t="s">
        <v>6863</v>
      </c>
      <c r="Q783" t="s">
        <v>6864</v>
      </c>
      <c r="R783" t="s">
        <v>15452</v>
      </c>
      <c r="S783" t="s">
        <v>15439</v>
      </c>
      <c r="T783" t="s">
        <v>15437</v>
      </c>
      <c r="U783" t="s">
        <v>15437</v>
      </c>
      <c r="V783">
        <v>0</v>
      </c>
    </row>
    <row r="784" spans="1:22" x14ac:dyDescent="0.25">
      <c r="A784" t="s">
        <v>1569</v>
      </c>
      <c r="B784">
        <v>339317</v>
      </c>
      <c r="C784" t="s">
        <v>11071</v>
      </c>
      <c r="D784" t="s">
        <v>2167</v>
      </c>
      <c r="E784" t="s">
        <v>1572</v>
      </c>
      <c r="F784" t="s">
        <v>11069</v>
      </c>
      <c r="G784" t="s">
        <v>7490</v>
      </c>
      <c r="H784" s="2">
        <v>45766</v>
      </c>
      <c r="I784" s="2">
        <v>45766</v>
      </c>
      <c r="J784"/>
      <c r="K784"/>
      <c r="L784">
        <v>0.01</v>
      </c>
      <c r="M784" t="s">
        <v>7484</v>
      </c>
      <c r="N784" t="s">
        <v>4199</v>
      </c>
      <c r="O784"/>
      <c r="P784" t="s">
        <v>11070</v>
      </c>
      <c r="Q784" t="s">
        <v>6567</v>
      </c>
      <c r="R784" t="s">
        <v>15449</v>
      </c>
      <c r="S784" t="s">
        <v>15439</v>
      </c>
      <c r="T784" t="s">
        <v>15437</v>
      </c>
      <c r="U784" t="s">
        <v>15437</v>
      </c>
      <c r="V784">
        <v>0</v>
      </c>
    </row>
    <row r="785" spans="1:22" x14ac:dyDescent="0.25">
      <c r="A785" t="s">
        <v>1569</v>
      </c>
      <c r="B785">
        <v>339287</v>
      </c>
      <c r="C785" t="s">
        <v>6989</v>
      </c>
      <c r="D785" t="s">
        <v>7615</v>
      </c>
      <c r="E785" t="s">
        <v>1572</v>
      </c>
      <c r="F785" t="s">
        <v>7612</v>
      </c>
      <c r="G785" t="s">
        <v>7490</v>
      </c>
      <c r="H785" s="2">
        <v>45765</v>
      </c>
      <c r="I785" s="2">
        <v>45765</v>
      </c>
      <c r="J785"/>
      <c r="K785"/>
      <c r="L785">
        <v>0.01</v>
      </c>
      <c r="M785" t="s">
        <v>7484</v>
      </c>
      <c r="N785" t="s">
        <v>1714</v>
      </c>
      <c r="O785"/>
      <c r="P785" t="s">
        <v>7613</v>
      </c>
      <c r="Q785" t="s">
        <v>7614</v>
      </c>
      <c r="R785" t="s">
        <v>15461</v>
      </c>
      <c r="S785" t="s">
        <v>15439</v>
      </c>
      <c r="T785" t="s">
        <v>15437</v>
      </c>
      <c r="U785" t="s">
        <v>15437</v>
      </c>
      <c r="V785">
        <v>0</v>
      </c>
    </row>
    <row r="786" spans="1:22" x14ac:dyDescent="0.25">
      <c r="A786" t="s">
        <v>1569</v>
      </c>
      <c r="B786">
        <v>339292</v>
      </c>
      <c r="C786" t="s">
        <v>4621</v>
      </c>
      <c r="D786" t="s">
        <v>3592</v>
      </c>
      <c r="E786" t="s">
        <v>1572</v>
      </c>
      <c r="F786" t="s">
        <v>7612</v>
      </c>
      <c r="G786" t="s">
        <v>7490</v>
      </c>
      <c r="H786" s="2">
        <v>45765</v>
      </c>
      <c r="I786" s="2">
        <v>45765</v>
      </c>
      <c r="J786"/>
      <c r="K786"/>
      <c r="L786">
        <v>0.01</v>
      </c>
      <c r="M786" t="s">
        <v>7484</v>
      </c>
      <c r="N786" t="s">
        <v>1714</v>
      </c>
      <c r="O786"/>
      <c r="P786" t="s">
        <v>7613</v>
      </c>
      <c r="Q786" t="s">
        <v>7614</v>
      </c>
      <c r="R786" t="s">
        <v>15461</v>
      </c>
      <c r="S786" t="s">
        <v>15439</v>
      </c>
      <c r="T786" t="s">
        <v>15437</v>
      </c>
      <c r="U786" t="s">
        <v>15437</v>
      </c>
      <c r="V786">
        <v>0</v>
      </c>
    </row>
    <row r="787" spans="1:22" x14ac:dyDescent="0.25">
      <c r="A787" t="s">
        <v>1569</v>
      </c>
      <c r="B787">
        <v>339297</v>
      </c>
      <c r="C787" t="s">
        <v>7616</v>
      </c>
      <c r="D787" t="s">
        <v>7617</v>
      </c>
      <c r="E787" t="s">
        <v>1572</v>
      </c>
      <c r="F787" t="s">
        <v>7612</v>
      </c>
      <c r="G787" t="s">
        <v>7490</v>
      </c>
      <c r="H787" s="2">
        <v>45765</v>
      </c>
      <c r="I787" s="2">
        <v>45765</v>
      </c>
      <c r="J787"/>
      <c r="K787"/>
      <c r="L787">
        <v>0.01</v>
      </c>
      <c r="M787" t="s">
        <v>7484</v>
      </c>
      <c r="N787" t="s">
        <v>1714</v>
      </c>
      <c r="O787"/>
      <c r="P787" t="s">
        <v>7613</v>
      </c>
      <c r="Q787" t="s">
        <v>7614</v>
      </c>
      <c r="R787" t="s">
        <v>15461</v>
      </c>
      <c r="S787" t="s">
        <v>15439</v>
      </c>
      <c r="T787" t="s">
        <v>15437</v>
      </c>
      <c r="U787" t="s">
        <v>15437</v>
      </c>
      <c r="V787">
        <v>0</v>
      </c>
    </row>
    <row r="788" spans="1:22" x14ac:dyDescent="0.25">
      <c r="A788" t="s">
        <v>1569</v>
      </c>
      <c r="B788">
        <v>339306</v>
      </c>
      <c r="C788" t="s">
        <v>9168</v>
      </c>
      <c r="D788" t="s">
        <v>9169</v>
      </c>
      <c r="E788" t="s">
        <v>1572</v>
      </c>
      <c r="F788" t="s">
        <v>9165</v>
      </c>
      <c r="G788" t="s">
        <v>7509</v>
      </c>
      <c r="H788" s="2">
        <v>45765</v>
      </c>
      <c r="I788" s="2">
        <v>45765</v>
      </c>
      <c r="J788"/>
      <c r="K788"/>
      <c r="L788">
        <v>0.01</v>
      </c>
      <c r="M788" t="s">
        <v>7484</v>
      </c>
      <c r="N788" t="s">
        <v>3482</v>
      </c>
      <c r="O788"/>
      <c r="P788" t="s">
        <v>9154</v>
      </c>
      <c r="Q788" t="s">
        <v>9155</v>
      </c>
      <c r="R788" t="s">
        <v>15465</v>
      </c>
      <c r="S788" t="s">
        <v>15439</v>
      </c>
      <c r="T788" t="s">
        <v>15437</v>
      </c>
      <c r="U788" t="s">
        <v>15437</v>
      </c>
      <c r="V788">
        <v>0</v>
      </c>
    </row>
    <row r="789" spans="1:22" x14ac:dyDescent="0.25">
      <c r="A789" t="s">
        <v>1569</v>
      </c>
      <c r="B789">
        <v>339298</v>
      </c>
      <c r="C789" t="s">
        <v>2083</v>
      </c>
      <c r="D789" t="s">
        <v>9502</v>
      </c>
      <c r="E789" t="s">
        <v>1572</v>
      </c>
      <c r="F789" t="s">
        <v>9499</v>
      </c>
      <c r="G789" t="s">
        <v>7490</v>
      </c>
      <c r="H789" s="2">
        <v>45765</v>
      </c>
      <c r="I789" s="2">
        <v>45765</v>
      </c>
      <c r="J789"/>
      <c r="K789"/>
      <c r="L789">
        <v>0.01</v>
      </c>
      <c r="M789" t="s">
        <v>7484</v>
      </c>
      <c r="N789" t="s">
        <v>3482</v>
      </c>
      <c r="O789"/>
      <c r="P789" t="s">
        <v>9500</v>
      </c>
      <c r="Q789" t="s">
        <v>9501</v>
      </c>
      <c r="R789" t="s">
        <v>15468</v>
      </c>
      <c r="S789" t="s">
        <v>15439</v>
      </c>
      <c r="T789" t="s">
        <v>15437</v>
      </c>
      <c r="U789" t="s">
        <v>15437</v>
      </c>
      <c r="V789">
        <v>0</v>
      </c>
    </row>
    <row r="790" spans="1:22" x14ac:dyDescent="0.25">
      <c r="A790" t="s">
        <v>1569</v>
      </c>
      <c r="B790">
        <v>339300</v>
      </c>
      <c r="C790" t="s">
        <v>5416</v>
      </c>
      <c r="D790" t="s">
        <v>11002</v>
      </c>
      <c r="E790" t="s">
        <v>1572</v>
      </c>
      <c r="F790" t="s">
        <v>11000</v>
      </c>
      <c r="G790" t="s">
        <v>7490</v>
      </c>
      <c r="H790" s="2">
        <v>45765</v>
      </c>
      <c r="I790" s="2">
        <v>45765</v>
      </c>
      <c r="J790"/>
      <c r="K790"/>
      <c r="L790">
        <v>0.01</v>
      </c>
      <c r="M790" t="s">
        <v>7484</v>
      </c>
      <c r="N790" t="s">
        <v>3482</v>
      </c>
      <c r="O790"/>
      <c r="P790" t="s">
        <v>11001</v>
      </c>
      <c r="Q790" t="s">
        <v>6482</v>
      </c>
      <c r="R790" t="s">
        <v>15468</v>
      </c>
      <c r="S790" t="s">
        <v>15439</v>
      </c>
      <c r="T790" t="s">
        <v>15437</v>
      </c>
      <c r="U790" t="s">
        <v>15437</v>
      </c>
      <c r="V790">
        <v>0</v>
      </c>
    </row>
    <row r="791" spans="1:22" x14ac:dyDescent="0.25">
      <c r="A791" t="s">
        <v>1569</v>
      </c>
      <c r="B791">
        <v>339276</v>
      </c>
      <c r="C791" t="s">
        <v>1714</v>
      </c>
      <c r="D791" t="s">
        <v>4292</v>
      </c>
      <c r="E791" t="s">
        <v>1572</v>
      </c>
      <c r="F791" t="s">
        <v>11998</v>
      </c>
      <c r="G791" t="s">
        <v>7490</v>
      </c>
      <c r="H791" s="2">
        <v>45765</v>
      </c>
      <c r="I791" s="2">
        <v>45765</v>
      </c>
      <c r="J791"/>
      <c r="K791"/>
      <c r="L791">
        <v>0.01</v>
      </c>
      <c r="M791" t="s">
        <v>7484</v>
      </c>
      <c r="N791" t="s">
        <v>1714</v>
      </c>
      <c r="O791"/>
      <c r="P791" t="s">
        <v>11999</v>
      </c>
      <c r="Q791" t="s">
        <v>2758</v>
      </c>
      <c r="R791" t="s">
        <v>15462</v>
      </c>
      <c r="S791" t="s">
        <v>15439</v>
      </c>
      <c r="T791" t="s">
        <v>15437</v>
      </c>
      <c r="U791" t="s">
        <v>15437</v>
      </c>
      <c r="V791">
        <v>0</v>
      </c>
    </row>
    <row r="792" spans="1:22" x14ac:dyDescent="0.25">
      <c r="A792" t="s">
        <v>1569</v>
      </c>
      <c r="B792">
        <v>339282</v>
      </c>
      <c r="C792" t="s">
        <v>13331</v>
      </c>
      <c r="D792" t="s">
        <v>13332</v>
      </c>
      <c r="E792" t="s">
        <v>1572</v>
      </c>
      <c r="F792" t="s">
        <v>13327</v>
      </c>
      <c r="G792" t="s">
        <v>7490</v>
      </c>
      <c r="H792" s="2">
        <v>45765</v>
      </c>
      <c r="I792" s="2">
        <v>45765</v>
      </c>
      <c r="J792"/>
      <c r="K792"/>
      <c r="L792">
        <v>0.01</v>
      </c>
      <c r="M792" t="s">
        <v>7484</v>
      </c>
      <c r="N792" t="s">
        <v>3627</v>
      </c>
      <c r="O792"/>
      <c r="P792" t="s">
        <v>13328</v>
      </c>
      <c r="Q792" t="s">
        <v>6368</v>
      </c>
      <c r="R792" t="s">
        <v>15465</v>
      </c>
      <c r="S792" t="s">
        <v>15439</v>
      </c>
      <c r="T792" t="s">
        <v>15437</v>
      </c>
      <c r="U792" t="s">
        <v>15437</v>
      </c>
      <c r="V792">
        <v>0</v>
      </c>
    </row>
    <row r="793" spans="1:22" x14ac:dyDescent="0.25">
      <c r="A793" t="s">
        <v>1569</v>
      </c>
      <c r="B793">
        <v>339312</v>
      </c>
      <c r="C793" t="s">
        <v>7988</v>
      </c>
      <c r="D793" t="s">
        <v>13333</v>
      </c>
      <c r="E793" t="s">
        <v>1572</v>
      </c>
      <c r="F793" t="s">
        <v>13327</v>
      </c>
      <c r="G793" t="s">
        <v>7490</v>
      </c>
      <c r="H793" s="2">
        <v>45765</v>
      </c>
      <c r="I793" s="2">
        <v>45765</v>
      </c>
      <c r="J793"/>
      <c r="K793"/>
      <c r="L793">
        <v>0.01</v>
      </c>
      <c r="M793" t="s">
        <v>7484</v>
      </c>
      <c r="N793" t="s">
        <v>3627</v>
      </c>
      <c r="O793"/>
      <c r="P793" t="s">
        <v>13328</v>
      </c>
      <c r="Q793" t="s">
        <v>6368</v>
      </c>
      <c r="R793" t="s">
        <v>15465</v>
      </c>
      <c r="S793" t="s">
        <v>15439</v>
      </c>
      <c r="T793" t="s">
        <v>15437</v>
      </c>
      <c r="U793" t="s">
        <v>15437</v>
      </c>
      <c r="V793">
        <v>0</v>
      </c>
    </row>
    <row r="794" spans="1:22" x14ac:dyDescent="0.25">
      <c r="A794" t="s">
        <v>1569</v>
      </c>
      <c r="B794">
        <v>339283</v>
      </c>
      <c r="C794" t="s">
        <v>1812</v>
      </c>
      <c r="D794" t="s">
        <v>5027</v>
      </c>
      <c r="E794" t="s">
        <v>1572</v>
      </c>
      <c r="F794" t="s">
        <v>5026</v>
      </c>
      <c r="G794" t="s">
        <v>4268</v>
      </c>
      <c r="H794" s="2">
        <v>45765</v>
      </c>
      <c r="I794" s="2">
        <v>45765</v>
      </c>
      <c r="J794"/>
      <c r="K794"/>
      <c r="L794">
        <v>0.01</v>
      </c>
      <c r="M794" t="s">
        <v>4269</v>
      </c>
      <c r="N794" t="s">
        <v>1714</v>
      </c>
      <c r="O794"/>
      <c r="P794" t="s">
        <v>5024</v>
      </c>
      <c r="Q794" t="s">
        <v>3013</v>
      </c>
      <c r="R794" t="s">
        <v>15454</v>
      </c>
      <c r="S794" t="s">
        <v>15439</v>
      </c>
      <c r="T794" t="s">
        <v>15437</v>
      </c>
      <c r="U794" t="s">
        <v>15437</v>
      </c>
      <c r="V794">
        <v>0</v>
      </c>
    </row>
    <row r="795" spans="1:22" x14ac:dyDescent="0.25">
      <c r="A795" t="s">
        <v>1569</v>
      </c>
      <c r="B795">
        <v>339299</v>
      </c>
      <c r="C795" t="s">
        <v>5028</v>
      </c>
      <c r="D795" t="s">
        <v>5029</v>
      </c>
      <c r="E795" t="s">
        <v>1572</v>
      </c>
      <c r="F795" t="s">
        <v>5026</v>
      </c>
      <c r="G795" t="s">
        <v>4268</v>
      </c>
      <c r="H795" s="2">
        <v>45765</v>
      </c>
      <c r="I795" s="2">
        <v>45765</v>
      </c>
      <c r="J795"/>
      <c r="K795"/>
      <c r="L795">
        <v>0.01</v>
      </c>
      <c r="M795" t="s">
        <v>4269</v>
      </c>
      <c r="N795" t="s">
        <v>1714</v>
      </c>
      <c r="O795"/>
      <c r="P795" t="s">
        <v>5024</v>
      </c>
      <c r="Q795" t="s">
        <v>3013</v>
      </c>
      <c r="R795" t="s">
        <v>15454</v>
      </c>
      <c r="S795" t="s">
        <v>15439</v>
      </c>
      <c r="T795" t="s">
        <v>15437</v>
      </c>
      <c r="U795" t="s">
        <v>15437</v>
      </c>
      <c r="V795">
        <v>0</v>
      </c>
    </row>
    <row r="796" spans="1:22" x14ac:dyDescent="0.25">
      <c r="A796" t="s">
        <v>1569</v>
      </c>
      <c r="B796">
        <v>339303</v>
      </c>
      <c r="C796" t="s">
        <v>5030</v>
      </c>
      <c r="D796" t="s">
        <v>5031</v>
      </c>
      <c r="E796" t="s">
        <v>1572</v>
      </c>
      <c r="F796" t="s">
        <v>5026</v>
      </c>
      <c r="G796" t="s">
        <v>4268</v>
      </c>
      <c r="H796" s="2">
        <v>45765</v>
      </c>
      <c r="I796" s="2">
        <v>45771</v>
      </c>
      <c r="J796"/>
      <c r="K796"/>
      <c r="L796">
        <v>0.01</v>
      </c>
      <c r="M796" t="s">
        <v>4269</v>
      </c>
      <c r="N796" t="s">
        <v>1714</v>
      </c>
      <c r="O796"/>
      <c r="P796" t="s">
        <v>5024</v>
      </c>
      <c r="Q796" t="s">
        <v>3013</v>
      </c>
      <c r="R796" t="s">
        <v>15454</v>
      </c>
      <c r="S796" t="s">
        <v>15439</v>
      </c>
      <c r="T796" t="s">
        <v>15437</v>
      </c>
      <c r="U796" t="s">
        <v>15437</v>
      </c>
      <c r="V796">
        <v>0</v>
      </c>
    </row>
    <row r="797" spans="1:22" x14ac:dyDescent="0.25">
      <c r="A797" t="s">
        <v>1569</v>
      </c>
      <c r="B797">
        <v>339275</v>
      </c>
      <c r="C797" t="s">
        <v>2186</v>
      </c>
      <c r="D797" t="s">
        <v>5447</v>
      </c>
      <c r="E797" t="s">
        <v>1572</v>
      </c>
      <c r="F797" t="s">
        <v>5448</v>
      </c>
      <c r="G797" t="s">
        <v>4268</v>
      </c>
      <c r="H797" s="2">
        <v>45765</v>
      </c>
      <c r="I797" s="2">
        <v>45765</v>
      </c>
      <c r="J797"/>
      <c r="K797"/>
      <c r="L797">
        <v>0.01</v>
      </c>
      <c r="M797" t="s">
        <v>4269</v>
      </c>
      <c r="N797" t="s">
        <v>3482</v>
      </c>
      <c r="O797"/>
      <c r="P797" t="s">
        <v>5449</v>
      </c>
      <c r="Q797" t="s">
        <v>3750</v>
      </c>
      <c r="R797" t="s">
        <v>15451</v>
      </c>
      <c r="S797" t="s">
        <v>15439</v>
      </c>
      <c r="T797" t="s">
        <v>15437</v>
      </c>
      <c r="U797" t="s">
        <v>15437</v>
      </c>
      <c r="V797">
        <v>0</v>
      </c>
    </row>
    <row r="798" spans="1:22" x14ac:dyDescent="0.25">
      <c r="A798" t="s">
        <v>1569</v>
      </c>
      <c r="B798">
        <v>339273</v>
      </c>
      <c r="C798" t="s">
        <v>2155</v>
      </c>
      <c r="D798" t="s">
        <v>2322</v>
      </c>
      <c r="E798" t="s">
        <v>1572</v>
      </c>
      <c r="F798" t="s">
        <v>5448</v>
      </c>
      <c r="G798" t="s">
        <v>4268</v>
      </c>
      <c r="H798" s="2">
        <v>45765</v>
      </c>
      <c r="I798" s="2">
        <v>45765</v>
      </c>
      <c r="J798"/>
      <c r="K798"/>
      <c r="L798">
        <v>0.01</v>
      </c>
      <c r="M798" t="s">
        <v>4269</v>
      </c>
      <c r="N798" t="s">
        <v>3482</v>
      </c>
      <c r="O798"/>
      <c r="P798" t="s">
        <v>5449</v>
      </c>
      <c r="Q798" t="s">
        <v>3750</v>
      </c>
      <c r="R798" t="s">
        <v>15451</v>
      </c>
      <c r="S798" t="s">
        <v>15439</v>
      </c>
      <c r="T798" t="s">
        <v>15437</v>
      </c>
      <c r="U798" t="s">
        <v>15437</v>
      </c>
      <c r="V798">
        <v>0</v>
      </c>
    </row>
    <row r="799" spans="1:22" x14ac:dyDescent="0.25">
      <c r="A799" t="s">
        <v>1569</v>
      </c>
      <c r="B799">
        <v>339281</v>
      </c>
      <c r="C799" t="s">
        <v>5969</v>
      </c>
      <c r="D799" t="s">
        <v>3756</v>
      </c>
      <c r="E799" t="s">
        <v>1572</v>
      </c>
      <c r="F799" t="s">
        <v>5966</v>
      </c>
      <c r="G799" t="s">
        <v>4268</v>
      </c>
      <c r="H799" s="2">
        <v>45765</v>
      </c>
      <c r="I799" s="2">
        <v>45765</v>
      </c>
      <c r="J799"/>
      <c r="K799"/>
      <c r="L799">
        <v>0.01</v>
      </c>
      <c r="M799" t="s">
        <v>4269</v>
      </c>
      <c r="N799" t="s">
        <v>3482</v>
      </c>
      <c r="O799"/>
      <c r="P799" t="s">
        <v>5967</v>
      </c>
      <c r="Q799" t="s">
        <v>5968</v>
      </c>
      <c r="R799" t="s">
        <v>15451</v>
      </c>
      <c r="S799" t="s">
        <v>15439</v>
      </c>
      <c r="T799" t="s">
        <v>15437</v>
      </c>
      <c r="U799" t="s">
        <v>15437</v>
      </c>
      <c r="V799">
        <v>0</v>
      </c>
    </row>
    <row r="800" spans="1:22" x14ac:dyDescent="0.25">
      <c r="A800" t="s">
        <v>1569</v>
      </c>
      <c r="B800">
        <v>339301</v>
      </c>
      <c r="C800" t="s">
        <v>6614</v>
      </c>
      <c r="D800" t="s">
        <v>6615</v>
      </c>
      <c r="E800" t="s">
        <v>1572</v>
      </c>
      <c r="F800" t="s">
        <v>6611</v>
      </c>
      <c r="G800" t="s">
        <v>4268</v>
      </c>
      <c r="H800" s="2">
        <v>45765</v>
      </c>
      <c r="I800" s="2">
        <v>45765</v>
      </c>
      <c r="J800"/>
      <c r="K800"/>
      <c r="L800">
        <v>0.01</v>
      </c>
      <c r="M800" t="s">
        <v>4269</v>
      </c>
      <c r="N800" t="s">
        <v>3482</v>
      </c>
      <c r="O800"/>
      <c r="P800" t="s">
        <v>6612</v>
      </c>
      <c r="Q800" t="s">
        <v>6613</v>
      </c>
      <c r="R800" t="s">
        <v>15451</v>
      </c>
      <c r="S800" t="s">
        <v>15439</v>
      </c>
      <c r="T800" t="s">
        <v>15437</v>
      </c>
      <c r="U800" t="s">
        <v>15437</v>
      </c>
      <c r="V800">
        <v>0</v>
      </c>
    </row>
    <row r="801" spans="1:22" x14ac:dyDescent="0.25">
      <c r="A801" t="s">
        <v>1569</v>
      </c>
      <c r="B801">
        <v>339284</v>
      </c>
      <c r="C801" t="s">
        <v>10653</v>
      </c>
      <c r="D801" t="s">
        <v>10654</v>
      </c>
      <c r="E801" t="s">
        <v>1572</v>
      </c>
      <c r="F801" t="s">
        <v>10649</v>
      </c>
      <c r="G801" t="s">
        <v>7487</v>
      </c>
      <c r="H801" s="2">
        <v>45764</v>
      </c>
      <c r="I801" s="2">
        <v>45764</v>
      </c>
      <c r="J801"/>
      <c r="K801"/>
      <c r="L801">
        <v>0.01</v>
      </c>
      <c r="M801" t="s">
        <v>7484</v>
      </c>
      <c r="N801" t="s">
        <v>4199</v>
      </c>
      <c r="O801"/>
      <c r="P801" t="s">
        <v>10650</v>
      </c>
      <c r="Q801" t="s">
        <v>4374</v>
      </c>
      <c r="R801" t="s">
        <v>15449</v>
      </c>
      <c r="S801" t="s">
        <v>15439</v>
      </c>
      <c r="T801" t="s">
        <v>15437</v>
      </c>
      <c r="U801" t="s">
        <v>15437</v>
      </c>
      <c r="V801">
        <v>0</v>
      </c>
    </row>
    <row r="802" spans="1:22" x14ac:dyDescent="0.25">
      <c r="A802" t="s">
        <v>1569</v>
      </c>
      <c r="B802">
        <v>339279</v>
      </c>
      <c r="C802" t="s">
        <v>11072</v>
      </c>
      <c r="D802" t="s">
        <v>11073</v>
      </c>
      <c r="E802" t="s">
        <v>1572</v>
      </c>
      <c r="F802" t="s">
        <v>11069</v>
      </c>
      <c r="G802" t="s">
        <v>7490</v>
      </c>
      <c r="H802" s="2">
        <v>45764</v>
      </c>
      <c r="I802" s="2">
        <v>45764</v>
      </c>
      <c r="J802"/>
      <c r="K802"/>
      <c r="L802">
        <v>0.01</v>
      </c>
      <c r="M802" t="s">
        <v>7484</v>
      </c>
      <c r="N802" t="s">
        <v>4199</v>
      </c>
      <c r="O802"/>
      <c r="P802" t="s">
        <v>11070</v>
      </c>
      <c r="Q802" t="s">
        <v>6567</v>
      </c>
      <c r="R802" t="s">
        <v>15449</v>
      </c>
      <c r="S802" t="s">
        <v>15439</v>
      </c>
      <c r="T802" t="s">
        <v>15437</v>
      </c>
      <c r="U802" t="s">
        <v>15437</v>
      </c>
      <c r="V802">
        <v>0</v>
      </c>
    </row>
    <row r="803" spans="1:22" x14ac:dyDescent="0.25">
      <c r="A803" t="s">
        <v>1569</v>
      </c>
      <c r="B803">
        <v>339288</v>
      </c>
      <c r="C803" t="s">
        <v>1979</v>
      </c>
      <c r="D803" t="s">
        <v>5431</v>
      </c>
      <c r="E803" t="s">
        <v>1572</v>
      </c>
      <c r="F803" t="s">
        <v>5428</v>
      </c>
      <c r="G803" t="s">
        <v>4268</v>
      </c>
      <c r="H803" s="2">
        <v>45764</v>
      </c>
      <c r="I803" s="2">
        <v>45764</v>
      </c>
      <c r="J803"/>
      <c r="K803"/>
      <c r="L803">
        <v>0.01</v>
      </c>
      <c r="M803" t="s">
        <v>4269</v>
      </c>
      <c r="N803" t="s">
        <v>1576</v>
      </c>
      <c r="O803"/>
      <c r="P803" t="s">
        <v>5429</v>
      </c>
      <c r="Q803" t="s">
        <v>5430</v>
      </c>
      <c r="R803" t="s">
        <v>15453</v>
      </c>
      <c r="S803" t="s">
        <v>15439</v>
      </c>
      <c r="T803" t="s">
        <v>15437</v>
      </c>
      <c r="U803" t="s">
        <v>15437</v>
      </c>
      <c r="V803">
        <v>0</v>
      </c>
    </row>
    <row r="804" spans="1:22" x14ac:dyDescent="0.25">
      <c r="A804" t="s">
        <v>1569</v>
      </c>
      <c r="B804">
        <v>339278</v>
      </c>
      <c r="C804" t="s">
        <v>2367</v>
      </c>
      <c r="D804" t="s">
        <v>3357</v>
      </c>
      <c r="E804" t="s">
        <v>1572</v>
      </c>
      <c r="F804" t="s">
        <v>6061</v>
      </c>
      <c r="G804" t="s">
        <v>4268</v>
      </c>
      <c r="H804" s="2">
        <v>45764</v>
      </c>
      <c r="I804" s="2">
        <v>45764</v>
      </c>
      <c r="J804"/>
      <c r="K804"/>
      <c r="L804">
        <v>0.01</v>
      </c>
      <c r="M804" t="s">
        <v>4269</v>
      </c>
      <c r="N804" t="s">
        <v>4199</v>
      </c>
      <c r="O804"/>
      <c r="P804" t="s">
        <v>6059</v>
      </c>
      <c r="Q804" t="s">
        <v>6060</v>
      </c>
      <c r="R804" t="s">
        <v>15449</v>
      </c>
      <c r="S804" t="s">
        <v>15439</v>
      </c>
      <c r="T804" t="s">
        <v>15437</v>
      </c>
      <c r="U804" t="s">
        <v>15437</v>
      </c>
      <c r="V804">
        <v>0</v>
      </c>
    </row>
    <row r="805" spans="1:22" x14ac:dyDescent="0.25">
      <c r="A805" t="s">
        <v>1569</v>
      </c>
      <c r="B805">
        <v>339280</v>
      </c>
      <c r="C805" t="s">
        <v>6399</v>
      </c>
      <c r="D805" t="s">
        <v>6400</v>
      </c>
      <c r="E805" t="s">
        <v>1572</v>
      </c>
      <c r="F805" t="s">
        <v>6401</v>
      </c>
      <c r="G805" t="s">
        <v>4268</v>
      </c>
      <c r="H805" s="2">
        <v>45764</v>
      </c>
      <c r="I805" s="2">
        <v>45764</v>
      </c>
      <c r="J805"/>
      <c r="K805"/>
      <c r="L805">
        <v>0.01</v>
      </c>
      <c r="M805" t="s">
        <v>4269</v>
      </c>
      <c r="N805" t="s">
        <v>4199</v>
      </c>
      <c r="O805"/>
      <c r="P805" t="s">
        <v>6397</v>
      </c>
      <c r="Q805" t="s">
        <v>6398</v>
      </c>
      <c r="R805" t="s">
        <v>15449</v>
      </c>
      <c r="S805" t="s">
        <v>15439</v>
      </c>
      <c r="T805" t="s">
        <v>15437</v>
      </c>
      <c r="U805" t="s">
        <v>15437</v>
      </c>
      <c r="V805">
        <v>0</v>
      </c>
    </row>
    <row r="806" spans="1:22" x14ac:dyDescent="0.25">
      <c r="A806" t="s">
        <v>1569</v>
      </c>
      <c r="B806">
        <v>339309</v>
      </c>
      <c r="C806" t="s">
        <v>6569</v>
      </c>
      <c r="D806" t="s">
        <v>6570</v>
      </c>
      <c r="E806" t="s">
        <v>1572</v>
      </c>
      <c r="F806" t="s">
        <v>6565</v>
      </c>
      <c r="G806" t="s">
        <v>4268</v>
      </c>
      <c r="H806" s="2">
        <v>45764</v>
      </c>
      <c r="I806" s="2">
        <v>45764</v>
      </c>
      <c r="J806"/>
      <c r="K806"/>
      <c r="L806">
        <v>0.01</v>
      </c>
      <c r="M806" t="s">
        <v>4269</v>
      </c>
      <c r="N806" t="s">
        <v>4199</v>
      </c>
      <c r="O806"/>
      <c r="P806" t="s">
        <v>6566</v>
      </c>
      <c r="Q806" t="s">
        <v>6567</v>
      </c>
      <c r="R806" t="s">
        <v>15449</v>
      </c>
      <c r="S806" t="s">
        <v>15439</v>
      </c>
      <c r="T806" t="s">
        <v>15437</v>
      </c>
      <c r="U806" t="s">
        <v>15437</v>
      </c>
      <c r="V806">
        <v>0</v>
      </c>
    </row>
    <row r="807" spans="1:22" x14ac:dyDescent="0.25">
      <c r="A807" t="s">
        <v>1569</v>
      </c>
      <c r="B807">
        <v>339274</v>
      </c>
      <c r="C807" t="s">
        <v>3389</v>
      </c>
      <c r="D807" t="s">
        <v>2429</v>
      </c>
      <c r="E807" t="s">
        <v>1572</v>
      </c>
      <c r="F807" t="s">
        <v>10315</v>
      </c>
      <c r="G807" t="s">
        <v>7487</v>
      </c>
      <c r="H807" s="2">
        <v>45763</v>
      </c>
      <c r="I807" s="2">
        <v>45763</v>
      </c>
      <c r="J807"/>
      <c r="K807"/>
      <c r="L807">
        <v>0.01</v>
      </c>
      <c r="M807" t="s">
        <v>7484</v>
      </c>
      <c r="N807" t="s">
        <v>4199</v>
      </c>
      <c r="O807"/>
      <c r="P807" t="s">
        <v>10316</v>
      </c>
      <c r="Q807" t="s">
        <v>6398</v>
      </c>
      <c r="R807" t="s">
        <v>15449</v>
      </c>
      <c r="S807" t="s">
        <v>15439</v>
      </c>
      <c r="T807" t="s">
        <v>15437</v>
      </c>
      <c r="U807" t="s">
        <v>15437</v>
      </c>
      <c r="V807">
        <v>0</v>
      </c>
    </row>
    <row r="808" spans="1:22" x14ac:dyDescent="0.25">
      <c r="A808" t="s">
        <v>1569</v>
      </c>
      <c r="B808">
        <v>339315</v>
      </c>
      <c r="C808" t="s">
        <v>10317</v>
      </c>
      <c r="D808" t="s">
        <v>10318</v>
      </c>
      <c r="E808" t="s">
        <v>1572</v>
      </c>
      <c r="F808" t="s">
        <v>10315</v>
      </c>
      <c r="G808" t="s">
        <v>7487</v>
      </c>
      <c r="H808" s="2">
        <v>45763</v>
      </c>
      <c r="I808" s="2">
        <v>45763</v>
      </c>
      <c r="J808"/>
      <c r="K808"/>
      <c r="L808">
        <v>0.01</v>
      </c>
      <c r="M808" t="s">
        <v>7484</v>
      </c>
      <c r="N808" t="s">
        <v>4199</v>
      </c>
      <c r="O808"/>
      <c r="P808" t="s">
        <v>10316</v>
      </c>
      <c r="Q808" t="s">
        <v>6398</v>
      </c>
      <c r="R808" t="s">
        <v>15449</v>
      </c>
      <c r="S808" t="s">
        <v>15439</v>
      </c>
      <c r="T808" t="s">
        <v>15437</v>
      </c>
      <c r="U808" t="s">
        <v>15437</v>
      </c>
      <c r="V808">
        <v>0</v>
      </c>
    </row>
    <row r="809" spans="1:22" x14ac:dyDescent="0.25">
      <c r="A809" t="s">
        <v>1569</v>
      </c>
      <c r="B809">
        <v>339247</v>
      </c>
      <c r="C809" t="s">
        <v>6600</v>
      </c>
      <c r="D809" t="s">
        <v>2219</v>
      </c>
      <c r="E809" t="s">
        <v>1572</v>
      </c>
      <c r="F809" t="s">
        <v>7612</v>
      </c>
      <c r="G809" t="s">
        <v>7490</v>
      </c>
      <c r="H809" s="2">
        <v>45761</v>
      </c>
      <c r="I809" s="2">
        <v>45761</v>
      </c>
      <c r="J809"/>
      <c r="K809"/>
      <c r="L809">
        <v>0.01</v>
      </c>
      <c r="M809" t="s">
        <v>7484</v>
      </c>
      <c r="N809" t="s">
        <v>1714</v>
      </c>
      <c r="O809"/>
      <c r="P809" t="s">
        <v>7613</v>
      </c>
      <c r="Q809" t="s">
        <v>7614</v>
      </c>
      <c r="R809" t="s">
        <v>15461</v>
      </c>
      <c r="S809" t="s">
        <v>15439</v>
      </c>
      <c r="T809" t="s">
        <v>15437</v>
      </c>
      <c r="U809" t="s">
        <v>15437</v>
      </c>
      <c r="V809">
        <v>0</v>
      </c>
    </row>
    <row r="810" spans="1:22" x14ac:dyDescent="0.25">
      <c r="A810" t="s">
        <v>1569</v>
      </c>
      <c r="B810">
        <v>339248</v>
      </c>
      <c r="C810" t="s">
        <v>4522</v>
      </c>
      <c r="D810" t="s">
        <v>7618</v>
      </c>
      <c r="E810" t="s">
        <v>1572</v>
      </c>
      <c r="F810" t="s">
        <v>7612</v>
      </c>
      <c r="G810" t="s">
        <v>7490</v>
      </c>
      <c r="H810" s="2">
        <v>45761</v>
      </c>
      <c r="I810" s="2">
        <v>45761</v>
      </c>
      <c r="J810"/>
      <c r="K810"/>
      <c r="L810">
        <v>0.01</v>
      </c>
      <c r="M810" t="s">
        <v>7484</v>
      </c>
      <c r="N810" t="s">
        <v>1714</v>
      </c>
      <c r="O810"/>
      <c r="P810" t="s">
        <v>7613</v>
      </c>
      <c r="Q810" t="s">
        <v>7614</v>
      </c>
      <c r="R810" t="s">
        <v>15461</v>
      </c>
      <c r="S810" t="s">
        <v>15439</v>
      </c>
      <c r="T810" t="s">
        <v>15437</v>
      </c>
      <c r="U810" t="s">
        <v>15437</v>
      </c>
      <c r="V810">
        <v>0</v>
      </c>
    </row>
    <row r="811" spans="1:22" x14ac:dyDescent="0.25">
      <c r="A811" t="s">
        <v>1569</v>
      </c>
      <c r="B811">
        <v>339244</v>
      </c>
      <c r="C811" t="s">
        <v>1883</v>
      </c>
      <c r="D811" t="s">
        <v>7619</v>
      </c>
      <c r="E811" t="s">
        <v>1572</v>
      </c>
      <c r="F811" t="s">
        <v>7612</v>
      </c>
      <c r="G811" t="s">
        <v>7490</v>
      </c>
      <c r="H811" s="2">
        <v>45761</v>
      </c>
      <c r="I811" s="2">
        <v>45761</v>
      </c>
      <c r="J811"/>
      <c r="K811"/>
      <c r="L811">
        <v>0.01</v>
      </c>
      <c r="M811" t="s">
        <v>7484</v>
      </c>
      <c r="N811" t="s">
        <v>1714</v>
      </c>
      <c r="O811"/>
      <c r="P811" t="s">
        <v>7613</v>
      </c>
      <c r="Q811" t="s">
        <v>7614</v>
      </c>
      <c r="R811" t="s">
        <v>15461</v>
      </c>
      <c r="S811" t="s">
        <v>15439</v>
      </c>
      <c r="T811" t="s">
        <v>15437</v>
      </c>
      <c r="U811" t="s">
        <v>15437</v>
      </c>
      <c r="V811">
        <v>0</v>
      </c>
    </row>
    <row r="812" spans="1:22" x14ac:dyDescent="0.25">
      <c r="A812" t="s">
        <v>1569</v>
      </c>
      <c r="B812">
        <v>339254</v>
      </c>
      <c r="C812" t="s">
        <v>7620</v>
      </c>
      <c r="D812" t="s">
        <v>7621</v>
      </c>
      <c r="E812" t="s">
        <v>1572</v>
      </c>
      <c r="F812" t="s">
        <v>7612</v>
      </c>
      <c r="G812" t="s">
        <v>7490</v>
      </c>
      <c r="H812" s="2">
        <v>45761</v>
      </c>
      <c r="I812" s="2">
        <v>45761</v>
      </c>
      <c r="J812"/>
      <c r="K812"/>
      <c r="L812">
        <v>0.01</v>
      </c>
      <c r="M812" t="s">
        <v>7484</v>
      </c>
      <c r="N812" t="s">
        <v>1714</v>
      </c>
      <c r="O812"/>
      <c r="P812" t="s">
        <v>7613</v>
      </c>
      <c r="Q812" t="s">
        <v>7614</v>
      </c>
      <c r="R812" t="s">
        <v>15461</v>
      </c>
      <c r="S812" t="s">
        <v>15439</v>
      </c>
      <c r="T812" t="s">
        <v>15437</v>
      </c>
      <c r="U812" t="s">
        <v>15437</v>
      </c>
      <c r="V812">
        <v>0</v>
      </c>
    </row>
    <row r="813" spans="1:22" x14ac:dyDescent="0.25">
      <c r="A813" t="s">
        <v>1569</v>
      </c>
      <c r="B813">
        <v>339271</v>
      </c>
      <c r="C813" t="s">
        <v>2269</v>
      </c>
      <c r="D813" t="s">
        <v>4723</v>
      </c>
      <c r="E813" t="s">
        <v>1572</v>
      </c>
      <c r="F813" t="s">
        <v>7612</v>
      </c>
      <c r="G813" t="s">
        <v>7490</v>
      </c>
      <c r="H813" s="2">
        <v>45761</v>
      </c>
      <c r="I813" s="2">
        <v>45761</v>
      </c>
      <c r="J813"/>
      <c r="K813"/>
      <c r="L813">
        <v>0.01</v>
      </c>
      <c r="M813" t="s">
        <v>7484</v>
      </c>
      <c r="N813" t="s">
        <v>1714</v>
      </c>
      <c r="O813"/>
      <c r="P813" t="s">
        <v>7613</v>
      </c>
      <c r="Q813" t="s">
        <v>7614</v>
      </c>
      <c r="R813" t="s">
        <v>15461</v>
      </c>
      <c r="S813" t="s">
        <v>15439</v>
      </c>
      <c r="T813" t="s">
        <v>15437</v>
      </c>
      <c r="U813" t="s">
        <v>15437</v>
      </c>
      <c r="V813">
        <v>0</v>
      </c>
    </row>
    <row r="814" spans="1:22" x14ac:dyDescent="0.25">
      <c r="A814" t="s">
        <v>1569</v>
      </c>
      <c r="B814">
        <v>200229</v>
      </c>
      <c r="C814" t="s">
        <v>2492</v>
      </c>
      <c r="D814" t="s">
        <v>8855</v>
      </c>
      <c r="E814" t="s">
        <v>1596</v>
      </c>
      <c r="F814" t="s">
        <v>8856</v>
      </c>
      <c r="G814" t="s">
        <v>7487</v>
      </c>
      <c r="H814" s="2">
        <v>45761</v>
      </c>
      <c r="I814" s="2">
        <v>45789</v>
      </c>
      <c r="J814"/>
      <c r="K814"/>
      <c r="L814">
        <v>12.5</v>
      </c>
      <c r="M814" t="s">
        <v>7484</v>
      </c>
      <c r="N814" t="s">
        <v>3865</v>
      </c>
      <c r="O814"/>
      <c r="P814" t="s">
        <v>8857</v>
      </c>
      <c r="Q814" t="s">
        <v>15522</v>
      </c>
      <c r="R814" t="s">
        <v>15467</v>
      </c>
      <c r="S814" t="s">
        <v>15439</v>
      </c>
      <c r="T814" t="s">
        <v>15437</v>
      </c>
      <c r="U814" t="s">
        <v>15437</v>
      </c>
      <c r="V814">
        <v>0.32894736842105265</v>
      </c>
    </row>
    <row r="815" spans="1:22" x14ac:dyDescent="0.25">
      <c r="A815" t="s">
        <v>1569</v>
      </c>
      <c r="B815">
        <v>339241</v>
      </c>
      <c r="C815" t="s">
        <v>1724</v>
      </c>
      <c r="D815" t="s">
        <v>8921</v>
      </c>
      <c r="E815" t="s">
        <v>1607</v>
      </c>
      <c r="F815" t="s">
        <v>8922</v>
      </c>
      <c r="G815" t="s">
        <v>7522</v>
      </c>
      <c r="H815" s="2">
        <v>45761</v>
      </c>
      <c r="I815" s="2">
        <v>45761</v>
      </c>
      <c r="J815"/>
      <c r="K815"/>
      <c r="L815">
        <v>38</v>
      </c>
      <c r="M815" t="s">
        <v>7484</v>
      </c>
      <c r="N815" t="s">
        <v>3482</v>
      </c>
      <c r="O815"/>
      <c r="P815" t="s">
        <v>8923</v>
      </c>
      <c r="Q815" t="s">
        <v>6294</v>
      </c>
      <c r="R815" t="s">
        <v>15465</v>
      </c>
      <c r="S815" t="s">
        <v>15439</v>
      </c>
      <c r="T815" t="s">
        <v>15437</v>
      </c>
      <c r="U815" t="s">
        <v>1566</v>
      </c>
      <c r="V815">
        <v>1</v>
      </c>
    </row>
    <row r="816" spans="1:22" x14ac:dyDescent="0.25">
      <c r="A816" t="s">
        <v>1569</v>
      </c>
      <c r="B816">
        <v>339263</v>
      </c>
      <c r="C816" t="s">
        <v>9170</v>
      </c>
      <c r="D816" t="s">
        <v>9171</v>
      </c>
      <c r="E816" t="s">
        <v>1572</v>
      </c>
      <c r="F816" t="s">
        <v>9165</v>
      </c>
      <c r="G816" t="s">
        <v>7509</v>
      </c>
      <c r="H816" s="2">
        <v>45761</v>
      </c>
      <c r="I816" s="2">
        <v>45761</v>
      </c>
      <c r="J816"/>
      <c r="K816"/>
      <c r="L816">
        <v>0.01</v>
      </c>
      <c r="M816" t="s">
        <v>7484</v>
      </c>
      <c r="N816" t="s">
        <v>3482</v>
      </c>
      <c r="O816"/>
      <c r="P816" t="s">
        <v>9154</v>
      </c>
      <c r="Q816" t="s">
        <v>9155</v>
      </c>
      <c r="R816" t="s">
        <v>15465</v>
      </c>
      <c r="S816" t="s">
        <v>15439</v>
      </c>
      <c r="T816" t="s">
        <v>15437</v>
      </c>
      <c r="U816" t="s">
        <v>15437</v>
      </c>
      <c r="V816">
        <v>0</v>
      </c>
    </row>
    <row r="817" spans="1:22" x14ac:dyDescent="0.25">
      <c r="A817" t="s">
        <v>1569</v>
      </c>
      <c r="B817">
        <v>339262</v>
      </c>
      <c r="C817" t="s">
        <v>9172</v>
      </c>
      <c r="D817" t="s">
        <v>7601</v>
      </c>
      <c r="E817" t="s">
        <v>1572</v>
      </c>
      <c r="F817" t="s">
        <v>9165</v>
      </c>
      <c r="G817" t="s">
        <v>7509</v>
      </c>
      <c r="H817" s="2">
        <v>45761</v>
      </c>
      <c r="I817" s="2">
        <v>45761</v>
      </c>
      <c r="J817"/>
      <c r="K817"/>
      <c r="L817">
        <v>0.01</v>
      </c>
      <c r="M817" t="s">
        <v>7484</v>
      </c>
      <c r="N817" t="s">
        <v>3482</v>
      </c>
      <c r="O817"/>
      <c r="P817" t="s">
        <v>9154</v>
      </c>
      <c r="Q817" t="s">
        <v>9155</v>
      </c>
      <c r="R817" t="s">
        <v>15465</v>
      </c>
      <c r="S817" t="s">
        <v>15439</v>
      </c>
      <c r="T817" t="s">
        <v>15437</v>
      </c>
      <c r="U817" t="s">
        <v>15437</v>
      </c>
      <c r="V817">
        <v>0</v>
      </c>
    </row>
    <row r="818" spans="1:22" x14ac:dyDescent="0.25">
      <c r="A818" t="s">
        <v>1569</v>
      </c>
      <c r="B818">
        <v>339250</v>
      </c>
      <c r="C818" t="s">
        <v>3443</v>
      </c>
      <c r="D818" t="s">
        <v>9244</v>
      </c>
      <c r="E818" t="s">
        <v>1572</v>
      </c>
      <c r="F818" t="s">
        <v>9245</v>
      </c>
      <c r="G818" t="s">
        <v>7671</v>
      </c>
      <c r="H818" s="2">
        <v>45761</v>
      </c>
      <c r="I818" s="2">
        <v>45761</v>
      </c>
      <c r="J818"/>
      <c r="K818"/>
      <c r="L818">
        <v>0.01</v>
      </c>
      <c r="M818" t="s">
        <v>7484</v>
      </c>
      <c r="N818" t="s">
        <v>3865</v>
      </c>
      <c r="O818"/>
      <c r="P818" t="s">
        <v>9243</v>
      </c>
      <c r="Q818" t="s">
        <v>4470</v>
      </c>
      <c r="R818" t="s">
        <v>15467</v>
      </c>
      <c r="S818" t="s">
        <v>15439</v>
      </c>
      <c r="T818" t="s">
        <v>15437</v>
      </c>
      <c r="U818" t="s">
        <v>15437</v>
      </c>
      <c r="V818">
        <v>0</v>
      </c>
    </row>
    <row r="819" spans="1:22" x14ac:dyDescent="0.25">
      <c r="A819" t="s">
        <v>1569</v>
      </c>
      <c r="B819">
        <v>339210</v>
      </c>
      <c r="C819" t="s">
        <v>2543</v>
      </c>
      <c r="D819" t="s">
        <v>9429</v>
      </c>
      <c r="E819" t="s">
        <v>1572</v>
      </c>
      <c r="F819" t="s">
        <v>9416</v>
      </c>
      <c r="G819" t="s">
        <v>7490</v>
      </c>
      <c r="H819" s="2">
        <v>45761</v>
      </c>
      <c r="I819" s="2">
        <v>45761</v>
      </c>
      <c r="J819"/>
      <c r="K819"/>
      <c r="L819">
        <v>0.01</v>
      </c>
      <c r="M819" t="s">
        <v>7484</v>
      </c>
      <c r="N819" t="s">
        <v>3865</v>
      </c>
      <c r="O819"/>
      <c r="P819" t="s">
        <v>9417</v>
      </c>
      <c r="Q819" t="s">
        <v>6136</v>
      </c>
      <c r="R819" t="s">
        <v>15467</v>
      </c>
      <c r="S819" t="s">
        <v>15439</v>
      </c>
      <c r="T819" t="s">
        <v>15437</v>
      </c>
      <c r="U819" t="s">
        <v>15437</v>
      </c>
      <c r="V819">
        <v>0</v>
      </c>
    </row>
    <row r="820" spans="1:22" x14ac:dyDescent="0.25">
      <c r="A820" t="s">
        <v>1569</v>
      </c>
      <c r="B820">
        <v>339305</v>
      </c>
      <c r="C820" t="s">
        <v>3016</v>
      </c>
      <c r="D820" t="s">
        <v>9503</v>
      </c>
      <c r="E820" t="s">
        <v>1572</v>
      </c>
      <c r="F820" t="s">
        <v>9499</v>
      </c>
      <c r="G820" t="s">
        <v>7490</v>
      </c>
      <c r="H820" s="2">
        <v>45761</v>
      </c>
      <c r="I820" s="2">
        <v>45761</v>
      </c>
      <c r="J820"/>
      <c r="K820"/>
      <c r="L820">
        <v>0.01</v>
      </c>
      <c r="M820" t="s">
        <v>7484</v>
      </c>
      <c r="N820" t="s">
        <v>3482</v>
      </c>
      <c r="O820"/>
      <c r="P820" t="s">
        <v>9500</v>
      </c>
      <c r="Q820" t="s">
        <v>9501</v>
      </c>
      <c r="R820" t="s">
        <v>15468</v>
      </c>
      <c r="S820" t="s">
        <v>15439</v>
      </c>
      <c r="T820" t="s">
        <v>15437</v>
      </c>
      <c r="U820" t="s">
        <v>15437</v>
      </c>
      <c r="V820">
        <v>0</v>
      </c>
    </row>
    <row r="821" spans="1:22" x14ac:dyDescent="0.25">
      <c r="A821" t="s">
        <v>1569</v>
      </c>
      <c r="B821">
        <v>200232</v>
      </c>
      <c r="C821" t="s">
        <v>3508</v>
      </c>
      <c r="D821" t="s">
        <v>2050</v>
      </c>
      <c r="E821" t="s">
        <v>1572</v>
      </c>
      <c r="F821" t="s">
        <v>9604</v>
      </c>
      <c r="G821" t="s">
        <v>7490</v>
      </c>
      <c r="H821" s="2">
        <v>45761</v>
      </c>
      <c r="I821" s="2">
        <v>45761</v>
      </c>
      <c r="J821"/>
      <c r="K821"/>
      <c r="L821">
        <v>0.01</v>
      </c>
      <c r="M821" t="s">
        <v>7484</v>
      </c>
      <c r="N821" t="s">
        <v>4199</v>
      </c>
      <c r="O821"/>
      <c r="P821" t="s">
        <v>9605</v>
      </c>
      <c r="Q821" t="s">
        <v>4702</v>
      </c>
      <c r="R821" t="s">
        <v>15449</v>
      </c>
      <c r="S821" t="s">
        <v>15439</v>
      </c>
      <c r="T821" t="s">
        <v>15437</v>
      </c>
      <c r="U821" t="s">
        <v>15437</v>
      </c>
      <c r="V821">
        <v>0</v>
      </c>
    </row>
    <row r="822" spans="1:22" x14ac:dyDescent="0.25">
      <c r="A822" t="s">
        <v>1569</v>
      </c>
      <c r="B822">
        <v>339243</v>
      </c>
      <c r="C822" t="s">
        <v>1760</v>
      </c>
      <c r="D822" t="s">
        <v>10319</v>
      </c>
      <c r="E822" t="s">
        <v>1572</v>
      </c>
      <c r="F822" t="s">
        <v>10315</v>
      </c>
      <c r="G822" t="s">
        <v>7487</v>
      </c>
      <c r="H822" s="2">
        <v>45761</v>
      </c>
      <c r="I822" s="2">
        <v>45761</v>
      </c>
      <c r="J822"/>
      <c r="K822"/>
      <c r="L822">
        <v>0.01</v>
      </c>
      <c r="M822" t="s">
        <v>7484</v>
      </c>
      <c r="N822" t="s">
        <v>4199</v>
      </c>
      <c r="O822"/>
      <c r="P822" t="s">
        <v>10316</v>
      </c>
      <c r="Q822" t="s">
        <v>6398</v>
      </c>
      <c r="R822" t="s">
        <v>15449</v>
      </c>
      <c r="S822" t="s">
        <v>15439</v>
      </c>
      <c r="T822" t="s">
        <v>15437</v>
      </c>
      <c r="U822" t="s">
        <v>15437</v>
      </c>
      <c r="V822">
        <v>0</v>
      </c>
    </row>
    <row r="823" spans="1:22" x14ac:dyDescent="0.25">
      <c r="A823" t="s">
        <v>1569</v>
      </c>
      <c r="B823">
        <v>339232</v>
      </c>
      <c r="C823" t="s">
        <v>10953</v>
      </c>
      <c r="D823" t="s">
        <v>2877</v>
      </c>
      <c r="E823" t="s">
        <v>1607</v>
      </c>
      <c r="F823" t="s">
        <v>10954</v>
      </c>
      <c r="G823" t="s">
        <v>7552</v>
      </c>
      <c r="H823" s="2">
        <v>45761</v>
      </c>
      <c r="I823" s="2">
        <v>45761</v>
      </c>
      <c r="J823"/>
      <c r="K823"/>
      <c r="L823">
        <v>38</v>
      </c>
      <c r="M823" t="s">
        <v>7484</v>
      </c>
      <c r="N823" t="s">
        <v>3482</v>
      </c>
      <c r="O823"/>
      <c r="P823" t="s">
        <v>10955</v>
      </c>
      <c r="Q823" t="s">
        <v>10956</v>
      </c>
      <c r="R823" t="s">
        <v>15466</v>
      </c>
      <c r="S823" t="s">
        <v>15439</v>
      </c>
      <c r="T823" t="s">
        <v>15437</v>
      </c>
      <c r="U823" t="s">
        <v>1566</v>
      </c>
      <c r="V823">
        <v>1</v>
      </c>
    </row>
    <row r="824" spans="1:22" x14ac:dyDescent="0.25">
      <c r="A824" t="s">
        <v>1569</v>
      </c>
      <c r="B824">
        <v>339125</v>
      </c>
      <c r="C824" t="s">
        <v>2971</v>
      </c>
      <c r="D824" t="s">
        <v>5009</v>
      </c>
      <c r="E824" t="s">
        <v>1596</v>
      </c>
      <c r="F824" t="s">
        <v>11194</v>
      </c>
      <c r="G824" t="s">
        <v>7487</v>
      </c>
      <c r="H824" s="2">
        <v>45761</v>
      </c>
      <c r="I824" s="2">
        <v>45761</v>
      </c>
      <c r="J824"/>
      <c r="K824"/>
      <c r="L824">
        <v>20</v>
      </c>
      <c r="M824" t="s">
        <v>7484</v>
      </c>
      <c r="N824" t="s">
        <v>3482</v>
      </c>
      <c r="O824"/>
      <c r="P824" t="s">
        <v>11191</v>
      </c>
      <c r="Q824" t="s">
        <v>11192</v>
      </c>
      <c r="R824" t="s">
        <v>15466</v>
      </c>
      <c r="S824" t="s">
        <v>15439</v>
      </c>
      <c r="T824" t="s">
        <v>15437</v>
      </c>
      <c r="U824" t="s">
        <v>15437</v>
      </c>
      <c r="V824">
        <v>0.52631578947368418</v>
      </c>
    </row>
    <row r="825" spans="1:22" x14ac:dyDescent="0.25">
      <c r="A825" t="s">
        <v>1569</v>
      </c>
      <c r="B825">
        <v>339135</v>
      </c>
      <c r="C825" t="s">
        <v>4345</v>
      </c>
      <c r="D825" t="s">
        <v>11195</v>
      </c>
      <c r="E825" t="s">
        <v>1596</v>
      </c>
      <c r="F825" t="s">
        <v>11190</v>
      </c>
      <c r="G825" t="s">
        <v>7490</v>
      </c>
      <c r="H825" s="2">
        <v>45761</v>
      </c>
      <c r="I825" s="2">
        <v>45761</v>
      </c>
      <c r="J825"/>
      <c r="K825"/>
      <c r="L825">
        <v>25</v>
      </c>
      <c r="M825" t="s">
        <v>7484</v>
      </c>
      <c r="N825" t="s">
        <v>3482</v>
      </c>
      <c r="O825"/>
      <c r="P825" t="s">
        <v>11191</v>
      </c>
      <c r="Q825" t="s">
        <v>11192</v>
      </c>
      <c r="R825" t="s">
        <v>15466</v>
      </c>
      <c r="S825" t="s">
        <v>15439</v>
      </c>
      <c r="T825" t="s">
        <v>15437</v>
      </c>
      <c r="U825" t="s">
        <v>15437</v>
      </c>
      <c r="V825">
        <v>0.65789473684210531</v>
      </c>
    </row>
    <row r="826" spans="1:22" x14ac:dyDescent="0.25">
      <c r="A826" t="s">
        <v>1569</v>
      </c>
      <c r="B826">
        <v>339251</v>
      </c>
      <c r="C826" t="s">
        <v>11527</v>
      </c>
      <c r="D826" t="s">
        <v>3901</v>
      </c>
      <c r="E826" t="s">
        <v>1572</v>
      </c>
      <c r="F826" t="s">
        <v>11528</v>
      </c>
      <c r="G826" t="s">
        <v>7490</v>
      </c>
      <c r="H826" s="2">
        <v>45761</v>
      </c>
      <c r="I826" s="2">
        <v>45761</v>
      </c>
      <c r="J826"/>
      <c r="K826"/>
      <c r="L826">
        <v>0.01</v>
      </c>
      <c r="M826" t="s">
        <v>7484</v>
      </c>
      <c r="N826" t="s">
        <v>3482</v>
      </c>
      <c r="O826"/>
      <c r="P826" t="s">
        <v>11524</v>
      </c>
      <c r="Q826" t="s">
        <v>5410</v>
      </c>
      <c r="R826" t="s">
        <v>15468</v>
      </c>
      <c r="S826" t="s">
        <v>15439</v>
      </c>
      <c r="T826" t="s">
        <v>15437</v>
      </c>
      <c r="U826" t="s">
        <v>15437</v>
      </c>
      <c r="V826">
        <v>0</v>
      </c>
    </row>
    <row r="827" spans="1:22" x14ac:dyDescent="0.25">
      <c r="A827" t="s">
        <v>1569</v>
      </c>
      <c r="B827">
        <v>339252</v>
      </c>
      <c r="C827" t="s">
        <v>1690</v>
      </c>
      <c r="D827" t="s">
        <v>3415</v>
      </c>
      <c r="E827" t="s">
        <v>1572</v>
      </c>
      <c r="F827" t="s">
        <v>11716</v>
      </c>
      <c r="G827" t="s">
        <v>7509</v>
      </c>
      <c r="H827" s="2">
        <v>45761</v>
      </c>
      <c r="I827" s="2">
        <v>45761</v>
      </c>
      <c r="J827"/>
      <c r="K827"/>
      <c r="L827">
        <v>0.01</v>
      </c>
      <c r="M827" t="s">
        <v>7484</v>
      </c>
      <c r="N827" t="s">
        <v>3482</v>
      </c>
      <c r="O827"/>
      <c r="P827" t="s">
        <v>11717</v>
      </c>
      <c r="Q827" t="s">
        <v>11718</v>
      </c>
      <c r="R827" t="s">
        <v>15465</v>
      </c>
      <c r="S827" t="s">
        <v>15439</v>
      </c>
      <c r="T827" t="s">
        <v>15437</v>
      </c>
      <c r="U827" t="s">
        <v>15437</v>
      </c>
      <c r="V827">
        <v>0</v>
      </c>
    </row>
    <row r="828" spans="1:22" x14ac:dyDescent="0.25">
      <c r="A828" t="s">
        <v>1569</v>
      </c>
      <c r="B828">
        <v>339258</v>
      </c>
      <c r="C828" t="s">
        <v>2862</v>
      </c>
      <c r="D828" t="s">
        <v>2306</v>
      </c>
      <c r="E828" t="s">
        <v>1596</v>
      </c>
      <c r="F828" t="s">
        <v>12206</v>
      </c>
      <c r="G828" t="s">
        <v>7534</v>
      </c>
      <c r="H828" s="2">
        <v>45761</v>
      </c>
      <c r="I828" s="2">
        <v>45761</v>
      </c>
      <c r="J828"/>
      <c r="K828"/>
      <c r="L828">
        <v>32.5</v>
      </c>
      <c r="M828" t="s">
        <v>7484</v>
      </c>
      <c r="N828" t="s">
        <v>1576</v>
      </c>
      <c r="O828"/>
      <c r="P828" t="s">
        <v>12207</v>
      </c>
      <c r="Q828" t="s">
        <v>5486</v>
      </c>
      <c r="R828" t="s">
        <v>15464</v>
      </c>
      <c r="S828" t="s">
        <v>15439</v>
      </c>
      <c r="T828" t="s">
        <v>15437</v>
      </c>
      <c r="U828" t="s">
        <v>15437</v>
      </c>
      <c r="V828">
        <v>0.85526315789473684</v>
      </c>
    </row>
    <row r="829" spans="1:22" x14ac:dyDescent="0.25">
      <c r="A829" t="s">
        <v>1569</v>
      </c>
      <c r="B829">
        <v>339216</v>
      </c>
      <c r="C829" t="s">
        <v>1844</v>
      </c>
      <c r="D829" t="s">
        <v>12765</v>
      </c>
      <c r="E829" t="s">
        <v>1572</v>
      </c>
      <c r="F829" t="s">
        <v>12764</v>
      </c>
      <c r="G829" t="s">
        <v>7490</v>
      </c>
      <c r="H829" s="2">
        <v>45761</v>
      </c>
      <c r="I829" s="2">
        <v>45761</v>
      </c>
      <c r="J829"/>
      <c r="K829"/>
      <c r="L829">
        <v>0.01</v>
      </c>
      <c r="M829" t="s">
        <v>7484</v>
      </c>
      <c r="N829" t="s">
        <v>3865</v>
      </c>
      <c r="O829"/>
      <c r="P829" t="s">
        <v>12759</v>
      </c>
      <c r="Q829" t="s">
        <v>12760</v>
      </c>
      <c r="R829" t="s">
        <v>15467</v>
      </c>
      <c r="S829" t="s">
        <v>15439</v>
      </c>
      <c r="T829" t="s">
        <v>15437</v>
      </c>
      <c r="U829" t="s">
        <v>15437</v>
      </c>
      <c r="V829">
        <v>0</v>
      </c>
    </row>
    <row r="830" spans="1:22" x14ac:dyDescent="0.25">
      <c r="A830" t="s">
        <v>1569</v>
      </c>
      <c r="B830">
        <v>339234</v>
      </c>
      <c r="C830" t="s">
        <v>10485</v>
      </c>
      <c r="D830" t="s">
        <v>12766</v>
      </c>
      <c r="E830" t="s">
        <v>1572</v>
      </c>
      <c r="F830" t="s">
        <v>12764</v>
      </c>
      <c r="G830" t="s">
        <v>7490</v>
      </c>
      <c r="H830" s="2">
        <v>45761</v>
      </c>
      <c r="I830" s="2">
        <v>45761</v>
      </c>
      <c r="J830"/>
      <c r="K830"/>
      <c r="L830">
        <v>0.01</v>
      </c>
      <c r="M830" t="s">
        <v>7484</v>
      </c>
      <c r="N830" t="s">
        <v>3865</v>
      </c>
      <c r="O830"/>
      <c r="P830" t="s">
        <v>12759</v>
      </c>
      <c r="Q830" t="s">
        <v>12760</v>
      </c>
      <c r="R830" t="s">
        <v>15467</v>
      </c>
      <c r="S830" t="s">
        <v>15439</v>
      </c>
      <c r="T830" t="s">
        <v>15437</v>
      </c>
      <c r="U830" t="s">
        <v>15437</v>
      </c>
      <c r="V830">
        <v>0</v>
      </c>
    </row>
    <row r="831" spans="1:22" x14ac:dyDescent="0.25">
      <c r="A831" t="s">
        <v>1569</v>
      </c>
      <c r="B831">
        <v>339289</v>
      </c>
      <c r="C831" t="s">
        <v>3463</v>
      </c>
      <c r="D831" t="s">
        <v>3702</v>
      </c>
      <c r="E831" t="s">
        <v>1572</v>
      </c>
      <c r="F831" t="s">
        <v>12764</v>
      </c>
      <c r="G831" t="s">
        <v>7490</v>
      </c>
      <c r="H831" s="2">
        <v>45761</v>
      </c>
      <c r="I831" s="2">
        <v>45761</v>
      </c>
      <c r="J831"/>
      <c r="K831"/>
      <c r="L831">
        <v>0.01</v>
      </c>
      <c r="M831" t="s">
        <v>7484</v>
      </c>
      <c r="N831" t="s">
        <v>3865</v>
      </c>
      <c r="O831"/>
      <c r="P831" t="s">
        <v>12759</v>
      </c>
      <c r="Q831" t="s">
        <v>12760</v>
      </c>
      <c r="R831" t="s">
        <v>15467</v>
      </c>
      <c r="S831" t="s">
        <v>15439</v>
      </c>
      <c r="T831" t="s">
        <v>15437</v>
      </c>
      <c r="U831" t="s">
        <v>15437</v>
      </c>
      <c r="V831">
        <v>0</v>
      </c>
    </row>
    <row r="832" spans="1:22" x14ac:dyDescent="0.25">
      <c r="A832" t="s">
        <v>1569</v>
      </c>
      <c r="B832">
        <v>339260</v>
      </c>
      <c r="C832" t="s">
        <v>6386</v>
      </c>
      <c r="D832" t="s">
        <v>6389</v>
      </c>
      <c r="E832" t="s">
        <v>1572</v>
      </c>
      <c r="F832" t="s">
        <v>13327</v>
      </c>
      <c r="G832" t="s">
        <v>7490</v>
      </c>
      <c r="H832" s="2">
        <v>45761</v>
      </c>
      <c r="I832" s="2">
        <v>45761</v>
      </c>
      <c r="J832"/>
      <c r="K832"/>
      <c r="L832">
        <v>0.01</v>
      </c>
      <c r="M832" t="s">
        <v>7484</v>
      </c>
      <c r="N832" t="s">
        <v>3627</v>
      </c>
      <c r="O832"/>
      <c r="P832" t="s">
        <v>13328</v>
      </c>
      <c r="Q832" t="s">
        <v>6368</v>
      </c>
      <c r="R832" t="s">
        <v>15465</v>
      </c>
      <c r="S832" t="s">
        <v>15439</v>
      </c>
      <c r="T832" t="s">
        <v>15437</v>
      </c>
      <c r="U832" t="s">
        <v>15437</v>
      </c>
      <c r="V832">
        <v>0</v>
      </c>
    </row>
    <row r="833" spans="1:22" x14ac:dyDescent="0.25">
      <c r="A833" t="s">
        <v>1569</v>
      </c>
      <c r="B833">
        <v>339261</v>
      </c>
      <c r="C833" t="s">
        <v>1589</v>
      </c>
      <c r="D833" t="s">
        <v>5042</v>
      </c>
      <c r="E833" t="s">
        <v>1572</v>
      </c>
      <c r="F833" t="s">
        <v>13327</v>
      </c>
      <c r="G833" t="s">
        <v>7490</v>
      </c>
      <c r="H833" s="2">
        <v>45761</v>
      </c>
      <c r="I833" s="2">
        <v>45761</v>
      </c>
      <c r="J833"/>
      <c r="K833"/>
      <c r="L833">
        <v>0.01</v>
      </c>
      <c r="M833" t="s">
        <v>7484</v>
      </c>
      <c r="N833" t="s">
        <v>3627</v>
      </c>
      <c r="O833"/>
      <c r="P833" t="s">
        <v>13328</v>
      </c>
      <c r="Q833" t="s">
        <v>6368</v>
      </c>
      <c r="R833" t="s">
        <v>15465</v>
      </c>
      <c r="S833" t="s">
        <v>15439</v>
      </c>
      <c r="T833" t="s">
        <v>15437</v>
      </c>
      <c r="U833" t="s">
        <v>15437</v>
      </c>
      <c r="V833">
        <v>0</v>
      </c>
    </row>
    <row r="834" spans="1:22" x14ac:dyDescent="0.25">
      <c r="A834" t="s">
        <v>1569</v>
      </c>
      <c r="B834">
        <v>339249</v>
      </c>
      <c r="C834" t="s">
        <v>5032</v>
      </c>
      <c r="D834" t="s">
        <v>8501</v>
      </c>
      <c r="E834" t="s">
        <v>1596</v>
      </c>
      <c r="F834" t="s">
        <v>13614</v>
      </c>
      <c r="G834" t="s">
        <v>7487</v>
      </c>
      <c r="H834" s="2">
        <v>45761</v>
      </c>
      <c r="I834" s="2">
        <v>45789</v>
      </c>
      <c r="J834"/>
      <c r="K834"/>
      <c r="L834">
        <v>10</v>
      </c>
      <c r="M834" t="s">
        <v>7484</v>
      </c>
      <c r="N834" t="s">
        <v>3482</v>
      </c>
      <c r="O834"/>
      <c r="P834" t="s">
        <v>13615</v>
      </c>
      <c r="Q834" t="s">
        <v>13616</v>
      </c>
      <c r="R834" t="s">
        <v>15465</v>
      </c>
      <c r="S834" t="s">
        <v>15439</v>
      </c>
      <c r="T834" t="s">
        <v>15437</v>
      </c>
      <c r="U834" t="s">
        <v>15437</v>
      </c>
      <c r="V834">
        <v>0.26315789473684209</v>
      </c>
    </row>
    <row r="835" spans="1:22" x14ac:dyDescent="0.25">
      <c r="A835" t="s">
        <v>1569</v>
      </c>
      <c r="B835">
        <v>200214</v>
      </c>
      <c r="C835" t="s">
        <v>2244</v>
      </c>
      <c r="D835" t="s">
        <v>2867</v>
      </c>
      <c r="E835" t="s">
        <v>1596</v>
      </c>
      <c r="F835" t="s">
        <v>13763</v>
      </c>
      <c r="G835" t="s">
        <v>7487</v>
      </c>
      <c r="H835" s="2">
        <v>45761</v>
      </c>
      <c r="I835" s="2">
        <v>45803</v>
      </c>
      <c r="J835"/>
      <c r="K835"/>
      <c r="L835">
        <v>27</v>
      </c>
      <c r="M835" t="s">
        <v>7484</v>
      </c>
      <c r="N835" t="s">
        <v>3482</v>
      </c>
      <c r="O835"/>
      <c r="P835" t="s">
        <v>13764</v>
      </c>
      <c r="Q835" t="s">
        <v>13765</v>
      </c>
      <c r="R835" t="s">
        <v>15466</v>
      </c>
      <c r="S835" t="s">
        <v>15439</v>
      </c>
      <c r="T835" t="s">
        <v>15437</v>
      </c>
      <c r="U835" t="s">
        <v>15437</v>
      </c>
      <c r="V835">
        <v>0.71052631578947367</v>
      </c>
    </row>
    <row r="836" spans="1:22" x14ac:dyDescent="0.25">
      <c r="A836" t="s">
        <v>1569</v>
      </c>
      <c r="B836">
        <v>339224</v>
      </c>
      <c r="C836" t="s">
        <v>4482</v>
      </c>
      <c r="D836" t="s">
        <v>4483</v>
      </c>
      <c r="E836" t="s">
        <v>1596</v>
      </c>
      <c r="F836" t="s">
        <v>4475</v>
      </c>
      <c r="G836" t="s">
        <v>4294</v>
      </c>
      <c r="H836" s="2">
        <v>45761</v>
      </c>
      <c r="I836" s="2">
        <v>45831</v>
      </c>
      <c r="J836"/>
      <c r="K836"/>
      <c r="L836">
        <v>16.25</v>
      </c>
      <c r="M836" t="s">
        <v>4269</v>
      </c>
      <c r="N836" t="s">
        <v>3865</v>
      </c>
      <c r="O836"/>
      <c r="P836" t="s">
        <v>4469</v>
      </c>
      <c r="Q836" t="s">
        <v>4470</v>
      </c>
      <c r="R836" t="s">
        <v>15450</v>
      </c>
      <c r="S836" t="s">
        <v>15439</v>
      </c>
      <c r="T836" t="s">
        <v>15437</v>
      </c>
      <c r="U836" t="s">
        <v>15437</v>
      </c>
      <c r="V836">
        <v>0.42763157894736842</v>
      </c>
    </row>
    <row r="837" spans="1:22" x14ac:dyDescent="0.25">
      <c r="A837" t="s">
        <v>1569</v>
      </c>
      <c r="B837">
        <v>339213</v>
      </c>
      <c r="C837" t="s">
        <v>4481</v>
      </c>
      <c r="D837" t="s">
        <v>2780</v>
      </c>
      <c r="E837" t="s">
        <v>1572</v>
      </c>
      <c r="F837" t="s">
        <v>4468</v>
      </c>
      <c r="G837" t="s">
        <v>4268</v>
      </c>
      <c r="H837" s="2">
        <v>45761</v>
      </c>
      <c r="I837" s="2">
        <v>45803</v>
      </c>
      <c r="J837"/>
      <c r="K837"/>
      <c r="L837">
        <v>0.01</v>
      </c>
      <c r="M837" t="s">
        <v>4269</v>
      </c>
      <c r="N837" t="s">
        <v>3865</v>
      </c>
      <c r="O837"/>
      <c r="P837" t="s">
        <v>4469</v>
      </c>
      <c r="Q837" t="s">
        <v>4470</v>
      </c>
      <c r="R837" t="s">
        <v>15450</v>
      </c>
      <c r="S837" t="s">
        <v>15439</v>
      </c>
      <c r="T837" t="s">
        <v>15437</v>
      </c>
      <c r="U837" t="s">
        <v>15437</v>
      </c>
      <c r="V837">
        <v>0</v>
      </c>
    </row>
    <row r="838" spans="1:22" x14ac:dyDescent="0.25">
      <c r="A838" t="s">
        <v>1569</v>
      </c>
      <c r="B838">
        <v>339223</v>
      </c>
      <c r="C838" t="s">
        <v>4484</v>
      </c>
      <c r="D838" t="s">
        <v>4485</v>
      </c>
      <c r="E838" t="s">
        <v>1572</v>
      </c>
      <c r="F838" t="s">
        <v>4468</v>
      </c>
      <c r="G838" t="s">
        <v>4268</v>
      </c>
      <c r="H838" s="2">
        <v>45761</v>
      </c>
      <c r="I838" s="2">
        <v>45761</v>
      </c>
      <c r="J838"/>
      <c r="K838"/>
      <c r="L838">
        <v>0.01</v>
      </c>
      <c r="M838" t="s">
        <v>4269</v>
      </c>
      <c r="N838" t="s">
        <v>3865</v>
      </c>
      <c r="O838"/>
      <c r="P838" t="s">
        <v>4469</v>
      </c>
      <c r="Q838" t="s">
        <v>4470</v>
      </c>
      <c r="R838" t="s">
        <v>15450</v>
      </c>
      <c r="S838" t="s">
        <v>15439</v>
      </c>
      <c r="T838" t="s">
        <v>15437</v>
      </c>
      <c r="U838" t="s">
        <v>15437</v>
      </c>
      <c r="V838">
        <v>0</v>
      </c>
    </row>
    <row r="839" spans="1:22" x14ac:dyDescent="0.25">
      <c r="A839" t="s">
        <v>1569</v>
      </c>
      <c r="B839">
        <v>339240</v>
      </c>
      <c r="C839" t="s">
        <v>4486</v>
      </c>
      <c r="D839" t="s">
        <v>4487</v>
      </c>
      <c r="E839" t="s">
        <v>1572</v>
      </c>
      <c r="F839" t="s">
        <v>4468</v>
      </c>
      <c r="G839" t="s">
        <v>4268</v>
      </c>
      <c r="H839" s="2">
        <v>45761</v>
      </c>
      <c r="I839" s="2">
        <v>45761</v>
      </c>
      <c r="J839"/>
      <c r="K839"/>
      <c r="L839">
        <v>0.01</v>
      </c>
      <c r="M839" t="s">
        <v>4269</v>
      </c>
      <c r="N839" t="s">
        <v>3865</v>
      </c>
      <c r="O839"/>
      <c r="P839" t="s">
        <v>4469</v>
      </c>
      <c r="Q839" t="s">
        <v>4470</v>
      </c>
      <c r="R839" t="s">
        <v>15450</v>
      </c>
      <c r="S839" t="s">
        <v>15439</v>
      </c>
      <c r="T839" t="s">
        <v>15437</v>
      </c>
      <c r="U839" t="s">
        <v>15437</v>
      </c>
      <c r="V839">
        <v>0</v>
      </c>
    </row>
    <row r="840" spans="1:22" x14ac:dyDescent="0.25">
      <c r="A840" t="s">
        <v>1569</v>
      </c>
      <c r="B840">
        <v>339246</v>
      </c>
      <c r="C840" t="s">
        <v>4753</v>
      </c>
      <c r="D840" t="s">
        <v>4754</v>
      </c>
      <c r="E840" t="s">
        <v>1572</v>
      </c>
      <c r="F840" t="s">
        <v>4755</v>
      </c>
      <c r="G840" t="s">
        <v>4268</v>
      </c>
      <c r="H840" s="2">
        <v>45761</v>
      </c>
      <c r="I840" s="2">
        <v>45761</v>
      </c>
      <c r="J840"/>
      <c r="K840"/>
      <c r="L840">
        <v>0.01</v>
      </c>
      <c r="M840" t="s">
        <v>4269</v>
      </c>
      <c r="N840" t="s">
        <v>3311</v>
      </c>
      <c r="O840"/>
      <c r="P840" t="s">
        <v>4756</v>
      </c>
      <c r="Q840" t="s">
        <v>3370</v>
      </c>
      <c r="R840" t="s">
        <v>15454</v>
      </c>
      <c r="S840" t="s">
        <v>15439</v>
      </c>
      <c r="T840" t="s">
        <v>15437</v>
      </c>
      <c r="U840" t="s">
        <v>15437</v>
      </c>
      <c r="V840">
        <v>0</v>
      </c>
    </row>
    <row r="841" spans="1:22" x14ac:dyDescent="0.25">
      <c r="A841" t="s">
        <v>1569</v>
      </c>
      <c r="B841">
        <v>339277</v>
      </c>
      <c r="C841" t="s">
        <v>6588</v>
      </c>
      <c r="D841" t="s">
        <v>6589</v>
      </c>
      <c r="E841" t="s">
        <v>1572</v>
      </c>
      <c r="F841" t="s">
        <v>6585</v>
      </c>
      <c r="G841" t="s">
        <v>4268</v>
      </c>
      <c r="H841" s="2">
        <v>45761</v>
      </c>
      <c r="I841" s="2">
        <v>45761</v>
      </c>
      <c r="J841"/>
      <c r="K841"/>
      <c r="L841">
        <v>0.01</v>
      </c>
      <c r="M841" t="s">
        <v>4269</v>
      </c>
      <c r="N841" t="s">
        <v>3865</v>
      </c>
      <c r="O841"/>
      <c r="P841" t="s">
        <v>6586</v>
      </c>
      <c r="Q841" t="s">
        <v>6587</v>
      </c>
      <c r="R841" t="s">
        <v>15452</v>
      </c>
      <c r="S841" t="s">
        <v>15439</v>
      </c>
      <c r="T841" t="s">
        <v>15437</v>
      </c>
      <c r="U841" t="s">
        <v>15437</v>
      </c>
      <c r="V841">
        <v>0</v>
      </c>
    </row>
    <row r="842" spans="1:22" x14ac:dyDescent="0.25">
      <c r="A842" t="s">
        <v>1569</v>
      </c>
      <c r="B842">
        <v>339272</v>
      </c>
      <c r="C842" t="s">
        <v>2886</v>
      </c>
      <c r="D842" t="s">
        <v>3381</v>
      </c>
      <c r="E842" t="s">
        <v>1572</v>
      </c>
      <c r="F842" t="s">
        <v>6616</v>
      </c>
      <c r="G842" t="s">
        <v>4294</v>
      </c>
      <c r="H842" s="2">
        <v>45761</v>
      </c>
      <c r="I842" s="2">
        <v>45761</v>
      </c>
      <c r="J842"/>
      <c r="K842"/>
      <c r="L842">
        <v>0.01</v>
      </c>
      <c r="M842" t="s">
        <v>4269</v>
      </c>
      <c r="N842" t="s">
        <v>3482</v>
      </c>
      <c r="O842"/>
      <c r="P842" t="s">
        <v>6612</v>
      </c>
      <c r="Q842" t="s">
        <v>6613</v>
      </c>
      <c r="R842" t="s">
        <v>15451</v>
      </c>
      <c r="S842" t="s">
        <v>15439</v>
      </c>
      <c r="T842" t="s">
        <v>15437</v>
      </c>
      <c r="U842" t="s">
        <v>15437</v>
      </c>
      <c r="V842">
        <v>0</v>
      </c>
    </row>
    <row r="843" spans="1:22" x14ac:dyDescent="0.25">
      <c r="A843" t="s">
        <v>1569</v>
      </c>
      <c r="B843">
        <v>339072</v>
      </c>
      <c r="C843" t="s">
        <v>2780</v>
      </c>
      <c r="D843" t="s">
        <v>6975</v>
      </c>
      <c r="E843" t="s">
        <v>1607</v>
      </c>
      <c r="F843" t="s">
        <v>6976</v>
      </c>
      <c r="G843" t="s">
        <v>4310</v>
      </c>
      <c r="H843" s="2">
        <v>45761</v>
      </c>
      <c r="I843" s="2">
        <v>45775</v>
      </c>
      <c r="J843"/>
      <c r="K843"/>
      <c r="L843">
        <v>38</v>
      </c>
      <c r="M843" t="s">
        <v>4269</v>
      </c>
      <c r="N843" t="s">
        <v>3482</v>
      </c>
      <c r="O843"/>
      <c r="P843" t="s">
        <v>6977</v>
      </c>
      <c r="Q843" t="s">
        <v>6978</v>
      </c>
      <c r="R843" t="s">
        <v>15451</v>
      </c>
      <c r="S843" t="s">
        <v>15439</v>
      </c>
      <c r="T843" t="s">
        <v>15437</v>
      </c>
      <c r="U843" t="s">
        <v>1566</v>
      </c>
      <c r="V843">
        <v>1</v>
      </c>
    </row>
    <row r="844" spans="1:22" x14ac:dyDescent="0.25">
      <c r="A844" t="s">
        <v>1569</v>
      </c>
      <c r="B844">
        <v>339226</v>
      </c>
      <c r="C844" t="s">
        <v>11728</v>
      </c>
      <c r="D844" t="s">
        <v>11729</v>
      </c>
      <c r="E844" t="s">
        <v>1596</v>
      </c>
      <c r="F844" t="s">
        <v>15813</v>
      </c>
      <c r="G844" t="s">
        <v>7494</v>
      </c>
      <c r="H844" s="2">
        <v>45758</v>
      </c>
      <c r="I844" s="2">
        <v>45803</v>
      </c>
      <c r="J844"/>
      <c r="K844"/>
      <c r="L844">
        <v>32</v>
      </c>
      <c r="M844" t="s">
        <v>7484</v>
      </c>
      <c r="N844" t="s">
        <v>3482</v>
      </c>
      <c r="O844"/>
      <c r="P844" t="s">
        <v>11717</v>
      </c>
      <c r="Q844" t="s">
        <v>11718</v>
      </c>
      <c r="R844" t="s">
        <v>15465</v>
      </c>
      <c r="S844" t="s">
        <v>15439</v>
      </c>
      <c r="T844" t="s">
        <v>15437</v>
      </c>
      <c r="U844" t="s">
        <v>15437</v>
      </c>
      <c r="V844">
        <v>0.84210526315789469</v>
      </c>
    </row>
    <row r="845" spans="1:22" x14ac:dyDescent="0.25">
      <c r="A845" t="s">
        <v>1569</v>
      </c>
      <c r="B845">
        <v>339229</v>
      </c>
      <c r="C845" t="s">
        <v>4495</v>
      </c>
      <c r="D845" t="s">
        <v>13766</v>
      </c>
      <c r="E845" t="s">
        <v>1572</v>
      </c>
      <c r="F845" t="s">
        <v>13767</v>
      </c>
      <c r="G845" t="s">
        <v>7490</v>
      </c>
      <c r="H845" s="2">
        <v>45758</v>
      </c>
      <c r="I845" s="2">
        <v>45758</v>
      </c>
      <c r="J845"/>
      <c r="K845"/>
      <c r="L845">
        <v>0.01</v>
      </c>
      <c r="M845" t="s">
        <v>7484</v>
      </c>
      <c r="N845" t="s">
        <v>3482</v>
      </c>
      <c r="O845"/>
      <c r="P845" t="s">
        <v>13764</v>
      </c>
      <c r="Q845" t="s">
        <v>13765</v>
      </c>
      <c r="R845" t="s">
        <v>15466</v>
      </c>
      <c r="S845" t="s">
        <v>15439</v>
      </c>
      <c r="T845" t="s">
        <v>15437</v>
      </c>
      <c r="U845" t="s">
        <v>15437</v>
      </c>
      <c r="V845">
        <v>0</v>
      </c>
    </row>
    <row r="846" spans="1:22" x14ac:dyDescent="0.25">
      <c r="A846" t="s">
        <v>1569</v>
      </c>
      <c r="B846">
        <v>339230</v>
      </c>
      <c r="C846" t="s">
        <v>5032</v>
      </c>
      <c r="D846" t="s">
        <v>5033</v>
      </c>
      <c r="E846" t="s">
        <v>1572</v>
      </c>
      <c r="F846" t="s">
        <v>5026</v>
      </c>
      <c r="G846" t="s">
        <v>4268</v>
      </c>
      <c r="H846" s="2">
        <v>45758</v>
      </c>
      <c r="I846" s="2">
        <v>45758</v>
      </c>
      <c r="J846"/>
      <c r="K846"/>
      <c r="L846">
        <v>0.01</v>
      </c>
      <c r="M846" t="s">
        <v>4269</v>
      </c>
      <c r="N846" t="s">
        <v>1714</v>
      </c>
      <c r="O846"/>
      <c r="P846" t="s">
        <v>5024</v>
      </c>
      <c r="Q846" t="s">
        <v>3013</v>
      </c>
      <c r="R846" t="s">
        <v>15454</v>
      </c>
      <c r="S846" t="s">
        <v>15439</v>
      </c>
      <c r="T846" t="s">
        <v>15437</v>
      </c>
      <c r="U846" t="s">
        <v>15437</v>
      </c>
      <c r="V846">
        <v>0</v>
      </c>
    </row>
    <row r="847" spans="1:22" x14ac:dyDescent="0.25">
      <c r="A847" t="s">
        <v>1569</v>
      </c>
      <c r="B847">
        <v>339222</v>
      </c>
      <c r="C847" t="s">
        <v>1907</v>
      </c>
      <c r="D847" t="s">
        <v>9606</v>
      </c>
      <c r="E847" t="s">
        <v>1572</v>
      </c>
      <c r="F847" t="s">
        <v>9604</v>
      </c>
      <c r="G847" t="s">
        <v>7490</v>
      </c>
      <c r="H847" s="2">
        <v>45757</v>
      </c>
      <c r="I847" s="2">
        <v>45757</v>
      </c>
      <c r="J847"/>
      <c r="K847"/>
      <c r="L847">
        <v>0.01</v>
      </c>
      <c r="M847" t="s">
        <v>7484</v>
      </c>
      <c r="N847" t="s">
        <v>4199</v>
      </c>
      <c r="O847"/>
      <c r="P847" t="s">
        <v>9605</v>
      </c>
      <c r="Q847" t="s">
        <v>4702</v>
      </c>
      <c r="R847" t="s">
        <v>15449</v>
      </c>
      <c r="S847" t="s">
        <v>15439</v>
      </c>
      <c r="T847" t="s">
        <v>15437</v>
      </c>
      <c r="U847" t="s">
        <v>15437</v>
      </c>
      <c r="V847">
        <v>0</v>
      </c>
    </row>
    <row r="848" spans="1:22" x14ac:dyDescent="0.25">
      <c r="A848" t="s">
        <v>1569</v>
      </c>
      <c r="B848">
        <v>339217</v>
      </c>
      <c r="C848" t="s">
        <v>9607</v>
      </c>
      <c r="D848" t="s">
        <v>9608</v>
      </c>
      <c r="E848" t="s">
        <v>1596</v>
      </c>
      <c r="F848" t="s">
        <v>9604</v>
      </c>
      <c r="G848" t="s">
        <v>7490</v>
      </c>
      <c r="H848" s="2">
        <v>45757</v>
      </c>
      <c r="I848" s="2">
        <v>45757</v>
      </c>
      <c r="J848"/>
      <c r="K848"/>
      <c r="L848">
        <v>26</v>
      </c>
      <c r="M848" t="s">
        <v>7484</v>
      </c>
      <c r="N848" t="s">
        <v>4199</v>
      </c>
      <c r="O848"/>
      <c r="P848" t="s">
        <v>9605</v>
      </c>
      <c r="Q848" t="s">
        <v>4702</v>
      </c>
      <c r="R848" t="s">
        <v>15449</v>
      </c>
      <c r="S848" t="s">
        <v>15439</v>
      </c>
      <c r="T848" t="s">
        <v>15437</v>
      </c>
      <c r="U848" t="s">
        <v>15437</v>
      </c>
      <c r="V848">
        <v>0.68421052631578949</v>
      </c>
    </row>
    <row r="849" spans="1:22" x14ac:dyDescent="0.25">
      <c r="A849" t="s">
        <v>1569</v>
      </c>
      <c r="B849">
        <v>339219</v>
      </c>
      <c r="C849" t="s">
        <v>2851</v>
      </c>
      <c r="D849" t="s">
        <v>9609</v>
      </c>
      <c r="E849" t="s">
        <v>1572</v>
      </c>
      <c r="F849" t="s">
        <v>9610</v>
      </c>
      <c r="G849" t="s">
        <v>7509</v>
      </c>
      <c r="H849" s="2">
        <v>45757</v>
      </c>
      <c r="I849" s="2">
        <v>45757</v>
      </c>
      <c r="J849"/>
      <c r="K849"/>
      <c r="L849">
        <v>0.01</v>
      </c>
      <c r="M849" t="s">
        <v>7484</v>
      </c>
      <c r="N849" t="s">
        <v>4199</v>
      </c>
      <c r="O849"/>
      <c r="P849" t="s">
        <v>9605</v>
      </c>
      <c r="Q849" t="s">
        <v>4702</v>
      </c>
      <c r="R849" t="s">
        <v>15449</v>
      </c>
      <c r="S849" t="s">
        <v>15439</v>
      </c>
      <c r="T849" t="s">
        <v>15437</v>
      </c>
      <c r="U849" t="s">
        <v>15437</v>
      </c>
      <c r="V849">
        <v>0</v>
      </c>
    </row>
    <row r="850" spans="1:22" x14ac:dyDescent="0.25">
      <c r="A850" t="s">
        <v>1569</v>
      </c>
      <c r="B850">
        <v>339215</v>
      </c>
      <c r="C850" t="s">
        <v>2595</v>
      </c>
      <c r="D850" t="s">
        <v>2728</v>
      </c>
      <c r="E850" t="s">
        <v>1572</v>
      </c>
      <c r="F850" t="s">
        <v>5265</v>
      </c>
      <c r="G850" t="s">
        <v>4268</v>
      </c>
      <c r="H850" s="2">
        <v>45757</v>
      </c>
      <c r="I850" s="2">
        <v>45757</v>
      </c>
      <c r="J850"/>
      <c r="K850"/>
      <c r="L850">
        <v>0.01</v>
      </c>
      <c r="M850" t="s">
        <v>4269</v>
      </c>
      <c r="N850" t="s">
        <v>3627</v>
      </c>
      <c r="O850"/>
      <c r="P850" t="s">
        <v>5263</v>
      </c>
      <c r="Q850" t="s">
        <v>3670</v>
      </c>
      <c r="R850" t="s">
        <v>15453</v>
      </c>
      <c r="S850" t="s">
        <v>15439</v>
      </c>
      <c r="T850" t="s">
        <v>15437</v>
      </c>
      <c r="U850" t="s">
        <v>15437</v>
      </c>
      <c r="V850">
        <v>0</v>
      </c>
    </row>
    <row r="851" spans="1:22" x14ac:dyDescent="0.25">
      <c r="A851" t="s">
        <v>1569</v>
      </c>
      <c r="B851">
        <v>339208</v>
      </c>
      <c r="C851" t="s">
        <v>2618</v>
      </c>
      <c r="D851" t="s">
        <v>11003</v>
      </c>
      <c r="E851" t="s">
        <v>1572</v>
      </c>
      <c r="F851" t="s">
        <v>11000</v>
      </c>
      <c r="G851" t="s">
        <v>7490</v>
      </c>
      <c r="H851" s="2">
        <v>45755</v>
      </c>
      <c r="I851" s="2">
        <v>45755</v>
      </c>
      <c r="J851"/>
      <c r="K851"/>
      <c r="L851">
        <v>0.01</v>
      </c>
      <c r="M851" t="s">
        <v>7484</v>
      </c>
      <c r="N851" t="s">
        <v>3482</v>
      </c>
      <c r="O851"/>
      <c r="P851" t="s">
        <v>11001</v>
      </c>
      <c r="Q851" t="s">
        <v>6482</v>
      </c>
      <c r="R851" t="s">
        <v>15468</v>
      </c>
      <c r="S851" t="s">
        <v>15439</v>
      </c>
      <c r="T851" t="s">
        <v>15437</v>
      </c>
      <c r="U851" t="s">
        <v>15437</v>
      </c>
      <c r="V851">
        <v>0</v>
      </c>
    </row>
    <row r="852" spans="1:22" x14ac:dyDescent="0.25">
      <c r="A852" t="s">
        <v>1569</v>
      </c>
      <c r="B852">
        <v>200223</v>
      </c>
      <c r="C852" t="s">
        <v>3353</v>
      </c>
      <c r="D852" t="s">
        <v>1590</v>
      </c>
      <c r="E852" t="s">
        <v>1572</v>
      </c>
      <c r="F852" t="s">
        <v>6292</v>
      </c>
      <c r="G852" t="s">
        <v>4294</v>
      </c>
      <c r="H852" s="2">
        <v>45755</v>
      </c>
      <c r="I852" s="2">
        <v>45755</v>
      </c>
      <c r="J852"/>
      <c r="K852"/>
      <c r="L852">
        <v>0.01</v>
      </c>
      <c r="M852" t="s">
        <v>4269</v>
      </c>
      <c r="N852" t="s">
        <v>3482</v>
      </c>
      <c r="O852"/>
      <c r="P852" t="s">
        <v>6293</v>
      </c>
      <c r="Q852" t="s">
        <v>6294</v>
      </c>
      <c r="R852" t="s">
        <v>15451</v>
      </c>
      <c r="S852" t="s">
        <v>15439</v>
      </c>
      <c r="T852" t="s">
        <v>15437</v>
      </c>
      <c r="U852" t="s">
        <v>15437</v>
      </c>
      <c r="V852">
        <v>0</v>
      </c>
    </row>
    <row r="853" spans="1:22" x14ac:dyDescent="0.25">
      <c r="A853" t="s">
        <v>1569</v>
      </c>
      <c r="B853">
        <v>339206</v>
      </c>
      <c r="C853" t="s">
        <v>2384</v>
      </c>
      <c r="D853" t="s">
        <v>1636</v>
      </c>
      <c r="E853" t="s">
        <v>1572</v>
      </c>
      <c r="F853" t="s">
        <v>6616</v>
      </c>
      <c r="G853" t="s">
        <v>4294</v>
      </c>
      <c r="H853" s="2">
        <v>45755</v>
      </c>
      <c r="I853" s="2">
        <v>45755</v>
      </c>
      <c r="J853"/>
      <c r="K853"/>
      <c r="L853">
        <v>0.01</v>
      </c>
      <c r="M853" t="s">
        <v>4269</v>
      </c>
      <c r="N853" t="s">
        <v>3482</v>
      </c>
      <c r="O853"/>
      <c r="P853" t="s">
        <v>6612</v>
      </c>
      <c r="Q853" t="s">
        <v>6613</v>
      </c>
      <c r="R853" t="s">
        <v>15451</v>
      </c>
      <c r="S853" t="s">
        <v>15439</v>
      </c>
      <c r="T853" t="s">
        <v>15437</v>
      </c>
      <c r="U853" t="s">
        <v>15437</v>
      </c>
      <c r="V853">
        <v>0</v>
      </c>
    </row>
    <row r="854" spans="1:22" x14ac:dyDescent="0.25">
      <c r="A854" t="s">
        <v>1569</v>
      </c>
      <c r="B854">
        <v>339205</v>
      </c>
      <c r="C854" t="s">
        <v>2127</v>
      </c>
      <c r="D854" t="s">
        <v>6617</v>
      </c>
      <c r="E854" t="s">
        <v>1572</v>
      </c>
      <c r="F854" t="s">
        <v>6611</v>
      </c>
      <c r="G854" t="s">
        <v>4268</v>
      </c>
      <c r="H854" s="2">
        <v>45755</v>
      </c>
      <c r="I854" s="2">
        <v>45755</v>
      </c>
      <c r="J854"/>
      <c r="K854"/>
      <c r="L854">
        <v>0.01</v>
      </c>
      <c r="M854" t="s">
        <v>4269</v>
      </c>
      <c r="N854" t="s">
        <v>3482</v>
      </c>
      <c r="O854"/>
      <c r="P854" t="s">
        <v>6612</v>
      </c>
      <c r="Q854" t="s">
        <v>6613</v>
      </c>
      <c r="R854" t="s">
        <v>15451</v>
      </c>
      <c r="S854" t="s">
        <v>15439</v>
      </c>
      <c r="T854" t="s">
        <v>15437</v>
      </c>
      <c r="U854" t="s">
        <v>15437</v>
      </c>
      <c r="V854">
        <v>0</v>
      </c>
    </row>
    <row r="855" spans="1:22" x14ac:dyDescent="0.25">
      <c r="A855" t="s">
        <v>1569</v>
      </c>
      <c r="B855">
        <v>339202</v>
      </c>
      <c r="C855" t="s">
        <v>6618</v>
      </c>
      <c r="D855" t="s">
        <v>6619</v>
      </c>
      <c r="E855" t="s">
        <v>1572</v>
      </c>
      <c r="F855" t="s">
        <v>6611</v>
      </c>
      <c r="G855" t="s">
        <v>4268</v>
      </c>
      <c r="H855" s="2">
        <v>45755</v>
      </c>
      <c r="I855" s="2">
        <v>45755</v>
      </c>
      <c r="J855"/>
      <c r="K855"/>
      <c r="L855">
        <v>0.01</v>
      </c>
      <c r="M855" t="s">
        <v>4269</v>
      </c>
      <c r="N855" t="s">
        <v>3482</v>
      </c>
      <c r="O855"/>
      <c r="P855" t="s">
        <v>6612</v>
      </c>
      <c r="Q855" t="s">
        <v>6613</v>
      </c>
      <c r="R855" t="s">
        <v>15451</v>
      </c>
      <c r="S855" t="s">
        <v>15439</v>
      </c>
      <c r="T855" t="s">
        <v>15437</v>
      </c>
      <c r="U855" t="s">
        <v>15437</v>
      </c>
      <c r="V855">
        <v>0</v>
      </c>
    </row>
    <row r="856" spans="1:22" x14ac:dyDescent="0.25">
      <c r="A856" t="s">
        <v>1569</v>
      </c>
      <c r="B856">
        <v>339204</v>
      </c>
      <c r="C856" t="s">
        <v>5175</v>
      </c>
      <c r="D856" t="s">
        <v>6421</v>
      </c>
      <c r="E856" t="s">
        <v>1572</v>
      </c>
      <c r="F856" t="s">
        <v>6611</v>
      </c>
      <c r="G856" t="s">
        <v>4268</v>
      </c>
      <c r="H856" s="2">
        <v>45755</v>
      </c>
      <c r="I856" s="2">
        <v>45755</v>
      </c>
      <c r="J856"/>
      <c r="K856"/>
      <c r="L856">
        <v>0.01</v>
      </c>
      <c r="M856" t="s">
        <v>4269</v>
      </c>
      <c r="N856" t="s">
        <v>3482</v>
      </c>
      <c r="O856"/>
      <c r="P856" t="s">
        <v>6612</v>
      </c>
      <c r="Q856" t="s">
        <v>6613</v>
      </c>
      <c r="R856" t="s">
        <v>15451</v>
      </c>
      <c r="S856" t="s">
        <v>15439</v>
      </c>
      <c r="T856" t="s">
        <v>15437</v>
      </c>
      <c r="U856" t="s">
        <v>15437</v>
      </c>
      <c r="V856">
        <v>0</v>
      </c>
    </row>
    <row r="857" spans="1:22" x14ac:dyDescent="0.25">
      <c r="A857" t="s">
        <v>1569</v>
      </c>
      <c r="B857">
        <v>200213</v>
      </c>
      <c r="C857" t="s">
        <v>1907</v>
      </c>
      <c r="D857" t="s">
        <v>7997</v>
      </c>
      <c r="E857" t="s">
        <v>1572</v>
      </c>
      <c r="F857" t="s">
        <v>7995</v>
      </c>
      <c r="G857" t="s">
        <v>7487</v>
      </c>
      <c r="H857" s="2">
        <v>45754</v>
      </c>
      <c r="I857" s="2">
        <v>45754</v>
      </c>
      <c r="J857"/>
      <c r="K857"/>
      <c r="L857">
        <v>0.01</v>
      </c>
      <c r="M857" t="s">
        <v>7484</v>
      </c>
      <c r="N857" t="s">
        <v>1714</v>
      </c>
      <c r="O857"/>
      <c r="P857" t="s">
        <v>7996</v>
      </c>
      <c r="Q857" t="s">
        <v>4271</v>
      </c>
      <c r="R857" t="s">
        <v>15461</v>
      </c>
      <c r="S857" t="s">
        <v>15439</v>
      </c>
      <c r="T857" t="s">
        <v>15437</v>
      </c>
      <c r="U857" t="s">
        <v>15437</v>
      </c>
      <c r="V857">
        <v>0</v>
      </c>
    </row>
    <row r="858" spans="1:22" x14ac:dyDescent="0.25">
      <c r="A858" t="s">
        <v>1569</v>
      </c>
      <c r="B858">
        <v>339169</v>
      </c>
      <c r="C858" t="s">
        <v>1769</v>
      </c>
      <c r="D858" t="s">
        <v>3761</v>
      </c>
      <c r="E858" t="s">
        <v>1572</v>
      </c>
      <c r="F858" t="s">
        <v>8117</v>
      </c>
      <c r="G858" t="s">
        <v>7509</v>
      </c>
      <c r="H858" s="2">
        <v>45754</v>
      </c>
      <c r="I858" s="2">
        <v>45754</v>
      </c>
      <c r="J858"/>
      <c r="K858"/>
      <c r="L858">
        <v>0.01</v>
      </c>
      <c r="M858" t="s">
        <v>7484</v>
      </c>
      <c r="N858" t="s">
        <v>1714</v>
      </c>
      <c r="O858"/>
      <c r="P858" t="s">
        <v>8118</v>
      </c>
      <c r="Q858" t="s">
        <v>8119</v>
      </c>
      <c r="R858" t="s">
        <v>15461</v>
      </c>
      <c r="S858" t="s">
        <v>15439</v>
      </c>
      <c r="T858" t="s">
        <v>15437</v>
      </c>
      <c r="U858" t="s">
        <v>15437</v>
      </c>
      <c r="V858">
        <v>0</v>
      </c>
    </row>
    <row r="859" spans="1:22" x14ac:dyDescent="0.25">
      <c r="A859" t="s">
        <v>1569</v>
      </c>
      <c r="B859">
        <v>339189</v>
      </c>
      <c r="C859" t="s">
        <v>8517</v>
      </c>
      <c r="D859" t="s">
        <v>8517</v>
      </c>
      <c r="E859" t="s">
        <v>1572</v>
      </c>
      <c r="F859" t="s">
        <v>8512</v>
      </c>
      <c r="G859" t="s">
        <v>7494</v>
      </c>
      <c r="H859" s="2">
        <v>45754</v>
      </c>
      <c r="I859" s="2">
        <v>45754</v>
      </c>
      <c r="J859"/>
      <c r="K859"/>
      <c r="L859">
        <v>0.01</v>
      </c>
      <c r="M859" t="s">
        <v>7484</v>
      </c>
      <c r="N859" t="s">
        <v>1714</v>
      </c>
      <c r="O859"/>
      <c r="P859" t="s">
        <v>8513</v>
      </c>
      <c r="Q859" t="s">
        <v>8514</v>
      </c>
      <c r="R859" t="s">
        <v>15462</v>
      </c>
      <c r="S859" t="s">
        <v>15439</v>
      </c>
      <c r="T859" t="s">
        <v>15437</v>
      </c>
      <c r="U859" t="s">
        <v>15437</v>
      </c>
      <c r="V859">
        <v>0</v>
      </c>
    </row>
    <row r="860" spans="1:22" x14ac:dyDescent="0.25">
      <c r="A860" t="s">
        <v>1569</v>
      </c>
      <c r="B860">
        <v>339170</v>
      </c>
      <c r="C860" t="s">
        <v>3553</v>
      </c>
      <c r="D860" t="s">
        <v>9246</v>
      </c>
      <c r="E860" t="s">
        <v>1572</v>
      </c>
      <c r="F860" t="s">
        <v>9245</v>
      </c>
      <c r="G860" t="s">
        <v>7671</v>
      </c>
      <c r="H860" s="2">
        <v>45754</v>
      </c>
      <c r="I860" s="2">
        <v>45754</v>
      </c>
      <c r="J860"/>
      <c r="K860"/>
      <c r="L860">
        <v>0.01</v>
      </c>
      <c r="M860" t="s">
        <v>7484</v>
      </c>
      <c r="N860" t="s">
        <v>3865</v>
      </c>
      <c r="O860"/>
      <c r="P860" t="s">
        <v>9243</v>
      </c>
      <c r="Q860" t="s">
        <v>4470</v>
      </c>
      <c r="R860" t="s">
        <v>15467</v>
      </c>
      <c r="S860" t="s">
        <v>15439</v>
      </c>
      <c r="T860" t="s">
        <v>15437</v>
      </c>
      <c r="U860" t="s">
        <v>15437</v>
      </c>
      <c r="V860">
        <v>0</v>
      </c>
    </row>
    <row r="861" spans="1:22" x14ac:dyDescent="0.25">
      <c r="A861" t="s">
        <v>1569</v>
      </c>
      <c r="B861">
        <v>339185</v>
      </c>
      <c r="C861" t="s">
        <v>3230</v>
      </c>
      <c r="D861" t="s">
        <v>1869</v>
      </c>
      <c r="E861" t="s">
        <v>1572</v>
      </c>
      <c r="F861" t="s">
        <v>9416</v>
      </c>
      <c r="G861" t="s">
        <v>7490</v>
      </c>
      <c r="H861" s="2">
        <v>45754</v>
      </c>
      <c r="I861" s="2">
        <v>45754</v>
      </c>
      <c r="J861"/>
      <c r="K861"/>
      <c r="L861">
        <v>0.01</v>
      </c>
      <c r="M861" t="s">
        <v>7484</v>
      </c>
      <c r="N861" t="s">
        <v>3865</v>
      </c>
      <c r="O861"/>
      <c r="P861" t="s">
        <v>9417</v>
      </c>
      <c r="Q861" t="s">
        <v>6136</v>
      </c>
      <c r="R861" t="s">
        <v>15467</v>
      </c>
      <c r="S861" t="s">
        <v>15439</v>
      </c>
      <c r="T861" t="s">
        <v>15437</v>
      </c>
      <c r="U861" t="s">
        <v>15437</v>
      </c>
      <c r="V861">
        <v>0</v>
      </c>
    </row>
    <row r="862" spans="1:22" x14ac:dyDescent="0.25">
      <c r="A862" t="s">
        <v>1569</v>
      </c>
      <c r="B862">
        <v>339182</v>
      </c>
      <c r="C862" t="s">
        <v>1718</v>
      </c>
      <c r="D862" t="s">
        <v>5563</v>
      </c>
      <c r="E862" t="s">
        <v>1572</v>
      </c>
      <c r="F862" t="s">
        <v>11000</v>
      </c>
      <c r="G862" t="s">
        <v>7490</v>
      </c>
      <c r="H862" s="2">
        <v>45754</v>
      </c>
      <c r="I862" s="2">
        <v>45754</v>
      </c>
      <c r="J862"/>
      <c r="K862"/>
      <c r="L862">
        <v>0.01</v>
      </c>
      <c r="M862" t="s">
        <v>7484</v>
      </c>
      <c r="N862" t="s">
        <v>3482</v>
      </c>
      <c r="O862"/>
      <c r="P862" t="s">
        <v>11001</v>
      </c>
      <c r="Q862" t="s">
        <v>6482</v>
      </c>
      <c r="R862" t="s">
        <v>15468</v>
      </c>
      <c r="S862" t="s">
        <v>15439</v>
      </c>
      <c r="T862" t="s">
        <v>15437</v>
      </c>
      <c r="U862" t="s">
        <v>15437</v>
      </c>
      <c r="V862">
        <v>0</v>
      </c>
    </row>
    <row r="863" spans="1:22" x14ac:dyDescent="0.25">
      <c r="A863" t="s">
        <v>1569</v>
      </c>
      <c r="B863">
        <v>339193</v>
      </c>
      <c r="C863" t="s">
        <v>7794</v>
      </c>
      <c r="D863" t="s">
        <v>2857</v>
      </c>
      <c r="E863" t="s">
        <v>1572</v>
      </c>
      <c r="F863" t="s">
        <v>11000</v>
      </c>
      <c r="G863" t="s">
        <v>7490</v>
      </c>
      <c r="H863" s="2">
        <v>45754</v>
      </c>
      <c r="I863" s="2">
        <v>45754</v>
      </c>
      <c r="J863"/>
      <c r="K863"/>
      <c r="L863">
        <v>0.01</v>
      </c>
      <c r="M863" t="s">
        <v>7484</v>
      </c>
      <c r="N863" t="s">
        <v>3482</v>
      </c>
      <c r="O863"/>
      <c r="P863" t="s">
        <v>11001</v>
      </c>
      <c r="Q863" t="s">
        <v>6482</v>
      </c>
      <c r="R863" t="s">
        <v>15468</v>
      </c>
      <c r="S863" t="s">
        <v>15439</v>
      </c>
      <c r="T863" t="s">
        <v>15437</v>
      </c>
      <c r="U863" t="s">
        <v>15437</v>
      </c>
      <c r="V863">
        <v>0</v>
      </c>
    </row>
    <row r="864" spans="1:22" x14ac:dyDescent="0.25">
      <c r="A864" t="s">
        <v>1569</v>
      </c>
      <c r="B864">
        <v>200210</v>
      </c>
      <c r="C864" t="s">
        <v>11730</v>
      </c>
      <c r="D864" t="s">
        <v>11731</v>
      </c>
      <c r="E864" t="s">
        <v>1596</v>
      </c>
      <c r="F864" t="s">
        <v>11732</v>
      </c>
      <c r="G864" t="s">
        <v>7487</v>
      </c>
      <c r="H864" s="2">
        <v>45754</v>
      </c>
      <c r="I864" s="2">
        <v>45775</v>
      </c>
      <c r="J864"/>
      <c r="K864"/>
      <c r="L864">
        <v>24</v>
      </c>
      <c r="M864" t="s">
        <v>7484</v>
      </c>
      <c r="N864" t="s">
        <v>3482</v>
      </c>
      <c r="O864"/>
      <c r="P864" t="s">
        <v>11717</v>
      </c>
      <c r="Q864" t="s">
        <v>11718</v>
      </c>
      <c r="R864" t="s">
        <v>15465</v>
      </c>
      <c r="S864" t="s">
        <v>15439</v>
      </c>
      <c r="T864" t="s">
        <v>15437</v>
      </c>
      <c r="U864" t="s">
        <v>15437</v>
      </c>
      <c r="V864">
        <v>0.63157894736842102</v>
      </c>
    </row>
    <row r="865" spans="1:22" x14ac:dyDescent="0.25">
      <c r="A865" t="s">
        <v>1569</v>
      </c>
      <c r="B865">
        <v>339194</v>
      </c>
      <c r="C865" t="s">
        <v>2781</v>
      </c>
      <c r="D865" t="s">
        <v>11790</v>
      </c>
      <c r="E865" t="s">
        <v>1572</v>
      </c>
      <c r="F865" t="s">
        <v>11785</v>
      </c>
      <c r="G865" t="s">
        <v>7490</v>
      </c>
      <c r="H865" s="2">
        <v>45754</v>
      </c>
      <c r="I865" s="2">
        <v>45754</v>
      </c>
      <c r="J865"/>
      <c r="K865"/>
      <c r="L865">
        <v>0.01</v>
      </c>
      <c r="M865" t="s">
        <v>7484</v>
      </c>
      <c r="N865" t="s">
        <v>1576</v>
      </c>
      <c r="O865"/>
      <c r="P865" t="s">
        <v>11786</v>
      </c>
      <c r="Q865" t="s">
        <v>11787</v>
      </c>
      <c r="R865" t="s">
        <v>15464</v>
      </c>
      <c r="S865" t="s">
        <v>15439</v>
      </c>
      <c r="T865" t="s">
        <v>15437</v>
      </c>
      <c r="U865" t="s">
        <v>15437</v>
      </c>
      <c r="V865">
        <v>0</v>
      </c>
    </row>
    <row r="866" spans="1:22" x14ac:dyDescent="0.25">
      <c r="A866" t="s">
        <v>1569</v>
      </c>
      <c r="B866">
        <v>200216</v>
      </c>
      <c r="C866" t="s">
        <v>6103</v>
      </c>
      <c r="D866" t="s">
        <v>1868</v>
      </c>
      <c r="E866" t="s">
        <v>1572</v>
      </c>
      <c r="F866" t="s">
        <v>11833</v>
      </c>
      <c r="G866" t="s">
        <v>7490</v>
      </c>
      <c r="H866" s="2">
        <v>45754</v>
      </c>
      <c r="I866" s="2">
        <v>45754</v>
      </c>
      <c r="J866"/>
      <c r="K866"/>
      <c r="L866">
        <v>0.01</v>
      </c>
      <c r="M866" t="s">
        <v>7484</v>
      </c>
      <c r="N866" t="s">
        <v>4199</v>
      </c>
      <c r="O866"/>
      <c r="P866" t="s">
        <v>11834</v>
      </c>
      <c r="Q866" t="s">
        <v>11835</v>
      </c>
      <c r="R866" t="s">
        <v>15449</v>
      </c>
      <c r="S866" t="s">
        <v>15439</v>
      </c>
      <c r="T866" t="s">
        <v>15437</v>
      </c>
      <c r="U866" t="s">
        <v>15437</v>
      </c>
      <c r="V866">
        <v>0</v>
      </c>
    </row>
    <row r="867" spans="1:22" x14ac:dyDescent="0.25">
      <c r="A867" t="s">
        <v>1569</v>
      </c>
      <c r="B867">
        <v>339168</v>
      </c>
      <c r="C867" t="s">
        <v>8630</v>
      </c>
      <c r="D867" t="s">
        <v>6046</v>
      </c>
      <c r="E867" t="s">
        <v>1572</v>
      </c>
      <c r="F867" t="s">
        <v>13395</v>
      </c>
      <c r="G867" t="s">
        <v>7490</v>
      </c>
      <c r="H867" s="2">
        <v>45754</v>
      </c>
      <c r="I867" s="2">
        <v>45754</v>
      </c>
      <c r="J867"/>
      <c r="K867"/>
      <c r="L867">
        <v>0.01</v>
      </c>
      <c r="M867" t="s">
        <v>7484</v>
      </c>
      <c r="N867" t="s">
        <v>3865</v>
      </c>
      <c r="O867"/>
      <c r="P867" t="s">
        <v>13393</v>
      </c>
      <c r="Q867" t="s">
        <v>13394</v>
      </c>
      <c r="R867" t="s">
        <v>15468</v>
      </c>
      <c r="S867" t="s">
        <v>15439</v>
      </c>
      <c r="T867" t="s">
        <v>15437</v>
      </c>
      <c r="U867" t="s">
        <v>15437</v>
      </c>
      <c r="V867">
        <v>0</v>
      </c>
    </row>
    <row r="868" spans="1:22" x14ac:dyDescent="0.25">
      <c r="A868" t="s">
        <v>1569</v>
      </c>
      <c r="B868">
        <v>339164</v>
      </c>
      <c r="C868" t="s">
        <v>3237</v>
      </c>
      <c r="D868" t="s">
        <v>6660</v>
      </c>
      <c r="E868" t="s">
        <v>1572</v>
      </c>
      <c r="F868" t="s">
        <v>13395</v>
      </c>
      <c r="G868" t="s">
        <v>7490</v>
      </c>
      <c r="H868" s="2">
        <v>45754</v>
      </c>
      <c r="I868" s="2">
        <v>45754</v>
      </c>
      <c r="J868"/>
      <c r="K868"/>
      <c r="L868">
        <v>0.01</v>
      </c>
      <c r="M868" t="s">
        <v>7484</v>
      </c>
      <c r="N868" t="s">
        <v>3865</v>
      </c>
      <c r="O868"/>
      <c r="P868" t="s">
        <v>13393</v>
      </c>
      <c r="Q868" t="s">
        <v>13394</v>
      </c>
      <c r="R868" t="s">
        <v>15468</v>
      </c>
      <c r="S868" t="s">
        <v>15439</v>
      </c>
      <c r="T868" t="s">
        <v>15437</v>
      </c>
      <c r="U868" t="s">
        <v>15437</v>
      </c>
      <c r="V868">
        <v>0</v>
      </c>
    </row>
    <row r="869" spans="1:22" x14ac:dyDescent="0.25">
      <c r="A869" t="s">
        <v>1569</v>
      </c>
      <c r="B869">
        <v>339178</v>
      </c>
      <c r="C869" t="s">
        <v>2076</v>
      </c>
      <c r="D869" t="s">
        <v>2156</v>
      </c>
      <c r="E869" t="s">
        <v>1572</v>
      </c>
      <c r="F869" t="s">
        <v>13395</v>
      </c>
      <c r="G869" t="s">
        <v>7490</v>
      </c>
      <c r="H869" s="2">
        <v>45754</v>
      </c>
      <c r="I869" s="2">
        <v>45754</v>
      </c>
      <c r="J869"/>
      <c r="K869"/>
      <c r="L869">
        <v>0.01</v>
      </c>
      <c r="M869" t="s">
        <v>7484</v>
      </c>
      <c r="N869" t="s">
        <v>3865</v>
      </c>
      <c r="O869"/>
      <c r="P869" t="s">
        <v>13393</v>
      </c>
      <c r="Q869" t="s">
        <v>13394</v>
      </c>
      <c r="R869" t="s">
        <v>15468</v>
      </c>
      <c r="S869" t="s">
        <v>15439</v>
      </c>
      <c r="T869" t="s">
        <v>15437</v>
      </c>
      <c r="U869" t="s">
        <v>15437</v>
      </c>
      <c r="V869">
        <v>0</v>
      </c>
    </row>
    <row r="870" spans="1:22" x14ac:dyDescent="0.25">
      <c r="A870" t="s">
        <v>1569</v>
      </c>
      <c r="B870">
        <v>339175</v>
      </c>
      <c r="C870" t="s">
        <v>3848</v>
      </c>
      <c r="D870" t="s">
        <v>8679</v>
      </c>
      <c r="E870" t="s">
        <v>1572</v>
      </c>
      <c r="F870" t="s">
        <v>13395</v>
      </c>
      <c r="G870" t="s">
        <v>7490</v>
      </c>
      <c r="H870" s="2">
        <v>45754</v>
      </c>
      <c r="I870" s="2">
        <v>45754</v>
      </c>
      <c r="J870"/>
      <c r="K870"/>
      <c r="L870">
        <v>0.01</v>
      </c>
      <c r="M870" t="s">
        <v>7484</v>
      </c>
      <c r="N870" t="s">
        <v>3865</v>
      </c>
      <c r="O870"/>
      <c r="P870" t="s">
        <v>13393</v>
      </c>
      <c r="Q870" t="s">
        <v>13394</v>
      </c>
      <c r="R870" t="s">
        <v>15468</v>
      </c>
      <c r="S870" t="s">
        <v>15439</v>
      </c>
      <c r="T870" t="s">
        <v>15437</v>
      </c>
      <c r="U870" t="s">
        <v>15437</v>
      </c>
      <c r="V870">
        <v>0</v>
      </c>
    </row>
    <row r="871" spans="1:22" x14ac:dyDescent="0.25">
      <c r="A871" t="s">
        <v>1569</v>
      </c>
      <c r="B871">
        <v>339043</v>
      </c>
      <c r="C871" t="s">
        <v>1979</v>
      </c>
      <c r="D871" t="s">
        <v>13978</v>
      </c>
      <c r="E871" t="s">
        <v>1607</v>
      </c>
      <c r="F871" t="s">
        <v>13979</v>
      </c>
      <c r="G871" t="s">
        <v>4326</v>
      </c>
      <c r="H871" s="2">
        <v>45754</v>
      </c>
      <c r="I871" s="2">
        <v>45754</v>
      </c>
      <c r="J871"/>
      <c r="K871"/>
      <c r="L871">
        <v>38</v>
      </c>
      <c r="M871" t="s">
        <v>7484</v>
      </c>
      <c r="N871" t="s">
        <v>3865</v>
      </c>
      <c r="O871"/>
      <c r="P871" t="s">
        <v>13952</v>
      </c>
      <c r="Q871" t="s">
        <v>6458</v>
      </c>
      <c r="R871" t="s">
        <v>15467</v>
      </c>
      <c r="S871" t="s">
        <v>15439</v>
      </c>
      <c r="T871" t="s">
        <v>15437</v>
      </c>
      <c r="U871" t="s">
        <v>1566</v>
      </c>
      <c r="V871">
        <v>1</v>
      </c>
    </row>
    <row r="872" spans="1:22" x14ac:dyDescent="0.25">
      <c r="A872" t="s">
        <v>1569</v>
      </c>
      <c r="B872">
        <v>339177</v>
      </c>
      <c r="C872" t="s">
        <v>2203</v>
      </c>
      <c r="D872" t="s">
        <v>9231</v>
      </c>
      <c r="E872" t="s">
        <v>1607</v>
      </c>
      <c r="F872" t="s">
        <v>14468</v>
      </c>
      <c r="G872" t="s">
        <v>14469</v>
      </c>
      <c r="H872" s="2">
        <v>45754</v>
      </c>
      <c r="I872" s="2">
        <v>45789</v>
      </c>
      <c r="J872"/>
      <c r="K872"/>
      <c r="L872">
        <v>38</v>
      </c>
      <c r="M872" t="s">
        <v>7484</v>
      </c>
      <c r="N872" t="s">
        <v>1714</v>
      </c>
      <c r="O872" t="s">
        <v>7120</v>
      </c>
      <c r="P872" t="s">
        <v>14467</v>
      </c>
      <c r="Q872" t="s">
        <v>18</v>
      </c>
      <c r="R872" t="s">
        <v>18</v>
      </c>
      <c r="S872" t="s">
        <v>15439</v>
      </c>
      <c r="T872" t="s">
        <v>15437</v>
      </c>
      <c r="U872" t="s">
        <v>15437</v>
      </c>
      <c r="V872">
        <v>1</v>
      </c>
    </row>
    <row r="873" spans="1:22" x14ac:dyDescent="0.25">
      <c r="A873" t="s">
        <v>1569</v>
      </c>
      <c r="B873">
        <v>339184</v>
      </c>
      <c r="C873" t="s">
        <v>2678</v>
      </c>
      <c r="D873" t="s">
        <v>5450</v>
      </c>
      <c r="E873" t="s">
        <v>1572</v>
      </c>
      <c r="F873" t="s">
        <v>5448</v>
      </c>
      <c r="G873" t="s">
        <v>4268</v>
      </c>
      <c r="H873" s="2">
        <v>45754</v>
      </c>
      <c r="I873" s="2">
        <v>45754</v>
      </c>
      <c r="J873"/>
      <c r="K873"/>
      <c r="L873">
        <v>0.01</v>
      </c>
      <c r="M873" t="s">
        <v>4269</v>
      </c>
      <c r="N873" t="s">
        <v>3482</v>
      </c>
      <c r="O873"/>
      <c r="P873" t="s">
        <v>5449</v>
      </c>
      <c r="Q873" t="s">
        <v>3750</v>
      </c>
      <c r="R873" t="s">
        <v>15451</v>
      </c>
      <c r="S873" t="s">
        <v>15439</v>
      </c>
      <c r="T873" t="s">
        <v>15437</v>
      </c>
      <c r="U873" t="s">
        <v>15437</v>
      </c>
      <c r="V873">
        <v>0</v>
      </c>
    </row>
    <row r="874" spans="1:22" x14ac:dyDescent="0.25">
      <c r="A874" t="s">
        <v>1569</v>
      </c>
      <c r="B874">
        <v>339203</v>
      </c>
      <c r="C874" t="s">
        <v>1708</v>
      </c>
      <c r="D874" t="s">
        <v>5517</v>
      </c>
      <c r="E874" t="s">
        <v>1572</v>
      </c>
      <c r="F874" t="s">
        <v>5515</v>
      </c>
      <c r="G874" t="s">
        <v>4268</v>
      </c>
      <c r="H874" s="2">
        <v>45754</v>
      </c>
      <c r="I874" s="2">
        <v>45754</v>
      </c>
      <c r="J874"/>
      <c r="K874"/>
      <c r="L874">
        <v>0.01</v>
      </c>
      <c r="M874" t="s">
        <v>4269</v>
      </c>
      <c r="N874" t="s">
        <v>1714</v>
      </c>
      <c r="O874"/>
      <c r="P874" t="s">
        <v>5516</v>
      </c>
      <c r="Q874" t="s">
        <v>2146</v>
      </c>
      <c r="R874" t="s">
        <v>15447</v>
      </c>
      <c r="S874" t="s">
        <v>15439</v>
      </c>
      <c r="T874" t="s">
        <v>15437</v>
      </c>
      <c r="U874" t="s">
        <v>15437</v>
      </c>
      <c r="V874">
        <v>0</v>
      </c>
    </row>
    <row r="875" spans="1:22" x14ac:dyDescent="0.25">
      <c r="A875" t="s">
        <v>1569</v>
      </c>
      <c r="B875">
        <v>339190</v>
      </c>
      <c r="C875" t="s">
        <v>5809</v>
      </c>
      <c r="D875" t="s">
        <v>5216</v>
      </c>
      <c r="E875" t="s">
        <v>1572</v>
      </c>
      <c r="F875" t="s">
        <v>6332</v>
      </c>
      <c r="G875" t="s">
        <v>4294</v>
      </c>
      <c r="H875" s="2">
        <v>45754</v>
      </c>
      <c r="I875" s="2">
        <v>45754</v>
      </c>
      <c r="J875"/>
      <c r="K875"/>
      <c r="L875">
        <v>0.01</v>
      </c>
      <c r="M875" t="s">
        <v>4269</v>
      </c>
      <c r="N875" t="s">
        <v>3865</v>
      </c>
      <c r="O875"/>
      <c r="P875" t="s">
        <v>6331</v>
      </c>
      <c r="Q875" t="s">
        <v>3953</v>
      </c>
      <c r="R875" t="s">
        <v>15450</v>
      </c>
      <c r="S875" t="s">
        <v>15439</v>
      </c>
      <c r="T875" t="s">
        <v>15437</v>
      </c>
      <c r="U875" t="s">
        <v>15437</v>
      </c>
      <c r="V875">
        <v>0</v>
      </c>
    </row>
    <row r="876" spans="1:22" x14ac:dyDescent="0.25">
      <c r="A876" t="s">
        <v>1569</v>
      </c>
      <c r="B876">
        <v>339191</v>
      </c>
      <c r="C876" t="s">
        <v>2560</v>
      </c>
      <c r="D876" t="s">
        <v>6460</v>
      </c>
      <c r="E876" t="s">
        <v>1572</v>
      </c>
      <c r="F876" t="s">
        <v>6456</v>
      </c>
      <c r="G876" t="s">
        <v>4268</v>
      </c>
      <c r="H876" s="2">
        <v>45754</v>
      </c>
      <c r="I876" s="2">
        <v>45754</v>
      </c>
      <c r="J876"/>
      <c r="K876"/>
      <c r="L876">
        <v>0.01</v>
      </c>
      <c r="M876" t="s">
        <v>4269</v>
      </c>
      <c r="N876" t="s">
        <v>3865</v>
      </c>
      <c r="O876"/>
      <c r="P876" t="s">
        <v>6457</v>
      </c>
      <c r="Q876" t="s">
        <v>6458</v>
      </c>
      <c r="R876" t="s">
        <v>15452</v>
      </c>
      <c r="S876" t="s">
        <v>15439</v>
      </c>
      <c r="T876" t="s">
        <v>15437</v>
      </c>
      <c r="U876" t="s">
        <v>15437</v>
      </c>
      <c r="V876">
        <v>0</v>
      </c>
    </row>
    <row r="877" spans="1:22" x14ac:dyDescent="0.25">
      <c r="A877" t="s">
        <v>1569</v>
      </c>
      <c r="B877">
        <v>339131</v>
      </c>
      <c r="C877" t="s">
        <v>6764</v>
      </c>
      <c r="D877" t="s">
        <v>6765</v>
      </c>
      <c r="E877" t="s">
        <v>1572</v>
      </c>
      <c r="F877" t="s">
        <v>6766</v>
      </c>
      <c r="G877" t="s">
        <v>4268</v>
      </c>
      <c r="H877" s="2">
        <v>45754</v>
      </c>
      <c r="I877" s="2">
        <v>45754</v>
      </c>
      <c r="J877"/>
      <c r="K877"/>
      <c r="L877">
        <v>0.01</v>
      </c>
      <c r="M877" t="s">
        <v>4269</v>
      </c>
      <c r="N877" t="s">
        <v>3311</v>
      </c>
      <c r="O877"/>
      <c r="P877" t="s">
        <v>6762</v>
      </c>
      <c r="Q877" t="s">
        <v>6763</v>
      </c>
      <c r="R877" t="s">
        <v>15454</v>
      </c>
      <c r="S877" t="s">
        <v>15439</v>
      </c>
      <c r="T877" t="s">
        <v>15437</v>
      </c>
      <c r="U877" t="s">
        <v>15437</v>
      </c>
      <c r="V877">
        <v>0</v>
      </c>
    </row>
    <row r="878" spans="1:22" x14ac:dyDescent="0.25">
      <c r="A878" t="s">
        <v>1569</v>
      </c>
      <c r="B878">
        <v>339158</v>
      </c>
      <c r="C878" t="s">
        <v>1758</v>
      </c>
      <c r="D878" t="s">
        <v>4266</v>
      </c>
      <c r="E878" t="s">
        <v>1572</v>
      </c>
      <c r="F878" t="s">
        <v>4267</v>
      </c>
      <c r="G878" t="s">
        <v>4268</v>
      </c>
      <c r="H878" s="2">
        <v>45752</v>
      </c>
      <c r="I878" s="2">
        <v>45752</v>
      </c>
      <c r="J878"/>
      <c r="K878"/>
      <c r="L878">
        <v>0.01</v>
      </c>
      <c r="M878" t="s">
        <v>4269</v>
      </c>
      <c r="N878" t="s">
        <v>1714</v>
      </c>
      <c r="O878"/>
      <c r="P878" t="s">
        <v>4270</v>
      </c>
      <c r="Q878" t="s">
        <v>4271</v>
      </c>
      <c r="R878" t="s">
        <v>15447</v>
      </c>
      <c r="S878" t="s">
        <v>15439</v>
      </c>
      <c r="T878" t="s">
        <v>15437</v>
      </c>
      <c r="U878" t="s">
        <v>15437</v>
      </c>
      <c r="V878">
        <v>0</v>
      </c>
    </row>
    <row r="879" spans="1:22" x14ac:dyDescent="0.25">
      <c r="A879" t="s">
        <v>1569</v>
      </c>
      <c r="B879">
        <v>339162</v>
      </c>
      <c r="C879" t="s">
        <v>2508</v>
      </c>
      <c r="D879" t="s">
        <v>3815</v>
      </c>
      <c r="E879" t="s">
        <v>1572</v>
      </c>
      <c r="F879" t="s">
        <v>5448</v>
      </c>
      <c r="G879" t="s">
        <v>4268</v>
      </c>
      <c r="H879" s="2">
        <v>45752</v>
      </c>
      <c r="I879" s="2">
        <v>45752</v>
      </c>
      <c r="J879"/>
      <c r="K879"/>
      <c r="L879">
        <v>0.01</v>
      </c>
      <c r="M879" t="s">
        <v>4269</v>
      </c>
      <c r="N879" t="s">
        <v>3482</v>
      </c>
      <c r="O879"/>
      <c r="P879" t="s">
        <v>5449</v>
      </c>
      <c r="Q879" t="s">
        <v>3750</v>
      </c>
      <c r="R879" t="s">
        <v>15451</v>
      </c>
      <c r="S879" t="s">
        <v>15439</v>
      </c>
      <c r="T879" t="s">
        <v>15437</v>
      </c>
      <c r="U879" t="s">
        <v>15437</v>
      </c>
      <c r="V879">
        <v>0</v>
      </c>
    </row>
    <row r="880" spans="1:22" x14ac:dyDescent="0.25">
      <c r="A880" t="s">
        <v>1569</v>
      </c>
      <c r="B880">
        <v>339165</v>
      </c>
      <c r="C880" t="s">
        <v>1652</v>
      </c>
      <c r="D880" t="s">
        <v>5518</v>
      </c>
      <c r="E880" t="s">
        <v>1572</v>
      </c>
      <c r="F880" t="s">
        <v>5515</v>
      </c>
      <c r="G880" t="s">
        <v>4268</v>
      </c>
      <c r="H880" s="2">
        <v>45752</v>
      </c>
      <c r="I880" s="2">
        <v>45752</v>
      </c>
      <c r="J880"/>
      <c r="K880"/>
      <c r="L880">
        <v>0.01</v>
      </c>
      <c r="M880" t="s">
        <v>4269</v>
      </c>
      <c r="N880" t="s">
        <v>1714</v>
      </c>
      <c r="O880"/>
      <c r="P880" t="s">
        <v>5516</v>
      </c>
      <c r="Q880" t="s">
        <v>2146</v>
      </c>
      <c r="R880" t="s">
        <v>15447</v>
      </c>
      <c r="S880" t="s">
        <v>15439</v>
      </c>
      <c r="T880" t="s">
        <v>15437</v>
      </c>
      <c r="U880" t="s">
        <v>15437</v>
      </c>
      <c r="V880">
        <v>0</v>
      </c>
    </row>
    <row r="881" spans="1:22" x14ac:dyDescent="0.25">
      <c r="A881" t="s">
        <v>1569</v>
      </c>
      <c r="B881">
        <v>339159</v>
      </c>
      <c r="C881" t="s">
        <v>4342</v>
      </c>
      <c r="D881" t="s">
        <v>5635</v>
      </c>
      <c r="E881" t="s">
        <v>1572</v>
      </c>
      <c r="F881" t="s">
        <v>5634</v>
      </c>
      <c r="G881" t="s">
        <v>4268</v>
      </c>
      <c r="H881" s="2">
        <v>45752</v>
      </c>
      <c r="I881" s="2">
        <v>45752</v>
      </c>
      <c r="J881"/>
      <c r="K881"/>
      <c r="L881">
        <v>0.01</v>
      </c>
      <c r="M881" t="s">
        <v>4269</v>
      </c>
      <c r="N881" t="s">
        <v>1714</v>
      </c>
      <c r="O881"/>
      <c r="P881" t="s">
        <v>5630</v>
      </c>
      <c r="Q881" t="s">
        <v>5631</v>
      </c>
      <c r="R881" t="s">
        <v>15447</v>
      </c>
      <c r="S881" t="s">
        <v>15439</v>
      </c>
      <c r="T881" t="s">
        <v>15437</v>
      </c>
      <c r="U881" t="s">
        <v>15437</v>
      </c>
      <c r="V881">
        <v>0</v>
      </c>
    </row>
    <row r="882" spans="1:22" x14ac:dyDescent="0.25">
      <c r="A882" t="s">
        <v>1569</v>
      </c>
      <c r="B882">
        <v>339163</v>
      </c>
      <c r="C882" t="s">
        <v>1848</v>
      </c>
      <c r="D882" t="s">
        <v>5636</v>
      </c>
      <c r="E882" t="s">
        <v>1572</v>
      </c>
      <c r="F882" t="s">
        <v>5634</v>
      </c>
      <c r="G882" t="s">
        <v>4268</v>
      </c>
      <c r="H882" s="2">
        <v>45752</v>
      </c>
      <c r="I882" s="2">
        <v>45752</v>
      </c>
      <c r="J882"/>
      <c r="K882"/>
      <c r="L882">
        <v>0.01</v>
      </c>
      <c r="M882" t="s">
        <v>4269</v>
      </c>
      <c r="N882" t="s">
        <v>1714</v>
      </c>
      <c r="O882"/>
      <c r="P882" t="s">
        <v>5630</v>
      </c>
      <c r="Q882" t="s">
        <v>5631</v>
      </c>
      <c r="R882" t="s">
        <v>15447</v>
      </c>
      <c r="S882" t="s">
        <v>15439</v>
      </c>
      <c r="T882" t="s">
        <v>15437</v>
      </c>
      <c r="U882" t="s">
        <v>15437</v>
      </c>
      <c r="V882">
        <v>0</v>
      </c>
    </row>
    <row r="883" spans="1:22" x14ac:dyDescent="0.25">
      <c r="A883" t="s">
        <v>1569</v>
      </c>
      <c r="B883">
        <v>339148</v>
      </c>
      <c r="C883" t="s">
        <v>7622</v>
      </c>
      <c r="D883" t="s">
        <v>1624</v>
      </c>
      <c r="E883" t="s">
        <v>1572</v>
      </c>
      <c r="F883" t="s">
        <v>7612</v>
      </c>
      <c r="G883" t="s">
        <v>7490</v>
      </c>
      <c r="H883" s="2">
        <v>45750</v>
      </c>
      <c r="I883" s="2">
        <v>45750</v>
      </c>
      <c r="J883"/>
      <c r="K883"/>
      <c r="L883">
        <v>0.01</v>
      </c>
      <c r="M883" t="s">
        <v>7484</v>
      </c>
      <c r="N883" t="s">
        <v>1714</v>
      </c>
      <c r="O883"/>
      <c r="P883" t="s">
        <v>7613</v>
      </c>
      <c r="Q883" t="s">
        <v>7614</v>
      </c>
      <c r="R883" t="s">
        <v>15461</v>
      </c>
      <c r="S883" t="s">
        <v>15439</v>
      </c>
      <c r="T883" t="s">
        <v>15437</v>
      </c>
      <c r="U883" t="s">
        <v>15437</v>
      </c>
      <c r="V883">
        <v>0</v>
      </c>
    </row>
    <row r="884" spans="1:22" x14ac:dyDescent="0.25">
      <c r="A884" t="s">
        <v>1569</v>
      </c>
      <c r="B884">
        <v>339153</v>
      </c>
      <c r="C884" t="s">
        <v>4881</v>
      </c>
      <c r="D884" t="s">
        <v>12435</v>
      </c>
      <c r="E884" t="s">
        <v>1572</v>
      </c>
      <c r="F884" t="s">
        <v>12436</v>
      </c>
      <c r="G884" t="s">
        <v>7490</v>
      </c>
      <c r="H884" s="2">
        <v>45750</v>
      </c>
      <c r="I884" s="2">
        <v>45750</v>
      </c>
      <c r="J884"/>
      <c r="K884"/>
      <c r="L884">
        <v>0.01</v>
      </c>
      <c r="M884" t="s">
        <v>7484</v>
      </c>
      <c r="N884" t="s">
        <v>4199</v>
      </c>
      <c r="O884"/>
      <c r="P884" t="s">
        <v>12425</v>
      </c>
      <c r="Q884" t="s">
        <v>12426</v>
      </c>
      <c r="R884" t="s">
        <v>15449</v>
      </c>
      <c r="S884" t="s">
        <v>15439</v>
      </c>
      <c r="T884" t="s">
        <v>15437</v>
      </c>
      <c r="U884" t="s">
        <v>15437</v>
      </c>
      <c r="V884">
        <v>0</v>
      </c>
    </row>
    <row r="885" spans="1:22" x14ac:dyDescent="0.25">
      <c r="A885" t="s">
        <v>1569</v>
      </c>
      <c r="B885">
        <v>339149</v>
      </c>
      <c r="C885" t="s">
        <v>3119</v>
      </c>
      <c r="D885" t="s">
        <v>12437</v>
      </c>
      <c r="E885" t="s">
        <v>1572</v>
      </c>
      <c r="F885" t="s">
        <v>12436</v>
      </c>
      <c r="G885" t="s">
        <v>7490</v>
      </c>
      <c r="H885" s="2">
        <v>45750</v>
      </c>
      <c r="I885" s="2">
        <v>45750</v>
      </c>
      <c r="J885"/>
      <c r="K885"/>
      <c r="L885">
        <v>0.01</v>
      </c>
      <c r="M885" t="s">
        <v>7484</v>
      </c>
      <c r="N885" t="s">
        <v>4199</v>
      </c>
      <c r="O885"/>
      <c r="P885" t="s">
        <v>12425</v>
      </c>
      <c r="Q885" t="s">
        <v>12426</v>
      </c>
      <c r="R885" t="s">
        <v>15449</v>
      </c>
      <c r="S885" t="s">
        <v>15439</v>
      </c>
      <c r="T885" t="s">
        <v>15437</v>
      </c>
      <c r="U885" t="s">
        <v>15437</v>
      </c>
      <c r="V885">
        <v>0</v>
      </c>
    </row>
    <row r="886" spans="1:22" x14ac:dyDescent="0.25">
      <c r="A886" t="s">
        <v>1569</v>
      </c>
      <c r="B886">
        <v>339157</v>
      </c>
      <c r="C886" t="s">
        <v>2704</v>
      </c>
      <c r="D886" t="s">
        <v>13396</v>
      </c>
      <c r="E886" t="s">
        <v>1572</v>
      </c>
      <c r="F886" t="s">
        <v>13395</v>
      </c>
      <c r="G886" t="s">
        <v>7490</v>
      </c>
      <c r="H886" s="2">
        <v>45750</v>
      </c>
      <c r="I886" s="2">
        <v>45750</v>
      </c>
      <c r="J886"/>
      <c r="K886"/>
      <c r="L886">
        <v>0.01</v>
      </c>
      <c r="M886" t="s">
        <v>7484</v>
      </c>
      <c r="N886" t="s">
        <v>3865</v>
      </c>
      <c r="O886"/>
      <c r="P886" t="s">
        <v>13393</v>
      </c>
      <c r="Q886" t="s">
        <v>13394</v>
      </c>
      <c r="R886" t="s">
        <v>15468</v>
      </c>
      <c r="S886" t="s">
        <v>15439</v>
      </c>
      <c r="T886" t="s">
        <v>15437</v>
      </c>
      <c r="U886" t="s">
        <v>15437</v>
      </c>
      <c r="V886">
        <v>0</v>
      </c>
    </row>
    <row r="887" spans="1:22" x14ac:dyDescent="0.25">
      <c r="A887" t="s">
        <v>1569</v>
      </c>
      <c r="B887">
        <v>339166</v>
      </c>
      <c r="C887" t="s">
        <v>3564</v>
      </c>
      <c r="D887" t="s">
        <v>4666</v>
      </c>
      <c r="E887" t="s">
        <v>1572</v>
      </c>
      <c r="F887" t="s">
        <v>13395</v>
      </c>
      <c r="G887" t="s">
        <v>7490</v>
      </c>
      <c r="H887" s="2">
        <v>45750</v>
      </c>
      <c r="I887" s="2">
        <v>45750</v>
      </c>
      <c r="J887"/>
      <c r="K887"/>
      <c r="L887">
        <v>0.01</v>
      </c>
      <c r="M887" t="s">
        <v>7484</v>
      </c>
      <c r="N887" t="s">
        <v>3865</v>
      </c>
      <c r="O887"/>
      <c r="P887" t="s">
        <v>13393</v>
      </c>
      <c r="Q887" t="s">
        <v>13394</v>
      </c>
      <c r="R887" t="s">
        <v>15468</v>
      </c>
      <c r="S887" t="s">
        <v>15439</v>
      </c>
      <c r="T887" t="s">
        <v>15437</v>
      </c>
      <c r="U887" t="s">
        <v>15437</v>
      </c>
      <c r="V887">
        <v>0</v>
      </c>
    </row>
    <row r="888" spans="1:22" x14ac:dyDescent="0.25">
      <c r="A888" t="s">
        <v>1569</v>
      </c>
      <c r="B888">
        <v>339152</v>
      </c>
      <c r="C888" t="s">
        <v>1932</v>
      </c>
      <c r="D888" t="s">
        <v>5451</v>
      </c>
      <c r="E888" t="s">
        <v>1572</v>
      </c>
      <c r="F888" t="s">
        <v>5448</v>
      </c>
      <c r="G888" t="s">
        <v>4268</v>
      </c>
      <c r="H888" s="2">
        <v>45750</v>
      </c>
      <c r="I888" s="2">
        <v>45750</v>
      </c>
      <c r="J888"/>
      <c r="K888"/>
      <c r="L888">
        <v>0.01</v>
      </c>
      <c r="M888" t="s">
        <v>4269</v>
      </c>
      <c r="N888" t="s">
        <v>3482</v>
      </c>
      <c r="O888"/>
      <c r="P888" t="s">
        <v>5449</v>
      </c>
      <c r="Q888" t="s">
        <v>3750</v>
      </c>
      <c r="R888" t="s">
        <v>15451</v>
      </c>
      <c r="S888" t="s">
        <v>15439</v>
      </c>
      <c r="T888" t="s">
        <v>15437</v>
      </c>
      <c r="U888" t="s">
        <v>15437</v>
      </c>
      <c r="V888">
        <v>0</v>
      </c>
    </row>
    <row r="889" spans="1:22" x14ac:dyDescent="0.25">
      <c r="A889" t="s">
        <v>1569</v>
      </c>
      <c r="B889">
        <v>123687</v>
      </c>
      <c r="C889" t="s">
        <v>9943</v>
      </c>
      <c r="D889" t="s">
        <v>9944</v>
      </c>
      <c r="E889" t="s">
        <v>1596</v>
      </c>
      <c r="F889" t="s">
        <v>9945</v>
      </c>
      <c r="G889" t="s">
        <v>4294</v>
      </c>
      <c r="H889" s="2">
        <v>45749</v>
      </c>
      <c r="I889" s="2">
        <v>45749</v>
      </c>
      <c r="J889"/>
      <c r="K889"/>
      <c r="L889">
        <v>35</v>
      </c>
      <c r="M889" t="s">
        <v>7484</v>
      </c>
      <c r="N889"/>
      <c r="O889"/>
      <c r="P889" t="s">
        <v>9946</v>
      </c>
      <c r="Q889" t="s">
        <v>9947</v>
      </c>
      <c r="R889" t="s">
        <v>15469</v>
      </c>
      <c r="S889" t="s">
        <v>15439</v>
      </c>
      <c r="T889" t="s">
        <v>15437</v>
      </c>
      <c r="U889" t="s">
        <v>15437</v>
      </c>
      <c r="V889">
        <v>0.92105263157894735</v>
      </c>
    </row>
    <row r="890" spans="1:22" x14ac:dyDescent="0.25">
      <c r="A890" t="s">
        <v>1569</v>
      </c>
      <c r="B890">
        <v>123688</v>
      </c>
      <c r="C890" t="s">
        <v>9948</v>
      </c>
      <c r="D890" t="s">
        <v>1753</v>
      </c>
      <c r="E890" t="s">
        <v>1596</v>
      </c>
      <c r="F890" t="s">
        <v>9945</v>
      </c>
      <c r="G890" t="s">
        <v>4294</v>
      </c>
      <c r="H890" s="2">
        <v>45749</v>
      </c>
      <c r="I890" s="2">
        <v>45749</v>
      </c>
      <c r="J890"/>
      <c r="K890"/>
      <c r="L890">
        <v>35</v>
      </c>
      <c r="M890" t="s">
        <v>7484</v>
      </c>
      <c r="N890"/>
      <c r="O890"/>
      <c r="P890" t="s">
        <v>9946</v>
      </c>
      <c r="Q890" t="s">
        <v>9947</v>
      </c>
      <c r="R890" t="s">
        <v>15469</v>
      </c>
      <c r="S890" t="s">
        <v>15439</v>
      </c>
      <c r="T890" t="s">
        <v>15437</v>
      </c>
      <c r="U890" t="s">
        <v>15437</v>
      </c>
      <c r="V890">
        <v>0.92105263157894735</v>
      </c>
    </row>
    <row r="891" spans="1:22" x14ac:dyDescent="0.25">
      <c r="A891" t="s">
        <v>1569</v>
      </c>
      <c r="B891">
        <v>339142</v>
      </c>
      <c r="C891" t="s">
        <v>5395</v>
      </c>
      <c r="D891" t="s">
        <v>1586</v>
      </c>
      <c r="E891" t="s">
        <v>1572</v>
      </c>
      <c r="F891" t="s">
        <v>7612</v>
      </c>
      <c r="G891" t="s">
        <v>7490</v>
      </c>
      <c r="H891" s="2">
        <v>45747</v>
      </c>
      <c r="I891" s="2">
        <v>45747</v>
      </c>
      <c r="J891"/>
      <c r="K891"/>
      <c r="L891">
        <v>0.01</v>
      </c>
      <c r="M891" t="s">
        <v>7484</v>
      </c>
      <c r="N891" t="s">
        <v>1714</v>
      </c>
      <c r="O891"/>
      <c r="P891" t="s">
        <v>7613</v>
      </c>
      <c r="Q891" t="s">
        <v>7614</v>
      </c>
      <c r="R891" t="s">
        <v>15461</v>
      </c>
      <c r="S891" t="s">
        <v>15439</v>
      </c>
      <c r="T891" t="s">
        <v>15437</v>
      </c>
      <c r="U891" t="s">
        <v>15437</v>
      </c>
      <c r="V891">
        <v>0</v>
      </c>
    </row>
    <row r="892" spans="1:22" x14ac:dyDescent="0.25">
      <c r="A892" t="s">
        <v>1569</v>
      </c>
      <c r="B892">
        <v>339139</v>
      </c>
      <c r="C892" t="s">
        <v>7998</v>
      </c>
      <c r="D892" t="s">
        <v>7999</v>
      </c>
      <c r="E892" t="s">
        <v>1572</v>
      </c>
      <c r="F892" t="s">
        <v>7995</v>
      </c>
      <c r="G892" t="s">
        <v>7487</v>
      </c>
      <c r="H892" s="2">
        <v>45747</v>
      </c>
      <c r="I892" s="2">
        <v>45747</v>
      </c>
      <c r="J892"/>
      <c r="K892"/>
      <c r="L892">
        <v>0.01</v>
      </c>
      <c r="M892" t="s">
        <v>7484</v>
      </c>
      <c r="N892" t="s">
        <v>1714</v>
      </c>
      <c r="O892"/>
      <c r="P892" t="s">
        <v>7996</v>
      </c>
      <c r="Q892" t="s">
        <v>4271</v>
      </c>
      <c r="R892" t="s">
        <v>15461</v>
      </c>
      <c r="S892" t="s">
        <v>15439</v>
      </c>
      <c r="T892" t="s">
        <v>15437</v>
      </c>
      <c r="U892" t="s">
        <v>15437</v>
      </c>
      <c r="V892">
        <v>0</v>
      </c>
    </row>
    <row r="893" spans="1:22" x14ac:dyDescent="0.25">
      <c r="A893" t="s">
        <v>1569</v>
      </c>
      <c r="B893">
        <v>339020</v>
      </c>
      <c r="C893" t="s">
        <v>2584</v>
      </c>
      <c r="D893" t="s">
        <v>8407</v>
      </c>
      <c r="E893" t="s">
        <v>1596</v>
      </c>
      <c r="F893" t="s">
        <v>8408</v>
      </c>
      <c r="G893" t="s">
        <v>7534</v>
      </c>
      <c r="H893" s="2">
        <v>45747</v>
      </c>
      <c r="I893" s="2">
        <v>45747</v>
      </c>
      <c r="J893"/>
      <c r="K893"/>
      <c r="L893">
        <v>31</v>
      </c>
      <c r="M893" t="s">
        <v>7484</v>
      </c>
      <c r="N893" t="s">
        <v>1576</v>
      </c>
      <c r="O893"/>
      <c r="P893" t="s">
        <v>8405</v>
      </c>
      <c r="Q893" t="s">
        <v>8406</v>
      </c>
      <c r="R893" t="s">
        <v>15464</v>
      </c>
      <c r="S893" t="s">
        <v>15439</v>
      </c>
      <c r="T893" t="s">
        <v>15437</v>
      </c>
      <c r="U893" t="s">
        <v>15437</v>
      </c>
      <c r="V893">
        <v>0.81578947368421051</v>
      </c>
    </row>
    <row r="894" spans="1:22" x14ac:dyDescent="0.25">
      <c r="A894" t="s">
        <v>1569</v>
      </c>
      <c r="B894">
        <v>200200</v>
      </c>
      <c r="C894" t="s">
        <v>11004</v>
      </c>
      <c r="D894" t="s">
        <v>11005</v>
      </c>
      <c r="E894" t="s">
        <v>1607</v>
      </c>
      <c r="F894" t="s">
        <v>11006</v>
      </c>
      <c r="G894" t="s">
        <v>7534</v>
      </c>
      <c r="H894" s="2">
        <v>45747</v>
      </c>
      <c r="I894" s="2">
        <v>45747</v>
      </c>
      <c r="J894"/>
      <c r="K894"/>
      <c r="L894">
        <v>38</v>
      </c>
      <c r="M894" t="s">
        <v>7484</v>
      </c>
      <c r="N894" t="s">
        <v>3482</v>
      </c>
      <c r="O894"/>
      <c r="P894" t="s">
        <v>11001</v>
      </c>
      <c r="Q894" t="s">
        <v>6482</v>
      </c>
      <c r="R894" t="s">
        <v>15468</v>
      </c>
      <c r="S894" t="s">
        <v>15439</v>
      </c>
      <c r="T894" t="s">
        <v>15437</v>
      </c>
      <c r="U894" t="s">
        <v>15437</v>
      </c>
      <c r="V894">
        <v>1</v>
      </c>
    </row>
    <row r="895" spans="1:22" x14ac:dyDescent="0.25">
      <c r="A895" t="s">
        <v>1569</v>
      </c>
      <c r="B895">
        <v>339053</v>
      </c>
      <c r="C895" t="s">
        <v>2908</v>
      </c>
      <c r="D895" t="s">
        <v>11196</v>
      </c>
      <c r="E895" t="s">
        <v>1596</v>
      </c>
      <c r="F895" t="s">
        <v>11197</v>
      </c>
      <c r="G895" t="s">
        <v>7483</v>
      </c>
      <c r="H895" s="2">
        <v>45747</v>
      </c>
      <c r="I895" s="2">
        <v>45747</v>
      </c>
      <c r="J895"/>
      <c r="K895"/>
      <c r="L895">
        <v>29.5</v>
      </c>
      <c r="M895" t="s">
        <v>7484</v>
      </c>
      <c r="N895" t="s">
        <v>3482</v>
      </c>
      <c r="O895"/>
      <c r="P895" t="s">
        <v>11191</v>
      </c>
      <c r="Q895" t="s">
        <v>11192</v>
      </c>
      <c r="R895" t="s">
        <v>15466</v>
      </c>
      <c r="S895" t="s">
        <v>15439</v>
      </c>
      <c r="T895" t="s">
        <v>15437</v>
      </c>
      <c r="U895" t="s">
        <v>15437</v>
      </c>
      <c r="V895">
        <v>0.77631578947368418</v>
      </c>
    </row>
    <row r="896" spans="1:22" x14ac:dyDescent="0.25">
      <c r="A896" t="s">
        <v>1569</v>
      </c>
      <c r="B896">
        <v>339146</v>
      </c>
      <c r="C896" t="s">
        <v>9040</v>
      </c>
      <c r="D896" t="s">
        <v>11367</v>
      </c>
      <c r="E896" t="s">
        <v>1572</v>
      </c>
      <c r="F896" t="s">
        <v>11365</v>
      </c>
      <c r="G896" t="s">
        <v>7487</v>
      </c>
      <c r="H896" s="2">
        <v>45747</v>
      </c>
      <c r="I896" s="2">
        <v>45747</v>
      </c>
      <c r="J896"/>
      <c r="K896"/>
      <c r="L896">
        <v>0.01</v>
      </c>
      <c r="M896" t="s">
        <v>7484</v>
      </c>
      <c r="N896" t="s">
        <v>3865</v>
      </c>
      <c r="O896"/>
      <c r="P896" t="s">
        <v>11366</v>
      </c>
      <c r="Q896" t="s">
        <v>5570</v>
      </c>
      <c r="R896" t="s">
        <v>15467</v>
      </c>
      <c r="S896" t="s">
        <v>15439</v>
      </c>
      <c r="T896" t="s">
        <v>15437</v>
      </c>
      <c r="U896" t="s">
        <v>15437</v>
      </c>
      <c r="V896">
        <v>0</v>
      </c>
    </row>
    <row r="897" spans="1:22" x14ac:dyDescent="0.25">
      <c r="A897" t="s">
        <v>1569</v>
      </c>
      <c r="B897">
        <v>339115</v>
      </c>
      <c r="C897" t="s">
        <v>2333</v>
      </c>
      <c r="D897" t="s">
        <v>3362</v>
      </c>
      <c r="E897" t="s">
        <v>1596</v>
      </c>
      <c r="F897" t="s">
        <v>11791</v>
      </c>
      <c r="G897" t="s">
        <v>7534</v>
      </c>
      <c r="H897" s="2">
        <v>45747</v>
      </c>
      <c r="I897" s="2">
        <v>45747</v>
      </c>
      <c r="J897"/>
      <c r="K897"/>
      <c r="L897">
        <v>28</v>
      </c>
      <c r="M897" t="s">
        <v>7484</v>
      </c>
      <c r="N897" t="s">
        <v>1576</v>
      </c>
      <c r="O897"/>
      <c r="P897" t="s">
        <v>11786</v>
      </c>
      <c r="Q897" t="s">
        <v>11787</v>
      </c>
      <c r="R897" t="s">
        <v>15464</v>
      </c>
      <c r="S897" t="s">
        <v>15439</v>
      </c>
      <c r="T897" t="s">
        <v>15437</v>
      </c>
      <c r="U897" t="s">
        <v>15437</v>
      </c>
      <c r="V897">
        <v>0.73684210526315785</v>
      </c>
    </row>
    <row r="898" spans="1:22" x14ac:dyDescent="0.25">
      <c r="A898" t="s">
        <v>1569</v>
      </c>
      <c r="B898">
        <v>339114</v>
      </c>
      <c r="C898" t="s">
        <v>1703</v>
      </c>
      <c r="D898" t="s">
        <v>12243</v>
      </c>
      <c r="E898" t="s">
        <v>1572</v>
      </c>
      <c r="F898" t="s">
        <v>12241</v>
      </c>
      <c r="G898" t="s">
        <v>7490</v>
      </c>
      <c r="H898" s="2">
        <v>45747</v>
      </c>
      <c r="I898" s="2">
        <v>45747</v>
      </c>
      <c r="J898"/>
      <c r="K898"/>
      <c r="L898">
        <v>0.01</v>
      </c>
      <c r="M898" t="s">
        <v>7484</v>
      </c>
      <c r="N898" t="s">
        <v>3865</v>
      </c>
      <c r="O898"/>
      <c r="P898" t="s">
        <v>12242</v>
      </c>
      <c r="Q898" t="s">
        <v>5601</v>
      </c>
      <c r="R898" t="s">
        <v>15467</v>
      </c>
      <c r="S898" t="s">
        <v>15439</v>
      </c>
      <c r="T898" t="s">
        <v>15437</v>
      </c>
      <c r="U898" t="s">
        <v>15437</v>
      </c>
      <c r="V898">
        <v>0</v>
      </c>
    </row>
    <row r="899" spans="1:22" x14ac:dyDescent="0.25">
      <c r="A899" t="s">
        <v>1569</v>
      </c>
      <c r="B899">
        <v>339134</v>
      </c>
      <c r="C899" t="s">
        <v>12335</v>
      </c>
      <c r="D899" t="s">
        <v>5266</v>
      </c>
      <c r="E899" t="s">
        <v>1572</v>
      </c>
      <c r="F899" t="s">
        <v>12336</v>
      </c>
      <c r="G899" t="s">
        <v>7490</v>
      </c>
      <c r="H899" s="2">
        <v>45747</v>
      </c>
      <c r="I899" s="2">
        <v>45747</v>
      </c>
      <c r="J899"/>
      <c r="K899"/>
      <c r="L899">
        <v>0.01</v>
      </c>
      <c r="M899" t="s">
        <v>7484</v>
      </c>
      <c r="N899" t="s">
        <v>1714</v>
      </c>
      <c r="O899"/>
      <c r="P899" t="s">
        <v>12334</v>
      </c>
      <c r="Q899" t="s">
        <v>3013</v>
      </c>
      <c r="R899" t="s">
        <v>15462</v>
      </c>
      <c r="S899" t="s">
        <v>15439</v>
      </c>
      <c r="T899" t="s">
        <v>15437</v>
      </c>
      <c r="U899" t="s">
        <v>15437</v>
      </c>
      <c r="V899">
        <v>0</v>
      </c>
    </row>
    <row r="900" spans="1:22" x14ac:dyDescent="0.25">
      <c r="A900" t="s">
        <v>1569</v>
      </c>
      <c r="B900">
        <v>339117</v>
      </c>
      <c r="C900" t="s">
        <v>4987</v>
      </c>
      <c r="D900" t="s">
        <v>2523</v>
      </c>
      <c r="E900" t="s">
        <v>1572</v>
      </c>
      <c r="F900" t="s">
        <v>4986</v>
      </c>
      <c r="G900" t="s">
        <v>4268</v>
      </c>
      <c r="H900" s="2">
        <v>45747</v>
      </c>
      <c r="I900" s="2">
        <v>45747</v>
      </c>
      <c r="J900"/>
      <c r="K900"/>
      <c r="L900">
        <v>0.01</v>
      </c>
      <c r="M900" t="s">
        <v>4269</v>
      </c>
      <c r="N900" t="s">
        <v>3865</v>
      </c>
      <c r="O900"/>
      <c r="P900" t="s">
        <v>4983</v>
      </c>
      <c r="Q900" t="s">
        <v>4984</v>
      </c>
      <c r="R900" t="s">
        <v>15450</v>
      </c>
      <c r="S900" t="s">
        <v>15439</v>
      </c>
      <c r="T900" t="s">
        <v>15437</v>
      </c>
      <c r="U900" t="s">
        <v>15437</v>
      </c>
      <c r="V900">
        <v>0</v>
      </c>
    </row>
    <row r="901" spans="1:22" x14ac:dyDescent="0.25">
      <c r="A901" t="s">
        <v>1569</v>
      </c>
      <c r="B901">
        <v>339122</v>
      </c>
      <c r="C901" t="s">
        <v>3341</v>
      </c>
      <c r="D901" t="s">
        <v>4988</v>
      </c>
      <c r="E901" t="s">
        <v>1572</v>
      </c>
      <c r="F901" t="s">
        <v>4986</v>
      </c>
      <c r="G901" t="s">
        <v>4268</v>
      </c>
      <c r="H901" s="2">
        <v>45747</v>
      </c>
      <c r="I901" s="2">
        <v>45747</v>
      </c>
      <c r="J901"/>
      <c r="K901"/>
      <c r="L901">
        <v>0.01</v>
      </c>
      <c r="M901" t="s">
        <v>4269</v>
      </c>
      <c r="N901" t="s">
        <v>3865</v>
      </c>
      <c r="O901"/>
      <c r="P901" t="s">
        <v>4983</v>
      </c>
      <c r="Q901" t="s">
        <v>4984</v>
      </c>
      <c r="R901" t="s">
        <v>15450</v>
      </c>
      <c r="S901" t="s">
        <v>15439</v>
      </c>
      <c r="T901" t="s">
        <v>15437</v>
      </c>
      <c r="U901" t="s">
        <v>15437</v>
      </c>
      <c r="V901">
        <v>0</v>
      </c>
    </row>
    <row r="902" spans="1:22" x14ac:dyDescent="0.25">
      <c r="A902" t="s">
        <v>1569</v>
      </c>
      <c r="B902">
        <v>339160</v>
      </c>
      <c r="C902" t="s">
        <v>2322</v>
      </c>
      <c r="D902" t="s">
        <v>1936</v>
      </c>
      <c r="E902" t="s">
        <v>1607</v>
      </c>
      <c r="F902" t="s">
        <v>5034</v>
      </c>
      <c r="G902" t="s">
        <v>4294</v>
      </c>
      <c r="H902" s="2">
        <v>45747</v>
      </c>
      <c r="I902" s="2">
        <v>45747</v>
      </c>
      <c r="J902"/>
      <c r="K902"/>
      <c r="L902">
        <v>38</v>
      </c>
      <c r="M902" t="s">
        <v>4269</v>
      </c>
      <c r="N902" t="s">
        <v>1714</v>
      </c>
      <c r="O902"/>
      <c r="P902" t="s">
        <v>5024</v>
      </c>
      <c r="Q902" t="s">
        <v>3013</v>
      </c>
      <c r="R902" t="s">
        <v>15454</v>
      </c>
      <c r="S902" t="s">
        <v>15439</v>
      </c>
      <c r="T902" t="s">
        <v>15437</v>
      </c>
      <c r="U902" t="s">
        <v>15437</v>
      </c>
      <c r="V902">
        <v>1</v>
      </c>
    </row>
    <row r="903" spans="1:22" x14ac:dyDescent="0.25">
      <c r="A903" t="s">
        <v>1569</v>
      </c>
      <c r="B903">
        <v>339036</v>
      </c>
      <c r="C903" t="s">
        <v>1969</v>
      </c>
      <c r="D903" t="s">
        <v>5296</v>
      </c>
      <c r="E903" t="s">
        <v>1607</v>
      </c>
      <c r="F903" t="s">
        <v>5297</v>
      </c>
      <c r="G903" t="s">
        <v>4326</v>
      </c>
      <c r="H903" s="2">
        <v>45747</v>
      </c>
      <c r="I903" s="2">
        <v>45747</v>
      </c>
      <c r="J903"/>
      <c r="K903"/>
      <c r="L903">
        <v>38</v>
      </c>
      <c r="M903" t="s">
        <v>4269</v>
      </c>
      <c r="N903" t="s">
        <v>3311</v>
      </c>
      <c r="O903"/>
      <c r="P903" t="s">
        <v>5298</v>
      </c>
      <c r="Q903" t="s">
        <v>3398</v>
      </c>
      <c r="R903" t="s">
        <v>15454</v>
      </c>
      <c r="S903" t="s">
        <v>15439</v>
      </c>
      <c r="T903" t="s">
        <v>15437</v>
      </c>
      <c r="U903" t="s">
        <v>1566</v>
      </c>
      <c r="V903">
        <v>1</v>
      </c>
    </row>
    <row r="904" spans="1:22" x14ac:dyDescent="0.25">
      <c r="A904" t="s">
        <v>1569</v>
      </c>
      <c r="B904">
        <v>339130</v>
      </c>
      <c r="C904" t="s">
        <v>1754</v>
      </c>
      <c r="D904" t="s">
        <v>5371</v>
      </c>
      <c r="E904" t="s">
        <v>1572</v>
      </c>
      <c r="F904" t="s">
        <v>5365</v>
      </c>
      <c r="G904" t="s">
        <v>4268</v>
      </c>
      <c r="H904" s="2">
        <v>45747</v>
      </c>
      <c r="I904" s="2">
        <v>45747</v>
      </c>
      <c r="J904"/>
      <c r="K904"/>
      <c r="L904">
        <v>0.01</v>
      </c>
      <c r="M904" t="s">
        <v>4269</v>
      </c>
      <c r="N904" t="s">
        <v>1714</v>
      </c>
      <c r="O904"/>
      <c r="P904" t="s">
        <v>5366</v>
      </c>
      <c r="Q904" t="s">
        <v>5367</v>
      </c>
      <c r="R904" t="s">
        <v>15454</v>
      </c>
      <c r="S904" t="s">
        <v>15439</v>
      </c>
      <c r="T904" t="s">
        <v>15437</v>
      </c>
      <c r="U904" t="s">
        <v>15437</v>
      </c>
      <c r="V904">
        <v>0</v>
      </c>
    </row>
    <row r="905" spans="1:22" x14ac:dyDescent="0.25">
      <c r="A905" t="s">
        <v>1569</v>
      </c>
      <c r="B905">
        <v>339129</v>
      </c>
      <c r="C905" t="s">
        <v>2155</v>
      </c>
      <c r="D905" t="s">
        <v>5483</v>
      </c>
      <c r="E905" t="s">
        <v>1572</v>
      </c>
      <c r="F905" t="s">
        <v>5484</v>
      </c>
      <c r="G905" t="s">
        <v>4268</v>
      </c>
      <c r="H905" s="2">
        <v>45747</v>
      </c>
      <c r="I905" s="2">
        <v>45747</v>
      </c>
      <c r="J905"/>
      <c r="K905"/>
      <c r="L905">
        <v>0.01</v>
      </c>
      <c r="M905" t="s">
        <v>4269</v>
      </c>
      <c r="N905" t="s">
        <v>1576</v>
      </c>
      <c r="O905"/>
      <c r="P905" t="s">
        <v>5485</v>
      </c>
      <c r="Q905" t="s">
        <v>5486</v>
      </c>
      <c r="R905" t="s">
        <v>15453</v>
      </c>
      <c r="S905" t="s">
        <v>15439</v>
      </c>
      <c r="T905" t="s">
        <v>15437</v>
      </c>
      <c r="U905" t="s">
        <v>15437</v>
      </c>
      <c r="V905">
        <v>0</v>
      </c>
    </row>
    <row r="906" spans="1:22" x14ac:dyDescent="0.25">
      <c r="A906" t="s">
        <v>1569</v>
      </c>
      <c r="B906">
        <v>339138</v>
      </c>
      <c r="C906" t="s">
        <v>1652</v>
      </c>
      <c r="D906" t="s">
        <v>5519</v>
      </c>
      <c r="E906" t="s">
        <v>1596</v>
      </c>
      <c r="F906" t="s">
        <v>5520</v>
      </c>
      <c r="G906" t="s">
        <v>4294</v>
      </c>
      <c r="H906" s="2">
        <v>45747</v>
      </c>
      <c r="I906" s="2">
        <v>45747</v>
      </c>
      <c r="J906"/>
      <c r="K906"/>
      <c r="L906">
        <v>23.5</v>
      </c>
      <c r="M906" t="s">
        <v>4269</v>
      </c>
      <c r="N906" t="s">
        <v>1714</v>
      </c>
      <c r="O906"/>
      <c r="P906" t="s">
        <v>5516</v>
      </c>
      <c r="Q906" t="s">
        <v>2146</v>
      </c>
      <c r="R906" t="s">
        <v>15447</v>
      </c>
      <c r="S906" t="s">
        <v>15439</v>
      </c>
      <c r="T906" t="s">
        <v>15437</v>
      </c>
      <c r="U906" t="s">
        <v>15437</v>
      </c>
      <c r="V906">
        <v>0.61842105263157898</v>
      </c>
    </row>
    <row r="907" spans="1:22" x14ac:dyDescent="0.25">
      <c r="A907" t="s">
        <v>1569</v>
      </c>
      <c r="B907">
        <v>339151</v>
      </c>
      <c r="C907" t="s">
        <v>5521</v>
      </c>
      <c r="D907" t="s">
        <v>5522</v>
      </c>
      <c r="E907" t="s">
        <v>1607</v>
      </c>
      <c r="F907" t="s">
        <v>5520</v>
      </c>
      <c r="G907" t="s">
        <v>4294</v>
      </c>
      <c r="H907" s="2">
        <v>45747</v>
      </c>
      <c r="I907" s="2">
        <v>45747</v>
      </c>
      <c r="J907"/>
      <c r="K907"/>
      <c r="L907">
        <v>38</v>
      </c>
      <c r="M907" t="s">
        <v>4269</v>
      </c>
      <c r="N907" t="s">
        <v>1714</v>
      </c>
      <c r="O907"/>
      <c r="P907" t="s">
        <v>5516</v>
      </c>
      <c r="Q907" t="s">
        <v>2146</v>
      </c>
      <c r="R907" t="s">
        <v>15447</v>
      </c>
      <c r="S907" t="s">
        <v>15439</v>
      </c>
      <c r="T907" t="s">
        <v>15437</v>
      </c>
      <c r="U907" t="s">
        <v>15437</v>
      </c>
      <c r="V907">
        <v>1</v>
      </c>
    </row>
    <row r="908" spans="1:22" x14ac:dyDescent="0.25">
      <c r="A908" t="s">
        <v>1569</v>
      </c>
      <c r="B908">
        <v>339140</v>
      </c>
      <c r="C908" t="s">
        <v>2172</v>
      </c>
      <c r="D908" t="s">
        <v>5523</v>
      </c>
      <c r="E908" t="s">
        <v>1572</v>
      </c>
      <c r="F908" t="s">
        <v>5515</v>
      </c>
      <c r="G908" t="s">
        <v>4268</v>
      </c>
      <c r="H908" s="2">
        <v>45747</v>
      </c>
      <c r="I908" s="2">
        <v>45747</v>
      </c>
      <c r="J908"/>
      <c r="K908"/>
      <c r="L908">
        <v>0.01</v>
      </c>
      <c r="M908" t="s">
        <v>4269</v>
      </c>
      <c r="N908" t="s">
        <v>1714</v>
      </c>
      <c r="O908"/>
      <c r="P908" t="s">
        <v>5516</v>
      </c>
      <c r="Q908" t="s">
        <v>2146</v>
      </c>
      <c r="R908" t="s">
        <v>15447</v>
      </c>
      <c r="S908" t="s">
        <v>15439</v>
      </c>
      <c r="T908" t="s">
        <v>15437</v>
      </c>
      <c r="U908" t="s">
        <v>15437</v>
      </c>
      <c r="V908">
        <v>0</v>
      </c>
    </row>
    <row r="909" spans="1:22" x14ac:dyDescent="0.25">
      <c r="A909" t="s">
        <v>1569</v>
      </c>
      <c r="B909">
        <v>339136</v>
      </c>
      <c r="C909" t="s">
        <v>4263</v>
      </c>
      <c r="D909" t="s">
        <v>2978</v>
      </c>
      <c r="E909" t="s">
        <v>1572</v>
      </c>
      <c r="F909" t="s">
        <v>5515</v>
      </c>
      <c r="G909" t="s">
        <v>4268</v>
      </c>
      <c r="H909" s="2">
        <v>45747</v>
      </c>
      <c r="I909" s="2">
        <v>45747</v>
      </c>
      <c r="J909"/>
      <c r="K909"/>
      <c r="L909">
        <v>0.01</v>
      </c>
      <c r="M909" t="s">
        <v>4269</v>
      </c>
      <c r="N909" t="s">
        <v>1714</v>
      </c>
      <c r="O909"/>
      <c r="P909" t="s">
        <v>5516</v>
      </c>
      <c r="Q909" t="s">
        <v>2146</v>
      </c>
      <c r="R909" t="s">
        <v>15447</v>
      </c>
      <c r="S909" t="s">
        <v>15439</v>
      </c>
      <c r="T909" t="s">
        <v>15437</v>
      </c>
      <c r="U909" t="s">
        <v>15437</v>
      </c>
      <c r="V909">
        <v>0</v>
      </c>
    </row>
    <row r="910" spans="1:22" x14ac:dyDescent="0.25">
      <c r="A910" t="s">
        <v>1569</v>
      </c>
      <c r="B910">
        <v>338954</v>
      </c>
      <c r="C910" t="s">
        <v>1613</v>
      </c>
      <c r="D910" t="s">
        <v>1652</v>
      </c>
      <c r="E910" t="s">
        <v>1607</v>
      </c>
      <c r="F910" t="s">
        <v>5605</v>
      </c>
      <c r="G910" t="s">
        <v>4294</v>
      </c>
      <c r="H910" s="2">
        <v>45747</v>
      </c>
      <c r="I910" s="2">
        <v>45747</v>
      </c>
      <c r="J910"/>
      <c r="K910"/>
      <c r="L910">
        <v>38</v>
      </c>
      <c r="M910" t="s">
        <v>4269</v>
      </c>
      <c r="N910" t="s">
        <v>3865</v>
      </c>
      <c r="O910"/>
      <c r="P910" t="s">
        <v>5600</v>
      </c>
      <c r="Q910" t="s">
        <v>5601</v>
      </c>
      <c r="R910" t="s">
        <v>15452</v>
      </c>
      <c r="S910" t="s">
        <v>15439</v>
      </c>
      <c r="T910" t="s">
        <v>15437</v>
      </c>
      <c r="U910" t="s">
        <v>15437</v>
      </c>
      <c r="V910">
        <v>1</v>
      </c>
    </row>
    <row r="911" spans="1:22" x14ac:dyDescent="0.25">
      <c r="A911" t="s">
        <v>1569</v>
      </c>
      <c r="B911">
        <v>339144</v>
      </c>
      <c r="C911" t="s">
        <v>2583</v>
      </c>
      <c r="D911" t="s">
        <v>3563</v>
      </c>
      <c r="E911" t="s">
        <v>1572</v>
      </c>
      <c r="F911" t="s">
        <v>5634</v>
      </c>
      <c r="G911" t="s">
        <v>4268</v>
      </c>
      <c r="H911" s="2">
        <v>45747</v>
      </c>
      <c r="I911" s="2">
        <v>45747</v>
      </c>
      <c r="J911"/>
      <c r="K911"/>
      <c r="L911">
        <v>0.01</v>
      </c>
      <c r="M911" t="s">
        <v>4269</v>
      </c>
      <c r="N911" t="s">
        <v>1714</v>
      </c>
      <c r="O911"/>
      <c r="P911" t="s">
        <v>5630</v>
      </c>
      <c r="Q911" t="s">
        <v>5631</v>
      </c>
      <c r="R911" t="s">
        <v>15447</v>
      </c>
      <c r="S911" t="s">
        <v>15439</v>
      </c>
      <c r="T911" t="s">
        <v>15437</v>
      </c>
      <c r="U911" t="s">
        <v>15437</v>
      </c>
      <c r="V911">
        <v>0</v>
      </c>
    </row>
    <row r="912" spans="1:22" x14ac:dyDescent="0.25">
      <c r="A912" t="s">
        <v>1569</v>
      </c>
      <c r="B912">
        <v>339111</v>
      </c>
      <c r="C912" t="s">
        <v>4947</v>
      </c>
      <c r="D912" t="s">
        <v>3879</v>
      </c>
      <c r="E912" t="s">
        <v>1572</v>
      </c>
      <c r="F912" t="s">
        <v>6134</v>
      </c>
      <c r="G912" t="s">
        <v>4268</v>
      </c>
      <c r="H912" s="2">
        <v>45747</v>
      </c>
      <c r="I912" s="2">
        <v>45747</v>
      </c>
      <c r="J912"/>
      <c r="K912"/>
      <c r="L912">
        <v>0.01</v>
      </c>
      <c r="M912" t="s">
        <v>4269</v>
      </c>
      <c r="N912" t="s">
        <v>3865</v>
      </c>
      <c r="O912"/>
      <c r="P912" t="s">
        <v>6135</v>
      </c>
      <c r="Q912" t="s">
        <v>6136</v>
      </c>
      <c r="R912" t="s">
        <v>15452</v>
      </c>
      <c r="S912" t="s">
        <v>15439</v>
      </c>
      <c r="T912" t="s">
        <v>15437</v>
      </c>
      <c r="U912" t="s">
        <v>15437</v>
      </c>
      <c r="V912">
        <v>0</v>
      </c>
    </row>
    <row r="913" spans="1:22" x14ac:dyDescent="0.25">
      <c r="A913" t="s">
        <v>1569</v>
      </c>
      <c r="B913">
        <v>339120</v>
      </c>
      <c r="C913" t="s">
        <v>1745</v>
      </c>
      <c r="D913" t="s">
        <v>6137</v>
      </c>
      <c r="E913" t="s">
        <v>1572</v>
      </c>
      <c r="F913" t="s">
        <v>6134</v>
      </c>
      <c r="G913" t="s">
        <v>4268</v>
      </c>
      <c r="H913" s="2">
        <v>45747</v>
      </c>
      <c r="I913" s="2">
        <v>45747</v>
      </c>
      <c r="J913"/>
      <c r="K913"/>
      <c r="L913">
        <v>0.01</v>
      </c>
      <c r="M913" t="s">
        <v>4269</v>
      </c>
      <c r="N913" t="s">
        <v>3865</v>
      </c>
      <c r="O913"/>
      <c r="P913" t="s">
        <v>6135</v>
      </c>
      <c r="Q913" t="s">
        <v>6136</v>
      </c>
      <c r="R913" t="s">
        <v>15452</v>
      </c>
      <c r="S913" t="s">
        <v>15439</v>
      </c>
      <c r="T913" t="s">
        <v>15437</v>
      </c>
      <c r="U913" t="s">
        <v>15437</v>
      </c>
      <c r="V913">
        <v>0</v>
      </c>
    </row>
    <row r="914" spans="1:22" x14ac:dyDescent="0.25">
      <c r="A914" t="s">
        <v>1569</v>
      </c>
      <c r="B914">
        <v>339119</v>
      </c>
      <c r="C914" t="s">
        <v>2583</v>
      </c>
      <c r="D914" t="s">
        <v>6835</v>
      </c>
      <c r="E914" t="s">
        <v>1572</v>
      </c>
      <c r="F914" t="s">
        <v>6836</v>
      </c>
      <c r="G914" t="s">
        <v>4268</v>
      </c>
      <c r="H914" s="2">
        <v>45747</v>
      </c>
      <c r="I914" s="2">
        <v>45747</v>
      </c>
      <c r="J914"/>
      <c r="K914"/>
      <c r="L914">
        <v>0.01</v>
      </c>
      <c r="M914" t="s">
        <v>4269</v>
      </c>
      <c r="N914" t="s">
        <v>3865</v>
      </c>
      <c r="O914"/>
      <c r="P914" t="s">
        <v>6837</v>
      </c>
      <c r="Q914" t="s">
        <v>3867</v>
      </c>
      <c r="R914" t="s">
        <v>15448</v>
      </c>
      <c r="S914" t="s">
        <v>15439</v>
      </c>
      <c r="T914" t="s">
        <v>15437</v>
      </c>
      <c r="U914" t="s">
        <v>15437</v>
      </c>
      <c r="V914">
        <v>0</v>
      </c>
    </row>
    <row r="915" spans="1:22" x14ac:dyDescent="0.25">
      <c r="A915" t="s">
        <v>1569</v>
      </c>
      <c r="B915">
        <v>200209</v>
      </c>
      <c r="C915" t="s">
        <v>2230</v>
      </c>
      <c r="D915" t="s">
        <v>1934</v>
      </c>
      <c r="E915" t="s">
        <v>1572</v>
      </c>
      <c r="F915" t="s">
        <v>6890</v>
      </c>
      <c r="G915" t="s">
        <v>4268</v>
      </c>
      <c r="H915" s="2">
        <v>45747</v>
      </c>
      <c r="I915" s="2">
        <v>45747</v>
      </c>
      <c r="J915"/>
      <c r="K915"/>
      <c r="L915">
        <v>0.01</v>
      </c>
      <c r="M915" t="s">
        <v>4269</v>
      </c>
      <c r="N915" t="s">
        <v>3482</v>
      </c>
      <c r="O915"/>
      <c r="P915" t="s">
        <v>6888</v>
      </c>
      <c r="Q915" t="s">
        <v>6889</v>
      </c>
      <c r="R915" t="s">
        <v>15451</v>
      </c>
      <c r="S915" t="s">
        <v>15439</v>
      </c>
      <c r="T915" t="s">
        <v>15437</v>
      </c>
      <c r="U915" t="s">
        <v>15437</v>
      </c>
      <c r="V915">
        <v>0</v>
      </c>
    </row>
    <row r="916" spans="1:22" x14ac:dyDescent="0.25">
      <c r="A916" t="s">
        <v>1569</v>
      </c>
      <c r="B916">
        <v>200245</v>
      </c>
      <c r="C916" t="s">
        <v>7347</v>
      </c>
      <c r="D916" t="s">
        <v>7348</v>
      </c>
      <c r="E916" t="s">
        <v>1572</v>
      </c>
      <c r="F916" t="s">
        <v>7349</v>
      </c>
      <c r="G916" t="s">
        <v>7350</v>
      </c>
      <c r="H916" s="2">
        <v>45747</v>
      </c>
      <c r="I916" s="2">
        <v>45747</v>
      </c>
      <c r="J916"/>
      <c r="K916"/>
      <c r="L916">
        <v>0.01</v>
      </c>
      <c r="M916" t="s">
        <v>1546</v>
      </c>
      <c r="N916" t="s">
        <v>1714</v>
      </c>
      <c r="O916"/>
      <c r="P916" t="s">
        <v>7351</v>
      </c>
      <c r="Q916" t="s">
        <v>7352</v>
      </c>
      <c r="R916" t="s">
        <v>15460</v>
      </c>
      <c r="S916" t="s">
        <v>15439</v>
      </c>
      <c r="T916" t="s">
        <v>15437</v>
      </c>
      <c r="U916" t="s">
        <v>15437</v>
      </c>
      <c r="V916">
        <v>0</v>
      </c>
    </row>
    <row r="917" spans="1:22" x14ac:dyDescent="0.25">
      <c r="A917" t="s">
        <v>1569</v>
      </c>
      <c r="B917">
        <v>339121</v>
      </c>
      <c r="C917" t="s">
        <v>1718</v>
      </c>
      <c r="D917" t="s">
        <v>12208</v>
      </c>
      <c r="E917" t="s">
        <v>1572</v>
      </c>
      <c r="F917" t="s">
        <v>12209</v>
      </c>
      <c r="G917" t="s">
        <v>7494</v>
      </c>
      <c r="H917" s="2">
        <v>45745</v>
      </c>
      <c r="I917" s="2">
        <v>45745</v>
      </c>
      <c r="J917"/>
      <c r="K917"/>
      <c r="L917">
        <v>0.01</v>
      </c>
      <c r="M917" t="s">
        <v>7484</v>
      </c>
      <c r="N917" t="s">
        <v>1576</v>
      </c>
      <c r="O917"/>
      <c r="P917" t="s">
        <v>12207</v>
      </c>
      <c r="Q917" t="s">
        <v>5486</v>
      </c>
      <c r="R917" t="s">
        <v>15464</v>
      </c>
      <c r="S917" t="s">
        <v>15439</v>
      </c>
      <c r="T917" t="s">
        <v>15437</v>
      </c>
      <c r="U917" t="s">
        <v>15437</v>
      </c>
      <c r="V917">
        <v>0</v>
      </c>
    </row>
    <row r="918" spans="1:22" x14ac:dyDescent="0.25">
      <c r="A918" t="s">
        <v>1569</v>
      </c>
      <c r="B918">
        <v>339102</v>
      </c>
      <c r="C918" t="s">
        <v>1979</v>
      </c>
      <c r="D918" t="s">
        <v>4733</v>
      </c>
      <c r="E918" t="s">
        <v>1572</v>
      </c>
      <c r="F918" t="s">
        <v>7995</v>
      </c>
      <c r="G918" t="s">
        <v>7487</v>
      </c>
      <c r="H918" s="2">
        <v>45744</v>
      </c>
      <c r="I918" s="2">
        <v>45744</v>
      </c>
      <c r="J918"/>
      <c r="K918"/>
      <c r="L918">
        <v>0.01</v>
      </c>
      <c r="M918" t="s">
        <v>7484</v>
      </c>
      <c r="N918" t="s">
        <v>1714</v>
      </c>
      <c r="O918"/>
      <c r="P918" t="s">
        <v>7996</v>
      </c>
      <c r="Q918" t="s">
        <v>4271</v>
      </c>
      <c r="R918" t="s">
        <v>15461</v>
      </c>
      <c r="S918" t="s">
        <v>15439</v>
      </c>
      <c r="T918" t="s">
        <v>15437</v>
      </c>
      <c r="U918" t="s">
        <v>15437</v>
      </c>
      <c r="V918">
        <v>0</v>
      </c>
    </row>
    <row r="919" spans="1:22" x14ac:dyDescent="0.25">
      <c r="A919" t="s">
        <v>1569</v>
      </c>
      <c r="B919">
        <v>339123</v>
      </c>
      <c r="C919" t="s">
        <v>1636</v>
      </c>
      <c r="D919" t="s">
        <v>3293</v>
      </c>
      <c r="E919" t="s">
        <v>1572</v>
      </c>
      <c r="F919" t="s">
        <v>10315</v>
      </c>
      <c r="G919" t="s">
        <v>7487</v>
      </c>
      <c r="H919" s="2">
        <v>45744</v>
      </c>
      <c r="I919" s="2">
        <v>45744</v>
      </c>
      <c r="J919"/>
      <c r="K919"/>
      <c r="L919">
        <v>0.01</v>
      </c>
      <c r="M919" t="s">
        <v>7484</v>
      </c>
      <c r="N919" t="s">
        <v>4199</v>
      </c>
      <c r="O919"/>
      <c r="P919" t="s">
        <v>10316</v>
      </c>
      <c r="Q919" t="s">
        <v>6398</v>
      </c>
      <c r="R919" t="s">
        <v>15449</v>
      </c>
      <c r="S919" t="s">
        <v>15439</v>
      </c>
      <c r="T919" t="s">
        <v>15437</v>
      </c>
      <c r="U919" t="s">
        <v>15437</v>
      </c>
      <c r="V919">
        <v>0</v>
      </c>
    </row>
    <row r="920" spans="1:22" x14ac:dyDescent="0.25">
      <c r="A920" t="s">
        <v>1569</v>
      </c>
      <c r="B920">
        <v>339108</v>
      </c>
      <c r="C920" t="s">
        <v>2308</v>
      </c>
      <c r="D920" t="s">
        <v>2532</v>
      </c>
      <c r="E920" t="s">
        <v>1572</v>
      </c>
      <c r="F920" t="s">
        <v>11672</v>
      </c>
      <c r="G920" t="s">
        <v>7487</v>
      </c>
      <c r="H920" s="2">
        <v>45744</v>
      </c>
      <c r="I920" s="2">
        <v>45744</v>
      </c>
      <c r="J920"/>
      <c r="K920"/>
      <c r="L920">
        <v>0.01</v>
      </c>
      <c r="M920" t="s">
        <v>7484</v>
      </c>
      <c r="N920" t="s">
        <v>4199</v>
      </c>
      <c r="O920"/>
      <c r="P920" t="s">
        <v>11673</v>
      </c>
      <c r="Q920" t="s">
        <v>6956</v>
      </c>
      <c r="R920" t="s">
        <v>15449</v>
      </c>
      <c r="S920" t="s">
        <v>15439</v>
      </c>
      <c r="T920" t="s">
        <v>15437</v>
      </c>
      <c r="U920" t="s">
        <v>15437</v>
      </c>
      <c r="V920">
        <v>0</v>
      </c>
    </row>
    <row r="921" spans="1:22" x14ac:dyDescent="0.25">
      <c r="A921" t="s">
        <v>1569</v>
      </c>
      <c r="B921">
        <v>339127</v>
      </c>
      <c r="C921" t="s">
        <v>3888</v>
      </c>
      <c r="D921" t="s">
        <v>11674</v>
      </c>
      <c r="E921" t="s">
        <v>1572</v>
      </c>
      <c r="F921" t="s">
        <v>11672</v>
      </c>
      <c r="G921" t="s">
        <v>7487</v>
      </c>
      <c r="H921" s="2">
        <v>45744</v>
      </c>
      <c r="I921" s="2">
        <v>45744</v>
      </c>
      <c r="J921"/>
      <c r="K921"/>
      <c r="L921">
        <v>0.01</v>
      </c>
      <c r="M921" t="s">
        <v>7484</v>
      </c>
      <c r="N921" t="s">
        <v>4199</v>
      </c>
      <c r="O921"/>
      <c r="P921" t="s">
        <v>11673</v>
      </c>
      <c r="Q921" t="s">
        <v>6956</v>
      </c>
      <c r="R921" t="s">
        <v>15449</v>
      </c>
      <c r="S921" t="s">
        <v>15439</v>
      </c>
      <c r="T921" t="s">
        <v>15437</v>
      </c>
      <c r="U921" t="s">
        <v>15437</v>
      </c>
      <c r="V921">
        <v>0</v>
      </c>
    </row>
    <row r="922" spans="1:22" x14ac:dyDescent="0.25">
      <c r="A922" t="s">
        <v>1569</v>
      </c>
      <c r="B922">
        <v>339097</v>
      </c>
      <c r="C922" t="s">
        <v>2025</v>
      </c>
      <c r="D922" t="s">
        <v>1882</v>
      </c>
      <c r="E922" t="s">
        <v>1607</v>
      </c>
      <c r="F922" t="s">
        <v>15277</v>
      </c>
      <c r="G922" t="s">
        <v>15278</v>
      </c>
      <c r="H922" s="2">
        <v>45741</v>
      </c>
      <c r="I922" s="2">
        <v>45741</v>
      </c>
      <c r="J922"/>
      <c r="K922"/>
      <c r="L922">
        <v>38</v>
      </c>
      <c r="M922" t="s">
        <v>7484</v>
      </c>
      <c r="N922" t="s">
        <v>1714</v>
      </c>
      <c r="O922" t="s">
        <v>7120</v>
      </c>
      <c r="P922" t="s">
        <v>15279</v>
      </c>
      <c r="Q922" t="s">
        <v>15280</v>
      </c>
      <c r="R922" t="s">
        <v>15473</v>
      </c>
      <c r="S922" t="s">
        <v>15439</v>
      </c>
      <c r="T922" t="s">
        <v>15437</v>
      </c>
      <c r="U922" t="s">
        <v>15437</v>
      </c>
      <c r="V922">
        <v>1</v>
      </c>
    </row>
    <row r="923" spans="1:22" x14ac:dyDescent="0.25">
      <c r="A923" t="s">
        <v>1569</v>
      </c>
      <c r="B923">
        <v>339075</v>
      </c>
      <c r="C923" t="s">
        <v>5038</v>
      </c>
      <c r="D923" t="s">
        <v>7623</v>
      </c>
      <c r="E923" t="s">
        <v>1572</v>
      </c>
      <c r="F923" t="s">
        <v>7612</v>
      </c>
      <c r="G923" t="s">
        <v>7490</v>
      </c>
      <c r="H923" s="2">
        <v>45740</v>
      </c>
      <c r="I923" s="2">
        <v>45740</v>
      </c>
      <c r="J923"/>
      <c r="K923"/>
      <c r="L923">
        <v>0.01</v>
      </c>
      <c r="M923" t="s">
        <v>7484</v>
      </c>
      <c r="N923" t="s">
        <v>1714</v>
      </c>
      <c r="O923"/>
      <c r="P923" t="s">
        <v>7613</v>
      </c>
      <c r="Q923" t="s">
        <v>7614</v>
      </c>
      <c r="R923" t="s">
        <v>15461</v>
      </c>
      <c r="S923" t="s">
        <v>15439</v>
      </c>
      <c r="T923" t="s">
        <v>15437</v>
      </c>
      <c r="U923" t="s">
        <v>15437</v>
      </c>
      <c r="V923">
        <v>0</v>
      </c>
    </row>
    <row r="924" spans="1:22" x14ac:dyDescent="0.25">
      <c r="A924" t="s">
        <v>1569</v>
      </c>
      <c r="B924">
        <v>339084</v>
      </c>
      <c r="C924" t="s">
        <v>6681</v>
      </c>
      <c r="D924" t="s">
        <v>3785</v>
      </c>
      <c r="E924" t="s">
        <v>1572</v>
      </c>
      <c r="F924" t="s">
        <v>7612</v>
      </c>
      <c r="G924" t="s">
        <v>7490</v>
      </c>
      <c r="H924" s="2">
        <v>45740</v>
      </c>
      <c r="I924" s="2">
        <v>45740</v>
      </c>
      <c r="J924"/>
      <c r="K924"/>
      <c r="L924">
        <v>0.01</v>
      </c>
      <c r="M924" t="s">
        <v>7484</v>
      </c>
      <c r="N924" t="s">
        <v>1714</v>
      </c>
      <c r="O924"/>
      <c r="P924" t="s">
        <v>7613</v>
      </c>
      <c r="Q924" t="s">
        <v>7614</v>
      </c>
      <c r="R924" t="s">
        <v>15461</v>
      </c>
      <c r="S924" t="s">
        <v>15439</v>
      </c>
      <c r="T924" t="s">
        <v>15437</v>
      </c>
      <c r="U924" t="s">
        <v>15437</v>
      </c>
      <c r="V924">
        <v>0</v>
      </c>
    </row>
    <row r="925" spans="1:22" x14ac:dyDescent="0.25">
      <c r="A925" t="s">
        <v>1569</v>
      </c>
      <c r="B925">
        <v>339088</v>
      </c>
      <c r="C925" t="s">
        <v>3237</v>
      </c>
      <c r="D925" t="s">
        <v>5874</v>
      </c>
      <c r="E925" t="s">
        <v>1572</v>
      </c>
      <c r="F925" t="s">
        <v>7612</v>
      </c>
      <c r="G925" t="s">
        <v>7490</v>
      </c>
      <c r="H925" s="2">
        <v>45740</v>
      </c>
      <c r="I925" s="2">
        <v>45740</v>
      </c>
      <c r="J925"/>
      <c r="K925"/>
      <c r="L925">
        <v>0.01</v>
      </c>
      <c r="M925" t="s">
        <v>7484</v>
      </c>
      <c r="N925" t="s">
        <v>1714</v>
      </c>
      <c r="O925"/>
      <c r="P925" t="s">
        <v>7613</v>
      </c>
      <c r="Q925" t="s">
        <v>7614</v>
      </c>
      <c r="R925" t="s">
        <v>15461</v>
      </c>
      <c r="S925" t="s">
        <v>15439</v>
      </c>
      <c r="T925" t="s">
        <v>15437</v>
      </c>
      <c r="U925" t="s">
        <v>15437</v>
      </c>
      <c r="V925">
        <v>0</v>
      </c>
    </row>
    <row r="926" spans="1:22" x14ac:dyDescent="0.25">
      <c r="A926" t="s">
        <v>1569</v>
      </c>
      <c r="B926">
        <v>339083</v>
      </c>
      <c r="C926" t="s">
        <v>7624</v>
      </c>
      <c r="D926" t="s">
        <v>7625</v>
      </c>
      <c r="E926" t="s">
        <v>1572</v>
      </c>
      <c r="F926" t="s">
        <v>7612</v>
      </c>
      <c r="G926" t="s">
        <v>7490</v>
      </c>
      <c r="H926" s="2">
        <v>45740</v>
      </c>
      <c r="I926" s="2">
        <v>45740</v>
      </c>
      <c r="J926"/>
      <c r="K926"/>
      <c r="L926">
        <v>0.01</v>
      </c>
      <c r="M926" t="s">
        <v>7484</v>
      </c>
      <c r="N926" t="s">
        <v>1714</v>
      </c>
      <c r="O926"/>
      <c r="P926" t="s">
        <v>7613</v>
      </c>
      <c r="Q926" t="s">
        <v>7614</v>
      </c>
      <c r="R926" t="s">
        <v>15461</v>
      </c>
      <c r="S926" t="s">
        <v>15439</v>
      </c>
      <c r="T926" t="s">
        <v>15437</v>
      </c>
      <c r="U926" t="s">
        <v>15437</v>
      </c>
      <c r="V926">
        <v>0</v>
      </c>
    </row>
    <row r="927" spans="1:22" x14ac:dyDescent="0.25">
      <c r="A927" t="s">
        <v>1569</v>
      </c>
      <c r="B927">
        <v>339100</v>
      </c>
      <c r="C927" t="s">
        <v>2552</v>
      </c>
      <c r="D927" t="s">
        <v>7626</v>
      </c>
      <c r="E927" t="s">
        <v>1572</v>
      </c>
      <c r="F927" t="s">
        <v>7612</v>
      </c>
      <c r="G927" t="s">
        <v>7490</v>
      </c>
      <c r="H927" s="2">
        <v>45740</v>
      </c>
      <c r="I927" s="2">
        <v>45740</v>
      </c>
      <c r="J927"/>
      <c r="K927"/>
      <c r="L927">
        <v>0.01</v>
      </c>
      <c r="M927" t="s">
        <v>7484</v>
      </c>
      <c r="N927" t="s">
        <v>1714</v>
      </c>
      <c r="O927"/>
      <c r="P927" t="s">
        <v>7613</v>
      </c>
      <c r="Q927" t="s">
        <v>7614</v>
      </c>
      <c r="R927" t="s">
        <v>15461</v>
      </c>
      <c r="S927" t="s">
        <v>15439</v>
      </c>
      <c r="T927" t="s">
        <v>15437</v>
      </c>
      <c r="U927" t="s">
        <v>15437</v>
      </c>
      <c r="V927">
        <v>0</v>
      </c>
    </row>
    <row r="928" spans="1:22" x14ac:dyDescent="0.25">
      <c r="A928" t="s">
        <v>1569</v>
      </c>
      <c r="B928">
        <v>339069</v>
      </c>
      <c r="C928" t="s">
        <v>1750</v>
      </c>
      <c r="D928" t="s">
        <v>7901</v>
      </c>
      <c r="E928" t="s">
        <v>1572</v>
      </c>
      <c r="F928" t="s">
        <v>7902</v>
      </c>
      <c r="G928" t="s">
        <v>7490</v>
      </c>
      <c r="H928" s="2">
        <v>45740</v>
      </c>
      <c r="I928" s="2">
        <v>45740</v>
      </c>
      <c r="J928"/>
      <c r="K928"/>
      <c r="L928">
        <v>0.01</v>
      </c>
      <c r="M928" t="s">
        <v>7484</v>
      </c>
      <c r="N928" t="s">
        <v>3311</v>
      </c>
      <c r="O928"/>
      <c r="P928" t="s">
        <v>7903</v>
      </c>
      <c r="Q928" t="s">
        <v>3398</v>
      </c>
      <c r="R928" t="s">
        <v>15463</v>
      </c>
      <c r="S928" t="s">
        <v>15439</v>
      </c>
      <c r="T928" t="s">
        <v>15437</v>
      </c>
      <c r="U928" t="s">
        <v>15437</v>
      </c>
      <c r="V928">
        <v>0</v>
      </c>
    </row>
    <row r="929" spans="1:22" x14ac:dyDescent="0.25">
      <c r="A929" t="s">
        <v>1569</v>
      </c>
      <c r="B929">
        <v>338940</v>
      </c>
      <c r="C929" t="s">
        <v>3023</v>
      </c>
      <c r="D929" t="s">
        <v>2434</v>
      </c>
      <c r="E929" t="s">
        <v>1607</v>
      </c>
      <c r="F929" t="s">
        <v>8771</v>
      </c>
      <c r="G929" t="s">
        <v>7547</v>
      </c>
      <c r="H929" s="2">
        <v>45740</v>
      </c>
      <c r="I929" s="2">
        <v>45740</v>
      </c>
      <c r="J929"/>
      <c r="K929"/>
      <c r="L929">
        <v>38</v>
      </c>
      <c r="M929" t="s">
        <v>7484</v>
      </c>
      <c r="N929" t="s">
        <v>3865</v>
      </c>
      <c r="O929"/>
      <c r="P929" t="s">
        <v>8763</v>
      </c>
      <c r="Q929" t="s">
        <v>4424</v>
      </c>
      <c r="R929" t="s">
        <v>15467</v>
      </c>
      <c r="S929" t="s">
        <v>15439</v>
      </c>
      <c r="T929" t="s">
        <v>15437</v>
      </c>
      <c r="U929" t="s">
        <v>1566</v>
      </c>
      <c r="V929">
        <v>1</v>
      </c>
    </row>
    <row r="930" spans="1:22" x14ac:dyDescent="0.25">
      <c r="A930" t="s">
        <v>1569</v>
      </c>
      <c r="B930">
        <v>339066</v>
      </c>
      <c r="C930" t="s">
        <v>2589</v>
      </c>
      <c r="D930" t="s">
        <v>9023</v>
      </c>
      <c r="E930" t="s">
        <v>1572</v>
      </c>
      <c r="F930" t="s">
        <v>9024</v>
      </c>
      <c r="G930" t="s">
        <v>7490</v>
      </c>
      <c r="H930" s="2">
        <v>45740</v>
      </c>
      <c r="I930" s="2">
        <v>45740</v>
      </c>
      <c r="J930"/>
      <c r="K930"/>
      <c r="L930">
        <v>0.01</v>
      </c>
      <c r="M930" t="s">
        <v>7484</v>
      </c>
      <c r="N930" t="s">
        <v>3865</v>
      </c>
      <c r="O930"/>
      <c r="P930" t="s">
        <v>9018</v>
      </c>
      <c r="Q930" t="s">
        <v>4338</v>
      </c>
      <c r="R930" t="s">
        <v>15468</v>
      </c>
      <c r="S930" t="s">
        <v>15439</v>
      </c>
      <c r="T930" t="s">
        <v>15437</v>
      </c>
      <c r="U930" t="s">
        <v>15437</v>
      </c>
      <c r="V930">
        <v>0</v>
      </c>
    </row>
    <row r="931" spans="1:22" x14ac:dyDescent="0.25">
      <c r="A931" t="s">
        <v>1569</v>
      </c>
      <c r="B931">
        <v>338962</v>
      </c>
      <c r="C931" t="s">
        <v>2333</v>
      </c>
      <c r="D931" t="s">
        <v>9122</v>
      </c>
      <c r="E931" t="s">
        <v>1607</v>
      </c>
      <c r="F931" t="s">
        <v>9123</v>
      </c>
      <c r="G931" t="s">
        <v>7537</v>
      </c>
      <c r="H931" s="2">
        <v>45740</v>
      </c>
      <c r="I931" s="2">
        <v>45740</v>
      </c>
      <c r="J931"/>
      <c r="K931"/>
      <c r="L931">
        <v>38</v>
      </c>
      <c r="M931" t="s">
        <v>7484</v>
      </c>
      <c r="N931" t="s">
        <v>3482</v>
      </c>
      <c r="O931"/>
      <c r="P931" t="s">
        <v>9124</v>
      </c>
      <c r="Q931" t="s">
        <v>6818</v>
      </c>
      <c r="R931" t="s">
        <v>15466</v>
      </c>
      <c r="S931" t="s">
        <v>15439</v>
      </c>
      <c r="T931" t="s">
        <v>15437</v>
      </c>
      <c r="U931" t="s">
        <v>15437</v>
      </c>
      <c r="V931">
        <v>1</v>
      </c>
    </row>
    <row r="932" spans="1:22" x14ac:dyDescent="0.25">
      <c r="A932" t="s">
        <v>1569</v>
      </c>
      <c r="B932">
        <v>339080</v>
      </c>
      <c r="C932" t="s">
        <v>9430</v>
      </c>
      <c r="D932" t="s">
        <v>9431</v>
      </c>
      <c r="E932" t="s">
        <v>1572</v>
      </c>
      <c r="F932" t="s">
        <v>9416</v>
      </c>
      <c r="G932" t="s">
        <v>7490</v>
      </c>
      <c r="H932" s="2">
        <v>45740</v>
      </c>
      <c r="I932" s="2">
        <v>45740</v>
      </c>
      <c r="J932"/>
      <c r="K932"/>
      <c r="L932">
        <v>0.01</v>
      </c>
      <c r="M932" t="s">
        <v>7484</v>
      </c>
      <c r="N932" t="s">
        <v>3865</v>
      </c>
      <c r="O932"/>
      <c r="P932" t="s">
        <v>9417</v>
      </c>
      <c r="Q932" t="s">
        <v>6136</v>
      </c>
      <c r="R932" t="s">
        <v>15467</v>
      </c>
      <c r="S932" t="s">
        <v>15439</v>
      </c>
      <c r="T932" t="s">
        <v>15437</v>
      </c>
      <c r="U932" t="s">
        <v>15437</v>
      </c>
      <c r="V932">
        <v>0</v>
      </c>
    </row>
    <row r="933" spans="1:22" x14ac:dyDescent="0.25">
      <c r="A933" t="s">
        <v>1569</v>
      </c>
      <c r="B933">
        <v>339044</v>
      </c>
      <c r="C933" t="s">
        <v>2234</v>
      </c>
      <c r="D933" t="s">
        <v>1742</v>
      </c>
      <c r="E933" t="s">
        <v>1607</v>
      </c>
      <c r="F933" t="s">
        <v>9695</v>
      </c>
      <c r="G933" t="s">
        <v>7547</v>
      </c>
      <c r="H933" s="2">
        <v>45740</v>
      </c>
      <c r="I933" s="2">
        <v>45740</v>
      </c>
      <c r="J933"/>
      <c r="K933"/>
      <c r="L933">
        <v>38</v>
      </c>
      <c r="M933" t="s">
        <v>7484</v>
      </c>
      <c r="N933" t="s">
        <v>3482</v>
      </c>
      <c r="O933"/>
      <c r="P933" t="s">
        <v>9696</v>
      </c>
      <c r="Q933" t="s">
        <v>3590</v>
      </c>
      <c r="R933" t="s">
        <v>15466</v>
      </c>
      <c r="S933" t="s">
        <v>15439</v>
      </c>
      <c r="T933" t="s">
        <v>15437</v>
      </c>
      <c r="U933" t="s">
        <v>1566</v>
      </c>
      <c r="V933">
        <v>1</v>
      </c>
    </row>
    <row r="934" spans="1:22" x14ac:dyDescent="0.25">
      <c r="A934" t="s">
        <v>1569</v>
      </c>
      <c r="B934">
        <v>339090</v>
      </c>
      <c r="C934" t="s">
        <v>2552</v>
      </c>
      <c r="D934" t="s">
        <v>4749</v>
      </c>
      <c r="E934" t="s">
        <v>1572</v>
      </c>
      <c r="F934" t="s">
        <v>10454</v>
      </c>
      <c r="G934" t="s">
        <v>7490</v>
      </c>
      <c r="H934" s="2">
        <v>45740</v>
      </c>
      <c r="I934" s="2">
        <v>45740</v>
      </c>
      <c r="J934"/>
      <c r="K934"/>
      <c r="L934">
        <v>0.01</v>
      </c>
      <c r="M934" t="s">
        <v>7484</v>
      </c>
      <c r="N934" t="s">
        <v>1714</v>
      </c>
      <c r="O934"/>
      <c r="P934" t="s">
        <v>10452</v>
      </c>
      <c r="Q934" t="s">
        <v>2939</v>
      </c>
      <c r="R934" t="s">
        <v>15461</v>
      </c>
      <c r="S934" t="s">
        <v>15439</v>
      </c>
      <c r="T934" t="s">
        <v>15437</v>
      </c>
      <c r="U934" t="s">
        <v>15437</v>
      </c>
      <c r="V934">
        <v>0</v>
      </c>
    </row>
    <row r="935" spans="1:22" x14ac:dyDescent="0.25">
      <c r="A935" t="s">
        <v>1569</v>
      </c>
      <c r="B935">
        <v>339086</v>
      </c>
      <c r="C935" t="s">
        <v>10824</v>
      </c>
      <c r="D935" t="s">
        <v>1817</v>
      </c>
      <c r="E935" t="s">
        <v>1572</v>
      </c>
      <c r="F935" t="s">
        <v>10825</v>
      </c>
      <c r="G935" t="s">
        <v>7490</v>
      </c>
      <c r="H935" s="2">
        <v>45740</v>
      </c>
      <c r="I935" s="2">
        <v>45740</v>
      </c>
      <c r="J935"/>
      <c r="K935"/>
      <c r="L935">
        <v>0.01</v>
      </c>
      <c r="M935" t="s">
        <v>7484</v>
      </c>
      <c r="N935" t="s">
        <v>1576</v>
      </c>
      <c r="O935"/>
      <c r="P935" t="s">
        <v>10822</v>
      </c>
      <c r="Q935" t="s">
        <v>10823</v>
      </c>
      <c r="R935" t="s">
        <v>15464</v>
      </c>
      <c r="S935" t="s">
        <v>15439</v>
      </c>
      <c r="T935" t="s">
        <v>15437</v>
      </c>
      <c r="U935" t="s">
        <v>15437</v>
      </c>
      <c r="V935">
        <v>0</v>
      </c>
    </row>
    <row r="936" spans="1:22" x14ac:dyDescent="0.25">
      <c r="A936" t="s">
        <v>1569</v>
      </c>
      <c r="B936">
        <v>339076</v>
      </c>
      <c r="C936" t="s">
        <v>2083</v>
      </c>
      <c r="D936" t="s">
        <v>3532</v>
      </c>
      <c r="E936" t="s">
        <v>1572</v>
      </c>
      <c r="F936" t="s">
        <v>11529</v>
      </c>
      <c r="G936" t="s">
        <v>7487</v>
      </c>
      <c r="H936" s="2">
        <v>45740</v>
      </c>
      <c r="I936" s="2">
        <v>45740</v>
      </c>
      <c r="J936"/>
      <c r="K936"/>
      <c r="L936">
        <v>0.01</v>
      </c>
      <c r="M936" t="s">
        <v>7484</v>
      </c>
      <c r="N936" t="s">
        <v>3482</v>
      </c>
      <c r="O936"/>
      <c r="P936" t="s">
        <v>11524</v>
      </c>
      <c r="Q936" t="s">
        <v>5410</v>
      </c>
      <c r="R936" t="s">
        <v>15468</v>
      </c>
      <c r="S936" t="s">
        <v>15439</v>
      </c>
      <c r="T936" t="s">
        <v>15437</v>
      </c>
      <c r="U936" t="s">
        <v>15437</v>
      </c>
      <c r="V936">
        <v>0</v>
      </c>
    </row>
    <row r="937" spans="1:22" x14ac:dyDescent="0.25">
      <c r="A937" t="s">
        <v>1569</v>
      </c>
      <c r="B937">
        <v>339085</v>
      </c>
      <c r="C937" t="s">
        <v>1799</v>
      </c>
      <c r="D937" t="s">
        <v>4360</v>
      </c>
      <c r="E937" t="s">
        <v>1572</v>
      </c>
      <c r="F937" t="s">
        <v>11672</v>
      </c>
      <c r="G937" t="s">
        <v>7487</v>
      </c>
      <c r="H937" s="2">
        <v>45740</v>
      </c>
      <c r="I937" s="2">
        <v>45740</v>
      </c>
      <c r="J937"/>
      <c r="K937"/>
      <c r="L937">
        <v>0.01</v>
      </c>
      <c r="M937" t="s">
        <v>7484</v>
      </c>
      <c r="N937" t="s">
        <v>4199</v>
      </c>
      <c r="O937"/>
      <c r="P937" t="s">
        <v>11673</v>
      </c>
      <c r="Q937" t="s">
        <v>6956</v>
      </c>
      <c r="R937" t="s">
        <v>15449</v>
      </c>
      <c r="S937" t="s">
        <v>15439</v>
      </c>
      <c r="T937" t="s">
        <v>15437</v>
      </c>
      <c r="U937" t="s">
        <v>15437</v>
      </c>
      <c r="V937">
        <v>0</v>
      </c>
    </row>
    <row r="938" spans="1:22" x14ac:dyDescent="0.25">
      <c r="A938" t="s">
        <v>1569</v>
      </c>
      <c r="B938">
        <v>339081</v>
      </c>
      <c r="C938" t="s">
        <v>4057</v>
      </c>
      <c r="D938" t="s">
        <v>10031</v>
      </c>
      <c r="E938" t="s">
        <v>1572</v>
      </c>
      <c r="F938" t="s">
        <v>12096</v>
      </c>
      <c r="G938" t="s">
        <v>7490</v>
      </c>
      <c r="H938" s="2">
        <v>45740</v>
      </c>
      <c r="I938" s="2">
        <v>45740</v>
      </c>
      <c r="J938"/>
      <c r="K938"/>
      <c r="L938">
        <v>0.01</v>
      </c>
      <c r="M938" t="s">
        <v>7484</v>
      </c>
      <c r="N938" t="s">
        <v>1714</v>
      </c>
      <c r="O938"/>
      <c r="P938" t="s">
        <v>12097</v>
      </c>
      <c r="Q938" t="s">
        <v>3032</v>
      </c>
      <c r="R938" t="s">
        <v>15461</v>
      </c>
      <c r="S938" t="s">
        <v>15439</v>
      </c>
      <c r="T938" t="s">
        <v>15437</v>
      </c>
      <c r="U938" t="s">
        <v>15437</v>
      </c>
      <c r="V938">
        <v>0</v>
      </c>
    </row>
    <row r="939" spans="1:22" x14ac:dyDescent="0.25">
      <c r="A939" t="s">
        <v>1569</v>
      </c>
      <c r="B939">
        <v>339060</v>
      </c>
      <c r="C939" t="s">
        <v>3165</v>
      </c>
      <c r="D939" t="s">
        <v>12019</v>
      </c>
      <c r="E939" t="s">
        <v>1572</v>
      </c>
      <c r="F939" t="s">
        <v>12241</v>
      </c>
      <c r="G939" t="s">
        <v>7490</v>
      </c>
      <c r="H939" s="2">
        <v>45740</v>
      </c>
      <c r="I939" s="2">
        <v>45740</v>
      </c>
      <c r="J939"/>
      <c r="K939"/>
      <c r="L939">
        <v>0.01</v>
      </c>
      <c r="M939" t="s">
        <v>7484</v>
      </c>
      <c r="N939" t="s">
        <v>3865</v>
      </c>
      <c r="O939"/>
      <c r="P939" t="s">
        <v>12242</v>
      </c>
      <c r="Q939" t="s">
        <v>5601</v>
      </c>
      <c r="R939" t="s">
        <v>15467</v>
      </c>
      <c r="S939" t="s">
        <v>15439</v>
      </c>
      <c r="T939" t="s">
        <v>15437</v>
      </c>
      <c r="U939" t="s">
        <v>15437</v>
      </c>
      <c r="V939">
        <v>0</v>
      </c>
    </row>
    <row r="940" spans="1:22" x14ac:dyDescent="0.25">
      <c r="A940" t="s">
        <v>1569</v>
      </c>
      <c r="B940">
        <v>339070</v>
      </c>
      <c r="C940" t="s">
        <v>1758</v>
      </c>
      <c r="D940" t="s">
        <v>12671</v>
      </c>
      <c r="E940" t="s">
        <v>1572</v>
      </c>
      <c r="F940" t="s">
        <v>12668</v>
      </c>
      <c r="G940" t="s">
        <v>7487</v>
      </c>
      <c r="H940" s="2">
        <v>45740</v>
      </c>
      <c r="I940" s="2">
        <v>45740</v>
      </c>
      <c r="J940"/>
      <c r="K940"/>
      <c r="L940">
        <v>0.01</v>
      </c>
      <c r="M940" t="s">
        <v>7484</v>
      </c>
      <c r="N940" t="s">
        <v>3482</v>
      </c>
      <c r="O940"/>
      <c r="P940" t="s">
        <v>12669</v>
      </c>
      <c r="Q940" t="s">
        <v>12670</v>
      </c>
      <c r="R940" t="s">
        <v>15468</v>
      </c>
      <c r="S940" t="s">
        <v>15439</v>
      </c>
      <c r="T940" t="s">
        <v>15437</v>
      </c>
      <c r="U940" t="s">
        <v>15437</v>
      </c>
      <c r="V940">
        <v>0</v>
      </c>
    </row>
    <row r="941" spans="1:22" x14ac:dyDescent="0.25">
      <c r="A941" t="s">
        <v>1569</v>
      </c>
      <c r="B941">
        <v>339079</v>
      </c>
      <c r="C941" t="s">
        <v>1881</v>
      </c>
      <c r="D941" t="s">
        <v>5883</v>
      </c>
      <c r="E941" t="s">
        <v>1572</v>
      </c>
      <c r="F941" t="s">
        <v>13614</v>
      </c>
      <c r="G941" t="s">
        <v>7487</v>
      </c>
      <c r="H941" s="2">
        <v>45740</v>
      </c>
      <c r="I941" s="2">
        <v>45740</v>
      </c>
      <c r="J941"/>
      <c r="K941"/>
      <c r="L941">
        <v>0.01</v>
      </c>
      <c r="M941" t="s">
        <v>7484</v>
      </c>
      <c r="N941" t="s">
        <v>3482</v>
      </c>
      <c r="O941"/>
      <c r="P941" t="s">
        <v>13615</v>
      </c>
      <c r="Q941" t="s">
        <v>13616</v>
      </c>
      <c r="R941" t="s">
        <v>15465</v>
      </c>
      <c r="S941" t="s">
        <v>15439</v>
      </c>
      <c r="T941" t="s">
        <v>15437</v>
      </c>
      <c r="U941" t="s">
        <v>15437</v>
      </c>
      <c r="V941">
        <v>0</v>
      </c>
    </row>
    <row r="942" spans="1:22" x14ac:dyDescent="0.25">
      <c r="A942" t="s">
        <v>1569</v>
      </c>
      <c r="B942">
        <v>200208</v>
      </c>
      <c r="C942" t="s">
        <v>2338</v>
      </c>
      <c r="D942" t="s">
        <v>4290</v>
      </c>
      <c r="E942" t="s">
        <v>1596</v>
      </c>
      <c r="F942" t="s">
        <v>13767</v>
      </c>
      <c r="G942" t="s">
        <v>7490</v>
      </c>
      <c r="H942" s="2">
        <v>45740</v>
      </c>
      <c r="I942" s="2">
        <v>45740</v>
      </c>
      <c r="J942"/>
      <c r="K942"/>
      <c r="L942">
        <v>34.5</v>
      </c>
      <c r="M942" t="s">
        <v>7484</v>
      </c>
      <c r="N942" t="s">
        <v>3482</v>
      </c>
      <c r="O942"/>
      <c r="P942" t="s">
        <v>13764</v>
      </c>
      <c r="Q942" t="s">
        <v>13765</v>
      </c>
      <c r="R942" t="s">
        <v>15466</v>
      </c>
      <c r="S942" t="s">
        <v>15439</v>
      </c>
      <c r="T942" t="s">
        <v>15437</v>
      </c>
      <c r="U942" t="s">
        <v>15437</v>
      </c>
      <c r="V942">
        <v>0.90789473684210531</v>
      </c>
    </row>
    <row r="943" spans="1:22" x14ac:dyDescent="0.25">
      <c r="A943" t="s">
        <v>1569</v>
      </c>
      <c r="B943">
        <v>338743</v>
      </c>
      <c r="C943" t="s">
        <v>4808</v>
      </c>
      <c r="D943" t="s">
        <v>2604</v>
      </c>
      <c r="E943" t="s">
        <v>1607</v>
      </c>
      <c r="F943" t="s">
        <v>14225</v>
      </c>
      <c r="G943" t="s">
        <v>14226</v>
      </c>
      <c r="H943" s="2">
        <v>45740</v>
      </c>
      <c r="I943" s="2">
        <v>45803</v>
      </c>
      <c r="J943"/>
      <c r="K943"/>
      <c r="L943">
        <v>38</v>
      </c>
      <c r="M943" t="s">
        <v>7484</v>
      </c>
      <c r="N943" t="s">
        <v>1714</v>
      </c>
      <c r="O943" t="s">
        <v>7120</v>
      </c>
      <c r="P943" t="s">
        <v>14227</v>
      </c>
      <c r="Q943" t="s">
        <v>83</v>
      </c>
      <c r="R943" t="s">
        <v>83</v>
      </c>
      <c r="S943" t="s">
        <v>15439</v>
      </c>
      <c r="T943" t="s">
        <v>15437</v>
      </c>
      <c r="U943" t="s">
        <v>15437</v>
      </c>
      <c r="V943">
        <v>1</v>
      </c>
    </row>
    <row r="944" spans="1:22" x14ac:dyDescent="0.25">
      <c r="A944" t="s">
        <v>1569</v>
      </c>
      <c r="B944">
        <v>338410</v>
      </c>
      <c r="C944" t="s">
        <v>2307</v>
      </c>
      <c r="D944" t="s">
        <v>12655</v>
      </c>
      <c r="E944" t="s">
        <v>1607</v>
      </c>
      <c r="F944" t="s">
        <v>14321</v>
      </c>
      <c r="G944" t="s">
        <v>14322</v>
      </c>
      <c r="H944" s="2">
        <v>45740</v>
      </c>
      <c r="I944" s="2">
        <v>45740</v>
      </c>
      <c r="J944"/>
      <c r="K944"/>
      <c r="L944">
        <v>38</v>
      </c>
      <c r="M944" t="s">
        <v>7484</v>
      </c>
      <c r="N944" t="s">
        <v>1714</v>
      </c>
      <c r="O944" t="s">
        <v>7120</v>
      </c>
      <c r="P944" t="s">
        <v>14320</v>
      </c>
      <c r="Q944" t="s">
        <v>17</v>
      </c>
      <c r="R944" t="s">
        <v>17</v>
      </c>
      <c r="S944" t="s">
        <v>15439</v>
      </c>
      <c r="T944" t="s">
        <v>15437</v>
      </c>
      <c r="U944" t="s">
        <v>15437</v>
      </c>
      <c r="V944">
        <v>1</v>
      </c>
    </row>
    <row r="945" spans="1:22" x14ac:dyDescent="0.25">
      <c r="A945" t="s">
        <v>1569</v>
      </c>
      <c r="B945">
        <v>338794</v>
      </c>
      <c r="C945" t="s">
        <v>8065</v>
      </c>
      <c r="D945" t="s">
        <v>9002</v>
      </c>
      <c r="E945" t="s">
        <v>1607</v>
      </c>
      <c r="F945" t="s">
        <v>14707</v>
      </c>
      <c r="G945" t="s">
        <v>14708</v>
      </c>
      <c r="H945" s="2">
        <v>45740</v>
      </c>
      <c r="I945" s="2">
        <v>45740</v>
      </c>
      <c r="J945"/>
      <c r="K945"/>
      <c r="L945">
        <v>38</v>
      </c>
      <c r="M945" t="s">
        <v>7484</v>
      </c>
      <c r="N945" t="s">
        <v>1714</v>
      </c>
      <c r="O945" t="s">
        <v>7120</v>
      </c>
      <c r="P945" t="s">
        <v>14709</v>
      </c>
      <c r="Q945" t="s">
        <v>14710</v>
      </c>
      <c r="R945" t="s">
        <v>15431</v>
      </c>
      <c r="S945" t="s">
        <v>15439</v>
      </c>
      <c r="T945" t="s">
        <v>15437</v>
      </c>
      <c r="U945" t="s">
        <v>15437</v>
      </c>
      <c r="V945">
        <v>1</v>
      </c>
    </row>
    <row r="946" spans="1:22" x14ac:dyDescent="0.25">
      <c r="A946" t="s">
        <v>1569</v>
      </c>
      <c r="B946">
        <v>339089</v>
      </c>
      <c r="C946" t="s">
        <v>4826</v>
      </c>
      <c r="D946" t="s">
        <v>3280</v>
      </c>
      <c r="E946" t="s">
        <v>1572</v>
      </c>
      <c r="F946" t="s">
        <v>4827</v>
      </c>
      <c r="G946" t="s">
        <v>4268</v>
      </c>
      <c r="H946" s="2">
        <v>45740</v>
      </c>
      <c r="I946" s="2">
        <v>45740</v>
      </c>
      <c r="J946"/>
      <c r="K946"/>
      <c r="L946">
        <v>0.01</v>
      </c>
      <c r="M946" t="s">
        <v>4269</v>
      </c>
      <c r="N946" t="s">
        <v>1714</v>
      </c>
      <c r="O946"/>
      <c r="P946" t="s">
        <v>4825</v>
      </c>
      <c r="Q946" t="s">
        <v>3067</v>
      </c>
      <c r="R946" t="s">
        <v>15447</v>
      </c>
      <c r="S946" t="s">
        <v>15439</v>
      </c>
      <c r="T946" t="s">
        <v>15437</v>
      </c>
      <c r="U946" t="s">
        <v>15437</v>
      </c>
      <c r="V946">
        <v>0</v>
      </c>
    </row>
    <row r="947" spans="1:22" x14ac:dyDescent="0.25">
      <c r="A947" t="s">
        <v>1569</v>
      </c>
      <c r="B947">
        <v>339057</v>
      </c>
      <c r="C947" t="s">
        <v>1883</v>
      </c>
      <c r="D947" t="s">
        <v>2985</v>
      </c>
      <c r="E947" t="s">
        <v>1572</v>
      </c>
      <c r="F947" t="s">
        <v>6134</v>
      </c>
      <c r="G947" t="s">
        <v>4268</v>
      </c>
      <c r="H947" s="2">
        <v>45740</v>
      </c>
      <c r="I947" s="2">
        <v>45740</v>
      </c>
      <c r="J947"/>
      <c r="K947"/>
      <c r="L947">
        <v>0.01</v>
      </c>
      <c r="M947" t="s">
        <v>4269</v>
      </c>
      <c r="N947" t="s">
        <v>3865</v>
      </c>
      <c r="O947"/>
      <c r="P947" t="s">
        <v>6135</v>
      </c>
      <c r="Q947" t="s">
        <v>6136</v>
      </c>
      <c r="R947" t="s">
        <v>15452</v>
      </c>
      <c r="S947" t="s">
        <v>15439</v>
      </c>
      <c r="T947" t="s">
        <v>15437</v>
      </c>
      <c r="U947" t="s">
        <v>15437</v>
      </c>
      <c r="V947">
        <v>0</v>
      </c>
    </row>
    <row r="948" spans="1:22" x14ac:dyDescent="0.25">
      <c r="A948" t="s">
        <v>1569</v>
      </c>
      <c r="B948">
        <v>339063</v>
      </c>
      <c r="C948" t="s">
        <v>1718</v>
      </c>
      <c r="D948" t="s">
        <v>6295</v>
      </c>
      <c r="E948" t="s">
        <v>1572</v>
      </c>
      <c r="F948" t="s">
        <v>6296</v>
      </c>
      <c r="G948" t="s">
        <v>4268</v>
      </c>
      <c r="H948" s="2">
        <v>45740</v>
      </c>
      <c r="I948" s="2">
        <v>45740</v>
      </c>
      <c r="J948"/>
      <c r="K948"/>
      <c r="L948">
        <v>0.01</v>
      </c>
      <c r="M948" t="s">
        <v>4269</v>
      </c>
      <c r="N948" t="s">
        <v>3482</v>
      </c>
      <c r="O948"/>
      <c r="P948" t="s">
        <v>6293</v>
      </c>
      <c r="Q948" t="s">
        <v>6294</v>
      </c>
      <c r="R948" t="s">
        <v>15451</v>
      </c>
      <c r="S948" t="s">
        <v>15439</v>
      </c>
      <c r="T948" t="s">
        <v>15437</v>
      </c>
      <c r="U948" t="s">
        <v>15437</v>
      </c>
      <c r="V948">
        <v>0</v>
      </c>
    </row>
    <row r="949" spans="1:22" x14ac:dyDescent="0.25">
      <c r="A949" t="s">
        <v>1569</v>
      </c>
      <c r="B949">
        <v>339071</v>
      </c>
      <c r="C949" t="s">
        <v>4598</v>
      </c>
      <c r="D949" t="s">
        <v>6297</v>
      </c>
      <c r="E949" t="s">
        <v>1572</v>
      </c>
      <c r="F949" t="s">
        <v>6296</v>
      </c>
      <c r="G949" t="s">
        <v>4268</v>
      </c>
      <c r="H949" s="2">
        <v>45740</v>
      </c>
      <c r="I949" s="2">
        <v>45740</v>
      </c>
      <c r="J949"/>
      <c r="K949"/>
      <c r="L949">
        <v>0.01</v>
      </c>
      <c r="M949" t="s">
        <v>4269</v>
      </c>
      <c r="N949" t="s">
        <v>3482</v>
      </c>
      <c r="O949"/>
      <c r="P949" t="s">
        <v>6293</v>
      </c>
      <c r="Q949" t="s">
        <v>6294</v>
      </c>
      <c r="R949" t="s">
        <v>15451</v>
      </c>
      <c r="S949" t="s">
        <v>15439</v>
      </c>
      <c r="T949" t="s">
        <v>15437</v>
      </c>
      <c r="U949" t="s">
        <v>15437</v>
      </c>
      <c r="V949">
        <v>0</v>
      </c>
    </row>
    <row r="950" spans="1:22" x14ac:dyDescent="0.25">
      <c r="A950" t="s">
        <v>1569</v>
      </c>
      <c r="B950">
        <v>339095</v>
      </c>
      <c r="C950" t="s">
        <v>2106</v>
      </c>
      <c r="D950" t="s">
        <v>6365</v>
      </c>
      <c r="E950" t="s">
        <v>1572</v>
      </c>
      <c r="F950" t="s">
        <v>6366</v>
      </c>
      <c r="G950" t="s">
        <v>4268</v>
      </c>
      <c r="H950" s="2">
        <v>45740</v>
      </c>
      <c r="I950" s="2">
        <v>45740</v>
      </c>
      <c r="J950"/>
      <c r="K950"/>
      <c r="L950">
        <v>0.01</v>
      </c>
      <c r="M950" t="s">
        <v>4269</v>
      </c>
      <c r="N950" t="s">
        <v>3627</v>
      </c>
      <c r="O950"/>
      <c r="P950" t="s">
        <v>6367</v>
      </c>
      <c r="Q950" t="s">
        <v>6368</v>
      </c>
      <c r="R950" t="s">
        <v>15453</v>
      </c>
      <c r="S950" t="s">
        <v>15439</v>
      </c>
      <c r="T950" t="s">
        <v>15437</v>
      </c>
      <c r="U950" t="s">
        <v>15437</v>
      </c>
      <c r="V950">
        <v>0</v>
      </c>
    </row>
    <row r="951" spans="1:22" x14ac:dyDescent="0.25">
      <c r="A951" t="s">
        <v>1569</v>
      </c>
      <c r="B951">
        <v>339073</v>
      </c>
      <c r="C951" t="s">
        <v>3967</v>
      </c>
      <c r="D951" t="s">
        <v>6733</v>
      </c>
      <c r="E951" t="s">
        <v>1572</v>
      </c>
      <c r="F951" t="s">
        <v>6734</v>
      </c>
      <c r="G951" t="s">
        <v>4294</v>
      </c>
      <c r="H951" s="2">
        <v>45740</v>
      </c>
      <c r="I951" s="2">
        <v>45740</v>
      </c>
      <c r="J951"/>
      <c r="K951"/>
      <c r="L951">
        <v>0.01</v>
      </c>
      <c r="M951" t="s">
        <v>4269</v>
      </c>
      <c r="N951" t="s">
        <v>3865</v>
      </c>
      <c r="O951"/>
      <c r="P951" t="s">
        <v>6735</v>
      </c>
      <c r="Q951" t="s">
        <v>6736</v>
      </c>
      <c r="R951" t="s">
        <v>15448</v>
      </c>
      <c r="S951" t="s">
        <v>15439</v>
      </c>
      <c r="T951" t="s">
        <v>15437</v>
      </c>
      <c r="U951" t="s">
        <v>15437</v>
      </c>
      <c r="V951">
        <v>0</v>
      </c>
    </row>
    <row r="952" spans="1:22" x14ac:dyDescent="0.25">
      <c r="A952" t="s">
        <v>1569</v>
      </c>
      <c r="B952">
        <v>339040</v>
      </c>
      <c r="C952" t="s">
        <v>8183</v>
      </c>
      <c r="D952" t="s">
        <v>8184</v>
      </c>
      <c r="E952" t="s">
        <v>1572</v>
      </c>
      <c r="F952" t="s">
        <v>8185</v>
      </c>
      <c r="G952" t="s">
        <v>7490</v>
      </c>
      <c r="H952" s="2">
        <v>45737</v>
      </c>
      <c r="I952" s="2">
        <v>45737</v>
      </c>
      <c r="J952"/>
      <c r="K952"/>
      <c r="L952">
        <v>0.01</v>
      </c>
      <c r="M952" t="s">
        <v>7484</v>
      </c>
      <c r="N952" t="s">
        <v>3482</v>
      </c>
      <c r="O952"/>
      <c r="P952" t="s">
        <v>8186</v>
      </c>
      <c r="Q952" t="s">
        <v>4791</v>
      </c>
      <c r="R952" t="s">
        <v>15465</v>
      </c>
      <c r="S952" t="s">
        <v>15439</v>
      </c>
      <c r="T952" t="s">
        <v>15437</v>
      </c>
      <c r="U952" t="s">
        <v>15437</v>
      </c>
      <c r="V952">
        <v>0</v>
      </c>
    </row>
    <row r="953" spans="1:22" x14ac:dyDescent="0.25">
      <c r="A953" t="s">
        <v>1569</v>
      </c>
      <c r="B953">
        <v>339061</v>
      </c>
      <c r="C953" t="s">
        <v>2226</v>
      </c>
      <c r="D953" t="s">
        <v>4296</v>
      </c>
      <c r="E953" t="s">
        <v>1572</v>
      </c>
      <c r="F953" t="s">
        <v>11528</v>
      </c>
      <c r="G953" t="s">
        <v>7490</v>
      </c>
      <c r="H953" s="2">
        <v>45737</v>
      </c>
      <c r="I953" s="2">
        <v>45737</v>
      </c>
      <c r="J953"/>
      <c r="K953"/>
      <c r="L953">
        <v>0.01</v>
      </c>
      <c r="M953" t="s">
        <v>7484</v>
      </c>
      <c r="N953" t="s">
        <v>3482</v>
      </c>
      <c r="O953"/>
      <c r="P953" t="s">
        <v>11524</v>
      </c>
      <c r="Q953" t="s">
        <v>5410</v>
      </c>
      <c r="R953" t="s">
        <v>15468</v>
      </c>
      <c r="S953" t="s">
        <v>15439</v>
      </c>
      <c r="T953" t="s">
        <v>15437</v>
      </c>
      <c r="U953" t="s">
        <v>15437</v>
      </c>
      <c r="V953">
        <v>0</v>
      </c>
    </row>
    <row r="954" spans="1:22" x14ac:dyDescent="0.25">
      <c r="A954" t="s">
        <v>1569</v>
      </c>
      <c r="B954">
        <v>339109</v>
      </c>
      <c r="C954" t="s">
        <v>3165</v>
      </c>
      <c r="D954" t="s">
        <v>12512</v>
      </c>
      <c r="E954" t="s">
        <v>1572</v>
      </c>
      <c r="F954" t="s">
        <v>12513</v>
      </c>
      <c r="G954" t="s">
        <v>7490</v>
      </c>
      <c r="H954" s="2">
        <v>45737</v>
      </c>
      <c r="I954" s="2">
        <v>45737</v>
      </c>
      <c r="J954"/>
      <c r="K954"/>
      <c r="L954">
        <v>0.01</v>
      </c>
      <c r="M954" t="s">
        <v>7484</v>
      </c>
      <c r="N954" t="s">
        <v>1576</v>
      </c>
      <c r="O954"/>
      <c r="P954" t="s">
        <v>12514</v>
      </c>
      <c r="Q954" t="s">
        <v>12515</v>
      </c>
      <c r="R954" t="s">
        <v>15464</v>
      </c>
      <c r="S954" t="s">
        <v>15439</v>
      </c>
      <c r="T954" t="s">
        <v>15437</v>
      </c>
      <c r="U954" t="s">
        <v>15437</v>
      </c>
      <c r="V954">
        <v>0</v>
      </c>
    </row>
    <row r="955" spans="1:22" x14ac:dyDescent="0.25">
      <c r="A955" t="s">
        <v>1569</v>
      </c>
      <c r="B955">
        <v>339038</v>
      </c>
      <c r="C955" t="s">
        <v>2784</v>
      </c>
      <c r="D955" t="s">
        <v>4828</v>
      </c>
      <c r="E955" t="s">
        <v>1572</v>
      </c>
      <c r="F955" t="s">
        <v>4824</v>
      </c>
      <c r="G955" t="s">
        <v>4294</v>
      </c>
      <c r="H955" s="2">
        <v>45737</v>
      </c>
      <c r="I955" s="2">
        <v>45737</v>
      </c>
      <c r="J955"/>
      <c r="K955"/>
      <c r="L955">
        <v>0.01</v>
      </c>
      <c r="M955" t="s">
        <v>4269</v>
      </c>
      <c r="N955" t="s">
        <v>1714</v>
      </c>
      <c r="O955"/>
      <c r="P955" t="s">
        <v>4825</v>
      </c>
      <c r="Q955" t="s">
        <v>3067</v>
      </c>
      <c r="R955" t="s">
        <v>15447</v>
      </c>
      <c r="S955" t="s">
        <v>15439</v>
      </c>
      <c r="T955" t="s">
        <v>15437</v>
      </c>
      <c r="U955" t="s">
        <v>15437</v>
      </c>
      <c r="V955">
        <v>0</v>
      </c>
    </row>
    <row r="956" spans="1:22" x14ac:dyDescent="0.25">
      <c r="A956" t="s">
        <v>1569</v>
      </c>
      <c r="B956">
        <v>339049</v>
      </c>
      <c r="C956" t="s">
        <v>2428</v>
      </c>
      <c r="D956" t="s">
        <v>2509</v>
      </c>
      <c r="E956" t="s">
        <v>1572</v>
      </c>
      <c r="F956" t="s">
        <v>6292</v>
      </c>
      <c r="G956" t="s">
        <v>4294</v>
      </c>
      <c r="H956" s="2">
        <v>45737</v>
      </c>
      <c r="I956" s="2">
        <v>45737</v>
      </c>
      <c r="J956"/>
      <c r="K956"/>
      <c r="L956">
        <v>0.01</v>
      </c>
      <c r="M956" t="s">
        <v>4269</v>
      </c>
      <c r="N956" t="s">
        <v>3482</v>
      </c>
      <c r="O956"/>
      <c r="P956" t="s">
        <v>6293</v>
      </c>
      <c r="Q956" t="s">
        <v>6294</v>
      </c>
      <c r="R956" t="s">
        <v>15451</v>
      </c>
      <c r="S956" t="s">
        <v>15439</v>
      </c>
      <c r="T956" t="s">
        <v>15437</v>
      </c>
      <c r="U956" t="s">
        <v>15437</v>
      </c>
      <c r="V956">
        <v>0</v>
      </c>
    </row>
    <row r="957" spans="1:22" x14ac:dyDescent="0.25">
      <c r="A957" t="s">
        <v>1569</v>
      </c>
      <c r="B957">
        <v>339048</v>
      </c>
      <c r="C957" t="s">
        <v>3564</v>
      </c>
      <c r="D957" t="s">
        <v>6298</v>
      </c>
      <c r="E957" t="s">
        <v>1572</v>
      </c>
      <c r="F957" t="s">
        <v>6296</v>
      </c>
      <c r="G957" t="s">
        <v>4268</v>
      </c>
      <c r="H957" s="2">
        <v>45737</v>
      </c>
      <c r="I957" s="2">
        <v>45737</v>
      </c>
      <c r="J957"/>
      <c r="K957"/>
      <c r="L957">
        <v>0.01</v>
      </c>
      <c r="M957" t="s">
        <v>4269</v>
      </c>
      <c r="N957" t="s">
        <v>3482</v>
      </c>
      <c r="O957"/>
      <c r="P957" t="s">
        <v>6293</v>
      </c>
      <c r="Q957" t="s">
        <v>6294</v>
      </c>
      <c r="R957" t="s">
        <v>15451</v>
      </c>
      <c r="S957" t="s">
        <v>15439</v>
      </c>
      <c r="T957" t="s">
        <v>15437</v>
      </c>
      <c r="U957" t="s">
        <v>15437</v>
      </c>
      <c r="V957">
        <v>0</v>
      </c>
    </row>
    <row r="958" spans="1:22" x14ac:dyDescent="0.25">
      <c r="A958" t="s">
        <v>1569</v>
      </c>
      <c r="B958">
        <v>339058</v>
      </c>
      <c r="C958" t="s">
        <v>2269</v>
      </c>
      <c r="D958" t="s">
        <v>6369</v>
      </c>
      <c r="E958" t="s">
        <v>1596</v>
      </c>
      <c r="F958" t="s">
        <v>6370</v>
      </c>
      <c r="G958" t="s">
        <v>4294</v>
      </c>
      <c r="H958" s="2">
        <v>45737</v>
      </c>
      <c r="I958" s="2">
        <v>45747</v>
      </c>
      <c r="J958"/>
      <c r="K958"/>
      <c r="L958">
        <v>27</v>
      </c>
      <c r="M958" t="s">
        <v>4269</v>
      </c>
      <c r="N958" t="s">
        <v>3627</v>
      </c>
      <c r="O958"/>
      <c r="P958" t="s">
        <v>6367</v>
      </c>
      <c r="Q958" t="s">
        <v>6368</v>
      </c>
      <c r="R958" t="s">
        <v>15453</v>
      </c>
      <c r="S958" t="s">
        <v>15439</v>
      </c>
      <c r="T958" t="s">
        <v>15437</v>
      </c>
      <c r="U958" t="s">
        <v>15437</v>
      </c>
      <c r="V958">
        <v>0.71052631578947367</v>
      </c>
    </row>
    <row r="959" spans="1:22" x14ac:dyDescent="0.25">
      <c r="A959" t="s">
        <v>1569</v>
      </c>
      <c r="B959">
        <v>339051</v>
      </c>
      <c r="C959" t="s">
        <v>5586</v>
      </c>
      <c r="D959" t="s">
        <v>1586</v>
      </c>
      <c r="E959" t="s">
        <v>1572</v>
      </c>
      <c r="F959" t="s">
        <v>7612</v>
      </c>
      <c r="G959" t="s">
        <v>7490</v>
      </c>
      <c r="H959" s="2">
        <v>45736</v>
      </c>
      <c r="I959" s="2">
        <v>45736</v>
      </c>
      <c r="J959"/>
      <c r="K959"/>
      <c r="L959">
        <v>0.01</v>
      </c>
      <c r="M959" t="s">
        <v>7484</v>
      </c>
      <c r="N959" t="s">
        <v>1714</v>
      </c>
      <c r="O959"/>
      <c r="P959" t="s">
        <v>7613</v>
      </c>
      <c r="Q959" t="s">
        <v>7614</v>
      </c>
      <c r="R959" t="s">
        <v>15461</v>
      </c>
      <c r="S959" t="s">
        <v>15439</v>
      </c>
      <c r="T959" t="s">
        <v>15437</v>
      </c>
      <c r="U959" t="s">
        <v>15437</v>
      </c>
      <c r="V959">
        <v>0</v>
      </c>
    </row>
    <row r="960" spans="1:22" x14ac:dyDescent="0.25">
      <c r="A960" t="s">
        <v>1569</v>
      </c>
      <c r="B960">
        <v>339047</v>
      </c>
      <c r="C960" t="s">
        <v>6126</v>
      </c>
      <c r="D960" t="s">
        <v>8151</v>
      </c>
      <c r="E960" t="s">
        <v>1572</v>
      </c>
      <c r="F960" t="s">
        <v>8149</v>
      </c>
      <c r="G960" t="s">
        <v>7490</v>
      </c>
      <c r="H960" s="2">
        <v>45736</v>
      </c>
      <c r="I960" s="2">
        <v>45736</v>
      </c>
      <c r="J960"/>
      <c r="K960"/>
      <c r="L960">
        <v>0.01</v>
      </c>
      <c r="M960" t="s">
        <v>7484</v>
      </c>
      <c r="N960" t="s">
        <v>1714</v>
      </c>
      <c r="O960"/>
      <c r="P960" t="s">
        <v>8148</v>
      </c>
      <c r="Q960" t="s">
        <v>6640</v>
      </c>
      <c r="R960" t="s">
        <v>15464</v>
      </c>
      <c r="S960" t="s">
        <v>15439</v>
      </c>
      <c r="T960" t="s">
        <v>15437</v>
      </c>
      <c r="U960" t="s">
        <v>15437</v>
      </c>
      <c r="V960">
        <v>0</v>
      </c>
    </row>
    <row r="961" spans="1:22" x14ac:dyDescent="0.25">
      <c r="A961" t="s">
        <v>1569</v>
      </c>
      <c r="B961">
        <v>339042</v>
      </c>
      <c r="C961" t="s">
        <v>10320</v>
      </c>
      <c r="D961" t="s">
        <v>10321</v>
      </c>
      <c r="E961" t="s">
        <v>1572</v>
      </c>
      <c r="F961" t="s">
        <v>10315</v>
      </c>
      <c r="G961" t="s">
        <v>7487</v>
      </c>
      <c r="H961" s="2">
        <v>45736</v>
      </c>
      <c r="I961" s="2">
        <v>45736</v>
      </c>
      <c r="J961"/>
      <c r="K961"/>
      <c r="L961">
        <v>0.01</v>
      </c>
      <c r="M961" t="s">
        <v>7484</v>
      </c>
      <c r="N961" t="s">
        <v>4199</v>
      </c>
      <c r="O961"/>
      <c r="P961" t="s">
        <v>10316</v>
      </c>
      <c r="Q961" t="s">
        <v>6398</v>
      </c>
      <c r="R961" t="s">
        <v>15449</v>
      </c>
      <c r="S961" t="s">
        <v>15439</v>
      </c>
      <c r="T961" t="s">
        <v>15437</v>
      </c>
      <c r="U961" t="s">
        <v>15437</v>
      </c>
      <c r="V961">
        <v>0</v>
      </c>
    </row>
    <row r="962" spans="1:22" x14ac:dyDescent="0.25">
      <c r="A962" t="s">
        <v>1569</v>
      </c>
      <c r="B962">
        <v>339055</v>
      </c>
      <c r="C962" t="s">
        <v>3386</v>
      </c>
      <c r="D962" t="s">
        <v>3877</v>
      </c>
      <c r="E962" t="s">
        <v>1572</v>
      </c>
      <c r="F962" t="s">
        <v>10606</v>
      </c>
      <c r="G962" t="s">
        <v>7490</v>
      </c>
      <c r="H962" s="2">
        <v>45736</v>
      </c>
      <c r="I962" s="2">
        <v>45736</v>
      </c>
      <c r="J962"/>
      <c r="K962"/>
      <c r="L962">
        <v>0.01</v>
      </c>
      <c r="M962" t="s">
        <v>7484</v>
      </c>
      <c r="N962" t="s">
        <v>1576</v>
      </c>
      <c r="O962"/>
      <c r="P962" t="s">
        <v>10607</v>
      </c>
      <c r="Q962" t="s">
        <v>10608</v>
      </c>
      <c r="R962" t="s">
        <v>15464</v>
      </c>
      <c r="S962" t="s">
        <v>15439</v>
      </c>
      <c r="T962" t="s">
        <v>15437</v>
      </c>
      <c r="U962" t="s">
        <v>15437</v>
      </c>
      <c r="V962">
        <v>0</v>
      </c>
    </row>
    <row r="963" spans="1:22" x14ac:dyDescent="0.25">
      <c r="A963" t="s">
        <v>1569</v>
      </c>
      <c r="B963">
        <v>339113</v>
      </c>
      <c r="C963" t="s">
        <v>2773</v>
      </c>
      <c r="D963" t="s">
        <v>1638</v>
      </c>
      <c r="E963" t="s">
        <v>1572</v>
      </c>
      <c r="F963" t="s">
        <v>11785</v>
      </c>
      <c r="G963" t="s">
        <v>7490</v>
      </c>
      <c r="H963" s="2">
        <v>45736</v>
      </c>
      <c r="I963" s="2">
        <v>45736</v>
      </c>
      <c r="J963"/>
      <c r="K963"/>
      <c r="L963">
        <v>0.01</v>
      </c>
      <c r="M963" t="s">
        <v>7484</v>
      </c>
      <c r="N963" t="s">
        <v>1576</v>
      </c>
      <c r="O963"/>
      <c r="P963" t="s">
        <v>11786</v>
      </c>
      <c r="Q963" t="s">
        <v>11787</v>
      </c>
      <c r="R963" t="s">
        <v>15464</v>
      </c>
      <c r="S963" t="s">
        <v>15439</v>
      </c>
      <c r="T963" t="s">
        <v>15437</v>
      </c>
      <c r="U963" t="s">
        <v>15437</v>
      </c>
      <c r="V963">
        <v>0</v>
      </c>
    </row>
    <row r="964" spans="1:22" x14ac:dyDescent="0.25">
      <c r="A964" t="s">
        <v>1569</v>
      </c>
      <c r="B964">
        <v>339050</v>
      </c>
      <c r="C964" t="s">
        <v>4031</v>
      </c>
      <c r="D964" t="s">
        <v>13643</v>
      </c>
      <c r="E964" t="s">
        <v>1572</v>
      </c>
      <c r="F964" t="s">
        <v>13644</v>
      </c>
      <c r="G964" t="s">
        <v>7490</v>
      </c>
      <c r="H964" s="2">
        <v>45736</v>
      </c>
      <c r="I964" s="2">
        <v>45736</v>
      </c>
      <c r="J964"/>
      <c r="K964"/>
      <c r="L964">
        <v>0.01</v>
      </c>
      <c r="M964" t="s">
        <v>7484</v>
      </c>
      <c r="N964" t="s">
        <v>3482</v>
      </c>
      <c r="O964"/>
      <c r="P964" t="s">
        <v>13638</v>
      </c>
      <c r="Q964" t="s">
        <v>3547</v>
      </c>
      <c r="R964" t="s">
        <v>15468</v>
      </c>
      <c r="S964" t="s">
        <v>15439</v>
      </c>
      <c r="T964" t="s">
        <v>15437</v>
      </c>
      <c r="U964" t="s">
        <v>15437</v>
      </c>
      <c r="V964">
        <v>0</v>
      </c>
    </row>
    <row r="965" spans="1:22" x14ac:dyDescent="0.25">
      <c r="A965" t="s">
        <v>1569</v>
      </c>
      <c r="B965">
        <v>339039</v>
      </c>
      <c r="C965" t="s">
        <v>6484</v>
      </c>
      <c r="D965" t="s">
        <v>3105</v>
      </c>
      <c r="E965" t="s">
        <v>1572</v>
      </c>
      <c r="F965" t="s">
        <v>6480</v>
      </c>
      <c r="G965" t="s">
        <v>4268</v>
      </c>
      <c r="H965" s="2">
        <v>45736</v>
      </c>
      <c r="I965" s="2">
        <v>45736</v>
      </c>
      <c r="J965"/>
      <c r="K965"/>
      <c r="L965">
        <v>0.01</v>
      </c>
      <c r="M965" t="s">
        <v>4269</v>
      </c>
      <c r="N965" t="s">
        <v>3482</v>
      </c>
      <c r="O965"/>
      <c r="P965" t="s">
        <v>6481</v>
      </c>
      <c r="Q965" t="s">
        <v>6482</v>
      </c>
      <c r="R965" t="s">
        <v>15450</v>
      </c>
      <c r="S965" t="s">
        <v>15439</v>
      </c>
      <c r="T965" t="s">
        <v>15437</v>
      </c>
      <c r="U965" t="s">
        <v>15437</v>
      </c>
      <c r="V965">
        <v>0</v>
      </c>
    </row>
    <row r="966" spans="1:22" x14ac:dyDescent="0.25">
      <c r="A966" t="s">
        <v>1569</v>
      </c>
      <c r="B966">
        <v>339035</v>
      </c>
      <c r="C966" t="s">
        <v>2973</v>
      </c>
      <c r="D966" t="s">
        <v>6485</v>
      </c>
      <c r="E966" t="s">
        <v>1572</v>
      </c>
      <c r="F966" t="s">
        <v>6480</v>
      </c>
      <c r="G966" t="s">
        <v>4268</v>
      </c>
      <c r="H966" s="2">
        <v>45736</v>
      </c>
      <c r="I966" s="2">
        <v>45736</v>
      </c>
      <c r="J966"/>
      <c r="K966"/>
      <c r="L966">
        <v>0.01</v>
      </c>
      <c r="M966" t="s">
        <v>4269</v>
      </c>
      <c r="N966" t="s">
        <v>3482</v>
      </c>
      <c r="O966"/>
      <c r="P966" t="s">
        <v>6481</v>
      </c>
      <c r="Q966" t="s">
        <v>6482</v>
      </c>
      <c r="R966" t="s">
        <v>15450</v>
      </c>
      <c r="S966" t="s">
        <v>15439</v>
      </c>
      <c r="T966" t="s">
        <v>15437</v>
      </c>
      <c r="U966" t="s">
        <v>15437</v>
      </c>
      <c r="V966">
        <v>0</v>
      </c>
    </row>
    <row r="967" spans="1:22" x14ac:dyDescent="0.25">
      <c r="A967" t="s">
        <v>1569</v>
      </c>
      <c r="B967">
        <v>338753</v>
      </c>
      <c r="C967" t="s">
        <v>15290</v>
      </c>
      <c r="D967" t="s">
        <v>15291</v>
      </c>
      <c r="E967" t="s">
        <v>1607</v>
      </c>
      <c r="F967" t="s">
        <v>15292</v>
      </c>
      <c r="G967" t="s">
        <v>15293</v>
      </c>
      <c r="H967" s="2">
        <v>45735</v>
      </c>
      <c r="I967" s="2">
        <v>45735</v>
      </c>
      <c r="J967"/>
      <c r="K967"/>
      <c r="L967">
        <v>38</v>
      </c>
      <c r="M967" t="s">
        <v>7484</v>
      </c>
      <c r="N967" t="s">
        <v>1714</v>
      </c>
      <c r="O967" t="s">
        <v>7120</v>
      </c>
      <c r="P967" t="s">
        <v>15294</v>
      </c>
      <c r="Q967" t="s">
        <v>15295</v>
      </c>
      <c r="R967" t="s">
        <v>18</v>
      </c>
      <c r="S967" t="s">
        <v>15439</v>
      </c>
      <c r="T967" t="s">
        <v>15437</v>
      </c>
      <c r="U967" t="s">
        <v>15437</v>
      </c>
      <c r="V967">
        <v>1</v>
      </c>
    </row>
    <row r="968" spans="1:22" x14ac:dyDescent="0.25">
      <c r="A968" t="s">
        <v>1569</v>
      </c>
      <c r="B968">
        <v>123686</v>
      </c>
      <c r="C968" t="s">
        <v>9949</v>
      </c>
      <c r="D968" t="s">
        <v>9950</v>
      </c>
      <c r="E968" t="s">
        <v>1607</v>
      </c>
      <c r="F968" t="s">
        <v>9945</v>
      </c>
      <c r="G968" t="s">
        <v>4294</v>
      </c>
      <c r="H968" s="2">
        <v>45734</v>
      </c>
      <c r="I968" s="2">
        <v>45734</v>
      </c>
      <c r="J968"/>
      <c r="K968"/>
      <c r="L968">
        <v>44</v>
      </c>
      <c r="M968" t="s">
        <v>7484</v>
      </c>
      <c r="N968"/>
      <c r="O968"/>
      <c r="P968" t="s">
        <v>9946</v>
      </c>
      <c r="Q968" t="s">
        <v>9947</v>
      </c>
      <c r="R968" t="s">
        <v>15469</v>
      </c>
      <c r="S968" t="s">
        <v>15439</v>
      </c>
      <c r="T968" t="s">
        <v>15437</v>
      </c>
      <c r="U968" t="s">
        <v>15437</v>
      </c>
      <c r="V968">
        <v>1</v>
      </c>
    </row>
    <row r="969" spans="1:22" x14ac:dyDescent="0.25">
      <c r="A969" t="s">
        <v>1569</v>
      </c>
      <c r="B969">
        <v>338955</v>
      </c>
      <c r="C969" t="s">
        <v>7627</v>
      </c>
      <c r="D969" t="s">
        <v>7628</v>
      </c>
      <c r="E969" t="s">
        <v>1607</v>
      </c>
      <c r="F969" t="s">
        <v>7629</v>
      </c>
      <c r="G969" t="s">
        <v>7541</v>
      </c>
      <c r="H969" s="2">
        <v>45733</v>
      </c>
      <c r="I969" s="2">
        <v>45733</v>
      </c>
      <c r="J969"/>
      <c r="K969"/>
      <c r="L969">
        <v>38</v>
      </c>
      <c r="M969" t="s">
        <v>7484</v>
      </c>
      <c r="N969" t="s">
        <v>1714</v>
      </c>
      <c r="O969"/>
      <c r="P969" t="s">
        <v>7613</v>
      </c>
      <c r="Q969" t="s">
        <v>7614</v>
      </c>
      <c r="R969" t="s">
        <v>15461</v>
      </c>
      <c r="S969" t="s">
        <v>15439</v>
      </c>
      <c r="T969" t="s">
        <v>15437</v>
      </c>
      <c r="U969" t="s">
        <v>1566</v>
      </c>
      <c r="V969">
        <v>1</v>
      </c>
    </row>
    <row r="970" spans="1:22" x14ac:dyDescent="0.25">
      <c r="A970" t="s">
        <v>1569</v>
      </c>
      <c r="B970">
        <v>339009</v>
      </c>
      <c r="C970" t="s">
        <v>3848</v>
      </c>
      <c r="D970" t="s">
        <v>8152</v>
      </c>
      <c r="E970" t="s">
        <v>1572</v>
      </c>
      <c r="F970" t="s">
        <v>8149</v>
      </c>
      <c r="G970" t="s">
        <v>7490</v>
      </c>
      <c r="H970" s="2">
        <v>45733</v>
      </c>
      <c r="I970" s="2">
        <v>45733</v>
      </c>
      <c r="J970"/>
      <c r="K970"/>
      <c r="L970">
        <v>0.01</v>
      </c>
      <c r="M970" t="s">
        <v>7484</v>
      </c>
      <c r="N970" t="s">
        <v>1714</v>
      </c>
      <c r="O970"/>
      <c r="P970" t="s">
        <v>8148</v>
      </c>
      <c r="Q970" t="s">
        <v>6640</v>
      </c>
      <c r="R970" t="s">
        <v>15464</v>
      </c>
      <c r="S970" t="s">
        <v>15439</v>
      </c>
      <c r="T970" t="s">
        <v>15437</v>
      </c>
      <c r="U970" t="s">
        <v>15437</v>
      </c>
      <c r="V970">
        <v>0</v>
      </c>
    </row>
    <row r="971" spans="1:22" x14ac:dyDescent="0.25">
      <c r="A971" t="s">
        <v>1569</v>
      </c>
      <c r="B971">
        <v>339011</v>
      </c>
      <c r="C971" t="s">
        <v>8153</v>
      </c>
      <c r="D971" t="s">
        <v>8154</v>
      </c>
      <c r="E971" t="s">
        <v>1572</v>
      </c>
      <c r="F971" t="s">
        <v>8149</v>
      </c>
      <c r="G971" t="s">
        <v>7490</v>
      </c>
      <c r="H971" s="2">
        <v>45733</v>
      </c>
      <c r="I971" s="2">
        <v>45733</v>
      </c>
      <c r="J971"/>
      <c r="K971"/>
      <c r="L971">
        <v>0.01</v>
      </c>
      <c r="M971" t="s">
        <v>7484</v>
      </c>
      <c r="N971" t="s">
        <v>1714</v>
      </c>
      <c r="O971"/>
      <c r="P971" t="s">
        <v>8148</v>
      </c>
      <c r="Q971" t="s">
        <v>6640</v>
      </c>
      <c r="R971" t="s">
        <v>15464</v>
      </c>
      <c r="S971" t="s">
        <v>15439</v>
      </c>
      <c r="T971" t="s">
        <v>15437</v>
      </c>
      <c r="U971" t="s">
        <v>15437</v>
      </c>
      <c r="V971">
        <v>0</v>
      </c>
    </row>
    <row r="972" spans="1:22" x14ac:dyDescent="0.25">
      <c r="A972" t="s">
        <v>1569</v>
      </c>
      <c r="B972">
        <v>339027</v>
      </c>
      <c r="C972" t="s">
        <v>4350</v>
      </c>
      <c r="D972" t="s">
        <v>8155</v>
      </c>
      <c r="E972" t="s">
        <v>1572</v>
      </c>
      <c r="F972" t="s">
        <v>8149</v>
      </c>
      <c r="G972" t="s">
        <v>7490</v>
      </c>
      <c r="H972" s="2">
        <v>45733</v>
      </c>
      <c r="I972" s="2">
        <v>45733</v>
      </c>
      <c r="J972"/>
      <c r="K972"/>
      <c r="L972">
        <v>0.01</v>
      </c>
      <c r="M972" t="s">
        <v>7484</v>
      </c>
      <c r="N972" t="s">
        <v>1714</v>
      </c>
      <c r="O972"/>
      <c r="P972" t="s">
        <v>8148</v>
      </c>
      <c r="Q972" t="s">
        <v>6640</v>
      </c>
      <c r="R972" t="s">
        <v>15464</v>
      </c>
      <c r="S972" t="s">
        <v>15439</v>
      </c>
      <c r="T972" t="s">
        <v>15437</v>
      </c>
      <c r="U972" t="s">
        <v>15437</v>
      </c>
      <c r="V972">
        <v>0</v>
      </c>
    </row>
    <row r="973" spans="1:22" x14ac:dyDescent="0.25">
      <c r="A973" t="s">
        <v>1569</v>
      </c>
      <c r="B973">
        <v>339021</v>
      </c>
      <c r="C973" t="s">
        <v>5841</v>
      </c>
      <c r="D973" t="s">
        <v>2861</v>
      </c>
      <c r="E973" t="s">
        <v>1607</v>
      </c>
      <c r="F973" t="s">
        <v>8187</v>
      </c>
      <c r="G973" t="s">
        <v>4326</v>
      </c>
      <c r="H973" s="2">
        <v>45733</v>
      </c>
      <c r="I973" s="2">
        <v>45733</v>
      </c>
      <c r="J973"/>
      <c r="K973"/>
      <c r="L973">
        <v>38</v>
      </c>
      <c r="M973" t="s">
        <v>7484</v>
      </c>
      <c r="N973" t="s">
        <v>3482</v>
      </c>
      <c r="O973"/>
      <c r="P973" t="s">
        <v>8186</v>
      </c>
      <c r="Q973" t="s">
        <v>4791</v>
      </c>
      <c r="R973" t="s">
        <v>15465</v>
      </c>
      <c r="S973" t="s">
        <v>15439</v>
      </c>
      <c r="T973" t="s">
        <v>15437</v>
      </c>
      <c r="U973" t="s">
        <v>1566</v>
      </c>
      <c r="V973">
        <v>1</v>
      </c>
    </row>
    <row r="974" spans="1:22" x14ac:dyDescent="0.25">
      <c r="A974" t="s">
        <v>1569</v>
      </c>
      <c r="B974">
        <v>339012</v>
      </c>
      <c r="C974" t="s">
        <v>8469</v>
      </c>
      <c r="D974" t="s">
        <v>5873</v>
      </c>
      <c r="E974" t="s">
        <v>1572</v>
      </c>
      <c r="F974" t="s">
        <v>8470</v>
      </c>
      <c r="G974" t="s">
        <v>7490</v>
      </c>
      <c r="H974" s="2">
        <v>45733</v>
      </c>
      <c r="I974" s="2">
        <v>45733</v>
      </c>
      <c r="J974"/>
      <c r="K974"/>
      <c r="L974">
        <v>0.01</v>
      </c>
      <c r="M974" t="s">
        <v>7484</v>
      </c>
      <c r="N974" t="s">
        <v>1714</v>
      </c>
      <c r="O974"/>
      <c r="P974" t="s">
        <v>8466</v>
      </c>
      <c r="Q974" t="s">
        <v>5078</v>
      </c>
      <c r="R974" t="s">
        <v>15462</v>
      </c>
      <c r="S974" t="s">
        <v>15439</v>
      </c>
      <c r="T974" t="s">
        <v>15437</v>
      </c>
      <c r="U974" t="s">
        <v>15437</v>
      </c>
      <c r="V974">
        <v>0</v>
      </c>
    </row>
    <row r="975" spans="1:22" x14ac:dyDescent="0.25">
      <c r="A975" t="s">
        <v>1569</v>
      </c>
      <c r="B975">
        <v>339008</v>
      </c>
      <c r="C975" t="s">
        <v>1857</v>
      </c>
      <c r="D975" t="s">
        <v>8471</v>
      </c>
      <c r="E975" t="s">
        <v>1572</v>
      </c>
      <c r="F975" t="s">
        <v>8470</v>
      </c>
      <c r="G975" t="s">
        <v>7490</v>
      </c>
      <c r="H975" s="2">
        <v>45733</v>
      </c>
      <c r="I975" s="2">
        <v>45733</v>
      </c>
      <c r="J975"/>
      <c r="K975"/>
      <c r="L975">
        <v>0.01</v>
      </c>
      <c r="M975" t="s">
        <v>7484</v>
      </c>
      <c r="N975" t="s">
        <v>1714</v>
      </c>
      <c r="O975"/>
      <c r="P975" t="s">
        <v>8466</v>
      </c>
      <c r="Q975" t="s">
        <v>5078</v>
      </c>
      <c r="R975" t="s">
        <v>15462</v>
      </c>
      <c r="S975" t="s">
        <v>15439</v>
      </c>
      <c r="T975" t="s">
        <v>15437</v>
      </c>
      <c r="U975" t="s">
        <v>15437</v>
      </c>
      <c r="V975">
        <v>0</v>
      </c>
    </row>
    <row r="976" spans="1:22" x14ac:dyDescent="0.25">
      <c r="A976" t="s">
        <v>1569</v>
      </c>
      <c r="B976">
        <v>339024</v>
      </c>
      <c r="C976" t="s">
        <v>3448</v>
      </c>
      <c r="D976" t="s">
        <v>3293</v>
      </c>
      <c r="E976" t="s">
        <v>1572</v>
      </c>
      <c r="F976" t="s">
        <v>8470</v>
      </c>
      <c r="G976" t="s">
        <v>7490</v>
      </c>
      <c r="H976" s="2">
        <v>45733</v>
      </c>
      <c r="I976" s="2">
        <v>45733</v>
      </c>
      <c r="J976"/>
      <c r="K976"/>
      <c r="L976">
        <v>0.01</v>
      </c>
      <c r="M976" t="s">
        <v>7484</v>
      </c>
      <c r="N976" t="s">
        <v>1714</v>
      </c>
      <c r="O976"/>
      <c r="P976" t="s">
        <v>8466</v>
      </c>
      <c r="Q976" t="s">
        <v>5078</v>
      </c>
      <c r="R976" t="s">
        <v>15462</v>
      </c>
      <c r="S976" t="s">
        <v>15439</v>
      </c>
      <c r="T976" t="s">
        <v>15437</v>
      </c>
      <c r="U976" t="s">
        <v>15437</v>
      </c>
      <c r="V976">
        <v>0</v>
      </c>
    </row>
    <row r="977" spans="1:22" x14ac:dyDescent="0.25">
      <c r="A977" t="s">
        <v>1569</v>
      </c>
      <c r="B977">
        <v>339054</v>
      </c>
      <c r="C977" t="s">
        <v>2704</v>
      </c>
      <c r="D977" t="s">
        <v>6936</v>
      </c>
      <c r="E977" t="s">
        <v>1572</v>
      </c>
      <c r="F977" t="s">
        <v>10406</v>
      </c>
      <c r="G977" t="s">
        <v>7607</v>
      </c>
      <c r="H977" s="2">
        <v>45733</v>
      </c>
      <c r="I977" s="2">
        <v>45789</v>
      </c>
      <c r="J977"/>
      <c r="K977"/>
      <c r="L977">
        <v>0.01</v>
      </c>
      <c r="M977" t="s">
        <v>7484</v>
      </c>
      <c r="N977" t="s">
        <v>3865</v>
      </c>
      <c r="O977"/>
      <c r="P977" t="s">
        <v>10407</v>
      </c>
      <c r="Q977" t="s">
        <v>6930</v>
      </c>
      <c r="R977" t="s">
        <v>15463</v>
      </c>
      <c r="S977" t="s">
        <v>15439</v>
      </c>
      <c r="T977" t="s">
        <v>15437</v>
      </c>
      <c r="U977" t="s">
        <v>15437</v>
      </c>
      <c r="V977">
        <v>0</v>
      </c>
    </row>
    <row r="978" spans="1:22" x14ac:dyDescent="0.25">
      <c r="A978" t="s">
        <v>1569</v>
      </c>
      <c r="B978">
        <v>339000</v>
      </c>
      <c r="C978" t="s">
        <v>4342</v>
      </c>
      <c r="D978" t="s">
        <v>9322</v>
      </c>
      <c r="E978" t="s">
        <v>1572</v>
      </c>
      <c r="F978" t="s">
        <v>13177</v>
      </c>
      <c r="G978" t="s">
        <v>7490</v>
      </c>
      <c r="H978" s="2">
        <v>45733</v>
      </c>
      <c r="I978" s="2">
        <v>45733</v>
      </c>
      <c r="J978"/>
      <c r="K978"/>
      <c r="L978">
        <v>0.01</v>
      </c>
      <c r="M978" t="s">
        <v>7484</v>
      </c>
      <c r="N978" t="s">
        <v>3865</v>
      </c>
      <c r="O978"/>
      <c r="P978" t="s">
        <v>13178</v>
      </c>
      <c r="Q978" t="s">
        <v>13179</v>
      </c>
      <c r="R978" t="s">
        <v>15467</v>
      </c>
      <c r="S978" t="s">
        <v>15439</v>
      </c>
      <c r="T978" t="s">
        <v>15437</v>
      </c>
      <c r="U978" t="s">
        <v>15437</v>
      </c>
      <c r="V978">
        <v>0</v>
      </c>
    </row>
    <row r="979" spans="1:22" x14ac:dyDescent="0.25">
      <c r="A979" t="s">
        <v>1569</v>
      </c>
      <c r="B979">
        <v>338702</v>
      </c>
      <c r="C979" t="s">
        <v>1784</v>
      </c>
      <c r="D979" t="s">
        <v>10381</v>
      </c>
      <c r="E979" t="s">
        <v>1607</v>
      </c>
      <c r="F979" t="s">
        <v>14225</v>
      </c>
      <c r="G979" t="s">
        <v>14226</v>
      </c>
      <c r="H979" s="2">
        <v>45733</v>
      </c>
      <c r="I979" s="2">
        <v>45733</v>
      </c>
      <c r="J979"/>
      <c r="K979"/>
      <c r="L979">
        <v>38</v>
      </c>
      <c r="M979" t="s">
        <v>7484</v>
      </c>
      <c r="N979" t="s">
        <v>1714</v>
      </c>
      <c r="O979" t="s">
        <v>7120</v>
      </c>
      <c r="P979" t="s">
        <v>14227</v>
      </c>
      <c r="Q979" t="s">
        <v>83</v>
      </c>
      <c r="R979" t="s">
        <v>83</v>
      </c>
      <c r="S979" t="s">
        <v>15439</v>
      </c>
      <c r="T979" t="s">
        <v>15437</v>
      </c>
      <c r="U979" t="s">
        <v>15437</v>
      </c>
      <c r="V979">
        <v>1</v>
      </c>
    </row>
    <row r="980" spans="1:22" x14ac:dyDescent="0.25">
      <c r="A980" t="s">
        <v>1569</v>
      </c>
      <c r="B980">
        <v>338700</v>
      </c>
      <c r="C980" t="s">
        <v>1610</v>
      </c>
      <c r="D980" t="s">
        <v>14470</v>
      </c>
      <c r="E980" t="s">
        <v>1607</v>
      </c>
      <c r="F980" t="s">
        <v>14471</v>
      </c>
      <c r="G980" t="s">
        <v>14472</v>
      </c>
      <c r="H980" s="2">
        <v>45733</v>
      </c>
      <c r="I980" s="2">
        <v>45789</v>
      </c>
      <c r="J980"/>
      <c r="K980"/>
      <c r="L980">
        <v>38</v>
      </c>
      <c r="M980" t="s">
        <v>7484</v>
      </c>
      <c r="N980" t="s">
        <v>1714</v>
      </c>
      <c r="O980" t="s">
        <v>7120</v>
      </c>
      <c r="P980" t="s">
        <v>14467</v>
      </c>
      <c r="Q980" t="s">
        <v>18</v>
      </c>
      <c r="R980" t="s">
        <v>18</v>
      </c>
      <c r="S980" t="s">
        <v>15439</v>
      </c>
      <c r="T980" t="s">
        <v>15437</v>
      </c>
      <c r="U980" t="s">
        <v>15437</v>
      </c>
      <c r="V980">
        <v>1</v>
      </c>
    </row>
    <row r="981" spans="1:22" x14ac:dyDescent="0.25">
      <c r="A981" t="s">
        <v>1569</v>
      </c>
      <c r="B981">
        <v>338863</v>
      </c>
      <c r="C981" t="s">
        <v>14918</v>
      </c>
      <c r="D981" t="s">
        <v>14919</v>
      </c>
      <c r="E981" t="s">
        <v>1607</v>
      </c>
      <c r="F981" t="s">
        <v>14920</v>
      </c>
      <c r="G981" t="s">
        <v>14921</v>
      </c>
      <c r="H981" s="2">
        <v>45733</v>
      </c>
      <c r="I981" s="2">
        <v>45733</v>
      </c>
      <c r="J981"/>
      <c r="K981"/>
      <c r="L981">
        <v>38</v>
      </c>
      <c r="M981" t="s">
        <v>7484</v>
      </c>
      <c r="N981" t="s">
        <v>1714</v>
      </c>
      <c r="O981"/>
      <c r="P981" t="s">
        <v>14916</v>
      </c>
      <c r="Q981" t="s">
        <v>14917</v>
      </c>
      <c r="R981" t="s">
        <v>15472</v>
      </c>
      <c r="S981" t="s">
        <v>15439</v>
      </c>
      <c r="T981" t="s">
        <v>15437</v>
      </c>
      <c r="U981" t="s">
        <v>15437</v>
      </c>
      <c r="V981">
        <v>1</v>
      </c>
    </row>
    <row r="982" spans="1:22" x14ac:dyDescent="0.25">
      <c r="A982" t="s">
        <v>1569</v>
      </c>
      <c r="B982">
        <v>338870</v>
      </c>
      <c r="C982" t="s">
        <v>2083</v>
      </c>
      <c r="D982" t="s">
        <v>14922</v>
      </c>
      <c r="E982" t="s">
        <v>1607</v>
      </c>
      <c r="F982" t="s">
        <v>14923</v>
      </c>
      <c r="G982" t="s">
        <v>14924</v>
      </c>
      <c r="H982" s="2">
        <v>45733</v>
      </c>
      <c r="I982" s="2">
        <v>45733</v>
      </c>
      <c r="J982"/>
      <c r="K982"/>
      <c r="L982">
        <v>38</v>
      </c>
      <c r="M982" t="s">
        <v>7484</v>
      </c>
      <c r="N982" t="s">
        <v>1714</v>
      </c>
      <c r="O982"/>
      <c r="P982" t="s">
        <v>14916</v>
      </c>
      <c r="Q982" t="s">
        <v>14917</v>
      </c>
      <c r="R982" t="s">
        <v>15472</v>
      </c>
      <c r="S982" t="s">
        <v>15439</v>
      </c>
      <c r="T982" t="s">
        <v>15437</v>
      </c>
      <c r="U982" t="s">
        <v>15437</v>
      </c>
      <c r="V982">
        <v>1</v>
      </c>
    </row>
    <row r="983" spans="1:22" x14ac:dyDescent="0.25">
      <c r="A983" t="s">
        <v>1569</v>
      </c>
      <c r="B983">
        <v>338745</v>
      </c>
      <c r="C983" t="s">
        <v>2315</v>
      </c>
      <c r="D983" t="s">
        <v>15157</v>
      </c>
      <c r="E983" t="s">
        <v>1607</v>
      </c>
      <c r="F983" t="s">
        <v>15158</v>
      </c>
      <c r="G983" t="s">
        <v>15159</v>
      </c>
      <c r="H983" s="2">
        <v>45733</v>
      </c>
      <c r="I983" s="2">
        <v>45733</v>
      </c>
      <c r="J983"/>
      <c r="K983"/>
      <c r="L983">
        <v>38</v>
      </c>
      <c r="M983" t="s">
        <v>7484</v>
      </c>
      <c r="N983" t="s">
        <v>1714</v>
      </c>
      <c r="O983" t="s">
        <v>7120</v>
      </c>
      <c r="P983" t="s">
        <v>15160</v>
      </c>
      <c r="Q983" t="s">
        <v>15161</v>
      </c>
      <c r="R983" t="s">
        <v>15430</v>
      </c>
      <c r="S983" t="s">
        <v>15439</v>
      </c>
      <c r="T983" t="s">
        <v>15437</v>
      </c>
      <c r="U983" t="s">
        <v>15437</v>
      </c>
      <c r="V983">
        <v>1</v>
      </c>
    </row>
    <row r="984" spans="1:22" x14ac:dyDescent="0.25">
      <c r="A984" t="s">
        <v>1569</v>
      </c>
      <c r="B984">
        <v>339022</v>
      </c>
      <c r="C984" t="s">
        <v>4378</v>
      </c>
      <c r="D984" t="s">
        <v>4379</v>
      </c>
      <c r="E984" t="s">
        <v>1572</v>
      </c>
      <c r="F984" t="s">
        <v>4372</v>
      </c>
      <c r="G984" t="s">
        <v>4268</v>
      </c>
      <c r="H984" s="2">
        <v>45733</v>
      </c>
      <c r="I984" s="2">
        <v>45733</v>
      </c>
      <c r="J984"/>
      <c r="K984"/>
      <c r="L984">
        <v>0.01</v>
      </c>
      <c r="M984" t="s">
        <v>4269</v>
      </c>
      <c r="N984" t="s">
        <v>4199</v>
      </c>
      <c r="O984"/>
      <c r="P984" t="s">
        <v>4373</v>
      </c>
      <c r="Q984" t="s">
        <v>4374</v>
      </c>
      <c r="R984" t="s">
        <v>15449</v>
      </c>
      <c r="S984" t="s">
        <v>15439</v>
      </c>
      <c r="T984" t="s">
        <v>15437</v>
      </c>
      <c r="U984" t="s">
        <v>15437</v>
      </c>
      <c r="V984">
        <v>0</v>
      </c>
    </row>
    <row r="985" spans="1:22" x14ac:dyDescent="0.25">
      <c r="A985" t="s">
        <v>1569</v>
      </c>
      <c r="B985">
        <v>338994</v>
      </c>
      <c r="C985" t="s">
        <v>4522</v>
      </c>
      <c r="D985" t="s">
        <v>4523</v>
      </c>
      <c r="E985" t="s">
        <v>1607</v>
      </c>
      <c r="F985" t="s">
        <v>4541</v>
      </c>
      <c r="G985" t="s">
        <v>4294</v>
      </c>
      <c r="H985" s="2">
        <v>45733</v>
      </c>
      <c r="I985" s="2">
        <v>45831</v>
      </c>
      <c r="J985"/>
      <c r="K985"/>
      <c r="L985">
        <v>38</v>
      </c>
      <c r="M985" t="s">
        <v>4269</v>
      </c>
      <c r="N985" t="s">
        <v>3482</v>
      </c>
      <c r="O985"/>
      <c r="P985" t="s">
        <v>4525</v>
      </c>
      <c r="Q985" t="s">
        <v>4526</v>
      </c>
      <c r="R985" t="s">
        <v>15451</v>
      </c>
      <c r="S985" t="s">
        <v>15439</v>
      </c>
      <c r="T985" t="s">
        <v>15437</v>
      </c>
      <c r="U985" t="s">
        <v>15437</v>
      </c>
      <c r="V985">
        <v>1</v>
      </c>
    </row>
    <row r="986" spans="1:22" x14ac:dyDescent="0.25">
      <c r="A986" t="s">
        <v>1569</v>
      </c>
      <c r="B986">
        <v>338995</v>
      </c>
      <c r="C986" t="s">
        <v>4527</v>
      </c>
      <c r="D986" t="s">
        <v>4528</v>
      </c>
      <c r="E986" t="s">
        <v>1607</v>
      </c>
      <c r="F986" t="s">
        <v>4541</v>
      </c>
      <c r="G986" t="s">
        <v>4294</v>
      </c>
      <c r="H986" s="2">
        <v>45733</v>
      </c>
      <c r="I986" s="2">
        <v>45831</v>
      </c>
      <c r="J986"/>
      <c r="K986"/>
      <c r="L986">
        <v>38</v>
      </c>
      <c r="M986" t="s">
        <v>4269</v>
      </c>
      <c r="N986" t="s">
        <v>3482</v>
      </c>
      <c r="O986"/>
      <c r="P986" t="s">
        <v>4525</v>
      </c>
      <c r="Q986" t="s">
        <v>4526</v>
      </c>
      <c r="R986" t="s">
        <v>15451</v>
      </c>
      <c r="S986" t="s">
        <v>15439</v>
      </c>
      <c r="T986" t="s">
        <v>15437</v>
      </c>
      <c r="U986" t="s">
        <v>15437</v>
      </c>
      <c r="V986">
        <v>1</v>
      </c>
    </row>
    <row r="987" spans="1:22" x14ac:dyDescent="0.25">
      <c r="A987" t="s">
        <v>1569</v>
      </c>
      <c r="B987">
        <v>338993</v>
      </c>
      <c r="C987" t="s">
        <v>4529</v>
      </c>
      <c r="D987" t="s">
        <v>4530</v>
      </c>
      <c r="E987" t="s">
        <v>1572</v>
      </c>
      <c r="F987" t="s">
        <v>4524</v>
      </c>
      <c r="G987" t="s">
        <v>4268</v>
      </c>
      <c r="H987" s="2">
        <v>45733</v>
      </c>
      <c r="I987" s="2">
        <v>45733</v>
      </c>
      <c r="J987"/>
      <c r="K987"/>
      <c r="L987">
        <v>0.01</v>
      </c>
      <c r="M987" t="s">
        <v>4269</v>
      </c>
      <c r="N987" t="s">
        <v>3482</v>
      </c>
      <c r="O987"/>
      <c r="P987" t="s">
        <v>4525</v>
      </c>
      <c r="Q987" t="s">
        <v>4526</v>
      </c>
      <c r="R987" t="s">
        <v>15451</v>
      </c>
      <c r="S987" t="s">
        <v>15439</v>
      </c>
      <c r="T987" t="s">
        <v>15437</v>
      </c>
      <c r="U987" t="s">
        <v>15437</v>
      </c>
      <c r="V987">
        <v>0</v>
      </c>
    </row>
    <row r="988" spans="1:22" x14ac:dyDescent="0.25">
      <c r="A988" t="s">
        <v>1569</v>
      </c>
      <c r="B988">
        <v>338996</v>
      </c>
      <c r="C988" t="s">
        <v>2862</v>
      </c>
      <c r="D988" t="s">
        <v>4531</v>
      </c>
      <c r="E988" t="s">
        <v>1572</v>
      </c>
      <c r="F988" t="s">
        <v>4524</v>
      </c>
      <c r="G988" t="s">
        <v>4268</v>
      </c>
      <c r="H988" s="2">
        <v>45733</v>
      </c>
      <c r="I988" s="2">
        <v>45733</v>
      </c>
      <c r="J988"/>
      <c r="K988"/>
      <c r="L988">
        <v>0.01</v>
      </c>
      <c r="M988" t="s">
        <v>4269</v>
      </c>
      <c r="N988" t="s">
        <v>3482</v>
      </c>
      <c r="O988"/>
      <c r="P988" t="s">
        <v>4525</v>
      </c>
      <c r="Q988" t="s">
        <v>4526</v>
      </c>
      <c r="R988" t="s">
        <v>15451</v>
      </c>
      <c r="S988" t="s">
        <v>15439</v>
      </c>
      <c r="T988" t="s">
        <v>15437</v>
      </c>
      <c r="U988" t="s">
        <v>15437</v>
      </c>
      <c r="V988">
        <v>0</v>
      </c>
    </row>
    <row r="989" spans="1:22" x14ac:dyDescent="0.25">
      <c r="A989" t="s">
        <v>1569</v>
      </c>
      <c r="B989">
        <v>339017</v>
      </c>
      <c r="C989" t="s">
        <v>4532</v>
      </c>
      <c r="D989" t="s">
        <v>4533</v>
      </c>
      <c r="E989" t="s">
        <v>1572</v>
      </c>
      <c r="F989" t="s">
        <v>4524</v>
      </c>
      <c r="G989" t="s">
        <v>4268</v>
      </c>
      <c r="H989" s="2">
        <v>45733</v>
      </c>
      <c r="I989" s="2">
        <v>45733</v>
      </c>
      <c r="J989"/>
      <c r="K989"/>
      <c r="L989">
        <v>0.01</v>
      </c>
      <c r="M989" t="s">
        <v>4269</v>
      </c>
      <c r="N989" t="s">
        <v>3482</v>
      </c>
      <c r="O989"/>
      <c r="P989" t="s">
        <v>4525</v>
      </c>
      <c r="Q989" t="s">
        <v>4526</v>
      </c>
      <c r="R989" t="s">
        <v>15451</v>
      </c>
      <c r="S989" t="s">
        <v>15439</v>
      </c>
      <c r="T989" t="s">
        <v>15437</v>
      </c>
      <c r="U989" t="s">
        <v>15437</v>
      </c>
      <c r="V989">
        <v>0</v>
      </c>
    </row>
    <row r="990" spans="1:22" x14ac:dyDescent="0.25">
      <c r="A990" t="s">
        <v>1569</v>
      </c>
      <c r="B990">
        <v>339018</v>
      </c>
      <c r="C990" t="s">
        <v>4534</v>
      </c>
      <c r="D990" t="s">
        <v>4535</v>
      </c>
      <c r="E990" t="s">
        <v>1572</v>
      </c>
      <c r="F990" t="s">
        <v>4524</v>
      </c>
      <c r="G990" t="s">
        <v>4268</v>
      </c>
      <c r="H990" s="2">
        <v>45733</v>
      </c>
      <c r="I990" s="2">
        <v>45733</v>
      </c>
      <c r="J990"/>
      <c r="K990"/>
      <c r="L990">
        <v>0.01</v>
      </c>
      <c r="M990" t="s">
        <v>4269</v>
      </c>
      <c r="N990" t="s">
        <v>3482</v>
      </c>
      <c r="O990"/>
      <c r="P990" t="s">
        <v>4525</v>
      </c>
      <c r="Q990" t="s">
        <v>4526</v>
      </c>
      <c r="R990" t="s">
        <v>15451</v>
      </c>
      <c r="S990" t="s">
        <v>15439</v>
      </c>
      <c r="T990" t="s">
        <v>15437</v>
      </c>
      <c r="U990" t="s">
        <v>15437</v>
      </c>
      <c r="V990">
        <v>0</v>
      </c>
    </row>
    <row r="991" spans="1:22" x14ac:dyDescent="0.25">
      <c r="A991" t="s">
        <v>1569</v>
      </c>
      <c r="B991">
        <v>200202</v>
      </c>
      <c r="C991" t="s">
        <v>4499</v>
      </c>
      <c r="D991" t="s">
        <v>2524</v>
      </c>
      <c r="E991" t="s">
        <v>1607</v>
      </c>
      <c r="F991" t="s">
        <v>4880</v>
      </c>
      <c r="G991" t="s">
        <v>4310</v>
      </c>
      <c r="H991" s="2">
        <v>45733</v>
      </c>
      <c r="I991" s="2">
        <v>45733</v>
      </c>
      <c r="J991"/>
      <c r="K991"/>
      <c r="L991">
        <v>38</v>
      </c>
      <c r="M991" t="s">
        <v>4269</v>
      </c>
      <c r="N991" t="s">
        <v>3482</v>
      </c>
      <c r="O991"/>
      <c r="P991" t="s">
        <v>4868</v>
      </c>
      <c r="Q991" t="s">
        <v>4869</v>
      </c>
      <c r="R991" t="s">
        <v>15451</v>
      </c>
      <c r="S991" t="s">
        <v>15439</v>
      </c>
      <c r="T991" t="s">
        <v>15437</v>
      </c>
      <c r="U991" t="s">
        <v>1566</v>
      </c>
      <c r="V991">
        <v>1</v>
      </c>
    </row>
    <row r="992" spans="1:22" x14ac:dyDescent="0.25">
      <c r="A992" t="s">
        <v>1569</v>
      </c>
      <c r="B992">
        <v>339126</v>
      </c>
      <c r="C992" t="s">
        <v>4881</v>
      </c>
      <c r="D992" t="s">
        <v>4882</v>
      </c>
      <c r="E992" t="s">
        <v>1572</v>
      </c>
      <c r="F992" t="s">
        <v>4867</v>
      </c>
      <c r="G992" t="s">
        <v>4268</v>
      </c>
      <c r="H992" s="2">
        <v>45733</v>
      </c>
      <c r="I992" s="2">
        <v>45744</v>
      </c>
      <c r="J992"/>
      <c r="K992"/>
      <c r="L992">
        <v>0.01</v>
      </c>
      <c r="M992" t="s">
        <v>4269</v>
      </c>
      <c r="N992" t="s">
        <v>3482</v>
      </c>
      <c r="O992"/>
      <c r="P992" t="s">
        <v>4868</v>
      </c>
      <c r="Q992" t="s">
        <v>4869</v>
      </c>
      <c r="R992" t="s">
        <v>15451</v>
      </c>
      <c r="S992" t="s">
        <v>15439</v>
      </c>
      <c r="T992" t="s">
        <v>15437</v>
      </c>
      <c r="U992" t="s">
        <v>15437</v>
      </c>
      <c r="V992">
        <v>0</v>
      </c>
    </row>
    <row r="993" spans="1:22" x14ac:dyDescent="0.25">
      <c r="A993" t="s">
        <v>1569</v>
      </c>
      <c r="B993">
        <v>338952</v>
      </c>
      <c r="C993" t="s">
        <v>3353</v>
      </c>
      <c r="D993" t="s">
        <v>5075</v>
      </c>
      <c r="E993" t="s">
        <v>1596</v>
      </c>
      <c r="F993" t="s">
        <v>5076</v>
      </c>
      <c r="G993" t="s">
        <v>4294</v>
      </c>
      <c r="H993" s="2">
        <v>45733</v>
      </c>
      <c r="I993" s="2">
        <v>45733</v>
      </c>
      <c r="J993"/>
      <c r="K993"/>
      <c r="L993">
        <v>29.5</v>
      </c>
      <c r="M993" t="s">
        <v>4269</v>
      </c>
      <c r="N993" t="s">
        <v>1714</v>
      </c>
      <c r="O993"/>
      <c r="P993" t="s">
        <v>5077</v>
      </c>
      <c r="Q993" t="s">
        <v>5078</v>
      </c>
      <c r="R993" t="s">
        <v>15447</v>
      </c>
      <c r="S993" t="s">
        <v>15439</v>
      </c>
      <c r="T993" t="s">
        <v>15437</v>
      </c>
      <c r="U993" t="s">
        <v>15437</v>
      </c>
      <c r="V993">
        <v>0.77631578947368418</v>
      </c>
    </row>
    <row r="994" spans="1:22" x14ac:dyDescent="0.25">
      <c r="A994" t="s">
        <v>1569</v>
      </c>
      <c r="B994">
        <v>338928</v>
      </c>
      <c r="C994" t="s">
        <v>3057</v>
      </c>
      <c r="D994" t="s">
        <v>5316</v>
      </c>
      <c r="E994" t="s">
        <v>1607</v>
      </c>
      <c r="F994" t="s">
        <v>5317</v>
      </c>
      <c r="G994" t="s">
        <v>4310</v>
      </c>
      <c r="H994" s="2">
        <v>45733</v>
      </c>
      <c r="I994" s="2">
        <v>45733</v>
      </c>
      <c r="J994"/>
      <c r="K994"/>
      <c r="L994">
        <v>38</v>
      </c>
      <c r="M994" t="s">
        <v>4269</v>
      </c>
      <c r="N994" t="s">
        <v>3482</v>
      </c>
      <c r="O994"/>
      <c r="P994" t="s">
        <v>5318</v>
      </c>
      <c r="Q994" t="s">
        <v>3547</v>
      </c>
      <c r="R994" t="s">
        <v>15455</v>
      </c>
      <c r="S994" t="s">
        <v>15439</v>
      </c>
      <c r="T994" t="s">
        <v>15437</v>
      </c>
      <c r="U994" t="s">
        <v>1566</v>
      </c>
      <c r="V994">
        <v>1</v>
      </c>
    </row>
    <row r="995" spans="1:22" x14ac:dyDescent="0.25">
      <c r="A995" t="s">
        <v>1569</v>
      </c>
      <c r="B995">
        <v>339016</v>
      </c>
      <c r="C995" t="s">
        <v>5319</v>
      </c>
      <c r="D995" t="s">
        <v>5320</v>
      </c>
      <c r="E995" t="s">
        <v>1572</v>
      </c>
      <c r="F995" t="s">
        <v>5321</v>
      </c>
      <c r="G995" t="s">
        <v>4268</v>
      </c>
      <c r="H995" s="2">
        <v>45733</v>
      </c>
      <c r="I995" s="2">
        <v>45733</v>
      </c>
      <c r="J995"/>
      <c r="K995"/>
      <c r="L995">
        <v>0.01</v>
      </c>
      <c r="M995" t="s">
        <v>4269</v>
      </c>
      <c r="N995" t="s">
        <v>3482</v>
      </c>
      <c r="O995"/>
      <c r="P995" t="s">
        <v>5318</v>
      </c>
      <c r="Q995" t="s">
        <v>3547</v>
      </c>
      <c r="R995" t="s">
        <v>15455</v>
      </c>
      <c r="S995" t="s">
        <v>15439</v>
      </c>
      <c r="T995" t="s">
        <v>15437</v>
      </c>
      <c r="U995" t="s">
        <v>15437</v>
      </c>
      <c r="V995">
        <v>0</v>
      </c>
    </row>
    <row r="996" spans="1:22" x14ac:dyDescent="0.25">
      <c r="A996" t="s">
        <v>1569</v>
      </c>
      <c r="B996">
        <v>339046</v>
      </c>
      <c r="C996" t="s">
        <v>5862</v>
      </c>
      <c r="D996" t="s">
        <v>5863</v>
      </c>
      <c r="E996" t="s">
        <v>1572</v>
      </c>
      <c r="F996" t="s">
        <v>5855</v>
      </c>
      <c r="G996" t="s">
        <v>4268</v>
      </c>
      <c r="H996" s="2">
        <v>45733</v>
      </c>
      <c r="I996" s="2">
        <v>45733</v>
      </c>
      <c r="J996"/>
      <c r="K996"/>
      <c r="L996">
        <v>0.01</v>
      </c>
      <c r="M996" t="s">
        <v>4269</v>
      </c>
      <c r="N996" t="s">
        <v>3865</v>
      </c>
      <c r="O996"/>
      <c r="P996" t="s">
        <v>5856</v>
      </c>
      <c r="Q996" t="s">
        <v>5857</v>
      </c>
      <c r="R996" t="s">
        <v>15452</v>
      </c>
      <c r="S996" t="s">
        <v>15439</v>
      </c>
      <c r="T996" t="s">
        <v>15437</v>
      </c>
      <c r="U996" t="s">
        <v>15437</v>
      </c>
      <c r="V996">
        <v>0</v>
      </c>
    </row>
    <row r="997" spans="1:22" x14ac:dyDescent="0.25">
      <c r="A997" t="s">
        <v>1569</v>
      </c>
      <c r="B997">
        <v>338898</v>
      </c>
      <c r="C997" t="s">
        <v>2492</v>
      </c>
      <c r="D997" t="s">
        <v>5883</v>
      </c>
      <c r="E997" t="s">
        <v>1607</v>
      </c>
      <c r="F997" t="s">
        <v>5884</v>
      </c>
      <c r="G997" t="s">
        <v>4324</v>
      </c>
      <c r="H997" s="2">
        <v>45733</v>
      </c>
      <c r="I997" s="2">
        <v>45733</v>
      </c>
      <c r="J997"/>
      <c r="K997"/>
      <c r="L997">
        <v>38</v>
      </c>
      <c r="M997" t="s">
        <v>4269</v>
      </c>
      <c r="N997" t="s">
        <v>3865</v>
      </c>
      <c r="O997"/>
      <c r="P997" t="s">
        <v>5885</v>
      </c>
      <c r="Q997" t="s">
        <v>5886</v>
      </c>
      <c r="R997" t="s">
        <v>15448</v>
      </c>
      <c r="S997" t="s">
        <v>15439</v>
      </c>
      <c r="T997" t="s">
        <v>15437</v>
      </c>
      <c r="U997" t="s">
        <v>15437</v>
      </c>
      <c r="V997">
        <v>1</v>
      </c>
    </row>
    <row r="998" spans="1:22" x14ac:dyDescent="0.25">
      <c r="A998" t="s">
        <v>1569</v>
      </c>
      <c r="B998">
        <v>338978</v>
      </c>
      <c r="C998" t="s">
        <v>2604</v>
      </c>
      <c r="D998" t="s">
        <v>6299</v>
      </c>
      <c r="E998" t="s">
        <v>1607</v>
      </c>
      <c r="F998" t="s">
        <v>6292</v>
      </c>
      <c r="G998" t="s">
        <v>4294</v>
      </c>
      <c r="H998" s="2">
        <v>45733</v>
      </c>
      <c r="I998" s="2">
        <v>45817</v>
      </c>
      <c r="J998"/>
      <c r="K998"/>
      <c r="L998">
        <v>38</v>
      </c>
      <c r="M998" t="s">
        <v>4269</v>
      </c>
      <c r="N998" t="s">
        <v>3482</v>
      </c>
      <c r="O998"/>
      <c r="P998" t="s">
        <v>6293</v>
      </c>
      <c r="Q998" t="s">
        <v>6294</v>
      </c>
      <c r="R998" t="s">
        <v>15451</v>
      </c>
      <c r="S998" t="s">
        <v>15439</v>
      </c>
      <c r="T998" t="s">
        <v>15437</v>
      </c>
      <c r="U998" t="s">
        <v>15437</v>
      </c>
      <c r="V998">
        <v>1</v>
      </c>
    </row>
    <row r="999" spans="1:22" x14ac:dyDescent="0.25">
      <c r="A999" t="s">
        <v>1569</v>
      </c>
      <c r="B999">
        <v>339026</v>
      </c>
      <c r="C999" t="s">
        <v>2150</v>
      </c>
      <c r="D999" t="s">
        <v>1929</v>
      </c>
      <c r="E999" t="s">
        <v>1572</v>
      </c>
      <c r="F999" t="s">
        <v>6616</v>
      </c>
      <c r="G999" t="s">
        <v>4294</v>
      </c>
      <c r="H999" s="2">
        <v>45733</v>
      </c>
      <c r="I999" s="2">
        <v>45733</v>
      </c>
      <c r="J999"/>
      <c r="K999"/>
      <c r="L999">
        <v>0.01</v>
      </c>
      <c r="M999" t="s">
        <v>4269</v>
      </c>
      <c r="N999" t="s">
        <v>3482</v>
      </c>
      <c r="O999"/>
      <c r="P999" t="s">
        <v>6612</v>
      </c>
      <c r="Q999" t="s">
        <v>6613</v>
      </c>
      <c r="R999" t="s">
        <v>15451</v>
      </c>
      <c r="S999" t="s">
        <v>15439</v>
      </c>
      <c r="T999" t="s">
        <v>15437</v>
      </c>
      <c r="U999" t="s">
        <v>15437</v>
      </c>
      <c r="V999">
        <v>0</v>
      </c>
    </row>
    <row r="1000" spans="1:22" x14ac:dyDescent="0.25">
      <c r="A1000" t="s">
        <v>1569</v>
      </c>
      <c r="B1000">
        <v>338827</v>
      </c>
      <c r="C1000" t="s">
        <v>7192</v>
      </c>
      <c r="D1000" t="s">
        <v>7193</v>
      </c>
      <c r="E1000" t="s">
        <v>1607</v>
      </c>
      <c r="F1000" t="s">
        <v>7194</v>
      </c>
      <c r="G1000" t="s">
        <v>7195</v>
      </c>
      <c r="H1000" s="2">
        <v>45733</v>
      </c>
      <c r="I1000" s="2">
        <v>45733</v>
      </c>
      <c r="J1000"/>
      <c r="K1000"/>
      <c r="L1000">
        <v>38</v>
      </c>
      <c r="M1000" t="s">
        <v>4269</v>
      </c>
      <c r="N1000" t="s">
        <v>1714</v>
      </c>
      <c r="O1000" t="s">
        <v>5500</v>
      </c>
      <c r="P1000" t="s">
        <v>7196</v>
      </c>
      <c r="Q1000" t="s">
        <v>18</v>
      </c>
      <c r="R1000" t="s">
        <v>15457</v>
      </c>
      <c r="S1000" t="s">
        <v>15439</v>
      </c>
      <c r="T1000" t="s">
        <v>15437</v>
      </c>
      <c r="U1000" t="s">
        <v>15437</v>
      </c>
      <c r="V1000">
        <v>1</v>
      </c>
    </row>
    <row r="1001" spans="1:22" x14ac:dyDescent="0.25">
      <c r="A1001" t="s">
        <v>1569</v>
      </c>
      <c r="B1001">
        <v>338971</v>
      </c>
      <c r="C1001" t="s">
        <v>4667</v>
      </c>
      <c r="D1001" t="s">
        <v>8000</v>
      </c>
      <c r="E1001" t="s">
        <v>1572</v>
      </c>
      <c r="F1001" t="s">
        <v>8001</v>
      </c>
      <c r="G1001" t="s">
        <v>7490</v>
      </c>
      <c r="H1001" s="2">
        <v>45730</v>
      </c>
      <c r="I1001" s="2">
        <v>45730</v>
      </c>
      <c r="J1001"/>
      <c r="K1001"/>
      <c r="L1001">
        <v>0.01</v>
      </c>
      <c r="M1001" t="s">
        <v>7484</v>
      </c>
      <c r="N1001" t="s">
        <v>1714</v>
      </c>
      <c r="O1001"/>
      <c r="P1001" t="s">
        <v>7996</v>
      </c>
      <c r="Q1001" t="s">
        <v>4271</v>
      </c>
      <c r="R1001" t="s">
        <v>15461</v>
      </c>
      <c r="S1001" t="s">
        <v>15439</v>
      </c>
      <c r="T1001" t="s">
        <v>15437</v>
      </c>
      <c r="U1001" t="s">
        <v>15437</v>
      </c>
      <c r="V1001">
        <v>0</v>
      </c>
    </row>
    <row r="1002" spans="1:22" x14ac:dyDescent="0.25">
      <c r="A1002" t="s">
        <v>1569</v>
      </c>
      <c r="B1002">
        <v>338979</v>
      </c>
      <c r="C1002" t="s">
        <v>2467</v>
      </c>
      <c r="D1002" t="s">
        <v>8188</v>
      </c>
      <c r="E1002" t="s">
        <v>1572</v>
      </c>
      <c r="F1002" t="s">
        <v>8185</v>
      </c>
      <c r="G1002" t="s">
        <v>7490</v>
      </c>
      <c r="H1002" s="2">
        <v>45730</v>
      </c>
      <c r="I1002" s="2">
        <v>45730</v>
      </c>
      <c r="J1002"/>
      <c r="K1002"/>
      <c r="L1002">
        <v>0.01</v>
      </c>
      <c r="M1002" t="s">
        <v>7484</v>
      </c>
      <c r="N1002" t="s">
        <v>3482</v>
      </c>
      <c r="O1002"/>
      <c r="P1002" t="s">
        <v>8186</v>
      </c>
      <c r="Q1002" t="s">
        <v>4791</v>
      </c>
      <c r="R1002" t="s">
        <v>15465</v>
      </c>
      <c r="S1002" t="s">
        <v>15439</v>
      </c>
      <c r="T1002" t="s">
        <v>15437</v>
      </c>
      <c r="U1002" t="s">
        <v>15437</v>
      </c>
      <c r="V1002">
        <v>0</v>
      </c>
    </row>
    <row r="1003" spans="1:22" x14ac:dyDescent="0.25">
      <c r="A1003" t="s">
        <v>1569</v>
      </c>
      <c r="B1003">
        <v>338982</v>
      </c>
      <c r="C1003" t="s">
        <v>2604</v>
      </c>
      <c r="D1003" t="s">
        <v>8189</v>
      </c>
      <c r="E1003" t="s">
        <v>1572</v>
      </c>
      <c r="F1003" t="s">
        <v>8185</v>
      </c>
      <c r="G1003" t="s">
        <v>7490</v>
      </c>
      <c r="H1003" s="2">
        <v>45730</v>
      </c>
      <c r="I1003" s="2">
        <v>45730</v>
      </c>
      <c r="J1003"/>
      <c r="K1003"/>
      <c r="L1003">
        <v>0.01</v>
      </c>
      <c r="M1003" t="s">
        <v>7484</v>
      </c>
      <c r="N1003" t="s">
        <v>3482</v>
      </c>
      <c r="O1003"/>
      <c r="P1003" t="s">
        <v>8186</v>
      </c>
      <c r="Q1003" t="s">
        <v>4791</v>
      </c>
      <c r="R1003" t="s">
        <v>15465</v>
      </c>
      <c r="S1003" t="s">
        <v>15439</v>
      </c>
      <c r="T1003" t="s">
        <v>15437</v>
      </c>
      <c r="U1003" t="s">
        <v>15437</v>
      </c>
      <c r="V1003">
        <v>0</v>
      </c>
    </row>
    <row r="1004" spans="1:22" x14ac:dyDescent="0.25">
      <c r="A1004" t="s">
        <v>1569</v>
      </c>
      <c r="B1004">
        <v>338997</v>
      </c>
      <c r="C1004" t="s">
        <v>8190</v>
      </c>
      <c r="D1004" t="s">
        <v>8191</v>
      </c>
      <c r="E1004" t="s">
        <v>1572</v>
      </c>
      <c r="F1004" t="s">
        <v>8185</v>
      </c>
      <c r="G1004" t="s">
        <v>7490</v>
      </c>
      <c r="H1004" s="2">
        <v>45730</v>
      </c>
      <c r="I1004" s="2">
        <v>45730</v>
      </c>
      <c r="J1004"/>
      <c r="K1004"/>
      <c r="L1004">
        <v>0.01</v>
      </c>
      <c r="M1004" t="s">
        <v>7484</v>
      </c>
      <c r="N1004" t="s">
        <v>3482</v>
      </c>
      <c r="O1004"/>
      <c r="P1004" t="s">
        <v>8186</v>
      </c>
      <c r="Q1004" t="s">
        <v>4791</v>
      </c>
      <c r="R1004" t="s">
        <v>15465</v>
      </c>
      <c r="S1004" t="s">
        <v>15439</v>
      </c>
      <c r="T1004" t="s">
        <v>15437</v>
      </c>
      <c r="U1004" t="s">
        <v>15437</v>
      </c>
      <c r="V1004">
        <v>0</v>
      </c>
    </row>
    <row r="1005" spans="1:22" x14ac:dyDescent="0.25">
      <c r="A1005" t="s">
        <v>1569</v>
      </c>
      <c r="B1005">
        <v>339001</v>
      </c>
      <c r="C1005" t="s">
        <v>2971</v>
      </c>
      <c r="D1005" t="s">
        <v>8192</v>
      </c>
      <c r="E1005" t="s">
        <v>1572</v>
      </c>
      <c r="F1005" t="s">
        <v>8185</v>
      </c>
      <c r="G1005" t="s">
        <v>7490</v>
      </c>
      <c r="H1005" s="2">
        <v>45730</v>
      </c>
      <c r="I1005" s="2">
        <v>45730</v>
      </c>
      <c r="J1005"/>
      <c r="K1005"/>
      <c r="L1005">
        <v>0.01</v>
      </c>
      <c r="M1005" t="s">
        <v>7484</v>
      </c>
      <c r="N1005" t="s">
        <v>3482</v>
      </c>
      <c r="O1005"/>
      <c r="P1005" t="s">
        <v>8186</v>
      </c>
      <c r="Q1005" t="s">
        <v>4791</v>
      </c>
      <c r="R1005" t="s">
        <v>15465</v>
      </c>
      <c r="S1005" t="s">
        <v>15439</v>
      </c>
      <c r="T1005" t="s">
        <v>15437</v>
      </c>
      <c r="U1005" t="s">
        <v>15437</v>
      </c>
      <c r="V1005">
        <v>0</v>
      </c>
    </row>
    <row r="1006" spans="1:22" x14ac:dyDescent="0.25">
      <c r="A1006" t="s">
        <v>1569</v>
      </c>
      <c r="B1006">
        <v>123685</v>
      </c>
      <c r="C1006" t="s">
        <v>9951</v>
      </c>
      <c r="D1006" t="s">
        <v>9952</v>
      </c>
      <c r="E1006" t="s">
        <v>1596</v>
      </c>
      <c r="F1006" t="s">
        <v>9945</v>
      </c>
      <c r="G1006" t="s">
        <v>4294</v>
      </c>
      <c r="H1006" s="2">
        <v>45730</v>
      </c>
      <c r="I1006" s="2">
        <v>45730</v>
      </c>
      <c r="J1006"/>
      <c r="K1006"/>
      <c r="L1006">
        <v>0.01</v>
      </c>
      <c r="M1006" t="s">
        <v>7484</v>
      </c>
      <c r="N1006"/>
      <c r="O1006"/>
      <c r="P1006" t="s">
        <v>9946</v>
      </c>
      <c r="Q1006" t="s">
        <v>9947</v>
      </c>
      <c r="R1006" t="s">
        <v>15469</v>
      </c>
      <c r="S1006" t="s">
        <v>15439</v>
      </c>
      <c r="T1006" t="s">
        <v>15437</v>
      </c>
      <c r="U1006" t="s">
        <v>15437</v>
      </c>
      <c r="V1006">
        <v>2.631578947368421E-4</v>
      </c>
    </row>
    <row r="1007" spans="1:22" x14ac:dyDescent="0.25">
      <c r="A1007" t="s">
        <v>1569</v>
      </c>
      <c r="B1007">
        <v>338972</v>
      </c>
      <c r="C1007" t="s">
        <v>5291</v>
      </c>
      <c r="D1007" t="s">
        <v>11198</v>
      </c>
      <c r="E1007" t="s">
        <v>1572</v>
      </c>
      <c r="F1007" t="s">
        <v>11194</v>
      </c>
      <c r="G1007" t="s">
        <v>7487</v>
      </c>
      <c r="H1007" s="2">
        <v>45730</v>
      </c>
      <c r="I1007" s="2">
        <v>45730</v>
      </c>
      <c r="J1007"/>
      <c r="K1007"/>
      <c r="L1007">
        <v>0.01</v>
      </c>
      <c r="M1007" t="s">
        <v>7484</v>
      </c>
      <c r="N1007" t="s">
        <v>3482</v>
      </c>
      <c r="O1007"/>
      <c r="P1007" t="s">
        <v>11191</v>
      </c>
      <c r="Q1007" t="s">
        <v>11192</v>
      </c>
      <c r="R1007" t="s">
        <v>15466</v>
      </c>
      <c r="S1007" t="s">
        <v>15439</v>
      </c>
      <c r="T1007" t="s">
        <v>15437</v>
      </c>
      <c r="U1007" t="s">
        <v>15437</v>
      </c>
      <c r="V1007">
        <v>0</v>
      </c>
    </row>
    <row r="1008" spans="1:22" x14ac:dyDescent="0.25">
      <c r="A1008" t="s">
        <v>1569</v>
      </c>
      <c r="B1008">
        <v>339010</v>
      </c>
      <c r="C1008" t="s">
        <v>11199</v>
      </c>
      <c r="D1008" t="s">
        <v>11200</v>
      </c>
      <c r="E1008" t="s">
        <v>1572</v>
      </c>
      <c r="F1008" t="s">
        <v>11194</v>
      </c>
      <c r="G1008" t="s">
        <v>7487</v>
      </c>
      <c r="H1008" s="2">
        <v>45730</v>
      </c>
      <c r="I1008" s="2">
        <v>45730</v>
      </c>
      <c r="J1008"/>
      <c r="K1008"/>
      <c r="L1008">
        <v>0.01</v>
      </c>
      <c r="M1008" t="s">
        <v>7484</v>
      </c>
      <c r="N1008" t="s">
        <v>3482</v>
      </c>
      <c r="O1008"/>
      <c r="P1008" t="s">
        <v>11191</v>
      </c>
      <c r="Q1008" t="s">
        <v>11192</v>
      </c>
      <c r="R1008" t="s">
        <v>15466</v>
      </c>
      <c r="S1008" t="s">
        <v>15439</v>
      </c>
      <c r="T1008" t="s">
        <v>15437</v>
      </c>
      <c r="U1008" t="s">
        <v>15437</v>
      </c>
      <c r="V1008">
        <v>0</v>
      </c>
    </row>
    <row r="1009" spans="1:22" x14ac:dyDescent="0.25">
      <c r="A1009" t="s">
        <v>1569</v>
      </c>
      <c r="B1009">
        <v>338998</v>
      </c>
      <c r="C1009" t="s">
        <v>3646</v>
      </c>
      <c r="D1009" t="s">
        <v>3326</v>
      </c>
      <c r="E1009" t="s">
        <v>1596</v>
      </c>
      <c r="F1009" t="s">
        <v>12571</v>
      </c>
      <c r="G1009" t="s">
        <v>7494</v>
      </c>
      <c r="H1009" s="2">
        <v>45730</v>
      </c>
      <c r="I1009" s="2">
        <v>45761</v>
      </c>
      <c r="J1009"/>
      <c r="K1009"/>
      <c r="L1009">
        <v>24.75</v>
      </c>
      <c r="M1009" t="s">
        <v>7484</v>
      </c>
      <c r="N1009" t="s">
        <v>3482</v>
      </c>
      <c r="O1009"/>
      <c r="P1009" t="s">
        <v>12569</v>
      </c>
      <c r="Q1009" t="s">
        <v>12570</v>
      </c>
      <c r="R1009" t="s">
        <v>15465</v>
      </c>
      <c r="S1009" t="s">
        <v>15439</v>
      </c>
      <c r="T1009" t="s">
        <v>15437</v>
      </c>
      <c r="U1009" t="s">
        <v>15437</v>
      </c>
      <c r="V1009">
        <v>0.65131578947368418</v>
      </c>
    </row>
    <row r="1010" spans="1:22" x14ac:dyDescent="0.25">
      <c r="A1010" t="s">
        <v>1569</v>
      </c>
      <c r="B1010">
        <v>338973</v>
      </c>
      <c r="C1010" t="s">
        <v>2933</v>
      </c>
      <c r="D1010" t="s">
        <v>2523</v>
      </c>
      <c r="E1010" t="s">
        <v>1596</v>
      </c>
      <c r="F1010" t="s">
        <v>13905</v>
      </c>
      <c r="G1010" t="s">
        <v>7490</v>
      </c>
      <c r="H1010" s="2">
        <v>45730</v>
      </c>
      <c r="I1010" s="2">
        <v>45775</v>
      </c>
      <c r="J1010"/>
      <c r="K1010"/>
      <c r="L1010">
        <v>29.5</v>
      </c>
      <c r="M1010" t="s">
        <v>7484</v>
      </c>
      <c r="N1010" t="s">
        <v>3482</v>
      </c>
      <c r="O1010"/>
      <c r="P1010" t="s">
        <v>13906</v>
      </c>
      <c r="Q1010" t="s">
        <v>13907</v>
      </c>
      <c r="R1010" t="s">
        <v>15468</v>
      </c>
      <c r="S1010" t="s">
        <v>15439</v>
      </c>
      <c r="T1010" t="s">
        <v>15437</v>
      </c>
      <c r="U1010" t="s">
        <v>15437</v>
      </c>
      <c r="V1010">
        <v>0.77631578947368418</v>
      </c>
    </row>
    <row r="1011" spans="1:22" x14ac:dyDescent="0.25">
      <c r="A1011" t="s">
        <v>1569</v>
      </c>
      <c r="B1011">
        <v>338604</v>
      </c>
      <c r="C1011" t="s">
        <v>1647</v>
      </c>
      <c r="D1011" t="s">
        <v>13620</v>
      </c>
      <c r="E1011" t="s">
        <v>1607</v>
      </c>
      <c r="F1011" t="s">
        <v>14228</v>
      </c>
      <c r="G1011" t="s">
        <v>14229</v>
      </c>
      <c r="H1011" s="2">
        <v>45727</v>
      </c>
      <c r="I1011" s="2">
        <v>45727</v>
      </c>
      <c r="J1011"/>
      <c r="K1011"/>
      <c r="L1011">
        <v>38</v>
      </c>
      <c r="M1011" t="s">
        <v>7484</v>
      </c>
      <c r="N1011" t="s">
        <v>1714</v>
      </c>
      <c r="O1011" t="s">
        <v>7120</v>
      </c>
      <c r="P1011" t="s">
        <v>14227</v>
      </c>
      <c r="Q1011" t="s">
        <v>83</v>
      </c>
      <c r="R1011" t="s">
        <v>83</v>
      </c>
      <c r="S1011" t="s">
        <v>15439</v>
      </c>
      <c r="T1011" t="s">
        <v>15437</v>
      </c>
      <c r="U1011" t="s">
        <v>15437</v>
      </c>
      <c r="V1011">
        <v>1</v>
      </c>
    </row>
    <row r="1012" spans="1:22" x14ac:dyDescent="0.25">
      <c r="A1012" t="s">
        <v>1569</v>
      </c>
      <c r="B1012">
        <v>338797</v>
      </c>
      <c r="C1012" t="s">
        <v>14991</v>
      </c>
      <c r="D1012" t="s">
        <v>14992</v>
      </c>
      <c r="E1012" t="s">
        <v>1607</v>
      </c>
      <c r="F1012" t="s">
        <v>14993</v>
      </c>
      <c r="G1012" t="s">
        <v>14994</v>
      </c>
      <c r="H1012" s="2">
        <v>45727</v>
      </c>
      <c r="I1012" s="2">
        <v>45727</v>
      </c>
      <c r="J1012"/>
      <c r="K1012"/>
      <c r="L1012">
        <v>38</v>
      </c>
      <c r="M1012" t="s">
        <v>7484</v>
      </c>
      <c r="N1012" t="s">
        <v>1714</v>
      </c>
      <c r="O1012" t="s">
        <v>7120</v>
      </c>
      <c r="P1012" t="s">
        <v>14995</v>
      </c>
      <c r="Q1012" t="s">
        <v>14996</v>
      </c>
      <c r="R1012" t="s">
        <v>15430</v>
      </c>
      <c r="S1012" t="s">
        <v>15439</v>
      </c>
      <c r="T1012" t="s">
        <v>15437</v>
      </c>
      <c r="U1012" t="s">
        <v>15437</v>
      </c>
      <c r="V1012">
        <v>1</v>
      </c>
    </row>
    <row r="1013" spans="1:22" x14ac:dyDescent="0.25">
      <c r="A1013" t="s">
        <v>1569</v>
      </c>
      <c r="B1013">
        <v>200188</v>
      </c>
      <c r="C1013" t="s">
        <v>1901</v>
      </c>
      <c r="D1013" t="s">
        <v>9025</v>
      </c>
      <c r="E1013" t="s">
        <v>1572</v>
      </c>
      <c r="F1013" t="s">
        <v>9022</v>
      </c>
      <c r="G1013" t="s">
        <v>7671</v>
      </c>
      <c r="H1013" s="2">
        <v>45726</v>
      </c>
      <c r="I1013" s="2">
        <v>45726</v>
      </c>
      <c r="J1013"/>
      <c r="K1013"/>
      <c r="L1013">
        <v>0.01</v>
      </c>
      <c r="M1013" t="s">
        <v>7484</v>
      </c>
      <c r="N1013" t="s">
        <v>3865</v>
      </c>
      <c r="O1013"/>
      <c r="P1013" t="s">
        <v>9018</v>
      </c>
      <c r="Q1013" t="s">
        <v>4338</v>
      </c>
      <c r="R1013" t="s">
        <v>15468</v>
      </c>
      <c r="S1013" t="s">
        <v>15439</v>
      </c>
      <c r="T1013" t="s">
        <v>15437</v>
      </c>
      <c r="U1013" t="s">
        <v>15437</v>
      </c>
      <c r="V1013">
        <v>0</v>
      </c>
    </row>
    <row r="1014" spans="1:22" x14ac:dyDescent="0.25">
      <c r="A1014" t="s">
        <v>1569</v>
      </c>
      <c r="B1014">
        <v>338965</v>
      </c>
      <c r="C1014" t="s">
        <v>8065</v>
      </c>
      <c r="D1014" t="s">
        <v>6038</v>
      </c>
      <c r="E1014" t="s">
        <v>1572</v>
      </c>
      <c r="F1014" t="s">
        <v>9125</v>
      </c>
      <c r="G1014" t="s">
        <v>7490</v>
      </c>
      <c r="H1014" s="2">
        <v>45726</v>
      </c>
      <c r="I1014" s="2">
        <v>45726</v>
      </c>
      <c r="J1014"/>
      <c r="K1014"/>
      <c r="L1014">
        <v>0.01</v>
      </c>
      <c r="M1014" t="s">
        <v>7484</v>
      </c>
      <c r="N1014" t="s">
        <v>3482</v>
      </c>
      <c r="O1014"/>
      <c r="P1014" t="s">
        <v>9124</v>
      </c>
      <c r="Q1014" t="s">
        <v>6818</v>
      </c>
      <c r="R1014" t="s">
        <v>15466</v>
      </c>
      <c r="S1014" t="s">
        <v>15439</v>
      </c>
      <c r="T1014" t="s">
        <v>15437</v>
      </c>
      <c r="U1014" t="s">
        <v>15437</v>
      </c>
      <c r="V1014">
        <v>0</v>
      </c>
    </row>
    <row r="1015" spans="1:22" x14ac:dyDescent="0.25">
      <c r="A1015" t="s">
        <v>1569</v>
      </c>
      <c r="B1015">
        <v>338950</v>
      </c>
      <c r="C1015" t="s">
        <v>9297</v>
      </c>
      <c r="D1015" t="s">
        <v>9298</v>
      </c>
      <c r="E1015" t="s">
        <v>1572</v>
      </c>
      <c r="F1015" t="s">
        <v>9293</v>
      </c>
      <c r="G1015" t="s">
        <v>7487</v>
      </c>
      <c r="H1015" s="2">
        <v>45726</v>
      </c>
      <c r="I1015" s="2">
        <v>45726</v>
      </c>
      <c r="J1015"/>
      <c r="K1015"/>
      <c r="L1015">
        <v>0.01</v>
      </c>
      <c r="M1015" t="s">
        <v>7484</v>
      </c>
      <c r="N1015" t="s">
        <v>1576</v>
      </c>
      <c r="O1015"/>
      <c r="P1015" t="s">
        <v>9294</v>
      </c>
      <c r="Q1015" t="s">
        <v>6671</v>
      </c>
      <c r="R1015" t="s">
        <v>15464</v>
      </c>
      <c r="S1015" t="s">
        <v>15439</v>
      </c>
      <c r="T1015" t="s">
        <v>15437</v>
      </c>
      <c r="U1015" t="s">
        <v>15437</v>
      </c>
      <c r="V1015">
        <v>0</v>
      </c>
    </row>
    <row r="1016" spans="1:22" x14ac:dyDescent="0.25">
      <c r="A1016" t="s">
        <v>1569</v>
      </c>
      <c r="B1016">
        <v>338960</v>
      </c>
      <c r="C1016" t="s">
        <v>1758</v>
      </c>
      <c r="D1016" t="s">
        <v>1989</v>
      </c>
      <c r="E1016" t="s">
        <v>1572</v>
      </c>
      <c r="F1016" t="s">
        <v>9293</v>
      </c>
      <c r="G1016" t="s">
        <v>7487</v>
      </c>
      <c r="H1016" s="2">
        <v>45726</v>
      </c>
      <c r="I1016" s="2">
        <v>45726</v>
      </c>
      <c r="J1016"/>
      <c r="K1016"/>
      <c r="L1016">
        <v>0.01</v>
      </c>
      <c r="M1016" t="s">
        <v>7484</v>
      </c>
      <c r="N1016" t="s">
        <v>1576</v>
      </c>
      <c r="O1016"/>
      <c r="P1016" t="s">
        <v>9294</v>
      </c>
      <c r="Q1016" t="s">
        <v>6671</v>
      </c>
      <c r="R1016" t="s">
        <v>15464</v>
      </c>
      <c r="S1016" t="s">
        <v>15439</v>
      </c>
      <c r="T1016" t="s">
        <v>15437</v>
      </c>
      <c r="U1016" t="s">
        <v>15437</v>
      </c>
      <c r="V1016">
        <v>0</v>
      </c>
    </row>
    <row r="1017" spans="1:22" x14ac:dyDescent="0.25">
      <c r="A1017" t="s">
        <v>1569</v>
      </c>
      <c r="B1017">
        <v>338918</v>
      </c>
      <c r="C1017" t="s">
        <v>2560</v>
      </c>
      <c r="D1017" t="s">
        <v>7901</v>
      </c>
      <c r="E1017" t="s">
        <v>1572</v>
      </c>
      <c r="F1017" t="s">
        <v>10901</v>
      </c>
      <c r="G1017" t="s">
        <v>7487</v>
      </c>
      <c r="H1017" s="2">
        <v>45726</v>
      </c>
      <c r="I1017" s="2">
        <v>45726</v>
      </c>
      <c r="J1017"/>
      <c r="K1017"/>
      <c r="L1017">
        <v>0.01</v>
      </c>
      <c r="M1017" t="s">
        <v>7484</v>
      </c>
      <c r="N1017" t="s">
        <v>3865</v>
      </c>
      <c r="O1017"/>
      <c r="P1017" t="s">
        <v>10898</v>
      </c>
      <c r="Q1017" t="s">
        <v>3953</v>
      </c>
      <c r="R1017" t="s">
        <v>15463</v>
      </c>
      <c r="S1017" t="s">
        <v>15439</v>
      </c>
      <c r="T1017" t="s">
        <v>15437</v>
      </c>
      <c r="U1017" t="s">
        <v>15437</v>
      </c>
      <c r="V1017">
        <v>0</v>
      </c>
    </row>
    <row r="1018" spans="1:22" x14ac:dyDescent="0.25">
      <c r="A1018" t="s">
        <v>1569</v>
      </c>
      <c r="B1018">
        <v>338932</v>
      </c>
      <c r="C1018" t="s">
        <v>2892</v>
      </c>
      <c r="D1018" t="s">
        <v>1656</v>
      </c>
      <c r="E1018" t="s">
        <v>1572</v>
      </c>
      <c r="F1018" t="s">
        <v>10901</v>
      </c>
      <c r="G1018" t="s">
        <v>7487</v>
      </c>
      <c r="H1018" s="2">
        <v>45726</v>
      </c>
      <c r="I1018" s="2">
        <v>45726</v>
      </c>
      <c r="J1018"/>
      <c r="K1018"/>
      <c r="L1018">
        <v>0.01</v>
      </c>
      <c r="M1018" t="s">
        <v>7484</v>
      </c>
      <c r="N1018" t="s">
        <v>3865</v>
      </c>
      <c r="O1018"/>
      <c r="P1018" t="s">
        <v>10898</v>
      </c>
      <c r="Q1018" t="s">
        <v>3953</v>
      </c>
      <c r="R1018" t="s">
        <v>15463</v>
      </c>
      <c r="S1018" t="s">
        <v>15439</v>
      </c>
      <c r="T1018" t="s">
        <v>15437</v>
      </c>
      <c r="U1018" t="s">
        <v>15437</v>
      </c>
      <c r="V1018">
        <v>0</v>
      </c>
    </row>
    <row r="1019" spans="1:22" x14ac:dyDescent="0.25">
      <c r="A1019" t="s">
        <v>1569</v>
      </c>
      <c r="B1019">
        <v>338930</v>
      </c>
      <c r="C1019" t="s">
        <v>2632</v>
      </c>
      <c r="D1019" t="s">
        <v>11368</v>
      </c>
      <c r="E1019" t="s">
        <v>1572</v>
      </c>
      <c r="F1019" t="s">
        <v>11369</v>
      </c>
      <c r="G1019" t="s">
        <v>7490</v>
      </c>
      <c r="H1019" s="2">
        <v>45726</v>
      </c>
      <c r="I1019" s="2">
        <v>45726</v>
      </c>
      <c r="J1019"/>
      <c r="K1019"/>
      <c r="L1019">
        <v>0.01</v>
      </c>
      <c r="M1019" t="s">
        <v>7484</v>
      </c>
      <c r="N1019" t="s">
        <v>3865</v>
      </c>
      <c r="O1019"/>
      <c r="P1019" t="s">
        <v>11366</v>
      </c>
      <c r="Q1019" t="s">
        <v>5570</v>
      </c>
      <c r="R1019" t="s">
        <v>15467</v>
      </c>
      <c r="S1019" t="s">
        <v>15439</v>
      </c>
      <c r="T1019" t="s">
        <v>15437</v>
      </c>
      <c r="U1019" t="s">
        <v>15437</v>
      </c>
      <c r="V1019">
        <v>0</v>
      </c>
    </row>
    <row r="1020" spans="1:22" x14ac:dyDescent="0.25">
      <c r="A1020" t="s">
        <v>1569</v>
      </c>
      <c r="B1020">
        <v>338959</v>
      </c>
      <c r="C1020" t="s">
        <v>3513</v>
      </c>
      <c r="D1020" t="s">
        <v>12030</v>
      </c>
      <c r="E1020" t="s">
        <v>1572</v>
      </c>
      <c r="F1020" t="s">
        <v>12031</v>
      </c>
      <c r="G1020" t="s">
        <v>7671</v>
      </c>
      <c r="H1020" s="2">
        <v>45726</v>
      </c>
      <c r="I1020" s="2">
        <v>45726</v>
      </c>
      <c r="J1020"/>
      <c r="K1020"/>
      <c r="L1020">
        <v>0.01</v>
      </c>
      <c r="M1020" t="s">
        <v>7484</v>
      </c>
      <c r="N1020" t="s">
        <v>1714</v>
      </c>
      <c r="O1020"/>
      <c r="P1020" t="s">
        <v>12032</v>
      </c>
      <c r="Q1020" t="s">
        <v>3219</v>
      </c>
      <c r="R1020" t="s">
        <v>15462</v>
      </c>
      <c r="S1020" t="s">
        <v>15439</v>
      </c>
      <c r="T1020" t="s">
        <v>15437</v>
      </c>
      <c r="U1020" t="s">
        <v>15437</v>
      </c>
      <c r="V1020">
        <v>0</v>
      </c>
    </row>
    <row r="1021" spans="1:22" x14ac:dyDescent="0.25">
      <c r="A1021" t="s">
        <v>1569</v>
      </c>
      <c r="B1021">
        <v>200190</v>
      </c>
      <c r="C1021" t="s">
        <v>12337</v>
      </c>
      <c r="D1021" t="s">
        <v>12338</v>
      </c>
      <c r="E1021" t="s">
        <v>1572</v>
      </c>
      <c r="F1021" t="s">
        <v>12339</v>
      </c>
      <c r="G1021" t="s">
        <v>7509</v>
      </c>
      <c r="H1021" s="2">
        <v>45726</v>
      </c>
      <c r="I1021" s="2">
        <v>45726</v>
      </c>
      <c r="J1021"/>
      <c r="K1021"/>
      <c r="L1021">
        <v>0.01</v>
      </c>
      <c r="M1021" t="s">
        <v>7484</v>
      </c>
      <c r="N1021" t="s">
        <v>1714</v>
      </c>
      <c r="O1021"/>
      <c r="P1021" t="s">
        <v>12334</v>
      </c>
      <c r="Q1021" t="s">
        <v>3013</v>
      </c>
      <c r="R1021" t="s">
        <v>15462</v>
      </c>
      <c r="S1021" t="s">
        <v>15439</v>
      </c>
      <c r="T1021" t="s">
        <v>15437</v>
      </c>
      <c r="U1021" t="s">
        <v>15437</v>
      </c>
      <c r="V1021">
        <v>0</v>
      </c>
    </row>
    <row r="1022" spans="1:22" x14ac:dyDescent="0.25">
      <c r="A1022" t="s">
        <v>1569</v>
      </c>
      <c r="B1022">
        <v>339052</v>
      </c>
      <c r="C1022" t="s">
        <v>12391</v>
      </c>
      <c r="D1022" t="s">
        <v>4457</v>
      </c>
      <c r="E1022" t="s">
        <v>1572</v>
      </c>
      <c r="F1022" t="s">
        <v>12387</v>
      </c>
      <c r="G1022" t="s">
        <v>7490</v>
      </c>
      <c r="H1022" s="2">
        <v>45726</v>
      </c>
      <c r="I1022" s="2">
        <v>45726</v>
      </c>
      <c r="J1022"/>
      <c r="K1022"/>
      <c r="L1022">
        <v>0.01</v>
      </c>
      <c r="M1022" t="s">
        <v>7484</v>
      </c>
      <c r="N1022" t="s">
        <v>3482</v>
      </c>
      <c r="O1022"/>
      <c r="P1022" t="s">
        <v>12388</v>
      </c>
      <c r="Q1022" t="s">
        <v>12389</v>
      </c>
      <c r="R1022" t="s">
        <v>15465</v>
      </c>
      <c r="S1022" t="s">
        <v>15439</v>
      </c>
      <c r="T1022" t="s">
        <v>15437</v>
      </c>
      <c r="U1022" t="s">
        <v>15437</v>
      </c>
      <c r="V1022">
        <v>0</v>
      </c>
    </row>
    <row r="1023" spans="1:22" x14ac:dyDescent="0.25">
      <c r="A1023" t="s">
        <v>1569</v>
      </c>
      <c r="B1023">
        <v>338934</v>
      </c>
      <c r="C1023" t="s">
        <v>8551</v>
      </c>
      <c r="D1023" t="s">
        <v>12478</v>
      </c>
      <c r="E1023" t="s">
        <v>1572</v>
      </c>
      <c r="F1023" t="s">
        <v>12476</v>
      </c>
      <c r="G1023" t="s">
        <v>7490</v>
      </c>
      <c r="H1023" s="2">
        <v>45726</v>
      </c>
      <c r="I1023" s="2">
        <v>45726</v>
      </c>
      <c r="J1023"/>
      <c r="K1023"/>
      <c r="L1023">
        <v>0.01</v>
      </c>
      <c r="M1023" t="s">
        <v>7484</v>
      </c>
      <c r="N1023" t="s">
        <v>3482</v>
      </c>
      <c r="O1023"/>
      <c r="P1023" t="s">
        <v>12477</v>
      </c>
      <c r="Q1023" t="s">
        <v>3750</v>
      </c>
      <c r="R1023" t="s">
        <v>15465</v>
      </c>
      <c r="S1023" t="s">
        <v>15439</v>
      </c>
      <c r="T1023" t="s">
        <v>15437</v>
      </c>
      <c r="U1023" t="s">
        <v>15437</v>
      </c>
      <c r="V1023">
        <v>0</v>
      </c>
    </row>
    <row r="1024" spans="1:22" x14ac:dyDescent="0.25">
      <c r="A1024" t="s">
        <v>1569</v>
      </c>
      <c r="B1024">
        <v>338949</v>
      </c>
      <c r="C1024" t="s">
        <v>2150</v>
      </c>
      <c r="D1024" t="s">
        <v>3768</v>
      </c>
      <c r="E1024" t="s">
        <v>1572</v>
      </c>
      <c r="F1024" t="s">
        <v>12476</v>
      </c>
      <c r="G1024" t="s">
        <v>7490</v>
      </c>
      <c r="H1024" s="2">
        <v>45726</v>
      </c>
      <c r="I1024" s="2">
        <v>45726</v>
      </c>
      <c r="J1024"/>
      <c r="K1024"/>
      <c r="L1024">
        <v>0.01</v>
      </c>
      <c r="M1024" t="s">
        <v>7484</v>
      </c>
      <c r="N1024" t="s">
        <v>3482</v>
      </c>
      <c r="O1024"/>
      <c r="P1024" t="s">
        <v>12477</v>
      </c>
      <c r="Q1024" t="s">
        <v>3750</v>
      </c>
      <c r="R1024" t="s">
        <v>15465</v>
      </c>
      <c r="S1024" t="s">
        <v>15439</v>
      </c>
      <c r="T1024" t="s">
        <v>15437</v>
      </c>
      <c r="U1024" t="s">
        <v>15437</v>
      </c>
      <c r="V1024">
        <v>0</v>
      </c>
    </row>
    <row r="1025" spans="1:22" x14ac:dyDescent="0.25">
      <c r="A1025" t="s">
        <v>1569</v>
      </c>
      <c r="B1025">
        <v>338947</v>
      </c>
      <c r="C1025" t="s">
        <v>2147</v>
      </c>
      <c r="D1025" t="s">
        <v>5557</v>
      </c>
      <c r="E1025" t="s">
        <v>1572</v>
      </c>
      <c r="F1025" t="s">
        <v>13151</v>
      </c>
      <c r="G1025" t="s">
        <v>7490</v>
      </c>
      <c r="H1025" s="2">
        <v>45726</v>
      </c>
      <c r="I1025" s="2">
        <v>45726</v>
      </c>
      <c r="J1025"/>
      <c r="K1025"/>
      <c r="L1025">
        <v>0.01</v>
      </c>
      <c r="M1025" t="s">
        <v>7484</v>
      </c>
      <c r="N1025" t="s">
        <v>4199</v>
      </c>
      <c r="O1025"/>
      <c r="P1025" t="s">
        <v>13149</v>
      </c>
      <c r="Q1025" t="s">
        <v>6797</v>
      </c>
      <c r="R1025" t="s">
        <v>15449</v>
      </c>
      <c r="S1025" t="s">
        <v>15439</v>
      </c>
      <c r="T1025" t="s">
        <v>15437</v>
      </c>
      <c r="U1025" t="s">
        <v>15437</v>
      </c>
      <c r="V1025">
        <v>0</v>
      </c>
    </row>
    <row r="1026" spans="1:22" x14ac:dyDescent="0.25">
      <c r="A1026" t="s">
        <v>1569</v>
      </c>
      <c r="B1026">
        <v>338939</v>
      </c>
      <c r="C1026" t="s">
        <v>1883</v>
      </c>
      <c r="D1026" t="s">
        <v>2867</v>
      </c>
      <c r="E1026" t="s">
        <v>1572</v>
      </c>
      <c r="F1026" t="s">
        <v>13614</v>
      </c>
      <c r="G1026" t="s">
        <v>7487</v>
      </c>
      <c r="H1026" s="2">
        <v>45726</v>
      </c>
      <c r="I1026" s="2">
        <v>45726</v>
      </c>
      <c r="J1026"/>
      <c r="K1026"/>
      <c r="L1026">
        <v>0.01</v>
      </c>
      <c r="M1026" t="s">
        <v>7484</v>
      </c>
      <c r="N1026" t="s">
        <v>3482</v>
      </c>
      <c r="O1026"/>
      <c r="P1026" t="s">
        <v>13615</v>
      </c>
      <c r="Q1026" t="s">
        <v>13616</v>
      </c>
      <c r="R1026" t="s">
        <v>15465</v>
      </c>
      <c r="S1026" t="s">
        <v>15439</v>
      </c>
      <c r="T1026" t="s">
        <v>15437</v>
      </c>
      <c r="U1026" t="s">
        <v>15437</v>
      </c>
      <c r="V1026">
        <v>0</v>
      </c>
    </row>
    <row r="1027" spans="1:22" x14ac:dyDescent="0.25">
      <c r="A1027" t="s">
        <v>1569</v>
      </c>
      <c r="B1027">
        <v>338948</v>
      </c>
      <c r="C1027" t="s">
        <v>1754</v>
      </c>
      <c r="D1027" t="s">
        <v>13619</v>
      </c>
      <c r="E1027" t="s">
        <v>1572</v>
      </c>
      <c r="F1027" t="s">
        <v>13614</v>
      </c>
      <c r="G1027" t="s">
        <v>7487</v>
      </c>
      <c r="H1027" s="2">
        <v>45726</v>
      </c>
      <c r="I1027" s="2">
        <v>45726</v>
      </c>
      <c r="J1027"/>
      <c r="K1027"/>
      <c r="L1027">
        <v>0.01</v>
      </c>
      <c r="M1027" t="s">
        <v>7484</v>
      </c>
      <c r="N1027" t="s">
        <v>3482</v>
      </c>
      <c r="O1027"/>
      <c r="P1027" t="s">
        <v>13615</v>
      </c>
      <c r="Q1027" t="s">
        <v>13616</v>
      </c>
      <c r="R1027" t="s">
        <v>15465</v>
      </c>
      <c r="S1027" t="s">
        <v>15439</v>
      </c>
      <c r="T1027" t="s">
        <v>15437</v>
      </c>
      <c r="U1027" t="s">
        <v>15437</v>
      </c>
      <c r="V1027">
        <v>0</v>
      </c>
    </row>
    <row r="1028" spans="1:22" x14ac:dyDescent="0.25">
      <c r="A1028" t="s">
        <v>1569</v>
      </c>
      <c r="B1028">
        <v>338924</v>
      </c>
      <c r="C1028" t="s">
        <v>1907</v>
      </c>
      <c r="D1028" t="s">
        <v>13908</v>
      </c>
      <c r="E1028" t="s">
        <v>1572</v>
      </c>
      <c r="F1028" t="s">
        <v>13905</v>
      </c>
      <c r="G1028" t="s">
        <v>7490</v>
      </c>
      <c r="H1028" s="2">
        <v>45726</v>
      </c>
      <c r="I1028" s="2">
        <v>45726</v>
      </c>
      <c r="J1028"/>
      <c r="K1028"/>
      <c r="L1028">
        <v>0.01</v>
      </c>
      <c r="M1028" t="s">
        <v>7484</v>
      </c>
      <c r="N1028" t="s">
        <v>3482</v>
      </c>
      <c r="O1028"/>
      <c r="P1028" t="s">
        <v>13906</v>
      </c>
      <c r="Q1028" t="s">
        <v>13907</v>
      </c>
      <c r="R1028" t="s">
        <v>15468</v>
      </c>
      <c r="S1028" t="s">
        <v>15439</v>
      </c>
      <c r="T1028" t="s">
        <v>15437</v>
      </c>
      <c r="U1028" t="s">
        <v>15437</v>
      </c>
      <c r="V1028">
        <v>0</v>
      </c>
    </row>
    <row r="1029" spans="1:22" x14ac:dyDescent="0.25">
      <c r="A1029" t="s">
        <v>1569</v>
      </c>
      <c r="B1029">
        <v>200187</v>
      </c>
      <c r="C1029" t="s">
        <v>2298</v>
      </c>
      <c r="D1029" t="s">
        <v>4344</v>
      </c>
      <c r="E1029" t="s">
        <v>1572</v>
      </c>
      <c r="F1029" t="s">
        <v>4336</v>
      </c>
      <c r="G1029" t="s">
        <v>4294</v>
      </c>
      <c r="H1029" s="2">
        <v>45726</v>
      </c>
      <c r="I1029" s="2">
        <v>45726</v>
      </c>
      <c r="J1029"/>
      <c r="K1029"/>
      <c r="L1029">
        <v>0.01</v>
      </c>
      <c r="M1029" t="s">
        <v>4269</v>
      </c>
      <c r="N1029" t="s">
        <v>3865</v>
      </c>
      <c r="O1029"/>
      <c r="P1029" t="s">
        <v>4337</v>
      </c>
      <c r="Q1029" t="s">
        <v>4338</v>
      </c>
      <c r="R1029" t="s">
        <v>15448</v>
      </c>
      <c r="S1029" t="s">
        <v>15439</v>
      </c>
      <c r="T1029" t="s">
        <v>15437</v>
      </c>
      <c r="U1029" t="s">
        <v>15437</v>
      </c>
      <c r="V1029">
        <v>0</v>
      </c>
    </row>
    <row r="1030" spans="1:22" x14ac:dyDescent="0.25">
      <c r="A1030" t="s">
        <v>1569</v>
      </c>
      <c r="B1030">
        <v>338957</v>
      </c>
      <c r="C1030" t="s">
        <v>4380</v>
      </c>
      <c r="D1030" t="s">
        <v>4381</v>
      </c>
      <c r="E1030" t="s">
        <v>1596</v>
      </c>
      <c r="F1030" t="s">
        <v>4377</v>
      </c>
      <c r="G1030" t="s">
        <v>4294</v>
      </c>
      <c r="H1030" s="2">
        <v>45726</v>
      </c>
      <c r="I1030" s="2">
        <v>45761</v>
      </c>
      <c r="J1030"/>
      <c r="K1030"/>
      <c r="L1030">
        <v>25.5</v>
      </c>
      <c r="M1030" t="s">
        <v>4269</v>
      </c>
      <c r="N1030" t="s">
        <v>4199</v>
      </c>
      <c r="O1030"/>
      <c r="P1030" t="s">
        <v>4373</v>
      </c>
      <c r="Q1030" t="s">
        <v>4374</v>
      </c>
      <c r="R1030" t="s">
        <v>15449</v>
      </c>
      <c r="S1030" t="s">
        <v>15439</v>
      </c>
      <c r="T1030" t="s">
        <v>15437</v>
      </c>
      <c r="U1030" t="s">
        <v>15437</v>
      </c>
      <c r="V1030">
        <v>0.67105263157894735</v>
      </c>
    </row>
    <row r="1031" spans="1:22" x14ac:dyDescent="0.25">
      <c r="A1031" t="s">
        <v>1569</v>
      </c>
      <c r="B1031">
        <v>338906</v>
      </c>
      <c r="C1031" t="s">
        <v>4906</v>
      </c>
      <c r="D1031" t="s">
        <v>4907</v>
      </c>
      <c r="E1031" t="s">
        <v>1572</v>
      </c>
      <c r="F1031" t="s">
        <v>4908</v>
      </c>
      <c r="G1031" t="s">
        <v>4268</v>
      </c>
      <c r="H1031" s="2">
        <v>45726</v>
      </c>
      <c r="I1031" s="2">
        <v>45726</v>
      </c>
      <c r="J1031"/>
      <c r="K1031"/>
      <c r="L1031">
        <v>0.01</v>
      </c>
      <c r="M1031" t="s">
        <v>4269</v>
      </c>
      <c r="N1031" t="s">
        <v>3865</v>
      </c>
      <c r="O1031"/>
      <c r="P1031" t="s">
        <v>4909</v>
      </c>
      <c r="Q1031" t="s">
        <v>4910</v>
      </c>
      <c r="R1031" t="s">
        <v>15448</v>
      </c>
      <c r="S1031" t="s">
        <v>15439</v>
      </c>
      <c r="T1031" t="s">
        <v>15437</v>
      </c>
      <c r="U1031" t="s">
        <v>15437</v>
      </c>
      <c r="V1031">
        <v>0</v>
      </c>
    </row>
    <row r="1032" spans="1:22" x14ac:dyDescent="0.25">
      <c r="A1032" t="s">
        <v>1569</v>
      </c>
      <c r="B1032">
        <v>338941</v>
      </c>
      <c r="C1032" t="s">
        <v>5411</v>
      </c>
      <c r="D1032" t="s">
        <v>2213</v>
      </c>
      <c r="E1032" t="s">
        <v>1572</v>
      </c>
      <c r="F1032" t="s">
        <v>5408</v>
      </c>
      <c r="G1032" t="s">
        <v>4268</v>
      </c>
      <c r="H1032" s="2">
        <v>45726</v>
      </c>
      <c r="I1032" s="2">
        <v>45761</v>
      </c>
      <c r="J1032"/>
      <c r="K1032"/>
      <c r="L1032">
        <v>0.01</v>
      </c>
      <c r="M1032" t="s">
        <v>4269</v>
      </c>
      <c r="N1032" t="s">
        <v>3482</v>
      </c>
      <c r="O1032"/>
      <c r="P1032" t="s">
        <v>5409</v>
      </c>
      <c r="Q1032" t="s">
        <v>5410</v>
      </c>
      <c r="R1032" t="s">
        <v>15450</v>
      </c>
      <c r="S1032" t="s">
        <v>15439</v>
      </c>
      <c r="T1032" t="s">
        <v>15437</v>
      </c>
      <c r="U1032" t="s">
        <v>15437</v>
      </c>
      <c r="V1032">
        <v>0</v>
      </c>
    </row>
    <row r="1033" spans="1:22" x14ac:dyDescent="0.25">
      <c r="A1033" t="s">
        <v>1569</v>
      </c>
      <c r="B1033">
        <v>338974</v>
      </c>
      <c r="C1033" t="s">
        <v>4040</v>
      </c>
      <c r="D1033" t="s">
        <v>5864</v>
      </c>
      <c r="E1033" t="s">
        <v>1572</v>
      </c>
      <c r="F1033" t="s">
        <v>5855</v>
      </c>
      <c r="G1033" t="s">
        <v>4268</v>
      </c>
      <c r="H1033" s="2">
        <v>45726</v>
      </c>
      <c r="I1033" s="2">
        <v>45726</v>
      </c>
      <c r="J1033"/>
      <c r="K1033"/>
      <c r="L1033">
        <v>0.01</v>
      </c>
      <c r="M1033" t="s">
        <v>4269</v>
      </c>
      <c r="N1033" t="s">
        <v>3865</v>
      </c>
      <c r="O1033"/>
      <c r="P1033" t="s">
        <v>5856</v>
      </c>
      <c r="Q1033" t="s">
        <v>5857</v>
      </c>
      <c r="R1033" t="s">
        <v>15452</v>
      </c>
      <c r="S1033" t="s">
        <v>15439</v>
      </c>
      <c r="T1033" t="s">
        <v>15437</v>
      </c>
      <c r="U1033" t="s">
        <v>15437</v>
      </c>
      <c r="V1033">
        <v>0</v>
      </c>
    </row>
    <row r="1034" spans="1:22" x14ac:dyDescent="0.25">
      <c r="A1034" t="s">
        <v>1569</v>
      </c>
      <c r="B1034">
        <v>338953</v>
      </c>
      <c r="C1034" t="s">
        <v>2637</v>
      </c>
      <c r="D1034" t="s">
        <v>2181</v>
      </c>
      <c r="E1034" t="s">
        <v>1607</v>
      </c>
      <c r="F1034" t="s">
        <v>6204</v>
      </c>
      <c r="G1034" t="s">
        <v>4294</v>
      </c>
      <c r="H1034" s="2">
        <v>45726</v>
      </c>
      <c r="I1034" s="2">
        <v>45726</v>
      </c>
      <c r="J1034"/>
      <c r="K1034"/>
      <c r="L1034">
        <v>38</v>
      </c>
      <c r="M1034" t="s">
        <v>4269</v>
      </c>
      <c r="N1034" t="s">
        <v>3482</v>
      </c>
      <c r="O1034"/>
      <c r="P1034" t="s">
        <v>6202</v>
      </c>
      <c r="Q1034" t="s">
        <v>6203</v>
      </c>
      <c r="R1034" t="s">
        <v>15455</v>
      </c>
      <c r="S1034" t="s">
        <v>15439</v>
      </c>
      <c r="T1034" t="s">
        <v>15437</v>
      </c>
      <c r="U1034" t="s">
        <v>15437</v>
      </c>
      <c r="V1034">
        <v>1</v>
      </c>
    </row>
    <row r="1035" spans="1:22" x14ac:dyDescent="0.25">
      <c r="A1035" t="s">
        <v>1569</v>
      </c>
      <c r="B1035">
        <v>200186</v>
      </c>
      <c r="C1035" t="s">
        <v>6461</v>
      </c>
      <c r="D1035" t="s">
        <v>6462</v>
      </c>
      <c r="E1035" t="s">
        <v>1572</v>
      </c>
      <c r="F1035" t="s">
        <v>6456</v>
      </c>
      <c r="G1035" t="s">
        <v>4268</v>
      </c>
      <c r="H1035" s="2">
        <v>45726</v>
      </c>
      <c r="I1035" s="2">
        <v>45733</v>
      </c>
      <c r="J1035"/>
      <c r="K1035"/>
      <c r="L1035">
        <v>0.01</v>
      </c>
      <c r="M1035" t="s">
        <v>4269</v>
      </c>
      <c r="N1035" t="s">
        <v>3865</v>
      </c>
      <c r="O1035"/>
      <c r="P1035" t="s">
        <v>6457</v>
      </c>
      <c r="Q1035" t="s">
        <v>6458</v>
      </c>
      <c r="R1035" t="s">
        <v>15452</v>
      </c>
      <c r="S1035" t="s">
        <v>15439</v>
      </c>
      <c r="T1035" t="s">
        <v>15437</v>
      </c>
      <c r="U1035" t="s">
        <v>15437</v>
      </c>
      <c r="V1035">
        <v>0</v>
      </c>
    </row>
    <row r="1036" spans="1:22" x14ac:dyDescent="0.25">
      <c r="A1036" t="s">
        <v>1569</v>
      </c>
      <c r="B1036">
        <v>338923</v>
      </c>
      <c r="C1036" t="s">
        <v>1601</v>
      </c>
      <c r="D1036" t="s">
        <v>11792</v>
      </c>
      <c r="E1036" t="s">
        <v>1572</v>
      </c>
      <c r="F1036" t="s">
        <v>11785</v>
      </c>
      <c r="G1036" t="s">
        <v>7490</v>
      </c>
      <c r="H1036" s="2">
        <v>45724</v>
      </c>
      <c r="I1036" s="2">
        <v>45724</v>
      </c>
      <c r="J1036"/>
      <c r="K1036"/>
      <c r="L1036">
        <v>0.01</v>
      </c>
      <c r="M1036" t="s">
        <v>7484</v>
      </c>
      <c r="N1036" t="s">
        <v>1576</v>
      </c>
      <c r="O1036"/>
      <c r="P1036" t="s">
        <v>11786</v>
      </c>
      <c r="Q1036" t="s">
        <v>11787</v>
      </c>
      <c r="R1036" t="s">
        <v>15464</v>
      </c>
      <c r="S1036" t="s">
        <v>15439</v>
      </c>
      <c r="T1036" t="s">
        <v>15437</v>
      </c>
      <c r="U1036" t="s">
        <v>15437</v>
      </c>
      <c r="V1036">
        <v>0</v>
      </c>
    </row>
    <row r="1037" spans="1:22" x14ac:dyDescent="0.25">
      <c r="A1037" t="s">
        <v>1569</v>
      </c>
      <c r="B1037">
        <v>338933</v>
      </c>
      <c r="C1037" t="s">
        <v>2230</v>
      </c>
      <c r="D1037" t="s">
        <v>9611</v>
      </c>
      <c r="E1037" t="s">
        <v>1596</v>
      </c>
      <c r="F1037" t="s">
        <v>9612</v>
      </c>
      <c r="G1037" t="s">
        <v>7487</v>
      </c>
      <c r="H1037" s="2">
        <v>45723</v>
      </c>
      <c r="I1037" s="2">
        <v>45789</v>
      </c>
      <c r="J1037"/>
      <c r="K1037"/>
      <c r="L1037">
        <v>17.5</v>
      </c>
      <c r="M1037" t="s">
        <v>7484</v>
      </c>
      <c r="N1037" t="s">
        <v>4199</v>
      </c>
      <c r="O1037"/>
      <c r="P1037" t="s">
        <v>9605</v>
      </c>
      <c r="Q1037" t="s">
        <v>4702</v>
      </c>
      <c r="R1037" t="s">
        <v>15449</v>
      </c>
      <c r="S1037" t="s">
        <v>15439</v>
      </c>
      <c r="T1037" t="s">
        <v>15437</v>
      </c>
      <c r="U1037" t="s">
        <v>15437</v>
      </c>
      <c r="V1037">
        <v>0.46052631578947367</v>
      </c>
    </row>
    <row r="1038" spans="1:22" x14ac:dyDescent="0.25">
      <c r="A1038" t="s">
        <v>1569</v>
      </c>
      <c r="B1038">
        <v>338915</v>
      </c>
      <c r="C1038" t="s">
        <v>2230</v>
      </c>
      <c r="D1038" t="s">
        <v>10455</v>
      </c>
      <c r="E1038" t="s">
        <v>1572</v>
      </c>
      <c r="F1038" t="s">
        <v>10454</v>
      </c>
      <c r="G1038" t="s">
        <v>7490</v>
      </c>
      <c r="H1038" s="2">
        <v>45723</v>
      </c>
      <c r="I1038" s="2">
        <v>45723</v>
      </c>
      <c r="J1038"/>
      <c r="K1038"/>
      <c r="L1038">
        <v>0.01</v>
      </c>
      <c r="M1038" t="s">
        <v>7484</v>
      </c>
      <c r="N1038" t="s">
        <v>1714</v>
      </c>
      <c r="O1038"/>
      <c r="P1038" t="s">
        <v>10452</v>
      </c>
      <c r="Q1038" t="s">
        <v>2939</v>
      </c>
      <c r="R1038" t="s">
        <v>15461</v>
      </c>
      <c r="S1038" t="s">
        <v>15439</v>
      </c>
      <c r="T1038" t="s">
        <v>15437</v>
      </c>
      <c r="U1038" t="s">
        <v>15437</v>
      </c>
      <c r="V1038">
        <v>0</v>
      </c>
    </row>
    <row r="1039" spans="1:22" x14ac:dyDescent="0.25">
      <c r="A1039" t="s">
        <v>1569</v>
      </c>
      <c r="B1039">
        <v>338922</v>
      </c>
      <c r="C1039" t="s">
        <v>11201</v>
      </c>
      <c r="D1039" t="s">
        <v>11202</v>
      </c>
      <c r="E1039" t="s">
        <v>1572</v>
      </c>
      <c r="F1039" t="s">
        <v>11194</v>
      </c>
      <c r="G1039" t="s">
        <v>7487</v>
      </c>
      <c r="H1039" s="2">
        <v>45723</v>
      </c>
      <c r="I1039" s="2">
        <v>45723</v>
      </c>
      <c r="J1039"/>
      <c r="K1039"/>
      <c r="L1039">
        <v>0.01</v>
      </c>
      <c r="M1039" t="s">
        <v>7484</v>
      </c>
      <c r="N1039" t="s">
        <v>3482</v>
      </c>
      <c r="O1039"/>
      <c r="P1039" t="s">
        <v>11191</v>
      </c>
      <c r="Q1039" t="s">
        <v>11192</v>
      </c>
      <c r="R1039" t="s">
        <v>15466</v>
      </c>
      <c r="S1039" t="s">
        <v>15439</v>
      </c>
      <c r="T1039" t="s">
        <v>15437</v>
      </c>
      <c r="U1039" t="s">
        <v>15437</v>
      </c>
      <c r="V1039">
        <v>0</v>
      </c>
    </row>
    <row r="1040" spans="1:22" x14ac:dyDescent="0.25">
      <c r="A1040" t="s">
        <v>1569</v>
      </c>
      <c r="B1040">
        <v>338921</v>
      </c>
      <c r="C1040" t="s">
        <v>2754</v>
      </c>
      <c r="D1040" t="s">
        <v>11202</v>
      </c>
      <c r="E1040" t="s">
        <v>1572</v>
      </c>
      <c r="F1040" t="s">
        <v>11194</v>
      </c>
      <c r="G1040" t="s">
        <v>7487</v>
      </c>
      <c r="H1040" s="2">
        <v>45723</v>
      </c>
      <c r="I1040" s="2">
        <v>45723</v>
      </c>
      <c r="J1040"/>
      <c r="K1040"/>
      <c r="L1040">
        <v>0.01</v>
      </c>
      <c r="M1040" t="s">
        <v>7484</v>
      </c>
      <c r="N1040" t="s">
        <v>3482</v>
      </c>
      <c r="O1040"/>
      <c r="P1040" t="s">
        <v>11191</v>
      </c>
      <c r="Q1040" t="s">
        <v>11192</v>
      </c>
      <c r="R1040" t="s">
        <v>15466</v>
      </c>
      <c r="S1040" t="s">
        <v>15439</v>
      </c>
      <c r="T1040" t="s">
        <v>15437</v>
      </c>
      <c r="U1040" t="s">
        <v>15437</v>
      </c>
      <c r="V1040">
        <v>0</v>
      </c>
    </row>
    <row r="1041" spans="1:22" x14ac:dyDescent="0.25">
      <c r="A1041" t="s">
        <v>1569</v>
      </c>
      <c r="B1041">
        <v>338920</v>
      </c>
      <c r="C1041" t="s">
        <v>11733</v>
      </c>
      <c r="D1041" t="s">
        <v>11734</v>
      </c>
      <c r="E1041" t="s">
        <v>1572</v>
      </c>
      <c r="F1041" t="s">
        <v>11716</v>
      </c>
      <c r="G1041" t="s">
        <v>7509</v>
      </c>
      <c r="H1041" s="2">
        <v>45723</v>
      </c>
      <c r="I1041" s="2">
        <v>45723</v>
      </c>
      <c r="J1041"/>
      <c r="K1041"/>
      <c r="L1041">
        <v>0.01</v>
      </c>
      <c r="M1041" t="s">
        <v>7484</v>
      </c>
      <c r="N1041" t="s">
        <v>3482</v>
      </c>
      <c r="O1041"/>
      <c r="P1041" t="s">
        <v>11717</v>
      </c>
      <c r="Q1041" t="s">
        <v>11718</v>
      </c>
      <c r="R1041" t="s">
        <v>15465</v>
      </c>
      <c r="S1041" t="s">
        <v>15439</v>
      </c>
      <c r="T1041" t="s">
        <v>15437</v>
      </c>
      <c r="U1041" t="s">
        <v>15437</v>
      </c>
      <c r="V1041">
        <v>0</v>
      </c>
    </row>
    <row r="1042" spans="1:22" x14ac:dyDescent="0.25">
      <c r="A1042" t="s">
        <v>1569</v>
      </c>
      <c r="B1042">
        <v>338904</v>
      </c>
      <c r="C1042" t="s">
        <v>1718</v>
      </c>
      <c r="D1042" t="s">
        <v>11793</v>
      </c>
      <c r="E1042" t="s">
        <v>1572</v>
      </c>
      <c r="F1042" t="s">
        <v>11785</v>
      </c>
      <c r="G1042" t="s">
        <v>7490</v>
      </c>
      <c r="H1042" s="2">
        <v>45723</v>
      </c>
      <c r="I1042" s="2">
        <v>45723</v>
      </c>
      <c r="J1042"/>
      <c r="K1042"/>
      <c r="L1042">
        <v>0.01</v>
      </c>
      <c r="M1042" t="s">
        <v>7484</v>
      </c>
      <c r="N1042" t="s">
        <v>1576</v>
      </c>
      <c r="O1042"/>
      <c r="P1042" t="s">
        <v>11786</v>
      </c>
      <c r="Q1042" t="s">
        <v>11787</v>
      </c>
      <c r="R1042" t="s">
        <v>15464</v>
      </c>
      <c r="S1042" t="s">
        <v>15439</v>
      </c>
      <c r="T1042" t="s">
        <v>15437</v>
      </c>
      <c r="U1042" t="s">
        <v>15437</v>
      </c>
      <c r="V1042">
        <v>0</v>
      </c>
    </row>
    <row r="1043" spans="1:22" x14ac:dyDescent="0.25">
      <c r="A1043" t="s">
        <v>1569</v>
      </c>
      <c r="B1043">
        <v>338908</v>
      </c>
      <c r="C1043" t="s">
        <v>3799</v>
      </c>
      <c r="D1043" t="s">
        <v>12392</v>
      </c>
      <c r="E1043" t="s">
        <v>1572</v>
      </c>
      <c r="F1043" t="s">
        <v>12387</v>
      </c>
      <c r="G1043" t="s">
        <v>7490</v>
      </c>
      <c r="H1043" s="2">
        <v>45723</v>
      </c>
      <c r="I1043" s="2">
        <v>45723</v>
      </c>
      <c r="J1043"/>
      <c r="K1043"/>
      <c r="L1043">
        <v>0.01</v>
      </c>
      <c r="M1043" t="s">
        <v>7484</v>
      </c>
      <c r="N1043" t="s">
        <v>3482</v>
      </c>
      <c r="O1043"/>
      <c r="P1043" t="s">
        <v>12388</v>
      </c>
      <c r="Q1043" t="s">
        <v>12389</v>
      </c>
      <c r="R1043" t="s">
        <v>15465</v>
      </c>
      <c r="S1043" t="s">
        <v>15439</v>
      </c>
      <c r="T1043" t="s">
        <v>15437</v>
      </c>
      <c r="U1043" t="s">
        <v>15437</v>
      </c>
      <c r="V1043">
        <v>0</v>
      </c>
    </row>
    <row r="1044" spans="1:22" x14ac:dyDescent="0.25">
      <c r="A1044" t="s">
        <v>1569</v>
      </c>
      <c r="B1044">
        <v>338914</v>
      </c>
      <c r="C1044" t="s">
        <v>1708</v>
      </c>
      <c r="D1044" t="s">
        <v>12393</v>
      </c>
      <c r="E1044" t="s">
        <v>1572</v>
      </c>
      <c r="F1044" t="s">
        <v>12387</v>
      </c>
      <c r="G1044" t="s">
        <v>7490</v>
      </c>
      <c r="H1044" s="2">
        <v>45723</v>
      </c>
      <c r="I1044" s="2">
        <v>45723</v>
      </c>
      <c r="J1044"/>
      <c r="K1044"/>
      <c r="L1044">
        <v>0.01</v>
      </c>
      <c r="M1044" t="s">
        <v>7484</v>
      </c>
      <c r="N1044" t="s">
        <v>3482</v>
      </c>
      <c r="O1044"/>
      <c r="P1044" t="s">
        <v>12388</v>
      </c>
      <c r="Q1044" t="s">
        <v>12389</v>
      </c>
      <c r="R1044" t="s">
        <v>15465</v>
      </c>
      <c r="S1044" t="s">
        <v>15439</v>
      </c>
      <c r="T1044" t="s">
        <v>15437</v>
      </c>
      <c r="U1044" t="s">
        <v>15437</v>
      </c>
      <c r="V1044">
        <v>0</v>
      </c>
    </row>
    <row r="1045" spans="1:22" x14ac:dyDescent="0.25">
      <c r="A1045" t="s">
        <v>1569</v>
      </c>
      <c r="B1045">
        <v>338916</v>
      </c>
      <c r="C1045" t="s">
        <v>7481</v>
      </c>
      <c r="D1045" t="s">
        <v>2337</v>
      </c>
      <c r="E1045" t="s">
        <v>1572</v>
      </c>
      <c r="F1045" t="s">
        <v>12476</v>
      </c>
      <c r="G1045" t="s">
        <v>7490</v>
      </c>
      <c r="H1045" s="2">
        <v>45723</v>
      </c>
      <c r="I1045" s="2">
        <v>45723</v>
      </c>
      <c r="J1045"/>
      <c r="K1045"/>
      <c r="L1045">
        <v>0.01</v>
      </c>
      <c r="M1045" t="s">
        <v>7484</v>
      </c>
      <c r="N1045" t="s">
        <v>3482</v>
      </c>
      <c r="O1045"/>
      <c r="P1045" t="s">
        <v>12477</v>
      </c>
      <c r="Q1045" t="s">
        <v>3750</v>
      </c>
      <c r="R1045" t="s">
        <v>15465</v>
      </c>
      <c r="S1045" t="s">
        <v>15439</v>
      </c>
      <c r="T1045" t="s">
        <v>15437</v>
      </c>
      <c r="U1045" t="s">
        <v>15437</v>
      </c>
      <c r="V1045">
        <v>0</v>
      </c>
    </row>
    <row r="1046" spans="1:22" x14ac:dyDescent="0.25">
      <c r="A1046" t="s">
        <v>1569</v>
      </c>
      <c r="B1046">
        <v>338925</v>
      </c>
      <c r="C1046" t="s">
        <v>12479</v>
      </c>
      <c r="D1046" t="s">
        <v>5400</v>
      </c>
      <c r="E1046" t="s">
        <v>1572</v>
      </c>
      <c r="F1046" t="s">
        <v>12476</v>
      </c>
      <c r="G1046" t="s">
        <v>7490</v>
      </c>
      <c r="H1046" s="2">
        <v>45723</v>
      </c>
      <c r="I1046" s="2">
        <v>45723</v>
      </c>
      <c r="J1046"/>
      <c r="K1046"/>
      <c r="L1046">
        <v>0.01</v>
      </c>
      <c r="M1046" t="s">
        <v>7484</v>
      </c>
      <c r="N1046" t="s">
        <v>3482</v>
      </c>
      <c r="O1046"/>
      <c r="P1046" t="s">
        <v>12477</v>
      </c>
      <c r="Q1046" t="s">
        <v>3750</v>
      </c>
      <c r="R1046" t="s">
        <v>15465</v>
      </c>
      <c r="S1046" t="s">
        <v>15439</v>
      </c>
      <c r="T1046" t="s">
        <v>15437</v>
      </c>
      <c r="U1046" t="s">
        <v>15437</v>
      </c>
      <c r="V1046">
        <v>0</v>
      </c>
    </row>
    <row r="1047" spans="1:22" x14ac:dyDescent="0.25">
      <c r="A1047" t="s">
        <v>1569</v>
      </c>
      <c r="B1047">
        <v>338970</v>
      </c>
      <c r="C1047" t="s">
        <v>1799</v>
      </c>
      <c r="D1047" t="s">
        <v>4313</v>
      </c>
      <c r="E1047" t="s">
        <v>1572</v>
      </c>
      <c r="F1047" t="s">
        <v>12476</v>
      </c>
      <c r="G1047" t="s">
        <v>7490</v>
      </c>
      <c r="H1047" s="2">
        <v>45723</v>
      </c>
      <c r="I1047" s="2">
        <v>45723</v>
      </c>
      <c r="J1047"/>
      <c r="K1047"/>
      <c r="L1047">
        <v>0.01</v>
      </c>
      <c r="M1047" t="s">
        <v>7484</v>
      </c>
      <c r="N1047" t="s">
        <v>3482</v>
      </c>
      <c r="O1047"/>
      <c r="P1047" t="s">
        <v>12477</v>
      </c>
      <c r="Q1047" t="s">
        <v>3750</v>
      </c>
      <c r="R1047" t="s">
        <v>15465</v>
      </c>
      <c r="S1047" t="s">
        <v>15439</v>
      </c>
      <c r="T1047" t="s">
        <v>15437</v>
      </c>
      <c r="U1047" t="s">
        <v>15437</v>
      </c>
      <c r="V1047">
        <v>0</v>
      </c>
    </row>
    <row r="1048" spans="1:22" x14ac:dyDescent="0.25">
      <c r="A1048" t="s">
        <v>1569</v>
      </c>
      <c r="B1048">
        <v>338964</v>
      </c>
      <c r="C1048" t="s">
        <v>3072</v>
      </c>
      <c r="D1048" t="s">
        <v>8535</v>
      </c>
      <c r="E1048" t="s">
        <v>1572</v>
      </c>
      <c r="F1048" t="s">
        <v>12983</v>
      </c>
      <c r="G1048" t="s">
        <v>7490</v>
      </c>
      <c r="H1048" s="2">
        <v>45723</v>
      </c>
      <c r="I1048" s="2">
        <v>45723</v>
      </c>
      <c r="J1048"/>
      <c r="K1048"/>
      <c r="L1048">
        <v>0.01</v>
      </c>
      <c r="M1048" t="s">
        <v>7484</v>
      </c>
      <c r="N1048" t="s">
        <v>3482</v>
      </c>
      <c r="O1048"/>
      <c r="P1048" t="s">
        <v>12984</v>
      </c>
      <c r="Q1048" t="s">
        <v>12985</v>
      </c>
      <c r="R1048" t="s">
        <v>15465</v>
      </c>
      <c r="S1048" t="s">
        <v>15439</v>
      </c>
      <c r="T1048" t="s">
        <v>15437</v>
      </c>
      <c r="U1048" t="s">
        <v>15437</v>
      </c>
      <c r="V1048">
        <v>0</v>
      </c>
    </row>
    <row r="1049" spans="1:22" x14ac:dyDescent="0.25">
      <c r="A1049" t="s">
        <v>1569</v>
      </c>
      <c r="B1049">
        <v>338917</v>
      </c>
      <c r="C1049" t="s">
        <v>5267</v>
      </c>
      <c r="D1049" t="s">
        <v>5962</v>
      </c>
      <c r="E1049" t="s">
        <v>1572</v>
      </c>
      <c r="F1049" t="s">
        <v>13644</v>
      </c>
      <c r="G1049" t="s">
        <v>7490</v>
      </c>
      <c r="H1049" s="2">
        <v>45723</v>
      </c>
      <c r="I1049" s="2">
        <v>45723</v>
      </c>
      <c r="J1049"/>
      <c r="K1049"/>
      <c r="L1049">
        <v>0.01</v>
      </c>
      <c r="M1049" t="s">
        <v>7484</v>
      </c>
      <c r="N1049" t="s">
        <v>3482</v>
      </c>
      <c r="O1049"/>
      <c r="P1049" t="s">
        <v>13638</v>
      </c>
      <c r="Q1049" t="s">
        <v>3547</v>
      </c>
      <c r="R1049" t="s">
        <v>15468</v>
      </c>
      <c r="S1049" t="s">
        <v>15439</v>
      </c>
      <c r="T1049" t="s">
        <v>15437</v>
      </c>
      <c r="U1049" t="s">
        <v>15437</v>
      </c>
      <c r="V1049">
        <v>0</v>
      </c>
    </row>
    <row r="1050" spans="1:22" x14ac:dyDescent="0.25">
      <c r="A1050" t="s">
        <v>1569</v>
      </c>
      <c r="B1050">
        <v>338929</v>
      </c>
      <c r="C1050" t="s">
        <v>5675</v>
      </c>
      <c r="D1050" t="s">
        <v>5676</v>
      </c>
      <c r="E1050" t="s">
        <v>1572</v>
      </c>
      <c r="F1050" t="s">
        <v>5672</v>
      </c>
      <c r="G1050" t="s">
        <v>4268</v>
      </c>
      <c r="H1050" s="2">
        <v>45723</v>
      </c>
      <c r="I1050" s="2">
        <v>45723</v>
      </c>
      <c r="J1050"/>
      <c r="K1050"/>
      <c r="L1050">
        <v>0.01</v>
      </c>
      <c r="M1050" t="s">
        <v>4269</v>
      </c>
      <c r="N1050" t="s">
        <v>1714</v>
      </c>
      <c r="O1050"/>
      <c r="P1050" t="s">
        <v>5673</v>
      </c>
      <c r="Q1050" t="s">
        <v>5674</v>
      </c>
      <c r="R1050" t="s">
        <v>15454</v>
      </c>
      <c r="S1050" t="s">
        <v>15439</v>
      </c>
      <c r="T1050" t="s">
        <v>15437</v>
      </c>
      <c r="U1050" t="s">
        <v>15437</v>
      </c>
      <c r="V1050">
        <v>0</v>
      </c>
    </row>
    <row r="1051" spans="1:22" x14ac:dyDescent="0.25">
      <c r="A1051" t="s">
        <v>1569</v>
      </c>
      <c r="B1051">
        <v>338919</v>
      </c>
      <c r="C1051" t="s">
        <v>2106</v>
      </c>
      <c r="D1051" t="s">
        <v>5420</v>
      </c>
      <c r="E1051" t="s">
        <v>1572</v>
      </c>
      <c r="F1051" t="s">
        <v>6296</v>
      </c>
      <c r="G1051" t="s">
        <v>4268</v>
      </c>
      <c r="H1051" s="2">
        <v>45723</v>
      </c>
      <c r="I1051" s="2">
        <v>45723</v>
      </c>
      <c r="J1051"/>
      <c r="K1051"/>
      <c r="L1051">
        <v>0.01</v>
      </c>
      <c r="M1051" t="s">
        <v>4269</v>
      </c>
      <c r="N1051" t="s">
        <v>3482</v>
      </c>
      <c r="O1051"/>
      <c r="P1051" t="s">
        <v>6293</v>
      </c>
      <c r="Q1051" t="s">
        <v>6294</v>
      </c>
      <c r="R1051" t="s">
        <v>15451</v>
      </c>
      <c r="S1051" t="s">
        <v>15439</v>
      </c>
      <c r="T1051" t="s">
        <v>15437</v>
      </c>
      <c r="U1051" t="s">
        <v>15437</v>
      </c>
      <c r="V1051">
        <v>0</v>
      </c>
    </row>
    <row r="1052" spans="1:22" x14ac:dyDescent="0.25">
      <c r="A1052" t="s">
        <v>1569</v>
      </c>
      <c r="B1052">
        <v>338899</v>
      </c>
      <c r="C1052" t="s">
        <v>2155</v>
      </c>
      <c r="D1052" t="s">
        <v>9300</v>
      </c>
      <c r="E1052" t="s">
        <v>1572</v>
      </c>
      <c r="F1052" t="s">
        <v>9299</v>
      </c>
      <c r="G1052" t="s">
        <v>7494</v>
      </c>
      <c r="H1052" s="2">
        <v>45722</v>
      </c>
      <c r="I1052" s="2">
        <v>45722</v>
      </c>
      <c r="J1052"/>
      <c r="K1052"/>
      <c r="L1052">
        <v>0.01</v>
      </c>
      <c r="M1052" t="s">
        <v>7484</v>
      </c>
      <c r="N1052" t="s">
        <v>1576</v>
      </c>
      <c r="O1052"/>
      <c r="P1052" t="s">
        <v>9294</v>
      </c>
      <c r="Q1052" t="s">
        <v>6671</v>
      </c>
      <c r="R1052" t="s">
        <v>15464</v>
      </c>
      <c r="S1052" t="s">
        <v>15439</v>
      </c>
      <c r="T1052" t="s">
        <v>15437</v>
      </c>
      <c r="U1052" t="s">
        <v>15437</v>
      </c>
      <c r="V1052">
        <v>0</v>
      </c>
    </row>
    <row r="1053" spans="1:22" x14ac:dyDescent="0.25">
      <c r="A1053" t="s">
        <v>1569</v>
      </c>
      <c r="B1053">
        <v>338896</v>
      </c>
      <c r="C1053" t="s">
        <v>1752</v>
      </c>
      <c r="D1053" t="s">
        <v>4974</v>
      </c>
      <c r="E1053" t="s">
        <v>1607</v>
      </c>
      <c r="F1053" t="s">
        <v>9332</v>
      </c>
      <c r="G1053" t="s">
        <v>7534</v>
      </c>
      <c r="H1053" s="2">
        <v>45722</v>
      </c>
      <c r="I1053" s="2">
        <v>45831</v>
      </c>
      <c r="J1053"/>
      <c r="K1053"/>
      <c r="L1053">
        <v>38</v>
      </c>
      <c r="M1053" t="s">
        <v>7484</v>
      </c>
      <c r="N1053" t="s">
        <v>1576</v>
      </c>
      <c r="O1053"/>
      <c r="P1053" t="s">
        <v>9294</v>
      </c>
      <c r="Q1053" t="s">
        <v>6671</v>
      </c>
      <c r="R1053" t="s">
        <v>15464</v>
      </c>
      <c r="S1053" t="s">
        <v>15439</v>
      </c>
      <c r="T1053" t="s">
        <v>15437</v>
      </c>
      <c r="U1053" t="s">
        <v>15437</v>
      </c>
      <c r="V1053">
        <v>1</v>
      </c>
    </row>
    <row r="1054" spans="1:22" x14ac:dyDescent="0.25">
      <c r="A1054" t="s">
        <v>1569</v>
      </c>
      <c r="B1054">
        <v>338911</v>
      </c>
      <c r="C1054" t="s">
        <v>2122</v>
      </c>
      <c r="D1054" t="s">
        <v>11794</v>
      </c>
      <c r="E1054" t="s">
        <v>1572</v>
      </c>
      <c r="F1054" t="s">
        <v>11785</v>
      </c>
      <c r="G1054" t="s">
        <v>7490</v>
      </c>
      <c r="H1054" s="2">
        <v>45722</v>
      </c>
      <c r="I1054" s="2">
        <v>45722</v>
      </c>
      <c r="J1054"/>
      <c r="K1054"/>
      <c r="L1054">
        <v>0.01</v>
      </c>
      <c r="M1054" t="s">
        <v>7484</v>
      </c>
      <c r="N1054" t="s">
        <v>1576</v>
      </c>
      <c r="O1054"/>
      <c r="P1054" t="s">
        <v>11786</v>
      </c>
      <c r="Q1054" t="s">
        <v>11787</v>
      </c>
      <c r="R1054" t="s">
        <v>15464</v>
      </c>
      <c r="S1054" t="s">
        <v>15439</v>
      </c>
      <c r="T1054" t="s">
        <v>15437</v>
      </c>
      <c r="U1054" t="s">
        <v>15437</v>
      </c>
      <c r="V1054">
        <v>0</v>
      </c>
    </row>
    <row r="1055" spans="1:22" x14ac:dyDescent="0.25">
      <c r="A1055" t="s">
        <v>1569</v>
      </c>
      <c r="B1055">
        <v>200185</v>
      </c>
      <c r="C1055" t="s">
        <v>2908</v>
      </c>
      <c r="D1055" t="s">
        <v>12516</v>
      </c>
      <c r="E1055" t="s">
        <v>1572</v>
      </c>
      <c r="F1055" t="s">
        <v>12513</v>
      </c>
      <c r="G1055" t="s">
        <v>7490</v>
      </c>
      <c r="H1055" s="2">
        <v>45722</v>
      </c>
      <c r="I1055" s="2">
        <v>45722</v>
      </c>
      <c r="J1055"/>
      <c r="K1055"/>
      <c r="L1055">
        <v>0.01</v>
      </c>
      <c r="M1055" t="s">
        <v>7484</v>
      </c>
      <c r="N1055" t="s">
        <v>1576</v>
      </c>
      <c r="O1055"/>
      <c r="P1055" t="s">
        <v>12514</v>
      </c>
      <c r="Q1055" t="s">
        <v>12515</v>
      </c>
      <c r="R1055" t="s">
        <v>15464</v>
      </c>
      <c r="S1055" t="s">
        <v>15439</v>
      </c>
      <c r="T1055" t="s">
        <v>15437</v>
      </c>
      <c r="U1055" t="s">
        <v>15437</v>
      </c>
      <c r="V1055">
        <v>0</v>
      </c>
    </row>
    <row r="1056" spans="1:22" x14ac:dyDescent="0.25">
      <c r="A1056" t="s">
        <v>1569</v>
      </c>
      <c r="B1056">
        <v>338893</v>
      </c>
      <c r="C1056" t="s">
        <v>2230</v>
      </c>
      <c r="D1056" t="s">
        <v>5764</v>
      </c>
      <c r="E1056" t="s">
        <v>1572</v>
      </c>
      <c r="F1056" t="s">
        <v>6020</v>
      </c>
      <c r="G1056" t="s">
        <v>4294</v>
      </c>
      <c r="H1056" s="2">
        <v>45721</v>
      </c>
      <c r="I1056" s="2">
        <v>45721</v>
      </c>
      <c r="J1056"/>
      <c r="K1056"/>
      <c r="L1056">
        <v>0.01</v>
      </c>
      <c r="M1056" t="s">
        <v>4269</v>
      </c>
      <c r="N1056" t="s">
        <v>1714</v>
      </c>
      <c r="O1056"/>
      <c r="P1056" t="s">
        <v>6021</v>
      </c>
      <c r="Q1056" t="s">
        <v>2390</v>
      </c>
      <c r="R1056" t="s">
        <v>15454</v>
      </c>
      <c r="S1056" t="s">
        <v>15439</v>
      </c>
      <c r="T1056" t="s">
        <v>15437</v>
      </c>
      <c r="U1056" t="s">
        <v>15437</v>
      </c>
      <c r="V1056">
        <v>0</v>
      </c>
    </row>
    <row r="1057" spans="1:22" x14ac:dyDescent="0.25">
      <c r="A1057" t="s">
        <v>1569</v>
      </c>
      <c r="B1057">
        <v>200181</v>
      </c>
      <c r="C1057" t="s">
        <v>1754</v>
      </c>
      <c r="D1057" t="s">
        <v>3391</v>
      </c>
      <c r="E1057" t="s">
        <v>1596</v>
      </c>
      <c r="F1057" t="s">
        <v>10846</v>
      </c>
      <c r="G1057" t="s">
        <v>7509</v>
      </c>
      <c r="H1057" s="2">
        <v>45720</v>
      </c>
      <c r="I1057" s="2">
        <v>45747</v>
      </c>
      <c r="J1057"/>
      <c r="K1057"/>
      <c r="L1057">
        <v>16</v>
      </c>
      <c r="M1057" t="s">
        <v>7484</v>
      </c>
      <c r="N1057" t="s">
        <v>3865</v>
      </c>
      <c r="O1057"/>
      <c r="P1057" t="s">
        <v>10847</v>
      </c>
      <c r="Q1057" t="s">
        <v>3922</v>
      </c>
      <c r="R1057" t="s">
        <v>15468</v>
      </c>
      <c r="S1057" t="s">
        <v>15439</v>
      </c>
      <c r="T1057" t="s">
        <v>15437</v>
      </c>
      <c r="U1057" t="s">
        <v>15437</v>
      </c>
      <c r="V1057">
        <v>0.42105263157894735</v>
      </c>
    </row>
    <row r="1058" spans="1:22" x14ac:dyDescent="0.25">
      <c r="A1058" t="s">
        <v>1569</v>
      </c>
      <c r="B1058">
        <v>338866</v>
      </c>
      <c r="C1058" t="s">
        <v>7481</v>
      </c>
      <c r="D1058" t="s">
        <v>5558</v>
      </c>
      <c r="E1058" t="s">
        <v>1572</v>
      </c>
      <c r="F1058" t="s">
        <v>7482</v>
      </c>
      <c r="G1058" t="s">
        <v>7483</v>
      </c>
      <c r="H1058" s="2">
        <v>45719</v>
      </c>
      <c r="I1058" s="2">
        <v>45719</v>
      </c>
      <c r="J1058"/>
      <c r="K1058"/>
      <c r="L1058">
        <v>0.01</v>
      </c>
      <c r="M1058" t="s">
        <v>7484</v>
      </c>
      <c r="N1058" t="s">
        <v>1714</v>
      </c>
      <c r="O1058"/>
      <c r="P1058" t="s">
        <v>7485</v>
      </c>
      <c r="Q1058" t="s">
        <v>5704</v>
      </c>
      <c r="R1058" t="s">
        <v>15461</v>
      </c>
      <c r="S1058" t="s">
        <v>15439</v>
      </c>
      <c r="T1058" t="s">
        <v>15437</v>
      </c>
      <c r="U1058" t="s">
        <v>15437</v>
      </c>
      <c r="V1058">
        <v>0</v>
      </c>
    </row>
    <row r="1059" spans="1:22" x14ac:dyDescent="0.25">
      <c r="A1059" t="s">
        <v>1569</v>
      </c>
      <c r="B1059">
        <v>338888</v>
      </c>
      <c r="C1059" t="s">
        <v>5436</v>
      </c>
      <c r="D1059" t="s">
        <v>1647</v>
      </c>
      <c r="E1059" t="s">
        <v>1607</v>
      </c>
      <c r="F1059" t="s">
        <v>8472</v>
      </c>
      <c r="G1059" t="s">
        <v>4326</v>
      </c>
      <c r="H1059" s="2">
        <v>45719</v>
      </c>
      <c r="I1059" s="2">
        <v>45719</v>
      </c>
      <c r="J1059"/>
      <c r="K1059"/>
      <c r="L1059">
        <v>38</v>
      </c>
      <c r="M1059" t="s">
        <v>7484</v>
      </c>
      <c r="N1059" t="s">
        <v>1714</v>
      </c>
      <c r="O1059"/>
      <c r="P1059" t="s">
        <v>8466</v>
      </c>
      <c r="Q1059" t="s">
        <v>5078</v>
      </c>
      <c r="R1059" t="s">
        <v>15462</v>
      </c>
      <c r="S1059" t="s">
        <v>15439</v>
      </c>
      <c r="T1059" t="s">
        <v>15437</v>
      </c>
      <c r="U1059" t="s">
        <v>1566</v>
      </c>
      <c r="V1059">
        <v>1</v>
      </c>
    </row>
    <row r="1060" spans="1:22" x14ac:dyDescent="0.25">
      <c r="A1060" t="s">
        <v>1569</v>
      </c>
      <c r="B1060">
        <v>338889</v>
      </c>
      <c r="C1060" t="s">
        <v>2234</v>
      </c>
      <c r="D1060" t="s">
        <v>8672</v>
      </c>
      <c r="E1060" t="s">
        <v>1607</v>
      </c>
      <c r="F1060" t="s">
        <v>8673</v>
      </c>
      <c r="G1060" t="s">
        <v>7541</v>
      </c>
      <c r="H1060" s="2">
        <v>45719</v>
      </c>
      <c r="I1060" s="2">
        <v>45719</v>
      </c>
      <c r="J1060"/>
      <c r="K1060"/>
      <c r="L1060">
        <v>38</v>
      </c>
      <c r="M1060" t="s">
        <v>7484</v>
      </c>
      <c r="N1060" t="s">
        <v>3482</v>
      </c>
      <c r="O1060"/>
      <c r="P1060" t="s">
        <v>8674</v>
      </c>
      <c r="Q1060" t="s">
        <v>8675</v>
      </c>
      <c r="R1060" t="s">
        <v>15466</v>
      </c>
      <c r="S1060" t="s">
        <v>15439</v>
      </c>
      <c r="T1060" t="s">
        <v>15437</v>
      </c>
      <c r="U1060" t="s">
        <v>1566</v>
      </c>
      <c r="V1060">
        <v>1</v>
      </c>
    </row>
    <row r="1061" spans="1:22" x14ac:dyDescent="0.25">
      <c r="A1061" t="s">
        <v>1569</v>
      </c>
      <c r="B1061">
        <v>338966</v>
      </c>
      <c r="C1061" t="s">
        <v>9026</v>
      </c>
      <c r="D1061" t="s">
        <v>5690</v>
      </c>
      <c r="E1061" t="s">
        <v>1572</v>
      </c>
      <c r="F1061" t="s">
        <v>9022</v>
      </c>
      <c r="G1061" t="s">
        <v>7671</v>
      </c>
      <c r="H1061" s="2">
        <v>45719</v>
      </c>
      <c r="I1061" s="2">
        <v>45719</v>
      </c>
      <c r="J1061"/>
      <c r="K1061"/>
      <c r="L1061">
        <v>0.01</v>
      </c>
      <c r="M1061" t="s">
        <v>7484</v>
      </c>
      <c r="N1061" t="s">
        <v>3865</v>
      </c>
      <c r="O1061"/>
      <c r="P1061" t="s">
        <v>9018</v>
      </c>
      <c r="Q1061" t="s">
        <v>4338</v>
      </c>
      <c r="R1061" t="s">
        <v>15468</v>
      </c>
      <c r="S1061" t="s">
        <v>15439</v>
      </c>
      <c r="T1061" t="s">
        <v>15437</v>
      </c>
      <c r="U1061" t="s">
        <v>15437</v>
      </c>
      <c r="V1061">
        <v>0</v>
      </c>
    </row>
    <row r="1062" spans="1:22" x14ac:dyDescent="0.25">
      <c r="A1062" t="s">
        <v>1569</v>
      </c>
      <c r="B1062">
        <v>200180</v>
      </c>
      <c r="C1062" t="s">
        <v>1837</v>
      </c>
      <c r="D1062" t="s">
        <v>1878</v>
      </c>
      <c r="E1062" t="s">
        <v>1572</v>
      </c>
      <c r="F1062" t="s">
        <v>10045</v>
      </c>
      <c r="G1062" t="s">
        <v>7490</v>
      </c>
      <c r="H1062" s="2">
        <v>45719</v>
      </c>
      <c r="I1062" s="2">
        <v>45719</v>
      </c>
      <c r="J1062"/>
      <c r="K1062"/>
      <c r="L1062">
        <v>0.01</v>
      </c>
      <c r="M1062" t="s">
        <v>7484</v>
      </c>
      <c r="N1062" t="s">
        <v>3311</v>
      </c>
      <c r="O1062"/>
      <c r="P1062" t="s">
        <v>10046</v>
      </c>
      <c r="Q1062" t="s">
        <v>6763</v>
      </c>
      <c r="R1062" t="s">
        <v>15463</v>
      </c>
      <c r="S1062" t="s">
        <v>15439</v>
      </c>
      <c r="T1062" t="s">
        <v>15437</v>
      </c>
      <c r="U1062" t="s">
        <v>15437</v>
      </c>
      <c r="V1062">
        <v>0</v>
      </c>
    </row>
    <row r="1063" spans="1:22" x14ac:dyDescent="0.25">
      <c r="A1063" t="s">
        <v>1569</v>
      </c>
      <c r="B1063">
        <v>338780</v>
      </c>
      <c r="C1063" t="s">
        <v>10047</v>
      </c>
      <c r="D1063" t="s">
        <v>10048</v>
      </c>
      <c r="E1063" t="s">
        <v>1596</v>
      </c>
      <c r="F1063" t="s">
        <v>10049</v>
      </c>
      <c r="G1063" t="s">
        <v>7503</v>
      </c>
      <c r="H1063" s="2">
        <v>45719</v>
      </c>
      <c r="I1063" s="2">
        <v>45719</v>
      </c>
      <c r="J1063"/>
      <c r="K1063"/>
      <c r="L1063">
        <v>21</v>
      </c>
      <c r="M1063" t="s">
        <v>7484</v>
      </c>
      <c r="N1063" t="s">
        <v>3311</v>
      </c>
      <c r="O1063"/>
      <c r="P1063" t="s">
        <v>10046</v>
      </c>
      <c r="Q1063" t="s">
        <v>6763</v>
      </c>
      <c r="R1063" t="s">
        <v>15463</v>
      </c>
      <c r="S1063" t="s">
        <v>15439</v>
      </c>
      <c r="T1063" t="s">
        <v>15437</v>
      </c>
      <c r="U1063" t="s">
        <v>15437</v>
      </c>
      <c r="V1063">
        <v>0.55263157894736847</v>
      </c>
    </row>
    <row r="1064" spans="1:22" x14ac:dyDescent="0.25">
      <c r="A1064" t="s">
        <v>1569</v>
      </c>
      <c r="B1064">
        <v>338862</v>
      </c>
      <c r="C1064" t="s">
        <v>1905</v>
      </c>
      <c r="D1064" t="s">
        <v>1746</v>
      </c>
      <c r="E1064" t="s">
        <v>1572</v>
      </c>
      <c r="F1064" t="s">
        <v>11370</v>
      </c>
      <c r="G1064" t="s">
        <v>7483</v>
      </c>
      <c r="H1064" s="2">
        <v>45719</v>
      </c>
      <c r="I1064" s="2">
        <v>45719</v>
      </c>
      <c r="J1064"/>
      <c r="K1064"/>
      <c r="L1064">
        <v>0.01</v>
      </c>
      <c r="M1064" t="s">
        <v>7484</v>
      </c>
      <c r="N1064" t="s">
        <v>3865</v>
      </c>
      <c r="O1064"/>
      <c r="P1064" t="s">
        <v>11366</v>
      </c>
      <c r="Q1064" t="s">
        <v>5570</v>
      </c>
      <c r="R1064" t="s">
        <v>15467</v>
      </c>
      <c r="S1064" t="s">
        <v>15439</v>
      </c>
      <c r="T1064" t="s">
        <v>15437</v>
      </c>
      <c r="U1064" t="s">
        <v>15437</v>
      </c>
      <c r="V1064">
        <v>0</v>
      </c>
    </row>
    <row r="1065" spans="1:22" x14ac:dyDescent="0.25">
      <c r="A1065" t="s">
        <v>1569</v>
      </c>
      <c r="B1065">
        <v>338901</v>
      </c>
      <c r="C1065" t="s">
        <v>4342</v>
      </c>
      <c r="D1065" t="s">
        <v>11568</v>
      </c>
      <c r="E1065" t="s">
        <v>1572</v>
      </c>
      <c r="F1065" t="s">
        <v>11567</v>
      </c>
      <c r="G1065" t="s">
        <v>7483</v>
      </c>
      <c r="H1065" s="2">
        <v>45719</v>
      </c>
      <c r="I1065" s="2">
        <v>45719</v>
      </c>
      <c r="J1065"/>
      <c r="K1065"/>
      <c r="L1065">
        <v>0.01</v>
      </c>
      <c r="M1065" t="s">
        <v>7484</v>
      </c>
      <c r="N1065" t="s">
        <v>3482</v>
      </c>
      <c r="O1065"/>
      <c r="P1065" t="s">
        <v>11564</v>
      </c>
      <c r="Q1065" t="s">
        <v>6889</v>
      </c>
      <c r="R1065" t="s">
        <v>15465</v>
      </c>
      <c r="S1065" t="s">
        <v>15439</v>
      </c>
      <c r="T1065" t="s">
        <v>15437</v>
      </c>
      <c r="U1065" t="s">
        <v>15437</v>
      </c>
      <c r="V1065">
        <v>0</v>
      </c>
    </row>
    <row r="1066" spans="1:22" x14ac:dyDescent="0.25">
      <c r="A1066" t="s">
        <v>1569</v>
      </c>
      <c r="B1066">
        <v>338886</v>
      </c>
      <c r="C1066" t="s">
        <v>11735</v>
      </c>
      <c r="D1066" t="s">
        <v>11736</v>
      </c>
      <c r="E1066" t="s">
        <v>1596</v>
      </c>
      <c r="F1066" t="s">
        <v>11737</v>
      </c>
      <c r="G1066" t="s">
        <v>7490</v>
      </c>
      <c r="H1066" s="2">
        <v>45719</v>
      </c>
      <c r="I1066" s="2">
        <v>45719</v>
      </c>
      <c r="J1066"/>
      <c r="K1066"/>
      <c r="L1066">
        <v>31</v>
      </c>
      <c r="M1066" t="s">
        <v>7484</v>
      </c>
      <c r="N1066" t="s">
        <v>3482</v>
      </c>
      <c r="O1066"/>
      <c r="P1066" t="s">
        <v>11717</v>
      </c>
      <c r="Q1066" t="s">
        <v>11718</v>
      </c>
      <c r="R1066" t="s">
        <v>15465</v>
      </c>
      <c r="S1066" t="s">
        <v>15439</v>
      </c>
      <c r="T1066" t="s">
        <v>15437</v>
      </c>
      <c r="U1066" t="s">
        <v>15437</v>
      </c>
      <c r="V1066">
        <v>0.81578947368421051</v>
      </c>
    </row>
    <row r="1067" spans="1:22" x14ac:dyDescent="0.25">
      <c r="A1067" t="s">
        <v>1569</v>
      </c>
      <c r="B1067">
        <v>200184</v>
      </c>
      <c r="C1067" t="s">
        <v>11738</v>
      </c>
      <c r="D1067" t="s">
        <v>11739</v>
      </c>
      <c r="E1067" t="s">
        <v>1572</v>
      </c>
      <c r="F1067" t="s">
        <v>11740</v>
      </c>
      <c r="G1067" t="s">
        <v>8770</v>
      </c>
      <c r="H1067" s="2">
        <v>45719</v>
      </c>
      <c r="I1067" s="2">
        <v>45719</v>
      </c>
      <c r="J1067"/>
      <c r="K1067"/>
      <c r="L1067">
        <v>0.01</v>
      </c>
      <c r="M1067" t="s">
        <v>7484</v>
      </c>
      <c r="N1067" t="s">
        <v>3482</v>
      </c>
      <c r="O1067"/>
      <c r="P1067" t="s">
        <v>11717</v>
      </c>
      <c r="Q1067" t="s">
        <v>11718</v>
      </c>
      <c r="R1067" t="s">
        <v>15465</v>
      </c>
      <c r="S1067" t="s">
        <v>15439</v>
      </c>
      <c r="T1067" t="s">
        <v>15437</v>
      </c>
      <c r="U1067" t="s">
        <v>15437</v>
      </c>
      <c r="V1067">
        <v>0</v>
      </c>
    </row>
    <row r="1068" spans="1:22" x14ac:dyDescent="0.25">
      <c r="A1068" t="s">
        <v>1569</v>
      </c>
      <c r="B1068">
        <v>338871</v>
      </c>
      <c r="C1068" t="s">
        <v>4612</v>
      </c>
      <c r="D1068" t="s">
        <v>1817</v>
      </c>
      <c r="E1068" t="s">
        <v>1596</v>
      </c>
      <c r="F1068" t="s">
        <v>12424</v>
      </c>
      <c r="G1068" t="s">
        <v>7487</v>
      </c>
      <c r="H1068" s="2">
        <v>45719</v>
      </c>
      <c r="I1068" s="2">
        <v>45719</v>
      </c>
      <c r="J1068"/>
      <c r="K1068"/>
      <c r="L1068">
        <v>10.75</v>
      </c>
      <c r="M1068" t="s">
        <v>7484</v>
      </c>
      <c r="N1068" t="s">
        <v>4199</v>
      </c>
      <c r="O1068"/>
      <c r="P1068" t="s">
        <v>12425</v>
      </c>
      <c r="Q1068" t="s">
        <v>12426</v>
      </c>
      <c r="R1068" t="s">
        <v>15449</v>
      </c>
      <c r="S1068" t="s">
        <v>15439</v>
      </c>
      <c r="T1068" t="s">
        <v>15437</v>
      </c>
      <c r="U1068" t="s">
        <v>15437</v>
      </c>
      <c r="V1068">
        <v>0.28289473684210525</v>
      </c>
    </row>
    <row r="1069" spans="1:22" x14ac:dyDescent="0.25">
      <c r="A1069" t="s">
        <v>1569</v>
      </c>
      <c r="B1069">
        <v>338872</v>
      </c>
      <c r="C1069" t="s">
        <v>12438</v>
      </c>
      <c r="D1069" t="s">
        <v>1582</v>
      </c>
      <c r="E1069" t="s">
        <v>1596</v>
      </c>
      <c r="F1069" t="s">
        <v>12424</v>
      </c>
      <c r="G1069" t="s">
        <v>7487</v>
      </c>
      <c r="H1069" s="2">
        <v>45719</v>
      </c>
      <c r="I1069" s="2">
        <v>45719</v>
      </c>
      <c r="J1069"/>
      <c r="K1069"/>
      <c r="L1069">
        <v>11</v>
      </c>
      <c r="M1069" t="s">
        <v>7484</v>
      </c>
      <c r="N1069" t="s">
        <v>4199</v>
      </c>
      <c r="O1069"/>
      <c r="P1069" t="s">
        <v>12425</v>
      </c>
      <c r="Q1069" t="s">
        <v>12426</v>
      </c>
      <c r="R1069" t="s">
        <v>15449</v>
      </c>
      <c r="S1069" t="s">
        <v>15439</v>
      </c>
      <c r="T1069" t="s">
        <v>15437</v>
      </c>
      <c r="U1069" t="s">
        <v>15437</v>
      </c>
      <c r="V1069">
        <v>0.28947368421052633</v>
      </c>
    </row>
    <row r="1070" spans="1:22" x14ac:dyDescent="0.25">
      <c r="A1070" t="s">
        <v>1569</v>
      </c>
      <c r="B1070">
        <v>338869</v>
      </c>
      <c r="C1070" t="s">
        <v>1945</v>
      </c>
      <c r="D1070" t="s">
        <v>2316</v>
      </c>
      <c r="E1070" t="s">
        <v>1596</v>
      </c>
      <c r="F1070" t="s">
        <v>12424</v>
      </c>
      <c r="G1070" t="s">
        <v>7487</v>
      </c>
      <c r="H1070" s="2">
        <v>45719</v>
      </c>
      <c r="I1070" s="2">
        <v>45719</v>
      </c>
      <c r="J1070"/>
      <c r="K1070"/>
      <c r="L1070">
        <v>9.75</v>
      </c>
      <c r="M1070" t="s">
        <v>7484</v>
      </c>
      <c r="N1070" t="s">
        <v>4199</v>
      </c>
      <c r="O1070"/>
      <c r="P1070" t="s">
        <v>12425</v>
      </c>
      <c r="Q1070" t="s">
        <v>12426</v>
      </c>
      <c r="R1070" t="s">
        <v>15449</v>
      </c>
      <c r="S1070" t="s">
        <v>15439</v>
      </c>
      <c r="T1070" t="s">
        <v>15437</v>
      </c>
      <c r="U1070" t="s">
        <v>15437</v>
      </c>
      <c r="V1070">
        <v>0.25657894736842107</v>
      </c>
    </row>
    <row r="1071" spans="1:22" x14ac:dyDescent="0.25">
      <c r="A1071" t="s">
        <v>1569</v>
      </c>
      <c r="B1071">
        <v>338873</v>
      </c>
      <c r="C1071" t="s">
        <v>8225</v>
      </c>
      <c r="D1071" t="s">
        <v>12439</v>
      </c>
      <c r="E1071" t="s">
        <v>1596</v>
      </c>
      <c r="F1071" t="s">
        <v>12424</v>
      </c>
      <c r="G1071" t="s">
        <v>7487</v>
      </c>
      <c r="H1071" s="2">
        <v>45719</v>
      </c>
      <c r="I1071" s="2">
        <v>45719</v>
      </c>
      <c r="J1071"/>
      <c r="K1071"/>
      <c r="L1071">
        <v>15.75</v>
      </c>
      <c r="M1071" t="s">
        <v>7484</v>
      </c>
      <c r="N1071" t="s">
        <v>4199</v>
      </c>
      <c r="O1071"/>
      <c r="P1071" t="s">
        <v>12425</v>
      </c>
      <c r="Q1071" t="s">
        <v>12426</v>
      </c>
      <c r="R1071" t="s">
        <v>15449</v>
      </c>
      <c r="S1071" t="s">
        <v>15439</v>
      </c>
      <c r="T1071" t="s">
        <v>15437</v>
      </c>
      <c r="U1071" t="s">
        <v>15437</v>
      </c>
      <c r="V1071">
        <v>0.41447368421052633</v>
      </c>
    </row>
    <row r="1072" spans="1:22" x14ac:dyDescent="0.25">
      <c r="A1072" t="s">
        <v>1569</v>
      </c>
      <c r="B1072">
        <v>338894</v>
      </c>
      <c r="C1072" t="s">
        <v>3237</v>
      </c>
      <c r="D1072" t="s">
        <v>13217</v>
      </c>
      <c r="E1072" t="s">
        <v>1572</v>
      </c>
      <c r="F1072" t="s">
        <v>13214</v>
      </c>
      <c r="G1072" t="s">
        <v>7490</v>
      </c>
      <c r="H1072" s="2">
        <v>45719</v>
      </c>
      <c r="I1072" s="2">
        <v>45719</v>
      </c>
      <c r="J1072"/>
      <c r="K1072"/>
      <c r="L1072">
        <v>0.01</v>
      </c>
      <c r="M1072" t="s">
        <v>7484</v>
      </c>
      <c r="N1072" t="s">
        <v>3482</v>
      </c>
      <c r="O1072"/>
      <c r="P1072" t="s">
        <v>13215</v>
      </c>
      <c r="Q1072" t="s">
        <v>13216</v>
      </c>
      <c r="R1072" t="s">
        <v>15468</v>
      </c>
      <c r="S1072" t="s">
        <v>15439</v>
      </c>
      <c r="T1072" t="s">
        <v>15437</v>
      </c>
      <c r="U1072" t="s">
        <v>15437</v>
      </c>
      <c r="V1072">
        <v>0</v>
      </c>
    </row>
    <row r="1073" spans="1:22" x14ac:dyDescent="0.25">
      <c r="A1073" t="s">
        <v>1569</v>
      </c>
      <c r="B1073">
        <v>200178</v>
      </c>
      <c r="C1073" t="s">
        <v>1883</v>
      </c>
      <c r="D1073" t="s">
        <v>13620</v>
      </c>
      <c r="E1073" t="s">
        <v>1607</v>
      </c>
      <c r="F1073" t="s">
        <v>13621</v>
      </c>
      <c r="G1073" t="s">
        <v>7522</v>
      </c>
      <c r="H1073" s="2">
        <v>45719</v>
      </c>
      <c r="I1073" s="2">
        <v>45719</v>
      </c>
      <c r="J1073"/>
      <c r="K1073"/>
      <c r="L1073">
        <v>38</v>
      </c>
      <c r="M1073" t="s">
        <v>7484</v>
      </c>
      <c r="N1073" t="s">
        <v>3482</v>
      </c>
      <c r="O1073"/>
      <c r="P1073" t="s">
        <v>13615</v>
      </c>
      <c r="Q1073" t="s">
        <v>13616</v>
      </c>
      <c r="R1073" t="s">
        <v>15465</v>
      </c>
      <c r="S1073" t="s">
        <v>15439</v>
      </c>
      <c r="T1073" t="s">
        <v>15437</v>
      </c>
      <c r="U1073" t="s">
        <v>1566</v>
      </c>
      <c r="V1073">
        <v>1</v>
      </c>
    </row>
    <row r="1074" spans="1:22" x14ac:dyDescent="0.25">
      <c r="A1074" t="s">
        <v>1569</v>
      </c>
      <c r="B1074">
        <v>320577</v>
      </c>
      <c r="C1074" t="s">
        <v>14607</v>
      </c>
      <c r="D1074" t="s">
        <v>6188</v>
      </c>
      <c r="E1074" t="s">
        <v>1607</v>
      </c>
      <c r="F1074" t="s">
        <v>14608</v>
      </c>
      <c r="G1074" t="s">
        <v>14609</v>
      </c>
      <c r="H1074" s="2">
        <v>45719</v>
      </c>
      <c r="I1074" s="2">
        <v>45719</v>
      </c>
      <c r="J1074"/>
      <c r="K1074"/>
      <c r="L1074">
        <v>38</v>
      </c>
      <c r="M1074" t="s">
        <v>7484</v>
      </c>
      <c r="N1074" t="s">
        <v>1714</v>
      </c>
      <c r="O1074" t="s">
        <v>7120</v>
      </c>
      <c r="P1074" t="s">
        <v>14610</v>
      </c>
      <c r="Q1074" t="s">
        <v>23</v>
      </c>
      <c r="R1074" t="s">
        <v>23</v>
      </c>
      <c r="S1074" t="s">
        <v>15439</v>
      </c>
      <c r="T1074" t="s">
        <v>15437</v>
      </c>
      <c r="U1074" t="s">
        <v>15437</v>
      </c>
      <c r="V1074">
        <v>1</v>
      </c>
    </row>
    <row r="1075" spans="1:22" x14ac:dyDescent="0.25">
      <c r="A1075" t="s">
        <v>1569</v>
      </c>
      <c r="B1075">
        <v>338802</v>
      </c>
      <c r="C1075" t="s">
        <v>1861</v>
      </c>
      <c r="D1075" t="s">
        <v>2649</v>
      </c>
      <c r="E1075" t="s">
        <v>1607</v>
      </c>
      <c r="F1075" t="s">
        <v>15351</v>
      </c>
      <c r="G1075" t="s">
        <v>15352</v>
      </c>
      <c r="H1075" s="2">
        <v>45719</v>
      </c>
      <c r="I1075" s="2">
        <v>45719</v>
      </c>
      <c r="J1075"/>
      <c r="K1075"/>
      <c r="L1075">
        <v>38</v>
      </c>
      <c r="M1075" t="s">
        <v>7484</v>
      </c>
      <c r="N1075" t="s">
        <v>1714</v>
      </c>
      <c r="O1075" t="s">
        <v>7120</v>
      </c>
      <c r="P1075" t="s">
        <v>15350</v>
      </c>
      <c r="Q1075" t="s">
        <v>15</v>
      </c>
      <c r="R1075" t="s">
        <v>15</v>
      </c>
      <c r="S1075" t="s">
        <v>15439</v>
      </c>
      <c r="T1075" t="s">
        <v>15437</v>
      </c>
      <c r="U1075" t="s">
        <v>15437</v>
      </c>
      <c r="V1075">
        <v>1</v>
      </c>
    </row>
    <row r="1076" spans="1:22" x14ac:dyDescent="0.25">
      <c r="A1076" t="s">
        <v>1569</v>
      </c>
      <c r="B1076">
        <v>200176</v>
      </c>
      <c r="C1076" t="s">
        <v>1895</v>
      </c>
      <c r="D1076" t="s">
        <v>4580</v>
      </c>
      <c r="E1076" t="s">
        <v>1607</v>
      </c>
      <c r="F1076" t="s">
        <v>4581</v>
      </c>
      <c r="G1076" t="s">
        <v>4310</v>
      </c>
      <c r="H1076" s="2">
        <v>45719</v>
      </c>
      <c r="I1076" s="2">
        <v>45719</v>
      </c>
      <c r="J1076"/>
      <c r="K1076"/>
      <c r="L1076">
        <v>38</v>
      </c>
      <c r="M1076" t="s">
        <v>4269</v>
      </c>
      <c r="N1076" t="s">
        <v>3865</v>
      </c>
      <c r="O1076"/>
      <c r="P1076" t="s">
        <v>4578</v>
      </c>
      <c r="Q1076" t="s">
        <v>4579</v>
      </c>
      <c r="R1076" t="s">
        <v>15452</v>
      </c>
      <c r="S1076" t="s">
        <v>15439</v>
      </c>
      <c r="T1076" t="s">
        <v>15437</v>
      </c>
      <c r="U1076" t="s">
        <v>1566</v>
      </c>
      <c r="V1076">
        <v>1</v>
      </c>
    </row>
    <row r="1077" spans="1:22" x14ac:dyDescent="0.25">
      <c r="A1077" t="s">
        <v>1569</v>
      </c>
      <c r="B1077">
        <v>338841</v>
      </c>
      <c r="C1077" t="s">
        <v>4911</v>
      </c>
      <c r="D1077" t="s">
        <v>4225</v>
      </c>
      <c r="E1077" t="s">
        <v>1572</v>
      </c>
      <c r="F1077" t="s">
        <v>4908</v>
      </c>
      <c r="G1077" t="s">
        <v>4268</v>
      </c>
      <c r="H1077" s="2">
        <v>45719</v>
      </c>
      <c r="I1077" s="2">
        <v>45719</v>
      </c>
      <c r="J1077"/>
      <c r="K1077"/>
      <c r="L1077">
        <v>0.01</v>
      </c>
      <c r="M1077" t="s">
        <v>4269</v>
      </c>
      <c r="N1077" t="s">
        <v>3865</v>
      </c>
      <c r="O1077"/>
      <c r="P1077" t="s">
        <v>4909</v>
      </c>
      <c r="Q1077" t="s">
        <v>4910</v>
      </c>
      <c r="R1077" t="s">
        <v>15448</v>
      </c>
      <c r="S1077" t="s">
        <v>15439</v>
      </c>
      <c r="T1077" t="s">
        <v>15437</v>
      </c>
      <c r="U1077" t="s">
        <v>15437</v>
      </c>
      <c r="V1077">
        <v>0</v>
      </c>
    </row>
    <row r="1078" spans="1:22" x14ac:dyDescent="0.25">
      <c r="A1078" t="s">
        <v>1569</v>
      </c>
      <c r="B1078">
        <v>338795</v>
      </c>
      <c r="C1078" t="s">
        <v>5140</v>
      </c>
      <c r="D1078" t="s">
        <v>1785</v>
      </c>
      <c r="E1078" t="s">
        <v>1607</v>
      </c>
      <c r="F1078" t="s">
        <v>5141</v>
      </c>
      <c r="G1078" t="s">
        <v>4294</v>
      </c>
      <c r="H1078" s="2">
        <v>45719</v>
      </c>
      <c r="I1078" s="2">
        <v>45719</v>
      </c>
      <c r="J1078"/>
      <c r="K1078"/>
      <c r="L1078">
        <v>38</v>
      </c>
      <c r="M1078" t="s">
        <v>4269</v>
      </c>
      <c r="N1078" t="s">
        <v>3482</v>
      </c>
      <c r="O1078"/>
      <c r="P1078" t="s">
        <v>5137</v>
      </c>
      <c r="Q1078" t="s">
        <v>5138</v>
      </c>
      <c r="R1078" t="s">
        <v>15455</v>
      </c>
      <c r="S1078" t="s">
        <v>15439</v>
      </c>
      <c r="T1078" t="s">
        <v>15437</v>
      </c>
      <c r="U1078" t="s">
        <v>15437</v>
      </c>
      <c r="V1078">
        <v>1</v>
      </c>
    </row>
    <row r="1079" spans="1:22" x14ac:dyDescent="0.25">
      <c r="A1079" t="s">
        <v>1569</v>
      </c>
      <c r="B1079">
        <v>338793</v>
      </c>
      <c r="C1079" t="s">
        <v>5322</v>
      </c>
      <c r="D1079" t="s">
        <v>5323</v>
      </c>
      <c r="E1079" t="s">
        <v>1607</v>
      </c>
      <c r="F1079" t="s">
        <v>5324</v>
      </c>
      <c r="G1079" t="s">
        <v>4294</v>
      </c>
      <c r="H1079" s="2">
        <v>45719</v>
      </c>
      <c r="I1079" s="2">
        <v>45719</v>
      </c>
      <c r="J1079"/>
      <c r="K1079"/>
      <c r="L1079">
        <v>38</v>
      </c>
      <c r="M1079" t="s">
        <v>4269</v>
      </c>
      <c r="N1079" t="s">
        <v>3482</v>
      </c>
      <c r="O1079"/>
      <c r="P1079" t="s">
        <v>5318</v>
      </c>
      <c r="Q1079" t="s">
        <v>3547</v>
      </c>
      <c r="R1079" t="s">
        <v>15455</v>
      </c>
      <c r="S1079" t="s">
        <v>15439</v>
      </c>
      <c r="T1079" t="s">
        <v>15437</v>
      </c>
      <c r="U1079" t="s">
        <v>15437</v>
      </c>
      <c r="V1079">
        <v>1</v>
      </c>
    </row>
    <row r="1080" spans="1:22" x14ac:dyDescent="0.25">
      <c r="A1080" t="s">
        <v>1569</v>
      </c>
      <c r="B1080">
        <v>338887</v>
      </c>
      <c r="C1080" t="s">
        <v>1628</v>
      </c>
      <c r="D1080" t="s">
        <v>5637</v>
      </c>
      <c r="E1080" t="s">
        <v>1572</v>
      </c>
      <c r="F1080" t="s">
        <v>5629</v>
      </c>
      <c r="G1080" t="s">
        <v>4294</v>
      </c>
      <c r="H1080" s="2">
        <v>45719</v>
      </c>
      <c r="I1080" s="2">
        <v>45719</v>
      </c>
      <c r="J1080"/>
      <c r="K1080"/>
      <c r="L1080">
        <v>0.01</v>
      </c>
      <c r="M1080" t="s">
        <v>4269</v>
      </c>
      <c r="N1080" t="s">
        <v>1714</v>
      </c>
      <c r="O1080"/>
      <c r="P1080" t="s">
        <v>5630</v>
      </c>
      <c r="Q1080" t="s">
        <v>5631</v>
      </c>
      <c r="R1080" t="s">
        <v>15447</v>
      </c>
      <c r="S1080" t="s">
        <v>15439</v>
      </c>
      <c r="T1080" t="s">
        <v>15437</v>
      </c>
      <c r="U1080" t="s">
        <v>15437</v>
      </c>
      <c r="V1080">
        <v>0</v>
      </c>
    </row>
    <row r="1081" spans="1:22" x14ac:dyDescent="0.25">
      <c r="A1081" t="s">
        <v>1569</v>
      </c>
      <c r="B1081">
        <v>338845</v>
      </c>
      <c r="C1081" t="s">
        <v>1705</v>
      </c>
      <c r="D1081" t="s">
        <v>2274</v>
      </c>
      <c r="E1081" t="s">
        <v>1572</v>
      </c>
      <c r="F1081" t="s">
        <v>5634</v>
      </c>
      <c r="G1081" t="s">
        <v>4268</v>
      </c>
      <c r="H1081" s="2">
        <v>45719</v>
      </c>
      <c r="I1081" s="2">
        <v>45719</v>
      </c>
      <c r="J1081"/>
      <c r="K1081"/>
      <c r="L1081">
        <v>0.01</v>
      </c>
      <c r="M1081" t="s">
        <v>4269</v>
      </c>
      <c r="N1081" t="s">
        <v>1714</v>
      </c>
      <c r="O1081"/>
      <c r="P1081" t="s">
        <v>5630</v>
      </c>
      <c r="Q1081" t="s">
        <v>5631</v>
      </c>
      <c r="R1081" t="s">
        <v>15447</v>
      </c>
      <c r="S1081" t="s">
        <v>15439</v>
      </c>
      <c r="T1081" t="s">
        <v>15437</v>
      </c>
      <c r="U1081" t="s">
        <v>15437</v>
      </c>
      <c r="V1081">
        <v>0</v>
      </c>
    </row>
    <row r="1082" spans="1:22" x14ac:dyDescent="0.25">
      <c r="A1082" t="s">
        <v>1569</v>
      </c>
      <c r="B1082">
        <v>200182</v>
      </c>
      <c r="C1082" t="s">
        <v>2023</v>
      </c>
      <c r="D1082" t="s">
        <v>5638</v>
      </c>
      <c r="E1082" t="s">
        <v>1572</v>
      </c>
      <c r="F1082" t="s">
        <v>5634</v>
      </c>
      <c r="G1082" t="s">
        <v>4268</v>
      </c>
      <c r="H1082" s="2">
        <v>45719</v>
      </c>
      <c r="I1082" s="2">
        <v>45719</v>
      </c>
      <c r="J1082"/>
      <c r="K1082"/>
      <c r="L1082">
        <v>0.01</v>
      </c>
      <c r="M1082" t="s">
        <v>4269</v>
      </c>
      <c r="N1082" t="s">
        <v>1714</v>
      </c>
      <c r="O1082"/>
      <c r="P1082" t="s">
        <v>5630</v>
      </c>
      <c r="Q1082" t="s">
        <v>5631</v>
      </c>
      <c r="R1082" t="s">
        <v>15447</v>
      </c>
      <c r="S1082" t="s">
        <v>15439</v>
      </c>
      <c r="T1082" t="s">
        <v>15437</v>
      </c>
      <c r="U1082" t="s">
        <v>15437</v>
      </c>
      <c r="V1082">
        <v>0</v>
      </c>
    </row>
    <row r="1083" spans="1:22" x14ac:dyDescent="0.25">
      <c r="A1083" t="s">
        <v>1569</v>
      </c>
      <c r="B1083">
        <v>338867</v>
      </c>
      <c r="C1083" t="s">
        <v>5338</v>
      </c>
      <c r="D1083" t="s">
        <v>3082</v>
      </c>
      <c r="E1083" t="s">
        <v>1572</v>
      </c>
      <c r="F1083" t="s">
        <v>5634</v>
      </c>
      <c r="G1083" t="s">
        <v>4268</v>
      </c>
      <c r="H1083" s="2">
        <v>45719</v>
      </c>
      <c r="I1083" s="2">
        <v>45719</v>
      </c>
      <c r="J1083"/>
      <c r="K1083"/>
      <c r="L1083">
        <v>0.01</v>
      </c>
      <c r="M1083" t="s">
        <v>4269</v>
      </c>
      <c r="N1083" t="s">
        <v>1714</v>
      </c>
      <c r="O1083"/>
      <c r="P1083" t="s">
        <v>5630</v>
      </c>
      <c r="Q1083" t="s">
        <v>5631</v>
      </c>
      <c r="R1083" t="s">
        <v>15447</v>
      </c>
      <c r="S1083" t="s">
        <v>15439</v>
      </c>
      <c r="T1083" t="s">
        <v>15437</v>
      </c>
      <c r="U1083" t="s">
        <v>15437</v>
      </c>
      <c r="V1083">
        <v>0</v>
      </c>
    </row>
    <row r="1084" spans="1:22" x14ac:dyDescent="0.25">
      <c r="A1084" t="s">
        <v>1569</v>
      </c>
      <c r="B1084">
        <v>338847</v>
      </c>
      <c r="C1084" t="s">
        <v>1743</v>
      </c>
      <c r="D1084" t="s">
        <v>2310</v>
      </c>
      <c r="E1084" t="s">
        <v>1572</v>
      </c>
      <c r="F1084" t="s">
        <v>5887</v>
      </c>
      <c r="G1084" t="s">
        <v>4268</v>
      </c>
      <c r="H1084" s="2">
        <v>45719</v>
      </c>
      <c r="I1084" s="2">
        <v>45719</v>
      </c>
      <c r="J1084"/>
      <c r="K1084"/>
      <c r="L1084">
        <v>0.01</v>
      </c>
      <c r="M1084" t="s">
        <v>4269</v>
      </c>
      <c r="N1084" t="s">
        <v>3865</v>
      </c>
      <c r="O1084"/>
      <c r="P1084" t="s">
        <v>5885</v>
      </c>
      <c r="Q1084" t="s">
        <v>5886</v>
      </c>
      <c r="R1084" t="s">
        <v>15448</v>
      </c>
      <c r="S1084" t="s">
        <v>15439</v>
      </c>
      <c r="T1084" t="s">
        <v>15437</v>
      </c>
      <c r="U1084" t="s">
        <v>15437</v>
      </c>
      <c r="V1084">
        <v>0</v>
      </c>
    </row>
    <row r="1085" spans="1:22" x14ac:dyDescent="0.25">
      <c r="A1085" t="s">
        <v>1569</v>
      </c>
      <c r="B1085">
        <v>338856</v>
      </c>
      <c r="C1085" t="s">
        <v>5888</v>
      </c>
      <c r="D1085" t="s">
        <v>3060</v>
      </c>
      <c r="E1085" t="s">
        <v>1572</v>
      </c>
      <c r="F1085" t="s">
        <v>5887</v>
      </c>
      <c r="G1085" t="s">
        <v>4268</v>
      </c>
      <c r="H1085" s="2">
        <v>45719</v>
      </c>
      <c r="I1085" s="2">
        <v>45719</v>
      </c>
      <c r="J1085"/>
      <c r="K1085"/>
      <c r="L1085">
        <v>0.01</v>
      </c>
      <c r="M1085" t="s">
        <v>4269</v>
      </c>
      <c r="N1085" t="s">
        <v>3865</v>
      </c>
      <c r="O1085"/>
      <c r="P1085" t="s">
        <v>5885</v>
      </c>
      <c r="Q1085" t="s">
        <v>5886</v>
      </c>
      <c r="R1085" t="s">
        <v>15448</v>
      </c>
      <c r="S1085" t="s">
        <v>15439</v>
      </c>
      <c r="T1085" t="s">
        <v>15437</v>
      </c>
      <c r="U1085" t="s">
        <v>15437</v>
      </c>
      <c r="V1085">
        <v>0</v>
      </c>
    </row>
    <row r="1086" spans="1:22" x14ac:dyDescent="0.25">
      <c r="A1086" t="s">
        <v>1569</v>
      </c>
      <c r="B1086">
        <v>338842</v>
      </c>
      <c r="C1086" t="s">
        <v>6159</v>
      </c>
      <c r="D1086" t="s">
        <v>6160</v>
      </c>
      <c r="E1086" t="s">
        <v>1572</v>
      </c>
      <c r="F1086" t="s">
        <v>6161</v>
      </c>
      <c r="G1086" t="s">
        <v>4268</v>
      </c>
      <c r="H1086" s="2">
        <v>45719</v>
      </c>
      <c r="I1086" s="2">
        <v>45719</v>
      </c>
      <c r="J1086"/>
      <c r="K1086"/>
      <c r="L1086">
        <v>0.01</v>
      </c>
      <c r="M1086" t="s">
        <v>4269</v>
      </c>
      <c r="N1086" t="s">
        <v>1714</v>
      </c>
      <c r="O1086"/>
      <c r="P1086" t="s">
        <v>6162</v>
      </c>
      <c r="Q1086" t="s">
        <v>6163</v>
      </c>
      <c r="R1086" t="s">
        <v>15454</v>
      </c>
      <c r="S1086" t="s">
        <v>15439</v>
      </c>
      <c r="T1086" t="s">
        <v>15437</v>
      </c>
      <c r="U1086" t="s">
        <v>15437</v>
      </c>
      <c r="V1086">
        <v>0</v>
      </c>
    </row>
    <row r="1087" spans="1:22" x14ac:dyDescent="0.25">
      <c r="A1087" t="s">
        <v>1569</v>
      </c>
      <c r="B1087">
        <v>338828</v>
      </c>
      <c r="C1087" t="s">
        <v>3601</v>
      </c>
      <c r="D1087" t="s">
        <v>6486</v>
      </c>
      <c r="E1087" t="s">
        <v>1607</v>
      </c>
      <c r="F1087" t="s">
        <v>6487</v>
      </c>
      <c r="G1087" t="s">
        <v>4294</v>
      </c>
      <c r="H1087" s="2">
        <v>45719</v>
      </c>
      <c r="I1087" s="2">
        <v>45761</v>
      </c>
      <c r="J1087"/>
      <c r="K1087"/>
      <c r="L1087">
        <v>38</v>
      </c>
      <c r="M1087" t="s">
        <v>4269</v>
      </c>
      <c r="N1087" t="s">
        <v>3482</v>
      </c>
      <c r="O1087"/>
      <c r="P1087" t="s">
        <v>6481</v>
      </c>
      <c r="Q1087" t="s">
        <v>6482</v>
      </c>
      <c r="R1087" t="s">
        <v>15450</v>
      </c>
      <c r="S1087" t="s">
        <v>15439</v>
      </c>
      <c r="T1087" t="s">
        <v>15437</v>
      </c>
      <c r="U1087" t="s">
        <v>15437</v>
      </c>
      <c r="V1087">
        <v>1</v>
      </c>
    </row>
    <row r="1088" spans="1:22" x14ac:dyDescent="0.25">
      <c r="A1088" t="s">
        <v>1569</v>
      </c>
      <c r="B1088">
        <v>338909</v>
      </c>
      <c r="C1088" t="s">
        <v>2784</v>
      </c>
      <c r="D1088" t="s">
        <v>2372</v>
      </c>
      <c r="E1088" t="s">
        <v>1596</v>
      </c>
      <c r="F1088" t="s">
        <v>6799</v>
      </c>
      <c r="G1088" t="s">
        <v>4294</v>
      </c>
      <c r="H1088" s="2">
        <v>45719</v>
      </c>
      <c r="I1088" s="2">
        <v>45719</v>
      </c>
      <c r="J1088"/>
      <c r="K1088"/>
      <c r="L1088">
        <v>20.5</v>
      </c>
      <c r="M1088" t="s">
        <v>4269</v>
      </c>
      <c r="N1088" t="s">
        <v>4199</v>
      </c>
      <c r="O1088"/>
      <c r="P1088" t="s">
        <v>6796</v>
      </c>
      <c r="Q1088" t="s">
        <v>6797</v>
      </c>
      <c r="R1088" t="s">
        <v>15449</v>
      </c>
      <c r="S1088" t="s">
        <v>15439</v>
      </c>
      <c r="T1088" t="s">
        <v>15437</v>
      </c>
      <c r="U1088" t="s">
        <v>15437</v>
      </c>
      <c r="V1088">
        <v>0.53947368421052633</v>
      </c>
    </row>
    <row r="1089" spans="1:22" x14ac:dyDescent="0.25">
      <c r="A1089" t="s">
        <v>1569</v>
      </c>
      <c r="B1089">
        <v>338900</v>
      </c>
      <c r="C1089" t="s">
        <v>2862</v>
      </c>
      <c r="D1089" t="s">
        <v>7004</v>
      </c>
      <c r="E1089" t="s">
        <v>1572</v>
      </c>
      <c r="F1089" t="s">
        <v>7005</v>
      </c>
      <c r="G1089" t="s">
        <v>4294</v>
      </c>
      <c r="H1089" s="2">
        <v>45719</v>
      </c>
      <c r="I1089" s="2">
        <v>45719</v>
      </c>
      <c r="J1089"/>
      <c r="K1089"/>
      <c r="L1089">
        <v>0.01</v>
      </c>
      <c r="M1089" t="s">
        <v>4269</v>
      </c>
      <c r="N1089" t="s">
        <v>3482</v>
      </c>
      <c r="O1089"/>
      <c r="P1089" t="s">
        <v>7003</v>
      </c>
      <c r="Q1089" t="s">
        <v>3576</v>
      </c>
      <c r="R1089" t="s">
        <v>15456</v>
      </c>
      <c r="S1089" t="s">
        <v>15439</v>
      </c>
      <c r="T1089" t="s">
        <v>15437</v>
      </c>
      <c r="U1089" t="s">
        <v>15437</v>
      </c>
      <c r="V1089">
        <v>0</v>
      </c>
    </row>
    <row r="1090" spans="1:22" x14ac:dyDescent="0.25">
      <c r="A1090" t="s">
        <v>1569</v>
      </c>
      <c r="B1090">
        <v>338840</v>
      </c>
      <c r="C1090" t="s">
        <v>1587</v>
      </c>
      <c r="D1090" t="s">
        <v>2031</v>
      </c>
      <c r="E1090" t="s">
        <v>1607</v>
      </c>
      <c r="F1090" t="s">
        <v>7197</v>
      </c>
      <c r="G1090" t="s">
        <v>7198</v>
      </c>
      <c r="H1090" s="2">
        <v>45719</v>
      </c>
      <c r="I1090" s="2">
        <v>45719</v>
      </c>
      <c r="J1090"/>
      <c r="K1090"/>
      <c r="L1090">
        <v>38</v>
      </c>
      <c r="M1090" t="s">
        <v>4269</v>
      </c>
      <c r="N1090" t="s">
        <v>1714</v>
      </c>
      <c r="O1090" t="s">
        <v>5500</v>
      </c>
      <c r="P1090" t="s">
        <v>7196</v>
      </c>
      <c r="Q1090" t="s">
        <v>18</v>
      </c>
      <c r="R1090" t="s">
        <v>15457</v>
      </c>
      <c r="S1090" t="s">
        <v>15439</v>
      </c>
      <c r="T1090" t="s">
        <v>15437</v>
      </c>
      <c r="U1090" t="s">
        <v>15437</v>
      </c>
      <c r="V1090">
        <v>1</v>
      </c>
    </row>
    <row r="1091" spans="1:22" x14ac:dyDescent="0.25">
      <c r="A1091" t="s">
        <v>1569</v>
      </c>
      <c r="B1091">
        <v>338844</v>
      </c>
      <c r="C1091" t="s">
        <v>4495</v>
      </c>
      <c r="D1091" t="s">
        <v>4311</v>
      </c>
      <c r="E1091" t="s">
        <v>1572</v>
      </c>
      <c r="F1091" t="s">
        <v>11785</v>
      </c>
      <c r="G1091" t="s">
        <v>7490</v>
      </c>
      <c r="H1091" s="2">
        <v>45716</v>
      </c>
      <c r="I1091" s="2">
        <v>45716</v>
      </c>
      <c r="J1091"/>
      <c r="K1091"/>
      <c r="L1091">
        <v>0.01</v>
      </c>
      <c r="M1091" t="s">
        <v>7484</v>
      </c>
      <c r="N1091" t="s">
        <v>1576</v>
      </c>
      <c r="O1091"/>
      <c r="P1091" t="s">
        <v>11786</v>
      </c>
      <c r="Q1091" t="s">
        <v>11787</v>
      </c>
      <c r="R1091" t="s">
        <v>15464</v>
      </c>
      <c r="S1091" t="s">
        <v>15439</v>
      </c>
      <c r="T1091" t="s">
        <v>15437</v>
      </c>
      <c r="U1091" t="s">
        <v>15437</v>
      </c>
      <c r="V1091">
        <v>0</v>
      </c>
    </row>
    <row r="1092" spans="1:22" x14ac:dyDescent="0.25">
      <c r="A1092" t="s">
        <v>1569</v>
      </c>
      <c r="B1092">
        <v>338846</v>
      </c>
      <c r="C1092" t="s">
        <v>2147</v>
      </c>
      <c r="D1092" t="s">
        <v>11795</v>
      </c>
      <c r="E1092" t="s">
        <v>1572</v>
      </c>
      <c r="F1092" t="s">
        <v>11785</v>
      </c>
      <c r="G1092" t="s">
        <v>7490</v>
      </c>
      <c r="H1092" s="2">
        <v>45716</v>
      </c>
      <c r="I1092" s="2">
        <v>45716</v>
      </c>
      <c r="J1092"/>
      <c r="K1092"/>
      <c r="L1092">
        <v>0.01</v>
      </c>
      <c r="M1092" t="s">
        <v>7484</v>
      </c>
      <c r="N1092" t="s">
        <v>1576</v>
      </c>
      <c r="O1092"/>
      <c r="P1092" t="s">
        <v>11786</v>
      </c>
      <c r="Q1092" t="s">
        <v>11787</v>
      </c>
      <c r="R1092" t="s">
        <v>15464</v>
      </c>
      <c r="S1092" t="s">
        <v>15439</v>
      </c>
      <c r="T1092" t="s">
        <v>15437</v>
      </c>
      <c r="U1092" t="s">
        <v>15437</v>
      </c>
      <c r="V1092">
        <v>0</v>
      </c>
    </row>
    <row r="1093" spans="1:22" x14ac:dyDescent="0.25">
      <c r="A1093" t="s">
        <v>1569</v>
      </c>
      <c r="B1093">
        <v>338853</v>
      </c>
      <c r="C1093" t="s">
        <v>6636</v>
      </c>
      <c r="D1093" t="s">
        <v>6637</v>
      </c>
      <c r="E1093" t="s">
        <v>1607</v>
      </c>
      <c r="F1093" t="s">
        <v>6638</v>
      </c>
      <c r="G1093" t="s">
        <v>4294</v>
      </c>
      <c r="H1093" s="2">
        <v>45716</v>
      </c>
      <c r="I1093" s="2">
        <v>45716</v>
      </c>
      <c r="J1093"/>
      <c r="K1093"/>
      <c r="L1093">
        <v>38</v>
      </c>
      <c r="M1093" t="s">
        <v>4269</v>
      </c>
      <c r="N1093" t="s">
        <v>1714</v>
      </c>
      <c r="O1093"/>
      <c r="P1093" t="s">
        <v>6639</v>
      </c>
      <c r="Q1093" t="s">
        <v>6640</v>
      </c>
      <c r="R1093" t="s">
        <v>15454</v>
      </c>
      <c r="S1093" t="s">
        <v>15439</v>
      </c>
      <c r="T1093" t="s">
        <v>15437</v>
      </c>
      <c r="U1093" t="s">
        <v>15437</v>
      </c>
      <c r="V1093">
        <v>1</v>
      </c>
    </row>
    <row r="1094" spans="1:22" x14ac:dyDescent="0.25">
      <c r="A1094" t="s">
        <v>1569</v>
      </c>
      <c r="B1094">
        <v>338854</v>
      </c>
      <c r="C1094" t="s">
        <v>9027</v>
      </c>
      <c r="D1094" t="s">
        <v>9028</v>
      </c>
      <c r="E1094" t="s">
        <v>1572</v>
      </c>
      <c r="F1094" t="s">
        <v>9024</v>
      </c>
      <c r="G1094" t="s">
        <v>7490</v>
      </c>
      <c r="H1094" s="2">
        <v>45715</v>
      </c>
      <c r="I1094" s="2">
        <v>45715</v>
      </c>
      <c r="J1094"/>
      <c r="K1094"/>
      <c r="L1094">
        <v>0.01</v>
      </c>
      <c r="M1094" t="s">
        <v>7484</v>
      </c>
      <c r="N1094" t="s">
        <v>3865</v>
      </c>
      <c r="O1094"/>
      <c r="P1094" t="s">
        <v>9018</v>
      </c>
      <c r="Q1094" t="s">
        <v>4338</v>
      </c>
      <c r="R1094" t="s">
        <v>15468</v>
      </c>
      <c r="S1094" t="s">
        <v>15439</v>
      </c>
      <c r="T1094" t="s">
        <v>15437</v>
      </c>
      <c r="U1094" t="s">
        <v>15437</v>
      </c>
      <c r="V1094">
        <v>0</v>
      </c>
    </row>
    <row r="1095" spans="1:22" x14ac:dyDescent="0.25">
      <c r="A1095" t="s">
        <v>1569</v>
      </c>
      <c r="B1095">
        <v>338826</v>
      </c>
      <c r="C1095" t="s">
        <v>9029</v>
      </c>
      <c r="D1095" t="s">
        <v>1436</v>
      </c>
      <c r="E1095" t="s">
        <v>1572</v>
      </c>
      <c r="F1095" t="s">
        <v>9024</v>
      </c>
      <c r="G1095" t="s">
        <v>7490</v>
      </c>
      <c r="H1095" s="2">
        <v>45715</v>
      </c>
      <c r="I1095" s="2">
        <v>45715</v>
      </c>
      <c r="J1095"/>
      <c r="K1095"/>
      <c r="L1095">
        <v>0.01</v>
      </c>
      <c r="M1095" t="s">
        <v>7484</v>
      </c>
      <c r="N1095" t="s">
        <v>3865</v>
      </c>
      <c r="O1095"/>
      <c r="P1095" t="s">
        <v>9018</v>
      </c>
      <c r="Q1095" t="s">
        <v>4338</v>
      </c>
      <c r="R1095" t="s">
        <v>15468</v>
      </c>
      <c r="S1095" t="s">
        <v>15439</v>
      </c>
      <c r="T1095" t="s">
        <v>15437</v>
      </c>
      <c r="U1095" t="s">
        <v>15437</v>
      </c>
      <c r="V1095">
        <v>0</v>
      </c>
    </row>
    <row r="1096" spans="1:22" x14ac:dyDescent="0.25">
      <c r="A1096" t="s">
        <v>1569</v>
      </c>
      <c r="B1096">
        <v>338858</v>
      </c>
      <c r="C1096" t="s">
        <v>9172</v>
      </c>
      <c r="D1096" t="s">
        <v>9173</v>
      </c>
      <c r="E1096" t="s">
        <v>1572</v>
      </c>
      <c r="F1096" t="s">
        <v>9153</v>
      </c>
      <c r="G1096" t="s">
        <v>7490</v>
      </c>
      <c r="H1096" s="2">
        <v>45715</v>
      </c>
      <c r="I1096" s="2">
        <v>45715</v>
      </c>
      <c r="J1096"/>
      <c r="K1096"/>
      <c r="L1096">
        <v>0.01</v>
      </c>
      <c r="M1096" t="s">
        <v>7484</v>
      </c>
      <c r="N1096" t="s">
        <v>3482</v>
      </c>
      <c r="O1096"/>
      <c r="P1096" t="s">
        <v>9154</v>
      </c>
      <c r="Q1096" t="s">
        <v>9155</v>
      </c>
      <c r="R1096" t="s">
        <v>15465</v>
      </c>
      <c r="S1096" t="s">
        <v>15439</v>
      </c>
      <c r="T1096" t="s">
        <v>15437</v>
      </c>
      <c r="U1096" t="s">
        <v>15437</v>
      </c>
      <c r="V1096">
        <v>0</v>
      </c>
    </row>
    <row r="1097" spans="1:22" x14ac:dyDescent="0.25">
      <c r="A1097" t="s">
        <v>1569</v>
      </c>
      <c r="B1097">
        <v>338835</v>
      </c>
      <c r="C1097" t="s">
        <v>6103</v>
      </c>
      <c r="D1097" t="s">
        <v>10456</v>
      </c>
      <c r="E1097" t="s">
        <v>1572</v>
      </c>
      <c r="F1097" t="s">
        <v>10454</v>
      </c>
      <c r="G1097" t="s">
        <v>7490</v>
      </c>
      <c r="H1097" s="2">
        <v>45715</v>
      </c>
      <c r="I1097" s="2">
        <v>45715</v>
      </c>
      <c r="J1097"/>
      <c r="K1097"/>
      <c r="L1097">
        <v>0.01</v>
      </c>
      <c r="M1097" t="s">
        <v>7484</v>
      </c>
      <c r="N1097" t="s">
        <v>1714</v>
      </c>
      <c r="O1097"/>
      <c r="P1097" t="s">
        <v>10452</v>
      </c>
      <c r="Q1097" t="s">
        <v>2939</v>
      </c>
      <c r="R1097" t="s">
        <v>15461</v>
      </c>
      <c r="S1097" t="s">
        <v>15439</v>
      </c>
      <c r="T1097" t="s">
        <v>15437</v>
      </c>
      <c r="U1097" t="s">
        <v>15437</v>
      </c>
      <c r="V1097">
        <v>0</v>
      </c>
    </row>
    <row r="1098" spans="1:22" x14ac:dyDescent="0.25">
      <c r="A1098" t="s">
        <v>1569</v>
      </c>
      <c r="B1098">
        <v>338763</v>
      </c>
      <c r="C1098" t="s">
        <v>4316</v>
      </c>
      <c r="D1098" t="s">
        <v>4723</v>
      </c>
      <c r="E1098" t="s">
        <v>1607</v>
      </c>
      <c r="F1098" t="s">
        <v>14468</v>
      </c>
      <c r="G1098" t="s">
        <v>14469</v>
      </c>
      <c r="H1098" s="2">
        <v>45714</v>
      </c>
      <c r="I1098" s="2">
        <v>45789</v>
      </c>
      <c r="J1098"/>
      <c r="K1098"/>
      <c r="L1098">
        <v>38</v>
      </c>
      <c r="M1098" t="s">
        <v>7484</v>
      </c>
      <c r="N1098" t="s">
        <v>1714</v>
      </c>
      <c r="O1098" t="s">
        <v>7120</v>
      </c>
      <c r="P1098" t="s">
        <v>14467</v>
      </c>
      <c r="Q1098" t="s">
        <v>18</v>
      </c>
      <c r="R1098" t="s">
        <v>18</v>
      </c>
      <c r="S1098" t="s">
        <v>15439</v>
      </c>
      <c r="T1098" t="s">
        <v>15437</v>
      </c>
      <c r="U1098" t="s">
        <v>15437</v>
      </c>
      <c r="V1098">
        <v>1</v>
      </c>
    </row>
    <row r="1099" spans="1:22" x14ac:dyDescent="0.25">
      <c r="A1099" t="s">
        <v>1569</v>
      </c>
      <c r="B1099">
        <v>338505</v>
      </c>
      <c r="C1099" t="s">
        <v>2336</v>
      </c>
      <c r="D1099" t="s">
        <v>14772</v>
      </c>
      <c r="E1099" t="s">
        <v>1607</v>
      </c>
      <c r="F1099" t="s">
        <v>14773</v>
      </c>
      <c r="G1099" t="s">
        <v>14774</v>
      </c>
      <c r="H1099" s="2">
        <v>45714</v>
      </c>
      <c r="I1099" s="2">
        <v>45714</v>
      </c>
      <c r="J1099"/>
      <c r="K1099"/>
      <c r="L1099">
        <v>38</v>
      </c>
      <c r="M1099" t="s">
        <v>7484</v>
      </c>
      <c r="N1099" t="s">
        <v>1714</v>
      </c>
      <c r="O1099" t="s">
        <v>7120</v>
      </c>
      <c r="P1099" t="s">
        <v>14775</v>
      </c>
      <c r="Q1099" t="s">
        <v>14776</v>
      </c>
      <c r="R1099" t="s">
        <v>15431</v>
      </c>
      <c r="S1099" t="s">
        <v>15439</v>
      </c>
      <c r="T1099" t="s">
        <v>15437</v>
      </c>
      <c r="U1099" t="s">
        <v>15437</v>
      </c>
      <c r="V1099">
        <v>1</v>
      </c>
    </row>
    <row r="1100" spans="1:22" x14ac:dyDescent="0.25">
      <c r="A1100" t="s">
        <v>1569</v>
      </c>
      <c r="B1100">
        <v>338796</v>
      </c>
      <c r="C1100" t="s">
        <v>8518</v>
      </c>
      <c r="D1100" t="s">
        <v>8519</v>
      </c>
      <c r="E1100" t="s">
        <v>1572</v>
      </c>
      <c r="F1100" t="s">
        <v>8520</v>
      </c>
      <c r="G1100" t="s">
        <v>7503</v>
      </c>
      <c r="H1100" s="2">
        <v>45712</v>
      </c>
      <c r="I1100" s="2">
        <v>45712</v>
      </c>
      <c r="J1100"/>
      <c r="K1100"/>
      <c r="L1100">
        <v>0.01</v>
      </c>
      <c r="M1100" t="s">
        <v>7484</v>
      </c>
      <c r="N1100" t="s">
        <v>1714</v>
      </c>
      <c r="O1100"/>
      <c r="P1100" t="s">
        <v>8513</v>
      </c>
      <c r="Q1100" t="s">
        <v>8514</v>
      </c>
      <c r="R1100" t="s">
        <v>15462</v>
      </c>
      <c r="S1100" t="s">
        <v>15439</v>
      </c>
      <c r="T1100" t="s">
        <v>15437</v>
      </c>
      <c r="U1100" t="s">
        <v>15437</v>
      </c>
      <c r="V1100">
        <v>0</v>
      </c>
    </row>
    <row r="1101" spans="1:22" x14ac:dyDescent="0.25">
      <c r="A1101" t="s">
        <v>1569</v>
      </c>
      <c r="B1101">
        <v>338800</v>
      </c>
      <c r="C1101" t="s">
        <v>3386</v>
      </c>
      <c r="D1101" t="s">
        <v>8924</v>
      </c>
      <c r="E1101" t="s">
        <v>1596</v>
      </c>
      <c r="F1101" t="s">
        <v>8925</v>
      </c>
      <c r="G1101" t="s">
        <v>7490</v>
      </c>
      <c r="H1101" s="2">
        <v>45712</v>
      </c>
      <c r="I1101" s="2">
        <v>45712</v>
      </c>
      <c r="J1101"/>
      <c r="K1101"/>
      <c r="L1101">
        <v>9.5</v>
      </c>
      <c r="M1101" t="s">
        <v>7484</v>
      </c>
      <c r="N1101" t="s">
        <v>3482</v>
      </c>
      <c r="O1101"/>
      <c r="P1101" t="s">
        <v>8923</v>
      </c>
      <c r="Q1101" t="s">
        <v>6294</v>
      </c>
      <c r="R1101" t="s">
        <v>15465</v>
      </c>
      <c r="S1101" t="s">
        <v>15439</v>
      </c>
      <c r="T1101" t="s">
        <v>15437</v>
      </c>
      <c r="U1101" t="s">
        <v>15437</v>
      </c>
      <c r="V1101">
        <v>0.25</v>
      </c>
    </row>
    <row r="1102" spans="1:22" x14ac:dyDescent="0.25">
      <c r="A1102" t="s">
        <v>1569</v>
      </c>
      <c r="B1102">
        <v>338806</v>
      </c>
      <c r="C1102" t="s">
        <v>9030</v>
      </c>
      <c r="D1102" t="s">
        <v>9031</v>
      </c>
      <c r="E1102" t="s">
        <v>1572</v>
      </c>
      <c r="F1102" t="s">
        <v>9022</v>
      </c>
      <c r="G1102" t="s">
        <v>7671</v>
      </c>
      <c r="H1102" s="2">
        <v>45712</v>
      </c>
      <c r="I1102" s="2">
        <v>45712</v>
      </c>
      <c r="J1102"/>
      <c r="K1102"/>
      <c r="L1102">
        <v>0.01</v>
      </c>
      <c r="M1102" t="s">
        <v>7484</v>
      </c>
      <c r="N1102" t="s">
        <v>3865</v>
      </c>
      <c r="O1102"/>
      <c r="P1102" t="s">
        <v>9018</v>
      </c>
      <c r="Q1102" t="s">
        <v>4338</v>
      </c>
      <c r="R1102" t="s">
        <v>15468</v>
      </c>
      <c r="S1102" t="s">
        <v>15439</v>
      </c>
      <c r="T1102" t="s">
        <v>15437</v>
      </c>
      <c r="U1102" t="s">
        <v>15437</v>
      </c>
      <c r="V1102">
        <v>0</v>
      </c>
    </row>
    <row r="1103" spans="1:22" x14ac:dyDescent="0.25">
      <c r="A1103" t="s">
        <v>1569</v>
      </c>
      <c r="B1103">
        <v>338820</v>
      </c>
      <c r="C1103" t="s">
        <v>1979</v>
      </c>
      <c r="D1103" t="s">
        <v>9174</v>
      </c>
      <c r="E1103" t="s">
        <v>1572</v>
      </c>
      <c r="F1103" t="s">
        <v>9175</v>
      </c>
      <c r="G1103" t="s">
        <v>7503</v>
      </c>
      <c r="H1103" s="2">
        <v>45712</v>
      </c>
      <c r="I1103" s="2">
        <v>45712</v>
      </c>
      <c r="J1103"/>
      <c r="K1103"/>
      <c r="L1103">
        <v>0.01</v>
      </c>
      <c r="M1103" t="s">
        <v>7484</v>
      </c>
      <c r="N1103" t="s">
        <v>3482</v>
      </c>
      <c r="O1103"/>
      <c r="P1103" t="s">
        <v>9154</v>
      </c>
      <c r="Q1103" t="s">
        <v>9155</v>
      </c>
      <c r="R1103" t="s">
        <v>15465</v>
      </c>
      <c r="S1103" t="s">
        <v>15439</v>
      </c>
      <c r="T1103" t="s">
        <v>15437</v>
      </c>
      <c r="U1103" t="s">
        <v>15437</v>
      </c>
      <c r="V1103">
        <v>0</v>
      </c>
    </row>
    <row r="1104" spans="1:22" x14ac:dyDescent="0.25">
      <c r="A1104" t="s">
        <v>1569</v>
      </c>
      <c r="B1104">
        <v>338799</v>
      </c>
      <c r="C1104" t="s">
        <v>2886</v>
      </c>
      <c r="D1104" t="s">
        <v>2381</v>
      </c>
      <c r="E1104" t="s">
        <v>1572</v>
      </c>
      <c r="F1104" t="s">
        <v>10454</v>
      </c>
      <c r="G1104" t="s">
        <v>7490</v>
      </c>
      <c r="H1104" s="2">
        <v>45712</v>
      </c>
      <c r="I1104" s="2">
        <v>45712</v>
      </c>
      <c r="J1104"/>
      <c r="K1104"/>
      <c r="L1104">
        <v>0.01</v>
      </c>
      <c r="M1104" t="s">
        <v>7484</v>
      </c>
      <c r="N1104" t="s">
        <v>1714</v>
      </c>
      <c r="O1104"/>
      <c r="P1104" t="s">
        <v>10452</v>
      </c>
      <c r="Q1104" t="s">
        <v>2939</v>
      </c>
      <c r="R1104" t="s">
        <v>15461</v>
      </c>
      <c r="S1104" t="s">
        <v>15439</v>
      </c>
      <c r="T1104" t="s">
        <v>15437</v>
      </c>
      <c r="U1104" t="s">
        <v>15437</v>
      </c>
      <c r="V1104">
        <v>0</v>
      </c>
    </row>
    <row r="1105" spans="1:22" x14ac:dyDescent="0.25">
      <c r="A1105" t="s">
        <v>1569</v>
      </c>
      <c r="B1105">
        <v>338744</v>
      </c>
      <c r="C1105" t="s">
        <v>7034</v>
      </c>
      <c r="D1105" t="s">
        <v>4690</v>
      </c>
      <c r="E1105" t="s">
        <v>1572</v>
      </c>
      <c r="F1105" t="s">
        <v>12241</v>
      </c>
      <c r="G1105" t="s">
        <v>7490</v>
      </c>
      <c r="H1105" s="2">
        <v>45712</v>
      </c>
      <c r="I1105" s="2">
        <v>45712</v>
      </c>
      <c r="J1105"/>
      <c r="K1105"/>
      <c r="L1105">
        <v>0.01</v>
      </c>
      <c r="M1105" t="s">
        <v>7484</v>
      </c>
      <c r="N1105" t="s">
        <v>3865</v>
      </c>
      <c r="O1105"/>
      <c r="P1105" t="s">
        <v>12242</v>
      </c>
      <c r="Q1105" t="s">
        <v>5601</v>
      </c>
      <c r="R1105" t="s">
        <v>15467</v>
      </c>
      <c r="S1105" t="s">
        <v>15439</v>
      </c>
      <c r="T1105" t="s">
        <v>15437</v>
      </c>
      <c r="U1105" t="s">
        <v>15437</v>
      </c>
      <c r="V1105">
        <v>0</v>
      </c>
    </row>
    <row r="1106" spans="1:22" x14ac:dyDescent="0.25">
      <c r="A1106" t="s">
        <v>1569</v>
      </c>
      <c r="B1106">
        <v>338746</v>
      </c>
      <c r="C1106" t="s">
        <v>12244</v>
      </c>
      <c r="D1106" t="s">
        <v>1817</v>
      </c>
      <c r="E1106" t="s">
        <v>1596</v>
      </c>
      <c r="F1106" t="s">
        <v>12245</v>
      </c>
      <c r="G1106" t="s">
        <v>7534</v>
      </c>
      <c r="H1106" s="2">
        <v>45712</v>
      </c>
      <c r="I1106" s="2">
        <v>45712</v>
      </c>
      <c r="J1106"/>
      <c r="K1106"/>
      <c r="L1106">
        <v>37.5</v>
      </c>
      <c r="M1106" t="s">
        <v>7484</v>
      </c>
      <c r="N1106" t="s">
        <v>3865</v>
      </c>
      <c r="O1106"/>
      <c r="P1106" t="s">
        <v>12242</v>
      </c>
      <c r="Q1106" t="s">
        <v>5601</v>
      </c>
      <c r="R1106" t="s">
        <v>15467</v>
      </c>
      <c r="S1106" t="s">
        <v>15439</v>
      </c>
      <c r="T1106" t="s">
        <v>15437</v>
      </c>
      <c r="U1106" t="s">
        <v>15437</v>
      </c>
      <c r="V1106">
        <v>0.98684210526315785</v>
      </c>
    </row>
    <row r="1107" spans="1:22" x14ac:dyDescent="0.25">
      <c r="A1107" t="s">
        <v>1569</v>
      </c>
      <c r="B1107">
        <v>338818</v>
      </c>
      <c r="C1107" t="s">
        <v>13334</v>
      </c>
      <c r="D1107" t="s">
        <v>12781</v>
      </c>
      <c r="E1107" t="s">
        <v>1572</v>
      </c>
      <c r="F1107" t="s">
        <v>13327</v>
      </c>
      <c r="G1107" t="s">
        <v>7490</v>
      </c>
      <c r="H1107" s="2">
        <v>45712</v>
      </c>
      <c r="I1107" s="2">
        <v>45712</v>
      </c>
      <c r="J1107"/>
      <c r="K1107"/>
      <c r="L1107">
        <v>0.01</v>
      </c>
      <c r="M1107" t="s">
        <v>7484</v>
      </c>
      <c r="N1107" t="s">
        <v>3627</v>
      </c>
      <c r="O1107"/>
      <c r="P1107" t="s">
        <v>13328</v>
      </c>
      <c r="Q1107" t="s">
        <v>6368</v>
      </c>
      <c r="R1107" t="s">
        <v>15465</v>
      </c>
      <c r="S1107" t="s">
        <v>15439</v>
      </c>
      <c r="T1107" t="s">
        <v>15437</v>
      </c>
      <c r="U1107" t="s">
        <v>15437</v>
      </c>
      <c r="V1107">
        <v>0</v>
      </c>
    </row>
    <row r="1108" spans="1:22" x14ac:dyDescent="0.25">
      <c r="A1108" t="s">
        <v>1569</v>
      </c>
      <c r="B1108">
        <v>338766</v>
      </c>
      <c r="C1108" t="s">
        <v>15353</v>
      </c>
      <c r="D1108" t="s">
        <v>2222</v>
      </c>
      <c r="E1108" t="s">
        <v>1607</v>
      </c>
      <c r="F1108" t="s">
        <v>15354</v>
      </c>
      <c r="G1108" t="s">
        <v>15355</v>
      </c>
      <c r="H1108" s="2">
        <v>45712</v>
      </c>
      <c r="I1108" s="2">
        <v>45712</v>
      </c>
      <c r="J1108"/>
      <c r="K1108"/>
      <c r="L1108">
        <v>38</v>
      </c>
      <c r="M1108" t="s">
        <v>7484</v>
      </c>
      <c r="N1108" t="s">
        <v>1714</v>
      </c>
      <c r="O1108" t="s">
        <v>7120</v>
      </c>
      <c r="P1108" t="s">
        <v>15350</v>
      </c>
      <c r="Q1108" t="s">
        <v>15</v>
      </c>
      <c r="R1108" t="s">
        <v>15</v>
      </c>
      <c r="S1108" t="s">
        <v>15439</v>
      </c>
      <c r="T1108" t="s">
        <v>15437</v>
      </c>
      <c r="U1108" t="s">
        <v>15437</v>
      </c>
      <c r="V1108">
        <v>1</v>
      </c>
    </row>
    <row r="1109" spans="1:22" x14ac:dyDescent="0.25">
      <c r="A1109" t="s">
        <v>1569</v>
      </c>
      <c r="B1109">
        <v>200174</v>
      </c>
      <c r="C1109" t="s">
        <v>2763</v>
      </c>
      <c r="D1109" t="s">
        <v>4989</v>
      </c>
      <c r="E1109" t="s">
        <v>1572</v>
      </c>
      <c r="F1109" t="s">
        <v>4986</v>
      </c>
      <c r="G1109" t="s">
        <v>4268</v>
      </c>
      <c r="H1109" s="2">
        <v>45712</v>
      </c>
      <c r="I1109" s="2">
        <v>45712</v>
      </c>
      <c r="J1109"/>
      <c r="K1109"/>
      <c r="L1109">
        <v>0.01</v>
      </c>
      <c r="M1109" t="s">
        <v>4269</v>
      </c>
      <c r="N1109" t="s">
        <v>3865</v>
      </c>
      <c r="O1109"/>
      <c r="P1109" t="s">
        <v>4983</v>
      </c>
      <c r="Q1109" t="s">
        <v>4984</v>
      </c>
      <c r="R1109" t="s">
        <v>15450</v>
      </c>
      <c r="S1109" t="s">
        <v>15439</v>
      </c>
      <c r="T1109" t="s">
        <v>15437</v>
      </c>
      <c r="U1109" t="s">
        <v>15437</v>
      </c>
      <c r="V1109">
        <v>0</v>
      </c>
    </row>
    <row r="1110" spans="1:22" x14ac:dyDescent="0.25">
      <c r="A1110" t="s">
        <v>1569</v>
      </c>
      <c r="B1110">
        <v>338790</v>
      </c>
      <c r="C1110" t="s">
        <v>5142</v>
      </c>
      <c r="D1110" t="s">
        <v>4679</v>
      </c>
      <c r="E1110" t="s">
        <v>1572</v>
      </c>
      <c r="F1110" t="s">
        <v>5136</v>
      </c>
      <c r="G1110" t="s">
        <v>4268</v>
      </c>
      <c r="H1110" s="2">
        <v>45712</v>
      </c>
      <c r="I1110" s="2">
        <v>45712</v>
      </c>
      <c r="J1110"/>
      <c r="K1110"/>
      <c r="L1110">
        <v>0.01</v>
      </c>
      <c r="M1110" t="s">
        <v>4269</v>
      </c>
      <c r="N1110" t="s">
        <v>3482</v>
      </c>
      <c r="O1110"/>
      <c r="P1110" t="s">
        <v>5137</v>
      </c>
      <c r="Q1110" t="s">
        <v>5138</v>
      </c>
      <c r="R1110" t="s">
        <v>15455</v>
      </c>
      <c r="S1110" t="s">
        <v>15439</v>
      </c>
      <c r="T1110" t="s">
        <v>15437</v>
      </c>
      <c r="U1110" t="s">
        <v>15437</v>
      </c>
      <c r="V1110">
        <v>0</v>
      </c>
    </row>
    <row r="1111" spans="1:22" x14ac:dyDescent="0.25">
      <c r="A1111" t="s">
        <v>1569</v>
      </c>
      <c r="B1111">
        <v>338804</v>
      </c>
      <c r="C1111" t="s">
        <v>2322</v>
      </c>
      <c r="D1111" t="s">
        <v>3142</v>
      </c>
      <c r="E1111" t="s">
        <v>1572</v>
      </c>
      <c r="F1111" t="s">
        <v>5136</v>
      </c>
      <c r="G1111" t="s">
        <v>4268</v>
      </c>
      <c r="H1111" s="2">
        <v>45712</v>
      </c>
      <c r="I1111" s="2">
        <v>45712</v>
      </c>
      <c r="J1111"/>
      <c r="K1111"/>
      <c r="L1111">
        <v>0.01</v>
      </c>
      <c r="M1111" t="s">
        <v>4269</v>
      </c>
      <c r="N1111" t="s">
        <v>3482</v>
      </c>
      <c r="O1111"/>
      <c r="P1111" t="s">
        <v>5137</v>
      </c>
      <c r="Q1111" t="s">
        <v>5138</v>
      </c>
      <c r="R1111" t="s">
        <v>15455</v>
      </c>
      <c r="S1111" t="s">
        <v>15439</v>
      </c>
      <c r="T1111" t="s">
        <v>15437</v>
      </c>
      <c r="U1111" t="s">
        <v>15437</v>
      </c>
      <c r="V1111">
        <v>0</v>
      </c>
    </row>
    <row r="1112" spans="1:22" x14ac:dyDescent="0.25">
      <c r="A1112" t="s">
        <v>1569</v>
      </c>
      <c r="B1112">
        <v>338787</v>
      </c>
      <c r="C1112" t="s">
        <v>1752</v>
      </c>
      <c r="D1112" t="s">
        <v>5412</v>
      </c>
      <c r="E1112" t="s">
        <v>1572</v>
      </c>
      <c r="F1112" t="s">
        <v>5408</v>
      </c>
      <c r="G1112" t="s">
        <v>4268</v>
      </c>
      <c r="H1112" s="2">
        <v>45712</v>
      </c>
      <c r="I1112" s="2">
        <v>45747</v>
      </c>
      <c r="J1112"/>
      <c r="K1112"/>
      <c r="L1112">
        <v>0.01</v>
      </c>
      <c r="M1112" t="s">
        <v>4269</v>
      </c>
      <c r="N1112" t="s">
        <v>3482</v>
      </c>
      <c r="O1112"/>
      <c r="P1112" t="s">
        <v>5409</v>
      </c>
      <c r="Q1112" t="s">
        <v>5410</v>
      </c>
      <c r="R1112" t="s">
        <v>15450</v>
      </c>
      <c r="S1112" t="s">
        <v>15439</v>
      </c>
      <c r="T1112" t="s">
        <v>15437</v>
      </c>
      <c r="U1112" t="s">
        <v>15437</v>
      </c>
      <c r="V1112">
        <v>0</v>
      </c>
    </row>
    <row r="1113" spans="1:22" x14ac:dyDescent="0.25">
      <c r="A1113" t="s">
        <v>1569</v>
      </c>
      <c r="B1113">
        <v>338817</v>
      </c>
      <c r="C1113" t="s">
        <v>2667</v>
      </c>
      <c r="D1113" t="s">
        <v>5413</v>
      </c>
      <c r="E1113" t="s">
        <v>1572</v>
      </c>
      <c r="F1113" t="s">
        <v>5408</v>
      </c>
      <c r="G1113" t="s">
        <v>4268</v>
      </c>
      <c r="H1113" s="2">
        <v>45712</v>
      </c>
      <c r="I1113" s="2">
        <v>45712</v>
      </c>
      <c r="J1113"/>
      <c r="K1113"/>
      <c r="L1113">
        <v>0.01</v>
      </c>
      <c r="M1113" t="s">
        <v>4269</v>
      </c>
      <c r="N1113" t="s">
        <v>3482</v>
      </c>
      <c r="O1113"/>
      <c r="P1113" t="s">
        <v>5409</v>
      </c>
      <c r="Q1113" t="s">
        <v>5410</v>
      </c>
      <c r="R1113" t="s">
        <v>15450</v>
      </c>
      <c r="S1113" t="s">
        <v>15439</v>
      </c>
      <c r="T1113" t="s">
        <v>15437</v>
      </c>
      <c r="U1113" t="s">
        <v>15437</v>
      </c>
      <c r="V1113">
        <v>0</v>
      </c>
    </row>
    <row r="1114" spans="1:22" x14ac:dyDescent="0.25">
      <c r="A1114" t="s">
        <v>1569</v>
      </c>
      <c r="B1114">
        <v>338801</v>
      </c>
      <c r="C1114" t="s">
        <v>5639</v>
      </c>
      <c r="D1114" t="s">
        <v>5640</v>
      </c>
      <c r="E1114" t="s">
        <v>1572</v>
      </c>
      <c r="F1114" t="s">
        <v>5629</v>
      </c>
      <c r="G1114" t="s">
        <v>4294</v>
      </c>
      <c r="H1114" s="2">
        <v>45712</v>
      </c>
      <c r="I1114" s="2">
        <v>45712</v>
      </c>
      <c r="J1114"/>
      <c r="K1114"/>
      <c r="L1114">
        <v>0.01</v>
      </c>
      <c r="M1114" t="s">
        <v>4269</v>
      </c>
      <c r="N1114" t="s">
        <v>1714</v>
      </c>
      <c r="O1114"/>
      <c r="P1114" t="s">
        <v>5630</v>
      </c>
      <c r="Q1114" t="s">
        <v>5631</v>
      </c>
      <c r="R1114" t="s">
        <v>15447</v>
      </c>
      <c r="S1114" t="s">
        <v>15439</v>
      </c>
      <c r="T1114" t="s">
        <v>15437</v>
      </c>
      <c r="U1114" t="s">
        <v>15437</v>
      </c>
      <c r="V1114">
        <v>0</v>
      </c>
    </row>
    <row r="1115" spans="1:22" x14ac:dyDescent="0.25">
      <c r="A1115" t="s">
        <v>1569</v>
      </c>
      <c r="B1115">
        <v>338755</v>
      </c>
      <c r="C1115" t="s">
        <v>1745</v>
      </c>
      <c r="D1115" t="s">
        <v>5915</v>
      </c>
      <c r="E1115" t="s">
        <v>1572</v>
      </c>
      <c r="F1115" t="s">
        <v>5916</v>
      </c>
      <c r="G1115" t="s">
        <v>4268</v>
      </c>
      <c r="H1115" s="2">
        <v>45712</v>
      </c>
      <c r="I1115" s="2">
        <v>45712</v>
      </c>
      <c r="J1115"/>
      <c r="K1115"/>
      <c r="L1115">
        <v>0.01</v>
      </c>
      <c r="M1115" t="s">
        <v>4269</v>
      </c>
      <c r="N1115" t="s">
        <v>3865</v>
      </c>
      <c r="O1115"/>
      <c r="P1115" t="s">
        <v>5917</v>
      </c>
      <c r="Q1115" t="s">
        <v>3978</v>
      </c>
      <c r="R1115" t="s">
        <v>15450</v>
      </c>
      <c r="S1115" t="s">
        <v>15439</v>
      </c>
      <c r="T1115" t="s">
        <v>15437</v>
      </c>
      <c r="U1115" t="s">
        <v>15437</v>
      </c>
      <c r="V1115">
        <v>0</v>
      </c>
    </row>
    <row r="1116" spans="1:22" x14ac:dyDescent="0.25">
      <c r="A1116" t="s">
        <v>1569</v>
      </c>
      <c r="B1116">
        <v>338792</v>
      </c>
      <c r="C1116" t="s">
        <v>2064</v>
      </c>
      <c r="D1116" t="s">
        <v>1730</v>
      </c>
      <c r="E1116" t="s">
        <v>1572</v>
      </c>
      <c r="F1116" t="s">
        <v>6611</v>
      </c>
      <c r="G1116" t="s">
        <v>4268</v>
      </c>
      <c r="H1116" s="2">
        <v>45712</v>
      </c>
      <c r="I1116" s="2">
        <v>45712</v>
      </c>
      <c r="J1116"/>
      <c r="K1116"/>
      <c r="L1116">
        <v>0.01</v>
      </c>
      <c r="M1116" t="s">
        <v>4269</v>
      </c>
      <c r="N1116" t="s">
        <v>3482</v>
      </c>
      <c r="O1116"/>
      <c r="P1116" t="s">
        <v>6612</v>
      </c>
      <c r="Q1116" t="s">
        <v>6613</v>
      </c>
      <c r="R1116" t="s">
        <v>15451</v>
      </c>
      <c r="S1116" t="s">
        <v>15439</v>
      </c>
      <c r="T1116" t="s">
        <v>15437</v>
      </c>
      <c r="U1116" t="s">
        <v>15437</v>
      </c>
      <c r="V1116">
        <v>0</v>
      </c>
    </row>
    <row r="1117" spans="1:22" x14ac:dyDescent="0.25">
      <c r="A1117" t="s">
        <v>1569</v>
      </c>
      <c r="B1117">
        <v>338725</v>
      </c>
      <c r="C1117" t="s">
        <v>2300</v>
      </c>
      <c r="D1117" t="s">
        <v>6910</v>
      </c>
      <c r="E1117" t="s">
        <v>1572</v>
      </c>
      <c r="F1117" t="s">
        <v>6907</v>
      </c>
      <c r="G1117" t="s">
        <v>4268</v>
      </c>
      <c r="H1117" s="2">
        <v>45712</v>
      </c>
      <c r="I1117" s="2">
        <v>45712</v>
      </c>
      <c r="J1117"/>
      <c r="K1117"/>
      <c r="L1117">
        <v>0.01</v>
      </c>
      <c r="M1117" t="s">
        <v>4269</v>
      </c>
      <c r="N1117" t="s">
        <v>3865</v>
      </c>
      <c r="O1117"/>
      <c r="P1117" t="s">
        <v>6908</v>
      </c>
      <c r="Q1117" t="s">
        <v>4018</v>
      </c>
      <c r="R1117" t="s">
        <v>15448</v>
      </c>
      <c r="S1117" t="s">
        <v>15439</v>
      </c>
      <c r="T1117" t="s">
        <v>15437</v>
      </c>
      <c r="U1117" t="s">
        <v>15437</v>
      </c>
      <c r="V1117">
        <v>0</v>
      </c>
    </row>
    <row r="1118" spans="1:22" x14ac:dyDescent="0.25">
      <c r="A1118" t="s">
        <v>1569</v>
      </c>
      <c r="B1118">
        <v>338781</v>
      </c>
      <c r="C1118" t="s">
        <v>1844</v>
      </c>
      <c r="D1118" t="s">
        <v>6911</v>
      </c>
      <c r="E1118" t="s">
        <v>1572</v>
      </c>
      <c r="F1118" t="s">
        <v>6907</v>
      </c>
      <c r="G1118" t="s">
        <v>4268</v>
      </c>
      <c r="H1118" s="2">
        <v>45712</v>
      </c>
      <c r="I1118" s="2">
        <v>45712</v>
      </c>
      <c r="J1118"/>
      <c r="K1118"/>
      <c r="L1118">
        <v>0.01</v>
      </c>
      <c r="M1118" t="s">
        <v>4269</v>
      </c>
      <c r="N1118" t="s">
        <v>3865</v>
      </c>
      <c r="O1118"/>
      <c r="P1118" t="s">
        <v>6908</v>
      </c>
      <c r="Q1118" t="s">
        <v>4018</v>
      </c>
      <c r="R1118" t="s">
        <v>15448</v>
      </c>
      <c r="S1118" t="s">
        <v>15439</v>
      </c>
      <c r="T1118" t="s">
        <v>15437</v>
      </c>
      <c r="U1118" t="s">
        <v>15437</v>
      </c>
      <c r="V1118">
        <v>0</v>
      </c>
    </row>
    <row r="1119" spans="1:22" x14ac:dyDescent="0.25">
      <c r="A1119" t="s">
        <v>1569</v>
      </c>
      <c r="B1119">
        <v>338514</v>
      </c>
      <c r="C1119" t="s">
        <v>7084</v>
      </c>
      <c r="D1119" t="s">
        <v>7085</v>
      </c>
      <c r="E1119" t="s">
        <v>1607</v>
      </c>
      <c r="F1119" t="s">
        <v>7086</v>
      </c>
      <c r="G1119" t="s">
        <v>7087</v>
      </c>
      <c r="H1119" s="2">
        <v>45712</v>
      </c>
      <c r="I1119" s="2">
        <v>45712</v>
      </c>
      <c r="J1119"/>
      <c r="K1119"/>
      <c r="L1119">
        <v>38</v>
      </c>
      <c r="M1119" t="s">
        <v>4269</v>
      </c>
      <c r="N1119" t="s">
        <v>1714</v>
      </c>
      <c r="O1119" t="s">
        <v>5500</v>
      </c>
      <c r="P1119" t="s">
        <v>7082</v>
      </c>
      <c r="Q1119" t="s">
        <v>7083</v>
      </c>
      <c r="R1119" t="s">
        <v>15458</v>
      </c>
      <c r="S1119" t="s">
        <v>15439</v>
      </c>
      <c r="T1119" t="s">
        <v>15437</v>
      </c>
      <c r="U1119" t="s">
        <v>15437</v>
      </c>
      <c r="V1119">
        <v>1</v>
      </c>
    </row>
    <row r="1120" spans="1:22" x14ac:dyDescent="0.25">
      <c r="A1120" t="s">
        <v>1569</v>
      </c>
      <c r="B1120">
        <v>338772</v>
      </c>
      <c r="C1120" t="s">
        <v>2269</v>
      </c>
      <c r="D1120" t="s">
        <v>10457</v>
      </c>
      <c r="E1120" t="s">
        <v>1572</v>
      </c>
      <c r="F1120" t="s">
        <v>10454</v>
      </c>
      <c r="G1120" t="s">
        <v>7490</v>
      </c>
      <c r="H1120" s="2">
        <v>45710</v>
      </c>
      <c r="I1120" s="2">
        <v>45710</v>
      </c>
      <c r="J1120"/>
      <c r="K1120"/>
      <c r="L1120">
        <v>0.01</v>
      </c>
      <c r="M1120" t="s">
        <v>7484</v>
      </c>
      <c r="N1120" t="s">
        <v>1714</v>
      </c>
      <c r="O1120"/>
      <c r="P1120" t="s">
        <v>10452</v>
      </c>
      <c r="Q1120" t="s">
        <v>2939</v>
      </c>
      <c r="R1120" t="s">
        <v>15461</v>
      </c>
      <c r="S1120" t="s">
        <v>15439</v>
      </c>
      <c r="T1120" t="s">
        <v>15437</v>
      </c>
      <c r="U1120" t="s">
        <v>15437</v>
      </c>
      <c r="V1120">
        <v>0</v>
      </c>
    </row>
    <row r="1121" spans="1:22" x14ac:dyDescent="0.25">
      <c r="A1121" t="s">
        <v>1569</v>
      </c>
      <c r="B1121">
        <v>338760</v>
      </c>
      <c r="C1121" t="s">
        <v>1613</v>
      </c>
      <c r="D1121" t="s">
        <v>3084</v>
      </c>
      <c r="E1121" t="s">
        <v>1572</v>
      </c>
      <c r="F1121" t="s">
        <v>11190</v>
      </c>
      <c r="G1121" t="s">
        <v>7490</v>
      </c>
      <c r="H1121" s="2">
        <v>45710</v>
      </c>
      <c r="I1121" s="2">
        <v>45710</v>
      </c>
      <c r="J1121"/>
      <c r="K1121"/>
      <c r="L1121">
        <v>0.01</v>
      </c>
      <c r="M1121" t="s">
        <v>7484</v>
      </c>
      <c r="N1121" t="s">
        <v>3482</v>
      </c>
      <c r="O1121"/>
      <c r="P1121" t="s">
        <v>11191</v>
      </c>
      <c r="Q1121" t="s">
        <v>11192</v>
      </c>
      <c r="R1121" t="s">
        <v>15466</v>
      </c>
      <c r="S1121" t="s">
        <v>15439</v>
      </c>
      <c r="T1121" t="s">
        <v>15437</v>
      </c>
      <c r="U1121" t="s">
        <v>15437</v>
      </c>
      <c r="V1121">
        <v>0</v>
      </c>
    </row>
    <row r="1122" spans="1:22" x14ac:dyDescent="0.25">
      <c r="A1122" t="s">
        <v>1569</v>
      </c>
      <c r="B1122">
        <v>338761</v>
      </c>
      <c r="C1122" t="s">
        <v>5205</v>
      </c>
      <c r="D1122" t="s">
        <v>2492</v>
      </c>
      <c r="E1122" t="s">
        <v>1572</v>
      </c>
      <c r="F1122" t="s">
        <v>5202</v>
      </c>
      <c r="G1122" t="s">
        <v>4268</v>
      </c>
      <c r="H1122" s="2">
        <v>45710</v>
      </c>
      <c r="I1122" s="2">
        <v>45710</v>
      </c>
      <c r="J1122"/>
      <c r="K1122"/>
      <c r="L1122">
        <v>0.01</v>
      </c>
      <c r="M1122" t="s">
        <v>4269</v>
      </c>
      <c r="N1122" t="s">
        <v>3482</v>
      </c>
      <c r="O1122"/>
      <c r="P1122" t="s">
        <v>5200</v>
      </c>
      <c r="Q1122" t="s">
        <v>5201</v>
      </c>
      <c r="R1122" t="s">
        <v>15455</v>
      </c>
      <c r="S1122" t="s">
        <v>15439</v>
      </c>
      <c r="T1122" t="s">
        <v>15437</v>
      </c>
      <c r="U1122" t="s">
        <v>15437</v>
      </c>
      <c r="V1122">
        <v>0</v>
      </c>
    </row>
    <row r="1123" spans="1:22" x14ac:dyDescent="0.25">
      <c r="A1123" t="s">
        <v>1569</v>
      </c>
      <c r="B1123">
        <v>338764</v>
      </c>
      <c r="C1123" t="s">
        <v>3341</v>
      </c>
      <c r="D1123" t="s">
        <v>5641</v>
      </c>
      <c r="E1123" t="s">
        <v>1572</v>
      </c>
      <c r="F1123" t="s">
        <v>5634</v>
      </c>
      <c r="G1123" t="s">
        <v>4268</v>
      </c>
      <c r="H1123" s="2">
        <v>45710</v>
      </c>
      <c r="I1123" s="2">
        <v>45710</v>
      </c>
      <c r="J1123"/>
      <c r="K1123"/>
      <c r="L1123">
        <v>0.01</v>
      </c>
      <c r="M1123" t="s">
        <v>4269</v>
      </c>
      <c r="N1123" t="s">
        <v>1714</v>
      </c>
      <c r="O1123"/>
      <c r="P1123" t="s">
        <v>5630</v>
      </c>
      <c r="Q1123" t="s">
        <v>5631</v>
      </c>
      <c r="R1123" t="s">
        <v>15447</v>
      </c>
      <c r="S1123" t="s">
        <v>15439</v>
      </c>
      <c r="T1123" t="s">
        <v>15437</v>
      </c>
      <c r="U1123" t="s">
        <v>15437</v>
      </c>
      <c r="V1123">
        <v>0</v>
      </c>
    </row>
    <row r="1124" spans="1:22" x14ac:dyDescent="0.25">
      <c r="A1124" t="s">
        <v>1569</v>
      </c>
      <c r="B1124">
        <v>338773</v>
      </c>
      <c r="C1124" t="s">
        <v>2190</v>
      </c>
      <c r="D1124" t="s">
        <v>10458</v>
      </c>
      <c r="E1124" t="s">
        <v>1572</v>
      </c>
      <c r="F1124" t="s">
        <v>10454</v>
      </c>
      <c r="G1124" t="s">
        <v>7490</v>
      </c>
      <c r="H1124" s="2">
        <v>45709</v>
      </c>
      <c r="I1124" s="2">
        <v>45709</v>
      </c>
      <c r="J1124"/>
      <c r="K1124"/>
      <c r="L1124">
        <v>0.01</v>
      </c>
      <c r="M1124" t="s">
        <v>7484</v>
      </c>
      <c r="N1124" t="s">
        <v>1714</v>
      </c>
      <c r="O1124"/>
      <c r="P1124" t="s">
        <v>10452</v>
      </c>
      <c r="Q1124" t="s">
        <v>2939</v>
      </c>
      <c r="R1124" t="s">
        <v>15461</v>
      </c>
      <c r="S1124" t="s">
        <v>15439</v>
      </c>
      <c r="T1124" t="s">
        <v>15437</v>
      </c>
      <c r="U1124" t="s">
        <v>15437</v>
      </c>
      <c r="V1124">
        <v>0</v>
      </c>
    </row>
    <row r="1125" spans="1:22" x14ac:dyDescent="0.25">
      <c r="A1125" t="s">
        <v>1569</v>
      </c>
      <c r="B1125">
        <v>338757</v>
      </c>
      <c r="C1125" t="s">
        <v>8521</v>
      </c>
      <c r="D1125" t="s">
        <v>8522</v>
      </c>
      <c r="E1125" t="s">
        <v>1572</v>
      </c>
      <c r="F1125" t="s">
        <v>8520</v>
      </c>
      <c r="G1125" t="s">
        <v>7503</v>
      </c>
      <c r="H1125" s="2">
        <v>45708</v>
      </c>
      <c r="I1125" s="2">
        <v>45708</v>
      </c>
      <c r="J1125"/>
      <c r="K1125"/>
      <c r="L1125">
        <v>0.01</v>
      </c>
      <c r="M1125" t="s">
        <v>7484</v>
      </c>
      <c r="N1125" t="s">
        <v>1714</v>
      </c>
      <c r="O1125"/>
      <c r="P1125" t="s">
        <v>8513</v>
      </c>
      <c r="Q1125" t="s">
        <v>8514</v>
      </c>
      <c r="R1125" t="s">
        <v>15462</v>
      </c>
      <c r="S1125" t="s">
        <v>15439</v>
      </c>
      <c r="T1125" t="s">
        <v>15437</v>
      </c>
      <c r="U1125" t="s">
        <v>15437</v>
      </c>
      <c r="V1125">
        <v>0</v>
      </c>
    </row>
    <row r="1126" spans="1:22" x14ac:dyDescent="0.25">
      <c r="A1126" t="s">
        <v>1569</v>
      </c>
      <c r="B1126">
        <v>338770</v>
      </c>
      <c r="C1126" t="s">
        <v>8523</v>
      </c>
      <c r="D1126" t="s">
        <v>8524</v>
      </c>
      <c r="E1126" t="s">
        <v>1572</v>
      </c>
      <c r="F1126" t="s">
        <v>8520</v>
      </c>
      <c r="G1126" t="s">
        <v>7503</v>
      </c>
      <c r="H1126" s="2">
        <v>45708</v>
      </c>
      <c r="I1126" s="2">
        <v>45708</v>
      </c>
      <c r="J1126"/>
      <c r="K1126"/>
      <c r="L1126">
        <v>0.01</v>
      </c>
      <c r="M1126" t="s">
        <v>7484</v>
      </c>
      <c r="N1126" t="s">
        <v>1714</v>
      </c>
      <c r="O1126"/>
      <c r="P1126" t="s">
        <v>8513</v>
      </c>
      <c r="Q1126" t="s">
        <v>8514</v>
      </c>
      <c r="R1126" t="s">
        <v>15462</v>
      </c>
      <c r="S1126" t="s">
        <v>15439</v>
      </c>
      <c r="T1126" t="s">
        <v>15437</v>
      </c>
      <c r="U1126" t="s">
        <v>15437</v>
      </c>
      <c r="V1126">
        <v>0</v>
      </c>
    </row>
    <row r="1127" spans="1:22" x14ac:dyDescent="0.25">
      <c r="A1127" t="s">
        <v>1569</v>
      </c>
      <c r="B1127">
        <v>338742</v>
      </c>
      <c r="C1127" t="s">
        <v>1875</v>
      </c>
      <c r="D1127" t="s">
        <v>1647</v>
      </c>
      <c r="E1127" t="s">
        <v>1572</v>
      </c>
      <c r="F1127" t="s">
        <v>9165</v>
      </c>
      <c r="G1127" t="s">
        <v>7509</v>
      </c>
      <c r="H1127" s="2">
        <v>45708</v>
      </c>
      <c r="I1127" s="2">
        <v>45708</v>
      </c>
      <c r="J1127"/>
      <c r="K1127"/>
      <c r="L1127">
        <v>0.01</v>
      </c>
      <c r="M1127" t="s">
        <v>7484</v>
      </c>
      <c r="N1127" t="s">
        <v>3482</v>
      </c>
      <c r="O1127"/>
      <c r="P1127" t="s">
        <v>9154</v>
      </c>
      <c r="Q1127" t="s">
        <v>9155</v>
      </c>
      <c r="R1127" t="s">
        <v>15465</v>
      </c>
      <c r="S1127" t="s">
        <v>15439</v>
      </c>
      <c r="T1127" t="s">
        <v>15437</v>
      </c>
      <c r="U1127" t="s">
        <v>15437</v>
      </c>
      <c r="V1127">
        <v>0</v>
      </c>
    </row>
    <row r="1128" spans="1:22" x14ac:dyDescent="0.25">
      <c r="A1128" t="s">
        <v>1569</v>
      </c>
      <c r="B1128">
        <v>338731</v>
      </c>
      <c r="C1128" t="s">
        <v>1883</v>
      </c>
      <c r="D1128" t="s">
        <v>10459</v>
      </c>
      <c r="E1128" t="s">
        <v>1572</v>
      </c>
      <c r="F1128" t="s">
        <v>10454</v>
      </c>
      <c r="G1128" t="s">
        <v>7490</v>
      </c>
      <c r="H1128" s="2">
        <v>45708</v>
      </c>
      <c r="I1128" s="2">
        <v>45708</v>
      </c>
      <c r="J1128"/>
      <c r="K1128"/>
      <c r="L1128">
        <v>0.01</v>
      </c>
      <c r="M1128" t="s">
        <v>7484</v>
      </c>
      <c r="N1128" t="s">
        <v>1714</v>
      </c>
      <c r="O1128"/>
      <c r="P1128" t="s">
        <v>10452</v>
      </c>
      <c r="Q1128" t="s">
        <v>2939</v>
      </c>
      <c r="R1128" t="s">
        <v>15461</v>
      </c>
      <c r="S1128" t="s">
        <v>15439</v>
      </c>
      <c r="T1128" t="s">
        <v>15437</v>
      </c>
      <c r="U1128" t="s">
        <v>15437</v>
      </c>
      <c r="V1128">
        <v>0</v>
      </c>
    </row>
    <row r="1129" spans="1:22" x14ac:dyDescent="0.25">
      <c r="A1129" t="s">
        <v>1569</v>
      </c>
      <c r="B1129">
        <v>338729</v>
      </c>
      <c r="C1129" t="s">
        <v>1853</v>
      </c>
      <c r="D1129" t="s">
        <v>10460</v>
      </c>
      <c r="E1129" t="s">
        <v>1572</v>
      </c>
      <c r="F1129" t="s">
        <v>10454</v>
      </c>
      <c r="G1129" t="s">
        <v>7490</v>
      </c>
      <c r="H1129" s="2">
        <v>45708</v>
      </c>
      <c r="I1129" s="2">
        <v>45708</v>
      </c>
      <c r="J1129"/>
      <c r="K1129"/>
      <c r="L1129">
        <v>0.01</v>
      </c>
      <c r="M1129" t="s">
        <v>7484</v>
      </c>
      <c r="N1129" t="s">
        <v>1714</v>
      </c>
      <c r="O1129"/>
      <c r="P1129" t="s">
        <v>10452</v>
      </c>
      <c r="Q1129" t="s">
        <v>2939</v>
      </c>
      <c r="R1129" t="s">
        <v>15461</v>
      </c>
      <c r="S1129" t="s">
        <v>15439</v>
      </c>
      <c r="T1129" t="s">
        <v>15437</v>
      </c>
      <c r="U1129" t="s">
        <v>15437</v>
      </c>
      <c r="V1129">
        <v>0</v>
      </c>
    </row>
    <row r="1130" spans="1:22" x14ac:dyDescent="0.25">
      <c r="A1130" t="s">
        <v>1569</v>
      </c>
      <c r="B1130">
        <v>338735</v>
      </c>
      <c r="C1130" t="s">
        <v>10461</v>
      </c>
      <c r="D1130" t="s">
        <v>10462</v>
      </c>
      <c r="E1130" t="s">
        <v>1572</v>
      </c>
      <c r="F1130" t="s">
        <v>10454</v>
      </c>
      <c r="G1130" t="s">
        <v>7490</v>
      </c>
      <c r="H1130" s="2">
        <v>45708</v>
      </c>
      <c r="I1130" s="2">
        <v>45708</v>
      </c>
      <c r="J1130"/>
      <c r="K1130"/>
      <c r="L1130">
        <v>0.01</v>
      </c>
      <c r="M1130" t="s">
        <v>7484</v>
      </c>
      <c r="N1130" t="s">
        <v>1714</v>
      </c>
      <c r="O1130"/>
      <c r="P1130" t="s">
        <v>10452</v>
      </c>
      <c r="Q1130" t="s">
        <v>2939</v>
      </c>
      <c r="R1130" t="s">
        <v>15461</v>
      </c>
      <c r="S1130" t="s">
        <v>15439</v>
      </c>
      <c r="T1130" t="s">
        <v>15437</v>
      </c>
      <c r="U1130" t="s">
        <v>15437</v>
      </c>
      <c r="V1130">
        <v>0</v>
      </c>
    </row>
    <row r="1131" spans="1:22" x14ac:dyDescent="0.25">
      <c r="A1131" t="s">
        <v>1569</v>
      </c>
      <c r="B1131">
        <v>338733</v>
      </c>
      <c r="C1131" t="s">
        <v>2269</v>
      </c>
      <c r="D1131" t="s">
        <v>6266</v>
      </c>
      <c r="E1131" t="s">
        <v>1572</v>
      </c>
      <c r="F1131" t="s">
        <v>10454</v>
      </c>
      <c r="G1131" t="s">
        <v>7490</v>
      </c>
      <c r="H1131" s="2">
        <v>45708</v>
      </c>
      <c r="I1131" s="2">
        <v>45708</v>
      </c>
      <c r="J1131"/>
      <c r="K1131"/>
      <c r="L1131">
        <v>0.01</v>
      </c>
      <c r="M1131" t="s">
        <v>7484</v>
      </c>
      <c r="N1131" t="s">
        <v>1714</v>
      </c>
      <c r="O1131"/>
      <c r="P1131" t="s">
        <v>10452</v>
      </c>
      <c r="Q1131" t="s">
        <v>2939</v>
      </c>
      <c r="R1131" t="s">
        <v>15461</v>
      </c>
      <c r="S1131" t="s">
        <v>15439</v>
      </c>
      <c r="T1131" t="s">
        <v>15437</v>
      </c>
      <c r="U1131" t="s">
        <v>15437</v>
      </c>
      <c r="V1131">
        <v>0</v>
      </c>
    </row>
    <row r="1132" spans="1:22" x14ac:dyDescent="0.25">
      <c r="A1132" t="s">
        <v>1569</v>
      </c>
      <c r="B1132">
        <v>338730</v>
      </c>
      <c r="C1132" t="s">
        <v>1814</v>
      </c>
      <c r="D1132" t="s">
        <v>4843</v>
      </c>
      <c r="E1132" t="s">
        <v>1572</v>
      </c>
      <c r="F1132" t="s">
        <v>11528</v>
      </c>
      <c r="G1132" t="s">
        <v>7490</v>
      </c>
      <c r="H1132" s="2">
        <v>45708</v>
      </c>
      <c r="I1132" s="2">
        <v>45708</v>
      </c>
      <c r="J1132"/>
      <c r="K1132"/>
      <c r="L1132">
        <v>0.01</v>
      </c>
      <c r="M1132" t="s">
        <v>7484</v>
      </c>
      <c r="N1132" t="s">
        <v>3482</v>
      </c>
      <c r="O1132"/>
      <c r="P1132" t="s">
        <v>11524</v>
      </c>
      <c r="Q1132" t="s">
        <v>5410</v>
      </c>
      <c r="R1132" t="s">
        <v>15468</v>
      </c>
      <c r="S1132" t="s">
        <v>15439</v>
      </c>
      <c r="T1132" t="s">
        <v>15437</v>
      </c>
      <c r="U1132" t="s">
        <v>15437</v>
      </c>
      <c r="V1132">
        <v>0</v>
      </c>
    </row>
    <row r="1133" spans="1:22" x14ac:dyDescent="0.25">
      <c r="A1133" t="s">
        <v>1569</v>
      </c>
      <c r="B1133">
        <v>338584</v>
      </c>
      <c r="C1133" t="s">
        <v>3165</v>
      </c>
      <c r="D1133" t="s">
        <v>2523</v>
      </c>
      <c r="E1133" t="s">
        <v>1572</v>
      </c>
      <c r="F1133" t="s">
        <v>13808</v>
      </c>
      <c r="G1133" t="s">
        <v>7490</v>
      </c>
      <c r="H1133" s="2">
        <v>45708</v>
      </c>
      <c r="I1133" s="2">
        <v>45708</v>
      </c>
      <c r="J1133"/>
      <c r="K1133"/>
      <c r="L1133">
        <v>0.01</v>
      </c>
      <c r="M1133" t="s">
        <v>7484</v>
      </c>
      <c r="N1133" t="s">
        <v>3865</v>
      </c>
      <c r="O1133"/>
      <c r="P1133" t="s">
        <v>13809</v>
      </c>
      <c r="Q1133" t="s">
        <v>13810</v>
      </c>
      <c r="R1133" t="s">
        <v>15468</v>
      </c>
      <c r="S1133" t="s">
        <v>15439</v>
      </c>
      <c r="T1133" t="s">
        <v>15437</v>
      </c>
      <c r="U1133" t="s">
        <v>15437</v>
      </c>
      <c r="V1133">
        <v>0</v>
      </c>
    </row>
    <row r="1134" spans="1:22" x14ac:dyDescent="0.25">
      <c r="A1134" t="s">
        <v>1569</v>
      </c>
      <c r="B1134">
        <v>338734</v>
      </c>
      <c r="C1134" t="s">
        <v>3318</v>
      </c>
      <c r="D1134" t="s">
        <v>4829</v>
      </c>
      <c r="E1134" t="s">
        <v>1572</v>
      </c>
      <c r="F1134" t="s">
        <v>4827</v>
      </c>
      <c r="G1134" t="s">
        <v>4268</v>
      </c>
      <c r="H1134" s="2">
        <v>45708</v>
      </c>
      <c r="I1134" s="2">
        <v>45708</v>
      </c>
      <c r="J1134"/>
      <c r="K1134"/>
      <c r="L1134">
        <v>0.01</v>
      </c>
      <c r="M1134" t="s">
        <v>4269</v>
      </c>
      <c r="N1134" t="s">
        <v>1714</v>
      </c>
      <c r="O1134"/>
      <c r="P1134" t="s">
        <v>4825</v>
      </c>
      <c r="Q1134" t="s">
        <v>3067</v>
      </c>
      <c r="R1134" t="s">
        <v>15447</v>
      </c>
      <c r="S1134" t="s">
        <v>15439</v>
      </c>
      <c r="T1134" t="s">
        <v>15437</v>
      </c>
      <c r="U1134" t="s">
        <v>15437</v>
      </c>
      <c r="V1134">
        <v>0</v>
      </c>
    </row>
    <row r="1135" spans="1:22" x14ac:dyDescent="0.25">
      <c r="A1135" t="s">
        <v>1569</v>
      </c>
      <c r="B1135">
        <v>338738</v>
      </c>
      <c r="C1135" t="s">
        <v>2928</v>
      </c>
      <c r="D1135" t="s">
        <v>4830</v>
      </c>
      <c r="E1135" t="s">
        <v>1572</v>
      </c>
      <c r="F1135" t="s">
        <v>4827</v>
      </c>
      <c r="G1135" t="s">
        <v>4268</v>
      </c>
      <c r="H1135" s="2">
        <v>45708</v>
      </c>
      <c r="I1135" s="2">
        <v>45708</v>
      </c>
      <c r="J1135"/>
      <c r="K1135"/>
      <c r="L1135">
        <v>0.01</v>
      </c>
      <c r="M1135" t="s">
        <v>4269</v>
      </c>
      <c r="N1135" t="s">
        <v>1714</v>
      </c>
      <c r="O1135"/>
      <c r="P1135" t="s">
        <v>4825</v>
      </c>
      <c r="Q1135" t="s">
        <v>3067</v>
      </c>
      <c r="R1135" t="s">
        <v>15447</v>
      </c>
      <c r="S1135" t="s">
        <v>15439</v>
      </c>
      <c r="T1135" t="s">
        <v>15437</v>
      </c>
      <c r="U1135" t="s">
        <v>15437</v>
      </c>
      <c r="V1135">
        <v>0</v>
      </c>
    </row>
    <row r="1136" spans="1:22" x14ac:dyDescent="0.25">
      <c r="A1136" t="s">
        <v>1569</v>
      </c>
      <c r="B1136">
        <v>338732</v>
      </c>
      <c r="C1136" t="s">
        <v>6767</v>
      </c>
      <c r="D1136" t="s">
        <v>6768</v>
      </c>
      <c r="E1136" t="s">
        <v>1572</v>
      </c>
      <c r="F1136" t="s">
        <v>6766</v>
      </c>
      <c r="G1136" t="s">
        <v>4268</v>
      </c>
      <c r="H1136" s="2">
        <v>45708</v>
      </c>
      <c r="I1136" s="2">
        <v>45708</v>
      </c>
      <c r="J1136"/>
      <c r="K1136"/>
      <c r="L1136">
        <v>0.01</v>
      </c>
      <c r="M1136" t="s">
        <v>4269</v>
      </c>
      <c r="N1136" t="s">
        <v>3311</v>
      </c>
      <c r="O1136"/>
      <c r="P1136" t="s">
        <v>6762</v>
      </c>
      <c r="Q1136" t="s">
        <v>6763</v>
      </c>
      <c r="R1136" t="s">
        <v>15454</v>
      </c>
      <c r="S1136" t="s">
        <v>15439</v>
      </c>
      <c r="T1136" t="s">
        <v>15437</v>
      </c>
      <c r="U1136" t="s">
        <v>15437</v>
      </c>
      <c r="V1136">
        <v>0</v>
      </c>
    </row>
    <row r="1137" spans="1:22" x14ac:dyDescent="0.25">
      <c r="A1137" t="s">
        <v>1569</v>
      </c>
      <c r="B1137">
        <v>338728</v>
      </c>
      <c r="C1137" t="s">
        <v>4757</v>
      </c>
      <c r="D1137" t="s">
        <v>4758</v>
      </c>
      <c r="E1137" t="s">
        <v>1572</v>
      </c>
      <c r="F1137" t="s">
        <v>4755</v>
      </c>
      <c r="G1137" t="s">
        <v>4268</v>
      </c>
      <c r="H1137" s="2">
        <v>45707</v>
      </c>
      <c r="I1137" s="2">
        <v>45747</v>
      </c>
      <c r="J1137"/>
      <c r="K1137"/>
      <c r="L1137">
        <v>0.01</v>
      </c>
      <c r="M1137" t="s">
        <v>4269</v>
      </c>
      <c r="N1137" t="s">
        <v>3311</v>
      </c>
      <c r="O1137"/>
      <c r="P1137" t="s">
        <v>4756</v>
      </c>
      <c r="Q1137" t="s">
        <v>3370</v>
      </c>
      <c r="R1137" t="s">
        <v>15454</v>
      </c>
      <c r="S1137" t="s">
        <v>15439</v>
      </c>
      <c r="T1137" t="s">
        <v>15437</v>
      </c>
      <c r="U1137" t="s">
        <v>15437</v>
      </c>
      <c r="V1137">
        <v>0</v>
      </c>
    </row>
    <row r="1138" spans="1:22" x14ac:dyDescent="0.25">
      <c r="A1138" t="s">
        <v>1569</v>
      </c>
      <c r="B1138">
        <v>338736</v>
      </c>
      <c r="C1138" t="s">
        <v>2294</v>
      </c>
      <c r="D1138" t="s">
        <v>4759</v>
      </c>
      <c r="E1138" t="s">
        <v>1572</v>
      </c>
      <c r="F1138" t="s">
        <v>4755</v>
      </c>
      <c r="G1138" t="s">
        <v>4268</v>
      </c>
      <c r="H1138" s="2">
        <v>45707</v>
      </c>
      <c r="I1138" s="2">
        <v>45747</v>
      </c>
      <c r="J1138"/>
      <c r="K1138"/>
      <c r="L1138">
        <v>0.01</v>
      </c>
      <c r="M1138" t="s">
        <v>4269</v>
      </c>
      <c r="N1138" t="s">
        <v>3311</v>
      </c>
      <c r="O1138"/>
      <c r="P1138" t="s">
        <v>4756</v>
      </c>
      <c r="Q1138" t="s">
        <v>3370</v>
      </c>
      <c r="R1138" t="s">
        <v>15454</v>
      </c>
      <c r="S1138" t="s">
        <v>15439</v>
      </c>
      <c r="T1138" t="s">
        <v>15437</v>
      </c>
      <c r="U1138" t="s">
        <v>15437</v>
      </c>
      <c r="V1138">
        <v>0</v>
      </c>
    </row>
    <row r="1139" spans="1:22" x14ac:dyDescent="0.25">
      <c r="A1139" t="s">
        <v>1569</v>
      </c>
      <c r="B1139">
        <v>338737</v>
      </c>
      <c r="C1139" t="s">
        <v>4760</v>
      </c>
      <c r="D1139" t="s">
        <v>4761</v>
      </c>
      <c r="E1139" t="s">
        <v>1572</v>
      </c>
      <c r="F1139" t="s">
        <v>4755</v>
      </c>
      <c r="G1139" t="s">
        <v>4268</v>
      </c>
      <c r="H1139" s="2">
        <v>45707</v>
      </c>
      <c r="I1139" s="2">
        <v>45707</v>
      </c>
      <c r="J1139"/>
      <c r="K1139"/>
      <c r="L1139">
        <v>0.01</v>
      </c>
      <c r="M1139" t="s">
        <v>4269</v>
      </c>
      <c r="N1139" t="s">
        <v>3311</v>
      </c>
      <c r="O1139"/>
      <c r="P1139" t="s">
        <v>4756</v>
      </c>
      <c r="Q1139" t="s">
        <v>3370</v>
      </c>
      <c r="R1139" t="s">
        <v>15454</v>
      </c>
      <c r="S1139" t="s">
        <v>15439</v>
      </c>
      <c r="T1139" t="s">
        <v>15437</v>
      </c>
      <c r="U1139" t="s">
        <v>15437</v>
      </c>
      <c r="V1139">
        <v>0</v>
      </c>
    </row>
    <row r="1140" spans="1:22" x14ac:dyDescent="0.25">
      <c r="A1140" t="s">
        <v>1569</v>
      </c>
      <c r="B1140">
        <v>338782</v>
      </c>
      <c r="C1140" t="s">
        <v>1868</v>
      </c>
      <c r="D1140" t="s">
        <v>4762</v>
      </c>
      <c r="E1140" t="s">
        <v>1572</v>
      </c>
      <c r="F1140" t="s">
        <v>4755</v>
      </c>
      <c r="G1140" t="s">
        <v>4268</v>
      </c>
      <c r="H1140" s="2">
        <v>45707</v>
      </c>
      <c r="I1140" s="2">
        <v>45707</v>
      </c>
      <c r="J1140"/>
      <c r="K1140"/>
      <c r="L1140">
        <v>0.01</v>
      </c>
      <c r="M1140" t="s">
        <v>4269</v>
      </c>
      <c r="N1140" t="s">
        <v>3311</v>
      </c>
      <c r="O1140"/>
      <c r="P1140" t="s">
        <v>4756</v>
      </c>
      <c r="Q1140" t="s">
        <v>3370</v>
      </c>
      <c r="R1140" t="s">
        <v>15454</v>
      </c>
      <c r="S1140" t="s">
        <v>15439</v>
      </c>
      <c r="T1140" t="s">
        <v>15437</v>
      </c>
      <c r="U1140" t="s">
        <v>15437</v>
      </c>
      <c r="V1140">
        <v>0</v>
      </c>
    </row>
    <row r="1141" spans="1:22" x14ac:dyDescent="0.25">
      <c r="A1141" t="s">
        <v>1569</v>
      </c>
      <c r="B1141">
        <v>338694</v>
      </c>
      <c r="C1141" t="s">
        <v>3033</v>
      </c>
      <c r="D1141" t="s">
        <v>7126</v>
      </c>
      <c r="E1141" t="s">
        <v>1596</v>
      </c>
      <c r="F1141" t="s">
        <v>8926</v>
      </c>
      <c r="G1141" t="s">
        <v>7494</v>
      </c>
      <c r="H1141" s="2">
        <v>45705</v>
      </c>
      <c r="I1141" s="2">
        <v>45705</v>
      </c>
      <c r="J1141"/>
      <c r="K1141"/>
      <c r="L1141">
        <v>15</v>
      </c>
      <c r="M1141" t="s">
        <v>7484</v>
      </c>
      <c r="N1141" t="s">
        <v>3482</v>
      </c>
      <c r="O1141"/>
      <c r="P1141" t="s">
        <v>8923</v>
      </c>
      <c r="Q1141" t="s">
        <v>6294</v>
      </c>
      <c r="R1141" t="s">
        <v>15465</v>
      </c>
      <c r="S1141" t="s">
        <v>15439</v>
      </c>
      <c r="T1141" t="s">
        <v>15437</v>
      </c>
      <c r="U1141" t="s">
        <v>15437</v>
      </c>
      <c r="V1141">
        <v>0.39473684210526316</v>
      </c>
    </row>
    <row r="1142" spans="1:22" x14ac:dyDescent="0.25">
      <c r="A1142" t="s">
        <v>1569</v>
      </c>
      <c r="B1142">
        <v>338698</v>
      </c>
      <c r="C1142" t="s">
        <v>1601</v>
      </c>
      <c r="D1142" t="s">
        <v>8927</v>
      </c>
      <c r="E1142" t="s">
        <v>1596</v>
      </c>
      <c r="F1142" t="s">
        <v>8926</v>
      </c>
      <c r="G1142" t="s">
        <v>7494</v>
      </c>
      <c r="H1142" s="2">
        <v>45705</v>
      </c>
      <c r="I1142" s="2">
        <v>45705</v>
      </c>
      <c r="J1142"/>
      <c r="K1142"/>
      <c r="L1142">
        <v>9.25</v>
      </c>
      <c r="M1142" t="s">
        <v>7484</v>
      </c>
      <c r="N1142" t="s">
        <v>3482</v>
      </c>
      <c r="O1142"/>
      <c r="P1142" t="s">
        <v>8923</v>
      </c>
      <c r="Q1142" t="s">
        <v>6294</v>
      </c>
      <c r="R1142" t="s">
        <v>15465</v>
      </c>
      <c r="S1142" t="s">
        <v>15439</v>
      </c>
      <c r="T1142" t="s">
        <v>15437</v>
      </c>
      <c r="U1142" t="s">
        <v>15437</v>
      </c>
      <c r="V1142">
        <v>0.24342105263157895</v>
      </c>
    </row>
    <row r="1143" spans="1:22" x14ac:dyDescent="0.25">
      <c r="A1143" t="s">
        <v>1569</v>
      </c>
      <c r="B1143">
        <v>338701</v>
      </c>
      <c r="C1143" t="s">
        <v>2618</v>
      </c>
      <c r="D1143" t="s">
        <v>9432</v>
      </c>
      <c r="E1143" t="s">
        <v>1596</v>
      </c>
      <c r="F1143" t="s">
        <v>9436</v>
      </c>
      <c r="G1143" t="s">
        <v>7671</v>
      </c>
      <c r="H1143" s="2">
        <v>45705</v>
      </c>
      <c r="I1143" s="2">
        <v>45761</v>
      </c>
      <c r="J1143"/>
      <c r="K1143"/>
      <c r="L1143">
        <v>30</v>
      </c>
      <c r="M1143" t="s">
        <v>7484</v>
      </c>
      <c r="N1143" t="s">
        <v>3865</v>
      </c>
      <c r="O1143"/>
      <c r="P1143" t="s">
        <v>9417</v>
      </c>
      <c r="Q1143" t="s">
        <v>6136</v>
      </c>
      <c r="R1143" t="s">
        <v>15467</v>
      </c>
      <c r="S1143" t="s">
        <v>15439</v>
      </c>
      <c r="T1143" t="s">
        <v>15437</v>
      </c>
      <c r="U1143" t="s">
        <v>15437</v>
      </c>
      <c r="V1143">
        <v>0.78947368421052633</v>
      </c>
    </row>
    <row r="1144" spans="1:22" x14ac:dyDescent="0.25">
      <c r="A1144" t="s">
        <v>1569</v>
      </c>
      <c r="B1144">
        <v>338614</v>
      </c>
      <c r="C1144" t="s">
        <v>9697</v>
      </c>
      <c r="D1144" t="s">
        <v>9698</v>
      </c>
      <c r="E1144" t="s">
        <v>1596</v>
      </c>
      <c r="F1144" t="s">
        <v>9699</v>
      </c>
      <c r="G1144" t="s">
        <v>7534</v>
      </c>
      <c r="H1144" s="2">
        <v>45705</v>
      </c>
      <c r="I1144" s="2">
        <v>45705</v>
      </c>
      <c r="J1144"/>
      <c r="K1144"/>
      <c r="L1144">
        <v>32.5</v>
      </c>
      <c r="M1144" t="s">
        <v>7484</v>
      </c>
      <c r="N1144" t="s">
        <v>3482</v>
      </c>
      <c r="O1144"/>
      <c r="P1144" t="s">
        <v>9696</v>
      </c>
      <c r="Q1144" t="s">
        <v>3590</v>
      </c>
      <c r="R1144" t="s">
        <v>15466</v>
      </c>
      <c r="S1144" t="s">
        <v>15439</v>
      </c>
      <c r="T1144" t="s">
        <v>15437</v>
      </c>
      <c r="U1144" t="s">
        <v>15437</v>
      </c>
      <c r="V1144">
        <v>0.85526315789473684</v>
      </c>
    </row>
    <row r="1145" spans="1:22" x14ac:dyDescent="0.25">
      <c r="A1145" t="s">
        <v>1569</v>
      </c>
      <c r="B1145">
        <v>338717</v>
      </c>
      <c r="C1145" t="s">
        <v>2529</v>
      </c>
      <c r="D1145" t="s">
        <v>10463</v>
      </c>
      <c r="E1145" t="s">
        <v>1572</v>
      </c>
      <c r="F1145" t="s">
        <v>10454</v>
      </c>
      <c r="G1145" t="s">
        <v>7490</v>
      </c>
      <c r="H1145" s="2">
        <v>45705</v>
      </c>
      <c r="I1145" s="2">
        <v>45705</v>
      </c>
      <c r="J1145"/>
      <c r="K1145"/>
      <c r="L1145">
        <v>0.01</v>
      </c>
      <c r="M1145" t="s">
        <v>7484</v>
      </c>
      <c r="N1145" t="s">
        <v>1714</v>
      </c>
      <c r="O1145"/>
      <c r="P1145" t="s">
        <v>10452</v>
      </c>
      <c r="Q1145" t="s">
        <v>2939</v>
      </c>
      <c r="R1145" t="s">
        <v>15461</v>
      </c>
      <c r="S1145" t="s">
        <v>15439</v>
      </c>
      <c r="T1145" t="s">
        <v>15437</v>
      </c>
      <c r="U1145" t="s">
        <v>15437</v>
      </c>
      <c r="V1145">
        <v>0</v>
      </c>
    </row>
    <row r="1146" spans="1:22" x14ac:dyDescent="0.25">
      <c r="A1146" t="s">
        <v>1569</v>
      </c>
      <c r="B1146">
        <v>338718</v>
      </c>
      <c r="C1146" t="s">
        <v>1963</v>
      </c>
      <c r="D1146" t="s">
        <v>10464</v>
      </c>
      <c r="E1146" t="s">
        <v>1572</v>
      </c>
      <c r="F1146" t="s">
        <v>10454</v>
      </c>
      <c r="G1146" t="s">
        <v>7490</v>
      </c>
      <c r="H1146" s="2">
        <v>45705</v>
      </c>
      <c r="I1146" s="2">
        <v>45705</v>
      </c>
      <c r="J1146"/>
      <c r="K1146"/>
      <c r="L1146">
        <v>0.01</v>
      </c>
      <c r="M1146" t="s">
        <v>7484</v>
      </c>
      <c r="N1146" t="s">
        <v>1714</v>
      </c>
      <c r="O1146"/>
      <c r="P1146" t="s">
        <v>10452</v>
      </c>
      <c r="Q1146" t="s">
        <v>2939</v>
      </c>
      <c r="R1146" t="s">
        <v>15461</v>
      </c>
      <c r="S1146" t="s">
        <v>15439</v>
      </c>
      <c r="T1146" t="s">
        <v>15437</v>
      </c>
      <c r="U1146" t="s">
        <v>15437</v>
      </c>
      <c r="V1146">
        <v>0</v>
      </c>
    </row>
    <row r="1147" spans="1:22" x14ac:dyDescent="0.25">
      <c r="A1147" t="s">
        <v>1569</v>
      </c>
      <c r="B1147">
        <v>338697</v>
      </c>
      <c r="C1147" t="s">
        <v>11371</v>
      </c>
      <c r="D1147" t="s">
        <v>8146</v>
      </c>
      <c r="E1147" t="s">
        <v>1572</v>
      </c>
      <c r="F1147" t="s">
        <v>11365</v>
      </c>
      <c r="G1147" t="s">
        <v>7487</v>
      </c>
      <c r="H1147" s="2">
        <v>45705</v>
      </c>
      <c r="I1147" s="2">
        <v>45705</v>
      </c>
      <c r="J1147"/>
      <c r="K1147"/>
      <c r="L1147">
        <v>0.01</v>
      </c>
      <c r="M1147" t="s">
        <v>7484</v>
      </c>
      <c r="N1147" t="s">
        <v>3865</v>
      </c>
      <c r="O1147"/>
      <c r="P1147" t="s">
        <v>11366</v>
      </c>
      <c r="Q1147" t="s">
        <v>5570</v>
      </c>
      <c r="R1147" t="s">
        <v>15467</v>
      </c>
      <c r="S1147" t="s">
        <v>15439</v>
      </c>
      <c r="T1147" t="s">
        <v>15437</v>
      </c>
      <c r="U1147" t="s">
        <v>15437</v>
      </c>
      <c r="V1147">
        <v>0</v>
      </c>
    </row>
    <row r="1148" spans="1:22" x14ac:dyDescent="0.25">
      <c r="A1148" t="s">
        <v>1569</v>
      </c>
      <c r="B1148">
        <v>338709</v>
      </c>
      <c r="C1148" t="s">
        <v>1953</v>
      </c>
      <c r="D1148" t="s">
        <v>3785</v>
      </c>
      <c r="E1148" t="s">
        <v>1572</v>
      </c>
      <c r="F1148" t="s">
        <v>11836</v>
      </c>
      <c r="G1148" t="s">
        <v>7487</v>
      </c>
      <c r="H1148" s="2">
        <v>45705</v>
      </c>
      <c r="I1148" s="2">
        <v>45705</v>
      </c>
      <c r="J1148"/>
      <c r="K1148"/>
      <c r="L1148">
        <v>0.01</v>
      </c>
      <c r="M1148" t="s">
        <v>7484</v>
      </c>
      <c r="N1148" t="s">
        <v>4199</v>
      </c>
      <c r="O1148"/>
      <c r="P1148" t="s">
        <v>11834</v>
      </c>
      <c r="Q1148" t="s">
        <v>11835</v>
      </c>
      <c r="R1148" t="s">
        <v>15449</v>
      </c>
      <c r="S1148" t="s">
        <v>15439</v>
      </c>
      <c r="T1148" t="s">
        <v>15437</v>
      </c>
      <c r="U1148" t="s">
        <v>15437</v>
      </c>
      <c r="V1148">
        <v>0</v>
      </c>
    </row>
    <row r="1149" spans="1:22" x14ac:dyDescent="0.25">
      <c r="A1149" t="s">
        <v>1569</v>
      </c>
      <c r="B1149">
        <v>338720</v>
      </c>
      <c r="C1149" t="s">
        <v>11837</v>
      </c>
      <c r="D1149" t="s">
        <v>11838</v>
      </c>
      <c r="E1149" t="s">
        <v>1572</v>
      </c>
      <c r="F1149" t="s">
        <v>11836</v>
      </c>
      <c r="G1149" t="s">
        <v>7487</v>
      </c>
      <c r="H1149" s="2">
        <v>45705</v>
      </c>
      <c r="I1149" s="2">
        <v>45705</v>
      </c>
      <c r="J1149"/>
      <c r="K1149"/>
      <c r="L1149">
        <v>0.01</v>
      </c>
      <c r="M1149" t="s">
        <v>7484</v>
      </c>
      <c r="N1149" t="s">
        <v>4199</v>
      </c>
      <c r="O1149"/>
      <c r="P1149" t="s">
        <v>11834</v>
      </c>
      <c r="Q1149" t="s">
        <v>11835</v>
      </c>
      <c r="R1149" t="s">
        <v>15449</v>
      </c>
      <c r="S1149" t="s">
        <v>15439</v>
      </c>
      <c r="T1149" t="s">
        <v>15437</v>
      </c>
      <c r="U1149" t="s">
        <v>15437</v>
      </c>
      <c r="V1149">
        <v>0</v>
      </c>
    </row>
    <row r="1150" spans="1:22" x14ac:dyDescent="0.25">
      <c r="A1150" t="s">
        <v>1569</v>
      </c>
      <c r="B1150">
        <v>338550</v>
      </c>
      <c r="C1150" t="s">
        <v>3562</v>
      </c>
      <c r="D1150" t="s">
        <v>1929</v>
      </c>
      <c r="E1150" t="s">
        <v>1572</v>
      </c>
      <c r="F1150" t="s">
        <v>11895</v>
      </c>
      <c r="G1150" t="s">
        <v>7487</v>
      </c>
      <c r="H1150" s="2">
        <v>45705</v>
      </c>
      <c r="I1150" s="2">
        <v>45719</v>
      </c>
      <c r="J1150"/>
      <c r="K1150"/>
      <c r="L1150">
        <v>0.01</v>
      </c>
      <c r="M1150" t="s">
        <v>7484</v>
      </c>
      <c r="N1150" t="s">
        <v>1714</v>
      </c>
      <c r="O1150"/>
      <c r="P1150" t="s">
        <v>11896</v>
      </c>
      <c r="Q1150" t="s">
        <v>3067</v>
      </c>
      <c r="R1150" t="s">
        <v>15461</v>
      </c>
      <c r="S1150" t="s">
        <v>15439</v>
      </c>
      <c r="T1150" t="s">
        <v>15437</v>
      </c>
      <c r="U1150" t="s">
        <v>15437</v>
      </c>
      <c r="V1150">
        <v>0</v>
      </c>
    </row>
    <row r="1151" spans="1:22" x14ac:dyDescent="0.25">
      <c r="A1151" t="s">
        <v>1569</v>
      </c>
      <c r="B1151">
        <v>338548</v>
      </c>
      <c r="C1151" t="s">
        <v>11897</v>
      </c>
      <c r="D1151" t="s">
        <v>11898</v>
      </c>
      <c r="E1151" t="s">
        <v>1572</v>
      </c>
      <c r="F1151" t="s">
        <v>11895</v>
      </c>
      <c r="G1151" t="s">
        <v>7487</v>
      </c>
      <c r="H1151" s="2">
        <v>45705</v>
      </c>
      <c r="I1151" s="2">
        <v>45719</v>
      </c>
      <c r="J1151"/>
      <c r="K1151"/>
      <c r="L1151">
        <v>0.01</v>
      </c>
      <c r="M1151" t="s">
        <v>7484</v>
      </c>
      <c r="N1151" t="s">
        <v>1714</v>
      </c>
      <c r="O1151"/>
      <c r="P1151" t="s">
        <v>11896</v>
      </c>
      <c r="Q1151" t="s">
        <v>3067</v>
      </c>
      <c r="R1151" t="s">
        <v>15461</v>
      </c>
      <c r="S1151" t="s">
        <v>15439</v>
      </c>
      <c r="T1151" t="s">
        <v>15437</v>
      </c>
      <c r="U1151" t="s">
        <v>15437</v>
      </c>
      <c r="V1151">
        <v>0</v>
      </c>
    </row>
    <row r="1152" spans="1:22" x14ac:dyDescent="0.25">
      <c r="A1152" t="s">
        <v>1569</v>
      </c>
      <c r="B1152">
        <v>338555</v>
      </c>
      <c r="C1152" t="s">
        <v>3237</v>
      </c>
      <c r="D1152" t="s">
        <v>1647</v>
      </c>
      <c r="E1152" t="s">
        <v>1572</v>
      </c>
      <c r="F1152" t="s">
        <v>11895</v>
      </c>
      <c r="G1152" t="s">
        <v>7487</v>
      </c>
      <c r="H1152" s="2">
        <v>45705</v>
      </c>
      <c r="I1152" s="2">
        <v>45719</v>
      </c>
      <c r="J1152"/>
      <c r="K1152"/>
      <c r="L1152">
        <v>0.01</v>
      </c>
      <c r="M1152" t="s">
        <v>7484</v>
      </c>
      <c r="N1152" t="s">
        <v>1714</v>
      </c>
      <c r="O1152"/>
      <c r="P1152" t="s">
        <v>11896</v>
      </c>
      <c r="Q1152" t="s">
        <v>3067</v>
      </c>
      <c r="R1152" t="s">
        <v>15461</v>
      </c>
      <c r="S1152" t="s">
        <v>15439</v>
      </c>
      <c r="T1152" t="s">
        <v>15437</v>
      </c>
      <c r="U1152" t="s">
        <v>15437</v>
      </c>
      <c r="V1152">
        <v>0</v>
      </c>
    </row>
    <row r="1153" spans="1:22" x14ac:dyDescent="0.25">
      <c r="A1153" t="s">
        <v>1569</v>
      </c>
      <c r="B1153">
        <v>338544</v>
      </c>
      <c r="C1153" t="s">
        <v>3143</v>
      </c>
      <c r="D1153" t="s">
        <v>11899</v>
      </c>
      <c r="E1153" t="s">
        <v>1572</v>
      </c>
      <c r="F1153" t="s">
        <v>11895</v>
      </c>
      <c r="G1153" t="s">
        <v>7487</v>
      </c>
      <c r="H1153" s="2">
        <v>45705</v>
      </c>
      <c r="I1153" s="2">
        <v>45719</v>
      </c>
      <c r="J1153"/>
      <c r="K1153"/>
      <c r="L1153">
        <v>0.01</v>
      </c>
      <c r="M1153" t="s">
        <v>7484</v>
      </c>
      <c r="N1153" t="s">
        <v>1714</v>
      </c>
      <c r="O1153"/>
      <c r="P1153" t="s">
        <v>11896</v>
      </c>
      <c r="Q1153" t="s">
        <v>3067</v>
      </c>
      <c r="R1153" t="s">
        <v>15461</v>
      </c>
      <c r="S1153" t="s">
        <v>15439</v>
      </c>
      <c r="T1153" t="s">
        <v>15437</v>
      </c>
      <c r="U1153" t="s">
        <v>15437</v>
      </c>
      <c r="V1153">
        <v>0</v>
      </c>
    </row>
    <row r="1154" spans="1:22" x14ac:dyDescent="0.25">
      <c r="A1154" t="s">
        <v>1569</v>
      </c>
      <c r="B1154">
        <v>338577</v>
      </c>
      <c r="C1154" t="s">
        <v>5554</v>
      </c>
      <c r="D1154" t="s">
        <v>2381</v>
      </c>
      <c r="E1154" t="s">
        <v>1572</v>
      </c>
      <c r="F1154" t="s">
        <v>11895</v>
      </c>
      <c r="G1154" t="s">
        <v>7487</v>
      </c>
      <c r="H1154" s="2">
        <v>45705</v>
      </c>
      <c r="I1154" s="2">
        <v>45719</v>
      </c>
      <c r="J1154"/>
      <c r="K1154"/>
      <c r="L1154">
        <v>0.01</v>
      </c>
      <c r="M1154" t="s">
        <v>7484</v>
      </c>
      <c r="N1154" t="s">
        <v>1714</v>
      </c>
      <c r="O1154"/>
      <c r="P1154" t="s">
        <v>11896</v>
      </c>
      <c r="Q1154" t="s">
        <v>3067</v>
      </c>
      <c r="R1154" t="s">
        <v>15461</v>
      </c>
      <c r="S1154" t="s">
        <v>15439</v>
      </c>
      <c r="T1154" t="s">
        <v>15437</v>
      </c>
      <c r="U1154" t="s">
        <v>15437</v>
      </c>
      <c r="V1154">
        <v>0</v>
      </c>
    </row>
    <row r="1155" spans="1:22" x14ac:dyDescent="0.25">
      <c r="A1155" t="s">
        <v>1569</v>
      </c>
      <c r="B1155">
        <v>338578</v>
      </c>
      <c r="C1155" t="s">
        <v>3463</v>
      </c>
      <c r="D1155" t="s">
        <v>2215</v>
      </c>
      <c r="E1155" t="s">
        <v>1572</v>
      </c>
      <c r="F1155" t="s">
        <v>11895</v>
      </c>
      <c r="G1155" t="s">
        <v>7487</v>
      </c>
      <c r="H1155" s="2">
        <v>45705</v>
      </c>
      <c r="I1155" s="2">
        <v>45719</v>
      </c>
      <c r="J1155"/>
      <c r="K1155"/>
      <c r="L1155">
        <v>0.01</v>
      </c>
      <c r="M1155" t="s">
        <v>7484</v>
      </c>
      <c r="N1155" t="s">
        <v>1714</v>
      </c>
      <c r="O1155"/>
      <c r="P1155" t="s">
        <v>11896</v>
      </c>
      <c r="Q1155" t="s">
        <v>3067</v>
      </c>
      <c r="R1155" t="s">
        <v>15461</v>
      </c>
      <c r="S1155" t="s">
        <v>15439</v>
      </c>
      <c r="T1155" t="s">
        <v>15437</v>
      </c>
      <c r="U1155" t="s">
        <v>15437</v>
      </c>
      <c r="V1155">
        <v>0</v>
      </c>
    </row>
    <row r="1156" spans="1:22" x14ac:dyDescent="0.25">
      <c r="A1156" t="s">
        <v>1569</v>
      </c>
      <c r="B1156">
        <v>338624</v>
      </c>
      <c r="C1156" t="s">
        <v>3314</v>
      </c>
      <c r="D1156" t="s">
        <v>11900</v>
      </c>
      <c r="E1156" t="s">
        <v>1572</v>
      </c>
      <c r="F1156" t="s">
        <v>11895</v>
      </c>
      <c r="G1156" t="s">
        <v>7487</v>
      </c>
      <c r="H1156" s="2">
        <v>45705</v>
      </c>
      <c r="I1156" s="2">
        <v>45719</v>
      </c>
      <c r="J1156"/>
      <c r="K1156"/>
      <c r="L1156">
        <v>0.01</v>
      </c>
      <c r="M1156" t="s">
        <v>7484</v>
      </c>
      <c r="N1156" t="s">
        <v>1714</v>
      </c>
      <c r="O1156"/>
      <c r="P1156" t="s">
        <v>11896</v>
      </c>
      <c r="Q1156" t="s">
        <v>3067</v>
      </c>
      <c r="R1156" t="s">
        <v>15461</v>
      </c>
      <c r="S1156" t="s">
        <v>15439</v>
      </c>
      <c r="T1156" t="s">
        <v>15437</v>
      </c>
      <c r="U1156" t="s">
        <v>15437</v>
      </c>
      <c r="V1156">
        <v>0</v>
      </c>
    </row>
    <row r="1157" spans="1:22" x14ac:dyDescent="0.25">
      <c r="A1157" t="s">
        <v>1569</v>
      </c>
      <c r="B1157">
        <v>338715</v>
      </c>
      <c r="C1157" t="s">
        <v>2127</v>
      </c>
      <c r="D1157" t="s">
        <v>12340</v>
      </c>
      <c r="E1157" t="s">
        <v>1607</v>
      </c>
      <c r="F1157" t="s">
        <v>12341</v>
      </c>
      <c r="G1157" t="s">
        <v>7541</v>
      </c>
      <c r="H1157" s="2">
        <v>45705</v>
      </c>
      <c r="I1157" s="2">
        <v>45705</v>
      </c>
      <c r="J1157"/>
      <c r="K1157"/>
      <c r="L1157">
        <v>38</v>
      </c>
      <c r="M1157" t="s">
        <v>7484</v>
      </c>
      <c r="N1157" t="s">
        <v>1714</v>
      </c>
      <c r="O1157"/>
      <c r="P1157" t="s">
        <v>12334</v>
      </c>
      <c r="Q1157" t="s">
        <v>3013</v>
      </c>
      <c r="R1157" t="s">
        <v>15462</v>
      </c>
      <c r="S1157" t="s">
        <v>15439</v>
      </c>
      <c r="T1157" t="s">
        <v>15437</v>
      </c>
      <c r="U1157" t="s">
        <v>1566</v>
      </c>
      <c r="V1157">
        <v>1</v>
      </c>
    </row>
    <row r="1158" spans="1:22" x14ac:dyDescent="0.25">
      <c r="A1158" t="s">
        <v>1569</v>
      </c>
      <c r="B1158">
        <v>338719</v>
      </c>
      <c r="C1158" t="s">
        <v>2639</v>
      </c>
      <c r="D1158" t="s">
        <v>13335</v>
      </c>
      <c r="E1158" t="s">
        <v>1572</v>
      </c>
      <c r="F1158" t="s">
        <v>13327</v>
      </c>
      <c r="G1158" t="s">
        <v>7490</v>
      </c>
      <c r="H1158" s="2">
        <v>45705</v>
      </c>
      <c r="I1158" s="2">
        <v>45705</v>
      </c>
      <c r="J1158"/>
      <c r="K1158"/>
      <c r="L1158">
        <v>0.01</v>
      </c>
      <c r="M1158" t="s">
        <v>7484</v>
      </c>
      <c r="N1158" t="s">
        <v>3627</v>
      </c>
      <c r="O1158"/>
      <c r="P1158" t="s">
        <v>13328</v>
      </c>
      <c r="Q1158" t="s">
        <v>6368</v>
      </c>
      <c r="R1158" t="s">
        <v>15465</v>
      </c>
      <c r="S1158" t="s">
        <v>15439</v>
      </c>
      <c r="T1158" t="s">
        <v>15437</v>
      </c>
      <c r="U1158" t="s">
        <v>15437</v>
      </c>
      <c r="V1158">
        <v>0</v>
      </c>
    </row>
    <row r="1159" spans="1:22" x14ac:dyDescent="0.25">
      <c r="A1159" t="s">
        <v>1569</v>
      </c>
      <c r="B1159">
        <v>338685</v>
      </c>
      <c r="C1159" t="s">
        <v>1773</v>
      </c>
      <c r="D1159" t="s">
        <v>3892</v>
      </c>
      <c r="E1159" t="s">
        <v>1572</v>
      </c>
      <c r="F1159" t="s">
        <v>13535</v>
      </c>
      <c r="G1159" t="s">
        <v>7490</v>
      </c>
      <c r="H1159" s="2">
        <v>45705</v>
      </c>
      <c r="I1159" s="2">
        <v>45705</v>
      </c>
      <c r="J1159"/>
      <c r="K1159"/>
      <c r="L1159">
        <v>0.01</v>
      </c>
      <c r="M1159" t="s">
        <v>7484</v>
      </c>
      <c r="N1159" t="s">
        <v>3865</v>
      </c>
      <c r="O1159"/>
      <c r="P1159" t="s">
        <v>13536</v>
      </c>
      <c r="Q1159" t="s">
        <v>4034</v>
      </c>
      <c r="R1159" t="s">
        <v>15463</v>
      </c>
      <c r="S1159" t="s">
        <v>15439</v>
      </c>
      <c r="T1159" t="s">
        <v>15437</v>
      </c>
      <c r="U1159" t="s">
        <v>15437</v>
      </c>
      <c r="V1159">
        <v>0</v>
      </c>
    </row>
    <row r="1160" spans="1:22" x14ac:dyDescent="0.25">
      <c r="A1160" t="s">
        <v>1569</v>
      </c>
      <c r="B1160">
        <v>338686</v>
      </c>
      <c r="C1160" t="s">
        <v>2597</v>
      </c>
      <c r="D1160" t="s">
        <v>1742</v>
      </c>
      <c r="E1160" t="s">
        <v>1572</v>
      </c>
      <c r="F1160" t="s">
        <v>13535</v>
      </c>
      <c r="G1160" t="s">
        <v>7490</v>
      </c>
      <c r="H1160" s="2">
        <v>45705</v>
      </c>
      <c r="I1160" s="2">
        <v>45705</v>
      </c>
      <c r="J1160"/>
      <c r="K1160"/>
      <c r="L1160">
        <v>0.01</v>
      </c>
      <c r="M1160" t="s">
        <v>7484</v>
      </c>
      <c r="N1160" t="s">
        <v>3865</v>
      </c>
      <c r="O1160"/>
      <c r="P1160" t="s">
        <v>13536</v>
      </c>
      <c r="Q1160" t="s">
        <v>4034</v>
      </c>
      <c r="R1160" t="s">
        <v>15463</v>
      </c>
      <c r="S1160" t="s">
        <v>15439</v>
      </c>
      <c r="T1160" t="s">
        <v>15437</v>
      </c>
      <c r="U1160" t="s">
        <v>15437</v>
      </c>
      <c r="V1160">
        <v>0</v>
      </c>
    </row>
    <row r="1161" spans="1:22" x14ac:dyDescent="0.25">
      <c r="A1161" t="s">
        <v>1569</v>
      </c>
      <c r="B1161">
        <v>338682</v>
      </c>
      <c r="C1161" t="s">
        <v>13537</v>
      </c>
      <c r="D1161" t="s">
        <v>2950</v>
      </c>
      <c r="E1161" t="s">
        <v>1572</v>
      </c>
      <c r="F1161" t="s">
        <v>13535</v>
      </c>
      <c r="G1161" t="s">
        <v>7490</v>
      </c>
      <c r="H1161" s="2">
        <v>45705</v>
      </c>
      <c r="I1161" s="2">
        <v>45705</v>
      </c>
      <c r="J1161"/>
      <c r="K1161"/>
      <c r="L1161">
        <v>0.01</v>
      </c>
      <c r="M1161" t="s">
        <v>7484</v>
      </c>
      <c r="N1161" t="s">
        <v>3865</v>
      </c>
      <c r="O1161"/>
      <c r="P1161" t="s">
        <v>13536</v>
      </c>
      <c r="Q1161" t="s">
        <v>4034</v>
      </c>
      <c r="R1161" t="s">
        <v>15463</v>
      </c>
      <c r="S1161" t="s">
        <v>15439</v>
      </c>
      <c r="T1161" t="s">
        <v>15437</v>
      </c>
      <c r="U1161" t="s">
        <v>15437</v>
      </c>
      <c r="V1161">
        <v>0</v>
      </c>
    </row>
    <row r="1162" spans="1:22" x14ac:dyDescent="0.25">
      <c r="A1162" t="s">
        <v>1569</v>
      </c>
      <c r="B1162">
        <v>338689</v>
      </c>
      <c r="C1162" t="s">
        <v>1868</v>
      </c>
      <c r="D1162" t="s">
        <v>5716</v>
      </c>
      <c r="E1162" t="s">
        <v>1572</v>
      </c>
      <c r="F1162" t="s">
        <v>13535</v>
      </c>
      <c r="G1162" t="s">
        <v>7490</v>
      </c>
      <c r="H1162" s="2">
        <v>45705</v>
      </c>
      <c r="I1162" s="2">
        <v>45705</v>
      </c>
      <c r="J1162"/>
      <c r="K1162"/>
      <c r="L1162">
        <v>0.01</v>
      </c>
      <c r="M1162" t="s">
        <v>7484</v>
      </c>
      <c r="N1162" t="s">
        <v>3865</v>
      </c>
      <c r="O1162"/>
      <c r="P1162" t="s">
        <v>13536</v>
      </c>
      <c r="Q1162" t="s">
        <v>4034</v>
      </c>
      <c r="R1162" t="s">
        <v>15463</v>
      </c>
      <c r="S1162" t="s">
        <v>15439</v>
      </c>
      <c r="T1162" t="s">
        <v>15437</v>
      </c>
      <c r="U1162" t="s">
        <v>15437</v>
      </c>
      <c r="V1162">
        <v>0</v>
      </c>
    </row>
    <row r="1163" spans="1:22" x14ac:dyDescent="0.25">
      <c r="A1163" t="s">
        <v>1569</v>
      </c>
      <c r="B1163">
        <v>338678</v>
      </c>
      <c r="C1163" t="s">
        <v>1752</v>
      </c>
      <c r="D1163" t="s">
        <v>8284</v>
      </c>
      <c r="E1163" t="s">
        <v>1572</v>
      </c>
      <c r="F1163" t="s">
        <v>13535</v>
      </c>
      <c r="G1163" t="s">
        <v>7490</v>
      </c>
      <c r="H1163" s="2">
        <v>45705</v>
      </c>
      <c r="I1163" s="2">
        <v>45705</v>
      </c>
      <c r="J1163"/>
      <c r="K1163"/>
      <c r="L1163">
        <v>0.01</v>
      </c>
      <c r="M1163" t="s">
        <v>7484</v>
      </c>
      <c r="N1163" t="s">
        <v>3865</v>
      </c>
      <c r="O1163"/>
      <c r="P1163" t="s">
        <v>13536</v>
      </c>
      <c r="Q1163" t="s">
        <v>4034</v>
      </c>
      <c r="R1163" t="s">
        <v>15463</v>
      </c>
      <c r="S1163" t="s">
        <v>15439</v>
      </c>
      <c r="T1163" t="s">
        <v>15437</v>
      </c>
      <c r="U1163" t="s">
        <v>15437</v>
      </c>
      <c r="V1163">
        <v>0</v>
      </c>
    </row>
    <row r="1164" spans="1:22" x14ac:dyDescent="0.25">
      <c r="A1164" t="s">
        <v>1569</v>
      </c>
      <c r="B1164">
        <v>338691</v>
      </c>
      <c r="C1164" t="s">
        <v>2377</v>
      </c>
      <c r="D1164" t="s">
        <v>2391</v>
      </c>
      <c r="E1164" t="s">
        <v>1572</v>
      </c>
      <c r="F1164" t="s">
        <v>13688</v>
      </c>
      <c r="G1164" t="s">
        <v>7490</v>
      </c>
      <c r="H1164" s="2">
        <v>45705</v>
      </c>
      <c r="I1164" s="2">
        <v>45705</v>
      </c>
      <c r="J1164"/>
      <c r="K1164"/>
      <c r="L1164">
        <v>0.01</v>
      </c>
      <c r="M1164" t="s">
        <v>7484</v>
      </c>
      <c r="N1164" t="s">
        <v>3865</v>
      </c>
      <c r="O1164"/>
      <c r="P1164" t="s">
        <v>13689</v>
      </c>
      <c r="Q1164" t="s">
        <v>13690</v>
      </c>
      <c r="R1164" t="s">
        <v>15467</v>
      </c>
      <c r="S1164" t="s">
        <v>15439</v>
      </c>
      <c r="T1164" t="s">
        <v>15437</v>
      </c>
      <c r="U1164" t="s">
        <v>15437</v>
      </c>
      <c r="V1164">
        <v>0</v>
      </c>
    </row>
    <row r="1165" spans="1:22" x14ac:dyDescent="0.25">
      <c r="A1165" t="s">
        <v>1569</v>
      </c>
      <c r="B1165">
        <v>338616</v>
      </c>
      <c r="C1165" t="s">
        <v>2212</v>
      </c>
      <c r="D1165" t="s">
        <v>5397</v>
      </c>
      <c r="E1165" t="s">
        <v>1607</v>
      </c>
      <c r="F1165" t="s">
        <v>15133</v>
      </c>
      <c r="G1165" t="s">
        <v>15134</v>
      </c>
      <c r="H1165" s="2">
        <v>45705</v>
      </c>
      <c r="I1165" s="2">
        <v>45705</v>
      </c>
      <c r="J1165"/>
      <c r="K1165"/>
      <c r="L1165">
        <v>38</v>
      </c>
      <c r="M1165" t="s">
        <v>7484</v>
      </c>
      <c r="N1165" t="s">
        <v>1714</v>
      </c>
      <c r="O1165" t="s">
        <v>7120</v>
      </c>
      <c r="P1165" t="s">
        <v>15135</v>
      </c>
      <c r="Q1165" t="s">
        <v>15136</v>
      </c>
      <c r="R1165" t="s">
        <v>15432</v>
      </c>
      <c r="S1165" t="s">
        <v>15439</v>
      </c>
      <c r="T1165" t="s">
        <v>15437</v>
      </c>
      <c r="U1165" t="s">
        <v>15437</v>
      </c>
      <c r="V1165">
        <v>1</v>
      </c>
    </row>
    <row r="1166" spans="1:22" x14ac:dyDescent="0.25">
      <c r="A1166" t="s">
        <v>1569</v>
      </c>
      <c r="B1166">
        <v>338716</v>
      </c>
      <c r="C1166" t="s">
        <v>1930</v>
      </c>
      <c r="D1166" t="s">
        <v>3376</v>
      </c>
      <c r="E1166" t="s">
        <v>1572</v>
      </c>
      <c r="F1166" t="s">
        <v>4755</v>
      </c>
      <c r="G1166" t="s">
        <v>4268</v>
      </c>
      <c r="H1166" s="2">
        <v>45705</v>
      </c>
      <c r="I1166" s="2">
        <v>45747</v>
      </c>
      <c r="J1166"/>
      <c r="K1166"/>
      <c r="L1166">
        <v>0.01</v>
      </c>
      <c r="M1166" t="s">
        <v>4269</v>
      </c>
      <c r="N1166" t="s">
        <v>3311</v>
      </c>
      <c r="O1166"/>
      <c r="P1166" t="s">
        <v>4756</v>
      </c>
      <c r="Q1166" t="s">
        <v>3370</v>
      </c>
      <c r="R1166" t="s">
        <v>15454</v>
      </c>
      <c r="S1166" t="s">
        <v>15439</v>
      </c>
      <c r="T1166" t="s">
        <v>15437</v>
      </c>
      <c r="U1166" t="s">
        <v>15437</v>
      </c>
      <c r="V1166">
        <v>0</v>
      </c>
    </row>
    <row r="1167" spans="1:22" x14ac:dyDescent="0.25">
      <c r="A1167" t="s">
        <v>1569</v>
      </c>
      <c r="B1167">
        <v>338576</v>
      </c>
      <c r="C1167" t="s">
        <v>1812</v>
      </c>
      <c r="D1167" t="s">
        <v>5206</v>
      </c>
      <c r="E1167" t="s">
        <v>1596</v>
      </c>
      <c r="F1167" t="s">
        <v>5199</v>
      </c>
      <c r="G1167" t="s">
        <v>4294</v>
      </c>
      <c r="H1167" s="2">
        <v>45705</v>
      </c>
      <c r="I1167" s="2">
        <v>45705</v>
      </c>
      <c r="J1167"/>
      <c r="K1167"/>
      <c r="L1167">
        <v>26.75</v>
      </c>
      <c r="M1167" t="s">
        <v>4269</v>
      </c>
      <c r="N1167" t="s">
        <v>3482</v>
      </c>
      <c r="O1167"/>
      <c r="P1167" t="s">
        <v>5200</v>
      </c>
      <c r="Q1167" t="s">
        <v>5201</v>
      </c>
      <c r="R1167" t="s">
        <v>15455</v>
      </c>
      <c r="S1167" t="s">
        <v>15439</v>
      </c>
      <c r="T1167" t="s">
        <v>15437</v>
      </c>
      <c r="U1167" t="s">
        <v>15437</v>
      </c>
      <c r="V1167">
        <v>0.70394736842105265</v>
      </c>
    </row>
    <row r="1168" spans="1:22" x14ac:dyDescent="0.25">
      <c r="A1168" t="s">
        <v>1569</v>
      </c>
      <c r="B1168">
        <v>338677</v>
      </c>
      <c r="C1168" t="s">
        <v>5372</v>
      </c>
      <c r="D1168" t="s">
        <v>4301</v>
      </c>
      <c r="E1168" t="s">
        <v>1596</v>
      </c>
      <c r="F1168" t="s">
        <v>5373</v>
      </c>
      <c r="G1168" t="s">
        <v>4294</v>
      </c>
      <c r="H1168" s="2">
        <v>45705</v>
      </c>
      <c r="I1168" s="2">
        <v>45789</v>
      </c>
      <c r="J1168"/>
      <c r="K1168"/>
      <c r="L1168">
        <v>17.5</v>
      </c>
      <c r="M1168" t="s">
        <v>4269</v>
      </c>
      <c r="N1168" t="s">
        <v>1714</v>
      </c>
      <c r="O1168"/>
      <c r="P1168" t="s">
        <v>5366</v>
      </c>
      <c r="Q1168" t="s">
        <v>5367</v>
      </c>
      <c r="R1168" t="s">
        <v>15454</v>
      </c>
      <c r="S1168" t="s">
        <v>15439</v>
      </c>
      <c r="T1168" t="s">
        <v>15437</v>
      </c>
      <c r="U1168" t="s">
        <v>15437</v>
      </c>
      <c r="V1168">
        <v>0.46052631578947367</v>
      </c>
    </row>
    <row r="1169" spans="1:22" x14ac:dyDescent="0.25">
      <c r="A1169" t="s">
        <v>1569</v>
      </c>
      <c r="B1169">
        <v>338652</v>
      </c>
      <c r="C1169" t="s">
        <v>1705</v>
      </c>
      <c r="D1169" t="s">
        <v>5831</v>
      </c>
      <c r="E1169" t="s">
        <v>1572</v>
      </c>
      <c r="F1169" t="s">
        <v>5830</v>
      </c>
      <c r="G1169" t="s">
        <v>4268</v>
      </c>
      <c r="H1169" s="2">
        <v>45705</v>
      </c>
      <c r="I1169" s="2">
        <v>45789</v>
      </c>
      <c r="J1169"/>
      <c r="K1169"/>
      <c r="L1169">
        <v>0.01</v>
      </c>
      <c r="M1169" t="s">
        <v>4269</v>
      </c>
      <c r="N1169" t="s">
        <v>3482</v>
      </c>
      <c r="O1169"/>
      <c r="P1169" t="s">
        <v>5828</v>
      </c>
      <c r="Q1169" t="s">
        <v>5829</v>
      </c>
      <c r="R1169" t="s">
        <v>15451</v>
      </c>
      <c r="S1169" t="s">
        <v>15439</v>
      </c>
      <c r="T1169" t="s">
        <v>15437</v>
      </c>
      <c r="U1169" t="s">
        <v>15437</v>
      </c>
      <c r="V1169">
        <v>0</v>
      </c>
    </row>
    <row r="1170" spans="1:22" x14ac:dyDescent="0.25">
      <c r="A1170" t="s">
        <v>1569</v>
      </c>
      <c r="B1170">
        <v>338692</v>
      </c>
      <c r="C1170" t="s">
        <v>5992</v>
      </c>
      <c r="D1170" t="s">
        <v>1684</v>
      </c>
      <c r="E1170" t="s">
        <v>1596</v>
      </c>
      <c r="F1170" t="s">
        <v>5997</v>
      </c>
      <c r="G1170" t="s">
        <v>4294</v>
      </c>
      <c r="H1170" s="2">
        <v>45705</v>
      </c>
      <c r="I1170" s="2">
        <v>45831</v>
      </c>
      <c r="J1170"/>
      <c r="K1170"/>
      <c r="L1170">
        <v>32.75</v>
      </c>
      <c r="M1170" t="s">
        <v>4269</v>
      </c>
      <c r="N1170" t="s">
        <v>3482</v>
      </c>
      <c r="O1170"/>
      <c r="P1170" t="s">
        <v>5994</v>
      </c>
      <c r="Q1170" t="s">
        <v>5995</v>
      </c>
      <c r="R1170" t="s">
        <v>15455</v>
      </c>
      <c r="S1170" t="s">
        <v>15439</v>
      </c>
      <c r="T1170" t="s">
        <v>15437</v>
      </c>
      <c r="U1170" t="s">
        <v>15437</v>
      </c>
      <c r="V1170">
        <v>0.86184210526315785</v>
      </c>
    </row>
    <row r="1171" spans="1:22" x14ac:dyDescent="0.25">
      <c r="A1171" t="s">
        <v>1569</v>
      </c>
      <c r="B1171">
        <v>338613</v>
      </c>
      <c r="C1171" t="s">
        <v>6087</v>
      </c>
      <c r="D1171" t="s">
        <v>6088</v>
      </c>
      <c r="E1171" t="s">
        <v>1607</v>
      </c>
      <c r="F1171" t="s">
        <v>6089</v>
      </c>
      <c r="G1171" t="s">
        <v>4310</v>
      </c>
      <c r="H1171" s="2">
        <v>45705</v>
      </c>
      <c r="I1171" s="2">
        <v>45705</v>
      </c>
      <c r="J1171"/>
      <c r="K1171"/>
      <c r="L1171">
        <v>38</v>
      </c>
      <c r="M1171" t="s">
        <v>4269</v>
      </c>
      <c r="N1171" t="s">
        <v>3865</v>
      </c>
      <c r="O1171"/>
      <c r="P1171" t="s">
        <v>6090</v>
      </c>
      <c r="Q1171" t="s">
        <v>6091</v>
      </c>
      <c r="R1171" t="s">
        <v>15452</v>
      </c>
      <c r="S1171" t="s">
        <v>15439</v>
      </c>
      <c r="T1171" t="s">
        <v>15437</v>
      </c>
      <c r="U1171" t="s">
        <v>1566</v>
      </c>
      <c r="V1171">
        <v>1</v>
      </c>
    </row>
    <row r="1172" spans="1:22" x14ac:dyDescent="0.25">
      <c r="A1172" t="s">
        <v>1569</v>
      </c>
      <c r="B1172">
        <v>338615</v>
      </c>
      <c r="C1172" t="s">
        <v>2892</v>
      </c>
      <c r="D1172" t="s">
        <v>5554</v>
      </c>
      <c r="E1172" t="s">
        <v>1596</v>
      </c>
      <c r="F1172" t="s">
        <v>6838</v>
      </c>
      <c r="G1172" t="s">
        <v>4294</v>
      </c>
      <c r="H1172" s="2">
        <v>45705</v>
      </c>
      <c r="I1172" s="2">
        <v>45705</v>
      </c>
      <c r="J1172"/>
      <c r="K1172"/>
      <c r="L1172">
        <v>29.75</v>
      </c>
      <c r="M1172" t="s">
        <v>4269</v>
      </c>
      <c r="N1172" t="s">
        <v>3865</v>
      </c>
      <c r="O1172"/>
      <c r="P1172" t="s">
        <v>6837</v>
      </c>
      <c r="Q1172" t="s">
        <v>3867</v>
      </c>
      <c r="R1172" t="s">
        <v>15448</v>
      </c>
      <c r="S1172" t="s">
        <v>15439</v>
      </c>
      <c r="T1172" t="s">
        <v>15437</v>
      </c>
      <c r="U1172" t="s">
        <v>15437</v>
      </c>
      <c r="V1172">
        <v>0.78289473684210531</v>
      </c>
    </row>
    <row r="1173" spans="1:22" x14ac:dyDescent="0.25">
      <c r="A1173" t="s">
        <v>1569</v>
      </c>
      <c r="B1173">
        <v>338637</v>
      </c>
      <c r="C1173" t="s">
        <v>7301</v>
      </c>
      <c r="D1173" t="s">
        <v>7302</v>
      </c>
      <c r="E1173" t="s">
        <v>1607</v>
      </c>
      <c r="F1173" t="s">
        <v>7303</v>
      </c>
      <c r="G1173" t="s">
        <v>7304</v>
      </c>
      <c r="H1173" s="2">
        <v>45705</v>
      </c>
      <c r="I1173" s="2">
        <v>45705</v>
      </c>
      <c r="J1173"/>
      <c r="K1173"/>
      <c r="L1173">
        <v>38</v>
      </c>
      <c r="M1173" t="s">
        <v>7305</v>
      </c>
      <c r="N1173" t="s">
        <v>1714</v>
      </c>
      <c r="O1173" t="s">
        <v>7120</v>
      </c>
      <c r="P1173" t="s">
        <v>7306</v>
      </c>
      <c r="Q1173" t="s">
        <v>7307</v>
      </c>
      <c r="R1173" t="s">
        <v>1547</v>
      </c>
      <c r="S1173" t="s">
        <v>15439</v>
      </c>
      <c r="T1173" t="s">
        <v>15437</v>
      </c>
      <c r="U1173" t="s">
        <v>15437</v>
      </c>
      <c r="V1173">
        <v>1</v>
      </c>
    </row>
    <row r="1174" spans="1:22" x14ac:dyDescent="0.25">
      <c r="A1174" t="s">
        <v>1569</v>
      </c>
      <c r="B1174">
        <v>338680</v>
      </c>
      <c r="C1174" t="s">
        <v>2662</v>
      </c>
      <c r="D1174" t="s">
        <v>8525</v>
      </c>
      <c r="E1174" t="s">
        <v>1572</v>
      </c>
      <c r="F1174" t="s">
        <v>8520</v>
      </c>
      <c r="G1174" t="s">
        <v>7503</v>
      </c>
      <c r="H1174" s="2">
        <v>45702</v>
      </c>
      <c r="I1174" s="2">
        <v>45702</v>
      </c>
      <c r="J1174"/>
      <c r="K1174"/>
      <c r="L1174">
        <v>0.01</v>
      </c>
      <c r="M1174" t="s">
        <v>7484</v>
      </c>
      <c r="N1174" t="s">
        <v>1714</v>
      </c>
      <c r="O1174"/>
      <c r="P1174" t="s">
        <v>8513</v>
      </c>
      <c r="Q1174" t="s">
        <v>8514</v>
      </c>
      <c r="R1174" t="s">
        <v>15462</v>
      </c>
      <c r="S1174" t="s">
        <v>15439</v>
      </c>
      <c r="T1174" t="s">
        <v>15437</v>
      </c>
      <c r="U1174" t="s">
        <v>15437</v>
      </c>
      <c r="V1174">
        <v>0</v>
      </c>
    </row>
    <row r="1175" spans="1:22" x14ac:dyDescent="0.25">
      <c r="A1175" t="s">
        <v>1569</v>
      </c>
      <c r="B1175">
        <v>338695</v>
      </c>
      <c r="C1175" t="s">
        <v>8526</v>
      </c>
      <c r="D1175" t="s">
        <v>8527</v>
      </c>
      <c r="E1175" t="s">
        <v>1572</v>
      </c>
      <c r="F1175" t="s">
        <v>8520</v>
      </c>
      <c r="G1175" t="s">
        <v>7503</v>
      </c>
      <c r="H1175" s="2">
        <v>45702</v>
      </c>
      <c r="I1175" s="2">
        <v>45702</v>
      </c>
      <c r="J1175"/>
      <c r="K1175"/>
      <c r="L1175">
        <v>0.01</v>
      </c>
      <c r="M1175" t="s">
        <v>7484</v>
      </c>
      <c r="N1175" t="s">
        <v>1714</v>
      </c>
      <c r="O1175"/>
      <c r="P1175" t="s">
        <v>8513</v>
      </c>
      <c r="Q1175" t="s">
        <v>8514</v>
      </c>
      <c r="R1175" t="s">
        <v>15462</v>
      </c>
      <c r="S1175" t="s">
        <v>15439</v>
      </c>
      <c r="T1175" t="s">
        <v>15437</v>
      </c>
      <c r="U1175" t="s">
        <v>15437</v>
      </c>
      <c r="V1175">
        <v>0</v>
      </c>
    </row>
    <row r="1176" spans="1:22" x14ac:dyDescent="0.25">
      <c r="A1176" t="s">
        <v>1569</v>
      </c>
      <c r="B1176">
        <v>338696</v>
      </c>
      <c r="C1176" t="s">
        <v>1647</v>
      </c>
      <c r="D1176" t="s">
        <v>4583</v>
      </c>
      <c r="E1176" t="s">
        <v>1572</v>
      </c>
      <c r="F1176" t="s">
        <v>8520</v>
      </c>
      <c r="G1176" t="s">
        <v>7503</v>
      </c>
      <c r="H1176" s="2">
        <v>45702</v>
      </c>
      <c r="I1176" s="2">
        <v>45702</v>
      </c>
      <c r="J1176"/>
      <c r="K1176"/>
      <c r="L1176">
        <v>0.01</v>
      </c>
      <c r="M1176" t="s">
        <v>7484</v>
      </c>
      <c r="N1176" t="s">
        <v>1714</v>
      </c>
      <c r="O1176"/>
      <c r="P1176" t="s">
        <v>8513</v>
      </c>
      <c r="Q1176" t="s">
        <v>8514</v>
      </c>
      <c r="R1176" t="s">
        <v>15462</v>
      </c>
      <c r="S1176" t="s">
        <v>15439</v>
      </c>
      <c r="T1176" t="s">
        <v>15437</v>
      </c>
      <c r="U1176" t="s">
        <v>15437</v>
      </c>
      <c r="V1176">
        <v>0</v>
      </c>
    </row>
    <row r="1177" spans="1:22" x14ac:dyDescent="0.25">
      <c r="A1177" t="s">
        <v>1569</v>
      </c>
      <c r="B1177">
        <v>338683</v>
      </c>
      <c r="C1177" t="s">
        <v>1655</v>
      </c>
      <c r="D1177" t="s">
        <v>7324</v>
      </c>
      <c r="E1177" t="s">
        <v>1572</v>
      </c>
      <c r="F1177" t="s">
        <v>10454</v>
      </c>
      <c r="G1177" t="s">
        <v>7490</v>
      </c>
      <c r="H1177" s="2">
        <v>45702</v>
      </c>
      <c r="I1177" s="2">
        <v>45702</v>
      </c>
      <c r="J1177"/>
      <c r="K1177"/>
      <c r="L1177">
        <v>0.01</v>
      </c>
      <c r="M1177" t="s">
        <v>7484</v>
      </c>
      <c r="N1177" t="s">
        <v>1714</v>
      </c>
      <c r="O1177"/>
      <c r="P1177" t="s">
        <v>10452</v>
      </c>
      <c r="Q1177" t="s">
        <v>2939</v>
      </c>
      <c r="R1177" t="s">
        <v>15461</v>
      </c>
      <c r="S1177" t="s">
        <v>15439</v>
      </c>
      <c r="T1177" t="s">
        <v>15437</v>
      </c>
      <c r="U1177" t="s">
        <v>15437</v>
      </c>
      <c r="V1177">
        <v>0</v>
      </c>
    </row>
    <row r="1178" spans="1:22" x14ac:dyDescent="0.25">
      <c r="A1178" t="s">
        <v>1569</v>
      </c>
      <c r="B1178">
        <v>338679</v>
      </c>
      <c r="C1178" t="s">
        <v>5606</v>
      </c>
      <c r="D1178" t="s">
        <v>5607</v>
      </c>
      <c r="E1178" t="s">
        <v>1572</v>
      </c>
      <c r="F1178" t="s">
        <v>5599</v>
      </c>
      <c r="G1178" t="s">
        <v>4268</v>
      </c>
      <c r="H1178" s="2">
        <v>45702</v>
      </c>
      <c r="I1178" s="2">
        <v>45702</v>
      </c>
      <c r="J1178"/>
      <c r="K1178"/>
      <c r="L1178">
        <v>0.01</v>
      </c>
      <c r="M1178" t="s">
        <v>4269</v>
      </c>
      <c r="N1178" t="s">
        <v>3865</v>
      </c>
      <c r="O1178"/>
      <c r="P1178" t="s">
        <v>5600</v>
      </c>
      <c r="Q1178" t="s">
        <v>5601</v>
      </c>
      <c r="R1178" t="s">
        <v>15452</v>
      </c>
      <c r="S1178" t="s">
        <v>15439</v>
      </c>
      <c r="T1178" t="s">
        <v>15437</v>
      </c>
      <c r="U1178" t="s">
        <v>15437</v>
      </c>
      <c r="V1178">
        <v>0</v>
      </c>
    </row>
    <row r="1179" spans="1:22" x14ac:dyDescent="0.25">
      <c r="A1179" t="s">
        <v>1569</v>
      </c>
      <c r="B1179">
        <v>338665</v>
      </c>
      <c r="C1179" t="s">
        <v>8528</v>
      </c>
      <c r="D1179" t="s">
        <v>8529</v>
      </c>
      <c r="E1179" t="s">
        <v>1572</v>
      </c>
      <c r="F1179" t="s">
        <v>8520</v>
      </c>
      <c r="G1179" t="s">
        <v>7503</v>
      </c>
      <c r="H1179" s="2">
        <v>45701</v>
      </c>
      <c r="I1179" s="2">
        <v>45701</v>
      </c>
      <c r="J1179"/>
      <c r="K1179"/>
      <c r="L1179">
        <v>0.01</v>
      </c>
      <c r="M1179" t="s">
        <v>7484</v>
      </c>
      <c r="N1179" t="s">
        <v>1714</v>
      </c>
      <c r="O1179"/>
      <c r="P1179" t="s">
        <v>8513</v>
      </c>
      <c r="Q1179" t="s">
        <v>8514</v>
      </c>
      <c r="R1179" t="s">
        <v>15462</v>
      </c>
      <c r="S1179" t="s">
        <v>15439</v>
      </c>
      <c r="T1179" t="s">
        <v>15437</v>
      </c>
      <c r="U1179" t="s">
        <v>15437</v>
      </c>
      <c r="V1179">
        <v>0</v>
      </c>
    </row>
    <row r="1180" spans="1:22" x14ac:dyDescent="0.25">
      <c r="A1180" t="s">
        <v>1569</v>
      </c>
      <c r="B1180">
        <v>338673</v>
      </c>
      <c r="C1180" t="s">
        <v>2508</v>
      </c>
      <c r="D1180" t="s">
        <v>2136</v>
      </c>
      <c r="E1180" t="s">
        <v>1572</v>
      </c>
      <c r="F1180" t="s">
        <v>8520</v>
      </c>
      <c r="G1180" t="s">
        <v>7503</v>
      </c>
      <c r="H1180" s="2">
        <v>45701</v>
      </c>
      <c r="I1180" s="2">
        <v>45701</v>
      </c>
      <c r="J1180"/>
      <c r="K1180"/>
      <c r="L1180">
        <v>0.01</v>
      </c>
      <c r="M1180" t="s">
        <v>7484</v>
      </c>
      <c r="N1180" t="s">
        <v>1714</v>
      </c>
      <c r="O1180"/>
      <c r="P1180" t="s">
        <v>8513</v>
      </c>
      <c r="Q1180" t="s">
        <v>8514</v>
      </c>
      <c r="R1180" t="s">
        <v>15462</v>
      </c>
      <c r="S1180" t="s">
        <v>15439</v>
      </c>
      <c r="T1180" t="s">
        <v>15437</v>
      </c>
      <c r="U1180" t="s">
        <v>15437</v>
      </c>
      <c r="V1180">
        <v>0</v>
      </c>
    </row>
    <row r="1181" spans="1:22" x14ac:dyDescent="0.25">
      <c r="A1181" t="s">
        <v>1569</v>
      </c>
      <c r="B1181">
        <v>338668</v>
      </c>
      <c r="C1181" t="s">
        <v>10465</v>
      </c>
      <c r="D1181" t="s">
        <v>10466</v>
      </c>
      <c r="E1181" t="s">
        <v>1572</v>
      </c>
      <c r="F1181" t="s">
        <v>10454</v>
      </c>
      <c r="G1181" t="s">
        <v>7490</v>
      </c>
      <c r="H1181" s="2">
        <v>45701</v>
      </c>
      <c r="I1181" s="2">
        <v>45701</v>
      </c>
      <c r="J1181"/>
      <c r="K1181"/>
      <c r="L1181">
        <v>0.01</v>
      </c>
      <c r="M1181" t="s">
        <v>7484</v>
      </c>
      <c r="N1181" t="s">
        <v>1714</v>
      </c>
      <c r="O1181"/>
      <c r="P1181" t="s">
        <v>10452</v>
      </c>
      <c r="Q1181" t="s">
        <v>2939</v>
      </c>
      <c r="R1181" t="s">
        <v>15461</v>
      </c>
      <c r="S1181" t="s">
        <v>15439</v>
      </c>
      <c r="T1181" t="s">
        <v>15437</v>
      </c>
      <c r="U1181" t="s">
        <v>15437</v>
      </c>
      <c r="V1181">
        <v>0</v>
      </c>
    </row>
    <row r="1182" spans="1:22" x14ac:dyDescent="0.25">
      <c r="A1182" t="s">
        <v>1569</v>
      </c>
      <c r="B1182">
        <v>338681</v>
      </c>
      <c r="C1182" t="s">
        <v>1853</v>
      </c>
      <c r="D1182" t="s">
        <v>2159</v>
      </c>
      <c r="E1182" t="s">
        <v>1596</v>
      </c>
      <c r="F1182" t="s">
        <v>10454</v>
      </c>
      <c r="G1182" t="s">
        <v>7490</v>
      </c>
      <c r="H1182" s="2">
        <v>45701</v>
      </c>
      <c r="I1182" s="2">
        <v>45701</v>
      </c>
      <c r="J1182"/>
      <c r="K1182"/>
      <c r="L1182">
        <v>23.75</v>
      </c>
      <c r="M1182" t="s">
        <v>7484</v>
      </c>
      <c r="N1182" t="s">
        <v>1714</v>
      </c>
      <c r="O1182"/>
      <c r="P1182" t="s">
        <v>10452</v>
      </c>
      <c r="Q1182" t="s">
        <v>2939</v>
      </c>
      <c r="R1182" t="s">
        <v>15461</v>
      </c>
      <c r="S1182" t="s">
        <v>15439</v>
      </c>
      <c r="T1182" t="s">
        <v>15437</v>
      </c>
      <c r="U1182" t="s">
        <v>15437</v>
      </c>
      <c r="V1182">
        <v>0.625</v>
      </c>
    </row>
    <row r="1183" spans="1:22" x14ac:dyDescent="0.25">
      <c r="A1183" t="s">
        <v>1569</v>
      </c>
      <c r="B1183">
        <v>338713</v>
      </c>
      <c r="C1183" t="s">
        <v>10467</v>
      </c>
      <c r="D1183" t="s">
        <v>10468</v>
      </c>
      <c r="E1183" t="s">
        <v>1572</v>
      </c>
      <c r="F1183" t="s">
        <v>10454</v>
      </c>
      <c r="G1183" t="s">
        <v>7490</v>
      </c>
      <c r="H1183" s="2">
        <v>45701</v>
      </c>
      <c r="I1183" s="2">
        <v>45701</v>
      </c>
      <c r="J1183"/>
      <c r="K1183"/>
      <c r="L1183">
        <v>0.01</v>
      </c>
      <c r="M1183" t="s">
        <v>7484</v>
      </c>
      <c r="N1183" t="s">
        <v>1714</v>
      </c>
      <c r="O1183"/>
      <c r="P1183" t="s">
        <v>10452</v>
      </c>
      <c r="Q1183" t="s">
        <v>2939</v>
      </c>
      <c r="R1183" t="s">
        <v>15461</v>
      </c>
      <c r="S1183" t="s">
        <v>15439</v>
      </c>
      <c r="T1183" t="s">
        <v>15437</v>
      </c>
      <c r="U1183" t="s">
        <v>15437</v>
      </c>
      <c r="V1183">
        <v>0</v>
      </c>
    </row>
    <row r="1184" spans="1:22" x14ac:dyDescent="0.25">
      <c r="A1184" t="s">
        <v>1569</v>
      </c>
      <c r="B1184">
        <v>338672</v>
      </c>
      <c r="C1184" t="s">
        <v>2476</v>
      </c>
      <c r="D1184" t="s">
        <v>11007</v>
      </c>
      <c r="E1184" t="s">
        <v>1572</v>
      </c>
      <c r="F1184" t="s">
        <v>11000</v>
      </c>
      <c r="G1184" t="s">
        <v>7490</v>
      </c>
      <c r="H1184" s="2">
        <v>45701</v>
      </c>
      <c r="I1184" s="2">
        <v>45701</v>
      </c>
      <c r="J1184"/>
      <c r="K1184"/>
      <c r="L1184">
        <v>0.01</v>
      </c>
      <c r="M1184" t="s">
        <v>7484</v>
      </c>
      <c r="N1184" t="s">
        <v>3482</v>
      </c>
      <c r="O1184"/>
      <c r="P1184" t="s">
        <v>11001</v>
      </c>
      <c r="Q1184" t="s">
        <v>6482</v>
      </c>
      <c r="R1184" t="s">
        <v>15468</v>
      </c>
      <c r="S1184" t="s">
        <v>15439</v>
      </c>
      <c r="T1184" t="s">
        <v>15437</v>
      </c>
      <c r="U1184" t="s">
        <v>15437</v>
      </c>
      <c r="V1184">
        <v>0</v>
      </c>
    </row>
    <row r="1185" spans="1:22" x14ac:dyDescent="0.25">
      <c r="A1185" t="s">
        <v>1569</v>
      </c>
      <c r="B1185">
        <v>338726</v>
      </c>
      <c r="C1185" t="s">
        <v>5902</v>
      </c>
      <c r="D1185" t="s">
        <v>11074</v>
      </c>
      <c r="E1185" t="s">
        <v>1596</v>
      </c>
      <c r="F1185" t="s">
        <v>11069</v>
      </c>
      <c r="G1185" t="s">
        <v>7490</v>
      </c>
      <c r="H1185" s="2">
        <v>45701</v>
      </c>
      <c r="I1185" s="2">
        <v>45701</v>
      </c>
      <c r="J1185"/>
      <c r="K1185"/>
      <c r="L1185">
        <v>16.75</v>
      </c>
      <c r="M1185" t="s">
        <v>7484</v>
      </c>
      <c r="N1185" t="s">
        <v>4199</v>
      </c>
      <c r="O1185"/>
      <c r="P1185" t="s">
        <v>11070</v>
      </c>
      <c r="Q1185" t="s">
        <v>6567</v>
      </c>
      <c r="R1185" t="s">
        <v>15449</v>
      </c>
      <c r="S1185" t="s">
        <v>15439</v>
      </c>
      <c r="T1185" t="s">
        <v>15437</v>
      </c>
      <c r="U1185" t="s">
        <v>15437</v>
      </c>
      <c r="V1185">
        <v>0.44078947368421051</v>
      </c>
    </row>
    <row r="1186" spans="1:22" x14ac:dyDescent="0.25">
      <c r="A1186" t="s">
        <v>1569</v>
      </c>
      <c r="B1186">
        <v>338667</v>
      </c>
      <c r="C1186" t="s">
        <v>2190</v>
      </c>
      <c r="D1186" t="s">
        <v>6365</v>
      </c>
      <c r="E1186" t="s">
        <v>1572</v>
      </c>
      <c r="F1186" t="s">
        <v>11528</v>
      </c>
      <c r="G1186" t="s">
        <v>7490</v>
      </c>
      <c r="H1186" s="2">
        <v>45701</v>
      </c>
      <c r="I1186" s="2">
        <v>45701</v>
      </c>
      <c r="J1186"/>
      <c r="K1186"/>
      <c r="L1186">
        <v>0.01</v>
      </c>
      <c r="M1186" t="s">
        <v>7484</v>
      </c>
      <c r="N1186" t="s">
        <v>3482</v>
      </c>
      <c r="O1186"/>
      <c r="P1186" t="s">
        <v>11524</v>
      </c>
      <c r="Q1186" t="s">
        <v>5410</v>
      </c>
      <c r="R1186" t="s">
        <v>15468</v>
      </c>
      <c r="S1186" t="s">
        <v>15439</v>
      </c>
      <c r="T1186" t="s">
        <v>15437</v>
      </c>
      <c r="U1186" t="s">
        <v>15437</v>
      </c>
      <c r="V1186">
        <v>0</v>
      </c>
    </row>
    <row r="1187" spans="1:22" x14ac:dyDescent="0.25">
      <c r="A1187" t="s">
        <v>1569</v>
      </c>
      <c r="B1187">
        <v>338687</v>
      </c>
      <c r="C1187" t="s">
        <v>7192</v>
      </c>
      <c r="D1187" t="s">
        <v>3082</v>
      </c>
      <c r="E1187" t="s">
        <v>1572</v>
      </c>
      <c r="F1187" t="s">
        <v>11528</v>
      </c>
      <c r="G1187" t="s">
        <v>7490</v>
      </c>
      <c r="H1187" s="2">
        <v>45701</v>
      </c>
      <c r="I1187" s="2">
        <v>45701</v>
      </c>
      <c r="J1187"/>
      <c r="K1187"/>
      <c r="L1187">
        <v>0.01</v>
      </c>
      <c r="M1187" t="s">
        <v>7484</v>
      </c>
      <c r="N1187" t="s">
        <v>3482</v>
      </c>
      <c r="O1187"/>
      <c r="P1187" t="s">
        <v>11524</v>
      </c>
      <c r="Q1187" t="s">
        <v>5410</v>
      </c>
      <c r="R1187" t="s">
        <v>15468</v>
      </c>
      <c r="S1187" t="s">
        <v>15439</v>
      </c>
      <c r="T1187" t="s">
        <v>15437</v>
      </c>
      <c r="U1187" t="s">
        <v>15437</v>
      </c>
      <c r="V1187">
        <v>0</v>
      </c>
    </row>
    <row r="1188" spans="1:22" x14ac:dyDescent="0.25">
      <c r="A1188" t="s">
        <v>1569</v>
      </c>
      <c r="B1188">
        <v>338664</v>
      </c>
      <c r="C1188" t="s">
        <v>1910</v>
      </c>
      <c r="D1188" t="s">
        <v>11796</v>
      </c>
      <c r="E1188" t="s">
        <v>1572</v>
      </c>
      <c r="F1188" t="s">
        <v>11785</v>
      </c>
      <c r="G1188" t="s">
        <v>7490</v>
      </c>
      <c r="H1188" s="2">
        <v>45701</v>
      </c>
      <c r="I1188" s="2">
        <v>45701</v>
      </c>
      <c r="J1188"/>
      <c r="K1188"/>
      <c r="L1188">
        <v>0.01</v>
      </c>
      <c r="M1188" t="s">
        <v>7484</v>
      </c>
      <c r="N1188" t="s">
        <v>1576</v>
      </c>
      <c r="O1188"/>
      <c r="P1188" t="s">
        <v>11786</v>
      </c>
      <c r="Q1188" t="s">
        <v>11787</v>
      </c>
      <c r="R1188" t="s">
        <v>15464</v>
      </c>
      <c r="S1188" t="s">
        <v>15439</v>
      </c>
      <c r="T1188" t="s">
        <v>15437</v>
      </c>
      <c r="U1188" t="s">
        <v>15437</v>
      </c>
      <c r="V1188">
        <v>0</v>
      </c>
    </row>
    <row r="1189" spans="1:22" x14ac:dyDescent="0.25">
      <c r="A1189" t="s">
        <v>1569</v>
      </c>
      <c r="B1189">
        <v>338803</v>
      </c>
      <c r="C1189" t="s">
        <v>12150</v>
      </c>
      <c r="D1189" t="s">
        <v>1934</v>
      </c>
      <c r="E1189" t="s">
        <v>1572</v>
      </c>
      <c r="F1189" t="s">
        <v>12147</v>
      </c>
      <c r="G1189" t="s">
        <v>7490</v>
      </c>
      <c r="H1189" s="2">
        <v>45701</v>
      </c>
      <c r="I1189" s="2">
        <v>45701</v>
      </c>
      <c r="J1189"/>
      <c r="K1189"/>
      <c r="L1189">
        <v>0.01</v>
      </c>
      <c r="M1189" t="s">
        <v>7484</v>
      </c>
      <c r="N1189" t="s">
        <v>4199</v>
      </c>
      <c r="O1189"/>
      <c r="P1189" t="s">
        <v>12148</v>
      </c>
      <c r="Q1189" t="s">
        <v>6712</v>
      </c>
      <c r="R1189" t="s">
        <v>15449</v>
      </c>
      <c r="S1189" t="s">
        <v>15439</v>
      </c>
      <c r="T1189" t="s">
        <v>15437</v>
      </c>
      <c r="U1189" t="s">
        <v>15437</v>
      </c>
      <c r="V1189">
        <v>0</v>
      </c>
    </row>
    <row r="1190" spans="1:22" x14ac:dyDescent="0.25">
      <c r="A1190" t="s">
        <v>1569</v>
      </c>
      <c r="B1190">
        <v>338661</v>
      </c>
      <c r="C1190" t="s">
        <v>2322</v>
      </c>
      <c r="D1190" t="s">
        <v>13645</v>
      </c>
      <c r="E1190" t="s">
        <v>1572</v>
      </c>
      <c r="F1190" t="s">
        <v>13637</v>
      </c>
      <c r="G1190" t="s">
        <v>7607</v>
      </c>
      <c r="H1190" s="2">
        <v>45701</v>
      </c>
      <c r="I1190" s="2">
        <v>45701</v>
      </c>
      <c r="J1190"/>
      <c r="K1190"/>
      <c r="L1190">
        <v>0.01</v>
      </c>
      <c r="M1190" t="s">
        <v>7484</v>
      </c>
      <c r="N1190" t="s">
        <v>3482</v>
      </c>
      <c r="O1190"/>
      <c r="P1190" t="s">
        <v>13638</v>
      </c>
      <c r="Q1190" t="s">
        <v>3547</v>
      </c>
      <c r="R1190" t="s">
        <v>15468</v>
      </c>
      <c r="S1190" t="s">
        <v>15439</v>
      </c>
      <c r="T1190" t="s">
        <v>15437</v>
      </c>
      <c r="U1190" t="s">
        <v>15437</v>
      </c>
      <c r="V1190">
        <v>0</v>
      </c>
    </row>
    <row r="1191" spans="1:22" x14ac:dyDescent="0.25">
      <c r="A1191" t="s">
        <v>1569</v>
      </c>
      <c r="B1191">
        <v>338527</v>
      </c>
      <c r="C1191" t="s">
        <v>14230</v>
      </c>
      <c r="D1191" t="s">
        <v>14231</v>
      </c>
      <c r="E1191" t="s">
        <v>1607</v>
      </c>
      <c r="F1191" t="s">
        <v>14232</v>
      </c>
      <c r="G1191" t="s">
        <v>14233</v>
      </c>
      <c r="H1191" s="2">
        <v>45700</v>
      </c>
      <c r="I1191" s="2">
        <v>45700</v>
      </c>
      <c r="J1191"/>
      <c r="K1191"/>
      <c r="L1191">
        <v>38</v>
      </c>
      <c r="M1191" t="s">
        <v>7484</v>
      </c>
      <c r="N1191" t="s">
        <v>1714</v>
      </c>
      <c r="O1191" t="s">
        <v>7120</v>
      </c>
      <c r="P1191" t="s">
        <v>14227</v>
      </c>
      <c r="Q1191" t="s">
        <v>83</v>
      </c>
      <c r="R1191" t="s">
        <v>83</v>
      </c>
      <c r="S1191" t="s">
        <v>15439</v>
      </c>
      <c r="T1191" t="s">
        <v>15437</v>
      </c>
      <c r="U1191" t="s">
        <v>15437</v>
      </c>
      <c r="V1191">
        <v>1</v>
      </c>
    </row>
    <row r="1192" spans="1:22" x14ac:dyDescent="0.25">
      <c r="A1192" t="s">
        <v>1569</v>
      </c>
      <c r="B1192">
        <v>338635</v>
      </c>
      <c r="C1192" t="s">
        <v>6062</v>
      </c>
      <c r="D1192" t="s">
        <v>2594</v>
      </c>
      <c r="E1192" t="s">
        <v>1596</v>
      </c>
      <c r="F1192" t="s">
        <v>6063</v>
      </c>
      <c r="G1192" t="s">
        <v>4294</v>
      </c>
      <c r="H1192" s="2">
        <v>45700</v>
      </c>
      <c r="I1192" s="2">
        <v>45700</v>
      </c>
      <c r="J1192"/>
      <c r="K1192"/>
      <c r="L1192">
        <v>24</v>
      </c>
      <c r="M1192" t="s">
        <v>4269</v>
      </c>
      <c r="N1192" t="s">
        <v>4199</v>
      </c>
      <c r="O1192"/>
      <c r="P1192" t="s">
        <v>6059</v>
      </c>
      <c r="Q1192" t="s">
        <v>6060</v>
      </c>
      <c r="R1192" t="s">
        <v>15449</v>
      </c>
      <c r="S1192" t="s">
        <v>15439</v>
      </c>
      <c r="T1192" t="s">
        <v>15437</v>
      </c>
      <c r="U1192" t="s">
        <v>15437</v>
      </c>
      <c r="V1192">
        <v>0.63157894736842102</v>
      </c>
    </row>
    <row r="1193" spans="1:22" x14ac:dyDescent="0.25">
      <c r="A1193" t="s">
        <v>1569</v>
      </c>
      <c r="B1193">
        <v>338599</v>
      </c>
      <c r="C1193" t="s">
        <v>5560</v>
      </c>
      <c r="D1193" t="s">
        <v>2429</v>
      </c>
      <c r="E1193" t="s">
        <v>1596</v>
      </c>
      <c r="F1193" t="s">
        <v>8926</v>
      </c>
      <c r="G1193" t="s">
        <v>7494</v>
      </c>
      <c r="H1193" s="2">
        <v>45698</v>
      </c>
      <c r="I1193" s="2">
        <v>45698</v>
      </c>
      <c r="J1193"/>
      <c r="K1193"/>
      <c r="L1193">
        <v>25</v>
      </c>
      <c r="M1193" t="s">
        <v>7484</v>
      </c>
      <c r="N1193" t="s">
        <v>3482</v>
      </c>
      <c r="O1193"/>
      <c r="P1193" t="s">
        <v>8923</v>
      </c>
      <c r="Q1193" t="s">
        <v>6294</v>
      </c>
      <c r="R1193" t="s">
        <v>15465</v>
      </c>
      <c r="S1193" t="s">
        <v>15439</v>
      </c>
      <c r="T1193" t="s">
        <v>15437</v>
      </c>
      <c r="U1193" t="s">
        <v>15437</v>
      </c>
      <c r="V1193">
        <v>0.65789473684210531</v>
      </c>
    </row>
    <row r="1194" spans="1:22" x14ac:dyDescent="0.25">
      <c r="A1194" t="s">
        <v>1569</v>
      </c>
      <c r="B1194">
        <v>338594</v>
      </c>
      <c r="C1194" t="s">
        <v>1665</v>
      </c>
      <c r="D1194" t="s">
        <v>8928</v>
      </c>
      <c r="E1194" t="s">
        <v>1596</v>
      </c>
      <c r="F1194" t="s">
        <v>8929</v>
      </c>
      <c r="G1194" t="s">
        <v>7509</v>
      </c>
      <c r="H1194" s="2">
        <v>45698</v>
      </c>
      <c r="I1194" s="2">
        <v>45698</v>
      </c>
      <c r="J1194"/>
      <c r="K1194"/>
      <c r="L1194">
        <v>10.5</v>
      </c>
      <c r="M1194" t="s">
        <v>7484</v>
      </c>
      <c r="N1194" t="s">
        <v>3482</v>
      </c>
      <c r="O1194"/>
      <c r="P1194" t="s">
        <v>8923</v>
      </c>
      <c r="Q1194" t="s">
        <v>6294</v>
      </c>
      <c r="R1194" t="s">
        <v>15465</v>
      </c>
      <c r="S1194" t="s">
        <v>15439</v>
      </c>
      <c r="T1194" t="s">
        <v>15437</v>
      </c>
      <c r="U1194" t="s">
        <v>15437</v>
      </c>
      <c r="V1194">
        <v>0.27631578947368424</v>
      </c>
    </row>
    <row r="1195" spans="1:22" x14ac:dyDescent="0.25">
      <c r="A1195" t="s">
        <v>1569</v>
      </c>
      <c r="B1195">
        <v>338595</v>
      </c>
      <c r="C1195" t="s">
        <v>9172</v>
      </c>
      <c r="D1195" t="s">
        <v>9433</v>
      </c>
      <c r="E1195" t="s">
        <v>1572</v>
      </c>
      <c r="F1195" t="s">
        <v>9416</v>
      </c>
      <c r="G1195" t="s">
        <v>7490</v>
      </c>
      <c r="H1195" s="2">
        <v>45698</v>
      </c>
      <c r="I1195" s="2">
        <v>45698</v>
      </c>
      <c r="J1195"/>
      <c r="K1195"/>
      <c r="L1195">
        <v>0.01</v>
      </c>
      <c r="M1195" t="s">
        <v>7484</v>
      </c>
      <c r="N1195" t="s">
        <v>3865</v>
      </c>
      <c r="O1195"/>
      <c r="P1195" t="s">
        <v>9417</v>
      </c>
      <c r="Q1195" t="s">
        <v>6136</v>
      </c>
      <c r="R1195" t="s">
        <v>15467</v>
      </c>
      <c r="S1195" t="s">
        <v>15439</v>
      </c>
      <c r="T1195" t="s">
        <v>15437</v>
      </c>
      <c r="U1195" t="s">
        <v>15437</v>
      </c>
      <c r="V1195">
        <v>0</v>
      </c>
    </row>
    <row r="1196" spans="1:22" x14ac:dyDescent="0.25">
      <c r="A1196" t="s">
        <v>1569</v>
      </c>
      <c r="B1196">
        <v>338605</v>
      </c>
      <c r="C1196" t="s">
        <v>9434</v>
      </c>
      <c r="D1196" t="s">
        <v>9435</v>
      </c>
      <c r="E1196" t="s">
        <v>1572</v>
      </c>
      <c r="F1196" t="s">
        <v>9416</v>
      </c>
      <c r="G1196" t="s">
        <v>7490</v>
      </c>
      <c r="H1196" s="2">
        <v>45698</v>
      </c>
      <c r="I1196" s="2">
        <v>45698</v>
      </c>
      <c r="J1196"/>
      <c r="K1196"/>
      <c r="L1196">
        <v>0.01</v>
      </c>
      <c r="M1196" t="s">
        <v>7484</v>
      </c>
      <c r="N1196" t="s">
        <v>3865</v>
      </c>
      <c r="O1196"/>
      <c r="P1196" t="s">
        <v>9417</v>
      </c>
      <c r="Q1196" t="s">
        <v>6136</v>
      </c>
      <c r="R1196" t="s">
        <v>15467</v>
      </c>
      <c r="S1196" t="s">
        <v>15439</v>
      </c>
      <c r="T1196" t="s">
        <v>15437</v>
      </c>
      <c r="U1196" t="s">
        <v>15437</v>
      </c>
      <c r="V1196">
        <v>0</v>
      </c>
    </row>
    <row r="1197" spans="1:22" x14ac:dyDescent="0.25">
      <c r="A1197" t="s">
        <v>1569</v>
      </c>
      <c r="B1197">
        <v>338724</v>
      </c>
      <c r="C1197" t="s">
        <v>1628</v>
      </c>
      <c r="D1197" t="s">
        <v>2811</v>
      </c>
      <c r="E1197" t="s">
        <v>1572</v>
      </c>
      <c r="F1197" t="s">
        <v>9416</v>
      </c>
      <c r="G1197" t="s">
        <v>7490</v>
      </c>
      <c r="H1197" s="2">
        <v>45698</v>
      </c>
      <c r="I1197" s="2">
        <v>45698</v>
      </c>
      <c r="J1197"/>
      <c r="K1197"/>
      <c r="L1197">
        <v>0.01</v>
      </c>
      <c r="M1197" t="s">
        <v>7484</v>
      </c>
      <c r="N1197" t="s">
        <v>3865</v>
      </c>
      <c r="O1197"/>
      <c r="P1197" t="s">
        <v>9417</v>
      </c>
      <c r="Q1197" t="s">
        <v>6136</v>
      </c>
      <c r="R1197" t="s">
        <v>15467</v>
      </c>
      <c r="S1197" t="s">
        <v>15439</v>
      </c>
      <c r="T1197" t="s">
        <v>15437</v>
      </c>
      <c r="U1197" t="s">
        <v>15437</v>
      </c>
      <c r="V1197">
        <v>0</v>
      </c>
    </row>
    <row r="1198" spans="1:22" x14ac:dyDescent="0.25">
      <c r="A1198" t="s">
        <v>1569</v>
      </c>
      <c r="B1198">
        <v>338499</v>
      </c>
      <c r="C1198" t="s">
        <v>1722</v>
      </c>
      <c r="D1198" t="s">
        <v>3879</v>
      </c>
      <c r="E1198" t="s">
        <v>1607</v>
      </c>
      <c r="F1198" t="s">
        <v>9747</v>
      </c>
      <c r="G1198" t="s">
        <v>7537</v>
      </c>
      <c r="H1198" s="2">
        <v>45698</v>
      </c>
      <c r="I1198" s="2">
        <v>45698</v>
      </c>
      <c r="J1198"/>
      <c r="K1198"/>
      <c r="L1198">
        <v>38</v>
      </c>
      <c r="M1198" t="s">
        <v>7484</v>
      </c>
      <c r="N1198" t="s">
        <v>3482</v>
      </c>
      <c r="O1198"/>
      <c r="P1198" t="s">
        <v>9746</v>
      </c>
      <c r="Q1198" t="s">
        <v>3576</v>
      </c>
      <c r="R1198" t="s">
        <v>15466</v>
      </c>
      <c r="S1198" t="s">
        <v>15439</v>
      </c>
      <c r="T1198" t="s">
        <v>15437</v>
      </c>
      <c r="U1198" t="s">
        <v>15437</v>
      </c>
      <c r="V1198">
        <v>1</v>
      </c>
    </row>
    <row r="1199" spans="1:22" x14ac:dyDescent="0.25">
      <c r="A1199" t="s">
        <v>1569</v>
      </c>
      <c r="B1199">
        <v>338620</v>
      </c>
      <c r="C1199" t="s">
        <v>9831</v>
      </c>
      <c r="D1199" t="s">
        <v>9832</v>
      </c>
      <c r="E1199" t="s">
        <v>1572</v>
      </c>
      <c r="F1199" t="s">
        <v>9830</v>
      </c>
      <c r="G1199" t="s">
        <v>7487</v>
      </c>
      <c r="H1199" s="2">
        <v>45698</v>
      </c>
      <c r="I1199" s="2">
        <v>45698</v>
      </c>
      <c r="J1199"/>
      <c r="K1199"/>
      <c r="L1199">
        <v>0.01</v>
      </c>
      <c r="M1199" t="s">
        <v>7484</v>
      </c>
      <c r="N1199" t="s">
        <v>5768</v>
      </c>
      <c r="O1199"/>
      <c r="P1199" t="s">
        <v>9827</v>
      </c>
      <c r="Q1199" t="s">
        <v>5770</v>
      </c>
      <c r="R1199" t="s">
        <v>15464</v>
      </c>
      <c r="S1199" t="s">
        <v>15439</v>
      </c>
      <c r="T1199" t="s">
        <v>15437</v>
      </c>
      <c r="U1199" t="s">
        <v>15437</v>
      </c>
      <c r="V1199">
        <v>0</v>
      </c>
    </row>
    <row r="1200" spans="1:22" x14ac:dyDescent="0.25">
      <c r="A1200" t="s">
        <v>1569</v>
      </c>
      <c r="B1200">
        <v>338592</v>
      </c>
      <c r="C1200" t="s">
        <v>4035</v>
      </c>
      <c r="D1200" t="s">
        <v>2239</v>
      </c>
      <c r="E1200" t="s">
        <v>1572</v>
      </c>
      <c r="F1200" t="s">
        <v>10045</v>
      </c>
      <c r="G1200" t="s">
        <v>7490</v>
      </c>
      <c r="H1200" s="2">
        <v>45698</v>
      </c>
      <c r="I1200" s="2">
        <v>45698</v>
      </c>
      <c r="J1200"/>
      <c r="K1200"/>
      <c r="L1200">
        <v>0.01</v>
      </c>
      <c r="M1200" t="s">
        <v>7484</v>
      </c>
      <c r="N1200" t="s">
        <v>3311</v>
      </c>
      <c r="O1200"/>
      <c r="P1200" t="s">
        <v>10046</v>
      </c>
      <c r="Q1200" t="s">
        <v>6763</v>
      </c>
      <c r="R1200" t="s">
        <v>15463</v>
      </c>
      <c r="S1200" t="s">
        <v>15439</v>
      </c>
      <c r="T1200" t="s">
        <v>15437</v>
      </c>
      <c r="U1200" t="s">
        <v>15437</v>
      </c>
      <c r="V1200">
        <v>0</v>
      </c>
    </row>
    <row r="1201" spans="1:22" x14ac:dyDescent="0.25">
      <c r="A1201" t="s">
        <v>1569</v>
      </c>
      <c r="B1201">
        <v>338612</v>
      </c>
      <c r="C1201" t="s">
        <v>3165</v>
      </c>
      <c r="D1201" t="s">
        <v>3756</v>
      </c>
      <c r="E1201" t="s">
        <v>1572</v>
      </c>
      <c r="F1201" t="s">
        <v>10408</v>
      </c>
      <c r="G1201" t="s">
        <v>7494</v>
      </c>
      <c r="H1201" s="2">
        <v>45698</v>
      </c>
      <c r="I1201" s="2">
        <v>45698</v>
      </c>
      <c r="J1201"/>
      <c r="K1201"/>
      <c r="L1201">
        <v>0.01</v>
      </c>
      <c r="M1201" t="s">
        <v>7484</v>
      </c>
      <c r="N1201" t="s">
        <v>3865</v>
      </c>
      <c r="O1201"/>
      <c r="P1201" t="s">
        <v>10407</v>
      </c>
      <c r="Q1201" t="s">
        <v>6930</v>
      </c>
      <c r="R1201" t="s">
        <v>15463</v>
      </c>
      <c r="S1201" t="s">
        <v>15439</v>
      </c>
      <c r="T1201" t="s">
        <v>15437</v>
      </c>
      <c r="U1201" t="s">
        <v>15437</v>
      </c>
      <c r="V1201">
        <v>0</v>
      </c>
    </row>
    <row r="1202" spans="1:22" x14ac:dyDescent="0.25">
      <c r="A1202" t="s">
        <v>1569</v>
      </c>
      <c r="B1202">
        <v>338643</v>
      </c>
      <c r="C1202" t="s">
        <v>10409</v>
      </c>
      <c r="D1202" t="s">
        <v>4749</v>
      </c>
      <c r="E1202" t="s">
        <v>1572</v>
      </c>
      <c r="F1202" t="s">
        <v>10408</v>
      </c>
      <c r="G1202" t="s">
        <v>7494</v>
      </c>
      <c r="H1202" s="2">
        <v>45698</v>
      </c>
      <c r="I1202" s="2">
        <v>45698</v>
      </c>
      <c r="J1202"/>
      <c r="K1202"/>
      <c r="L1202">
        <v>0.01</v>
      </c>
      <c r="M1202" t="s">
        <v>7484</v>
      </c>
      <c r="N1202" t="s">
        <v>3865</v>
      </c>
      <c r="O1202"/>
      <c r="P1202" t="s">
        <v>10407</v>
      </c>
      <c r="Q1202" t="s">
        <v>6930</v>
      </c>
      <c r="R1202" t="s">
        <v>15463</v>
      </c>
      <c r="S1202" t="s">
        <v>15439</v>
      </c>
      <c r="T1202" t="s">
        <v>15437</v>
      </c>
      <c r="U1202" t="s">
        <v>15437</v>
      </c>
      <c r="V1202">
        <v>0</v>
      </c>
    </row>
    <row r="1203" spans="1:22" x14ac:dyDescent="0.25">
      <c r="A1203" t="s">
        <v>1569</v>
      </c>
      <c r="B1203">
        <v>338636</v>
      </c>
      <c r="C1203" t="s">
        <v>10410</v>
      </c>
      <c r="D1203" t="s">
        <v>10411</v>
      </c>
      <c r="E1203" t="s">
        <v>1572</v>
      </c>
      <c r="F1203" t="s">
        <v>10408</v>
      </c>
      <c r="G1203" t="s">
        <v>7494</v>
      </c>
      <c r="H1203" s="2">
        <v>45698</v>
      </c>
      <c r="I1203" s="2">
        <v>45698</v>
      </c>
      <c r="J1203"/>
      <c r="K1203"/>
      <c r="L1203">
        <v>0.01</v>
      </c>
      <c r="M1203" t="s">
        <v>7484</v>
      </c>
      <c r="N1203" t="s">
        <v>3865</v>
      </c>
      <c r="O1203"/>
      <c r="P1203" t="s">
        <v>10407</v>
      </c>
      <c r="Q1203" t="s">
        <v>6930</v>
      </c>
      <c r="R1203" t="s">
        <v>15463</v>
      </c>
      <c r="S1203" t="s">
        <v>15439</v>
      </c>
      <c r="T1203" t="s">
        <v>15437</v>
      </c>
      <c r="U1203" t="s">
        <v>15437</v>
      </c>
      <c r="V1203">
        <v>0</v>
      </c>
    </row>
    <row r="1204" spans="1:22" x14ac:dyDescent="0.25">
      <c r="A1204" t="s">
        <v>1569</v>
      </c>
      <c r="B1204">
        <v>338641</v>
      </c>
      <c r="C1204" t="s">
        <v>1907</v>
      </c>
      <c r="D1204" t="s">
        <v>10469</v>
      </c>
      <c r="E1204" t="s">
        <v>1572</v>
      </c>
      <c r="F1204" t="s">
        <v>10454</v>
      </c>
      <c r="G1204" t="s">
        <v>7490</v>
      </c>
      <c r="H1204" s="2">
        <v>45698</v>
      </c>
      <c r="I1204" s="2">
        <v>45698</v>
      </c>
      <c r="J1204"/>
      <c r="K1204"/>
      <c r="L1204">
        <v>0.01</v>
      </c>
      <c r="M1204" t="s">
        <v>7484</v>
      </c>
      <c r="N1204" t="s">
        <v>1714</v>
      </c>
      <c r="O1204"/>
      <c r="P1204" t="s">
        <v>10452</v>
      </c>
      <c r="Q1204" t="s">
        <v>2939</v>
      </c>
      <c r="R1204" t="s">
        <v>15461</v>
      </c>
      <c r="S1204" t="s">
        <v>15439</v>
      </c>
      <c r="T1204" t="s">
        <v>15437</v>
      </c>
      <c r="U1204" t="s">
        <v>15437</v>
      </c>
      <c r="V1204">
        <v>0</v>
      </c>
    </row>
    <row r="1205" spans="1:22" x14ac:dyDescent="0.25">
      <c r="A1205" t="s">
        <v>1569</v>
      </c>
      <c r="B1205">
        <v>338648</v>
      </c>
      <c r="C1205" t="s">
        <v>10470</v>
      </c>
      <c r="D1205" t="s">
        <v>10471</v>
      </c>
      <c r="E1205" t="s">
        <v>1572</v>
      </c>
      <c r="F1205" t="s">
        <v>10454</v>
      </c>
      <c r="G1205" t="s">
        <v>7490</v>
      </c>
      <c r="H1205" s="2">
        <v>45698</v>
      </c>
      <c r="I1205" s="2">
        <v>45698</v>
      </c>
      <c r="J1205"/>
      <c r="K1205"/>
      <c r="L1205">
        <v>0.01</v>
      </c>
      <c r="M1205" t="s">
        <v>7484</v>
      </c>
      <c r="N1205" t="s">
        <v>1714</v>
      </c>
      <c r="O1205"/>
      <c r="P1205" t="s">
        <v>10452</v>
      </c>
      <c r="Q1205" t="s">
        <v>2939</v>
      </c>
      <c r="R1205" t="s">
        <v>15461</v>
      </c>
      <c r="S1205" t="s">
        <v>15439</v>
      </c>
      <c r="T1205" t="s">
        <v>15437</v>
      </c>
      <c r="U1205" t="s">
        <v>15437</v>
      </c>
      <c r="V1205">
        <v>0</v>
      </c>
    </row>
    <row r="1206" spans="1:22" x14ac:dyDescent="0.25">
      <c r="A1206" t="s">
        <v>1569</v>
      </c>
      <c r="B1206">
        <v>338622</v>
      </c>
      <c r="C1206" t="s">
        <v>1814</v>
      </c>
      <c r="D1206" t="s">
        <v>10609</v>
      </c>
      <c r="E1206" t="s">
        <v>1572</v>
      </c>
      <c r="F1206" t="s">
        <v>10606</v>
      </c>
      <c r="G1206" t="s">
        <v>7490</v>
      </c>
      <c r="H1206" s="2">
        <v>45698</v>
      </c>
      <c r="I1206" s="2">
        <v>45698</v>
      </c>
      <c r="J1206"/>
      <c r="K1206"/>
      <c r="L1206">
        <v>0.01</v>
      </c>
      <c r="M1206" t="s">
        <v>7484</v>
      </c>
      <c r="N1206" t="s">
        <v>1576</v>
      </c>
      <c r="O1206"/>
      <c r="P1206" t="s">
        <v>10607</v>
      </c>
      <c r="Q1206" t="s">
        <v>10608</v>
      </c>
      <c r="R1206" t="s">
        <v>15464</v>
      </c>
      <c r="S1206" t="s">
        <v>15439</v>
      </c>
      <c r="T1206" t="s">
        <v>15437</v>
      </c>
      <c r="U1206" t="s">
        <v>15437</v>
      </c>
      <c r="V1206">
        <v>0</v>
      </c>
    </row>
    <row r="1207" spans="1:22" x14ac:dyDescent="0.25">
      <c r="A1207" t="s">
        <v>1569</v>
      </c>
      <c r="B1207">
        <v>338699</v>
      </c>
      <c r="C1207" t="s">
        <v>1781</v>
      </c>
      <c r="D1207" t="s">
        <v>1719</v>
      </c>
      <c r="E1207" t="s">
        <v>1572</v>
      </c>
      <c r="F1207" t="s">
        <v>10606</v>
      </c>
      <c r="G1207" t="s">
        <v>7490</v>
      </c>
      <c r="H1207" s="2">
        <v>45698</v>
      </c>
      <c r="I1207" s="2">
        <v>45698</v>
      </c>
      <c r="J1207"/>
      <c r="K1207"/>
      <c r="L1207">
        <v>0.01</v>
      </c>
      <c r="M1207" t="s">
        <v>7484</v>
      </c>
      <c r="N1207" t="s">
        <v>1576</v>
      </c>
      <c r="O1207"/>
      <c r="P1207" t="s">
        <v>10607</v>
      </c>
      <c r="Q1207" t="s">
        <v>10608</v>
      </c>
      <c r="R1207" t="s">
        <v>15464</v>
      </c>
      <c r="S1207" t="s">
        <v>15439</v>
      </c>
      <c r="T1207" t="s">
        <v>15437</v>
      </c>
      <c r="U1207" t="s">
        <v>15437</v>
      </c>
      <c r="V1207">
        <v>0</v>
      </c>
    </row>
    <row r="1208" spans="1:22" x14ac:dyDescent="0.25">
      <c r="A1208" t="s">
        <v>1569</v>
      </c>
      <c r="B1208">
        <v>338639</v>
      </c>
      <c r="C1208" t="s">
        <v>9681</v>
      </c>
      <c r="D1208" t="s">
        <v>10655</v>
      </c>
      <c r="E1208" t="s">
        <v>1572</v>
      </c>
      <c r="F1208" t="s">
        <v>10656</v>
      </c>
      <c r="G1208" t="s">
        <v>7490</v>
      </c>
      <c r="H1208" s="2">
        <v>45698</v>
      </c>
      <c r="I1208" s="2">
        <v>45698</v>
      </c>
      <c r="J1208"/>
      <c r="K1208"/>
      <c r="L1208">
        <v>0.01</v>
      </c>
      <c r="M1208" t="s">
        <v>7484</v>
      </c>
      <c r="N1208" t="s">
        <v>4199</v>
      </c>
      <c r="O1208"/>
      <c r="P1208" t="s">
        <v>10650</v>
      </c>
      <c r="Q1208" t="s">
        <v>4374</v>
      </c>
      <c r="R1208" t="s">
        <v>15449</v>
      </c>
      <c r="S1208" t="s">
        <v>15439</v>
      </c>
      <c r="T1208" t="s">
        <v>15437</v>
      </c>
      <c r="U1208" t="s">
        <v>15437</v>
      </c>
      <c r="V1208">
        <v>0</v>
      </c>
    </row>
    <row r="1209" spans="1:22" x14ac:dyDescent="0.25">
      <c r="A1209" t="s">
        <v>1569</v>
      </c>
      <c r="B1209">
        <v>338647</v>
      </c>
      <c r="C1209" t="s">
        <v>1848</v>
      </c>
      <c r="D1209" t="s">
        <v>6855</v>
      </c>
      <c r="E1209" t="s">
        <v>1572</v>
      </c>
      <c r="F1209" t="s">
        <v>10656</v>
      </c>
      <c r="G1209" t="s">
        <v>7490</v>
      </c>
      <c r="H1209" s="2">
        <v>45698</v>
      </c>
      <c r="I1209" s="2">
        <v>45698</v>
      </c>
      <c r="J1209"/>
      <c r="K1209"/>
      <c r="L1209">
        <v>0.01</v>
      </c>
      <c r="M1209" t="s">
        <v>7484</v>
      </c>
      <c r="N1209" t="s">
        <v>4199</v>
      </c>
      <c r="O1209"/>
      <c r="P1209" t="s">
        <v>10650</v>
      </c>
      <c r="Q1209" t="s">
        <v>4374</v>
      </c>
      <c r="R1209" t="s">
        <v>15449</v>
      </c>
      <c r="S1209" t="s">
        <v>15439</v>
      </c>
      <c r="T1209" t="s">
        <v>15437</v>
      </c>
      <c r="U1209" t="s">
        <v>15437</v>
      </c>
      <c r="V1209">
        <v>0</v>
      </c>
    </row>
    <row r="1210" spans="1:22" x14ac:dyDescent="0.25">
      <c r="A1210" t="s">
        <v>1569</v>
      </c>
      <c r="B1210">
        <v>200173</v>
      </c>
      <c r="C1210" t="s">
        <v>11839</v>
      </c>
      <c r="D1210" t="s">
        <v>11840</v>
      </c>
      <c r="E1210" t="s">
        <v>1572</v>
      </c>
      <c r="F1210" t="s">
        <v>11833</v>
      </c>
      <c r="G1210" t="s">
        <v>7490</v>
      </c>
      <c r="H1210" s="2">
        <v>45698</v>
      </c>
      <c r="I1210" s="2">
        <v>45698</v>
      </c>
      <c r="J1210"/>
      <c r="K1210"/>
      <c r="L1210">
        <v>0.01</v>
      </c>
      <c r="M1210" t="s">
        <v>7484</v>
      </c>
      <c r="N1210" t="s">
        <v>4199</v>
      </c>
      <c r="O1210"/>
      <c r="P1210" t="s">
        <v>11834</v>
      </c>
      <c r="Q1210" t="s">
        <v>11835</v>
      </c>
      <c r="R1210" t="s">
        <v>15449</v>
      </c>
      <c r="S1210" t="s">
        <v>15439</v>
      </c>
      <c r="T1210" t="s">
        <v>15437</v>
      </c>
      <c r="U1210" t="s">
        <v>15437</v>
      </c>
      <c r="V1210">
        <v>0</v>
      </c>
    </row>
    <row r="1211" spans="1:22" x14ac:dyDescent="0.25">
      <c r="A1211" t="s">
        <v>1569</v>
      </c>
      <c r="B1211">
        <v>338631</v>
      </c>
      <c r="C1211" t="s">
        <v>12033</v>
      </c>
      <c r="D1211" t="s">
        <v>3685</v>
      </c>
      <c r="E1211" t="s">
        <v>1572</v>
      </c>
      <c r="F1211" t="s">
        <v>12034</v>
      </c>
      <c r="G1211" t="s">
        <v>7490</v>
      </c>
      <c r="H1211" s="2">
        <v>45698</v>
      </c>
      <c r="I1211" s="2">
        <v>45698</v>
      </c>
      <c r="J1211"/>
      <c r="K1211"/>
      <c r="L1211">
        <v>0.01</v>
      </c>
      <c r="M1211" t="s">
        <v>7484</v>
      </c>
      <c r="N1211" t="s">
        <v>1714</v>
      </c>
      <c r="O1211"/>
      <c r="P1211" t="s">
        <v>12032</v>
      </c>
      <c r="Q1211" t="s">
        <v>3219</v>
      </c>
      <c r="R1211" t="s">
        <v>15462</v>
      </c>
      <c r="S1211" t="s">
        <v>15439</v>
      </c>
      <c r="T1211" t="s">
        <v>15437</v>
      </c>
      <c r="U1211" t="s">
        <v>15437</v>
      </c>
      <c r="V1211">
        <v>0</v>
      </c>
    </row>
    <row r="1212" spans="1:22" x14ac:dyDescent="0.25">
      <c r="A1212" t="s">
        <v>1569</v>
      </c>
      <c r="B1212">
        <v>338659</v>
      </c>
      <c r="C1212" t="s">
        <v>3033</v>
      </c>
      <c r="D1212" t="s">
        <v>12035</v>
      </c>
      <c r="E1212" t="s">
        <v>1572</v>
      </c>
      <c r="F1212" t="s">
        <v>12034</v>
      </c>
      <c r="G1212" t="s">
        <v>7490</v>
      </c>
      <c r="H1212" s="2">
        <v>45698</v>
      </c>
      <c r="I1212" s="2">
        <v>45698</v>
      </c>
      <c r="J1212"/>
      <c r="K1212"/>
      <c r="L1212">
        <v>0.01</v>
      </c>
      <c r="M1212" t="s">
        <v>7484</v>
      </c>
      <c r="N1212" t="s">
        <v>1714</v>
      </c>
      <c r="O1212"/>
      <c r="P1212" t="s">
        <v>12032</v>
      </c>
      <c r="Q1212" t="s">
        <v>3219</v>
      </c>
      <c r="R1212" t="s">
        <v>15462</v>
      </c>
      <c r="S1212" t="s">
        <v>15439</v>
      </c>
      <c r="T1212" t="s">
        <v>15437</v>
      </c>
      <c r="U1212" t="s">
        <v>15437</v>
      </c>
      <c r="V1212">
        <v>0</v>
      </c>
    </row>
    <row r="1213" spans="1:22" x14ac:dyDescent="0.25">
      <c r="A1213" t="s">
        <v>1569</v>
      </c>
      <c r="B1213">
        <v>338693</v>
      </c>
      <c r="C1213" t="s">
        <v>2632</v>
      </c>
      <c r="D1213" t="s">
        <v>12036</v>
      </c>
      <c r="E1213" t="s">
        <v>1572</v>
      </c>
      <c r="F1213" t="s">
        <v>12034</v>
      </c>
      <c r="G1213" t="s">
        <v>7490</v>
      </c>
      <c r="H1213" s="2">
        <v>45698</v>
      </c>
      <c r="I1213" s="2">
        <v>45698</v>
      </c>
      <c r="J1213"/>
      <c r="K1213"/>
      <c r="L1213">
        <v>0.01</v>
      </c>
      <c r="M1213" t="s">
        <v>7484</v>
      </c>
      <c r="N1213" t="s">
        <v>1714</v>
      </c>
      <c r="O1213"/>
      <c r="P1213" t="s">
        <v>12032</v>
      </c>
      <c r="Q1213" t="s">
        <v>3219</v>
      </c>
      <c r="R1213" t="s">
        <v>15462</v>
      </c>
      <c r="S1213" t="s">
        <v>15439</v>
      </c>
      <c r="T1213" t="s">
        <v>15437</v>
      </c>
      <c r="U1213" t="s">
        <v>15437</v>
      </c>
      <c r="V1213">
        <v>0</v>
      </c>
    </row>
    <row r="1214" spans="1:22" x14ac:dyDescent="0.25">
      <c r="A1214" t="s">
        <v>1569</v>
      </c>
      <c r="B1214">
        <v>338644</v>
      </c>
      <c r="C1214" t="s">
        <v>6409</v>
      </c>
      <c r="D1214" t="s">
        <v>12151</v>
      </c>
      <c r="E1214" t="s">
        <v>1572</v>
      </c>
      <c r="F1214" t="s">
        <v>12147</v>
      </c>
      <c r="G1214" t="s">
        <v>7490</v>
      </c>
      <c r="H1214" s="2">
        <v>45698</v>
      </c>
      <c r="I1214" s="2">
        <v>45698</v>
      </c>
      <c r="J1214"/>
      <c r="K1214"/>
      <c r="L1214">
        <v>0.01</v>
      </c>
      <c r="M1214" t="s">
        <v>7484</v>
      </c>
      <c r="N1214" t="s">
        <v>4199</v>
      </c>
      <c r="O1214"/>
      <c r="P1214" t="s">
        <v>12148</v>
      </c>
      <c r="Q1214" t="s">
        <v>6712</v>
      </c>
      <c r="R1214" t="s">
        <v>15449</v>
      </c>
      <c r="S1214" t="s">
        <v>15439</v>
      </c>
      <c r="T1214" t="s">
        <v>15437</v>
      </c>
      <c r="U1214" t="s">
        <v>15437</v>
      </c>
      <c r="V1214">
        <v>0</v>
      </c>
    </row>
    <row r="1215" spans="1:22" x14ac:dyDescent="0.25">
      <c r="A1215" t="s">
        <v>1569</v>
      </c>
      <c r="B1215">
        <v>338596</v>
      </c>
      <c r="C1215" t="s">
        <v>12246</v>
      </c>
      <c r="D1215" t="s">
        <v>12247</v>
      </c>
      <c r="E1215" t="s">
        <v>1572</v>
      </c>
      <c r="F1215" t="s">
        <v>12241</v>
      </c>
      <c r="G1215" t="s">
        <v>7490</v>
      </c>
      <c r="H1215" s="2">
        <v>45698</v>
      </c>
      <c r="I1215" s="2">
        <v>45698</v>
      </c>
      <c r="J1215"/>
      <c r="K1215"/>
      <c r="L1215">
        <v>0.01</v>
      </c>
      <c r="M1215" t="s">
        <v>7484</v>
      </c>
      <c r="N1215" t="s">
        <v>3865</v>
      </c>
      <c r="O1215"/>
      <c r="P1215" t="s">
        <v>12242</v>
      </c>
      <c r="Q1215" t="s">
        <v>5601</v>
      </c>
      <c r="R1215" t="s">
        <v>15467</v>
      </c>
      <c r="S1215" t="s">
        <v>15439</v>
      </c>
      <c r="T1215" t="s">
        <v>15437</v>
      </c>
      <c r="U1215" t="s">
        <v>15437</v>
      </c>
      <c r="V1215">
        <v>0</v>
      </c>
    </row>
    <row r="1216" spans="1:22" x14ac:dyDescent="0.25">
      <c r="A1216" t="s">
        <v>1569</v>
      </c>
      <c r="B1216">
        <v>338597</v>
      </c>
      <c r="C1216" t="s">
        <v>12248</v>
      </c>
      <c r="D1216" t="s">
        <v>12249</v>
      </c>
      <c r="E1216" t="s">
        <v>1572</v>
      </c>
      <c r="F1216" t="s">
        <v>12241</v>
      </c>
      <c r="G1216" t="s">
        <v>7490</v>
      </c>
      <c r="H1216" s="2">
        <v>45698</v>
      </c>
      <c r="I1216" s="2">
        <v>45698</v>
      </c>
      <c r="J1216"/>
      <c r="K1216"/>
      <c r="L1216">
        <v>0.01</v>
      </c>
      <c r="M1216" t="s">
        <v>7484</v>
      </c>
      <c r="N1216" t="s">
        <v>3865</v>
      </c>
      <c r="O1216"/>
      <c r="P1216" t="s">
        <v>12242</v>
      </c>
      <c r="Q1216" t="s">
        <v>5601</v>
      </c>
      <c r="R1216" t="s">
        <v>15467</v>
      </c>
      <c r="S1216" t="s">
        <v>15439</v>
      </c>
      <c r="T1216" t="s">
        <v>15437</v>
      </c>
      <c r="U1216" t="s">
        <v>15437</v>
      </c>
      <c r="V1216">
        <v>0</v>
      </c>
    </row>
    <row r="1217" spans="1:22" x14ac:dyDescent="0.25">
      <c r="A1217" t="s">
        <v>1569</v>
      </c>
      <c r="B1217">
        <v>338611</v>
      </c>
      <c r="C1217" t="s">
        <v>2064</v>
      </c>
      <c r="D1217" t="s">
        <v>1730</v>
      </c>
      <c r="E1217" t="s">
        <v>1596</v>
      </c>
      <c r="F1217" t="s">
        <v>12241</v>
      </c>
      <c r="G1217" t="s">
        <v>7490</v>
      </c>
      <c r="H1217" s="2">
        <v>45698</v>
      </c>
      <c r="I1217" s="2">
        <v>45698</v>
      </c>
      <c r="J1217"/>
      <c r="K1217"/>
      <c r="L1217">
        <v>28</v>
      </c>
      <c r="M1217" t="s">
        <v>7484</v>
      </c>
      <c r="N1217" t="s">
        <v>3865</v>
      </c>
      <c r="O1217"/>
      <c r="P1217" t="s">
        <v>12242</v>
      </c>
      <c r="Q1217" t="s">
        <v>5601</v>
      </c>
      <c r="R1217" t="s">
        <v>15467</v>
      </c>
      <c r="S1217" t="s">
        <v>15439</v>
      </c>
      <c r="T1217" t="s">
        <v>15437</v>
      </c>
      <c r="U1217" t="s">
        <v>15437</v>
      </c>
      <c r="V1217">
        <v>0.73684210526315785</v>
      </c>
    </row>
    <row r="1218" spans="1:22" x14ac:dyDescent="0.25">
      <c r="A1218" t="s">
        <v>1569</v>
      </c>
      <c r="B1218">
        <v>338645</v>
      </c>
      <c r="C1218" t="s">
        <v>3904</v>
      </c>
      <c r="D1218" t="s">
        <v>12250</v>
      </c>
      <c r="E1218" t="s">
        <v>1572</v>
      </c>
      <c r="F1218" t="s">
        <v>12241</v>
      </c>
      <c r="G1218" t="s">
        <v>7490</v>
      </c>
      <c r="H1218" s="2">
        <v>45698</v>
      </c>
      <c r="I1218" s="2">
        <v>45698</v>
      </c>
      <c r="J1218"/>
      <c r="K1218"/>
      <c r="L1218">
        <v>0.01</v>
      </c>
      <c r="M1218" t="s">
        <v>7484</v>
      </c>
      <c r="N1218" t="s">
        <v>3865</v>
      </c>
      <c r="O1218"/>
      <c r="P1218" t="s">
        <v>12242</v>
      </c>
      <c r="Q1218" t="s">
        <v>5601</v>
      </c>
      <c r="R1218" t="s">
        <v>15467</v>
      </c>
      <c r="S1218" t="s">
        <v>15439</v>
      </c>
      <c r="T1218" t="s">
        <v>15437</v>
      </c>
      <c r="U1218" t="s">
        <v>15437</v>
      </c>
      <c r="V1218">
        <v>0</v>
      </c>
    </row>
    <row r="1219" spans="1:22" x14ac:dyDescent="0.25">
      <c r="A1219" t="s">
        <v>1569</v>
      </c>
      <c r="B1219">
        <v>338603</v>
      </c>
      <c r="C1219" t="s">
        <v>12767</v>
      </c>
      <c r="D1219" t="s">
        <v>12768</v>
      </c>
      <c r="E1219" t="s">
        <v>1572</v>
      </c>
      <c r="F1219" t="s">
        <v>12764</v>
      </c>
      <c r="G1219" t="s">
        <v>7490</v>
      </c>
      <c r="H1219" s="2">
        <v>45698</v>
      </c>
      <c r="I1219" s="2">
        <v>45698</v>
      </c>
      <c r="J1219"/>
      <c r="K1219"/>
      <c r="L1219">
        <v>0.01</v>
      </c>
      <c r="M1219" t="s">
        <v>7484</v>
      </c>
      <c r="N1219" t="s">
        <v>3865</v>
      </c>
      <c r="O1219"/>
      <c r="P1219" t="s">
        <v>12759</v>
      </c>
      <c r="Q1219" t="s">
        <v>12760</v>
      </c>
      <c r="R1219" t="s">
        <v>15467</v>
      </c>
      <c r="S1219" t="s">
        <v>15439</v>
      </c>
      <c r="T1219" t="s">
        <v>15437</v>
      </c>
      <c r="U1219" t="s">
        <v>15437</v>
      </c>
      <c r="V1219">
        <v>0</v>
      </c>
    </row>
    <row r="1220" spans="1:22" x14ac:dyDescent="0.25">
      <c r="A1220" t="s">
        <v>1569</v>
      </c>
      <c r="B1220">
        <v>338627</v>
      </c>
      <c r="C1220" t="s">
        <v>5209</v>
      </c>
      <c r="D1220" t="s">
        <v>1656</v>
      </c>
      <c r="E1220" t="s">
        <v>1572</v>
      </c>
      <c r="F1220" t="s">
        <v>13688</v>
      </c>
      <c r="G1220" t="s">
        <v>7490</v>
      </c>
      <c r="H1220" s="2">
        <v>45698</v>
      </c>
      <c r="I1220" s="2">
        <v>45698</v>
      </c>
      <c r="J1220"/>
      <c r="K1220"/>
      <c r="L1220">
        <v>0.01</v>
      </c>
      <c r="M1220" t="s">
        <v>7484</v>
      </c>
      <c r="N1220" t="s">
        <v>3865</v>
      </c>
      <c r="O1220"/>
      <c r="P1220" t="s">
        <v>13689</v>
      </c>
      <c r="Q1220" t="s">
        <v>13690</v>
      </c>
      <c r="R1220" t="s">
        <v>15467</v>
      </c>
      <c r="S1220" t="s">
        <v>15439</v>
      </c>
      <c r="T1220" t="s">
        <v>15437</v>
      </c>
      <c r="U1220" t="s">
        <v>15437</v>
      </c>
      <c r="V1220">
        <v>0</v>
      </c>
    </row>
    <row r="1221" spans="1:22" x14ac:dyDescent="0.25">
      <c r="A1221" t="s">
        <v>1569</v>
      </c>
      <c r="B1221">
        <v>338660</v>
      </c>
      <c r="C1221" t="s">
        <v>1636</v>
      </c>
      <c r="D1221" t="s">
        <v>8168</v>
      </c>
      <c r="E1221" t="s">
        <v>1572</v>
      </c>
      <c r="F1221" t="s">
        <v>13688</v>
      </c>
      <c r="G1221" t="s">
        <v>7490</v>
      </c>
      <c r="H1221" s="2">
        <v>45698</v>
      </c>
      <c r="I1221" s="2">
        <v>45698</v>
      </c>
      <c r="J1221"/>
      <c r="K1221"/>
      <c r="L1221">
        <v>0.01</v>
      </c>
      <c r="M1221" t="s">
        <v>7484</v>
      </c>
      <c r="N1221" t="s">
        <v>3865</v>
      </c>
      <c r="O1221"/>
      <c r="P1221" t="s">
        <v>13689</v>
      </c>
      <c r="Q1221" t="s">
        <v>13690</v>
      </c>
      <c r="R1221" t="s">
        <v>15467</v>
      </c>
      <c r="S1221" t="s">
        <v>15439</v>
      </c>
      <c r="T1221" t="s">
        <v>15437</v>
      </c>
      <c r="U1221" t="s">
        <v>15437</v>
      </c>
      <c r="V1221">
        <v>0</v>
      </c>
    </row>
    <row r="1222" spans="1:22" x14ac:dyDescent="0.25">
      <c r="A1222" t="s">
        <v>1569</v>
      </c>
      <c r="B1222">
        <v>338600</v>
      </c>
      <c r="C1222" t="s">
        <v>14112</v>
      </c>
      <c r="D1222" t="s">
        <v>2835</v>
      </c>
      <c r="E1222" t="s">
        <v>1596</v>
      </c>
      <c r="F1222" t="s">
        <v>14113</v>
      </c>
      <c r="G1222" t="s">
        <v>813</v>
      </c>
      <c r="H1222" s="2">
        <v>45698</v>
      </c>
      <c r="I1222" s="2">
        <v>45698</v>
      </c>
      <c r="J1222"/>
      <c r="K1222"/>
      <c r="L1222">
        <v>22.5</v>
      </c>
      <c r="M1222" t="s">
        <v>7484</v>
      </c>
      <c r="N1222" t="s">
        <v>1714</v>
      </c>
      <c r="O1222"/>
      <c r="P1222" t="s">
        <v>14114</v>
      </c>
      <c r="Q1222" t="s">
        <v>14115</v>
      </c>
      <c r="R1222" t="s">
        <v>23</v>
      </c>
      <c r="S1222" t="s">
        <v>15439</v>
      </c>
      <c r="T1222" t="s">
        <v>15437</v>
      </c>
      <c r="U1222" t="s">
        <v>15437</v>
      </c>
      <c r="V1222">
        <v>0.59210526315789469</v>
      </c>
    </row>
    <row r="1223" spans="1:22" x14ac:dyDescent="0.25">
      <c r="A1223" t="s">
        <v>1569</v>
      </c>
      <c r="B1223">
        <v>338606</v>
      </c>
      <c r="C1223" t="s">
        <v>3019</v>
      </c>
      <c r="D1223" t="s">
        <v>4285</v>
      </c>
      <c r="E1223" t="s">
        <v>1572</v>
      </c>
      <c r="F1223" t="s">
        <v>4912</v>
      </c>
      <c r="G1223" t="s">
        <v>4294</v>
      </c>
      <c r="H1223" s="2">
        <v>45698</v>
      </c>
      <c r="I1223" s="2">
        <v>45698</v>
      </c>
      <c r="J1223"/>
      <c r="K1223"/>
      <c r="L1223">
        <v>0.01</v>
      </c>
      <c r="M1223" t="s">
        <v>4269</v>
      </c>
      <c r="N1223" t="s">
        <v>3865</v>
      </c>
      <c r="O1223"/>
      <c r="P1223" t="s">
        <v>4909</v>
      </c>
      <c r="Q1223" t="s">
        <v>4910</v>
      </c>
      <c r="R1223" t="s">
        <v>15448</v>
      </c>
      <c r="S1223" t="s">
        <v>15439</v>
      </c>
      <c r="T1223" t="s">
        <v>15437</v>
      </c>
      <c r="U1223" t="s">
        <v>15437</v>
      </c>
      <c r="V1223">
        <v>0</v>
      </c>
    </row>
    <row r="1224" spans="1:22" x14ac:dyDescent="0.25">
      <c r="A1224" t="s">
        <v>1569</v>
      </c>
      <c r="B1224">
        <v>338727</v>
      </c>
      <c r="C1224" t="s">
        <v>2322</v>
      </c>
      <c r="D1224" t="s">
        <v>5079</v>
      </c>
      <c r="E1224" t="s">
        <v>1572</v>
      </c>
      <c r="F1224" t="s">
        <v>5080</v>
      </c>
      <c r="G1224" t="s">
        <v>4268</v>
      </c>
      <c r="H1224" s="2">
        <v>45698</v>
      </c>
      <c r="I1224" s="2">
        <v>45698</v>
      </c>
      <c r="J1224"/>
      <c r="K1224"/>
      <c r="L1224">
        <v>0.01</v>
      </c>
      <c r="M1224" t="s">
        <v>4269</v>
      </c>
      <c r="N1224" t="s">
        <v>1714</v>
      </c>
      <c r="O1224"/>
      <c r="P1224" t="s">
        <v>5077</v>
      </c>
      <c r="Q1224" t="s">
        <v>5078</v>
      </c>
      <c r="R1224" t="s">
        <v>15447</v>
      </c>
      <c r="S1224" t="s">
        <v>15439</v>
      </c>
      <c r="T1224" t="s">
        <v>15437</v>
      </c>
      <c r="U1224" t="s">
        <v>15437</v>
      </c>
      <c r="V1224">
        <v>0</v>
      </c>
    </row>
    <row r="1225" spans="1:22" x14ac:dyDescent="0.25">
      <c r="A1225" t="s">
        <v>1569</v>
      </c>
      <c r="B1225">
        <v>338640</v>
      </c>
      <c r="C1225" t="s">
        <v>1752</v>
      </c>
      <c r="D1225" t="s">
        <v>5238</v>
      </c>
      <c r="E1225" t="s">
        <v>1572</v>
      </c>
      <c r="F1225" t="s">
        <v>5239</v>
      </c>
      <c r="G1225" t="s">
        <v>4294</v>
      </c>
      <c r="H1225" s="2">
        <v>45698</v>
      </c>
      <c r="I1225" s="2">
        <v>45698</v>
      </c>
      <c r="J1225"/>
      <c r="K1225"/>
      <c r="L1225">
        <v>0.01</v>
      </c>
      <c r="M1225" t="s">
        <v>4269</v>
      </c>
      <c r="N1225" t="s">
        <v>1714</v>
      </c>
      <c r="O1225"/>
      <c r="P1225" t="s">
        <v>5240</v>
      </c>
      <c r="Q1225" t="s">
        <v>5241</v>
      </c>
      <c r="R1225" t="s">
        <v>15447</v>
      </c>
      <c r="S1225" t="s">
        <v>15439</v>
      </c>
      <c r="T1225" t="s">
        <v>15437</v>
      </c>
      <c r="U1225" t="s">
        <v>15437</v>
      </c>
      <c r="V1225">
        <v>0</v>
      </c>
    </row>
    <row r="1226" spans="1:22" x14ac:dyDescent="0.25">
      <c r="A1226" t="s">
        <v>1569</v>
      </c>
      <c r="B1226">
        <v>338662</v>
      </c>
      <c r="C1226" t="s">
        <v>5242</v>
      </c>
      <c r="D1226" t="s">
        <v>2321</v>
      </c>
      <c r="E1226" t="s">
        <v>1572</v>
      </c>
      <c r="F1226" t="s">
        <v>5239</v>
      </c>
      <c r="G1226" t="s">
        <v>4294</v>
      </c>
      <c r="H1226" s="2">
        <v>45698</v>
      </c>
      <c r="I1226" s="2">
        <v>45698</v>
      </c>
      <c r="J1226"/>
      <c r="K1226"/>
      <c r="L1226">
        <v>0.01</v>
      </c>
      <c r="M1226" t="s">
        <v>4269</v>
      </c>
      <c r="N1226" t="s">
        <v>1714</v>
      </c>
      <c r="O1226"/>
      <c r="P1226" t="s">
        <v>5240</v>
      </c>
      <c r="Q1226" t="s">
        <v>5241</v>
      </c>
      <c r="R1226" t="s">
        <v>15447</v>
      </c>
      <c r="S1226" t="s">
        <v>15439</v>
      </c>
      <c r="T1226" t="s">
        <v>15437</v>
      </c>
      <c r="U1226" t="s">
        <v>15437</v>
      </c>
      <c r="V1226">
        <v>0</v>
      </c>
    </row>
    <row r="1227" spans="1:22" x14ac:dyDescent="0.25">
      <c r="A1227" t="s">
        <v>1569</v>
      </c>
      <c r="B1227">
        <v>200172</v>
      </c>
      <c r="C1227" t="s">
        <v>2293</v>
      </c>
      <c r="D1227" t="s">
        <v>5266</v>
      </c>
      <c r="E1227" t="s">
        <v>1572</v>
      </c>
      <c r="F1227" t="s">
        <v>5265</v>
      </c>
      <c r="G1227" t="s">
        <v>4268</v>
      </c>
      <c r="H1227" s="2">
        <v>45698</v>
      </c>
      <c r="I1227" s="2">
        <v>45698</v>
      </c>
      <c r="J1227"/>
      <c r="K1227"/>
      <c r="L1227">
        <v>0.01</v>
      </c>
      <c r="M1227" t="s">
        <v>4269</v>
      </c>
      <c r="N1227" t="s">
        <v>3627</v>
      </c>
      <c r="O1227"/>
      <c r="P1227" t="s">
        <v>5263</v>
      </c>
      <c r="Q1227" t="s">
        <v>3670</v>
      </c>
      <c r="R1227" t="s">
        <v>15453</v>
      </c>
      <c r="S1227" t="s">
        <v>15439</v>
      </c>
      <c r="T1227" t="s">
        <v>15437</v>
      </c>
      <c r="U1227" t="s">
        <v>15437</v>
      </c>
      <c r="V1227">
        <v>0</v>
      </c>
    </row>
    <row r="1228" spans="1:22" x14ac:dyDescent="0.25">
      <c r="A1228" t="s">
        <v>1569</v>
      </c>
      <c r="B1228">
        <v>338654</v>
      </c>
      <c r="C1228" t="s">
        <v>5566</v>
      </c>
      <c r="D1228" t="s">
        <v>5567</v>
      </c>
      <c r="E1228" t="s">
        <v>1572</v>
      </c>
      <c r="F1228" t="s">
        <v>5568</v>
      </c>
      <c r="G1228" t="s">
        <v>4268</v>
      </c>
      <c r="H1228" s="2">
        <v>45698</v>
      </c>
      <c r="I1228" s="2">
        <v>45698</v>
      </c>
      <c r="J1228"/>
      <c r="K1228"/>
      <c r="L1228">
        <v>0.01</v>
      </c>
      <c r="M1228" t="s">
        <v>4269</v>
      </c>
      <c r="N1228" t="s">
        <v>3865</v>
      </c>
      <c r="O1228"/>
      <c r="P1228" t="s">
        <v>5569</v>
      </c>
      <c r="Q1228" t="s">
        <v>5570</v>
      </c>
      <c r="R1228" t="s">
        <v>15450</v>
      </c>
      <c r="S1228" t="s">
        <v>15439</v>
      </c>
      <c r="T1228" t="s">
        <v>15437</v>
      </c>
      <c r="U1228" t="s">
        <v>15437</v>
      </c>
      <c r="V1228">
        <v>0</v>
      </c>
    </row>
    <row r="1229" spans="1:22" x14ac:dyDescent="0.25">
      <c r="A1229" t="s">
        <v>1569</v>
      </c>
      <c r="B1229">
        <v>338593</v>
      </c>
      <c r="C1229" t="s">
        <v>6371</v>
      </c>
      <c r="D1229" t="s">
        <v>6372</v>
      </c>
      <c r="E1229" t="s">
        <v>1572</v>
      </c>
      <c r="F1229" t="s">
        <v>6366</v>
      </c>
      <c r="G1229" t="s">
        <v>4268</v>
      </c>
      <c r="H1229" s="2">
        <v>45698</v>
      </c>
      <c r="I1229" s="2">
        <v>45698</v>
      </c>
      <c r="J1229"/>
      <c r="K1229"/>
      <c r="L1229">
        <v>0.01</v>
      </c>
      <c r="M1229" t="s">
        <v>4269</v>
      </c>
      <c r="N1229" t="s">
        <v>3627</v>
      </c>
      <c r="O1229"/>
      <c r="P1229" t="s">
        <v>6367</v>
      </c>
      <c r="Q1229" t="s">
        <v>6368</v>
      </c>
      <c r="R1229" t="s">
        <v>15453</v>
      </c>
      <c r="S1229" t="s">
        <v>15439</v>
      </c>
      <c r="T1229" t="s">
        <v>15437</v>
      </c>
      <c r="U1229" t="s">
        <v>15437</v>
      </c>
      <c r="V1229">
        <v>0</v>
      </c>
    </row>
    <row r="1230" spans="1:22" x14ac:dyDescent="0.25">
      <c r="A1230" t="s">
        <v>1569</v>
      </c>
      <c r="B1230">
        <v>338722</v>
      </c>
      <c r="C1230" t="s">
        <v>1652</v>
      </c>
      <c r="D1230" t="s">
        <v>6737</v>
      </c>
      <c r="E1230" t="s">
        <v>1572</v>
      </c>
      <c r="F1230" t="s">
        <v>6734</v>
      </c>
      <c r="G1230" t="s">
        <v>4294</v>
      </c>
      <c r="H1230" s="2">
        <v>45698</v>
      </c>
      <c r="I1230" s="2">
        <v>45698</v>
      </c>
      <c r="J1230"/>
      <c r="K1230"/>
      <c r="L1230">
        <v>0.01</v>
      </c>
      <c r="M1230" t="s">
        <v>4269</v>
      </c>
      <c r="N1230" t="s">
        <v>3865</v>
      </c>
      <c r="O1230"/>
      <c r="P1230" t="s">
        <v>6735</v>
      </c>
      <c r="Q1230" t="s">
        <v>6736</v>
      </c>
      <c r="R1230" t="s">
        <v>15448</v>
      </c>
      <c r="S1230" t="s">
        <v>15439</v>
      </c>
      <c r="T1230" t="s">
        <v>15437</v>
      </c>
      <c r="U1230" t="s">
        <v>15437</v>
      </c>
      <c r="V1230">
        <v>0</v>
      </c>
    </row>
    <row r="1231" spans="1:22" x14ac:dyDescent="0.25">
      <c r="A1231" t="s">
        <v>1569</v>
      </c>
      <c r="B1231">
        <v>338581</v>
      </c>
      <c r="C1231" t="s">
        <v>6738</v>
      </c>
      <c r="D1231" t="s">
        <v>6739</v>
      </c>
      <c r="E1231" t="s">
        <v>1572</v>
      </c>
      <c r="F1231" t="s">
        <v>6740</v>
      </c>
      <c r="G1231" t="s">
        <v>4268</v>
      </c>
      <c r="H1231" s="2">
        <v>45698</v>
      </c>
      <c r="I1231" s="2">
        <v>45698</v>
      </c>
      <c r="J1231"/>
      <c r="K1231"/>
      <c r="L1231">
        <v>0.01</v>
      </c>
      <c r="M1231" t="s">
        <v>4269</v>
      </c>
      <c r="N1231" t="s">
        <v>3865</v>
      </c>
      <c r="O1231"/>
      <c r="P1231" t="s">
        <v>6735</v>
      </c>
      <c r="Q1231" t="s">
        <v>6736</v>
      </c>
      <c r="R1231" t="s">
        <v>15448</v>
      </c>
      <c r="S1231" t="s">
        <v>15439</v>
      </c>
      <c r="T1231" t="s">
        <v>15437</v>
      </c>
      <c r="U1231" t="s">
        <v>15437</v>
      </c>
      <c r="V1231">
        <v>0</v>
      </c>
    </row>
    <row r="1232" spans="1:22" x14ac:dyDescent="0.25">
      <c r="A1232" t="s">
        <v>1569</v>
      </c>
      <c r="B1232">
        <v>338425</v>
      </c>
      <c r="C1232" t="s">
        <v>2904</v>
      </c>
      <c r="D1232" t="s">
        <v>7199</v>
      </c>
      <c r="E1232" t="s">
        <v>1607</v>
      </c>
      <c r="F1232" t="s">
        <v>7194</v>
      </c>
      <c r="G1232" t="s">
        <v>7195</v>
      </c>
      <c r="H1232" s="2">
        <v>45698</v>
      </c>
      <c r="I1232" s="2">
        <v>45698</v>
      </c>
      <c r="J1232"/>
      <c r="K1232"/>
      <c r="L1232">
        <v>38</v>
      </c>
      <c r="M1232" t="s">
        <v>4269</v>
      </c>
      <c r="N1232" t="s">
        <v>1714</v>
      </c>
      <c r="O1232" t="s">
        <v>5500</v>
      </c>
      <c r="P1232" t="s">
        <v>7196</v>
      </c>
      <c r="Q1232" t="s">
        <v>18</v>
      </c>
      <c r="R1232" t="s">
        <v>15457</v>
      </c>
      <c r="S1232" t="s">
        <v>15439</v>
      </c>
      <c r="T1232" t="s">
        <v>15437</v>
      </c>
      <c r="U1232" t="s">
        <v>15437</v>
      </c>
      <c r="V1232">
        <v>1</v>
      </c>
    </row>
    <row r="1233" spans="1:22" x14ac:dyDescent="0.25">
      <c r="A1233" t="s">
        <v>1569</v>
      </c>
      <c r="B1233">
        <v>338669</v>
      </c>
      <c r="C1233" t="s">
        <v>1636</v>
      </c>
      <c r="D1233" t="s">
        <v>3962</v>
      </c>
      <c r="E1233" t="s">
        <v>1596</v>
      </c>
      <c r="F1233" t="s">
        <v>7365</v>
      </c>
      <c r="G1233" t="s">
        <v>7366</v>
      </c>
      <c r="H1233" s="2">
        <v>45698</v>
      </c>
      <c r="I1233" s="2">
        <v>45803</v>
      </c>
      <c r="J1233"/>
      <c r="K1233"/>
      <c r="L1233">
        <v>32</v>
      </c>
      <c r="M1233" t="s">
        <v>1546</v>
      </c>
      <c r="N1233" t="s">
        <v>1714</v>
      </c>
      <c r="O1233" t="s">
        <v>7120</v>
      </c>
      <c r="P1233" t="s">
        <v>7367</v>
      </c>
      <c r="Q1233" t="s">
        <v>7368</v>
      </c>
      <c r="R1233" t="s">
        <v>15460</v>
      </c>
      <c r="S1233" t="s">
        <v>15439</v>
      </c>
      <c r="T1233" t="s">
        <v>15437</v>
      </c>
      <c r="U1233" t="s">
        <v>15437</v>
      </c>
      <c r="V1233">
        <v>0.84210526315789469</v>
      </c>
    </row>
    <row r="1234" spans="1:22" x14ac:dyDescent="0.25">
      <c r="A1234" t="s">
        <v>1569</v>
      </c>
      <c r="B1234">
        <v>338585</v>
      </c>
      <c r="C1234" t="s">
        <v>1769</v>
      </c>
      <c r="D1234" t="s">
        <v>2308</v>
      </c>
      <c r="E1234" t="s">
        <v>1572</v>
      </c>
      <c r="F1234" t="s">
        <v>9773</v>
      </c>
      <c r="G1234" t="s">
        <v>7490</v>
      </c>
      <c r="H1234" s="2">
        <v>45698</v>
      </c>
      <c r="I1234" s="2">
        <v>45698</v>
      </c>
      <c r="J1234"/>
      <c r="K1234"/>
      <c r="L1234">
        <v>0.01</v>
      </c>
      <c r="M1234" t="s">
        <v>7484</v>
      </c>
      <c r="N1234" t="s">
        <v>3865</v>
      </c>
      <c r="O1234"/>
      <c r="P1234" t="s">
        <v>9774</v>
      </c>
      <c r="Q1234" t="s">
        <v>9775</v>
      </c>
      <c r="R1234" t="s">
        <v>15463</v>
      </c>
      <c r="S1234" t="s">
        <v>15439</v>
      </c>
      <c r="T1234" t="s">
        <v>15437</v>
      </c>
      <c r="U1234" t="s">
        <v>15437</v>
      </c>
      <c r="V1234">
        <v>0</v>
      </c>
    </row>
    <row r="1235" spans="1:22" x14ac:dyDescent="0.25">
      <c r="A1235" t="s">
        <v>1569</v>
      </c>
      <c r="B1235">
        <v>338589</v>
      </c>
      <c r="C1235" t="s">
        <v>10657</v>
      </c>
      <c r="D1235" t="s">
        <v>10658</v>
      </c>
      <c r="E1235" t="s">
        <v>1572</v>
      </c>
      <c r="F1235" t="s">
        <v>10656</v>
      </c>
      <c r="G1235" t="s">
        <v>7490</v>
      </c>
      <c r="H1235" s="2">
        <v>45695</v>
      </c>
      <c r="I1235" s="2">
        <v>45695</v>
      </c>
      <c r="J1235"/>
      <c r="K1235"/>
      <c r="L1235">
        <v>0.01</v>
      </c>
      <c r="M1235" t="s">
        <v>7484</v>
      </c>
      <c r="N1235" t="s">
        <v>4199</v>
      </c>
      <c r="O1235"/>
      <c r="P1235" t="s">
        <v>10650</v>
      </c>
      <c r="Q1235" t="s">
        <v>4374</v>
      </c>
      <c r="R1235" t="s">
        <v>15449</v>
      </c>
      <c r="S1235" t="s">
        <v>15439</v>
      </c>
      <c r="T1235" t="s">
        <v>15437</v>
      </c>
      <c r="U1235" t="s">
        <v>15437</v>
      </c>
      <c r="V1235">
        <v>0</v>
      </c>
    </row>
    <row r="1236" spans="1:22" x14ac:dyDescent="0.25">
      <c r="A1236" t="s">
        <v>1569</v>
      </c>
      <c r="B1236">
        <v>338588</v>
      </c>
      <c r="C1236" t="s">
        <v>5385</v>
      </c>
      <c r="D1236" t="s">
        <v>2107</v>
      </c>
      <c r="E1236" t="s">
        <v>1572</v>
      </c>
      <c r="F1236" t="s">
        <v>12209</v>
      </c>
      <c r="G1236" t="s">
        <v>7494</v>
      </c>
      <c r="H1236" s="2">
        <v>45695</v>
      </c>
      <c r="I1236" s="2">
        <v>45695</v>
      </c>
      <c r="J1236"/>
      <c r="K1236"/>
      <c r="L1236">
        <v>0.01</v>
      </c>
      <c r="M1236" t="s">
        <v>7484</v>
      </c>
      <c r="N1236" t="s">
        <v>1576</v>
      </c>
      <c r="O1236"/>
      <c r="P1236" t="s">
        <v>12207</v>
      </c>
      <c r="Q1236" t="s">
        <v>5486</v>
      </c>
      <c r="R1236" t="s">
        <v>15464</v>
      </c>
      <c r="S1236" t="s">
        <v>15439</v>
      </c>
      <c r="T1236" t="s">
        <v>15437</v>
      </c>
      <c r="U1236" t="s">
        <v>15437</v>
      </c>
      <c r="V1236">
        <v>0</v>
      </c>
    </row>
    <row r="1237" spans="1:22" x14ac:dyDescent="0.25">
      <c r="A1237" t="s">
        <v>1569</v>
      </c>
      <c r="B1237">
        <v>338586</v>
      </c>
      <c r="C1237" t="s">
        <v>1914</v>
      </c>
      <c r="D1237" t="s">
        <v>2895</v>
      </c>
      <c r="E1237" t="s">
        <v>1572</v>
      </c>
      <c r="F1237" t="s">
        <v>13151</v>
      </c>
      <c r="G1237" t="s">
        <v>7490</v>
      </c>
      <c r="H1237" s="2">
        <v>45695</v>
      </c>
      <c r="I1237" s="2">
        <v>45695</v>
      </c>
      <c r="J1237"/>
      <c r="K1237"/>
      <c r="L1237">
        <v>0.01</v>
      </c>
      <c r="M1237" t="s">
        <v>7484</v>
      </c>
      <c r="N1237" t="s">
        <v>4199</v>
      </c>
      <c r="O1237"/>
      <c r="P1237" t="s">
        <v>13149</v>
      </c>
      <c r="Q1237" t="s">
        <v>6797</v>
      </c>
      <c r="R1237" t="s">
        <v>15449</v>
      </c>
      <c r="S1237" t="s">
        <v>15439</v>
      </c>
      <c r="T1237" t="s">
        <v>15437</v>
      </c>
      <c r="U1237" t="s">
        <v>15437</v>
      </c>
      <c r="V1237">
        <v>0</v>
      </c>
    </row>
    <row r="1238" spans="1:22" x14ac:dyDescent="0.25">
      <c r="A1238" t="s">
        <v>1569</v>
      </c>
      <c r="B1238">
        <v>200170</v>
      </c>
      <c r="C1238" t="s">
        <v>5267</v>
      </c>
      <c r="D1238" t="s">
        <v>5268</v>
      </c>
      <c r="E1238" t="s">
        <v>1572</v>
      </c>
      <c r="F1238" t="s">
        <v>5262</v>
      </c>
      <c r="G1238" t="s">
        <v>4294</v>
      </c>
      <c r="H1238" s="2">
        <v>45695</v>
      </c>
      <c r="I1238" s="2">
        <v>45695</v>
      </c>
      <c r="J1238"/>
      <c r="K1238"/>
      <c r="L1238">
        <v>0.01</v>
      </c>
      <c r="M1238" t="s">
        <v>4269</v>
      </c>
      <c r="N1238" t="s">
        <v>3627</v>
      </c>
      <c r="O1238"/>
      <c r="P1238" t="s">
        <v>5263</v>
      </c>
      <c r="Q1238" t="s">
        <v>3670</v>
      </c>
      <c r="R1238" t="s">
        <v>15453</v>
      </c>
      <c r="S1238" t="s">
        <v>15439</v>
      </c>
      <c r="T1238" t="s">
        <v>15437</v>
      </c>
      <c r="U1238" t="s">
        <v>15437</v>
      </c>
      <c r="V1238">
        <v>0</v>
      </c>
    </row>
    <row r="1239" spans="1:22" x14ac:dyDescent="0.25">
      <c r="A1239" t="s">
        <v>1569</v>
      </c>
      <c r="B1239">
        <v>338583</v>
      </c>
      <c r="C1239" t="s">
        <v>4723</v>
      </c>
      <c r="D1239" t="s">
        <v>5642</v>
      </c>
      <c r="E1239" t="s">
        <v>1572</v>
      </c>
      <c r="F1239" t="s">
        <v>5634</v>
      </c>
      <c r="G1239" t="s">
        <v>4268</v>
      </c>
      <c r="H1239" s="2">
        <v>45695</v>
      </c>
      <c r="I1239" s="2">
        <v>45695</v>
      </c>
      <c r="J1239"/>
      <c r="K1239"/>
      <c r="L1239">
        <v>0.01</v>
      </c>
      <c r="M1239" t="s">
        <v>4269</v>
      </c>
      <c r="N1239" t="s">
        <v>1714</v>
      </c>
      <c r="O1239"/>
      <c r="P1239" t="s">
        <v>5630</v>
      </c>
      <c r="Q1239" t="s">
        <v>5631</v>
      </c>
      <c r="R1239" t="s">
        <v>15447</v>
      </c>
      <c r="S1239" t="s">
        <v>15439</v>
      </c>
      <c r="T1239" t="s">
        <v>15437</v>
      </c>
      <c r="U1239" t="s">
        <v>15437</v>
      </c>
      <c r="V1239">
        <v>0</v>
      </c>
    </row>
    <row r="1240" spans="1:22" x14ac:dyDescent="0.25">
      <c r="A1240" t="s">
        <v>1569</v>
      </c>
      <c r="B1240">
        <v>338566</v>
      </c>
      <c r="C1240" t="s">
        <v>9032</v>
      </c>
      <c r="D1240" t="s">
        <v>9033</v>
      </c>
      <c r="E1240" t="s">
        <v>1572</v>
      </c>
      <c r="F1240" t="s">
        <v>9022</v>
      </c>
      <c r="G1240" t="s">
        <v>7671</v>
      </c>
      <c r="H1240" s="2">
        <v>45694</v>
      </c>
      <c r="I1240" s="2">
        <v>45694</v>
      </c>
      <c r="J1240"/>
      <c r="K1240"/>
      <c r="L1240">
        <v>0.01</v>
      </c>
      <c r="M1240" t="s">
        <v>7484</v>
      </c>
      <c r="N1240" t="s">
        <v>3865</v>
      </c>
      <c r="O1240"/>
      <c r="P1240" t="s">
        <v>9018</v>
      </c>
      <c r="Q1240" t="s">
        <v>4338</v>
      </c>
      <c r="R1240" t="s">
        <v>15468</v>
      </c>
      <c r="S1240" t="s">
        <v>15439</v>
      </c>
      <c r="T1240" t="s">
        <v>15437</v>
      </c>
      <c r="U1240" t="s">
        <v>15437</v>
      </c>
      <c r="V1240">
        <v>0</v>
      </c>
    </row>
    <row r="1241" spans="1:22" x14ac:dyDescent="0.25">
      <c r="A1241" t="s">
        <v>1569</v>
      </c>
      <c r="B1241">
        <v>338572</v>
      </c>
      <c r="C1241" t="s">
        <v>10472</v>
      </c>
      <c r="D1241" t="s">
        <v>10473</v>
      </c>
      <c r="E1241" t="s">
        <v>1572</v>
      </c>
      <c r="F1241" t="s">
        <v>10454</v>
      </c>
      <c r="G1241" t="s">
        <v>7490</v>
      </c>
      <c r="H1241" s="2">
        <v>45694</v>
      </c>
      <c r="I1241" s="2">
        <v>45694</v>
      </c>
      <c r="J1241"/>
      <c r="K1241"/>
      <c r="L1241">
        <v>0.01</v>
      </c>
      <c r="M1241" t="s">
        <v>7484</v>
      </c>
      <c r="N1241" t="s">
        <v>1714</v>
      </c>
      <c r="O1241"/>
      <c r="P1241" t="s">
        <v>10452</v>
      </c>
      <c r="Q1241" t="s">
        <v>2939</v>
      </c>
      <c r="R1241" t="s">
        <v>15461</v>
      </c>
      <c r="S1241" t="s">
        <v>15439</v>
      </c>
      <c r="T1241" t="s">
        <v>15437</v>
      </c>
      <c r="U1241" t="s">
        <v>15437</v>
      </c>
      <c r="V1241">
        <v>0</v>
      </c>
    </row>
    <row r="1242" spans="1:22" x14ac:dyDescent="0.25">
      <c r="A1242" t="s">
        <v>1569</v>
      </c>
      <c r="B1242">
        <v>338587</v>
      </c>
      <c r="C1242" t="s">
        <v>10474</v>
      </c>
      <c r="D1242" t="s">
        <v>10475</v>
      </c>
      <c r="E1242" t="s">
        <v>1572</v>
      </c>
      <c r="F1242" t="s">
        <v>10454</v>
      </c>
      <c r="G1242" t="s">
        <v>7490</v>
      </c>
      <c r="H1242" s="2">
        <v>45694</v>
      </c>
      <c r="I1242" s="2">
        <v>45694</v>
      </c>
      <c r="J1242"/>
      <c r="K1242"/>
      <c r="L1242">
        <v>0.01</v>
      </c>
      <c r="M1242" t="s">
        <v>7484</v>
      </c>
      <c r="N1242" t="s">
        <v>1714</v>
      </c>
      <c r="O1242"/>
      <c r="P1242" t="s">
        <v>10452</v>
      </c>
      <c r="Q1242" t="s">
        <v>2939</v>
      </c>
      <c r="R1242" t="s">
        <v>15461</v>
      </c>
      <c r="S1242" t="s">
        <v>15439</v>
      </c>
      <c r="T1242" t="s">
        <v>15437</v>
      </c>
      <c r="U1242" t="s">
        <v>15437</v>
      </c>
      <c r="V1242">
        <v>0</v>
      </c>
    </row>
    <row r="1243" spans="1:22" x14ac:dyDescent="0.25">
      <c r="A1243" t="s">
        <v>1569</v>
      </c>
      <c r="B1243">
        <v>338571</v>
      </c>
      <c r="C1243" t="s">
        <v>2337</v>
      </c>
      <c r="D1243" t="s">
        <v>11372</v>
      </c>
      <c r="E1243" t="s">
        <v>1572</v>
      </c>
      <c r="F1243" t="s">
        <v>11365</v>
      </c>
      <c r="G1243" t="s">
        <v>7487</v>
      </c>
      <c r="H1243" s="2">
        <v>45694</v>
      </c>
      <c r="I1243" s="2">
        <v>45694</v>
      </c>
      <c r="J1243"/>
      <c r="K1243"/>
      <c r="L1243">
        <v>0.01</v>
      </c>
      <c r="M1243" t="s">
        <v>7484</v>
      </c>
      <c r="N1243" t="s">
        <v>3865</v>
      </c>
      <c r="O1243"/>
      <c r="P1243" t="s">
        <v>11366</v>
      </c>
      <c r="Q1243" t="s">
        <v>5570</v>
      </c>
      <c r="R1243" t="s">
        <v>15467</v>
      </c>
      <c r="S1243" t="s">
        <v>15439</v>
      </c>
      <c r="T1243" t="s">
        <v>15437</v>
      </c>
      <c r="U1243" t="s">
        <v>15437</v>
      </c>
      <c r="V1243">
        <v>0</v>
      </c>
    </row>
    <row r="1244" spans="1:22" x14ac:dyDescent="0.25">
      <c r="A1244" t="s">
        <v>1569</v>
      </c>
      <c r="B1244">
        <v>338575</v>
      </c>
      <c r="C1244" t="s">
        <v>11373</v>
      </c>
      <c r="D1244" t="s">
        <v>11374</v>
      </c>
      <c r="E1244" t="s">
        <v>1572</v>
      </c>
      <c r="F1244" t="s">
        <v>11365</v>
      </c>
      <c r="G1244" t="s">
        <v>7487</v>
      </c>
      <c r="H1244" s="2">
        <v>45694</v>
      </c>
      <c r="I1244" s="2">
        <v>45694</v>
      </c>
      <c r="J1244"/>
      <c r="K1244"/>
      <c r="L1244">
        <v>0.01</v>
      </c>
      <c r="M1244" t="s">
        <v>7484</v>
      </c>
      <c r="N1244" t="s">
        <v>3865</v>
      </c>
      <c r="O1244"/>
      <c r="P1244" t="s">
        <v>11366</v>
      </c>
      <c r="Q1244" t="s">
        <v>5570</v>
      </c>
      <c r="R1244" t="s">
        <v>15467</v>
      </c>
      <c r="S1244" t="s">
        <v>15439</v>
      </c>
      <c r="T1244" t="s">
        <v>15437</v>
      </c>
      <c r="U1244" t="s">
        <v>15437</v>
      </c>
      <c r="V1244">
        <v>0</v>
      </c>
    </row>
    <row r="1245" spans="1:22" x14ac:dyDescent="0.25">
      <c r="A1245" t="s">
        <v>1569</v>
      </c>
      <c r="B1245">
        <v>338657</v>
      </c>
      <c r="C1245" t="s">
        <v>12450</v>
      </c>
      <c r="D1245" t="s">
        <v>13152</v>
      </c>
      <c r="E1245" t="s">
        <v>1572</v>
      </c>
      <c r="F1245" t="s">
        <v>13151</v>
      </c>
      <c r="G1245" t="s">
        <v>7490</v>
      </c>
      <c r="H1245" s="2">
        <v>45694</v>
      </c>
      <c r="I1245" s="2">
        <v>45694</v>
      </c>
      <c r="J1245"/>
      <c r="K1245"/>
      <c r="L1245">
        <v>0.01</v>
      </c>
      <c r="M1245" t="s">
        <v>7484</v>
      </c>
      <c r="N1245" t="s">
        <v>4199</v>
      </c>
      <c r="O1245"/>
      <c r="P1245" t="s">
        <v>13149</v>
      </c>
      <c r="Q1245" t="s">
        <v>6797</v>
      </c>
      <c r="R1245" t="s">
        <v>15449</v>
      </c>
      <c r="S1245" t="s">
        <v>15439</v>
      </c>
      <c r="T1245" t="s">
        <v>15437</v>
      </c>
      <c r="U1245" t="s">
        <v>15437</v>
      </c>
      <c r="V1245">
        <v>0</v>
      </c>
    </row>
    <row r="1246" spans="1:22" x14ac:dyDescent="0.25">
      <c r="A1246" t="s">
        <v>1569</v>
      </c>
      <c r="B1246">
        <v>338649</v>
      </c>
      <c r="C1246" t="s">
        <v>1634</v>
      </c>
      <c r="D1246" t="s">
        <v>2517</v>
      </c>
      <c r="E1246" t="s">
        <v>1572</v>
      </c>
      <c r="F1246" t="s">
        <v>5889</v>
      </c>
      <c r="G1246" t="s">
        <v>4294</v>
      </c>
      <c r="H1246" s="2">
        <v>45694</v>
      </c>
      <c r="I1246" s="2">
        <v>45694</v>
      </c>
      <c r="J1246"/>
      <c r="K1246"/>
      <c r="L1246">
        <v>0.01</v>
      </c>
      <c r="M1246" t="s">
        <v>4269</v>
      </c>
      <c r="N1246" t="s">
        <v>3865</v>
      </c>
      <c r="O1246"/>
      <c r="P1246" t="s">
        <v>5885</v>
      </c>
      <c r="Q1246" t="s">
        <v>5886</v>
      </c>
      <c r="R1246" t="s">
        <v>15448</v>
      </c>
      <c r="S1246" t="s">
        <v>15439</v>
      </c>
      <c r="T1246" t="s">
        <v>15437</v>
      </c>
      <c r="U1246" t="s">
        <v>15437</v>
      </c>
      <c r="V1246">
        <v>0</v>
      </c>
    </row>
    <row r="1247" spans="1:22" x14ac:dyDescent="0.25">
      <c r="A1247" t="s">
        <v>1569</v>
      </c>
      <c r="B1247">
        <v>338573</v>
      </c>
      <c r="C1247" t="s">
        <v>4593</v>
      </c>
      <c r="D1247" t="s">
        <v>5890</v>
      </c>
      <c r="E1247" t="s">
        <v>1572</v>
      </c>
      <c r="F1247" t="s">
        <v>5887</v>
      </c>
      <c r="G1247" t="s">
        <v>4268</v>
      </c>
      <c r="H1247" s="2">
        <v>45694</v>
      </c>
      <c r="I1247" s="2">
        <v>45694</v>
      </c>
      <c r="J1247"/>
      <c r="K1247"/>
      <c r="L1247">
        <v>0.01</v>
      </c>
      <c r="M1247" t="s">
        <v>4269</v>
      </c>
      <c r="N1247" t="s">
        <v>3865</v>
      </c>
      <c r="O1247"/>
      <c r="P1247" t="s">
        <v>5885</v>
      </c>
      <c r="Q1247" t="s">
        <v>5886</v>
      </c>
      <c r="R1247" t="s">
        <v>15448</v>
      </c>
      <c r="S1247" t="s">
        <v>15439</v>
      </c>
      <c r="T1247" t="s">
        <v>15437</v>
      </c>
      <c r="U1247" t="s">
        <v>15437</v>
      </c>
      <c r="V1247">
        <v>0</v>
      </c>
    </row>
    <row r="1248" spans="1:22" x14ac:dyDescent="0.25">
      <c r="A1248" t="s">
        <v>1569</v>
      </c>
      <c r="B1248">
        <v>338574</v>
      </c>
      <c r="C1248" t="s">
        <v>6138</v>
      </c>
      <c r="D1248" t="s">
        <v>2165</v>
      </c>
      <c r="E1248" t="s">
        <v>1572</v>
      </c>
      <c r="F1248" t="s">
        <v>6134</v>
      </c>
      <c r="G1248" t="s">
        <v>4268</v>
      </c>
      <c r="H1248" s="2">
        <v>45694</v>
      </c>
      <c r="I1248" s="2">
        <v>45694</v>
      </c>
      <c r="J1248"/>
      <c r="K1248"/>
      <c r="L1248">
        <v>0.01</v>
      </c>
      <c r="M1248" t="s">
        <v>4269</v>
      </c>
      <c r="N1248" t="s">
        <v>3865</v>
      </c>
      <c r="O1248"/>
      <c r="P1248" t="s">
        <v>6135</v>
      </c>
      <c r="Q1248" t="s">
        <v>6136</v>
      </c>
      <c r="R1248" t="s">
        <v>15452</v>
      </c>
      <c r="S1248" t="s">
        <v>15439</v>
      </c>
      <c r="T1248" t="s">
        <v>15437</v>
      </c>
      <c r="U1248" t="s">
        <v>15437</v>
      </c>
      <c r="V1248">
        <v>0</v>
      </c>
    </row>
    <row r="1249" spans="1:22" x14ac:dyDescent="0.25">
      <c r="A1249" t="s">
        <v>1569</v>
      </c>
      <c r="B1249">
        <v>338546</v>
      </c>
      <c r="C1249" t="s">
        <v>2595</v>
      </c>
      <c r="D1249" t="s">
        <v>1656</v>
      </c>
      <c r="E1249" t="s">
        <v>1596</v>
      </c>
      <c r="F1249" t="s">
        <v>6465</v>
      </c>
      <c r="G1249" t="s">
        <v>4294</v>
      </c>
      <c r="H1249" s="2">
        <v>45694</v>
      </c>
      <c r="I1249" s="2">
        <v>45817</v>
      </c>
      <c r="J1249"/>
      <c r="K1249"/>
      <c r="L1249">
        <v>20</v>
      </c>
      <c r="M1249" t="s">
        <v>4269</v>
      </c>
      <c r="N1249" t="s">
        <v>3865</v>
      </c>
      <c r="O1249"/>
      <c r="P1249" t="s">
        <v>6457</v>
      </c>
      <c r="Q1249" t="s">
        <v>6458</v>
      </c>
      <c r="R1249" t="s">
        <v>15452</v>
      </c>
      <c r="S1249" t="s">
        <v>15439</v>
      </c>
      <c r="T1249" t="s">
        <v>15437</v>
      </c>
      <c r="U1249" t="s">
        <v>15437</v>
      </c>
      <c r="V1249">
        <v>0.52631578947368418</v>
      </c>
    </row>
    <row r="1250" spans="1:22" x14ac:dyDescent="0.25">
      <c r="A1250" t="s">
        <v>1569</v>
      </c>
      <c r="B1250">
        <v>338567</v>
      </c>
      <c r="C1250" t="s">
        <v>1938</v>
      </c>
      <c r="D1250" t="s">
        <v>4787</v>
      </c>
      <c r="E1250" t="s">
        <v>1596</v>
      </c>
      <c r="F1250" t="s">
        <v>6487</v>
      </c>
      <c r="G1250" t="s">
        <v>4294</v>
      </c>
      <c r="H1250" s="2">
        <v>45694</v>
      </c>
      <c r="I1250" s="2">
        <v>45803</v>
      </c>
      <c r="J1250"/>
      <c r="K1250"/>
      <c r="L1250">
        <v>27.75</v>
      </c>
      <c r="M1250" t="s">
        <v>4269</v>
      </c>
      <c r="N1250" t="s">
        <v>3482</v>
      </c>
      <c r="O1250"/>
      <c r="P1250" t="s">
        <v>6481</v>
      </c>
      <c r="Q1250" t="s">
        <v>6482</v>
      </c>
      <c r="R1250" t="s">
        <v>15450</v>
      </c>
      <c r="S1250" t="s">
        <v>15439</v>
      </c>
      <c r="T1250" t="s">
        <v>15437</v>
      </c>
      <c r="U1250" t="s">
        <v>15437</v>
      </c>
      <c r="V1250">
        <v>0.73026315789473684</v>
      </c>
    </row>
    <row r="1251" spans="1:22" x14ac:dyDescent="0.25">
      <c r="A1251" t="s">
        <v>1569</v>
      </c>
      <c r="B1251">
        <v>338568</v>
      </c>
      <c r="C1251" t="s">
        <v>6769</v>
      </c>
      <c r="D1251" t="s">
        <v>6770</v>
      </c>
      <c r="E1251" t="s">
        <v>1572</v>
      </c>
      <c r="F1251" t="s">
        <v>6766</v>
      </c>
      <c r="G1251" t="s">
        <v>4268</v>
      </c>
      <c r="H1251" s="2">
        <v>45694</v>
      </c>
      <c r="I1251" s="2">
        <v>45694</v>
      </c>
      <c r="J1251"/>
      <c r="K1251"/>
      <c r="L1251">
        <v>0.01</v>
      </c>
      <c r="M1251" t="s">
        <v>4269</v>
      </c>
      <c r="N1251" t="s">
        <v>3311</v>
      </c>
      <c r="O1251"/>
      <c r="P1251" t="s">
        <v>6762</v>
      </c>
      <c r="Q1251" t="s">
        <v>6763</v>
      </c>
      <c r="R1251" t="s">
        <v>15454</v>
      </c>
      <c r="S1251" t="s">
        <v>15439</v>
      </c>
      <c r="T1251" t="s">
        <v>15437</v>
      </c>
      <c r="U1251" t="s">
        <v>15437</v>
      </c>
      <c r="V1251">
        <v>0</v>
      </c>
    </row>
    <row r="1252" spans="1:22" x14ac:dyDescent="0.25">
      <c r="A1252" t="s">
        <v>1569</v>
      </c>
      <c r="B1252">
        <v>338554</v>
      </c>
      <c r="C1252" t="s">
        <v>9700</v>
      </c>
      <c r="D1252" t="s">
        <v>9701</v>
      </c>
      <c r="E1252" t="s">
        <v>1572</v>
      </c>
      <c r="F1252" t="s">
        <v>9702</v>
      </c>
      <c r="G1252" t="s">
        <v>7487</v>
      </c>
      <c r="H1252" s="2">
        <v>45692</v>
      </c>
      <c r="I1252" s="2">
        <v>45692</v>
      </c>
      <c r="J1252"/>
      <c r="K1252"/>
      <c r="L1252">
        <v>0.01</v>
      </c>
      <c r="M1252" t="s">
        <v>7484</v>
      </c>
      <c r="N1252" t="s">
        <v>3482</v>
      </c>
      <c r="O1252"/>
      <c r="P1252" t="s">
        <v>9696</v>
      </c>
      <c r="Q1252" t="s">
        <v>3590</v>
      </c>
      <c r="R1252" t="s">
        <v>15466</v>
      </c>
      <c r="S1252" t="s">
        <v>15439</v>
      </c>
      <c r="T1252" t="s">
        <v>15437</v>
      </c>
      <c r="U1252" t="s">
        <v>15437</v>
      </c>
      <c r="V1252">
        <v>0</v>
      </c>
    </row>
    <row r="1253" spans="1:22" x14ac:dyDescent="0.25">
      <c r="A1253" t="s">
        <v>1569</v>
      </c>
      <c r="B1253">
        <v>338562</v>
      </c>
      <c r="C1253" t="s">
        <v>6630</v>
      </c>
      <c r="D1253" t="s">
        <v>1656</v>
      </c>
      <c r="E1253" t="s">
        <v>1572</v>
      </c>
      <c r="F1253" t="s">
        <v>10454</v>
      </c>
      <c r="G1253" t="s">
        <v>7490</v>
      </c>
      <c r="H1253" s="2">
        <v>45692</v>
      </c>
      <c r="I1253" s="2">
        <v>45692</v>
      </c>
      <c r="J1253"/>
      <c r="K1253"/>
      <c r="L1253">
        <v>0.01</v>
      </c>
      <c r="M1253" t="s">
        <v>7484</v>
      </c>
      <c r="N1253" t="s">
        <v>1714</v>
      </c>
      <c r="O1253"/>
      <c r="P1253" t="s">
        <v>10452</v>
      </c>
      <c r="Q1253" t="s">
        <v>2939</v>
      </c>
      <c r="R1253" t="s">
        <v>15461</v>
      </c>
      <c r="S1253" t="s">
        <v>15439</v>
      </c>
      <c r="T1253" t="s">
        <v>15437</v>
      </c>
      <c r="U1253" t="s">
        <v>15437</v>
      </c>
      <c r="V1253">
        <v>0</v>
      </c>
    </row>
    <row r="1254" spans="1:22" x14ac:dyDescent="0.25">
      <c r="A1254" t="s">
        <v>1569</v>
      </c>
      <c r="B1254">
        <v>200166</v>
      </c>
      <c r="C1254" t="s">
        <v>7091</v>
      </c>
      <c r="D1254" t="s">
        <v>8002</v>
      </c>
      <c r="E1254" t="s">
        <v>1572</v>
      </c>
      <c r="F1254" t="s">
        <v>8001</v>
      </c>
      <c r="G1254" t="s">
        <v>7490</v>
      </c>
      <c r="H1254" s="2">
        <v>45691</v>
      </c>
      <c r="I1254" s="2">
        <v>45691</v>
      </c>
      <c r="J1254"/>
      <c r="K1254"/>
      <c r="L1254">
        <v>0.01</v>
      </c>
      <c r="M1254" t="s">
        <v>7484</v>
      </c>
      <c r="N1254" t="s">
        <v>1714</v>
      </c>
      <c r="O1254"/>
      <c r="P1254" t="s">
        <v>7996</v>
      </c>
      <c r="Q1254" t="s">
        <v>4271</v>
      </c>
      <c r="R1254" t="s">
        <v>15461</v>
      </c>
      <c r="S1254" t="s">
        <v>15439</v>
      </c>
      <c r="T1254" t="s">
        <v>15437</v>
      </c>
      <c r="U1254" t="s">
        <v>15437</v>
      </c>
      <c r="V1254">
        <v>0</v>
      </c>
    </row>
    <row r="1255" spans="1:22" x14ac:dyDescent="0.25">
      <c r="A1255" t="s">
        <v>1569</v>
      </c>
      <c r="B1255">
        <v>338564</v>
      </c>
      <c r="C1255" t="s">
        <v>3543</v>
      </c>
      <c r="D1255" t="s">
        <v>8930</v>
      </c>
      <c r="E1255" t="s">
        <v>1596</v>
      </c>
      <c r="F1255" t="s">
        <v>8926</v>
      </c>
      <c r="G1255" t="s">
        <v>7494</v>
      </c>
      <c r="H1255" s="2">
        <v>45691</v>
      </c>
      <c r="I1255" s="2">
        <v>45691</v>
      </c>
      <c r="J1255"/>
      <c r="K1255"/>
      <c r="L1255">
        <v>15.75</v>
      </c>
      <c r="M1255" t="s">
        <v>7484</v>
      </c>
      <c r="N1255" t="s">
        <v>3482</v>
      </c>
      <c r="O1255"/>
      <c r="P1255" t="s">
        <v>8923</v>
      </c>
      <c r="Q1255" t="s">
        <v>6294</v>
      </c>
      <c r="R1255" t="s">
        <v>15465</v>
      </c>
      <c r="S1255" t="s">
        <v>15439</v>
      </c>
      <c r="T1255" t="s">
        <v>15437</v>
      </c>
      <c r="U1255" t="s">
        <v>15437</v>
      </c>
      <c r="V1255">
        <v>0.41447368421052633</v>
      </c>
    </row>
    <row r="1256" spans="1:22" x14ac:dyDescent="0.25">
      <c r="A1256" t="s">
        <v>1569</v>
      </c>
      <c r="B1256">
        <v>338630</v>
      </c>
      <c r="C1256" t="s">
        <v>1655</v>
      </c>
      <c r="D1256" t="s">
        <v>8931</v>
      </c>
      <c r="E1256" t="s">
        <v>1596</v>
      </c>
      <c r="F1256" t="s">
        <v>8926</v>
      </c>
      <c r="G1256" t="s">
        <v>7494</v>
      </c>
      <c r="H1256" s="2">
        <v>45691</v>
      </c>
      <c r="I1256" s="2">
        <v>45691</v>
      </c>
      <c r="J1256"/>
      <c r="K1256"/>
      <c r="L1256">
        <v>20</v>
      </c>
      <c r="M1256" t="s">
        <v>7484</v>
      </c>
      <c r="N1256" t="s">
        <v>3482</v>
      </c>
      <c r="O1256"/>
      <c r="P1256" t="s">
        <v>8923</v>
      </c>
      <c r="Q1256" t="s">
        <v>6294</v>
      </c>
      <c r="R1256" t="s">
        <v>15465</v>
      </c>
      <c r="S1256" t="s">
        <v>15439</v>
      </c>
      <c r="T1256" t="s">
        <v>15437</v>
      </c>
      <c r="U1256" t="s">
        <v>15437</v>
      </c>
      <c r="V1256">
        <v>0.52631578947368418</v>
      </c>
    </row>
    <row r="1257" spans="1:22" x14ac:dyDescent="0.25">
      <c r="A1257" t="s">
        <v>1569</v>
      </c>
      <c r="B1257">
        <v>338363</v>
      </c>
      <c r="C1257" t="s">
        <v>1705</v>
      </c>
      <c r="D1257" t="s">
        <v>1838</v>
      </c>
      <c r="E1257" t="s">
        <v>1607</v>
      </c>
      <c r="F1257" t="s">
        <v>9464</v>
      </c>
      <c r="G1257" t="s">
        <v>7537</v>
      </c>
      <c r="H1257" s="2">
        <v>45691</v>
      </c>
      <c r="I1257" s="2">
        <v>45691</v>
      </c>
      <c r="J1257"/>
      <c r="K1257"/>
      <c r="L1257">
        <v>38</v>
      </c>
      <c r="M1257" t="s">
        <v>7484</v>
      </c>
      <c r="N1257" t="s">
        <v>3865</v>
      </c>
      <c r="O1257"/>
      <c r="P1257" t="s">
        <v>9463</v>
      </c>
      <c r="Q1257" t="s">
        <v>5857</v>
      </c>
      <c r="R1257" t="s">
        <v>15467</v>
      </c>
      <c r="S1257" t="s">
        <v>15439</v>
      </c>
      <c r="T1257" t="s">
        <v>15437</v>
      </c>
      <c r="U1257" t="s">
        <v>15437</v>
      </c>
      <c r="V1257">
        <v>1</v>
      </c>
    </row>
    <row r="1258" spans="1:22" x14ac:dyDescent="0.25">
      <c r="A1258" t="s">
        <v>1569</v>
      </c>
      <c r="B1258">
        <v>338230</v>
      </c>
      <c r="C1258" t="s">
        <v>3246</v>
      </c>
      <c r="D1258" t="s">
        <v>9566</v>
      </c>
      <c r="E1258" t="s">
        <v>1607</v>
      </c>
      <c r="F1258" t="s">
        <v>9567</v>
      </c>
      <c r="G1258" t="s">
        <v>7537</v>
      </c>
      <c r="H1258" s="2">
        <v>45691</v>
      </c>
      <c r="I1258" s="2">
        <v>45691</v>
      </c>
      <c r="J1258"/>
      <c r="K1258"/>
      <c r="L1258">
        <v>38</v>
      </c>
      <c r="M1258" t="s">
        <v>7484</v>
      </c>
      <c r="N1258" t="s">
        <v>3482</v>
      </c>
      <c r="O1258"/>
      <c r="P1258" t="s">
        <v>9565</v>
      </c>
      <c r="Q1258" t="s">
        <v>5201</v>
      </c>
      <c r="R1258" t="s">
        <v>15466</v>
      </c>
      <c r="S1258" t="s">
        <v>15439</v>
      </c>
      <c r="T1258" t="s">
        <v>15437</v>
      </c>
      <c r="U1258" t="s">
        <v>15437</v>
      </c>
      <c r="V1258">
        <v>1</v>
      </c>
    </row>
    <row r="1259" spans="1:22" x14ac:dyDescent="0.25">
      <c r="A1259" t="s">
        <v>1569</v>
      </c>
      <c r="B1259">
        <v>338560</v>
      </c>
      <c r="C1259" t="s">
        <v>2252</v>
      </c>
      <c r="D1259" t="s">
        <v>9776</v>
      </c>
      <c r="E1259" t="s">
        <v>1607</v>
      </c>
      <c r="F1259" t="s">
        <v>9777</v>
      </c>
      <c r="G1259" t="s">
        <v>7547</v>
      </c>
      <c r="H1259" s="2">
        <v>45691</v>
      </c>
      <c r="I1259" s="2">
        <v>45691</v>
      </c>
      <c r="J1259"/>
      <c r="K1259"/>
      <c r="L1259">
        <v>38</v>
      </c>
      <c r="M1259" t="s">
        <v>7484</v>
      </c>
      <c r="N1259" t="s">
        <v>3865</v>
      </c>
      <c r="O1259"/>
      <c r="P1259" t="s">
        <v>9774</v>
      </c>
      <c r="Q1259" t="s">
        <v>9775</v>
      </c>
      <c r="R1259" t="s">
        <v>15463</v>
      </c>
      <c r="S1259" t="s">
        <v>15439</v>
      </c>
      <c r="T1259" t="s">
        <v>15437</v>
      </c>
      <c r="U1259" t="s">
        <v>1566</v>
      </c>
      <c r="V1259">
        <v>1</v>
      </c>
    </row>
    <row r="1260" spans="1:22" x14ac:dyDescent="0.25">
      <c r="A1260" t="s">
        <v>1569</v>
      </c>
      <c r="B1260">
        <v>338570</v>
      </c>
      <c r="C1260" t="s">
        <v>2862</v>
      </c>
      <c r="D1260" t="s">
        <v>11260</v>
      </c>
      <c r="E1260" t="s">
        <v>1572</v>
      </c>
      <c r="F1260" t="s">
        <v>11258</v>
      </c>
      <c r="G1260" t="s">
        <v>7490</v>
      </c>
      <c r="H1260" s="2">
        <v>45691</v>
      </c>
      <c r="I1260" s="2">
        <v>45705</v>
      </c>
      <c r="J1260"/>
      <c r="K1260"/>
      <c r="L1260">
        <v>0.01</v>
      </c>
      <c r="M1260" t="s">
        <v>7484</v>
      </c>
      <c r="N1260" t="s">
        <v>1576</v>
      </c>
      <c r="O1260"/>
      <c r="P1260" t="s">
        <v>11259</v>
      </c>
      <c r="Q1260" t="s">
        <v>1824</v>
      </c>
      <c r="R1260" t="s">
        <v>15464</v>
      </c>
      <c r="S1260" t="s">
        <v>15439</v>
      </c>
      <c r="T1260" t="s">
        <v>15437</v>
      </c>
      <c r="U1260" t="s">
        <v>15437</v>
      </c>
      <c r="V1260">
        <v>0</v>
      </c>
    </row>
    <row r="1261" spans="1:22" x14ac:dyDescent="0.25">
      <c r="A1261" t="s">
        <v>1569</v>
      </c>
      <c r="B1261">
        <v>338496</v>
      </c>
      <c r="C1261" t="s">
        <v>1855</v>
      </c>
      <c r="D1261" t="s">
        <v>11261</v>
      </c>
      <c r="E1261" t="s">
        <v>1572</v>
      </c>
      <c r="F1261" t="s">
        <v>11262</v>
      </c>
      <c r="G1261" t="s">
        <v>8770</v>
      </c>
      <c r="H1261" s="2">
        <v>45691</v>
      </c>
      <c r="I1261" s="2">
        <v>45691</v>
      </c>
      <c r="J1261"/>
      <c r="K1261"/>
      <c r="L1261">
        <v>0.01</v>
      </c>
      <c r="M1261" t="s">
        <v>7484</v>
      </c>
      <c r="N1261" t="s">
        <v>1576</v>
      </c>
      <c r="O1261"/>
      <c r="P1261" t="s">
        <v>11259</v>
      </c>
      <c r="Q1261" t="s">
        <v>1824</v>
      </c>
      <c r="R1261" t="s">
        <v>15464</v>
      </c>
      <c r="S1261" t="s">
        <v>15439</v>
      </c>
      <c r="T1261" t="s">
        <v>15437</v>
      </c>
      <c r="U1261" t="s">
        <v>15437</v>
      </c>
      <c r="V1261">
        <v>0</v>
      </c>
    </row>
    <row r="1262" spans="1:22" x14ac:dyDescent="0.25">
      <c r="A1262" t="s">
        <v>1569</v>
      </c>
      <c r="B1262">
        <v>338520</v>
      </c>
      <c r="C1262" t="s">
        <v>1754</v>
      </c>
      <c r="D1262" t="s">
        <v>11263</v>
      </c>
      <c r="E1262" t="s">
        <v>1572</v>
      </c>
      <c r="F1262" t="s">
        <v>11262</v>
      </c>
      <c r="G1262" t="s">
        <v>8770</v>
      </c>
      <c r="H1262" s="2">
        <v>45691</v>
      </c>
      <c r="I1262" s="2">
        <v>45691</v>
      </c>
      <c r="J1262"/>
      <c r="K1262"/>
      <c r="L1262">
        <v>0.01</v>
      </c>
      <c r="M1262" t="s">
        <v>7484</v>
      </c>
      <c r="N1262" t="s">
        <v>1576</v>
      </c>
      <c r="O1262"/>
      <c r="P1262" t="s">
        <v>11259</v>
      </c>
      <c r="Q1262" t="s">
        <v>1824</v>
      </c>
      <c r="R1262" t="s">
        <v>15464</v>
      </c>
      <c r="S1262" t="s">
        <v>15439</v>
      </c>
      <c r="T1262" t="s">
        <v>15437</v>
      </c>
      <c r="U1262" t="s">
        <v>15437</v>
      </c>
      <c r="V1262">
        <v>0</v>
      </c>
    </row>
    <row r="1263" spans="1:22" x14ac:dyDescent="0.25">
      <c r="A1263" t="s">
        <v>1569</v>
      </c>
      <c r="B1263">
        <v>200163</v>
      </c>
      <c r="C1263" t="s">
        <v>2552</v>
      </c>
      <c r="D1263" t="s">
        <v>1884</v>
      </c>
      <c r="E1263" t="s">
        <v>1572</v>
      </c>
      <c r="F1263" t="s">
        <v>11262</v>
      </c>
      <c r="G1263" t="s">
        <v>8770</v>
      </c>
      <c r="H1263" s="2">
        <v>45691</v>
      </c>
      <c r="I1263" s="2">
        <v>45691</v>
      </c>
      <c r="J1263"/>
      <c r="K1263"/>
      <c r="L1263">
        <v>0.01</v>
      </c>
      <c r="M1263" t="s">
        <v>7484</v>
      </c>
      <c r="N1263" t="s">
        <v>1576</v>
      </c>
      <c r="O1263"/>
      <c r="P1263" t="s">
        <v>11259</v>
      </c>
      <c r="Q1263" t="s">
        <v>1824</v>
      </c>
      <c r="R1263" t="s">
        <v>15464</v>
      </c>
      <c r="S1263" t="s">
        <v>15439</v>
      </c>
      <c r="T1263" t="s">
        <v>15437</v>
      </c>
      <c r="U1263" t="s">
        <v>15437</v>
      </c>
      <c r="V1263">
        <v>0</v>
      </c>
    </row>
    <row r="1264" spans="1:22" x14ac:dyDescent="0.25">
      <c r="A1264" t="s">
        <v>1569</v>
      </c>
      <c r="B1264">
        <v>338493</v>
      </c>
      <c r="C1264" t="s">
        <v>12152</v>
      </c>
      <c r="D1264" t="s">
        <v>2514</v>
      </c>
      <c r="E1264" t="s">
        <v>1607</v>
      </c>
      <c r="F1264" t="s">
        <v>12153</v>
      </c>
      <c r="G1264" t="s">
        <v>7552</v>
      </c>
      <c r="H1264" s="2">
        <v>45691</v>
      </c>
      <c r="I1264" s="2">
        <v>45691</v>
      </c>
      <c r="J1264"/>
      <c r="K1264"/>
      <c r="L1264">
        <v>38</v>
      </c>
      <c r="M1264" t="s">
        <v>7484</v>
      </c>
      <c r="N1264" t="s">
        <v>4199</v>
      </c>
      <c r="O1264"/>
      <c r="P1264" t="s">
        <v>12148</v>
      </c>
      <c r="Q1264" t="s">
        <v>6712</v>
      </c>
      <c r="R1264" t="s">
        <v>15449</v>
      </c>
      <c r="S1264" t="s">
        <v>15439</v>
      </c>
      <c r="T1264" t="s">
        <v>15437</v>
      </c>
      <c r="U1264" t="s">
        <v>1566</v>
      </c>
      <c r="V1264">
        <v>1</v>
      </c>
    </row>
    <row r="1265" spans="1:22" x14ac:dyDescent="0.25">
      <c r="A1265" t="s">
        <v>1569</v>
      </c>
      <c r="B1265">
        <v>338468</v>
      </c>
      <c r="C1265" t="s">
        <v>3006</v>
      </c>
      <c r="D1265" t="s">
        <v>12182</v>
      </c>
      <c r="E1265" t="s">
        <v>1572</v>
      </c>
      <c r="F1265" t="s">
        <v>12183</v>
      </c>
      <c r="G1265" t="s">
        <v>7490</v>
      </c>
      <c r="H1265" s="2">
        <v>45691</v>
      </c>
      <c r="I1265" s="2">
        <v>45698</v>
      </c>
      <c r="J1265"/>
      <c r="K1265"/>
      <c r="L1265">
        <v>0.01</v>
      </c>
      <c r="M1265" t="s">
        <v>7484</v>
      </c>
      <c r="N1265" t="s">
        <v>3865</v>
      </c>
      <c r="O1265"/>
      <c r="P1265" t="s">
        <v>12181</v>
      </c>
      <c r="Q1265" t="s">
        <v>6091</v>
      </c>
      <c r="R1265" t="s">
        <v>15463</v>
      </c>
      <c r="S1265" t="s">
        <v>15439</v>
      </c>
      <c r="T1265" t="s">
        <v>15437</v>
      </c>
      <c r="U1265" t="s">
        <v>15437</v>
      </c>
      <c r="V1265">
        <v>0</v>
      </c>
    </row>
    <row r="1266" spans="1:22" x14ac:dyDescent="0.25">
      <c r="A1266" t="s">
        <v>1569</v>
      </c>
      <c r="B1266">
        <v>338469</v>
      </c>
      <c r="C1266" t="s">
        <v>1868</v>
      </c>
      <c r="D1266" t="s">
        <v>11198</v>
      </c>
      <c r="E1266" t="s">
        <v>1572</v>
      </c>
      <c r="F1266" t="s">
        <v>12184</v>
      </c>
      <c r="G1266" t="s">
        <v>8770</v>
      </c>
      <c r="H1266" s="2">
        <v>45691</v>
      </c>
      <c r="I1266" s="2">
        <v>45691</v>
      </c>
      <c r="J1266"/>
      <c r="K1266"/>
      <c r="L1266">
        <v>0.01</v>
      </c>
      <c r="M1266" t="s">
        <v>7484</v>
      </c>
      <c r="N1266" t="s">
        <v>3865</v>
      </c>
      <c r="O1266"/>
      <c r="P1266" t="s">
        <v>12181</v>
      </c>
      <c r="Q1266" t="s">
        <v>6091</v>
      </c>
      <c r="R1266" t="s">
        <v>15463</v>
      </c>
      <c r="S1266" t="s">
        <v>15439</v>
      </c>
      <c r="T1266" t="s">
        <v>15437</v>
      </c>
      <c r="U1266" t="s">
        <v>15437</v>
      </c>
      <c r="V1266">
        <v>0</v>
      </c>
    </row>
    <row r="1267" spans="1:22" x14ac:dyDescent="0.25">
      <c r="A1267" t="s">
        <v>1569</v>
      </c>
      <c r="B1267">
        <v>338539</v>
      </c>
      <c r="C1267" t="s">
        <v>2428</v>
      </c>
      <c r="D1267" t="s">
        <v>12251</v>
      </c>
      <c r="E1267" t="s">
        <v>1572</v>
      </c>
      <c r="F1267" t="s">
        <v>12241</v>
      </c>
      <c r="G1267" t="s">
        <v>7490</v>
      </c>
      <c r="H1267" s="2">
        <v>45691</v>
      </c>
      <c r="I1267" s="2">
        <v>45691</v>
      </c>
      <c r="J1267"/>
      <c r="K1267"/>
      <c r="L1267">
        <v>0.01</v>
      </c>
      <c r="M1267" t="s">
        <v>7484</v>
      </c>
      <c r="N1267" t="s">
        <v>3865</v>
      </c>
      <c r="O1267"/>
      <c r="P1267" t="s">
        <v>12242</v>
      </c>
      <c r="Q1267" t="s">
        <v>5601</v>
      </c>
      <c r="R1267" t="s">
        <v>15467</v>
      </c>
      <c r="S1267" t="s">
        <v>15439</v>
      </c>
      <c r="T1267" t="s">
        <v>15437</v>
      </c>
      <c r="U1267" t="s">
        <v>15437</v>
      </c>
      <c r="V1267">
        <v>0</v>
      </c>
    </row>
    <row r="1268" spans="1:22" x14ac:dyDescent="0.25">
      <c r="A1268" t="s">
        <v>1569</v>
      </c>
      <c r="B1268">
        <v>338563</v>
      </c>
      <c r="C1268" t="s">
        <v>12295</v>
      </c>
      <c r="D1268" t="s">
        <v>2424</v>
      </c>
      <c r="E1268" t="s">
        <v>1572</v>
      </c>
      <c r="F1268" t="s">
        <v>12290</v>
      </c>
      <c r="G1268" t="s">
        <v>7490</v>
      </c>
      <c r="H1268" s="2">
        <v>45691</v>
      </c>
      <c r="I1268" s="2">
        <v>45691</v>
      </c>
      <c r="J1268"/>
      <c r="K1268"/>
      <c r="L1268">
        <v>0.01</v>
      </c>
      <c r="M1268" t="s">
        <v>7484</v>
      </c>
      <c r="N1268" t="s">
        <v>1576</v>
      </c>
      <c r="O1268"/>
      <c r="P1268" t="s">
        <v>12291</v>
      </c>
      <c r="Q1268" t="s">
        <v>6501</v>
      </c>
      <c r="R1268" t="s">
        <v>15464</v>
      </c>
      <c r="S1268" t="s">
        <v>15439</v>
      </c>
      <c r="T1268" t="s">
        <v>15437</v>
      </c>
      <c r="U1268" t="s">
        <v>15437</v>
      </c>
      <c r="V1268">
        <v>0</v>
      </c>
    </row>
    <row r="1269" spans="1:22" x14ac:dyDescent="0.25">
      <c r="A1269" t="s">
        <v>1569</v>
      </c>
      <c r="B1269">
        <v>338538</v>
      </c>
      <c r="C1269" t="s">
        <v>1610</v>
      </c>
      <c r="D1269" t="s">
        <v>13277</v>
      </c>
      <c r="E1269" t="s">
        <v>1607</v>
      </c>
      <c r="F1269" t="s">
        <v>13502</v>
      </c>
      <c r="G1269" t="s">
        <v>4326</v>
      </c>
      <c r="H1269" s="2">
        <v>45691</v>
      </c>
      <c r="I1269" s="2">
        <v>45691</v>
      </c>
      <c r="J1269"/>
      <c r="K1269"/>
      <c r="L1269">
        <v>38</v>
      </c>
      <c r="M1269" t="s">
        <v>7484</v>
      </c>
      <c r="N1269" t="s">
        <v>1714</v>
      </c>
      <c r="O1269"/>
      <c r="P1269" t="s">
        <v>13503</v>
      </c>
      <c r="Q1269" t="s">
        <v>13504</v>
      </c>
      <c r="R1269" t="s">
        <v>15461</v>
      </c>
      <c r="S1269" t="s">
        <v>15439</v>
      </c>
      <c r="T1269" t="s">
        <v>15437</v>
      </c>
      <c r="U1269" t="s">
        <v>1566</v>
      </c>
      <c r="V1269">
        <v>1</v>
      </c>
    </row>
    <row r="1270" spans="1:22" x14ac:dyDescent="0.25">
      <c r="A1270" t="s">
        <v>1569</v>
      </c>
      <c r="B1270">
        <v>338396</v>
      </c>
      <c r="C1270" t="s">
        <v>1861</v>
      </c>
      <c r="D1270" t="s">
        <v>13428</v>
      </c>
      <c r="E1270" t="s">
        <v>1572</v>
      </c>
      <c r="F1270" t="s">
        <v>13562</v>
      </c>
      <c r="G1270" t="s">
        <v>7490</v>
      </c>
      <c r="H1270" s="2">
        <v>45691</v>
      </c>
      <c r="I1270" s="2">
        <v>45691</v>
      </c>
      <c r="J1270"/>
      <c r="K1270"/>
      <c r="L1270">
        <v>0.01</v>
      </c>
      <c r="M1270" t="s">
        <v>7484</v>
      </c>
      <c r="N1270" t="s">
        <v>4199</v>
      </c>
      <c r="O1270"/>
      <c r="P1270" t="s">
        <v>13563</v>
      </c>
      <c r="Q1270" t="s">
        <v>6431</v>
      </c>
      <c r="R1270" t="s">
        <v>15449</v>
      </c>
      <c r="S1270" t="s">
        <v>15439</v>
      </c>
      <c r="T1270" t="s">
        <v>15437</v>
      </c>
      <c r="U1270" t="s">
        <v>15437</v>
      </c>
      <c r="V1270">
        <v>0</v>
      </c>
    </row>
    <row r="1271" spans="1:22" x14ac:dyDescent="0.25">
      <c r="A1271" t="s">
        <v>1569</v>
      </c>
      <c r="B1271">
        <v>338399</v>
      </c>
      <c r="C1271" t="s">
        <v>7068</v>
      </c>
      <c r="D1271" t="s">
        <v>2861</v>
      </c>
      <c r="E1271" t="s">
        <v>1572</v>
      </c>
      <c r="F1271" t="s">
        <v>13562</v>
      </c>
      <c r="G1271" t="s">
        <v>7490</v>
      </c>
      <c r="H1271" s="2">
        <v>45691</v>
      </c>
      <c r="I1271" s="2">
        <v>45694</v>
      </c>
      <c r="J1271"/>
      <c r="K1271"/>
      <c r="L1271">
        <v>0.01</v>
      </c>
      <c r="M1271" t="s">
        <v>7484</v>
      </c>
      <c r="N1271" t="s">
        <v>4199</v>
      </c>
      <c r="O1271"/>
      <c r="P1271" t="s">
        <v>13563</v>
      </c>
      <c r="Q1271" t="s">
        <v>6431</v>
      </c>
      <c r="R1271" t="s">
        <v>15449</v>
      </c>
      <c r="S1271" t="s">
        <v>15439</v>
      </c>
      <c r="T1271" t="s">
        <v>15437</v>
      </c>
      <c r="U1271" t="s">
        <v>15437</v>
      </c>
      <c r="V1271">
        <v>0</v>
      </c>
    </row>
    <row r="1272" spans="1:22" x14ac:dyDescent="0.25">
      <c r="A1272" t="s">
        <v>1569</v>
      </c>
      <c r="B1272">
        <v>338471</v>
      </c>
      <c r="C1272" t="s">
        <v>4639</v>
      </c>
      <c r="D1272" t="s">
        <v>2780</v>
      </c>
      <c r="E1272" t="s">
        <v>1572</v>
      </c>
      <c r="F1272" t="s">
        <v>13562</v>
      </c>
      <c r="G1272" t="s">
        <v>7490</v>
      </c>
      <c r="H1272" s="2">
        <v>45691</v>
      </c>
      <c r="I1272" s="2">
        <v>45691</v>
      </c>
      <c r="J1272"/>
      <c r="K1272"/>
      <c r="L1272">
        <v>0.01</v>
      </c>
      <c r="M1272" t="s">
        <v>7484</v>
      </c>
      <c r="N1272" t="s">
        <v>4199</v>
      </c>
      <c r="O1272"/>
      <c r="P1272" t="s">
        <v>13563</v>
      </c>
      <c r="Q1272" t="s">
        <v>6431</v>
      </c>
      <c r="R1272" t="s">
        <v>15449</v>
      </c>
      <c r="S1272" t="s">
        <v>15439</v>
      </c>
      <c r="T1272" t="s">
        <v>15437</v>
      </c>
      <c r="U1272" t="s">
        <v>15437</v>
      </c>
      <c r="V1272">
        <v>0</v>
      </c>
    </row>
    <row r="1273" spans="1:22" x14ac:dyDescent="0.25">
      <c r="A1273" t="s">
        <v>1569</v>
      </c>
      <c r="B1273">
        <v>338289</v>
      </c>
      <c r="C1273" t="s">
        <v>14142</v>
      </c>
      <c r="D1273" t="s">
        <v>14143</v>
      </c>
      <c r="E1273" t="s">
        <v>1607</v>
      </c>
      <c r="F1273" t="s">
        <v>14144</v>
      </c>
      <c r="G1273" t="s">
        <v>14145</v>
      </c>
      <c r="H1273" s="2">
        <v>45691</v>
      </c>
      <c r="I1273" s="2">
        <v>45691</v>
      </c>
      <c r="J1273"/>
      <c r="K1273"/>
      <c r="L1273">
        <v>38</v>
      </c>
      <c r="M1273" t="s">
        <v>7484</v>
      </c>
      <c r="N1273" t="s">
        <v>1714</v>
      </c>
      <c r="O1273" t="s">
        <v>7120</v>
      </c>
      <c r="P1273" t="s">
        <v>14140</v>
      </c>
      <c r="Q1273" t="s">
        <v>14141</v>
      </c>
      <c r="R1273" t="s">
        <v>15431</v>
      </c>
      <c r="S1273" t="s">
        <v>15439</v>
      </c>
      <c r="T1273" t="s">
        <v>15437</v>
      </c>
      <c r="U1273" t="s">
        <v>15437</v>
      </c>
      <c r="V1273">
        <v>1</v>
      </c>
    </row>
    <row r="1274" spans="1:22" x14ac:dyDescent="0.25">
      <c r="A1274" t="s">
        <v>1569</v>
      </c>
      <c r="B1274">
        <v>338365</v>
      </c>
      <c r="C1274" t="s">
        <v>2088</v>
      </c>
      <c r="D1274" t="s">
        <v>14551</v>
      </c>
      <c r="E1274" t="s">
        <v>1607</v>
      </c>
      <c r="F1274" t="s">
        <v>14552</v>
      </c>
      <c r="G1274" t="s">
        <v>14553</v>
      </c>
      <c r="H1274" s="2">
        <v>45691</v>
      </c>
      <c r="I1274" s="2">
        <v>45691</v>
      </c>
      <c r="J1274"/>
      <c r="K1274"/>
      <c r="L1274">
        <v>38</v>
      </c>
      <c r="M1274" t="s">
        <v>7484</v>
      </c>
      <c r="N1274" t="s">
        <v>1714</v>
      </c>
      <c r="O1274" t="s">
        <v>7120</v>
      </c>
      <c r="P1274" t="s">
        <v>14554</v>
      </c>
      <c r="Q1274" t="s">
        <v>14555</v>
      </c>
      <c r="R1274" t="s">
        <v>15472</v>
      </c>
      <c r="S1274" t="s">
        <v>15439</v>
      </c>
      <c r="T1274" t="s">
        <v>15437</v>
      </c>
      <c r="U1274" t="s">
        <v>15437</v>
      </c>
      <c r="V1274">
        <v>1</v>
      </c>
    </row>
    <row r="1275" spans="1:22" x14ac:dyDescent="0.25">
      <c r="A1275" t="s">
        <v>1569</v>
      </c>
      <c r="B1275">
        <v>320578</v>
      </c>
      <c r="C1275" t="s">
        <v>2258</v>
      </c>
      <c r="D1275" t="s">
        <v>14611</v>
      </c>
      <c r="E1275" t="s">
        <v>1607</v>
      </c>
      <c r="F1275" t="s">
        <v>14612</v>
      </c>
      <c r="G1275" t="s">
        <v>14613</v>
      </c>
      <c r="H1275" s="2">
        <v>45691</v>
      </c>
      <c r="I1275" s="2">
        <v>45691</v>
      </c>
      <c r="J1275"/>
      <c r="K1275"/>
      <c r="L1275">
        <v>38</v>
      </c>
      <c r="M1275" t="s">
        <v>7484</v>
      </c>
      <c r="N1275" t="s">
        <v>1714</v>
      </c>
      <c r="O1275" t="s">
        <v>7120</v>
      </c>
      <c r="P1275" t="s">
        <v>14610</v>
      </c>
      <c r="Q1275" t="s">
        <v>23</v>
      </c>
      <c r="R1275" t="s">
        <v>23</v>
      </c>
      <c r="S1275" t="s">
        <v>15439</v>
      </c>
      <c r="T1275" t="s">
        <v>15437</v>
      </c>
      <c r="U1275" t="s">
        <v>15437</v>
      </c>
      <c r="V1275">
        <v>1</v>
      </c>
    </row>
    <row r="1276" spans="1:22" x14ac:dyDescent="0.25">
      <c r="A1276" t="s">
        <v>1569</v>
      </c>
      <c r="B1276">
        <v>338549</v>
      </c>
      <c r="C1276" t="s">
        <v>2018</v>
      </c>
      <c r="D1276" t="s">
        <v>15162</v>
      </c>
      <c r="E1276" t="s">
        <v>1607</v>
      </c>
      <c r="F1276" t="s">
        <v>15163</v>
      </c>
      <c r="G1276" t="s">
        <v>15164</v>
      </c>
      <c r="H1276" s="2">
        <v>45691</v>
      </c>
      <c r="I1276" s="2">
        <v>45691</v>
      </c>
      <c r="J1276"/>
      <c r="K1276"/>
      <c r="L1276">
        <v>38</v>
      </c>
      <c r="M1276" t="s">
        <v>7484</v>
      </c>
      <c r="N1276" t="s">
        <v>1714</v>
      </c>
      <c r="O1276" t="s">
        <v>7120</v>
      </c>
      <c r="P1276" t="s">
        <v>15160</v>
      </c>
      <c r="Q1276" t="s">
        <v>15161</v>
      </c>
      <c r="R1276" t="s">
        <v>15430</v>
      </c>
      <c r="S1276" t="s">
        <v>15439</v>
      </c>
      <c r="T1276" t="s">
        <v>15437</v>
      </c>
      <c r="U1276" t="s">
        <v>15437</v>
      </c>
      <c r="V1276">
        <v>1</v>
      </c>
    </row>
    <row r="1277" spans="1:22" x14ac:dyDescent="0.25">
      <c r="A1277" t="s">
        <v>1569</v>
      </c>
      <c r="B1277">
        <v>338556</v>
      </c>
      <c r="C1277" t="s">
        <v>2152</v>
      </c>
      <c r="D1277" t="s">
        <v>4883</v>
      </c>
      <c r="E1277" t="s">
        <v>1572</v>
      </c>
      <c r="F1277" t="s">
        <v>4867</v>
      </c>
      <c r="G1277" t="s">
        <v>4268</v>
      </c>
      <c r="H1277" s="2">
        <v>45691</v>
      </c>
      <c r="I1277" s="2">
        <v>45691</v>
      </c>
      <c r="J1277"/>
      <c r="K1277"/>
      <c r="L1277">
        <v>0.01</v>
      </c>
      <c r="M1277" t="s">
        <v>4269</v>
      </c>
      <c r="N1277" t="s">
        <v>3482</v>
      </c>
      <c r="O1277"/>
      <c r="P1277" t="s">
        <v>4868</v>
      </c>
      <c r="Q1277" t="s">
        <v>4869</v>
      </c>
      <c r="R1277" t="s">
        <v>15451</v>
      </c>
      <c r="S1277" t="s">
        <v>15439</v>
      </c>
      <c r="T1277" t="s">
        <v>15437</v>
      </c>
      <c r="U1277" t="s">
        <v>15437</v>
      </c>
      <c r="V1277">
        <v>0</v>
      </c>
    </row>
    <row r="1278" spans="1:22" x14ac:dyDescent="0.25">
      <c r="A1278" t="s">
        <v>1569</v>
      </c>
      <c r="B1278">
        <v>338561</v>
      </c>
      <c r="C1278" t="s">
        <v>2367</v>
      </c>
      <c r="D1278" t="s">
        <v>5143</v>
      </c>
      <c r="E1278" t="s">
        <v>1572</v>
      </c>
      <c r="F1278" t="s">
        <v>5136</v>
      </c>
      <c r="G1278" t="s">
        <v>4268</v>
      </c>
      <c r="H1278" s="2">
        <v>45691</v>
      </c>
      <c r="I1278" s="2">
        <v>45691</v>
      </c>
      <c r="J1278"/>
      <c r="K1278"/>
      <c r="L1278">
        <v>0.01</v>
      </c>
      <c r="M1278" t="s">
        <v>4269</v>
      </c>
      <c r="N1278" t="s">
        <v>3482</v>
      </c>
      <c r="O1278"/>
      <c r="P1278" t="s">
        <v>5137</v>
      </c>
      <c r="Q1278" t="s">
        <v>5138</v>
      </c>
      <c r="R1278" t="s">
        <v>15455</v>
      </c>
      <c r="S1278" t="s">
        <v>15439</v>
      </c>
      <c r="T1278" t="s">
        <v>15437</v>
      </c>
      <c r="U1278" t="s">
        <v>15437</v>
      </c>
      <c r="V1278">
        <v>0</v>
      </c>
    </row>
    <row r="1279" spans="1:22" x14ac:dyDescent="0.25">
      <c r="A1279" t="s">
        <v>1569</v>
      </c>
      <c r="B1279">
        <v>338618</v>
      </c>
      <c r="C1279" t="s">
        <v>1765</v>
      </c>
      <c r="D1279" t="s">
        <v>5269</v>
      </c>
      <c r="E1279" t="s">
        <v>1596</v>
      </c>
      <c r="F1279" t="s">
        <v>5262</v>
      </c>
      <c r="G1279" t="s">
        <v>4294</v>
      </c>
      <c r="H1279" s="2">
        <v>45691</v>
      </c>
      <c r="I1279" s="2">
        <v>45719</v>
      </c>
      <c r="J1279"/>
      <c r="K1279"/>
      <c r="L1279">
        <v>21</v>
      </c>
      <c r="M1279" t="s">
        <v>4269</v>
      </c>
      <c r="N1279" t="s">
        <v>3627</v>
      </c>
      <c r="O1279"/>
      <c r="P1279" t="s">
        <v>5263</v>
      </c>
      <c r="Q1279" t="s">
        <v>3670</v>
      </c>
      <c r="R1279" t="s">
        <v>15453</v>
      </c>
      <c r="S1279" t="s">
        <v>15439</v>
      </c>
      <c r="T1279" t="s">
        <v>15437</v>
      </c>
      <c r="U1279" t="s">
        <v>15437</v>
      </c>
      <c r="V1279">
        <v>0.55263157894736847</v>
      </c>
    </row>
    <row r="1280" spans="1:22" x14ac:dyDescent="0.25">
      <c r="A1280" t="s">
        <v>1569</v>
      </c>
      <c r="B1280">
        <v>338408</v>
      </c>
      <c r="C1280" t="s">
        <v>1799</v>
      </c>
      <c r="D1280" t="s">
        <v>1987</v>
      </c>
      <c r="E1280" t="s">
        <v>1596</v>
      </c>
      <c r="F1280" t="s">
        <v>5605</v>
      </c>
      <c r="G1280" t="s">
        <v>4294</v>
      </c>
      <c r="H1280" s="2">
        <v>45691</v>
      </c>
      <c r="I1280" s="2">
        <v>45691</v>
      </c>
      <c r="J1280"/>
      <c r="K1280"/>
      <c r="L1280">
        <v>25.25</v>
      </c>
      <c r="M1280" t="s">
        <v>4269</v>
      </c>
      <c r="N1280" t="s">
        <v>3865</v>
      </c>
      <c r="O1280"/>
      <c r="P1280" t="s">
        <v>5600</v>
      </c>
      <c r="Q1280" t="s">
        <v>5601</v>
      </c>
      <c r="R1280" t="s">
        <v>15452</v>
      </c>
      <c r="S1280" t="s">
        <v>15439</v>
      </c>
      <c r="T1280" t="s">
        <v>15437</v>
      </c>
      <c r="U1280" t="s">
        <v>15437</v>
      </c>
      <c r="V1280">
        <v>0.66447368421052633</v>
      </c>
    </row>
    <row r="1281" spans="1:22" x14ac:dyDescent="0.25">
      <c r="A1281" t="s">
        <v>1569</v>
      </c>
      <c r="B1281">
        <v>338545</v>
      </c>
      <c r="C1281" t="s">
        <v>5643</v>
      </c>
      <c r="D1281" t="s">
        <v>3900</v>
      </c>
      <c r="E1281" t="s">
        <v>1572</v>
      </c>
      <c r="F1281" t="s">
        <v>5634</v>
      </c>
      <c r="G1281" t="s">
        <v>4268</v>
      </c>
      <c r="H1281" s="2">
        <v>45691</v>
      </c>
      <c r="I1281" s="2">
        <v>45691</v>
      </c>
      <c r="J1281"/>
      <c r="K1281"/>
      <c r="L1281">
        <v>0.01</v>
      </c>
      <c r="M1281" t="s">
        <v>4269</v>
      </c>
      <c r="N1281" t="s">
        <v>1714</v>
      </c>
      <c r="O1281"/>
      <c r="P1281" t="s">
        <v>5630</v>
      </c>
      <c r="Q1281" t="s">
        <v>5631</v>
      </c>
      <c r="R1281" t="s">
        <v>15447</v>
      </c>
      <c r="S1281" t="s">
        <v>15439</v>
      </c>
      <c r="T1281" t="s">
        <v>15437</v>
      </c>
      <c r="U1281" t="s">
        <v>15437</v>
      </c>
      <c r="V1281">
        <v>0</v>
      </c>
    </row>
    <row r="1282" spans="1:22" x14ac:dyDescent="0.25">
      <c r="A1282" t="s">
        <v>1569</v>
      </c>
      <c r="B1282">
        <v>338537</v>
      </c>
      <c r="C1282" t="s">
        <v>1626</v>
      </c>
      <c r="D1282" t="s">
        <v>5891</v>
      </c>
      <c r="E1282" t="s">
        <v>1607</v>
      </c>
      <c r="F1282" t="s">
        <v>5889</v>
      </c>
      <c r="G1282" t="s">
        <v>4294</v>
      </c>
      <c r="H1282" s="2">
        <v>45691</v>
      </c>
      <c r="I1282" s="2">
        <v>45691</v>
      </c>
      <c r="J1282"/>
      <c r="K1282"/>
      <c r="L1282">
        <v>38</v>
      </c>
      <c r="M1282" t="s">
        <v>4269</v>
      </c>
      <c r="N1282" t="s">
        <v>3865</v>
      </c>
      <c r="O1282"/>
      <c r="P1282" t="s">
        <v>5885</v>
      </c>
      <c r="Q1282" t="s">
        <v>5886</v>
      </c>
      <c r="R1282" t="s">
        <v>15448</v>
      </c>
      <c r="S1282" t="s">
        <v>15439</v>
      </c>
      <c r="T1282" t="s">
        <v>15437</v>
      </c>
      <c r="U1282" t="s">
        <v>15437</v>
      </c>
      <c r="V1282">
        <v>1</v>
      </c>
    </row>
    <row r="1283" spans="1:22" x14ac:dyDescent="0.25">
      <c r="A1283" t="s">
        <v>1569</v>
      </c>
      <c r="B1283">
        <v>338491</v>
      </c>
      <c r="C1283" t="s">
        <v>3961</v>
      </c>
      <c r="D1283" t="s">
        <v>4583</v>
      </c>
      <c r="E1283" t="s">
        <v>1607</v>
      </c>
      <c r="F1283" t="s">
        <v>5938</v>
      </c>
      <c r="G1283" t="s">
        <v>4294</v>
      </c>
      <c r="H1283" s="2">
        <v>45691</v>
      </c>
      <c r="I1283" s="2">
        <v>45691</v>
      </c>
      <c r="J1283"/>
      <c r="K1283"/>
      <c r="L1283">
        <v>38</v>
      </c>
      <c r="M1283" t="s">
        <v>4269</v>
      </c>
      <c r="N1283" t="s">
        <v>3865</v>
      </c>
      <c r="O1283"/>
      <c r="P1283" t="s">
        <v>5936</v>
      </c>
      <c r="Q1283" t="s">
        <v>5937</v>
      </c>
      <c r="R1283" t="s">
        <v>15448</v>
      </c>
      <c r="S1283" t="s">
        <v>15439</v>
      </c>
      <c r="T1283" t="s">
        <v>15437</v>
      </c>
      <c r="U1283" t="s">
        <v>15437</v>
      </c>
      <c r="V1283">
        <v>1</v>
      </c>
    </row>
    <row r="1284" spans="1:22" x14ac:dyDescent="0.25">
      <c r="A1284" t="s">
        <v>1569</v>
      </c>
      <c r="B1284">
        <v>200168</v>
      </c>
      <c r="C1284" t="s">
        <v>4282</v>
      </c>
      <c r="D1284" t="s">
        <v>6300</v>
      </c>
      <c r="E1284" t="s">
        <v>1572</v>
      </c>
      <c r="F1284" t="s">
        <v>6296</v>
      </c>
      <c r="G1284" t="s">
        <v>4268</v>
      </c>
      <c r="H1284" s="2">
        <v>45691</v>
      </c>
      <c r="I1284" s="2">
        <v>45691</v>
      </c>
      <c r="J1284"/>
      <c r="K1284"/>
      <c r="L1284">
        <v>0.01</v>
      </c>
      <c r="M1284" t="s">
        <v>4269</v>
      </c>
      <c r="N1284" t="s">
        <v>3482</v>
      </c>
      <c r="O1284"/>
      <c r="P1284" t="s">
        <v>6293</v>
      </c>
      <c r="Q1284" t="s">
        <v>6294</v>
      </c>
      <c r="R1284" t="s">
        <v>15451</v>
      </c>
      <c r="S1284" t="s">
        <v>15439</v>
      </c>
      <c r="T1284" t="s">
        <v>15437</v>
      </c>
      <c r="U1284" t="s">
        <v>15437</v>
      </c>
      <c r="V1284">
        <v>0</v>
      </c>
    </row>
    <row r="1285" spans="1:22" x14ac:dyDescent="0.25">
      <c r="A1285" t="s">
        <v>1569</v>
      </c>
      <c r="B1285">
        <v>338547</v>
      </c>
      <c r="C1285" t="s">
        <v>2886</v>
      </c>
      <c r="D1285" t="s">
        <v>6771</v>
      </c>
      <c r="E1285" t="s">
        <v>1572</v>
      </c>
      <c r="F1285" t="s">
        <v>6766</v>
      </c>
      <c r="G1285" t="s">
        <v>4268</v>
      </c>
      <c r="H1285" s="2">
        <v>45691</v>
      </c>
      <c r="I1285" s="2">
        <v>45691</v>
      </c>
      <c r="J1285"/>
      <c r="K1285"/>
      <c r="L1285">
        <v>0.01</v>
      </c>
      <c r="M1285" t="s">
        <v>4269</v>
      </c>
      <c r="N1285" t="s">
        <v>3311</v>
      </c>
      <c r="O1285"/>
      <c r="P1285" t="s">
        <v>6762</v>
      </c>
      <c r="Q1285" t="s">
        <v>6763</v>
      </c>
      <c r="R1285" t="s">
        <v>15454</v>
      </c>
      <c r="S1285" t="s">
        <v>15439</v>
      </c>
      <c r="T1285" t="s">
        <v>15437</v>
      </c>
      <c r="U1285" t="s">
        <v>15437</v>
      </c>
      <c r="V1285">
        <v>0</v>
      </c>
    </row>
    <row r="1286" spans="1:22" x14ac:dyDescent="0.25">
      <c r="A1286" t="s">
        <v>1569</v>
      </c>
      <c r="B1286">
        <v>338565</v>
      </c>
      <c r="C1286" t="s">
        <v>6772</v>
      </c>
      <c r="D1286" t="s">
        <v>6560</v>
      </c>
      <c r="E1286" t="s">
        <v>1572</v>
      </c>
      <c r="F1286" t="s">
        <v>6766</v>
      </c>
      <c r="G1286" t="s">
        <v>4268</v>
      </c>
      <c r="H1286" s="2">
        <v>45691</v>
      </c>
      <c r="I1286" s="2">
        <v>45691</v>
      </c>
      <c r="J1286"/>
      <c r="K1286"/>
      <c r="L1286">
        <v>0.01</v>
      </c>
      <c r="M1286" t="s">
        <v>4269</v>
      </c>
      <c r="N1286" t="s">
        <v>3311</v>
      </c>
      <c r="O1286"/>
      <c r="P1286" t="s">
        <v>6762</v>
      </c>
      <c r="Q1286" t="s">
        <v>6763</v>
      </c>
      <c r="R1286" t="s">
        <v>15454</v>
      </c>
      <c r="S1286" t="s">
        <v>15439</v>
      </c>
      <c r="T1286" t="s">
        <v>15437</v>
      </c>
      <c r="U1286" t="s">
        <v>15437</v>
      </c>
      <c r="V1286">
        <v>0</v>
      </c>
    </row>
    <row r="1287" spans="1:22" x14ac:dyDescent="0.25">
      <c r="A1287" t="s">
        <v>1569</v>
      </c>
      <c r="B1287">
        <v>338375</v>
      </c>
      <c r="C1287" t="s">
        <v>1647</v>
      </c>
      <c r="D1287" t="s">
        <v>1817</v>
      </c>
      <c r="E1287" t="s">
        <v>1607</v>
      </c>
      <c r="F1287" t="s">
        <v>7088</v>
      </c>
      <c r="G1287" t="s">
        <v>7089</v>
      </c>
      <c r="H1287" s="2">
        <v>45691</v>
      </c>
      <c r="I1287" s="2">
        <v>45691</v>
      </c>
      <c r="J1287"/>
      <c r="K1287"/>
      <c r="L1287">
        <v>38</v>
      </c>
      <c r="M1287" t="s">
        <v>4269</v>
      </c>
      <c r="N1287" t="s">
        <v>1714</v>
      </c>
      <c r="O1287" t="s">
        <v>5500</v>
      </c>
      <c r="P1287" t="s">
        <v>7082</v>
      </c>
      <c r="Q1287" t="s">
        <v>7083</v>
      </c>
      <c r="R1287" t="s">
        <v>15458</v>
      </c>
      <c r="S1287" t="s">
        <v>15439</v>
      </c>
      <c r="T1287" t="s">
        <v>15437</v>
      </c>
      <c r="U1287" t="s">
        <v>15437</v>
      </c>
      <c r="V1287">
        <v>1</v>
      </c>
    </row>
    <row r="1288" spans="1:22" x14ac:dyDescent="0.25">
      <c r="A1288" t="s">
        <v>1569</v>
      </c>
      <c r="B1288">
        <v>200164</v>
      </c>
      <c r="C1288" t="s">
        <v>2637</v>
      </c>
      <c r="D1288" t="s">
        <v>7090</v>
      </c>
      <c r="E1288" t="s">
        <v>1607</v>
      </c>
      <c r="F1288" t="s">
        <v>7088</v>
      </c>
      <c r="G1288" t="s">
        <v>7089</v>
      </c>
      <c r="H1288" s="2">
        <v>45691</v>
      </c>
      <c r="I1288" s="2">
        <v>45691</v>
      </c>
      <c r="J1288"/>
      <c r="K1288"/>
      <c r="L1288">
        <v>38</v>
      </c>
      <c r="M1288" t="s">
        <v>4269</v>
      </c>
      <c r="N1288" t="s">
        <v>1714</v>
      </c>
      <c r="O1288" t="s">
        <v>5500</v>
      </c>
      <c r="P1288" t="s">
        <v>7082</v>
      </c>
      <c r="Q1288" t="s">
        <v>7083</v>
      </c>
      <c r="R1288" t="s">
        <v>15458</v>
      </c>
      <c r="S1288" t="s">
        <v>15439</v>
      </c>
      <c r="T1288" t="s">
        <v>15437</v>
      </c>
      <c r="U1288" t="s">
        <v>15437</v>
      </c>
      <c r="V1288">
        <v>1</v>
      </c>
    </row>
    <row r="1289" spans="1:22" x14ac:dyDescent="0.25">
      <c r="A1289" t="s">
        <v>1569</v>
      </c>
      <c r="B1289">
        <v>338387</v>
      </c>
      <c r="C1289" t="s">
        <v>1752</v>
      </c>
      <c r="D1289" t="s">
        <v>2953</v>
      </c>
      <c r="E1289" t="s">
        <v>1572</v>
      </c>
      <c r="F1289" t="s">
        <v>10704</v>
      </c>
      <c r="G1289" t="s">
        <v>7490</v>
      </c>
      <c r="H1289" s="2">
        <v>45688</v>
      </c>
      <c r="I1289" s="2">
        <v>45775</v>
      </c>
      <c r="J1289"/>
      <c r="K1289"/>
      <c r="L1289">
        <v>0.01</v>
      </c>
      <c r="M1289" t="s">
        <v>7484</v>
      </c>
      <c r="N1289" t="s">
        <v>1576</v>
      </c>
      <c r="O1289"/>
      <c r="P1289" t="s">
        <v>10705</v>
      </c>
      <c r="Q1289" t="s">
        <v>10706</v>
      </c>
      <c r="R1289" t="s">
        <v>15464</v>
      </c>
      <c r="S1289" t="s">
        <v>15439</v>
      </c>
      <c r="T1289" t="s">
        <v>15437</v>
      </c>
      <c r="U1289" t="s">
        <v>15437</v>
      </c>
      <c r="V1289">
        <v>0</v>
      </c>
    </row>
    <row r="1290" spans="1:22" x14ac:dyDescent="0.25">
      <c r="A1290" t="s">
        <v>1569</v>
      </c>
      <c r="B1290">
        <v>338529</v>
      </c>
      <c r="C1290" t="s">
        <v>12098</v>
      </c>
      <c r="D1290" t="s">
        <v>12099</v>
      </c>
      <c r="E1290" t="s">
        <v>1572</v>
      </c>
      <c r="F1290" t="s">
        <v>12100</v>
      </c>
      <c r="G1290" t="s">
        <v>7483</v>
      </c>
      <c r="H1290" s="2">
        <v>45688</v>
      </c>
      <c r="I1290" s="2">
        <v>45688</v>
      </c>
      <c r="J1290"/>
      <c r="K1290"/>
      <c r="L1290">
        <v>0.01</v>
      </c>
      <c r="M1290" t="s">
        <v>7484</v>
      </c>
      <c r="N1290" t="s">
        <v>1714</v>
      </c>
      <c r="O1290"/>
      <c r="P1290" t="s">
        <v>12097</v>
      </c>
      <c r="Q1290" t="s">
        <v>3032</v>
      </c>
      <c r="R1290" t="s">
        <v>15461</v>
      </c>
      <c r="S1290" t="s">
        <v>15439</v>
      </c>
      <c r="T1290" t="s">
        <v>15437</v>
      </c>
      <c r="U1290" t="s">
        <v>15437</v>
      </c>
      <c r="V1290">
        <v>0</v>
      </c>
    </row>
    <row r="1291" spans="1:22" x14ac:dyDescent="0.25">
      <c r="A1291" t="s">
        <v>1569</v>
      </c>
      <c r="B1291">
        <v>338391</v>
      </c>
      <c r="C1291" t="s">
        <v>8050</v>
      </c>
      <c r="D1291" t="s">
        <v>12517</v>
      </c>
      <c r="E1291" t="s">
        <v>1572</v>
      </c>
      <c r="F1291" t="s">
        <v>12513</v>
      </c>
      <c r="G1291" t="s">
        <v>7490</v>
      </c>
      <c r="H1291" s="2">
        <v>45688</v>
      </c>
      <c r="I1291" s="2">
        <v>45705</v>
      </c>
      <c r="J1291"/>
      <c r="K1291"/>
      <c r="L1291">
        <v>0.01</v>
      </c>
      <c r="M1291" t="s">
        <v>7484</v>
      </c>
      <c r="N1291" t="s">
        <v>1576</v>
      </c>
      <c r="O1291"/>
      <c r="P1291" t="s">
        <v>12514</v>
      </c>
      <c r="Q1291" t="s">
        <v>12515</v>
      </c>
      <c r="R1291" t="s">
        <v>15464</v>
      </c>
      <c r="S1291" t="s">
        <v>15439</v>
      </c>
      <c r="T1291" t="s">
        <v>15437</v>
      </c>
      <c r="U1291" t="s">
        <v>15437</v>
      </c>
      <c r="V1291">
        <v>0</v>
      </c>
    </row>
    <row r="1292" spans="1:22" x14ac:dyDescent="0.25">
      <c r="A1292" t="s">
        <v>1569</v>
      </c>
      <c r="B1292">
        <v>338516</v>
      </c>
      <c r="C1292" t="s">
        <v>1659</v>
      </c>
      <c r="D1292" t="s">
        <v>12518</v>
      </c>
      <c r="E1292" t="s">
        <v>1572</v>
      </c>
      <c r="F1292" t="s">
        <v>12513</v>
      </c>
      <c r="G1292" t="s">
        <v>7490</v>
      </c>
      <c r="H1292" s="2">
        <v>45688</v>
      </c>
      <c r="I1292" s="2">
        <v>45705</v>
      </c>
      <c r="J1292"/>
      <c r="K1292"/>
      <c r="L1292">
        <v>0.01</v>
      </c>
      <c r="M1292" t="s">
        <v>7484</v>
      </c>
      <c r="N1292" t="s">
        <v>1576</v>
      </c>
      <c r="O1292"/>
      <c r="P1292" t="s">
        <v>12514</v>
      </c>
      <c r="Q1292" t="s">
        <v>12515</v>
      </c>
      <c r="R1292" t="s">
        <v>15464</v>
      </c>
      <c r="S1292" t="s">
        <v>15439</v>
      </c>
      <c r="T1292" t="s">
        <v>15437</v>
      </c>
      <c r="U1292" t="s">
        <v>15437</v>
      </c>
      <c r="V1292">
        <v>0</v>
      </c>
    </row>
    <row r="1293" spans="1:22" x14ac:dyDescent="0.25">
      <c r="A1293" t="s">
        <v>1569</v>
      </c>
      <c r="B1293">
        <v>337763</v>
      </c>
      <c r="C1293" t="s">
        <v>2050</v>
      </c>
      <c r="D1293" t="s">
        <v>13695</v>
      </c>
      <c r="E1293" t="s">
        <v>1572</v>
      </c>
      <c r="F1293" t="s">
        <v>13688</v>
      </c>
      <c r="G1293" t="s">
        <v>7490</v>
      </c>
      <c r="H1293" s="2">
        <v>45688</v>
      </c>
      <c r="I1293" s="2">
        <v>45688</v>
      </c>
      <c r="J1293"/>
      <c r="K1293"/>
      <c r="L1293">
        <v>0.01</v>
      </c>
      <c r="M1293" t="s">
        <v>7484</v>
      </c>
      <c r="N1293" t="s">
        <v>3865</v>
      </c>
      <c r="O1293"/>
      <c r="P1293" t="s">
        <v>13689</v>
      </c>
      <c r="Q1293" t="s">
        <v>13690</v>
      </c>
      <c r="R1293" t="s">
        <v>15467</v>
      </c>
      <c r="S1293" t="s">
        <v>15439</v>
      </c>
      <c r="T1293" t="s">
        <v>15437</v>
      </c>
      <c r="U1293" t="s">
        <v>15437</v>
      </c>
      <c r="V1293">
        <v>0</v>
      </c>
    </row>
    <row r="1294" spans="1:22" x14ac:dyDescent="0.25">
      <c r="A1294" t="s">
        <v>1569</v>
      </c>
      <c r="B1294">
        <v>338507</v>
      </c>
      <c r="C1294" t="s">
        <v>2560</v>
      </c>
      <c r="D1294" t="s">
        <v>8260</v>
      </c>
      <c r="E1294" t="s">
        <v>1572</v>
      </c>
      <c r="F1294" t="s">
        <v>13397</v>
      </c>
      <c r="G1294" t="s">
        <v>7503</v>
      </c>
      <c r="H1294" s="2">
        <v>45686</v>
      </c>
      <c r="I1294" s="2">
        <v>45686</v>
      </c>
      <c r="J1294"/>
      <c r="K1294"/>
      <c r="L1294">
        <v>0.01</v>
      </c>
      <c r="M1294" t="s">
        <v>7484</v>
      </c>
      <c r="N1294" t="s">
        <v>3865</v>
      </c>
      <c r="O1294"/>
      <c r="P1294" t="s">
        <v>13393</v>
      </c>
      <c r="Q1294" t="s">
        <v>13394</v>
      </c>
      <c r="R1294" t="s">
        <v>15468</v>
      </c>
      <c r="S1294" t="s">
        <v>15439</v>
      </c>
      <c r="T1294" t="s">
        <v>15437</v>
      </c>
      <c r="U1294" t="s">
        <v>15437</v>
      </c>
      <c r="V1294">
        <v>0</v>
      </c>
    </row>
    <row r="1295" spans="1:22" x14ac:dyDescent="0.25">
      <c r="A1295" t="s">
        <v>1569</v>
      </c>
      <c r="B1295">
        <v>338411</v>
      </c>
      <c r="C1295" t="s">
        <v>14323</v>
      </c>
      <c r="D1295" t="s">
        <v>2195</v>
      </c>
      <c r="E1295" t="s">
        <v>1607</v>
      </c>
      <c r="F1295" t="s">
        <v>14324</v>
      </c>
      <c r="G1295" t="s">
        <v>14309</v>
      </c>
      <c r="H1295" s="2">
        <v>45685</v>
      </c>
      <c r="I1295" s="2">
        <v>45685</v>
      </c>
      <c r="J1295"/>
      <c r="K1295"/>
      <c r="L1295">
        <v>38</v>
      </c>
      <c r="M1295" t="s">
        <v>7484</v>
      </c>
      <c r="N1295" t="s">
        <v>1714</v>
      </c>
      <c r="O1295" t="s">
        <v>7120</v>
      </c>
      <c r="P1295" t="s">
        <v>14320</v>
      </c>
      <c r="Q1295" t="s">
        <v>17</v>
      </c>
      <c r="R1295" t="s">
        <v>17</v>
      </c>
      <c r="S1295" t="s">
        <v>15439</v>
      </c>
      <c r="T1295" t="s">
        <v>15437</v>
      </c>
      <c r="U1295" t="s">
        <v>15437</v>
      </c>
      <c r="V1295">
        <v>1</v>
      </c>
    </row>
    <row r="1296" spans="1:22" x14ac:dyDescent="0.25">
      <c r="A1296" t="s">
        <v>1569</v>
      </c>
      <c r="B1296">
        <v>338454</v>
      </c>
      <c r="C1296" t="s">
        <v>1758</v>
      </c>
      <c r="D1296" t="s">
        <v>9034</v>
      </c>
      <c r="E1296" t="s">
        <v>1572</v>
      </c>
      <c r="F1296" t="s">
        <v>9024</v>
      </c>
      <c r="G1296" t="s">
        <v>7490</v>
      </c>
      <c r="H1296" s="2">
        <v>45684</v>
      </c>
      <c r="I1296" s="2">
        <v>45684</v>
      </c>
      <c r="J1296"/>
      <c r="K1296"/>
      <c r="L1296">
        <v>0.01</v>
      </c>
      <c r="M1296" t="s">
        <v>7484</v>
      </c>
      <c r="N1296" t="s">
        <v>3865</v>
      </c>
      <c r="O1296"/>
      <c r="P1296" t="s">
        <v>9018</v>
      </c>
      <c r="Q1296" t="s">
        <v>4338</v>
      </c>
      <c r="R1296" t="s">
        <v>15468</v>
      </c>
      <c r="S1296" t="s">
        <v>15439</v>
      </c>
      <c r="T1296" t="s">
        <v>15437</v>
      </c>
      <c r="U1296" t="s">
        <v>15437</v>
      </c>
      <c r="V1296">
        <v>0</v>
      </c>
    </row>
    <row r="1297" spans="1:22" x14ac:dyDescent="0.25">
      <c r="A1297" t="s">
        <v>1569</v>
      </c>
      <c r="B1297">
        <v>338510</v>
      </c>
      <c r="C1297" t="s">
        <v>6630</v>
      </c>
      <c r="D1297" t="s">
        <v>9035</v>
      </c>
      <c r="E1297" t="s">
        <v>1572</v>
      </c>
      <c r="F1297" t="s">
        <v>9024</v>
      </c>
      <c r="G1297" t="s">
        <v>7490</v>
      </c>
      <c r="H1297" s="2">
        <v>45684</v>
      </c>
      <c r="I1297" s="2">
        <v>45684</v>
      </c>
      <c r="J1297"/>
      <c r="K1297"/>
      <c r="L1297">
        <v>0.01</v>
      </c>
      <c r="M1297" t="s">
        <v>7484</v>
      </c>
      <c r="N1297" t="s">
        <v>3865</v>
      </c>
      <c r="O1297"/>
      <c r="P1297" t="s">
        <v>9018</v>
      </c>
      <c r="Q1297" t="s">
        <v>4338</v>
      </c>
      <c r="R1297" t="s">
        <v>15468</v>
      </c>
      <c r="S1297" t="s">
        <v>15439</v>
      </c>
      <c r="T1297" t="s">
        <v>15437</v>
      </c>
      <c r="U1297" t="s">
        <v>15437</v>
      </c>
      <c r="V1297">
        <v>0</v>
      </c>
    </row>
    <row r="1298" spans="1:22" x14ac:dyDescent="0.25">
      <c r="A1298" t="s">
        <v>1569</v>
      </c>
      <c r="B1298">
        <v>338513</v>
      </c>
      <c r="C1298" t="s">
        <v>9176</v>
      </c>
      <c r="D1298" t="s">
        <v>9177</v>
      </c>
      <c r="E1298" t="s">
        <v>1572</v>
      </c>
      <c r="F1298" t="s">
        <v>9153</v>
      </c>
      <c r="G1298" t="s">
        <v>7490</v>
      </c>
      <c r="H1298" s="2">
        <v>45684</v>
      </c>
      <c r="I1298" s="2">
        <v>45684</v>
      </c>
      <c r="J1298"/>
      <c r="K1298"/>
      <c r="L1298">
        <v>0.01</v>
      </c>
      <c r="M1298" t="s">
        <v>7484</v>
      </c>
      <c r="N1298" t="s">
        <v>3482</v>
      </c>
      <c r="O1298"/>
      <c r="P1298" t="s">
        <v>9154</v>
      </c>
      <c r="Q1298" t="s">
        <v>9155</v>
      </c>
      <c r="R1298" t="s">
        <v>15465</v>
      </c>
      <c r="S1298" t="s">
        <v>15439</v>
      </c>
      <c r="T1298" t="s">
        <v>15437</v>
      </c>
      <c r="U1298" t="s">
        <v>15437</v>
      </c>
      <c r="V1298">
        <v>0</v>
      </c>
    </row>
    <row r="1299" spans="1:22" x14ac:dyDescent="0.25">
      <c r="A1299" t="s">
        <v>1569</v>
      </c>
      <c r="B1299">
        <v>338495</v>
      </c>
      <c r="C1299" t="s">
        <v>9178</v>
      </c>
      <c r="D1299" t="s">
        <v>9179</v>
      </c>
      <c r="E1299" t="s">
        <v>1572</v>
      </c>
      <c r="F1299" t="s">
        <v>9160</v>
      </c>
      <c r="G1299" t="s">
        <v>7487</v>
      </c>
      <c r="H1299" s="2">
        <v>45684</v>
      </c>
      <c r="I1299" s="2">
        <v>45684</v>
      </c>
      <c r="J1299"/>
      <c r="K1299"/>
      <c r="L1299">
        <v>0.01</v>
      </c>
      <c r="M1299" t="s">
        <v>7484</v>
      </c>
      <c r="N1299" t="s">
        <v>3482</v>
      </c>
      <c r="O1299"/>
      <c r="P1299" t="s">
        <v>9154</v>
      </c>
      <c r="Q1299" t="s">
        <v>9155</v>
      </c>
      <c r="R1299" t="s">
        <v>15465</v>
      </c>
      <c r="S1299" t="s">
        <v>15439</v>
      </c>
      <c r="T1299" t="s">
        <v>15437</v>
      </c>
      <c r="U1299" t="s">
        <v>15437</v>
      </c>
      <c r="V1299">
        <v>0</v>
      </c>
    </row>
    <row r="1300" spans="1:22" x14ac:dyDescent="0.25">
      <c r="A1300" t="s">
        <v>1569</v>
      </c>
      <c r="B1300">
        <v>338478</v>
      </c>
      <c r="C1300" t="s">
        <v>3553</v>
      </c>
      <c r="D1300" t="s">
        <v>7001</v>
      </c>
      <c r="E1300" t="s">
        <v>1596</v>
      </c>
      <c r="F1300" t="s">
        <v>9499</v>
      </c>
      <c r="G1300" t="s">
        <v>7490</v>
      </c>
      <c r="H1300" s="2">
        <v>45684</v>
      </c>
      <c r="I1300" s="2">
        <v>45733</v>
      </c>
      <c r="J1300"/>
      <c r="K1300"/>
      <c r="L1300">
        <v>22</v>
      </c>
      <c r="M1300" t="s">
        <v>7484</v>
      </c>
      <c r="N1300" t="s">
        <v>3482</v>
      </c>
      <c r="O1300"/>
      <c r="P1300" t="s">
        <v>9500</v>
      </c>
      <c r="Q1300" t="s">
        <v>9501</v>
      </c>
      <c r="R1300" t="s">
        <v>15468</v>
      </c>
      <c r="S1300" t="s">
        <v>15439</v>
      </c>
      <c r="T1300" t="s">
        <v>15437</v>
      </c>
      <c r="U1300" t="s">
        <v>15437</v>
      </c>
      <c r="V1300">
        <v>0.57894736842105265</v>
      </c>
    </row>
    <row r="1301" spans="1:22" x14ac:dyDescent="0.25">
      <c r="A1301" t="s">
        <v>1569</v>
      </c>
      <c r="B1301">
        <v>337798</v>
      </c>
      <c r="C1301" t="s">
        <v>2763</v>
      </c>
      <c r="D1301" t="s">
        <v>9613</v>
      </c>
      <c r="E1301" t="s">
        <v>1607</v>
      </c>
      <c r="F1301" t="s">
        <v>9614</v>
      </c>
      <c r="G1301" t="s">
        <v>7537</v>
      </c>
      <c r="H1301" s="2">
        <v>45684</v>
      </c>
      <c r="I1301" s="2">
        <v>45684</v>
      </c>
      <c r="J1301"/>
      <c r="K1301"/>
      <c r="L1301">
        <v>38</v>
      </c>
      <c r="M1301" t="s">
        <v>7484</v>
      </c>
      <c r="N1301" t="s">
        <v>4199</v>
      </c>
      <c r="O1301"/>
      <c r="P1301" t="s">
        <v>9605</v>
      </c>
      <c r="Q1301" t="s">
        <v>4702</v>
      </c>
      <c r="R1301" t="s">
        <v>15449</v>
      </c>
      <c r="S1301" t="s">
        <v>15439</v>
      </c>
      <c r="T1301" t="s">
        <v>15437</v>
      </c>
      <c r="U1301" t="s">
        <v>15437</v>
      </c>
      <c r="V1301">
        <v>1</v>
      </c>
    </row>
    <row r="1302" spans="1:22" x14ac:dyDescent="0.25">
      <c r="A1302" t="s">
        <v>1569</v>
      </c>
      <c r="B1302">
        <v>338479</v>
      </c>
      <c r="C1302" t="s">
        <v>7355</v>
      </c>
      <c r="D1302" t="s">
        <v>8801</v>
      </c>
      <c r="E1302" t="s">
        <v>1572</v>
      </c>
      <c r="F1302" t="s">
        <v>10050</v>
      </c>
      <c r="G1302" t="s">
        <v>7487</v>
      </c>
      <c r="H1302" s="2">
        <v>45684</v>
      </c>
      <c r="I1302" s="2">
        <v>45684</v>
      </c>
      <c r="J1302"/>
      <c r="K1302"/>
      <c r="L1302">
        <v>0.01</v>
      </c>
      <c r="M1302" t="s">
        <v>7484</v>
      </c>
      <c r="N1302" t="s">
        <v>3311</v>
      </c>
      <c r="O1302"/>
      <c r="P1302" t="s">
        <v>10046</v>
      </c>
      <c r="Q1302" t="s">
        <v>6763</v>
      </c>
      <c r="R1302" t="s">
        <v>15463</v>
      </c>
      <c r="S1302" t="s">
        <v>15439</v>
      </c>
      <c r="T1302" t="s">
        <v>15437</v>
      </c>
      <c r="U1302" t="s">
        <v>15437</v>
      </c>
      <c r="V1302">
        <v>0</v>
      </c>
    </row>
    <row r="1303" spans="1:22" x14ac:dyDescent="0.25">
      <c r="A1303" t="s">
        <v>1569</v>
      </c>
      <c r="B1303">
        <v>338492</v>
      </c>
      <c r="C1303" t="s">
        <v>7034</v>
      </c>
      <c r="D1303" t="s">
        <v>11617</v>
      </c>
      <c r="E1303" t="s">
        <v>1572</v>
      </c>
      <c r="F1303" t="s">
        <v>11614</v>
      </c>
      <c r="G1303" t="s">
        <v>7490</v>
      </c>
      <c r="H1303" s="2">
        <v>45684</v>
      </c>
      <c r="I1303" s="2">
        <v>45684</v>
      </c>
      <c r="J1303"/>
      <c r="K1303"/>
      <c r="L1303">
        <v>0.01</v>
      </c>
      <c r="M1303" t="s">
        <v>7484</v>
      </c>
      <c r="N1303" t="s">
        <v>3311</v>
      </c>
      <c r="O1303"/>
      <c r="P1303" t="s">
        <v>11615</v>
      </c>
      <c r="Q1303" t="s">
        <v>11616</v>
      </c>
      <c r="R1303" t="s">
        <v>15463</v>
      </c>
      <c r="S1303" t="s">
        <v>15439</v>
      </c>
      <c r="T1303" t="s">
        <v>15437</v>
      </c>
      <c r="U1303" t="s">
        <v>15437</v>
      </c>
      <c r="V1303">
        <v>0</v>
      </c>
    </row>
    <row r="1304" spans="1:22" x14ac:dyDescent="0.25">
      <c r="A1304" t="s">
        <v>1569</v>
      </c>
      <c r="B1304">
        <v>338477</v>
      </c>
      <c r="C1304" t="s">
        <v>11856</v>
      </c>
      <c r="D1304" t="s">
        <v>2023</v>
      </c>
      <c r="E1304" t="s">
        <v>1572</v>
      </c>
      <c r="F1304" t="s">
        <v>11857</v>
      </c>
      <c r="G1304" t="s">
        <v>7490</v>
      </c>
      <c r="H1304" s="2">
        <v>45684</v>
      </c>
      <c r="I1304" s="2">
        <v>45684</v>
      </c>
      <c r="J1304"/>
      <c r="K1304"/>
      <c r="L1304">
        <v>0.01</v>
      </c>
      <c r="M1304" t="s">
        <v>7484</v>
      </c>
      <c r="N1304" t="s">
        <v>3482</v>
      </c>
      <c r="O1304"/>
      <c r="P1304" t="s">
        <v>11858</v>
      </c>
      <c r="Q1304" t="s">
        <v>5995</v>
      </c>
      <c r="R1304" t="s">
        <v>15468</v>
      </c>
      <c r="S1304" t="s">
        <v>15439</v>
      </c>
      <c r="T1304" t="s">
        <v>15437</v>
      </c>
      <c r="U1304" t="s">
        <v>15437</v>
      </c>
      <c r="V1304">
        <v>0</v>
      </c>
    </row>
    <row r="1305" spans="1:22" x14ac:dyDescent="0.25">
      <c r="A1305" t="s">
        <v>1569</v>
      </c>
      <c r="B1305">
        <v>200145</v>
      </c>
      <c r="C1305" t="s">
        <v>3086</v>
      </c>
      <c r="D1305" t="s">
        <v>2376</v>
      </c>
      <c r="E1305" t="s">
        <v>1607</v>
      </c>
      <c r="F1305" t="s">
        <v>13646</v>
      </c>
      <c r="G1305" t="s">
        <v>7522</v>
      </c>
      <c r="H1305" s="2">
        <v>45684</v>
      </c>
      <c r="I1305" s="2">
        <v>45684</v>
      </c>
      <c r="J1305"/>
      <c r="K1305"/>
      <c r="L1305">
        <v>38</v>
      </c>
      <c r="M1305" t="s">
        <v>7484</v>
      </c>
      <c r="N1305" t="s">
        <v>3482</v>
      </c>
      <c r="O1305"/>
      <c r="P1305" t="s">
        <v>13638</v>
      </c>
      <c r="Q1305" t="s">
        <v>3547</v>
      </c>
      <c r="R1305" t="s">
        <v>15468</v>
      </c>
      <c r="S1305" t="s">
        <v>15439</v>
      </c>
      <c r="T1305" t="s">
        <v>15437</v>
      </c>
      <c r="U1305" t="s">
        <v>1566</v>
      </c>
      <c r="V1305">
        <v>1</v>
      </c>
    </row>
    <row r="1306" spans="1:22" x14ac:dyDescent="0.25">
      <c r="A1306" t="s">
        <v>1569</v>
      </c>
      <c r="B1306">
        <v>338462</v>
      </c>
      <c r="C1306" t="s">
        <v>2088</v>
      </c>
      <c r="D1306" t="s">
        <v>13647</v>
      </c>
      <c r="E1306" t="s">
        <v>1572</v>
      </c>
      <c r="F1306" t="s">
        <v>13637</v>
      </c>
      <c r="G1306" t="s">
        <v>7607</v>
      </c>
      <c r="H1306" s="2">
        <v>45684</v>
      </c>
      <c r="I1306" s="2">
        <v>45684</v>
      </c>
      <c r="J1306"/>
      <c r="K1306"/>
      <c r="L1306">
        <v>0.01</v>
      </c>
      <c r="M1306" t="s">
        <v>7484</v>
      </c>
      <c r="N1306" t="s">
        <v>3482</v>
      </c>
      <c r="O1306"/>
      <c r="P1306" t="s">
        <v>13638</v>
      </c>
      <c r="Q1306" t="s">
        <v>3547</v>
      </c>
      <c r="R1306" t="s">
        <v>15468</v>
      </c>
      <c r="S1306" t="s">
        <v>15439</v>
      </c>
      <c r="T1306" t="s">
        <v>15437</v>
      </c>
      <c r="U1306" t="s">
        <v>15437</v>
      </c>
      <c r="V1306">
        <v>0</v>
      </c>
    </row>
    <row r="1307" spans="1:22" x14ac:dyDescent="0.25">
      <c r="A1307" t="s">
        <v>1569</v>
      </c>
      <c r="B1307">
        <v>338466</v>
      </c>
      <c r="C1307" t="s">
        <v>2106</v>
      </c>
      <c r="D1307" t="s">
        <v>13648</v>
      </c>
      <c r="E1307" t="s">
        <v>1572</v>
      </c>
      <c r="F1307" t="s">
        <v>13637</v>
      </c>
      <c r="G1307" t="s">
        <v>7607</v>
      </c>
      <c r="H1307" s="2">
        <v>45684</v>
      </c>
      <c r="I1307" s="2">
        <v>45684</v>
      </c>
      <c r="J1307"/>
      <c r="K1307"/>
      <c r="L1307">
        <v>0.01</v>
      </c>
      <c r="M1307" t="s">
        <v>7484</v>
      </c>
      <c r="N1307" t="s">
        <v>3482</v>
      </c>
      <c r="O1307"/>
      <c r="P1307" t="s">
        <v>13638</v>
      </c>
      <c r="Q1307" t="s">
        <v>3547</v>
      </c>
      <c r="R1307" t="s">
        <v>15468</v>
      </c>
      <c r="S1307" t="s">
        <v>15439</v>
      </c>
      <c r="T1307" t="s">
        <v>15437</v>
      </c>
      <c r="U1307" t="s">
        <v>15437</v>
      </c>
      <c r="V1307">
        <v>0</v>
      </c>
    </row>
    <row r="1308" spans="1:22" x14ac:dyDescent="0.25">
      <c r="A1308" t="s">
        <v>1569</v>
      </c>
      <c r="B1308">
        <v>338398</v>
      </c>
      <c r="C1308" t="s">
        <v>2593</v>
      </c>
      <c r="D1308" t="s">
        <v>15008</v>
      </c>
      <c r="E1308" t="s">
        <v>1607</v>
      </c>
      <c r="F1308" t="s">
        <v>15009</v>
      </c>
      <c r="G1308" t="s">
        <v>15010</v>
      </c>
      <c r="H1308" s="2">
        <v>45684</v>
      </c>
      <c r="I1308" s="2">
        <v>45684</v>
      </c>
      <c r="J1308"/>
      <c r="K1308"/>
      <c r="L1308">
        <v>38</v>
      </c>
      <c r="M1308" t="s">
        <v>7484</v>
      </c>
      <c r="N1308" t="s">
        <v>1714</v>
      </c>
      <c r="O1308" t="s">
        <v>7120</v>
      </c>
      <c r="P1308" t="s">
        <v>15011</v>
      </c>
      <c r="Q1308" t="s">
        <v>15012</v>
      </c>
      <c r="R1308" t="s">
        <v>15473</v>
      </c>
      <c r="S1308" t="s">
        <v>15439</v>
      </c>
      <c r="T1308" t="s">
        <v>15437</v>
      </c>
      <c r="U1308" t="s">
        <v>15437</v>
      </c>
      <c r="V1308">
        <v>1</v>
      </c>
    </row>
    <row r="1309" spans="1:22" x14ac:dyDescent="0.25">
      <c r="A1309" t="s">
        <v>1569</v>
      </c>
      <c r="B1309">
        <v>338483</v>
      </c>
      <c r="C1309" t="s">
        <v>5207</v>
      </c>
      <c r="D1309" t="s">
        <v>5208</v>
      </c>
      <c r="E1309" t="s">
        <v>1572</v>
      </c>
      <c r="F1309" t="s">
        <v>5202</v>
      </c>
      <c r="G1309" t="s">
        <v>4268</v>
      </c>
      <c r="H1309" s="2">
        <v>45684</v>
      </c>
      <c r="I1309" s="2">
        <v>45684</v>
      </c>
      <c r="J1309"/>
      <c r="K1309"/>
      <c r="L1309">
        <v>0.01</v>
      </c>
      <c r="M1309" t="s">
        <v>4269</v>
      </c>
      <c r="N1309" t="s">
        <v>3482</v>
      </c>
      <c r="O1309"/>
      <c r="P1309" t="s">
        <v>5200</v>
      </c>
      <c r="Q1309" t="s">
        <v>5201</v>
      </c>
      <c r="R1309" t="s">
        <v>15455</v>
      </c>
      <c r="S1309" t="s">
        <v>15439</v>
      </c>
      <c r="T1309" t="s">
        <v>15437</v>
      </c>
      <c r="U1309" t="s">
        <v>15437</v>
      </c>
      <c r="V1309">
        <v>0</v>
      </c>
    </row>
    <row r="1310" spans="1:22" x14ac:dyDescent="0.25">
      <c r="A1310" t="s">
        <v>1569</v>
      </c>
      <c r="B1310">
        <v>338459</v>
      </c>
      <c r="C1310" t="s">
        <v>2118</v>
      </c>
      <c r="D1310" t="s">
        <v>5892</v>
      </c>
      <c r="E1310" t="s">
        <v>1572</v>
      </c>
      <c r="F1310" t="s">
        <v>5887</v>
      </c>
      <c r="G1310" t="s">
        <v>4268</v>
      </c>
      <c r="H1310" s="2">
        <v>45684</v>
      </c>
      <c r="I1310" s="2">
        <v>45684</v>
      </c>
      <c r="J1310"/>
      <c r="K1310"/>
      <c r="L1310">
        <v>0.01</v>
      </c>
      <c r="M1310" t="s">
        <v>4269</v>
      </c>
      <c r="N1310" t="s">
        <v>3865</v>
      </c>
      <c r="O1310"/>
      <c r="P1310" t="s">
        <v>5885</v>
      </c>
      <c r="Q1310" t="s">
        <v>5886</v>
      </c>
      <c r="R1310" t="s">
        <v>15448</v>
      </c>
      <c r="S1310" t="s">
        <v>15439</v>
      </c>
      <c r="T1310" t="s">
        <v>15437</v>
      </c>
      <c r="U1310" t="s">
        <v>15437</v>
      </c>
      <c r="V1310">
        <v>0</v>
      </c>
    </row>
    <row r="1311" spans="1:22" x14ac:dyDescent="0.25">
      <c r="A1311" t="s">
        <v>1569</v>
      </c>
      <c r="B1311">
        <v>200157</v>
      </c>
      <c r="C1311" t="s">
        <v>1636</v>
      </c>
      <c r="D1311" t="s">
        <v>5893</v>
      </c>
      <c r="E1311" t="s">
        <v>1572</v>
      </c>
      <c r="F1311" t="s">
        <v>5887</v>
      </c>
      <c r="G1311" t="s">
        <v>4268</v>
      </c>
      <c r="H1311" s="2">
        <v>45684</v>
      </c>
      <c r="I1311" s="2">
        <v>45684</v>
      </c>
      <c r="J1311"/>
      <c r="K1311"/>
      <c r="L1311">
        <v>0.01</v>
      </c>
      <c r="M1311" t="s">
        <v>4269</v>
      </c>
      <c r="N1311" t="s">
        <v>3865</v>
      </c>
      <c r="O1311"/>
      <c r="P1311" t="s">
        <v>5885</v>
      </c>
      <c r="Q1311" t="s">
        <v>5886</v>
      </c>
      <c r="R1311" t="s">
        <v>15448</v>
      </c>
      <c r="S1311" t="s">
        <v>15439</v>
      </c>
      <c r="T1311" t="s">
        <v>15437</v>
      </c>
      <c r="U1311" t="s">
        <v>15437</v>
      </c>
      <c r="V1311">
        <v>0</v>
      </c>
    </row>
    <row r="1312" spans="1:22" x14ac:dyDescent="0.25">
      <c r="A1312" t="s">
        <v>1569</v>
      </c>
      <c r="B1312">
        <v>338463</v>
      </c>
      <c r="C1312" t="s">
        <v>2315</v>
      </c>
      <c r="D1312" t="s">
        <v>2089</v>
      </c>
      <c r="E1312" t="s">
        <v>1572</v>
      </c>
      <c r="F1312" t="s">
        <v>5887</v>
      </c>
      <c r="G1312" t="s">
        <v>4268</v>
      </c>
      <c r="H1312" s="2">
        <v>45684</v>
      </c>
      <c r="I1312" s="2">
        <v>45684</v>
      </c>
      <c r="J1312"/>
      <c r="K1312"/>
      <c r="L1312">
        <v>0.01</v>
      </c>
      <c r="M1312" t="s">
        <v>4269</v>
      </c>
      <c r="N1312" t="s">
        <v>3865</v>
      </c>
      <c r="O1312"/>
      <c r="P1312" t="s">
        <v>5885</v>
      </c>
      <c r="Q1312" t="s">
        <v>5886</v>
      </c>
      <c r="R1312" t="s">
        <v>15448</v>
      </c>
      <c r="S1312" t="s">
        <v>15439</v>
      </c>
      <c r="T1312" t="s">
        <v>15437</v>
      </c>
      <c r="U1312" t="s">
        <v>15437</v>
      </c>
      <c r="V1312">
        <v>0</v>
      </c>
    </row>
    <row r="1313" spans="1:22" x14ac:dyDescent="0.25">
      <c r="A1313" t="s">
        <v>1569</v>
      </c>
      <c r="B1313">
        <v>338515</v>
      </c>
      <c r="C1313" t="s">
        <v>5894</v>
      </c>
      <c r="D1313" t="s">
        <v>5895</v>
      </c>
      <c r="E1313" t="s">
        <v>1572</v>
      </c>
      <c r="F1313" t="s">
        <v>5887</v>
      </c>
      <c r="G1313" t="s">
        <v>4268</v>
      </c>
      <c r="H1313" s="2">
        <v>45684</v>
      </c>
      <c r="I1313" s="2">
        <v>45686</v>
      </c>
      <c r="J1313"/>
      <c r="K1313"/>
      <c r="L1313">
        <v>0.01</v>
      </c>
      <c r="M1313" t="s">
        <v>4269</v>
      </c>
      <c r="N1313" t="s">
        <v>3865</v>
      </c>
      <c r="O1313"/>
      <c r="P1313" t="s">
        <v>5885</v>
      </c>
      <c r="Q1313" t="s">
        <v>5886</v>
      </c>
      <c r="R1313" t="s">
        <v>15448</v>
      </c>
      <c r="S1313" t="s">
        <v>15439</v>
      </c>
      <c r="T1313" t="s">
        <v>15437</v>
      </c>
      <c r="U1313" t="s">
        <v>15437</v>
      </c>
      <c r="V1313">
        <v>0</v>
      </c>
    </row>
    <row r="1314" spans="1:22" x14ac:dyDescent="0.25">
      <c r="A1314" t="s">
        <v>1569</v>
      </c>
      <c r="B1314">
        <v>200137</v>
      </c>
      <c r="C1314" t="s">
        <v>1837</v>
      </c>
      <c r="D1314" t="s">
        <v>6400</v>
      </c>
      <c r="E1314" t="s">
        <v>1596</v>
      </c>
      <c r="F1314" t="s">
        <v>6402</v>
      </c>
      <c r="G1314" t="s">
        <v>4294</v>
      </c>
      <c r="H1314" s="2">
        <v>45684</v>
      </c>
      <c r="I1314" s="2">
        <v>45684</v>
      </c>
      <c r="J1314"/>
      <c r="K1314"/>
      <c r="L1314">
        <v>16</v>
      </c>
      <c r="M1314" t="s">
        <v>4269</v>
      </c>
      <c r="N1314" t="s">
        <v>4199</v>
      </c>
      <c r="O1314"/>
      <c r="P1314" t="s">
        <v>6397</v>
      </c>
      <c r="Q1314" t="s">
        <v>6398</v>
      </c>
      <c r="R1314" t="s">
        <v>15449</v>
      </c>
      <c r="S1314" t="s">
        <v>15439</v>
      </c>
      <c r="T1314" t="s">
        <v>15437</v>
      </c>
      <c r="U1314" t="s">
        <v>15437</v>
      </c>
      <c r="V1314">
        <v>0.42105263157894735</v>
      </c>
    </row>
    <row r="1315" spans="1:22" x14ac:dyDescent="0.25">
      <c r="A1315" t="s">
        <v>1569</v>
      </c>
      <c r="B1315">
        <v>338464</v>
      </c>
      <c r="C1315" t="s">
        <v>6814</v>
      </c>
      <c r="D1315" t="s">
        <v>6815</v>
      </c>
      <c r="E1315" t="s">
        <v>1607</v>
      </c>
      <c r="F1315" t="s">
        <v>6816</v>
      </c>
      <c r="G1315" t="s">
        <v>4294</v>
      </c>
      <c r="H1315" s="2">
        <v>45684</v>
      </c>
      <c r="I1315" s="2">
        <v>45775</v>
      </c>
      <c r="J1315"/>
      <c r="K1315"/>
      <c r="L1315">
        <v>38</v>
      </c>
      <c r="M1315" t="s">
        <v>4269</v>
      </c>
      <c r="N1315" t="s">
        <v>3482</v>
      </c>
      <c r="O1315"/>
      <c r="P1315" t="s">
        <v>6817</v>
      </c>
      <c r="Q1315" t="s">
        <v>6818</v>
      </c>
      <c r="R1315" t="s">
        <v>15455</v>
      </c>
      <c r="S1315" t="s">
        <v>15439</v>
      </c>
      <c r="T1315" t="s">
        <v>15437</v>
      </c>
      <c r="U1315" t="s">
        <v>15437</v>
      </c>
      <c r="V1315">
        <v>1</v>
      </c>
    </row>
    <row r="1316" spans="1:22" x14ac:dyDescent="0.25">
      <c r="A1316" t="s">
        <v>1569</v>
      </c>
      <c r="B1316">
        <v>200158</v>
      </c>
      <c r="C1316" t="s">
        <v>11797</v>
      </c>
      <c r="D1316" t="s">
        <v>11798</v>
      </c>
      <c r="E1316" t="s">
        <v>1572</v>
      </c>
      <c r="F1316" t="s">
        <v>11785</v>
      </c>
      <c r="G1316" t="s">
        <v>7490</v>
      </c>
      <c r="H1316" s="2">
        <v>45681</v>
      </c>
      <c r="I1316" s="2">
        <v>45681</v>
      </c>
      <c r="J1316"/>
      <c r="K1316"/>
      <c r="L1316">
        <v>0.01</v>
      </c>
      <c r="M1316" t="s">
        <v>7484</v>
      </c>
      <c r="N1316" t="s">
        <v>1576</v>
      </c>
      <c r="O1316"/>
      <c r="P1316" t="s">
        <v>11786</v>
      </c>
      <c r="Q1316" t="s">
        <v>11787</v>
      </c>
      <c r="R1316" t="s">
        <v>15464</v>
      </c>
      <c r="S1316" t="s">
        <v>15439</v>
      </c>
      <c r="T1316" t="s">
        <v>15437</v>
      </c>
      <c r="U1316" t="s">
        <v>15437</v>
      </c>
      <c r="V1316">
        <v>0</v>
      </c>
    </row>
    <row r="1317" spans="1:22" x14ac:dyDescent="0.25">
      <c r="A1317" t="s">
        <v>1569</v>
      </c>
      <c r="B1317">
        <v>338497</v>
      </c>
      <c r="C1317" t="s">
        <v>1812</v>
      </c>
      <c r="D1317" t="s">
        <v>12877</v>
      </c>
      <c r="E1317" t="s">
        <v>1596</v>
      </c>
      <c r="F1317" t="s">
        <v>12874</v>
      </c>
      <c r="G1317" t="s">
        <v>7490</v>
      </c>
      <c r="H1317" s="2">
        <v>45681</v>
      </c>
      <c r="I1317" s="2">
        <v>45691</v>
      </c>
      <c r="J1317"/>
      <c r="K1317"/>
      <c r="L1317">
        <v>23.75</v>
      </c>
      <c r="M1317" t="s">
        <v>7484</v>
      </c>
      <c r="N1317" t="s">
        <v>1714</v>
      </c>
      <c r="O1317"/>
      <c r="P1317" t="s">
        <v>12875</v>
      </c>
      <c r="Q1317" t="s">
        <v>12876</v>
      </c>
      <c r="R1317" t="s">
        <v>15461</v>
      </c>
      <c r="S1317" t="s">
        <v>15439</v>
      </c>
      <c r="T1317" t="s">
        <v>15437</v>
      </c>
      <c r="U1317" t="s">
        <v>15437</v>
      </c>
      <c r="V1317">
        <v>0.625</v>
      </c>
    </row>
    <row r="1318" spans="1:22" x14ac:dyDescent="0.25">
      <c r="A1318" t="s">
        <v>1569</v>
      </c>
      <c r="B1318">
        <v>338474</v>
      </c>
      <c r="C1318" t="s">
        <v>1861</v>
      </c>
      <c r="D1318" t="s">
        <v>6498</v>
      </c>
      <c r="E1318" t="s">
        <v>1572</v>
      </c>
      <c r="F1318" t="s">
        <v>6499</v>
      </c>
      <c r="G1318" t="s">
        <v>4268</v>
      </c>
      <c r="H1318" s="2">
        <v>45681</v>
      </c>
      <c r="I1318" s="2">
        <v>45681</v>
      </c>
      <c r="J1318"/>
      <c r="K1318"/>
      <c r="L1318">
        <v>0.01</v>
      </c>
      <c r="M1318" t="s">
        <v>4269</v>
      </c>
      <c r="N1318" t="s">
        <v>1576</v>
      </c>
      <c r="O1318"/>
      <c r="P1318" t="s">
        <v>6500</v>
      </c>
      <c r="Q1318" t="s">
        <v>6501</v>
      </c>
      <c r="R1318" t="s">
        <v>15453</v>
      </c>
      <c r="S1318" t="s">
        <v>15439</v>
      </c>
      <c r="T1318" t="s">
        <v>15437</v>
      </c>
      <c r="U1318" t="s">
        <v>15437</v>
      </c>
      <c r="V1318">
        <v>0</v>
      </c>
    </row>
    <row r="1319" spans="1:22" x14ac:dyDescent="0.25">
      <c r="A1319" t="s">
        <v>1569</v>
      </c>
      <c r="B1319">
        <v>338465</v>
      </c>
      <c r="C1319" t="s">
        <v>6819</v>
      </c>
      <c r="D1319" t="s">
        <v>6820</v>
      </c>
      <c r="E1319" t="s">
        <v>1572</v>
      </c>
      <c r="F1319" t="s">
        <v>6821</v>
      </c>
      <c r="G1319" t="s">
        <v>4268</v>
      </c>
      <c r="H1319" s="2">
        <v>45681</v>
      </c>
      <c r="I1319" s="2">
        <v>45681</v>
      </c>
      <c r="J1319"/>
      <c r="K1319"/>
      <c r="L1319">
        <v>0.01</v>
      </c>
      <c r="M1319" t="s">
        <v>4269</v>
      </c>
      <c r="N1319" t="s">
        <v>3482</v>
      </c>
      <c r="O1319"/>
      <c r="P1319" t="s">
        <v>6817</v>
      </c>
      <c r="Q1319" t="s">
        <v>6818</v>
      </c>
      <c r="R1319" t="s">
        <v>15455</v>
      </c>
      <c r="S1319" t="s">
        <v>15439</v>
      </c>
      <c r="T1319" t="s">
        <v>15437</v>
      </c>
      <c r="U1319" t="s">
        <v>15437</v>
      </c>
      <c r="V1319">
        <v>0</v>
      </c>
    </row>
    <row r="1320" spans="1:22" x14ac:dyDescent="0.25">
      <c r="A1320" t="s">
        <v>1569</v>
      </c>
      <c r="B1320">
        <v>338445</v>
      </c>
      <c r="C1320" t="s">
        <v>9703</v>
      </c>
      <c r="D1320" t="s">
        <v>9704</v>
      </c>
      <c r="E1320" t="s">
        <v>1572</v>
      </c>
      <c r="F1320" t="s">
        <v>9702</v>
      </c>
      <c r="G1320" t="s">
        <v>7487</v>
      </c>
      <c r="H1320" s="2">
        <v>45680</v>
      </c>
      <c r="I1320" s="2">
        <v>45733</v>
      </c>
      <c r="J1320"/>
      <c r="K1320"/>
      <c r="L1320">
        <v>0.01</v>
      </c>
      <c r="M1320" t="s">
        <v>7484</v>
      </c>
      <c r="N1320" t="s">
        <v>3482</v>
      </c>
      <c r="O1320"/>
      <c r="P1320" t="s">
        <v>9696</v>
      </c>
      <c r="Q1320" t="s">
        <v>3590</v>
      </c>
      <c r="R1320" t="s">
        <v>15466</v>
      </c>
      <c r="S1320" t="s">
        <v>15439</v>
      </c>
      <c r="T1320" t="s">
        <v>15437</v>
      </c>
      <c r="U1320" t="s">
        <v>15437</v>
      </c>
      <c r="V1320">
        <v>0</v>
      </c>
    </row>
    <row r="1321" spans="1:22" x14ac:dyDescent="0.25">
      <c r="A1321" t="s">
        <v>1569</v>
      </c>
      <c r="B1321">
        <v>338448</v>
      </c>
      <c r="C1321" t="s">
        <v>10610</v>
      </c>
      <c r="D1321" t="s">
        <v>10611</v>
      </c>
      <c r="E1321" t="s">
        <v>1572</v>
      </c>
      <c r="F1321" t="s">
        <v>10606</v>
      </c>
      <c r="G1321" t="s">
        <v>7490</v>
      </c>
      <c r="H1321" s="2">
        <v>45680</v>
      </c>
      <c r="I1321" s="2">
        <v>45680</v>
      </c>
      <c r="J1321"/>
      <c r="K1321"/>
      <c r="L1321">
        <v>0.01</v>
      </c>
      <c r="M1321" t="s">
        <v>7484</v>
      </c>
      <c r="N1321" t="s">
        <v>1576</v>
      </c>
      <c r="O1321"/>
      <c r="P1321" t="s">
        <v>10607</v>
      </c>
      <c r="Q1321" t="s">
        <v>10608</v>
      </c>
      <c r="R1321" t="s">
        <v>15464</v>
      </c>
      <c r="S1321" t="s">
        <v>15439</v>
      </c>
      <c r="T1321" t="s">
        <v>15437</v>
      </c>
      <c r="U1321" t="s">
        <v>15437</v>
      </c>
      <c r="V1321">
        <v>0</v>
      </c>
    </row>
    <row r="1322" spans="1:22" x14ac:dyDescent="0.25">
      <c r="A1322" t="s">
        <v>1569</v>
      </c>
      <c r="B1322">
        <v>200154</v>
      </c>
      <c r="C1322" t="s">
        <v>1705</v>
      </c>
      <c r="D1322" t="s">
        <v>1896</v>
      </c>
      <c r="E1322" t="s">
        <v>1596</v>
      </c>
      <c r="F1322" t="s">
        <v>12672</v>
      </c>
      <c r="G1322" t="s">
        <v>7490</v>
      </c>
      <c r="H1322" s="2">
        <v>45680</v>
      </c>
      <c r="I1322" s="2">
        <v>45789</v>
      </c>
      <c r="J1322"/>
      <c r="K1322"/>
      <c r="L1322">
        <v>28</v>
      </c>
      <c r="M1322" t="s">
        <v>7484</v>
      </c>
      <c r="N1322" t="s">
        <v>3482</v>
      </c>
      <c r="O1322"/>
      <c r="P1322" t="s">
        <v>12669</v>
      </c>
      <c r="Q1322" t="s">
        <v>12670</v>
      </c>
      <c r="R1322" t="s">
        <v>15468</v>
      </c>
      <c r="S1322" t="s">
        <v>15439</v>
      </c>
      <c r="T1322" t="s">
        <v>15437</v>
      </c>
      <c r="U1322" t="s">
        <v>15437</v>
      </c>
      <c r="V1322">
        <v>0.73684210526315785</v>
      </c>
    </row>
    <row r="1323" spans="1:22" x14ac:dyDescent="0.25">
      <c r="A1323" t="s">
        <v>1569</v>
      </c>
      <c r="B1323">
        <v>338452</v>
      </c>
      <c r="C1323" t="s">
        <v>1718</v>
      </c>
      <c r="D1323" t="s">
        <v>4382</v>
      </c>
      <c r="E1323" t="s">
        <v>1572</v>
      </c>
      <c r="F1323" t="s">
        <v>4372</v>
      </c>
      <c r="G1323" t="s">
        <v>4268</v>
      </c>
      <c r="H1323" s="2">
        <v>45680</v>
      </c>
      <c r="I1323" s="2">
        <v>45680</v>
      </c>
      <c r="J1323"/>
      <c r="K1323"/>
      <c r="L1323">
        <v>0.01</v>
      </c>
      <c r="M1323" t="s">
        <v>4269</v>
      </c>
      <c r="N1323" t="s">
        <v>4199</v>
      </c>
      <c r="O1323"/>
      <c r="P1323" t="s">
        <v>4373</v>
      </c>
      <c r="Q1323" t="s">
        <v>4374</v>
      </c>
      <c r="R1323" t="s">
        <v>15449</v>
      </c>
      <c r="S1323" t="s">
        <v>15439</v>
      </c>
      <c r="T1323" t="s">
        <v>15437</v>
      </c>
      <c r="U1323" t="s">
        <v>15437</v>
      </c>
      <c r="V1323">
        <v>0</v>
      </c>
    </row>
    <row r="1324" spans="1:22" x14ac:dyDescent="0.25">
      <c r="A1324" t="s">
        <v>1569</v>
      </c>
      <c r="B1324">
        <v>338455</v>
      </c>
      <c r="C1324" t="s">
        <v>1855</v>
      </c>
      <c r="D1324" t="s">
        <v>6773</v>
      </c>
      <c r="E1324" t="s">
        <v>1572</v>
      </c>
      <c r="F1324" t="s">
        <v>6766</v>
      </c>
      <c r="G1324" t="s">
        <v>4268</v>
      </c>
      <c r="H1324" s="2">
        <v>45680</v>
      </c>
      <c r="I1324" s="2">
        <v>45680</v>
      </c>
      <c r="J1324"/>
      <c r="K1324"/>
      <c r="L1324">
        <v>0.01</v>
      </c>
      <c r="M1324" t="s">
        <v>4269</v>
      </c>
      <c r="N1324" t="s">
        <v>3311</v>
      </c>
      <c r="O1324"/>
      <c r="P1324" t="s">
        <v>6762</v>
      </c>
      <c r="Q1324" t="s">
        <v>6763</v>
      </c>
      <c r="R1324" t="s">
        <v>15454</v>
      </c>
      <c r="S1324" t="s">
        <v>15439</v>
      </c>
      <c r="T1324" t="s">
        <v>15437</v>
      </c>
      <c r="U1324" t="s">
        <v>15437</v>
      </c>
      <c r="V1324">
        <v>0</v>
      </c>
    </row>
    <row r="1325" spans="1:22" x14ac:dyDescent="0.25">
      <c r="A1325" t="s">
        <v>1569</v>
      </c>
      <c r="B1325">
        <v>338485</v>
      </c>
      <c r="C1325" t="s">
        <v>2423</v>
      </c>
      <c r="D1325" t="s">
        <v>6774</v>
      </c>
      <c r="E1325" t="s">
        <v>1572</v>
      </c>
      <c r="F1325" t="s">
        <v>6766</v>
      </c>
      <c r="G1325" t="s">
        <v>4268</v>
      </c>
      <c r="H1325" s="2">
        <v>45680</v>
      </c>
      <c r="I1325" s="2">
        <v>45680</v>
      </c>
      <c r="J1325"/>
      <c r="K1325"/>
      <c r="L1325">
        <v>0.01</v>
      </c>
      <c r="M1325" t="s">
        <v>4269</v>
      </c>
      <c r="N1325" t="s">
        <v>3311</v>
      </c>
      <c r="O1325"/>
      <c r="P1325" t="s">
        <v>6762</v>
      </c>
      <c r="Q1325" t="s">
        <v>6763</v>
      </c>
      <c r="R1325" t="s">
        <v>15454</v>
      </c>
      <c r="S1325" t="s">
        <v>15439</v>
      </c>
      <c r="T1325" t="s">
        <v>15437</v>
      </c>
      <c r="U1325" t="s">
        <v>15437</v>
      </c>
      <c r="V1325">
        <v>0</v>
      </c>
    </row>
    <row r="1326" spans="1:22" x14ac:dyDescent="0.25">
      <c r="A1326" t="s">
        <v>1569</v>
      </c>
      <c r="B1326">
        <v>338458</v>
      </c>
      <c r="C1326" t="s">
        <v>2083</v>
      </c>
      <c r="D1326" t="s">
        <v>6822</v>
      </c>
      <c r="E1326" t="s">
        <v>1572</v>
      </c>
      <c r="F1326" t="s">
        <v>6821</v>
      </c>
      <c r="G1326" t="s">
        <v>4268</v>
      </c>
      <c r="H1326" s="2">
        <v>45680</v>
      </c>
      <c r="I1326" s="2">
        <v>45680</v>
      </c>
      <c r="J1326"/>
      <c r="K1326"/>
      <c r="L1326">
        <v>0.01</v>
      </c>
      <c r="M1326" t="s">
        <v>4269</v>
      </c>
      <c r="N1326" t="s">
        <v>3482</v>
      </c>
      <c r="O1326"/>
      <c r="P1326" t="s">
        <v>6817</v>
      </c>
      <c r="Q1326" t="s">
        <v>6818</v>
      </c>
      <c r="R1326" t="s">
        <v>15455</v>
      </c>
      <c r="S1326" t="s">
        <v>15439</v>
      </c>
      <c r="T1326" t="s">
        <v>15437</v>
      </c>
      <c r="U1326" t="s">
        <v>15437</v>
      </c>
      <c r="V1326">
        <v>0</v>
      </c>
    </row>
    <row r="1327" spans="1:22" x14ac:dyDescent="0.25">
      <c r="A1327" t="s">
        <v>1569</v>
      </c>
      <c r="B1327">
        <v>338476</v>
      </c>
      <c r="C1327" t="s">
        <v>4751</v>
      </c>
      <c r="D1327" t="s">
        <v>3391</v>
      </c>
      <c r="E1327" t="s">
        <v>1572</v>
      </c>
      <c r="F1327" t="s">
        <v>6821</v>
      </c>
      <c r="G1327" t="s">
        <v>4268</v>
      </c>
      <c r="H1327" s="2">
        <v>45680</v>
      </c>
      <c r="I1327" s="2">
        <v>45680</v>
      </c>
      <c r="J1327"/>
      <c r="K1327"/>
      <c r="L1327">
        <v>0.01</v>
      </c>
      <c r="M1327" t="s">
        <v>4269</v>
      </c>
      <c r="N1327" t="s">
        <v>3482</v>
      </c>
      <c r="O1327"/>
      <c r="P1327" t="s">
        <v>6817</v>
      </c>
      <c r="Q1327" t="s">
        <v>6818</v>
      </c>
      <c r="R1327" t="s">
        <v>15455</v>
      </c>
      <c r="S1327" t="s">
        <v>15439</v>
      </c>
      <c r="T1327" t="s">
        <v>15437</v>
      </c>
      <c r="U1327" t="s">
        <v>15437</v>
      </c>
      <c r="V1327">
        <v>0</v>
      </c>
    </row>
    <row r="1328" spans="1:22" x14ac:dyDescent="0.25">
      <c r="A1328" t="s">
        <v>1569</v>
      </c>
      <c r="B1328">
        <v>338524</v>
      </c>
      <c r="C1328" t="s">
        <v>6354</v>
      </c>
      <c r="D1328" t="s">
        <v>12878</v>
      </c>
      <c r="E1328" t="s">
        <v>1572</v>
      </c>
      <c r="F1328" t="s">
        <v>12874</v>
      </c>
      <c r="G1328" t="s">
        <v>7490</v>
      </c>
      <c r="H1328" s="2">
        <v>45679</v>
      </c>
      <c r="I1328" s="2">
        <v>45705</v>
      </c>
      <c r="J1328"/>
      <c r="K1328"/>
      <c r="L1328">
        <v>0.01</v>
      </c>
      <c r="M1328" t="s">
        <v>7484</v>
      </c>
      <c r="N1328" t="s">
        <v>1714</v>
      </c>
      <c r="O1328"/>
      <c r="P1328" t="s">
        <v>12875</v>
      </c>
      <c r="Q1328" t="s">
        <v>12876</v>
      </c>
      <c r="R1328" t="s">
        <v>15461</v>
      </c>
      <c r="S1328" t="s">
        <v>15439</v>
      </c>
      <c r="T1328" t="s">
        <v>15437</v>
      </c>
      <c r="U1328" t="s">
        <v>15437</v>
      </c>
      <c r="V1328">
        <v>0</v>
      </c>
    </row>
    <row r="1329" spans="1:22" x14ac:dyDescent="0.25">
      <c r="A1329" t="s">
        <v>1569</v>
      </c>
      <c r="B1329">
        <v>338397</v>
      </c>
      <c r="C1329" t="s">
        <v>8095</v>
      </c>
      <c r="D1329" t="s">
        <v>2306</v>
      </c>
      <c r="E1329" t="s">
        <v>1607</v>
      </c>
      <c r="F1329" t="s">
        <v>8096</v>
      </c>
      <c r="G1329" t="s">
        <v>7522</v>
      </c>
      <c r="H1329" s="2">
        <v>45677</v>
      </c>
      <c r="I1329" s="2">
        <v>45677</v>
      </c>
      <c r="J1329"/>
      <c r="K1329"/>
      <c r="L1329">
        <v>38</v>
      </c>
      <c r="M1329" t="s">
        <v>7484</v>
      </c>
      <c r="N1329" t="s">
        <v>1714</v>
      </c>
      <c r="O1329"/>
      <c r="P1329" t="s">
        <v>8094</v>
      </c>
      <c r="Q1329" t="s">
        <v>3290</v>
      </c>
      <c r="R1329" t="s">
        <v>15461</v>
      </c>
      <c r="S1329" t="s">
        <v>15439</v>
      </c>
      <c r="T1329" t="s">
        <v>15437</v>
      </c>
      <c r="U1329" t="s">
        <v>1566</v>
      </c>
      <c r="V1329">
        <v>1</v>
      </c>
    </row>
    <row r="1330" spans="1:22" x14ac:dyDescent="0.25">
      <c r="A1330" t="s">
        <v>1569</v>
      </c>
      <c r="B1330">
        <v>200123</v>
      </c>
      <c r="C1330" t="s">
        <v>1982</v>
      </c>
      <c r="D1330" t="s">
        <v>7725</v>
      </c>
      <c r="E1330" t="s">
        <v>1607</v>
      </c>
      <c r="F1330" t="s">
        <v>9126</v>
      </c>
      <c r="G1330" t="s">
        <v>7547</v>
      </c>
      <c r="H1330" s="2">
        <v>45677</v>
      </c>
      <c r="I1330" s="2">
        <v>45677</v>
      </c>
      <c r="J1330"/>
      <c r="K1330"/>
      <c r="L1330">
        <v>38</v>
      </c>
      <c r="M1330" t="s">
        <v>7484</v>
      </c>
      <c r="N1330" t="s">
        <v>3482</v>
      </c>
      <c r="O1330"/>
      <c r="P1330" t="s">
        <v>9124</v>
      </c>
      <c r="Q1330" t="s">
        <v>6818</v>
      </c>
      <c r="R1330" t="s">
        <v>15466</v>
      </c>
      <c r="S1330" t="s">
        <v>15439</v>
      </c>
      <c r="T1330" t="s">
        <v>15437</v>
      </c>
      <c r="U1330" t="s">
        <v>1566</v>
      </c>
      <c r="V1330">
        <v>1</v>
      </c>
    </row>
    <row r="1331" spans="1:22" x14ac:dyDescent="0.25">
      <c r="A1331" t="s">
        <v>1569</v>
      </c>
      <c r="B1331">
        <v>338416</v>
      </c>
      <c r="C1331" t="s">
        <v>1910</v>
      </c>
      <c r="D1331" t="s">
        <v>5506</v>
      </c>
      <c r="E1331" t="s">
        <v>1572</v>
      </c>
      <c r="F1331" t="s">
        <v>9436</v>
      </c>
      <c r="G1331" t="s">
        <v>7671</v>
      </c>
      <c r="H1331" s="2">
        <v>45677</v>
      </c>
      <c r="I1331" s="2">
        <v>45677</v>
      </c>
      <c r="J1331"/>
      <c r="K1331"/>
      <c r="L1331">
        <v>0.01</v>
      </c>
      <c r="M1331" t="s">
        <v>7484</v>
      </c>
      <c r="N1331" t="s">
        <v>3865</v>
      </c>
      <c r="O1331"/>
      <c r="P1331" t="s">
        <v>9417</v>
      </c>
      <c r="Q1331" t="s">
        <v>6136</v>
      </c>
      <c r="R1331" t="s">
        <v>15467</v>
      </c>
      <c r="S1331" t="s">
        <v>15439</v>
      </c>
      <c r="T1331" t="s">
        <v>15437</v>
      </c>
      <c r="U1331" t="s">
        <v>15437</v>
      </c>
      <c r="V1331">
        <v>0</v>
      </c>
    </row>
    <row r="1332" spans="1:22" x14ac:dyDescent="0.25">
      <c r="A1332" t="s">
        <v>1569</v>
      </c>
      <c r="B1332">
        <v>338423</v>
      </c>
      <c r="C1332" t="s">
        <v>2577</v>
      </c>
      <c r="D1332" t="s">
        <v>11375</v>
      </c>
      <c r="E1332" t="s">
        <v>1572</v>
      </c>
      <c r="F1332" t="s">
        <v>11365</v>
      </c>
      <c r="G1332" t="s">
        <v>7487</v>
      </c>
      <c r="H1332" s="2">
        <v>45677</v>
      </c>
      <c r="I1332" s="2">
        <v>45677</v>
      </c>
      <c r="J1332"/>
      <c r="K1332"/>
      <c r="L1332">
        <v>0.01</v>
      </c>
      <c r="M1332" t="s">
        <v>7484</v>
      </c>
      <c r="N1332" t="s">
        <v>3865</v>
      </c>
      <c r="O1332"/>
      <c r="P1332" t="s">
        <v>11366</v>
      </c>
      <c r="Q1332" t="s">
        <v>5570</v>
      </c>
      <c r="R1332" t="s">
        <v>15467</v>
      </c>
      <c r="S1332" t="s">
        <v>15439</v>
      </c>
      <c r="T1332" t="s">
        <v>15437</v>
      </c>
      <c r="U1332" t="s">
        <v>15437</v>
      </c>
      <c r="V1332">
        <v>0</v>
      </c>
    </row>
    <row r="1333" spans="1:22" x14ac:dyDescent="0.25">
      <c r="A1333" t="s">
        <v>1569</v>
      </c>
      <c r="B1333">
        <v>338451</v>
      </c>
      <c r="C1333" t="s">
        <v>1912</v>
      </c>
      <c r="D1333" t="s">
        <v>12000</v>
      </c>
      <c r="E1333" t="s">
        <v>1607</v>
      </c>
      <c r="F1333" t="s">
        <v>12001</v>
      </c>
      <c r="G1333" t="s">
        <v>7547</v>
      </c>
      <c r="H1333" s="2">
        <v>45677</v>
      </c>
      <c r="I1333" s="2">
        <v>45677</v>
      </c>
      <c r="J1333"/>
      <c r="K1333"/>
      <c r="L1333">
        <v>38</v>
      </c>
      <c r="M1333" t="s">
        <v>7484</v>
      </c>
      <c r="N1333" t="s">
        <v>1714</v>
      </c>
      <c r="O1333"/>
      <c r="P1333" t="s">
        <v>11999</v>
      </c>
      <c r="Q1333" t="s">
        <v>2758</v>
      </c>
      <c r="R1333" t="s">
        <v>15462</v>
      </c>
      <c r="S1333" t="s">
        <v>15439</v>
      </c>
      <c r="T1333" t="s">
        <v>15437</v>
      </c>
      <c r="U1333" t="s">
        <v>1566</v>
      </c>
      <c r="V1333">
        <v>1</v>
      </c>
    </row>
    <row r="1334" spans="1:22" x14ac:dyDescent="0.25">
      <c r="A1334" t="s">
        <v>1569</v>
      </c>
      <c r="B1334">
        <v>338424</v>
      </c>
      <c r="C1334" t="s">
        <v>1638</v>
      </c>
      <c r="D1334" t="s">
        <v>4421</v>
      </c>
      <c r="E1334" t="s">
        <v>1572</v>
      </c>
      <c r="F1334" t="s">
        <v>12183</v>
      </c>
      <c r="G1334" t="s">
        <v>7490</v>
      </c>
      <c r="H1334" s="2">
        <v>45677</v>
      </c>
      <c r="I1334" s="2">
        <v>45677</v>
      </c>
      <c r="J1334"/>
      <c r="K1334"/>
      <c r="L1334">
        <v>0.01</v>
      </c>
      <c r="M1334" t="s">
        <v>7484</v>
      </c>
      <c r="N1334" t="s">
        <v>3865</v>
      </c>
      <c r="O1334"/>
      <c r="P1334" t="s">
        <v>12181</v>
      </c>
      <c r="Q1334" t="s">
        <v>6091</v>
      </c>
      <c r="R1334" t="s">
        <v>15463</v>
      </c>
      <c r="S1334" t="s">
        <v>15439</v>
      </c>
      <c r="T1334" t="s">
        <v>15437</v>
      </c>
      <c r="U1334" t="s">
        <v>15437</v>
      </c>
      <c r="V1334">
        <v>0</v>
      </c>
    </row>
    <row r="1335" spans="1:22" x14ac:dyDescent="0.25">
      <c r="A1335" t="s">
        <v>1569</v>
      </c>
      <c r="B1335">
        <v>338325</v>
      </c>
      <c r="C1335" t="s">
        <v>12210</v>
      </c>
      <c r="D1335" t="s">
        <v>12211</v>
      </c>
      <c r="E1335" t="s">
        <v>1607</v>
      </c>
      <c r="F1335" t="s">
        <v>12212</v>
      </c>
      <c r="G1335" t="s">
        <v>4326</v>
      </c>
      <c r="H1335" s="2">
        <v>45677</v>
      </c>
      <c r="I1335" s="2">
        <v>45677</v>
      </c>
      <c r="J1335"/>
      <c r="K1335"/>
      <c r="L1335">
        <v>38</v>
      </c>
      <c r="M1335" t="s">
        <v>7484</v>
      </c>
      <c r="N1335" t="s">
        <v>1576</v>
      </c>
      <c r="O1335"/>
      <c r="P1335" t="s">
        <v>12207</v>
      </c>
      <c r="Q1335" t="s">
        <v>5486</v>
      </c>
      <c r="R1335" t="s">
        <v>15464</v>
      </c>
      <c r="S1335" t="s">
        <v>15439</v>
      </c>
      <c r="T1335" t="s">
        <v>15437</v>
      </c>
      <c r="U1335" t="s">
        <v>1566</v>
      </c>
      <c r="V1335">
        <v>1</v>
      </c>
    </row>
    <row r="1336" spans="1:22" x14ac:dyDescent="0.25">
      <c r="A1336" t="s">
        <v>1569</v>
      </c>
      <c r="B1336">
        <v>200116</v>
      </c>
      <c r="C1336" t="s">
        <v>7724</v>
      </c>
      <c r="D1336" t="s">
        <v>9274</v>
      </c>
      <c r="E1336" t="s">
        <v>1607</v>
      </c>
      <c r="F1336" t="s">
        <v>12440</v>
      </c>
      <c r="G1336" t="s">
        <v>4326</v>
      </c>
      <c r="H1336" s="2">
        <v>45677</v>
      </c>
      <c r="I1336" s="2">
        <v>45677</v>
      </c>
      <c r="J1336"/>
      <c r="K1336"/>
      <c r="L1336">
        <v>38</v>
      </c>
      <c r="M1336" t="s">
        <v>7484</v>
      </c>
      <c r="N1336" t="s">
        <v>4199</v>
      </c>
      <c r="O1336"/>
      <c r="P1336" t="s">
        <v>12425</v>
      </c>
      <c r="Q1336" t="s">
        <v>12426</v>
      </c>
      <c r="R1336" t="s">
        <v>15449</v>
      </c>
      <c r="S1336" t="s">
        <v>15439</v>
      </c>
      <c r="T1336" t="s">
        <v>15437</v>
      </c>
      <c r="U1336" t="s">
        <v>1566</v>
      </c>
      <c r="V1336">
        <v>1</v>
      </c>
    </row>
    <row r="1337" spans="1:22" x14ac:dyDescent="0.25">
      <c r="A1337" t="s">
        <v>1569</v>
      </c>
      <c r="B1337">
        <v>338354</v>
      </c>
      <c r="C1337" t="s">
        <v>13014</v>
      </c>
      <c r="D1337" t="s">
        <v>3651</v>
      </c>
      <c r="E1337" t="s">
        <v>1607</v>
      </c>
      <c r="F1337" t="s">
        <v>13015</v>
      </c>
      <c r="G1337" t="s">
        <v>7541</v>
      </c>
      <c r="H1337" s="2">
        <v>45677</v>
      </c>
      <c r="I1337" s="2">
        <v>45677</v>
      </c>
      <c r="J1337"/>
      <c r="K1337"/>
      <c r="L1337">
        <v>38</v>
      </c>
      <c r="M1337" t="s">
        <v>7484</v>
      </c>
      <c r="N1337" t="s">
        <v>3482</v>
      </c>
      <c r="O1337"/>
      <c r="P1337" t="s">
        <v>13016</v>
      </c>
      <c r="Q1337" t="s">
        <v>13017</v>
      </c>
      <c r="R1337" t="s">
        <v>15466</v>
      </c>
      <c r="S1337" t="s">
        <v>15439</v>
      </c>
      <c r="T1337" t="s">
        <v>15437</v>
      </c>
      <c r="U1337" t="s">
        <v>1566</v>
      </c>
      <c r="V1337">
        <v>1</v>
      </c>
    </row>
    <row r="1338" spans="1:22" x14ac:dyDescent="0.25">
      <c r="A1338" t="s">
        <v>1569</v>
      </c>
      <c r="B1338">
        <v>338414</v>
      </c>
      <c r="C1338" t="s">
        <v>6772</v>
      </c>
      <c r="D1338" t="s">
        <v>1817</v>
      </c>
      <c r="E1338" t="s">
        <v>1572</v>
      </c>
      <c r="F1338" t="s">
        <v>13245</v>
      </c>
      <c r="G1338" t="s">
        <v>7490</v>
      </c>
      <c r="H1338" s="2">
        <v>45677</v>
      </c>
      <c r="I1338" s="2">
        <v>45677</v>
      </c>
      <c r="J1338"/>
      <c r="K1338"/>
      <c r="L1338">
        <v>0.01</v>
      </c>
      <c r="M1338" t="s">
        <v>7484</v>
      </c>
      <c r="N1338" t="s">
        <v>3865</v>
      </c>
      <c r="O1338"/>
      <c r="P1338" t="s">
        <v>13243</v>
      </c>
      <c r="Q1338" t="s">
        <v>5886</v>
      </c>
      <c r="R1338" t="s">
        <v>15463</v>
      </c>
      <c r="S1338" t="s">
        <v>15439</v>
      </c>
      <c r="T1338" t="s">
        <v>15437</v>
      </c>
      <c r="U1338" t="s">
        <v>15437</v>
      </c>
      <c r="V1338">
        <v>0</v>
      </c>
    </row>
    <row r="1339" spans="1:22" x14ac:dyDescent="0.25">
      <c r="A1339" t="s">
        <v>1569</v>
      </c>
      <c r="B1339">
        <v>338417</v>
      </c>
      <c r="C1339" t="s">
        <v>2784</v>
      </c>
      <c r="D1339" t="s">
        <v>13398</v>
      </c>
      <c r="E1339" t="s">
        <v>1572</v>
      </c>
      <c r="F1339" t="s">
        <v>13399</v>
      </c>
      <c r="G1339" t="s">
        <v>7494</v>
      </c>
      <c r="H1339" s="2">
        <v>45677</v>
      </c>
      <c r="I1339" s="2">
        <v>45677</v>
      </c>
      <c r="J1339"/>
      <c r="K1339"/>
      <c r="L1339">
        <v>0.01</v>
      </c>
      <c r="M1339" t="s">
        <v>7484</v>
      </c>
      <c r="N1339" t="s">
        <v>3865</v>
      </c>
      <c r="O1339"/>
      <c r="P1339" t="s">
        <v>13393</v>
      </c>
      <c r="Q1339" t="s">
        <v>13394</v>
      </c>
      <c r="R1339" t="s">
        <v>15468</v>
      </c>
      <c r="S1339" t="s">
        <v>15439</v>
      </c>
      <c r="T1339" t="s">
        <v>15437</v>
      </c>
      <c r="U1339" t="s">
        <v>15437</v>
      </c>
      <c r="V1339">
        <v>0</v>
      </c>
    </row>
    <row r="1340" spans="1:22" x14ac:dyDescent="0.25">
      <c r="A1340" t="s">
        <v>1569</v>
      </c>
      <c r="B1340">
        <v>338412</v>
      </c>
      <c r="C1340" t="s">
        <v>2076</v>
      </c>
      <c r="D1340" t="s">
        <v>13811</v>
      </c>
      <c r="E1340" t="s">
        <v>1572</v>
      </c>
      <c r="F1340" t="s">
        <v>13808</v>
      </c>
      <c r="G1340" t="s">
        <v>7490</v>
      </c>
      <c r="H1340" s="2">
        <v>45677</v>
      </c>
      <c r="I1340" s="2">
        <v>45677</v>
      </c>
      <c r="J1340"/>
      <c r="K1340"/>
      <c r="L1340">
        <v>0.01</v>
      </c>
      <c r="M1340" t="s">
        <v>7484</v>
      </c>
      <c r="N1340" t="s">
        <v>3865</v>
      </c>
      <c r="O1340"/>
      <c r="P1340" t="s">
        <v>13809</v>
      </c>
      <c r="Q1340" t="s">
        <v>13810</v>
      </c>
      <c r="R1340" t="s">
        <v>15468</v>
      </c>
      <c r="S1340" t="s">
        <v>15439</v>
      </c>
      <c r="T1340" t="s">
        <v>15437</v>
      </c>
      <c r="U1340" t="s">
        <v>15437</v>
      </c>
      <c r="V1340">
        <v>0</v>
      </c>
    </row>
    <row r="1341" spans="1:22" x14ac:dyDescent="0.25">
      <c r="A1341" t="s">
        <v>1569</v>
      </c>
      <c r="B1341">
        <v>338413</v>
      </c>
      <c r="C1341" t="s">
        <v>2597</v>
      </c>
      <c r="D1341" t="s">
        <v>13812</v>
      </c>
      <c r="E1341" t="s">
        <v>1572</v>
      </c>
      <c r="F1341" t="s">
        <v>13808</v>
      </c>
      <c r="G1341" t="s">
        <v>7490</v>
      </c>
      <c r="H1341" s="2">
        <v>45677</v>
      </c>
      <c r="I1341" s="2">
        <v>45677</v>
      </c>
      <c r="J1341"/>
      <c r="K1341"/>
      <c r="L1341">
        <v>0.01</v>
      </c>
      <c r="M1341" t="s">
        <v>7484</v>
      </c>
      <c r="N1341" t="s">
        <v>3865</v>
      </c>
      <c r="O1341"/>
      <c r="P1341" t="s">
        <v>13809</v>
      </c>
      <c r="Q1341" t="s">
        <v>13810</v>
      </c>
      <c r="R1341" t="s">
        <v>15468</v>
      </c>
      <c r="S1341" t="s">
        <v>15439</v>
      </c>
      <c r="T1341" t="s">
        <v>15437</v>
      </c>
      <c r="U1341" t="s">
        <v>15437</v>
      </c>
      <c r="V1341">
        <v>0</v>
      </c>
    </row>
    <row r="1342" spans="1:22" x14ac:dyDescent="0.25">
      <c r="A1342" t="s">
        <v>1569</v>
      </c>
      <c r="B1342">
        <v>337928</v>
      </c>
      <c r="C1342" t="s">
        <v>2212</v>
      </c>
      <c r="D1342" t="s">
        <v>14611</v>
      </c>
      <c r="E1342" t="s">
        <v>1607</v>
      </c>
      <c r="F1342" t="s">
        <v>15356</v>
      </c>
      <c r="G1342" t="s">
        <v>7323</v>
      </c>
      <c r="H1342" s="2">
        <v>45677</v>
      </c>
      <c r="I1342" s="2">
        <v>45677</v>
      </c>
      <c r="J1342"/>
      <c r="K1342"/>
      <c r="L1342">
        <v>38</v>
      </c>
      <c r="M1342" t="s">
        <v>7484</v>
      </c>
      <c r="N1342" t="s">
        <v>1714</v>
      </c>
      <c r="O1342" t="s">
        <v>7120</v>
      </c>
      <c r="P1342" t="s">
        <v>15350</v>
      </c>
      <c r="Q1342" t="s">
        <v>15</v>
      </c>
      <c r="R1342" t="s">
        <v>15</v>
      </c>
      <c r="S1342" t="s">
        <v>15439</v>
      </c>
      <c r="T1342" t="s">
        <v>15437</v>
      </c>
      <c r="U1342" t="s">
        <v>15437</v>
      </c>
      <c r="V1342">
        <v>1</v>
      </c>
    </row>
    <row r="1343" spans="1:22" x14ac:dyDescent="0.25">
      <c r="A1343" t="s">
        <v>1569</v>
      </c>
      <c r="B1343">
        <v>338430</v>
      </c>
      <c r="C1343" t="s">
        <v>4383</v>
      </c>
      <c r="D1343" t="s">
        <v>4384</v>
      </c>
      <c r="E1343" t="s">
        <v>1572</v>
      </c>
      <c r="F1343" t="s">
        <v>4372</v>
      </c>
      <c r="G1343" t="s">
        <v>4268</v>
      </c>
      <c r="H1343" s="2">
        <v>45677</v>
      </c>
      <c r="I1343" s="2">
        <v>45677</v>
      </c>
      <c r="J1343"/>
      <c r="K1343"/>
      <c r="L1343">
        <v>0.01</v>
      </c>
      <c r="M1343" t="s">
        <v>4269</v>
      </c>
      <c r="N1343" t="s">
        <v>4199</v>
      </c>
      <c r="O1343"/>
      <c r="P1343" t="s">
        <v>4373</v>
      </c>
      <c r="Q1343" t="s">
        <v>4374</v>
      </c>
      <c r="R1343" t="s">
        <v>15449</v>
      </c>
      <c r="S1343" t="s">
        <v>15439</v>
      </c>
      <c r="T1343" t="s">
        <v>15437</v>
      </c>
      <c r="U1343" t="s">
        <v>15437</v>
      </c>
      <c r="V1343">
        <v>0</v>
      </c>
    </row>
    <row r="1344" spans="1:22" x14ac:dyDescent="0.25">
      <c r="A1344" t="s">
        <v>1569</v>
      </c>
      <c r="B1344">
        <v>338418</v>
      </c>
      <c r="C1344" t="s">
        <v>5209</v>
      </c>
      <c r="D1344" t="s">
        <v>2789</v>
      </c>
      <c r="E1344" t="s">
        <v>1572</v>
      </c>
      <c r="F1344" t="s">
        <v>5202</v>
      </c>
      <c r="G1344" t="s">
        <v>4268</v>
      </c>
      <c r="H1344" s="2">
        <v>45672</v>
      </c>
      <c r="I1344" s="2">
        <v>45673</v>
      </c>
      <c r="J1344"/>
      <c r="K1344"/>
      <c r="L1344">
        <v>0.01</v>
      </c>
      <c r="M1344" t="s">
        <v>4269</v>
      </c>
      <c r="N1344" t="s">
        <v>3482</v>
      </c>
      <c r="O1344"/>
      <c r="P1344" t="s">
        <v>5200</v>
      </c>
      <c r="Q1344" t="s">
        <v>5201</v>
      </c>
      <c r="R1344" t="s">
        <v>15455</v>
      </c>
      <c r="S1344" t="s">
        <v>15439</v>
      </c>
      <c r="T1344" t="s">
        <v>15437</v>
      </c>
      <c r="U1344" t="s">
        <v>15437</v>
      </c>
      <c r="V1344">
        <v>0</v>
      </c>
    </row>
    <row r="1345" spans="1:22" x14ac:dyDescent="0.25">
      <c r="A1345" t="s">
        <v>1569</v>
      </c>
      <c r="B1345">
        <v>338407</v>
      </c>
      <c r="C1345" t="s">
        <v>3833</v>
      </c>
      <c r="D1345" t="s">
        <v>10051</v>
      </c>
      <c r="E1345" t="s">
        <v>1572</v>
      </c>
      <c r="F1345" t="s">
        <v>10050</v>
      </c>
      <c r="G1345" t="s">
        <v>7487</v>
      </c>
      <c r="H1345" s="2">
        <v>45671</v>
      </c>
      <c r="I1345" s="2">
        <v>45671</v>
      </c>
      <c r="J1345"/>
      <c r="K1345"/>
      <c r="L1345">
        <v>0.01</v>
      </c>
      <c r="M1345" t="s">
        <v>7484</v>
      </c>
      <c r="N1345" t="s">
        <v>3311</v>
      </c>
      <c r="O1345"/>
      <c r="P1345" t="s">
        <v>10046</v>
      </c>
      <c r="Q1345" t="s">
        <v>6763</v>
      </c>
      <c r="R1345" t="s">
        <v>15463</v>
      </c>
      <c r="S1345" t="s">
        <v>15439</v>
      </c>
      <c r="T1345" t="s">
        <v>15437</v>
      </c>
      <c r="U1345" t="s">
        <v>15437</v>
      </c>
      <c r="V1345">
        <v>0</v>
      </c>
    </row>
    <row r="1346" spans="1:22" x14ac:dyDescent="0.25">
      <c r="A1346" t="s">
        <v>1569</v>
      </c>
      <c r="B1346">
        <v>338422</v>
      </c>
      <c r="C1346" t="s">
        <v>1877</v>
      </c>
      <c r="D1346" t="s">
        <v>11569</v>
      </c>
      <c r="E1346" t="s">
        <v>1572</v>
      </c>
      <c r="F1346" t="s">
        <v>11567</v>
      </c>
      <c r="G1346" t="s">
        <v>7483</v>
      </c>
      <c r="H1346" s="2">
        <v>45671</v>
      </c>
      <c r="I1346" s="2">
        <v>45671</v>
      </c>
      <c r="J1346"/>
      <c r="K1346"/>
      <c r="L1346">
        <v>0.01</v>
      </c>
      <c r="M1346" t="s">
        <v>7484</v>
      </c>
      <c r="N1346" t="s">
        <v>3482</v>
      </c>
      <c r="O1346"/>
      <c r="P1346" t="s">
        <v>11564</v>
      </c>
      <c r="Q1346" t="s">
        <v>6889</v>
      </c>
      <c r="R1346" t="s">
        <v>15465</v>
      </c>
      <c r="S1346" t="s">
        <v>15439</v>
      </c>
      <c r="T1346" t="s">
        <v>15437</v>
      </c>
      <c r="U1346" t="s">
        <v>15437</v>
      </c>
      <c r="V1346">
        <v>0</v>
      </c>
    </row>
    <row r="1347" spans="1:22" x14ac:dyDescent="0.25">
      <c r="A1347" t="s">
        <v>1569</v>
      </c>
      <c r="B1347">
        <v>338406</v>
      </c>
      <c r="C1347" t="s">
        <v>1758</v>
      </c>
      <c r="D1347" t="s">
        <v>11264</v>
      </c>
      <c r="E1347" t="s">
        <v>1572</v>
      </c>
      <c r="F1347" t="s">
        <v>11262</v>
      </c>
      <c r="G1347" t="s">
        <v>8770</v>
      </c>
      <c r="H1347" s="2">
        <v>45670</v>
      </c>
      <c r="I1347" s="2">
        <v>45670</v>
      </c>
      <c r="J1347"/>
      <c r="K1347"/>
      <c r="L1347">
        <v>0.01</v>
      </c>
      <c r="M1347" t="s">
        <v>7484</v>
      </c>
      <c r="N1347" t="s">
        <v>1576</v>
      </c>
      <c r="O1347"/>
      <c r="P1347" t="s">
        <v>11259</v>
      </c>
      <c r="Q1347" t="s">
        <v>1824</v>
      </c>
      <c r="R1347" t="s">
        <v>15464</v>
      </c>
      <c r="S1347" t="s">
        <v>15439</v>
      </c>
      <c r="T1347" t="s">
        <v>15437</v>
      </c>
      <c r="U1347" t="s">
        <v>15437</v>
      </c>
      <c r="V1347">
        <v>0</v>
      </c>
    </row>
    <row r="1348" spans="1:22" x14ac:dyDescent="0.25">
      <c r="A1348" t="s">
        <v>1569</v>
      </c>
      <c r="B1348">
        <v>338358</v>
      </c>
      <c r="C1348" t="s">
        <v>1752</v>
      </c>
      <c r="D1348" t="s">
        <v>11675</v>
      </c>
      <c r="E1348" t="s">
        <v>1607</v>
      </c>
      <c r="F1348" t="s">
        <v>11676</v>
      </c>
      <c r="G1348" t="s">
        <v>7522</v>
      </c>
      <c r="H1348" s="2">
        <v>45670</v>
      </c>
      <c r="I1348" s="2">
        <v>45670</v>
      </c>
      <c r="J1348"/>
      <c r="K1348"/>
      <c r="L1348">
        <v>38</v>
      </c>
      <c r="M1348" t="s">
        <v>7484</v>
      </c>
      <c r="N1348" t="s">
        <v>4199</v>
      </c>
      <c r="O1348"/>
      <c r="P1348" t="s">
        <v>11673</v>
      </c>
      <c r="Q1348" t="s">
        <v>6956</v>
      </c>
      <c r="R1348" t="s">
        <v>15449</v>
      </c>
      <c r="S1348" t="s">
        <v>15439</v>
      </c>
      <c r="T1348" t="s">
        <v>15437</v>
      </c>
      <c r="U1348" t="s">
        <v>1566</v>
      </c>
      <c r="V1348">
        <v>1</v>
      </c>
    </row>
    <row r="1349" spans="1:22" x14ac:dyDescent="0.25">
      <c r="A1349" t="s">
        <v>1569</v>
      </c>
      <c r="B1349">
        <v>200144</v>
      </c>
      <c r="C1349" t="s">
        <v>14030</v>
      </c>
      <c r="D1349" t="s">
        <v>14031</v>
      </c>
      <c r="E1349" t="s">
        <v>1607</v>
      </c>
      <c r="F1349" t="s">
        <v>14032</v>
      </c>
      <c r="G1349" t="s">
        <v>14033</v>
      </c>
      <c r="H1349" s="2">
        <v>45670</v>
      </c>
      <c r="I1349" s="2">
        <v>45670</v>
      </c>
      <c r="J1349"/>
      <c r="K1349"/>
      <c r="L1349">
        <v>38</v>
      </c>
      <c r="M1349" t="s">
        <v>7484</v>
      </c>
      <c r="N1349" t="s">
        <v>1714</v>
      </c>
      <c r="O1349" t="s">
        <v>7120</v>
      </c>
      <c r="P1349" t="s">
        <v>14034</v>
      </c>
      <c r="Q1349" t="s">
        <v>14035</v>
      </c>
      <c r="R1349" t="s">
        <v>23</v>
      </c>
      <c r="S1349" t="s">
        <v>15439</v>
      </c>
      <c r="T1349" t="s">
        <v>15437</v>
      </c>
      <c r="U1349" t="s">
        <v>15437</v>
      </c>
      <c r="V1349">
        <v>1</v>
      </c>
    </row>
    <row r="1350" spans="1:22" x14ac:dyDescent="0.25">
      <c r="A1350" t="s">
        <v>1569</v>
      </c>
      <c r="B1350">
        <v>338404</v>
      </c>
      <c r="C1350" t="s">
        <v>2409</v>
      </c>
      <c r="D1350" t="s">
        <v>4536</v>
      </c>
      <c r="E1350" t="s">
        <v>1572</v>
      </c>
      <c r="F1350" t="s">
        <v>4524</v>
      </c>
      <c r="G1350" t="s">
        <v>4268</v>
      </c>
      <c r="H1350" s="2">
        <v>45670</v>
      </c>
      <c r="I1350" s="2">
        <v>45670</v>
      </c>
      <c r="J1350"/>
      <c r="K1350"/>
      <c r="L1350">
        <v>0.01</v>
      </c>
      <c r="M1350" t="s">
        <v>4269</v>
      </c>
      <c r="N1350" t="s">
        <v>3482</v>
      </c>
      <c r="O1350"/>
      <c r="P1350" t="s">
        <v>4525</v>
      </c>
      <c r="Q1350" t="s">
        <v>4526</v>
      </c>
      <c r="R1350" t="s">
        <v>15451</v>
      </c>
      <c r="S1350" t="s">
        <v>15439</v>
      </c>
      <c r="T1350" t="s">
        <v>15437</v>
      </c>
      <c r="U1350" t="s">
        <v>15437</v>
      </c>
      <c r="V1350">
        <v>0</v>
      </c>
    </row>
    <row r="1351" spans="1:22" x14ac:dyDescent="0.25">
      <c r="A1351" t="s">
        <v>1569</v>
      </c>
      <c r="B1351">
        <v>338403</v>
      </c>
      <c r="C1351" t="s">
        <v>2181</v>
      </c>
      <c r="D1351" t="s">
        <v>5397</v>
      </c>
      <c r="E1351" t="s">
        <v>1572</v>
      </c>
      <c r="F1351" t="s">
        <v>5702</v>
      </c>
      <c r="G1351" t="s">
        <v>4268</v>
      </c>
      <c r="H1351" s="2">
        <v>45670</v>
      </c>
      <c r="I1351" s="2">
        <v>45670</v>
      </c>
      <c r="J1351"/>
      <c r="K1351"/>
      <c r="L1351">
        <v>0.01</v>
      </c>
      <c r="M1351" t="s">
        <v>4269</v>
      </c>
      <c r="N1351" t="s">
        <v>1714</v>
      </c>
      <c r="O1351"/>
      <c r="P1351" t="s">
        <v>5703</v>
      </c>
      <c r="Q1351" t="s">
        <v>5704</v>
      </c>
      <c r="R1351" t="s">
        <v>15447</v>
      </c>
      <c r="S1351" t="s">
        <v>15439</v>
      </c>
      <c r="T1351" t="s">
        <v>15437</v>
      </c>
      <c r="U1351" t="s">
        <v>15437</v>
      </c>
      <c r="V1351">
        <v>0</v>
      </c>
    </row>
    <row r="1352" spans="1:22" x14ac:dyDescent="0.25">
      <c r="A1352" t="s">
        <v>1569</v>
      </c>
      <c r="B1352">
        <v>338364</v>
      </c>
      <c r="C1352" t="s">
        <v>2501</v>
      </c>
      <c r="D1352" t="s">
        <v>2867</v>
      </c>
      <c r="E1352" t="s">
        <v>1607</v>
      </c>
      <c r="F1352" t="s">
        <v>5727</v>
      </c>
      <c r="G1352" t="s">
        <v>4294</v>
      </c>
      <c r="H1352" s="2">
        <v>45670</v>
      </c>
      <c r="I1352" s="2">
        <v>45670</v>
      </c>
      <c r="J1352"/>
      <c r="K1352"/>
      <c r="L1352">
        <v>38</v>
      </c>
      <c r="M1352" t="s">
        <v>4269</v>
      </c>
      <c r="N1352" t="s">
        <v>1714</v>
      </c>
      <c r="O1352"/>
      <c r="P1352" t="s">
        <v>5728</v>
      </c>
      <c r="Q1352" t="s">
        <v>5729</v>
      </c>
      <c r="R1352" t="s">
        <v>15454</v>
      </c>
      <c r="S1352" t="s">
        <v>15439</v>
      </c>
      <c r="T1352" t="s">
        <v>15437</v>
      </c>
      <c r="U1352" t="s">
        <v>15437</v>
      </c>
      <c r="V1352">
        <v>1</v>
      </c>
    </row>
    <row r="1353" spans="1:22" x14ac:dyDescent="0.25">
      <c r="A1353" t="s">
        <v>1569</v>
      </c>
      <c r="B1353">
        <v>338374</v>
      </c>
      <c r="C1353" t="s">
        <v>1910</v>
      </c>
      <c r="D1353" t="s">
        <v>4446</v>
      </c>
      <c r="E1353" t="s">
        <v>1572</v>
      </c>
      <c r="F1353" t="s">
        <v>6134</v>
      </c>
      <c r="G1353" t="s">
        <v>4268</v>
      </c>
      <c r="H1353" s="2">
        <v>45668</v>
      </c>
      <c r="I1353" s="2">
        <v>45668</v>
      </c>
      <c r="J1353"/>
      <c r="K1353"/>
      <c r="L1353">
        <v>0.01</v>
      </c>
      <c r="M1353" t="s">
        <v>4269</v>
      </c>
      <c r="N1353" t="s">
        <v>3865</v>
      </c>
      <c r="O1353"/>
      <c r="P1353" t="s">
        <v>6135</v>
      </c>
      <c r="Q1353" t="s">
        <v>6136</v>
      </c>
      <c r="R1353" t="s">
        <v>15452</v>
      </c>
      <c r="S1353" t="s">
        <v>15439</v>
      </c>
      <c r="T1353" t="s">
        <v>15437</v>
      </c>
      <c r="U1353" t="s">
        <v>15437</v>
      </c>
      <c r="V1353">
        <v>0</v>
      </c>
    </row>
    <row r="1354" spans="1:22" x14ac:dyDescent="0.25">
      <c r="A1354" t="s">
        <v>1569</v>
      </c>
      <c r="B1354">
        <v>338392</v>
      </c>
      <c r="C1354" t="s">
        <v>2269</v>
      </c>
      <c r="D1354" t="s">
        <v>9036</v>
      </c>
      <c r="E1354" t="s">
        <v>1572</v>
      </c>
      <c r="F1354" t="s">
        <v>9024</v>
      </c>
      <c r="G1354" t="s">
        <v>7490</v>
      </c>
      <c r="H1354" s="2">
        <v>45667</v>
      </c>
      <c r="I1354" s="2">
        <v>45667</v>
      </c>
      <c r="J1354"/>
      <c r="K1354"/>
      <c r="L1354">
        <v>0.01</v>
      </c>
      <c r="M1354" t="s">
        <v>7484</v>
      </c>
      <c r="N1354" t="s">
        <v>3865</v>
      </c>
      <c r="O1354"/>
      <c r="P1354" t="s">
        <v>9018</v>
      </c>
      <c r="Q1354" t="s">
        <v>4338</v>
      </c>
      <c r="R1354" t="s">
        <v>15468</v>
      </c>
      <c r="S1354" t="s">
        <v>15439</v>
      </c>
      <c r="T1354" t="s">
        <v>15437</v>
      </c>
      <c r="U1354" t="s">
        <v>15437</v>
      </c>
      <c r="V1354">
        <v>0</v>
      </c>
    </row>
    <row r="1355" spans="1:22" x14ac:dyDescent="0.25">
      <c r="A1355" t="s">
        <v>1569</v>
      </c>
      <c r="B1355">
        <v>338382</v>
      </c>
      <c r="C1355" t="s">
        <v>3967</v>
      </c>
      <c r="D1355" t="s">
        <v>3854</v>
      </c>
      <c r="E1355" t="s">
        <v>1572</v>
      </c>
      <c r="F1355" t="s">
        <v>9436</v>
      </c>
      <c r="G1355" t="s">
        <v>7671</v>
      </c>
      <c r="H1355" s="2">
        <v>45667</v>
      </c>
      <c r="I1355" s="2">
        <v>45667</v>
      </c>
      <c r="J1355"/>
      <c r="K1355"/>
      <c r="L1355">
        <v>0.01</v>
      </c>
      <c r="M1355" t="s">
        <v>7484</v>
      </c>
      <c r="N1355" t="s">
        <v>3865</v>
      </c>
      <c r="O1355"/>
      <c r="P1355" t="s">
        <v>9417</v>
      </c>
      <c r="Q1355" t="s">
        <v>6136</v>
      </c>
      <c r="R1355" t="s">
        <v>15467</v>
      </c>
      <c r="S1355" t="s">
        <v>15439</v>
      </c>
      <c r="T1355" t="s">
        <v>15437</v>
      </c>
      <c r="U1355" t="s">
        <v>15437</v>
      </c>
      <c r="V1355">
        <v>0</v>
      </c>
    </row>
    <row r="1356" spans="1:22" x14ac:dyDescent="0.25">
      <c r="A1356" t="s">
        <v>1569</v>
      </c>
      <c r="B1356">
        <v>338390</v>
      </c>
      <c r="C1356" t="s">
        <v>1855</v>
      </c>
      <c r="D1356" t="s">
        <v>3000</v>
      </c>
      <c r="E1356" t="s">
        <v>1572</v>
      </c>
      <c r="F1356" t="s">
        <v>9436</v>
      </c>
      <c r="G1356" t="s">
        <v>7671</v>
      </c>
      <c r="H1356" s="2">
        <v>45667</v>
      </c>
      <c r="I1356" s="2">
        <v>45667</v>
      </c>
      <c r="J1356"/>
      <c r="K1356"/>
      <c r="L1356">
        <v>0.01</v>
      </c>
      <c r="M1356" t="s">
        <v>7484</v>
      </c>
      <c r="N1356" t="s">
        <v>3865</v>
      </c>
      <c r="O1356"/>
      <c r="P1356" t="s">
        <v>9417</v>
      </c>
      <c r="Q1356" t="s">
        <v>6136</v>
      </c>
      <c r="R1356" t="s">
        <v>15467</v>
      </c>
      <c r="S1356" t="s">
        <v>15439</v>
      </c>
      <c r="T1356" t="s">
        <v>15437</v>
      </c>
      <c r="U1356" t="s">
        <v>15437</v>
      </c>
      <c r="V1356">
        <v>0</v>
      </c>
    </row>
    <row r="1357" spans="1:22" x14ac:dyDescent="0.25">
      <c r="A1357" t="s">
        <v>1569</v>
      </c>
      <c r="B1357">
        <v>338384</v>
      </c>
      <c r="C1357" t="s">
        <v>1844</v>
      </c>
      <c r="D1357" t="s">
        <v>9437</v>
      </c>
      <c r="E1357" t="s">
        <v>1572</v>
      </c>
      <c r="F1357" t="s">
        <v>9436</v>
      </c>
      <c r="G1357" t="s">
        <v>7671</v>
      </c>
      <c r="H1357" s="2">
        <v>45667</v>
      </c>
      <c r="I1357" s="2">
        <v>45667</v>
      </c>
      <c r="J1357"/>
      <c r="K1357"/>
      <c r="L1357">
        <v>0.01</v>
      </c>
      <c r="M1357" t="s">
        <v>7484</v>
      </c>
      <c r="N1357" t="s">
        <v>3865</v>
      </c>
      <c r="O1357"/>
      <c r="P1357" t="s">
        <v>9417</v>
      </c>
      <c r="Q1357" t="s">
        <v>6136</v>
      </c>
      <c r="R1357" t="s">
        <v>15467</v>
      </c>
      <c r="S1357" t="s">
        <v>15439</v>
      </c>
      <c r="T1357" t="s">
        <v>15437</v>
      </c>
      <c r="U1357" t="s">
        <v>15437</v>
      </c>
      <c r="V1357">
        <v>0</v>
      </c>
    </row>
    <row r="1358" spans="1:22" x14ac:dyDescent="0.25">
      <c r="A1358" t="s">
        <v>1569</v>
      </c>
      <c r="B1358">
        <v>338401</v>
      </c>
      <c r="C1358" t="s">
        <v>1832</v>
      </c>
      <c r="D1358" t="s">
        <v>13400</v>
      </c>
      <c r="E1358" t="s">
        <v>1572</v>
      </c>
      <c r="F1358" t="s">
        <v>13399</v>
      </c>
      <c r="G1358" t="s">
        <v>7494</v>
      </c>
      <c r="H1358" s="2">
        <v>45667</v>
      </c>
      <c r="I1358" s="2">
        <v>45667</v>
      </c>
      <c r="J1358"/>
      <c r="K1358"/>
      <c r="L1358">
        <v>0.01</v>
      </c>
      <c r="M1358" t="s">
        <v>7484</v>
      </c>
      <c r="N1358" t="s">
        <v>3865</v>
      </c>
      <c r="O1358"/>
      <c r="P1358" t="s">
        <v>13393</v>
      </c>
      <c r="Q1358" t="s">
        <v>13394</v>
      </c>
      <c r="R1358" t="s">
        <v>15468</v>
      </c>
      <c r="S1358" t="s">
        <v>15439</v>
      </c>
      <c r="T1358" t="s">
        <v>15437</v>
      </c>
      <c r="U1358" t="s">
        <v>15437</v>
      </c>
      <c r="V1358">
        <v>0</v>
      </c>
    </row>
    <row r="1359" spans="1:22" x14ac:dyDescent="0.25">
      <c r="A1359" t="s">
        <v>1569</v>
      </c>
      <c r="B1359">
        <v>200140</v>
      </c>
      <c r="C1359" t="s">
        <v>13401</v>
      </c>
      <c r="D1359" t="s">
        <v>6538</v>
      </c>
      <c r="E1359" t="s">
        <v>1572</v>
      </c>
      <c r="F1359" t="s">
        <v>13399</v>
      </c>
      <c r="G1359" t="s">
        <v>7494</v>
      </c>
      <c r="H1359" s="2">
        <v>45667</v>
      </c>
      <c r="I1359" s="2">
        <v>45667</v>
      </c>
      <c r="J1359"/>
      <c r="K1359"/>
      <c r="L1359">
        <v>0.01</v>
      </c>
      <c r="M1359" t="s">
        <v>7484</v>
      </c>
      <c r="N1359" t="s">
        <v>3865</v>
      </c>
      <c r="O1359"/>
      <c r="P1359" t="s">
        <v>13393</v>
      </c>
      <c r="Q1359" t="s">
        <v>13394</v>
      </c>
      <c r="R1359" t="s">
        <v>15468</v>
      </c>
      <c r="S1359" t="s">
        <v>15439</v>
      </c>
      <c r="T1359" t="s">
        <v>15437</v>
      </c>
      <c r="U1359" t="s">
        <v>15437</v>
      </c>
      <c r="V1359">
        <v>0</v>
      </c>
    </row>
    <row r="1360" spans="1:22" x14ac:dyDescent="0.25">
      <c r="A1360" t="s">
        <v>1569</v>
      </c>
      <c r="B1360">
        <v>338383</v>
      </c>
      <c r="C1360" t="s">
        <v>2433</v>
      </c>
      <c r="D1360" t="s">
        <v>13867</v>
      </c>
      <c r="E1360" t="s">
        <v>1572</v>
      </c>
      <c r="F1360" t="s">
        <v>13860</v>
      </c>
      <c r="G1360" t="s">
        <v>7490</v>
      </c>
      <c r="H1360" s="2">
        <v>45667</v>
      </c>
      <c r="I1360" s="2">
        <v>45667</v>
      </c>
      <c r="J1360"/>
      <c r="K1360"/>
      <c r="L1360">
        <v>0.01</v>
      </c>
      <c r="M1360" t="s">
        <v>7484</v>
      </c>
      <c r="N1360" t="s">
        <v>4199</v>
      </c>
      <c r="O1360"/>
      <c r="P1360" t="s">
        <v>13861</v>
      </c>
      <c r="Q1360" t="s">
        <v>13862</v>
      </c>
      <c r="R1360" t="s">
        <v>15449</v>
      </c>
      <c r="S1360" t="s">
        <v>15439</v>
      </c>
      <c r="T1360" t="s">
        <v>15437</v>
      </c>
      <c r="U1360" t="s">
        <v>15437</v>
      </c>
      <c r="V1360">
        <v>0</v>
      </c>
    </row>
    <row r="1361" spans="1:22" x14ac:dyDescent="0.25">
      <c r="A1361" t="s">
        <v>1569</v>
      </c>
      <c r="B1361">
        <v>338393</v>
      </c>
      <c r="C1361" t="s">
        <v>6952</v>
      </c>
      <c r="D1361" t="s">
        <v>6953</v>
      </c>
      <c r="E1361" t="s">
        <v>1572</v>
      </c>
      <c r="F1361" t="s">
        <v>6954</v>
      </c>
      <c r="G1361" t="s">
        <v>4268</v>
      </c>
      <c r="H1361" s="2">
        <v>45667</v>
      </c>
      <c r="I1361" s="2">
        <v>45667</v>
      </c>
      <c r="J1361"/>
      <c r="K1361"/>
      <c r="L1361">
        <v>0.01</v>
      </c>
      <c r="M1361" t="s">
        <v>4269</v>
      </c>
      <c r="N1361" t="s">
        <v>4199</v>
      </c>
      <c r="O1361"/>
      <c r="P1361" t="s">
        <v>6955</v>
      </c>
      <c r="Q1361" t="s">
        <v>6956</v>
      </c>
      <c r="R1361" t="s">
        <v>15449</v>
      </c>
      <c r="S1361" t="s">
        <v>15439</v>
      </c>
      <c r="T1361" t="s">
        <v>15437</v>
      </c>
      <c r="U1361" t="s">
        <v>15437</v>
      </c>
      <c r="V1361">
        <v>0</v>
      </c>
    </row>
    <row r="1362" spans="1:22" x14ac:dyDescent="0.25">
      <c r="A1362" t="s">
        <v>1569</v>
      </c>
      <c r="B1362">
        <v>338367</v>
      </c>
      <c r="C1362" t="s">
        <v>7904</v>
      </c>
      <c r="D1362" t="s">
        <v>7905</v>
      </c>
      <c r="E1362" t="s">
        <v>1572</v>
      </c>
      <c r="F1362" t="s">
        <v>7902</v>
      </c>
      <c r="G1362" t="s">
        <v>7490</v>
      </c>
      <c r="H1362" s="2">
        <v>45666</v>
      </c>
      <c r="I1362" s="2">
        <v>45666</v>
      </c>
      <c r="J1362"/>
      <c r="K1362"/>
      <c r="L1362">
        <v>0.01</v>
      </c>
      <c r="M1362" t="s">
        <v>7484</v>
      </c>
      <c r="N1362" t="s">
        <v>3311</v>
      </c>
      <c r="O1362"/>
      <c r="P1362" t="s">
        <v>7903</v>
      </c>
      <c r="Q1362" t="s">
        <v>3398</v>
      </c>
      <c r="R1362" t="s">
        <v>15463</v>
      </c>
      <c r="S1362" t="s">
        <v>15439</v>
      </c>
      <c r="T1362" t="s">
        <v>15437</v>
      </c>
      <c r="U1362" t="s">
        <v>15437</v>
      </c>
      <c r="V1362">
        <v>0</v>
      </c>
    </row>
    <row r="1363" spans="1:22" x14ac:dyDescent="0.25">
      <c r="A1363" t="s">
        <v>1569</v>
      </c>
      <c r="B1363">
        <v>200132</v>
      </c>
      <c r="C1363" t="s">
        <v>9705</v>
      </c>
      <c r="D1363" t="s">
        <v>9706</v>
      </c>
      <c r="E1363" t="s">
        <v>1596</v>
      </c>
      <c r="F1363" t="s">
        <v>9702</v>
      </c>
      <c r="G1363" t="s">
        <v>7487</v>
      </c>
      <c r="H1363" s="2">
        <v>45666</v>
      </c>
      <c r="I1363" s="2">
        <v>45761</v>
      </c>
      <c r="J1363"/>
      <c r="K1363"/>
      <c r="L1363">
        <v>19</v>
      </c>
      <c r="M1363" t="s">
        <v>7484</v>
      </c>
      <c r="N1363" t="s">
        <v>3482</v>
      </c>
      <c r="O1363"/>
      <c r="P1363" t="s">
        <v>9696</v>
      </c>
      <c r="Q1363" t="s">
        <v>3590</v>
      </c>
      <c r="R1363" t="s">
        <v>15466</v>
      </c>
      <c r="S1363" t="s">
        <v>15439</v>
      </c>
      <c r="T1363" t="s">
        <v>15437</v>
      </c>
      <c r="U1363" t="s">
        <v>15437</v>
      </c>
      <c r="V1363">
        <v>0.5</v>
      </c>
    </row>
    <row r="1364" spans="1:22" x14ac:dyDescent="0.25">
      <c r="A1364" t="s">
        <v>1569</v>
      </c>
      <c r="B1364">
        <v>338371</v>
      </c>
      <c r="C1364" t="s">
        <v>1771</v>
      </c>
      <c r="D1364" t="s">
        <v>8473</v>
      </c>
      <c r="E1364" t="s">
        <v>1572</v>
      </c>
      <c r="F1364" t="s">
        <v>8474</v>
      </c>
      <c r="G1364" t="s">
        <v>7494</v>
      </c>
      <c r="H1364" s="2">
        <v>45664</v>
      </c>
      <c r="I1364" s="2">
        <v>45664</v>
      </c>
      <c r="J1364"/>
      <c r="K1364"/>
      <c r="L1364">
        <v>0.01</v>
      </c>
      <c r="M1364" t="s">
        <v>7484</v>
      </c>
      <c r="N1364" t="s">
        <v>1714</v>
      </c>
      <c r="O1364"/>
      <c r="P1364" t="s">
        <v>8466</v>
      </c>
      <c r="Q1364" t="s">
        <v>5078</v>
      </c>
      <c r="R1364" t="s">
        <v>15462</v>
      </c>
      <c r="S1364" t="s">
        <v>15439</v>
      </c>
      <c r="T1364" t="s">
        <v>15437</v>
      </c>
      <c r="U1364" t="s">
        <v>15437</v>
      </c>
      <c r="V1364">
        <v>0</v>
      </c>
    </row>
    <row r="1365" spans="1:22" x14ac:dyDescent="0.25">
      <c r="A1365" t="s">
        <v>1569</v>
      </c>
      <c r="B1365">
        <v>338217</v>
      </c>
      <c r="C1365" t="s">
        <v>14738</v>
      </c>
      <c r="D1365" t="s">
        <v>5883</v>
      </c>
      <c r="E1365" t="s">
        <v>1607</v>
      </c>
      <c r="F1365" t="s">
        <v>14739</v>
      </c>
      <c r="G1365" t="s">
        <v>14740</v>
      </c>
      <c r="H1365" s="2">
        <v>45664</v>
      </c>
      <c r="I1365" s="2">
        <v>45664</v>
      </c>
      <c r="J1365"/>
      <c r="K1365"/>
      <c r="L1365">
        <v>38</v>
      </c>
      <c r="M1365" t="s">
        <v>7484</v>
      </c>
      <c r="N1365" t="s">
        <v>1714</v>
      </c>
      <c r="O1365" t="s">
        <v>7120</v>
      </c>
      <c r="P1365" t="s">
        <v>14736</v>
      </c>
      <c r="Q1365" t="s">
        <v>14737</v>
      </c>
      <c r="R1365" t="s">
        <v>15431</v>
      </c>
      <c r="S1365" t="s">
        <v>15439</v>
      </c>
      <c r="T1365" t="s">
        <v>15437</v>
      </c>
      <c r="U1365" t="s">
        <v>15437</v>
      </c>
      <c r="V1365">
        <v>1</v>
      </c>
    </row>
    <row r="1366" spans="1:22" x14ac:dyDescent="0.25">
      <c r="A1366" t="s">
        <v>1569</v>
      </c>
      <c r="B1366">
        <v>200126</v>
      </c>
      <c r="C1366" t="s">
        <v>7907</v>
      </c>
      <c r="D1366" t="s">
        <v>7908</v>
      </c>
      <c r="E1366" t="s">
        <v>1572</v>
      </c>
      <c r="F1366" t="s">
        <v>7902</v>
      </c>
      <c r="G1366" t="s">
        <v>7490</v>
      </c>
      <c r="H1366" s="2">
        <v>45663</v>
      </c>
      <c r="I1366" s="2">
        <v>45663</v>
      </c>
      <c r="J1366"/>
      <c r="K1366"/>
      <c r="L1366">
        <v>0.01</v>
      </c>
      <c r="M1366" t="s">
        <v>7484</v>
      </c>
      <c r="N1366" t="s">
        <v>3311</v>
      </c>
      <c r="O1366"/>
      <c r="P1366" t="s">
        <v>7903</v>
      </c>
      <c r="Q1366" t="s">
        <v>3398</v>
      </c>
      <c r="R1366" t="s">
        <v>15463</v>
      </c>
      <c r="S1366" t="s">
        <v>15439</v>
      </c>
      <c r="T1366" t="s">
        <v>15437</v>
      </c>
      <c r="U1366" t="s">
        <v>15437</v>
      </c>
      <c r="V1366">
        <v>0</v>
      </c>
    </row>
    <row r="1367" spans="1:22" x14ac:dyDescent="0.25">
      <c r="A1367" t="s">
        <v>1569</v>
      </c>
      <c r="B1367">
        <v>200120</v>
      </c>
      <c r="C1367" t="s">
        <v>1969</v>
      </c>
      <c r="D1367" t="s">
        <v>9127</v>
      </c>
      <c r="E1367" t="s">
        <v>1572</v>
      </c>
      <c r="F1367" t="s">
        <v>9128</v>
      </c>
      <c r="G1367" t="s">
        <v>7509</v>
      </c>
      <c r="H1367" s="2">
        <v>45663</v>
      </c>
      <c r="I1367" s="2">
        <v>45775</v>
      </c>
      <c r="J1367"/>
      <c r="K1367"/>
      <c r="L1367">
        <v>0.01</v>
      </c>
      <c r="M1367" t="s">
        <v>7484</v>
      </c>
      <c r="N1367" t="s">
        <v>3482</v>
      </c>
      <c r="O1367"/>
      <c r="P1367" t="s">
        <v>9124</v>
      </c>
      <c r="Q1367" t="s">
        <v>6818</v>
      </c>
      <c r="R1367" t="s">
        <v>15466</v>
      </c>
      <c r="S1367" t="s">
        <v>15439</v>
      </c>
      <c r="T1367" t="s">
        <v>15437</v>
      </c>
      <c r="U1367" t="s">
        <v>15437</v>
      </c>
      <c r="V1367">
        <v>0</v>
      </c>
    </row>
    <row r="1368" spans="1:22" x14ac:dyDescent="0.25">
      <c r="A1368" t="s">
        <v>1569</v>
      </c>
      <c r="B1368">
        <v>338334</v>
      </c>
      <c r="C1368" t="s">
        <v>2190</v>
      </c>
      <c r="D1368" t="s">
        <v>8234</v>
      </c>
      <c r="E1368" t="s">
        <v>1607</v>
      </c>
      <c r="F1368" t="s">
        <v>9247</v>
      </c>
      <c r="G1368" t="s">
        <v>7522</v>
      </c>
      <c r="H1368" s="2">
        <v>45663</v>
      </c>
      <c r="I1368" s="2">
        <v>45663</v>
      </c>
      <c r="J1368"/>
      <c r="K1368"/>
      <c r="L1368">
        <v>38</v>
      </c>
      <c r="M1368" t="s">
        <v>7484</v>
      </c>
      <c r="N1368" t="s">
        <v>3865</v>
      </c>
      <c r="O1368"/>
      <c r="P1368" t="s">
        <v>9243</v>
      </c>
      <c r="Q1368" t="s">
        <v>4470</v>
      </c>
      <c r="R1368" t="s">
        <v>15467</v>
      </c>
      <c r="S1368" t="s">
        <v>15439</v>
      </c>
      <c r="T1368" t="s">
        <v>15437</v>
      </c>
      <c r="U1368" t="s">
        <v>1566</v>
      </c>
      <c r="V1368">
        <v>1</v>
      </c>
    </row>
    <row r="1369" spans="1:22" x14ac:dyDescent="0.25">
      <c r="A1369" t="s">
        <v>1569</v>
      </c>
      <c r="B1369">
        <v>338361</v>
      </c>
      <c r="C1369" t="s">
        <v>2558</v>
      </c>
      <c r="D1369" t="s">
        <v>9438</v>
      </c>
      <c r="E1369" t="s">
        <v>1596</v>
      </c>
      <c r="F1369" t="s">
        <v>9436</v>
      </c>
      <c r="G1369" t="s">
        <v>7671</v>
      </c>
      <c r="H1369" s="2">
        <v>45663</v>
      </c>
      <c r="I1369" s="2">
        <v>45663</v>
      </c>
      <c r="J1369"/>
      <c r="K1369"/>
      <c r="L1369">
        <v>30</v>
      </c>
      <c r="M1369" t="s">
        <v>7484</v>
      </c>
      <c r="N1369" t="s">
        <v>3865</v>
      </c>
      <c r="O1369"/>
      <c r="P1369" t="s">
        <v>9417</v>
      </c>
      <c r="Q1369" t="s">
        <v>6136</v>
      </c>
      <c r="R1369" t="s">
        <v>15467</v>
      </c>
      <c r="S1369" t="s">
        <v>15439</v>
      </c>
      <c r="T1369" t="s">
        <v>15437</v>
      </c>
      <c r="U1369" t="s">
        <v>15437</v>
      </c>
      <c r="V1369">
        <v>0.78947368421052633</v>
      </c>
    </row>
    <row r="1370" spans="1:22" x14ac:dyDescent="0.25">
      <c r="A1370" t="s">
        <v>1569</v>
      </c>
      <c r="B1370">
        <v>200131</v>
      </c>
      <c r="C1370" t="s">
        <v>1802</v>
      </c>
      <c r="D1370" t="s">
        <v>5868</v>
      </c>
      <c r="E1370" t="s">
        <v>1607</v>
      </c>
      <c r="F1370" t="s">
        <v>10322</v>
      </c>
      <c r="G1370" t="s">
        <v>4326</v>
      </c>
      <c r="H1370" s="2">
        <v>45663</v>
      </c>
      <c r="I1370" s="2">
        <v>45663</v>
      </c>
      <c r="J1370"/>
      <c r="K1370"/>
      <c r="L1370">
        <v>38</v>
      </c>
      <c r="M1370" t="s">
        <v>7484</v>
      </c>
      <c r="N1370" t="s">
        <v>4199</v>
      </c>
      <c r="O1370"/>
      <c r="P1370" t="s">
        <v>10316</v>
      </c>
      <c r="Q1370" t="s">
        <v>6398</v>
      </c>
      <c r="R1370" t="s">
        <v>15449</v>
      </c>
      <c r="S1370" t="s">
        <v>15439</v>
      </c>
      <c r="T1370" t="s">
        <v>15437</v>
      </c>
      <c r="U1370" t="s">
        <v>1566</v>
      </c>
      <c r="V1370">
        <v>1</v>
      </c>
    </row>
    <row r="1371" spans="1:22" x14ac:dyDescent="0.25">
      <c r="A1371" t="s">
        <v>1569</v>
      </c>
      <c r="B1371">
        <v>338173</v>
      </c>
      <c r="C1371" t="s">
        <v>3656</v>
      </c>
      <c r="D1371" t="s">
        <v>1838</v>
      </c>
      <c r="E1371" t="s">
        <v>1607</v>
      </c>
      <c r="F1371" t="s">
        <v>10957</v>
      </c>
      <c r="G1371" t="s">
        <v>4326</v>
      </c>
      <c r="H1371" s="2">
        <v>45663</v>
      </c>
      <c r="I1371" s="2">
        <v>45663</v>
      </c>
      <c r="J1371"/>
      <c r="K1371"/>
      <c r="L1371">
        <v>38</v>
      </c>
      <c r="M1371" t="s">
        <v>7484</v>
      </c>
      <c r="N1371" t="s">
        <v>3482</v>
      </c>
      <c r="O1371"/>
      <c r="P1371" t="s">
        <v>10955</v>
      </c>
      <c r="Q1371" t="s">
        <v>10956</v>
      </c>
      <c r="R1371" t="s">
        <v>15466</v>
      </c>
      <c r="S1371" t="s">
        <v>15439</v>
      </c>
      <c r="T1371" t="s">
        <v>15437</v>
      </c>
      <c r="U1371" t="s">
        <v>1566</v>
      </c>
      <c r="V1371">
        <v>1</v>
      </c>
    </row>
    <row r="1372" spans="1:22" x14ac:dyDescent="0.25">
      <c r="A1372" t="s">
        <v>1569</v>
      </c>
      <c r="B1372">
        <v>338366</v>
      </c>
      <c r="C1372" t="s">
        <v>3760</v>
      </c>
      <c r="D1372" t="s">
        <v>2789</v>
      </c>
      <c r="E1372" t="s">
        <v>1572</v>
      </c>
      <c r="F1372" t="s">
        <v>11000</v>
      </c>
      <c r="G1372" t="s">
        <v>7490</v>
      </c>
      <c r="H1372" s="2">
        <v>45663</v>
      </c>
      <c r="I1372" s="2">
        <v>45663</v>
      </c>
      <c r="J1372"/>
      <c r="K1372"/>
      <c r="L1372">
        <v>0.01</v>
      </c>
      <c r="M1372" t="s">
        <v>7484</v>
      </c>
      <c r="N1372" t="s">
        <v>3482</v>
      </c>
      <c r="O1372"/>
      <c r="P1372" t="s">
        <v>11001</v>
      </c>
      <c r="Q1372" t="s">
        <v>6482</v>
      </c>
      <c r="R1372" t="s">
        <v>15468</v>
      </c>
      <c r="S1372" t="s">
        <v>15439</v>
      </c>
      <c r="T1372" t="s">
        <v>15437</v>
      </c>
      <c r="U1372" t="s">
        <v>15437</v>
      </c>
      <c r="V1372">
        <v>0</v>
      </c>
    </row>
    <row r="1373" spans="1:22" x14ac:dyDescent="0.25">
      <c r="A1373" t="s">
        <v>1569</v>
      </c>
      <c r="B1373">
        <v>338311</v>
      </c>
      <c r="C1373" t="s">
        <v>2190</v>
      </c>
      <c r="D1373" t="s">
        <v>8100</v>
      </c>
      <c r="E1373" t="s">
        <v>1596</v>
      </c>
      <c r="F1373" t="s">
        <v>11618</v>
      </c>
      <c r="G1373" t="s">
        <v>7503</v>
      </c>
      <c r="H1373" s="2">
        <v>45663</v>
      </c>
      <c r="I1373" s="2">
        <v>45761</v>
      </c>
      <c r="J1373"/>
      <c r="K1373"/>
      <c r="L1373">
        <v>33.5</v>
      </c>
      <c r="M1373" t="s">
        <v>7484</v>
      </c>
      <c r="N1373" t="s">
        <v>3311</v>
      </c>
      <c r="O1373"/>
      <c r="P1373" t="s">
        <v>11615</v>
      </c>
      <c r="Q1373" t="s">
        <v>11616</v>
      </c>
      <c r="R1373" t="s">
        <v>15463</v>
      </c>
      <c r="S1373" t="s">
        <v>15439</v>
      </c>
      <c r="T1373" t="s">
        <v>15437</v>
      </c>
      <c r="U1373" t="s">
        <v>15437</v>
      </c>
      <c r="V1373">
        <v>0.88157894736842102</v>
      </c>
    </row>
    <row r="1374" spans="1:22" x14ac:dyDescent="0.25">
      <c r="A1374" t="s">
        <v>1569</v>
      </c>
      <c r="B1374">
        <v>200110</v>
      </c>
      <c r="C1374" t="s">
        <v>1827</v>
      </c>
      <c r="D1374" t="s">
        <v>2165</v>
      </c>
      <c r="E1374" t="s">
        <v>1607</v>
      </c>
      <c r="F1374" t="s">
        <v>11799</v>
      </c>
      <c r="G1374" t="s">
        <v>7552</v>
      </c>
      <c r="H1374" s="2">
        <v>45663</v>
      </c>
      <c r="I1374" s="2">
        <v>45663</v>
      </c>
      <c r="J1374"/>
      <c r="K1374"/>
      <c r="L1374">
        <v>38</v>
      </c>
      <c r="M1374" t="s">
        <v>7484</v>
      </c>
      <c r="N1374" t="s">
        <v>1576</v>
      </c>
      <c r="O1374"/>
      <c r="P1374" t="s">
        <v>11786</v>
      </c>
      <c r="Q1374" t="s">
        <v>11787</v>
      </c>
      <c r="R1374" t="s">
        <v>15464</v>
      </c>
      <c r="S1374" t="s">
        <v>15439</v>
      </c>
      <c r="T1374" t="s">
        <v>15437</v>
      </c>
      <c r="U1374" t="s">
        <v>1566</v>
      </c>
      <c r="V1374">
        <v>1</v>
      </c>
    </row>
    <row r="1375" spans="1:22" x14ac:dyDescent="0.25">
      <c r="A1375" t="s">
        <v>1569</v>
      </c>
      <c r="B1375">
        <v>338329</v>
      </c>
      <c r="C1375" t="s">
        <v>2228</v>
      </c>
      <c r="D1375" t="s">
        <v>5340</v>
      </c>
      <c r="E1375" t="s">
        <v>1596</v>
      </c>
      <c r="F1375" t="s">
        <v>12480</v>
      </c>
      <c r="G1375" t="s">
        <v>7503</v>
      </c>
      <c r="H1375" s="2">
        <v>45663</v>
      </c>
      <c r="I1375" s="2">
        <v>45663</v>
      </c>
      <c r="J1375"/>
      <c r="K1375"/>
      <c r="L1375">
        <v>9</v>
      </c>
      <c r="M1375" t="s">
        <v>7484</v>
      </c>
      <c r="N1375" t="s">
        <v>3482</v>
      </c>
      <c r="O1375"/>
      <c r="P1375" t="s">
        <v>12477</v>
      </c>
      <c r="Q1375" t="s">
        <v>3750</v>
      </c>
      <c r="R1375" t="s">
        <v>15465</v>
      </c>
      <c r="S1375" t="s">
        <v>15439</v>
      </c>
      <c r="T1375" t="s">
        <v>15437</v>
      </c>
      <c r="U1375" t="s">
        <v>15437</v>
      </c>
      <c r="V1375">
        <v>0.23684210526315788</v>
      </c>
    </row>
    <row r="1376" spans="1:22" x14ac:dyDescent="0.25">
      <c r="A1376" t="s">
        <v>1569</v>
      </c>
      <c r="B1376">
        <v>337836</v>
      </c>
      <c r="C1376" t="s">
        <v>1853</v>
      </c>
      <c r="D1376" t="s">
        <v>2023</v>
      </c>
      <c r="E1376" t="s">
        <v>1607</v>
      </c>
      <c r="F1376" t="s">
        <v>12673</v>
      </c>
      <c r="G1376" t="s">
        <v>7537</v>
      </c>
      <c r="H1376" s="2">
        <v>45663</v>
      </c>
      <c r="I1376" s="2">
        <v>45663</v>
      </c>
      <c r="J1376"/>
      <c r="K1376"/>
      <c r="L1376">
        <v>38</v>
      </c>
      <c r="M1376" t="s">
        <v>7484</v>
      </c>
      <c r="N1376" t="s">
        <v>3482</v>
      </c>
      <c r="O1376"/>
      <c r="P1376" t="s">
        <v>12669</v>
      </c>
      <c r="Q1376" t="s">
        <v>12670</v>
      </c>
      <c r="R1376" t="s">
        <v>15468</v>
      </c>
      <c r="S1376" t="s">
        <v>15439</v>
      </c>
      <c r="T1376" t="s">
        <v>15437</v>
      </c>
      <c r="U1376" t="s">
        <v>15437</v>
      </c>
      <c r="V1376">
        <v>1</v>
      </c>
    </row>
    <row r="1377" spans="1:22" x14ac:dyDescent="0.25">
      <c r="A1377" t="s">
        <v>1569</v>
      </c>
      <c r="B1377">
        <v>338041</v>
      </c>
      <c r="C1377" t="s">
        <v>14234</v>
      </c>
      <c r="D1377" t="s">
        <v>1586</v>
      </c>
      <c r="E1377" t="s">
        <v>1607</v>
      </c>
      <c r="F1377" t="s">
        <v>14235</v>
      </c>
      <c r="G1377" t="s">
        <v>14236</v>
      </c>
      <c r="H1377" s="2">
        <v>45663</v>
      </c>
      <c r="I1377" s="2">
        <v>45663</v>
      </c>
      <c r="J1377"/>
      <c r="K1377"/>
      <c r="L1377">
        <v>38</v>
      </c>
      <c r="M1377" t="s">
        <v>7484</v>
      </c>
      <c r="N1377" t="s">
        <v>1714</v>
      </c>
      <c r="O1377" t="s">
        <v>7120</v>
      </c>
      <c r="P1377" t="s">
        <v>14227</v>
      </c>
      <c r="Q1377" t="s">
        <v>83</v>
      </c>
      <c r="R1377" t="s">
        <v>83</v>
      </c>
      <c r="S1377" t="s">
        <v>15439</v>
      </c>
      <c r="T1377" t="s">
        <v>15437</v>
      </c>
      <c r="U1377" t="s">
        <v>15437</v>
      </c>
      <c r="V1377">
        <v>1</v>
      </c>
    </row>
    <row r="1378" spans="1:22" x14ac:dyDescent="0.25">
      <c r="A1378" t="s">
        <v>1569</v>
      </c>
      <c r="B1378">
        <v>338302</v>
      </c>
      <c r="C1378" t="s">
        <v>8179</v>
      </c>
      <c r="D1378" t="s">
        <v>14804</v>
      </c>
      <c r="E1378" t="s">
        <v>1607</v>
      </c>
      <c r="F1378" t="s">
        <v>14805</v>
      </c>
      <c r="G1378" t="s">
        <v>14806</v>
      </c>
      <c r="H1378" s="2">
        <v>45663</v>
      </c>
      <c r="I1378" s="2">
        <v>45663</v>
      </c>
      <c r="J1378"/>
      <c r="K1378"/>
      <c r="L1378">
        <v>38</v>
      </c>
      <c r="M1378" t="s">
        <v>7484</v>
      </c>
      <c r="N1378" t="s">
        <v>1714</v>
      </c>
      <c r="O1378" t="s">
        <v>7120</v>
      </c>
      <c r="P1378" t="s">
        <v>14807</v>
      </c>
      <c r="Q1378" t="s">
        <v>14808</v>
      </c>
      <c r="R1378" t="s">
        <v>15431</v>
      </c>
      <c r="S1378" t="s">
        <v>15439</v>
      </c>
      <c r="T1378" t="s">
        <v>15437</v>
      </c>
      <c r="U1378" t="s">
        <v>15437</v>
      </c>
      <c r="V1378">
        <v>1</v>
      </c>
    </row>
    <row r="1379" spans="1:22" x14ac:dyDescent="0.25">
      <c r="A1379" t="s">
        <v>1569</v>
      </c>
      <c r="B1379">
        <v>200133</v>
      </c>
      <c r="C1379" t="s">
        <v>1705</v>
      </c>
      <c r="D1379" t="s">
        <v>2985</v>
      </c>
      <c r="E1379" t="s">
        <v>1607</v>
      </c>
      <c r="F1379" t="s">
        <v>15013</v>
      </c>
      <c r="G1379" t="s">
        <v>15010</v>
      </c>
      <c r="H1379" s="2">
        <v>45663</v>
      </c>
      <c r="I1379" s="2">
        <v>45663</v>
      </c>
      <c r="J1379"/>
      <c r="K1379"/>
      <c r="L1379">
        <v>38</v>
      </c>
      <c r="M1379" t="s">
        <v>7484</v>
      </c>
      <c r="N1379" t="s">
        <v>1714</v>
      </c>
      <c r="O1379" t="s">
        <v>7120</v>
      </c>
      <c r="P1379" t="s">
        <v>15011</v>
      </c>
      <c r="Q1379" t="s">
        <v>15012</v>
      </c>
      <c r="R1379" t="s">
        <v>15473</v>
      </c>
      <c r="S1379" t="s">
        <v>15439</v>
      </c>
      <c r="T1379" t="s">
        <v>15437</v>
      </c>
      <c r="U1379" t="s">
        <v>15437</v>
      </c>
      <c r="V1379">
        <v>1</v>
      </c>
    </row>
    <row r="1380" spans="1:22" x14ac:dyDescent="0.25">
      <c r="A1380" t="s">
        <v>1569</v>
      </c>
      <c r="B1380">
        <v>338183</v>
      </c>
      <c r="C1380" t="s">
        <v>1857</v>
      </c>
      <c r="D1380" t="s">
        <v>15014</v>
      </c>
      <c r="E1380" t="s">
        <v>1607</v>
      </c>
      <c r="F1380" t="s">
        <v>15009</v>
      </c>
      <c r="G1380" t="s">
        <v>15010</v>
      </c>
      <c r="H1380" s="2">
        <v>45663</v>
      </c>
      <c r="I1380" s="2">
        <v>45663</v>
      </c>
      <c r="J1380"/>
      <c r="K1380"/>
      <c r="L1380">
        <v>38</v>
      </c>
      <c r="M1380" t="s">
        <v>7484</v>
      </c>
      <c r="N1380" t="s">
        <v>1714</v>
      </c>
      <c r="O1380" t="s">
        <v>7120</v>
      </c>
      <c r="P1380" t="s">
        <v>15011</v>
      </c>
      <c r="Q1380" t="s">
        <v>15012</v>
      </c>
      <c r="R1380" t="s">
        <v>15473</v>
      </c>
      <c r="S1380" t="s">
        <v>15439</v>
      </c>
      <c r="T1380" t="s">
        <v>15437</v>
      </c>
      <c r="U1380" t="s">
        <v>15437</v>
      </c>
      <c r="V1380">
        <v>1</v>
      </c>
    </row>
    <row r="1381" spans="1:22" x14ac:dyDescent="0.25">
      <c r="A1381" t="s">
        <v>1569</v>
      </c>
      <c r="B1381">
        <v>337816</v>
      </c>
      <c r="C1381" t="s">
        <v>15357</v>
      </c>
      <c r="D1381" t="s">
        <v>15358</v>
      </c>
      <c r="E1381" t="s">
        <v>1607</v>
      </c>
      <c r="F1381" t="s">
        <v>15359</v>
      </c>
      <c r="G1381" t="s">
        <v>15360</v>
      </c>
      <c r="H1381" s="2">
        <v>45663</v>
      </c>
      <c r="I1381" s="2">
        <v>45663</v>
      </c>
      <c r="J1381"/>
      <c r="K1381"/>
      <c r="L1381">
        <v>38</v>
      </c>
      <c r="M1381" t="s">
        <v>7484</v>
      </c>
      <c r="N1381" t="s">
        <v>1714</v>
      </c>
      <c r="O1381" t="s">
        <v>7120</v>
      </c>
      <c r="P1381" t="s">
        <v>15350</v>
      </c>
      <c r="Q1381" t="s">
        <v>15</v>
      </c>
      <c r="R1381" t="s">
        <v>15</v>
      </c>
      <c r="S1381" t="s">
        <v>15439</v>
      </c>
      <c r="T1381" t="s">
        <v>15437</v>
      </c>
      <c r="U1381" t="s">
        <v>15437</v>
      </c>
      <c r="V1381">
        <v>1</v>
      </c>
    </row>
    <row r="1382" spans="1:22" x14ac:dyDescent="0.25">
      <c r="A1382" t="s">
        <v>1569</v>
      </c>
      <c r="B1382">
        <v>338359</v>
      </c>
      <c r="C1382" t="s">
        <v>2337</v>
      </c>
      <c r="D1382" t="s">
        <v>5035</v>
      </c>
      <c r="E1382" t="s">
        <v>1572</v>
      </c>
      <c r="F1382" t="s">
        <v>5026</v>
      </c>
      <c r="G1382" t="s">
        <v>4268</v>
      </c>
      <c r="H1382" s="2">
        <v>45663</v>
      </c>
      <c r="I1382" s="2">
        <v>45663</v>
      </c>
      <c r="J1382"/>
      <c r="K1382"/>
      <c r="L1382">
        <v>0.01</v>
      </c>
      <c r="M1382" t="s">
        <v>4269</v>
      </c>
      <c r="N1382" t="s">
        <v>1714</v>
      </c>
      <c r="O1382"/>
      <c r="P1382" t="s">
        <v>5024</v>
      </c>
      <c r="Q1382" t="s">
        <v>3013</v>
      </c>
      <c r="R1382" t="s">
        <v>15454</v>
      </c>
      <c r="S1382" t="s">
        <v>15439</v>
      </c>
      <c r="T1382" t="s">
        <v>15437</v>
      </c>
      <c r="U1382" t="s">
        <v>15437</v>
      </c>
      <c r="V1382">
        <v>0</v>
      </c>
    </row>
    <row r="1383" spans="1:22" x14ac:dyDescent="0.25">
      <c r="A1383" t="s">
        <v>1569</v>
      </c>
      <c r="B1383">
        <v>338368</v>
      </c>
      <c r="C1383" t="s">
        <v>2515</v>
      </c>
      <c r="D1383" t="s">
        <v>3448</v>
      </c>
      <c r="E1383" t="s">
        <v>1572</v>
      </c>
      <c r="F1383" t="s">
        <v>5080</v>
      </c>
      <c r="G1383" t="s">
        <v>4268</v>
      </c>
      <c r="H1383" s="2">
        <v>45663</v>
      </c>
      <c r="I1383" s="2">
        <v>45663</v>
      </c>
      <c r="J1383"/>
      <c r="K1383"/>
      <c r="L1383">
        <v>0.01</v>
      </c>
      <c r="M1383" t="s">
        <v>4269</v>
      </c>
      <c r="N1383" t="s">
        <v>1714</v>
      </c>
      <c r="O1383"/>
      <c r="P1383" t="s">
        <v>5077</v>
      </c>
      <c r="Q1383" t="s">
        <v>5078</v>
      </c>
      <c r="R1383" t="s">
        <v>15447</v>
      </c>
      <c r="S1383" t="s">
        <v>15439</v>
      </c>
      <c r="T1383" t="s">
        <v>15437</v>
      </c>
      <c r="U1383" t="s">
        <v>15437</v>
      </c>
      <c r="V1383">
        <v>0</v>
      </c>
    </row>
    <row r="1384" spans="1:22" x14ac:dyDescent="0.25">
      <c r="A1384" t="s">
        <v>1569</v>
      </c>
      <c r="B1384">
        <v>337886</v>
      </c>
      <c r="C1384" t="s">
        <v>5325</v>
      </c>
      <c r="D1384" t="s">
        <v>3084</v>
      </c>
      <c r="E1384" t="s">
        <v>1607</v>
      </c>
      <c r="F1384" t="s">
        <v>5326</v>
      </c>
      <c r="G1384" t="s">
        <v>4326</v>
      </c>
      <c r="H1384" s="2">
        <v>45663</v>
      </c>
      <c r="I1384" s="2">
        <v>45663</v>
      </c>
      <c r="J1384"/>
      <c r="K1384"/>
      <c r="L1384">
        <v>38</v>
      </c>
      <c r="M1384" t="s">
        <v>4269</v>
      </c>
      <c r="N1384" t="s">
        <v>3482</v>
      </c>
      <c r="O1384"/>
      <c r="P1384" t="s">
        <v>5318</v>
      </c>
      <c r="Q1384" t="s">
        <v>3547</v>
      </c>
      <c r="R1384" t="s">
        <v>15455</v>
      </c>
      <c r="S1384" t="s">
        <v>15439</v>
      </c>
      <c r="T1384" t="s">
        <v>15437</v>
      </c>
      <c r="U1384" t="s">
        <v>1566</v>
      </c>
      <c r="V1384">
        <v>1</v>
      </c>
    </row>
    <row r="1385" spans="1:22" x14ac:dyDescent="0.25">
      <c r="A1385" t="s">
        <v>1569</v>
      </c>
      <c r="B1385">
        <v>200125</v>
      </c>
      <c r="C1385" t="s">
        <v>1825</v>
      </c>
      <c r="D1385" t="s">
        <v>6590</v>
      </c>
      <c r="E1385" t="s">
        <v>1572</v>
      </c>
      <c r="F1385" t="s">
        <v>6585</v>
      </c>
      <c r="G1385" t="s">
        <v>4268</v>
      </c>
      <c r="H1385" s="2">
        <v>45663</v>
      </c>
      <c r="I1385" s="2">
        <v>45663</v>
      </c>
      <c r="J1385"/>
      <c r="K1385"/>
      <c r="L1385">
        <v>0.01</v>
      </c>
      <c r="M1385" t="s">
        <v>4269</v>
      </c>
      <c r="N1385" t="s">
        <v>3865</v>
      </c>
      <c r="O1385"/>
      <c r="P1385" t="s">
        <v>6586</v>
      </c>
      <c r="Q1385" t="s">
        <v>6587</v>
      </c>
      <c r="R1385" t="s">
        <v>15452</v>
      </c>
      <c r="S1385" t="s">
        <v>15439</v>
      </c>
      <c r="T1385" t="s">
        <v>15437</v>
      </c>
      <c r="U1385" t="s">
        <v>15437</v>
      </c>
      <c r="V1385">
        <v>0</v>
      </c>
    </row>
    <row r="1386" spans="1:22" x14ac:dyDescent="0.25">
      <c r="A1386" t="s">
        <v>1569</v>
      </c>
      <c r="B1386">
        <v>338372</v>
      </c>
      <c r="C1386" t="s">
        <v>1800</v>
      </c>
      <c r="D1386" t="s">
        <v>6637</v>
      </c>
      <c r="E1386" t="s">
        <v>1607</v>
      </c>
      <c r="F1386" t="s">
        <v>6638</v>
      </c>
      <c r="G1386" t="s">
        <v>4294</v>
      </c>
      <c r="H1386" s="2">
        <v>45663</v>
      </c>
      <c r="I1386" s="2">
        <v>45663</v>
      </c>
      <c r="J1386"/>
      <c r="K1386"/>
      <c r="L1386">
        <v>38</v>
      </c>
      <c r="M1386" t="s">
        <v>4269</v>
      </c>
      <c r="N1386" t="s">
        <v>1714</v>
      </c>
      <c r="O1386"/>
      <c r="P1386" t="s">
        <v>6639</v>
      </c>
      <c r="Q1386" t="s">
        <v>6640</v>
      </c>
      <c r="R1386" t="s">
        <v>15454</v>
      </c>
      <c r="S1386" t="s">
        <v>15439</v>
      </c>
      <c r="T1386" t="s">
        <v>15437</v>
      </c>
      <c r="U1386" t="s">
        <v>15437</v>
      </c>
      <c r="V1386">
        <v>1</v>
      </c>
    </row>
    <row r="1387" spans="1:22" x14ac:dyDescent="0.25">
      <c r="A1387" t="s">
        <v>1569</v>
      </c>
      <c r="B1387">
        <v>338321</v>
      </c>
      <c r="C1387" t="s">
        <v>1705</v>
      </c>
      <c r="D1387" t="s">
        <v>7022</v>
      </c>
      <c r="E1387" t="s">
        <v>1607</v>
      </c>
      <c r="F1387" t="s">
        <v>7023</v>
      </c>
      <c r="G1387" t="s">
        <v>4310</v>
      </c>
      <c r="H1387" s="2">
        <v>45663</v>
      </c>
      <c r="I1387" s="2">
        <v>45663</v>
      </c>
      <c r="J1387"/>
      <c r="K1387"/>
      <c r="L1387">
        <v>38</v>
      </c>
      <c r="M1387" t="s">
        <v>4269</v>
      </c>
      <c r="N1387" t="s">
        <v>4199</v>
      </c>
      <c r="O1387"/>
      <c r="P1387" t="s">
        <v>7020</v>
      </c>
      <c r="Q1387" t="s">
        <v>7021</v>
      </c>
      <c r="R1387" t="s">
        <v>15449</v>
      </c>
      <c r="S1387" t="s">
        <v>15439</v>
      </c>
      <c r="T1387" t="s">
        <v>15437</v>
      </c>
      <c r="U1387" t="s">
        <v>1566</v>
      </c>
      <c r="V1387">
        <v>1</v>
      </c>
    </row>
    <row r="1388" spans="1:22" x14ac:dyDescent="0.25">
      <c r="A1388" t="s">
        <v>1569</v>
      </c>
      <c r="B1388">
        <v>338357</v>
      </c>
      <c r="C1388" t="s">
        <v>2632</v>
      </c>
      <c r="D1388" t="s">
        <v>8003</v>
      </c>
      <c r="E1388" t="s">
        <v>1572</v>
      </c>
      <c r="F1388" t="s">
        <v>8001</v>
      </c>
      <c r="G1388" t="s">
        <v>7490</v>
      </c>
      <c r="H1388" s="2">
        <v>45660</v>
      </c>
      <c r="I1388" s="2">
        <v>45660</v>
      </c>
      <c r="J1388"/>
      <c r="K1388"/>
      <c r="L1388">
        <v>0.01</v>
      </c>
      <c r="M1388" t="s">
        <v>7484</v>
      </c>
      <c r="N1388" t="s">
        <v>1714</v>
      </c>
      <c r="O1388"/>
      <c r="P1388" t="s">
        <v>7996</v>
      </c>
      <c r="Q1388" t="s">
        <v>4271</v>
      </c>
      <c r="R1388" t="s">
        <v>15461</v>
      </c>
      <c r="S1388" t="s">
        <v>15439</v>
      </c>
      <c r="T1388" t="s">
        <v>15437</v>
      </c>
      <c r="U1388" t="s">
        <v>15437</v>
      </c>
      <c r="V1388">
        <v>0</v>
      </c>
    </row>
    <row r="1389" spans="1:22" x14ac:dyDescent="0.25">
      <c r="A1389" t="s">
        <v>1569</v>
      </c>
      <c r="B1389">
        <v>338346</v>
      </c>
      <c r="C1389" t="s">
        <v>4350</v>
      </c>
      <c r="D1389" t="s">
        <v>1666</v>
      </c>
      <c r="E1389" t="s">
        <v>1572</v>
      </c>
      <c r="F1389" t="s">
        <v>8001</v>
      </c>
      <c r="G1389" t="s">
        <v>7490</v>
      </c>
      <c r="H1389" s="2">
        <v>45659</v>
      </c>
      <c r="I1389" s="2">
        <v>45659</v>
      </c>
      <c r="J1389"/>
      <c r="K1389"/>
      <c r="L1389">
        <v>0.01</v>
      </c>
      <c r="M1389" t="s">
        <v>7484</v>
      </c>
      <c r="N1389" t="s">
        <v>1714</v>
      </c>
      <c r="O1389"/>
      <c r="P1389" t="s">
        <v>7996</v>
      </c>
      <c r="Q1389" t="s">
        <v>4271</v>
      </c>
      <c r="R1389" t="s">
        <v>15461</v>
      </c>
      <c r="S1389" t="s">
        <v>15439</v>
      </c>
      <c r="T1389" t="s">
        <v>15437</v>
      </c>
      <c r="U1389" t="s">
        <v>15437</v>
      </c>
      <c r="V1389">
        <v>0</v>
      </c>
    </row>
    <row r="1390" spans="1:22" x14ac:dyDescent="0.25">
      <c r="A1390" t="s">
        <v>1569</v>
      </c>
      <c r="B1390">
        <v>338350</v>
      </c>
      <c r="C1390" t="s">
        <v>2805</v>
      </c>
      <c r="D1390" t="s">
        <v>11203</v>
      </c>
      <c r="E1390" t="s">
        <v>1572</v>
      </c>
      <c r="F1390" t="s">
        <v>11194</v>
      </c>
      <c r="G1390" t="s">
        <v>7487</v>
      </c>
      <c r="H1390" s="2">
        <v>45659</v>
      </c>
      <c r="I1390" s="2">
        <v>45659</v>
      </c>
      <c r="J1390"/>
      <c r="K1390"/>
      <c r="L1390">
        <v>0.01</v>
      </c>
      <c r="M1390" t="s">
        <v>7484</v>
      </c>
      <c r="N1390" t="s">
        <v>3482</v>
      </c>
      <c r="O1390"/>
      <c r="P1390" t="s">
        <v>11191</v>
      </c>
      <c r="Q1390" t="s">
        <v>11192</v>
      </c>
      <c r="R1390" t="s">
        <v>15466</v>
      </c>
      <c r="S1390" t="s">
        <v>15439</v>
      </c>
      <c r="T1390" t="s">
        <v>15437</v>
      </c>
      <c r="U1390" t="s">
        <v>15437</v>
      </c>
      <c r="V1390">
        <v>0</v>
      </c>
    </row>
    <row r="1391" spans="1:22" x14ac:dyDescent="0.25">
      <c r="A1391" t="s">
        <v>1569</v>
      </c>
      <c r="B1391">
        <v>338343</v>
      </c>
      <c r="C1391" t="s">
        <v>2322</v>
      </c>
      <c r="D1391" t="s">
        <v>2823</v>
      </c>
      <c r="E1391" t="s">
        <v>1572</v>
      </c>
      <c r="F1391" t="s">
        <v>11567</v>
      </c>
      <c r="G1391" t="s">
        <v>7483</v>
      </c>
      <c r="H1391" s="2">
        <v>45659</v>
      </c>
      <c r="I1391" s="2">
        <v>45659</v>
      </c>
      <c r="J1391"/>
      <c r="K1391"/>
      <c r="L1391">
        <v>0.01</v>
      </c>
      <c r="M1391" t="s">
        <v>7484</v>
      </c>
      <c r="N1391" t="s">
        <v>3482</v>
      </c>
      <c r="O1391"/>
      <c r="P1391" t="s">
        <v>11564</v>
      </c>
      <c r="Q1391" t="s">
        <v>6889</v>
      </c>
      <c r="R1391" t="s">
        <v>15465</v>
      </c>
      <c r="S1391" t="s">
        <v>15439</v>
      </c>
      <c r="T1391" t="s">
        <v>15437</v>
      </c>
      <c r="U1391" t="s">
        <v>15437</v>
      </c>
      <c r="V1391">
        <v>0</v>
      </c>
    </row>
    <row r="1392" spans="1:22" x14ac:dyDescent="0.25">
      <c r="A1392" t="s">
        <v>1569</v>
      </c>
      <c r="B1392">
        <v>338347</v>
      </c>
      <c r="C1392" t="s">
        <v>2293</v>
      </c>
      <c r="D1392" t="s">
        <v>11570</v>
      </c>
      <c r="E1392" t="s">
        <v>1572</v>
      </c>
      <c r="F1392" t="s">
        <v>11567</v>
      </c>
      <c r="G1392" t="s">
        <v>7483</v>
      </c>
      <c r="H1392" s="2">
        <v>45659</v>
      </c>
      <c r="I1392" s="2">
        <v>45659</v>
      </c>
      <c r="J1392"/>
      <c r="K1392"/>
      <c r="L1392">
        <v>0.01</v>
      </c>
      <c r="M1392" t="s">
        <v>7484</v>
      </c>
      <c r="N1392" t="s">
        <v>3482</v>
      </c>
      <c r="O1392"/>
      <c r="P1392" t="s">
        <v>11564</v>
      </c>
      <c r="Q1392" t="s">
        <v>6889</v>
      </c>
      <c r="R1392" t="s">
        <v>15465</v>
      </c>
      <c r="S1392" t="s">
        <v>15439</v>
      </c>
      <c r="T1392" t="s">
        <v>15437</v>
      </c>
      <c r="U1392" t="s">
        <v>15437</v>
      </c>
      <c r="V1392">
        <v>0</v>
      </c>
    </row>
    <row r="1393" spans="1:22" x14ac:dyDescent="0.25">
      <c r="A1393" t="s">
        <v>1569</v>
      </c>
      <c r="B1393">
        <v>200121</v>
      </c>
      <c r="C1393" t="s">
        <v>1758</v>
      </c>
      <c r="D1393" t="s">
        <v>1813</v>
      </c>
      <c r="E1393" t="s">
        <v>1572</v>
      </c>
      <c r="F1393" t="s">
        <v>12387</v>
      </c>
      <c r="G1393" t="s">
        <v>7490</v>
      </c>
      <c r="H1393" s="2">
        <v>45659</v>
      </c>
      <c r="I1393" s="2">
        <v>45659</v>
      </c>
      <c r="J1393"/>
      <c r="K1393"/>
      <c r="L1393">
        <v>0.01</v>
      </c>
      <c r="M1393" t="s">
        <v>7484</v>
      </c>
      <c r="N1393" t="s">
        <v>3482</v>
      </c>
      <c r="O1393"/>
      <c r="P1393" t="s">
        <v>12388</v>
      </c>
      <c r="Q1393" t="s">
        <v>12389</v>
      </c>
      <c r="R1393" t="s">
        <v>15465</v>
      </c>
      <c r="S1393" t="s">
        <v>15439</v>
      </c>
      <c r="T1393" t="s">
        <v>15437</v>
      </c>
      <c r="U1393" t="s">
        <v>15437</v>
      </c>
      <c r="V1393">
        <v>0</v>
      </c>
    </row>
    <row r="1394" spans="1:22" x14ac:dyDescent="0.25">
      <c r="A1394" t="s">
        <v>1569</v>
      </c>
      <c r="B1394">
        <v>338244</v>
      </c>
      <c r="C1394" t="s">
        <v>2858</v>
      </c>
      <c r="D1394" t="s">
        <v>3357</v>
      </c>
      <c r="E1394" t="s">
        <v>1607</v>
      </c>
      <c r="F1394" t="s">
        <v>8858</v>
      </c>
      <c r="G1394" t="s">
        <v>4326</v>
      </c>
      <c r="H1394" s="2">
        <v>45656</v>
      </c>
      <c r="I1394" s="2">
        <v>45656</v>
      </c>
      <c r="J1394"/>
      <c r="K1394"/>
      <c r="L1394">
        <v>38</v>
      </c>
      <c r="M1394" t="s">
        <v>7484</v>
      </c>
      <c r="N1394" t="s">
        <v>3865</v>
      </c>
      <c r="O1394"/>
      <c r="P1394" t="s">
        <v>8857</v>
      </c>
      <c r="Q1394" t="s">
        <v>15522</v>
      </c>
      <c r="R1394" t="s">
        <v>15467</v>
      </c>
      <c r="S1394" t="s">
        <v>15439</v>
      </c>
      <c r="T1394" t="s">
        <v>15437</v>
      </c>
      <c r="U1394" t="s">
        <v>1566</v>
      </c>
      <c r="V1394">
        <v>1</v>
      </c>
    </row>
    <row r="1395" spans="1:22" x14ac:dyDescent="0.25">
      <c r="A1395" t="s">
        <v>1569</v>
      </c>
      <c r="B1395">
        <v>338341</v>
      </c>
      <c r="C1395" t="s">
        <v>1877</v>
      </c>
      <c r="D1395" t="s">
        <v>11958</v>
      </c>
      <c r="E1395" t="s">
        <v>1572</v>
      </c>
      <c r="F1395" t="s">
        <v>11956</v>
      </c>
      <c r="G1395" t="s">
        <v>7490</v>
      </c>
      <c r="H1395" s="2">
        <v>45656</v>
      </c>
      <c r="I1395" s="2">
        <v>45656</v>
      </c>
      <c r="J1395"/>
      <c r="K1395"/>
      <c r="L1395">
        <v>0.01</v>
      </c>
      <c r="M1395" t="s">
        <v>7484</v>
      </c>
      <c r="N1395" t="s">
        <v>3865</v>
      </c>
      <c r="O1395"/>
      <c r="P1395" t="s">
        <v>11957</v>
      </c>
      <c r="Q1395" t="s">
        <v>4910</v>
      </c>
      <c r="R1395" t="s">
        <v>15463</v>
      </c>
      <c r="S1395" t="s">
        <v>15439</v>
      </c>
      <c r="T1395" t="s">
        <v>15437</v>
      </c>
      <c r="U1395" t="s">
        <v>15437</v>
      </c>
      <c r="V1395">
        <v>0</v>
      </c>
    </row>
    <row r="1396" spans="1:22" x14ac:dyDescent="0.25">
      <c r="A1396" t="s">
        <v>1569</v>
      </c>
      <c r="B1396">
        <v>338360</v>
      </c>
      <c r="C1396" t="s">
        <v>2269</v>
      </c>
      <c r="D1396" t="s">
        <v>5243</v>
      </c>
      <c r="E1396" t="s">
        <v>1572</v>
      </c>
      <c r="F1396" t="s">
        <v>5244</v>
      </c>
      <c r="G1396" t="s">
        <v>4268</v>
      </c>
      <c r="H1396" s="2">
        <v>45656</v>
      </c>
      <c r="I1396" s="2">
        <v>45656</v>
      </c>
      <c r="J1396"/>
      <c r="K1396"/>
      <c r="L1396">
        <v>0.01</v>
      </c>
      <c r="M1396" t="s">
        <v>4269</v>
      </c>
      <c r="N1396" t="s">
        <v>1714</v>
      </c>
      <c r="O1396"/>
      <c r="P1396" t="s">
        <v>5240</v>
      </c>
      <c r="Q1396" t="s">
        <v>5241</v>
      </c>
      <c r="R1396" t="s">
        <v>15447</v>
      </c>
      <c r="S1396" t="s">
        <v>15439</v>
      </c>
      <c r="T1396" t="s">
        <v>15437</v>
      </c>
      <c r="U1396" t="s">
        <v>15437</v>
      </c>
      <c r="V1396">
        <v>0</v>
      </c>
    </row>
    <row r="1397" spans="1:22" x14ac:dyDescent="0.25">
      <c r="A1397" t="s">
        <v>1569</v>
      </c>
      <c r="B1397">
        <v>338256</v>
      </c>
      <c r="C1397" t="s">
        <v>5771</v>
      </c>
      <c r="D1397" t="s">
        <v>5772</v>
      </c>
      <c r="E1397" t="s">
        <v>1607</v>
      </c>
      <c r="F1397" t="s">
        <v>5767</v>
      </c>
      <c r="G1397" t="s">
        <v>4294</v>
      </c>
      <c r="H1397" s="2">
        <v>45656</v>
      </c>
      <c r="I1397" s="2">
        <v>45656</v>
      </c>
      <c r="J1397"/>
      <c r="K1397"/>
      <c r="L1397">
        <v>38</v>
      </c>
      <c r="M1397" t="s">
        <v>4269</v>
      </c>
      <c r="N1397" t="s">
        <v>5768</v>
      </c>
      <c r="O1397"/>
      <c r="P1397" t="s">
        <v>5769</v>
      </c>
      <c r="Q1397" t="s">
        <v>5770</v>
      </c>
      <c r="R1397" t="s">
        <v>15452</v>
      </c>
      <c r="S1397" t="s">
        <v>15439</v>
      </c>
      <c r="T1397" t="s">
        <v>15437</v>
      </c>
      <c r="U1397" t="s">
        <v>15437</v>
      </c>
      <c r="V1397">
        <v>1</v>
      </c>
    </row>
    <row r="1398" spans="1:22" x14ac:dyDescent="0.25">
      <c r="A1398" t="s">
        <v>1569</v>
      </c>
      <c r="B1398">
        <v>338340</v>
      </c>
      <c r="C1398" t="s">
        <v>3353</v>
      </c>
      <c r="D1398" t="s">
        <v>2505</v>
      </c>
      <c r="E1398" t="s">
        <v>1572</v>
      </c>
      <c r="F1398" t="s">
        <v>5889</v>
      </c>
      <c r="G1398" t="s">
        <v>4294</v>
      </c>
      <c r="H1398" s="2">
        <v>45656</v>
      </c>
      <c r="I1398" s="2">
        <v>45656</v>
      </c>
      <c r="J1398"/>
      <c r="K1398"/>
      <c r="L1398">
        <v>0.01</v>
      </c>
      <c r="M1398" t="s">
        <v>4269</v>
      </c>
      <c r="N1398" t="s">
        <v>3865</v>
      </c>
      <c r="O1398"/>
      <c r="P1398" t="s">
        <v>5885</v>
      </c>
      <c r="Q1398" t="s">
        <v>5886</v>
      </c>
      <c r="R1398" t="s">
        <v>15448</v>
      </c>
      <c r="S1398" t="s">
        <v>15439</v>
      </c>
      <c r="T1398" t="s">
        <v>15437</v>
      </c>
      <c r="U1398" t="s">
        <v>15437</v>
      </c>
      <c r="V1398">
        <v>0</v>
      </c>
    </row>
    <row r="1399" spans="1:22" x14ac:dyDescent="0.25">
      <c r="A1399" t="s">
        <v>1569</v>
      </c>
      <c r="B1399">
        <v>338356</v>
      </c>
      <c r="C1399" t="s">
        <v>1844</v>
      </c>
      <c r="D1399" t="s">
        <v>6641</v>
      </c>
      <c r="E1399" t="s">
        <v>1607</v>
      </c>
      <c r="F1399" t="s">
        <v>6638</v>
      </c>
      <c r="G1399" t="s">
        <v>4294</v>
      </c>
      <c r="H1399" s="2">
        <v>45656</v>
      </c>
      <c r="I1399" s="2">
        <v>45677</v>
      </c>
      <c r="J1399"/>
      <c r="K1399"/>
      <c r="L1399">
        <v>38</v>
      </c>
      <c r="M1399" t="s">
        <v>4269</v>
      </c>
      <c r="N1399" t="s">
        <v>1714</v>
      </c>
      <c r="O1399"/>
      <c r="P1399" t="s">
        <v>6639</v>
      </c>
      <c r="Q1399" t="s">
        <v>6640</v>
      </c>
      <c r="R1399" t="s">
        <v>15454</v>
      </c>
      <c r="S1399" t="s">
        <v>15439</v>
      </c>
      <c r="T1399" t="s">
        <v>15437</v>
      </c>
      <c r="U1399" t="s">
        <v>15437</v>
      </c>
      <c r="V1399">
        <v>1</v>
      </c>
    </row>
    <row r="1400" spans="1:22" x14ac:dyDescent="0.25">
      <c r="A1400" t="s">
        <v>1569</v>
      </c>
      <c r="B1400">
        <v>338348</v>
      </c>
      <c r="C1400" t="s">
        <v>6912</v>
      </c>
      <c r="D1400" t="s">
        <v>6913</v>
      </c>
      <c r="E1400" t="s">
        <v>1572</v>
      </c>
      <c r="F1400" t="s">
        <v>6907</v>
      </c>
      <c r="G1400" t="s">
        <v>4268</v>
      </c>
      <c r="H1400" s="2">
        <v>45656</v>
      </c>
      <c r="I1400" s="2">
        <v>45656</v>
      </c>
      <c r="J1400"/>
      <c r="K1400"/>
      <c r="L1400">
        <v>0.01</v>
      </c>
      <c r="M1400" t="s">
        <v>4269</v>
      </c>
      <c r="N1400" t="s">
        <v>3865</v>
      </c>
      <c r="O1400"/>
      <c r="P1400" t="s">
        <v>6908</v>
      </c>
      <c r="Q1400" t="s">
        <v>4018</v>
      </c>
      <c r="R1400" t="s">
        <v>15448</v>
      </c>
      <c r="S1400" t="s">
        <v>15439</v>
      </c>
      <c r="T1400" t="s">
        <v>15437</v>
      </c>
      <c r="U1400" t="s">
        <v>15437</v>
      </c>
      <c r="V1400">
        <v>0</v>
      </c>
    </row>
    <row r="1401" spans="1:22" x14ac:dyDescent="0.25">
      <c r="A1401" t="s">
        <v>1569</v>
      </c>
      <c r="B1401">
        <v>295576</v>
      </c>
      <c r="C1401" t="s">
        <v>2744</v>
      </c>
      <c r="D1401" t="s">
        <v>8004</v>
      </c>
      <c r="E1401" t="s">
        <v>1572</v>
      </c>
      <c r="F1401" t="s">
        <v>8001</v>
      </c>
      <c r="G1401" t="s">
        <v>7490</v>
      </c>
      <c r="H1401" s="2">
        <v>45653</v>
      </c>
      <c r="I1401" s="2">
        <v>45653</v>
      </c>
      <c r="J1401"/>
      <c r="K1401"/>
      <c r="L1401">
        <v>0.01</v>
      </c>
      <c r="M1401" t="s">
        <v>7484</v>
      </c>
      <c r="N1401" t="s">
        <v>1714</v>
      </c>
      <c r="O1401"/>
      <c r="P1401" t="s">
        <v>7996</v>
      </c>
      <c r="Q1401" t="s">
        <v>4271</v>
      </c>
      <c r="R1401" t="s">
        <v>15461</v>
      </c>
      <c r="S1401" t="s">
        <v>15439</v>
      </c>
      <c r="T1401" t="s">
        <v>15437</v>
      </c>
      <c r="U1401" t="s">
        <v>15437</v>
      </c>
      <c r="V1401">
        <v>0</v>
      </c>
    </row>
    <row r="1402" spans="1:22" x14ac:dyDescent="0.25">
      <c r="A1402" t="s">
        <v>1569</v>
      </c>
      <c r="B1402">
        <v>338333</v>
      </c>
      <c r="C1402" t="s">
        <v>9748</v>
      </c>
      <c r="D1402" t="s">
        <v>9749</v>
      </c>
      <c r="E1402" t="s">
        <v>1572</v>
      </c>
      <c r="F1402" t="s">
        <v>9745</v>
      </c>
      <c r="G1402" t="s">
        <v>7490</v>
      </c>
      <c r="H1402" s="2">
        <v>45652</v>
      </c>
      <c r="I1402" s="2">
        <v>45652</v>
      </c>
      <c r="J1402"/>
      <c r="K1402"/>
      <c r="L1402">
        <v>0.01</v>
      </c>
      <c r="M1402" t="s">
        <v>7484</v>
      </c>
      <c r="N1402" t="s">
        <v>3482</v>
      </c>
      <c r="O1402"/>
      <c r="P1402" t="s">
        <v>9746</v>
      </c>
      <c r="Q1402" t="s">
        <v>3576</v>
      </c>
      <c r="R1402" t="s">
        <v>15466</v>
      </c>
      <c r="S1402" t="s">
        <v>15439</v>
      </c>
      <c r="T1402" t="s">
        <v>15437</v>
      </c>
      <c r="U1402" t="s">
        <v>15437</v>
      </c>
      <c r="V1402">
        <v>0</v>
      </c>
    </row>
    <row r="1403" spans="1:22" x14ac:dyDescent="0.25">
      <c r="A1403" t="s">
        <v>1569</v>
      </c>
      <c r="B1403">
        <v>338336</v>
      </c>
      <c r="C1403" t="s">
        <v>1799</v>
      </c>
      <c r="D1403" t="s">
        <v>2505</v>
      </c>
      <c r="E1403" t="s">
        <v>1572</v>
      </c>
      <c r="F1403" t="s">
        <v>6642</v>
      </c>
      <c r="G1403" t="s">
        <v>4268</v>
      </c>
      <c r="H1403" s="2">
        <v>45652</v>
      </c>
      <c r="I1403" s="2">
        <v>45652</v>
      </c>
      <c r="J1403"/>
      <c r="K1403"/>
      <c r="L1403">
        <v>0.01</v>
      </c>
      <c r="M1403" t="s">
        <v>4269</v>
      </c>
      <c r="N1403" t="s">
        <v>1714</v>
      </c>
      <c r="O1403"/>
      <c r="P1403" t="s">
        <v>6639</v>
      </c>
      <c r="Q1403" t="s">
        <v>6640</v>
      </c>
      <c r="R1403" t="s">
        <v>15454</v>
      </c>
      <c r="S1403" t="s">
        <v>15439</v>
      </c>
      <c r="T1403" t="s">
        <v>15437</v>
      </c>
      <c r="U1403" t="s">
        <v>15437</v>
      </c>
      <c r="V1403">
        <v>0</v>
      </c>
    </row>
    <row r="1404" spans="1:22" x14ac:dyDescent="0.25">
      <c r="A1404" t="s">
        <v>1569</v>
      </c>
      <c r="B1404">
        <v>338373</v>
      </c>
      <c r="C1404" t="s">
        <v>2022</v>
      </c>
      <c r="D1404" t="s">
        <v>4673</v>
      </c>
      <c r="E1404" t="s">
        <v>1572</v>
      </c>
      <c r="F1404" t="s">
        <v>4674</v>
      </c>
      <c r="G1404" t="s">
        <v>4268</v>
      </c>
      <c r="H1404" s="2">
        <v>45649</v>
      </c>
      <c r="I1404" s="2">
        <v>45649</v>
      </c>
      <c r="J1404"/>
      <c r="K1404"/>
      <c r="L1404">
        <v>0.01</v>
      </c>
      <c r="M1404" t="s">
        <v>4269</v>
      </c>
      <c r="N1404" t="s">
        <v>1714</v>
      </c>
      <c r="O1404"/>
      <c r="P1404" t="s">
        <v>4675</v>
      </c>
      <c r="Q1404" t="s">
        <v>2264</v>
      </c>
      <c r="R1404" t="s">
        <v>15447</v>
      </c>
      <c r="S1404" t="s">
        <v>15436</v>
      </c>
      <c r="T1404" t="s">
        <v>15437</v>
      </c>
      <c r="U1404" t="s">
        <v>15437</v>
      </c>
      <c r="V1404">
        <v>0</v>
      </c>
    </row>
    <row r="1405" spans="1:22" x14ac:dyDescent="0.25">
      <c r="A1405" t="s">
        <v>1569</v>
      </c>
      <c r="B1405">
        <v>338301</v>
      </c>
      <c r="C1405" t="s">
        <v>2008</v>
      </c>
      <c r="D1405" t="s">
        <v>5719</v>
      </c>
      <c r="E1405" t="s">
        <v>1572</v>
      </c>
      <c r="F1405" t="s">
        <v>6642</v>
      </c>
      <c r="G1405" t="s">
        <v>4268</v>
      </c>
      <c r="H1405" s="2">
        <v>45647</v>
      </c>
      <c r="I1405" s="2">
        <v>45647</v>
      </c>
      <c r="J1405"/>
      <c r="K1405"/>
      <c r="L1405">
        <v>0.01</v>
      </c>
      <c r="M1405" t="s">
        <v>4269</v>
      </c>
      <c r="N1405" t="s">
        <v>1714</v>
      </c>
      <c r="O1405"/>
      <c r="P1405" t="s">
        <v>6639</v>
      </c>
      <c r="Q1405" t="s">
        <v>6640</v>
      </c>
      <c r="R1405" t="s">
        <v>15454</v>
      </c>
      <c r="S1405" t="s">
        <v>15436</v>
      </c>
      <c r="T1405" t="s">
        <v>15437</v>
      </c>
      <c r="U1405" t="s">
        <v>15437</v>
      </c>
      <c r="V1405">
        <v>0</v>
      </c>
    </row>
    <row r="1406" spans="1:22" x14ac:dyDescent="0.25">
      <c r="A1406" t="s">
        <v>1569</v>
      </c>
      <c r="B1406">
        <v>338322</v>
      </c>
      <c r="C1406" t="s">
        <v>1812</v>
      </c>
      <c r="D1406" t="s">
        <v>1882</v>
      </c>
      <c r="E1406" t="s">
        <v>1572</v>
      </c>
      <c r="F1406" t="s">
        <v>13336</v>
      </c>
      <c r="G1406" t="s">
        <v>7487</v>
      </c>
      <c r="H1406" s="2">
        <v>45646</v>
      </c>
      <c r="I1406" s="2">
        <v>45646</v>
      </c>
      <c r="J1406"/>
      <c r="K1406"/>
      <c r="L1406">
        <v>0.01</v>
      </c>
      <c r="M1406" t="s">
        <v>7484</v>
      </c>
      <c r="N1406" t="s">
        <v>3627</v>
      </c>
      <c r="O1406"/>
      <c r="P1406" t="s">
        <v>13328</v>
      </c>
      <c r="Q1406" t="s">
        <v>6368</v>
      </c>
      <c r="R1406" t="s">
        <v>15465</v>
      </c>
      <c r="S1406" t="s">
        <v>15436</v>
      </c>
      <c r="T1406" t="s">
        <v>15437</v>
      </c>
      <c r="U1406" t="s">
        <v>15437</v>
      </c>
      <c r="V1406">
        <v>0</v>
      </c>
    </row>
    <row r="1407" spans="1:22" x14ac:dyDescent="0.25">
      <c r="A1407" t="s">
        <v>1569</v>
      </c>
      <c r="B1407">
        <v>338327</v>
      </c>
      <c r="C1407" t="s">
        <v>13337</v>
      </c>
      <c r="D1407" t="s">
        <v>13338</v>
      </c>
      <c r="E1407" t="s">
        <v>1572</v>
      </c>
      <c r="F1407" t="s">
        <v>13336</v>
      </c>
      <c r="G1407" t="s">
        <v>7487</v>
      </c>
      <c r="H1407" s="2">
        <v>45646</v>
      </c>
      <c r="I1407" s="2">
        <v>45646</v>
      </c>
      <c r="J1407"/>
      <c r="K1407"/>
      <c r="L1407">
        <v>0.01</v>
      </c>
      <c r="M1407" t="s">
        <v>7484</v>
      </c>
      <c r="N1407" t="s">
        <v>3627</v>
      </c>
      <c r="O1407"/>
      <c r="P1407" t="s">
        <v>13328</v>
      </c>
      <c r="Q1407" t="s">
        <v>6368</v>
      </c>
      <c r="R1407" t="s">
        <v>15465</v>
      </c>
      <c r="S1407" t="s">
        <v>15436</v>
      </c>
      <c r="T1407" t="s">
        <v>15437</v>
      </c>
      <c r="U1407" t="s">
        <v>15437</v>
      </c>
      <c r="V1407">
        <v>0</v>
      </c>
    </row>
    <row r="1408" spans="1:22" x14ac:dyDescent="0.25">
      <c r="A1408" t="s">
        <v>1569</v>
      </c>
      <c r="B1408">
        <v>338308</v>
      </c>
      <c r="C1408" t="s">
        <v>4831</v>
      </c>
      <c r="D1408" t="s">
        <v>3060</v>
      </c>
      <c r="E1408" t="s">
        <v>1572</v>
      </c>
      <c r="F1408" t="s">
        <v>4827</v>
      </c>
      <c r="G1408" t="s">
        <v>4268</v>
      </c>
      <c r="H1408" s="2">
        <v>45646</v>
      </c>
      <c r="I1408" s="2">
        <v>45646</v>
      </c>
      <c r="J1408"/>
      <c r="K1408"/>
      <c r="L1408">
        <v>0.01</v>
      </c>
      <c r="M1408" t="s">
        <v>4269</v>
      </c>
      <c r="N1408" t="s">
        <v>1714</v>
      </c>
      <c r="O1408"/>
      <c r="P1408" t="s">
        <v>4825</v>
      </c>
      <c r="Q1408" t="s">
        <v>3067</v>
      </c>
      <c r="R1408" t="s">
        <v>15447</v>
      </c>
      <c r="S1408" t="s">
        <v>15436</v>
      </c>
      <c r="T1408" t="s">
        <v>15437</v>
      </c>
      <c r="U1408" t="s">
        <v>15437</v>
      </c>
      <c r="V1408">
        <v>0</v>
      </c>
    </row>
    <row r="1409" spans="1:22" x14ac:dyDescent="0.25">
      <c r="A1409" t="s">
        <v>1569</v>
      </c>
      <c r="B1409">
        <v>338324</v>
      </c>
      <c r="C1409" t="s">
        <v>1743</v>
      </c>
      <c r="D1409" t="s">
        <v>6643</v>
      </c>
      <c r="E1409" t="s">
        <v>1572</v>
      </c>
      <c r="F1409" t="s">
        <v>6642</v>
      </c>
      <c r="G1409" t="s">
        <v>4268</v>
      </c>
      <c r="H1409" s="2">
        <v>45646</v>
      </c>
      <c r="I1409" s="2">
        <v>45646</v>
      </c>
      <c r="J1409"/>
      <c r="K1409"/>
      <c r="L1409">
        <v>0.01</v>
      </c>
      <c r="M1409" t="s">
        <v>4269</v>
      </c>
      <c r="N1409" t="s">
        <v>1714</v>
      </c>
      <c r="O1409"/>
      <c r="P1409" t="s">
        <v>6639</v>
      </c>
      <c r="Q1409" t="s">
        <v>6640</v>
      </c>
      <c r="R1409" t="s">
        <v>15454</v>
      </c>
      <c r="S1409" t="s">
        <v>15436</v>
      </c>
      <c r="T1409" t="s">
        <v>15437</v>
      </c>
      <c r="U1409" t="s">
        <v>15437</v>
      </c>
      <c r="V1409">
        <v>0</v>
      </c>
    </row>
    <row r="1410" spans="1:22" x14ac:dyDescent="0.25">
      <c r="A1410" t="s">
        <v>1569</v>
      </c>
      <c r="B1410">
        <v>338296</v>
      </c>
      <c r="C1410" t="s">
        <v>2258</v>
      </c>
      <c r="D1410" t="s">
        <v>6644</v>
      </c>
      <c r="E1410" t="s">
        <v>1572</v>
      </c>
      <c r="F1410" t="s">
        <v>6642</v>
      </c>
      <c r="G1410" t="s">
        <v>4268</v>
      </c>
      <c r="H1410" s="2">
        <v>45646</v>
      </c>
      <c r="I1410" s="2">
        <v>45646</v>
      </c>
      <c r="J1410"/>
      <c r="K1410"/>
      <c r="L1410">
        <v>0.01</v>
      </c>
      <c r="M1410" t="s">
        <v>4269</v>
      </c>
      <c r="N1410" t="s">
        <v>1714</v>
      </c>
      <c r="O1410"/>
      <c r="P1410" t="s">
        <v>6639</v>
      </c>
      <c r="Q1410" t="s">
        <v>6640</v>
      </c>
      <c r="R1410" t="s">
        <v>15454</v>
      </c>
      <c r="S1410" t="s">
        <v>15436</v>
      </c>
      <c r="T1410" t="s">
        <v>15437</v>
      </c>
      <c r="U1410" t="s">
        <v>15437</v>
      </c>
      <c r="V1410">
        <v>0</v>
      </c>
    </row>
    <row r="1411" spans="1:22" x14ac:dyDescent="0.25">
      <c r="A1411" t="s">
        <v>1569</v>
      </c>
      <c r="B1411">
        <v>338326</v>
      </c>
      <c r="C1411" t="s">
        <v>1613</v>
      </c>
      <c r="D1411" t="s">
        <v>6823</v>
      </c>
      <c r="E1411" t="s">
        <v>1572</v>
      </c>
      <c r="F1411" t="s">
        <v>6821</v>
      </c>
      <c r="G1411" t="s">
        <v>4268</v>
      </c>
      <c r="H1411" s="2">
        <v>45646</v>
      </c>
      <c r="I1411" s="2">
        <v>45646</v>
      </c>
      <c r="J1411"/>
      <c r="K1411"/>
      <c r="L1411">
        <v>0.01</v>
      </c>
      <c r="M1411" t="s">
        <v>4269</v>
      </c>
      <c r="N1411" t="s">
        <v>3482</v>
      </c>
      <c r="O1411"/>
      <c r="P1411" t="s">
        <v>6817</v>
      </c>
      <c r="Q1411" t="s">
        <v>6818</v>
      </c>
      <c r="R1411" t="s">
        <v>15455</v>
      </c>
      <c r="S1411" t="s">
        <v>15436</v>
      </c>
      <c r="T1411" t="s">
        <v>15437</v>
      </c>
      <c r="U1411" t="s">
        <v>15437</v>
      </c>
      <c r="V1411">
        <v>0</v>
      </c>
    </row>
    <row r="1412" spans="1:22" x14ac:dyDescent="0.25">
      <c r="A1412" t="s">
        <v>1569</v>
      </c>
      <c r="B1412">
        <v>200117</v>
      </c>
      <c r="C1412" t="s">
        <v>1758</v>
      </c>
      <c r="D1412" t="s">
        <v>9301</v>
      </c>
      <c r="E1412" t="s">
        <v>1572</v>
      </c>
      <c r="F1412" t="s">
        <v>9299</v>
      </c>
      <c r="G1412" t="s">
        <v>7494</v>
      </c>
      <c r="H1412" s="2">
        <v>45645</v>
      </c>
      <c r="I1412" s="2">
        <v>45645</v>
      </c>
      <c r="J1412"/>
      <c r="K1412"/>
      <c r="L1412">
        <v>0.01</v>
      </c>
      <c r="M1412" t="s">
        <v>7484</v>
      </c>
      <c r="N1412" t="s">
        <v>1576</v>
      </c>
      <c r="O1412"/>
      <c r="P1412" t="s">
        <v>9294</v>
      </c>
      <c r="Q1412" t="s">
        <v>6671</v>
      </c>
      <c r="R1412" t="s">
        <v>15464</v>
      </c>
      <c r="S1412" t="s">
        <v>15436</v>
      </c>
      <c r="T1412" t="s">
        <v>15437</v>
      </c>
      <c r="U1412" t="s">
        <v>15437</v>
      </c>
      <c r="V1412">
        <v>0</v>
      </c>
    </row>
    <row r="1413" spans="1:22" x14ac:dyDescent="0.25">
      <c r="A1413" t="s">
        <v>1569</v>
      </c>
      <c r="B1413">
        <v>338273</v>
      </c>
      <c r="C1413" t="s">
        <v>1802</v>
      </c>
      <c r="D1413" t="s">
        <v>11479</v>
      </c>
      <c r="E1413" t="s">
        <v>1572</v>
      </c>
      <c r="F1413" t="s">
        <v>11480</v>
      </c>
      <c r="G1413" t="s">
        <v>7490</v>
      </c>
      <c r="H1413" s="2">
        <v>45645</v>
      </c>
      <c r="I1413" s="2">
        <v>45645</v>
      </c>
      <c r="J1413"/>
      <c r="K1413"/>
      <c r="L1413">
        <v>0.01</v>
      </c>
      <c r="M1413" t="s">
        <v>7484</v>
      </c>
      <c r="N1413" t="s">
        <v>1714</v>
      </c>
      <c r="O1413"/>
      <c r="P1413" t="s">
        <v>11481</v>
      </c>
      <c r="Q1413" t="s">
        <v>11482</v>
      </c>
      <c r="R1413" t="s">
        <v>15462</v>
      </c>
      <c r="S1413" t="s">
        <v>15436</v>
      </c>
      <c r="T1413" t="s">
        <v>15437</v>
      </c>
      <c r="U1413" t="s">
        <v>15437</v>
      </c>
      <c r="V1413">
        <v>0</v>
      </c>
    </row>
    <row r="1414" spans="1:22" x14ac:dyDescent="0.25">
      <c r="A1414" t="s">
        <v>1569</v>
      </c>
      <c r="B1414">
        <v>338318</v>
      </c>
      <c r="C1414" t="s">
        <v>3463</v>
      </c>
      <c r="D1414" t="s">
        <v>1934</v>
      </c>
      <c r="E1414" t="s">
        <v>1572</v>
      </c>
      <c r="F1414" t="s">
        <v>4468</v>
      </c>
      <c r="G1414" t="s">
        <v>4268</v>
      </c>
      <c r="H1414" s="2">
        <v>45645</v>
      </c>
      <c r="I1414" s="2">
        <v>45645</v>
      </c>
      <c r="J1414"/>
      <c r="K1414"/>
      <c r="L1414">
        <v>0.01</v>
      </c>
      <c r="M1414" t="s">
        <v>4269</v>
      </c>
      <c r="N1414" t="s">
        <v>3865</v>
      </c>
      <c r="O1414"/>
      <c r="P1414" t="s">
        <v>4469</v>
      </c>
      <c r="Q1414" t="s">
        <v>4470</v>
      </c>
      <c r="R1414" t="s">
        <v>15450</v>
      </c>
      <c r="S1414" t="s">
        <v>15436</v>
      </c>
      <c r="T1414" t="s">
        <v>15437</v>
      </c>
      <c r="U1414" t="s">
        <v>15437</v>
      </c>
      <c r="V1414">
        <v>0</v>
      </c>
    </row>
    <row r="1415" spans="1:22" x14ac:dyDescent="0.25">
      <c r="A1415" t="s">
        <v>1569</v>
      </c>
      <c r="B1415">
        <v>338323</v>
      </c>
      <c r="C1415" t="s">
        <v>1638</v>
      </c>
      <c r="D1415" t="s">
        <v>4382</v>
      </c>
      <c r="E1415" t="s">
        <v>1572</v>
      </c>
      <c r="F1415" t="s">
        <v>5136</v>
      </c>
      <c r="G1415" t="s">
        <v>4268</v>
      </c>
      <c r="H1415" s="2">
        <v>45645</v>
      </c>
      <c r="I1415" s="2">
        <v>45645</v>
      </c>
      <c r="J1415"/>
      <c r="K1415"/>
      <c r="L1415">
        <v>0.01</v>
      </c>
      <c r="M1415" t="s">
        <v>4269</v>
      </c>
      <c r="N1415" t="s">
        <v>3482</v>
      </c>
      <c r="O1415"/>
      <c r="P1415" t="s">
        <v>5137</v>
      </c>
      <c r="Q1415" t="s">
        <v>5138</v>
      </c>
      <c r="R1415" t="s">
        <v>15455</v>
      </c>
      <c r="S1415" t="s">
        <v>15436</v>
      </c>
      <c r="T1415" t="s">
        <v>15437</v>
      </c>
      <c r="U1415" t="s">
        <v>15437</v>
      </c>
      <c r="V1415">
        <v>0</v>
      </c>
    </row>
    <row r="1416" spans="1:22" x14ac:dyDescent="0.25">
      <c r="A1416" t="s">
        <v>1569</v>
      </c>
      <c r="B1416">
        <v>338275</v>
      </c>
      <c r="C1416" t="s">
        <v>2155</v>
      </c>
      <c r="D1416" t="s">
        <v>3123</v>
      </c>
      <c r="E1416" t="s">
        <v>1572</v>
      </c>
      <c r="F1416" t="s">
        <v>5244</v>
      </c>
      <c r="G1416" t="s">
        <v>4268</v>
      </c>
      <c r="H1416" s="2">
        <v>45645</v>
      </c>
      <c r="I1416" s="2">
        <v>45645</v>
      </c>
      <c r="J1416"/>
      <c r="K1416"/>
      <c r="L1416">
        <v>0.01</v>
      </c>
      <c r="M1416" t="s">
        <v>4269</v>
      </c>
      <c r="N1416" t="s">
        <v>1714</v>
      </c>
      <c r="O1416"/>
      <c r="P1416" t="s">
        <v>5240</v>
      </c>
      <c r="Q1416" t="s">
        <v>5241</v>
      </c>
      <c r="R1416" t="s">
        <v>15447</v>
      </c>
      <c r="S1416" t="s">
        <v>15436</v>
      </c>
      <c r="T1416" t="s">
        <v>15437</v>
      </c>
      <c r="U1416" t="s">
        <v>15437</v>
      </c>
      <c r="V1416">
        <v>0</v>
      </c>
    </row>
    <row r="1417" spans="1:22" x14ac:dyDescent="0.25">
      <c r="A1417" t="s">
        <v>1569</v>
      </c>
      <c r="B1417">
        <v>338315</v>
      </c>
      <c r="C1417" t="s">
        <v>1802</v>
      </c>
      <c r="D1417" t="s">
        <v>3655</v>
      </c>
      <c r="E1417" t="s">
        <v>1572</v>
      </c>
      <c r="F1417" t="s">
        <v>5773</v>
      </c>
      <c r="G1417" t="s">
        <v>4268</v>
      </c>
      <c r="H1417" s="2">
        <v>45645</v>
      </c>
      <c r="I1417" s="2">
        <v>45646</v>
      </c>
      <c r="J1417"/>
      <c r="K1417"/>
      <c r="L1417">
        <v>0.01</v>
      </c>
      <c r="M1417" t="s">
        <v>4269</v>
      </c>
      <c r="N1417" t="s">
        <v>5768</v>
      </c>
      <c r="O1417"/>
      <c r="P1417" t="s">
        <v>5769</v>
      </c>
      <c r="Q1417" t="s">
        <v>5770</v>
      </c>
      <c r="R1417" t="s">
        <v>15452</v>
      </c>
      <c r="S1417" t="s">
        <v>15436</v>
      </c>
      <c r="T1417" t="s">
        <v>15437</v>
      </c>
      <c r="U1417" t="s">
        <v>15437</v>
      </c>
      <c r="V1417">
        <v>0</v>
      </c>
    </row>
    <row r="1418" spans="1:22" x14ac:dyDescent="0.25">
      <c r="A1418" t="s">
        <v>1569</v>
      </c>
      <c r="B1418">
        <v>338115</v>
      </c>
      <c r="C1418" t="s">
        <v>6164</v>
      </c>
      <c r="D1418" t="s">
        <v>6165</v>
      </c>
      <c r="E1418" t="s">
        <v>1607</v>
      </c>
      <c r="F1418" t="s">
        <v>6166</v>
      </c>
      <c r="G1418" t="s">
        <v>4326</v>
      </c>
      <c r="H1418" s="2">
        <v>45645</v>
      </c>
      <c r="I1418" s="2">
        <v>45645</v>
      </c>
      <c r="J1418"/>
      <c r="K1418"/>
      <c r="L1418">
        <v>38</v>
      </c>
      <c r="M1418" t="s">
        <v>4269</v>
      </c>
      <c r="N1418" t="s">
        <v>1714</v>
      </c>
      <c r="O1418"/>
      <c r="P1418" t="s">
        <v>6162</v>
      </c>
      <c r="Q1418" t="s">
        <v>6163</v>
      </c>
      <c r="R1418" t="s">
        <v>15454</v>
      </c>
      <c r="S1418" t="s">
        <v>15436</v>
      </c>
      <c r="T1418" t="s">
        <v>15437</v>
      </c>
      <c r="U1418" t="s">
        <v>1566</v>
      </c>
      <c r="V1418">
        <v>1</v>
      </c>
    </row>
    <row r="1419" spans="1:22" x14ac:dyDescent="0.25">
      <c r="A1419" t="s">
        <v>1569</v>
      </c>
      <c r="B1419">
        <v>338271</v>
      </c>
      <c r="C1419" t="s">
        <v>6645</v>
      </c>
      <c r="D1419" t="s">
        <v>6646</v>
      </c>
      <c r="E1419" t="s">
        <v>1572</v>
      </c>
      <c r="F1419" t="s">
        <v>6642</v>
      </c>
      <c r="G1419" t="s">
        <v>4268</v>
      </c>
      <c r="H1419" s="2">
        <v>45645</v>
      </c>
      <c r="I1419" s="2">
        <v>45645</v>
      </c>
      <c r="J1419"/>
      <c r="K1419"/>
      <c r="L1419">
        <v>0.01</v>
      </c>
      <c r="M1419" t="s">
        <v>4269</v>
      </c>
      <c r="N1419" t="s">
        <v>1714</v>
      </c>
      <c r="O1419"/>
      <c r="P1419" t="s">
        <v>6639</v>
      </c>
      <c r="Q1419" t="s">
        <v>6640</v>
      </c>
      <c r="R1419" t="s">
        <v>15454</v>
      </c>
      <c r="S1419" t="s">
        <v>15436</v>
      </c>
      <c r="T1419" t="s">
        <v>15437</v>
      </c>
      <c r="U1419" t="s">
        <v>15437</v>
      </c>
      <c r="V1419">
        <v>0</v>
      </c>
    </row>
    <row r="1420" spans="1:22" x14ac:dyDescent="0.25">
      <c r="A1420" t="s">
        <v>1569</v>
      </c>
      <c r="B1420">
        <v>338266</v>
      </c>
      <c r="C1420" t="s">
        <v>6647</v>
      </c>
      <c r="D1420" t="s">
        <v>4754</v>
      </c>
      <c r="E1420" t="s">
        <v>1572</v>
      </c>
      <c r="F1420" t="s">
        <v>6642</v>
      </c>
      <c r="G1420" t="s">
        <v>4268</v>
      </c>
      <c r="H1420" s="2">
        <v>45645</v>
      </c>
      <c r="I1420" s="2">
        <v>45645</v>
      </c>
      <c r="J1420"/>
      <c r="K1420"/>
      <c r="L1420">
        <v>0.01</v>
      </c>
      <c r="M1420" t="s">
        <v>4269</v>
      </c>
      <c r="N1420" t="s">
        <v>1714</v>
      </c>
      <c r="O1420"/>
      <c r="P1420" t="s">
        <v>6639</v>
      </c>
      <c r="Q1420" t="s">
        <v>6640</v>
      </c>
      <c r="R1420" t="s">
        <v>15454</v>
      </c>
      <c r="S1420" t="s">
        <v>15436</v>
      </c>
      <c r="T1420" t="s">
        <v>15437</v>
      </c>
      <c r="U1420" t="s">
        <v>15437</v>
      </c>
      <c r="V1420">
        <v>0</v>
      </c>
    </row>
    <row r="1421" spans="1:22" x14ac:dyDescent="0.25">
      <c r="A1421" t="s">
        <v>1569</v>
      </c>
      <c r="B1421">
        <v>338276</v>
      </c>
      <c r="C1421" t="s">
        <v>1853</v>
      </c>
      <c r="D1421" t="s">
        <v>3901</v>
      </c>
      <c r="E1421" t="s">
        <v>1572</v>
      </c>
      <c r="F1421" t="s">
        <v>6642</v>
      </c>
      <c r="G1421" t="s">
        <v>4268</v>
      </c>
      <c r="H1421" s="2">
        <v>45645</v>
      </c>
      <c r="I1421" s="2">
        <v>45645</v>
      </c>
      <c r="J1421"/>
      <c r="K1421"/>
      <c r="L1421">
        <v>0.01</v>
      </c>
      <c r="M1421" t="s">
        <v>4269</v>
      </c>
      <c r="N1421" t="s">
        <v>1714</v>
      </c>
      <c r="O1421"/>
      <c r="P1421" t="s">
        <v>6639</v>
      </c>
      <c r="Q1421" t="s">
        <v>6640</v>
      </c>
      <c r="R1421" t="s">
        <v>15454</v>
      </c>
      <c r="S1421" t="s">
        <v>15436</v>
      </c>
      <c r="T1421" t="s">
        <v>15437</v>
      </c>
      <c r="U1421" t="s">
        <v>15437</v>
      </c>
      <c r="V1421">
        <v>0</v>
      </c>
    </row>
    <row r="1422" spans="1:22" x14ac:dyDescent="0.25">
      <c r="A1422" t="s">
        <v>1569</v>
      </c>
      <c r="B1422">
        <v>338269</v>
      </c>
      <c r="C1422" t="s">
        <v>1708</v>
      </c>
      <c r="D1422" t="s">
        <v>6648</v>
      </c>
      <c r="E1422" t="s">
        <v>1572</v>
      </c>
      <c r="F1422" t="s">
        <v>6642</v>
      </c>
      <c r="G1422" t="s">
        <v>4268</v>
      </c>
      <c r="H1422" s="2">
        <v>45645</v>
      </c>
      <c r="I1422" s="2">
        <v>45645</v>
      </c>
      <c r="J1422"/>
      <c r="K1422"/>
      <c r="L1422">
        <v>0.01</v>
      </c>
      <c r="M1422" t="s">
        <v>4269</v>
      </c>
      <c r="N1422" t="s">
        <v>1714</v>
      </c>
      <c r="O1422"/>
      <c r="P1422" t="s">
        <v>6639</v>
      </c>
      <c r="Q1422" t="s">
        <v>6640</v>
      </c>
      <c r="R1422" t="s">
        <v>15454</v>
      </c>
      <c r="S1422" t="s">
        <v>15436</v>
      </c>
      <c r="T1422" t="s">
        <v>15437</v>
      </c>
      <c r="U1422" t="s">
        <v>15437</v>
      </c>
      <c r="V1422">
        <v>0</v>
      </c>
    </row>
    <row r="1423" spans="1:22" x14ac:dyDescent="0.25">
      <c r="A1423" t="s">
        <v>1569</v>
      </c>
      <c r="B1423">
        <v>338319</v>
      </c>
      <c r="C1423" t="s">
        <v>2552</v>
      </c>
      <c r="D1423" t="s">
        <v>2789</v>
      </c>
      <c r="E1423" t="s">
        <v>1572</v>
      </c>
      <c r="F1423" t="s">
        <v>6890</v>
      </c>
      <c r="G1423" t="s">
        <v>4268</v>
      </c>
      <c r="H1423" s="2">
        <v>45645</v>
      </c>
      <c r="I1423" s="2">
        <v>45645</v>
      </c>
      <c r="J1423"/>
      <c r="K1423"/>
      <c r="L1423">
        <v>0.01</v>
      </c>
      <c r="M1423" t="s">
        <v>4269</v>
      </c>
      <c r="N1423" t="s">
        <v>3482</v>
      </c>
      <c r="O1423"/>
      <c r="P1423" t="s">
        <v>6888</v>
      </c>
      <c r="Q1423" t="s">
        <v>6889</v>
      </c>
      <c r="R1423" t="s">
        <v>15451</v>
      </c>
      <c r="S1423" t="s">
        <v>15436</v>
      </c>
      <c r="T1423" t="s">
        <v>15437</v>
      </c>
      <c r="U1423" t="s">
        <v>15437</v>
      </c>
      <c r="V1423">
        <v>0</v>
      </c>
    </row>
    <row r="1424" spans="1:22" x14ac:dyDescent="0.25">
      <c r="A1424" t="s">
        <v>1569</v>
      </c>
      <c r="B1424">
        <v>338306</v>
      </c>
      <c r="C1424" t="s">
        <v>2815</v>
      </c>
      <c r="D1424" t="s">
        <v>11571</v>
      </c>
      <c r="E1424" t="s">
        <v>1572</v>
      </c>
      <c r="F1424" t="s">
        <v>11567</v>
      </c>
      <c r="G1424" t="s">
        <v>7483</v>
      </c>
      <c r="H1424" s="2">
        <v>45644</v>
      </c>
      <c r="I1424" s="2">
        <v>45644</v>
      </c>
      <c r="J1424"/>
      <c r="K1424"/>
      <c r="L1424">
        <v>0.01</v>
      </c>
      <c r="M1424" t="s">
        <v>7484</v>
      </c>
      <c r="N1424" t="s">
        <v>3482</v>
      </c>
      <c r="O1424"/>
      <c r="P1424" t="s">
        <v>11564</v>
      </c>
      <c r="Q1424" t="s">
        <v>6889</v>
      </c>
      <c r="R1424" t="s">
        <v>15465</v>
      </c>
      <c r="S1424" t="s">
        <v>15436</v>
      </c>
      <c r="T1424" t="s">
        <v>15437</v>
      </c>
      <c r="U1424" t="s">
        <v>15437</v>
      </c>
      <c r="V1424">
        <v>0</v>
      </c>
    </row>
    <row r="1425" spans="1:22" x14ac:dyDescent="0.25">
      <c r="A1425" t="s">
        <v>1569</v>
      </c>
      <c r="B1425">
        <v>338307</v>
      </c>
      <c r="C1425" t="s">
        <v>2543</v>
      </c>
      <c r="D1425" t="s">
        <v>11571</v>
      </c>
      <c r="E1425" t="s">
        <v>1572</v>
      </c>
      <c r="F1425" t="s">
        <v>11567</v>
      </c>
      <c r="G1425" t="s">
        <v>7483</v>
      </c>
      <c r="H1425" s="2">
        <v>45644</v>
      </c>
      <c r="I1425" s="2">
        <v>45644</v>
      </c>
      <c r="J1425"/>
      <c r="K1425"/>
      <c r="L1425">
        <v>0.01</v>
      </c>
      <c r="M1425" t="s">
        <v>7484</v>
      </c>
      <c r="N1425" t="s">
        <v>3482</v>
      </c>
      <c r="O1425"/>
      <c r="P1425" t="s">
        <v>11564</v>
      </c>
      <c r="Q1425" t="s">
        <v>6889</v>
      </c>
      <c r="R1425" t="s">
        <v>15465</v>
      </c>
      <c r="S1425" t="s">
        <v>15436</v>
      </c>
      <c r="T1425" t="s">
        <v>15437</v>
      </c>
      <c r="U1425" t="s">
        <v>15437</v>
      </c>
      <c r="V1425">
        <v>0</v>
      </c>
    </row>
    <row r="1426" spans="1:22" x14ac:dyDescent="0.25">
      <c r="A1426" t="s">
        <v>1569</v>
      </c>
      <c r="B1426">
        <v>338305</v>
      </c>
      <c r="C1426" t="s">
        <v>2186</v>
      </c>
      <c r="D1426" t="s">
        <v>13649</v>
      </c>
      <c r="E1426" t="s">
        <v>1572</v>
      </c>
      <c r="F1426" t="s">
        <v>13637</v>
      </c>
      <c r="G1426" t="s">
        <v>7607</v>
      </c>
      <c r="H1426" s="2">
        <v>45644</v>
      </c>
      <c r="I1426" s="2">
        <v>45644</v>
      </c>
      <c r="J1426"/>
      <c r="K1426"/>
      <c r="L1426">
        <v>0.01</v>
      </c>
      <c r="M1426" t="s">
        <v>7484</v>
      </c>
      <c r="N1426" t="s">
        <v>3482</v>
      </c>
      <c r="O1426"/>
      <c r="P1426" t="s">
        <v>13638</v>
      </c>
      <c r="Q1426" t="s">
        <v>3547</v>
      </c>
      <c r="R1426" t="s">
        <v>15468</v>
      </c>
      <c r="S1426" t="s">
        <v>15436</v>
      </c>
      <c r="T1426" t="s">
        <v>15437</v>
      </c>
      <c r="U1426" t="s">
        <v>15437</v>
      </c>
      <c r="V1426">
        <v>0</v>
      </c>
    </row>
    <row r="1427" spans="1:22" x14ac:dyDescent="0.25">
      <c r="A1427" t="s">
        <v>1569</v>
      </c>
      <c r="B1427">
        <v>338312</v>
      </c>
      <c r="C1427" t="s">
        <v>2269</v>
      </c>
      <c r="D1427" t="s">
        <v>4725</v>
      </c>
      <c r="E1427" t="s">
        <v>1572</v>
      </c>
      <c r="F1427" t="s">
        <v>13637</v>
      </c>
      <c r="G1427" t="s">
        <v>7607</v>
      </c>
      <c r="H1427" s="2">
        <v>45644</v>
      </c>
      <c r="I1427" s="2">
        <v>45644</v>
      </c>
      <c r="J1427"/>
      <c r="K1427"/>
      <c r="L1427">
        <v>0.01</v>
      </c>
      <c r="M1427" t="s">
        <v>7484</v>
      </c>
      <c r="N1427" t="s">
        <v>3482</v>
      </c>
      <c r="O1427"/>
      <c r="P1427" t="s">
        <v>13638</v>
      </c>
      <c r="Q1427" t="s">
        <v>3547</v>
      </c>
      <c r="R1427" t="s">
        <v>15468</v>
      </c>
      <c r="S1427" t="s">
        <v>15436</v>
      </c>
      <c r="T1427" t="s">
        <v>15437</v>
      </c>
      <c r="U1427" t="s">
        <v>15437</v>
      </c>
      <c r="V1427">
        <v>0</v>
      </c>
    </row>
    <row r="1428" spans="1:22" x14ac:dyDescent="0.25">
      <c r="A1428" t="s">
        <v>1569</v>
      </c>
      <c r="B1428">
        <v>338353</v>
      </c>
      <c r="C1428" t="s">
        <v>3878</v>
      </c>
      <c r="D1428" t="s">
        <v>4285</v>
      </c>
      <c r="E1428" t="s">
        <v>1572</v>
      </c>
      <c r="F1428" t="s">
        <v>6740</v>
      </c>
      <c r="G1428" t="s">
        <v>4268</v>
      </c>
      <c r="H1428" s="2">
        <v>45644</v>
      </c>
      <c r="I1428" s="2">
        <v>45644</v>
      </c>
      <c r="J1428"/>
      <c r="K1428"/>
      <c r="L1428">
        <v>0.01</v>
      </c>
      <c r="M1428" t="s">
        <v>4269</v>
      </c>
      <c r="N1428" t="s">
        <v>3865</v>
      </c>
      <c r="O1428"/>
      <c r="P1428" t="s">
        <v>6735</v>
      </c>
      <c r="Q1428" t="s">
        <v>6736</v>
      </c>
      <c r="R1428" t="s">
        <v>15448</v>
      </c>
      <c r="S1428" t="s">
        <v>15436</v>
      </c>
      <c r="T1428" t="s">
        <v>15437</v>
      </c>
      <c r="U1428" t="s">
        <v>15437</v>
      </c>
      <c r="V1428">
        <v>0</v>
      </c>
    </row>
    <row r="1429" spans="1:22" x14ac:dyDescent="0.25">
      <c r="A1429" t="s">
        <v>1569</v>
      </c>
      <c r="B1429">
        <v>338254</v>
      </c>
      <c r="C1429" t="s">
        <v>13018</v>
      </c>
      <c r="D1429" t="s">
        <v>13019</v>
      </c>
      <c r="E1429" t="s">
        <v>1572</v>
      </c>
      <c r="F1429" t="s">
        <v>13020</v>
      </c>
      <c r="G1429" t="s">
        <v>7490</v>
      </c>
      <c r="H1429" s="2">
        <v>45643</v>
      </c>
      <c r="I1429" s="2">
        <v>45643</v>
      </c>
      <c r="J1429"/>
      <c r="K1429"/>
      <c r="L1429">
        <v>0.01</v>
      </c>
      <c r="M1429" t="s">
        <v>7484</v>
      </c>
      <c r="N1429" t="s">
        <v>3482</v>
      </c>
      <c r="O1429"/>
      <c r="P1429" t="s">
        <v>13016</v>
      </c>
      <c r="Q1429" t="s">
        <v>13017</v>
      </c>
      <c r="R1429" t="s">
        <v>15466</v>
      </c>
      <c r="S1429" t="s">
        <v>15436</v>
      </c>
      <c r="T1429" t="s">
        <v>15437</v>
      </c>
      <c r="U1429" t="s">
        <v>15437</v>
      </c>
      <c r="V1429">
        <v>0</v>
      </c>
    </row>
    <row r="1430" spans="1:22" x14ac:dyDescent="0.25">
      <c r="A1430" t="s">
        <v>1569</v>
      </c>
      <c r="B1430">
        <v>338298</v>
      </c>
      <c r="C1430" t="s">
        <v>3848</v>
      </c>
      <c r="D1430" t="s">
        <v>3785</v>
      </c>
      <c r="E1430" t="s">
        <v>1572</v>
      </c>
      <c r="F1430" t="s">
        <v>5408</v>
      </c>
      <c r="G1430" t="s">
        <v>4268</v>
      </c>
      <c r="H1430" s="2">
        <v>45643</v>
      </c>
      <c r="I1430" s="2">
        <v>45643</v>
      </c>
      <c r="J1430"/>
      <c r="K1430"/>
      <c r="L1430">
        <v>0.01</v>
      </c>
      <c r="M1430" t="s">
        <v>4269</v>
      </c>
      <c r="N1430" t="s">
        <v>3482</v>
      </c>
      <c r="O1430"/>
      <c r="P1430" t="s">
        <v>5409</v>
      </c>
      <c r="Q1430" t="s">
        <v>5410</v>
      </c>
      <c r="R1430" t="s">
        <v>15450</v>
      </c>
      <c r="S1430" t="s">
        <v>15436</v>
      </c>
      <c r="T1430" t="s">
        <v>15437</v>
      </c>
      <c r="U1430" t="s">
        <v>15437</v>
      </c>
      <c r="V1430">
        <v>0</v>
      </c>
    </row>
    <row r="1431" spans="1:22" x14ac:dyDescent="0.25">
      <c r="A1431" t="s">
        <v>1569</v>
      </c>
      <c r="B1431">
        <v>338290</v>
      </c>
      <c r="C1431" t="s">
        <v>5452</v>
      </c>
      <c r="D1431" t="s">
        <v>5453</v>
      </c>
      <c r="E1431" t="s">
        <v>1572</v>
      </c>
      <c r="F1431" t="s">
        <v>5448</v>
      </c>
      <c r="G1431" t="s">
        <v>4268</v>
      </c>
      <c r="H1431" s="2">
        <v>45643</v>
      </c>
      <c r="I1431" s="2">
        <v>45643</v>
      </c>
      <c r="J1431"/>
      <c r="K1431"/>
      <c r="L1431">
        <v>0.01</v>
      </c>
      <c r="M1431" t="s">
        <v>4269</v>
      </c>
      <c r="N1431" t="s">
        <v>3482</v>
      </c>
      <c r="O1431"/>
      <c r="P1431" t="s">
        <v>5449</v>
      </c>
      <c r="Q1431" t="s">
        <v>3750</v>
      </c>
      <c r="R1431" t="s">
        <v>15451</v>
      </c>
      <c r="S1431" t="s">
        <v>15436</v>
      </c>
      <c r="T1431" t="s">
        <v>15437</v>
      </c>
      <c r="U1431" t="s">
        <v>15437</v>
      </c>
      <c r="V1431">
        <v>0</v>
      </c>
    </row>
    <row r="1432" spans="1:22" x14ac:dyDescent="0.25">
      <c r="A1432" t="s">
        <v>1569</v>
      </c>
      <c r="B1432">
        <v>338297</v>
      </c>
      <c r="C1432" t="s">
        <v>2367</v>
      </c>
      <c r="D1432" t="s">
        <v>5970</v>
      </c>
      <c r="E1432" t="s">
        <v>1572</v>
      </c>
      <c r="F1432" t="s">
        <v>5966</v>
      </c>
      <c r="G1432" t="s">
        <v>4268</v>
      </c>
      <c r="H1432" s="2">
        <v>45643</v>
      </c>
      <c r="I1432" s="2">
        <v>45643</v>
      </c>
      <c r="J1432"/>
      <c r="K1432"/>
      <c r="L1432">
        <v>0.01</v>
      </c>
      <c r="M1432" t="s">
        <v>4269</v>
      </c>
      <c r="N1432" t="s">
        <v>3482</v>
      </c>
      <c r="O1432"/>
      <c r="P1432" t="s">
        <v>5967</v>
      </c>
      <c r="Q1432" t="s">
        <v>5968</v>
      </c>
      <c r="R1432" t="s">
        <v>15451</v>
      </c>
      <c r="S1432" t="s">
        <v>15436</v>
      </c>
      <c r="T1432" t="s">
        <v>15437</v>
      </c>
      <c r="U1432" t="s">
        <v>15437</v>
      </c>
      <c r="V1432">
        <v>0</v>
      </c>
    </row>
    <row r="1433" spans="1:22" x14ac:dyDescent="0.25">
      <c r="A1433" t="s">
        <v>1569</v>
      </c>
      <c r="B1433">
        <v>338291</v>
      </c>
      <c r="C1433" t="s">
        <v>6301</v>
      </c>
      <c r="D1433" t="s">
        <v>6302</v>
      </c>
      <c r="E1433" t="s">
        <v>1572</v>
      </c>
      <c r="F1433" t="s">
        <v>6296</v>
      </c>
      <c r="G1433" t="s">
        <v>4268</v>
      </c>
      <c r="H1433" s="2">
        <v>45643</v>
      </c>
      <c r="I1433" s="2">
        <v>45643</v>
      </c>
      <c r="J1433"/>
      <c r="K1433"/>
      <c r="L1433">
        <v>0.01</v>
      </c>
      <c r="M1433" t="s">
        <v>4269</v>
      </c>
      <c r="N1433" t="s">
        <v>3482</v>
      </c>
      <c r="O1433"/>
      <c r="P1433" t="s">
        <v>6293</v>
      </c>
      <c r="Q1433" t="s">
        <v>6294</v>
      </c>
      <c r="R1433" t="s">
        <v>15451</v>
      </c>
      <c r="S1433" t="s">
        <v>15436</v>
      </c>
      <c r="T1433" t="s">
        <v>15437</v>
      </c>
      <c r="U1433" t="s">
        <v>15437</v>
      </c>
      <c r="V1433">
        <v>0</v>
      </c>
    </row>
    <row r="1434" spans="1:22" x14ac:dyDescent="0.25">
      <c r="A1434" t="s">
        <v>1569</v>
      </c>
      <c r="B1434">
        <v>338268</v>
      </c>
      <c r="C1434" t="s">
        <v>4316</v>
      </c>
      <c r="D1434" t="s">
        <v>6649</v>
      </c>
      <c r="E1434" t="s">
        <v>1572</v>
      </c>
      <c r="F1434" t="s">
        <v>6642</v>
      </c>
      <c r="G1434" t="s">
        <v>4268</v>
      </c>
      <c r="H1434" s="2">
        <v>45643</v>
      </c>
      <c r="I1434" s="2">
        <v>45643</v>
      </c>
      <c r="J1434"/>
      <c r="K1434"/>
      <c r="L1434">
        <v>0.01</v>
      </c>
      <c r="M1434" t="s">
        <v>4269</v>
      </c>
      <c r="N1434" t="s">
        <v>1714</v>
      </c>
      <c r="O1434"/>
      <c r="P1434" t="s">
        <v>6639</v>
      </c>
      <c r="Q1434" t="s">
        <v>6640</v>
      </c>
      <c r="R1434" t="s">
        <v>15454</v>
      </c>
      <c r="S1434" t="s">
        <v>15436</v>
      </c>
      <c r="T1434" t="s">
        <v>15437</v>
      </c>
      <c r="U1434" t="s">
        <v>15437</v>
      </c>
      <c r="V1434">
        <v>0</v>
      </c>
    </row>
    <row r="1435" spans="1:22" x14ac:dyDescent="0.25">
      <c r="A1435" t="s">
        <v>1569</v>
      </c>
      <c r="B1435">
        <v>338285</v>
      </c>
      <c r="C1435" t="s">
        <v>3799</v>
      </c>
      <c r="D1435" t="s">
        <v>6980</v>
      </c>
      <c r="E1435" t="s">
        <v>1572</v>
      </c>
      <c r="F1435" t="s">
        <v>6979</v>
      </c>
      <c r="G1435" t="s">
        <v>4268</v>
      </c>
      <c r="H1435" s="2">
        <v>45643</v>
      </c>
      <c r="I1435" s="2">
        <v>45643</v>
      </c>
      <c r="J1435"/>
      <c r="K1435"/>
      <c r="L1435">
        <v>0.01</v>
      </c>
      <c r="M1435" t="s">
        <v>4269</v>
      </c>
      <c r="N1435" t="s">
        <v>3482</v>
      </c>
      <c r="O1435"/>
      <c r="P1435" t="s">
        <v>6977</v>
      </c>
      <c r="Q1435" t="s">
        <v>6978</v>
      </c>
      <c r="R1435" t="s">
        <v>15451</v>
      </c>
      <c r="S1435" t="s">
        <v>15436</v>
      </c>
      <c r="T1435" t="s">
        <v>15437</v>
      </c>
      <c r="U1435" t="s">
        <v>15437</v>
      </c>
      <c r="V1435">
        <v>0</v>
      </c>
    </row>
    <row r="1436" spans="1:22" x14ac:dyDescent="0.25">
      <c r="A1436" t="s">
        <v>1569</v>
      </c>
      <c r="B1436">
        <v>338083</v>
      </c>
      <c r="C1436" t="s">
        <v>10709</v>
      </c>
      <c r="D1436" t="s">
        <v>10707</v>
      </c>
      <c r="E1436" t="s">
        <v>1607</v>
      </c>
      <c r="F1436" t="s">
        <v>10710</v>
      </c>
      <c r="G1436" t="s">
        <v>4326</v>
      </c>
      <c r="H1436" s="2">
        <v>45642</v>
      </c>
      <c r="I1436" s="2">
        <v>45642</v>
      </c>
      <c r="J1436"/>
      <c r="K1436"/>
      <c r="L1436">
        <v>38</v>
      </c>
      <c r="M1436" t="s">
        <v>7484</v>
      </c>
      <c r="N1436" t="s">
        <v>1576</v>
      </c>
      <c r="O1436"/>
      <c r="P1436" t="s">
        <v>10705</v>
      </c>
      <c r="Q1436" t="s">
        <v>10706</v>
      </c>
      <c r="R1436" t="s">
        <v>15464</v>
      </c>
      <c r="S1436" t="s">
        <v>15436</v>
      </c>
      <c r="T1436" t="s">
        <v>15437</v>
      </c>
      <c r="U1436" t="s">
        <v>1566</v>
      </c>
      <c r="V1436">
        <v>1</v>
      </c>
    </row>
    <row r="1437" spans="1:22" x14ac:dyDescent="0.25">
      <c r="A1437" t="s">
        <v>1569</v>
      </c>
      <c r="B1437">
        <v>338274</v>
      </c>
      <c r="C1437" t="s">
        <v>10848</v>
      </c>
      <c r="D1437" t="s">
        <v>10849</v>
      </c>
      <c r="E1437" t="s">
        <v>1572</v>
      </c>
      <c r="F1437" t="s">
        <v>10850</v>
      </c>
      <c r="G1437" t="s">
        <v>7490</v>
      </c>
      <c r="H1437" s="2">
        <v>45642</v>
      </c>
      <c r="I1437" s="2">
        <v>45642</v>
      </c>
      <c r="J1437"/>
      <c r="K1437"/>
      <c r="L1437">
        <v>0.01</v>
      </c>
      <c r="M1437" t="s">
        <v>7484</v>
      </c>
      <c r="N1437" t="s">
        <v>3865</v>
      </c>
      <c r="O1437"/>
      <c r="P1437" t="s">
        <v>10847</v>
      </c>
      <c r="Q1437" t="s">
        <v>3922</v>
      </c>
      <c r="R1437" t="s">
        <v>15468</v>
      </c>
      <c r="S1437" t="s">
        <v>15436</v>
      </c>
      <c r="T1437" t="s">
        <v>15437</v>
      </c>
      <c r="U1437" t="s">
        <v>15437</v>
      </c>
      <c r="V1437">
        <v>0</v>
      </c>
    </row>
    <row r="1438" spans="1:22" x14ac:dyDescent="0.25">
      <c r="A1438" t="s">
        <v>1569</v>
      </c>
      <c r="B1438">
        <v>338277</v>
      </c>
      <c r="C1438" t="s">
        <v>12572</v>
      </c>
      <c r="D1438" t="s">
        <v>12573</v>
      </c>
      <c r="E1438" t="s">
        <v>1572</v>
      </c>
      <c r="F1438" t="s">
        <v>12568</v>
      </c>
      <c r="G1438" t="s">
        <v>7490</v>
      </c>
      <c r="H1438" s="2">
        <v>45642</v>
      </c>
      <c r="I1438" s="2">
        <v>45642</v>
      </c>
      <c r="J1438"/>
      <c r="K1438"/>
      <c r="L1438">
        <v>0.01</v>
      </c>
      <c r="M1438" t="s">
        <v>7484</v>
      </c>
      <c r="N1438" t="s">
        <v>3482</v>
      </c>
      <c r="O1438"/>
      <c r="P1438" t="s">
        <v>12569</v>
      </c>
      <c r="Q1438" t="s">
        <v>12570</v>
      </c>
      <c r="R1438" t="s">
        <v>15465</v>
      </c>
      <c r="S1438" t="s">
        <v>15436</v>
      </c>
      <c r="T1438" t="s">
        <v>15437</v>
      </c>
      <c r="U1438" t="s">
        <v>15437</v>
      </c>
      <c r="V1438">
        <v>0</v>
      </c>
    </row>
    <row r="1439" spans="1:22" x14ac:dyDescent="0.25">
      <c r="A1439" t="s">
        <v>1569</v>
      </c>
      <c r="B1439">
        <v>338309</v>
      </c>
      <c r="C1439" t="s">
        <v>4482</v>
      </c>
      <c r="D1439" t="s">
        <v>12574</v>
      </c>
      <c r="E1439" t="s">
        <v>1572</v>
      </c>
      <c r="F1439" t="s">
        <v>12568</v>
      </c>
      <c r="G1439" t="s">
        <v>7490</v>
      </c>
      <c r="H1439" s="2">
        <v>45642</v>
      </c>
      <c r="I1439" s="2">
        <v>45642</v>
      </c>
      <c r="J1439"/>
      <c r="K1439"/>
      <c r="L1439">
        <v>0.01</v>
      </c>
      <c r="M1439" t="s">
        <v>7484</v>
      </c>
      <c r="N1439" t="s">
        <v>3482</v>
      </c>
      <c r="O1439"/>
      <c r="P1439" t="s">
        <v>12569</v>
      </c>
      <c r="Q1439" t="s">
        <v>12570</v>
      </c>
      <c r="R1439" t="s">
        <v>15465</v>
      </c>
      <c r="S1439" t="s">
        <v>15436</v>
      </c>
      <c r="T1439" t="s">
        <v>15437</v>
      </c>
      <c r="U1439" t="s">
        <v>15437</v>
      </c>
      <c r="V1439">
        <v>0</v>
      </c>
    </row>
    <row r="1440" spans="1:22" x14ac:dyDescent="0.25">
      <c r="A1440" t="s">
        <v>1569</v>
      </c>
      <c r="B1440">
        <v>338316</v>
      </c>
      <c r="C1440" t="s">
        <v>12575</v>
      </c>
      <c r="D1440" t="s">
        <v>12576</v>
      </c>
      <c r="E1440" t="s">
        <v>1572</v>
      </c>
      <c r="F1440" t="s">
        <v>12568</v>
      </c>
      <c r="G1440" t="s">
        <v>7490</v>
      </c>
      <c r="H1440" s="2">
        <v>45642</v>
      </c>
      <c r="I1440" s="2">
        <v>45642</v>
      </c>
      <c r="J1440"/>
      <c r="K1440"/>
      <c r="L1440">
        <v>0.01</v>
      </c>
      <c r="M1440" t="s">
        <v>7484</v>
      </c>
      <c r="N1440" t="s">
        <v>3482</v>
      </c>
      <c r="O1440"/>
      <c r="P1440" t="s">
        <v>12569</v>
      </c>
      <c r="Q1440" t="s">
        <v>12570</v>
      </c>
      <c r="R1440" t="s">
        <v>15465</v>
      </c>
      <c r="S1440" t="s">
        <v>15436</v>
      </c>
      <c r="T1440" t="s">
        <v>15437</v>
      </c>
      <c r="U1440" t="s">
        <v>15437</v>
      </c>
      <c r="V1440">
        <v>0</v>
      </c>
    </row>
    <row r="1441" spans="1:22" x14ac:dyDescent="0.25">
      <c r="A1441" t="s">
        <v>1569</v>
      </c>
      <c r="B1441">
        <v>338213</v>
      </c>
      <c r="C1441" t="s">
        <v>3072</v>
      </c>
      <c r="D1441" t="s">
        <v>3785</v>
      </c>
      <c r="E1441" t="s">
        <v>1572</v>
      </c>
      <c r="F1441" t="s">
        <v>12834</v>
      </c>
      <c r="G1441" t="s">
        <v>7490</v>
      </c>
      <c r="H1441" s="2">
        <v>45642</v>
      </c>
      <c r="I1441" s="2">
        <v>45642</v>
      </c>
      <c r="J1441"/>
      <c r="K1441"/>
      <c r="L1441">
        <v>0.01</v>
      </c>
      <c r="M1441" t="s">
        <v>7484</v>
      </c>
      <c r="N1441" t="s">
        <v>3865</v>
      </c>
      <c r="O1441"/>
      <c r="P1441" t="s">
        <v>12835</v>
      </c>
      <c r="Q1441" t="s">
        <v>12836</v>
      </c>
      <c r="R1441" t="s">
        <v>15467</v>
      </c>
      <c r="S1441" t="s">
        <v>15436</v>
      </c>
      <c r="T1441" t="s">
        <v>15437</v>
      </c>
      <c r="U1441" t="s">
        <v>15437</v>
      </c>
      <c r="V1441">
        <v>0</v>
      </c>
    </row>
    <row r="1442" spans="1:22" x14ac:dyDescent="0.25">
      <c r="A1442" t="s">
        <v>1569</v>
      </c>
      <c r="B1442">
        <v>337890</v>
      </c>
      <c r="C1442" t="s">
        <v>2908</v>
      </c>
      <c r="D1442" t="s">
        <v>1878</v>
      </c>
      <c r="E1442" t="s">
        <v>1607</v>
      </c>
      <c r="F1442" t="s">
        <v>15361</v>
      </c>
      <c r="G1442" t="s">
        <v>15362</v>
      </c>
      <c r="H1442" s="2">
        <v>45642</v>
      </c>
      <c r="I1442" s="2">
        <v>45642</v>
      </c>
      <c r="J1442"/>
      <c r="K1442"/>
      <c r="L1442">
        <v>38</v>
      </c>
      <c r="M1442" t="s">
        <v>7484</v>
      </c>
      <c r="N1442" t="s">
        <v>1714</v>
      </c>
      <c r="O1442" t="s">
        <v>7120</v>
      </c>
      <c r="P1442" t="s">
        <v>15350</v>
      </c>
      <c r="Q1442" t="s">
        <v>15</v>
      </c>
      <c r="R1442" t="s">
        <v>15</v>
      </c>
      <c r="S1442" t="s">
        <v>15436</v>
      </c>
      <c r="T1442" t="s">
        <v>15437</v>
      </c>
      <c r="U1442" t="s">
        <v>15437</v>
      </c>
      <c r="V1442">
        <v>1</v>
      </c>
    </row>
    <row r="1443" spans="1:22" x14ac:dyDescent="0.25">
      <c r="A1443" t="s">
        <v>1569</v>
      </c>
      <c r="B1443">
        <v>338279</v>
      </c>
      <c r="C1443" t="s">
        <v>1812</v>
      </c>
      <c r="D1443" t="s">
        <v>3709</v>
      </c>
      <c r="E1443" t="s">
        <v>1572</v>
      </c>
      <c r="F1443" t="s">
        <v>4372</v>
      </c>
      <c r="G1443" t="s">
        <v>4268</v>
      </c>
      <c r="H1443" s="2">
        <v>45642</v>
      </c>
      <c r="I1443" s="2">
        <v>45642</v>
      </c>
      <c r="J1443"/>
      <c r="K1443"/>
      <c r="L1443">
        <v>0.01</v>
      </c>
      <c r="M1443" t="s">
        <v>4269</v>
      </c>
      <c r="N1443" t="s">
        <v>4199</v>
      </c>
      <c r="O1443"/>
      <c r="P1443" t="s">
        <v>4373</v>
      </c>
      <c r="Q1443" t="s">
        <v>4374</v>
      </c>
      <c r="R1443" t="s">
        <v>15449</v>
      </c>
      <c r="S1443" t="s">
        <v>15436</v>
      </c>
      <c r="T1443" t="s">
        <v>15437</v>
      </c>
      <c r="U1443" t="s">
        <v>15437</v>
      </c>
      <c r="V1443">
        <v>0</v>
      </c>
    </row>
    <row r="1444" spans="1:22" x14ac:dyDescent="0.25">
      <c r="A1444" t="s">
        <v>1569</v>
      </c>
      <c r="B1444">
        <v>338288</v>
      </c>
      <c r="C1444" t="s">
        <v>3564</v>
      </c>
      <c r="D1444" t="s">
        <v>4385</v>
      </c>
      <c r="E1444" t="s">
        <v>1572</v>
      </c>
      <c r="F1444" t="s">
        <v>4372</v>
      </c>
      <c r="G1444" t="s">
        <v>4268</v>
      </c>
      <c r="H1444" s="2">
        <v>45642</v>
      </c>
      <c r="I1444" s="2">
        <v>45642</v>
      </c>
      <c r="J1444"/>
      <c r="K1444"/>
      <c r="L1444">
        <v>0.01</v>
      </c>
      <c r="M1444" t="s">
        <v>4269</v>
      </c>
      <c r="N1444" t="s">
        <v>4199</v>
      </c>
      <c r="O1444"/>
      <c r="P1444" t="s">
        <v>4373</v>
      </c>
      <c r="Q1444" t="s">
        <v>4374</v>
      </c>
      <c r="R1444" t="s">
        <v>15449</v>
      </c>
      <c r="S1444" t="s">
        <v>15436</v>
      </c>
      <c r="T1444" t="s">
        <v>15437</v>
      </c>
      <c r="U1444" t="s">
        <v>15437</v>
      </c>
      <c r="V1444">
        <v>0</v>
      </c>
    </row>
    <row r="1445" spans="1:22" x14ac:dyDescent="0.25">
      <c r="A1445" t="s">
        <v>1569</v>
      </c>
      <c r="B1445">
        <v>338270</v>
      </c>
      <c r="C1445" t="s">
        <v>2181</v>
      </c>
      <c r="D1445" t="s">
        <v>4488</v>
      </c>
      <c r="E1445" t="s">
        <v>1572</v>
      </c>
      <c r="F1445" t="s">
        <v>4468</v>
      </c>
      <c r="G1445" t="s">
        <v>4268</v>
      </c>
      <c r="H1445" s="2">
        <v>45642</v>
      </c>
      <c r="I1445" s="2">
        <v>45642</v>
      </c>
      <c r="J1445"/>
      <c r="K1445"/>
      <c r="L1445">
        <v>0.01</v>
      </c>
      <c r="M1445" t="s">
        <v>4269</v>
      </c>
      <c r="N1445" t="s">
        <v>3865</v>
      </c>
      <c r="O1445"/>
      <c r="P1445" t="s">
        <v>4469</v>
      </c>
      <c r="Q1445" t="s">
        <v>4470</v>
      </c>
      <c r="R1445" t="s">
        <v>15450</v>
      </c>
      <c r="S1445" t="s">
        <v>15436</v>
      </c>
      <c r="T1445" t="s">
        <v>15437</v>
      </c>
      <c r="U1445" t="s">
        <v>15437</v>
      </c>
      <c r="V1445">
        <v>0</v>
      </c>
    </row>
    <row r="1446" spans="1:22" x14ac:dyDescent="0.25">
      <c r="A1446" t="s">
        <v>1569</v>
      </c>
      <c r="B1446">
        <v>338278</v>
      </c>
      <c r="C1446" t="s">
        <v>2763</v>
      </c>
      <c r="D1446" t="s">
        <v>4489</v>
      </c>
      <c r="E1446" t="s">
        <v>1572</v>
      </c>
      <c r="F1446" t="s">
        <v>4468</v>
      </c>
      <c r="G1446" t="s">
        <v>4268</v>
      </c>
      <c r="H1446" s="2">
        <v>45642</v>
      </c>
      <c r="I1446" s="2">
        <v>45642</v>
      </c>
      <c r="J1446"/>
      <c r="K1446"/>
      <c r="L1446">
        <v>0.01</v>
      </c>
      <c r="M1446" t="s">
        <v>4269</v>
      </c>
      <c r="N1446" t="s">
        <v>3865</v>
      </c>
      <c r="O1446"/>
      <c r="P1446" t="s">
        <v>4469</v>
      </c>
      <c r="Q1446" t="s">
        <v>4470</v>
      </c>
      <c r="R1446" t="s">
        <v>15450</v>
      </c>
      <c r="S1446" t="s">
        <v>15436</v>
      </c>
      <c r="T1446" t="s">
        <v>15437</v>
      </c>
      <c r="U1446" t="s">
        <v>15437</v>
      </c>
      <c r="V1446">
        <v>0</v>
      </c>
    </row>
    <row r="1447" spans="1:22" x14ac:dyDescent="0.25">
      <c r="A1447" t="s">
        <v>1569</v>
      </c>
      <c r="B1447">
        <v>338313</v>
      </c>
      <c r="C1447" t="s">
        <v>4490</v>
      </c>
      <c r="D1447" t="s">
        <v>4491</v>
      </c>
      <c r="E1447" t="s">
        <v>1572</v>
      </c>
      <c r="F1447" t="s">
        <v>4468</v>
      </c>
      <c r="G1447" t="s">
        <v>4268</v>
      </c>
      <c r="H1447" s="2">
        <v>45642</v>
      </c>
      <c r="I1447" s="2">
        <v>45642</v>
      </c>
      <c r="J1447"/>
      <c r="K1447"/>
      <c r="L1447">
        <v>0.01</v>
      </c>
      <c r="M1447" t="s">
        <v>4269</v>
      </c>
      <c r="N1447" t="s">
        <v>3865</v>
      </c>
      <c r="O1447"/>
      <c r="P1447" t="s">
        <v>4469</v>
      </c>
      <c r="Q1447" t="s">
        <v>4470</v>
      </c>
      <c r="R1447" t="s">
        <v>15450</v>
      </c>
      <c r="S1447" t="s">
        <v>15436</v>
      </c>
      <c r="T1447" t="s">
        <v>15437</v>
      </c>
      <c r="U1447" t="s">
        <v>15437</v>
      </c>
      <c r="V1447">
        <v>0</v>
      </c>
    </row>
    <row r="1448" spans="1:22" x14ac:dyDescent="0.25">
      <c r="A1448" t="s">
        <v>1569</v>
      </c>
      <c r="B1448">
        <v>338280</v>
      </c>
      <c r="C1448" t="s">
        <v>2106</v>
      </c>
      <c r="D1448" t="s">
        <v>2273</v>
      </c>
      <c r="E1448" t="s">
        <v>1572</v>
      </c>
      <c r="F1448" t="s">
        <v>4789</v>
      </c>
      <c r="G1448" t="s">
        <v>4268</v>
      </c>
      <c r="H1448" s="2">
        <v>45642</v>
      </c>
      <c r="I1448" s="2">
        <v>45642</v>
      </c>
      <c r="J1448"/>
      <c r="K1448"/>
      <c r="L1448">
        <v>0.01</v>
      </c>
      <c r="M1448" t="s">
        <v>4269</v>
      </c>
      <c r="N1448" t="s">
        <v>3482</v>
      </c>
      <c r="O1448"/>
      <c r="P1448" t="s">
        <v>4790</v>
      </c>
      <c r="Q1448" t="s">
        <v>4791</v>
      </c>
      <c r="R1448" t="s">
        <v>15451</v>
      </c>
      <c r="S1448" t="s">
        <v>15436</v>
      </c>
      <c r="T1448" t="s">
        <v>15437</v>
      </c>
      <c r="U1448" t="s">
        <v>15437</v>
      </c>
      <c r="V1448">
        <v>0</v>
      </c>
    </row>
    <row r="1449" spans="1:22" x14ac:dyDescent="0.25">
      <c r="A1449" t="s">
        <v>1569</v>
      </c>
      <c r="B1449">
        <v>338248</v>
      </c>
      <c r="C1449" t="s">
        <v>5036</v>
      </c>
      <c r="D1449" t="s">
        <v>1992</v>
      </c>
      <c r="E1449" t="s">
        <v>1572</v>
      </c>
      <c r="F1449" t="s">
        <v>5026</v>
      </c>
      <c r="G1449" t="s">
        <v>4268</v>
      </c>
      <c r="H1449" s="2">
        <v>45642</v>
      </c>
      <c r="I1449" s="2">
        <v>45642</v>
      </c>
      <c r="J1449"/>
      <c r="K1449"/>
      <c r="L1449">
        <v>0.01</v>
      </c>
      <c r="M1449" t="s">
        <v>4269</v>
      </c>
      <c r="N1449" t="s">
        <v>1714</v>
      </c>
      <c r="O1449"/>
      <c r="P1449" t="s">
        <v>5024</v>
      </c>
      <c r="Q1449" t="s">
        <v>3013</v>
      </c>
      <c r="R1449" t="s">
        <v>15454</v>
      </c>
      <c r="S1449" t="s">
        <v>15436</v>
      </c>
      <c r="T1449" t="s">
        <v>15437</v>
      </c>
      <c r="U1449" t="s">
        <v>15437</v>
      </c>
      <c r="V1449">
        <v>0</v>
      </c>
    </row>
    <row r="1450" spans="1:22" x14ac:dyDescent="0.25">
      <c r="A1450" t="s">
        <v>1569</v>
      </c>
      <c r="B1450">
        <v>338253</v>
      </c>
      <c r="C1450" t="s">
        <v>2409</v>
      </c>
      <c r="D1450" t="s">
        <v>5245</v>
      </c>
      <c r="E1450" t="s">
        <v>1572</v>
      </c>
      <c r="F1450" t="s">
        <v>5244</v>
      </c>
      <c r="G1450" t="s">
        <v>4268</v>
      </c>
      <c r="H1450" s="2">
        <v>45642</v>
      </c>
      <c r="I1450" s="2">
        <v>45642</v>
      </c>
      <c r="J1450"/>
      <c r="K1450"/>
      <c r="L1450">
        <v>0.01</v>
      </c>
      <c r="M1450" t="s">
        <v>4269</v>
      </c>
      <c r="N1450" t="s">
        <v>1714</v>
      </c>
      <c r="O1450"/>
      <c r="P1450" t="s">
        <v>5240</v>
      </c>
      <c r="Q1450" t="s">
        <v>5241</v>
      </c>
      <c r="R1450" t="s">
        <v>15447</v>
      </c>
      <c r="S1450" t="s">
        <v>15436</v>
      </c>
      <c r="T1450" t="s">
        <v>15437</v>
      </c>
      <c r="U1450" t="s">
        <v>15437</v>
      </c>
      <c r="V1450">
        <v>0</v>
      </c>
    </row>
    <row r="1451" spans="1:22" x14ac:dyDescent="0.25">
      <c r="A1451" t="s">
        <v>1569</v>
      </c>
      <c r="B1451">
        <v>338190</v>
      </c>
      <c r="C1451" t="s">
        <v>6403</v>
      </c>
      <c r="D1451" t="s">
        <v>6206</v>
      </c>
      <c r="E1451" t="s">
        <v>1607</v>
      </c>
      <c r="F1451" t="s">
        <v>6402</v>
      </c>
      <c r="G1451" t="s">
        <v>4294</v>
      </c>
      <c r="H1451" s="2">
        <v>45642</v>
      </c>
      <c r="I1451" s="2">
        <v>45642</v>
      </c>
      <c r="J1451"/>
      <c r="K1451"/>
      <c r="L1451">
        <v>38</v>
      </c>
      <c r="M1451" t="s">
        <v>4269</v>
      </c>
      <c r="N1451" t="s">
        <v>4199</v>
      </c>
      <c r="O1451"/>
      <c r="P1451" t="s">
        <v>6397</v>
      </c>
      <c r="Q1451" t="s">
        <v>6398</v>
      </c>
      <c r="R1451" t="s">
        <v>15449</v>
      </c>
      <c r="S1451" t="s">
        <v>15436</v>
      </c>
      <c r="T1451" t="s">
        <v>15437</v>
      </c>
      <c r="U1451" t="s">
        <v>15437</v>
      </c>
      <c r="V1451">
        <v>1</v>
      </c>
    </row>
    <row r="1452" spans="1:22" x14ac:dyDescent="0.25">
      <c r="A1452" t="s">
        <v>1569</v>
      </c>
      <c r="B1452">
        <v>337618</v>
      </c>
      <c r="C1452" t="s">
        <v>1844</v>
      </c>
      <c r="D1452" t="s">
        <v>3115</v>
      </c>
      <c r="E1452" t="s">
        <v>1572</v>
      </c>
      <c r="F1452" t="s">
        <v>5938</v>
      </c>
      <c r="G1452" t="s">
        <v>4294</v>
      </c>
      <c r="H1452" s="2">
        <v>45641</v>
      </c>
      <c r="I1452" s="2">
        <v>45641</v>
      </c>
      <c r="J1452"/>
      <c r="K1452"/>
      <c r="L1452">
        <v>0.01</v>
      </c>
      <c r="M1452" t="s">
        <v>4269</v>
      </c>
      <c r="N1452" t="s">
        <v>3865</v>
      </c>
      <c r="O1452"/>
      <c r="P1452" t="s">
        <v>5936</v>
      </c>
      <c r="Q1452" t="s">
        <v>5937</v>
      </c>
      <c r="R1452" t="s">
        <v>15448</v>
      </c>
      <c r="S1452" t="s">
        <v>15436</v>
      </c>
      <c r="T1452" t="s">
        <v>15437</v>
      </c>
      <c r="U1452" t="s">
        <v>15437</v>
      </c>
      <c r="V1452">
        <v>0</v>
      </c>
    </row>
    <row r="1453" spans="1:22" x14ac:dyDescent="0.25">
      <c r="A1453" t="s">
        <v>1569</v>
      </c>
      <c r="B1453">
        <v>338259</v>
      </c>
      <c r="C1453" t="s">
        <v>1705</v>
      </c>
      <c r="D1453" t="s">
        <v>3901</v>
      </c>
      <c r="E1453" t="s">
        <v>1572</v>
      </c>
      <c r="F1453" t="s">
        <v>6642</v>
      </c>
      <c r="G1453" t="s">
        <v>4268</v>
      </c>
      <c r="H1453" s="2">
        <v>45641</v>
      </c>
      <c r="I1453" s="2">
        <v>45641</v>
      </c>
      <c r="J1453"/>
      <c r="K1453"/>
      <c r="L1453">
        <v>0.01</v>
      </c>
      <c r="M1453" t="s">
        <v>4269</v>
      </c>
      <c r="N1453" t="s">
        <v>1714</v>
      </c>
      <c r="O1453"/>
      <c r="P1453" t="s">
        <v>6639</v>
      </c>
      <c r="Q1453" t="s">
        <v>6640</v>
      </c>
      <c r="R1453" t="s">
        <v>15454</v>
      </c>
      <c r="S1453" t="s">
        <v>15436</v>
      </c>
      <c r="T1453" t="s">
        <v>15437</v>
      </c>
      <c r="U1453" t="s">
        <v>15437</v>
      </c>
      <c r="V1453">
        <v>0</v>
      </c>
    </row>
    <row r="1454" spans="1:22" x14ac:dyDescent="0.25">
      <c r="A1454" t="s">
        <v>1569</v>
      </c>
      <c r="B1454">
        <v>338225</v>
      </c>
      <c r="C1454" t="s">
        <v>1855</v>
      </c>
      <c r="D1454" t="s">
        <v>3784</v>
      </c>
      <c r="E1454" t="s">
        <v>1572</v>
      </c>
      <c r="F1454" t="s">
        <v>4755</v>
      </c>
      <c r="G1454" t="s">
        <v>4268</v>
      </c>
      <c r="H1454" s="2">
        <v>45640</v>
      </c>
      <c r="I1454" s="2">
        <v>45640</v>
      </c>
      <c r="J1454"/>
      <c r="K1454"/>
      <c r="L1454">
        <v>0.01</v>
      </c>
      <c r="M1454" t="s">
        <v>4269</v>
      </c>
      <c r="N1454" t="s">
        <v>3311</v>
      </c>
      <c r="O1454"/>
      <c r="P1454" t="s">
        <v>4756</v>
      </c>
      <c r="Q1454" t="s">
        <v>3370</v>
      </c>
      <c r="R1454" t="s">
        <v>15454</v>
      </c>
      <c r="S1454" t="s">
        <v>15436</v>
      </c>
      <c r="T1454" t="s">
        <v>15437</v>
      </c>
      <c r="U1454" t="s">
        <v>15437</v>
      </c>
      <c r="V1454">
        <v>0</v>
      </c>
    </row>
    <row r="1455" spans="1:22" x14ac:dyDescent="0.25">
      <c r="A1455" t="s">
        <v>1569</v>
      </c>
      <c r="B1455">
        <v>338223</v>
      </c>
      <c r="C1455" t="s">
        <v>4490</v>
      </c>
      <c r="D1455" t="s">
        <v>5734</v>
      </c>
      <c r="E1455" t="s">
        <v>1572</v>
      </c>
      <c r="F1455" t="s">
        <v>5731</v>
      </c>
      <c r="G1455" t="s">
        <v>4268</v>
      </c>
      <c r="H1455" s="2">
        <v>45640</v>
      </c>
      <c r="I1455" s="2">
        <v>45640</v>
      </c>
      <c r="J1455"/>
      <c r="K1455"/>
      <c r="L1455">
        <v>0.01</v>
      </c>
      <c r="M1455" t="s">
        <v>4269</v>
      </c>
      <c r="N1455" t="s">
        <v>1714</v>
      </c>
      <c r="O1455"/>
      <c r="P1455" t="s">
        <v>5728</v>
      </c>
      <c r="Q1455" t="s">
        <v>5729</v>
      </c>
      <c r="R1455" t="s">
        <v>15454</v>
      </c>
      <c r="S1455" t="s">
        <v>15436</v>
      </c>
      <c r="T1455" t="s">
        <v>15437</v>
      </c>
      <c r="U1455" t="s">
        <v>15437</v>
      </c>
      <c r="V1455">
        <v>0</v>
      </c>
    </row>
    <row r="1456" spans="1:22" x14ac:dyDescent="0.25">
      <c r="A1456" t="s">
        <v>1569</v>
      </c>
      <c r="B1456">
        <v>338231</v>
      </c>
      <c r="C1456" t="s">
        <v>6650</v>
      </c>
      <c r="D1456" t="s">
        <v>1684</v>
      </c>
      <c r="E1456" t="s">
        <v>1572</v>
      </c>
      <c r="F1456" t="s">
        <v>6642</v>
      </c>
      <c r="G1456" t="s">
        <v>4268</v>
      </c>
      <c r="H1456" s="2">
        <v>45640</v>
      </c>
      <c r="I1456" s="2">
        <v>45640</v>
      </c>
      <c r="J1456"/>
      <c r="K1456"/>
      <c r="L1456">
        <v>0.01</v>
      </c>
      <c r="M1456" t="s">
        <v>4269</v>
      </c>
      <c r="N1456" t="s">
        <v>1714</v>
      </c>
      <c r="O1456"/>
      <c r="P1456" t="s">
        <v>6639</v>
      </c>
      <c r="Q1456" t="s">
        <v>6640</v>
      </c>
      <c r="R1456" t="s">
        <v>15454</v>
      </c>
      <c r="S1456" t="s">
        <v>15436</v>
      </c>
      <c r="T1456" t="s">
        <v>15437</v>
      </c>
      <c r="U1456" t="s">
        <v>15437</v>
      </c>
      <c r="V1456">
        <v>0</v>
      </c>
    </row>
    <row r="1457" spans="1:22" x14ac:dyDescent="0.25">
      <c r="A1457" t="s">
        <v>1569</v>
      </c>
      <c r="B1457">
        <v>338224</v>
      </c>
      <c r="C1457" t="s">
        <v>3861</v>
      </c>
      <c r="D1457" t="s">
        <v>1652</v>
      </c>
      <c r="E1457" t="s">
        <v>1572</v>
      </c>
      <c r="F1457" t="s">
        <v>7027</v>
      </c>
      <c r="G1457" t="s">
        <v>4268</v>
      </c>
      <c r="H1457" s="2">
        <v>45640</v>
      </c>
      <c r="I1457" s="2">
        <v>45817</v>
      </c>
      <c r="J1457"/>
      <c r="K1457"/>
      <c r="L1457">
        <v>0.01</v>
      </c>
      <c r="M1457" t="s">
        <v>4269</v>
      </c>
      <c r="N1457" t="s">
        <v>4199</v>
      </c>
      <c r="O1457"/>
      <c r="P1457" t="s">
        <v>7020</v>
      </c>
      <c r="Q1457" t="s">
        <v>7021</v>
      </c>
      <c r="R1457" t="s">
        <v>15449</v>
      </c>
      <c r="S1457" t="s">
        <v>15436</v>
      </c>
      <c r="T1457" t="s">
        <v>15437</v>
      </c>
      <c r="U1457" t="s">
        <v>15437</v>
      </c>
      <c r="V1457">
        <v>0</v>
      </c>
    </row>
    <row r="1458" spans="1:22" x14ac:dyDescent="0.25">
      <c r="A1458" t="s">
        <v>1569</v>
      </c>
      <c r="B1458">
        <v>338218</v>
      </c>
      <c r="C1458" t="s">
        <v>1656</v>
      </c>
      <c r="D1458" t="s">
        <v>2273</v>
      </c>
      <c r="E1458" t="s">
        <v>1572</v>
      </c>
      <c r="F1458" t="s">
        <v>4755</v>
      </c>
      <c r="G1458" t="s">
        <v>4268</v>
      </c>
      <c r="H1458" s="2">
        <v>45639</v>
      </c>
      <c r="I1458" s="2">
        <v>45639</v>
      </c>
      <c r="J1458"/>
      <c r="K1458"/>
      <c r="L1458">
        <v>0.01</v>
      </c>
      <c r="M1458" t="s">
        <v>4269</v>
      </c>
      <c r="N1458" t="s">
        <v>3311</v>
      </c>
      <c r="O1458"/>
      <c r="P1458" t="s">
        <v>4756</v>
      </c>
      <c r="Q1458" t="s">
        <v>3370</v>
      </c>
      <c r="R1458" t="s">
        <v>15454</v>
      </c>
      <c r="S1458" t="s">
        <v>15436</v>
      </c>
      <c r="T1458" t="s">
        <v>15437</v>
      </c>
      <c r="U1458" t="s">
        <v>15437</v>
      </c>
      <c r="V1458">
        <v>0</v>
      </c>
    </row>
    <row r="1459" spans="1:22" x14ac:dyDescent="0.25">
      <c r="A1459" t="s">
        <v>1569</v>
      </c>
      <c r="B1459">
        <v>200114</v>
      </c>
      <c r="C1459" t="s">
        <v>5571</v>
      </c>
      <c r="D1459" t="s">
        <v>5572</v>
      </c>
      <c r="E1459" t="s">
        <v>1596</v>
      </c>
      <c r="F1459" t="s">
        <v>5573</v>
      </c>
      <c r="G1459" t="s">
        <v>4294</v>
      </c>
      <c r="H1459" s="2">
        <v>45639</v>
      </c>
      <c r="I1459" s="2">
        <v>45705</v>
      </c>
      <c r="J1459"/>
      <c r="K1459"/>
      <c r="L1459">
        <v>29.75</v>
      </c>
      <c r="M1459" t="s">
        <v>4269</v>
      </c>
      <c r="N1459" t="s">
        <v>3865</v>
      </c>
      <c r="O1459"/>
      <c r="P1459" t="s">
        <v>5569</v>
      </c>
      <c r="Q1459" t="s">
        <v>5570</v>
      </c>
      <c r="R1459" t="s">
        <v>15450</v>
      </c>
      <c r="S1459" t="s">
        <v>15436</v>
      </c>
      <c r="T1459" t="s">
        <v>15437</v>
      </c>
      <c r="U1459" t="s">
        <v>15437</v>
      </c>
      <c r="V1459">
        <v>0.78289473684210531</v>
      </c>
    </row>
    <row r="1460" spans="1:22" x14ac:dyDescent="0.25">
      <c r="A1460" t="s">
        <v>1569</v>
      </c>
      <c r="B1460">
        <v>338299</v>
      </c>
      <c r="C1460" t="s">
        <v>5774</v>
      </c>
      <c r="D1460" t="s">
        <v>5775</v>
      </c>
      <c r="E1460" t="s">
        <v>1572</v>
      </c>
      <c r="F1460" t="s">
        <v>5773</v>
      </c>
      <c r="G1460" t="s">
        <v>4268</v>
      </c>
      <c r="H1460" s="2">
        <v>45639</v>
      </c>
      <c r="I1460" s="2">
        <v>45645</v>
      </c>
      <c r="J1460"/>
      <c r="K1460"/>
      <c r="L1460">
        <v>0.01</v>
      </c>
      <c r="M1460" t="s">
        <v>4269</v>
      </c>
      <c r="N1460" t="s">
        <v>5768</v>
      </c>
      <c r="O1460"/>
      <c r="P1460" t="s">
        <v>5769</v>
      </c>
      <c r="Q1460" t="s">
        <v>5770</v>
      </c>
      <c r="R1460" t="s">
        <v>15452</v>
      </c>
      <c r="S1460" t="s">
        <v>15436</v>
      </c>
      <c r="T1460" t="s">
        <v>15437</v>
      </c>
      <c r="U1460" t="s">
        <v>15437</v>
      </c>
      <c r="V1460">
        <v>0</v>
      </c>
    </row>
    <row r="1461" spans="1:22" x14ac:dyDescent="0.25">
      <c r="A1461" t="s">
        <v>1569</v>
      </c>
      <c r="B1461">
        <v>338257</v>
      </c>
      <c r="C1461" t="s">
        <v>10851</v>
      </c>
      <c r="D1461" t="s">
        <v>10852</v>
      </c>
      <c r="E1461" t="s">
        <v>1572</v>
      </c>
      <c r="F1461" t="s">
        <v>10850</v>
      </c>
      <c r="G1461" t="s">
        <v>7490</v>
      </c>
      <c r="H1461" s="2">
        <v>45638</v>
      </c>
      <c r="I1461" s="2">
        <v>45638</v>
      </c>
      <c r="J1461"/>
      <c r="K1461"/>
      <c r="L1461">
        <v>0.01</v>
      </c>
      <c r="M1461" t="s">
        <v>7484</v>
      </c>
      <c r="N1461" t="s">
        <v>3865</v>
      </c>
      <c r="O1461"/>
      <c r="P1461" t="s">
        <v>10847</v>
      </c>
      <c r="Q1461" t="s">
        <v>3922</v>
      </c>
      <c r="R1461" t="s">
        <v>15468</v>
      </c>
      <c r="S1461" t="s">
        <v>15436</v>
      </c>
      <c r="T1461" t="s">
        <v>15437</v>
      </c>
      <c r="U1461" t="s">
        <v>15437</v>
      </c>
      <c r="V1461">
        <v>0</v>
      </c>
    </row>
    <row r="1462" spans="1:22" x14ac:dyDescent="0.25">
      <c r="A1462" t="s">
        <v>1569</v>
      </c>
      <c r="B1462">
        <v>338235</v>
      </c>
      <c r="C1462" t="s">
        <v>10958</v>
      </c>
      <c r="D1462" t="s">
        <v>2505</v>
      </c>
      <c r="E1462" t="s">
        <v>1572</v>
      </c>
      <c r="F1462" t="s">
        <v>10959</v>
      </c>
      <c r="G1462" t="s">
        <v>7509</v>
      </c>
      <c r="H1462" s="2">
        <v>45638</v>
      </c>
      <c r="I1462" s="2">
        <v>45638</v>
      </c>
      <c r="J1462"/>
      <c r="K1462"/>
      <c r="L1462">
        <v>0.01</v>
      </c>
      <c r="M1462" t="s">
        <v>7484</v>
      </c>
      <c r="N1462" t="s">
        <v>3482</v>
      </c>
      <c r="O1462"/>
      <c r="P1462" t="s">
        <v>10955</v>
      </c>
      <c r="Q1462" t="s">
        <v>10956</v>
      </c>
      <c r="R1462" t="s">
        <v>15466</v>
      </c>
      <c r="S1462" t="s">
        <v>15436</v>
      </c>
      <c r="T1462" t="s">
        <v>15437</v>
      </c>
      <c r="U1462" t="s">
        <v>15437</v>
      </c>
      <c r="V1462">
        <v>0</v>
      </c>
    </row>
    <row r="1463" spans="1:22" x14ac:dyDescent="0.25">
      <c r="A1463" t="s">
        <v>1569</v>
      </c>
      <c r="B1463">
        <v>338252</v>
      </c>
      <c r="C1463" t="s">
        <v>10960</v>
      </c>
      <c r="D1463" t="s">
        <v>1938</v>
      </c>
      <c r="E1463" t="s">
        <v>1572</v>
      </c>
      <c r="F1463" t="s">
        <v>10959</v>
      </c>
      <c r="G1463" t="s">
        <v>7509</v>
      </c>
      <c r="H1463" s="2">
        <v>45638</v>
      </c>
      <c r="I1463" s="2">
        <v>45638</v>
      </c>
      <c r="J1463"/>
      <c r="K1463"/>
      <c r="L1463">
        <v>0.01</v>
      </c>
      <c r="M1463" t="s">
        <v>7484</v>
      </c>
      <c r="N1463" t="s">
        <v>3482</v>
      </c>
      <c r="O1463"/>
      <c r="P1463" t="s">
        <v>10955</v>
      </c>
      <c r="Q1463" t="s">
        <v>10956</v>
      </c>
      <c r="R1463" t="s">
        <v>15466</v>
      </c>
      <c r="S1463" t="s">
        <v>15436</v>
      </c>
      <c r="T1463" t="s">
        <v>15437</v>
      </c>
      <c r="U1463" t="s">
        <v>15437</v>
      </c>
      <c r="V1463">
        <v>0</v>
      </c>
    </row>
    <row r="1464" spans="1:22" x14ac:dyDescent="0.25">
      <c r="A1464" t="s">
        <v>1569</v>
      </c>
      <c r="B1464">
        <v>338234</v>
      </c>
      <c r="C1464" t="s">
        <v>2076</v>
      </c>
      <c r="D1464" t="s">
        <v>11007</v>
      </c>
      <c r="E1464" t="s">
        <v>1572</v>
      </c>
      <c r="F1464" t="s">
        <v>11000</v>
      </c>
      <c r="G1464" t="s">
        <v>7490</v>
      </c>
      <c r="H1464" s="2">
        <v>45638</v>
      </c>
      <c r="I1464" s="2">
        <v>45638</v>
      </c>
      <c r="J1464"/>
      <c r="K1464"/>
      <c r="L1464">
        <v>0.01</v>
      </c>
      <c r="M1464" t="s">
        <v>7484</v>
      </c>
      <c r="N1464" t="s">
        <v>3482</v>
      </c>
      <c r="O1464"/>
      <c r="P1464" t="s">
        <v>11001</v>
      </c>
      <c r="Q1464" t="s">
        <v>6482</v>
      </c>
      <c r="R1464" t="s">
        <v>15468</v>
      </c>
      <c r="S1464" t="s">
        <v>15436</v>
      </c>
      <c r="T1464" t="s">
        <v>15437</v>
      </c>
      <c r="U1464" t="s">
        <v>15437</v>
      </c>
      <c r="V1464">
        <v>0</v>
      </c>
    </row>
    <row r="1465" spans="1:22" x14ac:dyDescent="0.25">
      <c r="A1465" t="s">
        <v>1569</v>
      </c>
      <c r="B1465">
        <v>338240</v>
      </c>
      <c r="C1465" t="s">
        <v>2115</v>
      </c>
      <c r="D1465" t="s">
        <v>4723</v>
      </c>
      <c r="E1465" t="s">
        <v>1572</v>
      </c>
      <c r="F1465" t="s">
        <v>11194</v>
      </c>
      <c r="G1465" t="s">
        <v>7487</v>
      </c>
      <c r="H1465" s="2">
        <v>45638</v>
      </c>
      <c r="I1465" s="2">
        <v>45638</v>
      </c>
      <c r="J1465"/>
      <c r="K1465"/>
      <c r="L1465">
        <v>0.01</v>
      </c>
      <c r="M1465" t="s">
        <v>7484</v>
      </c>
      <c r="N1465" t="s">
        <v>3482</v>
      </c>
      <c r="O1465"/>
      <c r="P1465" t="s">
        <v>11191</v>
      </c>
      <c r="Q1465" t="s">
        <v>11192</v>
      </c>
      <c r="R1465" t="s">
        <v>15466</v>
      </c>
      <c r="S1465" t="s">
        <v>15436</v>
      </c>
      <c r="T1465" t="s">
        <v>15437</v>
      </c>
      <c r="U1465" t="s">
        <v>15437</v>
      </c>
      <c r="V1465">
        <v>0</v>
      </c>
    </row>
    <row r="1466" spans="1:22" x14ac:dyDescent="0.25">
      <c r="A1466" t="s">
        <v>1569</v>
      </c>
      <c r="B1466">
        <v>338219</v>
      </c>
      <c r="C1466" t="s">
        <v>12949</v>
      </c>
      <c r="D1466" t="s">
        <v>12950</v>
      </c>
      <c r="E1466" t="s">
        <v>1572</v>
      </c>
      <c r="F1466" t="s">
        <v>12951</v>
      </c>
      <c r="G1466" t="s">
        <v>7483</v>
      </c>
      <c r="H1466" s="2">
        <v>45638</v>
      </c>
      <c r="I1466" s="2">
        <v>45638</v>
      </c>
      <c r="J1466"/>
      <c r="K1466"/>
      <c r="L1466">
        <v>0.01</v>
      </c>
      <c r="M1466" t="s">
        <v>7484</v>
      </c>
      <c r="N1466" t="s">
        <v>1714</v>
      </c>
      <c r="O1466"/>
      <c r="P1466" t="s">
        <v>12946</v>
      </c>
      <c r="Q1466" t="s">
        <v>2671</v>
      </c>
      <c r="R1466" t="s">
        <v>15461</v>
      </c>
      <c r="S1466" t="s">
        <v>15436</v>
      </c>
      <c r="T1466" t="s">
        <v>15437</v>
      </c>
      <c r="U1466" t="s">
        <v>15437</v>
      </c>
      <c r="V1466">
        <v>0</v>
      </c>
    </row>
    <row r="1467" spans="1:22" x14ac:dyDescent="0.25">
      <c r="A1467" t="s">
        <v>1569</v>
      </c>
      <c r="B1467">
        <v>338243</v>
      </c>
      <c r="C1467" t="s">
        <v>7802</v>
      </c>
      <c r="D1467" t="s">
        <v>13218</v>
      </c>
      <c r="E1467" t="s">
        <v>1572</v>
      </c>
      <c r="F1467" t="s">
        <v>13214</v>
      </c>
      <c r="G1467" t="s">
        <v>7490</v>
      </c>
      <c r="H1467" s="2">
        <v>45638</v>
      </c>
      <c r="I1467" s="2">
        <v>45638</v>
      </c>
      <c r="J1467"/>
      <c r="K1467"/>
      <c r="L1467">
        <v>0.01</v>
      </c>
      <c r="M1467" t="s">
        <v>7484</v>
      </c>
      <c r="N1467" t="s">
        <v>3482</v>
      </c>
      <c r="O1467"/>
      <c r="P1467" t="s">
        <v>13215</v>
      </c>
      <c r="Q1467" t="s">
        <v>13216</v>
      </c>
      <c r="R1467" t="s">
        <v>15468</v>
      </c>
      <c r="S1467" t="s">
        <v>15436</v>
      </c>
      <c r="T1467" t="s">
        <v>15437</v>
      </c>
      <c r="U1467" t="s">
        <v>15437</v>
      </c>
      <c r="V1467">
        <v>0</v>
      </c>
    </row>
    <row r="1468" spans="1:22" x14ac:dyDescent="0.25">
      <c r="A1468" t="s">
        <v>1569</v>
      </c>
      <c r="B1468">
        <v>338261</v>
      </c>
      <c r="C1468" t="s">
        <v>1750</v>
      </c>
      <c r="D1468" t="s">
        <v>8292</v>
      </c>
      <c r="E1468" t="s">
        <v>1572</v>
      </c>
      <c r="F1468" t="s">
        <v>13288</v>
      </c>
      <c r="G1468" t="s">
        <v>7490</v>
      </c>
      <c r="H1468" s="2">
        <v>45638</v>
      </c>
      <c r="I1468" s="2">
        <v>45638</v>
      </c>
      <c r="J1468"/>
      <c r="K1468"/>
      <c r="L1468">
        <v>0.01</v>
      </c>
      <c r="M1468" t="s">
        <v>7484</v>
      </c>
      <c r="N1468" t="s">
        <v>3482</v>
      </c>
      <c r="O1468"/>
      <c r="P1468" t="s">
        <v>13289</v>
      </c>
      <c r="Q1468" t="s">
        <v>13290</v>
      </c>
      <c r="R1468" t="s">
        <v>15466</v>
      </c>
      <c r="S1468" t="s">
        <v>15436</v>
      </c>
      <c r="T1468" t="s">
        <v>15437</v>
      </c>
      <c r="U1468" t="s">
        <v>15437</v>
      </c>
      <c r="V1468">
        <v>0</v>
      </c>
    </row>
    <row r="1469" spans="1:22" x14ac:dyDescent="0.25">
      <c r="A1469" t="s">
        <v>1569</v>
      </c>
      <c r="B1469">
        <v>338206</v>
      </c>
      <c r="C1469" t="s">
        <v>4295</v>
      </c>
      <c r="D1469" t="s">
        <v>3719</v>
      </c>
      <c r="E1469" t="s">
        <v>1572</v>
      </c>
      <c r="F1469" t="s">
        <v>13808</v>
      </c>
      <c r="G1469" t="s">
        <v>7490</v>
      </c>
      <c r="H1469" s="2">
        <v>45638</v>
      </c>
      <c r="I1469" s="2">
        <v>45638</v>
      </c>
      <c r="J1469"/>
      <c r="K1469"/>
      <c r="L1469">
        <v>0.01</v>
      </c>
      <c r="M1469" t="s">
        <v>7484</v>
      </c>
      <c r="N1469" t="s">
        <v>3865</v>
      </c>
      <c r="O1469"/>
      <c r="P1469" t="s">
        <v>13809</v>
      </c>
      <c r="Q1469" t="s">
        <v>13810</v>
      </c>
      <c r="R1469" t="s">
        <v>15468</v>
      </c>
      <c r="S1469" t="s">
        <v>15436</v>
      </c>
      <c r="T1469" t="s">
        <v>15437</v>
      </c>
      <c r="U1469" t="s">
        <v>15437</v>
      </c>
      <c r="V1469">
        <v>0</v>
      </c>
    </row>
    <row r="1470" spans="1:22" x14ac:dyDescent="0.25">
      <c r="A1470" t="s">
        <v>1569</v>
      </c>
      <c r="B1470">
        <v>338262</v>
      </c>
      <c r="C1470" t="s">
        <v>1773</v>
      </c>
      <c r="D1470" t="s">
        <v>4492</v>
      </c>
      <c r="E1470" t="s">
        <v>1572</v>
      </c>
      <c r="F1470" t="s">
        <v>4468</v>
      </c>
      <c r="G1470" t="s">
        <v>4268</v>
      </c>
      <c r="H1470" s="2">
        <v>45638</v>
      </c>
      <c r="I1470" s="2">
        <v>45638</v>
      </c>
      <c r="J1470"/>
      <c r="K1470"/>
      <c r="L1470">
        <v>0.01</v>
      </c>
      <c r="M1470" t="s">
        <v>4269</v>
      </c>
      <c r="N1470" t="s">
        <v>3865</v>
      </c>
      <c r="O1470"/>
      <c r="P1470" t="s">
        <v>4469</v>
      </c>
      <c r="Q1470" t="s">
        <v>4470</v>
      </c>
      <c r="R1470" t="s">
        <v>15450</v>
      </c>
      <c r="S1470" t="s">
        <v>15436</v>
      </c>
      <c r="T1470" t="s">
        <v>15437</v>
      </c>
      <c r="U1470" t="s">
        <v>15437</v>
      </c>
      <c r="V1470">
        <v>0</v>
      </c>
    </row>
    <row r="1471" spans="1:22" x14ac:dyDescent="0.25">
      <c r="A1471" t="s">
        <v>1569</v>
      </c>
      <c r="B1471">
        <v>338212</v>
      </c>
      <c r="C1471" t="s">
        <v>1932</v>
      </c>
      <c r="D1471" t="s">
        <v>4832</v>
      </c>
      <c r="E1471" t="s">
        <v>1572</v>
      </c>
      <c r="F1471" t="s">
        <v>4827</v>
      </c>
      <c r="G1471" t="s">
        <v>4268</v>
      </c>
      <c r="H1471" s="2">
        <v>45638</v>
      </c>
      <c r="I1471" s="2">
        <v>45638</v>
      </c>
      <c r="J1471"/>
      <c r="K1471"/>
      <c r="L1471">
        <v>0.01</v>
      </c>
      <c r="M1471" t="s">
        <v>4269</v>
      </c>
      <c r="N1471" t="s">
        <v>1714</v>
      </c>
      <c r="O1471"/>
      <c r="P1471" t="s">
        <v>4825</v>
      </c>
      <c r="Q1471" t="s">
        <v>3067</v>
      </c>
      <c r="R1471" t="s">
        <v>15447</v>
      </c>
      <c r="S1471" t="s">
        <v>15436</v>
      </c>
      <c r="T1471" t="s">
        <v>15437</v>
      </c>
      <c r="U1471" t="s">
        <v>15437</v>
      </c>
      <c r="V1471">
        <v>0</v>
      </c>
    </row>
    <row r="1472" spans="1:22" x14ac:dyDescent="0.25">
      <c r="A1472" t="s">
        <v>1569</v>
      </c>
      <c r="B1472">
        <v>338310</v>
      </c>
      <c r="C1472" t="s">
        <v>4833</v>
      </c>
      <c r="D1472" t="s">
        <v>4834</v>
      </c>
      <c r="E1472" t="s">
        <v>1572</v>
      </c>
      <c r="F1472" t="s">
        <v>4827</v>
      </c>
      <c r="G1472" t="s">
        <v>4268</v>
      </c>
      <c r="H1472" s="2">
        <v>45638</v>
      </c>
      <c r="I1472" s="2">
        <v>45646</v>
      </c>
      <c r="J1472"/>
      <c r="K1472"/>
      <c r="L1472">
        <v>0.01</v>
      </c>
      <c r="M1472" t="s">
        <v>4269</v>
      </c>
      <c r="N1472" t="s">
        <v>1714</v>
      </c>
      <c r="O1472"/>
      <c r="P1472" t="s">
        <v>4825</v>
      </c>
      <c r="Q1472" t="s">
        <v>3067</v>
      </c>
      <c r="R1472" t="s">
        <v>15447</v>
      </c>
      <c r="S1472" t="s">
        <v>15436</v>
      </c>
      <c r="T1472" t="s">
        <v>15437</v>
      </c>
      <c r="U1472" t="s">
        <v>15437</v>
      </c>
      <c r="V1472">
        <v>0</v>
      </c>
    </row>
    <row r="1473" spans="1:22" x14ac:dyDescent="0.25">
      <c r="A1473" t="s">
        <v>1569</v>
      </c>
      <c r="B1473">
        <v>338210</v>
      </c>
      <c r="C1473" t="s">
        <v>1812</v>
      </c>
      <c r="D1473" t="s">
        <v>1671</v>
      </c>
      <c r="E1473" t="s">
        <v>1572</v>
      </c>
      <c r="F1473" t="s">
        <v>5026</v>
      </c>
      <c r="G1473" t="s">
        <v>4268</v>
      </c>
      <c r="H1473" s="2">
        <v>45638</v>
      </c>
      <c r="I1473" s="2">
        <v>45638</v>
      </c>
      <c r="J1473"/>
      <c r="K1473"/>
      <c r="L1473">
        <v>0.01</v>
      </c>
      <c r="M1473" t="s">
        <v>4269</v>
      </c>
      <c r="N1473" t="s">
        <v>1714</v>
      </c>
      <c r="O1473"/>
      <c r="P1473" t="s">
        <v>5024</v>
      </c>
      <c r="Q1473" t="s">
        <v>3013</v>
      </c>
      <c r="R1473" t="s">
        <v>15454</v>
      </c>
      <c r="S1473" t="s">
        <v>15436</v>
      </c>
      <c r="T1473" t="s">
        <v>15437</v>
      </c>
      <c r="U1473" t="s">
        <v>15437</v>
      </c>
      <c r="V1473">
        <v>0</v>
      </c>
    </row>
    <row r="1474" spans="1:22" x14ac:dyDescent="0.25">
      <c r="A1474" t="s">
        <v>1569</v>
      </c>
      <c r="B1474">
        <v>338221</v>
      </c>
      <c r="C1474" t="s">
        <v>1932</v>
      </c>
      <c r="D1474" t="s">
        <v>5037</v>
      </c>
      <c r="E1474" t="s">
        <v>1572</v>
      </c>
      <c r="F1474" t="s">
        <v>5026</v>
      </c>
      <c r="G1474" t="s">
        <v>4268</v>
      </c>
      <c r="H1474" s="2">
        <v>45638</v>
      </c>
      <c r="I1474" s="2">
        <v>45638</v>
      </c>
      <c r="J1474"/>
      <c r="K1474"/>
      <c r="L1474">
        <v>0.01</v>
      </c>
      <c r="M1474" t="s">
        <v>4269</v>
      </c>
      <c r="N1474" t="s">
        <v>1714</v>
      </c>
      <c r="O1474"/>
      <c r="P1474" t="s">
        <v>5024</v>
      </c>
      <c r="Q1474" t="s">
        <v>3013</v>
      </c>
      <c r="R1474" t="s">
        <v>15454</v>
      </c>
      <c r="S1474" t="s">
        <v>15436</v>
      </c>
      <c r="T1474" t="s">
        <v>15437</v>
      </c>
      <c r="U1474" t="s">
        <v>15437</v>
      </c>
      <c r="V1474">
        <v>0</v>
      </c>
    </row>
    <row r="1475" spans="1:22" x14ac:dyDescent="0.25">
      <c r="A1475" t="s">
        <v>1569</v>
      </c>
      <c r="B1475">
        <v>338249</v>
      </c>
      <c r="C1475" t="s">
        <v>5164</v>
      </c>
      <c r="D1475" t="s">
        <v>5165</v>
      </c>
      <c r="E1475" t="s">
        <v>1572</v>
      </c>
      <c r="F1475" t="s">
        <v>5166</v>
      </c>
      <c r="G1475" t="s">
        <v>4268</v>
      </c>
      <c r="H1475" s="2">
        <v>45638</v>
      </c>
      <c r="I1475" s="2">
        <v>45638</v>
      </c>
      <c r="J1475"/>
      <c r="K1475"/>
      <c r="L1475">
        <v>0.01</v>
      </c>
      <c r="M1475" t="s">
        <v>4269</v>
      </c>
      <c r="N1475" t="s">
        <v>3482</v>
      </c>
      <c r="O1475"/>
      <c r="P1475" t="s">
        <v>5167</v>
      </c>
      <c r="Q1475" t="s">
        <v>3590</v>
      </c>
      <c r="R1475" t="s">
        <v>15451</v>
      </c>
      <c r="S1475" t="s">
        <v>15436</v>
      </c>
      <c r="T1475" t="s">
        <v>15437</v>
      </c>
      <c r="U1475" t="s">
        <v>15437</v>
      </c>
      <c r="V1475">
        <v>0</v>
      </c>
    </row>
    <row r="1476" spans="1:22" x14ac:dyDescent="0.25">
      <c r="A1476" t="s">
        <v>1569</v>
      </c>
      <c r="B1476">
        <v>338239</v>
      </c>
      <c r="C1476" t="s">
        <v>5776</v>
      </c>
      <c r="D1476" t="s">
        <v>2492</v>
      </c>
      <c r="E1476" t="s">
        <v>1607</v>
      </c>
      <c r="F1476" t="s">
        <v>5767</v>
      </c>
      <c r="G1476" t="s">
        <v>4294</v>
      </c>
      <c r="H1476" s="2">
        <v>45638</v>
      </c>
      <c r="I1476" s="2">
        <v>45733</v>
      </c>
      <c r="J1476"/>
      <c r="K1476"/>
      <c r="L1476">
        <v>38</v>
      </c>
      <c r="M1476" t="s">
        <v>4269</v>
      </c>
      <c r="N1476" t="s">
        <v>5768</v>
      </c>
      <c r="O1476"/>
      <c r="P1476" t="s">
        <v>5769</v>
      </c>
      <c r="Q1476" t="s">
        <v>5770</v>
      </c>
      <c r="R1476" t="s">
        <v>15452</v>
      </c>
      <c r="S1476" t="s">
        <v>15436</v>
      </c>
      <c r="T1476" t="s">
        <v>15437</v>
      </c>
      <c r="U1476" t="s">
        <v>15437</v>
      </c>
      <c r="V1476">
        <v>1</v>
      </c>
    </row>
    <row r="1477" spans="1:22" x14ac:dyDescent="0.25">
      <c r="A1477" t="s">
        <v>1569</v>
      </c>
      <c r="B1477">
        <v>338263</v>
      </c>
      <c r="C1477" t="s">
        <v>1855</v>
      </c>
      <c r="D1477" t="s">
        <v>6891</v>
      </c>
      <c r="E1477" t="s">
        <v>1572</v>
      </c>
      <c r="F1477" t="s">
        <v>6890</v>
      </c>
      <c r="G1477" t="s">
        <v>4268</v>
      </c>
      <c r="H1477" s="2">
        <v>45638</v>
      </c>
      <c r="I1477" s="2">
        <v>45638</v>
      </c>
      <c r="J1477"/>
      <c r="K1477"/>
      <c r="L1477">
        <v>0.01</v>
      </c>
      <c r="M1477" t="s">
        <v>4269</v>
      </c>
      <c r="N1477" t="s">
        <v>3482</v>
      </c>
      <c r="O1477"/>
      <c r="P1477" t="s">
        <v>6888</v>
      </c>
      <c r="Q1477" t="s">
        <v>6889</v>
      </c>
      <c r="R1477" t="s">
        <v>15451</v>
      </c>
      <c r="S1477" t="s">
        <v>15436</v>
      </c>
      <c r="T1477" t="s">
        <v>15437</v>
      </c>
      <c r="U1477" t="s">
        <v>15437</v>
      </c>
      <c r="V1477">
        <v>0</v>
      </c>
    </row>
    <row r="1478" spans="1:22" x14ac:dyDescent="0.25">
      <c r="A1478" t="s">
        <v>1569</v>
      </c>
      <c r="B1478">
        <v>338238</v>
      </c>
      <c r="C1478" t="s">
        <v>3580</v>
      </c>
      <c r="D1478" t="s">
        <v>1785</v>
      </c>
      <c r="E1478" t="s">
        <v>1572</v>
      </c>
      <c r="F1478" t="s">
        <v>6979</v>
      </c>
      <c r="G1478" t="s">
        <v>4268</v>
      </c>
      <c r="H1478" s="2">
        <v>45638</v>
      </c>
      <c r="I1478" s="2">
        <v>45638</v>
      </c>
      <c r="J1478"/>
      <c r="K1478"/>
      <c r="L1478">
        <v>0.01</v>
      </c>
      <c r="M1478" t="s">
        <v>4269</v>
      </c>
      <c r="N1478" t="s">
        <v>3482</v>
      </c>
      <c r="O1478"/>
      <c r="P1478" t="s">
        <v>6977</v>
      </c>
      <c r="Q1478" t="s">
        <v>6978</v>
      </c>
      <c r="R1478" t="s">
        <v>15451</v>
      </c>
      <c r="S1478" t="s">
        <v>15436</v>
      </c>
      <c r="T1478" t="s">
        <v>15437</v>
      </c>
      <c r="U1478" t="s">
        <v>15437</v>
      </c>
      <c r="V1478">
        <v>0</v>
      </c>
    </row>
    <row r="1479" spans="1:22" x14ac:dyDescent="0.25">
      <c r="A1479" t="s">
        <v>1569</v>
      </c>
      <c r="B1479">
        <v>338242</v>
      </c>
      <c r="C1479" t="s">
        <v>6981</v>
      </c>
      <c r="D1479" t="s">
        <v>6982</v>
      </c>
      <c r="E1479" t="s">
        <v>1572</v>
      </c>
      <c r="F1479" t="s">
        <v>6979</v>
      </c>
      <c r="G1479" t="s">
        <v>4268</v>
      </c>
      <c r="H1479" s="2">
        <v>45638</v>
      </c>
      <c r="I1479" s="2">
        <v>45638</v>
      </c>
      <c r="J1479"/>
      <c r="K1479"/>
      <c r="L1479">
        <v>0.01</v>
      </c>
      <c r="M1479" t="s">
        <v>4269</v>
      </c>
      <c r="N1479" t="s">
        <v>3482</v>
      </c>
      <c r="O1479"/>
      <c r="P1479" t="s">
        <v>6977</v>
      </c>
      <c r="Q1479" t="s">
        <v>6978</v>
      </c>
      <c r="R1479" t="s">
        <v>15451</v>
      </c>
      <c r="S1479" t="s">
        <v>15436</v>
      </c>
      <c r="T1479" t="s">
        <v>15437</v>
      </c>
      <c r="U1479" t="s">
        <v>15437</v>
      </c>
      <c r="V1479">
        <v>0</v>
      </c>
    </row>
    <row r="1480" spans="1:22" x14ac:dyDescent="0.25">
      <c r="A1480" t="s">
        <v>1569</v>
      </c>
      <c r="B1480">
        <v>338260</v>
      </c>
      <c r="C1480" t="s">
        <v>2315</v>
      </c>
      <c r="D1480" t="s">
        <v>6983</v>
      </c>
      <c r="E1480" t="s">
        <v>1572</v>
      </c>
      <c r="F1480" t="s">
        <v>6979</v>
      </c>
      <c r="G1480" t="s">
        <v>4268</v>
      </c>
      <c r="H1480" s="2">
        <v>45638</v>
      </c>
      <c r="I1480" s="2">
        <v>45638</v>
      </c>
      <c r="J1480"/>
      <c r="K1480"/>
      <c r="L1480">
        <v>0.01</v>
      </c>
      <c r="M1480" t="s">
        <v>4269</v>
      </c>
      <c r="N1480" t="s">
        <v>3482</v>
      </c>
      <c r="O1480"/>
      <c r="P1480" t="s">
        <v>6977</v>
      </c>
      <c r="Q1480" t="s">
        <v>6978</v>
      </c>
      <c r="R1480" t="s">
        <v>15451</v>
      </c>
      <c r="S1480" t="s">
        <v>15436</v>
      </c>
      <c r="T1480" t="s">
        <v>15437</v>
      </c>
      <c r="U1480" t="s">
        <v>15437</v>
      </c>
      <c r="V1480">
        <v>0</v>
      </c>
    </row>
    <row r="1481" spans="1:22" x14ac:dyDescent="0.25">
      <c r="A1481" t="s">
        <v>1569</v>
      </c>
      <c r="B1481">
        <v>338177</v>
      </c>
      <c r="C1481" t="s">
        <v>14237</v>
      </c>
      <c r="D1481" t="s">
        <v>4571</v>
      </c>
      <c r="E1481" t="s">
        <v>1607</v>
      </c>
      <c r="F1481" t="s">
        <v>14225</v>
      </c>
      <c r="G1481" t="s">
        <v>14226</v>
      </c>
      <c r="H1481" s="2">
        <v>45636</v>
      </c>
      <c r="I1481" s="2">
        <v>45705</v>
      </c>
      <c r="J1481"/>
      <c r="K1481"/>
      <c r="L1481">
        <v>38</v>
      </c>
      <c r="M1481" t="s">
        <v>7484</v>
      </c>
      <c r="N1481" t="s">
        <v>1714</v>
      </c>
      <c r="O1481" t="s">
        <v>7120</v>
      </c>
      <c r="P1481" t="s">
        <v>14227</v>
      </c>
      <c r="Q1481" t="s">
        <v>83</v>
      </c>
      <c r="R1481" t="s">
        <v>83</v>
      </c>
      <c r="S1481" t="s">
        <v>15436</v>
      </c>
      <c r="T1481" t="s">
        <v>15437</v>
      </c>
      <c r="U1481" t="s">
        <v>15437</v>
      </c>
      <c r="V1481">
        <v>1</v>
      </c>
    </row>
    <row r="1482" spans="1:22" x14ac:dyDescent="0.25">
      <c r="A1482" t="s">
        <v>1569</v>
      </c>
      <c r="B1482">
        <v>338207</v>
      </c>
      <c r="C1482" t="s">
        <v>2971</v>
      </c>
      <c r="D1482" t="s">
        <v>8415</v>
      </c>
      <c r="E1482" t="s">
        <v>1572</v>
      </c>
      <c r="F1482" t="s">
        <v>8676</v>
      </c>
      <c r="G1482" t="s">
        <v>7487</v>
      </c>
      <c r="H1482" s="2">
        <v>45635</v>
      </c>
      <c r="I1482" s="2">
        <v>45761</v>
      </c>
      <c r="J1482"/>
      <c r="K1482"/>
      <c r="L1482">
        <v>0.01</v>
      </c>
      <c r="M1482" t="s">
        <v>7484</v>
      </c>
      <c r="N1482" t="s">
        <v>3482</v>
      </c>
      <c r="O1482"/>
      <c r="P1482" t="s">
        <v>8674</v>
      </c>
      <c r="Q1482" t="s">
        <v>8675</v>
      </c>
      <c r="R1482" t="s">
        <v>15466</v>
      </c>
      <c r="S1482" t="s">
        <v>15436</v>
      </c>
      <c r="T1482" t="s">
        <v>15437</v>
      </c>
      <c r="U1482" t="s">
        <v>15437</v>
      </c>
      <c r="V1482">
        <v>0</v>
      </c>
    </row>
    <row r="1483" spans="1:22" x14ac:dyDescent="0.25">
      <c r="A1483" t="s">
        <v>1569</v>
      </c>
      <c r="B1483">
        <v>338192</v>
      </c>
      <c r="C1483" t="s">
        <v>2971</v>
      </c>
      <c r="D1483" t="s">
        <v>8859</v>
      </c>
      <c r="E1483" t="s">
        <v>1572</v>
      </c>
      <c r="F1483" t="s">
        <v>8860</v>
      </c>
      <c r="G1483" t="s">
        <v>7490</v>
      </c>
      <c r="H1483" s="2">
        <v>45635</v>
      </c>
      <c r="I1483" s="2">
        <v>45789</v>
      </c>
      <c r="J1483"/>
      <c r="K1483"/>
      <c r="L1483">
        <v>0.01</v>
      </c>
      <c r="M1483" t="s">
        <v>7484</v>
      </c>
      <c r="N1483" t="s">
        <v>3865</v>
      </c>
      <c r="O1483"/>
      <c r="P1483" t="s">
        <v>8857</v>
      </c>
      <c r="Q1483" t="s">
        <v>15522</v>
      </c>
      <c r="R1483" t="s">
        <v>15467</v>
      </c>
      <c r="S1483" t="s">
        <v>15436</v>
      </c>
      <c r="T1483" t="s">
        <v>15437</v>
      </c>
      <c r="U1483" t="s">
        <v>15437</v>
      </c>
      <c r="V1483">
        <v>0</v>
      </c>
    </row>
    <row r="1484" spans="1:22" x14ac:dyDescent="0.25">
      <c r="A1484" t="s">
        <v>1569</v>
      </c>
      <c r="B1484">
        <v>338220</v>
      </c>
      <c r="C1484" t="s">
        <v>10323</v>
      </c>
      <c r="D1484" t="s">
        <v>10324</v>
      </c>
      <c r="E1484" t="s">
        <v>1572</v>
      </c>
      <c r="F1484" t="s">
        <v>10325</v>
      </c>
      <c r="G1484" t="s">
        <v>7490</v>
      </c>
      <c r="H1484" s="2">
        <v>45635</v>
      </c>
      <c r="I1484" s="2">
        <v>45635</v>
      </c>
      <c r="J1484"/>
      <c r="K1484"/>
      <c r="L1484">
        <v>0.01</v>
      </c>
      <c r="M1484" t="s">
        <v>7484</v>
      </c>
      <c r="N1484" t="s">
        <v>4199</v>
      </c>
      <c r="O1484"/>
      <c r="P1484" t="s">
        <v>10316</v>
      </c>
      <c r="Q1484" t="s">
        <v>6398</v>
      </c>
      <c r="R1484" t="s">
        <v>15449</v>
      </c>
      <c r="S1484" t="s">
        <v>15436</v>
      </c>
      <c r="T1484" t="s">
        <v>15437</v>
      </c>
      <c r="U1484" t="s">
        <v>15437</v>
      </c>
      <c r="V1484">
        <v>0</v>
      </c>
    </row>
    <row r="1485" spans="1:22" x14ac:dyDescent="0.25">
      <c r="A1485" t="s">
        <v>1569</v>
      </c>
      <c r="B1485">
        <v>337781</v>
      </c>
      <c r="C1485" t="s">
        <v>1638</v>
      </c>
      <c r="D1485" t="s">
        <v>2234</v>
      </c>
      <c r="E1485" t="s">
        <v>1596</v>
      </c>
      <c r="F1485" t="s">
        <v>10412</v>
      </c>
      <c r="G1485" t="s">
        <v>7534</v>
      </c>
      <c r="H1485" s="2">
        <v>45635</v>
      </c>
      <c r="I1485" s="2">
        <v>45635</v>
      </c>
      <c r="J1485"/>
      <c r="K1485"/>
      <c r="L1485">
        <v>25</v>
      </c>
      <c r="M1485" t="s">
        <v>7484</v>
      </c>
      <c r="N1485" t="s">
        <v>3865</v>
      </c>
      <c r="O1485"/>
      <c r="P1485" t="s">
        <v>10407</v>
      </c>
      <c r="Q1485" t="s">
        <v>6930</v>
      </c>
      <c r="R1485" t="s">
        <v>15463</v>
      </c>
      <c r="S1485" t="s">
        <v>15436</v>
      </c>
      <c r="T1485" t="s">
        <v>15437</v>
      </c>
      <c r="U1485" t="s">
        <v>15437</v>
      </c>
      <c r="V1485">
        <v>0.65789473684210531</v>
      </c>
    </row>
    <row r="1486" spans="1:22" x14ac:dyDescent="0.25">
      <c r="A1486" t="s">
        <v>1569</v>
      </c>
      <c r="B1486">
        <v>338163</v>
      </c>
      <c r="C1486" t="s">
        <v>2255</v>
      </c>
      <c r="D1486" t="s">
        <v>2804</v>
      </c>
      <c r="E1486" t="s">
        <v>1607</v>
      </c>
      <c r="F1486" t="s">
        <v>10902</v>
      </c>
      <c r="G1486" t="s">
        <v>7541</v>
      </c>
      <c r="H1486" s="2">
        <v>45635</v>
      </c>
      <c r="I1486" s="2">
        <v>45635</v>
      </c>
      <c r="J1486"/>
      <c r="K1486"/>
      <c r="L1486">
        <v>38</v>
      </c>
      <c r="M1486" t="s">
        <v>7484</v>
      </c>
      <c r="N1486" t="s">
        <v>3865</v>
      </c>
      <c r="O1486"/>
      <c r="P1486" t="s">
        <v>10898</v>
      </c>
      <c r="Q1486" t="s">
        <v>3953</v>
      </c>
      <c r="R1486" t="s">
        <v>15463</v>
      </c>
      <c r="S1486" t="s">
        <v>15436</v>
      </c>
      <c r="T1486" t="s">
        <v>15437</v>
      </c>
      <c r="U1486" t="s">
        <v>1566</v>
      </c>
      <c r="V1486">
        <v>1</v>
      </c>
    </row>
    <row r="1487" spans="1:22" x14ac:dyDescent="0.25">
      <c r="A1487" t="s">
        <v>1569</v>
      </c>
      <c r="B1487">
        <v>200107</v>
      </c>
      <c r="C1487" t="s">
        <v>13339</v>
      </c>
      <c r="D1487" t="s">
        <v>6756</v>
      </c>
      <c r="E1487" t="s">
        <v>1572</v>
      </c>
      <c r="F1487" t="s">
        <v>13336</v>
      </c>
      <c r="G1487" t="s">
        <v>7487</v>
      </c>
      <c r="H1487" s="2">
        <v>45635</v>
      </c>
      <c r="I1487" s="2">
        <v>45635</v>
      </c>
      <c r="J1487"/>
      <c r="K1487"/>
      <c r="L1487">
        <v>0.01</v>
      </c>
      <c r="M1487" t="s">
        <v>7484</v>
      </c>
      <c r="N1487" t="s">
        <v>3627</v>
      </c>
      <c r="O1487"/>
      <c r="P1487" t="s">
        <v>13328</v>
      </c>
      <c r="Q1487" t="s">
        <v>6368</v>
      </c>
      <c r="R1487" t="s">
        <v>15465</v>
      </c>
      <c r="S1487" t="s">
        <v>15436</v>
      </c>
      <c r="T1487" t="s">
        <v>15437</v>
      </c>
      <c r="U1487" t="s">
        <v>15437</v>
      </c>
      <c r="V1487">
        <v>0</v>
      </c>
    </row>
    <row r="1488" spans="1:22" x14ac:dyDescent="0.25">
      <c r="A1488" t="s">
        <v>1569</v>
      </c>
      <c r="B1488">
        <v>200106</v>
      </c>
      <c r="C1488" t="s">
        <v>4350</v>
      </c>
      <c r="D1488" t="s">
        <v>13589</v>
      </c>
      <c r="E1488" t="s">
        <v>1572</v>
      </c>
      <c r="F1488" t="s">
        <v>13590</v>
      </c>
      <c r="G1488" t="s">
        <v>7490</v>
      </c>
      <c r="H1488" s="2">
        <v>45635</v>
      </c>
      <c r="I1488" s="2">
        <v>45635</v>
      </c>
      <c r="J1488"/>
      <c r="K1488"/>
      <c r="L1488">
        <v>0.01</v>
      </c>
      <c r="M1488" t="s">
        <v>7484</v>
      </c>
      <c r="N1488" t="s">
        <v>4199</v>
      </c>
      <c r="O1488"/>
      <c r="P1488" t="s">
        <v>13591</v>
      </c>
      <c r="Q1488" t="s">
        <v>13592</v>
      </c>
      <c r="R1488" t="s">
        <v>15449</v>
      </c>
      <c r="S1488" t="s">
        <v>15436</v>
      </c>
      <c r="T1488" t="s">
        <v>15437</v>
      </c>
      <c r="U1488" t="s">
        <v>15437</v>
      </c>
      <c r="V1488">
        <v>0</v>
      </c>
    </row>
    <row r="1489" spans="1:22" x14ac:dyDescent="0.25">
      <c r="A1489" t="s">
        <v>1569</v>
      </c>
      <c r="B1489">
        <v>338193</v>
      </c>
      <c r="C1489" t="s">
        <v>5038</v>
      </c>
      <c r="D1489" t="s">
        <v>3017</v>
      </c>
      <c r="E1489" t="s">
        <v>1572</v>
      </c>
      <c r="F1489" t="s">
        <v>5026</v>
      </c>
      <c r="G1489" t="s">
        <v>4268</v>
      </c>
      <c r="H1489" s="2">
        <v>45635</v>
      </c>
      <c r="I1489" s="2">
        <v>45635</v>
      </c>
      <c r="J1489"/>
      <c r="K1489"/>
      <c r="L1489">
        <v>0.01</v>
      </c>
      <c r="M1489" t="s">
        <v>4269</v>
      </c>
      <c r="N1489" t="s">
        <v>1714</v>
      </c>
      <c r="O1489"/>
      <c r="P1489" t="s">
        <v>5024</v>
      </c>
      <c r="Q1489" t="s">
        <v>3013</v>
      </c>
      <c r="R1489" t="s">
        <v>15454</v>
      </c>
      <c r="S1489" t="s">
        <v>15436</v>
      </c>
      <c r="T1489" t="s">
        <v>15437</v>
      </c>
      <c r="U1489" t="s">
        <v>15437</v>
      </c>
      <c r="V1489">
        <v>0</v>
      </c>
    </row>
    <row r="1490" spans="1:22" x14ac:dyDescent="0.25">
      <c r="A1490" t="s">
        <v>1569</v>
      </c>
      <c r="B1490">
        <v>338209</v>
      </c>
      <c r="C1490" t="s">
        <v>3353</v>
      </c>
      <c r="D1490" t="s">
        <v>2248</v>
      </c>
      <c r="E1490" t="s">
        <v>1572</v>
      </c>
      <c r="F1490" t="s">
        <v>5540</v>
      </c>
      <c r="G1490" t="s">
        <v>4268</v>
      </c>
      <c r="H1490" s="2">
        <v>45635</v>
      </c>
      <c r="I1490" s="2">
        <v>45635</v>
      </c>
      <c r="J1490"/>
      <c r="K1490"/>
      <c r="L1490">
        <v>0.01</v>
      </c>
      <c r="M1490" t="s">
        <v>4269</v>
      </c>
      <c r="N1490" t="s">
        <v>3865</v>
      </c>
      <c r="O1490"/>
      <c r="P1490" t="s">
        <v>5541</v>
      </c>
      <c r="Q1490" t="s">
        <v>3922</v>
      </c>
      <c r="R1490" t="s">
        <v>15448</v>
      </c>
      <c r="S1490" t="s">
        <v>15436</v>
      </c>
      <c r="T1490" t="s">
        <v>15437</v>
      </c>
      <c r="U1490" t="s">
        <v>15437</v>
      </c>
      <c r="V1490">
        <v>0</v>
      </c>
    </row>
    <row r="1491" spans="1:22" x14ac:dyDescent="0.25">
      <c r="A1491" t="s">
        <v>1569</v>
      </c>
      <c r="B1491">
        <v>338185</v>
      </c>
      <c r="C1491" t="s">
        <v>2971</v>
      </c>
      <c r="D1491" t="s">
        <v>5644</v>
      </c>
      <c r="E1491" t="s">
        <v>1572</v>
      </c>
      <c r="F1491" t="s">
        <v>5634</v>
      </c>
      <c r="G1491" t="s">
        <v>4268</v>
      </c>
      <c r="H1491" s="2">
        <v>45635</v>
      </c>
      <c r="I1491" s="2">
        <v>45635</v>
      </c>
      <c r="J1491"/>
      <c r="K1491"/>
      <c r="L1491">
        <v>0.01</v>
      </c>
      <c r="M1491" t="s">
        <v>4269</v>
      </c>
      <c r="N1491" t="s">
        <v>1714</v>
      </c>
      <c r="O1491"/>
      <c r="P1491" t="s">
        <v>5630</v>
      </c>
      <c r="Q1491" t="s">
        <v>5631</v>
      </c>
      <c r="R1491" t="s">
        <v>15447</v>
      </c>
      <c r="S1491" t="s">
        <v>15436</v>
      </c>
      <c r="T1491" t="s">
        <v>15437</v>
      </c>
      <c r="U1491" t="s">
        <v>15437</v>
      </c>
      <c r="V1491">
        <v>0</v>
      </c>
    </row>
    <row r="1492" spans="1:22" x14ac:dyDescent="0.25">
      <c r="A1492" t="s">
        <v>1569</v>
      </c>
      <c r="B1492">
        <v>338236</v>
      </c>
      <c r="C1492" t="s">
        <v>3888</v>
      </c>
      <c r="D1492" t="s">
        <v>5996</v>
      </c>
      <c r="E1492" t="s">
        <v>1607</v>
      </c>
      <c r="F1492" t="s">
        <v>5997</v>
      </c>
      <c r="G1492" t="s">
        <v>4294</v>
      </c>
      <c r="H1492" s="2">
        <v>45635</v>
      </c>
      <c r="I1492" s="2">
        <v>45635</v>
      </c>
      <c r="J1492"/>
      <c r="K1492"/>
      <c r="L1492">
        <v>38</v>
      </c>
      <c r="M1492" t="s">
        <v>4269</v>
      </c>
      <c r="N1492" t="s">
        <v>3482</v>
      </c>
      <c r="O1492"/>
      <c r="P1492" t="s">
        <v>5994</v>
      </c>
      <c r="Q1492" t="s">
        <v>5995</v>
      </c>
      <c r="R1492" t="s">
        <v>15455</v>
      </c>
      <c r="S1492" t="s">
        <v>15436</v>
      </c>
      <c r="T1492" t="s">
        <v>15437</v>
      </c>
      <c r="U1492" t="s">
        <v>15437</v>
      </c>
      <c r="V1492">
        <v>1</v>
      </c>
    </row>
    <row r="1493" spans="1:22" x14ac:dyDescent="0.25">
      <c r="A1493" t="s">
        <v>1569</v>
      </c>
      <c r="B1493">
        <v>338194</v>
      </c>
      <c r="C1493" t="s">
        <v>6110</v>
      </c>
      <c r="D1493" t="s">
        <v>4745</v>
      </c>
      <c r="E1493" t="s">
        <v>1572</v>
      </c>
      <c r="F1493" t="s">
        <v>6111</v>
      </c>
      <c r="G1493" t="s">
        <v>4268</v>
      </c>
      <c r="H1493" s="2">
        <v>45635</v>
      </c>
      <c r="I1493" s="2">
        <v>45635</v>
      </c>
      <c r="J1493"/>
      <c r="K1493"/>
      <c r="L1493">
        <v>0.01</v>
      </c>
      <c r="M1493" t="s">
        <v>4269</v>
      </c>
      <c r="N1493" t="s">
        <v>1714</v>
      </c>
      <c r="O1493"/>
      <c r="P1493" t="s">
        <v>6112</v>
      </c>
      <c r="Q1493" t="s">
        <v>2575</v>
      </c>
      <c r="R1493" t="s">
        <v>15447</v>
      </c>
      <c r="S1493" t="s">
        <v>15436</v>
      </c>
      <c r="T1493" t="s">
        <v>15437</v>
      </c>
      <c r="U1493" t="s">
        <v>15437</v>
      </c>
      <c r="V1493">
        <v>0</v>
      </c>
    </row>
    <row r="1494" spans="1:22" x14ac:dyDescent="0.25">
      <c r="A1494" t="s">
        <v>1569</v>
      </c>
      <c r="B1494">
        <v>338205</v>
      </c>
      <c r="C1494" t="s">
        <v>1932</v>
      </c>
      <c r="D1494" t="s">
        <v>6775</v>
      </c>
      <c r="E1494" t="s">
        <v>1572</v>
      </c>
      <c r="F1494" t="s">
        <v>6766</v>
      </c>
      <c r="G1494" t="s">
        <v>4268</v>
      </c>
      <c r="H1494" s="2">
        <v>45635</v>
      </c>
      <c r="I1494" s="2">
        <v>45635</v>
      </c>
      <c r="J1494"/>
      <c r="K1494"/>
      <c r="L1494">
        <v>0.01</v>
      </c>
      <c r="M1494" t="s">
        <v>4269</v>
      </c>
      <c r="N1494" t="s">
        <v>3311</v>
      </c>
      <c r="O1494"/>
      <c r="P1494" t="s">
        <v>6762</v>
      </c>
      <c r="Q1494" t="s">
        <v>6763</v>
      </c>
      <c r="R1494" t="s">
        <v>15454</v>
      </c>
      <c r="S1494" t="s">
        <v>15436</v>
      </c>
      <c r="T1494" t="s">
        <v>15437</v>
      </c>
      <c r="U1494" t="s">
        <v>15437</v>
      </c>
      <c r="V1494">
        <v>0</v>
      </c>
    </row>
    <row r="1495" spans="1:22" x14ac:dyDescent="0.25">
      <c r="A1495" t="s">
        <v>1569</v>
      </c>
      <c r="B1495">
        <v>200113</v>
      </c>
      <c r="C1495" t="s">
        <v>5110</v>
      </c>
      <c r="D1495" t="s">
        <v>6865</v>
      </c>
      <c r="E1495" t="s">
        <v>1572</v>
      </c>
      <c r="F1495" t="s">
        <v>6862</v>
      </c>
      <c r="G1495" t="s">
        <v>4268</v>
      </c>
      <c r="H1495" s="2">
        <v>45635</v>
      </c>
      <c r="I1495" s="2">
        <v>45635</v>
      </c>
      <c r="J1495"/>
      <c r="K1495"/>
      <c r="L1495">
        <v>0.01</v>
      </c>
      <c r="M1495" t="s">
        <v>4269</v>
      </c>
      <c r="N1495" t="s">
        <v>5768</v>
      </c>
      <c r="O1495"/>
      <c r="P1495" t="s">
        <v>6863</v>
      </c>
      <c r="Q1495" t="s">
        <v>6864</v>
      </c>
      <c r="R1495" t="s">
        <v>15452</v>
      </c>
      <c r="S1495" t="s">
        <v>15436</v>
      </c>
      <c r="T1495" t="s">
        <v>15437</v>
      </c>
      <c r="U1495" t="s">
        <v>15437</v>
      </c>
      <c r="V1495">
        <v>0</v>
      </c>
    </row>
    <row r="1496" spans="1:22" x14ac:dyDescent="0.25">
      <c r="A1496" t="s">
        <v>1569</v>
      </c>
      <c r="B1496">
        <v>338186</v>
      </c>
      <c r="C1496" t="s">
        <v>8193</v>
      </c>
      <c r="D1496" t="s">
        <v>7271</v>
      </c>
      <c r="E1496" t="s">
        <v>1572</v>
      </c>
      <c r="F1496" t="s">
        <v>8194</v>
      </c>
      <c r="G1496" t="s">
        <v>7671</v>
      </c>
      <c r="H1496" s="2">
        <v>45632</v>
      </c>
      <c r="I1496" s="2">
        <v>45632</v>
      </c>
      <c r="J1496"/>
      <c r="K1496"/>
      <c r="L1496">
        <v>0.01</v>
      </c>
      <c r="M1496" t="s">
        <v>7484</v>
      </c>
      <c r="N1496" t="s">
        <v>3482</v>
      </c>
      <c r="O1496"/>
      <c r="P1496" t="s">
        <v>8186</v>
      </c>
      <c r="Q1496" t="s">
        <v>4791</v>
      </c>
      <c r="R1496" t="s">
        <v>15465</v>
      </c>
      <c r="S1496" t="s">
        <v>15436</v>
      </c>
      <c r="T1496" t="s">
        <v>15437</v>
      </c>
      <c r="U1496" t="s">
        <v>15437</v>
      </c>
      <c r="V1496">
        <v>0</v>
      </c>
    </row>
    <row r="1497" spans="1:22" x14ac:dyDescent="0.25">
      <c r="A1497" t="s">
        <v>1569</v>
      </c>
      <c r="B1497">
        <v>338201</v>
      </c>
      <c r="C1497" t="s">
        <v>2252</v>
      </c>
      <c r="D1497" t="s">
        <v>3960</v>
      </c>
      <c r="E1497" t="s">
        <v>1572</v>
      </c>
      <c r="F1497" t="s">
        <v>13336</v>
      </c>
      <c r="G1497" t="s">
        <v>7487</v>
      </c>
      <c r="H1497" s="2">
        <v>45632</v>
      </c>
      <c r="I1497" s="2">
        <v>45632</v>
      </c>
      <c r="J1497"/>
      <c r="K1497"/>
      <c r="L1497">
        <v>0.01</v>
      </c>
      <c r="M1497" t="s">
        <v>7484</v>
      </c>
      <c r="N1497" t="s">
        <v>3627</v>
      </c>
      <c r="O1497"/>
      <c r="P1497" t="s">
        <v>13328</v>
      </c>
      <c r="Q1497" t="s">
        <v>6368</v>
      </c>
      <c r="R1497" t="s">
        <v>15465</v>
      </c>
      <c r="S1497" t="s">
        <v>15436</v>
      </c>
      <c r="T1497" t="s">
        <v>15437</v>
      </c>
      <c r="U1497" t="s">
        <v>15437</v>
      </c>
      <c r="V1497">
        <v>0</v>
      </c>
    </row>
    <row r="1498" spans="1:22" x14ac:dyDescent="0.25">
      <c r="A1498" t="s">
        <v>1569</v>
      </c>
      <c r="B1498">
        <v>338191</v>
      </c>
      <c r="C1498" t="s">
        <v>6064</v>
      </c>
      <c r="D1498" t="s">
        <v>6038</v>
      </c>
      <c r="E1498" t="s">
        <v>1572</v>
      </c>
      <c r="F1498" t="s">
        <v>6061</v>
      </c>
      <c r="G1498" t="s">
        <v>4268</v>
      </c>
      <c r="H1498" s="2">
        <v>45632</v>
      </c>
      <c r="I1498" s="2">
        <v>45632</v>
      </c>
      <c r="J1498"/>
      <c r="K1498"/>
      <c r="L1498">
        <v>0.01</v>
      </c>
      <c r="M1498" t="s">
        <v>4269</v>
      </c>
      <c r="N1498" t="s">
        <v>4199</v>
      </c>
      <c r="O1498"/>
      <c r="P1498" t="s">
        <v>6059</v>
      </c>
      <c r="Q1498" t="s">
        <v>6060</v>
      </c>
      <c r="R1498" t="s">
        <v>15449</v>
      </c>
      <c r="S1498" t="s">
        <v>15436</v>
      </c>
      <c r="T1498" t="s">
        <v>15437</v>
      </c>
      <c r="U1498" t="s">
        <v>15437</v>
      </c>
      <c r="V1498">
        <v>0</v>
      </c>
    </row>
    <row r="1499" spans="1:22" x14ac:dyDescent="0.25">
      <c r="A1499" t="s">
        <v>1569</v>
      </c>
      <c r="B1499">
        <v>338187</v>
      </c>
      <c r="C1499" t="s">
        <v>6303</v>
      </c>
      <c r="D1499" t="s">
        <v>5001</v>
      </c>
      <c r="E1499" t="s">
        <v>1572</v>
      </c>
      <c r="F1499" t="s">
        <v>6296</v>
      </c>
      <c r="G1499" t="s">
        <v>4268</v>
      </c>
      <c r="H1499" s="2">
        <v>45632</v>
      </c>
      <c r="I1499" s="2">
        <v>45632</v>
      </c>
      <c r="J1499"/>
      <c r="K1499"/>
      <c r="L1499">
        <v>0.01</v>
      </c>
      <c r="M1499" t="s">
        <v>4269</v>
      </c>
      <c r="N1499" t="s">
        <v>3482</v>
      </c>
      <c r="O1499"/>
      <c r="P1499" t="s">
        <v>6293</v>
      </c>
      <c r="Q1499" t="s">
        <v>6294</v>
      </c>
      <c r="R1499" t="s">
        <v>15451</v>
      </c>
      <c r="S1499" t="s">
        <v>15436</v>
      </c>
      <c r="T1499" t="s">
        <v>15437</v>
      </c>
      <c r="U1499" t="s">
        <v>15437</v>
      </c>
      <c r="V1499">
        <v>0</v>
      </c>
    </row>
    <row r="1500" spans="1:22" x14ac:dyDescent="0.25">
      <c r="A1500" t="s">
        <v>1569</v>
      </c>
      <c r="B1500">
        <v>338188</v>
      </c>
      <c r="C1500" t="s">
        <v>1855</v>
      </c>
      <c r="D1500" t="s">
        <v>2792</v>
      </c>
      <c r="E1500" t="s">
        <v>1572</v>
      </c>
      <c r="F1500" t="s">
        <v>6565</v>
      </c>
      <c r="G1500" t="s">
        <v>4268</v>
      </c>
      <c r="H1500" s="2">
        <v>45632</v>
      </c>
      <c r="I1500" s="2">
        <v>45632</v>
      </c>
      <c r="J1500"/>
      <c r="K1500"/>
      <c r="L1500">
        <v>0.01</v>
      </c>
      <c r="M1500" t="s">
        <v>4269</v>
      </c>
      <c r="N1500" t="s">
        <v>4199</v>
      </c>
      <c r="O1500"/>
      <c r="P1500" t="s">
        <v>6566</v>
      </c>
      <c r="Q1500" t="s">
        <v>6567</v>
      </c>
      <c r="R1500" t="s">
        <v>15449</v>
      </c>
      <c r="S1500" t="s">
        <v>15436</v>
      </c>
      <c r="T1500" t="s">
        <v>15437</v>
      </c>
      <c r="U1500" t="s">
        <v>15437</v>
      </c>
      <c r="V1500">
        <v>0</v>
      </c>
    </row>
    <row r="1501" spans="1:22" x14ac:dyDescent="0.25">
      <c r="A1501" t="s">
        <v>1569</v>
      </c>
      <c r="B1501">
        <v>338189</v>
      </c>
      <c r="C1501" t="s">
        <v>1646</v>
      </c>
      <c r="D1501" t="s">
        <v>6709</v>
      </c>
      <c r="E1501" t="s">
        <v>1572</v>
      </c>
      <c r="F1501" t="s">
        <v>6710</v>
      </c>
      <c r="G1501" t="s">
        <v>4268</v>
      </c>
      <c r="H1501" s="2">
        <v>45632</v>
      </c>
      <c r="I1501" s="2">
        <v>45632</v>
      </c>
      <c r="J1501"/>
      <c r="K1501"/>
      <c r="L1501">
        <v>0.01</v>
      </c>
      <c r="M1501" t="s">
        <v>4269</v>
      </c>
      <c r="N1501" t="s">
        <v>4199</v>
      </c>
      <c r="O1501"/>
      <c r="P1501" t="s">
        <v>6711</v>
      </c>
      <c r="Q1501" t="s">
        <v>6712</v>
      </c>
      <c r="R1501" t="s">
        <v>15449</v>
      </c>
      <c r="S1501" t="s">
        <v>15436</v>
      </c>
      <c r="T1501" t="s">
        <v>15437</v>
      </c>
      <c r="U1501" t="s">
        <v>15437</v>
      </c>
      <c r="V1501">
        <v>0</v>
      </c>
    </row>
    <row r="1502" spans="1:22" x14ac:dyDescent="0.25">
      <c r="A1502" t="s">
        <v>1569</v>
      </c>
      <c r="B1502">
        <v>338165</v>
      </c>
      <c r="C1502" t="s">
        <v>2513</v>
      </c>
      <c r="D1502" t="s">
        <v>8609</v>
      </c>
      <c r="E1502" t="s">
        <v>1572</v>
      </c>
      <c r="F1502" t="s">
        <v>8607</v>
      </c>
      <c r="G1502" t="s">
        <v>7490</v>
      </c>
      <c r="H1502" s="2">
        <v>45631</v>
      </c>
      <c r="I1502" s="2">
        <v>45631</v>
      </c>
      <c r="J1502"/>
      <c r="K1502"/>
      <c r="L1502">
        <v>0.01</v>
      </c>
      <c r="M1502" t="s">
        <v>7484</v>
      </c>
      <c r="N1502" t="s">
        <v>1714</v>
      </c>
      <c r="O1502"/>
      <c r="P1502" t="s">
        <v>8608</v>
      </c>
      <c r="Q1502" t="s">
        <v>2575</v>
      </c>
      <c r="R1502" t="s">
        <v>15461</v>
      </c>
      <c r="S1502" t="s">
        <v>15436</v>
      </c>
      <c r="T1502" t="s">
        <v>15437</v>
      </c>
      <c r="U1502" t="s">
        <v>15437</v>
      </c>
      <c r="V1502">
        <v>0</v>
      </c>
    </row>
    <row r="1503" spans="1:22" x14ac:dyDescent="0.25">
      <c r="A1503" t="s">
        <v>1569</v>
      </c>
      <c r="B1503">
        <v>200103</v>
      </c>
      <c r="C1503" t="s">
        <v>2008</v>
      </c>
      <c r="D1503" t="s">
        <v>1785</v>
      </c>
      <c r="E1503" t="s">
        <v>1572</v>
      </c>
      <c r="F1503" t="s">
        <v>11998</v>
      </c>
      <c r="G1503" t="s">
        <v>7490</v>
      </c>
      <c r="H1503" s="2">
        <v>45631</v>
      </c>
      <c r="I1503" s="2">
        <v>45631</v>
      </c>
      <c r="J1503"/>
      <c r="K1503"/>
      <c r="L1503">
        <v>0.01</v>
      </c>
      <c r="M1503" t="s">
        <v>7484</v>
      </c>
      <c r="N1503" t="s">
        <v>1714</v>
      </c>
      <c r="O1503"/>
      <c r="P1503" t="s">
        <v>11999</v>
      </c>
      <c r="Q1503" t="s">
        <v>2758</v>
      </c>
      <c r="R1503" t="s">
        <v>15462</v>
      </c>
      <c r="S1503" t="s">
        <v>15436</v>
      </c>
      <c r="T1503" t="s">
        <v>15437</v>
      </c>
      <c r="U1503" t="s">
        <v>15437</v>
      </c>
      <c r="V1503">
        <v>0</v>
      </c>
    </row>
    <row r="1504" spans="1:22" x14ac:dyDescent="0.25">
      <c r="A1504" t="s">
        <v>1569</v>
      </c>
      <c r="B1504">
        <v>338152</v>
      </c>
      <c r="C1504" t="s">
        <v>3562</v>
      </c>
      <c r="D1504" t="s">
        <v>12002</v>
      </c>
      <c r="E1504" t="s">
        <v>1572</v>
      </c>
      <c r="F1504" t="s">
        <v>11998</v>
      </c>
      <c r="G1504" t="s">
        <v>7490</v>
      </c>
      <c r="H1504" s="2">
        <v>45631</v>
      </c>
      <c r="I1504" s="2">
        <v>45631</v>
      </c>
      <c r="J1504"/>
      <c r="K1504"/>
      <c r="L1504">
        <v>0.01</v>
      </c>
      <c r="M1504" t="s">
        <v>7484</v>
      </c>
      <c r="N1504" t="s">
        <v>1714</v>
      </c>
      <c r="O1504"/>
      <c r="P1504" t="s">
        <v>11999</v>
      </c>
      <c r="Q1504" t="s">
        <v>2758</v>
      </c>
      <c r="R1504" t="s">
        <v>15462</v>
      </c>
      <c r="S1504" t="s">
        <v>15436</v>
      </c>
      <c r="T1504" t="s">
        <v>15437</v>
      </c>
      <c r="U1504" t="s">
        <v>15437</v>
      </c>
      <c r="V1504">
        <v>0</v>
      </c>
    </row>
    <row r="1505" spans="1:22" x14ac:dyDescent="0.25">
      <c r="A1505" t="s">
        <v>1569</v>
      </c>
      <c r="B1505">
        <v>338160</v>
      </c>
      <c r="C1505" t="s">
        <v>8014</v>
      </c>
      <c r="D1505" t="s">
        <v>7029</v>
      </c>
      <c r="E1505" t="s">
        <v>1572</v>
      </c>
      <c r="F1505" t="s">
        <v>12874</v>
      </c>
      <c r="G1505" t="s">
        <v>7490</v>
      </c>
      <c r="H1505" s="2">
        <v>45631</v>
      </c>
      <c r="I1505" s="2">
        <v>45631</v>
      </c>
      <c r="J1505"/>
      <c r="K1505"/>
      <c r="L1505">
        <v>0.01</v>
      </c>
      <c r="M1505" t="s">
        <v>7484</v>
      </c>
      <c r="N1505" t="s">
        <v>1714</v>
      </c>
      <c r="O1505"/>
      <c r="P1505" t="s">
        <v>12875</v>
      </c>
      <c r="Q1505" t="s">
        <v>12876</v>
      </c>
      <c r="R1505" t="s">
        <v>15461</v>
      </c>
      <c r="S1505" t="s">
        <v>15436</v>
      </c>
      <c r="T1505" t="s">
        <v>15437</v>
      </c>
      <c r="U1505" t="s">
        <v>15437</v>
      </c>
      <c r="V1505">
        <v>0</v>
      </c>
    </row>
    <row r="1506" spans="1:22" x14ac:dyDescent="0.25">
      <c r="A1506" t="s">
        <v>1569</v>
      </c>
      <c r="B1506">
        <v>338203</v>
      </c>
      <c r="C1506" t="s">
        <v>12065</v>
      </c>
      <c r="D1506" t="s">
        <v>3948</v>
      </c>
      <c r="E1506" t="s">
        <v>1572</v>
      </c>
      <c r="F1506" t="s">
        <v>13688</v>
      </c>
      <c r="G1506" t="s">
        <v>7490</v>
      </c>
      <c r="H1506" s="2">
        <v>45631</v>
      </c>
      <c r="I1506" s="2">
        <v>45631</v>
      </c>
      <c r="J1506"/>
      <c r="K1506"/>
      <c r="L1506">
        <v>0.01</v>
      </c>
      <c r="M1506" t="s">
        <v>7484</v>
      </c>
      <c r="N1506" t="s">
        <v>3865</v>
      </c>
      <c r="O1506"/>
      <c r="P1506" t="s">
        <v>13689</v>
      </c>
      <c r="Q1506" t="s">
        <v>13690</v>
      </c>
      <c r="R1506" t="s">
        <v>15467</v>
      </c>
      <c r="S1506" t="s">
        <v>15436</v>
      </c>
      <c r="T1506" t="s">
        <v>15437</v>
      </c>
      <c r="U1506" t="s">
        <v>15437</v>
      </c>
      <c r="V1506">
        <v>0</v>
      </c>
    </row>
    <row r="1507" spans="1:22" x14ac:dyDescent="0.25">
      <c r="A1507" t="s">
        <v>1569</v>
      </c>
      <c r="B1507">
        <v>338179</v>
      </c>
      <c r="C1507" t="s">
        <v>5998</v>
      </c>
      <c r="D1507" t="s">
        <v>2594</v>
      </c>
      <c r="E1507" t="s">
        <v>1572</v>
      </c>
      <c r="F1507" t="s">
        <v>5993</v>
      </c>
      <c r="G1507" t="s">
        <v>4268</v>
      </c>
      <c r="H1507" s="2">
        <v>45631</v>
      </c>
      <c r="I1507" s="2">
        <v>45631</v>
      </c>
      <c r="J1507"/>
      <c r="K1507"/>
      <c r="L1507">
        <v>0.01</v>
      </c>
      <c r="M1507" t="s">
        <v>4269</v>
      </c>
      <c r="N1507" t="s">
        <v>3482</v>
      </c>
      <c r="O1507"/>
      <c r="P1507" t="s">
        <v>5994</v>
      </c>
      <c r="Q1507" t="s">
        <v>5995</v>
      </c>
      <c r="R1507" t="s">
        <v>15455</v>
      </c>
      <c r="S1507" t="s">
        <v>15436</v>
      </c>
      <c r="T1507" t="s">
        <v>15437</v>
      </c>
      <c r="U1507" t="s">
        <v>15437</v>
      </c>
      <c r="V1507">
        <v>0</v>
      </c>
    </row>
    <row r="1508" spans="1:22" x14ac:dyDescent="0.25">
      <c r="A1508" t="s">
        <v>1569</v>
      </c>
      <c r="B1508">
        <v>338149</v>
      </c>
      <c r="C1508" t="s">
        <v>3033</v>
      </c>
      <c r="D1508" t="s">
        <v>2464</v>
      </c>
      <c r="E1508" t="s">
        <v>1572</v>
      </c>
      <c r="F1508" t="s">
        <v>8562</v>
      </c>
      <c r="G1508" t="s">
        <v>7490</v>
      </c>
      <c r="H1508" s="2">
        <v>45628</v>
      </c>
      <c r="I1508" s="2">
        <v>45628</v>
      </c>
      <c r="J1508"/>
      <c r="K1508"/>
      <c r="L1508">
        <v>0.01</v>
      </c>
      <c r="M1508" t="s">
        <v>7484</v>
      </c>
      <c r="N1508" t="s">
        <v>3482</v>
      </c>
      <c r="O1508"/>
      <c r="P1508" t="s">
        <v>8563</v>
      </c>
      <c r="Q1508" t="s">
        <v>8564</v>
      </c>
      <c r="R1508" t="s">
        <v>15466</v>
      </c>
      <c r="S1508" t="s">
        <v>15436</v>
      </c>
      <c r="T1508" t="s">
        <v>15437</v>
      </c>
      <c r="U1508" t="s">
        <v>15437</v>
      </c>
      <c r="V1508">
        <v>0</v>
      </c>
    </row>
    <row r="1509" spans="1:22" x14ac:dyDescent="0.25">
      <c r="A1509" t="s">
        <v>1569</v>
      </c>
      <c r="B1509">
        <v>338150</v>
      </c>
      <c r="C1509" t="s">
        <v>2908</v>
      </c>
      <c r="D1509" t="s">
        <v>2464</v>
      </c>
      <c r="E1509" t="s">
        <v>1572</v>
      </c>
      <c r="F1509" t="s">
        <v>8562</v>
      </c>
      <c r="G1509" t="s">
        <v>7490</v>
      </c>
      <c r="H1509" s="2">
        <v>45628</v>
      </c>
      <c r="I1509" s="2">
        <v>45628</v>
      </c>
      <c r="J1509"/>
      <c r="K1509"/>
      <c r="L1509">
        <v>0.01</v>
      </c>
      <c r="M1509" t="s">
        <v>7484</v>
      </c>
      <c r="N1509" t="s">
        <v>3482</v>
      </c>
      <c r="O1509"/>
      <c r="P1509" t="s">
        <v>8563</v>
      </c>
      <c r="Q1509" t="s">
        <v>8564</v>
      </c>
      <c r="R1509" t="s">
        <v>15466</v>
      </c>
      <c r="S1509" t="s">
        <v>15436</v>
      </c>
      <c r="T1509" t="s">
        <v>15437</v>
      </c>
      <c r="U1509" t="s">
        <v>15437</v>
      </c>
      <c r="V1509">
        <v>0</v>
      </c>
    </row>
    <row r="1510" spans="1:22" x14ac:dyDescent="0.25">
      <c r="A1510" t="s">
        <v>1569</v>
      </c>
      <c r="B1510">
        <v>338142</v>
      </c>
      <c r="C1510" t="s">
        <v>3062</v>
      </c>
      <c r="D1510" t="s">
        <v>8565</v>
      </c>
      <c r="E1510" t="s">
        <v>1572</v>
      </c>
      <c r="F1510" t="s">
        <v>8562</v>
      </c>
      <c r="G1510" t="s">
        <v>7490</v>
      </c>
      <c r="H1510" s="2">
        <v>45628</v>
      </c>
      <c r="I1510" s="2">
        <v>45628</v>
      </c>
      <c r="J1510"/>
      <c r="K1510"/>
      <c r="L1510">
        <v>0.01</v>
      </c>
      <c r="M1510" t="s">
        <v>7484</v>
      </c>
      <c r="N1510" t="s">
        <v>3482</v>
      </c>
      <c r="O1510"/>
      <c r="P1510" t="s">
        <v>8563</v>
      </c>
      <c r="Q1510" t="s">
        <v>8564</v>
      </c>
      <c r="R1510" t="s">
        <v>15466</v>
      </c>
      <c r="S1510" t="s">
        <v>15436</v>
      </c>
      <c r="T1510" t="s">
        <v>15437</v>
      </c>
      <c r="U1510" t="s">
        <v>15437</v>
      </c>
      <c r="V1510">
        <v>0</v>
      </c>
    </row>
    <row r="1511" spans="1:22" x14ac:dyDescent="0.25">
      <c r="A1511" t="s">
        <v>1569</v>
      </c>
      <c r="B1511">
        <v>338143</v>
      </c>
      <c r="C1511" t="s">
        <v>2118</v>
      </c>
      <c r="D1511" t="s">
        <v>2760</v>
      </c>
      <c r="E1511" t="s">
        <v>1572</v>
      </c>
      <c r="F1511" t="s">
        <v>9037</v>
      </c>
      <c r="G1511" t="s">
        <v>7487</v>
      </c>
      <c r="H1511" s="2">
        <v>45628</v>
      </c>
      <c r="I1511" s="2">
        <v>45628</v>
      </c>
      <c r="J1511"/>
      <c r="K1511"/>
      <c r="L1511">
        <v>0.01</v>
      </c>
      <c r="M1511" t="s">
        <v>7484</v>
      </c>
      <c r="N1511" t="s">
        <v>3865</v>
      </c>
      <c r="O1511"/>
      <c r="P1511" t="s">
        <v>9018</v>
      </c>
      <c r="Q1511" t="s">
        <v>4338</v>
      </c>
      <c r="R1511" t="s">
        <v>15468</v>
      </c>
      <c r="S1511" t="s">
        <v>15436</v>
      </c>
      <c r="T1511" t="s">
        <v>15437</v>
      </c>
      <c r="U1511" t="s">
        <v>15437</v>
      </c>
      <c r="V1511">
        <v>0</v>
      </c>
    </row>
    <row r="1512" spans="1:22" x14ac:dyDescent="0.25">
      <c r="A1512" t="s">
        <v>1569</v>
      </c>
      <c r="B1512">
        <v>338120</v>
      </c>
      <c r="C1512" t="s">
        <v>2788</v>
      </c>
      <c r="D1512" t="s">
        <v>3391</v>
      </c>
      <c r="E1512" t="s">
        <v>1572</v>
      </c>
      <c r="F1512" t="s">
        <v>9024</v>
      </c>
      <c r="G1512" t="s">
        <v>7490</v>
      </c>
      <c r="H1512" s="2">
        <v>45628</v>
      </c>
      <c r="I1512" s="2">
        <v>45628</v>
      </c>
      <c r="J1512"/>
      <c r="K1512"/>
      <c r="L1512">
        <v>0.01</v>
      </c>
      <c r="M1512" t="s">
        <v>7484</v>
      </c>
      <c r="N1512" t="s">
        <v>3865</v>
      </c>
      <c r="O1512"/>
      <c r="P1512" t="s">
        <v>9018</v>
      </c>
      <c r="Q1512" t="s">
        <v>4338</v>
      </c>
      <c r="R1512" t="s">
        <v>15468</v>
      </c>
      <c r="S1512" t="s">
        <v>15436</v>
      </c>
      <c r="T1512" t="s">
        <v>15437</v>
      </c>
      <c r="U1512" t="s">
        <v>15437</v>
      </c>
      <c r="V1512">
        <v>0</v>
      </c>
    </row>
    <row r="1513" spans="1:22" x14ac:dyDescent="0.25">
      <c r="A1513" t="s">
        <v>1569</v>
      </c>
      <c r="B1513">
        <v>338144</v>
      </c>
      <c r="C1513" t="s">
        <v>1626</v>
      </c>
      <c r="D1513" t="s">
        <v>9248</v>
      </c>
      <c r="E1513" t="s">
        <v>1572</v>
      </c>
      <c r="F1513" t="s">
        <v>9242</v>
      </c>
      <c r="G1513" t="s">
        <v>7490</v>
      </c>
      <c r="H1513" s="2">
        <v>45628</v>
      </c>
      <c r="I1513" s="2">
        <v>45628</v>
      </c>
      <c r="J1513"/>
      <c r="K1513"/>
      <c r="L1513">
        <v>0.01</v>
      </c>
      <c r="M1513" t="s">
        <v>7484</v>
      </c>
      <c r="N1513" t="s">
        <v>3865</v>
      </c>
      <c r="O1513"/>
      <c r="P1513" t="s">
        <v>9243</v>
      </c>
      <c r="Q1513" t="s">
        <v>4470</v>
      </c>
      <c r="R1513" t="s">
        <v>15467</v>
      </c>
      <c r="S1513" t="s">
        <v>15436</v>
      </c>
      <c r="T1513" t="s">
        <v>15437</v>
      </c>
      <c r="U1513" t="s">
        <v>15437</v>
      </c>
      <c r="V1513">
        <v>0</v>
      </c>
    </row>
    <row r="1514" spans="1:22" x14ac:dyDescent="0.25">
      <c r="A1514" t="s">
        <v>1569</v>
      </c>
      <c r="B1514">
        <v>337975</v>
      </c>
      <c r="C1514" t="s">
        <v>2908</v>
      </c>
      <c r="D1514" t="s">
        <v>3918</v>
      </c>
      <c r="E1514" t="s">
        <v>1607</v>
      </c>
      <c r="F1514" t="s">
        <v>12003</v>
      </c>
      <c r="G1514" t="s">
        <v>7537</v>
      </c>
      <c r="H1514" s="2">
        <v>45628</v>
      </c>
      <c r="I1514" s="2">
        <v>45628</v>
      </c>
      <c r="J1514"/>
      <c r="K1514"/>
      <c r="L1514">
        <v>38</v>
      </c>
      <c r="M1514" t="s">
        <v>7484</v>
      </c>
      <c r="N1514" t="s">
        <v>1714</v>
      </c>
      <c r="O1514"/>
      <c r="P1514" t="s">
        <v>11999</v>
      </c>
      <c r="Q1514" t="s">
        <v>2758</v>
      </c>
      <c r="R1514" t="s">
        <v>15462</v>
      </c>
      <c r="S1514" t="s">
        <v>15436</v>
      </c>
      <c r="T1514" t="s">
        <v>15437</v>
      </c>
      <c r="U1514" t="s">
        <v>15437</v>
      </c>
      <c r="V1514">
        <v>1</v>
      </c>
    </row>
    <row r="1515" spans="1:22" x14ac:dyDescent="0.25">
      <c r="A1515" t="s">
        <v>1569</v>
      </c>
      <c r="B1515">
        <v>338153</v>
      </c>
      <c r="C1515" t="s">
        <v>3072</v>
      </c>
      <c r="D1515" t="s">
        <v>4924</v>
      </c>
      <c r="E1515" t="s">
        <v>1572</v>
      </c>
      <c r="F1515" t="s">
        <v>12387</v>
      </c>
      <c r="G1515" t="s">
        <v>7490</v>
      </c>
      <c r="H1515" s="2">
        <v>45628</v>
      </c>
      <c r="I1515" s="2">
        <v>45628</v>
      </c>
      <c r="J1515"/>
      <c r="K1515"/>
      <c r="L1515">
        <v>0.01</v>
      </c>
      <c r="M1515" t="s">
        <v>7484</v>
      </c>
      <c r="N1515" t="s">
        <v>3482</v>
      </c>
      <c r="O1515"/>
      <c r="P1515" t="s">
        <v>12388</v>
      </c>
      <c r="Q1515" t="s">
        <v>12389</v>
      </c>
      <c r="R1515" t="s">
        <v>15465</v>
      </c>
      <c r="S1515" t="s">
        <v>15436</v>
      </c>
      <c r="T1515" t="s">
        <v>15437</v>
      </c>
      <c r="U1515" t="s">
        <v>15437</v>
      </c>
      <c r="V1515">
        <v>0</v>
      </c>
    </row>
    <row r="1516" spans="1:22" x14ac:dyDescent="0.25">
      <c r="A1516" t="s">
        <v>1569</v>
      </c>
      <c r="B1516">
        <v>200098</v>
      </c>
      <c r="C1516" t="s">
        <v>12441</v>
      </c>
      <c r="D1516" t="s">
        <v>12442</v>
      </c>
      <c r="E1516" t="s">
        <v>1572</v>
      </c>
      <c r="F1516" t="s">
        <v>12424</v>
      </c>
      <c r="G1516" t="s">
        <v>7487</v>
      </c>
      <c r="H1516" s="2">
        <v>45628</v>
      </c>
      <c r="I1516" s="2">
        <v>45628</v>
      </c>
      <c r="J1516"/>
      <c r="K1516"/>
      <c r="L1516">
        <v>0.01</v>
      </c>
      <c r="M1516" t="s">
        <v>7484</v>
      </c>
      <c r="N1516" t="s">
        <v>4199</v>
      </c>
      <c r="O1516"/>
      <c r="P1516" t="s">
        <v>12425</v>
      </c>
      <c r="Q1516" t="s">
        <v>12426</v>
      </c>
      <c r="R1516" t="s">
        <v>15449</v>
      </c>
      <c r="S1516" t="s">
        <v>15436</v>
      </c>
      <c r="T1516" t="s">
        <v>15437</v>
      </c>
      <c r="U1516" t="s">
        <v>15437</v>
      </c>
      <c r="V1516">
        <v>0</v>
      </c>
    </row>
    <row r="1517" spans="1:22" x14ac:dyDescent="0.25">
      <c r="A1517" t="s">
        <v>1569</v>
      </c>
      <c r="B1517">
        <v>338255</v>
      </c>
      <c r="C1517" t="s">
        <v>8764</v>
      </c>
      <c r="D1517" t="s">
        <v>6139</v>
      </c>
      <c r="E1517" t="s">
        <v>1572</v>
      </c>
      <c r="F1517" t="s">
        <v>12672</v>
      </c>
      <c r="G1517" t="s">
        <v>7490</v>
      </c>
      <c r="H1517" s="2">
        <v>45628</v>
      </c>
      <c r="I1517" s="2">
        <v>45628</v>
      </c>
      <c r="J1517"/>
      <c r="K1517"/>
      <c r="L1517">
        <v>0.01</v>
      </c>
      <c r="M1517" t="s">
        <v>7484</v>
      </c>
      <c r="N1517" t="s">
        <v>3482</v>
      </c>
      <c r="O1517"/>
      <c r="P1517" t="s">
        <v>12669</v>
      </c>
      <c r="Q1517" t="s">
        <v>12670</v>
      </c>
      <c r="R1517" t="s">
        <v>15468</v>
      </c>
      <c r="S1517" t="s">
        <v>15436</v>
      </c>
      <c r="T1517" t="s">
        <v>15437</v>
      </c>
      <c r="U1517" t="s">
        <v>15437</v>
      </c>
      <c r="V1517">
        <v>0</v>
      </c>
    </row>
    <row r="1518" spans="1:22" x14ac:dyDescent="0.25">
      <c r="A1518" t="s">
        <v>1569</v>
      </c>
      <c r="B1518">
        <v>338141</v>
      </c>
      <c r="C1518" t="s">
        <v>3838</v>
      </c>
      <c r="D1518" t="s">
        <v>12769</v>
      </c>
      <c r="E1518" t="s">
        <v>1572</v>
      </c>
      <c r="F1518" t="s">
        <v>12764</v>
      </c>
      <c r="G1518" t="s">
        <v>7490</v>
      </c>
      <c r="H1518" s="2">
        <v>45628</v>
      </c>
      <c r="I1518" s="2">
        <v>45628</v>
      </c>
      <c r="J1518"/>
      <c r="K1518"/>
      <c r="L1518">
        <v>0.01</v>
      </c>
      <c r="M1518" t="s">
        <v>7484</v>
      </c>
      <c r="N1518" t="s">
        <v>3865</v>
      </c>
      <c r="O1518"/>
      <c r="P1518" t="s">
        <v>12759</v>
      </c>
      <c r="Q1518" t="s">
        <v>12760</v>
      </c>
      <c r="R1518" t="s">
        <v>15467</v>
      </c>
      <c r="S1518" t="s">
        <v>15436</v>
      </c>
      <c r="T1518" t="s">
        <v>15437</v>
      </c>
      <c r="U1518" t="s">
        <v>15437</v>
      </c>
      <c r="V1518">
        <v>0</v>
      </c>
    </row>
    <row r="1519" spans="1:22" x14ac:dyDescent="0.25">
      <c r="A1519" t="s">
        <v>1569</v>
      </c>
      <c r="B1519">
        <v>338135</v>
      </c>
      <c r="C1519" t="s">
        <v>2083</v>
      </c>
      <c r="D1519" t="s">
        <v>13696</v>
      </c>
      <c r="E1519" t="s">
        <v>1572</v>
      </c>
      <c r="F1519" t="s">
        <v>13688</v>
      </c>
      <c r="G1519" t="s">
        <v>7490</v>
      </c>
      <c r="H1519" s="2">
        <v>45628</v>
      </c>
      <c r="I1519" s="2">
        <v>45628</v>
      </c>
      <c r="J1519"/>
      <c r="K1519"/>
      <c r="L1519">
        <v>0.01</v>
      </c>
      <c r="M1519" t="s">
        <v>7484</v>
      </c>
      <c r="N1519" t="s">
        <v>3865</v>
      </c>
      <c r="O1519"/>
      <c r="P1519" t="s">
        <v>13689</v>
      </c>
      <c r="Q1519" t="s">
        <v>13690</v>
      </c>
      <c r="R1519" t="s">
        <v>15467</v>
      </c>
      <c r="S1519" t="s">
        <v>15436</v>
      </c>
      <c r="T1519" t="s">
        <v>15437</v>
      </c>
      <c r="U1519" t="s">
        <v>15437</v>
      </c>
      <c r="V1519">
        <v>0</v>
      </c>
    </row>
    <row r="1520" spans="1:22" x14ac:dyDescent="0.25">
      <c r="A1520" t="s">
        <v>1569</v>
      </c>
      <c r="B1520">
        <v>338166</v>
      </c>
      <c r="C1520" t="s">
        <v>2763</v>
      </c>
      <c r="D1520" t="s">
        <v>1590</v>
      </c>
      <c r="E1520" t="s">
        <v>1572</v>
      </c>
      <c r="F1520" t="s">
        <v>5830</v>
      </c>
      <c r="G1520" t="s">
        <v>4268</v>
      </c>
      <c r="H1520" s="2">
        <v>45628</v>
      </c>
      <c r="I1520" s="2">
        <v>45628</v>
      </c>
      <c r="J1520"/>
      <c r="K1520"/>
      <c r="L1520">
        <v>0.01</v>
      </c>
      <c r="M1520" t="s">
        <v>4269</v>
      </c>
      <c r="N1520" t="s">
        <v>3482</v>
      </c>
      <c r="O1520"/>
      <c r="P1520" t="s">
        <v>5828</v>
      </c>
      <c r="Q1520" t="s">
        <v>5829</v>
      </c>
      <c r="R1520" t="s">
        <v>15451</v>
      </c>
      <c r="S1520" t="s">
        <v>15436</v>
      </c>
      <c r="T1520" t="s">
        <v>15437</v>
      </c>
      <c r="U1520" t="s">
        <v>15437</v>
      </c>
      <c r="V1520">
        <v>0</v>
      </c>
    </row>
    <row r="1521" spans="1:22" x14ac:dyDescent="0.25">
      <c r="A1521" t="s">
        <v>1569</v>
      </c>
      <c r="B1521">
        <v>337616</v>
      </c>
      <c r="C1521" t="s">
        <v>2115</v>
      </c>
      <c r="D1521" t="s">
        <v>5940</v>
      </c>
      <c r="E1521" t="s">
        <v>1572</v>
      </c>
      <c r="F1521" t="s">
        <v>5935</v>
      </c>
      <c r="G1521" t="s">
        <v>4268</v>
      </c>
      <c r="H1521" s="2">
        <v>45628</v>
      </c>
      <c r="I1521" s="2">
        <v>45628</v>
      </c>
      <c r="J1521"/>
      <c r="K1521"/>
      <c r="L1521">
        <v>0.01</v>
      </c>
      <c r="M1521" t="s">
        <v>4269</v>
      </c>
      <c r="N1521" t="s">
        <v>3865</v>
      </c>
      <c r="O1521"/>
      <c r="P1521" t="s">
        <v>5936</v>
      </c>
      <c r="Q1521" t="s">
        <v>5937</v>
      </c>
      <c r="R1521" t="s">
        <v>15448</v>
      </c>
      <c r="S1521" t="s">
        <v>15436</v>
      </c>
      <c r="T1521" t="s">
        <v>15437</v>
      </c>
      <c r="U1521" t="s">
        <v>15437</v>
      </c>
      <c r="V1521">
        <v>0</v>
      </c>
    </row>
    <row r="1522" spans="1:22" x14ac:dyDescent="0.25">
      <c r="A1522" t="s">
        <v>1569</v>
      </c>
      <c r="B1522">
        <v>337888</v>
      </c>
      <c r="C1522" t="s">
        <v>1883</v>
      </c>
      <c r="D1522" t="s">
        <v>6167</v>
      </c>
      <c r="E1522" t="s">
        <v>1596</v>
      </c>
      <c r="F1522" t="s">
        <v>6168</v>
      </c>
      <c r="G1522" t="s">
        <v>4294</v>
      </c>
      <c r="H1522" s="2">
        <v>45628</v>
      </c>
      <c r="I1522" s="2">
        <v>45628</v>
      </c>
      <c r="J1522"/>
      <c r="K1522"/>
      <c r="L1522">
        <v>31.75</v>
      </c>
      <c r="M1522" t="s">
        <v>4269</v>
      </c>
      <c r="N1522" t="s">
        <v>1714</v>
      </c>
      <c r="O1522"/>
      <c r="P1522" t="s">
        <v>6162</v>
      </c>
      <c r="Q1522" t="s">
        <v>6163</v>
      </c>
      <c r="R1522" t="s">
        <v>15454</v>
      </c>
      <c r="S1522" t="s">
        <v>15436</v>
      </c>
      <c r="T1522" t="s">
        <v>15437</v>
      </c>
      <c r="U1522" t="s">
        <v>15437</v>
      </c>
      <c r="V1522">
        <v>0.83552631578947367</v>
      </c>
    </row>
    <row r="1523" spans="1:22" x14ac:dyDescent="0.25">
      <c r="A1523" t="s">
        <v>1569</v>
      </c>
      <c r="B1523">
        <v>338066</v>
      </c>
      <c r="C1523" t="s">
        <v>4595</v>
      </c>
      <c r="D1523" t="s">
        <v>6373</v>
      </c>
      <c r="E1523" t="s">
        <v>1607</v>
      </c>
      <c r="F1523" t="s">
        <v>6374</v>
      </c>
      <c r="G1523" t="s">
        <v>4310</v>
      </c>
      <c r="H1523" s="2">
        <v>45628</v>
      </c>
      <c r="I1523" s="2">
        <v>45628</v>
      </c>
      <c r="J1523"/>
      <c r="K1523"/>
      <c r="L1523">
        <v>38</v>
      </c>
      <c r="M1523" t="s">
        <v>4269</v>
      </c>
      <c r="N1523" t="s">
        <v>3627</v>
      </c>
      <c r="O1523"/>
      <c r="P1523" t="s">
        <v>6367</v>
      </c>
      <c r="Q1523" t="s">
        <v>6368</v>
      </c>
      <c r="R1523" t="s">
        <v>15453</v>
      </c>
      <c r="S1523" t="s">
        <v>15436</v>
      </c>
      <c r="T1523" t="s">
        <v>15437</v>
      </c>
      <c r="U1523" t="s">
        <v>1566</v>
      </c>
      <c r="V1523">
        <v>1</v>
      </c>
    </row>
    <row r="1524" spans="1:22" x14ac:dyDescent="0.25">
      <c r="A1524" t="s">
        <v>1569</v>
      </c>
      <c r="B1524">
        <v>338147</v>
      </c>
      <c r="C1524" t="s">
        <v>6427</v>
      </c>
      <c r="D1524" t="s">
        <v>6428</v>
      </c>
      <c r="E1524" t="s">
        <v>1572</v>
      </c>
      <c r="F1524" t="s">
        <v>6429</v>
      </c>
      <c r="G1524" t="s">
        <v>4268</v>
      </c>
      <c r="H1524" s="2">
        <v>45628</v>
      </c>
      <c r="I1524" s="2">
        <v>45628</v>
      </c>
      <c r="J1524"/>
      <c r="K1524"/>
      <c r="L1524">
        <v>0.01</v>
      </c>
      <c r="M1524" t="s">
        <v>4269</v>
      </c>
      <c r="N1524" t="s">
        <v>4199</v>
      </c>
      <c r="O1524"/>
      <c r="P1524" t="s">
        <v>6430</v>
      </c>
      <c r="Q1524" t="s">
        <v>6431</v>
      </c>
      <c r="R1524" t="s">
        <v>15449</v>
      </c>
      <c r="S1524" t="s">
        <v>15436</v>
      </c>
      <c r="T1524" t="s">
        <v>15437</v>
      </c>
      <c r="U1524" t="s">
        <v>15437</v>
      </c>
      <c r="V1524">
        <v>0</v>
      </c>
    </row>
    <row r="1525" spans="1:22" x14ac:dyDescent="0.25">
      <c r="A1525" t="s">
        <v>1569</v>
      </c>
      <c r="B1525">
        <v>338154</v>
      </c>
      <c r="C1525" t="s">
        <v>2112</v>
      </c>
      <c r="D1525" t="s">
        <v>1878</v>
      </c>
      <c r="E1525" t="s">
        <v>1572</v>
      </c>
      <c r="F1525" t="s">
        <v>6565</v>
      </c>
      <c r="G1525" t="s">
        <v>4268</v>
      </c>
      <c r="H1525" s="2">
        <v>45628</v>
      </c>
      <c r="I1525" s="2">
        <v>45630</v>
      </c>
      <c r="J1525"/>
      <c r="K1525"/>
      <c r="L1525">
        <v>0.01</v>
      </c>
      <c r="M1525" t="s">
        <v>4269</v>
      </c>
      <c r="N1525" t="s">
        <v>4199</v>
      </c>
      <c r="O1525"/>
      <c r="P1525" t="s">
        <v>6566</v>
      </c>
      <c r="Q1525" t="s">
        <v>6567</v>
      </c>
      <c r="R1525" t="s">
        <v>15449</v>
      </c>
      <c r="S1525" t="s">
        <v>15436</v>
      </c>
      <c r="T1525" t="s">
        <v>15437</v>
      </c>
      <c r="U1525" t="s">
        <v>15437</v>
      </c>
      <c r="V1525">
        <v>0</v>
      </c>
    </row>
    <row r="1526" spans="1:22" x14ac:dyDescent="0.25">
      <c r="A1526" t="s">
        <v>1569</v>
      </c>
      <c r="B1526">
        <v>338148</v>
      </c>
      <c r="C1526" t="s">
        <v>1901</v>
      </c>
      <c r="D1526" t="s">
        <v>6776</v>
      </c>
      <c r="E1526" t="s">
        <v>1572</v>
      </c>
      <c r="F1526" t="s">
        <v>6766</v>
      </c>
      <c r="G1526" t="s">
        <v>4268</v>
      </c>
      <c r="H1526" s="2">
        <v>45628</v>
      </c>
      <c r="I1526" s="2">
        <v>45628</v>
      </c>
      <c r="J1526"/>
      <c r="K1526"/>
      <c r="L1526">
        <v>0.01</v>
      </c>
      <c r="M1526" t="s">
        <v>4269</v>
      </c>
      <c r="N1526" t="s">
        <v>3311</v>
      </c>
      <c r="O1526"/>
      <c r="P1526" t="s">
        <v>6762</v>
      </c>
      <c r="Q1526" t="s">
        <v>6763</v>
      </c>
      <c r="R1526" t="s">
        <v>15454</v>
      </c>
      <c r="S1526" t="s">
        <v>15436</v>
      </c>
      <c r="T1526" t="s">
        <v>15437</v>
      </c>
      <c r="U1526" t="s">
        <v>15437</v>
      </c>
      <c r="V1526">
        <v>0</v>
      </c>
    </row>
    <row r="1527" spans="1:22" x14ac:dyDescent="0.25">
      <c r="A1527" t="s">
        <v>1569</v>
      </c>
      <c r="B1527">
        <v>338181</v>
      </c>
      <c r="C1527" t="s">
        <v>3318</v>
      </c>
      <c r="D1527" t="s">
        <v>6866</v>
      </c>
      <c r="E1527" t="s">
        <v>1572</v>
      </c>
      <c r="F1527" t="s">
        <v>6862</v>
      </c>
      <c r="G1527" t="s">
        <v>4268</v>
      </c>
      <c r="H1527" s="2">
        <v>45628</v>
      </c>
      <c r="I1527" s="2">
        <v>45803</v>
      </c>
      <c r="J1527"/>
      <c r="K1527"/>
      <c r="L1527">
        <v>0.01</v>
      </c>
      <c r="M1527" t="s">
        <v>4269</v>
      </c>
      <c r="N1527" t="s">
        <v>5768</v>
      </c>
      <c r="O1527"/>
      <c r="P1527" t="s">
        <v>6863</v>
      </c>
      <c r="Q1527" t="s">
        <v>6864</v>
      </c>
      <c r="R1527" t="s">
        <v>15452</v>
      </c>
      <c r="S1527" t="s">
        <v>15436</v>
      </c>
      <c r="T1527" t="s">
        <v>15437</v>
      </c>
      <c r="U1527" t="s">
        <v>15437</v>
      </c>
      <c r="V1527">
        <v>0</v>
      </c>
    </row>
    <row r="1528" spans="1:22" x14ac:dyDescent="0.25">
      <c r="A1528" t="s">
        <v>1569</v>
      </c>
      <c r="B1528">
        <v>338146</v>
      </c>
      <c r="C1528" t="s">
        <v>5086</v>
      </c>
      <c r="D1528" t="s">
        <v>6984</v>
      </c>
      <c r="E1528" t="s">
        <v>1572</v>
      </c>
      <c r="F1528" t="s">
        <v>6979</v>
      </c>
      <c r="G1528" t="s">
        <v>4268</v>
      </c>
      <c r="H1528" s="2">
        <v>45628</v>
      </c>
      <c r="I1528" s="2">
        <v>45628</v>
      </c>
      <c r="J1528"/>
      <c r="K1528"/>
      <c r="L1528">
        <v>0.01</v>
      </c>
      <c r="M1528" t="s">
        <v>4269</v>
      </c>
      <c r="N1528" t="s">
        <v>3482</v>
      </c>
      <c r="O1528"/>
      <c r="P1528" t="s">
        <v>6977</v>
      </c>
      <c r="Q1528" t="s">
        <v>6978</v>
      </c>
      <c r="R1528" t="s">
        <v>15451</v>
      </c>
      <c r="S1528" t="s">
        <v>15436</v>
      </c>
      <c r="T1528" t="s">
        <v>15437</v>
      </c>
      <c r="U1528" t="s">
        <v>15437</v>
      </c>
      <c r="V1528">
        <v>0</v>
      </c>
    </row>
    <row r="1529" spans="1:22" x14ac:dyDescent="0.25">
      <c r="A1529" t="s">
        <v>1569</v>
      </c>
      <c r="B1529">
        <v>338119</v>
      </c>
      <c r="C1529" t="s">
        <v>4352</v>
      </c>
      <c r="D1529" t="s">
        <v>4615</v>
      </c>
      <c r="E1529" t="s">
        <v>1572</v>
      </c>
      <c r="F1529" t="s">
        <v>4616</v>
      </c>
      <c r="G1529" t="s">
        <v>4294</v>
      </c>
      <c r="H1529" s="2">
        <v>45627</v>
      </c>
      <c r="I1529" s="2">
        <v>45627</v>
      </c>
      <c r="J1529"/>
      <c r="K1529"/>
      <c r="L1529">
        <v>0.01</v>
      </c>
      <c r="M1529" t="s">
        <v>4269</v>
      </c>
      <c r="N1529" t="s">
        <v>1576</v>
      </c>
      <c r="O1529"/>
      <c r="P1529" t="s">
        <v>4617</v>
      </c>
      <c r="Q1529" t="s">
        <v>4618</v>
      </c>
      <c r="R1529" t="s">
        <v>15453</v>
      </c>
      <c r="S1529" t="s">
        <v>15436</v>
      </c>
      <c r="T1529" t="s">
        <v>15437</v>
      </c>
      <c r="U1529" t="s">
        <v>15437</v>
      </c>
      <c r="V1529">
        <v>0</v>
      </c>
    </row>
    <row r="1530" spans="1:22" x14ac:dyDescent="0.25">
      <c r="A1530" t="s">
        <v>1569</v>
      </c>
      <c r="B1530">
        <v>338114</v>
      </c>
      <c r="C1530" t="s">
        <v>4676</v>
      </c>
      <c r="D1530" t="s">
        <v>4677</v>
      </c>
      <c r="E1530" t="s">
        <v>1572</v>
      </c>
      <c r="F1530" t="s">
        <v>4674</v>
      </c>
      <c r="G1530" t="s">
        <v>4268</v>
      </c>
      <c r="H1530" s="2">
        <v>45627</v>
      </c>
      <c r="I1530" s="2">
        <v>45627</v>
      </c>
      <c r="J1530"/>
      <c r="K1530"/>
      <c r="L1530">
        <v>0.01</v>
      </c>
      <c r="M1530" t="s">
        <v>4269</v>
      </c>
      <c r="N1530" t="s">
        <v>1714</v>
      </c>
      <c r="O1530"/>
      <c r="P1530" t="s">
        <v>4675</v>
      </c>
      <c r="Q1530" t="s">
        <v>2264</v>
      </c>
      <c r="R1530" t="s">
        <v>15447</v>
      </c>
      <c r="S1530" t="s">
        <v>15436</v>
      </c>
      <c r="T1530" t="s">
        <v>15437</v>
      </c>
      <c r="U1530" t="s">
        <v>15437</v>
      </c>
      <c r="V1530">
        <v>0</v>
      </c>
    </row>
    <row r="1531" spans="1:22" x14ac:dyDescent="0.25">
      <c r="A1531" t="s">
        <v>1569</v>
      </c>
      <c r="B1531">
        <v>338122</v>
      </c>
      <c r="C1531" t="s">
        <v>4678</v>
      </c>
      <c r="D1531" t="s">
        <v>4679</v>
      </c>
      <c r="E1531" t="s">
        <v>1572</v>
      </c>
      <c r="F1531" t="s">
        <v>4674</v>
      </c>
      <c r="G1531" t="s">
        <v>4268</v>
      </c>
      <c r="H1531" s="2">
        <v>45627</v>
      </c>
      <c r="I1531" s="2">
        <v>45627</v>
      </c>
      <c r="J1531"/>
      <c r="K1531"/>
      <c r="L1531">
        <v>0.01</v>
      </c>
      <c r="M1531" t="s">
        <v>4269</v>
      </c>
      <c r="N1531" t="s">
        <v>1714</v>
      </c>
      <c r="O1531"/>
      <c r="P1531" t="s">
        <v>4675</v>
      </c>
      <c r="Q1531" t="s">
        <v>2264</v>
      </c>
      <c r="R1531" t="s">
        <v>15447</v>
      </c>
      <c r="S1531" t="s">
        <v>15436</v>
      </c>
      <c r="T1531" t="s">
        <v>15437</v>
      </c>
      <c r="U1531" t="s">
        <v>15437</v>
      </c>
      <c r="V1531">
        <v>0</v>
      </c>
    </row>
    <row r="1532" spans="1:22" x14ac:dyDescent="0.25">
      <c r="A1532" t="s">
        <v>1569</v>
      </c>
      <c r="B1532">
        <v>338118</v>
      </c>
      <c r="C1532" t="s">
        <v>3551</v>
      </c>
      <c r="D1532" t="s">
        <v>1959</v>
      </c>
      <c r="E1532" t="s">
        <v>1572</v>
      </c>
      <c r="F1532" t="s">
        <v>4755</v>
      </c>
      <c r="G1532" t="s">
        <v>4268</v>
      </c>
      <c r="H1532" s="2">
        <v>45627</v>
      </c>
      <c r="I1532" s="2">
        <v>45627</v>
      </c>
      <c r="J1532"/>
      <c r="K1532"/>
      <c r="L1532">
        <v>0.01</v>
      </c>
      <c r="M1532" t="s">
        <v>4269</v>
      </c>
      <c r="N1532" t="s">
        <v>3311</v>
      </c>
      <c r="O1532"/>
      <c r="P1532" t="s">
        <v>4756</v>
      </c>
      <c r="Q1532" t="s">
        <v>3370</v>
      </c>
      <c r="R1532" t="s">
        <v>15454</v>
      </c>
      <c r="S1532" t="s">
        <v>15436</v>
      </c>
      <c r="T1532" t="s">
        <v>15437</v>
      </c>
      <c r="U1532" t="s">
        <v>15437</v>
      </c>
      <c r="V1532">
        <v>0</v>
      </c>
    </row>
    <row r="1533" spans="1:22" x14ac:dyDescent="0.25">
      <c r="A1533" t="s">
        <v>1569</v>
      </c>
      <c r="B1533">
        <v>338113</v>
      </c>
      <c r="C1533" t="s">
        <v>2212</v>
      </c>
      <c r="D1533" t="s">
        <v>5374</v>
      </c>
      <c r="E1533" t="s">
        <v>1572</v>
      </c>
      <c r="F1533" t="s">
        <v>5365</v>
      </c>
      <c r="G1533" t="s">
        <v>4268</v>
      </c>
      <c r="H1533" s="2">
        <v>45627</v>
      </c>
      <c r="I1533" s="2">
        <v>45627</v>
      </c>
      <c r="J1533"/>
      <c r="K1533"/>
      <c r="L1533">
        <v>0.01</v>
      </c>
      <c r="M1533" t="s">
        <v>4269</v>
      </c>
      <c r="N1533" t="s">
        <v>1714</v>
      </c>
      <c r="O1533"/>
      <c r="P1533" t="s">
        <v>5366</v>
      </c>
      <c r="Q1533" t="s">
        <v>5367</v>
      </c>
      <c r="R1533" t="s">
        <v>15454</v>
      </c>
      <c r="S1533" t="s">
        <v>15436</v>
      </c>
      <c r="T1533" t="s">
        <v>15437</v>
      </c>
      <c r="U1533" t="s">
        <v>15437</v>
      </c>
      <c r="V1533">
        <v>0</v>
      </c>
    </row>
    <row r="1534" spans="1:22" x14ac:dyDescent="0.25">
      <c r="A1534" t="s">
        <v>1569</v>
      </c>
      <c r="B1534">
        <v>338128</v>
      </c>
      <c r="C1534" t="s">
        <v>5602</v>
      </c>
      <c r="D1534" t="s">
        <v>1742</v>
      </c>
      <c r="E1534" t="s">
        <v>1572</v>
      </c>
      <c r="F1534" t="s">
        <v>6766</v>
      </c>
      <c r="G1534" t="s">
        <v>4268</v>
      </c>
      <c r="H1534" s="2">
        <v>45627</v>
      </c>
      <c r="I1534" s="2">
        <v>45627</v>
      </c>
      <c r="J1534"/>
      <c r="K1534"/>
      <c r="L1534">
        <v>0.01</v>
      </c>
      <c r="M1534" t="s">
        <v>4269</v>
      </c>
      <c r="N1534" t="s">
        <v>3311</v>
      </c>
      <c r="O1534"/>
      <c r="P1534" t="s">
        <v>6762</v>
      </c>
      <c r="Q1534" t="s">
        <v>6763</v>
      </c>
      <c r="R1534" t="s">
        <v>15454</v>
      </c>
      <c r="S1534" t="s">
        <v>15436</v>
      </c>
      <c r="T1534" t="s">
        <v>15437</v>
      </c>
      <c r="U1534" t="s">
        <v>15437</v>
      </c>
      <c r="V1534">
        <v>0</v>
      </c>
    </row>
    <row r="1535" spans="1:22" x14ac:dyDescent="0.25">
      <c r="A1535" t="s">
        <v>1569</v>
      </c>
      <c r="B1535">
        <v>338102</v>
      </c>
      <c r="C1535" t="s">
        <v>4841</v>
      </c>
      <c r="D1535" t="s">
        <v>10052</v>
      </c>
      <c r="E1535" t="s">
        <v>1572</v>
      </c>
      <c r="F1535" t="s">
        <v>10045</v>
      </c>
      <c r="G1535" t="s">
        <v>7490</v>
      </c>
      <c r="H1535" s="2">
        <v>45626</v>
      </c>
      <c r="I1535" s="2">
        <v>45626</v>
      </c>
      <c r="J1535"/>
      <c r="K1535"/>
      <c r="L1535">
        <v>0.01</v>
      </c>
      <c r="M1535" t="s">
        <v>7484</v>
      </c>
      <c r="N1535" t="s">
        <v>3311</v>
      </c>
      <c r="O1535"/>
      <c r="P1535" t="s">
        <v>10046</v>
      </c>
      <c r="Q1535" t="s">
        <v>6763</v>
      </c>
      <c r="R1535" t="s">
        <v>15463</v>
      </c>
      <c r="S1535" t="s">
        <v>15436</v>
      </c>
      <c r="T1535" t="s">
        <v>15437</v>
      </c>
      <c r="U1535" t="s">
        <v>15437</v>
      </c>
      <c r="V1535">
        <v>0</v>
      </c>
    </row>
    <row r="1536" spans="1:22" x14ac:dyDescent="0.25">
      <c r="A1536" t="s">
        <v>1569</v>
      </c>
      <c r="B1536">
        <v>338124</v>
      </c>
      <c r="C1536" t="s">
        <v>11554</v>
      </c>
      <c r="D1536" t="s">
        <v>1719</v>
      </c>
      <c r="E1536" t="s">
        <v>1572</v>
      </c>
      <c r="F1536" t="s">
        <v>12834</v>
      </c>
      <c r="G1536" t="s">
        <v>7490</v>
      </c>
      <c r="H1536" s="2">
        <v>45626</v>
      </c>
      <c r="I1536" s="2">
        <v>45626</v>
      </c>
      <c r="J1536"/>
      <c r="K1536"/>
      <c r="L1536">
        <v>0.01</v>
      </c>
      <c r="M1536" t="s">
        <v>7484</v>
      </c>
      <c r="N1536" t="s">
        <v>3865</v>
      </c>
      <c r="O1536"/>
      <c r="P1536" t="s">
        <v>12835</v>
      </c>
      <c r="Q1536" t="s">
        <v>12836</v>
      </c>
      <c r="R1536" t="s">
        <v>15467</v>
      </c>
      <c r="S1536" t="s">
        <v>15436</v>
      </c>
      <c r="T1536" t="s">
        <v>15437</v>
      </c>
      <c r="U1536" t="s">
        <v>15437</v>
      </c>
      <c r="V1536">
        <v>0</v>
      </c>
    </row>
    <row r="1537" spans="1:22" x14ac:dyDescent="0.25">
      <c r="A1537" t="s">
        <v>1569</v>
      </c>
      <c r="B1537">
        <v>338164</v>
      </c>
      <c r="C1537" t="s">
        <v>2269</v>
      </c>
      <c r="D1537" t="s">
        <v>4727</v>
      </c>
      <c r="E1537" t="s">
        <v>1572</v>
      </c>
      <c r="F1537" t="s">
        <v>13177</v>
      </c>
      <c r="G1537" t="s">
        <v>7490</v>
      </c>
      <c r="H1537" s="2">
        <v>45626</v>
      </c>
      <c r="I1537" s="2">
        <v>45626</v>
      </c>
      <c r="J1537"/>
      <c r="K1537"/>
      <c r="L1537">
        <v>0.01</v>
      </c>
      <c r="M1537" t="s">
        <v>7484</v>
      </c>
      <c r="N1537" t="s">
        <v>3865</v>
      </c>
      <c r="O1537"/>
      <c r="P1537" t="s">
        <v>13178</v>
      </c>
      <c r="Q1537" t="s">
        <v>13179</v>
      </c>
      <c r="R1537" t="s">
        <v>15467</v>
      </c>
      <c r="S1537" t="s">
        <v>15436</v>
      </c>
      <c r="T1537" t="s">
        <v>15437</v>
      </c>
      <c r="U1537" t="s">
        <v>15437</v>
      </c>
      <c r="V1537">
        <v>0</v>
      </c>
    </row>
    <row r="1538" spans="1:22" x14ac:dyDescent="0.25">
      <c r="A1538" t="s">
        <v>1569</v>
      </c>
      <c r="B1538">
        <v>338106</v>
      </c>
      <c r="C1538" t="s">
        <v>2269</v>
      </c>
      <c r="D1538" t="s">
        <v>4680</v>
      </c>
      <c r="E1538" t="s">
        <v>1572</v>
      </c>
      <c r="F1538" t="s">
        <v>4674</v>
      </c>
      <c r="G1538" t="s">
        <v>4268</v>
      </c>
      <c r="H1538" s="2">
        <v>45626</v>
      </c>
      <c r="I1538" s="2">
        <v>45626</v>
      </c>
      <c r="J1538"/>
      <c r="K1538"/>
      <c r="L1538">
        <v>0.01</v>
      </c>
      <c r="M1538" t="s">
        <v>4269</v>
      </c>
      <c r="N1538" t="s">
        <v>1714</v>
      </c>
      <c r="O1538"/>
      <c r="P1538" t="s">
        <v>4675</v>
      </c>
      <c r="Q1538" t="s">
        <v>2264</v>
      </c>
      <c r="R1538" t="s">
        <v>15447</v>
      </c>
      <c r="S1538" t="s">
        <v>15436</v>
      </c>
      <c r="T1538" t="s">
        <v>15437</v>
      </c>
      <c r="U1538" t="s">
        <v>15437</v>
      </c>
      <c r="V1538">
        <v>0</v>
      </c>
    </row>
    <row r="1539" spans="1:22" x14ac:dyDescent="0.25">
      <c r="A1539" t="s">
        <v>1569</v>
      </c>
      <c r="B1539">
        <v>338140</v>
      </c>
      <c r="C1539" t="s">
        <v>4499</v>
      </c>
      <c r="D1539" t="s">
        <v>5375</v>
      </c>
      <c r="E1539" t="s">
        <v>1572</v>
      </c>
      <c r="F1539" t="s">
        <v>5365</v>
      </c>
      <c r="G1539" t="s">
        <v>4268</v>
      </c>
      <c r="H1539" s="2">
        <v>45626</v>
      </c>
      <c r="I1539" s="2">
        <v>45626</v>
      </c>
      <c r="J1539"/>
      <c r="K1539"/>
      <c r="L1539">
        <v>0.01</v>
      </c>
      <c r="M1539" t="s">
        <v>4269</v>
      </c>
      <c r="N1539" t="s">
        <v>1714</v>
      </c>
      <c r="O1539"/>
      <c r="P1539" t="s">
        <v>5366</v>
      </c>
      <c r="Q1539" t="s">
        <v>5367</v>
      </c>
      <c r="R1539" t="s">
        <v>15454</v>
      </c>
      <c r="S1539" t="s">
        <v>15436</v>
      </c>
      <c r="T1539" t="s">
        <v>15437</v>
      </c>
      <c r="U1539" t="s">
        <v>15437</v>
      </c>
      <c r="V1539">
        <v>0</v>
      </c>
    </row>
    <row r="1540" spans="1:22" x14ac:dyDescent="0.25">
      <c r="A1540" t="s">
        <v>1569</v>
      </c>
      <c r="B1540">
        <v>338105</v>
      </c>
      <c r="C1540" t="s">
        <v>1812</v>
      </c>
      <c r="D1540" t="s">
        <v>4378</v>
      </c>
      <c r="E1540" t="s">
        <v>1572</v>
      </c>
      <c r="F1540" t="s">
        <v>5634</v>
      </c>
      <c r="G1540" t="s">
        <v>4268</v>
      </c>
      <c r="H1540" s="2">
        <v>45626</v>
      </c>
      <c r="I1540" s="2">
        <v>45626</v>
      </c>
      <c r="J1540"/>
      <c r="K1540"/>
      <c r="L1540">
        <v>0.01</v>
      </c>
      <c r="M1540" t="s">
        <v>4269</v>
      </c>
      <c r="N1540" t="s">
        <v>1714</v>
      </c>
      <c r="O1540"/>
      <c r="P1540" t="s">
        <v>5630</v>
      </c>
      <c r="Q1540" t="s">
        <v>5631</v>
      </c>
      <c r="R1540" t="s">
        <v>15447</v>
      </c>
      <c r="S1540" t="s">
        <v>15436</v>
      </c>
      <c r="T1540" t="s">
        <v>15437</v>
      </c>
      <c r="U1540" t="s">
        <v>15437</v>
      </c>
      <c r="V1540">
        <v>0</v>
      </c>
    </row>
    <row r="1541" spans="1:22" x14ac:dyDescent="0.25">
      <c r="A1541" t="s">
        <v>1569</v>
      </c>
      <c r="B1541">
        <v>338101</v>
      </c>
      <c r="C1541" t="s">
        <v>2986</v>
      </c>
      <c r="D1541" t="s">
        <v>5009</v>
      </c>
      <c r="E1541" t="s">
        <v>1572</v>
      </c>
      <c r="F1541" t="s">
        <v>5702</v>
      </c>
      <c r="G1541" t="s">
        <v>4268</v>
      </c>
      <c r="H1541" s="2">
        <v>45626</v>
      </c>
      <c r="I1541" s="2">
        <v>45626</v>
      </c>
      <c r="J1541"/>
      <c r="K1541"/>
      <c r="L1541">
        <v>0.01</v>
      </c>
      <c r="M1541" t="s">
        <v>4269</v>
      </c>
      <c r="N1541" t="s">
        <v>1714</v>
      </c>
      <c r="O1541"/>
      <c r="P1541" t="s">
        <v>5703</v>
      </c>
      <c r="Q1541" t="s">
        <v>5704</v>
      </c>
      <c r="R1541" t="s">
        <v>15447</v>
      </c>
      <c r="S1541" t="s">
        <v>15436</v>
      </c>
      <c r="T1541" t="s">
        <v>15437</v>
      </c>
      <c r="U1541" t="s">
        <v>15437</v>
      </c>
      <c r="V1541">
        <v>0</v>
      </c>
    </row>
    <row r="1542" spans="1:22" x14ac:dyDescent="0.25">
      <c r="A1542" t="s">
        <v>1569</v>
      </c>
      <c r="B1542">
        <v>338097</v>
      </c>
      <c r="C1542" t="s">
        <v>1802</v>
      </c>
      <c r="D1542" t="s">
        <v>5705</v>
      </c>
      <c r="E1542" t="s">
        <v>1572</v>
      </c>
      <c r="F1542" t="s">
        <v>5702</v>
      </c>
      <c r="G1542" t="s">
        <v>4268</v>
      </c>
      <c r="H1542" s="2">
        <v>45626</v>
      </c>
      <c r="I1542" s="2">
        <v>45626</v>
      </c>
      <c r="J1542"/>
      <c r="K1542"/>
      <c r="L1542">
        <v>0.01</v>
      </c>
      <c r="M1542" t="s">
        <v>4269</v>
      </c>
      <c r="N1542" t="s">
        <v>1714</v>
      </c>
      <c r="O1542"/>
      <c r="P1542" t="s">
        <v>5703</v>
      </c>
      <c r="Q1542" t="s">
        <v>5704</v>
      </c>
      <c r="R1542" t="s">
        <v>15447</v>
      </c>
      <c r="S1542" t="s">
        <v>15436</v>
      </c>
      <c r="T1542" t="s">
        <v>15437</v>
      </c>
      <c r="U1542" t="s">
        <v>15437</v>
      </c>
      <c r="V1542">
        <v>0</v>
      </c>
    </row>
    <row r="1543" spans="1:22" x14ac:dyDescent="0.25">
      <c r="A1543" t="s">
        <v>1569</v>
      </c>
      <c r="B1543">
        <v>338099</v>
      </c>
      <c r="C1543" t="s">
        <v>2933</v>
      </c>
      <c r="D1543" t="s">
        <v>11376</v>
      </c>
      <c r="E1543" t="s">
        <v>1572</v>
      </c>
      <c r="F1543" t="s">
        <v>11365</v>
      </c>
      <c r="G1543" t="s">
        <v>7487</v>
      </c>
      <c r="H1543" s="2">
        <v>45624</v>
      </c>
      <c r="I1543" s="2">
        <v>45624</v>
      </c>
      <c r="J1543"/>
      <c r="K1543"/>
      <c r="L1543">
        <v>0.01</v>
      </c>
      <c r="M1543" t="s">
        <v>7484</v>
      </c>
      <c r="N1543" t="s">
        <v>3865</v>
      </c>
      <c r="O1543"/>
      <c r="P1543" t="s">
        <v>11366</v>
      </c>
      <c r="Q1543" t="s">
        <v>5570</v>
      </c>
      <c r="R1543" t="s">
        <v>15467</v>
      </c>
      <c r="S1543" t="s">
        <v>15436</v>
      </c>
      <c r="T1543" t="s">
        <v>15437</v>
      </c>
      <c r="U1543" t="s">
        <v>15437</v>
      </c>
      <c r="V1543">
        <v>0</v>
      </c>
    </row>
    <row r="1544" spans="1:22" x14ac:dyDescent="0.25">
      <c r="A1544" t="s">
        <v>1569</v>
      </c>
      <c r="B1544">
        <v>338087</v>
      </c>
      <c r="C1544" t="s">
        <v>9735</v>
      </c>
      <c r="D1544" t="s">
        <v>11741</v>
      </c>
      <c r="E1544" t="s">
        <v>1572</v>
      </c>
      <c r="F1544" t="s">
        <v>11742</v>
      </c>
      <c r="G1544" t="s">
        <v>7671</v>
      </c>
      <c r="H1544" s="2">
        <v>45624</v>
      </c>
      <c r="I1544" s="2">
        <v>45624</v>
      </c>
      <c r="J1544"/>
      <c r="K1544"/>
      <c r="L1544">
        <v>0.01</v>
      </c>
      <c r="M1544" t="s">
        <v>7484</v>
      </c>
      <c r="N1544" t="s">
        <v>3482</v>
      </c>
      <c r="O1544"/>
      <c r="P1544" t="s">
        <v>11717</v>
      </c>
      <c r="Q1544" t="s">
        <v>11718</v>
      </c>
      <c r="R1544" t="s">
        <v>15465</v>
      </c>
      <c r="S1544" t="s">
        <v>15436</v>
      </c>
      <c r="T1544" t="s">
        <v>15437</v>
      </c>
      <c r="U1544" t="s">
        <v>15437</v>
      </c>
      <c r="V1544">
        <v>0</v>
      </c>
    </row>
    <row r="1545" spans="1:22" x14ac:dyDescent="0.25">
      <c r="A1545" t="s">
        <v>1569</v>
      </c>
      <c r="B1545">
        <v>338103</v>
      </c>
      <c r="C1545" t="s">
        <v>12213</v>
      </c>
      <c r="D1545" t="s">
        <v>10572</v>
      </c>
      <c r="E1545" t="s">
        <v>1572</v>
      </c>
      <c r="F1545" t="s">
        <v>12209</v>
      </c>
      <c r="G1545" t="s">
        <v>7494</v>
      </c>
      <c r="H1545" s="2">
        <v>45624</v>
      </c>
      <c r="I1545" s="2">
        <v>45624</v>
      </c>
      <c r="J1545"/>
      <c r="K1545"/>
      <c r="L1545">
        <v>0.01</v>
      </c>
      <c r="M1545" t="s">
        <v>7484</v>
      </c>
      <c r="N1545" t="s">
        <v>1576</v>
      </c>
      <c r="O1545"/>
      <c r="P1545" t="s">
        <v>12207</v>
      </c>
      <c r="Q1545" t="s">
        <v>5486</v>
      </c>
      <c r="R1545" t="s">
        <v>15464</v>
      </c>
      <c r="S1545" t="s">
        <v>15436</v>
      </c>
      <c r="T1545" t="s">
        <v>15437</v>
      </c>
      <c r="U1545" t="s">
        <v>15437</v>
      </c>
      <c r="V1545">
        <v>0</v>
      </c>
    </row>
    <row r="1546" spans="1:22" x14ac:dyDescent="0.25">
      <c r="A1546" t="s">
        <v>1569</v>
      </c>
      <c r="B1546">
        <v>200095</v>
      </c>
      <c r="C1546" t="s">
        <v>4503</v>
      </c>
      <c r="D1546" t="s">
        <v>1876</v>
      </c>
      <c r="E1546" t="s">
        <v>1572</v>
      </c>
      <c r="F1546" t="s">
        <v>12834</v>
      </c>
      <c r="G1546" t="s">
        <v>7490</v>
      </c>
      <c r="H1546" s="2">
        <v>45624</v>
      </c>
      <c r="I1546" s="2">
        <v>45624</v>
      </c>
      <c r="J1546"/>
      <c r="K1546"/>
      <c r="L1546">
        <v>0.01</v>
      </c>
      <c r="M1546" t="s">
        <v>7484</v>
      </c>
      <c r="N1546" t="s">
        <v>3865</v>
      </c>
      <c r="O1546"/>
      <c r="P1546" t="s">
        <v>12835</v>
      </c>
      <c r="Q1546" t="s">
        <v>12836</v>
      </c>
      <c r="R1546" t="s">
        <v>15467</v>
      </c>
      <c r="S1546" t="s">
        <v>15436</v>
      </c>
      <c r="T1546" t="s">
        <v>15437</v>
      </c>
      <c r="U1546" t="s">
        <v>15437</v>
      </c>
      <c r="V1546">
        <v>0</v>
      </c>
    </row>
    <row r="1547" spans="1:22" x14ac:dyDescent="0.25">
      <c r="A1547" t="s">
        <v>1569</v>
      </c>
      <c r="B1547">
        <v>338081</v>
      </c>
      <c r="C1547" t="s">
        <v>13768</v>
      </c>
      <c r="D1547" t="s">
        <v>3391</v>
      </c>
      <c r="E1547" t="s">
        <v>1596</v>
      </c>
      <c r="F1547" t="s">
        <v>13767</v>
      </c>
      <c r="G1547" t="s">
        <v>7490</v>
      </c>
      <c r="H1547" s="2">
        <v>45624</v>
      </c>
      <c r="I1547" s="2">
        <v>45624</v>
      </c>
      <c r="J1547"/>
      <c r="K1547"/>
      <c r="L1547">
        <v>23</v>
      </c>
      <c r="M1547" t="s">
        <v>7484</v>
      </c>
      <c r="N1547" t="s">
        <v>3482</v>
      </c>
      <c r="O1547"/>
      <c r="P1547" t="s">
        <v>13764</v>
      </c>
      <c r="Q1547" t="s">
        <v>13765</v>
      </c>
      <c r="R1547" t="s">
        <v>15466</v>
      </c>
      <c r="S1547" t="s">
        <v>15436</v>
      </c>
      <c r="T1547" t="s">
        <v>15437</v>
      </c>
      <c r="U1547" t="s">
        <v>15437</v>
      </c>
      <c r="V1547">
        <v>0.60526315789473684</v>
      </c>
    </row>
    <row r="1548" spans="1:22" x14ac:dyDescent="0.25">
      <c r="A1548" t="s">
        <v>1569</v>
      </c>
      <c r="B1548">
        <v>338086</v>
      </c>
      <c r="C1548" t="s">
        <v>5862</v>
      </c>
      <c r="D1548" t="s">
        <v>4583</v>
      </c>
      <c r="E1548" t="s">
        <v>1572</v>
      </c>
      <c r="F1548" t="s">
        <v>13767</v>
      </c>
      <c r="G1548" t="s">
        <v>7490</v>
      </c>
      <c r="H1548" s="2">
        <v>45624</v>
      </c>
      <c r="I1548" s="2">
        <v>45624</v>
      </c>
      <c r="J1548"/>
      <c r="K1548"/>
      <c r="L1548">
        <v>0.01</v>
      </c>
      <c r="M1548" t="s">
        <v>7484</v>
      </c>
      <c r="N1548" t="s">
        <v>3482</v>
      </c>
      <c r="O1548"/>
      <c r="P1548" t="s">
        <v>13764</v>
      </c>
      <c r="Q1548" t="s">
        <v>13765</v>
      </c>
      <c r="R1548" t="s">
        <v>15466</v>
      </c>
      <c r="S1548" t="s">
        <v>15436</v>
      </c>
      <c r="T1548" t="s">
        <v>15437</v>
      </c>
      <c r="U1548" t="s">
        <v>15437</v>
      </c>
      <c r="V1548">
        <v>0</v>
      </c>
    </row>
    <row r="1549" spans="1:22" x14ac:dyDescent="0.25">
      <c r="A1549" t="s">
        <v>1569</v>
      </c>
      <c r="B1549">
        <v>338082</v>
      </c>
      <c r="C1549" t="s">
        <v>13769</v>
      </c>
      <c r="D1549" t="s">
        <v>13770</v>
      </c>
      <c r="E1549" t="s">
        <v>1572</v>
      </c>
      <c r="F1549" t="s">
        <v>13767</v>
      </c>
      <c r="G1549" t="s">
        <v>7490</v>
      </c>
      <c r="H1549" s="2">
        <v>45624</v>
      </c>
      <c r="I1549" s="2">
        <v>45624</v>
      </c>
      <c r="J1549"/>
      <c r="K1549"/>
      <c r="L1549">
        <v>0.01</v>
      </c>
      <c r="M1549" t="s">
        <v>7484</v>
      </c>
      <c r="N1549" t="s">
        <v>3482</v>
      </c>
      <c r="O1549"/>
      <c r="P1549" t="s">
        <v>13764</v>
      </c>
      <c r="Q1549" t="s">
        <v>13765</v>
      </c>
      <c r="R1549" t="s">
        <v>15466</v>
      </c>
      <c r="S1549" t="s">
        <v>15436</v>
      </c>
      <c r="T1549" t="s">
        <v>15437</v>
      </c>
      <c r="U1549" t="s">
        <v>15437</v>
      </c>
      <c r="V1549">
        <v>0</v>
      </c>
    </row>
    <row r="1550" spans="1:22" x14ac:dyDescent="0.25">
      <c r="A1550" t="s">
        <v>1569</v>
      </c>
      <c r="B1550">
        <v>338123</v>
      </c>
      <c r="C1550" t="s">
        <v>4703</v>
      </c>
      <c r="D1550" t="s">
        <v>2594</v>
      </c>
      <c r="E1550" t="s">
        <v>1596</v>
      </c>
      <c r="F1550" t="s">
        <v>4704</v>
      </c>
      <c r="G1550" t="s">
        <v>4294</v>
      </c>
      <c r="H1550" s="2">
        <v>45624</v>
      </c>
      <c r="I1550" s="2">
        <v>45747</v>
      </c>
      <c r="J1550"/>
      <c r="K1550"/>
      <c r="L1550">
        <v>13</v>
      </c>
      <c r="M1550" t="s">
        <v>4269</v>
      </c>
      <c r="N1550" t="s">
        <v>4199</v>
      </c>
      <c r="O1550"/>
      <c r="P1550" t="s">
        <v>4701</v>
      </c>
      <c r="Q1550" t="s">
        <v>4702</v>
      </c>
      <c r="R1550" t="s">
        <v>15449</v>
      </c>
      <c r="S1550" t="s">
        <v>15436</v>
      </c>
      <c r="T1550" t="s">
        <v>15437</v>
      </c>
      <c r="U1550" t="s">
        <v>15437</v>
      </c>
      <c r="V1550">
        <v>0.34210526315789475</v>
      </c>
    </row>
    <row r="1551" spans="1:22" x14ac:dyDescent="0.25">
      <c r="A1551" t="s">
        <v>1569</v>
      </c>
      <c r="B1551">
        <v>338079</v>
      </c>
      <c r="C1551" t="s">
        <v>4350</v>
      </c>
      <c r="D1551" t="s">
        <v>2811</v>
      </c>
      <c r="E1551" t="s">
        <v>1572</v>
      </c>
      <c r="F1551" t="s">
        <v>4867</v>
      </c>
      <c r="G1551" t="s">
        <v>4268</v>
      </c>
      <c r="H1551" s="2">
        <v>45624</v>
      </c>
      <c r="I1551" s="2">
        <v>45624</v>
      </c>
      <c r="J1551"/>
      <c r="K1551"/>
      <c r="L1551">
        <v>0.01</v>
      </c>
      <c r="M1551" t="s">
        <v>4269</v>
      </c>
      <c r="N1551" t="s">
        <v>3482</v>
      </c>
      <c r="O1551"/>
      <c r="P1551" t="s">
        <v>4868</v>
      </c>
      <c r="Q1551" t="s">
        <v>4869</v>
      </c>
      <c r="R1551" t="s">
        <v>15451</v>
      </c>
      <c r="S1551" t="s">
        <v>15436</v>
      </c>
      <c r="T1551" t="s">
        <v>15437</v>
      </c>
      <c r="U1551" t="s">
        <v>15437</v>
      </c>
      <c r="V1551">
        <v>0</v>
      </c>
    </row>
    <row r="1552" spans="1:22" x14ac:dyDescent="0.25">
      <c r="A1552" t="s">
        <v>1569</v>
      </c>
      <c r="B1552">
        <v>338080</v>
      </c>
      <c r="C1552" t="s">
        <v>5040</v>
      </c>
      <c r="D1552" t="s">
        <v>5041</v>
      </c>
      <c r="E1552" t="s">
        <v>1572</v>
      </c>
      <c r="F1552" t="s">
        <v>5026</v>
      </c>
      <c r="G1552" t="s">
        <v>4268</v>
      </c>
      <c r="H1552" s="2">
        <v>45624</v>
      </c>
      <c r="I1552" s="2">
        <v>45624</v>
      </c>
      <c r="J1552"/>
      <c r="K1552"/>
      <c r="L1552">
        <v>0.01</v>
      </c>
      <c r="M1552" t="s">
        <v>4269</v>
      </c>
      <c r="N1552" t="s">
        <v>1714</v>
      </c>
      <c r="O1552"/>
      <c r="P1552" t="s">
        <v>5024</v>
      </c>
      <c r="Q1552" t="s">
        <v>3013</v>
      </c>
      <c r="R1552" t="s">
        <v>15454</v>
      </c>
      <c r="S1552" t="s">
        <v>15436</v>
      </c>
      <c r="T1552" t="s">
        <v>15437</v>
      </c>
      <c r="U1552" t="s">
        <v>15437</v>
      </c>
      <c r="V1552">
        <v>0</v>
      </c>
    </row>
    <row r="1553" spans="1:22" x14ac:dyDescent="0.25">
      <c r="A1553" t="s">
        <v>1569</v>
      </c>
      <c r="B1553">
        <v>338073</v>
      </c>
      <c r="C1553" t="s">
        <v>3833</v>
      </c>
      <c r="D1553" t="s">
        <v>5299</v>
      </c>
      <c r="E1553" t="s">
        <v>1607</v>
      </c>
      <c r="F1553" t="s">
        <v>5300</v>
      </c>
      <c r="G1553" t="s">
        <v>4294</v>
      </c>
      <c r="H1553" s="2">
        <v>45624</v>
      </c>
      <c r="I1553" s="2">
        <v>45691</v>
      </c>
      <c r="J1553"/>
      <c r="K1553"/>
      <c r="L1553">
        <v>38</v>
      </c>
      <c r="M1553" t="s">
        <v>4269</v>
      </c>
      <c r="N1553" t="s">
        <v>3311</v>
      </c>
      <c r="O1553"/>
      <c r="P1553" t="s">
        <v>5298</v>
      </c>
      <c r="Q1553" t="s">
        <v>3398</v>
      </c>
      <c r="R1553" t="s">
        <v>15454</v>
      </c>
      <c r="S1553" t="s">
        <v>15436</v>
      </c>
      <c r="T1553" t="s">
        <v>15437</v>
      </c>
      <c r="U1553" t="s">
        <v>15437</v>
      </c>
      <c r="V1553">
        <v>1</v>
      </c>
    </row>
    <row r="1554" spans="1:22" x14ac:dyDescent="0.25">
      <c r="A1554" t="s">
        <v>1569</v>
      </c>
      <c r="B1554">
        <v>338077</v>
      </c>
      <c r="C1554" t="s">
        <v>5645</v>
      </c>
      <c r="D1554" t="s">
        <v>5646</v>
      </c>
      <c r="E1554" t="s">
        <v>1596</v>
      </c>
      <c r="F1554" t="s">
        <v>5629</v>
      </c>
      <c r="G1554" t="s">
        <v>4294</v>
      </c>
      <c r="H1554" s="2">
        <v>45624</v>
      </c>
      <c r="I1554" s="2">
        <v>45719</v>
      </c>
      <c r="J1554"/>
      <c r="K1554"/>
      <c r="L1554">
        <v>22.5</v>
      </c>
      <c r="M1554" t="s">
        <v>4269</v>
      </c>
      <c r="N1554" t="s">
        <v>1714</v>
      </c>
      <c r="O1554"/>
      <c r="P1554" t="s">
        <v>5630</v>
      </c>
      <c r="Q1554" t="s">
        <v>5631</v>
      </c>
      <c r="R1554" t="s">
        <v>15447</v>
      </c>
      <c r="S1554" t="s">
        <v>15436</v>
      </c>
      <c r="T1554" t="s">
        <v>15437</v>
      </c>
      <c r="U1554" t="s">
        <v>15437</v>
      </c>
      <c r="V1554">
        <v>0.59210526315789469</v>
      </c>
    </row>
    <row r="1555" spans="1:22" x14ac:dyDescent="0.25">
      <c r="A1555" t="s">
        <v>1569</v>
      </c>
      <c r="B1555">
        <v>338093</v>
      </c>
      <c r="C1555" t="s">
        <v>1855</v>
      </c>
      <c r="D1555" t="s">
        <v>4603</v>
      </c>
      <c r="E1555" t="s">
        <v>1572</v>
      </c>
      <c r="F1555" t="s">
        <v>5887</v>
      </c>
      <c r="G1555" t="s">
        <v>4268</v>
      </c>
      <c r="H1555" s="2">
        <v>45624</v>
      </c>
      <c r="I1555" s="2">
        <v>45624</v>
      </c>
      <c r="J1555"/>
      <c r="K1555"/>
      <c r="L1555">
        <v>0.01</v>
      </c>
      <c r="M1555" t="s">
        <v>4269</v>
      </c>
      <c r="N1555" t="s">
        <v>3865</v>
      </c>
      <c r="O1555"/>
      <c r="P1555" t="s">
        <v>5885</v>
      </c>
      <c r="Q1555" t="s">
        <v>5886</v>
      </c>
      <c r="R1555" t="s">
        <v>15448</v>
      </c>
      <c r="S1555" t="s">
        <v>15436</v>
      </c>
      <c r="T1555" t="s">
        <v>15437</v>
      </c>
      <c r="U1555" t="s">
        <v>15437</v>
      </c>
      <c r="V1555">
        <v>0</v>
      </c>
    </row>
    <row r="1556" spans="1:22" x14ac:dyDescent="0.25">
      <c r="A1556" t="s">
        <v>1569</v>
      </c>
      <c r="B1556">
        <v>338096</v>
      </c>
      <c r="C1556" t="s">
        <v>5897</v>
      </c>
      <c r="D1556" t="s">
        <v>5898</v>
      </c>
      <c r="E1556" t="s">
        <v>1572</v>
      </c>
      <c r="F1556" t="s">
        <v>5887</v>
      </c>
      <c r="G1556" t="s">
        <v>4268</v>
      </c>
      <c r="H1556" s="2">
        <v>45624</v>
      </c>
      <c r="I1556" s="2">
        <v>45624</v>
      </c>
      <c r="J1556"/>
      <c r="K1556"/>
      <c r="L1556">
        <v>0.01</v>
      </c>
      <c r="M1556" t="s">
        <v>4269</v>
      </c>
      <c r="N1556" t="s">
        <v>3865</v>
      </c>
      <c r="O1556"/>
      <c r="P1556" t="s">
        <v>5885</v>
      </c>
      <c r="Q1556" t="s">
        <v>5886</v>
      </c>
      <c r="R1556" t="s">
        <v>15448</v>
      </c>
      <c r="S1556" t="s">
        <v>15436</v>
      </c>
      <c r="T1556" t="s">
        <v>15437</v>
      </c>
      <c r="U1556" t="s">
        <v>15437</v>
      </c>
      <c r="V1556">
        <v>0</v>
      </c>
    </row>
    <row r="1557" spans="1:22" x14ac:dyDescent="0.25">
      <c r="A1557" t="s">
        <v>1569</v>
      </c>
      <c r="B1557">
        <v>338126</v>
      </c>
      <c r="C1557" t="s">
        <v>4830</v>
      </c>
      <c r="D1557" t="s">
        <v>5941</v>
      </c>
      <c r="E1557" t="s">
        <v>1572</v>
      </c>
      <c r="F1557" t="s">
        <v>5935</v>
      </c>
      <c r="G1557" t="s">
        <v>4268</v>
      </c>
      <c r="H1557" s="2">
        <v>45624</v>
      </c>
      <c r="I1557" s="2">
        <v>45624</v>
      </c>
      <c r="J1557"/>
      <c r="K1557"/>
      <c r="L1557">
        <v>0.01</v>
      </c>
      <c r="M1557" t="s">
        <v>4269</v>
      </c>
      <c r="N1557" t="s">
        <v>3865</v>
      </c>
      <c r="O1557"/>
      <c r="P1557" t="s">
        <v>5936</v>
      </c>
      <c r="Q1557" t="s">
        <v>5937</v>
      </c>
      <c r="R1557" t="s">
        <v>15448</v>
      </c>
      <c r="S1557" t="s">
        <v>15436</v>
      </c>
      <c r="T1557" t="s">
        <v>15437</v>
      </c>
      <c r="U1557" t="s">
        <v>15437</v>
      </c>
      <c r="V1557">
        <v>0</v>
      </c>
    </row>
    <row r="1558" spans="1:22" x14ac:dyDescent="0.25">
      <c r="A1558" t="s">
        <v>1569</v>
      </c>
      <c r="B1558">
        <v>338089</v>
      </c>
      <c r="C1558" t="s">
        <v>5508</v>
      </c>
      <c r="D1558" t="s">
        <v>5805</v>
      </c>
      <c r="E1558" t="s">
        <v>1572</v>
      </c>
      <c r="F1558" t="s">
        <v>6092</v>
      </c>
      <c r="G1558" t="s">
        <v>4268</v>
      </c>
      <c r="H1558" s="2">
        <v>45624</v>
      </c>
      <c r="I1558" s="2">
        <v>45624</v>
      </c>
      <c r="J1558"/>
      <c r="K1558"/>
      <c r="L1558">
        <v>0.01</v>
      </c>
      <c r="M1558" t="s">
        <v>4269</v>
      </c>
      <c r="N1558" t="s">
        <v>3865</v>
      </c>
      <c r="O1558"/>
      <c r="P1558" t="s">
        <v>6090</v>
      </c>
      <c r="Q1558" t="s">
        <v>6091</v>
      </c>
      <c r="R1558" t="s">
        <v>15452</v>
      </c>
      <c r="S1558" t="s">
        <v>15436</v>
      </c>
      <c r="T1558" t="s">
        <v>15437</v>
      </c>
      <c r="U1558" t="s">
        <v>15437</v>
      </c>
      <c r="V1558">
        <v>0</v>
      </c>
    </row>
    <row r="1559" spans="1:22" x14ac:dyDescent="0.25">
      <c r="A1559" t="s">
        <v>1569</v>
      </c>
      <c r="B1559">
        <v>338090</v>
      </c>
      <c r="C1559" t="s">
        <v>6141</v>
      </c>
      <c r="D1559" t="s">
        <v>6142</v>
      </c>
      <c r="E1559" t="s">
        <v>1572</v>
      </c>
      <c r="F1559" t="s">
        <v>6134</v>
      </c>
      <c r="G1559" t="s">
        <v>4268</v>
      </c>
      <c r="H1559" s="2">
        <v>45624</v>
      </c>
      <c r="I1559" s="2">
        <v>45624</v>
      </c>
      <c r="J1559"/>
      <c r="K1559"/>
      <c r="L1559">
        <v>0.01</v>
      </c>
      <c r="M1559" t="s">
        <v>4269</v>
      </c>
      <c r="N1559" t="s">
        <v>3865</v>
      </c>
      <c r="O1559"/>
      <c r="P1559" t="s">
        <v>6135</v>
      </c>
      <c r="Q1559" t="s">
        <v>6136</v>
      </c>
      <c r="R1559" t="s">
        <v>15452</v>
      </c>
      <c r="S1559" t="s">
        <v>15436</v>
      </c>
      <c r="T1559" t="s">
        <v>15437</v>
      </c>
      <c r="U1559" t="s">
        <v>15437</v>
      </c>
      <c r="V1559">
        <v>0</v>
      </c>
    </row>
    <row r="1560" spans="1:22" x14ac:dyDescent="0.25">
      <c r="A1560" t="s">
        <v>1569</v>
      </c>
      <c r="B1560">
        <v>338095</v>
      </c>
      <c r="C1560" t="s">
        <v>6169</v>
      </c>
      <c r="D1560" t="s">
        <v>6170</v>
      </c>
      <c r="E1560" t="s">
        <v>1596</v>
      </c>
      <c r="F1560" t="s">
        <v>6168</v>
      </c>
      <c r="G1560" t="s">
        <v>4294</v>
      </c>
      <c r="H1560" s="2">
        <v>45624</v>
      </c>
      <c r="I1560" s="2">
        <v>45677</v>
      </c>
      <c r="J1560"/>
      <c r="K1560"/>
      <c r="L1560">
        <v>24</v>
      </c>
      <c r="M1560" t="s">
        <v>4269</v>
      </c>
      <c r="N1560" t="s">
        <v>1714</v>
      </c>
      <c r="O1560"/>
      <c r="P1560" t="s">
        <v>6162</v>
      </c>
      <c r="Q1560" t="s">
        <v>6163</v>
      </c>
      <c r="R1560" t="s">
        <v>15454</v>
      </c>
      <c r="S1560" t="s">
        <v>15436</v>
      </c>
      <c r="T1560" t="s">
        <v>15437</v>
      </c>
      <c r="U1560" t="s">
        <v>15437</v>
      </c>
      <c r="V1560">
        <v>0.63157894736842102</v>
      </c>
    </row>
    <row r="1561" spans="1:22" x14ac:dyDescent="0.25">
      <c r="A1561" t="s">
        <v>1569</v>
      </c>
      <c r="B1561">
        <v>338129</v>
      </c>
      <c r="C1561" t="s">
        <v>6272</v>
      </c>
      <c r="D1561" t="s">
        <v>4201</v>
      </c>
      <c r="E1561" t="s">
        <v>1572</v>
      </c>
      <c r="F1561" t="s">
        <v>6261</v>
      </c>
      <c r="G1561" t="s">
        <v>4268</v>
      </c>
      <c r="H1561" s="2">
        <v>45624</v>
      </c>
      <c r="I1561" s="2">
        <v>45624</v>
      </c>
      <c r="J1561"/>
      <c r="K1561"/>
      <c r="L1561">
        <v>0.01</v>
      </c>
      <c r="M1561" t="s">
        <v>4269</v>
      </c>
      <c r="N1561" t="s">
        <v>3482</v>
      </c>
      <c r="O1561"/>
      <c r="P1561" t="s">
        <v>6262</v>
      </c>
      <c r="Q1561" t="s">
        <v>6263</v>
      </c>
      <c r="R1561" t="s">
        <v>15455</v>
      </c>
      <c r="S1561" t="s">
        <v>15436</v>
      </c>
      <c r="T1561" t="s">
        <v>15437</v>
      </c>
      <c r="U1561" t="s">
        <v>15437</v>
      </c>
      <c r="V1561">
        <v>0</v>
      </c>
    </row>
    <row r="1562" spans="1:22" x14ac:dyDescent="0.25">
      <c r="A1562" t="s">
        <v>1569</v>
      </c>
      <c r="B1562">
        <v>338127</v>
      </c>
      <c r="C1562" t="s">
        <v>4639</v>
      </c>
      <c r="D1562" t="s">
        <v>6571</v>
      </c>
      <c r="E1562" t="s">
        <v>1572</v>
      </c>
      <c r="F1562" t="s">
        <v>6572</v>
      </c>
      <c r="G1562" t="s">
        <v>4294</v>
      </c>
      <c r="H1562" s="2">
        <v>45624</v>
      </c>
      <c r="I1562" s="2">
        <v>45624</v>
      </c>
      <c r="J1562"/>
      <c r="K1562"/>
      <c r="L1562">
        <v>0.01</v>
      </c>
      <c r="M1562" t="s">
        <v>4269</v>
      </c>
      <c r="N1562" t="s">
        <v>4199</v>
      </c>
      <c r="O1562"/>
      <c r="P1562" t="s">
        <v>6566</v>
      </c>
      <c r="Q1562" t="s">
        <v>6567</v>
      </c>
      <c r="R1562" t="s">
        <v>15449</v>
      </c>
      <c r="S1562" t="s">
        <v>15436</v>
      </c>
      <c r="T1562" t="s">
        <v>15437</v>
      </c>
      <c r="U1562" t="s">
        <v>15437</v>
      </c>
      <c r="V1562">
        <v>0</v>
      </c>
    </row>
    <row r="1563" spans="1:22" x14ac:dyDescent="0.25">
      <c r="A1563" t="s">
        <v>1569</v>
      </c>
      <c r="B1563">
        <v>338121</v>
      </c>
      <c r="C1563" t="s">
        <v>6800</v>
      </c>
      <c r="D1563" t="s">
        <v>6801</v>
      </c>
      <c r="E1563" t="s">
        <v>1572</v>
      </c>
      <c r="F1563" t="s">
        <v>6799</v>
      </c>
      <c r="G1563" t="s">
        <v>4294</v>
      </c>
      <c r="H1563" s="2">
        <v>45624</v>
      </c>
      <c r="I1563" s="2">
        <v>45624</v>
      </c>
      <c r="J1563"/>
      <c r="K1563"/>
      <c r="L1563">
        <v>0.01</v>
      </c>
      <c r="M1563" t="s">
        <v>4269</v>
      </c>
      <c r="N1563" t="s">
        <v>4199</v>
      </c>
      <c r="O1563"/>
      <c r="P1563" t="s">
        <v>6796</v>
      </c>
      <c r="Q1563" t="s">
        <v>6797</v>
      </c>
      <c r="R1563" t="s">
        <v>15449</v>
      </c>
      <c r="S1563" t="s">
        <v>15436</v>
      </c>
      <c r="T1563" t="s">
        <v>15437</v>
      </c>
      <c r="U1563" t="s">
        <v>15437</v>
      </c>
      <c r="V1563">
        <v>0</v>
      </c>
    </row>
    <row r="1564" spans="1:22" x14ac:dyDescent="0.25">
      <c r="A1564" t="s">
        <v>1569</v>
      </c>
      <c r="B1564">
        <v>338125</v>
      </c>
      <c r="C1564" t="s">
        <v>2147</v>
      </c>
      <c r="D1564" t="s">
        <v>1896</v>
      </c>
      <c r="E1564" t="s">
        <v>1572</v>
      </c>
      <c r="F1564" t="s">
        <v>6799</v>
      </c>
      <c r="G1564" t="s">
        <v>4294</v>
      </c>
      <c r="H1564" s="2">
        <v>45624</v>
      </c>
      <c r="I1564" s="2">
        <v>45624</v>
      </c>
      <c r="J1564"/>
      <c r="K1564"/>
      <c r="L1564">
        <v>0.01</v>
      </c>
      <c r="M1564" t="s">
        <v>4269</v>
      </c>
      <c r="N1564" t="s">
        <v>4199</v>
      </c>
      <c r="O1564"/>
      <c r="P1564" t="s">
        <v>6796</v>
      </c>
      <c r="Q1564" t="s">
        <v>6797</v>
      </c>
      <c r="R1564" t="s">
        <v>15449</v>
      </c>
      <c r="S1564" t="s">
        <v>15436</v>
      </c>
      <c r="T1564" t="s">
        <v>15437</v>
      </c>
      <c r="U1564" t="s">
        <v>15437</v>
      </c>
      <c r="V1564">
        <v>0</v>
      </c>
    </row>
    <row r="1565" spans="1:22" x14ac:dyDescent="0.25">
      <c r="A1565" t="s">
        <v>1569</v>
      </c>
      <c r="B1565">
        <v>338134</v>
      </c>
      <c r="C1565" t="s">
        <v>2367</v>
      </c>
      <c r="D1565" t="s">
        <v>7024</v>
      </c>
      <c r="E1565" t="s">
        <v>1607</v>
      </c>
      <c r="F1565" t="s">
        <v>7019</v>
      </c>
      <c r="G1565" t="s">
        <v>4294</v>
      </c>
      <c r="H1565" s="2">
        <v>45624</v>
      </c>
      <c r="I1565" s="2">
        <v>45719</v>
      </c>
      <c r="J1565"/>
      <c r="K1565"/>
      <c r="L1565">
        <v>38</v>
      </c>
      <c r="M1565" t="s">
        <v>4269</v>
      </c>
      <c r="N1565" t="s">
        <v>4199</v>
      </c>
      <c r="O1565"/>
      <c r="P1565" t="s">
        <v>7020</v>
      </c>
      <c r="Q1565" t="s">
        <v>7021</v>
      </c>
      <c r="R1565" t="s">
        <v>15449</v>
      </c>
      <c r="S1565" t="s">
        <v>15436</v>
      </c>
      <c r="T1565" t="s">
        <v>15437</v>
      </c>
      <c r="U1565" t="s">
        <v>15437</v>
      </c>
      <c r="V1565">
        <v>1</v>
      </c>
    </row>
    <row r="1566" spans="1:22" x14ac:dyDescent="0.25">
      <c r="A1566" t="s">
        <v>1569</v>
      </c>
      <c r="B1566">
        <v>338116</v>
      </c>
      <c r="C1566" t="s">
        <v>2298</v>
      </c>
      <c r="D1566" t="s">
        <v>4990</v>
      </c>
      <c r="E1566" t="s">
        <v>1572</v>
      </c>
      <c r="F1566" t="s">
        <v>4986</v>
      </c>
      <c r="G1566" t="s">
        <v>4268</v>
      </c>
      <c r="H1566" s="2">
        <v>45623</v>
      </c>
      <c r="I1566" s="2">
        <v>45623</v>
      </c>
      <c r="J1566"/>
      <c r="K1566"/>
      <c r="L1566">
        <v>0.01</v>
      </c>
      <c r="M1566" t="s">
        <v>4269</v>
      </c>
      <c r="N1566" t="s">
        <v>3865</v>
      </c>
      <c r="O1566"/>
      <c r="P1566" t="s">
        <v>4983</v>
      </c>
      <c r="Q1566" t="s">
        <v>4984</v>
      </c>
      <c r="R1566" t="s">
        <v>15450</v>
      </c>
      <c r="S1566" t="s">
        <v>15436</v>
      </c>
      <c r="T1566" t="s">
        <v>15437</v>
      </c>
      <c r="U1566" t="s">
        <v>15437</v>
      </c>
      <c r="V1566">
        <v>0</v>
      </c>
    </row>
    <row r="1567" spans="1:22" x14ac:dyDescent="0.25">
      <c r="A1567" t="s">
        <v>1569</v>
      </c>
      <c r="B1567">
        <v>338109</v>
      </c>
      <c r="C1567" t="s">
        <v>5454</v>
      </c>
      <c r="D1567" t="s">
        <v>2017</v>
      </c>
      <c r="E1567" t="s">
        <v>1572</v>
      </c>
      <c r="F1567" t="s">
        <v>5448</v>
      </c>
      <c r="G1567" t="s">
        <v>4268</v>
      </c>
      <c r="H1567" s="2">
        <v>45623</v>
      </c>
      <c r="I1567" s="2">
        <v>45623</v>
      </c>
      <c r="J1567"/>
      <c r="K1567"/>
      <c r="L1567">
        <v>0.01</v>
      </c>
      <c r="M1567" t="s">
        <v>4269</v>
      </c>
      <c r="N1567" t="s">
        <v>3482</v>
      </c>
      <c r="O1567"/>
      <c r="P1567" t="s">
        <v>5449</v>
      </c>
      <c r="Q1567" t="s">
        <v>3750</v>
      </c>
      <c r="R1567" t="s">
        <v>15451</v>
      </c>
      <c r="S1567" t="s">
        <v>15436</v>
      </c>
      <c r="T1567" t="s">
        <v>15437</v>
      </c>
      <c r="U1567" t="s">
        <v>15437</v>
      </c>
      <c r="V1567">
        <v>0</v>
      </c>
    </row>
    <row r="1568" spans="1:22" x14ac:dyDescent="0.25">
      <c r="A1568" t="s">
        <v>1569</v>
      </c>
      <c r="B1568">
        <v>338108</v>
      </c>
      <c r="C1568" t="s">
        <v>6065</v>
      </c>
      <c r="D1568" t="s">
        <v>6066</v>
      </c>
      <c r="E1568" t="s">
        <v>1572</v>
      </c>
      <c r="F1568" t="s">
        <v>6061</v>
      </c>
      <c r="G1568" t="s">
        <v>4268</v>
      </c>
      <c r="H1568" s="2">
        <v>45623</v>
      </c>
      <c r="I1568" s="2">
        <v>45623</v>
      </c>
      <c r="J1568"/>
      <c r="K1568"/>
      <c r="L1568">
        <v>0.01</v>
      </c>
      <c r="M1568" t="s">
        <v>4269</v>
      </c>
      <c r="N1568" t="s">
        <v>4199</v>
      </c>
      <c r="O1568"/>
      <c r="P1568" t="s">
        <v>6059</v>
      </c>
      <c r="Q1568" t="s">
        <v>6060</v>
      </c>
      <c r="R1568" t="s">
        <v>15449</v>
      </c>
      <c r="S1568" t="s">
        <v>15436</v>
      </c>
      <c r="T1568" t="s">
        <v>15437</v>
      </c>
      <c r="U1568" t="s">
        <v>15437</v>
      </c>
      <c r="V1568">
        <v>0</v>
      </c>
    </row>
    <row r="1569" spans="1:22" x14ac:dyDescent="0.25">
      <c r="A1569" t="s">
        <v>1569</v>
      </c>
      <c r="B1569">
        <v>338251</v>
      </c>
      <c r="C1569" t="s">
        <v>8050</v>
      </c>
      <c r="D1569" t="s">
        <v>8195</v>
      </c>
      <c r="E1569" t="s">
        <v>1572</v>
      </c>
      <c r="F1569" t="s">
        <v>8194</v>
      </c>
      <c r="G1569" t="s">
        <v>7671</v>
      </c>
      <c r="H1569" s="2">
        <v>45621</v>
      </c>
      <c r="I1569" s="2">
        <v>45621</v>
      </c>
      <c r="J1569"/>
      <c r="K1569"/>
      <c r="L1569">
        <v>0.01</v>
      </c>
      <c r="M1569" t="s">
        <v>7484</v>
      </c>
      <c r="N1569" t="s">
        <v>3482</v>
      </c>
      <c r="O1569"/>
      <c r="P1569" t="s">
        <v>8186</v>
      </c>
      <c r="Q1569" t="s">
        <v>4791</v>
      </c>
      <c r="R1569" t="s">
        <v>15465</v>
      </c>
      <c r="S1569" t="s">
        <v>15436</v>
      </c>
      <c r="T1569" t="s">
        <v>15437</v>
      </c>
      <c r="U1569" t="s">
        <v>15437</v>
      </c>
      <c r="V1569">
        <v>0</v>
      </c>
    </row>
    <row r="1570" spans="1:22" x14ac:dyDescent="0.25">
      <c r="A1570" t="s">
        <v>1569</v>
      </c>
      <c r="B1570">
        <v>338009</v>
      </c>
      <c r="C1570" t="s">
        <v>1920</v>
      </c>
      <c r="D1570" t="s">
        <v>8677</v>
      </c>
      <c r="E1570" t="s">
        <v>1596</v>
      </c>
      <c r="F1570" t="s">
        <v>8695</v>
      </c>
      <c r="G1570" t="s">
        <v>7503</v>
      </c>
      <c r="H1570" s="2">
        <v>45621</v>
      </c>
      <c r="I1570" s="2">
        <v>45831</v>
      </c>
      <c r="J1570"/>
      <c r="K1570"/>
      <c r="L1570">
        <v>25.5</v>
      </c>
      <c r="M1570" t="s">
        <v>7484</v>
      </c>
      <c r="N1570" t="s">
        <v>3482</v>
      </c>
      <c r="O1570"/>
      <c r="P1570" t="s">
        <v>8674</v>
      </c>
      <c r="Q1570" t="s">
        <v>8675</v>
      </c>
      <c r="R1570" t="s">
        <v>15466</v>
      </c>
      <c r="S1570" t="s">
        <v>15436</v>
      </c>
      <c r="T1570" t="s">
        <v>15437</v>
      </c>
      <c r="U1570" t="s">
        <v>15437</v>
      </c>
      <c r="V1570">
        <v>0.67105263157894735</v>
      </c>
    </row>
    <row r="1571" spans="1:22" x14ac:dyDescent="0.25">
      <c r="A1571" t="s">
        <v>1569</v>
      </c>
      <c r="B1571">
        <v>337976</v>
      </c>
      <c r="C1571" t="s">
        <v>2836</v>
      </c>
      <c r="D1571" t="s">
        <v>6227</v>
      </c>
      <c r="E1571" t="s">
        <v>1572</v>
      </c>
      <c r="F1571" t="s">
        <v>9416</v>
      </c>
      <c r="G1571" t="s">
        <v>7490</v>
      </c>
      <c r="H1571" s="2">
        <v>45621</v>
      </c>
      <c r="I1571" s="2">
        <v>45621</v>
      </c>
      <c r="J1571"/>
      <c r="K1571"/>
      <c r="L1571">
        <v>0.01</v>
      </c>
      <c r="M1571" t="s">
        <v>7484</v>
      </c>
      <c r="N1571" t="s">
        <v>3865</v>
      </c>
      <c r="O1571"/>
      <c r="P1571" t="s">
        <v>9417</v>
      </c>
      <c r="Q1571" t="s">
        <v>6136</v>
      </c>
      <c r="R1571" t="s">
        <v>15467</v>
      </c>
      <c r="S1571" t="s">
        <v>15436</v>
      </c>
      <c r="T1571" t="s">
        <v>15437</v>
      </c>
      <c r="U1571" t="s">
        <v>15437</v>
      </c>
      <c r="V1571">
        <v>0</v>
      </c>
    </row>
    <row r="1572" spans="1:22" x14ac:dyDescent="0.25">
      <c r="A1572" t="s">
        <v>1569</v>
      </c>
      <c r="B1572">
        <v>338132</v>
      </c>
      <c r="C1572" t="s">
        <v>2190</v>
      </c>
      <c r="D1572" t="s">
        <v>4754</v>
      </c>
      <c r="E1572" t="s">
        <v>1596</v>
      </c>
      <c r="F1572" t="s">
        <v>10117</v>
      </c>
      <c r="G1572" t="s">
        <v>7483</v>
      </c>
      <c r="H1572" s="2">
        <v>45621</v>
      </c>
      <c r="I1572" s="2">
        <v>45621</v>
      </c>
      <c r="J1572"/>
      <c r="K1572"/>
      <c r="L1572">
        <v>31</v>
      </c>
      <c r="M1572" t="s">
        <v>7484</v>
      </c>
      <c r="N1572" t="s">
        <v>4199</v>
      </c>
      <c r="O1572"/>
      <c r="P1572" t="s">
        <v>10118</v>
      </c>
      <c r="Q1572" t="s">
        <v>6518</v>
      </c>
      <c r="R1572" t="s">
        <v>15449</v>
      </c>
      <c r="S1572" t="s">
        <v>15436</v>
      </c>
      <c r="T1572" t="s">
        <v>15437</v>
      </c>
      <c r="U1572" t="s">
        <v>15437</v>
      </c>
      <c r="V1572">
        <v>0.81578947368421051</v>
      </c>
    </row>
    <row r="1573" spans="1:22" x14ac:dyDescent="0.25">
      <c r="A1573" t="s">
        <v>1569</v>
      </c>
      <c r="B1573">
        <v>338033</v>
      </c>
      <c r="C1573" t="s">
        <v>8121</v>
      </c>
      <c r="D1573" t="s">
        <v>10326</v>
      </c>
      <c r="E1573" t="s">
        <v>1596</v>
      </c>
      <c r="F1573" t="s">
        <v>10325</v>
      </c>
      <c r="G1573" t="s">
        <v>7490</v>
      </c>
      <c r="H1573" s="2">
        <v>45621</v>
      </c>
      <c r="I1573" s="2">
        <v>45775</v>
      </c>
      <c r="J1573"/>
      <c r="K1573"/>
      <c r="L1573">
        <v>15</v>
      </c>
      <c r="M1573" t="s">
        <v>7484</v>
      </c>
      <c r="N1573" t="s">
        <v>4199</v>
      </c>
      <c r="O1573"/>
      <c r="P1573" t="s">
        <v>10316</v>
      </c>
      <c r="Q1573" t="s">
        <v>6398</v>
      </c>
      <c r="R1573" t="s">
        <v>15449</v>
      </c>
      <c r="S1573" t="s">
        <v>15436</v>
      </c>
      <c r="T1573" t="s">
        <v>15437</v>
      </c>
      <c r="U1573" t="s">
        <v>15437</v>
      </c>
      <c r="V1573">
        <v>0.39473684210526316</v>
      </c>
    </row>
    <row r="1574" spans="1:22" x14ac:dyDescent="0.25">
      <c r="A1574" t="s">
        <v>1569</v>
      </c>
      <c r="B1574">
        <v>338056</v>
      </c>
      <c r="C1574" t="s">
        <v>2647</v>
      </c>
      <c r="D1574" t="s">
        <v>10659</v>
      </c>
      <c r="E1574" t="s">
        <v>1572</v>
      </c>
      <c r="F1574" t="s">
        <v>10656</v>
      </c>
      <c r="G1574" t="s">
        <v>7490</v>
      </c>
      <c r="H1574" s="2">
        <v>45621</v>
      </c>
      <c r="I1574" s="2">
        <v>45621</v>
      </c>
      <c r="J1574"/>
      <c r="K1574"/>
      <c r="L1574">
        <v>0.01</v>
      </c>
      <c r="M1574" t="s">
        <v>7484</v>
      </c>
      <c r="N1574" t="s">
        <v>4199</v>
      </c>
      <c r="O1574"/>
      <c r="P1574" t="s">
        <v>10650</v>
      </c>
      <c r="Q1574" t="s">
        <v>4374</v>
      </c>
      <c r="R1574" t="s">
        <v>15449</v>
      </c>
      <c r="S1574" t="s">
        <v>15436</v>
      </c>
      <c r="T1574" t="s">
        <v>15437</v>
      </c>
      <c r="U1574" t="s">
        <v>15437</v>
      </c>
      <c r="V1574">
        <v>0</v>
      </c>
    </row>
    <row r="1575" spans="1:22" x14ac:dyDescent="0.25">
      <c r="A1575" t="s">
        <v>1569</v>
      </c>
      <c r="B1575">
        <v>338057</v>
      </c>
      <c r="C1575" t="s">
        <v>2597</v>
      </c>
      <c r="D1575" t="s">
        <v>10659</v>
      </c>
      <c r="E1575" t="s">
        <v>1572</v>
      </c>
      <c r="F1575" t="s">
        <v>10656</v>
      </c>
      <c r="G1575" t="s">
        <v>7490</v>
      </c>
      <c r="H1575" s="2">
        <v>45621</v>
      </c>
      <c r="I1575" s="2">
        <v>45621</v>
      </c>
      <c r="J1575"/>
      <c r="K1575"/>
      <c r="L1575">
        <v>0.01</v>
      </c>
      <c r="M1575" t="s">
        <v>7484</v>
      </c>
      <c r="N1575" t="s">
        <v>4199</v>
      </c>
      <c r="O1575"/>
      <c r="P1575" t="s">
        <v>10650</v>
      </c>
      <c r="Q1575" t="s">
        <v>4374</v>
      </c>
      <c r="R1575" t="s">
        <v>15449</v>
      </c>
      <c r="S1575" t="s">
        <v>15436</v>
      </c>
      <c r="T1575" t="s">
        <v>15437</v>
      </c>
      <c r="U1575" t="s">
        <v>15437</v>
      </c>
      <c r="V1575">
        <v>0</v>
      </c>
    </row>
    <row r="1576" spans="1:22" x14ac:dyDescent="0.25">
      <c r="A1576" t="s">
        <v>1569</v>
      </c>
      <c r="B1576">
        <v>338012</v>
      </c>
      <c r="C1576" t="s">
        <v>10903</v>
      </c>
      <c r="D1576" t="s">
        <v>10904</v>
      </c>
      <c r="E1576" t="s">
        <v>1607</v>
      </c>
      <c r="F1576" t="s">
        <v>10905</v>
      </c>
      <c r="G1576" t="s">
        <v>7494</v>
      </c>
      <c r="H1576" s="2">
        <v>45621</v>
      </c>
      <c r="I1576" s="2">
        <v>45621</v>
      </c>
      <c r="J1576"/>
      <c r="K1576"/>
      <c r="L1576">
        <v>38</v>
      </c>
      <c r="M1576" t="s">
        <v>7484</v>
      </c>
      <c r="N1576" t="s">
        <v>3865</v>
      </c>
      <c r="O1576"/>
      <c r="P1576" t="s">
        <v>10898</v>
      </c>
      <c r="Q1576" t="s">
        <v>3953</v>
      </c>
      <c r="R1576" t="s">
        <v>15463</v>
      </c>
      <c r="S1576" t="s">
        <v>15436</v>
      </c>
      <c r="T1576" t="s">
        <v>15437</v>
      </c>
      <c r="U1576" t="s">
        <v>15437</v>
      </c>
      <c r="V1576">
        <v>1</v>
      </c>
    </row>
    <row r="1577" spans="1:22" x14ac:dyDescent="0.25">
      <c r="A1577" t="s">
        <v>1569</v>
      </c>
      <c r="B1577">
        <v>337949</v>
      </c>
      <c r="C1577" t="s">
        <v>4928</v>
      </c>
      <c r="D1577" t="s">
        <v>11619</v>
      </c>
      <c r="E1577" t="s">
        <v>1596</v>
      </c>
      <c r="F1577" t="s">
        <v>11648</v>
      </c>
      <c r="G1577" t="s">
        <v>7534</v>
      </c>
      <c r="H1577" s="2">
        <v>45621</v>
      </c>
      <c r="I1577" s="2">
        <v>45831</v>
      </c>
      <c r="J1577"/>
      <c r="K1577"/>
      <c r="L1577">
        <v>20</v>
      </c>
      <c r="M1577" t="s">
        <v>7484</v>
      </c>
      <c r="N1577" t="s">
        <v>3311</v>
      </c>
      <c r="O1577"/>
      <c r="P1577" t="s">
        <v>11615</v>
      </c>
      <c r="Q1577" t="s">
        <v>11616</v>
      </c>
      <c r="R1577" t="s">
        <v>15463</v>
      </c>
      <c r="S1577" t="s">
        <v>15436</v>
      </c>
      <c r="T1577" t="s">
        <v>15437</v>
      </c>
      <c r="U1577" t="s">
        <v>15437</v>
      </c>
      <c r="V1577">
        <v>0.52631578947368418</v>
      </c>
    </row>
    <row r="1578" spans="1:22" x14ac:dyDescent="0.25">
      <c r="A1578" t="s">
        <v>1569</v>
      </c>
      <c r="B1578">
        <v>338019</v>
      </c>
      <c r="C1578" t="s">
        <v>3551</v>
      </c>
      <c r="D1578" t="s">
        <v>12252</v>
      </c>
      <c r="E1578" t="s">
        <v>1572</v>
      </c>
      <c r="F1578" t="s">
        <v>12241</v>
      </c>
      <c r="G1578" t="s">
        <v>7490</v>
      </c>
      <c r="H1578" s="2">
        <v>45621</v>
      </c>
      <c r="I1578" s="2">
        <v>45621</v>
      </c>
      <c r="J1578"/>
      <c r="K1578"/>
      <c r="L1578">
        <v>0.01</v>
      </c>
      <c r="M1578" t="s">
        <v>7484</v>
      </c>
      <c r="N1578" t="s">
        <v>3865</v>
      </c>
      <c r="O1578"/>
      <c r="P1578" t="s">
        <v>12242</v>
      </c>
      <c r="Q1578" t="s">
        <v>5601</v>
      </c>
      <c r="R1578" t="s">
        <v>15467</v>
      </c>
      <c r="S1578" t="s">
        <v>15436</v>
      </c>
      <c r="T1578" t="s">
        <v>15437</v>
      </c>
      <c r="U1578" t="s">
        <v>15437</v>
      </c>
      <c r="V1578">
        <v>0</v>
      </c>
    </row>
    <row r="1579" spans="1:22" x14ac:dyDescent="0.25">
      <c r="A1579" t="s">
        <v>1569</v>
      </c>
      <c r="B1579">
        <v>200093</v>
      </c>
      <c r="C1579" t="s">
        <v>5215</v>
      </c>
      <c r="D1579" t="s">
        <v>13402</v>
      </c>
      <c r="E1579" t="s">
        <v>1572</v>
      </c>
      <c r="F1579" t="s">
        <v>13399</v>
      </c>
      <c r="G1579" t="s">
        <v>7494</v>
      </c>
      <c r="H1579" s="2">
        <v>45621</v>
      </c>
      <c r="I1579" s="2">
        <v>45621</v>
      </c>
      <c r="J1579"/>
      <c r="K1579"/>
      <c r="L1579">
        <v>0.01</v>
      </c>
      <c r="M1579" t="s">
        <v>7484</v>
      </c>
      <c r="N1579" t="s">
        <v>3865</v>
      </c>
      <c r="O1579"/>
      <c r="P1579" t="s">
        <v>13393</v>
      </c>
      <c r="Q1579" t="s">
        <v>13394</v>
      </c>
      <c r="R1579" t="s">
        <v>15468</v>
      </c>
      <c r="S1579" t="s">
        <v>15436</v>
      </c>
      <c r="T1579" t="s">
        <v>15437</v>
      </c>
      <c r="U1579" t="s">
        <v>15437</v>
      </c>
      <c r="V1579">
        <v>0</v>
      </c>
    </row>
    <row r="1580" spans="1:22" x14ac:dyDescent="0.25">
      <c r="A1580" t="s">
        <v>1569</v>
      </c>
      <c r="B1580">
        <v>338003</v>
      </c>
      <c r="C1580" t="s">
        <v>3302</v>
      </c>
      <c r="D1580" t="s">
        <v>13771</v>
      </c>
      <c r="E1580" t="s">
        <v>1596</v>
      </c>
      <c r="F1580" t="s">
        <v>13767</v>
      </c>
      <c r="G1580" t="s">
        <v>7490</v>
      </c>
      <c r="H1580" s="2">
        <v>45621</v>
      </c>
      <c r="I1580" s="2">
        <v>45621</v>
      </c>
      <c r="J1580"/>
      <c r="K1580"/>
      <c r="L1580">
        <v>24</v>
      </c>
      <c r="M1580" t="s">
        <v>7484</v>
      </c>
      <c r="N1580" t="s">
        <v>3482</v>
      </c>
      <c r="O1580"/>
      <c r="P1580" t="s">
        <v>13764</v>
      </c>
      <c r="Q1580" t="s">
        <v>13765</v>
      </c>
      <c r="R1580" t="s">
        <v>15466</v>
      </c>
      <c r="S1580" t="s">
        <v>15436</v>
      </c>
      <c r="T1580" t="s">
        <v>15437</v>
      </c>
      <c r="U1580" t="s">
        <v>15437</v>
      </c>
      <c r="V1580">
        <v>0.63157894736842102</v>
      </c>
    </row>
    <row r="1581" spans="1:22" x14ac:dyDescent="0.25">
      <c r="A1581" t="s">
        <v>1569</v>
      </c>
      <c r="B1581">
        <v>338035</v>
      </c>
      <c r="C1581" t="s">
        <v>4350</v>
      </c>
      <c r="D1581" t="s">
        <v>1909</v>
      </c>
      <c r="E1581" t="s">
        <v>1572</v>
      </c>
      <c r="F1581" t="s">
        <v>13767</v>
      </c>
      <c r="G1581" t="s">
        <v>7490</v>
      </c>
      <c r="H1581" s="2">
        <v>45621</v>
      </c>
      <c r="I1581" s="2">
        <v>45621</v>
      </c>
      <c r="J1581"/>
      <c r="K1581"/>
      <c r="L1581">
        <v>0.01</v>
      </c>
      <c r="M1581" t="s">
        <v>7484</v>
      </c>
      <c r="N1581" t="s">
        <v>3482</v>
      </c>
      <c r="O1581"/>
      <c r="P1581" t="s">
        <v>13764</v>
      </c>
      <c r="Q1581" t="s">
        <v>13765</v>
      </c>
      <c r="R1581" t="s">
        <v>15466</v>
      </c>
      <c r="S1581" t="s">
        <v>15436</v>
      </c>
      <c r="T1581" t="s">
        <v>15437</v>
      </c>
      <c r="U1581" t="s">
        <v>15437</v>
      </c>
      <c r="V1581">
        <v>0</v>
      </c>
    </row>
    <row r="1582" spans="1:22" x14ac:dyDescent="0.25">
      <c r="A1582" t="s">
        <v>1569</v>
      </c>
      <c r="B1582">
        <v>338053</v>
      </c>
      <c r="C1582" t="s">
        <v>8327</v>
      </c>
      <c r="D1582" t="s">
        <v>13772</v>
      </c>
      <c r="E1582" t="s">
        <v>1572</v>
      </c>
      <c r="F1582" t="s">
        <v>13767</v>
      </c>
      <c r="G1582" t="s">
        <v>7490</v>
      </c>
      <c r="H1582" s="2">
        <v>45621</v>
      </c>
      <c r="I1582" s="2">
        <v>45621</v>
      </c>
      <c r="J1582"/>
      <c r="K1582"/>
      <c r="L1582">
        <v>0.01</v>
      </c>
      <c r="M1582" t="s">
        <v>7484</v>
      </c>
      <c r="N1582" t="s">
        <v>3482</v>
      </c>
      <c r="O1582"/>
      <c r="P1582" t="s">
        <v>13764</v>
      </c>
      <c r="Q1582" t="s">
        <v>13765</v>
      </c>
      <c r="R1582" t="s">
        <v>15466</v>
      </c>
      <c r="S1582" t="s">
        <v>15436</v>
      </c>
      <c r="T1582" t="s">
        <v>15437</v>
      </c>
      <c r="U1582" t="s">
        <v>15437</v>
      </c>
      <c r="V1582">
        <v>0</v>
      </c>
    </row>
    <row r="1583" spans="1:22" x14ac:dyDescent="0.25">
      <c r="A1583" t="s">
        <v>1569</v>
      </c>
      <c r="B1583">
        <v>338045</v>
      </c>
      <c r="C1583" t="s">
        <v>4537</v>
      </c>
      <c r="D1583" t="s">
        <v>4538</v>
      </c>
      <c r="E1583" t="s">
        <v>1572</v>
      </c>
      <c r="F1583" t="s">
        <v>4524</v>
      </c>
      <c r="G1583" t="s">
        <v>4268</v>
      </c>
      <c r="H1583" s="2">
        <v>45621</v>
      </c>
      <c r="I1583" s="2">
        <v>45621</v>
      </c>
      <c r="J1583"/>
      <c r="K1583"/>
      <c r="L1583">
        <v>0.01</v>
      </c>
      <c r="M1583" t="s">
        <v>4269</v>
      </c>
      <c r="N1583" t="s">
        <v>3482</v>
      </c>
      <c r="O1583"/>
      <c r="P1583" t="s">
        <v>4525</v>
      </c>
      <c r="Q1583" t="s">
        <v>4526</v>
      </c>
      <c r="R1583" t="s">
        <v>15451</v>
      </c>
      <c r="S1583" t="s">
        <v>15436</v>
      </c>
      <c r="T1583" t="s">
        <v>15437</v>
      </c>
      <c r="U1583" t="s">
        <v>15437</v>
      </c>
      <c r="V1583">
        <v>0</v>
      </c>
    </row>
    <row r="1584" spans="1:22" x14ac:dyDescent="0.25">
      <c r="A1584" t="s">
        <v>1569</v>
      </c>
      <c r="B1584">
        <v>338060</v>
      </c>
      <c r="C1584" t="s">
        <v>4582</v>
      </c>
      <c r="D1584" t="s">
        <v>4583</v>
      </c>
      <c r="E1584" t="s">
        <v>1572</v>
      </c>
      <c r="F1584" t="s">
        <v>4577</v>
      </c>
      <c r="G1584" t="s">
        <v>4268</v>
      </c>
      <c r="H1584" s="2">
        <v>45621</v>
      </c>
      <c r="I1584" s="2">
        <v>45621</v>
      </c>
      <c r="J1584"/>
      <c r="K1584"/>
      <c r="L1584">
        <v>0.01</v>
      </c>
      <c r="M1584" t="s">
        <v>4269</v>
      </c>
      <c r="N1584" t="s">
        <v>3865</v>
      </c>
      <c r="O1584"/>
      <c r="P1584" t="s">
        <v>4578</v>
      </c>
      <c r="Q1584" t="s">
        <v>4579</v>
      </c>
      <c r="R1584" t="s">
        <v>15452</v>
      </c>
      <c r="S1584" t="s">
        <v>15436</v>
      </c>
      <c r="T1584" t="s">
        <v>15437</v>
      </c>
      <c r="U1584" t="s">
        <v>15437</v>
      </c>
      <c r="V1584">
        <v>0</v>
      </c>
    </row>
    <row r="1585" spans="1:22" x14ac:dyDescent="0.25">
      <c r="A1585" t="s">
        <v>1569</v>
      </c>
      <c r="B1585">
        <v>338050</v>
      </c>
      <c r="C1585" t="s">
        <v>2367</v>
      </c>
      <c r="D1585" t="s">
        <v>4619</v>
      </c>
      <c r="E1585" t="s">
        <v>1572</v>
      </c>
      <c r="F1585" t="s">
        <v>4620</v>
      </c>
      <c r="G1585" t="s">
        <v>4268</v>
      </c>
      <c r="H1585" s="2">
        <v>45621</v>
      </c>
      <c r="I1585" s="2">
        <v>45621</v>
      </c>
      <c r="J1585"/>
      <c r="K1585"/>
      <c r="L1585">
        <v>0.01</v>
      </c>
      <c r="M1585" t="s">
        <v>4269</v>
      </c>
      <c r="N1585" t="s">
        <v>1576</v>
      </c>
      <c r="O1585"/>
      <c r="P1585" t="s">
        <v>4617</v>
      </c>
      <c r="Q1585" t="s">
        <v>4618</v>
      </c>
      <c r="R1585" t="s">
        <v>15453</v>
      </c>
      <c r="S1585" t="s">
        <v>15436</v>
      </c>
      <c r="T1585" t="s">
        <v>15437</v>
      </c>
      <c r="U1585" t="s">
        <v>15437</v>
      </c>
      <c r="V1585">
        <v>0</v>
      </c>
    </row>
    <row r="1586" spans="1:22" x14ac:dyDescent="0.25">
      <c r="A1586" t="s">
        <v>1569</v>
      </c>
      <c r="B1586">
        <v>337993</v>
      </c>
      <c r="C1586" t="s">
        <v>5168</v>
      </c>
      <c r="D1586" t="s">
        <v>5169</v>
      </c>
      <c r="E1586" t="s">
        <v>1572</v>
      </c>
      <c r="F1586" t="s">
        <v>5166</v>
      </c>
      <c r="G1586" t="s">
        <v>4268</v>
      </c>
      <c r="H1586" s="2">
        <v>45621</v>
      </c>
      <c r="I1586" s="2">
        <v>45621</v>
      </c>
      <c r="J1586"/>
      <c r="K1586"/>
      <c r="L1586">
        <v>0.01</v>
      </c>
      <c r="M1586" t="s">
        <v>4269</v>
      </c>
      <c r="N1586" t="s">
        <v>3482</v>
      </c>
      <c r="O1586"/>
      <c r="P1586" t="s">
        <v>5167</v>
      </c>
      <c r="Q1586" t="s">
        <v>3590</v>
      </c>
      <c r="R1586" t="s">
        <v>15451</v>
      </c>
      <c r="S1586" t="s">
        <v>15436</v>
      </c>
      <c r="T1586" t="s">
        <v>15437</v>
      </c>
      <c r="U1586" t="s">
        <v>15437</v>
      </c>
      <c r="V1586">
        <v>0</v>
      </c>
    </row>
    <row r="1587" spans="1:22" x14ac:dyDescent="0.25">
      <c r="A1587" t="s">
        <v>1569</v>
      </c>
      <c r="B1587">
        <v>338021</v>
      </c>
      <c r="C1587" t="s">
        <v>4544</v>
      </c>
      <c r="D1587" t="s">
        <v>4600</v>
      </c>
      <c r="E1587" t="s">
        <v>1572</v>
      </c>
      <c r="F1587" t="s">
        <v>5448</v>
      </c>
      <c r="G1587" t="s">
        <v>4268</v>
      </c>
      <c r="H1587" s="2">
        <v>45621</v>
      </c>
      <c r="I1587" s="2">
        <v>45621</v>
      </c>
      <c r="J1587"/>
      <c r="K1587"/>
      <c r="L1587">
        <v>0.01</v>
      </c>
      <c r="M1587" t="s">
        <v>4269</v>
      </c>
      <c r="N1587" t="s">
        <v>3482</v>
      </c>
      <c r="O1587"/>
      <c r="P1587" t="s">
        <v>5449</v>
      </c>
      <c r="Q1587" t="s">
        <v>3750</v>
      </c>
      <c r="R1587" t="s">
        <v>15451</v>
      </c>
      <c r="S1587" t="s">
        <v>15436</v>
      </c>
      <c r="T1587" t="s">
        <v>15437</v>
      </c>
      <c r="U1587" t="s">
        <v>15437</v>
      </c>
      <c r="V1587">
        <v>0</v>
      </c>
    </row>
    <row r="1588" spans="1:22" x14ac:dyDescent="0.25">
      <c r="A1588" t="s">
        <v>1569</v>
      </c>
      <c r="B1588">
        <v>338042</v>
      </c>
      <c r="C1588" t="s">
        <v>2986</v>
      </c>
      <c r="D1588" t="s">
        <v>2785</v>
      </c>
      <c r="E1588" t="s">
        <v>1572</v>
      </c>
      <c r="F1588" t="s">
        <v>5629</v>
      </c>
      <c r="G1588" t="s">
        <v>4294</v>
      </c>
      <c r="H1588" s="2">
        <v>45621</v>
      </c>
      <c r="I1588" s="2">
        <v>45621</v>
      </c>
      <c r="J1588"/>
      <c r="K1588"/>
      <c r="L1588">
        <v>0.01</v>
      </c>
      <c r="M1588" t="s">
        <v>4269</v>
      </c>
      <c r="N1588" t="s">
        <v>1714</v>
      </c>
      <c r="O1588"/>
      <c r="P1588" t="s">
        <v>5630</v>
      </c>
      <c r="Q1588" t="s">
        <v>5631</v>
      </c>
      <c r="R1588" t="s">
        <v>15447</v>
      </c>
      <c r="S1588" t="s">
        <v>15436</v>
      </c>
      <c r="T1588" t="s">
        <v>15437</v>
      </c>
      <c r="U1588" t="s">
        <v>15437</v>
      </c>
      <c r="V1588">
        <v>0</v>
      </c>
    </row>
    <row r="1589" spans="1:22" x14ac:dyDescent="0.25">
      <c r="A1589" t="s">
        <v>1569</v>
      </c>
      <c r="B1589">
        <v>338052</v>
      </c>
      <c r="C1589" t="s">
        <v>2186</v>
      </c>
      <c r="D1589" t="s">
        <v>2268</v>
      </c>
      <c r="E1589" t="s">
        <v>1572</v>
      </c>
      <c r="F1589" t="s">
        <v>5830</v>
      </c>
      <c r="G1589" t="s">
        <v>4268</v>
      </c>
      <c r="H1589" s="2">
        <v>45621</v>
      </c>
      <c r="I1589" s="2">
        <v>45621</v>
      </c>
      <c r="J1589"/>
      <c r="K1589"/>
      <c r="L1589">
        <v>0.01</v>
      </c>
      <c r="M1589" t="s">
        <v>4269</v>
      </c>
      <c r="N1589" t="s">
        <v>3482</v>
      </c>
      <c r="O1589"/>
      <c r="P1589" t="s">
        <v>5828</v>
      </c>
      <c r="Q1589" t="s">
        <v>5829</v>
      </c>
      <c r="R1589" t="s">
        <v>15451</v>
      </c>
      <c r="S1589" t="s">
        <v>15436</v>
      </c>
      <c r="T1589" t="s">
        <v>15437</v>
      </c>
      <c r="U1589" t="s">
        <v>15437</v>
      </c>
      <c r="V1589">
        <v>0</v>
      </c>
    </row>
    <row r="1590" spans="1:22" x14ac:dyDescent="0.25">
      <c r="A1590" t="s">
        <v>1569</v>
      </c>
      <c r="B1590">
        <v>338037</v>
      </c>
      <c r="C1590" t="s">
        <v>4639</v>
      </c>
      <c r="D1590" t="s">
        <v>4772</v>
      </c>
      <c r="E1590" t="s">
        <v>1572</v>
      </c>
      <c r="F1590" t="s">
        <v>5966</v>
      </c>
      <c r="G1590" t="s">
        <v>4268</v>
      </c>
      <c r="H1590" s="2">
        <v>45621</v>
      </c>
      <c r="I1590" s="2">
        <v>45621</v>
      </c>
      <c r="J1590"/>
      <c r="K1590"/>
      <c r="L1590">
        <v>0.01</v>
      </c>
      <c r="M1590" t="s">
        <v>4269</v>
      </c>
      <c r="N1590" t="s">
        <v>3482</v>
      </c>
      <c r="O1590"/>
      <c r="P1590" t="s">
        <v>5967</v>
      </c>
      <c r="Q1590" t="s">
        <v>5968</v>
      </c>
      <c r="R1590" t="s">
        <v>15451</v>
      </c>
      <c r="S1590" t="s">
        <v>15436</v>
      </c>
      <c r="T1590" t="s">
        <v>15437</v>
      </c>
      <c r="U1590" t="s">
        <v>15437</v>
      </c>
      <c r="V1590">
        <v>0</v>
      </c>
    </row>
    <row r="1591" spans="1:22" x14ac:dyDescent="0.25">
      <c r="A1591" t="s">
        <v>1569</v>
      </c>
      <c r="B1591">
        <v>338104</v>
      </c>
      <c r="C1591" t="s">
        <v>2928</v>
      </c>
      <c r="D1591" t="s">
        <v>5999</v>
      </c>
      <c r="E1591" t="s">
        <v>1572</v>
      </c>
      <c r="F1591" t="s">
        <v>5993</v>
      </c>
      <c r="G1591" t="s">
        <v>4268</v>
      </c>
      <c r="H1591" s="2">
        <v>45621</v>
      </c>
      <c r="I1591" s="2">
        <v>45621</v>
      </c>
      <c r="J1591"/>
      <c r="K1591"/>
      <c r="L1591">
        <v>0.01</v>
      </c>
      <c r="M1591" t="s">
        <v>4269</v>
      </c>
      <c r="N1591" t="s">
        <v>3482</v>
      </c>
      <c r="O1591"/>
      <c r="P1591" t="s">
        <v>5994</v>
      </c>
      <c r="Q1591" t="s">
        <v>5995</v>
      </c>
      <c r="R1591" t="s">
        <v>15455</v>
      </c>
      <c r="S1591" t="s">
        <v>15436</v>
      </c>
      <c r="T1591" t="s">
        <v>15437</v>
      </c>
      <c r="U1591" t="s">
        <v>15437</v>
      </c>
      <c r="V1591">
        <v>0</v>
      </c>
    </row>
    <row r="1592" spans="1:22" x14ac:dyDescent="0.25">
      <c r="A1592" t="s">
        <v>1569</v>
      </c>
      <c r="B1592">
        <v>338006</v>
      </c>
      <c r="C1592" t="s">
        <v>2566</v>
      </c>
      <c r="D1592" t="s">
        <v>4615</v>
      </c>
      <c r="E1592" t="s">
        <v>1572</v>
      </c>
      <c r="F1592" t="s">
        <v>6092</v>
      </c>
      <c r="G1592" t="s">
        <v>4268</v>
      </c>
      <c r="H1592" s="2">
        <v>45621</v>
      </c>
      <c r="I1592" s="2">
        <v>45621</v>
      </c>
      <c r="J1592"/>
      <c r="K1592"/>
      <c r="L1592">
        <v>0.01</v>
      </c>
      <c r="M1592" t="s">
        <v>4269</v>
      </c>
      <c r="N1592" t="s">
        <v>3865</v>
      </c>
      <c r="O1592"/>
      <c r="P1592" t="s">
        <v>6090</v>
      </c>
      <c r="Q1592" t="s">
        <v>6091</v>
      </c>
      <c r="R1592" t="s">
        <v>15452</v>
      </c>
      <c r="S1592" t="s">
        <v>15436</v>
      </c>
      <c r="T1592" t="s">
        <v>15437</v>
      </c>
      <c r="U1592" t="s">
        <v>15437</v>
      </c>
      <c r="V1592">
        <v>0</v>
      </c>
    </row>
    <row r="1593" spans="1:22" x14ac:dyDescent="0.25">
      <c r="A1593" t="s">
        <v>1569</v>
      </c>
      <c r="B1593">
        <v>338014</v>
      </c>
      <c r="C1593" t="s">
        <v>2106</v>
      </c>
      <c r="D1593" t="s">
        <v>6171</v>
      </c>
      <c r="E1593" t="s">
        <v>1572</v>
      </c>
      <c r="F1593" t="s">
        <v>6168</v>
      </c>
      <c r="G1593" t="s">
        <v>4294</v>
      </c>
      <c r="H1593" s="2">
        <v>45621</v>
      </c>
      <c r="I1593" s="2">
        <v>45621</v>
      </c>
      <c r="J1593"/>
      <c r="K1593"/>
      <c r="L1593">
        <v>0.01</v>
      </c>
      <c r="M1593" t="s">
        <v>4269</v>
      </c>
      <c r="N1593" t="s">
        <v>1714</v>
      </c>
      <c r="O1593"/>
      <c r="P1593" t="s">
        <v>6162</v>
      </c>
      <c r="Q1593" t="s">
        <v>6163</v>
      </c>
      <c r="R1593" t="s">
        <v>15454</v>
      </c>
      <c r="S1593" t="s">
        <v>15436</v>
      </c>
      <c r="T1593" t="s">
        <v>15437</v>
      </c>
      <c r="U1593" t="s">
        <v>15437</v>
      </c>
      <c r="V1593">
        <v>0</v>
      </c>
    </row>
    <row r="1594" spans="1:22" x14ac:dyDescent="0.25">
      <c r="A1594" t="s">
        <v>1569</v>
      </c>
      <c r="B1594">
        <v>337954</v>
      </c>
      <c r="C1594" t="s">
        <v>1812</v>
      </c>
      <c r="D1594" t="s">
        <v>6172</v>
      </c>
      <c r="E1594" t="s">
        <v>1572</v>
      </c>
      <c r="F1594" t="s">
        <v>6161</v>
      </c>
      <c r="G1594" t="s">
        <v>4268</v>
      </c>
      <c r="H1594" s="2">
        <v>45621</v>
      </c>
      <c r="I1594" s="2">
        <v>45621</v>
      </c>
      <c r="J1594"/>
      <c r="K1594"/>
      <c r="L1594">
        <v>0.01</v>
      </c>
      <c r="M1594" t="s">
        <v>4269</v>
      </c>
      <c r="N1594" t="s">
        <v>1714</v>
      </c>
      <c r="O1594"/>
      <c r="P1594" t="s">
        <v>6162</v>
      </c>
      <c r="Q1594" t="s">
        <v>6163</v>
      </c>
      <c r="R1594" t="s">
        <v>15454</v>
      </c>
      <c r="S1594" t="s">
        <v>15436</v>
      </c>
      <c r="T1594" t="s">
        <v>15437</v>
      </c>
      <c r="U1594" t="s">
        <v>15437</v>
      </c>
      <c r="V1594">
        <v>0</v>
      </c>
    </row>
    <row r="1595" spans="1:22" x14ac:dyDescent="0.25">
      <c r="A1595" t="s">
        <v>1569</v>
      </c>
      <c r="B1595">
        <v>338024</v>
      </c>
      <c r="C1595" t="s">
        <v>1695</v>
      </c>
      <c r="D1595" t="s">
        <v>2583</v>
      </c>
      <c r="E1595" t="s">
        <v>1572</v>
      </c>
      <c r="F1595" t="s">
        <v>6204</v>
      </c>
      <c r="G1595" t="s">
        <v>4294</v>
      </c>
      <c r="H1595" s="2">
        <v>45621</v>
      </c>
      <c r="I1595" s="2">
        <v>45621</v>
      </c>
      <c r="J1595"/>
      <c r="K1595"/>
      <c r="L1595">
        <v>0.01</v>
      </c>
      <c r="M1595" t="s">
        <v>4269</v>
      </c>
      <c r="N1595" t="s">
        <v>3482</v>
      </c>
      <c r="O1595"/>
      <c r="P1595" t="s">
        <v>6202</v>
      </c>
      <c r="Q1595" t="s">
        <v>6203</v>
      </c>
      <c r="R1595" t="s">
        <v>15455</v>
      </c>
      <c r="S1595" t="s">
        <v>15436</v>
      </c>
      <c r="T1595" t="s">
        <v>15437</v>
      </c>
      <c r="U1595" t="s">
        <v>15437</v>
      </c>
      <c r="V1595">
        <v>0</v>
      </c>
    </row>
    <row r="1596" spans="1:22" x14ac:dyDescent="0.25">
      <c r="A1596" t="s">
        <v>1569</v>
      </c>
      <c r="B1596">
        <v>338008</v>
      </c>
      <c r="C1596" t="s">
        <v>3799</v>
      </c>
      <c r="D1596" t="s">
        <v>4762</v>
      </c>
      <c r="E1596" t="s">
        <v>1572</v>
      </c>
      <c r="F1596" t="s">
        <v>6296</v>
      </c>
      <c r="G1596" t="s">
        <v>4268</v>
      </c>
      <c r="H1596" s="2">
        <v>45621</v>
      </c>
      <c r="I1596" s="2">
        <v>45621</v>
      </c>
      <c r="J1596"/>
      <c r="K1596"/>
      <c r="L1596">
        <v>0.01</v>
      </c>
      <c r="M1596" t="s">
        <v>4269</v>
      </c>
      <c r="N1596" t="s">
        <v>3482</v>
      </c>
      <c r="O1596"/>
      <c r="P1596" t="s">
        <v>6293</v>
      </c>
      <c r="Q1596" t="s">
        <v>6294</v>
      </c>
      <c r="R1596" t="s">
        <v>15451</v>
      </c>
      <c r="S1596" t="s">
        <v>15436</v>
      </c>
      <c r="T1596" t="s">
        <v>15437</v>
      </c>
      <c r="U1596" t="s">
        <v>15437</v>
      </c>
      <c r="V1596">
        <v>0</v>
      </c>
    </row>
    <row r="1597" spans="1:22" x14ac:dyDescent="0.25">
      <c r="A1597" t="s">
        <v>1569</v>
      </c>
      <c r="B1597">
        <v>337997</v>
      </c>
      <c r="C1597" t="s">
        <v>3599</v>
      </c>
      <c r="D1597" t="s">
        <v>4762</v>
      </c>
      <c r="E1597" t="s">
        <v>1572</v>
      </c>
      <c r="F1597" t="s">
        <v>6296</v>
      </c>
      <c r="G1597" t="s">
        <v>4268</v>
      </c>
      <c r="H1597" s="2">
        <v>45621</v>
      </c>
      <c r="I1597" s="2">
        <v>45621</v>
      </c>
      <c r="J1597"/>
      <c r="K1597"/>
      <c r="L1597">
        <v>0.01</v>
      </c>
      <c r="M1597" t="s">
        <v>4269</v>
      </c>
      <c r="N1597" t="s">
        <v>3482</v>
      </c>
      <c r="O1597"/>
      <c r="P1597" t="s">
        <v>6293</v>
      </c>
      <c r="Q1597" t="s">
        <v>6294</v>
      </c>
      <c r="R1597" t="s">
        <v>15451</v>
      </c>
      <c r="S1597" t="s">
        <v>15436</v>
      </c>
      <c r="T1597" t="s">
        <v>15437</v>
      </c>
      <c r="U1597" t="s">
        <v>15437</v>
      </c>
      <c r="V1597">
        <v>0</v>
      </c>
    </row>
    <row r="1598" spans="1:22" x14ac:dyDescent="0.25">
      <c r="A1598" t="s">
        <v>1569</v>
      </c>
      <c r="B1598">
        <v>338017</v>
      </c>
      <c r="C1598" t="s">
        <v>4040</v>
      </c>
      <c r="D1598" t="s">
        <v>6375</v>
      </c>
      <c r="E1598" t="s">
        <v>1572</v>
      </c>
      <c r="F1598" t="s">
        <v>6366</v>
      </c>
      <c r="G1598" t="s">
        <v>4268</v>
      </c>
      <c r="H1598" s="2">
        <v>45621</v>
      </c>
      <c r="I1598" s="2">
        <v>45621</v>
      </c>
      <c r="J1598"/>
      <c r="K1598"/>
      <c r="L1598">
        <v>0.01</v>
      </c>
      <c r="M1598" t="s">
        <v>4269</v>
      </c>
      <c r="N1598" t="s">
        <v>3627</v>
      </c>
      <c r="O1598"/>
      <c r="P1598" t="s">
        <v>6367</v>
      </c>
      <c r="Q1598" t="s">
        <v>6368</v>
      </c>
      <c r="R1598" t="s">
        <v>15453</v>
      </c>
      <c r="S1598" t="s">
        <v>15436</v>
      </c>
      <c r="T1598" t="s">
        <v>15437</v>
      </c>
      <c r="U1598" t="s">
        <v>15437</v>
      </c>
      <c r="V1598">
        <v>0</v>
      </c>
    </row>
    <row r="1599" spans="1:22" x14ac:dyDescent="0.25">
      <c r="A1599" t="s">
        <v>1569</v>
      </c>
      <c r="B1599">
        <v>337999</v>
      </c>
      <c r="C1599" t="s">
        <v>4495</v>
      </c>
      <c r="D1599" t="s">
        <v>2248</v>
      </c>
      <c r="E1599" t="s">
        <v>1572</v>
      </c>
      <c r="F1599" t="s">
        <v>6480</v>
      </c>
      <c r="G1599" t="s">
        <v>4268</v>
      </c>
      <c r="H1599" s="2">
        <v>45621</v>
      </c>
      <c r="I1599" s="2">
        <v>45621</v>
      </c>
      <c r="J1599"/>
      <c r="K1599"/>
      <c r="L1599">
        <v>0.01</v>
      </c>
      <c r="M1599" t="s">
        <v>4269</v>
      </c>
      <c r="N1599" t="s">
        <v>3482</v>
      </c>
      <c r="O1599"/>
      <c r="P1599" t="s">
        <v>6481</v>
      </c>
      <c r="Q1599" t="s">
        <v>6482</v>
      </c>
      <c r="R1599" t="s">
        <v>15450</v>
      </c>
      <c r="S1599" t="s">
        <v>15436</v>
      </c>
      <c r="T1599" t="s">
        <v>15437</v>
      </c>
      <c r="U1599" t="s">
        <v>15437</v>
      </c>
      <c r="V1599">
        <v>0</v>
      </c>
    </row>
    <row r="1600" spans="1:22" x14ac:dyDescent="0.25">
      <c r="A1600" t="s">
        <v>1569</v>
      </c>
      <c r="B1600">
        <v>338020</v>
      </c>
      <c r="C1600" t="s">
        <v>5325</v>
      </c>
      <c r="D1600" t="s">
        <v>3060</v>
      </c>
      <c r="E1600" t="s">
        <v>1572</v>
      </c>
      <c r="F1600" t="s">
        <v>6565</v>
      </c>
      <c r="G1600" t="s">
        <v>4268</v>
      </c>
      <c r="H1600" s="2">
        <v>45621</v>
      </c>
      <c r="I1600" s="2">
        <v>45621</v>
      </c>
      <c r="J1600"/>
      <c r="K1600"/>
      <c r="L1600">
        <v>0.01</v>
      </c>
      <c r="M1600" t="s">
        <v>4269</v>
      </c>
      <c r="N1600" t="s">
        <v>4199</v>
      </c>
      <c r="O1600"/>
      <c r="P1600" t="s">
        <v>6566</v>
      </c>
      <c r="Q1600" t="s">
        <v>6567</v>
      </c>
      <c r="R1600" t="s">
        <v>15449</v>
      </c>
      <c r="S1600" t="s">
        <v>15436</v>
      </c>
      <c r="T1600" t="s">
        <v>15437</v>
      </c>
      <c r="U1600" t="s">
        <v>15437</v>
      </c>
      <c r="V1600">
        <v>0</v>
      </c>
    </row>
    <row r="1601" spans="1:22" x14ac:dyDescent="0.25">
      <c r="A1601" t="s">
        <v>1569</v>
      </c>
      <c r="B1601">
        <v>338004</v>
      </c>
      <c r="C1601" t="s">
        <v>1646</v>
      </c>
      <c r="D1601" t="s">
        <v>3551</v>
      </c>
      <c r="E1601" t="s">
        <v>1572</v>
      </c>
      <c r="F1601" t="s">
        <v>6611</v>
      </c>
      <c r="G1601" t="s">
        <v>4268</v>
      </c>
      <c r="H1601" s="2">
        <v>45621</v>
      </c>
      <c r="I1601" s="2">
        <v>45621</v>
      </c>
      <c r="J1601"/>
      <c r="K1601"/>
      <c r="L1601">
        <v>0.01</v>
      </c>
      <c r="M1601" t="s">
        <v>4269</v>
      </c>
      <c r="N1601" t="s">
        <v>3482</v>
      </c>
      <c r="O1601"/>
      <c r="P1601" t="s">
        <v>6612</v>
      </c>
      <c r="Q1601" t="s">
        <v>6613</v>
      </c>
      <c r="R1601" t="s">
        <v>15451</v>
      </c>
      <c r="S1601" t="s">
        <v>15436</v>
      </c>
      <c r="T1601" t="s">
        <v>15437</v>
      </c>
      <c r="U1601" t="s">
        <v>15437</v>
      </c>
      <c r="V1601">
        <v>0</v>
      </c>
    </row>
    <row r="1602" spans="1:22" x14ac:dyDescent="0.25">
      <c r="A1602" t="s">
        <v>1569</v>
      </c>
      <c r="B1602">
        <v>338018</v>
      </c>
      <c r="C1602" t="s">
        <v>6620</v>
      </c>
      <c r="D1602" t="s">
        <v>4722</v>
      </c>
      <c r="E1602" t="s">
        <v>1572</v>
      </c>
      <c r="F1602" t="s">
        <v>6611</v>
      </c>
      <c r="G1602" t="s">
        <v>4268</v>
      </c>
      <c r="H1602" s="2">
        <v>45621</v>
      </c>
      <c r="I1602" s="2">
        <v>45621</v>
      </c>
      <c r="J1602"/>
      <c r="K1602"/>
      <c r="L1602">
        <v>0.01</v>
      </c>
      <c r="M1602" t="s">
        <v>4269</v>
      </c>
      <c r="N1602" t="s">
        <v>3482</v>
      </c>
      <c r="O1602"/>
      <c r="P1602" t="s">
        <v>6612</v>
      </c>
      <c r="Q1602" t="s">
        <v>6613</v>
      </c>
      <c r="R1602" t="s">
        <v>15451</v>
      </c>
      <c r="S1602" t="s">
        <v>15436</v>
      </c>
      <c r="T1602" t="s">
        <v>15437</v>
      </c>
      <c r="U1602" t="s">
        <v>15437</v>
      </c>
      <c r="V1602">
        <v>0</v>
      </c>
    </row>
    <row r="1603" spans="1:22" x14ac:dyDescent="0.25">
      <c r="A1603" t="s">
        <v>1569</v>
      </c>
      <c r="B1603">
        <v>338032</v>
      </c>
      <c r="C1603" t="s">
        <v>2190</v>
      </c>
      <c r="D1603" t="s">
        <v>6621</v>
      </c>
      <c r="E1603" t="s">
        <v>1572</v>
      </c>
      <c r="F1603" t="s">
        <v>6611</v>
      </c>
      <c r="G1603" t="s">
        <v>4268</v>
      </c>
      <c r="H1603" s="2">
        <v>45621</v>
      </c>
      <c r="I1603" s="2">
        <v>45621</v>
      </c>
      <c r="J1603"/>
      <c r="K1603"/>
      <c r="L1603">
        <v>0.01</v>
      </c>
      <c r="M1603" t="s">
        <v>4269</v>
      </c>
      <c r="N1603" t="s">
        <v>3482</v>
      </c>
      <c r="O1603"/>
      <c r="P1603" t="s">
        <v>6612</v>
      </c>
      <c r="Q1603" t="s">
        <v>6613</v>
      </c>
      <c r="R1603" t="s">
        <v>15451</v>
      </c>
      <c r="S1603" t="s">
        <v>15436</v>
      </c>
      <c r="T1603" t="s">
        <v>15437</v>
      </c>
      <c r="U1603" t="s">
        <v>15437</v>
      </c>
      <c r="V1603">
        <v>0</v>
      </c>
    </row>
    <row r="1604" spans="1:22" x14ac:dyDescent="0.25">
      <c r="A1604" t="s">
        <v>1569</v>
      </c>
      <c r="B1604">
        <v>338059</v>
      </c>
      <c r="C1604" t="s">
        <v>1773</v>
      </c>
      <c r="D1604" t="s">
        <v>6686</v>
      </c>
      <c r="E1604" t="s">
        <v>1572</v>
      </c>
      <c r="F1604" t="s">
        <v>6687</v>
      </c>
      <c r="G1604" t="s">
        <v>4268</v>
      </c>
      <c r="H1604" s="2">
        <v>45621</v>
      </c>
      <c r="I1604" s="2">
        <v>45623</v>
      </c>
      <c r="J1604"/>
      <c r="K1604"/>
      <c r="L1604">
        <v>0.01</v>
      </c>
      <c r="M1604" t="s">
        <v>4269</v>
      </c>
      <c r="N1604" t="s">
        <v>3865</v>
      </c>
      <c r="O1604"/>
      <c r="P1604" t="s">
        <v>6688</v>
      </c>
      <c r="Q1604" t="s">
        <v>6689</v>
      </c>
      <c r="R1604" t="s">
        <v>15450</v>
      </c>
      <c r="S1604" t="s">
        <v>15436</v>
      </c>
      <c r="T1604" t="s">
        <v>15437</v>
      </c>
      <c r="U1604" t="s">
        <v>15437</v>
      </c>
      <c r="V1604">
        <v>0</v>
      </c>
    </row>
    <row r="1605" spans="1:22" x14ac:dyDescent="0.25">
      <c r="A1605" t="s">
        <v>1569</v>
      </c>
      <c r="B1605">
        <v>338054</v>
      </c>
      <c r="C1605" t="s">
        <v>2513</v>
      </c>
      <c r="D1605" t="s">
        <v>3606</v>
      </c>
      <c r="E1605" t="s">
        <v>1572</v>
      </c>
      <c r="F1605" t="s">
        <v>6798</v>
      </c>
      <c r="G1605" t="s">
        <v>4268</v>
      </c>
      <c r="H1605" s="2">
        <v>45621</v>
      </c>
      <c r="I1605" s="2">
        <v>45623</v>
      </c>
      <c r="J1605"/>
      <c r="K1605"/>
      <c r="L1605">
        <v>0.01</v>
      </c>
      <c r="M1605" t="s">
        <v>4269</v>
      </c>
      <c r="N1605" t="s">
        <v>4199</v>
      </c>
      <c r="O1605"/>
      <c r="P1605" t="s">
        <v>6796</v>
      </c>
      <c r="Q1605" t="s">
        <v>6797</v>
      </c>
      <c r="R1605" t="s">
        <v>15449</v>
      </c>
      <c r="S1605" t="s">
        <v>15436</v>
      </c>
      <c r="T1605" t="s">
        <v>15437</v>
      </c>
      <c r="U1605" t="s">
        <v>15437</v>
      </c>
      <c r="V1605">
        <v>0</v>
      </c>
    </row>
    <row r="1606" spans="1:22" x14ac:dyDescent="0.25">
      <c r="A1606" t="s">
        <v>1569</v>
      </c>
      <c r="B1606">
        <v>337982</v>
      </c>
      <c r="C1606" t="s">
        <v>6839</v>
      </c>
      <c r="D1606" t="s">
        <v>1896</v>
      </c>
      <c r="E1606" t="s">
        <v>1572</v>
      </c>
      <c r="F1606" t="s">
        <v>6836</v>
      </c>
      <c r="G1606" t="s">
        <v>4268</v>
      </c>
      <c r="H1606" s="2">
        <v>45621</v>
      </c>
      <c r="I1606" s="2">
        <v>45621</v>
      </c>
      <c r="J1606"/>
      <c r="K1606"/>
      <c r="L1606">
        <v>0.01</v>
      </c>
      <c r="M1606" t="s">
        <v>4269</v>
      </c>
      <c r="N1606" t="s">
        <v>3865</v>
      </c>
      <c r="O1606"/>
      <c r="P1606" t="s">
        <v>6837</v>
      </c>
      <c r="Q1606" t="s">
        <v>3867</v>
      </c>
      <c r="R1606" t="s">
        <v>15448</v>
      </c>
      <c r="S1606" t="s">
        <v>15436</v>
      </c>
      <c r="T1606" t="s">
        <v>15437</v>
      </c>
      <c r="U1606" t="s">
        <v>15437</v>
      </c>
      <c r="V1606">
        <v>0</v>
      </c>
    </row>
    <row r="1607" spans="1:22" x14ac:dyDescent="0.25">
      <c r="A1607" t="s">
        <v>1569</v>
      </c>
      <c r="B1607">
        <v>337977</v>
      </c>
      <c r="C1607" t="s">
        <v>3551</v>
      </c>
      <c r="D1607" t="s">
        <v>2895</v>
      </c>
      <c r="E1607" t="s">
        <v>1572</v>
      </c>
      <c r="F1607" t="s">
        <v>6836</v>
      </c>
      <c r="G1607" t="s">
        <v>4268</v>
      </c>
      <c r="H1607" s="2">
        <v>45621</v>
      </c>
      <c r="I1607" s="2">
        <v>45621</v>
      </c>
      <c r="J1607"/>
      <c r="K1607"/>
      <c r="L1607">
        <v>0.01</v>
      </c>
      <c r="M1607" t="s">
        <v>4269</v>
      </c>
      <c r="N1607" t="s">
        <v>3865</v>
      </c>
      <c r="O1607"/>
      <c r="P1607" t="s">
        <v>6837</v>
      </c>
      <c r="Q1607" t="s">
        <v>3867</v>
      </c>
      <c r="R1607" t="s">
        <v>15448</v>
      </c>
      <c r="S1607" t="s">
        <v>15436</v>
      </c>
      <c r="T1607" t="s">
        <v>15437</v>
      </c>
      <c r="U1607" t="s">
        <v>15437</v>
      </c>
      <c r="V1607">
        <v>0</v>
      </c>
    </row>
    <row r="1608" spans="1:22" x14ac:dyDescent="0.25">
      <c r="A1608" t="s">
        <v>1569</v>
      </c>
      <c r="B1608">
        <v>338038</v>
      </c>
      <c r="C1608" t="s">
        <v>6914</v>
      </c>
      <c r="D1608" t="s">
        <v>6915</v>
      </c>
      <c r="E1608" t="s">
        <v>1572</v>
      </c>
      <c r="F1608" t="s">
        <v>6907</v>
      </c>
      <c r="G1608" t="s">
        <v>4268</v>
      </c>
      <c r="H1608" s="2">
        <v>45621</v>
      </c>
      <c r="I1608" s="2">
        <v>45621</v>
      </c>
      <c r="J1608"/>
      <c r="K1608"/>
      <c r="L1608">
        <v>0.01</v>
      </c>
      <c r="M1608" t="s">
        <v>4269</v>
      </c>
      <c r="N1608" t="s">
        <v>3865</v>
      </c>
      <c r="O1608"/>
      <c r="P1608" t="s">
        <v>6908</v>
      </c>
      <c r="Q1608" t="s">
        <v>4018</v>
      </c>
      <c r="R1608" t="s">
        <v>15448</v>
      </c>
      <c r="S1608" t="s">
        <v>15436</v>
      </c>
      <c r="T1608" t="s">
        <v>15437</v>
      </c>
      <c r="U1608" t="s">
        <v>15437</v>
      </c>
      <c r="V1608">
        <v>0</v>
      </c>
    </row>
    <row r="1609" spans="1:22" x14ac:dyDescent="0.25">
      <c r="A1609" t="s">
        <v>1569</v>
      </c>
      <c r="B1609">
        <v>338043</v>
      </c>
      <c r="C1609" t="s">
        <v>6985</v>
      </c>
      <c r="D1609" t="s">
        <v>5719</v>
      </c>
      <c r="E1609" t="s">
        <v>1572</v>
      </c>
      <c r="F1609" t="s">
        <v>6979</v>
      </c>
      <c r="G1609" t="s">
        <v>4268</v>
      </c>
      <c r="H1609" s="2">
        <v>45621</v>
      </c>
      <c r="I1609" s="2">
        <v>45621</v>
      </c>
      <c r="J1609"/>
      <c r="K1609"/>
      <c r="L1609">
        <v>0.01</v>
      </c>
      <c r="M1609" t="s">
        <v>4269</v>
      </c>
      <c r="N1609" t="s">
        <v>3482</v>
      </c>
      <c r="O1609"/>
      <c r="P1609" t="s">
        <v>6977</v>
      </c>
      <c r="Q1609" t="s">
        <v>6978</v>
      </c>
      <c r="R1609" t="s">
        <v>15451</v>
      </c>
      <c r="S1609" t="s">
        <v>15436</v>
      </c>
      <c r="T1609" t="s">
        <v>15437</v>
      </c>
      <c r="U1609" t="s">
        <v>15437</v>
      </c>
      <c r="V1609">
        <v>0</v>
      </c>
    </row>
    <row r="1610" spans="1:22" x14ac:dyDescent="0.25">
      <c r="A1610" t="s">
        <v>1569</v>
      </c>
      <c r="B1610">
        <v>338005</v>
      </c>
      <c r="C1610" t="s">
        <v>2342</v>
      </c>
      <c r="D1610" t="s">
        <v>1878</v>
      </c>
      <c r="E1610" t="s">
        <v>1607</v>
      </c>
      <c r="F1610" t="s">
        <v>7005</v>
      </c>
      <c r="G1610" t="s">
        <v>4294</v>
      </c>
      <c r="H1610" s="2">
        <v>45621</v>
      </c>
      <c r="I1610" s="2">
        <v>45803</v>
      </c>
      <c r="J1610"/>
      <c r="K1610"/>
      <c r="L1610">
        <v>38</v>
      </c>
      <c r="M1610" t="s">
        <v>4269</v>
      </c>
      <c r="N1610" t="s">
        <v>3482</v>
      </c>
      <c r="O1610"/>
      <c r="P1610" t="s">
        <v>7003</v>
      </c>
      <c r="Q1610" t="s">
        <v>3576</v>
      </c>
      <c r="R1610" t="s">
        <v>15456</v>
      </c>
      <c r="S1610" t="s">
        <v>15436</v>
      </c>
      <c r="T1610" t="s">
        <v>15437</v>
      </c>
      <c r="U1610" t="s">
        <v>15437</v>
      </c>
      <c r="V1610">
        <v>1</v>
      </c>
    </row>
    <row r="1611" spans="1:22" x14ac:dyDescent="0.25">
      <c r="A1611" t="s">
        <v>1569</v>
      </c>
      <c r="B1611">
        <v>337933</v>
      </c>
      <c r="C1611" t="s">
        <v>2543</v>
      </c>
      <c r="D1611" t="s">
        <v>5264</v>
      </c>
      <c r="E1611" t="s">
        <v>1572</v>
      </c>
      <c r="F1611" t="s">
        <v>7958</v>
      </c>
      <c r="G1611" t="s">
        <v>7487</v>
      </c>
      <c r="H1611" s="2">
        <v>45618</v>
      </c>
      <c r="I1611" s="2">
        <v>45618</v>
      </c>
      <c r="J1611"/>
      <c r="K1611"/>
      <c r="L1611">
        <v>0.01</v>
      </c>
      <c r="M1611" t="s">
        <v>7484</v>
      </c>
      <c r="N1611" t="s">
        <v>1714</v>
      </c>
      <c r="O1611"/>
      <c r="P1611" t="s">
        <v>7959</v>
      </c>
      <c r="Q1611" t="s">
        <v>2146</v>
      </c>
      <c r="R1611" t="s">
        <v>15462</v>
      </c>
      <c r="S1611" t="s">
        <v>15436</v>
      </c>
      <c r="T1611" t="s">
        <v>15437</v>
      </c>
      <c r="U1611" t="s">
        <v>15437</v>
      </c>
      <c r="V1611">
        <v>0</v>
      </c>
    </row>
    <row r="1612" spans="1:22" x14ac:dyDescent="0.25">
      <c r="A1612" t="s">
        <v>1569</v>
      </c>
      <c r="B1612">
        <v>337929</v>
      </c>
      <c r="C1612" t="s">
        <v>9778</v>
      </c>
      <c r="D1612" t="s">
        <v>9779</v>
      </c>
      <c r="E1612" t="s">
        <v>1572</v>
      </c>
      <c r="F1612" t="s">
        <v>9773</v>
      </c>
      <c r="G1612" t="s">
        <v>7490</v>
      </c>
      <c r="H1612" s="2">
        <v>45618</v>
      </c>
      <c r="I1612" s="2">
        <v>45618</v>
      </c>
      <c r="J1612"/>
      <c r="K1612"/>
      <c r="L1612">
        <v>0.01</v>
      </c>
      <c r="M1612" t="s">
        <v>7484</v>
      </c>
      <c r="N1612" t="s">
        <v>3865</v>
      </c>
      <c r="O1612"/>
      <c r="P1612" t="s">
        <v>9774</v>
      </c>
      <c r="Q1612" t="s">
        <v>9775</v>
      </c>
      <c r="R1612" t="s">
        <v>15463</v>
      </c>
      <c r="S1612" t="s">
        <v>15436</v>
      </c>
      <c r="T1612" t="s">
        <v>15437</v>
      </c>
      <c r="U1612" t="s">
        <v>15437</v>
      </c>
      <c r="V1612">
        <v>0</v>
      </c>
    </row>
    <row r="1613" spans="1:22" x14ac:dyDescent="0.25">
      <c r="A1613" t="s">
        <v>1569</v>
      </c>
      <c r="B1613">
        <v>337941</v>
      </c>
      <c r="C1613" t="s">
        <v>9780</v>
      </c>
      <c r="D1613" t="s">
        <v>9781</v>
      </c>
      <c r="E1613" t="s">
        <v>1572</v>
      </c>
      <c r="F1613" t="s">
        <v>9773</v>
      </c>
      <c r="G1613" t="s">
        <v>7490</v>
      </c>
      <c r="H1613" s="2">
        <v>45618</v>
      </c>
      <c r="I1613" s="2">
        <v>45618</v>
      </c>
      <c r="J1613"/>
      <c r="K1613"/>
      <c r="L1613">
        <v>0.01</v>
      </c>
      <c r="M1613" t="s">
        <v>7484</v>
      </c>
      <c r="N1613" t="s">
        <v>3865</v>
      </c>
      <c r="O1613"/>
      <c r="P1613" t="s">
        <v>9774</v>
      </c>
      <c r="Q1613" t="s">
        <v>9775</v>
      </c>
      <c r="R1613" t="s">
        <v>15463</v>
      </c>
      <c r="S1613" t="s">
        <v>15436</v>
      </c>
      <c r="T1613" t="s">
        <v>15437</v>
      </c>
      <c r="U1613" t="s">
        <v>15437</v>
      </c>
      <c r="V1613">
        <v>0</v>
      </c>
    </row>
    <row r="1614" spans="1:22" x14ac:dyDescent="0.25">
      <c r="A1614" t="s">
        <v>1569</v>
      </c>
      <c r="B1614">
        <v>338049</v>
      </c>
      <c r="C1614" t="s">
        <v>5110</v>
      </c>
      <c r="D1614" t="s">
        <v>6022</v>
      </c>
      <c r="E1614" t="s">
        <v>1572</v>
      </c>
      <c r="F1614" t="s">
        <v>6023</v>
      </c>
      <c r="G1614" t="s">
        <v>4268</v>
      </c>
      <c r="H1614" s="2">
        <v>45618</v>
      </c>
      <c r="I1614" s="2">
        <v>45618</v>
      </c>
      <c r="J1614"/>
      <c r="K1614"/>
      <c r="L1614">
        <v>0.01</v>
      </c>
      <c r="M1614" t="s">
        <v>4269</v>
      </c>
      <c r="N1614" t="s">
        <v>1714</v>
      </c>
      <c r="O1614"/>
      <c r="P1614" t="s">
        <v>6021</v>
      </c>
      <c r="Q1614" t="s">
        <v>2390</v>
      </c>
      <c r="R1614" t="s">
        <v>15454</v>
      </c>
      <c r="S1614" t="s">
        <v>15436</v>
      </c>
      <c r="T1614" t="s">
        <v>15437</v>
      </c>
      <c r="U1614" t="s">
        <v>15437</v>
      </c>
      <c r="V1614">
        <v>0</v>
      </c>
    </row>
    <row r="1615" spans="1:22" x14ac:dyDescent="0.25">
      <c r="A1615" t="s">
        <v>1569</v>
      </c>
      <c r="B1615">
        <v>337943</v>
      </c>
      <c r="C1615" t="s">
        <v>9249</v>
      </c>
      <c r="D1615" t="s">
        <v>3451</v>
      </c>
      <c r="E1615" t="s">
        <v>1572</v>
      </c>
      <c r="F1615" t="s">
        <v>9242</v>
      </c>
      <c r="G1615" t="s">
        <v>7490</v>
      </c>
      <c r="H1615" s="2">
        <v>45617</v>
      </c>
      <c r="I1615" s="2">
        <v>45617</v>
      </c>
      <c r="J1615"/>
      <c r="K1615"/>
      <c r="L1615">
        <v>0.01</v>
      </c>
      <c r="M1615" t="s">
        <v>7484</v>
      </c>
      <c r="N1615" t="s">
        <v>3865</v>
      </c>
      <c r="O1615"/>
      <c r="P1615" t="s">
        <v>9243</v>
      </c>
      <c r="Q1615" t="s">
        <v>4470</v>
      </c>
      <c r="R1615" t="s">
        <v>15467</v>
      </c>
      <c r="S1615" t="s">
        <v>15436</v>
      </c>
      <c r="T1615" t="s">
        <v>15437</v>
      </c>
      <c r="U1615" t="s">
        <v>15437</v>
      </c>
      <c r="V1615">
        <v>0</v>
      </c>
    </row>
    <row r="1616" spans="1:22" x14ac:dyDescent="0.25">
      <c r="A1616" t="s">
        <v>1569</v>
      </c>
      <c r="B1616">
        <v>337932</v>
      </c>
      <c r="C1616" t="s">
        <v>9250</v>
      </c>
      <c r="D1616" t="s">
        <v>5073</v>
      </c>
      <c r="E1616" t="s">
        <v>1572</v>
      </c>
      <c r="F1616" t="s">
        <v>9242</v>
      </c>
      <c r="G1616" t="s">
        <v>7490</v>
      </c>
      <c r="H1616" s="2">
        <v>45617</v>
      </c>
      <c r="I1616" s="2">
        <v>45617</v>
      </c>
      <c r="J1616"/>
      <c r="K1616"/>
      <c r="L1616">
        <v>0.01</v>
      </c>
      <c r="M1616" t="s">
        <v>7484</v>
      </c>
      <c r="N1616" t="s">
        <v>3865</v>
      </c>
      <c r="O1616"/>
      <c r="P1616" t="s">
        <v>9243</v>
      </c>
      <c r="Q1616" t="s">
        <v>4470</v>
      </c>
      <c r="R1616" t="s">
        <v>15467</v>
      </c>
      <c r="S1616" t="s">
        <v>15436</v>
      </c>
      <c r="T1616" t="s">
        <v>15437</v>
      </c>
      <c r="U1616" t="s">
        <v>15437</v>
      </c>
      <c r="V1616">
        <v>0</v>
      </c>
    </row>
    <row r="1617" spans="1:22" x14ac:dyDescent="0.25">
      <c r="A1617" t="s">
        <v>1569</v>
      </c>
      <c r="B1617">
        <v>337952</v>
      </c>
      <c r="C1617" t="s">
        <v>1767</v>
      </c>
      <c r="D1617" t="s">
        <v>2023</v>
      </c>
      <c r="E1617" t="s">
        <v>1572</v>
      </c>
      <c r="F1617" t="s">
        <v>13562</v>
      </c>
      <c r="G1617" t="s">
        <v>7490</v>
      </c>
      <c r="H1617" s="2">
        <v>45617</v>
      </c>
      <c r="I1617" s="2">
        <v>45617</v>
      </c>
      <c r="J1617"/>
      <c r="K1617"/>
      <c r="L1617">
        <v>0.01</v>
      </c>
      <c r="M1617" t="s">
        <v>7484</v>
      </c>
      <c r="N1617" t="s">
        <v>4199</v>
      </c>
      <c r="O1617"/>
      <c r="P1617" t="s">
        <v>13563</v>
      </c>
      <c r="Q1617" t="s">
        <v>6431</v>
      </c>
      <c r="R1617" t="s">
        <v>15449</v>
      </c>
      <c r="S1617" t="s">
        <v>15436</v>
      </c>
      <c r="T1617" t="s">
        <v>15437</v>
      </c>
      <c r="U1617" t="s">
        <v>15437</v>
      </c>
      <c r="V1617">
        <v>0</v>
      </c>
    </row>
    <row r="1618" spans="1:22" x14ac:dyDescent="0.25">
      <c r="A1618" t="s">
        <v>1569</v>
      </c>
      <c r="B1618">
        <v>337931</v>
      </c>
      <c r="C1618" t="s">
        <v>4621</v>
      </c>
      <c r="D1618" t="s">
        <v>4622</v>
      </c>
      <c r="E1618" t="s">
        <v>1572</v>
      </c>
      <c r="F1618" t="s">
        <v>4620</v>
      </c>
      <c r="G1618" t="s">
        <v>4268</v>
      </c>
      <c r="H1618" s="2">
        <v>45617</v>
      </c>
      <c r="I1618" s="2">
        <v>45617</v>
      </c>
      <c r="J1618"/>
      <c r="K1618"/>
      <c r="L1618">
        <v>0.01</v>
      </c>
      <c r="M1618" t="s">
        <v>4269</v>
      </c>
      <c r="N1618" t="s">
        <v>1576</v>
      </c>
      <c r="O1618"/>
      <c r="P1618" t="s">
        <v>4617</v>
      </c>
      <c r="Q1618" t="s">
        <v>4618</v>
      </c>
      <c r="R1618" t="s">
        <v>15453</v>
      </c>
      <c r="S1618" t="s">
        <v>15436</v>
      </c>
      <c r="T1618" t="s">
        <v>15437</v>
      </c>
      <c r="U1618" t="s">
        <v>15437</v>
      </c>
      <c r="V1618">
        <v>0</v>
      </c>
    </row>
    <row r="1619" spans="1:22" x14ac:dyDescent="0.25">
      <c r="A1619" t="s">
        <v>1569</v>
      </c>
      <c r="B1619">
        <v>337902</v>
      </c>
      <c r="C1619" t="s">
        <v>12253</v>
      </c>
      <c r="D1619" t="s">
        <v>3708</v>
      </c>
      <c r="E1619" t="s">
        <v>1572</v>
      </c>
      <c r="F1619" t="s">
        <v>5605</v>
      </c>
      <c r="G1619" t="s">
        <v>4294</v>
      </c>
      <c r="H1619" s="2">
        <v>45617</v>
      </c>
      <c r="I1619" s="2">
        <v>45817</v>
      </c>
      <c r="J1619"/>
      <c r="K1619"/>
      <c r="L1619">
        <v>0.01</v>
      </c>
      <c r="M1619" t="s">
        <v>4269</v>
      </c>
      <c r="N1619" t="s">
        <v>3865</v>
      </c>
      <c r="O1619"/>
      <c r="P1619" t="s">
        <v>5600</v>
      </c>
      <c r="Q1619" t="s">
        <v>5601</v>
      </c>
      <c r="R1619" t="s">
        <v>15452</v>
      </c>
      <c r="S1619" t="s">
        <v>15436</v>
      </c>
      <c r="T1619" t="s">
        <v>15437</v>
      </c>
      <c r="U1619" t="s">
        <v>15437</v>
      </c>
      <c r="V1619">
        <v>0</v>
      </c>
    </row>
    <row r="1620" spans="1:22" x14ac:dyDescent="0.25">
      <c r="A1620" t="s">
        <v>1569</v>
      </c>
      <c r="B1620">
        <v>337923</v>
      </c>
      <c r="C1620" t="s">
        <v>3237</v>
      </c>
      <c r="D1620" t="s">
        <v>7006</v>
      </c>
      <c r="E1620" t="s">
        <v>1572</v>
      </c>
      <c r="F1620" t="s">
        <v>7002</v>
      </c>
      <c r="G1620" t="s">
        <v>4268</v>
      </c>
      <c r="H1620" s="2">
        <v>45617</v>
      </c>
      <c r="I1620" s="2">
        <v>45617</v>
      </c>
      <c r="J1620"/>
      <c r="K1620"/>
      <c r="L1620">
        <v>0.01</v>
      </c>
      <c r="M1620" t="s">
        <v>4269</v>
      </c>
      <c r="N1620" t="s">
        <v>3482</v>
      </c>
      <c r="O1620"/>
      <c r="P1620" t="s">
        <v>7003</v>
      </c>
      <c r="Q1620" t="s">
        <v>3576</v>
      </c>
      <c r="R1620" t="s">
        <v>15456</v>
      </c>
      <c r="S1620" t="s">
        <v>15436</v>
      </c>
      <c r="T1620" t="s">
        <v>15437</v>
      </c>
      <c r="U1620" t="s">
        <v>15437</v>
      </c>
      <c r="V1620">
        <v>0</v>
      </c>
    </row>
    <row r="1621" spans="1:22" x14ac:dyDescent="0.25">
      <c r="A1621" t="s">
        <v>1569</v>
      </c>
      <c r="B1621">
        <v>337713</v>
      </c>
      <c r="C1621" t="s">
        <v>15296</v>
      </c>
      <c r="D1621" t="s">
        <v>15297</v>
      </c>
      <c r="E1621" t="s">
        <v>1607</v>
      </c>
      <c r="F1621" t="s">
        <v>15298</v>
      </c>
      <c r="G1621" t="s">
        <v>15299</v>
      </c>
      <c r="H1621" s="2">
        <v>45616</v>
      </c>
      <c r="I1621" s="2">
        <v>45616</v>
      </c>
      <c r="J1621"/>
      <c r="K1621"/>
      <c r="L1621">
        <v>38</v>
      </c>
      <c r="M1621" t="s">
        <v>7484</v>
      </c>
      <c r="N1621" t="s">
        <v>1714</v>
      </c>
      <c r="O1621" t="s">
        <v>7120</v>
      </c>
      <c r="P1621" t="s">
        <v>15294</v>
      </c>
      <c r="Q1621" t="s">
        <v>15295</v>
      </c>
      <c r="R1621" t="s">
        <v>18</v>
      </c>
      <c r="S1621" t="s">
        <v>15436</v>
      </c>
      <c r="T1621" t="s">
        <v>15437</v>
      </c>
      <c r="U1621" t="s">
        <v>15437</v>
      </c>
      <c r="V1621">
        <v>1</v>
      </c>
    </row>
    <row r="1622" spans="1:22" x14ac:dyDescent="0.25">
      <c r="A1622" t="s">
        <v>1569</v>
      </c>
      <c r="B1622">
        <v>337981</v>
      </c>
      <c r="C1622" t="s">
        <v>4705</v>
      </c>
      <c r="D1622" t="s">
        <v>4706</v>
      </c>
      <c r="E1622" t="s">
        <v>1572</v>
      </c>
      <c r="F1622" t="s">
        <v>4707</v>
      </c>
      <c r="G1622" t="s">
        <v>4268</v>
      </c>
      <c r="H1622" s="2">
        <v>45616</v>
      </c>
      <c r="I1622" s="2">
        <v>45691</v>
      </c>
      <c r="J1622"/>
      <c r="K1622"/>
      <c r="L1622">
        <v>0.01</v>
      </c>
      <c r="M1622" t="s">
        <v>4269</v>
      </c>
      <c r="N1622" t="s">
        <v>4199</v>
      </c>
      <c r="O1622"/>
      <c r="P1622" t="s">
        <v>4701</v>
      </c>
      <c r="Q1622" t="s">
        <v>4702</v>
      </c>
      <c r="R1622" t="s">
        <v>15449</v>
      </c>
      <c r="S1622" t="s">
        <v>15436</v>
      </c>
      <c r="T1622" t="s">
        <v>15437</v>
      </c>
      <c r="U1622" t="s">
        <v>15437</v>
      </c>
      <c r="V1622">
        <v>0</v>
      </c>
    </row>
    <row r="1623" spans="1:22" x14ac:dyDescent="0.25">
      <c r="A1623" t="s">
        <v>1569</v>
      </c>
      <c r="B1623">
        <v>338044</v>
      </c>
      <c r="C1623" t="s">
        <v>2096</v>
      </c>
      <c r="D1623" t="s">
        <v>2310</v>
      </c>
      <c r="E1623" t="s">
        <v>1572</v>
      </c>
      <c r="F1623" t="s">
        <v>5935</v>
      </c>
      <c r="G1623" t="s">
        <v>4268</v>
      </c>
      <c r="H1623" s="2">
        <v>45616</v>
      </c>
      <c r="I1623" s="2">
        <v>45616</v>
      </c>
      <c r="J1623"/>
      <c r="K1623"/>
      <c r="L1623">
        <v>0.01</v>
      </c>
      <c r="M1623" t="s">
        <v>4269</v>
      </c>
      <c r="N1623" t="s">
        <v>3865</v>
      </c>
      <c r="O1623"/>
      <c r="P1623" t="s">
        <v>5936</v>
      </c>
      <c r="Q1623" t="s">
        <v>5937</v>
      </c>
      <c r="R1623" t="s">
        <v>15448</v>
      </c>
      <c r="S1623" t="s">
        <v>15436</v>
      </c>
      <c r="T1623" t="s">
        <v>15437</v>
      </c>
      <c r="U1623" t="s">
        <v>15437</v>
      </c>
      <c r="V1623">
        <v>0</v>
      </c>
    </row>
    <row r="1624" spans="1:22" x14ac:dyDescent="0.25">
      <c r="A1624" t="s">
        <v>1569</v>
      </c>
      <c r="B1624">
        <v>337988</v>
      </c>
      <c r="C1624" t="s">
        <v>2190</v>
      </c>
      <c r="D1624" t="s">
        <v>3815</v>
      </c>
      <c r="E1624" t="s">
        <v>1596</v>
      </c>
      <c r="F1624" t="s">
        <v>6093</v>
      </c>
      <c r="G1624" t="s">
        <v>4294</v>
      </c>
      <c r="H1624" s="2">
        <v>45616</v>
      </c>
      <c r="I1624" s="2">
        <v>45677</v>
      </c>
      <c r="J1624"/>
      <c r="K1624"/>
      <c r="L1624">
        <v>26.5</v>
      </c>
      <c r="M1624" t="s">
        <v>4269</v>
      </c>
      <c r="N1624" t="s">
        <v>3865</v>
      </c>
      <c r="O1624"/>
      <c r="P1624" t="s">
        <v>6090</v>
      </c>
      <c r="Q1624" t="s">
        <v>6091</v>
      </c>
      <c r="R1624" t="s">
        <v>15452</v>
      </c>
      <c r="S1624" t="s">
        <v>15436</v>
      </c>
      <c r="T1624" t="s">
        <v>15437</v>
      </c>
      <c r="U1624" t="s">
        <v>15437</v>
      </c>
      <c r="V1624">
        <v>0.69736842105263153</v>
      </c>
    </row>
    <row r="1625" spans="1:22" x14ac:dyDescent="0.25">
      <c r="A1625" t="s">
        <v>1569</v>
      </c>
      <c r="B1625">
        <v>337991</v>
      </c>
      <c r="C1625" t="s">
        <v>6313</v>
      </c>
      <c r="D1625" t="s">
        <v>6690</v>
      </c>
      <c r="E1625" t="s">
        <v>1572</v>
      </c>
      <c r="F1625" t="s">
        <v>6687</v>
      </c>
      <c r="G1625" t="s">
        <v>4268</v>
      </c>
      <c r="H1625" s="2">
        <v>45616</v>
      </c>
      <c r="I1625" s="2">
        <v>45618</v>
      </c>
      <c r="J1625"/>
      <c r="K1625"/>
      <c r="L1625">
        <v>0.01</v>
      </c>
      <c r="M1625" t="s">
        <v>4269</v>
      </c>
      <c r="N1625" t="s">
        <v>3865</v>
      </c>
      <c r="O1625"/>
      <c r="P1625" t="s">
        <v>6688</v>
      </c>
      <c r="Q1625" t="s">
        <v>6689</v>
      </c>
      <c r="R1625" t="s">
        <v>15450</v>
      </c>
      <c r="S1625" t="s">
        <v>15436</v>
      </c>
      <c r="T1625" t="s">
        <v>15437</v>
      </c>
      <c r="U1625" t="s">
        <v>15437</v>
      </c>
      <c r="V1625">
        <v>0</v>
      </c>
    </row>
    <row r="1626" spans="1:22" x14ac:dyDescent="0.25">
      <c r="A1626" t="s">
        <v>1569</v>
      </c>
      <c r="B1626">
        <v>337940</v>
      </c>
      <c r="C1626" t="s">
        <v>4203</v>
      </c>
      <c r="D1626" t="s">
        <v>9568</v>
      </c>
      <c r="E1626" t="s">
        <v>1572</v>
      </c>
      <c r="F1626" t="s">
        <v>9569</v>
      </c>
      <c r="G1626" t="s">
        <v>7483</v>
      </c>
      <c r="H1626" s="2">
        <v>45615</v>
      </c>
      <c r="I1626" s="2">
        <v>45713</v>
      </c>
      <c r="J1626"/>
      <c r="K1626"/>
      <c r="L1626">
        <v>0.01</v>
      </c>
      <c r="M1626" t="s">
        <v>7484</v>
      </c>
      <c r="N1626" t="s">
        <v>3482</v>
      </c>
      <c r="O1626"/>
      <c r="P1626" t="s">
        <v>9565</v>
      </c>
      <c r="Q1626" t="s">
        <v>5201</v>
      </c>
      <c r="R1626" t="s">
        <v>15466</v>
      </c>
      <c r="S1626" t="s">
        <v>15436</v>
      </c>
      <c r="T1626" t="s">
        <v>15437</v>
      </c>
      <c r="U1626" t="s">
        <v>15437</v>
      </c>
      <c r="V1626">
        <v>0</v>
      </c>
    </row>
    <row r="1627" spans="1:22" x14ac:dyDescent="0.25">
      <c r="A1627" t="s">
        <v>1569</v>
      </c>
      <c r="B1627">
        <v>337884</v>
      </c>
      <c r="C1627" t="s">
        <v>6062</v>
      </c>
      <c r="D1627" t="s">
        <v>2372</v>
      </c>
      <c r="E1627" t="s">
        <v>1572</v>
      </c>
      <c r="F1627" t="s">
        <v>7486</v>
      </c>
      <c r="G1627" t="s">
        <v>7487</v>
      </c>
      <c r="H1627" s="2">
        <v>45614</v>
      </c>
      <c r="I1627" s="2">
        <v>45789</v>
      </c>
      <c r="J1627"/>
      <c r="K1627"/>
      <c r="L1627">
        <v>0.01</v>
      </c>
      <c r="M1627" t="s">
        <v>7484</v>
      </c>
      <c r="N1627" t="s">
        <v>1714</v>
      </c>
      <c r="O1627"/>
      <c r="P1627" t="s">
        <v>7485</v>
      </c>
      <c r="Q1627" t="s">
        <v>5704</v>
      </c>
      <c r="R1627" t="s">
        <v>15461</v>
      </c>
      <c r="S1627" t="s">
        <v>15436</v>
      </c>
      <c r="T1627" t="s">
        <v>15437</v>
      </c>
      <c r="U1627" t="s">
        <v>15437</v>
      </c>
      <c r="V1627">
        <v>0</v>
      </c>
    </row>
    <row r="1628" spans="1:22" x14ac:dyDescent="0.25">
      <c r="A1628" t="s">
        <v>1569</v>
      </c>
      <c r="B1628">
        <v>337894</v>
      </c>
      <c r="C1628" t="s">
        <v>7960</v>
      </c>
      <c r="D1628" t="s">
        <v>7961</v>
      </c>
      <c r="E1628" t="s">
        <v>1572</v>
      </c>
      <c r="F1628" t="s">
        <v>7958</v>
      </c>
      <c r="G1628" t="s">
        <v>7487</v>
      </c>
      <c r="H1628" s="2">
        <v>45614</v>
      </c>
      <c r="I1628" s="2">
        <v>45614</v>
      </c>
      <c r="J1628"/>
      <c r="K1628"/>
      <c r="L1628">
        <v>0.01</v>
      </c>
      <c r="M1628" t="s">
        <v>7484</v>
      </c>
      <c r="N1628" t="s">
        <v>1714</v>
      </c>
      <c r="O1628"/>
      <c r="P1628" t="s">
        <v>7959</v>
      </c>
      <c r="Q1628" t="s">
        <v>2146</v>
      </c>
      <c r="R1628" t="s">
        <v>15462</v>
      </c>
      <c r="S1628" t="s">
        <v>15436</v>
      </c>
      <c r="T1628" t="s">
        <v>15437</v>
      </c>
      <c r="U1628" t="s">
        <v>15437</v>
      </c>
      <c r="V1628">
        <v>0</v>
      </c>
    </row>
    <row r="1629" spans="1:22" x14ac:dyDescent="0.25">
      <c r="A1629" t="s">
        <v>1569</v>
      </c>
      <c r="B1629">
        <v>337917</v>
      </c>
      <c r="C1629" t="s">
        <v>7980</v>
      </c>
      <c r="D1629" t="s">
        <v>9180</v>
      </c>
      <c r="E1629" t="s">
        <v>1572</v>
      </c>
      <c r="F1629" t="s">
        <v>9153</v>
      </c>
      <c r="G1629" t="s">
        <v>7490</v>
      </c>
      <c r="H1629" s="2">
        <v>45614</v>
      </c>
      <c r="I1629" s="2">
        <v>45614</v>
      </c>
      <c r="J1629"/>
      <c r="K1629"/>
      <c r="L1629">
        <v>0.01</v>
      </c>
      <c r="M1629" t="s">
        <v>7484</v>
      </c>
      <c r="N1629" t="s">
        <v>3482</v>
      </c>
      <c r="O1629"/>
      <c r="P1629" t="s">
        <v>9154</v>
      </c>
      <c r="Q1629" t="s">
        <v>9155</v>
      </c>
      <c r="R1629" t="s">
        <v>15465</v>
      </c>
      <c r="S1629" t="s">
        <v>15436</v>
      </c>
      <c r="T1629" t="s">
        <v>15437</v>
      </c>
      <c r="U1629" t="s">
        <v>15437</v>
      </c>
      <c r="V1629">
        <v>0</v>
      </c>
    </row>
    <row r="1630" spans="1:22" x14ac:dyDescent="0.25">
      <c r="A1630" t="s">
        <v>1569</v>
      </c>
      <c r="B1630">
        <v>337984</v>
      </c>
      <c r="C1630" t="s">
        <v>3072</v>
      </c>
      <c r="D1630" t="s">
        <v>4006</v>
      </c>
      <c r="E1630" t="s">
        <v>1572</v>
      </c>
      <c r="F1630" t="s">
        <v>9175</v>
      </c>
      <c r="G1630" t="s">
        <v>7503</v>
      </c>
      <c r="H1630" s="2">
        <v>45614</v>
      </c>
      <c r="I1630" s="2">
        <v>45614</v>
      </c>
      <c r="J1630"/>
      <c r="K1630"/>
      <c r="L1630">
        <v>0.01</v>
      </c>
      <c r="M1630" t="s">
        <v>7484</v>
      </c>
      <c r="N1630" t="s">
        <v>3482</v>
      </c>
      <c r="O1630"/>
      <c r="P1630" t="s">
        <v>9154</v>
      </c>
      <c r="Q1630" t="s">
        <v>9155</v>
      </c>
      <c r="R1630" t="s">
        <v>15465</v>
      </c>
      <c r="S1630" t="s">
        <v>15436</v>
      </c>
      <c r="T1630" t="s">
        <v>15437</v>
      </c>
      <c r="U1630" t="s">
        <v>15437</v>
      </c>
      <c r="V1630">
        <v>0</v>
      </c>
    </row>
    <row r="1631" spans="1:22" x14ac:dyDescent="0.25">
      <c r="A1631" t="s">
        <v>1569</v>
      </c>
      <c r="B1631">
        <v>337868</v>
      </c>
      <c r="C1631" t="s">
        <v>1758</v>
      </c>
      <c r="D1631" t="s">
        <v>2429</v>
      </c>
      <c r="E1631" t="s">
        <v>1572</v>
      </c>
      <c r="F1631" t="s">
        <v>9242</v>
      </c>
      <c r="G1631" t="s">
        <v>7490</v>
      </c>
      <c r="H1631" s="2">
        <v>45614</v>
      </c>
      <c r="I1631" s="2">
        <v>45614</v>
      </c>
      <c r="J1631"/>
      <c r="K1631"/>
      <c r="L1631">
        <v>0.01</v>
      </c>
      <c r="M1631" t="s">
        <v>7484</v>
      </c>
      <c r="N1631" t="s">
        <v>3865</v>
      </c>
      <c r="O1631"/>
      <c r="P1631" t="s">
        <v>9243</v>
      </c>
      <c r="Q1631" t="s">
        <v>4470</v>
      </c>
      <c r="R1631" t="s">
        <v>15467</v>
      </c>
      <c r="S1631" t="s">
        <v>15436</v>
      </c>
      <c r="T1631" t="s">
        <v>15437</v>
      </c>
      <c r="U1631" t="s">
        <v>15437</v>
      </c>
      <c r="V1631">
        <v>0</v>
      </c>
    </row>
    <row r="1632" spans="1:22" x14ac:dyDescent="0.25">
      <c r="A1632" t="s">
        <v>1569</v>
      </c>
      <c r="B1632">
        <v>337857</v>
      </c>
      <c r="C1632" t="s">
        <v>9251</v>
      </c>
      <c r="D1632" t="s">
        <v>9252</v>
      </c>
      <c r="E1632" t="s">
        <v>1572</v>
      </c>
      <c r="F1632" t="s">
        <v>9242</v>
      </c>
      <c r="G1632" t="s">
        <v>7490</v>
      </c>
      <c r="H1632" s="2">
        <v>45614</v>
      </c>
      <c r="I1632" s="2">
        <v>45614</v>
      </c>
      <c r="J1632"/>
      <c r="K1632"/>
      <c r="L1632">
        <v>0.01</v>
      </c>
      <c r="M1632" t="s">
        <v>7484</v>
      </c>
      <c r="N1632" t="s">
        <v>3865</v>
      </c>
      <c r="O1632"/>
      <c r="P1632" t="s">
        <v>9243</v>
      </c>
      <c r="Q1632" t="s">
        <v>4470</v>
      </c>
      <c r="R1632" t="s">
        <v>15467</v>
      </c>
      <c r="S1632" t="s">
        <v>15436</v>
      </c>
      <c r="T1632" t="s">
        <v>15437</v>
      </c>
      <c r="U1632" t="s">
        <v>15437</v>
      </c>
      <c r="V1632">
        <v>0</v>
      </c>
    </row>
    <row r="1633" spans="1:22" x14ac:dyDescent="0.25">
      <c r="A1633" t="s">
        <v>1569</v>
      </c>
      <c r="B1633">
        <v>337878</v>
      </c>
      <c r="C1633" t="s">
        <v>2150</v>
      </c>
      <c r="D1633" t="s">
        <v>9439</v>
      </c>
      <c r="E1633" t="s">
        <v>1572</v>
      </c>
      <c r="F1633" t="s">
        <v>9416</v>
      </c>
      <c r="G1633" t="s">
        <v>7490</v>
      </c>
      <c r="H1633" s="2">
        <v>45614</v>
      </c>
      <c r="I1633" s="2">
        <v>45614</v>
      </c>
      <c r="J1633"/>
      <c r="K1633"/>
      <c r="L1633">
        <v>0.01</v>
      </c>
      <c r="M1633" t="s">
        <v>7484</v>
      </c>
      <c r="N1633" t="s">
        <v>3865</v>
      </c>
      <c r="O1633"/>
      <c r="P1633" t="s">
        <v>9417</v>
      </c>
      <c r="Q1633" t="s">
        <v>6136</v>
      </c>
      <c r="R1633" t="s">
        <v>15467</v>
      </c>
      <c r="S1633" t="s">
        <v>15436</v>
      </c>
      <c r="T1633" t="s">
        <v>15437</v>
      </c>
      <c r="U1633" t="s">
        <v>15437</v>
      </c>
      <c r="V1633">
        <v>0</v>
      </c>
    </row>
    <row r="1634" spans="1:22" x14ac:dyDescent="0.25">
      <c r="A1634" t="s">
        <v>1569</v>
      </c>
      <c r="B1634">
        <v>337885</v>
      </c>
      <c r="C1634" t="s">
        <v>3237</v>
      </c>
      <c r="D1634" t="s">
        <v>9615</v>
      </c>
      <c r="E1634" t="s">
        <v>1572</v>
      </c>
      <c r="F1634" t="s">
        <v>9604</v>
      </c>
      <c r="G1634" t="s">
        <v>7490</v>
      </c>
      <c r="H1634" s="2">
        <v>45614</v>
      </c>
      <c r="I1634" s="2">
        <v>45614</v>
      </c>
      <c r="J1634"/>
      <c r="K1634"/>
      <c r="L1634">
        <v>0.01</v>
      </c>
      <c r="M1634" t="s">
        <v>7484</v>
      </c>
      <c r="N1634" t="s">
        <v>4199</v>
      </c>
      <c r="O1634"/>
      <c r="P1634" t="s">
        <v>9605</v>
      </c>
      <c r="Q1634" t="s">
        <v>4702</v>
      </c>
      <c r="R1634" t="s">
        <v>15449</v>
      </c>
      <c r="S1634" t="s">
        <v>15436</v>
      </c>
      <c r="T1634" t="s">
        <v>15437</v>
      </c>
      <c r="U1634" t="s">
        <v>15437</v>
      </c>
      <c r="V1634">
        <v>0</v>
      </c>
    </row>
    <row r="1635" spans="1:22" x14ac:dyDescent="0.25">
      <c r="A1635" t="s">
        <v>1569</v>
      </c>
      <c r="B1635">
        <v>337899</v>
      </c>
      <c r="C1635" t="s">
        <v>1812</v>
      </c>
      <c r="D1635" t="s">
        <v>10125</v>
      </c>
      <c r="E1635" t="s">
        <v>1572</v>
      </c>
      <c r="F1635" t="s">
        <v>10126</v>
      </c>
      <c r="G1635" t="s">
        <v>7490</v>
      </c>
      <c r="H1635" s="2">
        <v>45614</v>
      </c>
      <c r="I1635" s="2">
        <v>45614</v>
      </c>
      <c r="J1635"/>
      <c r="K1635"/>
      <c r="L1635">
        <v>0.01</v>
      </c>
      <c r="M1635" t="s">
        <v>7484</v>
      </c>
      <c r="N1635" t="s">
        <v>4199</v>
      </c>
      <c r="O1635"/>
      <c r="P1635" t="s">
        <v>10118</v>
      </c>
      <c r="Q1635" t="s">
        <v>6518</v>
      </c>
      <c r="R1635" t="s">
        <v>15449</v>
      </c>
      <c r="S1635" t="s">
        <v>15436</v>
      </c>
      <c r="T1635" t="s">
        <v>15437</v>
      </c>
      <c r="U1635" t="s">
        <v>15437</v>
      </c>
      <c r="V1635">
        <v>0</v>
      </c>
    </row>
    <row r="1636" spans="1:22" x14ac:dyDescent="0.25">
      <c r="A1636" t="s">
        <v>1569</v>
      </c>
      <c r="B1636">
        <v>337974</v>
      </c>
      <c r="C1636" t="s">
        <v>12254</v>
      </c>
      <c r="D1636" t="s">
        <v>12255</v>
      </c>
      <c r="E1636" t="s">
        <v>1572</v>
      </c>
      <c r="F1636" t="s">
        <v>12241</v>
      </c>
      <c r="G1636" t="s">
        <v>7490</v>
      </c>
      <c r="H1636" s="2">
        <v>45614</v>
      </c>
      <c r="I1636" s="2">
        <v>45614</v>
      </c>
      <c r="J1636"/>
      <c r="K1636"/>
      <c r="L1636">
        <v>0.01</v>
      </c>
      <c r="M1636" t="s">
        <v>7484</v>
      </c>
      <c r="N1636" t="s">
        <v>3865</v>
      </c>
      <c r="O1636"/>
      <c r="P1636" t="s">
        <v>12242</v>
      </c>
      <c r="Q1636" t="s">
        <v>5601</v>
      </c>
      <c r="R1636" t="s">
        <v>15467</v>
      </c>
      <c r="S1636" t="s">
        <v>15436</v>
      </c>
      <c r="T1636" t="s">
        <v>15437</v>
      </c>
      <c r="U1636" t="s">
        <v>15437</v>
      </c>
      <c r="V1636">
        <v>0</v>
      </c>
    </row>
    <row r="1637" spans="1:22" x14ac:dyDescent="0.25">
      <c r="A1637" t="s">
        <v>1569</v>
      </c>
      <c r="B1637">
        <v>337907</v>
      </c>
      <c r="C1637" t="s">
        <v>2342</v>
      </c>
      <c r="D1637" t="s">
        <v>13340</v>
      </c>
      <c r="E1637" t="s">
        <v>1572</v>
      </c>
      <c r="F1637" t="s">
        <v>13336</v>
      </c>
      <c r="G1637" t="s">
        <v>7487</v>
      </c>
      <c r="H1637" s="2">
        <v>45614</v>
      </c>
      <c r="I1637" s="2">
        <v>45614</v>
      </c>
      <c r="J1637"/>
      <c r="K1637"/>
      <c r="L1637">
        <v>0.01</v>
      </c>
      <c r="M1637" t="s">
        <v>7484</v>
      </c>
      <c r="N1637" t="s">
        <v>3627</v>
      </c>
      <c r="O1637"/>
      <c r="P1637" t="s">
        <v>13328</v>
      </c>
      <c r="Q1637" t="s">
        <v>6368</v>
      </c>
      <c r="R1637" t="s">
        <v>15465</v>
      </c>
      <c r="S1637" t="s">
        <v>15436</v>
      </c>
      <c r="T1637" t="s">
        <v>15437</v>
      </c>
      <c r="U1637" t="s">
        <v>15437</v>
      </c>
      <c r="V1637">
        <v>0</v>
      </c>
    </row>
    <row r="1638" spans="1:22" x14ac:dyDescent="0.25">
      <c r="A1638" t="s">
        <v>1569</v>
      </c>
      <c r="B1638">
        <v>337920</v>
      </c>
      <c r="C1638" t="s">
        <v>1722</v>
      </c>
      <c r="D1638" t="s">
        <v>3475</v>
      </c>
      <c r="E1638" t="s">
        <v>1572</v>
      </c>
      <c r="F1638" t="s">
        <v>13399</v>
      </c>
      <c r="G1638" t="s">
        <v>7494</v>
      </c>
      <c r="H1638" s="2">
        <v>45614</v>
      </c>
      <c r="I1638" s="2">
        <v>45614</v>
      </c>
      <c r="J1638"/>
      <c r="K1638"/>
      <c r="L1638">
        <v>0.01</v>
      </c>
      <c r="M1638" t="s">
        <v>7484</v>
      </c>
      <c r="N1638" t="s">
        <v>3865</v>
      </c>
      <c r="O1638"/>
      <c r="P1638" t="s">
        <v>13393</v>
      </c>
      <c r="Q1638" t="s">
        <v>13394</v>
      </c>
      <c r="R1638" t="s">
        <v>15468</v>
      </c>
      <c r="S1638" t="s">
        <v>15436</v>
      </c>
      <c r="T1638" t="s">
        <v>15437</v>
      </c>
      <c r="U1638" t="s">
        <v>15437</v>
      </c>
      <c r="V1638">
        <v>0</v>
      </c>
    </row>
    <row r="1639" spans="1:22" x14ac:dyDescent="0.25">
      <c r="A1639" t="s">
        <v>1569</v>
      </c>
      <c r="B1639">
        <v>337924</v>
      </c>
      <c r="C1639" t="s">
        <v>3072</v>
      </c>
      <c r="D1639" t="s">
        <v>13403</v>
      </c>
      <c r="E1639" t="s">
        <v>1572</v>
      </c>
      <c r="F1639" t="s">
        <v>13399</v>
      </c>
      <c r="G1639" t="s">
        <v>7494</v>
      </c>
      <c r="H1639" s="2">
        <v>45614</v>
      </c>
      <c r="I1639" s="2">
        <v>45614</v>
      </c>
      <c r="J1639"/>
      <c r="K1639"/>
      <c r="L1639">
        <v>0.01</v>
      </c>
      <c r="M1639" t="s">
        <v>7484</v>
      </c>
      <c r="N1639" t="s">
        <v>3865</v>
      </c>
      <c r="O1639"/>
      <c r="P1639" t="s">
        <v>13393</v>
      </c>
      <c r="Q1639" t="s">
        <v>13394</v>
      </c>
      <c r="R1639" t="s">
        <v>15468</v>
      </c>
      <c r="S1639" t="s">
        <v>15436</v>
      </c>
      <c r="T1639" t="s">
        <v>15437</v>
      </c>
      <c r="U1639" t="s">
        <v>15437</v>
      </c>
      <c r="V1639">
        <v>0</v>
      </c>
    </row>
    <row r="1640" spans="1:22" x14ac:dyDescent="0.25">
      <c r="A1640" t="s">
        <v>1569</v>
      </c>
      <c r="B1640">
        <v>337867</v>
      </c>
      <c r="C1640" t="s">
        <v>1832</v>
      </c>
      <c r="D1640" t="s">
        <v>7701</v>
      </c>
      <c r="E1640" t="s">
        <v>1596</v>
      </c>
      <c r="F1640" t="s">
        <v>13622</v>
      </c>
      <c r="G1640" t="s">
        <v>7490</v>
      </c>
      <c r="H1640" s="2">
        <v>45614</v>
      </c>
      <c r="I1640" s="2">
        <v>45817</v>
      </c>
      <c r="J1640"/>
      <c r="K1640"/>
      <c r="L1640">
        <v>14</v>
      </c>
      <c r="M1640" t="s">
        <v>7484</v>
      </c>
      <c r="N1640" t="s">
        <v>3482</v>
      </c>
      <c r="O1640"/>
      <c r="P1640" t="s">
        <v>13615</v>
      </c>
      <c r="Q1640" t="s">
        <v>13616</v>
      </c>
      <c r="R1640" t="s">
        <v>15465</v>
      </c>
      <c r="S1640" t="s">
        <v>15436</v>
      </c>
      <c r="T1640" t="s">
        <v>15437</v>
      </c>
      <c r="U1640" t="s">
        <v>15437</v>
      </c>
      <c r="V1640">
        <v>0.36842105263157893</v>
      </c>
    </row>
    <row r="1641" spans="1:22" x14ac:dyDescent="0.25">
      <c r="A1641" t="s">
        <v>1569</v>
      </c>
      <c r="B1641">
        <v>337333</v>
      </c>
      <c r="C1641" t="s">
        <v>2632</v>
      </c>
      <c r="D1641" t="s">
        <v>14692</v>
      </c>
      <c r="E1641" t="s">
        <v>1607</v>
      </c>
      <c r="F1641" t="s">
        <v>14693</v>
      </c>
      <c r="G1641" t="s">
        <v>14694</v>
      </c>
      <c r="H1641" s="2">
        <v>45614</v>
      </c>
      <c r="I1641" s="2">
        <v>45761</v>
      </c>
      <c r="J1641"/>
      <c r="K1641"/>
      <c r="L1641">
        <v>38</v>
      </c>
      <c r="M1641" t="s">
        <v>7484</v>
      </c>
      <c r="N1641" t="s">
        <v>1714</v>
      </c>
      <c r="O1641" t="s">
        <v>7120</v>
      </c>
      <c r="P1641" t="s">
        <v>14690</v>
      </c>
      <c r="Q1641" t="s">
        <v>14691</v>
      </c>
      <c r="R1641" t="s">
        <v>15431</v>
      </c>
      <c r="S1641" t="s">
        <v>15436</v>
      </c>
      <c r="T1641" t="s">
        <v>15437</v>
      </c>
      <c r="U1641" t="s">
        <v>15437</v>
      </c>
      <c r="V1641">
        <v>1</v>
      </c>
    </row>
    <row r="1642" spans="1:22" x14ac:dyDescent="0.25">
      <c r="A1642" t="s">
        <v>1569</v>
      </c>
      <c r="B1642">
        <v>337294</v>
      </c>
      <c r="C1642" t="s">
        <v>2851</v>
      </c>
      <c r="D1642" t="s">
        <v>11390</v>
      </c>
      <c r="E1642" t="s">
        <v>1607</v>
      </c>
      <c r="F1642" t="s">
        <v>15300</v>
      </c>
      <c r="G1642" t="s">
        <v>15301</v>
      </c>
      <c r="H1642" s="2">
        <v>45614</v>
      </c>
      <c r="I1642" s="2">
        <v>45614</v>
      </c>
      <c r="J1642"/>
      <c r="K1642"/>
      <c r="L1642">
        <v>38</v>
      </c>
      <c r="M1642" t="s">
        <v>7484</v>
      </c>
      <c r="N1642" t="s">
        <v>1714</v>
      </c>
      <c r="O1642" t="s">
        <v>7120</v>
      </c>
      <c r="P1642" t="s">
        <v>15294</v>
      </c>
      <c r="Q1642" t="s">
        <v>15295</v>
      </c>
      <c r="R1642" t="s">
        <v>18</v>
      </c>
      <c r="S1642" t="s">
        <v>15436</v>
      </c>
      <c r="T1642" t="s">
        <v>15437</v>
      </c>
      <c r="U1642" t="s">
        <v>15437</v>
      </c>
      <c r="V1642">
        <v>1</v>
      </c>
    </row>
    <row r="1643" spans="1:22" x14ac:dyDescent="0.25">
      <c r="A1643" t="s">
        <v>1569</v>
      </c>
      <c r="B1643">
        <v>337882</v>
      </c>
      <c r="C1643" t="s">
        <v>4623</v>
      </c>
      <c r="D1643" t="s">
        <v>4624</v>
      </c>
      <c r="E1643" t="s">
        <v>1572</v>
      </c>
      <c r="F1643" t="s">
        <v>4616</v>
      </c>
      <c r="G1643" t="s">
        <v>4294</v>
      </c>
      <c r="H1643" s="2">
        <v>45614</v>
      </c>
      <c r="I1643" s="2">
        <v>45614</v>
      </c>
      <c r="J1643"/>
      <c r="K1643"/>
      <c r="L1643">
        <v>0.01</v>
      </c>
      <c r="M1643" t="s">
        <v>4269</v>
      </c>
      <c r="N1643" t="s">
        <v>1576</v>
      </c>
      <c r="O1643"/>
      <c r="P1643" t="s">
        <v>4617</v>
      </c>
      <c r="Q1643" t="s">
        <v>4618</v>
      </c>
      <c r="R1643" t="s">
        <v>15453</v>
      </c>
      <c r="S1643" t="s">
        <v>15436</v>
      </c>
      <c r="T1643" t="s">
        <v>15437</v>
      </c>
      <c r="U1643" t="s">
        <v>15437</v>
      </c>
      <c r="V1643">
        <v>0</v>
      </c>
    </row>
    <row r="1644" spans="1:22" x14ac:dyDescent="0.25">
      <c r="A1644" t="s">
        <v>1569</v>
      </c>
      <c r="B1644">
        <v>337879</v>
      </c>
      <c r="C1644" t="s">
        <v>1652</v>
      </c>
      <c r="D1644" t="s">
        <v>1878</v>
      </c>
      <c r="E1644" t="s">
        <v>1572</v>
      </c>
      <c r="F1644" t="s">
        <v>4616</v>
      </c>
      <c r="G1644" t="s">
        <v>4294</v>
      </c>
      <c r="H1644" s="2">
        <v>45614</v>
      </c>
      <c r="I1644" s="2">
        <v>45614</v>
      </c>
      <c r="J1644"/>
      <c r="K1644"/>
      <c r="L1644">
        <v>0.01</v>
      </c>
      <c r="M1644" t="s">
        <v>4269</v>
      </c>
      <c r="N1644" t="s">
        <v>1576</v>
      </c>
      <c r="O1644"/>
      <c r="P1644" t="s">
        <v>4617</v>
      </c>
      <c r="Q1644" t="s">
        <v>4618</v>
      </c>
      <c r="R1644" t="s">
        <v>15453</v>
      </c>
      <c r="S1644" t="s">
        <v>15436</v>
      </c>
      <c r="T1644" t="s">
        <v>15437</v>
      </c>
      <c r="U1644" t="s">
        <v>15437</v>
      </c>
      <c r="V1644">
        <v>0</v>
      </c>
    </row>
    <row r="1645" spans="1:22" x14ac:dyDescent="0.25">
      <c r="A1645" t="s">
        <v>1569</v>
      </c>
      <c r="B1645">
        <v>337887</v>
      </c>
      <c r="C1645" t="s">
        <v>4625</v>
      </c>
      <c r="D1645" t="s">
        <v>4626</v>
      </c>
      <c r="E1645" t="s">
        <v>1572</v>
      </c>
      <c r="F1645" t="s">
        <v>4616</v>
      </c>
      <c r="G1645" t="s">
        <v>4294</v>
      </c>
      <c r="H1645" s="2">
        <v>45614</v>
      </c>
      <c r="I1645" s="2">
        <v>45614</v>
      </c>
      <c r="J1645"/>
      <c r="K1645"/>
      <c r="L1645">
        <v>0.01</v>
      </c>
      <c r="M1645" t="s">
        <v>4269</v>
      </c>
      <c r="N1645" t="s">
        <v>1576</v>
      </c>
      <c r="O1645"/>
      <c r="P1645" t="s">
        <v>4617</v>
      </c>
      <c r="Q1645" t="s">
        <v>4618</v>
      </c>
      <c r="R1645" t="s">
        <v>15453</v>
      </c>
      <c r="S1645" t="s">
        <v>15436</v>
      </c>
      <c r="T1645" t="s">
        <v>15437</v>
      </c>
      <c r="U1645" t="s">
        <v>15437</v>
      </c>
      <c r="V1645">
        <v>0</v>
      </c>
    </row>
    <row r="1646" spans="1:22" x14ac:dyDescent="0.25">
      <c r="A1646" t="s">
        <v>1569</v>
      </c>
      <c r="B1646">
        <v>337856</v>
      </c>
      <c r="C1646" t="s">
        <v>4627</v>
      </c>
      <c r="D1646" t="s">
        <v>4628</v>
      </c>
      <c r="E1646" t="s">
        <v>1572</v>
      </c>
      <c r="F1646" t="s">
        <v>4620</v>
      </c>
      <c r="G1646" t="s">
        <v>4268</v>
      </c>
      <c r="H1646" s="2">
        <v>45614</v>
      </c>
      <c r="I1646" s="2">
        <v>45614</v>
      </c>
      <c r="J1646"/>
      <c r="K1646"/>
      <c r="L1646">
        <v>0.01</v>
      </c>
      <c r="M1646" t="s">
        <v>4269</v>
      </c>
      <c r="N1646" t="s">
        <v>1576</v>
      </c>
      <c r="O1646"/>
      <c r="P1646" t="s">
        <v>4617</v>
      </c>
      <c r="Q1646" t="s">
        <v>4618</v>
      </c>
      <c r="R1646" t="s">
        <v>15453</v>
      </c>
      <c r="S1646" t="s">
        <v>15436</v>
      </c>
      <c r="T1646" t="s">
        <v>15437</v>
      </c>
      <c r="U1646" t="s">
        <v>15437</v>
      </c>
      <c r="V1646">
        <v>0</v>
      </c>
    </row>
    <row r="1647" spans="1:22" x14ac:dyDescent="0.25">
      <c r="A1647" t="s">
        <v>1569</v>
      </c>
      <c r="B1647">
        <v>337873</v>
      </c>
      <c r="C1647" t="s">
        <v>1855</v>
      </c>
      <c r="D1647" t="s">
        <v>2332</v>
      </c>
      <c r="E1647" t="s">
        <v>1572</v>
      </c>
      <c r="F1647" t="s">
        <v>4620</v>
      </c>
      <c r="G1647" t="s">
        <v>4268</v>
      </c>
      <c r="H1647" s="2">
        <v>45614</v>
      </c>
      <c r="I1647" s="2">
        <v>45614</v>
      </c>
      <c r="J1647"/>
      <c r="K1647"/>
      <c r="L1647">
        <v>0.01</v>
      </c>
      <c r="M1647" t="s">
        <v>4269</v>
      </c>
      <c r="N1647" t="s">
        <v>1576</v>
      </c>
      <c r="O1647"/>
      <c r="P1647" t="s">
        <v>4617</v>
      </c>
      <c r="Q1647" t="s">
        <v>4618</v>
      </c>
      <c r="R1647" t="s">
        <v>15453</v>
      </c>
      <c r="S1647" t="s">
        <v>15436</v>
      </c>
      <c r="T1647" t="s">
        <v>15437</v>
      </c>
      <c r="U1647" t="s">
        <v>15437</v>
      </c>
      <c r="V1647">
        <v>0</v>
      </c>
    </row>
    <row r="1648" spans="1:22" x14ac:dyDescent="0.25">
      <c r="A1648" t="s">
        <v>1569</v>
      </c>
      <c r="B1648">
        <v>337862</v>
      </c>
      <c r="C1648" t="s">
        <v>4629</v>
      </c>
      <c r="D1648" t="s">
        <v>4630</v>
      </c>
      <c r="E1648" t="s">
        <v>1572</v>
      </c>
      <c r="F1648" t="s">
        <v>4620</v>
      </c>
      <c r="G1648" t="s">
        <v>4268</v>
      </c>
      <c r="H1648" s="2">
        <v>45614</v>
      </c>
      <c r="I1648" s="2">
        <v>45614</v>
      </c>
      <c r="J1648"/>
      <c r="K1648"/>
      <c r="L1648">
        <v>0.01</v>
      </c>
      <c r="M1648" t="s">
        <v>4269</v>
      </c>
      <c r="N1648" t="s">
        <v>1576</v>
      </c>
      <c r="O1648"/>
      <c r="P1648" t="s">
        <v>4617</v>
      </c>
      <c r="Q1648" t="s">
        <v>4618</v>
      </c>
      <c r="R1648" t="s">
        <v>15453</v>
      </c>
      <c r="S1648" t="s">
        <v>15436</v>
      </c>
      <c r="T1648" t="s">
        <v>15437</v>
      </c>
      <c r="U1648" t="s">
        <v>15437</v>
      </c>
      <c r="V1648">
        <v>0</v>
      </c>
    </row>
    <row r="1649" spans="1:22" x14ac:dyDescent="0.25">
      <c r="A1649" t="s">
        <v>1569</v>
      </c>
      <c r="B1649">
        <v>337986</v>
      </c>
      <c r="C1649" t="s">
        <v>3115</v>
      </c>
      <c r="D1649" t="s">
        <v>2751</v>
      </c>
      <c r="E1649" t="s">
        <v>1572</v>
      </c>
      <c r="F1649" t="s">
        <v>4707</v>
      </c>
      <c r="G1649" t="s">
        <v>4268</v>
      </c>
      <c r="H1649" s="2">
        <v>45614</v>
      </c>
      <c r="I1649" s="2">
        <v>45691</v>
      </c>
      <c r="J1649"/>
      <c r="K1649"/>
      <c r="L1649">
        <v>0.01</v>
      </c>
      <c r="M1649" t="s">
        <v>4269</v>
      </c>
      <c r="N1649" t="s">
        <v>4199</v>
      </c>
      <c r="O1649"/>
      <c r="P1649" t="s">
        <v>4701</v>
      </c>
      <c r="Q1649" t="s">
        <v>4702</v>
      </c>
      <c r="R1649" t="s">
        <v>15449</v>
      </c>
      <c r="S1649" t="s">
        <v>15436</v>
      </c>
      <c r="T1649" t="s">
        <v>15437</v>
      </c>
      <c r="U1649" t="s">
        <v>15437</v>
      </c>
      <c r="V1649">
        <v>0</v>
      </c>
    </row>
    <row r="1650" spans="1:22" x14ac:dyDescent="0.25">
      <c r="A1650" t="s">
        <v>1569</v>
      </c>
      <c r="B1650">
        <v>338047</v>
      </c>
      <c r="C1650" t="s">
        <v>1656</v>
      </c>
      <c r="D1650" t="s">
        <v>2220</v>
      </c>
      <c r="E1650" t="s">
        <v>1572</v>
      </c>
      <c r="F1650" t="s">
        <v>4707</v>
      </c>
      <c r="G1650" t="s">
        <v>4268</v>
      </c>
      <c r="H1650" s="2">
        <v>45614</v>
      </c>
      <c r="I1650" s="2">
        <v>45691</v>
      </c>
      <c r="J1650"/>
      <c r="K1650"/>
      <c r="L1650">
        <v>0.01</v>
      </c>
      <c r="M1650" t="s">
        <v>4269</v>
      </c>
      <c r="N1650" t="s">
        <v>4199</v>
      </c>
      <c r="O1650"/>
      <c r="P1650" t="s">
        <v>4701</v>
      </c>
      <c r="Q1650" t="s">
        <v>4702</v>
      </c>
      <c r="R1650" t="s">
        <v>15449</v>
      </c>
      <c r="S1650" t="s">
        <v>15436</v>
      </c>
      <c r="T1650" t="s">
        <v>15437</v>
      </c>
      <c r="U1650" t="s">
        <v>15437</v>
      </c>
      <c r="V1650">
        <v>0</v>
      </c>
    </row>
    <row r="1651" spans="1:22" x14ac:dyDescent="0.25">
      <c r="A1651" t="s">
        <v>1569</v>
      </c>
      <c r="B1651">
        <v>338068</v>
      </c>
      <c r="C1651" t="s">
        <v>2322</v>
      </c>
      <c r="D1651" t="s">
        <v>4708</v>
      </c>
      <c r="E1651" t="s">
        <v>1572</v>
      </c>
      <c r="F1651" t="s">
        <v>4707</v>
      </c>
      <c r="G1651" t="s">
        <v>4268</v>
      </c>
      <c r="H1651" s="2">
        <v>45614</v>
      </c>
      <c r="I1651" s="2">
        <v>45691</v>
      </c>
      <c r="J1651"/>
      <c r="K1651"/>
      <c r="L1651">
        <v>0.01</v>
      </c>
      <c r="M1651" t="s">
        <v>4269</v>
      </c>
      <c r="N1651" t="s">
        <v>4199</v>
      </c>
      <c r="O1651"/>
      <c r="P1651" t="s">
        <v>4701</v>
      </c>
      <c r="Q1651" t="s">
        <v>4702</v>
      </c>
      <c r="R1651" t="s">
        <v>15449</v>
      </c>
      <c r="S1651" t="s">
        <v>15436</v>
      </c>
      <c r="T1651" t="s">
        <v>15437</v>
      </c>
      <c r="U1651" t="s">
        <v>15437</v>
      </c>
      <c r="V1651">
        <v>0</v>
      </c>
    </row>
    <row r="1652" spans="1:22" x14ac:dyDescent="0.25">
      <c r="A1652" t="s">
        <v>1569</v>
      </c>
      <c r="B1652">
        <v>337927</v>
      </c>
      <c r="C1652" t="s">
        <v>2234</v>
      </c>
      <c r="D1652" t="s">
        <v>4884</v>
      </c>
      <c r="E1652" t="s">
        <v>1572</v>
      </c>
      <c r="F1652" t="s">
        <v>4867</v>
      </c>
      <c r="G1652" t="s">
        <v>4268</v>
      </c>
      <c r="H1652" s="2">
        <v>45614</v>
      </c>
      <c r="I1652" s="2">
        <v>45614</v>
      </c>
      <c r="J1652"/>
      <c r="K1652"/>
      <c r="L1652">
        <v>0.01</v>
      </c>
      <c r="M1652" t="s">
        <v>4269</v>
      </c>
      <c r="N1652" t="s">
        <v>3482</v>
      </c>
      <c r="O1652"/>
      <c r="P1652" t="s">
        <v>4868</v>
      </c>
      <c r="Q1652" t="s">
        <v>4869</v>
      </c>
      <c r="R1652" t="s">
        <v>15451</v>
      </c>
      <c r="S1652" t="s">
        <v>15436</v>
      </c>
      <c r="T1652" t="s">
        <v>15437</v>
      </c>
      <c r="U1652" t="s">
        <v>15437</v>
      </c>
      <c r="V1652">
        <v>0</v>
      </c>
    </row>
    <row r="1653" spans="1:22" x14ac:dyDescent="0.25">
      <c r="A1653" t="s">
        <v>1569</v>
      </c>
      <c r="B1653">
        <v>337880</v>
      </c>
      <c r="C1653" t="s">
        <v>1724</v>
      </c>
      <c r="D1653" t="s">
        <v>4944</v>
      </c>
      <c r="E1653" t="s">
        <v>1572</v>
      </c>
      <c r="F1653" t="s">
        <v>4937</v>
      </c>
      <c r="G1653" t="s">
        <v>4268</v>
      </c>
      <c r="H1653" s="2">
        <v>45614</v>
      </c>
      <c r="I1653" s="2">
        <v>45614</v>
      </c>
      <c r="J1653"/>
      <c r="K1653"/>
      <c r="L1653">
        <v>0.01</v>
      </c>
      <c r="M1653" t="s">
        <v>4269</v>
      </c>
      <c r="N1653" t="s">
        <v>1714</v>
      </c>
      <c r="O1653"/>
      <c r="P1653" t="s">
        <v>4938</v>
      </c>
      <c r="Q1653" t="s">
        <v>4939</v>
      </c>
      <c r="R1653" t="s">
        <v>15447</v>
      </c>
      <c r="S1653" t="s">
        <v>15436</v>
      </c>
      <c r="T1653" t="s">
        <v>15437</v>
      </c>
      <c r="U1653" t="s">
        <v>15437</v>
      </c>
      <c r="V1653">
        <v>0</v>
      </c>
    </row>
    <row r="1654" spans="1:22" x14ac:dyDescent="0.25">
      <c r="A1654" t="s">
        <v>1569</v>
      </c>
      <c r="B1654">
        <v>337892</v>
      </c>
      <c r="C1654" t="s">
        <v>4991</v>
      </c>
      <c r="D1654" t="s">
        <v>3082</v>
      </c>
      <c r="E1654" t="s">
        <v>1572</v>
      </c>
      <c r="F1654" t="s">
        <v>4986</v>
      </c>
      <c r="G1654" t="s">
        <v>4268</v>
      </c>
      <c r="H1654" s="2">
        <v>45614</v>
      </c>
      <c r="I1654" s="2">
        <v>45691</v>
      </c>
      <c r="J1654"/>
      <c r="K1654"/>
      <c r="L1654">
        <v>0.01</v>
      </c>
      <c r="M1654" t="s">
        <v>4269</v>
      </c>
      <c r="N1654" t="s">
        <v>3865</v>
      </c>
      <c r="O1654"/>
      <c r="P1654" t="s">
        <v>4983</v>
      </c>
      <c r="Q1654" t="s">
        <v>4984</v>
      </c>
      <c r="R1654" t="s">
        <v>15450</v>
      </c>
      <c r="S1654" t="s">
        <v>15436</v>
      </c>
      <c r="T1654" t="s">
        <v>15437</v>
      </c>
      <c r="U1654" t="s">
        <v>15437</v>
      </c>
      <c r="V1654">
        <v>0</v>
      </c>
    </row>
    <row r="1655" spans="1:22" x14ac:dyDescent="0.25">
      <c r="A1655" t="s">
        <v>1569</v>
      </c>
      <c r="B1655">
        <v>337908</v>
      </c>
      <c r="C1655" t="s">
        <v>4356</v>
      </c>
      <c r="D1655" t="s">
        <v>3465</v>
      </c>
      <c r="E1655" t="s">
        <v>1572</v>
      </c>
      <c r="F1655" t="s">
        <v>5830</v>
      </c>
      <c r="G1655" t="s">
        <v>4268</v>
      </c>
      <c r="H1655" s="2">
        <v>45614</v>
      </c>
      <c r="I1655" s="2">
        <v>45614</v>
      </c>
      <c r="J1655"/>
      <c r="K1655"/>
      <c r="L1655">
        <v>0.01</v>
      </c>
      <c r="M1655" t="s">
        <v>4269</v>
      </c>
      <c r="N1655" t="s">
        <v>3482</v>
      </c>
      <c r="O1655"/>
      <c r="P1655" t="s">
        <v>5828</v>
      </c>
      <c r="Q1655" t="s">
        <v>5829</v>
      </c>
      <c r="R1655" t="s">
        <v>15451</v>
      </c>
      <c r="S1655" t="s">
        <v>15436</v>
      </c>
      <c r="T1655" t="s">
        <v>15437</v>
      </c>
      <c r="U1655" t="s">
        <v>15437</v>
      </c>
      <c r="V1655">
        <v>0</v>
      </c>
    </row>
    <row r="1656" spans="1:22" x14ac:dyDescent="0.25">
      <c r="A1656" t="s">
        <v>1569</v>
      </c>
      <c r="B1656">
        <v>337942</v>
      </c>
      <c r="C1656" t="s">
        <v>4637</v>
      </c>
      <c r="D1656" t="s">
        <v>2023</v>
      </c>
      <c r="E1656" t="s">
        <v>1572</v>
      </c>
      <c r="F1656" t="s">
        <v>5916</v>
      </c>
      <c r="G1656" t="s">
        <v>4268</v>
      </c>
      <c r="H1656" s="2">
        <v>45614</v>
      </c>
      <c r="I1656" s="2">
        <v>45616</v>
      </c>
      <c r="J1656"/>
      <c r="K1656"/>
      <c r="L1656">
        <v>0.01</v>
      </c>
      <c r="M1656" t="s">
        <v>4269</v>
      </c>
      <c r="N1656" t="s">
        <v>3865</v>
      </c>
      <c r="O1656"/>
      <c r="P1656" t="s">
        <v>5917</v>
      </c>
      <c r="Q1656" t="s">
        <v>3978</v>
      </c>
      <c r="R1656" t="s">
        <v>15450</v>
      </c>
      <c r="S1656" t="s">
        <v>15436</v>
      </c>
      <c r="T1656" t="s">
        <v>15437</v>
      </c>
      <c r="U1656" t="s">
        <v>15437</v>
      </c>
      <c r="V1656">
        <v>0</v>
      </c>
    </row>
    <row r="1657" spans="1:22" x14ac:dyDescent="0.25">
      <c r="A1657" t="s">
        <v>1569</v>
      </c>
      <c r="B1657">
        <v>337914</v>
      </c>
      <c r="C1657" t="s">
        <v>2186</v>
      </c>
      <c r="D1657" t="s">
        <v>5942</v>
      </c>
      <c r="E1657" t="s">
        <v>1572</v>
      </c>
      <c r="F1657" t="s">
        <v>5938</v>
      </c>
      <c r="G1657" t="s">
        <v>4294</v>
      </c>
      <c r="H1657" s="2">
        <v>45614</v>
      </c>
      <c r="I1657" s="2">
        <v>45614</v>
      </c>
      <c r="J1657"/>
      <c r="K1657"/>
      <c r="L1657">
        <v>0.01</v>
      </c>
      <c r="M1657" t="s">
        <v>4269</v>
      </c>
      <c r="N1657" t="s">
        <v>3865</v>
      </c>
      <c r="O1657"/>
      <c r="P1657" t="s">
        <v>5936</v>
      </c>
      <c r="Q1657" t="s">
        <v>5937</v>
      </c>
      <c r="R1657" t="s">
        <v>15448</v>
      </c>
      <c r="S1657" t="s">
        <v>15436</v>
      </c>
      <c r="T1657" t="s">
        <v>15437</v>
      </c>
      <c r="U1657" t="s">
        <v>15437</v>
      </c>
      <c r="V1657">
        <v>0</v>
      </c>
    </row>
    <row r="1658" spans="1:22" x14ac:dyDescent="0.25">
      <c r="A1658" t="s">
        <v>1569</v>
      </c>
      <c r="B1658">
        <v>337866</v>
      </c>
      <c r="C1658" t="s">
        <v>6094</v>
      </c>
      <c r="D1658" t="s">
        <v>6095</v>
      </c>
      <c r="E1658" t="s">
        <v>1596</v>
      </c>
      <c r="F1658" t="s">
        <v>6093</v>
      </c>
      <c r="G1658" t="s">
        <v>4294</v>
      </c>
      <c r="H1658" s="2">
        <v>45614</v>
      </c>
      <c r="I1658" s="2">
        <v>45677</v>
      </c>
      <c r="J1658"/>
      <c r="K1658"/>
      <c r="L1658">
        <v>21.75</v>
      </c>
      <c r="M1658" t="s">
        <v>4269</v>
      </c>
      <c r="N1658" t="s">
        <v>3865</v>
      </c>
      <c r="O1658"/>
      <c r="P1658" t="s">
        <v>6090</v>
      </c>
      <c r="Q1658" t="s">
        <v>6091</v>
      </c>
      <c r="R1658" t="s">
        <v>15452</v>
      </c>
      <c r="S1658" t="s">
        <v>15436</v>
      </c>
      <c r="T1658" t="s">
        <v>15437</v>
      </c>
      <c r="U1658" t="s">
        <v>15437</v>
      </c>
      <c r="V1658">
        <v>0.57236842105263153</v>
      </c>
    </row>
    <row r="1659" spans="1:22" x14ac:dyDescent="0.25">
      <c r="A1659" t="s">
        <v>1569</v>
      </c>
      <c r="B1659">
        <v>337922</v>
      </c>
      <c r="C1659" t="s">
        <v>4490</v>
      </c>
      <c r="D1659" t="s">
        <v>1957</v>
      </c>
      <c r="E1659" t="s">
        <v>1572</v>
      </c>
      <c r="F1659" t="s">
        <v>6429</v>
      </c>
      <c r="G1659" t="s">
        <v>4268</v>
      </c>
      <c r="H1659" s="2">
        <v>45614</v>
      </c>
      <c r="I1659" s="2">
        <v>45614</v>
      </c>
      <c r="J1659"/>
      <c r="K1659"/>
      <c r="L1659">
        <v>0.01</v>
      </c>
      <c r="M1659" t="s">
        <v>4269</v>
      </c>
      <c r="N1659" t="s">
        <v>4199</v>
      </c>
      <c r="O1659"/>
      <c r="P1659" t="s">
        <v>6430</v>
      </c>
      <c r="Q1659" t="s">
        <v>6431</v>
      </c>
      <c r="R1659" t="s">
        <v>15449</v>
      </c>
      <c r="S1659" t="s">
        <v>15436</v>
      </c>
      <c r="T1659" t="s">
        <v>15437</v>
      </c>
      <c r="U1659" t="s">
        <v>15437</v>
      </c>
      <c r="V1659">
        <v>0</v>
      </c>
    </row>
    <row r="1660" spans="1:22" x14ac:dyDescent="0.25">
      <c r="A1660" t="s">
        <v>1569</v>
      </c>
      <c r="B1660">
        <v>337919</v>
      </c>
      <c r="C1660" t="s">
        <v>6432</v>
      </c>
      <c r="D1660" t="s">
        <v>6433</v>
      </c>
      <c r="E1660" t="s">
        <v>1572</v>
      </c>
      <c r="F1660" t="s">
        <v>6429</v>
      </c>
      <c r="G1660" t="s">
        <v>4268</v>
      </c>
      <c r="H1660" s="2">
        <v>45614</v>
      </c>
      <c r="I1660" s="2">
        <v>45614</v>
      </c>
      <c r="J1660"/>
      <c r="K1660"/>
      <c r="L1660">
        <v>0.01</v>
      </c>
      <c r="M1660" t="s">
        <v>4269</v>
      </c>
      <c r="N1660" t="s">
        <v>4199</v>
      </c>
      <c r="O1660"/>
      <c r="P1660" t="s">
        <v>6430</v>
      </c>
      <c r="Q1660" t="s">
        <v>6431</v>
      </c>
      <c r="R1660" t="s">
        <v>15449</v>
      </c>
      <c r="S1660" t="s">
        <v>15436</v>
      </c>
      <c r="T1660" t="s">
        <v>15437</v>
      </c>
      <c r="U1660" t="s">
        <v>15437</v>
      </c>
      <c r="V1660">
        <v>0</v>
      </c>
    </row>
    <row r="1661" spans="1:22" x14ac:dyDescent="0.25">
      <c r="A1661" t="s">
        <v>1569</v>
      </c>
      <c r="B1661">
        <v>337869</v>
      </c>
      <c r="C1661" t="s">
        <v>3712</v>
      </c>
      <c r="D1661" t="s">
        <v>1636</v>
      </c>
      <c r="E1661" t="s">
        <v>1572</v>
      </c>
      <c r="F1661" t="s">
        <v>6516</v>
      </c>
      <c r="G1661" t="s">
        <v>4268</v>
      </c>
      <c r="H1661" s="2">
        <v>45614</v>
      </c>
      <c r="I1661" s="2">
        <v>45614</v>
      </c>
      <c r="J1661"/>
      <c r="K1661"/>
      <c r="L1661">
        <v>0.01</v>
      </c>
      <c r="M1661" t="s">
        <v>4269</v>
      </c>
      <c r="N1661" t="s">
        <v>4199</v>
      </c>
      <c r="O1661"/>
      <c r="P1661" t="s">
        <v>6517</v>
      </c>
      <c r="Q1661" t="s">
        <v>6518</v>
      </c>
      <c r="R1661" t="s">
        <v>15449</v>
      </c>
      <c r="S1661" t="s">
        <v>15436</v>
      </c>
      <c r="T1661" t="s">
        <v>15437</v>
      </c>
      <c r="U1661" t="s">
        <v>15437</v>
      </c>
      <c r="V1661">
        <v>0</v>
      </c>
    </row>
    <row r="1662" spans="1:22" x14ac:dyDescent="0.25">
      <c r="A1662" t="s">
        <v>1569</v>
      </c>
      <c r="B1662">
        <v>337948</v>
      </c>
      <c r="C1662" t="s">
        <v>1750</v>
      </c>
      <c r="D1662" t="s">
        <v>1838</v>
      </c>
      <c r="E1662" t="s">
        <v>1572</v>
      </c>
      <c r="F1662" t="s">
        <v>6687</v>
      </c>
      <c r="G1662" t="s">
        <v>4268</v>
      </c>
      <c r="H1662" s="2">
        <v>45614</v>
      </c>
      <c r="I1662" s="2">
        <v>45617</v>
      </c>
      <c r="J1662"/>
      <c r="K1662"/>
      <c r="L1662">
        <v>0.01</v>
      </c>
      <c r="M1662" t="s">
        <v>4269</v>
      </c>
      <c r="N1662" t="s">
        <v>3865</v>
      </c>
      <c r="O1662"/>
      <c r="P1662" t="s">
        <v>6688</v>
      </c>
      <c r="Q1662" t="s">
        <v>6689</v>
      </c>
      <c r="R1662" t="s">
        <v>15450</v>
      </c>
      <c r="S1662" t="s">
        <v>15436</v>
      </c>
      <c r="T1662" t="s">
        <v>15437</v>
      </c>
      <c r="U1662" t="s">
        <v>15437</v>
      </c>
      <c r="V1662">
        <v>0</v>
      </c>
    </row>
    <row r="1663" spans="1:22" x14ac:dyDescent="0.25">
      <c r="A1663" t="s">
        <v>1569</v>
      </c>
      <c r="B1663">
        <v>337921</v>
      </c>
      <c r="C1663" t="s">
        <v>6693</v>
      </c>
      <c r="D1663" t="s">
        <v>4507</v>
      </c>
      <c r="E1663" t="s">
        <v>1572</v>
      </c>
      <c r="F1663" t="s">
        <v>6692</v>
      </c>
      <c r="G1663" t="s">
        <v>4294</v>
      </c>
      <c r="H1663" s="2">
        <v>45614</v>
      </c>
      <c r="I1663" s="2">
        <v>45614</v>
      </c>
      <c r="J1663"/>
      <c r="K1663"/>
      <c r="L1663">
        <v>0.01</v>
      </c>
      <c r="M1663" t="s">
        <v>4269</v>
      </c>
      <c r="N1663" t="s">
        <v>3865</v>
      </c>
      <c r="O1663"/>
      <c r="P1663" t="s">
        <v>6688</v>
      </c>
      <c r="Q1663" t="s">
        <v>6689</v>
      </c>
      <c r="R1663" t="s">
        <v>15450</v>
      </c>
      <c r="S1663" t="s">
        <v>15436</v>
      </c>
      <c r="T1663" t="s">
        <v>15437</v>
      </c>
      <c r="U1663" t="s">
        <v>15437</v>
      </c>
      <c r="V1663">
        <v>0</v>
      </c>
    </row>
    <row r="1664" spans="1:22" x14ac:dyDescent="0.25">
      <c r="A1664" t="s">
        <v>1569</v>
      </c>
      <c r="B1664">
        <v>200087</v>
      </c>
      <c r="C1664" t="s">
        <v>8005</v>
      </c>
      <c r="D1664" t="s">
        <v>8006</v>
      </c>
      <c r="E1664" t="s">
        <v>1572</v>
      </c>
      <c r="F1664" t="s">
        <v>8001</v>
      </c>
      <c r="G1664" t="s">
        <v>7490</v>
      </c>
      <c r="H1664" s="2">
        <v>45612</v>
      </c>
      <c r="I1664" s="2">
        <v>45612</v>
      </c>
      <c r="J1664"/>
      <c r="K1664"/>
      <c r="L1664">
        <v>0.01</v>
      </c>
      <c r="M1664" t="s">
        <v>7484</v>
      </c>
      <c r="N1664" t="s">
        <v>1714</v>
      </c>
      <c r="O1664"/>
      <c r="P1664" t="s">
        <v>7996</v>
      </c>
      <c r="Q1664" t="s">
        <v>4271</v>
      </c>
      <c r="R1664" t="s">
        <v>15461</v>
      </c>
      <c r="S1664" t="s">
        <v>15436</v>
      </c>
      <c r="T1664" t="s">
        <v>15437</v>
      </c>
      <c r="U1664" t="s">
        <v>15437</v>
      </c>
      <c r="V1664">
        <v>0</v>
      </c>
    </row>
    <row r="1665" spans="1:22" x14ac:dyDescent="0.25">
      <c r="A1665" t="s">
        <v>1569</v>
      </c>
      <c r="B1665">
        <v>337848</v>
      </c>
      <c r="C1665" t="s">
        <v>2714</v>
      </c>
      <c r="D1665" t="s">
        <v>2867</v>
      </c>
      <c r="E1665" t="s">
        <v>1572</v>
      </c>
      <c r="F1665" t="s">
        <v>9242</v>
      </c>
      <c r="G1665" t="s">
        <v>7490</v>
      </c>
      <c r="H1665" s="2">
        <v>45612</v>
      </c>
      <c r="I1665" s="2">
        <v>45612</v>
      </c>
      <c r="J1665"/>
      <c r="K1665"/>
      <c r="L1665">
        <v>0.01</v>
      </c>
      <c r="M1665" t="s">
        <v>7484</v>
      </c>
      <c r="N1665" t="s">
        <v>3865</v>
      </c>
      <c r="O1665"/>
      <c r="P1665" t="s">
        <v>9243</v>
      </c>
      <c r="Q1665" t="s">
        <v>4470</v>
      </c>
      <c r="R1665" t="s">
        <v>15467</v>
      </c>
      <c r="S1665" t="s">
        <v>15436</v>
      </c>
      <c r="T1665" t="s">
        <v>15437</v>
      </c>
      <c r="U1665" t="s">
        <v>15437</v>
      </c>
      <c r="V1665">
        <v>0</v>
      </c>
    </row>
    <row r="1666" spans="1:22" x14ac:dyDescent="0.25">
      <c r="A1666" t="s">
        <v>1569</v>
      </c>
      <c r="B1666">
        <v>337849</v>
      </c>
      <c r="C1666" t="s">
        <v>9253</v>
      </c>
      <c r="D1666" t="s">
        <v>3644</v>
      </c>
      <c r="E1666" t="s">
        <v>1572</v>
      </c>
      <c r="F1666" t="s">
        <v>9242</v>
      </c>
      <c r="G1666" t="s">
        <v>7490</v>
      </c>
      <c r="H1666" s="2">
        <v>45612</v>
      </c>
      <c r="I1666" s="2">
        <v>45612</v>
      </c>
      <c r="J1666"/>
      <c r="K1666"/>
      <c r="L1666">
        <v>0.01</v>
      </c>
      <c r="M1666" t="s">
        <v>7484</v>
      </c>
      <c r="N1666" t="s">
        <v>3865</v>
      </c>
      <c r="O1666"/>
      <c r="P1666" t="s">
        <v>9243</v>
      </c>
      <c r="Q1666" t="s">
        <v>4470</v>
      </c>
      <c r="R1666" t="s">
        <v>15467</v>
      </c>
      <c r="S1666" t="s">
        <v>15436</v>
      </c>
      <c r="T1666" t="s">
        <v>15437</v>
      </c>
      <c r="U1666" t="s">
        <v>15437</v>
      </c>
      <c r="V1666">
        <v>0</v>
      </c>
    </row>
    <row r="1667" spans="1:22" x14ac:dyDescent="0.25">
      <c r="A1667" t="s">
        <v>1569</v>
      </c>
      <c r="B1667">
        <v>337852</v>
      </c>
      <c r="C1667" t="s">
        <v>11841</v>
      </c>
      <c r="D1667" t="s">
        <v>11842</v>
      </c>
      <c r="E1667" t="s">
        <v>1572</v>
      </c>
      <c r="F1667" t="s">
        <v>11833</v>
      </c>
      <c r="G1667" t="s">
        <v>7490</v>
      </c>
      <c r="H1667" s="2">
        <v>45612</v>
      </c>
      <c r="I1667" s="2">
        <v>45612</v>
      </c>
      <c r="J1667"/>
      <c r="K1667"/>
      <c r="L1667">
        <v>0.01</v>
      </c>
      <c r="M1667" t="s">
        <v>7484</v>
      </c>
      <c r="N1667" t="s">
        <v>4199</v>
      </c>
      <c r="O1667"/>
      <c r="P1667" t="s">
        <v>11834</v>
      </c>
      <c r="Q1667" t="s">
        <v>11835</v>
      </c>
      <c r="R1667" t="s">
        <v>15449</v>
      </c>
      <c r="S1667" t="s">
        <v>15436</v>
      </c>
      <c r="T1667" t="s">
        <v>15437</v>
      </c>
      <c r="U1667" t="s">
        <v>15437</v>
      </c>
      <c r="V1667">
        <v>0</v>
      </c>
    </row>
    <row r="1668" spans="1:22" x14ac:dyDescent="0.25">
      <c r="A1668" t="s">
        <v>1569</v>
      </c>
      <c r="B1668">
        <v>337881</v>
      </c>
      <c r="C1668" t="s">
        <v>2155</v>
      </c>
      <c r="D1668" t="s">
        <v>5479</v>
      </c>
      <c r="E1668" t="s">
        <v>1572</v>
      </c>
      <c r="F1668" t="s">
        <v>8309</v>
      </c>
      <c r="G1668" t="s">
        <v>7490</v>
      </c>
      <c r="H1668" s="2">
        <v>45611</v>
      </c>
      <c r="I1668" s="2">
        <v>45611</v>
      </c>
      <c r="J1668"/>
      <c r="K1668"/>
      <c r="L1668">
        <v>0.01</v>
      </c>
      <c r="M1668" t="s">
        <v>7484</v>
      </c>
      <c r="N1668" t="s">
        <v>3482</v>
      </c>
      <c r="O1668"/>
      <c r="P1668" t="s">
        <v>8310</v>
      </c>
      <c r="Q1668" t="s">
        <v>5968</v>
      </c>
      <c r="R1668" t="s">
        <v>15465</v>
      </c>
      <c r="S1668" t="s">
        <v>15436</v>
      </c>
      <c r="T1668" t="s">
        <v>15437</v>
      </c>
      <c r="U1668" t="s">
        <v>15437</v>
      </c>
      <c r="V1668">
        <v>0</v>
      </c>
    </row>
    <row r="1669" spans="1:22" x14ac:dyDescent="0.25">
      <c r="A1669" t="s">
        <v>1569</v>
      </c>
      <c r="B1669">
        <v>337855</v>
      </c>
      <c r="C1669" t="s">
        <v>3488</v>
      </c>
      <c r="D1669" t="s">
        <v>10053</v>
      </c>
      <c r="E1669" t="s">
        <v>1572</v>
      </c>
      <c r="F1669" t="s">
        <v>10045</v>
      </c>
      <c r="G1669" t="s">
        <v>7490</v>
      </c>
      <c r="H1669" s="2">
        <v>45611</v>
      </c>
      <c r="I1669" s="2">
        <v>45611</v>
      </c>
      <c r="J1669"/>
      <c r="K1669"/>
      <c r="L1669">
        <v>0.01</v>
      </c>
      <c r="M1669" t="s">
        <v>7484</v>
      </c>
      <c r="N1669" t="s">
        <v>3311</v>
      </c>
      <c r="O1669"/>
      <c r="P1669" t="s">
        <v>10046</v>
      </c>
      <c r="Q1669" t="s">
        <v>6763</v>
      </c>
      <c r="R1669" t="s">
        <v>15463</v>
      </c>
      <c r="S1669" t="s">
        <v>15436</v>
      </c>
      <c r="T1669" t="s">
        <v>15437</v>
      </c>
      <c r="U1669" t="s">
        <v>15437</v>
      </c>
      <c r="V1669">
        <v>0</v>
      </c>
    </row>
    <row r="1670" spans="1:22" x14ac:dyDescent="0.25">
      <c r="A1670" t="s">
        <v>1569</v>
      </c>
      <c r="B1670">
        <v>337817</v>
      </c>
      <c r="C1670" t="s">
        <v>1810</v>
      </c>
      <c r="D1670" t="s">
        <v>3231</v>
      </c>
      <c r="E1670" t="s">
        <v>1572</v>
      </c>
      <c r="F1670" t="s">
        <v>10126</v>
      </c>
      <c r="G1670" t="s">
        <v>7490</v>
      </c>
      <c r="H1670" s="2">
        <v>45611</v>
      </c>
      <c r="I1670" s="2">
        <v>45611</v>
      </c>
      <c r="J1670"/>
      <c r="K1670"/>
      <c r="L1670">
        <v>0.01</v>
      </c>
      <c r="M1670" t="s">
        <v>7484</v>
      </c>
      <c r="N1670" t="s">
        <v>4199</v>
      </c>
      <c r="O1670"/>
      <c r="P1670" t="s">
        <v>10118</v>
      </c>
      <c r="Q1670" t="s">
        <v>6518</v>
      </c>
      <c r="R1670" t="s">
        <v>15449</v>
      </c>
      <c r="S1670" t="s">
        <v>15436</v>
      </c>
      <c r="T1670" t="s">
        <v>15437</v>
      </c>
      <c r="U1670" t="s">
        <v>15437</v>
      </c>
      <c r="V1670">
        <v>0</v>
      </c>
    </row>
    <row r="1671" spans="1:22" x14ac:dyDescent="0.25">
      <c r="A1671" t="s">
        <v>1569</v>
      </c>
      <c r="B1671">
        <v>337835</v>
      </c>
      <c r="C1671" t="s">
        <v>10127</v>
      </c>
      <c r="D1671" t="s">
        <v>10128</v>
      </c>
      <c r="E1671" t="s">
        <v>1572</v>
      </c>
      <c r="F1671" t="s">
        <v>10126</v>
      </c>
      <c r="G1671" t="s">
        <v>7490</v>
      </c>
      <c r="H1671" s="2">
        <v>45611</v>
      </c>
      <c r="I1671" s="2">
        <v>45611</v>
      </c>
      <c r="J1671"/>
      <c r="K1671"/>
      <c r="L1671">
        <v>0.01</v>
      </c>
      <c r="M1671" t="s">
        <v>7484</v>
      </c>
      <c r="N1671" t="s">
        <v>4199</v>
      </c>
      <c r="O1671"/>
      <c r="P1671" t="s">
        <v>10118</v>
      </c>
      <c r="Q1671" t="s">
        <v>6518</v>
      </c>
      <c r="R1671" t="s">
        <v>15449</v>
      </c>
      <c r="S1671" t="s">
        <v>15436</v>
      </c>
      <c r="T1671" t="s">
        <v>15437</v>
      </c>
      <c r="U1671" t="s">
        <v>15437</v>
      </c>
      <c r="V1671">
        <v>0</v>
      </c>
    </row>
    <row r="1672" spans="1:22" x14ac:dyDescent="0.25">
      <c r="A1672" t="s">
        <v>1569</v>
      </c>
      <c r="B1672">
        <v>337815</v>
      </c>
      <c r="C1672" t="s">
        <v>2228</v>
      </c>
      <c r="D1672" t="s">
        <v>10129</v>
      </c>
      <c r="E1672" t="s">
        <v>1572</v>
      </c>
      <c r="F1672" t="s">
        <v>10126</v>
      </c>
      <c r="G1672" t="s">
        <v>7490</v>
      </c>
      <c r="H1672" s="2">
        <v>45611</v>
      </c>
      <c r="I1672" s="2">
        <v>45611</v>
      </c>
      <c r="J1672"/>
      <c r="K1672"/>
      <c r="L1672">
        <v>0.01</v>
      </c>
      <c r="M1672" t="s">
        <v>7484</v>
      </c>
      <c r="N1672" t="s">
        <v>4199</v>
      </c>
      <c r="O1672"/>
      <c r="P1672" t="s">
        <v>10118</v>
      </c>
      <c r="Q1672" t="s">
        <v>6518</v>
      </c>
      <c r="R1672" t="s">
        <v>15449</v>
      </c>
      <c r="S1672" t="s">
        <v>15436</v>
      </c>
      <c r="T1672" t="s">
        <v>15437</v>
      </c>
      <c r="U1672" t="s">
        <v>15437</v>
      </c>
      <c r="V1672">
        <v>0</v>
      </c>
    </row>
    <row r="1673" spans="1:22" x14ac:dyDescent="0.25">
      <c r="A1673" t="s">
        <v>1569</v>
      </c>
      <c r="B1673">
        <v>200084</v>
      </c>
      <c r="C1673" t="s">
        <v>3967</v>
      </c>
      <c r="D1673" t="s">
        <v>12519</v>
      </c>
      <c r="E1673" t="s">
        <v>1572</v>
      </c>
      <c r="F1673" t="s">
        <v>12513</v>
      </c>
      <c r="G1673" t="s">
        <v>7490</v>
      </c>
      <c r="H1673" s="2">
        <v>45611</v>
      </c>
      <c r="I1673" s="2">
        <v>45611</v>
      </c>
      <c r="J1673"/>
      <c r="K1673"/>
      <c r="L1673">
        <v>0.01</v>
      </c>
      <c r="M1673" t="s">
        <v>7484</v>
      </c>
      <c r="N1673" t="s">
        <v>1576</v>
      </c>
      <c r="O1673"/>
      <c r="P1673" t="s">
        <v>12514</v>
      </c>
      <c r="Q1673" t="s">
        <v>12515</v>
      </c>
      <c r="R1673" t="s">
        <v>15464</v>
      </c>
      <c r="S1673" t="s">
        <v>15436</v>
      </c>
      <c r="T1673" t="s">
        <v>15437</v>
      </c>
      <c r="U1673" t="s">
        <v>15437</v>
      </c>
      <c r="V1673">
        <v>0</v>
      </c>
    </row>
    <row r="1674" spans="1:22" x14ac:dyDescent="0.25">
      <c r="A1674" t="s">
        <v>1569</v>
      </c>
      <c r="B1674">
        <v>337874</v>
      </c>
      <c r="C1674" t="s">
        <v>4584</v>
      </c>
      <c r="D1674" t="s">
        <v>4585</v>
      </c>
      <c r="E1674" t="s">
        <v>1572</v>
      </c>
      <c r="F1674" t="s">
        <v>4577</v>
      </c>
      <c r="G1674" t="s">
        <v>4268</v>
      </c>
      <c r="H1674" s="2">
        <v>45611</v>
      </c>
      <c r="I1674" s="2">
        <v>45611</v>
      </c>
      <c r="J1674"/>
      <c r="K1674"/>
      <c r="L1674">
        <v>0.01</v>
      </c>
      <c r="M1674" t="s">
        <v>4269</v>
      </c>
      <c r="N1674" t="s">
        <v>3865</v>
      </c>
      <c r="O1674"/>
      <c r="P1674" t="s">
        <v>4578</v>
      </c>
      <c r="Q1674" t="s">
        <v>4579</v>
      </c>
      <c r="R1674" t="s">
        <v>15452</v>
      </c>
      <c r="S1674" t="s">
        <v>15436</v>
      </c>
      <c r="T1674" t="s">
        <v>15437</v>
      </c>
      <c r="U1674" t="s">
        <v>15437</v>
      </c>
      <c r="V1674">
        <v>0</v>
      </c>
    </row>
    <row r="1675" spans="1:22" x14ac:dyDescent="0.25">
      <c r="A1675" t="s">
        <v>1569</v>
      </c>
      <c r="B1675">
        <v>337828</v>
      </c>
      <c r="C1675" t="s">
        <v>2269</v>
      </c>
      <c r="D1675" t="s">
        <v>5735</v>
      </c>
      <c r="E1675" t="s">
        <v>1572</v>
      </c>
      <c r="F1675" t="s">
        <v>5731</v>
      </c>
      <c r="G1675" t="s">
        <v>4268</v>
      </c>
      <c r="H1675" s="2">
        <v>45611</v>
      </c>
      <c r="I1675" s="2">
        <v>45611</v>
      </c>
      <c r="J1675"/>
      <c r="K1675"/>
      <c r="L1675">
        <v>0.01</v>
      </c>
      <c r="M1675" t="s">
        <v>4269</v>
      </c>
      <c r="N1675" t="s">
        <v>1714</v>
      </c>
      <c r="O1675"/>
      <c r="P1675" t="s">
        <v>5728</v>
      </c>
      <c r="Q1675" t="s">
        <v>5729</v>
      </c>
      <c r="R1675" t="s">
        <v>15454</v>
      </c>
      <c r="S1675" t="s">
        <v>15436</v>
      </c>
      <c r="T1675" t="s">
        <v>15437</v>
      </c>
      <c r="U1675" t="s">
        <v>15437</v>
      </c>
      <c r="V1675">
        <v>0</v>
      </c>
    </row>
    <row r="1676" spans="1:22" x14ac:dyDescent="0.25">
      <c r="A1676" t="s">
        <v>1569</v>
      </c>
      <c r="B1676">
        <v>337859</v>
      </c>
      <c r="C1676" t="s">
        <v>6434</v>
      </c>
      <c r="D1676" t="s">
        <v>6435</v>
      </c>
      <c r="E1676" t="s">
        <v>1572</v>
      </c>
      <c r="F1676" t="s">
        <v>6429</v>
      </c>
      <c r="G1676" t="s">
        <v>4268</v>
      </c>
      <c r="H1676" s="2">
        <v>45611</v>
      </c>
      <c r="I1676" s="2">
        <v>45611</v>
      </c>
      <c r="J1676"/>
      <c r="K1676"/>
      <c r="L1676">
        <v>0.01</v>
      </c>
      <c r="M1676" t="s">
        <v>4269</v>
      </c>
      <c r="N1676" t="s">
        <v>4199</v>
      </c>
      <c r="O1676"/>
      <c r="P1676" t="s">
        <v>6430</v>
      </c>
      <c r="Q1676" t="s">
        <v>6431</v>
      </c>
      <c r="R1676" t="s">
        <v>15449</v>
      </c>
      <c r="S1676" t="s">
        <v>15436</v>
      </c>
      <c r="T1676" t="s">
        <v>15437</v>
      </c>
      <c r="U1676" t="s">
        <v>15437</v>
      </c>
      <c r="V1676">
        <v>0</v>
      </c>
    </row>
    <row r="1677" spans="1:22" x14ac:dyDescent="0.25">
      <c r="A1677" t="s">
        <v>1569</v>
      </c>
      <c r="B1677">
        <v>337845</v>
      </c>
      <c r="C1677" t="s">
        <v>3338</v>
      </c>
      <c r="D1677" t="s">
        <v>6777</v>
      </c>
      <c r="E1677" t="s">
        <v>1572</v>
      </c>
      <c r="F1677" t="s">
        <v>6766</v>
      </c>
      <c r="G1677" t="s">
        <v>4268</v>
      </c>
      <c r="H1677" s="2">
        <v>45611</v>
      </c>
      <c r="I1677" s="2">
        <v>45611</v>
      </c>
      <c r="J1677"/>
      <c r="K1677"/>
      <c r="L1677">
        <v>0.01</v>
      </c>
      <c r="M1677" t="s">
        <v>4269</v>
      </c>
      <c r="N1677" t="s">
        <v>3311</v>
      </c>
      <c r="O1677"/>
      <c r="P1677" t="s">
        <v>6762</v>
      </c>
      <c r="Q1677" t="s">
        <v>6763</v>
      </c>
      <c r="R1677" t="s">
        <v>15454</v>
      </c>
      <c r="S1677" t="s">
        <v>15436</v>
      </c>
      <c r="T1677" t="s">
        <v>15437</v>
      </c>
      <c r="U1677" t="s">
        <v>15437</v>
      </c>
      <c r="V1677">
        <v>0</v>
      </c>
    </row>
    <row r="1678" spans="1:22" x14ac:dyDescent="0.25">
      <c r="A1678" t="s">
        <v>1569</v>
      </c>
      <c r="B1678">
        <v>337858</v>
      </c>
      <c r="C1678" t="s">
        <v>1758</v>
      </c>
      <c r="D1678" t="s">
        <v>9102</v>
      </c>
      <c r="E1678" t="s">
        <v>1572</v>
      </c>
      <c r="F1678" t="s">
        <v>9103</v>
      </c>
      <c r="G1678" t="s">
        <v>7487</v>
      </c>
      <c r="H1678" s="2">
        <v>45610</v>
      </c>
      <c r="I1678" s="2">
        <v>45610</v>
      </c>
      <c r="J1678"/>
      <c r="K1678"/>
      <c r="L1678">
        <v>0.01</v>
      </c>
      <c r="M1678" t="s">
        <v>7484</v>
      </c>
      <c r="N1678" t="s">
        <v>3482</v>
      </c>
      <c r="O1678"/>
      <c r="P1678" t="s">
        <v>9099</v>
      </c>
      <c r="Q1678" t="s">
        <v>9100</v>
      </c>
      <c r="R1678" t="s">
        <v>15466</v>
      </c>
      <c r="S1678" t="s">
        <v>15436</v>
      </c>
      <c r="T1678" t="s">
        <v>15437</v>
      </c>
      <c r="U1678" t="s">
        <v>15437</v>
      </c>
      <c r="V1678">
        <v>0</v>
      </c>
    </row>
    <row r="1679" spans="1:22" x14ac:dyDescent="0.25">
      <c r="A1679" t="s">
        <v>1569</v>
      </c>
      <c r="B1679">
        <v>337895</v>
      </c>
      <c r="C1679" t="s">
        <v>1767</v>
      </c>
      <c r="D1679" t="s">
        <v>9181</v>
      </c>
      <c r="E1679" t="s">
        <v>1572</v>
      </c>
      <c r="F1679" t="s">
        <v>9153</v>
      </c>
      <c r="G1679" t="s">
        <v>7490</v>
      </c>
      <c r="H1679" s="2">
        <v>45610</v>
      </c>
      <c r="I1679" s="2">
        <v>45610</v>
      </c>
      <c r="J1679"/>
      <c r="K1679"/>
      <c r="L1679">
        <v>0.01</v>
      </c>
      <c r="M1679" t="s">
        <v>7484</v>
      </c>
      <c r="N1679" t="s">
        <v>3482</v>
      </c>
      <c r="O1679"/>
      <c r="P1679" t="s">
        <v>9154</v>
      </c>
      <c r="Q1679" t="s">
        <v>9155</v>
      </c>
      <c r="R1679" t="s">
        <v>15465</v>
      </c>
      <c r="S1679" t="s">
        <v>15436</v>
      </c>
      <c r="T1679" t="s">
        <v>15437</v>
      </c>
      <c r="U1679" t="s">
        <v>15437</v>
      </c>
      <c r="V1679">
        <v>0</v>
      </c>
    </row>
    <row r="1680" spans="1:22" x14ac:dyDescent="0.25">
      <c r="A1680" t="s">
        <v>1569</v>
      </c>
      <c r="B1680">
        <v>337898</v>
      </c>
      <c r="C1680" t="s">
        <v>1758</v>
      </c>
      <c r="D1680" t="s">
        <v>9182</v>
      </c>
      <c r="E1680" t="s">
        <v>1572</v>
      </c>
      <c r="F1680" t="s">
        <v>9153</v>
      </c>
      <c r="G1680" t="s">
        <v>7490</v>
      </c>
      <c r="H1680" s="2">
        <v>45610</v>
      </c>
      <c r="I1680" s="2">
        <v>45610</v>
      </c>
      <c r="J1680"/>
      <c r="K1680"/>
      <c r="L1680">
        <v>0.01</v>
      </c>
      <c r="M1680" t="s">
        <v>7484</v>
      </c>
      <c r="N1680" t="s">
        <v>3482</v>
      </c>
      <c r="O1680"/>
      <c r="P1680" t="s">
        <v>9154</v>
      </c>
      <c r="Q1680" t="s">
        <v>9155</v>
      </c>
      <c r="R1680" t="s">
        <v>15465</v>
      </c>
      <c r="S1680" t="s">
        <v>15436</v>
      </c>
      <c r="T1680" t="s">
        <v>15437</v>
      </c>
      <c r="U1680" t="s">
        <v>15437</v>
      </c>
      <c r="V1680">
        <v>0</v>
      </c>
    </row>
    <row r="1681" spans="1:22" x14ac:dyDescent="0.25">
      <c r="A1681" t="s">
        <v>1569</v>
      </c>
      <c r="B1681">
        <v>337875</v>
      </c>
      <c r="C1681" t="s">
        <v>1844</v>
      </c>
      <c r="D1681" t="s">
        <v>10961</v>
      </c>
      <c r="E1681" t="s">
        <v>1596</v>
      </c>
      <c r="F1681" t="s">
        <v>10962</v>
      </c>
      <c r="G1681" t="s">
        <v>7490</v>
      </c>
      <c r="H1681" s="2">
        <v>45610</v>
      </c>
      <c r="I1681" s="2">
        <v>45831</v>
      </c>
      <c r="J1681"/>
      <c r="K1681"/>
      <c r="L1681">
        <v>25</v>
      </c>
      <c r="M1681" t="s">
        <v>7484</v>
      </c>
      <c r="N1681" t="s">
        <v>3482</v>
      </c>
      <c r="O1681"/>
      <c r="P1681" t="s">
        <v>10955</v>
      </c>
      <c r="Q1681" t="s">
        <v>10956</v>
      </c>
      <c r="R1681" t="s">
        <v>15466</v>
      </c>
      <c r="S1681" t="s">
        <v>15436</v>
      </c>
      <c r="T1681" t="s">
        <v>15437</v>
      </c>
      <c r="U1681" t="s">
        <v>15437</v>
      </c>
      <c r="V1681">
        <v>0.65789473684210531</v>
      </c>
    </row>
    <row r="1682" spans="1:22" x14ac:dyDescent="0.25">
      <c r="A1682" t="s">
        <v>1569</v>
      </c>
      <c r="B1682">
        <v>337818</v>
      </c>
      <c r="C1682" t="s">
        <v>11743</v>
      </c>
      <c r="D1682" t="s">
        <v>11744</v>
      </c>
      <c r="E1682" t="s">
        <v>1572</v>
      </c>
      <c r="F1682" t="s">
        <v>11732</v>
      </c>
      <c r="G1682" t="s">
        <v>7487</v>
      </c>
      <c r="H1682" s="2">
        <v>45610</v>
      </c>
      <c r="I1682" s="2">
        <v>45610</v>
      </c>
      <c r="J1682"/>
      <c r="K1682"/>
      <c r="L1682">
        <v>0.01</v>
      </c>
      <c r="M1682" t="s">
        <v>7484</v>
      </c>
      <c r="N1682" t="s">
        <v>3482</v>
      </c>
      <c r="O1682"/>
      <c r="P1682" t="s">
        <v>11717</v>
      </c>
      <c r="Q1682" t="s">
        <v>11718</v>
      </c>
      <c r="R1682" t="s">
        <v>15465</v>
      </c>
      <c r="S1682" t="s">
        <v>15436</v>
      </c>
      <c r="T1682" t="s">
        <v>15437</v>
      </c>
      <c r="U1682" t="s">
        <v>15437</v>
      </c>
      <c r="V1682">
        <v>0</v>
      </c>
    </row>
    <row r="1683" spans="1:22" x14ac:dyDescent="0.25">
      <c r="A1683" t="s">
        <v>1569</v>
      </c>
      <c r="B1683">
        <v>337789</v>
      </c>
      <c r="C1683" t="s">
        <v>13404</v>
      </c>
      <c r="D1683" t="s">
        <v>13405</v>
      </c>
      <c r="E1683" t="s">
        <v>1572</v>
      </c>
      <c r="F1683" t="s">
        <v>13399</v>
      </c>
      <c r="G1683" t="s">
        <v>7494</v>
      </c>
      <c r="H1683" s="2">
        <v>45610</v>
      </c>
      <c r="I1683" s="2">
        <v>45610</v>
      </c>
      <c r="J1683"/>
      <c r="K1683"/>
      <c r="L1683">
        <v>0.01</v>
      </c>
      <c r="M1683" t="s">
        <v>7484</v>
      </c>
      <c r="N1683" t="s">
        <v>3865</v>
      </c>
      <c r="O1683"/>
      <c r="P1683" t="s">
        <v>13393</v>
      </c>
      <c r="Q1683" t="s">
        <v>13394</v>
      </c>
      <c r="R1683" t="s">
        <v>15468</v>
      </c>
      <c r="S1683" t="s">
        <v>15436</v>
      </c>
      <c r="T1683" t="s">
        <v>15437</v>
      </c>
      <c r="U1683" t="s">
        <v>15437</v>
      </c>
      <c r="V1683">
        <v>0</v>
      </c>
    </row>
    <row r="1684" spans="1:22" x14ac:dyDescent="0.25">
      <c r="A1684" t="s">
        <v>1569</v>
      </c>
      <c r="B1684">
        <v>337877</v>
      </c>
      <c r="C1684" t="s">
        <v>6354</v>
      </c>
      <c r="D1684" t="s">
        <v>2306</v>
      </c>
      <c r="E1684" t="s">
        <v>1572</v>
      </c>
      <c r="F1684" t="s">
        <v>13905</v>
      </c>
      <c r="G1684" t="s">
        <v>7490</v>
      </c>
      <c r="H1684" s="2">
        <v>45610</v>
      </c>
      <c r="I1684" s="2">
        <v>45610</v>
      </c>
      <c r="J1684"/>
      <c r="K1684"/>
      <c r="L1684">
        <v>0.01</v>
      </c>
      <c r="M1684" t="s">
        <v>7484</v>
      </c>
      <c r="N1684" t="s">
        <v>3482</v>
      </c>
      <c r="O1684"/>
      <c r="P1684" t="s">
        <v>13906</v>
      </c>
      <c r="Q1684" t="s">
        <v>13907</v>
      </c>
      <c r="R1684" t="s">
        <v>15468</v>
      </c>
      <c r="S1684" t="s">
        <v>15436</v>
      </c>
      <c r="T1684" t="s">
        <v>15437</v>
      </c>
      <c r="U1684" t="s">
        <v>15437</v>
      </c>
      <c r="V1684">
        <v>0</v>
      </c>
    </row>
    <row r="1685" spans="1:22" x14ac:dyDescent="0.25">
      <c r="A1685" t="s">
        <v>1569</v>
      </c>
      <c r="B1685">
        <v>337790</v>
      </c>
      <c r="C1685" t="s">
        <v>2322</v>
      </c>
      <c r="D1685" t="s">
        <v>4421</v>
      </c>
      <c r="E1685" t="s">
        <v>1572</v>
      </c>
      <c r="F1685" t="s">
        <v>4422</v>
      </c>
      <c r="G1685" t="s">
        <v>4268</v>
      </c>
      <c r="H1685" s="2">
        <v>45610</v>
      </c>
      <c r="I1685" s="2">
        <v>45610</v>
      </c>
      <c r="J1685"/>
      <c r="K1685"/>
      <c r="L1685">
        <v>0.01</v>
      </c>
      <c r="M1685" t="s">
        <v>4269</v>
      </c>
      <c r="N1685" t="s">
        <v>3865</v>
      </c>
      <c r="O1685"/>
      <c r="P1685" t="s">
        <v>4423</v>
      </c>
      <c r="Q1685" t="s">
        <v>4424</v>
      </c>
      <c r="R1685" t="s">
        <v>15450</v>
      </c>
      <c r="S1685" t="s">
        <v>15436</v>
      </c>
      <c r="T1685" t="s">
        <v>15437</v>
      </c>
      <c r="U1685" t="s">
        <v>15437</v>
      </c>
      <c r="V1685">
        <v>0</v>
      </c>
    </row>
    <row r="1686" spans="1:22" x14ac:dyDescent="0.25">
      <c r="A1686" t="s">
        <v>1569</v>
      </c>
      <c r="B1686">
        <v>337786</v>
      </c>
      <c r="C1686" t="s">
        <v>2367</v>
      </c>
      <c r="D1686" t="s">
        <v>1878</v>
      </c>
      <c r="E1686" t="s">
        <v>1572</v>
      </c>
      <c r="F1686" t="s">
        <v>4422</v>
      </c>
      <c r="G1686" t="s">
        <v>4268</v>
      </c>
      <c r="H1686" s="2">
        <v>45610</v>
      </c>
      <c r="I1686" s="2">
        <v>45610</v>
      </c>
      <c r="J1686"/>
      <c r="K1686"/>
      <c r="L1686">
        <v>0.01</v>
      </c>
      <c r="M1686" t="s">
        <v>4269</v>
      </c>
      <c r="N1686" t="s">
        <v>3865</v>
      </c>
      <c r="O1686"/>
      <c r="P1686" t="s">
        <v>4423</v>
      </c>
      <c r="Q1686" t="s">
        <v>4424</v>
      </c>
      <c r="R1686" t="s">
        <v>15450</v>
      </c>
      <c r="S1686" t="s">
        <v>15436</v>
      </c>
      <c r="T1686" t="s">
        <v>15437</v>
      </c>
      <c r="U1686" t="s">
        <v>15437</v>
      </c>
      <c r="V1686">
        <v>0</v>
      </c>
    </row>
    <row r="1687" spans="1:22" x14ac:dyDescent="0.25">
      <c r="A1687" t="s">
        <v>1569</v>
      </c>
      <c r="B1687">
        <v>337872</v>
      </c>
      <c r="C1687" t="s">
        <v>2597</v>
      </c>
      <c r="D1687" t="s">
        <v>4425</v>
      </c>
      <c r="E1687" t="s">
        <v>1572</v>
      </c>
      <c r="F1687" t="s">
        <v>4422</v>
      </c>
      <c r="G1687" t="s">
        <v>4268</v>
      </c>
      <c r="H1687" s="2">
        <v>45610</v>
      </c>
      <c r="I1687" s="2">
        <v>45610</v>
      </c>
      <c r="J1687"/>
      <c r="K1687"/>
      <c r="L1687">
        <v>0.01</v>
      </c>
      <c r="M1687" t="s">
        <v>4269</v>
      </c>
      <c r="N1687" t="s">
        <v>3865</v>
      </c>
      <c r="O1687"/>
      <c r="P1687" t="s">
        <v>4423</v>
      </c>
      <c r="Q1687" t="s">
        <v>4424</v>
      </c>
      <c r="R1687" t="s">
        <v>15450</v>
      </c>
      <c r="S1687" t="s">
        <v>15436</v>
      </c>
      <c r="T1687" t="s">
        <v>15437</v>
      </c>
      <c r="U1687" t="s">
        <v>15437</v>
      </c>
      <c r="V1687">
        <v>0</v>
      </c>
    </row>
    <row r="1688" spans="1:22" x14ac:dyDescent="0.25">
      <c r="A1688" t="s">
        <v>1569</v>
      </c>
      <c r="B1688">
        <v>337938</v>
      </c>
      <c r="C1688" t="s">
        <v>1979</v>
      </c>
      <c r="D1688" t="s">
        <v>4426</v>
      </c>
      <c r="E1688" t="s">
        <v>1572</v>
      </c>
      <c r="F1688" t="s">
        <v>4422</v>
      </c>
      <c r="G1688" t="s">
        <v>4268</v>
      </c>
      <c r="H1688" s="2">
        <v>45610</v>
      </c>
      <c r="I1688" s="2">
        <v>45617</v>
      </c>
      <c r="J1688"/>
      <c r="K1688"/>
      <c r="L1688">
        <v>0.01</v>
      </c>
      <c r="M1688" t="s">
        <v>4269</v>
      </c>
      <c r="N1688" t="s">
        <v>3865</v>
      </c>
      <c r="O1688"/>
      <c r="P1688" t="s">
        <v>4423</v>
      </c>
      <c r="Q1688" t="s">
        <v>4424</v>
      </c>
      <c r="R1688" t="s">
        <v>15450</v>
      </c>
      <c r="S1688" t="s">
        <v>15436</v>
      </c>
      <c r="T1688" t="s">
        <v>15437</v>
      </c>
      <c r="U1688" t="s">
        <v>15437</v>
      </c>
      <c r="V1688">
        <v>0</v>
      </c>
    </row>
    <row r="1689" spans="1:22" x14ac:dyDescent="0.25">
      <c r="A1689" t="s">
        <v>1569</v>
      </c>
      <c r="B1689">
        <v>338091</v>
      </c>
      <c r="C1689" t="s">
        <v>1901</v>
      </c>
      <c r="D1689" t="s">
        <v>4427</v>
      </c>
      <c r="E1689" t="s">
        <v>1572</v>
      </c>
      <c r="F1689" t="s">
        <v>4422</v>
      </c>
      <c r="G1689" t="s">
        <v>4268</v>
      </c>
      <c r="H1689" s="2">
        <v>45610</v>
      </c>
      <c r="I1689" s="2">
        <v>45623</v>
      </c>
      <c r="J1689"/>
      <c r="K1689"/>
      <c r="L1689">
        <v>0.01</v>
      </c>
      <c r="M1689" t="s">
        <v>4269</v>
      </c>
      <c r="N1689" t="s">
        <v>3865</v>
      </c>
      <c r="O1689"/>
      <c r="P1689" t="s">
        <v>4423</v>
      </c>
      <c r="Q1689" t="s">
        <v>4424</v>
      </c>
      <c r="R1689" t="s">
        <v>15450</v>
      </c>
      <c r="S1689" t="s">
        <v>15436</v>
      </c>
      <c r="T1689" t="s">
        <v>15437</v>
      </c>
      <c r="U1689" t="s">
        <v>15437</v>
      </c>
      <c r="V1689">
        <v>0</v>
      </c>
    </row>
    <row r="1690" spans="1:22" x14ac:dyDescent="0.25">
      <c r="A1690" t="s">
        <v>1569</v>
      </c>
      <c r="B1690">
        <v>337853</v>
      </c>
      <c r="C1690" t="s">
        <v>2862</v>
      </c>
      <c r="D1690" t="s">
        <v>4631</v>
      </c>
      <c r="E1690" t="s">
        <v>1572</v>
      </c>
      <c r="F1690" t="s">
        <v>4620</v>
      </c>
      <c r="G1690" t="s">
        <v>4268</v>
      </c>
      <c r="H1690" s="2">
        <v>45610</v>
      </c>
      <c r="I1690" s="2">
        <v>45610</v>
      </c>
      <c r="J1690"/>
      <c r="K1690"/>
      <c r="L1690">
        <v>0.01</v>
      </c>
      <c r="M1690" t="s">
        <v>4269</v>
      </c>
      <c r="N1690" t="s">
        <v>1576</v>
      </c>
      <c r="O1690"/>
      <c r="P1690" t="s">
        <v>4617</v>
      </c>
      <c r="Q1690" t="s">
        <v>4618</v>
      </c>
      <c r="R1690" t="s">
        <v>15453</v>
      </c>
      <c r="S1690" t="s">
        <v>15436</v>
      </c>
      <c r="T1690" t="s">
        <v>15437</v>
      </c>
      <c r="U1690" t="s">
        <v>15437</v>
      </c>
      <c r="V1690">
        <v>0</v>
      </c>
    </row>
    <row r="1691" spans="1:22" x14ac:dyDescent="0.25">
      <c r="A1691" t="s">
        <v>1569</v>
      </c>
      <c r="B1691">
        <v>337807</v>
      </c>
      <c r="C1691" t="s">
        <v>2583</v>
      </c>
      <c r="D1691" t="s">
        <v>4709</v>
      </c>
      <c r="E1691" t="s">
        <v>1572</v>
      </c>
      <c r="F1691" t="s">
        <v>4704</v>
      </c>
      <c r="G1691" t="s">
        <v>4294</v>
      </c>
      <c r="H1691" s="2">
        <v>45610</v>
      </c>
      <c r="I1691" s="2">
        <v>45610</v>
      </c>
      <c r="J1691"/>
      <c r="K1691"/>
      <c r="L1691">
        <v>0.01</v>
      </c>
      <c r="M1691" t="s">
        <v>4269</v>
      </c>
      <c r="N1691" t="s">
        <v>4199</v>
      </c>
      <c r="O1691"/>
      <c r="P1691" t="s">
        <v>4701</v>
      </c>
      <c r="Q1691" t="s">
        <v>4702</v>
      </c>
      <c r="R1691" t="s">
        <v>15449</v>
      </c>
      <c r="S1691" t="s">
        <v>15436</v>
      </c>
      <c r="T1691" t="s">
        <v>15437</v>
      </c>
      <c r="U1691" t="s">
        <v>15437</v>
      </c>
      <c r="V1691">
        <v>0</v>
      </c>
    </row>
    <row r="1692" spans="1:22" x14ac:dyDescent="0.25">
      <c r="A1692" t="s">
        <v>1569</v>
      </c>
      <c r="B1692">
        <v>337796</v>
      </c>
      <c r="C1692" t="s">
        <v>4710</v>
      </c>
      <c r="D1692" t="s">
        <v>4711</v>
      </c>
      <c r="E1692" t="s">
        <v>1572</v>
      </c>
      <c r="F1692" t="s">
        <v>4707</v>
      </c>
      <c r="G1692" t="s">
        <v>4268</v>
      </c>
      <c r="H1692" s="2">
        <v>45610</v>
      </c>
      <c r="I1692" s="2">
        <v>45610</v>
      </c>
      <c r="J1692"/>
      <c r="K1692"/>
      <c r="L1692">
        <v>0.01</v>
      </c>
      <c r="M1692" t="s">
        <v>4269</v>
      </c>
      <c r="N1692" t="s">
        <v>4199</v>
      </c>
      <c r="O1692"/>
      <c r="P1692" t="s">
        <v>4701</v>
      </c>
      <c r="Q1692" t="s">
        <v>4702</v>
      </c>
      <c r="R1692" t="s">
        <v>15449</v>
      </c>
      <c r="S1692" t="s">
        <v>15436</v>
      </c>
      <c r="T1692" t="s">
        <v>15437</v>
      </c>
      <c r="U1692" t="s">
        <v>15437</v>
      </c>
      <c r="V1692">
        <v>0</v>
      </c>
    </row>
    <row r="1693" spans="1:22" x14ac:dyDescent="0.25">
      <c r="A1693" t="s">
        <v>1569</v>
      </c>
      <c r="B1693">
        <v>337871</v>
      </c>
      <c r="C1693" t="s">
        <v>2367</v>
      </c>
      <c r="D1693" t="s">
        <v>1817</v>
      </c>
      <c r="E1693" t="s">
        <v>1572</v>
      </c>
      <c r="F1693" t="s">
        <v>5796</v>
      </c>
      <c r="G1693" t="s">
        <v>4268</v>
      </c>
      <c r="H1693" s="2">
        <v>45610</v>
      </c>
      <c r="I1693" s="2">
        <v>45610</v>
      </c>
      <c r="J1693"/>
      <c r="K1693"/>
      <c r="L1693">
        <v>0.01</v>
      </c>
      <c r="M1693" t="s">
        <v>4269</v>
      </c>
      <c r="N1693" t="s">
        <v>3482</v>
      </c>
      <c r="O1693"/>
      <c r="P1693" t="s">
        <v>5797</v>
      </c>
      <c r="Q1693" t="s">
        <v>5798</v>
      </c>
      <c r="R1693" t="s">
        <v>15455</v>
      </c>
      <c r="S1693" t="s">
        <v>15436</v>
      </c>
      <c r="T1693" t="s">
        <v>15437</v>
      </c>
      <c r="U1693" t="s">
        <v>15437</v>
      </c>
      <c r="V1693">
        <v>0</v>
      </c>
    </row>
    <row r="1694" spans="1:22" x14ac:dyDescent="0.25">
      <c r="A1694" t="s">
        <v>1569</v>
      </c>
      <c r="B1694">
        <v>337813</v>
      </c>
      <c r="C1694" t="s">
        <v>2986</v>
      </c>
      <c r="D1694" t="s">
        <v>6173</v>
      </c>
      <c r="E1694" t="s">
        <v>1572</v>
      </c>
      <c r="F1694" t="s">
        <v>6161</v>
      </c>
      <c r="G1694" t="s">
        <v>4268</v>
      </c>
      <c r="H1694" s="2">
        <v>45610</v>
      </c>
      <c r="I1694" s="2">
        <v>45789</v>
      </c>
      <c r="J1694"/>
      <c r="K1694"/>
      <c r="L1694">
        <v>0.01</v>
      </c>
      <c r="M1694" t="s">
        <v>4269</v>
      </c>
      <c r="N1694" t="s">
        <v>1714</v>
      </c>
      <c r="O1694"/>
      <c r="P1694" t="s">
        <v>6162</v>
      </c>
      <c r="Q1694" t="s">
        <v>6163</v>
      </c>
      <c r="R1694" t="s">
        <v>15454</v>
      </c>
      <c r="S1694" t="s">
        <v>15436</v>
      </c>
      <c r="T1694" t="s">
        <v>15437</v>
      </c>
      <c r="U1694" t="s">
        <v>15437</v>
      </c>
      <c r="V1694">
        <v>0</v>
      </c>
    </row>
    <row r="1695" spans="1:22" x14ac:dyDescent="0.25">
      <c r="A1695" t="s">
        <v>1569</v>
      </c>
      <c r="B1695">
        <v>337792</v>
      </c>
      <c r="C1695" t="s">
        <v>1802</v>
      </c>
      <c r="D1695" t="s">
        <v>6205</v>
      </c>
      <c r="E1695" t="s">
        <v>1572</v>
      </c>
      <c r="F1695" t="s">
        <v>6201</v>
      </c>
      <c r="G1695" t="s">
        <v>4268</v>
      </c>
      <c r="H1695" s="2">
        <v>45610</v>
      </c>
      <c r="I1695" s="2">
        <v>45610</v>
      </c>
      <c r="J1695"/>
      <c r="K1695"/>
      <c r="L1695">
        <v>0.01</v>
      </c>
      <c r="M1695" t="s">
        <v>4269</v>
      </c>
      <c r="N1695" t="s">
        <v>3482</v>
      </c>
      <c r="O1695"/>
      <c r="P1695" t="s">
        <v>6202</v>
      </c>
      <c r="Q1695" t="s">
        <v>6203</v>
      </c>
      <c r="R1695" t="s">
        <v>15455</v>
      </c>
      <c r="S1695" t="s">
        <v>15436</v>
      </c>
      <c r="T1695" t="s">
        <v>15437</v>
      </c>
      <c r="U1695" t="s">
        <v>15437</v>
      </c>
      <c r="V1695">
        <v>0</v>
      </c>
    </row>
    <row r="1696" spans="1:22" x14ac:dyDescent="0.25">
      <c r="A1696" t="s">
        <v>1569</v>
      </c>
      <c r="B1696">
        <v>337809</v>
      </c>
      <c r="C1696" t="s">
        <v>2362</v>
      </c>
      <c r="D1696" t="s">
        <v>6206</v>
      </c>
      <c r="E1696" t="s">
        <v>1572</v>
      </c>
      <c r="F1696" t="s">
        <v>6201</v>
      </c>
      <c r="G1696" t="s">
        <v>4268</v>
      </c>
      <c r="H1696" s="2">
        <v>45610</v>
      </c>
      <c r="I1696" s="2">
        <v>45610</v>
      </c>
      <c r="J1696"/>
      <c r="K1696"/>
      <c r="L1696">
        <v>0.01</v>
      </c>
      <c r="M1696" t="s">
        <v>4269</v>
      </c>
      <c r="N1696" t="s">
        <v>3482</v>
      </c>
      <c r="O1696"/>
      <c r="P1696" t="s">
        <v>6202</v>
      </c>
      <c r="Q1696" t="s">
        <v>6203</v>
      </c>
      <c r="R1696" t="s">
        <v>15455</v>
      </c>
      <c r="S1696" t="s">
        <v>15436</v>
      </c>
      <c r="T1696" t="s">
        <v>15437</v>
      </c>
      <c r="U1696" t="s">
        <v>15437</v>
      </c>
      <c r="V1696">
        <v>0</v>
      </c>
    </row>
    <row r="1697" spans="1:22" x14ac:dyDescent="0.25">
      <c r="A1697" t="s">
        <v>1569</v>
      </c>
      <c r="B1697">
        <v>337808</v>
      </c>
      <c r="C1697" t="s">
        <v>2186</v>
      </c>
      <c r="D1697" t="s">
        <v>6333</v>
      </c>
      <c r="E1697" t="s">
        <v>1572</v>
      </c>
      <c r="F1697" t="s">
        <v>6330</v>
      </c>
      <c r="G1697" t="s">
        <v>4268</v>
      </c>
      <c r="H1697" s="2">
        <v>45610</v>
      </c>
      <c r="I1697" s="2">
        <v>45610</v>
      </c>
      <c r="J1697"/>
      <c r="K1697"/>
      <c r="L1697">
        <v>0.01</v>
      </c>
      <c r="M1697" t="s">
        <v>4269</v>
      </c>
      <c r="N1697" t="s">
        <v>3865</v>
      </c>
      <c r="O1697"/>
      <c r="P1697" t="s">
        <v>6331</v>
      </c>
      <c r="Q1697" t="s">
        <v>3953</v>
      </c>
      <c r="R1697" t="s">
        <v>15450</v>
      </c>
      <c r="S1697" t="s">
        <v>15436</v>
      </c>
      <c r="T1697" t="s">
        <v>15437</v>
      </c>
      <c r="U1697" t="s">
        <v>15437</v>
      </c>
      <c r="V1697">
        <v>0</v>
      </c>
    </row>
    <row r="1698" spans="1:22" x14ac:dyDescent="0.25">
      <c r="A1698" t="s">
        <v>1569</v>
      </c>
      <c r="B1698">
        <v>337821</v>
      </c>
      <c r="C1698" t="s">
        <v>6376</v>
      </c>
      <c r="D1698" t="s">
        <v>6436</v>
      </c>
      <c r="E1698" t="s">
        <v>1572</v>
      </c>
      <c r="F1698" t="s">
        <v>6429</v>
      </c>
      <c r="G1698" t="s">
        <v>4268</v>
      </c>
      <c r="H1698" s="2">
        <v>45610</v>
      </c>
      <c r="I1698" s="2">
        <v>45610</v>
      </c>
      <c r="J1698"/>
      <c r="K1698"/>
      <c r="L1698">
        <v>0.01</v>
      </c>
      <c r="M1698" t="s">
        <v>4269</v>
      </c>
      <c r="N1698" t="s">
        <v>4199</v>
      </c>
      <c r="O1698"/>
      <c r="P1698" t="s">
        <v>6430</v>
      </c>
      <c r="Q1698" t="s">
        <v>6431</v>
      </c>
      <c r="R1698" t="s">
        <v>15449</v>
      </c>
      <c r="S1698" t="s">
        <v>15436</v>
      </c>
      <c r="T1698" t="s">
        <v>15437</v>
      </c>
      <c r="U1698" t="s">
        <v>15437</v>
      </c>
      <c r="V1698">
        <v>0</v>
      </c>
    </row>
    <row r="1699" spans="1:22" x14ac:dyDescent="0.25">
      <c r="A1699" t="s">
        <v>1569</v>
      </c>
      <c r="B1699">
        <v>200082</v>
      </c>
      <c r="C1699" t="s">
        <v>5854</v>
      </c>
      <c r="D1699" t="s">
        <v>3598</v>
      </c>
      <c r="E1699" t="s">
        <v>1572</v>
      </c>
      <c r="F1699" t="s">
        <v>6429</v>
      </c>
      <c r="G1699" t="s">
        <v>4268</v>
      </c>
      <c r="H1699" s="2">
        <v>45610</v>
      </c>
      <c r="I1699" s="2">
        <v>45610</v>
      </c>
      <c r="J1699"/>
      <c r="K1699"/>
      <c r="L1699">
        <v>0.01</v>
      </c>
      <c r="M1699" t="s">
        <v>4269</v>
      </c>
      <c r="N1699" t="s">
        <v>4199</v>
      </c>
      <c r="O1699"/>
      <c r="P1699" t="s">
        <v>6430</v>
      </c>
      <c r="Q1699" t="s">
        <v>6431</v>
      </c>
      <c r="R1699" t="s">
        <v>15449</v>
      </c>
      <c r="S1699" t="s">
        <v>15436</v>
      </c>
      <c r="T1699" t="s">
        <v>15437</v>
      </c>
      <c r="U1699" t="s">
        <v>15437</v>
      </c>
      <c r="V1699">
        <v>0</v>
      </c>
    </row>
    <row r="1700" spans="1:22" x14ac:dyDescent="0.25">
      <c r="A1700" t="s">
        <v>1569</v>
      </c>
      <c r="B1700">
        <v>337799</v>
      </c>
      <c r="C1700" t="s">
        <v>1855</v>
      </c>
      <c r="D1700" t="s">
        <v>4318</v>
      </c>
      <c r="E1700" t="s">
        <v>1572</v>
      </c>
      <c r="F1700" t="s">
        <v>6429</v>
      </c>
      <c r="G1700" t="s">
        <v>4268</v>
      </c>
      <c r="H1700" s="2">
        <v>45610</v>
      </c>
      <c r="I1700" s="2">
        <v>45610</v>
      </c>
      <c r="J1700"/>
      <c r="K1700"/>
      <c r="L1700">
        <v>0.01</v>
      </c>
      <c r="M1700" t="s">
        <v>4269</v>
      </c>
      <c r="N1700" t="s">
        <v>4199</v>
      </c>
      <c r="O1700"/>
      <c r="P1700" t="s">
        <v>6430</v>
      </c>
      <c r="Q1700" t="s">
        <v>6431</v>
      </c>
      <c r="R1700" t="s">
        <v>15449</v>
      </c>
      <c r="S1700" t="s">
        <v>15436</v>
      </c>
      <c r="T1700" t="s">
        <v>15437</v>
      </c>
      <c r="U1700" t="s">
        <v>15437</v>
      </c>
      <c r="V1700">
        <v>0</v>
      </c>
    </row>
    <row r="1701" spans="1:22" x14ac:dyDescent="0.25">
      <c r="A1701" t="s">
        <v>1569</v>
      </c>
      <c r="B1701">
        <v>337793</v>
      </c>
      <c r="C1701" t="s">
        <v>1932</v>
      </c>
      <c r="D1701" t="s">
        <v>6437</v>
      </c>
      <c r="E1701" t="s">
        <v>1572</v>
      </c>
      <c r="F1701" t="s">
        <v>6429</v>
      </c>
      <c r="G1701" t="s">
        <v>4268</v>
      </c>
      <c r="H1701" s="2">
        <v>45610</v>
      </c>
      <c r="I1701" s="2">
        <v>45610</v>
      </c>
      <c r="J1701"/>
      <c r="K1701"/>
      <c r="L1701">
        <v>0.01</v>
      </c>
      <c r="M1701" t="s">
        <v>4269</v>
      </c>
      <c r="N1701" t="s">
        <v>4199</v>
      </c>
      <c r="O1701"/>
      <c r="P1701" t="s">
        <v>6430</v>
      </c>
      <c r="Q1701" t="s">
        <v>6431</v>
      </c>
      <c r="R1701" t="s">
        <v>15449</v>
      </c>
      <c r="S1701" t="s">
        <v>15436</v>
      </c>
      <c r="T1701" t="s">
        <v>15437</v>
      </c>
      <c r="U1701" t="s">
        <v>15437</v>
      </c>
      <c r="V1701">
        <v>0</v>
      </c>
    </row>
    <row r="1702" spans="1:22" x14ac:dyDescent="0.25">
      <c r="A1702" t="s">
        <v>1569</v>
      </c>
      <c r="B1702">
        <v>337861</v>
      </c>
      <c r="C1702" t="s">
        <v>5039</v>
      </c>
      <c r="D1702" t="s">
        <v>6802</v>
      </c>
      <c r="E1702" t="s">
        <v>1572</v>
      </c>
      <c r="F1702" t="s">
        <v>6798</v>
      </c>
      <c r="G1702" t="s">
        <v>4268</v>
      </c>
      <c r="H1702" s="2">
        <v>45610</v>
      </c>
      <c r="I1702" s="2">
        <v>45610</v>
      </c>
      <c r="J1702"/>
      <c r="K1702"/>
      <c r="L1702">
        <v>0.01</v>
      </c>
      <c r="M1702" t="s">
        <v>4269</v>
      </c>
      <c r="N1702" t="s">
        <v>4199</v>
      </c>
      <c r="O1702"/>
      <c r="P1702" t="s">
        <v>6796</v>
      </c>
      <c r="Q1702" t="s">
        <v>6797</v>
      </c>
      <c r="R1702" t="s">
        <v>15449</v>
      </c>
      <c r="S1702" t="s">
        <v>15436</v>
      </c>
      <c r="T1702" t="s">
        <v>15437</v>
      </c>
      <c r="U1702" t="s">
        <v>15437</v>
      </c>
      <c r="V1702">
        <v>0</v>
      </c>
    </row>
    <row r="1703" spans="1:22" x14ac:dyDescent="0.25">
      <c r="A1703" t="s">
        <v>1569</v>
      </c>
      <c r="B1703">
        <v>337911</v>
      </c>
      <c r="C1703" t="s">
        <v>4841</v>
      </c>
      <c r="D1703" t="s">
        <v>5608</v>
      </c>
      <c r="E1703" t="s">
        <v>1572</v>
      </c>
      <c r="F1703" t="s">
        <v>5599</v>
      </c>
      <c r="G1703" t="s">
        <v>4268</v>
      </c>
      <c r="H1703" s="2">
        <v>45609</v>
      </c>
      <c r="I1703" s="2">
        <v>45609</v>
      </c>
      <c r="J1703"/>
      <c r="K1703"/>
      <c r="L1703">
        <v>0.01</v>
      </c>
      <c r="M1703" t="s">
        <v>4269</v>
      </c>
      <c r="N1703" t="s">
        <v>3865</v>
      </c>
      <c r="O1703"/>
      <c r="P1703" t="s">
        <v>5600</v>
      </c>
      <c r="Q1703" t="s">
        <v>5601</v>
      </c>
      <c r="R1703" t="s">
        <v>15452</v>
      </c>
      <c r="S1703" t="s">
        <v>15436</v>
      </c>
      <c r="T1703" t="s">
        <v>15437</v>
      </c>
      <c r="U1703" t="s">
        <v>15437</v>
      </c>
      <c r="V1703">
        <v>0</v>
      </c>
    </row>
    <row r="1704" spans="1:22" x14ac:dyDescent="0.25">
      <c r="A1704" t="s">
        <v>1569</v>
      </c>
      <c r="B1704">
        <v>337830</v>
      </c>
      <c r="C1704" t="s">
        <v>1613</v>
      </c>
      <c r="D1704" t="s">
        <v>5799</v>
      </c>
      <c r="E1704" t="s">
        <v>1596</v>
      </c>
      <c r="F1704" t="s">
        <v>5800</v>
      </c>
      <c r="G1704" t="s">
        <v>4294</v>
      </c>
      <c r="H1704" s="2">
        <v>45608</v>
      </c>
      <c r="I1704" s="2">
        <v>45691</v>
      </c>
      <c r="J1704"/>
      <c r="K1704"/>
      <c r="L1704">
        <v>21</v>
      </c>
      <c r="M1704" t="s">
        <v>4269</v>
      </c>
      <c r="N1704" t="s">
        <v>3482</v>
      </c>
      <c r="O1704"/>
      <c r="P1704" t="s">
        <v>5797</v>
      </c>
      <c r="Q1704" t="s">
        <v>5798</v>
      </c>
      <c r="R1704" t="s">
        <v>15455</v>
      </c>
      <c r="S1704" t="s">
        <v>15436</v>
      </c>
      <c r="T1704" t="s">
        <v>15437</v>
      </c>
      <c r="U1704" t="s">
        <v>15437</v>
      </c>
      <c r="V1704">
        <v>0.55263157894736847</v>
      </c>
    </row>
    <row r="1705" spans="1:22" x14ac:dyDescent="0.25">
      <c r="A1705" t="s">
        <v>1569</v>
      </c>
      <c r="B1705">
        <v>337812</v>
      </c>
      <c r="C1705" t="s">
        <v>1910</v>
      </c>
      <c r="D1705" t="s">
        <v>5918</v>
      </c>
      <c r="E1705" t="s">
        <v>1572</v>
      </c>
      <c r="F1705" t="s">
        <v>5916</v>
      </c>
      <c r="G1705" t="s">
        <v>4268</v>
      </c>
      <c r="H1705" s="2">
        <v>45608</v>
      </c>
      <c r="I1705" s="2">
        <v>45609</v>
      </c>
      <c r="J1705"/>
      <c r="K1705"/>
      <c r="L1705">
        <v>0.01</v>
      </c>
      <c r="M1705" t="s">
        <v>4269</v>
      </c>
      <c r="N1705" t="s">
        <v>3865</v>
      </c>
      <c r="O1705"/>
      <c r="P1705" t="s">
        <v>5917</v>
      </c>
      <c r="Q1705" t="s">
        <v>3978</v>
      </c>
      <c r="R1705" t="s">
        <v>15450</v>
      </c>
      <c r="S1705" t="s">
        <v>15436</v>
      </c>
      <c r="T1705" t="s">
        <v>15437</v>
      </c>
      <c r="U1705" t="s">
        <v>15437</v>
      </c>
      <c r="V1705">
        <v>0</v>
      </c>
    </row>
    <row r="1706" spans="1:22" x14ac:dyDescent="0.25">
      <c r="A1706" t="s">
        <v>1569</v>
      </c>
      <c r="B1706">
        <v>337831</v>
      </c>
      <c r="C1706" t="s">
        <v>6986</v>
      </c>
      <c r="D1706" t="s">
        <v>6987</v>
      </c>
      <c r="E1706" t="s">
        <v>1572</v>
      </c>
      <c r="F1706" t="s">
        <v>6979</v>
      </c>
      <c r="G1706" t="s">
        <v>4268</v>
      </c>
      <c r="H1706" s="2">
        <v>45608</v>
      </c>
      <c r="I1706" s="2">
        <v>45608</v>
      </c>
      <c r="J1706"/>
      <c r="K1706"/>
      <c r="L1706">
        <v>0.01</v>
      </c>
      <c r="M1706" t="s">
        <v>4269</v>
      </c>
      <c r="N1706" t="s">
        <v>3482</v>
      </c>
      <c r="O1706"/>
      <c r="P1706" t="s">
        <v>6977</v>
      </c>
      <c r="Q1706" t="s">
        <v>6978</v>
      </c>
      <c r="R1706" t="s">
        <v>15451</v>
      </c>
      <c r="S1706" t="s">
        <v>15436</v>
      </c>
      <c r="T1706" t="s">
        <v>15437</v>
      </c>
      <c r="U1706" t="s">
        <v>15437</v>
      </c>
      <c r="V1706">
        <v>0</v>
      </c>
    </row>
    <row r="1707" spans="1:22" x14ac:dyDescent="0.25">
      <c r="A1707" t="s">
        <v>1569</v>
      </c>
      <c r="B1707">
        <v>337850</v>
      </c>
      <c r="C1707" t="s">
        <v>2363</v>
      </c>
      <c r="D1707" t="s">
        <v>5956</v>
      </c>
      <c r="E1707" t="s">
        <v>1572</v>
      </c>
      <c r="F1707" t="s">
        <v>9024</v>
      </c>
      <c r="G1707" t="s">
        <v>7490</v>
      </c>
      <c r="H1707" s="2">
        <v>45607</v>
      </c>
      <c r="I1707" s="2">
        <v>45607</v>
      </c>
      <c r="J1707"/>
      <c r="K1707"/>
      <c r="L1707">
        <v>0.01</v>
      </c>
      <c r="M1707" t="s">
        <v>7484</v>
      </c>
      <c r="N1707" t="s">
        <v>3865</v>
      </c>
      <c r="O1707"/>
      <c r="P1707" t="s">
        <v>9018</v>
      </c>
      <c r="Q1707" t="s">
        <v>4338</v>
      </c>
      <c r="R1707" t="s">
        <v>15468</v>
      </c>
      <c r="S1707" t="s">
        <v>15436</v>
      </c>
      <c r="T1707" t="s">
        <v>15437</v>
      </c>
      <c r="U1707" t="s">
        <v>15437</v>
      </c>
      <c r="V1707">
        <v>0</v>
      </c>
    </row>
    <row r="1708" spans="1:22" x14ac:dyDescent="0.25">
      <c r="A1708" t="s">
        <v>1569</v>
      </c>
      <c r="B1708">
        <v>337825</v>
      </c>
      <c r="C1708" t="s">
        <v>2018</v>
      </c>
      <c r="D1708" t="s">
        <v>9183</v>
      </c>
      <c r="E1708" t="s">
        <v>1572</v>
      </c>
      <c r="F1708" t="s">
        <v>9153</v>
      </c>
      <c r="G1708" t="s">
        <v>7490</v>
      </c>
      <c r="H1708" s="2">
        <v>45607</v>
      </c>
      <c r="I1708" s="2">
        <v>45607</v>
      </c>
      <c r="J1708"/>
      <c r="K1708"/>
      <c r="L1708">
        <v>0.01</v>
      </c>
      <c r="M1708" t="s">
        <v>7484</v>
      </c>
      <c r="N1708" t="s">
        <v>3482</v>
      </c>
      <c r="O1708"/>
      <c r="P1708" t="s">
        <v>9154</v>
      </c>
      <c r="Q1708" t="s">
        <v>9155</v>
      </c>
      <c r="R1708" t="s">
        <v>15465</v>
      </c>
      <c r="S1708" t="s">
        <v>15436</v>
      </c>
      <c r="T1708" t="s">
        <v>15437</v>
      </c>
      <c r="U1708" t="s">
        <v>15437</v>
      </c>
      <c r="V1708">
        <v>0</v>
      </c>
    </row>
    <row r="1709" spans="1:22" x14ac:dyDescent="0.25">
      <c r="A1709" t="s">
        <v>1569</v>
      </c>
      <c r="B1709">
        <v>337735</v>
      </c>
      <c r="C1709" t="s">
        <v>9616</v>
      </c>
      <c r="D1709" t="s">
        <v>9617</v>
      </c>
      <c r="E1709" t="s">
        <v>1572</v>
      </c>
      <c r="F1709" t="s">
        <v>9604</v>
      </c>
      <c r="G1709" t="s">
        <v>7490</v>
      </c>
      <c r="H1709" s="2">
        <v>45607</v>
      </c>
      <c r="I1709" s="2">
        <v>45607</v>
      </c>
      <c r="J1709"/>
      <c r="K1709"/>
      <c r="L1709">
        <v>0.01</v>
      </c>
      <c r="M1709" t="s">
        <v>7484</v>
      </c>
      <c r="N1709" t="s">
        <v>4199</v>
      </c>
      <c r="O1709"/>
      <c r="P1709" t="s">
        <v>9605</v>
      </c>
      <c r="Q1709" t="s">
        <v>4702</v>
      </c>
      <c r="R1709" t="s">
        <v>15449</v>
      </c>
      <c r="S1709" t="s">
        <v>15436</v>
      </c>
      <c r="T1709" t="s">
        <v>15437</v>
      </c>
      <c r="U1709" t="s">
        <v>15437</v>
      </c>
      <c r="V1709">
        <v>0</v>
      </c>
    </row>
    <row r="1710" spans="1:22" x14ac:dyDescent="0.25">
      <c r="A1710" t="s">
        <v>1569</v>
      </c>
      <c r="B1710">
        <v>337743</v>
      </c>
      <c r="C1710" t="s">
        <v>1857</v>
      </c>
      <c r="D1710" t="s">
        <v>2505</v>
      </c>
      <c r="E1710" t="s">
        <v>1572</v>
      </c>
      <c r="F1710" t="s">
        <v>10711</v>
      </c>
      <c r="G1710" t="s">
        <v>7483</v>
      </c>
      <c r="H1710" s="2">
        <v>45607</v>
      </c>
      <c r="I1710" s="2">
        <v>45607</v>
      </c>
      <c r="J1710"/>
      <c r="K1710"/>
      <c r="L1710">
        <v>0.01</v>
      </c>
      <c r="M1710" t="s">
        <v>7484</v>
      </c>
      <c r="N1710" t="s">
        <v>1576</v>
      </c>
      <c r="O1710"/>
      <c r="P1710" t="s">
        <v>10705</v>
      </c>
      <c r="Q1710" t="s">
        <v>10706</v>
      </c>
      <c r="R1710" t="s">
        <v>15464</v>
      </c>
      <c r="S1710" t="s">
        <v>15436</v>
      </c>
      <c r="T1710" t="s">
        <v>15437</v>
      </c>
      <c r="U1710" t="s">
        <v>15437</v>
      </c>
      <c r="V1710">
        <v>0</v>
      </c>
    </row>
    <row r="1711" spans="1:22" x14ac:dyDescent="0.25">
      <c r="A1711" t="s">
        <v>1569</v>
      </c>
      <c r="B1711">
        <v>337728</v>
      </c>
      <c r="C1711" t="s">
        <v>6312</v>
      </c>
      <c r="D1711" t="s">
        <v>10853</v>
      </c>
      <c r="E1711" t="s">
        <v>1572</v>
      </c>
      <c r="F1711" t="s">
        <v>10850</v>
      </c>
      <c r="G1711" t="s">
        <v>7490</v>
      </c>
      <c r="H1711" s="2">
        <v>45607</v>
      </c>
      <c r="I1711" s="2">
        <v>45607</v>
      </c>
      <c r="J1711"/>
      <c r="K1711"/>
      <c r="L1711">
        <v>0.01</v>
      </c>
      <c r="M1711" t="s">
        <v>7484</v>
      </c>
      <c r="N1711" t="s">
        <v>3865</v>
      </c>
      <c r="O1711"/>
      <c r="P1711" t="s">
        <v>10847</v>
      </c>
      <c r="Q1711" t="s">
        <v>3922</v>
      </c>
      <c r="R1711" t="s">
        <v>15468</v>
      </c>
      <c r="S1711" t="s">
        <v>15436</v>
      </c>
      <c r="T1711" t="s">
        <v>15437</v>
      </c>
      <c r="U1711" t="s">
        <v>15437</v>
      </c>
      <c r="V1711">
        <v>0</v>
      </c>
    </row>
    <row r="1712" spans="1:22" x14ac:dyDescent="0.25">
      <c r="A1712" t="s">
        <v>1569</v>
      </c>
      <c r="B1712">
        <v>200083</v>
      </c>
      <c r="C1712" t="s">
        <v>9329</v>
      </c>
      <c r="D1712" t="s">
        <v>3879</v>
      </c>
      <c r="E1712" t="s">
        <v>1572</v>
      </c>
      <c r="F1712" t="s">
        <v>10850</v>
      </c>
      <c r="G1712" t="s">
        <v>7490</v>
      </c>
      <c r="H1712" s="2">
        <v>45607</v>
      </c>
      <c r="I1712" s="2">
        <v>45607</v>
      </c>
      <c r="J1712"/>
      <c r="K1712"/>
      <c r="L1712">
        <v>0.01</v>
      </c>
      <c r="M1712" t="s">
        <v>7484</v>
      </c>
      <c r="N1712" t="s">
        <v>3865</v>
      </c>
      <c r="O1712"/>
      <c r="P1712" t="s">
        <v>10847</v>
      </c>
      <c r="Q1712" t="s">
        <v>3922</v>
      </c>
      <c r="R1712" t="s">
        <v>15468</v>
      </c>
      <c r="S1712" t="s">
        <v>15436</v>
      </c>
      <c r="T1712" t="s">
        <v>15437</v>
      </c>
      <c r="U1712" t="s">
        <v>15437</v>
      </c>
      <c r="V1712">
        <v>0</v>
      </c>
    </row>
    <row r="1713" spans="1:22" x14ac:dyDescent="0.25">
      <c r="A1713" t="s">
        <v>1569</v>
      </c>
      <c r="B1713">
        <v>337633</v>
      </c>
      <c r="C1713" t="s">
        <v>10629</v>
      </c>
      <c r="D1713" t="s">
        <v>10963</v>
      </c>
      <c r="E1713" t="s">
        <v>1596</v>
      </c>
      <c r="F1713" t="s">
        <v>10962</v>
      </c>
      <c r="G1713" t="s">
        <v>7490</v>
      </c>
      <c r="H1713" s="2">
        <v>45607</v>
      </c>
      <c r="I1713" s="2">
        <v>45789</v>
      </c>
      <c r="J1713"/>
      <c r="K1713"/>
      <c r="L1713">
        <v>20.75</v>
      </c>
      <c r="M1713" t="s">
        <v>7484</v>
      </c>
      <c r="N1713" t="s">
        <v>3482</v>
      </c>
      <c r="O1713"/>
      <c r="P1713" t="s">
        <v>10955</v>
      </c>
      <c r="Q1713" t="s">
        <v>10956</v>
      </c>
      <c r="R1713" t="s">
        <v>15466</v>
      </c>
      <c r="S1713" t="s">
        <v>15436</v>
      </c>
      <c r="T1713" t="s">
        <v>15437</v>
      </c>
      <c r="U1713" t="s">
        <v>15437</v>
      </c>
      <c r="V1713">
        <v>0.54605263157894735</v>
      </c>
    </row>
    <row r="1714" spans="1:22" x14ac:dyDescent="0.25">
      <c r="A1714" t="s">
        <v>1569</v>
      </c>
      <c r="B1714">
        <v>337734</v>
      </c>
      <c r="C1714" t="s">
        <v>3801</v>
      </c>
      <c r="D1714" t="s">
        <v>10964</v>
      </c>
      <c r="E1714" t="s">
        <v>1572</v>
      </c>
      <c r="F1714" t="s">
        <v>10962</v>
      </c>
      <c r="G1714" t="s">
        <v>7490</v>
      </c>
      <c r="H1714" s="2">
        <v>45607</v>
      </c>
      <c r="I1714" s="2">
        <v>45607</v>
      </c>
      <c r="J1714"/>
      <c r="K1714"/>
      <c r="L1714">
        <v>0.01</v>
      </c>
      <c r="M1714" t="s">
        <v>7484</v>
      </c>
      <c r="N1714" t="s">
        <v>3482</v>
      </c>
      <c r="O1714"/>
      <c r="P1714" t="s">
        <v>10955</v>
      </c>
      <c r="Q1714" t="s">
        <v>10956</v>
      </c>
      <c r="R1714" t="s">
        <v>15466</v>
      </c>
      <c r="S1714" t="s">
        <v>15436</v>
      </c>
      <c r="T1714" t="s">
        <v>15437</v>
      </c>
      <c r="U1714" t="s">
        <v>15437</v>
      </c>
      <c r="V1714">
        <v>0</v>
      </c>
    </row>
    <row r="1715" spans="1:22" x14ac:dyDescent="0.25">
      <c r="A1715" t="s">
        <v>1569</v>
      </c>
      <c r="B1715">
        <v>337727</v>
      </c>
      <c r="C1715" t="s">
        <v>6806</v>
      </c>
      <c r="D1715" t="s">
        <v>10965</v>
      </c>
      <c r="E1715" t="s">
        <v>1572</v>
      </c>
      <c r="F1715" t="s">
        <v>10962</v>
      </c>
      <c r="G1715" t="s">
        <v>7490</v>
      </c>
      <c r="H1715" s="2">
        <v>45607</v>
      </c>
      <c r="I1715" s="2">
        <v>45607</v>
      </c>
      <c r="J1715"/>
      <c r="K1715"/>
      <c r="L1715">
        <v>0.01</v>
      </c>
      <c r="M1715" t="s">
        <v>7484</v>
      </c>
      <c r="N1715" t="s">
        <v>3482</v>
      </c>
      <c r="O1715"/>
      <c r="P1715" t="s">
        <v>10955</v>
      </c>
      <c r="Q1715" t="s">
        <v>10956</v>
      </c>
      <c r="R1715" t="s">
        <v>15466</v>
      </c>
      <c r="S1715" t="s">
        <v>15436</v>
      </c>
      <c r="T1715" t="s">
        <v>15437</v>
      </c>
      <c r="U1715" t="s">
        <v>15437</v>
      </c>
      <c r="V1715">
        <v>0</v>
      </c>
    </row>
    <row r="1716" spans="1:22" x14ac:dyDescent="0.25">
      <c r="A1716" t="s">
        <v>1569</v>
      </c>
      <c r="B1716">
        <v>337729</v>
      </c>
      <c r="C1716" t="s">
        <v>1979</v>
      </c>
      <c r="D1716" t="s">
        <v>6831</v>
      </c>
      <c r="E1716" t="s">
        <v>1572</v>
      </c>
      <c r="F1716" t="s">
        <v>10962</v>
      </c>
      <c r="G1716" t="s">
        <v>7490</v>
      </c>
      <c r="H1716" s="2">
        <v>45607</v>
      </c>
      <c r="I1716" s="2">
        <v>45607</v>
      </c>
      <c r="J1716"/>
      <c r="K1716"/>
      <c r="L1716">
        <v>0.01</v>
      </c>
      <c r="M1716" t="s">
        <v>7484</v>
      </c>
      <c r="N1716" t="s">
        <v>3482</v>
      </c>
      <c r="O1716"/>
      <c r="P1716" t="s">
        <v>10955</v>
      </c>
      <c r="Q1716" t="s">
        <v>10956</v>
      </c>
      <c r="R1716" t="s">
        <v>15466</v>
      </c>
      <c r="S1716" t="s">
        <v>15436</v>
      </c>
      <c r="T1716" t="s">
        <v>15437</v>
      </c>
      <c r="U1716" t="s">
        <v>15437</v>
      </c>
      <c r="V1716">
        <v>0</v>
      </c>
    </row>
    <row r="1717" spans="1:22" x14ac:dyDescent="0.25">
      <c r="A1717" t="s">
        <v>1569</v>
      </c>
      <c r="B1717">
        <v>337702</v>
      </c>
      <c r="C1717" t="s">
        <v>3165</v>
      </c>
      <c r="D1717" t="s">
        <v>12342</v>
      </c>
      <c r="E1717" t="s">
        <v>1572</v>
      </c>
      <c r="F1717" t="s">
        <v>12336</v>
      </c>
      <c r="G1717" t="s">
        <v>7490</v>
      </c>
      <c r="H1717" s="2">
        <v>45607</v>
      </c>
      <c r="I1717" s="2">
        <v>45607</v>
      </c>
      <c r="J1717"/>
      <c r="K1717"/>
      <c r="L1717">
        <v>0.01</v>
      </c>
      <c r="M1717" t="s">
        <v>7484</v>
      </c>
      <c r="N1717" t="s">
        <v>1714</v>
      </c>
      <c r="O1717"/>
      <c r="P1717" t="s">
        <v>12334</v>
      </c>
      <c r="Q1717" t="s">
        <v>3013</v>
      </c>
      <c r="R1717" t="s">
        <v>15462</v>
      </c>
      <c r="S1717" t="s">
        <v>15436</v>
      </c>
      <c r="T1717" t="s">
        <v>15437</v>
      </c>
      <c r="U1717" t="s">
        <v>15437</v>
      </c>
      <c r="V1717">
        <v>0</v>
      </c>
    </row>
    <row r="1718" spans="1:22" x14ac:dyDescent="0.25">
      <c r="A1718" t="s">
        <v>1569</v>
      </c>
      <c r="B1718">
        <v>337834</v>
      </c>
      <c r="C1718" t="s">
        <v>12394</v>
      </c>
      <c r="D1718" t="s">
        <v>3931</v>
      </c>
      <c r="E1718" t="s">
        <v>1596</v>
      </c>
      <c r="F1718" t="s">
        <v>12387</v>
      </c>
      <c r="G1718" t="s">
        <v>7490</v>
      </c>
      <c r="H1718" s="2">
        <v>45607</v>
      </c>
      <c r="I1718" s="2">
        <v>45803</v>
      </c>
      <c r="J1718"/>
      <c r="K1718"/>
      <c r="L1718">
        <v>9</v>
      </c>
      <c r="M1718" t="s">
        <v>7484</v>
      </c>
      <c r="N1718" t="s">
        <v>3482</v>
      </c>
      <c r="O1718"/>
      <c r="P1718" t="s">
        <v>12388</v>
      </c>
      <c r="Q1718" t="s">
        <v>12389</v>
      </c>
      <c r="R1718" t="s">
        <v>15465</v>
      </c>
      <c r="S1718" t="s">
        <v>15436</v>
      </c>
      <c r="T1718" t="s">
        <v>15437</v>
      </c>
      <c r="U1718" t="s">
        <v>15437</v>
      </c>
      <c r="V1718">
        <v>0.23684210526315788</v>
      </c>
    </row>
    <row r="1719" spans="1:22" x14ac:dyDescent="0.25">
      <c r="A1719" t="s">
        <v>1569</v>
      </c>
      <c r="B1719">
        <v>337863</v>
      </c>
      <c r="C1719" t="s">
        <v>2005</v>
      </c>
      <c r="D1719" t="s">
        <v>12395</v>
      </c>
      <c r="E1719" t="s">
        <v>1596</v>
      </c>
      <c r="F1719" t="s">
        <v>12387</v>
      </c>
      <c r="G1719" t="s">
        <v>7490</v>
      </c>
      <c r="H1719" s="2">
        <v>45607</v>
      </c>
      <c r="I1719" s="2">
        <v>45607</v>
      </c>
      <c r="J1719"/>
      <c r="K1719"/>
      <c r="L1719">
        <v>18</v>
      </c>
      <c r="M1719" t="s">
        <v>7484</v>
      </c>
      <c r="N1719" t="s">
        <v>3482</v>
      </c>
      <c r="O1719"/>
      <c r="P1719" t="s">
        <v>12388</v>
      </c>
      <c r="Q1719" t="s">
        <v>12389</v>
      </c>
      <c r="R1719" t="s">
        <v>15465</v>
      </c>
      <c r="S1719" t="s">
        <v>15436</v>
      </c>
      <c r="T1719" t="s">
        <v>15437</v>
      </c>
      <c r="U1719" t="s">
        <v>15437</v>
      </c>
      <c r="V1719">
        <v>0.47368421052631576</v>
      </c>
    </row>
    <row r="1720" spans="1:22" x14ac:dyDescent="0.25">
      <c r="A1720" t="s">
        <v>1569</v>
      </c>
      <c r="B1720">
        <v>337794</v>
      </c>
      <c r="C1720" t="s">
        <v>13697</v>
      </c>
      <c r="D1720" t="s">
        <v>13698</v>
      </c>
      <c r="E1720" t="s">
        <v>1572</v>
      </c>
      <c r="F1720" t="s">
        <v>13688</v>
      </c>
      <c r="G1720" t="s">
        <v>7490</v>
      </c>
      <c r="H1720" s="2">
        <v>45607</v>
      </c>
      <c r="I1720" s="2">
        <v>45607</v>
      </c>
      <c r="J1720"/>
      <c r="K1720"/>
      <c r="L1720">
        <v>0.01</v>
      </c>
      <c r="M1720" t="s">
        <v>7484</v>
      </c>
      <c r="N1720" t="s">
        <v>3865</v>
      </c>
      <c r="O1720"/>
      <c r="P1720" t="s">
        <v>13689</v>
      </c>
      <c r="Q1720" t="s">
        <v>13690</v>
      </c>
      <c r="R1720" t="s">
        <v>15467</v>
      </c>
      <c r="S1720" t="s">
        <v>15436</v>
      </c>
      <c r="T1720" t="s">
        <v>15437</v>
      </c>
      <c r="U1720" t="s">
        <v>15437</v>
      </c>
      <c r="V1720">
        <v>0</v>
      </c>
    </row>
    <row r="1721" spans="1:22" x14ac:dyDescent="0.25">
      <c r="A1721" t="s">
        <v>1569</v>
      </c>
      <c r="B1721">
        <v>200081</v>
      </c>
      <c r="C1721" t="s">
        <v>5338</v>
      </c>
      <c r="D1721" t="s">
        <v>14146</v>
      </c>
      <c r="E1721" t="s">
        <v>1607</v>
      </c>
      <c r="F1721" t="s">
        <v>14147</v>
      </c>
      <c r="G1721" t="s">
        <v>14148</v>
      </c>
      <c r="H1721" s="2">
        <v>45607</v>
      </c>
      <c r="I1721" s="2">
        <v>45607</v>
      </c>
      <c r="J1721"/>
      <c r="K1721"/>
      <c r="L1721">
        <v>38</v>
      </c>
      <c r="M1721" t="s">
        <v>7484</v>
      </c>
      <c r="N1721" t="s">
        <v>1714</v>
      </c>
      <c r="O1721" t="s">
        <v>7120</v>
      </c>
      <c r="P1721" t="s">
        <v>14140</v>
      </c>
      <c r="Q1721" t="s">
        <v>14141</v>
      </c>
      <c r="R1721" t="s">
        <v>15431</v>
      </c>
      <c r="S1721" t="s">
        <v>15436</v>
      </c>
      <c r="T1721" t="s">
        <v>15437</v>
      </c>
      <c r="U1721" t="s">
        <v>15437</v>
      </c>
      <c r="V1721">
        <v>1</v>
      </c>
    </row>
    <row r="1722" spans="1:22" x14ac:dyDescent="0.25">
      <c r="A1722" t="s">
        <v>1569</v>
      </c>
      <c r="B1722">
        <v>290887</v>
      </c>
      <c r="C1722" t="s">
        <v>4595</v>
      </c>
      <c r="D1722" t="s">
        <v>5347</v>
      </c>
      <c r="E1722" t="s">
        <v>1607</v>
      </c>
      <c r="F1722" t="s">
        <v>14556</v>
      </c>
      <c r="G1722" t="s">
        <v>14557</v>
      </c>
      <c r="H1722" s="2">
        <v>45607</v>
      </c>
      <c r="I1722" s="2">
        <v>45607</v>
      </c>
      <c r="J1722"/>
      <c r="K1722"/>
      <c r="L1722">
        <v>38</v>
      </c>
      <c r="M1722" t="s">
        <v>7484</v>
      </c>
      <c r="N1722" t="s">
        <v>3865</v>
      </c>
      <c r="O1722" t="s">
        <v>7120</v>
      </c>
      <c r="P1722" t="s">
        <v>14554</v>
      </c>
      <c r="Q1722" t="s">
        <v>14555</v>
      </c>
      <c r="R1722" t="s">
        <v>15472</v>
      </c>
      <c r="S1722" t="s">
        <v>15436</v>
      </c>
      <c r="T1722" t="s">
        <v>15437</v>
      </c>
      <c r="U1722" t="s">
        <v>15437</v>
      </c>
      <c r="V1722">
        <v>1</v>
      </c>
    </row>
    <row r="1723" spans="1:22" x14ac:dyDescent="0.25">
      <c r="A1723" t="s">
        <v>1569</v>
      </c>
      <c r="B1723">
        <v>337721</v>
      </c>
      <c r="C1723" t="s">
        <v>14997</v>
      </c>
      <c r="D1723" t="s">
        <v>14998</v>
      </c>
      <c r="E1723" t="s">
        <v>1607</v>
      </c>
      <c r="F1723" t="s">
        <v>14993</v>
      </c>
      <c r="G1723" t="s">
        <v>14994</v>
      </c>
      <c r="H1723" s="2">
        <v>45607</v>
      </c>
      <c r="I1723" s="2">
        <v>45607</v>
      </c>
      <c r="J1723"/>
      <c r="K1723"/>
      <c r="L1723">
        <v>38</v>
      </c>
      <c r="M1723" t="s">
        <v>7484</v>
      </c>
      <c r="N1723" t="s">
        <v>1714</v>
      </c>
      <c r="O1723" t="s">
        <v>7120</v>
      </c>
      <c r="P1723" t="s">
        <v>14995</v>
      </c>
      <c r="Q1723" t="s">
        <v>14996</v>
      </c>
      <c r="R1723" t="s">
        <v>15430</v>
      </c>
      <c r="S1723" t="s">
        <v>15436</v>
      </c>
      <c r="T1723" t="s">
        <v>15437</v>
      </c>
      <c r="U1723" t="s">
        <v>15437</v>
      </c>
      <c r="V1723">
        <v>1</v>
      </c>
    </row>
    <row r="1724" spans="1:22" x14ac:dyDescent="0.25">
      <c r="A1724" t="s">
        <v>1569</v>
      </c>
      <c r="B1724">
        <v>337752</v>
      </c>
      <c r="C1724" t="s">
        <v>4272</v>
      </c>
      <c r="D1724" t="s">
        <v>4273</v>
      </c>
      <c r="E1724" t="s">
        <v>1572</v>
      </c>
      <c r="F1724" t="s">
        <v>4267</v>
      </c>
      <c r="G1724" t="s">
        <v>4268</v>
      </c>
      <c r="H1724" s="2">
        <v>45607</v>
      </c>
      <c r="I1724" s="2">
        <v>45607</v>
      </c>
      <c r="J1724"/>
      <c r="K1724"/>
      <c r="L1724">
        <v>0.01</v>
      </c>
      <c r="M1724" t="s">
        <v>4269</v>
      </c>
      <c r="N1724" t="s">
        <v>1714</v>
      </c>
      <c r="O1724"/>
      <c r="P1724" t="s">
        <v>4270</v>
      </c>
      <c r="Q1724" t="s">
        <v>4271</v>
      </c>
      <c r="R1724" t="s">
        <v>15447</v>
      </c>
      <c r="S1724" t="s">
        <v>15436</v>
      </c>
      <c r="T1724" t="s">
        <v>15437</v>
      </c>
      <c r="U1724" t="s">
        <v>15437</v>
      </c>
      <c r="V1724">
        <v>0</v>
      </c>
    </row>
    <row r="1725" spans="1:22" x14ac:dyDescent="0.25">
      <c r="A1725" t="s">
        <v>1569</v>
      </c>
      <c r="B1725">
        <v>337710</v>
      </c>
      <c r="C1725" t="s">
        <v>1769</v>
      </c>
      <c r="D1725" t="s">
        <v>4428</v>
      </c>
      <c r="E1725" t="s">
        <v>1572</v>
      </c>
      <c r="F1725" t="s">
        <v>4422</v>
      </c>
      <c r="G1725" t="s">
        <v>4268</v>
      </c>
      <c r="H1725" s="2">
        <v>45607</v>
      </c>
      <c r="I1725" s="2">
        <v>45607</v>
      </c>
      <c r="J1725"/>
      <c r="K1725"/>
      <c r="L1725">
        <v>0.01</v>
      </c>
      <c r="M1725" t="s">
        <v>4269</v>
      </c>
      <c r="N1725" t="s">
        <v>3865</v>
      </c>
      <c r="O1725"/>
      <c r="P1725" t="s">
        <v>4423</v>
      </c>
      <c r="Q1725" t="s">
        <v>4424</v>
      </c>
      <c r="R1725" t="s">
        <v>15450</v>
      </c>
      <c r="S1725" t="s">
        <v>15436</v>
      </c>
      <c r="T1725" t="s">
        <v>15437</v>
      </c>
      <c r="U1725" t="s">
        <v>15437</v>
      </c>
      <c r="V1725">
        <v>0</v>
      </c>
    </row>
    <row r="1726" spans="1:22" x14ac:dyDescent="0.25">
      <c r="A1726" t="s">
        <v>1569</v>
      </c>
      <c r="B1726">
        <v>337768</v>
      </c>
      <c r="C1726" t="s">
        <v>1799</v>
      </c>
      <c r="D1726" t="s">
        <v>4429</v>
      </c>
      <c r="E1726" t="s">
        <v>1572</v>
      </c>
      <c r="F1726" t="s">
        <v>4422</v>
      </c>
      <c r="G1726" t="s">
        <v>4268</v>
      </c>
      <c r="H1726" s="2">
        <v>45607</v>
      </c>
      <c r="I1726" s="2">
        <v>45607</v>
      </c>
      <c r="J1726"/>
      <c r="K1726"/>
      <c r="L1726">
        <v>0.01</v>
      </c>
      <c r="M1726" t="s">
        <v>4269</v>
      </c>
      <c r="N1726" t="s">
        <v>3865</v>
      </c>
      <c r="O1726"/>
      <c r="P1726" t="s">
        <v>4423</v>
      </c>
      <c r="Q1726" t="s">
        <v>4424</v>
      </c>
      <c r="R1726" t="s">
        <v>15450</v>
      </c>
      <c r="S1726" t="s">
        <v>15436</v>
      </c>
      <c r="T1726" t="s">
        <v>15437</v>
      </c>
      <c r="U1726" t="s">
        <v>15437</v>
      </c>
      <c r="V1726">
        <v>0</v>
      </c>
    </row>
    <row r="1727" spans="1:22" x14ac:dyDescent="0.25">
      <c r="A1727" t="s">
        <v>1569</v>
      </c>
      <c r="B1727">
        <v>337833</v>
      </c>
      <c r="C1727" t="s">
        <v>2886</v>
      </c>
      <c r="D1727" t="s">
        <v>4430</v>
      </c>
      <c r="E1727" t="s">
        <v>1572</v>
      </c>
      <c r="F1727" t="s">
        <v>4422</v>
      </c>
      <c r="G1727" t="s">
        <v>4268</v>
      </c>
      <c r="H1727" s="2">
        <v>45607</v>
      </c>
      <c r="I1727" s="2">
        <v>45609</v>
      </c>
      <c r="J1727"/>
      <c r="K1727"/>
      <c r="L1727">
        <v>0.01</v>
      </c>
      <c r="M1727" t="s">
        <v>4269</v>
      </c>
      <c r="N1727" t="s">
        <v>3865</v>
      </c>
      <c r="O1727"/>
      <c r="P1727" t="s">
        <v>4423</v>
      </c>
      <c r="Q1727" t="s">
        <v>4424</v>
      </c>
      <c r="R1727" t="s">
        <v>15450</v>
      </c>
      <c r="S1727" t="s">
        <v>15436</v>
      </c>
      <c r="T1727" t="s">
        <v>15437</v>
      </c>
      <c r="U1727" t="s">
        <v>15437</v>
      </c>
      <c r="V1727">
        <v>0</v>
      </c>
    </row>
    <row r="1728" spans="1:22" x14ac:dyDescent="0.25">
      <c r="A1728" t="s">
        <v>1569</v>
      </c>
      <c r="B1728">
        <v>337777</v>
      </c>
      <c r="C1728" t="s">
        <v>2190</v>
      </c>
      <c r="D1728" t="s">
        <v>4431</v>
      </c>
      <c r="E1728" t="s">
        <v>1572</v>
      </c>
      <c r="F1728" t="s">
        <v>4422</v>
      </c>
      <c r="G1728" t="s">
        <v>4268</v>
      </c>
      <c r="H1728" s="2">
        <v>45607</v>
      </c>
      <c r="I1728" s="2">
        <v>45607</v>
      </c>
      <c r="J1728"/>
      <c r="K1728"/>
      <c r="L1728">
        <v>0.01</v>
      </c>
      <c r="M1728" t="s">
        <v>4269</v>
      </c>
      <c r="N1728" t="s">
        <v>3865</v>
      </c>
      <c r="O1728"/>
      <c r="P1728" t="s">
        <v>4423</v>
      </c>
      <c r="Q1728" t="s">
        <v>4424</v>
      </c>
      <c r="R1728" t="s">
        <v>15450</v>
      </c>
      <c r="S1728" t="s">
        <v>15436</v>
      </c>
      <c r="T1728" t="s">
        <v>15437</v>
      </c>
      <c r="U1728" t="s">
        <v>15437</v>
      </c>
      <c r="V1728">
        <v>0</v>
      </c>
    </row>
    <row r="1729" spans="1:22" x14ac:dyDescent="0.25">
      <c r="A1729" t="s">
        <v>1569</v>
      </c>
      <c r="B1729">
        <v>200094</v>
      </c>
      <c r="C1729" t="s">
        <v>4539</v>
      </c>
      <c r="D1729" t="s">
        <v>4540</v>
      </c>
      <c r="E1729" t="s">
        <v>1596</v>
      </c>
      <c r="F1729" t="s">
        <v>4541</v>
      </c>
      <c r="G1729" t="s">
        <v>4294</v>
      </c>
      <c r="H1729" s="2">
        <v>45607</v>
      </c>
      <c r="I1729" s="2">
        <v>45607</v>
      </c>
      <c r="J1729"/>
      <c r="K1729"/>
      <c r="L1729">
        <v>22.5</v>
      </c>
      <c r="M1729" t="s">
        <v>4269</v>
      </c>
      <c r="N1729" t="s">
        <v>3482</v>
      </c>
      <c r="O1729"/>
      <c r="P1729" t="s">
        <v>4525</v>
      </c>
      <c r="Q1729" t="s">
        <v>4526</v>
      </c>
      <c r="R1729" t="s">
        <v>15451</v>
      </c>
      <c r="S1729" t="s">
        <v>15436</v>
      </c>
      <c r="T1729" t="s">
        <v>15437</v>
      </c>
      <c r="U1729" t="s">
        <v>15437</v>
      </c>
      <c r="V1729">
        <v>0.59210526315789469</v>
      </c>
    </row>
    <row r="1730" spans="1:22" x14ac:dyDescent="0.25">
      <c r="A1730" t="s">
        <v>1569</v>
      </c>
      <c r="B1730">
        <v>200074</v>
      </c>
      <c r="C1730" t="s">
        <v>4586</v>
      </c>
      <c r="D1730" t="s">
        <v>4587</v>
      </c>
      <c r="E1730" t="s">
        <v>1572</v>
      </c>
      <c r="F1730" t="s">
        <v>4577</v>
      </c>
      <c r="G1730" t="s">
        <v>4268</v>
      </c>
      <c r="H1730" s="2">
        <v>45607</v>
      </c>
      <c r="I1730" s="2">
        <v>45607</v>
      </c>
      <c r="J1730"/>
      <c r="K1730"/>
      <c r="L1730">
        <v>0.01</v>
      </c>
      <c r="M1730" t="s">
        <v>4269</v>
      </c>
      <c r="N1730" t="s">
        <v>3865</v>
      </c>
      <c r="O1730"/>
      <c r="P1730" t="s">
        <v>4578</v>
      </c>
      <c r="Q1730" t="s">
        <v>4579</v>
      </c>
      <c r="R1730" t="s">
        <v>15452</v>
      </c>
      <c r="S1730" t="s">
        <v>15436</v>
      </c>
      <c r="T1730" t="s">
        <v>15437</v>
      </c>
      <c r="U1730" t="s">
        <v>15437</v>
      </c>
      <c r="V1730">
        <v>0</v>
      </c>
    </row>
    <row r="1731" spans="1:22" x14ac:dyDescent="0.25">
      <c r="A1731" t="s">
        <v>1569</v>
      </c>
      <c r="B1731">
        <v>337723</v>
      </c>
      <c r="C1731" t="s">
        <v>4712</v>
      </c>
      <c r="D1731" t="s">
        <v>4713</v>
      </c>
      <c r="E1731" t="s">
        <v>1596</v>
      </c>
      <c r="F1731" t="s">
        <v>4704</v>
      </c>
      <c r="G1731" t="s">
        <v>4294</v>
      </c>
      <c r="H1731" s="2">
        <v>45607</v>
      </c>
      <c r="I1731" s="2">
        <v>45761</v>
      </c>
      <c r="J1731"/>
      <c r="K1731"/>
      <c r="L1731">
        <v>8</v>
      </c>
      <c r="M1731" t="s">
        <v>4269</v>
      </c>
      <c r="N1731" t="s">
        <v>4199</v>
      </c>
      <c r="O1731"/>
      <c r="P1731" t="s">
        <v>4701</v>
      </c>
      <c r="Q1731" t="s">
        <v>4702</v>
      </c>
      <c r="R1731" t="s">
        <v>15449</v>
      </c>
      <c r="S1731" t="s">
        <v>15436</v>
      </c>
      <c r="T1731" t="s">
        <v>15437</v>
      </c>
      <c r="U1731" t="s">
        <v>15437</v>
      </c>
      <c r="V1731">
        <v>0.21052631578947367</v>
      </c>
    </row>
    <row r="1732" spans="1:22" x14ac:dyDescent="0.25">
      <c r="A1732" t="s">
        <v>1569</v>
      </c>
      <c r="B1732">
        <v>337829</v>
      </c>
      <c r="C1732" t="s">
        <v>2645</v>
      </c>
      <c r="D1732" t="s">
        <v>4714</v>
      </c>
      <c r="E1732" t="s">
        <v>1596</v>
      </c>
      <c r="F1732" t="s">
        <v>4704</v>
      </c>
      <c r="G1732" t="s">
        <v>4294</v>
      </c>
      <c r="H1732" s="2">
        <v>45607</v>
      </c>
      <c r="I1732" s="2">
        <v>45747</v>
      </c>
      <c r="J1732"/>
      <c r="K1732"/>
      <c r="L1732">
        <v>15</v>
      </c>
      <c r="M1732" t="s">
        <v>4269</v>
      </c>
      <c r="N1732" t="s">
        <v>4199</v>
      </c>
      <c r="O1732"/>
      <c r="P1732" t="s">
        <v>4701</v>
      </c>
      <c r="Q1732" t="s">
        <v>4702</v>
      </c>
      <c r="R1732" t="s">
        <v>15449</v>
      </c>
      <c r="S1732" t="s">
        <v>15436</v>
      </c>
      <c r="T1732" t="s">
        <v>15437</v>
      </c>
      <c r="U1732" t="s">
        <v>15437</v>
      </c>
      <c r="V1732">
        <v>0.39473684210526316</v>
      </c>
    </row>
    <row r="1733" spans="1:22" x14ac:dyDescent="0.25">
      <c r="A1733" t="s">
        <v>1569</v>
      </c>
      <c r="B1733">
        <v>337700</v>
      </c>
      <c r="C1733" t="s">
        <v>2367</v>
      </c>
      <c r="D1733" t="s">
        <v>4715</v>
      </c>
      <c r="E1733" t="s">
        <v>1572</v>
      </c>
      <c r="F1733" t="s">
        <v>4707</v>
      </c>
      <c r="G1733" t="s">
        <v>4268</v>
      </c>
      <c r="H1733" s="2">
        <v>45607</v>
      </c>
      <c r="I1733" s="2">
        <v>45691</v>
      </c>
      <c r="J1733"/>
      <c r="K1733"/>
      <c r="L1733">
        <v>0.01</v>
      </c>
      <c r="M1733" t="s">
        <v>4269</v>
      </c>
      <c r="N1733" t="s">
        <v>4199</v>
      </c>
      <c r="O1733"/>
      <c r="P1733" t="s">
        <v>4701</v>
      </c>
      <c r="Q1733" t="s">
        <v>4702</v>
      </c>
      <c r="R1733" t="s">
        <v>15449</v>
      </c>
      <c r="S1733" t="s">
        <v>15436</v>
      </c>
      <c r="T1733" t="s">
        <v>15437</v>
      </c>
      <c r="U1733" t="s">
        <v>15437</v>
      </c>
      <c r="V1733">
        <v>0</v>
      </c>
    </row>
    <row r="1734" spans="1:22" x14ac:dyDescent="0.25">
      <c r="A1734" t="s">
        <v>1569</v>
      </c>
      <c r="B1734">
        <v>337787</v>
      </c>
      <c r="C1734" t="s">
        <v>2190</v>
      </c>
      <c r="D1734" t="s">
        <v>4716</v>
      </c>
      <c r="E1734" t="s">
        <v>1572</v>
      </c>
      <c r="F1734" t="s">
        <v>4707</v>
      </c>
      <c r="G1734" t="s">
        <v>4268</v>
      </c>
      <c r="H1734" s="2">
        <v>45607</v>
      </c>
      <c r="I1734" s="2">
        <v>45607</v>
      </c>
      <c r="J1734"/>
      <c r="K1734"/>
      <c r="L1734">
        <v>0.01</v>
      </c>
      <c r="M1734" t="s">
        <v>4269</v>
      </c>
      <c r="N1734" t="s">
        <v>4199</v>
      </c>
      <c r="O1734"/>
      <c r="P1734" t="s">
        <v>4701</v>
      </c>
      <c r="Q1734" t="s">
        <v>4702</v>
      </c>
      <c r="R1734" t="s">
        <v>15449</v>
      </c>
      <c r="S1734" t="s">
        <v>15436</v>
      </c>
      <c r="T1734" t="s">
        <v>15437</v>
      </c>
      <c r="U1734" t="s">
        <v>15437</v>
      </c>
      <c r="V1734">
        <v>0</v>
      </c>
    </row>
    <row r="1735" spans="1:22" x14ac:dyDescent="0.25">
      <c r="A1735" t="s">
        <v>1569</v>
      </c>
      <c r="B1735">
        <v>337725</v>
      </c>
      <c r="C1735" t="s">
        <v>4612</v>
      </c>
      <c r="D1735" t="s">
        <v>4835</v>
      </c>
      <c r="E1735" t="s">
        <v>1572</v>
      </c>
      <c r="F1735" t="s">
        <v>4827</v>
      </c>
      <c r="G1735" t="s">
        <v>4268</v>
      </c>
      <c r="H1735" s="2">
        <v>45607</v>
      </c>
      <c r="I1735" s="2">
        <v>45607</v>
      </c>
      <c r="J1735"/>
      <c r="K1735"/>
      <c r="L1735">
        <v>0.01</v>
      </c>
      <c r="M1735" t="s">
        <v>4269</v>
      </c>
      <c r="N1735" t="s">
        <v>1714</v>
      </c>
      <c r="O1735"/>
      <c r="P1735" t="s">
        <v>4825</v>
      </c>
      <c r="Q1735" t="s">
        <v>3067</v>
      </c>
      <c r="R1735" t="s">
        <v>15447</v>
      </c>
      <c r="S1735" t="s">
        <v>15436</v>
      </c>
      <c r="T1735" t="s">
        <v>15437</v>
      </c>
      <c r="U1735" t="s">
        <v>15437</v>
      </c>
      <c r="V1735">
        <v>0</v>
      </c>
    </row>
    <row r="1736" spans="1:22" x14ac:dyDescent="0.25">
      <c r="A1736" t="s">
        <v>1569</v>
      </c>
      <c r="B1736">
        <v>337779</v>
      </c>
      <c r="C1736" t="s">
        <v>4885</v>
      </c>
      <c r="D1736" t="s">
        <v>4886</v>
      </c>
      <c r="E1736" t="s">
        <v>1572</v>
      </c>
      <c r="F1736" t="s">
        <v>4867</v>
      </c>
      <c r="G1736" t="s">
        <v>4268</v>
      </c>
      <c r="H1736" s="2">
        <v>45607</v>
      </c>
      <c r="I1736" s="2">
        <v>45607</v>
      </c>
      <c r="J1736"/>
      <c r="K1736"/>
      <c r="L1736">
        <v>0.01</v>
      </c>
      <c r="M1736" t="s">
        <v>4269</v>
      </c>
      <c r="N1736" t="s">
        <v>3482</v>
      </c>
      <c r="O1736"/>
      <c r="P1736" t="s">
        <v>4868</v>
      </c>
      <c r="Q1736" t="s">
        <v>4869</v>
      </c>
      <c r="R1736" t="s">
        <v>15451</v>
      </c>
      <c r="S1736" t="s">
        <v>15436</v>
      </c>
      <c r="T1736" t="s">
        <v>15437</v>
      </c>
      <c r="U1736" t="s">
        <v>15437</v>
      </c>
      <c r="V1736">
        <v>0</v>
      </c>
    </row>
    <row r="1737" spans="1:22" x14ac:dyDescent="0.25">
      <c r="A1737" t="s">
        <v>1569</v>
      </c>
      <c r="B1737">
        <v>337762</v>
      </c>
      <c r="C1737" t="s">
        <v>4913</v>
      </c>
      <c r="D1737" t="s">
        <v>4914</v>
      </c>
      <c r="E1737" t="s">
        <v>1572</v>
      </c>
      <c r="F1737" t="s">
        <v>4912</v>
      </c>
      <c r="G1737" t="s">
        <v>4294</v>
      </c>
      <c r="H1737" s="2">
        <v>45607</v>
      </c>
      <c r="I1737" s="2">
        <v>45607</v>
      </c>
      <c r="J1737"/>
      <c r="K1737"/>
      <c r="L1737">
        <v>0.01</v>
      </c>
      <c r="M1737" t="s">
        <v>4269</v>
      </c>
      <c r="N1737" t="s">
        <v>3865</v>
      </c>
      <c r="O1737"/>
      <c r="P1737" t="s">
        <v>4909</v>
      </c>
      <c r="Q1737" t="s">
        <v>4910</v>
      </c>
      <c r="R1737" t="s">
        <v>15448</v>
      </c>
      <c r="S1737" t="s">
        <v>15436</v>
      </c>
      <c r="T1737" t="s">
        <v>15437</v>
      </c>
      <c r="U1737" t="s">
        <v>15437</v>
      </c>
      <c r="V1737">
        <v>0</v>
      </c>
    </row>
    <row r="1738" spans="1:22" x14ac:dyDescent="0.25">
      <c r="A1738" t="s">
        <v>1569</v>
      </c>
      <c r="B1738">
        <v>337776</v>
      </c>
      <c r="C1738" t="s">
        <v>1877</v>
      </c>
      <c r="D1738" t="s">
        <v>4915</v>
      </c>
      <c r="E1738" t="s">
        <v>1572</v>
      </c>
      <c r="F1738" t="s">
        <v>4908</v>
      </c>
      <c r="G1738" t="s">
        <v>4268</v>
      </c>
      <c r="H1738" s="2">
        <v>45607</v>
      </c>
      <c r="I1738" s="2">
        <v>45607</v>
      </c>
      <c r="J1738"/>
      <c r="K1738"/>
      <c r="L1738">
        <v>0.01</v>
      </c>
      <c r="M1738" t="s">
        <v>4269</v>
      </c>
      <c r="N1738" t="s">
        <v>3865</v>
      </c>
      <c r="O1738"/>
      <c r="P1738" t="s">
        <v>4909</v>
      </c>
      <c r="Q1738" t="s">
        <v>4910</v>
      </c>
      <c r="R1738" t="s">
        <v>15448</v>
      </c>
      <c r="S1738" t="s">
        <v>15436</v>
      </c>
      <c r="T1738" t="s">
        <v>15437</v>
      </c>
      <c r="U1738" t="s">
        <v>15437</v>
      </c>
      <c r="V1738">
        <v>0</v>
      </c>
    </row>
    <row r="1739" spans="1:22" x14ac:dyDescent="0.25">
      <c r="A1739" t="s">
        <v>1569</v>
      </c>
      <c r="B1739">
        <v>337759</v>
      </c>
      <c r="C1739" t="s">
        <v>2595</v>
      </c>
      <c r="D1739" t="s">
        <v>4992</v>
      </c>
      <c r="E1739" t="s">
        <v>1572</v>
      </c>
      <c r="F1739" t="s">
        <v>4986</v>
      </c>
      <c r="G1739" t="s">
        <v>4268</v>
      </c>
      <c r="H1739" s="2">
        <v>45607</v>
      </c>
      <c r="I1739" s="2">
        <v>45607</v>
      </c>
      <c r="J1739"/>
      <c r="K1739"/>
      <c r="L1739">
        <v>0.01</v>
      </c>
      <c r="M1739" t="s">
        <v>4269</v>
      </c>
      <c r="N1739" t="s">
        <v>3865</v>
      </c>
      <c r="O1739"/>
      <c r="P1739" t="s">
        <v>4983</v>
      </c>
      <c r="Q1739" t="s">
        <v>4984</v>
      </c>
      <c r="R1739" t="s">
        <v>15450</v>
      </c>
      <c r="S1739" t="s">
        <v>15436</v>
      </c>
      <c r="T1739" t="s">
        <v>15437</v>
      </c>
      <c r="U1739" t="s">
        <v>15437</v>
      </c>
      <c r="V1739">
        <v>0</v>
      </c>
    </row>
    <row r="1740" spans="1:22" x14ac:dyDescent="0.25">
      <c r="A1740" t="s">
        <v>1569</v>
      </c>
      <c r="B1740">
        <v>337773</v>
      </c>
      <c r="C1740" t="s">
        <v>4414</v>
      </c>
      <c r="D1740" t="s">
        <v>4993</v>
      </c>
      <c r="E1740" t="s">
        <v>1572</v>
      </c>
      <c r="F1740" t="s">
        <v>4986</v>
      </c>
      <c r="G1740" t="s">
        <v>4268</v>
      </c>
      <c r="H1740" s="2">
        <v>45607</v>
      </c>
      <c r="I1740" s="2">
        <v>45607</v>
      </c>
      <c r="J1740"/>
      <c r="K1740"/>
      <c r="L1740">
        <v>0.01</v>
      </c>
      <c r="M1740" t="s">
        <v>4269</v>
      </c>
      <c r="N1740" t="s">
        <v>3865</v>
      </c>
      <c r="O1740"/>
      <c r="P1740" t="s">
        <v>4983</v>
      </c>
      <c r="Q1740" t="s">
        <v>4984</v>
      </c>
      <c r="R1740" t="s">
        <v>15450</v>
      </c>
      <c r="S1740" t="s">
        <v>15436</v>
      </c>
      <c r="T1740" t="s">
        <v>15437</v>
      </c>
      <c r="U1740" t="s">
        <v>15437</v>
      </c>
      <c r="V1740">
        <v>0</v>
      </c>
    </row>
    <row r="1741" spans="1:22" x14ac:dyDescent="0.25">
      <c r="A1741" t="s">
        <v>1569</v>
      </c>
      <c r="B1741">
        <v>200078</v>
      </c>
      <c r="C1741" t="s">
        <v>1752</v>
      </c>
      <c r="D1741" t="s">
        <v>2990</v>
      </c>
      <c r="E1741" t="s">
        <v>1572</v>
      </c>
      <c r="F1741" t="s">
        <v>5080</v>
      </c>
      <c r="G1741" t="s">
        <v>4268</v>
      </c>
      <c r="H1741" s="2">
        <v>45607</v>
      </c>
      <c r="I1741" s="2">
        <v>45607</v>
      </c>
      <c r="J1741"/>
      <c r="K1741"/>
      <c r="L1741">
        <v>0.01</v>
      </c>
      <c r="M1741" t="s">
        <v>4269</v>
      </c>
      <c r="N1741" t="s">
        <v>1714</v>
      </c>
      <c r="O1741"/>
      <c r="P1741" t="s">
        <v>5077</v>
      </c>
      <c r="Q1741" t="s">
        <v>5078</v>
      </c>
      <c r="R1741" t="s">
        <v>15447</v>
      </c>
      <c r="S1741" t="s">
        <v>15436</v>
      </c>
      <c r="T1741" t="s">
        <v>15437</v>
      </c>
      <c r="U1741" t="s">
        <v>15437</v>
      </c>
      <c r="V1741">
        <v>0</v>
      </c>
    </row>
    <row r="1742" spans="1:22" x14ac:dyDescent="0.25">
      <c r="A1742" t="s">
        <v>1569</v>
      </c>
      <c r="B1742">
        <v>337791</v>
      </c>
      <c r="C1742" t="s">
        <v>1918</v>
      </c>
      <c r="D1742" t="s">
        <v>5144</v>
      </c>
      <c r="E1742" t="s">
        <v>1572</v>
      </c>
      <c r="F1742" t="s">
        <v>5136</v>
      </c>
      <c r="G1742" t="s">
        <v>4268</v>
      </c>
      <c r="H1742" s="2">
        <v>45607</v>
      </c>
      <c r="I1742" s="2">
        <v>45607</v>
      </c>
      <c r="J1742"/>
      <c r="K1742"/>
      <c r="L1742">
        <v>0.01</v>
      </c>
      <c r="M1742" t="s">
        <v>4269</v>
      </c>
      <c r="N1742" t="s">
        <v>3482</v>
      </c>
      <c r="O1742"/>
      <c r="P1742" t="s">
        <v>5137</v>
      </c>
      <c r="Q1742" t="s">
        <v>5138</v>
      </c>
      <c r="R1742" t="s">
        <v>15455</v>
      </c>
      <c r="S1742" t="s">
        <v>15436</v>
      </c>
      <c r="T1742" t="s">
        <v>15437</v>
      </c>
      <c r="U1742" t="s">
        <v>15437</v>
      </c>
      <c r="V1742">
        <v>0</v>
      </c>
    </row>
    <row r="1743" spans="1:22" x14ac:dyDescent="0.25">
      <c r="A1743" t="s">
        <v>1569</v>
      </c>
      <c r="B1743">
        <v>337782</v>
      </c>
      <c r="C1743" t="s">
        <v>1773</v>
      </c>
      <c r="D1743" t="s">
        <v>5170</v>
      </c>
      <c r="E1743" t="s">
        <v>1572</v>
      </c>
      <c r="F1743" t="s">
        <v>5166</v>
      </c>
      <c r="G1743" t="s">
        <v>4268</v>
      </c>
      <c r="H1743" s="2">
        <v>45607</v>
      </c>
      <c r="I1743" s="2">
        <v>45607</v>
      </c>
      <c r="J1743"/>
      <c r="K1743"/>
      <c r="L1743">
        <v>0.01</v>
      </c>
      <c r="M1743" t="s">
        <v>4269</v>
      </c>
      <c r="N1743" t="s">
        <v>3482</v>
      </c>
      <c r="O1743"/>
      <c r="P1743" t="s">
        <v>5167</v>
      </c>
      <c r="Q1743" t="s">
        <v>3590</v>
      </c>
      <c r="R1743" t="s">
        <v>15451</v>
      </c>
      <c r="S1743" t="s">
        <v>15436</v>
      </c>
      <c r="T1743" t="s">
        <v>15437</v>
      </c>
      <c r="U1743" t="s">
        <v>15437</v>
      </c>
      <c r="V1743">
        <v>0</v>
      </c>
    </row>
    <row r="1744" spans="1:22" x14ac:dyDescent="0.25">
      <c r="A1744" t="s">
        <v>1569</v>
      </c>
      <c r="B1744">
        <v>337770</v>
      </c>
      <c r="C1744" t="s">
        <v>2560</v>
      </c>
      <c r="D1744" t="s">
        <v>2017</v>
      </c>
      <c r="E1744" t="s">
        <v>1572</v>
      </c>
      <c r="F1744" t="s">
        <v>5202</v>
      </c>
      <c r="G1744" t="s">
        <v>4268</v>
      </c>
      <c r="H1744" s="2">
        <v>45607</v>
      </c>
      <c r="I1744" s="2">
        <v>45607</v>
      </c>
      <c r="J1744"/>
      <c r="K1744"/>
      <c r="L1744">
        <v>0.01</v>
      </c>
      <c r="M1744" t="s">
        <v>4269</v>
      </c>
      <c r="N1744" t="s">
        <v>3482</v>
      </c>
      <c r="O1744"/>
      <c r="P1744" t="s">
        <v>5200</v>
      </c>
      <c r="Q1744" t="s">
        <v>5201</v>
      </c>
      <c r="R1744" t="s">
        <v>15455</v>
      </c>
      <c r="S1744" t="s">
        <v>15436</v>
      </c>
      <c r="T1744" t="s">
        <v>15437</v>
      </c>
      <c r="U1744" t="s">
        <v>15437</v>
      </c>
      <c r="V1744">
        <v>0</v>
      </c>
    </row>
    <row r="1745" spans="1:22" x14ac:dyDescent="0.25">
      <c r="A1745" t="s">
        <v>1569</v>
      </c>
      <c r="B1745">
        <v>337755</v>
      </c>
      <c r="C1745" t="s">
        <v>2886</v>
      </c>
      <c r="D1745" t="s">
        <v>5327</v>
      </c>
      <c r="E1745" t="s">
        <v>1572</v>
      </c>
      <c r="F1745" t="s">
        <v>5321</v>
      </c>
      <c r="G1745" t="s">
        <v>4268</v>
      </c>
      <c r="H1745" s="2">
        <v>45607</v>
      </c>
      <c r="I1745" s="2">
        <v>45607</v>
      </c>
      <c r="J1745"/>
      <c r="K1745"/>
      <c r="L1745">
        <v>0.01</v>
      </c>
      <c r="M1745" t="s">
        <v>4269</v>
      </c>
      <c r="N1745" t="s">
        <v>3482</v>
      </c>
      <c r="O1745"/>
      <c r="P1745" t="s">
        <v>5318</v>
      </c>
      <c r="Q1745" t="s">
        <v>3547</v>
      </c>
      <c r="R1745" t="s">
        <v>15455</v>
      </c>
      <c r="S1745" t="s">
        <v>15436</v>
      </c>
      <c r="T1745" t="s">
        <v>15437</v>
      </c>
      <c r="U1745" t="s">
        <v>15437</v>
      </c>
      <c r="V1745">
        <v>0</v>
      </c>
    </row>
    <row r="1746" spans="1:22" x14ac:dyDescent="0.25">
      <c r="A1746" t="s">
        <v>1569</v>
      </c>
      <c r="B1746">
        <v>337780</v>
      </c>
      <c r="C1746" t="s">
        <v>3712</v>
      </c>
      <c r="D1746" t="s">
        <v>5328</v>
      </c>
      <c r="E1746" t="s">
        <v>1572</v>
      </c>
      <c r="F1746" t="s">
        <v>5321</v>
      </c>
      <c r="G1746" t="s">
        <v>4268</v>
      </c>
      <c r="H1746" s="2">
        <v>45607</v>
      </c>
      <c r="I1746" s="2">
        <v>45607</v>
      </c>
      <c r="J1746"/>
      <c r="K1746"/>
      <c r="L1746">
        <v>0.01</v>
      </c>
      <c r="M1746" t="s">
        <v>4269</v>
      </c>
      <c r="N1746" t="s">
        <v>3482</v>
      </c>
      <c r="O1746"/>
      <c r="P1746" t="s">
        <v>5318</v>
      </c>
      <c r="Q1746" t="s">
        <v>3547</v>
      </c>
      <c r="R1746" t="s">
        <v>15455</v>
      </c>
      <c r="S1746" t="s">
        <v>15436</v>
      </c>
      <c r="T1746" t="s">
        <v>15437</v>
      </c>
      <c r="U1746" t="s">
        <v>15437</v>
      </c>
      <c r="V1746">
        <v>0</v>
      </c>
    </row>
    <row r="1747" spans="1:22" x14ac:dyDescent="0.25">
      <c r="A1747" t="s">
        <v>1569</v>
      </c>
      <c r="B1747">
        <v>337745</v>
      </c>
      <c r="C1747" t="s">
        <v>5736</v>
      </c>
      <c r="D1747" t="s">
        <v>5737</v>
      </c>
      <c r="E1747" t="s">
        <v>1596</v>
      </c>
      <c r="F1747" t="s">
        <v>5727</v>
      </c>
      <c r="G1747" t="s">
        <v>4294</v>
      </c>
      <c r="H1747" s="2">
        <v>45607</v>
      </c>
      <c r="I1747" s="2">
        <v>45747</v>
      </c>
      <c r="J1747"/>
      <c r="K1747"/>
      <c r="L1747">
        <v>16</v>
      </c>
      <c r="M1747" t="s">
        <v>4269</v>
      </c>
      <c r="N1747" t="s">
        <v>1714</v>
      </c>
      <c r="O1747"/>
      <c r="P1747" t="s">
        <v>5728</v>
      </c>
      <c r="Q1747" t="s">
        <v>5729</v>
      </c>
      <c r="R1747" t="s">
        <v>15454</v>
      </c>
      <c r="S1747" t="s">
        <v>15436</v>
      </c>
      <c r="T1747" t="s">
        <v>15437</v>
      </c>
      <c r="U1747" t="s">
        <v>15437</v>
      </c>
      <c r="V1747">
        <v>0.42105263157894735</v>
      </c>
    </row>
    <row r="1748" spans="1:22" x14ac:dyDescent="0.25">
      <c r="A1748" t="s">
        <v>1569</v>
      </c>
      <c r="B1748">
        <v>337749</v>
      </c>
      <c r="C1748" t="s">
        <v>1601</v>
      </c>
      <c r="D1748" t="s">
        <v>5738</v>
      </c>
      <c r="E1748" t="s">
        <v>1572</v>
      </c>
      <c r="F1748" t="s">
        <v>5731</v>
      </c>
      <c r="G1748" t="s">
        <v>4268</v>
      </c>
      <c r="H1748" s="2">
        <v>45607</v>
      </c>
      <c r="I1748" s="2">
        <v>45607</v>
      </c>
      <c r="J1748"/>
      <c r="K1748"/>
      <c r="L1748">
        <v>0.01</v>
      </c>
      <c r="M1748" t="s">
        <v>4269</v>
      </c>
      <c r="N1748" t="s">
        <v>1714</v>
      </c>
      <c r="O1748"/>
      <c r="P1748" t="s">
        <v>5728</v>
      </c>
      <c r="Q1748" t="s">
        <v>5729</v>
      </c>
      <c r="R1748" t="s">
        <v>15454</v>
      </c>
      <c r="S1748" t="s">
        <v>15436</v>
      </c>
      <c r="T1748" t="s">
        <v>15437</v>
      </c>
      <c r="U1748" t="s">
        <v>15437</v>
      </c>
      <c r="V1748">
        <v>0</v>
      </c>
    </row>
    <row r="1749" spans="1:22" x14ac:dyDescent="0.25">
      <c r="A1749" t="s">
        <v>1569</v>
      </c>
      <c r="B1749">
        <v>337784</v>
      </c>
      <c r="C1749" t="s">
        <v>5777</v>
      </c>
      <c r="D1749" t="s">
        <v>3702</v>
      </c>
      <c r="E1749" t="s">
        <v>1607</v>
      </c>
      <c r="F1749" t="s">
        <v>5778</v>
      </c>
      <c r="G1749" t="s">
        <v>4326</v>
      </c>
      <c r="H1749" s="2">
        <v>45607</v>
      </c>
      <c r="I1749" s="2">
        <v>45691</v>
      </c>
      <c r="J1749"/>
      <c r="K1749"/>
      <c r="L1749">
        <v>38</v>
      </c>
      <c r="M1749" t="s">
        <v>4269</v>
      </c>
      <c r="N1749" t="s">
        <v>5768</v>
      </c>
      <c r="O1749"/>
      <c r="P1749" t="s">
        <v>5769</v>
      </c>
      <c r="Q1749" t="s">
        <v>5770</v>
      </c>
      <c r="R1749" t="s">
        <v>15452</v>
      </c>
      <c r="S1749" t="s">
        <v>15436</v>
      </c>
      <c r="T1749" t="s">
        <v>15437</v>
      </c>
      <c r="U1749" t="s">
        <v>1566</v>
      </c>
      <c r="V1749">
        <v>1</v>
      </c>
    </row>
    <row r="1750" spans="1:22" x14ac:dyDescent="0.25">
      <c r="A1750" t="s">
        <v>1569</v>
      </c>
      <c r="B1750">
        <v>337726</v>
      </c>
      <c r="C1750" t="s">
        <v>5801</v>
      </c>
      <c r="D1750" t="s">
        <v>5802</v>
      </c>
      <c r="E1750" t="s">
        <v>1607</v>
      </c>
      <c r="F1750" t="s">
        <v>5800</v>
      </c>
      <c r="G1750" t="s">
        <v>4294</v>
      </c>
      <c r="H1750" s="2">
        <v>45607</v>
      </c>
      <c r="I1750" s="2">
        <v>45607</v>
      </c>
      <c r="J1750"/>
      <c r="K1750"/>
      <c r="L1750">
        <v>38</v>
      </c>
      <c r="M1750" t="s">
        <v>4269</v>
      </c>
      <c r="N1750" t="s">
        <v>3482</v>
      </c>
      <c r="O1750"/>
      <c r="P1750" t="s">
        <v>5797</v>
      </c>
      <c r="Q1750" t="s">
        <v>5798</v>
      </c>
      <c r="R1750" t="s">
        <v>15455</v>
      </c>
      <c r="S1750" t="s">
        <v>15436</v>
      </c>
      <c r="T1750" t="s">
        <v>15437</v>
      </c>
      <c r="U1750" t="s">
        <v>15437</v>
      </c>
      <c r="V1750">
        <v>1</v>
      </c>
    </row>
    <row r="1751" spans="1:22" x14ac:dyDescent="0.25">
      <c r="A1751" t="s">
        <v>1569</v>
      </c>
      <c r="B1751">
        <v>337823</v>
      </c>
      <c r="C1751" t="s">
        <v>1932</v>
      </c>
      <c r="D1751" t="s">
        <v>5803</v>
      </c>
      <c r="E1751" t="s">
        <v>1572</v>
      </c>
      <c r="F1751" t="s">
        <v>5796</v>
      </c>
      <c r="G1751" t="s">
        <v>4268</v>
      </c>
      <c r="H1751" s="2">
        <v>45607</v>
      </c>
      <c r="I1751" s="2">
        <v>45609</v>
      </c>
      <c r="J1751"/>
      <c r="K1751"/>
      <c r="L1751">
        <v>0.01</v>
      </c>
      <c r="M1751" t="s">
        <v>4269</v>
      </c>
      <c r="N1751" t="s">
        <v>3482</v>
      </c>
      <c r="O1751"/>
      <c r="P1751" t="s">
        <v>5797</v>
      </c>
      <c r="Q1751" t="s">
        <v>5798</v>
      </c>
      <c r="R1751" t="s">
        <v>15455</v>
      </c>
      <c r="S1751" t="s">
        <v>15436</v>
      </c>
      <c r="T1751" t="s">
        <v>15437</v>
      </c>
      <c r="U1751" t="s">
        <v>15437</v>
      </c>
      <c r="V1751">
        <v>0</v>
      </c>
    </row>
    <row r="1752" spans="1:22" x14ac:dyDescent="0.25">
      <c r="A1752" t="s">
        <v>1569</v>
      </c>
      <c r="B1752">
        <v>337824</v>
      </c>
      <c r="C1752" t="s">
        <v>2594</v>
      </c>
      <c r="D1752" t="s">
        <v>5804</v>
      </c>
      <c r="E1752" t="s">
        <v>1572</v>
      </c>
      <c r="F1752" t="s">
        <v>5796</v>
      </c>
      <c r="G1752" t="s">
        <v>4268</v>
      </c>
      <c r="H1752" s="2">
        <v>45607</v>
      </c>
      <c r="I1752" s="2">
        <v>45609</v>
      </c>
      <c r="J1752"/>
      <c r="K1752"/>
      <c r="L1752">
        <v>0.01</v>
      </c>
      <c r="M1752" t="s">
        <v>4269</v>
      </c>
      <c r="N1752" t="s">
        <v>3482</v>
      </c>
      <c r="O1752"/>
      <c r="P1752" t="s">
        <v>5797</v>
      </c>
      <c r="Q1752" t="s">
        <v>5798</v>
      </c>
      <c r="R1752" t="s">
        <v>15455</v>
      </c>
      <c r="S1752" t="s">
        <v>15436</v>
      </c>
      <c r="T1752" t="s">
        <v>15437</v>
      </c>
      <c r="U1752" t="s">
        <v>15437</v>
      </c>
      <c r="V1752">
        <v>0</v>
      </c>
    </row>
    <row r="1753" spans="1:22" x14ac:dyDescent="0.25">
      <c r="A1753" t="s">
        <v>1569</v>
      </c>
      <c r="B1753">
        <v>337604</v>
      </c>
      <c r="C1753" t="s">
        <v>5039</v>
      </c>
      <c r="D1753" t="s">
        <v>5832</v>
      </c>
      <c r="E1753" t="s">
        <v>1572</v>
      </c>
      <c r="F1753" t="s">
        <v>5830</v>
      </c>
      <c r="G1753" t="s">
        <v>4268</v>
      </c>
      <c r="H1753" s="2">
        <v>45607</v>
      </c>
      <c r="I1753" s="2">
        <v>45607</v>
      </c>
      <c r="J1753"/>
      <c r="K1753"/>
      <c r="L1753">
        <v>0.01</v>
      </c>
      <c r="M1753" t="s">
        <v>4269</v>
      </c>
      <c r="N1753" t="s">
        <v>3482</v>
      </c>
      <c r="O1753"/>
      <c r="P1753" t="s">
        <v>5828</v>
      </c>
      <c r="Q1753" t="s">
        <v>5829</v>
      </c>
      <c r="R1753" t="s">
        <v>15451</v>
      </c>
      <c r="S1753" t="s">
        <v>15436</v>
      </c>
      <c r="T1753" t="s">
        <v>15437</v>
      </c>
      <c r="U1753" t="s">
        <v>15437</v>
      </c>
      <c r="V1753">
        <v>0</v>
      </c>
    </row>
    <row r="1754" spans="1:22" x14ac:dyDescent="0.25">
      <c r="A1754" t="s">
        <v>1569</v>
      </c>
      <c r="B1754">
        <v>337747</v>
      </c>
      <c r="C1754" t="s">
        <v>2096</v>
      </c>
      <c r="D1754" t="s">
        <v>1942</v>
      </c>
      <c r="E1754" t="s">
        <v>1572</v>
      </c>
      <c r="F1754" t="s">
        <v>5830</v>
      </c>
      <c r="G1754" t="s">
        <v>4268</v>
      </c>
      <c r="H1754" s="2">
        <v>45607</v>
      </c>
      <c r="I1754" s="2">
        <v>45607</v>
      </c>
      <c r="J1754"/>
      <c r="K1754"/>
      <c r="L1754">
        <v>0.01</v>
      </c>
      <c r="M1754" t="s">
        <v>4269</v>
      </c>
      <c r="N1754" t="s">
        <v>3482</v>
      </c>
      <c r="O1754"/>
      <c r="P1754" t="s">
        <v>5828</v>
      </c>
      <c r="Q1754" t="s">
        <v>5829</v>
      </c>
      <c r="R1754" t="s">
        <v>15451</v>
      </c>
      <c r="S1754" t="s">
        <v>15436</v>
      </c>
      <c r="T1754" t="s">
        <v>15437</v>
      </c>
      <c r="U1754" t="s">
        <v>15437</v>
      </c>
      <c r="V1754">
        <v>0</v>
      </c>
    </row>
    <row r="1755" spans="1:22" x14ac:dyDescent="0.25">
      <c r="A1755" t="s">
        <v>1569</v>
      </c>
      <c r="B1755">
        <v>337742</v>
      </c>
      <c r="C1755" t="s">
        <v>5865</v>
      </c>
      <c r="D1755" t="s">
        <v>5866</v>
      </c>
      <c r="E1755" t="s">
        <v>1572</v>
      </c>
      <c r="F1755" t="s">
        <v>5855</v>
      </c>
      <c r="G1755" t="s">
        <v>4268</v>
      </c>
      <c r="H1755" s="2">
        <v>45607</v>
      </c>
      <c r="I1755" s="2">
        <v>45607</v>
      </c>
      <c r="J1755"/>
      <c r="K1755"/>
      <c r="L1755">
        <v>0.01</v>
      </c>
      <c r="M1755" t="s">
        <v>4269</v>
      </c>
      <c r="N1755" t="s">
        <v>3865</v>
      </c>
      <c r="O1755"/>
      <c r="P1755" t="s">
        <v>5856</v>
      </c>
      <c r="Q1755" t="s">
        <v>5857</v>
      </c>
      <c r="R1755" t="s">
        <v>15452</v>
      </c>
      <c r="S1755" t="s">
        <v>15436</v>
      </c>
      <c r="T1755" t="s">
        <v>15437</v>
      </c>
      <c r="U1755" t="s">
        <v>15437</v>
      </c>
      <c r="V1755">
        <v>0</v>
      </c>
    </row>
    <row r="1756" spans="1:22" x14ac:dyDescent="0.25">
      <c r="A1756" t="s">
        <v>1569</v>
      </c>
      <c r="B1756">
        <v>337936</v>
      </c>
      <c r="C1756" t="s">
        <v>2809</v>
      </c>
      <c r="D1756" t="s">
        <v>2268</v>
      </c>
      <c r="E1756" t="s">
        <v>1572</v>
      </c>
      <c r="F1756" t="s">
        <v>5916</v>
      </c>
      <c r="G1756" t="s">
        <v>4268</v>
      </c>
      <c r="H1756" s="2">
        <v>45607</v>
      </c>
      <c r="I1756" s="2">
        <v>45616</v>
      </c>
      <c r="J1756"/>
      <c r="K1756"/>
      <c r="L1756">
        <v>0.01</v>
      </c>
      <c r="M1756" t="s">
        <v>4269</v>
      </c>
      <c r="N1756" t="s">
        <v>3865</v>
      </c>
      <c r="O1756"/>
      <c r="P1756" t="s">
        <v>5917</v>
      </c>
      <c r="Q1756" t="s">
        <v>3978</v>
      </c>
      <c r="R1756" t="s">
        <v>15450</v>
      </c>
      <c r="S1756" t="s">
        <v>15436</v>
      </c>
      <c r="T1756" t="s">
        <v>15437</v>
      </c>
      <c r="U1756" t="s">
        <v>15437</v>
      </c>
      <c r="V1756">
        <v>0</v>
      </c>
    </row>
    <row r="1757" spans="1:22" x14ac:dyDescent="0.25">
      <c r="A1757" t="s">
        <v>1569</v>
      </c>
      <c r="B1757">
        <v>337603</v>
      </c>
      <c r="C1757" t="s">
        <v>1901</v>
      </c>
      <c r="D1757" t="s">
        <v>5943</v>
      </c>
      <c r="E1757" t="s">
        <v>1572</v>
      </c>
      <c r="F1757" t="s">
        <v>5935</v>
      </c>
      <c r="G1757" t="s">
        <v>4268</v>
      </c>
      <c r="H1757" s="2">
        <v>45607</v>
      </c>
      <c r="I1757" s="2">
        <v>45607</v>
      </c>
      <c r="J1757"/>
      <c r="K1757"/>
      <c r="L1757">
        <v>0.01</v>
      </c>
      <c r="M1757" t="s">
        <v>4269</v>
      </c>
      <c r="N1757" t="s">
        <v>3865</v>
      </c>
      <c r="O1757"/>
      <c r="P1757" t="s">
        <v>5936</v>
      </c>
      <c r="Q1757" t="s">
        <v>5937</v>
      </c>
      <c r="R1757" t="s">
        <v>15448</v>
      </c>
      <c r="S1757" t="s">
        <v>15436</v>
      </c>
      <c r="T1757" t="s">
        <v>15437</v>
      </c>
      <c r="U1757" t="s">
        <v>15437</v>
      </c>
      <c r="V1757">
        <v>0</v>
      </c>
    </row>
    <row r="1758" spans="1:22" x14ac:dyDescent="0.25">
      <c r="A1758" t="s">
        <v>1569</v>
      </c>
      <c r="B1758">
        <v>337705</v>
      </c>
      <c r="C1758" t="s">
        <v>6000</v>
      </c>
      <c r="D1758" t="s">
        <v>6001</v>
      </c>
      <c r="E1758" t="s">
        <v>1572</v>
      </c>
      <c r="F1758" t="s">
        <v>5993</v>
      </c>
      <c r="G1758" t="s">
        <v>4268</v>
      </c>
      <c r="H1758" s="2">
        <v>45607</v>
      </c>
      <c r="I1758" s="2">
        <v>45607</v>
      </c>
      <c r="J1758"/>
      <c r="K1758"/>
      <c r="L1758">
        <v>0.01</v>
      </c>
      <c r="M1758" t="s">
        <v>4269</v>
      </c>
      <c r="N1758" t="s">
        <v>3482</v>
      </c>
      <c r="O1758"/>
      <c r="P1758" t="s">
        <v>5994</v>
      </c>
      <c r="Q1758" t="s">
        <v>5995</v>
      </c>
      <c r="R1758" t="s">
        <v>15455</v>
      </c>
      <c r="S1758" t="s">
        <v>15436</v>
      </c>
      <c r="T1758" t="s">
        <v>15437</v>
      </c>
      <c r="U1758" t="s">
        <v>15437</v>
      </c>
      <c r="V1758">
        <v>0</v>
      </c>
    </row>
    <row r="1759" spans="1:22" x14ac:dyDescent="0.25">
      <c r="A1759" t="s">
        <v>1569</v>
      </c>
      <c r="B1759">
        <v>337736</v>
      </c>
      <c r="C1759" t="s">
        <v>2269</v>
      </c>
      <c r="D1759" t="s">
        <v>6207</v>
      </c>
      <c r="E1759" t="s">
        <v>1572</v>
      </c>
      <c r="F1759" t="s">
        <v>6204</v>
      </c>
      <c r="G1759" t="s">
        <v>4294</v>
      </c>
      <c r="H1759" s="2">
        <v>45607</v>
      </c>
      <c r="I1759" s="2">
        <v>45607</v>
      </c>
      <c r="J1759"/>
      <c r="K1759"/>
      <c r="L1759">
        <v>0.01</v>
      </c>
      <c r="M1759" t="s">
        <v>4269</v>
      </c>
      <c r="N1759" t="s">
        <v>3482</v>
      </c>
      <c r="O1759"/>
      <c r="P1759" t="s">
        <v>6202</v>
      </c>
      <c r="Q1759" t="s">
        <v>6203</v>
      </c>
      <c r="R1759" t="s">
        <v>15455</v>
      </c>
      <c r="S1759" t="s">
        <v>15436</v>
      </c>
      <c r="T1759" t="s">
        <v>15437</v>
      </c>
      <c r="U1759" t="s">
        <v>15437</v>
      </c>
      <c r="V1759">
        <v>0</v>
      </c>
    </row>
    <row r="1760" spans="1:22" x14ac:dyDescent="0.25">
      <c r="A1760" t="s">
        <v>1569</v>
      </c>
      <c r="B1760">
        <v>337766</v>
      </c>
      <c r="C1760" t="s">
        <v>2704</v>
      </c>
      <c r="D1760" t="s">
        <v>1896</v>
      </c>
      <c r="E1760" t="s">
        <v>1572</v>
      </c>
      <c r="F1760" t="s">
        <v>6332</v>
      </c>
      <c r="G1760" t="s">
        <v>4294</v>
      </c>
      <c r="H1760" s="2">
        <v>45607</v>
      </c>
      <c r="I1760" s="2">
        <v>45607</v>
      </c>
      <c r="J1760"/>
      <c r="K1760"/>
      <c r="L1760">
        <v>0.01</v>
      </c>
      <c r="M1760" t="s">
        <v>4269</v>
      </c>
      <c r="N1760" t="s">
        <v>3865</v>
      </c>
      <c r="O1760"/>
      <c r="P1760" t="s">
        <v>6331</v>
      </c>
      <c r="Q1760" t="s">
        <v>3953</v>
      </c>
      <c r="R1760" t="s">
        <v>15450</v>
      </c>
      <c r="S1760" t="s">
        <v>15436</v>
      </c>
      <c r="T1760" t="s">
        <v>15437</v>
      </c>
      <c r="U1760" t="s">
        <v>15437</v>
      </c>
      <c r="V1760">
        <v>0</v>
      </c>
    </row>
    <row r="1761" spans="1:22" x14ac:dyDescent="0.25">
      <c r="A1761" t="s">
        <v>1569</v>
      </c>
      <c r="B1761">
        <v>337707</v>
      </c>
      <c r="C1761" t="s">
        <v>4272</v>
      </c>
      <c r="D1761" t="s">
        <v>6334</v>
      </c>
      <c r="E1761" t="s">
        <v>1572</v>
      </c>
      <c r="F1761" t="s">
        <v>6330</v>
      </c>
      <c r="G1761" t="s">
        <v>4268</v>
      </c>
      <c r="H1761" s="2">
        <v>45607</v>
      </c>
      <c r="I1761" s="2">
        <v>45607</v>
      </c>
      <c r="J1761"/>
      <c r="K1761"/>
      <c r="L1761">
        <v>0.01</v>
      </c>
      <c r="M1761" t="s">
        <v>4269</v>
      </c>
      <c r="N1761" t="s">
        <v>3865</v>
      </c>
      <c r="O1761"/>
      <c r="P1761" t="s">
        <v>6331</v>
      </c>
      <c r="Q1761" t="s">
        <v>3953</v>
      </c>
      <c r="R1761" t="s">
        <v>15450</v>
      </c>
      <c r="S1761" t="s">
        <v>15436</v>
      </c>
      <c r="T1761" t="s">
        <v>15437</v>
      </c>
      <c r="U1761" t="s">
        <v>15437</v>
      </c>
      <c r="V1761">
        <v>0</v>
      </c>
    </row>
    <row r="1762" spans="1:22" x14ac:dyDescent="0.25">
      <c r="A1762" t="s">
        <v>1569</v>
      </c>
      <c r="B1762">
        <v>337746</v>
      </c>
      <c r="C1762" t="s">
        <v>2322</v>
      </c>
      <c r="D1762" t="s">
        <v>6335</v>
      </c>
      <c r="E1762" t="s">
        <v>1572</v>
      </c>
      <c r="F1762" t="s">
        <v>6330</v>
      </c>
      <c r="G1762" t="s">
        <v>4268</v>
      </c>
      <c r="H1762" s="2">
        <v>45607</v>
      </c>
      <c r="I1762" s="2">
        <v>45607</v>
      </c>
      <c r="J1762"/>
      <c r="K1762"/>
      <c r="L1762">
        <v>0.01</v>
      </c>
      <c r="M1762" t="s">
        <v>4269</v>
      </c>
      <c r="N1762" t="s">
        <v>3865</v>
      </c>
      <c r="O1762"/>
      <c r="P1762" t="s">
        <v>6331</v>
      </c>
      <c r="Q1762" t="s">
        <v>3953</v>
      </c>
      <c r="R1762" t="s">
        <v>15450</v>
      </c>
      <c r="S1762" t="s">
        <v>15436</v>
      </c>
      <c r="T1762" t="s">
        <v>15437</v>
      </c>
      <c r="U1762" t="s">
        <v>15437</v>
      </c>
      <c r="V1762">
        <v>0</v>
      </c>
    </row>
    <row r="1763" spans="1:22" x14ac:dyDescent="0.25">
      <c r="A1763" t="s">
        <v>1569</v>
      </c>
      <c r="B1763">
        <v>337703</v>
      </c>
      <c r="C1763" t="s">
        <v>6438</v>
      </c>
      <c r="D1763" t="s">
        <v>6439</v>
      </c>
      <c r="E1763" t="s">
        <v>1572</v>
      </c>
      <c r="F1763" t="s">
        <v>6429</v>
      </c>
      <c r="G1763" t="s">
        <v>4268</v>
      </c>
      <c r="H1763" s="2">
        <v>45607</v>
      </c>
      <c r="I1763" s="2">
        <v>45607</v>
      </c>
      <c r="J1763"/>
      <c r="K1763"/>
      <c r="L1763">
        <v>0.01</v>
      </c>
      <c r="M1763" t="s">
        <v>4269</v>
      </c>
      <c r="N1763" t="s">
        <v>4199</v>
      </c>
      <c r="O1763"/>
      <c r="P1763" t="s">
        <v>6430</v>
      </c>
      <c r="Q1763" t="s">
        <v>6431</v>
      </c>
      <c r="R1763" t="s">
        <v>15449</v>
      </c>
      <c r="S1763" t="s">
        <v>15436</v>
      </c>
      <c r="T1763" t="s">
        <v>15437</v>
      </c>
      <c r="U1763" t="s">
        <v>15437</v>
      </c>
      <c r="V1763">
        <v>0</v>
      </c>
    </row>
    <row r="1764" spans="1:22" x14ac:dyDescent="0.25">
      <c r="A1764" t="s">
        <v>1569</v>
      </c>
      <c r="B1764">
        <v>337739</v>
      </c>
      <c r="C1764" t="s">
        <v>1802</v>
      </c>
      <c r="D1764" t="s">
        <v>6440</v>
      </c>
      <c r="E1764" t="s">
        <v>1572</v>
      </c>
      <c r="F1764" t="s">
        <v>6429</v>
      </c>
      <c r="G1764" t="s">
        <v>4268</v>
      </c>
      <c r="H1764" s="2">
        <v>45607</v>
      </c>
      <c r="I1764" s="2">
        <v>45607</v>
      </c>
      <c r="J1764"/>
      <c r="K1764"/>
      <c r="L1764">
        <v>0.01</v>
      </c>
      <c r="M1764" t="s">
        <v>4269</v>
      </c>
      <c r="N1764" t="s">
        <v>4199</v>
      </c>
      <c r="O1764"/>
      <c r="P1764" t="s">
        <v>6430</v>
      </c>
      <c r="Q1764" t="s">
        <v>6431</v>
      </c>
      <c r="R1764" t="s">
        <v>15449</v>
      </c>
      <c r="S1764" t="s">
        <v>15436</v>
      </c>
      <c r="T1764" t="s">
        <v>15437</v>
      </c>
      <c r="U1764" t="s">
        <v>15437</v>
      </c>
      <c r="V1764">
        <v>0</v>
      </c>
    </row>
    <row r="1765" spans="1:22" x14ac:dyDescent="0.25">
      <c r="A1765" t="s">
        <v>1569</v>
      </c>
      <c r="B1765">
        <v>337775</v>
      </c>
      <c r="C1765" t="s">
        <v>5071</v>
      </c>
      <c r="D1765" t="s">
        <v>5662</v>
      </c>
      <c r="E1765" t="s">
        <v>1572</v>
      </c>
      <c r="F1765" t="s">
        <v>6429</v>
      </c>
      <c r="G1765" t="s">
        <v>4268</v>
      </c>
      <c r="H1765" s="2">
        <v>45607</v>
      </c>
      <c r="I1765" s="2">
        <v>45607</v>
      </c>
      <c r="J1765"/>
      <c r="K1765"/>
      <c r="L1765">
        <v>0.01</v>
      </c>
      <c r="M1765" t="s">
        <v>4269</v>
      </c>
      <c r="N1765" t="s">
        <v>4199</v>
      </c>
      <c r="O1765"/>
      <c r="P1765" t="s">
        <v>6430</v>
      </c>
      <c r="Q1765" t="s">
        <v>6431</v>
      </c>
      <c r="R1765" t="s">
        <v>15449</v>
      </c>
      <c r="S1765" t="s">
        <v>15436</v>
      </c>
      <c r="T1765" t="s">
        <v>15437</v>
      </c>
      <c r="U1765" t="s">
        <v>15437</v>
      </c>
      <c r="V1765">
        <v>0</v>
      </c>
    </row>
    <row r="1766" spans="1:22" x14ac:dyDescent="0.25">
      <c r="A1766" t="s">
        <v>1569</v>
      </c>
      <c r="B1766">
        <v>337750</v>
      </c>
      <c r="C1766" t="s">
        <v>1863</v>
      </c>
      <c r="D1766" t="s">
        <v>6502</v>
      </c>
      <c r="E1766" t="s">
        <v>1572</v>
      </c>
      <c r="F1766" t="s">
        <v>6499</v>
      </c>
      <c r="G1766" t="s">
        <v>4268</v>
      </c>
      <c r="H1766" s="2">
        <v>45607</v>
      </c>
      <c r="I1766" s="2">
        <v>45607</v>
      </c>
      <c r="J1766"/>
      <c r="K1766"/>
      <c r="L1766">
        <v>0.01</v>
      </c>
      <c r="M1766" t="s">
        <v>4269</v>
      </c>
      <c r="N1766" t="s">
        <v>1576</v>
      </c>
      <c r="O1766"/>
      <c r="P1766" t="s">
        <v>6500</v>
      </c>
      <c r="Q1766" t="s">
        <v>6501</v>
      </c>
      <c r="R1766" t="s">
        <v>15453</v>
      </c>
      <c r="S1766" t="s">
        <v>15436</v>
      </c>
      <c r="T1766" t="s">
        <v>15437</v>
      </c>
      <c r="U1766" t="s">
        <v>15437</v>
      </c>
      <c r="V1766">
        <v>0</v>
      </c>
    </row>
    <row r="1767" spans="1:22" x14ac:dyDescent="0.25">
      <c r="A1767" t="s">
        <v>1569</v>
      </c>
      <c r="B1767">
        <v>200079</v>
      </c>
      <c r="C1767" t="s">
        <v>2213</v>
      </c>
      <c r="D1767" t="s">
        <v>6519</v>
      </c>
      <c r="E1767" t="s">
        <v>1596</v>
      </c>
      <c r="F1767" t="s">
        <v>6520</v>
      </c>
      <c r="G1767" t="s">
        <v>4294</v>
      </c>
      <c r="H1767" s="2">
        <v>45607</v>
      </c>
      <c r="I1767" s="2">
        <v>45747</v>
      </c>
      <c r="J1767"/>
      <c r="K1767"/>
      <c r="L1767">
        <v>20.75</v>
      </c>
      <c r="M1767" t="s">
        <v>4269</v>
      </c>
      <c r="N1767" t="s">
        <v>4199</v>
      </c>
      <c r="O1767"/>
      <c r="P1767" t="s">
        <v>6517</v>
      </c>
      <c r="Q1767" t="s">
        <v>6518</v>
      </c>
      <c r="R1767" t="s">
        <v>15449</v>
      </c>
      <c r="S1767" t="s">
        <v>15436</v>
      </c>
      <c r="T1767" t="s">
        <v>15437</v>
      </c>
      <c r="U1767" t="s">
        <v>15437</v>
      </c>
      <c r="V1767">
        <v>0.54605263157894735</v>
      </c>
    </row>
    <row r="1768" spans="1:22" x14ac:dyDescent="0.25">
      <c r="A1768" t="s">
        <v>1569</v>
      </c>
      <c r="B1768">
        <v>337765</v>
      </c>
      <c r="C1768" t="s">
        <v>2139</v>
      </c>
      <c r="D1768" t="s">
        <v>1896</v>
      </c>
      <c r="E1768" t="s">
        <v>1607</v>
      </c>
      <c r="F1768" t="s">
        <v>6520</v>
      </c>
      <c r="G1768" t="s">
        <v>4294</v>
      </c>
      <c r="H1768" s="2">
        <v>45607</v>
      </c>
      <c r="I1768" s="2">
        <v>45775</v>
      </c>
      <c r="J1768"/>
      <c r="K1768"/>
      <c r="L1768">
        <v>38</v>
      </c>
      <c r="M1768" t="s">
        <v>4269</v>
      </c>
      <c r="N1768" t="s">
        <v>4199</v>
      </c>
      <c r="O1768"/>
      <c r="P1768" t="s">
        <v>6517</v>
      </c>
      <c r="Q1768" t="s">
        <v>6518</v>
      </c>
      <c r="R1768" t="s">
        <v>15449</v>
      </c>
      <c r="S1768" t="s">
        <v>15436</v>
      </c>
      <c r="T1768" t="s">
        <v>15437</v>
      </c>
      <c r="U1768" t="s">
        <v>15437</v>
      </c>
      <c r="V1768">
        <v>1</v>
      </c>
    </row>
    <row r="1769" spans="1:22" x14ac:dyDescent="0.25">
      <c r="A1769" t="s">
        <v>1569</v>
      </c>
      <c r="B1769">
        <v>337730</v>
      </c>
      <c r="C1769" t="s">
        <v>6591</v>
      </c>
      <c r="D1769" t="s">
        <v>6592</v>
      </c>
      <c r="E1769" t="s">
        <v>1572</v>
      </c>
      <c r="F1769" t="s">
        <v>6585</v>
      </c>
      <c r="G1769" t="s">
        <v>4268</v>
      </c>
      <c r="H1769" s="2">
        <v>45607</v>
      </c>
      <c r="I1769" s="2">
        <v>45607</v>
      </c>
      <c r="J1769"/>
      <c r="K1769"/>
      <c r="L1769">
        <v>0.01</v>
      </c>
      <c r="M1769" t="s">
        <v>4269</v>
      </c>
      <c r="N1769" t="s">
        <v>3865</v>
      </c>
      <c r="O1769"/>
      <c r="P1769" t="s">
        <v>6586</v>
      </c>
      <c r="Q1769" t="s">
        <v>6587</v>
      </c>
      <c r="R1769" t="s">
        <v>15452</v>
      </c>
      <c r="S1769" t="s">
        <v>15436</v>
      </c>
      <c r="T1769" t="s">
        <v>15437</v>
      </c>
      <c r="U1769" t="s">
        <v>15437</v>
      </c>
      <c r="V1769">
        <v>0</v>
      </c>
    </row>
    <row r="1770" spans="1:22" x14ac:dyDescent="0.25">
      <c r="A1770" t="s">
        <v>1569</v>
      </c>
      <c r="B1770">
        <v>337741</v>
      </c>
      <c r="C1770" t="s">
        <v>6622</v>
      </c>
      <c r="D1770" t="s">
        <v>6623</v>
      </c>
      <c r="E1770" t="s">
        <v>1572</v>
      </c>
      <c r="F1770" t="s">
        <v>6611</v>
      </c>
      <c r="G1770" t="s">
        <v>4268</v>
      </c>
      <c r="H1770" s="2">
        <v>45607</v>
      </c>
      <c r="I1770" s="2">
        <v>45607</v>
      </c>
      <c r="J1770"/>
      <c r="K1770"/>
      <c r="L1770">
        <v>0.01</v>
      </c>
      <c r="M1770" t="s">
        <v>4269</v>
      </c>
      <c r="N1770" t="s">
        <v>3482</v>
      </c>
      <c r="O1770"/>
      <c r="P1770" t="s">
        <v>6612</v>
      </c>
      <c r="Q1770" t="s">
        <v>6613</v>
      </c>
      <c r="R1770" t="s">
        <v>15451</v>
      </c>
      <c r="S1770" t="s">
        <v>15436</v>
      </c>
      <c r="T1770" t="s">
        <v>15437</v>
      </c>
      <c r="U1770" t="s">
        <v>15437</v>
      </c>
      <c r="V1770">
        <v>0</v>
      </c>
    </row>
    <row r="1771" spans="1:22" x14ac:dyDescent="0.25">
      <c r="A1771" t="s">
        <v>1569</v>
      </c>
      <c r="B1771">
        <v>337614</v>
      </c>
      <c r="C1771" t="s">
        <v>6694</v>
      </c>
      <c r="D1771" t="s">
        <v>6695</v>
      </c>
      <c r="E1771" t="s">
        <v>1607</v>
      </c>
      <c r="F1771" t="s">
        <v>6692</v>
      </c>
      <c r="G1771" t="s">
        <v>4294</v>
      </c>
      <c r="H1771" s="2">
        <v>45607</v>
      </c>
      <c r="I1771" s="2">
        <v>45719</v>
      </c>
      <c r="J1771"/>
      <c r="K1771"/>
      <c r="L1771">
        <v>38</v>
      </c>
      <c r="M1771" t="s">
        <v>4269</v>
      </c>
      <c r="N1771" t="s">
        <v>3865</v>
      </c>
      <c r="O1771"/>
      <c r="P1771" t="s">
        <v>6688</v>
      </c>
      <c r="Q1771" t="s">
        <v>6689</v>
      </c>
      <c r="R1771" t="s">
        <v>15450</v>
      </c>
      <c r="S1771" t="s">
        <v>15436</v>
      </c>
      <c r="T1771" t="s">
        <v>15437</v>
      </c>
      <c r="U1771" t="s">
        <v>15437</v>
      </c>
      <c r="V1771">
        <v>1</v>
      </c>
    </row>
    <row r="1772" spans="1:22" x14ac:dyDescent="0.25">
      <c r="A1772" t="s">
        <v>1569</v>
      </c>
      <c r="B1772">
        <v>337757</v>
      </c>
      <c r="C1772" t="s">
        <v>4153</v>
      </c>
      <c r="D1772" t="s">
        <v>3464</v>
      </c>
      <c r="E1772" t="s">
        <v>1596</v>
      </c>
      <c r="F1772" t="s">
        <v>6838</v>
      </c>
      <c r="G1772" t="s">
        <v>4294</v>
      </c>
      <c r="H1772" s="2">
        <v>45607</v>
      </c>
      <c r="I1772" s="2">
        <v>45635</v>
      </c>
      <c r="J1772"/>
      <c r="K1772"/>
      <c r="L1772">
        <v>21.75</v>
      </c>
      <c r="M1772" t="s">
        <v>4269</v>
      </c>
      <c r="N1772" t="s">
        <v>3865</v>
      </c>
      <c r="O1772"/>
      <c r="P1772" t="s">
        <v>6837</v>
      </c>
      <c r="Q1772" t="s">
        <v>3867</v>
      </c>
      <c r="R1772" t="s">
        <v>15448</v>
      </c>
      <c r="S1772" t="s">
        <v>15436</v>
      </c>
      <c r="T1772" t="s">
        <v>15437</v>
      </c>
      <c r="U1772" t="s">
        <v>15437</v>
      </c>
      <c r="V1772">
        <v>0.57236842105263153</v>
      </c>
    </row>
    <row r="1773" spans="1:22" x14ac:dyDescent="0.25">
      <c r="A1773" t="s">
        <v>1569</v>
      </c>
      <c r="B1773">
        <v>337658</v>
      </c>
      <c r="C1773" t="s">
        <v>3358</v>
      </c>
      <c r="D1773" t="s">
        <v>3662</v>
      </c>
      <c r="E1773" t="s">
        <v>1572</v>
      </c>
      <c r="F1773" t="s">
        <v>6907</v>
      </c>
      <c r="G1773" t="s">
        <v>4268</v>
      </c>
      <c r="H1773" s="2">
        <v>45607</v>
      </c>
      <c r="I1773" s="2">
        <v>45607</v>
      </c>
      <c r="J1773"/>
      <c r="K1773"/>
      <c r="L1773">
        <v>0.01</v>
      </c>
      <c r="M1773" t="s">
        <v>4269</v>
      </c>
      <c r="N1773" t="s">
        <v>3865</v>
      </c>
      <c r="O1773"/>
      <c r="P1773" t="s">
        <v>6908</v>
      </c>
      <c r="Q1773" t="s">
        <v>4018</v>
      </c>
      <c r="R1773" t="s">
        <v>15448</v>
      </c>
      <c r="S1773" t="s">
        <v>15436</v>
      </c>
      <c r="T1773" t="s">
        <v>15437</v>
      </c>
      <c r="U1773" t="s">
        <v>15437</v>
      </c>
      <c r="V1773">
        <v>0</v>
      </c>
    </row>
    <row r="1774" spans="1:22" x14ac:dyDescent="0.25">
      <c r="A1774" t="s">
        <v>1569</v>
      </c>
      <c r="B1774">
        <v>337753</v>
      </c>
      <c r="C1774" t="s">
        <v>6806</v>
      </c>
      <c r="D1774" t="s">
        <v>6957</v>
      </c>
      <c r="E1774" t="s">
        <v>1572</v>
      </c>
      <c r="F1774" t="s">
        <v>6954</v>
      </c>
      <c r="G1774" t="s">
        <v>4268</v>
      </c>
      <c r="H1774" s="2">
        <v>45607</v>
      </c>
      <c r="I1774" s="2">
        <v>45607</v>
      </c>
      <c r="J1774"/>
      <c r="K1774"/>
      <c r="L1774">
        <v>0.01</v>
      </c>
      <c r="M1774" t="s">
        <v>4269</v>
      </c>
      <c r="N1774" t="s">
        <v>4199</v>
      </c>
      <c r="O1774"/>
      <c r="P1774" t="s">
        <v>6955</v>
      </c>
      <c r="Q1774" t="s">
        <v>6956</v>
      </c>
      <c r="R1774" t="s">
        <v>15449</v>
      </c>
      <c r="S1774" t="s">
        <v>15436</v>
      </c>
      <c r="T1774" t="s">
        <v>15437</v>
      </c>
      <c r="U1774" t="s">
        <v>15437</v>
      </c>
      <c r="V1774">
        <v>0</v>
      </c>
    </row>
    <row r="1775" spans="1:22" x14ac:dyDescent="0.25">
      <c r="A1775" t="s">
        <v>1569</v>
      </c>
      <c r="B1775">
        <v>337704</v>
      </c>
      <c r="C1775" t="s">
        <v>2969</v>
      </c>
      <c r="D1775" t="s">
        <v>9344</v>
      </c>
      <c r="E1775" t="s">
        <v>1572</v>
      </c>
      <c r="F1775" t="s">
        <v>9345</v>
      </c>
      <c r="G1775" t="s">
        <v>7490</v>
      </c>
      <c r="H1775" s="2">
        <v>45605</v>
      </c>
      <c r="I1775" s="2">
        <v>45605</v>
      </c>
      <c r="J1775"/>
      <c r="K1775"/>
      <c r="L1775">
        <v>0.01</v>
      </c>
      <c r="M1775" t="s">
        <v>7484</v>
      </c>
      <c r="N1775" t="s">
        <v>3482</v>
      </c>
      <c r="O1775"/>
      <c r="P1775" t="s">
        <v>9346</v>
      </c>
      <c r="Q1775" t="s">
        <v>9347</v>
      </c>
      <c r="R1775" t="s">
        <v>15465</v>
      </c>
      <c r="S1775" t="s">
        <v>15436</v>
      </c>
      <c r="T1775" t="s">
        <v>15437</v>
      </c>
      <c r="U1775" t="s">
        <v>15437</v>
      </c>
      <c r="V1775">
        <v>0</v>
      </c>
    </row>
    <row r="1776" spans="1:22" x14ac:dyDescent="0.25">
      <c r="A1776" t="s">
        <v>1569</v>
      </c>
      <c r="B1776">
        <v>337714</v>
      </c>
      <c r="C1776" t="s">
        <v>9348</v>
      </c>
      <c r="D1776" t="s">
        <v>9349</v>
      </c>
      <c r="E1776" t="s">
        <v>1572</v>
      </c>
      <c r="F1776" t="s">
        <v>9345</v>
      </c>
      <c r="G1776" t="s">
        <v>7490</v>
      </c>
      <c r="H1776" s="2">
        <v>45605</v>
      </c>
      <c r="I1776" s="2">
        <v>45605</v>
      </c>
      <c r="J1776"/>
      <c r="K1776"/>
      <c r="L1776">
        <v>0.01</v>
      </c>
      <c r="M1776" t="s">
        <v>7484</v>
      </c>
      <c r="N1776" t="s">
        <v>3482</v>
      </c>
      <c r="O1776"/>
      <c r="P1776" t="s">
        <v>9346</v>
      </c>
      <c r="Q1776" t="s">
        <v>9347</v>
      </c>
      <c r="R1776" t="s">
        <v>15465</v>
      </c>
      <c r="S1776" t="s">
        <v>15436</v>
      </c>
      <c r="T1776" t="s">
        <v>15437</v>
      </c>
      <c r="U1776" t="s">
        <v>15437</v>
      </c>
      <c r="V1776">
        <v>0</v>
      </c>
    </row>
    <row r="1777" spans="1:22" x14ac:dyDescent="0.25">
      <c r="A1777" t="s">
        <v>1569</v>
      </c>
      <c r="B1777">
        <v>200077</v>
      </c>
      <c r="C1777" t="s">
        <v>10413</v>
      </c>
      <c r="D1777" t="s">
        <v>10414</v>
      </c>
      <c r="E1777" t="s">
        <v>1572</v>
      </c>
      <c r="F1777" t="s">
        <v>10415</v>
      </c>
      <c r="G1777" t="s">
        <v>7490</v>
      </c>
      <c r="H1777" s="2">
        <v>45605</v>
      </c>
      <c r="I1777" s="2">
        <v>45605</v>
      </c>
      <c r="J1777"/>
      <c r="K1777"/>
      <c r="L1777">
        <v>0.01</v>
      </c>
      <c r="M1777" t="s">
        <v>7484</v>
      </c>
      <c r="N1777" t="s">
        <v>3865</v>
      </c>
      <c r="O1777"/>
      <c r="P1777" t="s">
        <v>10407</v>
      </c>
      <c r="Q1777" t="s">
        <v>6930</v>
      </c>
      <c r="R1777" t="s">
        <v>15463</v>
      </c>
      <c r="S1777" t="s">
        <v>15436</v>
      </c>
      <c r="T1777" t="s">
        <v>15437</v>
      </c>
      <c r="U1777" t="s">
        <v>15437</v>
      </c>
      <c r="V1777">
        <v>0</v>
      </c>
    </row>
    <row r="1778" spans="1:22" x14ac:dyDescent="0.25">
      <c r="A1778" t="s">
        <v>1569</v>
      </c>
      <c r="B1778">
        <v>337505</v>
      </c>
      <c r="C1778" t="s">
        <v>6174</v>
      </c>
      <c r="D1778" t="s">
        <v>6175</v>
      </c>
      <c r="E1778" t="s">
        <v>1572</v>
      </c>
      <c r="F1778" t="s">
        <v>6161</v>
      </c>
      <c r="G1778" t="s">
        <v>4268</v>
      </c>
      <c r="H1778" s="2">
        <v>45604</v>
      </c>
      <c r="I1778" s="2">
        <v>45604</v>
      </c>
      <c r="J1778"/>
      <c r="K1778"/>
      <c r="L1778">
        <v>0.01</v>
      </c>
      <c r="M1778" t="s">
        <v>4269</v>
      </c>
      <c r="N1778" t="s">
        <v>1714</v>
      </c>
      <c r="O1778"/>
      <c r="P1778" t="s">
        <v>6162</v>
      </c>
      <c r="Q1778" t="s">
        <v>6163</v>
      </c>
      <c r="R1778" t="s">
        <v>15454</v>
      </c>
      <c r="S1778" t="s">
        <v>15436</v>
      </c>
      <c r="T1778" t="s">
        <v>15437</v>
      </c>
      <c r="U1778" t="s">
        <v>15437</v>
      </c>
      <c r="V1778">
        <v>0</v>
      </c>
    </row>
    <row r="1779" spans="1:22" x14ac:dyDescent="0.25">
      <c r="A1779" t="s">
        <v>1569</v>
      </c>
      <c r="B1779">
        <v>337693</v>
      </c>
      <c r="C1779" t="s">
        <v>7674</v>
      </c>
      <c r="D1779" t="s">
        <v>7675</v>
      </c>
      <c r="E1779" t="s">
        <v>1572</v>
      </c>
      <c r="F1779" t="s">
        <v>7676</v>
      </c>
      <c r="G1779" t="s">
        <v>7490</v>
      </c>
      <c r="H1779" s="2">
        <v>45603</v>
      </c>
      <c r="I1779" s="2">
        <v>45603</v>
      </c>
      <c r="J1779"/>
      <c r="K1779"/>
      <c r="L1779">
        <v>0.01</v>
      </c>
      <c r="M1779" t="s">
        <v>7484</v>
      </c>
      <c r="N1779" t="s">
        <v>1714</v>
      </c>
      <c r="O1779"/>
      <c r="P1779" t="s">
        <v>7677</v>
      </c>
      <c r="Q1779" t="s">
        <v>2264</v>
      </c>
      <c r="R1779" t="s">
        <v>15462</v>
      </c>
      <c r="S1779" t="s">
        <v>15436</v>
      </c>
      <c r="T1779" t="s">
        <v>15437</v>
      </c>
      <c r="U1779" t="s">
        <v>15437</v>
      </c>
      <c r="V1779">
        <v>0</v>
      </c>
    </row>
    <row r="1780" spans="1:22" x14ac:dyDescent="0.25">
      <c r="A1780" t="s">
        <v>1569</v>
      </c>
      <c r="B1780">
        <v>337690</v>
      </c>
      <c r="C1780" t="s">
        <v>7737</v>
      </c>
      <c r="D1780" t="s">
        <v>7738</v>
      </c>
      <c r="E1780" t="s">
        <v>1572</v>
      </c>
      <c r="F1780" t="s">
        <v>7739</v>
      </c>
      <c r="G1780" t="s">
        <v>7490</v>
      </c>
      <c r="H1780" s="2">
        <v>45603</v>
      </c>
      <c r="I1780" s="2">
        <v>45603</v>
      </c>
      <c r="J1780"/>
      <c r="K1780"/>
      <c r="L1780">
        <v>0.01</v>
      </c>
      <c r="M1780" t="s">
        <v>7484</v>
      </c>
      <c r="N1780" t="s">
        <v>1714</v>
      </c>
      <c r="O1780"/>
      <c r="P1780" t="s">
        <v>7740</v>
      </c>
      <c r="Q1780" t="s">
        <v>7741</v>
      </c>
      <c r="R1780" t="s">
        <v>15462</v>
      </c>
      <c r="S1780" t="s">
        <v>15436</v>
      </c>
      <c r="T1780" t="s">
        <v>15437</v>
      </c>
      <c r="U1780" t="s">
        <v>15437</v>
      </c>
      <c r="V1780">
        <v>0</v>
      </c>
    </row>
    <row r="1781" spans="1:22" x14ac:dyDescent="0.25">
      <c r="A1781" t="s">
        <v>1569</v>
      </c>
      <c r="B1781">
        <v>337684</v>
      </c>
      <c r="C1781" t="s">
        <v>8314</v>
      </c>
      <c r="D1781" t="s">
        <v>8315</v>
      </c>
      <c r="E1781" t="s">
        <v>1572</v>
      </c>
      <c r="F1781" t="s">
        <v>8309</v>
      </c>
      <c r="G1781" t="s">
        <v>7490</v>
      </c>
      <c r="H1781" s="2">
        <v>45603</v>
      </c>
      <c r="I1781" s="2">
        <v>45603</v>
      </c>
      <c r="J1781"/>
      <c r="K1781"/>
      <c r="L1781">
        <v>0.01</v>
      </c>
      <c r="M1781" t="s">
        <v>7484</v>
      </c>
      <c r="N1781" t="s">
        <v>3482</v>
      </c>
      <c r="O1781"/>
      <c r="P1781" t="s">
        <v>8310</v>
      </c>
      <c r="Q1781" t="s">
        <v>5968</v>
      </c>
      <c r="R1781" t="s">
        <v>15465</v>
      </c>
      <c r="S1781" t="s">
        <v>15436</v>
      </c>
      <c r="T1781" t="s">
        <v>15437</v>
      </c>
      <c r="U1781" t="s">
        <v>15437</v>
      </c>
      <c r="V1781">
        <v>0</v>
      </c>
    </row>
    <row r="1782" spans="1:22" x14ac:dyDescent="0.25">
      <c r="A1782" t="s">
        <v>1569</v>
      </c>
      <c r="B1782">
        <v>337683</v>
      </c>
      <c r="C1782" t="s">
        <v>10712</v>
      </c>
      <c r="D1782" t="s">
        <v>6053</v>
      </c>
      <c r="E1782" t="s">
        <v>1572</v>
      </c>
      <c r="F1782" t="s">
        <v>10704</v>
      </c>
      <c r="G1782" t="s">
        <v>7490</v>
      </c>
      <c r="H1782" s="2">
        <v>45603</v>
      </c>
      <c r="I1782" s="2">
        <v>45603</v>
      </c>
      <c r="J1782"/>
      <c r="K1782"/>
      <c r="L1782">
        <v>0.01</v>
      </c>
      <c r="M1782" t="s">
        <v>7484</v>
      </c>
      <c r="N1782" t="s">
        <v>1576</v>
      </c>
      <c r="O1782"/>
      <c r="P1782" t="s">
        <v>10705</v>
      </c>
      <c r="Q1782" t="s">
        <v>10706</v>
      </c>
      <c r="R1782" t="s">
        <v>15464</v>
      </c>
      <c r="S1782" t="s">
        <v>15436</v>
      </c>
      <c r="T1782" t="s">
        <v>15437</v>
      </c>
      <c r="U1782" t="s">
        <v>15437</v>
      </c>
      <c r="V1782">
        <v>0</v>
      </c>
    </row>
    <row r="1783" spans="1:22" x14ac:dyDescent="0.25">
      <c r="A1783" t="s">
        <v>1569</v>
      </c>
      <c r="B1783">
        <v>337686</v>
      </c>
      <c r="C1783" t="s">
        <v>13699</v>
      </c>
      <c r="D1783" t="s">
        <v>13700</v>
      </c>
      <c r="E1783" t="s">
        <v>1572</v>
      </c>
      <c r="F1783" t="s">
        <v>13688</v>
      </c>
      <c r="G1783" t="s">
        <v>7490</v>
      </c>
      <c r="H1783" s="2">
        <v>45603</v>
      </c>
      <c r="I1783" s="2">
        <v>45603</v>
      </c>
      <c r="J1783"/>
      <c r="K1783"/>
      <c r="L1783">
        <v>0.01</v>
      </c>
      <c r="M1783" t="s">
        <v>7484</v>
      </c>
      <c r="N1783" t="s">
        <v>3865</v>
      </c>
      <c r="O1783"/>
      <c r="P1783" t="s">
        <v>13689</v>
      </c>
      <c r="Q1783" t="s">
        <v>13690</v>
      </c>
      <c r="R1783" t="s">
        <v>15467</v>
      </c>
      <c r="S1783" t="s">
        <v>15436</v>
      </c>
      <c r="T1783" t="s">
        <v>15437</v>
      </c>
      <c r="U1783" t="s">
        <v>15437</v>
      </c>
      <c r="V1783">
        <v>0</v>
      </c>
    </row>
    <row r="1784" spans="1:22" x14ac:dyDescent="0.25">
      <c r="A1784" t="s">
        <v>1569</v>
      </c>
      <c r="B1784">
        <v>337664</v>
      </c>
      <c r="C1784" t="s">
        <v>1752</v>
      </c>
      <c r="D1784" t="s">
        <v>5432</v>
      </c>
      <c r="E1784" t="s">
        <v>1572</v>
      </c>
      <c r="F1784" t="s">
        <v>5428</v>
      </c>
      <c r="G1784" t="s">
        <v>4268</v>
      </c>
      <c r="H1784" s="2">
        <v>45603</v>
      </c>
      <c r="I1784" s="2">
        <v>45603</v>
      </c>
      <c r="J1784"/>
      <c r="K1784"/>
      <c r="L1784">
        <v>0.01</v>
      </c>
      <c r="M1784" t="s">
        <v>4269</v>
      </c>
      <c r="N1784" t="s">
        <v>1576</v>
      </c>
      <c r="O1784"/>
      <c r="P1784" t="s">
        <v>5429</v>
      </c>
      <c r="Q1784" t="s">
        <v>5430</v>
      </c>
      <c r="R1784" t="s">
        <v>15453</v>
      </c>
      <c r="S1784" t="s">
        <v>15436</v>
      </c>
      <c r="T1784" t="s">
        <v>15437</v>
      </c>
      <c r="U1784" t="s">
        <v>15437</v>
      </c>
      <c r="V1784">
        <v>0</v>
      </c>
    </row>
    <row r="1785" spans="1:22" x14ac:dyDescent="0.25">
      <c r="A1785" t="s">
        <v>1569</v>
      </c>
      <c r="B1785">
        <v>337521</v>
      </c>
      <c r="C1785" t="s">
        <v>2632</v>
      </c>
      <c r="D1785" t="s">
        <v>8007</v>
      </c>
      <c r="E1785" t="s">
        <v>1572</v>
      </c>
      <c r="F1785" t="s">
        <v>8001</v>
      </c>
      <c r="G1785" t="s">
        <v>7490</v>
      </c>
      <c r="H1785" s="2">
        <v>45602</v>
      </c>
      <c r="I1785" s="2">
        <v>45602</v>
      </c>
      <c r="J1785"/>
      <c r="K1785"/>
      <c r="L1785">
        <v>0.01</v>
      </c>
      <c r="M1785" t="s">
        <v>7484</v>
      </c>
      <c r="N1785" t="s">
        <v>1714</v>
      </c>
      <c r="O1785"/>
      <c r="P1785" t="s">
        <v>7996</v>
      </c>
      <c r="Q1785" t="s">
        <v>4271</v>
      </c>
      <c r="R1785" t="s">
        <v>15461</v>
      </c>
      <c r="S1785" t="s">
        <v>15436</v>
      </c>
      <c r="T1785" t="s">
        <v>15437</v>
      </c>
      <c r="U1785" t="s">
        <v>15437</v>
      </c>
      <c r="V1785">
        <v>0</v>
      </c>
    </row>
    <row r="1786" spans="1:22" x14ac:dyDescent="0.25">
      <c r="A1786" t="s">
        <v>1569</v>
      </c>
      <c r="B1786">
        <v>337654</v>
      </c>
      <c r="C1786" t="s">
        <v>1597</v>
      </c>
      <c r="D1786" t="s">
        <v>2905</v>
      </c>
      <c r="E1786" t="s">
        <v>1572</v>
      </c>
      <c r="F1786" t="s">
        <v>7739</v>
      </c>
      <c r="G1786" t="s">
        <v>7490</v>
      </c>
      <c r="H1786" s="2">
        <v>45601</v>
      </c>
      <c r="I1786" s="2">
        <v>45601</v>
      </c>
      <c r="J1786"/>
      <c r="K1786"/>
      <c r="L1786">
        <v>0.01</v>
      </c>
      <c r="M1786" t="s">
        <v>7484</v>
      </c>
      <c r="N1786" t="s">
        <v>1714</v>
      </c>
      <c r="O1786"/>
      <c r="P1786" t="s">
        <v>7740</v>
      </c>
      <c r="Q1786" t="s">
        <v>7741</v>
      </c>
      <c r="R1786" t="s">
        <v>15462</v>
      </c>
      <c r="S1786" t="s">
        <v>15436</v>
      </c>
      <c r="T1786" t="s">
        <v>15437</v>
      </c>
      <c r="U1786" t="s">
        <v>15437</v>
      </c>
      <c r="V1786">
        <v>0</v>
      </c>
    </row>
    <row r="1787" spans="1:22" x14ac:dyDescent="0.25">
      <c r="A1787" t="s">
        <v>1569</v>
      </c>
      <c r="B1787">
        <v>337671</v>
      </c>
      <c r="C1787" t="s">
        <v>3551</v>
      </c>
      <c r="D1787" t="s">
        <v>7742</v>
      </c>
      <c r="E1787" t="s">
        <v>1572</v>
      </c>
      <c r="F1787" t="s">
        <v>7739</v>
      </c>
      <c r="G1787" t="s">
        <v>7490</v>
      </c>
      <c r="H1787" s="2">
        <v>45601</v>
      </c>
      <c r="I1787" s="2">
        <v>45601</v>
      </c>
      <c r="J1787"/>
      <c r="K1787"/>
      <c r="L1787">
        <v>0.01</v>
      </c>
      <c r="M1787" t="s">
        <v>7484</v>
      </c>
      <c r="N1787" t="s">
        <v>1714</v>
      </c>
      <c r="O1787"/>
      <c r="P1787" t="s">
        <v>7740</v>
      </c>
      <c r="Q1787" t="s">
        <v>7741</v>
      </c>
      <c r="R1787" t="s">
        <v>15462</v>
      </c>
      <c r="S1787" t="s">
        <v>15436</v>
      </c>
      <c r="T1787" t="s">
        <v>15437</v>
      </c>
      <c r="U1787" t="s">
        <v>15437</v>
      </c>
      <c r="V1787">
        <v>0</v>
      </c>
    </row>
    <row r="1788" spans="1:22" x14ac:dyDescent="0.25">
      <c r="A1788" t="s">
        <v>1569</v>
      </c>
      <c r="B1788">
        <v>337669</v>
      </c>
      <c r="C1788" t="s">
        <v>7743</v>
      </c>
      <c r="D1788" t="s">
        <v>7744</v>
      </c>
      <c r="E1788" t="s">
        <v>1572</v>
      </c>
      <c r="F1788" t="s">
        <v>7739</v>
      </c>
      <c r="G1788" t="s">
        <v>7490</v>
      </c>
      <c r="H1788" s="2">
        <v>45601</v>
      </c>
      <c r="I1788" s="2">
        <v>45601</v>
      </c>
      <c r="J1788"/>
      <c r="K1788"/>
      <c r="L1788">
        <v>0.01</v>
      </c>
      <c r="M1788" t="s">
        <v>7484</v>
      </c>
      <c r="N1788" t="s">
        <v>1714</v>
      </c>
      <c r="O1788"/>
      <c r="P1788" t="s">
        <v>7740</v>
      </c>
      <c r="Q1788" t="s">
        <v>7741</v>
      </c>
      <c r="R1788" t="s">
        <v>15462</v>
      </c>
      <c r="S1788" t="s">
        <v>15436</v>
      </c>
      <c r="T1788" t="s">
        <v>15437</v>
      </c>
      <c r="U1788" t="s">
        <v>15437</v>
      </c>
      <c r="V1788">
        <v>0</v>
      </c>
    </row>
    <row r="1789" spans="1:22" x14ac:dyDescent="0.25">
      <c r="A1789" t="s">
        <v>1569</v>
      </c>
      <c r="B1789">
        <v>337670</v>
      </c>
      <c r="C1789" t="s">
        <v>1775</v>
      </c>
      <c r="D1789" t="s">
        <v>2130</v>
      </c>
      <c r="E1789" t="s">
        <v>1572</v>
      </c>
      <c r="F1789" t="s">
        <v>8117</v>
      </c>
      <c r="G1789" t="s">
        <v>7509</v>
      </c>
      <c r="H1789" s="2">
        <v>45601</v>
      </c>
      <c r="I1789" s="2">
        <v>45601</v>
      </c>
      <c r="J1789"/>
      <c r="K1789"/>
      <c r="L1789">
        <v>0.01</v>
      </c>
      <c r="M1789" t="s">
        <v>7484</v>
      </c>
      <c r="N1789" t="s">
        <v>1714</v>
      </c>
      <c r="O1789"/>
      <c r="P1789" t="s">
        <v>8118</v>
      </c>
      <c r="Q1789" t="s">
        <v>8119</v>
      </c>
      <c r="R1789" t="s">
        <v>15461</v>
      </c>
      <c r="S1789" t="s">
        <v>15436</v>
      </c>
      <c r="T1789" t="s">
        <v>15437</v>
      </c>
      <c r="U1789" t="s">
        <v>15437</v>
      </c>
      <c r="V1789">
        <v>0</v>
      </c>
    </row>
    <row r="1790" spans="1:22" x14ac:dyDescent="0.25">
      <c r="A1790" t="s">
        <v>1569</v>
      </c>
      <c r="B1790">
        <v>337649</v>
      </c>
      <c r="C1790" t="s">
        <v>6264</v>
      </c>
      <c r="D1790" t="s">
        <v>8530</v>
      </c>
      <c r="E1790" t="s">
        <v>1596</v>
      </c>
      <c r="F1790" t="s">
        <v>8531</v>
      </c>
      <c r="G1790" t="s">
        <v>7490</v>
      </c>
      <c r="H1790" s="2">
        <v>45601</v>
      </c>
      <c r="I1790" s="2">
        <v>45601</v>
      </c>
      <c r="J1790"/>
      <c r="K1790"/>
      <c r="L1790">
        <v>19.5</v>
      </c>
      <c r="M1790" t="s">
        <v>7484</v>
      </c>
      <c r="N1790" t="s">
        <v>1714</v>
      </c>
      <c r="O1790"/>
      <c r="P1790" t="s">
        <v>8513</v>
      </c>
      <c r="Q1790" t="s">
        <v>8514</v>
      </c>
      <c r="R1790" t="s">
        <v>15462</v>
      </c>
      <c r="S1790" t="s">
        <v>15436</v>
      </c>
      <c r="T1790" t="s">
        <v>15437</v>
      </c>
      <c r="U1790" t="s">
        <v>15437</v>
      </c>
      <c r="V1790">
        <v>0.51315789473684215</v>
      </c>
    </row>
    <row r="1791" spans="1:22" x14ac:dyDescent="0.25">
      <c r="A1791" t="s">
        <v>1569</v>
      </c>
      <c r="B1791">
        <v>337697</v>
      </c>
      <c r="C1791" t="s">
        <v>4689</v>
      </c>
      <c r="D1791" t="s">
        <v>2729</v>
      </c>
      <c r="E1791" t="s">
        <v>1572</v>
      </c>
      <c r="F1791" t="s">
        <v>8607</v>
      </c>
      <c r="G1791" t="s">
        <v>7490</v>
      </c>
      <c r="H1791" s="2">
        <v>45601</v>
      </c>
      <c r="I1791" s="2">
        <v>45601</v>
      </c>
      <c r="J1791"/>
      <c r="K1791"/>
      <c r="L1791">
        <v>0.01</v>
      </c>
      <c r="M1791" t="s">
        <v>7484</v>
      </c>
      <c r="N1791" t="s">
        <v>1714</v>
      </c>
      <c r="O1791"/>
      <c r="P1791" t="s">
        <v>8608</v>
      </c>
      <c r="Q1791" t="s">
        <v>2575</v>
      </c>
      <c r="R1791" t="s">
        <v>15461</v>
      </c>
      <c r="S1791" t="s">
        <v>15436</v>
      </c>
      <c r="T1791" t="s">
        <v>15437</v>
      </c>
      <c r="U1791" t="s">
        <v>15437</v>
      </c>
      <c r="V1791">
        <v>0</v>
      </c>
    </row>
    <row r="1792" spans="1:22" x14ac:dyDescent="0.25">
      <c r="A1792" t="s">
        <v>1569</v>
      </c>
      <c r="B1792">
        <v>337666</v>
      </c>
      <c r="C1792" t="s">
        <v>8981</v>
      </c>
      <c r="D1792" t="s">
        <v>8982</v>
      </c>
      <c r="E1792" t="s">
        <v>1572</v>
      </c>
      <c r="F1792" t="s">
        <v>8979</v>
      </c>
      <c r="G1792" t="s">
        <v>7490</v>
      </c>
      <c r="H1792" s="2">
        <v>45601</v>
      </c>
      <c r="I1792" s="2">
        <v>45601</v>
      </c>
      <c r="J1792"/>
      <c r="K1792"/>
      <c r="L1792">
        <v>0.01</v>
      </c>
      <c r="M1792" t="s">
        <v>7484</v>
      </c>
      <c r="N1792" t="s">
        <v>3865</v>
      </c>
      <c r="O1792"/>
      <c r="P1792" t="s">
        <v>8980</v>
      </c>
      <c r="Q1792" t="s">
        <v>4579</v>
      </c>
      <c r="R1792" t="s">
        <v>15463</v>
      </c>
      <c r="S1792" t="s">
        <v>15436</v>
      </c>
      <c r="T1792" t="s">
        <v>15437</v>
      </c>
      <c r="U1792" t="s">
        <v>15437</v>
      </c>
      <c r="V1792">
        <v>0</v>
      </c>
    </row>
    <row r="1793" spans="1:22" x14ac:dyDescent="0.25">
      <c r="A1793" t="s">
        <v>1569</v>
      </c>
      <c r="B1793">
        <v>200070</v>
      </c>
      <c r="C1793" t="s">
        <v>12520</v>
      </c>
      <c r="D1793" t="s">
        <v>12521</v>
      </c>
      <c r="E1793" t="s">
        <v>1596</v>
      </c>
      <c r="F1793" t="s">
        <v>12513</v>
      </c>
      <c r="G1793" t="s">
        <v>7490</v>
      </c>
      <c r="H1793" s="2">
        <v>45601</v>
      </c>
      <c r="I1793" s="2">
        <v>45775</v>
      </c>
      <c r="J1793"/>
      <c r="K1793"/>
      <c r="L1793">
        <v>15</v>
      </c>
      <c r="M1793" t="s">
        <v>7484</v>
      </c>
      <c r="N1793" t="s">
        <v>1576</v>
      </c>
      <c r="O1793"/>
      <c r="P1793" t="s">
        <v>12514</v>
      </c>
      <c r="Q1793" t="s">
        <v>12515</v>
      </c>
      <c r="R1793" t="s">
        <v>15464</v>
      </c>
      <c r="S1793" t="s">
        <v>15436</v>
      </c>
      <c r="T1793" t="s">
        <v>15437</v>
      </c>
      <c r="U1793" t="s">
        <v>15437</v>
      </c>
      <c r="V1793">
        <v>0.39473684210526316</v>
      </c>
    </row>
    <row r="1794" spans="1:22" x14ac:dyDescent="0.25">
      <c r="A1794" t="s">
        <v>1569</v>
      </c>
      <c r="B1794">
        <v>337660</v>
      </c>
      <c r="C1794" t="s">
        <v>2311</v>
      </c>
      <c r="D1794" t="s">
        <v>8174</v>
      </c>
      <c r="E1794" t="s">
        <v>1596</v>
      </c>
      <c r="F1794" t="s">
        <v>13505</v>
      </c>
      <c r="G1794" t="s">
        <v>7490</v>
      </c>
      <c r="H1794" s="2">
        <v>45601</v>
      </c>
      <c r="I1794" s="2">
        <v>45601</v>
      </c>
      <c r="J1794"/>
      <c r="K1794"/>
      <c r="L1794">
        <v>21</v>
      </c>
      <c r="M1794" t="s">
        <v>7484</v>
      </c>
      <c r="N1794" t="s">
        <v>1714</v>
      </c>
      <c r="O1794"/>
      <c r="P1794" t="s">
        <v>13503</v>
      </c>
      <c r="Q1794" t="s">
        <v>13504</v>
      </c>
      <c r="R1794" t="s">
        <v>15461</v>
      </c>
      <c r="S1794" t="s">
        <v>15436</v>
      </c>
      <c r="T1794" t="s">
        <v>15437</v>
      </c>
      <c r="U1794" t="s">
        <v>15437</v>
      </c>
      <c r="V1794">
        <v>0.55263157894736847</v>
      </c>
    </row>
    <row r="1795" spans="1:22" x14ac:dyDescent="0.25">
      <c r="A1795" t="s">
        <v>1569</v>
      </c>
      <c r="B1795">
        <v>337665</v>
      </c>
      <c r="C1795" t="s">
        <v>2096</v>
      </c>
      <c r="D1795" t="s">
        <v>2031</v>
      </c>
      <c r="E1795" t="s">
        <v>1572</v>
      </c>
      <c r="F1795" t="s">
        <v>4620</v>
      </c>
      <c r="G1795" t="s">
        <v>4268</v>
      </c>
      <c r="H1795" s="2">
        <v>45601</v>
      </c>
      <c r="I1795" s="2">
        <v>45601</v>
      </c>
      <c r="J1795"/>
      <c r="K1795"/>
      <c r="L1795">
        <v>0.01</v>
      </c>
      <c r="M1795" t="s">
        <v>4269</v>
      </c>
      <c r="N1795" t="s">
        <v>1576</v>
      </c>
      <c r="O1795"/>
      <c r="P1795" t="s">
        <v>4617</v>
      </c>
      <c r="Q1795" t="s">
        <v>4618</v>
      </c>
      <c r="R1795" t="s">
        <v>15453</v>
      </c>
      <c r="S1795" t="s">
        <v>15436</v>
      </c>
      <c r="T1795" t="s">
        <v>15437</v>
      </c>
      <c r="U1795" t="s">
        <v>15437</v>
      </c>
      <c r="V1795">
        <v>0</v>
      </c>
    </row>
    <row r="1796" spans="1:22" x14ac:dyDescent="0.25">
      <c r="A1796" t="s">
        <v>1569</v>
      </c>
      <c r="B1796">
        <v>337685</v>
      </c>
      <c r="C1796" t="s">
        <v>4632</v>
      </c>
      <c r="D1796" t="s">
        <v>1647</v>
      </c>
      <c r="E1796" t="s">
        <v>1572</v>
      </c>
      <c r="F1796" t="s">
        <v>4620</v>
      </c>
      <c r="G1796" t="s">
        <v>4268</v>
      </c>
      <c r="H1796" s="2">
        <v>45601</v>
      </c>
      <c r="I1796" s="2">
        <v>45601</v>
      </c>
      <c r="J1796"/>
      <c r="K1796"/>
      <c r="L1796">
        <v>0.01</v>
      </c>
      <c r="M1796" t="s">
        <v>4269</v>
      </c>
      <c r="N1796" t="s">
        <v>1576</v>
      </c>
      <c r="O1796"/>
      <c r="P1796" t="s">
        <v>4617</v>
      </c>
      <c r="Q1796" t="s">
        <v>4618</v>
      </c>
      <c r="R1796" t="s">
        <v>15453</v>
      </c>
      <c r="S1796" t="s">
        <v>15436</v>
      </c>
      <c r="T1796" t="s">
        <v>15437</v>
      </c>
      <c r="U1796" t="s">
        <v>15437</v>
      </c>
      <c r="V1796">
        <v>0</v>
      </c>
    </row>
    <row r="1797" spans="1:22" x14ac:dyDescent="0.25">
      <c r="A1797" t="s">
        <v>1569</v>
      </c>
      <c r="B1797">
        <v>338011</v>
      </c>
      <c r="C1797" t="s">
        <v>7802</v>
      </c>
      <c r="D1797" t="s">
        <v>1673</v>
      </c>
      <c r="E1797" t="s">
        <v>1572</v>
      </c>
      <c r="F1797" t="s">
        <v>7803</v>
      </c>
      <c r="G1797" t="s">
        <v>7490</v>
      </c>
      <c r="H1797" s="2">
        <v>45600</v>
      </c>
      <c r="I1797" s="2">
        <v>45600</v>
      </c>
      <c r="J1797"/>
      <c r="K1797"/>
      <c r="L1797">
        <v>0.01</v>
      </c>
      <c r="M1797" t="s">
        <v>7484</v>
      </c>
      <c r="N1797" t="s">
        <v>1714</v>
      </c>
      <c r="O1797"/>
      <c r="P1797" t="s">
        <v>7804</v>
      </c>
      <c r="Q1797" t="s">
        <v>2847</v>
      </c>
      <c r="R1797" t="s">
        <v>15461</v>
      </c>
      <c r="S1797" t="s">
        <v>15436</v>
      </c>
      <c r="T1797" t="s">
        <v>15437</v>
      </c>
      <c r="U1797" t="s">
        <v>15437</v>
      </c>
      <c r="V1797">
        <v>0</v>
      </c>
    </row>
    <row r="1798" spans="1:22" x14ac:dyDescent="0.25">
      <c r="A1798" t="s">
        <v>1569</v>
      </c>
      <c r="B1798">
        <v>337273</v>
      </c>
      <c r="C1798" t="s">
        <v>8253</v>
      </c>
      <c r="D1798" t="s">
        <v>8146</v>
      </c>
      <c r="E1798" t="s">
        <v>1607</v>
      </c>
      <c r="F1798" t="s">
        <v>8254</v>
      </c>
      <c r="G1798" t="s">
        <v>7537</v>
      </c>
      <c r="H1798" s="2">
        <v>45600</v>
      </c>
      <c r="I1798" s="2">
        <v>45600</v>
      </c>
      <c r="J1798"/>
      <c r="K1798"/>
      <c r="L1798">
        <v>38</v>
      </c>
      <c r="M1798" t="s">
        <v>7484</v>
      </c>
      <c r="N1798" t="s">
        <v>3482</v>
      </c>
      <c r="O1798"/>
      <c r="P1798" t="s">
        <v>8255</v>
      </c>
      <c r="Q1798" t="s">
        <v>5829</v>
      </c>
      <c r="R1798" t="s">
        <v>15465</v>
      </c>
      <c r="S1798" t="s">
        <v>15436</v>
      </c>
      <c r="T1798" t="s">
        <v>15437</v>
      </c>
      <c r="U1798" t="s">
        <v>15437</v>
      </c>
      <c r="V1798">
        <v>1</v>
      </c>
    </row>
    <row r="1799" spans="1:22" x14ac:dyDescent="0.25">
      <c r="A1799" t="s">
        <v>1569</v>
      </c>
      <c r="B1799">
        <v>200067</v>
      </c>
      <c r="C1799" t="s">
        <v>3046</v>
      </c>
      <c r="D1799" t="s">
        <v>9833</v>
      </c>
      <c r="E1799" t="s">
        <v>1596</v>
      </c>
      <c r="F1799" t="s">
        <v>9826</v>
      </c>
      <c r="G1799" t="s">
        <v>7490</v>
      </c>
      <c r="H1799" s="2">
        <v>45600</v>
      </c>
      <c r="I1799" s="2">
        <v>45600</v>
      </c>
      <c r="J1799"/>
      <c r="K1799"/>
      <c r="L1799">
        <v>20</v>
      </c>
      <c r="M1799" t="s">
        <v>7484</v>
      </c>
      <c r="N1799" t="s">
        <v>5768</v>
      </c>
      <c r="O1799"/>
      <c r="P1799" t="s">
        <v>9827</v>
      </c>
      <c r="Q1799" t="s">
        <v>5770</v>
      </c>
      <c r="R1799" t="s">
        <v>15464</v>
      </c>
      <c r="S1799" t="s">
        <v>15436</v>
      </c>
      <c r="T1799" t="s">
        <v>15437</v>
      </c>
      <c r="U1799" t="s">
        <v>15437</v>
      </c>
      <c r="V1799">
        <v>0.52631578947368418</v>
      </c>
    </row>
    <row r="1800" spans="1:22" x14ac:dyDescent="0.25">
      <c r="A1800" t="s">
        <v>1569</v>
      </c>
      <c r="B1800">
        <v>337668</v>
      </c>
      <c r="C1800" t="s">
        <v>1611</v>
      </c>
      <c r="D1800" t="s">
        <v>5719</v>
      </c>
      <c r="E1800" t="s">
        <v>1572</v>
      </c>
      <c r="F1800" t="s">
        <v>11258</v>
      </c>
      <c r="G1800" t="s">
        <v>7490</v>
      </c>
      <c r="H1800" s="2">
        <v>45600</v>
      </c>
      <c r="I1800" s="2">
        <v>45600</v>
      </c>
      <c r="J1800"/>
      <c r="K1800"/>
      <c r="L1800">
        <v>0.01</v>
      </c>
      <c r="M1800" t="s">
        <v>7484</v>
      </c>
      <c r="N1800" t="s">
        <v>1576</v>
      </c>
      <c r="O1800"/>
      <c r="P1800" t="s">
        <v>11259</v>
      </c>
      <c r="Q1800" t="s">
        <v>1824</v>
      </c>
      <c r="R1800" t="s">
        <v>15464</v>
      </c>
      <c r="S1800" t="s">
        <v>15436</v>
      </c>
      <c r="T1800" t="s">
        <v>15437</v>
      </c>
      <c r="U1800" t="s">
        <v>15437</v>
      </c>
      <c r="V1800">
        <v>0</v>
      </c>
    </row>
    <row r="1801" spans="1:22" x14ac:dyDescent="0.25">
      <c r="A1801" t="s">
        <v>1569</v>
      </c>
      <c r="B1801">
        <v>337681</v>
      </c>
      <c r="C1801" t="s">
        <v>7488</v>
      </c>
      <c r="D1801" t="s">
        <v>11677</v>
      </c>
      <c r="E1801" t="s">
        <v>1572</v>
      </c>
      <c r="F1801" t="s">
        <v>11678</v>
      </c>
      <c r="G1801" t="s">
        <v>7490</v>
      </c>
      <c r="H1801" s="2">
        <v>45600</v>
      </c>
      <c r="I1801" s="2">
        <v>45600</v>
      </c>
      <c r="J1801"/>
      <c r="K1801"/>
      <c r="L1801">
        <v>0.01</v>
      </c>
      <c r="M1801" t="s">
        <v>7484</v>
      </c>
      <c r="N1801" t="s">
        <v>4199</v>
      </c>
      <c r="O1801"/>
      <c r="P1801" t="s">
        <v>11673</v>
      </c>
      <c r="Q1801" t="s">
        <v>6956</v>
      </c>
      <c r="R1801" t="s">
        <v>15449</v>
      </c>
      <c r="S1801" t="s">
        <v>15436</v>
      </c>
      <c r="T1801" t="s">
        <v>15437</v>
      </c>
      <c r="U1801" t="s">
        <v>15437</v>
      </c>
      <c r="V1801">
        <v>0</v>
      </c>
    </row>
    <row r="1802" spans="1:22" x14ac:dyDescent="0.25">
      <c r="A1802" t="s">
        <v>1569</v>
      </c>
      <c r="B1802">
        <v>337642</v>
      </c>
      <c r="C1802" t="s">
        <v>10662</v>
      </c>
      <c r="D1802" t="s">
        <v>3532</v>
      </c>
      <c r="E1802" t="s">
        <v>1572</v>
      </c>
      <c r="F1802" t="s">
        <v>11742</v>
      </c>
      <c r="G1802" t="s">
        <v>7671</v>
      </c>
      <c r="H1802" s="2">
        <v>45600</v>
      </c>
      <c r="I1802" s="2">
        <v>45600</v>
      </c>
      <c r="J1802"/>
      <c r="K1802"/>
      <c r="L1802">
        <v>0.01</v>
      </c>
      <c r="M1802" t="s">
        <v>7484</v>
      </c>
      <c r="N1802" t="s">
        <v>3482</v>
      </c>
      <c r="O1802"/>
      <c r="P1802" t="s">
        <v>11717</v>
      </c>
      <c r="Q1802" t="s">
        <v>11718</v>
      </c>
      <c r="R1802" t="s">
        <v>15465</v>
      </c>
      <c r="S1802" t="s">
        <v>15436</v>
      </c>
      <c r="T1802" t="s">
        <v>15437</v>
      </c>
      <c r="U1802" t="s">
        <v>15437</v>
      </c>
      <c r="V1802">
        <v>0</v>
      </c>
    </row>
    <row r="1803" spans="1:22" x14ac:dyDescent="0.25">
      <c r="A1803" t="s">
        <v>1569</v>
      </c>
      <c r="B1803">
        <v>337662</v>
      </c>
      <c r="C1803" t="s">
        <v>11745</v>
      </c>
      <c r="D1803" t="s">
        <v>6824</v>
      </c>
      <c r="E1803" t="s">
        <v>1572</v>
      </c>
      <c r="F1803" t="s">
        <v>11742</v>
      </c>
      <c r="G1803" t="s">
        <v>7671</v>
      </c>
      <c r="H1803" s="2">
        <v>45600</v>
      </c>
      <c r="I1803" s="2">
        <v>45600</v>
      </c>
      <c r="J1803"/>
      <c r="K1803"/>
      <c r="L1803">
        <v>0.01</v>
      </c>
      <c r="M1803" t="s">
        <v>7484</v>
      </c>
      <c r="N1803" t="s">
        <v>3482</v>
      </c>
      <c r="O1803"/>
      <c r="P1803" t="s">
        <v>11717</v>
      </c>
      <c r="Q1803" t="s">
        <v>11718</v>
      </c>
      <c r="R1803" t="s">
        <v>15465</v>
      </c>
      <c r="S1803" t="s">
        <v>15436</v>
      </c>
      <c r="T1803" t="s">
        <v>15437</v>
      </c>
      <c r="U1803" t="s">
        <v>15437</v>
      </c>
      <c r="V1803">
        <v>0</v>
      </c>
    </row>
    <row r="1804" spans="1:22" x14ac:dyDescent="0.25">
      <c r="A1804" t="s">
        <v>1569</v>
      </c>
      <c r="B1804">
        <v>337601</v>
      </c>
      <c r="C1804" t="s">
        <v>1705</v>
      </c>
      <c r="D1804" t="s">
        <v>5827</v>
      </c>
      <c r="E1804" t="s">
        <v>1596</v>
      </c>
      <c r="F1804" t="s">
        <v>13622</v>
      </c>
      <c r="G1804" t="s">
        <v>7490</v>
      </c>
      <c r="H1804" s="2">
        <v>45600</v>
      </c>
      <c r="I1804" s="2">
        <v>45600</v>
      </c>
      <c r="J1804"/>
      <c r="K1804"/>
      <c r="L1804">
        <v>28</v>
      </c>
      <c r="M1804" t="s">
        <v>7484</v>
      </c>
      <c r="N1804" t="s">
        <v>3482</v>
      </c>
      <c r="O1804"/>
      <c r="P1804" t="s">
        <v>13615</v>
      </c>
      <c r="Q1804" t="s">
        <v>13616</v>
      </c>
      <c r="R1804" t="s">
        <v>15465</v>
      </c>
      <c r="S1804" t="s">
        <v>15436</v>
      </c>
      <c r="T1804" t="s">
        <v>15437</v>
      </c>
      <c r="U1804" t="s">
        <v>15437</v>
      </c>
      <c r="V1804">
        <v>0.73684210526315785</v>
      </c>
    </row>
    <row r="1805" spans="1:22" x14ac:dyDescent="0.25">
      <c r="A1805" t="s">
        <v>1569</v>
      </c>
      <c r="B1805">
        <v>337675</v>
      </c>
      <c r="C1805" t="s">
        <v>1932</v>
      </c>
      <c r="D1805" t="s">
        <v>6340</v>
      </c>
      <c r="E1805" t="s">
        <v>1572</v>
      </c>
      <c r="F1805" t="s">
        <v>13688</v>
      </c>
      <c r="G1805" t="s">
        <v>7490</v>
      </c>
      <c r="H1805" s="2">
        <v>45600</v>
      </c>
      <c r="I1805" s="2">
        <v>45600</v>
      </c>
      <c r="J1805"/>
      <c r="K1805"/>
      <c r="L1805">
        <v>0.01</v>
      </c>
      <c r="M1805" t="s">
        <v>7484</v>
      </c>
      <c r="N1805" t="s">
        <v>3865</v>
      </c>
      <c r="O1805"/>
      <c r="P1805" t="s">
        <v>13689</v>
      </c>
      <c r="Q1805" t="s">
        <v>13690</v>
      </c>
      <c r="R1805" t="s">
        <v>15467</v>
      </c>
      <c r="S1805" t="s">
        <v>15436</v>
      </c>
      <c r="T1805" t="s">
        <v>15437</v>
      </c>
      <c r="U1805" t="s">
        <v>15437</v>
      </c>
      <c r="V1805">
        <v>0</v>
      </c>
    </row>
    <row r="1806" spans="1:22" x14ac:dyDescent="0.25">
      <c r="A1806" t="s">
        <v>1569</v>
      </c>
      <c r="B1806">
        <v>200045</v>
      </c>
      <c r="C1806" t="s">
        <v>14695</v>
      </c>
      <c r="D1806" t="s">
        <v>7507</v>
      </c>
      <c r="E1806" t="s">
        <v>1607</v>
      </c>
      <c r="F1806" t="s">
        <v>14696</v>
      </c>
      <c r="G1806" t="s">
        <v>14697</v>
      </c>
      <c r="H1806" s="2">
        <v>45600</v>
      </c>
      <c r="I1806" s="2">
        <v>45761</v>
      </c>
      <c r="J1806"/>
      <c r="K1806"/>
      <c r="L1806">
        <v>38</v>
      </c>
      <c r="M1806" t="s">
        <v>7484</v>
      </c>
      <c r="N1806" t="s">
        <v>1714</v>
      </c>
      <c r="O1806" t="s">
        <v>7120</v>
      </c>
      <c r="P1806" t="s">
        <v>14690</v>
      </c>
      <c r="Q1806" t="s">
        <v>14691</v>
      </c>
      <c r="R1806" t="s">
        <v>15431</v>
      </c>
      <c r="S1806" t="s">
        <v>15436</v>
      </c>
      <c r="T1806" t="s">
        <v>15437</v>
      </c>
      <c r="U1806" t="s">
        <v>15437</v>
      </c>
      <c r="V1806">
        <v>1</v>
      </c>
    </row>
    <row r="1807" spans="1:22" x14ac:dyDescent="0.25">
      <c r="A1807" t="s">
        <v>1569</v>
      </c>
      <c r="B1807">
        <v>336608</v>
      </c>
      <c r="C1807" t="s">
        <v>15015</v>
      </c>
      <c r="D1807" t="s">
        <v>2649</v>
      </c>
      <c r="E1807" t="s">
        <v>1607</v>
      </c>
      <c r="F1807" t="s">
        <v>15016</v>
      </c>
      <c r="G1807" t="s">
        <v>15017</v>
      </c>
      <c r="H1807" s="2">
        <v>45600</v>
      </c>
      <c r="I1807" s="2">
        <v>45600</v>
      </c>
      <c r="J1807"/>
      <c r="K1807"/>
      <c r="L1807">
        <v>38</v>
      </c>
      <c r="M1807" t="s">
        <v>7484</v>
      </c>
      <c r="N1807" t="s">
        <v>1714</v>
      </c>
      <c r="O1807" t="s">
        <v>7120</v>
      </c>
      <c r="P1807" t="s">
        <v>15011</v>
      </c>
      <c r="Q1807" t="s">
        <v>15012</v>
      </c>
      <c r="R1807" t="s">
        <v>15473</v>
      </c>
      <c r="S1807" t="s">
        <v>15436</v>
      </c>
      <c r="T1807" t="s">
        <v>15437</v>
      </c>
      <c r="U1807" t="s">
        <v>15437</v>
      </c>
      <c r="V1807">
        <v>1</v>
      </c>
    </row>
    <row r="1808" spans="1:22" x14ac:dyDescent="0.25">
      <c r="A1808" t="s">
        <v>1569</v>
      </c>
      <c r="B1808">
        <v>337653</v>
      </c>
      <c r="C1808" t="s">
        <v>4588</v>
      </c>
      <c r="D1808" t="s">
        <v>2306</v>
      </c>
      <c r="E1808" t="s">
        <v>1572</v>
      </c>
      <c r="F1808" t="s">
        <v>4577</v>
      </c>
      <c r="G1808" t="s">
        <v>4268</v>
      </c>
      <c r="H1808" s="2">
        <v>45600</v>
      </c>
      <c r="I1808" s="2">
        <v>45600</v>
      </c>
      <c r="J1808"/>
      <c r="K1808"/>
      <c r="L1808">
        <v>0.01</v>
      </c>
      <c r="M1808" t="s">
        <v>4269</v>
      </c>
      <c r="N1808" t="s">
        <v>3865</v>
      </c>
      <c r="O1808"/>
      <c r="P1808" t="s">
        <v>4578</v>
      </c>
      <c r="Q1808" t="s">
        <v>4579</v>
      </c>
      <c r="R1808" t="s">
        <v>15452</v>
      </c>
      <c r="S1808" t="s">
        <v>15436</v>
      </c>
      <c r="T1808" t="s">
        <v>15437</v>
      </c>
      <c r="U1808" t="s">
        <v>15437</v>
      </c>
      <c r="V1808">
        <v>0</v>
      </c>
    </row>
    <row r="1809" spans="1:22" x14ac:dyDescent="0.25">
      <c r="A1809" t="s">
        <v>1569</v>
      </c>
      <c r="B1809">
        <v>337682</v>
      </c>
      <c r="C1809" t="s">
        <v>4589</v>
      </c>
      <c r="D1809" t="s">
        <v>4590</v>
      </c>
      <c r="E1809" t="s">
        <v>1572</v>
      </c>
      <c r="F1809" t="s">
        <v>4577</v>
      </c>
      <c r="G1809" t="s">
        <v>4268</v>
      </c>
      <c r="H1809" s="2">
        <v>45600</v>
      </c>
      <c r="I1809" s="2">
        <v>45600</v>
      </c>
      <c r="J1809"/>
      <c r="K1809"/>
      <c r="L1809">
        <v>0.01</v>
      </c>
      <c r="M1809" t="s">
        <v>4269</v>
      </c>
      <c r="N1809" t="s">
        <v>3865</v>
      </c>
      <c r="O1809"/>
      <c r="P1809" t="s">
        <v>4578</v>
      </c>
      <c r="Q1809" t="s">
        <v>4579</v>
      </c>
      <c r="R1809" t="s">
        <v>15452</v>
      </c>
      <c r="S1809" t="s">
        <v>15436</v>
      </c>
      <c r="T1809" t="s">
        <v>15437</v>
      </c>
      <c r="U1809" t="s">
        <v>15437</v>
      </c>
      <c r="V1809">
        <v>0</v>
      </c>
    </row>
    <row r="1810" spans="1:22" x14ac:dyDescent="0.25">
      <c r="A1810" t="s">
        <v>1569</v>
      </c>
      <c r="B1810">
        <v>337407</v>
      </c>
      <c r="C1810" t="s">
        <v>4295</v>
      </c>
      <c r="D1810" t="s">
        <v>4763</v>
      </c>
      <c r="E1810" t="s">
        <v>1607</v>
      </c>
      <c r="F1810" t="s">
        <v>4764</v>
      </c>
      <c r="G1810" t="s">
        <v>4310</v>
      </c>
      <c r="H1810" s="2">
        <v>45600</v>
      </c>
      <c r="I1810" s="2">
        <v>45600</v>
      </c>
      <c r="J1810"/>
      <c r="K1810"/>
      <c r="L1810">
        <v>38</v>
      </c>
      <c r="M1810" t="s">
        <v>4269</v>
      </c>
      <c r="N1810" t="s">
        <v>3311</v>
      </c>
      <c r="O1810"/>
      <c r="P1810" t="s">
        <v>4756</v>
      </c>
      <c r="Q1810" t="s">
        <v>3370</v>
      </c>
      <c r="R1810" t="s">
        <v>15454</v>
      </c>
      <c r="S1810" t="s">
        <v>15436</v>
      </c>
      <c r="T1810" t="s">
        <v>15437</v>
      </c>
      <c r="U1810" t="s">
        <v>1566</v>
      </c>
      <c r="V1810">
        <v>1</v>
      </c>
    </row>
    <row r="1811" spans="1:22" x14ac:dyDescent="0.25">
      <c r="A1811" t="s">
        <v>1569</v>
      </c>
      <c r="B1811">
        <v>337751</v>
      </c>
      <c r="C1811" t="s">
        <v>1656</v>
      </c>
      <c r="D1811" t="s">
        <v>2492</v>
      </c>
      <c r="E1811" t="s">
        <v>1572</v>
      </c>
      <c r="F1811" t="s">
        <v>4867</v>
      </c>
      <c r="G1811" t="s">
        <v>4268</v>
      </c>
      <c r="H1811" s="2">
        <v>45600</v>
      </c>
      <c r="I1811" s="2">
        <v>45600</v>
      </c>
      <c r="J1811"/>
      <c r="K1811"/>
      <c r="L1811">
        <v>0.01</v>
      </c>
      <c r="M1811" t="s">
        <v>4269</v>
      </c>
      <c r="N1811" t="s">
        <v>3482</v>
      </c>
      <c r="O1811"/>
      <c r="P1811" t="s">
        <v>4868</v>
      </c>
      <c r="Q1811" t="s">
        <v>4869</v>
      </c>
      <c r="R1811" t="s">
        <v>15451</v>
      </c>
      <c r="S1811" t="s">
        <v>15436</v>
      </c>
      <c r="T1811" t="s">
        <v>15437</v>
      </c>
      <c r="U1811" t="s">
        <v>15437</v>
      </c>
      <c r="V1811">
        <v>0</v>
      </c>
    </row>
    <row r="1812" spans="1:22" x14ac:dyDescent="0.25">
      <c r="A1812" t="s">
        <v>1569</v>
      </c>
      <c r="B1812">
        <v>337610</v>
      </c>
      <c r="C1812" t="s">
        <v>3722</v>
      </c>
      <c r="D1812" t="s">
        <v>2156</v>
      </c>
      <c r="E1812" t="s">
        <v>1572</v>
      </c>
      <c r="F1812" t="s">
        <v>5540</v>
      </c>
      <c r="G1812" t="s">
        <v>4268</v>
      </c>
      <c r="H1812" s="2">
        <v>45600</v>
      </c>
      <c r="I1812" s="2">
        <v>45600</v>
      </c>
      <c r="J1812"/>
      <c r="K1812"/>
      <c r="L1812">
        <v>0.01</v>
      </c>
      <c r="M1812" t="s">
        <v>4269</v>
      </c>
      <c r="N1812" t="s">
        <v>3865</v>
      </c>
      <c r="O1812"/>
      <c r="P1812" t="s">
        <v>5541</v>
      </c>
      <c r="Q1812" t="s">
        <v>3922</v>
      </c>
      <c r="R1812" t="s">
        <v>15448</v>
      </c>
      <c r="S1812" t="s">
        <v>15436</v>
      </c>
      <c r="T1812" t="s">
        <v>15437</v>
      </c>
      <c r="U1812" t="s">
        <v>15437</v>
      </c>
      <c r="V1812">
        <v>0</v>
      </c>
    </row>
    <row r="1813" spans="1:22" x14ac:dyDescent="0.25">
      <c r="A1813" t="s">
        <v>1569</v>
      </c>
      <c r="B1813">
        <v>337644</v>
      </c>
      <c r="C1813" t="s">
        <v>1656</v>
      </c>
      <c r="D1813" t="s">
        <v>5542</v>
      </c>
      <c r="E1813" t="s">
        <v>1572</v>
      </c>
      <c r="F1813" t="s">
        <v>5540</v>
      </c>
      <c r="G1813" t="s">
        <v>4268</v>
      </c>
      <c r="H1813" s="2">
        <v>45600</v>
      </c>
      <c r="I1813" s="2">
        <v>45600</v>
      </c>
      <c r="J1813"/>
      <c r="K1813"/>
      <c r="L1813">
        <v>0.01</v>
      </c>
      <c r="M1813" t="s">
        <v>4269</v>
      </c>
      <c r="N1813" t="s">
        <v>3865</v>
      </c>
      <c r="O1813"/>
      <c r="P1813" t="s">
        <v>5541</v>
      </c>
      <c r="Q1813" t="s">
        <v>3922</v>
      </c>
      <c r="R1813" t="s">
        <v>15448</v>
      </c>
      <c r="S1813" t="s">
        <v>15436</v>
      </c>
      <c r="T1813" t="s">
        <v>15437</v>
      </c>
      <c r="U1813" t="s">
        <v>15437</v>
      </c>
      <c r="V1813">
        <v>0</v>
      </c>
    </row>
    <row r="1814" spans="1:22" x14ac:dyDescent="0.25">
      <c r="A1814" t="s">
        <v>1569</v>
      </c>
      <c r="B1814">
        <v>337696</v>
      </c>
      <c r="C1814" t="s">
        <v>1652</v>
      </c>
      <c r="D1814" t="s">
        <v>3788</v>
      </c>
      <c r="E1814" t="s">
        <v>1572</v>
      </c>
      <c r="F1814" t="s">
        <v>5599</v>
      </c>
      <c r="G1814" t="s">
        <v>4268</v>
      </c>
      <c r="H1814" s="2">
        <v>45600</v>
      </c>
      <c r="I1814" s="2">
        <v>45600</v>
      </c>
      <c r="J1814"/>
      <c r="K1814"/>
      <c r="L1814">
        <v>0.01</v>
      </c>
      <c r="M1814" t="s">
        <v>4269</v>
      </c>
      <c r="N1814" t="s">
        <v>3865</v>
      </c>
      <c r="O1814"/>
      <c r="P1814" t="s">
        <v>5600</v>
      </c>
      <c r="Q1814" t="s">
        <v>5601</v>
      </c>
      <c r="R1814" t="s">
        <v>15452</v>
      </c>
      <c r="S1814" t="s">
        <v>15436</v>
      </c>
      <c r="T1814" t="s">
        <v>15437</v>
      </c>
      <c r="U1814" t="s">
        <v>15437</v>
      </c>
      <c r="V1814">
        <v>0</v>
      </c>
    </row>
    <row r="1815" spans="1:22" x14ac:dyDescent="0.25">
      <c r="A1815" t="s">
        <v>1569</v>
      </c>
      <c r="B1815">
        <v>337656</v>
      </c>
      <c r="C1815" t="s">
        <v>5779</v>
      </c>
      <c r="D1815" t="s">
        <v>4812</v>
      </c>
      <c r="E1815" t="s">
        <v>1607</v>
      </c>
      <c r="F1815" t="s">
        <v>5767</v>
      </c>
      <c r="G1815" t="s">
        <v>4294</v>
      </c>
      <c r="H1815" s="2">
        <v>45600</v>
      </c>
      <c r="I1815" s="2">
        <v>45600</v>
      </c>
      <c r="J1815"/>
      <c r="K1815"/>
      <c r="L1815">
        <v>38</v>
      </c>
      <c r="M1815" t="s">
        <v>4269</v>
      </c>
      <c r="N1815" t="s">
        <v>5768</v>
      </c>
      <c r="O1815"/>
      <c r="P1815" t="s">
        <v>5769</v>
      </c>
      <c r="Q1815" t="s">
        <v>5770</v>
      </c>
      <c r="R1815" t="s">
        <v>15452</v>
      </c>
      <c r="S1815" t="s">
        <v>15436</v>
      </c>
      <c r="T1815" t="s">
        <v>15437</v>
      </c>
      <c r="U1815" t="s">
        <v>15437</v>
      </c>
      <c r="V1815">
        <v>1</v>
      </c>
    </row>
    <row r="1816" spans="1:22" x14ac:dyDescent="0.25">
      <c r="A1816" t="s">
        <v>1569</v>
      </c>
      <c r="B1816">
        <v>337647</v>
      </c>
      <c r="C1816" t="s">
        <v>2322</v>
      </c>
      <c r="D1816" t="s">
        <v>5805</v>
      </c>
      <c r="E1816" t="s">
        <v>1572</v>
      </c>
      <c r="F1816" t="s">
        <v>5796</v>
      </c>
      <c r="G1816" t="s">
        <v>4268</v>
      </c>
      <c r="H1816" s="2">
        <v>45600</v>
      </c>
      <c r="I1816" s="2">
        <v>45600</v>
      </c>
      <c r="J1816"/>
      <c r="K1816"/>
      <c r="L1816">
        <v>0.01</v>
      </c>
      <c r="M1816" t="s">
        <v>4269</v>
      </c>
      <c r="N1816" t="s">
        <v>3482</v>
      </c>
      <c r="O1816"/>
      <c r="P1816" t="s">
        <v>5797</v>
      </c>
      <c r="Q1816" t="s">
        <v>5798</v>
      </c>
      <c r="R1816" t="s">
        <v>15455</v>
      </c>
      <c r="S1816" t="s">
        <v>15436</v>
      </c>
      <c r="T1816" t="s">
        <v>15437</v>
      </c>
      <c r="U1816" t="s">
        <v>15437</v>
      </c>
      <c r="V1816">
        <v>0</v>
      </c>
    </row>
    <row r="1817" spans="1:22" x14ac:dyDescent="0.25">
      <c r="A1817" t="s">
        <v>1569</v>
      </c>
      <c r="B1817">
        <v>337691</v>
      </c>
      <c r="C1817" t="s">
        <v>5222</v>
      </c>
      <c r="D1817" t="s">
        <v>5806</v>
      </c>
      <c r="E1817" t="s">
        <v>1572</v>
      </c>
      <c r="F1817" t="s">
        <v>5796</v>
      </c>
      <c r="G1817" t="s">
        <v>4268</v>
      </c>
      <c r="H1817" s="2">
        <v>45600</v>
      </c>
      <c r="I1817" s="2">
        <v>45600</v>
      </c>
      <c r="J1817"/>
      <c r="K1817"/>
      <c r="L1817">
        <v>0.01</v>
      </c>
      <c r="M1817" t="s">
        <v>4269</v>
      </c>
      <c r="N1817" t="s">
        <v>3482</v>
      </c>
      <c r="O1817"/>
      <c r="P1817" t="s">
        <v>5797</v>
      </c>
      <c r="Q1817" t="s">
        <v>5798</v>
      </c>
      <c r="R1817" t="s">
        <v>15455</v>
      </c>
      <c r="S1817" t="s">
        <v>15436</v>
      </c>
      <c r="T1817" t="s">
        <v>15437</v>
      </c>
      <c r="U1817" t="s">
        <v>15437</v>
      </c>
      <c r="V1817">
        <v>0</v>
      </c>
    </row>
    <row r="1818" spans="1:22" x14ac:dyDescent="0.25">
      <c r="A1818" t="s">
        <v>1569</v>
      </c>
      <c r="B1818">
        <v>337699</v>
      </c>
      <c r="C1818" t="s">
        <v>5039</v>
      </c>
      <c r="D1818" t="s">
        <v>5867</v>
      </c>
      <c r="E1818" t="s">
        <v>1572</v>
      </c>
      <c r="F1818" t="s">
        <v>5855</v>
      </c>
      <c r="G1818" t="s">
        <v>4268</v>
      </c>
      <c r="H1818" s="2">
        <v>45600</v>
      </c>
      <c r="I1818" s="2">
        <v>45600</v>
      </c>
      <c r="J1818"/>
      <c r="K1818"/>
      <c r="L1818">
        <v>0.01</v>
      </c>
      <c r="M1818" t="s">
        <v>4269</v>
      </c>
      <c r="N1818" t="s">
        <v>3865</v>
      </c>
      <c r="O1818"/>
      <c r="P1818" t="s">
        <v>5856</v>
      </c>
      <c r="Q1818" t="s">
        <v>5857</v>
      </c>
      <c r="R1818" t="s">
        <v>15452</v>
      </c>
      <c r="S1818" t="s">
        <v>15436</v>
      </c>
      <c r="T1818" t="s">
        <v>15437</v>
      </c>
      <c r="U1818" t="s">
        <v>15437</v>
      </c>
      <c r="V1818">
        <v>0</v>
      </c>
    </row>
    <row r="1819" spans="1:22" x14ac:dyDescent="0.25">
      <c r="A1819" t="s">
        <v>1569</v>
      </c>
      <c r="B1819">
        <v>337655</v>
      </c>
      <c r="C1819" t="s">
        <v>2434</v>
      </c>
      <c r="D1819" t="s">
        <v>6067</v>
      </c>
      <c r="E1819" t="s">
        <v>1596</v>
      </c>
      <c r="F1819" t="s">
        <v>6063</v>
      </c>
      <c r="G1819" t="s">
        <v>4294</v>
      </c>
      <c r="H1819" s="2">
        <v>45600</v>
      </c>
      <c r="I1819" s="2">
        <v>45789</v>
      </c>
      <c r="J1819"/>
      <c r="K1819"/>
      <c r="L1819">
        <v>34</v>
      </c>
      <c r="M1819" t="s">
        <v>4269</v>
      </c>
      <c r="N1819" t="s">
        <v>4199</v>
      </c>
      <c r="O1819"/>
      <c r="P1819" t="s">
        <v>6059</v>
      </c>
      <c r="Q1819" t="s">
        <v>6060</v>
      </c>
      <c r="R1819" t="s">
        <v>15449</v>
      </c>
      <c r="S1819" t="s">
        <v>15436</v>
      </c>
      <c r="T1819" t="s">
        <v>15437</v>
      </c>
      <c r="U1819" t="s">
        <v>15437</v>
      </c>
      <c r="V1819">
        <v>0.89473684210526316</v>
      </c>
    </row>
    <row r="1820" spans="1:22" x14ac:dyDescent="0.25">
      <c r="A1820" t="s">
        <v>1569</v>
      </c>
      <c r="B1820">
        <v>337615</v>
      </c>
      <c r="C1820" t="s">
        <v>3961</v>
      </c>
      <c r="D1820" t="s">
        <v>6208</v>
      </c>
      <c r="E1820" t="s">
        <v>1572</v>
      </c>
      <c r="F1820" t="s">
        <v>6201</v>
      </c>
      <c r="G1820" t="s">
        <v>4268</v>
      </c>
      <c r="H1820" s="2">
        <v>45600</v>
      </c>
      <c r="I1820" s="2">
        <v>45600</v>
      </c>
      <c r="J1820"/>
      <c r="K1820"/>
      <c r="L1820">
        <v>0.01</v>
      </c>
      <c r="M1820" t="s">
        <v>4269</v>
      </c>
      <c r="N1820" t="s">
        <v>3482</v>
      </c>
      <c r="O1820"/>
      <c r="P1820" t="s">
        <v>6202</v>
      </c>
      <c r="Q1820" t="s">
        <v>6203</v>
      </c>
      <c r="R1820" t="s">
        <v>15455</v>
      </c>
      <c r="S1820" t="s">
        <v>15436</v>
      </c>
      <c r="T1820" t="s">
        <v>15437</v>
      </c>
      <c r="U1820" t="s">
        <v>15437</v>
      </c>
      <c r="V1820">
        <v>0</v>
      </c>
    </row>
    <row r="1821" spans="1:22" x14ac:dyDescent="0.25">
      <c r="A1821" t="s">
        <v>1569</v>
      </c>
      <c r="B1821">
        <v>337674</v>
      </c>
      <c r="C1821" t="s">
        <v>4345</v>
      </c>
      <c r="D1821" t="s">
        <v>6304</v>
      </c>
      <c r="E1821" t="s">
        <v>1572</v>
      </c>
      <c r="F1821" t="s">
        <v>6292</v>
      </c>
      <c r="G1821" t="s">
        <v>4294</v>
      </c>
      <c r="H1821" s="2">
        <v>45600</v>
      </c>
      <c r="I1821" s="2">
        <v>45600</v>
      </c>
      <c r="J1821"/>
      <c r="K1821"/>
      <c r="L1821">
        <v>0.01</v>
      </c>
      <c r="M1821" t="s">
        <v>4269</v>
      </c>
      <c r="N1821" t="s">
        <v>3482</v>
      </c>
      <c r="O1821"/>
      <c r="P1821" t="s">
        <v>6293</v>
      </c>
      <c r="Q1821" t="s">
        <v>6294</v>
      </c>
      <c r="R1821" t="s">
        <v>15451</v>
      </c>
      <c r="S1821" t="s">
        <v>15436</v>
      </c>
      <c r="T1821" t="s">
        <v>15437</v>
      </c>
      <c r="U1821" t="s">
        <v>15437</v>
      </c>
      <c r="V1821">
        <v>0</v>
      </c>
    </row>
    <row r="1822" spans="1:22" x14ac:dyDescent="0.25">
      <c r="A1822" t="s">
        <v>1569</v>
      </c>
      <c r="B1822">
        <v>337650</v>
      </c>
      <c r="C1822" t="s">
        <v>4595</v>
      </c>
      <c r="D1822" t="s">
        <v>6305</v>
      </c>
      <c r="E1822" t="s">
        <v>1572</v>
      </c>
      <c r="F1822" t="s">
        <v>6292</v>
      </c>
      <c r="G1822" t="s">
        <v>4294</v>
      </c>
      <c r="H1822" s="2">
        <v>45600</v>
      </c>
      <c r="I1822" s="2">
        <v>45600</v>
      </c>
      <c r="J1822"/>
      <c r="K1822"/>
      <c r="L1822">
        <v>0.01</v>
      </c>
      <c r="M1822" t="s">
        <v>4269</v>
      </c>
      <c r="N1822" t="s">
        <v>3482</v>
      </c>
      <c r="O1822"/>
      <c r="P1822" t="s">
        <v>6293</v>
      </c>
      <c r="Q1822" t="s">
        <v>6294</v>
      </c>
      <c r="R1822" t="s">
        <v>15451</v>
      </c>
      <c r="S1822" t="s">
        <v>15436</v>
      </c>
      <c r="T1822" t="s">
        <v>15437</v>
      </c>
      <c r="U1822" t="s">
        <v>15437</v>
      </c>
      <c r="V1822">
        <v>0</v>
      </c>
    </row>
    <row r="1823" spans="1:22" x14ac:dyDescent="0.25">
      <c r="A1823" t="s">
        <v>1569</v>
      </c>
      <c r="B1823">
        <v>337605</v>
      </c>
      <c r="C1823" t="s">
        <v>5682</v>
      </c>
      <c r="D1823" t="s">
        <v>6522</v>
      </c>
      <c r="E1823" t="s">
        <v>1572</v>
      </c>
      <c r="F1823" t="s">
        <v>6516</v>
      </c>
      <c r="G1823" t="s">
        <v>4268</v>
      </c>
      <c r="H1823" s="2">
        <v>45600</v>
      </c>
      <c r="I1823" s="2">
        <v>45600</v>
      </c>
      <c r="J1823"/>
      <c r="K1823"/>
      <c r="L1823">
        <v>0.01</v>
      </c>
      <c r="M1823" t="s">
        <v>4269</v>
      </c>
      <c r="N1823" t="s">
        <v>4199</v>
      </c>
      <c r="O1823"/>
      <c r="P1823" t="s">
        <v>6517</v>
      </c>
      <c r="Q1823" t="s">
        <v>6518</v>
      </c>
      <c r="R1823" t="s">
        <v>15449</v>
      </c>
      <c r="S1823" t="s">
        <v>15436</v>
      </c>
      <c r="T1823" t="s">
        <v>15437</v>
      </c>
      <c r="U1823" t="s">
        <v>15437</v>
      </c>
      <c r="V1823">
        <v>0</v>
      </c>
    </row>
    <row r="1824" spans="1:22" x14ac:dyDescent="0.25">
      <c r="A1824" t="s">
        <v>1569</v>
      </c>
      <c r="B1824">
        <v>337607</v>
      </c>
      <c r="C1824" t="s">
        <v>2234</v>
      </c>
      <c r="D1824" t="s">
        <v>6523</v>
      </c>
      <c r="E1824" t="s">
        <v>1572</v>
      </c>
      <c r="F1824" t="s">
        <v>6516</v>
      </c>
      <c r="G1824" t="s">
        <v>4268</v>
      </c>
      <c r="H1824" s="2">
        <v>45600</v>
      </c>
      <c r="I1824" s="2">
        <v>45600</v>
      </c>
      <c r="J1824"/>
      <c r="K1824"/>
      <c r="L1824">
        <v>0.01</v>
      </c>
      <c r="M1824" t="s">
        <v>4269</v>
      </c>
      <c r="N1824" t="s">
        <v>4199</v>
      </c>
      <c r="O1824"/>
      <c r="P1824" t="s">
        <v>6517</v>
      </c>
      <c r="Q1824" t="s">
        <v>6518</v>
      </c>
      <c r="R1824" t="s">
        <v>15449</v>
      </c>
      <c r="S1824" t="s">
        <v>15436</v>
      </c>
      <c r="T1824" t="s">
        <v>15437</v>
      </c>
      <c r="U1824" t="s">
        <v>15437</v>
      </c>
      <c r="V1824">
        <v>0</v>
      </c>
    </row>
    <row r="1825" spans="1:22" x14ac:dyDescent="0.25">
      <c r="A1825" t="s">
        <v>1569</v>
      </c>
      <c r="B1825">
        <v>337627</v>
      </c>
      <c r="C1825" t="s">
        <v>2886</v>
      </c>
      <c r="D1825" t="s">
        <v>1785</v>
      </c>
      <c r="E1825" t="s">
        <v>1572</v>
      </c>
      <c r="F1825" t="s">
        <v>6516</v>
      </c>
      <c r="G1825" t="s">
        <v>4268</v>
      </c>
      <c r="H1825" s="2">
        <v>45600</v>
      </c>
      <c r="I1825" s="2">
        <v>45600</v>
      </c>
      <c r="J1825"/>
      <c r="K1825"/>
      <c r="L1825">
        <v>0.01</v>
      </c>
      <c r="M1825" t="s">
        <v>4269</v>
      </c>
      <c r="N1825" t="s">
        <v>4199</v>
      </c>
      <c r="O1825"/>
      <c r="P1825" t="s">
        <v>6517</v>
      </c>
      <c r="Q1825" t="s">
        <v>6518</v>
      </c>
      <c r="R1825" t="s">
        <v>15449</v>
      </c>
      <c r="S1825" t="s">
        <v>15436</v>
      </c>
      <c r="T1825" t="s">
        <v>15437</v>
      </c>
      <c r="U1825" t="s">
        <v>15437</v>
      </c>
      <c r="V1825">
        <v>0</v>
      </c>
    </row>
    <row r="1826" spans="1:22" x14ac:dyDescent="0.25">
      <c r="A1826" t="s">
        <v>1569</v>
      </c>
      <c r="B1826">
        <v>337698</v>
      </c>
      <c r="C1826" t="s">
        <v>3943</v>
      </c>
      <c r="D1826" t="s">
        <v>6524</v>
      </c>
      <c r="E1826" t="s">
        <v>1572</v>
      </c>
      <c r="F1826" t="s">
        <v>6516</v>
      </c>
      <c r="G1826" t="s">
        <v>4268</v>
      </c>
      <c r="H1826" s="2">
        <v>45600</v>
      </c>
      <c r="I1826" s="2">
        <v>45600</v>
      </c>
      <c r="J1826"/>
      <c r="K1826"/>
      <c r="L1826">
        <v>0.01</v>
      </c>
      <c r="M1826" t="s">
        <v>4269</v>
      </c>
      <c r="N1826" t="s">
        <v>4199</v>
      </c>
      <c r="O1826"/>
      <c r="P1826" t="s">
        <v>6517</v>
      </c>
      <c r="Q1826" t="s">
        <v>6518</v>
      </c>
      <c r="R1826" t="s">
        <v>15449</v>
      </c>
      <c r="S1826" t="s">
        <v>15436</v>
      </c>
      <c r="T1826" t="s">
        <v>15437</v>
      </c>
      <c r="U1826" t="s">
        <v>15437</v>
      </c>
      <c r="V1826">
        <v>0</v>
      </c>
    </row>
    <row r="1827" spans="1:22" x14ac:dyDescent="0.25">
      <c r="A1827" t="s">
        <v>1569</v>
      </c>
      <c r="B1827">
        <v>337657</v>
      </c>
      <c r="C1827" t="s">
        <v>6713</v>
      </c>
      <c r="D1827" t="s">
        <v>6714</v>
      </c>
      <c r="E1827" t="s">
        <v>1572</v>
      </c>
      <c r="F1827" t="s">
        <v>6710</v>
      </c>
      <c r="G1827" t="s">
        <v>4268</v>
      </c>
      <c r="H1827" s="2">
        <v>45600</v>
      </c>
      <c r="I1827" s="2">
        <v>45600</v>
      </c>
      <c r="J1827"/>
      <c r="K1827"/>
      <c r="L1827">
        <v>0.01</v>
      </c>
      <c r="M1827" t="s">
        <v>4269</v>
      </c>
      <c r="N1827" t="s">
        <v>4199</v>
      </c>
      <c r="O1827"/>
      <c r="P1827" t="s">
        <v>6711</v>
      </c>
      <c r="Q1827" t="s">
        <v>6712</v>
      </c>
      <c r="R1827" t="s">
        <v>15449</v>
      </c>
      <c r="S1827" t="s">
        <v>15436</v>
      </c>
      <c r="T1827" t="s">
        <v>15437</v>
      </c>
      <c r="U1827" t="s">
        <v>15437</v>
      </c>
      <c r="V1827">
        <v>0</v>
      </c>
    </row>
    <row r="1828" spans="1:22" x14ac:dyDescent="0.25">
      <c r="A1828" t="s">
        <v>1569</v>
      </c>
      <c r="B1828">
        <v>337687</v>
      </c>
      <c r="C1828" t="s">
        <v>1652</v>
      </c>
      <c r="D1828" t="s">
        <v>2310</v>
      </c>
      <c r="E1828" t="s">
        <v>1572</v>
      </c>
      <c r="F1828" t="s">
        <v>6867</v>
      </c>
      <c r="G1828" t="s">
        <v>4294</v>
      </c>
      <c r="H1828" s="2">
        <v>45600</v>
      </c>
      <c r="I1828" s="2">
        <v>45600</v>
      </c>
      <c r="J1828"/>
      <c r="K1828"/>
      <c r="L1828">
        <v>0.01</v>
      </c>
      <c r="M1828" t="s">
        <v>4269</v>
      </c>
      <c r="N1828" t="s">
        <v>5768</v>
      </c>
      <c r="O1828"/>
      <c r="P1828" t="s">
        <v>6863</v>
      </c>
      <c r="Q1828" t="s">
        <v>6864</v>
      </c>
      <c r="R1828" t="s">
        <v>15452</v>
      </c>
      <c r="S1828" t="s">
        <v>15436</v>
      </c>
      <c r="T1828" t="s">
        <v>15437</v>
      </c>
      <c r="U1828" t="s">
        <v>15437</v>
      </c>
      <c r="V1828">
        <v>0</v>
      </c>
    </row>
    <row r="1829" spans="1:22" x14ac:dyDescent="0.25">
      <c r="A1829" t="s">
        <v>1569</v>
      </c>
      <c r="B1829">
        <v>337153</v>
      </c>
      <c r="C1829" t="s">
        <v>5385</v>
      </c>
      <c r="D1829" t="s">
        <v>6931</v>
      </c>
      <c r="E1829" t="s">
        <v>1596</v>
      </c>
      <c r="F1829" t="s">
        <v>6928</v>
      </c>
      <c r="G1829" t="s">
        <v>4294</v>
      </c>
      <c r="H1829" s="2">
        <v>45600</v>
      </c>
      <c r="I1829" s="2">
        <v>45600</v>
      </c>
      <c r="J1829"/>
      <c r="K1829"/>
      <c r="L1829">
        <v>35.5</v>
      </c>
      <c r="M1829" t="s">
        <v>4269</v>
      </c>
      <c r="N1829" t="s">
        <v>3865</v>
      </c>
      <c r="O1829"/>
      <c r="P1829" t="s">
        <v>6929</v>
      </c>
      <c r="Q1829" t="s">
        <v>6930</v>
      </c>
      <c r="R1829" t="s">
        <v>15448</v>
      </c>
      <c r="S1829" t="s">
        <v>15436</v>
      </c>
      <c r="T1829" t="s">
        <v>15437</v>
      </c>
      <c r="U1829" t="s">
        <v>15437</v>
      </c>
      <c r="V1829">
        <v>0.93421052631578949</v>
      </c>
    </row>
    <row r="1830" spans="1:22" x14ac:dyDescent="0.25">
      <c r="A1830" t="s">
        <v>1569</v>
      </c>
      <c r="B1830">
        <v>336971</v>
      </c>
      <c r="C1830" t="s">
        <v>1804</v>
      </c>
      <c r="D1830" t="s">
        <v>4487</v>
      </c>
      <c r="E1830" t="s">
        <v>1572</v>
      </c>
      <c r="F1830" t="s">
        <v>6932</v>
      </c>
      <c r="G1830" t="s">
        <v>4268</v>
      </c>
      <c r="H1830" s="2">
        <v>45600</v>
      </c>
      <c r="I1830" s="2">
        <v>45831</v>
      </c>
      <c r="J1830"/>
      <c r="K1830"/>
      <c r="L1830">
        <v>0.01</v>
      </c>
      <c r="M1830" t="s">
        <v>4269</v>
      </c>
      <c r="N1830" t="s">
        <v>3865</v>
      </c>
      <c r="O1830"/>
      <c r="P1830" t="s">
        <v>6929</v>
      </c>
      <c r="Q1830" t="s">
        <v>6930</v>
      </c>
      <c r="R1830" t="s">
        <v>15448</v>
      </c>
      <c r="S1830" t="s">
        <v>15436</v>
      </c>
      <c r="T1830" t="s">
        <v>15437</v>
      </c>
      <c r="U1830" t="s">
        <v>15437</v>
      </c>
      <c r="V1830">
        <v>0</v>
      </c>
    </row>
    <row r="1831" spans="1:22" x14ac:dyDescent="0.25">
      <c r="A1831" t="s">
        <v>1569</v>
      </c>
      <c r="B1831">
        <v>337590</v>
      </c>
      <c r="C1831" t="s">
        <v>1857</v>
      </c>
      <c r="D1831" t="s">
        <v>10356</v>
      </c>
      <c r="E1831" t="s">
        <v>1572</v>
      </c>
      <c r="F1831" t="s">
        <v>11956</v>
      </c>
      <c r="G1831" t="s">
        <v>7490</v>
      </c>
      <c r="H1831" s="2">
        <v>45597</v>
      </c>
      <c r="I1831" s="2">
        <v>45597</v>
      </c>
      <c r="J1831"/>
      <c r="K1831"/>
      <c r="L1831">
        <v>0.01</v>
      </c>
      <c r="M1831" t="s">
        <v>7484</v>
      </c>
      <c r="N1831" t="s">
        <v>3865</v>
      </c>
      <c r="O1831"/>
      <c r="P1831" t="s">
        <v>11957</v>
      </c>
      <c r="Q1831" t="s">
        <v>4910</v>
      </c>
      <c r="R1831" t="s">
        <v>15463</v>
      </c>
      <c r="S1831" t="s">
        <v>15436</v>
      </c>
      <c r="T1831" t="s">
        <v>15437</v>
      </c>
      <c r="U1831" t="s">
        <v>15437</v>
      </c>
      <c r="V1831">
        <v>0</v>
      </c>
    </row>
    <row r="1832" spans="1:22" x14ac:dyDescent="0.25">
      <c r="A1832" t="s">
        <v>1569</v>
      </c>
      <c r="B1832">
        <v>337593</v>
      </c>
      <c r="C1832" t="s">
        <v>1758</v>
      </c>
      <c r="D1832" t="s">
        <v>13701</v>
      </c>
      <c r="E1832" t="s">
        <v>1572</v>
      </c>
      <c r="F1832" t="s">
        <v>13688</v>
      </c>
      <c r="G1832" t="s">
        <v>7490</v>
      </c>
      <c r="H1832" s="2">
        <v>45597</v>
      </c>
      <c r="I1832" s="2">
        <v>45597</v>
      </c>
      <c r="J1832"/>
      <c r="K1832"/>
      <c r="L1832">
        <v>0.01</v>
      </c>
      <c r="M1832" t="s">
        <v>7484</v>
      </c>
      <c r="N1832" t="s">
        <v>3865</v>
      </c>
      <c r="O1832"/>
      <c r="P1832" t="s">
        <v>13689</v>
      </c>
      <c r="Q1832" t="s">
        <v>13690</v>
      </c>
      <c r="R1832" t="s">
        <v>15467</v>
      </c>
      <c r="S1832" t="s">
        <v>15436</v>
      </c>
      <c r="T1832" t="s">
        <v>15437</v>
      </c>
      <c r="U1832" t="s">
        <v>15437</v>
      </c>
      <c r="V1832">
        <v>0</v>
      </c>
    </row>
    <row r="1833" spans="1:22" x14ac:dyDescent="0.25">
      <c r="A1833" t="s">
        <v>1569</v>
      </c>
      <c r="B1833">
        <v>337715</v>
      </c>
      <c r="C1833" t="s">
        <v>3513</v>
      </c>
      <c r="D1833" t="s">
        <v>5376</v>
      </c>
      <c r="E1833" t="s">
        <v>1572</v>
      </c>
      <c r="F1833" t="s">
        <v>5365</v>
      </c>
      <c r="G1833" t="s">
        <v>4268</v>
      </c>
      <c r="H1833" s="2">
        <v>45597</v>
      </c>
      <c r="I1833" s="2">
        <v>45597</v>
      </c>
      <c r="J1833"/>
      <c r="K1833"/>
      <c r="L1833">
        <v>0.01</v>
      </c>
      <c r="M1833" t="s">
        <v>4269</v>
      </c>
      <c r="N1833" t="s">
        <v>1714</v>
      </c>
      <c r="O1833"/>
      <c r="P1833" t="s">
        <v>5366</v>
      </c>
      <c r="Q1833" t="s">
        <v>5367</v>
      </c>
      <c r="R1833" t="s">
        <v>15454</v>
      </c>
      <c r="S1833" t="s">
        <v>15436</v>
      </c>
      <c r="T1833" t="s">
        <v>15437</v>
      </c>
      <c r="U1833" t="s">
        <v>15437</v>
      </c>
      <c r="V1833">
        <v>0</v>
      </c>
    </row>
    <row r="1834" spans="1:22" x14ac:dyDescent="0.25">
      <c r="A1834" t="s">
        <v>1569</v>
      </c>
      <c r="B1834">
        <v>337612</v>
      </c>
      <c r="C1834" t="s">
        <v>1844</v>
      </c>
      <c r="D1834" t="s">
        <v>5487</v>
      </c>
      <c r="E1834" t="s">
        <v>1572</v>
      </c>
      <c r="F1834" t="s">
        <v>5484</v>
      </c>
      <c r="G1834" t="s">
        <v>4268</v>
      </c>
      <c r="H1834" s="2">
        <v>45597</v>
      </c>
      <c r="I1834" s="2">
        <v>45597</v>
      </c>
      <c r="J1834"/>
      <c r="K1834"/>
      <c r="L1834">
        <v>0.01</v>
      </c>
      <c r="M1834" t="s">
        <v>4269</v>
      </c>
      <c r="N1834" t="s">
        <v>1576</v>
      </c>
      <c r="O1834"/>
      <c r="P1834" t="s">
        <v>5485</v>
      </c>
      <c r="Q1834" t="s">
        <v>5486</v>
      </c>
      <c r="R1834" t="s">
        <v>15453</v>
      </c>
      <c r="S1834" t="s">
        <v>15436</v>
      </c>
      <c r="T1834" t="s">
        <v>15437</v>
      </c>
      <c r="U1834" t="s">
        <v>15437</v>
      </c>
      <c r="V1834">
        <v>0</v>
      </c>
    </row>
    <row r="1835" spans="1:22" x14ac:dyDescent="0.25">
      <c r="A1835" t="s">
        <v>1569</v>
      </c>
      <c r="B1835">
        <v>337587</v>
      </c>
      <c r="C1835" t="s">
        <v>2322</v>
      </c>
      <c r="D1835" t="s">
        <v>6024</v>
      </c>
      <c r="E1835" t="s">
        <v>1572</v>
      </c>
      <c r="F1835" t="s">
        <v>6020</v>
      </c>
      <c r="G1835" t="s">
        <v>4294</v>
      </c>
      <c r="H1835" s="2">
        <v>45597</v>
      </c>
      <c r="I1835" s="2">
        <v>45597</v>
      </c>
      <c r="J1835"/>
      <c r="K1835"/>
      <c r="L1835">
        <v>0.01</v>
      </c>
      <c r="M1835" t="s">
        <v>4269</v>
      </c>
      <c r="N1835" t="s">
        <v>1714</v>
      </c>
      <c r="O1835"/>
      <c r="P1835" t="s">
        <v>6021</v>
      </c>
      <c r="Q1835" t="s">
        <v>2390</v>
      </c>
      <c r="R1835" t="s">
        <v>15454</v>
      </c>
      <c r="S1835" t="s">
        <v>15436</v>
      </c>
      <c r="T1835" t="s">
        <v>15437</v>
      </c>
      <c r="U1835" t="s">
        <v>15437</v>
      </c>
      <c r="V1835">
        <v>0</v>
      </c>
    </row>
    <row r="1836" spans="1:22" x14ac:dyDescent="0.25">
      <c r="A1836" t="s">
        <v>1569</v>
      </c>
      <c r="B1836">
        <v>337586</v>
      </c>
      <c r="C1836" t="s">
        <v>6068</v>
      </c>
      <c r="D1836" t="s">
        <v>6069</v>
      </c>
      <c r="E1836" t="s">
        <v>1572</v>
      </c>
      <c r="F1836" t="s">
        <v>6061</v>
      </c>
      <c r="G1836" t="s">
        <v>4268</v>
      </c>
      <c r="H1836" s="2">
        <v>45597</v>
      </c>
      <c r="I1836" s="2">
        <v>45597</v>
      </c>
      <c r="J1836"/>
      <c r="K1836"/>
      <c r="L1836">
        <v>0.01</v>
      </c>
      <c r="M1836" t="s">
        <v>4269</v>
      </c>
      <c r="N1836" t="s">
        <v>4199</v>
      </c>
      <c r="O1836"/>
      <c r="P1836" t="s">
        <v>6059</v>
      </c>
      <c r="Q1836" t="s">
        <v>6060</v>
      </c>
      <c r="R1836" t="s">
        <v>15449</v>
      </c>
      <c r="S1836" t="s">
        <v>15436</v>
      </c>
      <c r="T1836" t="s">
        <v>15437</v>
      </c>
      <c r="U1836" t="s">
        <v>15437</v>
      </c>
      <c r="V1836">
        <v>0</v>
      </c>
    </row>
    <row r="1837" spans="1:22" x14ac:dyDescent="0.25">
      <c r="A1837" t="s">
        <v>1569</v>
      </c>
      <c r="B1837">
        <v>337609</v>
      </c>
      <c r="C1837" t="s">
        <v>2064</v>
      </c>
      <c r="D1837" t="s">
        <v>6070</v>
      </c>
      <c r="E1837" t="s">
        <v>1572</v>
      </c>
      <c r="F1837" t="s">
        <v>6061</v>
      </c>
      <c r="G1837" t="s">
        <v>4268</v>
      </c>
      <c r="H1837" s="2">
        <v>45597</v>
      </c>
      <c r="I1837" s="2">
        <v>45597</v>
      </c>
      <c r="J1837"/>
      <c r="K1837"/>
      <c r="L1837">
        <v>0.01</v>
      </c>
      <c r="M1837" t="s">
        <v>4269</v>
      </c>
      <c r="N1837" t="s">
        <v>4199</v>
      </c>
      <c r="O1837"/>
      <c r="P1837" t="s">
        <v>6059</v>
      </c>
      <c r="Q1837" t="s">
        <v>6060</v>
      </c>
      <c r="R1837" t="s">
        <v>15449</v>
      </c>
      <c r="S1837" t="s">
        <v>15436</v>
      </c>
      <c r="T1837" t="s">
        <v>15437</v>
      </c>
      <c r="U1837" t="s">
        <v>15437</v>
      </c>
      <c r="V1837">
        <v>0</v>
      </c>
    </row>
    <row r="1838" spans="1:22" x14ac:dyDescent="0.25">
      <c r="A1838" t="s">
        <v>1569</v>
      </c>
      <c r="B1838">
        <v>337567</v>
      </c>
      <c r="C1838" t="s">
        <v>2436</v>
      </c>
      <c r="D1838" t="s">
        <v>6176</v>
      </c>
      <c r="E1838" t="s">
        <v>1572</v>
      </c>
      <c r="F1838" t="s">
        <v>6168</v>
      </c>
      <c r="G1838" t="s">
        <v>4294</v>
      </c>
      <c r="H1838" s="2">
        <v>45597</v>
      </c>
      <c r="I1838" s="2">
        <v>45597</v>
      </c>
      <c r="J1838"/>
      <c r="K1838"/>
      <c r="L1838">
        <v>0.01</v>
      </c>
      <c r="M1838" t="s">
        <v>4269</v>
      </c>
      <c r="N1838" t="s">
        <v>1714</v>
      </c>
      <c r="O1838"/>
      <c r="P1838" t="s">
        <v>6162</v>
      </c>
      <c r="Q1838" t="s">
        <v>6163</v>
      </c>
      <c r="R1838" t="s">
        <v>15454</v>
      </c>
      <c r="S1838" t="s">
        <v>15436</v>
      </c>
      <c r="T1838" t="s">
        <v>15437</v>
      </c>
      <c r="U1838" t="s">
        <v>15437</v>
      </c>
      <c r="V1838">
        <v>0</v>
      </c>
    </row>
    <row r="1839" spans="1:22" x14ac:dyDescent="0.25">
      <c r="A1839" t="s">
        <v>1569</v>
      </c>
      <c r="B1839">
        <v>337589</v>
      </c>
      <c r="C1839" t="s">
        <v>2155</v>
      </c>
      <c r="D1839" t="s">
        <v>1934</v>
      </c>
      <c r="E1839" t="s">
        <v>1607</v>
      </c>
      <c r="F1839" t="s">
        <v>6638</v>
      </c>
      <c r="G1839" t="s">
        <v>4294</v>
      </c>
      <c r="H1839" s="2">
        <v>45597</v>
      </c>
      <c r="I1839" s="2">
        <v>45705</v>
      </c>
      <c r="J1839"/>
      <c r="K1839"/>
      <c r="L1839">
        <v>38</v>
      </c>
      <c r="M1839" t="s">
        <v>4269</v>
      </c>
      <c r="N1839" t="s">
        <v>1714</v>
      </c>
      <c r="O1839"/>
      <c r="P1839" t="s">
        <v>6639</v>
      </c>
      <c r="Q1839" t="s">
        <v>6640</v>
      </c>
      <c r="R1839" t="s">
        <v>15454</v>
      </c>
      <c r="S1839" t="s">
        <v>15436</v>
      </c>
      <c r="T1839" t="s">
        <v>15437</v>
      </c>
      <c r="U1839" t="s">
        <v>15437</v>
      </c>
      <c r="V1839">
        <v>1</v>
      </c>
    </row>
    <row r="1840" spans="1:22" x14ac:dyDescent="0.25">
      <c r="A1840" t="s">
        <v>1569</v>
      </c>
      <c r="B1840">
        <v>337574</v>
      </c>
      <c r="C1840" t="s">
        <v>6025</v>
      </c>
      <c r="D1840" t="s">
        <v>6026</v>
      </c>
      <c r="E1840" t="s">
        <v>1572</v>
      </c>
      <c r="F1840" t="s">
        <v>6020</v>
      </c>
      <c r="G1840" t="s">
        <v>4294</v>
      </c>
      <c r="H1840" s="2">
        <v>45596</v>
      </c>
      <c r="I1840" s="2">
        <v>45596</v>
      </c>
      <c r="J1840"/>
      <c r="K1840"/>
      <c r="L1840">
        <v>0.01</v>
      </c>
      <c r="M1840" t="s">
        <v>4269</v>
      </c>
      <c r="N1840" t="s">
        <v>1714</v>
      </c>
      <c r="O1840"/>
      <c r="P1840" t="s">
        <v>6021</v>
      </c>
      <c r="Q1840" t="s">
        <v>2390</v>
      </c>
      <c r="R1840" t="s">
        <v>15454</v>
      </c>
      <c r="S1840" t="s">
        <v>15436</v>
      </c>
      <c r="T1840" t="s">
        <v>15437</v>
      </c>
      <c r="U1840" t="s">
        <v>15437</v>
      </c>
      <c r="V1840">
        <v>0</v>
      </c>
    </row>
    <row r="1841" spans="1:22" x14ac:dyDescent="0.25">
      <c r="A1841" t="s">
        <v>1569</v>
      </c>
      <c r="B1841">
        <v>337622</v>
      </c>
      <c r="C1841" t="s">
        <v>2955</v>
      </c>
      <c r="D1841" t="s">
        <v>6840</v>
      </c>
      <c r="E1841" t="s">
        <v>1572</v>
      </c>
      <c r="F1841" t="s">
        <v>6836</v>
      </c>
      <c r="G1841" t="s">
        <v>4268</v>
      </c>
      <c r="H1841" s="2">
        <v>45596</v>
      </c>
      <c r="I1841" s="2">
        <v>45596</v>
      </c>
      <c r="J1841"/>
      <c r="K1841"/>
      <c r="L1841">
        <v>0.01</v>
      </c>
      <c r="M1841" t="s">
        <v>4269</v>
      </c>
      <c r="N1841" t="s">
        <v>3865</v>
      </c>
      <c r="O1841"/>
      <c r="P1841" t="s">
        <v>6837</v>
      </c>
      <c r="Q1841" t="s">
        <v>3867</v>
      </c>
      <c r="R1841" t="s">
        <v>15448</v>
      </c>
      <c r="S1841" t="s">
        <v>15436</v>
      </c>
      <c r="T1841" t="s">
        <v>15437</v>
      </c>
      <c r="U1841" t="s">
        <v>15437</v>
      </c>
      <c r="V1841">
        <v>0</v>
      </c>
    </row>
    <row r="1842" spans="1:22" x14ac:dyDescent="0.25">
      <c r="A1842" t="s">
        <v>1569</v>
      </c>
      <c r="B1842">
        <v>337571</v>
      </c>
      <c r="C1842" t="s">
        <v>3884</v>
      </c>
      <c r="D1842" t="s">
        <v>2023</v>
      </c>
      <c r="E1842" t="s">
        <v>1572</v>
      </c>
      <c r="F1842" t="s">
        <v>6932</v>
      </c>
      <c r="G1842" t="s">
        <v>4268</v>
      </c>
      <c r="H1842" s="2">
        <v>45595</v>
      </c>
      <c r="I1842" s="2">
        <v>45595</v>
      </c>
      <c r="J1842"/>
      <c r="K1842"/>
      <c r="L1842">
        <v>0.01</v>
      </c>
      <c r="M1842" t="s">
        <v>4269</v>
      </c>
      <c r="N1842" t="s">
        <v>3865</v>
      </c>
      <c r="O1842"/>
      <c r="P1842" t="s">
        <v>6929</v>
      </c>
      <c r="Q1842" t="s">
        <v>6930</v>
      </c>
      <c r="R1842" t="s">
        <v>15448</v>
      </c>
      <c r="S1842" t="s">
        <v>15436</v>
      </c>
      <c r="T1842" t="s">
        <v>15437</v>
      </c>
      <c r="U1842" t="s">
        <v>15437</v>
      </c>
      <c r="V1842">
        <v>0</v>
      </c>
    </row>
    <row r="1843" spans="1:22" x14ac:dyDescent="0.25">
      <c r="A1843" t="s">
        <v>1569</v>
      </c>
      <c r="B1843">
        <v>337569</v>
      </c>
      <c r="C1843" t="s">
        <v>1754</v>
      </c>
      <c r="D1843" t="s">
        <v>6933</v>
      </c>
      <c r="E1843" t="s">
        <v>1572</v>
      </c>
      <c r="F1843" t="s">
        <v>6932</v>
      </c>
      <c r="G1843" t="s">
        <v>4268</v>
      </c>
      <c r="H1843" s="2">
        <v>45595</v>
      </c>
      <c r="I1843" s="2">
        <v>45595</v>
      </c>
      <c r="J1843"/>
      <c r="K1843"/>
      <c r="L1843">
        <v>0.01</v>
      </c>
      <c r="M1843" t="s">
        <v>4269</v>
      </c>
      <c r="N1843" t="s">
        <v>3865</v>
      </c>
      <c r="O1843"/>
      <c r="P1843" t="s">
        <v>6929</v>
      </c>
      <c r="Q1843" t="s">
        <v>6930</v>
      </c>
      <c r="R1843" t="s">
        <v>15448</v>
      </c>
      <c r="S1843" t="s">
        <v>15436</v>
      </c>
      <c r="T1843" t="s">
        <v>15437</v>
      </c>
      <c r="U1843" t="s">
        <v>15437</v>
      </c>
      <c r="V1843">
        <v>0</v>
      </c>
    </row>
    <row r="1844" spans="1:22" x14ac:dyDescent="0.25">
      <c r="A1844" t="s">
        <v>1569</v>
      </c>
      <c r="B1844">
        <v>337576</v>
      </c>
      <c r="C1844" t="s">
        <v>4723</v>
      </c>
      <c r="D1844" t="s">
        <v>1671</v>
      </c>
      <c r="E1844" t="s">
        <v>1572</v>
      </c>
      <c r="F1844" t="s">
        <v>6836</v>
      </c>
      <c r="G1844" t="s">
        <v>4268</v>
      </c>
      <c r="H1844" s="2">
        <v>45594</v>
      </c>
      <c r="I1844" s="2">
        <v>45594</v>
      </c>
      <c r="J1844"/>
      <c r="K1844"/>
      <c r="L1844">
        <v>0.01</v>
      </c>
      <c r="M1844" t="s">
        <v>4269</v>
      </c>
      <c r="N1844" t="s">
        <v>3865</v>
      </c>
      <c r="O1844"/>
      <c r="P1844" t="s">
        <v>6837</v>
      </c>
      <c r="Q1844" t="s">
        <v>3867</v>
      </c>
      <c r="R1844" t="s">
        <v>15448</v>
      </c>
      <c r="S1844" t="s">
        <v>15436</v>
      </c>
      <c r="T1844" t="s">
        <v>15437</v>
      </c>
      <c r="U1844" t="s">
        <v>15437</v>
      </c>
      <c r="V1844">
        <v>0</v>
      </c>
    </row>
    <row r="1845" spans="1:22" x14ac:dyDescent="0.25">
      <c r="A1845" t="s">
        <v>1569</v>
      </c>
      <c r="B1845">
        <v>337511</v>
      </c>
      <c r="C1845" t="s">
        <v>7678</v>
      </c>
      <c r="D1845" t="s">
        <v>7679</v>
      </c>
      <c r="E1845" t="s">
        <v>1572</v>
      </c>
      <c r="F1845" t="s">
        <v>7676</v>
      </c>
      <c r="G1845" t="s">
        <v>7490</v>
      </c>
      <c r="H1845" s="2">
        <v>45593</v>
      </c>
      <c r="I1845" s="2">
        <v>45593</v>
      </c>
      <c r="J1845"/>
      <c r="K1845"/>
      <c r="L1845">
        <v>0.01</v>
      </c>
      <c r="M1845" t="s">
        <v>7484</v>
      </c>
      <c r="N1845" t="s">
        <v>1714</v>
      </c>
      <c r="O1845"/>
      <c r="P1845" t="s">
        <v>7677</v>
      </c>
      <c r="Q1845" t="s">
        <v>2264</v>
      </c>
      <c r="R1845" t="s">
        <v>15462</v>
      </c>
      <c r="S1845" t="s">
        <v>15436</v>
      </c>
      <c r="T1845" t="s">
        <v>15437</v>
      </c>
      <c r="U1845" t="s">
        <v>15437</v>
      </c>
      <c r="V1845">
        <v>0</v>
      </c>
    </row>
    <row r="1846" spans="1:22" x14ac:dyDescent="0.25">
      <c r="A1846" t="s">
        <v>1569</v>
      </c>
      <c r="B1846">
        <v>200066</v>
      </c>
      <c r="C1846" t="s">
        <v>7745</v>
      </c>
      <c r="D1846" t="s">
        <v>7746</v>
      </c>
      <c r="E1846" t="s">
        <v>1607</v>
      </c>
      <c r="F1846" t="s">
        <v>7747</v>
      </c>
      <c r="G1846" t="s">
        <v>4326</v>
      </c>
      <c r="H1846" s="2">
        <v>45593</v>
      </c>
      <c r="I1846" s="2">
        <v>45621</v>
      </c>
      <c r="J1846"/>
      <c r="K1846"/>
      <c r="L1846">
        <v>38</v>
      </c>
      <c r="M1846" t="s">
        <v>7484</v>
      </c>
      <c r="N1846" t="s">
        <v>1714</v>
      </c>
      <c r="O1846"/>
      <c r="P1846" t="s">
        <v>7740</v>
      </c>
      <c r="Q1846" t="s">
        <v>7741</v>
      </c>
      <c r="R1846" t="s">
        <v>15462</v>
      </c>
      <c r="S1846" t="s">
        <v>15436</v>
      </c>
      <c r="T1846" t="s">
        <v>15437</v>
      </c>
      <c r="U1846" t="s">
        <v>1566</v>
      </c>
      <c r="V1846">
        <v>1</v>
      </c>
    </row>
    <row r="1847" spans="1:22" x14ac:dyDescent="0.25">
      <c r="A1847" t="s">
        <v>1569</v>
      </c>
      <c r="B1847">
        <v>337515</v>
      </c>
      <c r="C1847" t="s">
        <v>2342</v>
      </c>
      <c r="D1847" t="s">
        <v>8196</v>
      </c>
      <c r="E1847" t="s">
        <v>1572</v>
      </c>
      <c r="F1847" t="s">
        <v>8185</v>
      </c>
      <c r="G1847" t="s">
        <v>7490</v>
      </c>
      <c r="H1847" s="2">
        <v>45593</v>
      </c>
      <c r="I1847" s="2">
        <v>45593</v>
      </c>
      <c r="J1847"/>
      <c r="K1847"/>
      <c r="L1847">
        <v>0.01</v>
      </c>
      <c r="M1847" t="s">
        <v>7484</v>
      </c>
      <c r="N1847" t="s">
        <v>3482</v>
      </c>
      <c r="O1847"/>
      <c r="P1847" t="s">
        <v>8186</v>
      </c>
      <c r="Q1847" t="s">
        <v>4791</v>
      </c>
      <c r="R1847" t="s">
        <v>15465</v>
      </c>
      <c r="S1847" t="s">
        <v>15436</v>
      </c>
      <c r="T1847" t="s">
        <v>15437</v>
      </c>
      <c r="U1847" t="s">
        <v>15437</v>
      </c>
      <c r="V1847">
        <v>0</v>
      </c>
    </row>
    <row r="1848" spans="1:22" x14ac:dyDescent="0.25">
      <c r="A1848" t="s">
        <v>1569</v>
      </c>
      <c r="B1848">
        <v>337506</v>
      </c>
      <c r="C1848" t="s">
        <v>2961</v>
      </c>
      <c r="D1848" t="s">
        <v>2789</v>
      </c>
      <c r="E1848" t="s">
        <v>1572</v>
      </c>
      <c r="F1848" t="s">
        <v>8607</v>
      </c>
      <c r="G1848" t="s">
        <v>7490</v>
      </c>
      <c r="H1848" s="2">
        <v>45593</v>
      </c>
      <c r="I1848" s="2">
        <v>45593</v>
      </c>
      <c r="J1848"/>
      <c r="K1848"/>
      <c r="L1848">
        <v>0.01</v>
      </c>
      <c r="M1848" t="s">
        <v>7484</v>
      </c>
      <c r="N1848" t="s">
        <v>1714</v>
      </c>
      <c r="O1848"/>
      <c r="P1848" t="s">
        <v>8608</v>
      </c>
      <c r="Q1848" t="s">
        <v>2575</v>
      </c>
      <c r="R1848" t="s">
        <v>15461</v>
      </c>
      <c r="S1848" t="s">
        <v>15436</v>
      </c>
      <c r="T1848" t="s">
        <v>15437</v>
      </c>
      <c r="U1848" t="s">
        <v>15437</v>
      </c>
      <c r="V1848">
        <v>0</v>
      </c>
    </row>
    <row r="1849" spans="1:22" x14ac:dyDescent="0.25">
      <c r="A1849" t="s">
        <v>1569</v>
      </c>
      <c r="B1849">
        <v>337471</v>
      </c>
      <c r="C1849" t="s">
        <v>8983</v>
      </c>
      <c r="D1849" t="s">
        <v>4290</v>
      </c>
      <c r="E1849" t="s">
        <v>1572</v>
      </c>
      <c r="F1849" t="s">
        <v>8979</v>
      </c>
      <c r="G1849" t="s">
        <v>7490</v>
      </c>
      <c r="H1849" s="2">
        <v>45593</v>
      </c>
      <c r="I1849" s="2">
        <v>45593</v>
      </c>
      <c r="J1849"/>
      <c r="K1849"/>
      <c r="L1849">
        <v>0.01</v>
      </c>
      <c r="M1849" t="s">
        <v>7484</v>
      </c>
      <c r="N1849" t="s">
        <v>3865</v>
      </c>
      <c r="O1849"/>
      <c r="P1849" t="s">
        <v>8980</v>
      </c>
      <c r="Q1849" t="s">
        <v>4579</v>
      </c>
      <c r="R1849" t="s">
        <v>15463</v>
      </c>
      <c r="S1849" t="s">
        <v>15436</v>
      </c>
      <c r="T1849" t="s">
        <v>15437</v>
      </c>
      <c r="U1849" t="s">
        <v>15437</v>
      </c>
      <c r="V1849">
        <v>0</v>
      </c>
    </row>
    <row r="1850" spans="1:22" x14ac:dyDescent="0.25">
      <c r="A1850" t="s">
        <v>1569</v>
      </c>
      <c r="B1850">
        <v>337482</v>
      </c>
      <c r="C1850" t="s">
        <v>3760</v>
      </c>
      <c r="D1850" t="s">
        <v>8984</v>
      </c>
      <c r="E1850" t="s">
        <v>1572</v>
      </c>
      <c r="F1850" t="s">
        <v>8979</v>
      </c>
      <c r="G1850" t="s">
        <v>7490</v>
      </c>
      <c r="H1850" s="2">
        <v>45593</v>
      </c>
      <c r="I1850" s="2">
        <v>45593</v>
      </c>
      <c r="J1850"/>
      <c r="K1850"/>
      <c r="L1850">
        <v>0.01</v>
      </c>
      <c r="M1850" t="s">
        <v>7484</v>
      </c>
      <c r="N1850" t="s">
        <v>3865</v>
      </c>
      <c r="O1850"/>
      <c r="P1850" t="s">
        <v>8980</v>
      </c>
      <c r="Q1850" t="s">
        <v>4579</v>
      </c>
      <c r="R1850" t="s">
        <v>15463</v>
      </c>
      <c r="S1850" t="s">
        <v>15436</v>
      </c>
      <c r="T1850" t="s">
        <v>15437</v>
      </c>
      <c r="U1850" t="s">
        <v>15437</v>
      </c>
      <c r="V1850">
        <v>0</v>
      </c>
    </row>
    <row r="1851" spans="1:22" x14ac:dyDescent="0.25">
      <c r="A1851" t="s">
        <v>1569</v>
      </c>
      <c r="B1851">
        <v>337486</v>
      </c>
      <c r="C1851" t="s">
        <v>5118</v>
      </c>
      <c r="D1851" t="s">
        <v>3084</v>
      </c>
      <c r="E1851" t="s">
        <v>1572</v>
      </c>
      <c r="F1851" t="s">
        <v>8979</v>
      </c>
      <c r="G1851" t="s">
        <v>7490</v>
      </c>
      <c r="H1851" s="2">
        <v>45593</v>
      </c>
      <c r="I1851" s="2">
        <v>45593</v>
      </c>
      <c r="J1851"/>
      <c r="K1851"/>
      <c r="L1851">
        <v>0.01</v>
      </c>
      <c r="M1851" t="s">
        <v>7484</v>
      </c>
      <c r="N1851" t="s">
        <v>3865</v>
      </c>
      <c r="O1851"/>
      <c r="P1851" t="s">
        <v>8980</v>
      </c>
      <c r="Q1851" t="s">
        <v>4579</v>
      </c>
      <c r="R1851" t="s">
        <v>15463</v>
      </c>
      <c r="S1851" t="s">
        <v>15436</v>
      </c>
      <c r="T1851" t="s">
        <v>15437</v>
      </c>
      <c r="U1851" t="s">
        <v>15437</v>
      </c>
      <c r="V1851">
        <v>0</v>
      </c>
    </row>
    <row r="1852" spans="1:22" x14ac:dyDescent="0.25">
      <c r="A1852" t="s">
        <v>1569</v>
      </c>
      <c r="B1852">
        <v>337554</v>
      </c>
      <c r="C1852" t="s">
        <v>2216</v>
      </c>
      <c r="D1852" t="s">
        <v>4673</v>
      </c>
      <c r="E1852" t="s">
        <v>1572</v>
      </c>
      <c r="F1852" t="s">
        <v>9103</v>
      </c>
      <c r="G1852" t="s">
        <v>7487</v>
      </c>
      <c r="H1852" s="2">
        <v>45593</v>
      </c>
      <c r="I1852" s="2">
        <v>45593</v>
      </c>
      <c r="J1852"/>
      <c r="K1852"/>
      <c r="L1852">
        <v>0.01</v>
      </c>
      <c r="M1852" t="s">
        <v>7484</v>
      </c>
      <c r="N1852" t="s">
        <v>3482</v>
      </c>
      <c r="O1852"/>
      <c r="P1852" t="s">
        <v>9099</v>
      </c>
      <c r="Q1852" t="s">
        <v>9100</v>
      </c>
      <c r="R1852" t="s">
        <v>15466</v>
      </c>
      <c r="S1852" t="s">
        <v>15436</v>
      </c>
      <c r="T1852" t="s">
        <v>15437</v>
      </c>
      <c r="U1852" t="s">
        <v>15437</v>
      </c>
      <c r="V1852">
        <v>0</v>
      </c>
    </row>
    <row r="1853" spans="1:22" x14ac:dyDescent="0.25">
      <c r="A1853" t="s">
        <v>1569</v>
      </c>
      <c r="B1853">
        <v>337551</v>
      </c>
      <c r="C1853" t="s">
        <v>8917</v>
      </c>
      <c r="D1853" t="s">
        <v>9104</v>
      </c>
      <c r="E1853" t="s">
        <v>1572</v>
      </c>
      <c r="F1853" t="s">
        <v>9103</v>
      </c>
      <c r="G1853" t="s">
        <v>7487</v>
      </c>
      <c r="H1853" s="2">
        <v>45593</v>
      </c>
      <c r="I1853" s="2">
        <v>45593</v>
      </c>
      <c r="J1853"/>
      <c r="K1853"/>
      <c r="L1853">
        <v>0.01</v>
      </c>
      <c r="M1853" t="s">
        <v>7484</v>
      </c>
      <c r="N1853" t="s">
        <v>3482</v>
      </c>
      <c r="O1853"/>
      <c r="P1853" t="s">
        <v>9099</v>
      </c>
      <c r="Q1853" t="s">
        <v>9100</v>
      </c>
      <c r="R1853" t="s">
        <v>15466</v>
      </c>
      <c r="S1853" t="s">
        <v>15436</v>
      </c>
      <c r="T1853" t="s">
        <v>15437</v>
      </c>
      <c r="U1853" t="s">
        <v>15437</v>
      </c>
      <c r="V1853">
        <v>0</v>
      </c>
    </row>
    <row r="1854" spans="1:22" x14ac:dyDescent="0.25">
      <c r="A1854" t="s">
        <v>1569</v>
      </c>
      <c r="B1854">
        <v>337573</v>
      </c>
      <c r="C1854" t="s">
        <v>1982</v>
      </c>
      <c r="D1854" t="s">
        <v>5565</v>
      </c>
      <c r="E1854" t="s">
        <v>1572</v>
      </c>
      <c r="F1854" t="s">
        <v>9103</v>
      </c>
      <c r="G1854" t="s">
        <v>7487</v>
      </c>
      <c r="H1854" s="2">
        <v>45593</v>
      </c>
      <c r="I1854" s="2">
        <v>45593</v>
      </c>
      <c r="J1854"/>
      <c r="K1854"/>
      <c r="L1854">
        <v>0.01</v>
      </c>
      <c r="M1854" t="s">
        <v>7484</v>
      </c>
      <c r="N1854" t="s">
        <v>3482</v>
      </c>
      <c r="O1854"/>
      <c r="P1854" t="s">
        <v>9099</v>
      </c>
      <c r="Q1854" t="s">
        <v>9100</v>
      </c>
      <c r="R1854" t="s">
        <v>15466</v>
      </c>
      <c r="S1854" t="s">
        <v>15436</v>
      </c>
      <c r="T1854" t="s">
        <v>15437</v>
      </c>
      <c r="U1854" t="s">
        <v>15437</v>
      </c>
      <c r="V1854">
        <v>0</v>
      </c>
    </row>
    <row r="1855" spans="1:22" x14ac:dyDescent="0.25">
      <c r="A1855" t="s">
        <v>1569</v>
      </c>
      <c r="B1855">
        <v>337517</v>
      </c>
      <c r="C1855" t="s">
        <v>5086</v>
      </c>
      <c r="D1855" t="s">
        <v>3551</v>
      </c>
      <c r="E1855" t="s">
        <v>1572</v>
      </c>
      <c r="F1855" t="s">
        <v>9103</v>
      </c>
      <c r="G1855" t="s">
        <v>7487</v>
      </c>
      <c r="H1855" s="2">
        <v>45593</v>
      </c>
      <c r="I1855" s="2">
        <v>45593</v>
      </c>
      <c r="J1855"/>
      <c r="K1855"/>
      <c r="L1855">
        <v>0.01</v>
      </c>
      <c r="M1855" t="s">
        <v>7484</v>
      </c>
      <c r="N1855" t="s">
        <v>3482</v>
      </c>
      <c r="O1855"/>
      <c r="P1855" t="s">
        <v>9099</v>
      </c>
      <c r="Q1855" t="s">
        <v>9100</v>
      </c>
      <c r="R1855" t="s">
        <v>15466</v>
      </c>
      <c r="S1855" t="s">
        <v>15436</v>
      </c>
      <c r="T1855" t="s">
        <v>15437</v>
      </c>
      <c r="U1855" t="s">
        <v>15437</v>
      </c>
      <c r="V1855">
        <v>0</v>
      </c>
    </row>
    <row r="1856" spans="1:22" x14ac:dyDescent="0.25">
      <c r="A1856" t="s">
        <v>1569</v>
      </c>
      <c r="B1856">
        <v>337444</v>
      </c>
      <c r="C1856" t="s">
        <v>5549</v>
      </c>
      <c r="D1856" t="s">
        <v>1817</v>
      </c>
      <c r="E1856" t="s">
        <v>1572</v>
      </c>
      <c r="F1856" t="s">
        <v>9299</v>
      </c>
      <c r="G1856" t="s">
        <v>7494</v>
      </c>
      <c r="H1856" s="2">
        <v>45593</v>
      </c>
      <c r="I1856" s="2">
        <v>45593</v>
      </c>
      <c r="J1856"/>
      <c r="K1856"/>
      <c r="L1856">
        <v>0.01</v>
      </c>
      <c r="M1856" t="s">
        <v>7484</v>
      </c>
      <c r="N1856" t="s">
        <v>1576</v>
      </c>
      <c r="O1856"/>
      <c r="P1856" t="s">
        <v>9294</v>
      </c>
      <c r="Q1856" t="s">
        <v>6671</v>
      </c>
      <c r="R1856" t="s">
        <v>15464</v>
      </c>
      <c r="S1856" t="s">
        <v>15436</v>
      </c>
      <c r="T1856" t="s">
        <v>15437</v>
      </c>
      <c r="U1856" t="s">
        <v>15437</v>
      </c>
      <c r="V1856">
        <v>0</v>
      </c>
    </row>
    <row r="1857" spans="1:22" x14ac:dyDescent="0.25">
      <c r="A1857" t="s">
        <v>1569</v>
      </c>
      <c r="B1857">
        <v>200065</v>
      </c>
      <c r="C1857" t="s">
        <v>9618</v>
      </c>
      <c r="D1857" t="s">
        <v>9619</v>
      </c>
      <c r="E1857" t="s">
        <v>1572</v>
      </c>
      <c r="F1857" t="s">
        <v>9604</v>
      </c>
      <c r="G1857" t="s">
        <v>7490</v>
      </c>
      <c r="H1857" s="2">
        <v>45593</v>
      </c>
      <c r="I1857" s="2">
        <v>45593</v>
      </c>
      <c r="J1857"/>
      <c r="K1857"/>
      <c r="L1857">
        <v>0.01</v>
      </c>
      <c r="M1857" t="s">
        <v>7484</v>
      </c>
      <c r="N1857" t="s">
        <v>4199</v>
      </c>
      <c r="O1857"/>
      <c r="P1857" t="s">
        <v>9605</v>
      </c>
      <c r="Q1857" t="s">
        <v>4702</v>
      </c>
      <c r="R1857" t="s">
        <v>15449</v>
      </c>
      <c r="S1857" t="s">
        <v>15436</v>
      </c>
      <c r="T1857" t="s">
        <v>15437</v>
      </c>
      <c r="U1857" t="s">
        <v>15437</v>
      </c>
      <c r="V1857">
        <v>0</v>
      </c>
    </row>
    <row r="1858" spans="1:22" x14ac:dyDescent="0.25">
      <c r="A1858" t="s">
        <v>1569</v>
      </c>
      <c r="B1858">
        <v>337447</v>
      </c>
      <c r="C1858" t="s">
        <v>1812</v>
      </c>
      <c r="D1858" t="s">
        <v>7654</v>
      </c>
      <c r="E1858" t="s">
        <v>1572</v>
      </c>
      <c r="F1858" t="s">
        <v>9874</v>
      </c>
      <c r="G1858" t="s">
        <v>7490</v>
      </c>
      <c r="H1858" s="2">
        <v>45593</v>
      </c>
      <c r="I1858" s="2">
        <v>45593</v>
      </c>
      <c r="J1858"/>
      <c r="K1858"/>
      <c r="L1858">
        <v>0.01</v>
      </c>
      <c r="M1858" t="s">
        <v>7484</v>
      </c>
      <c r="N1858" t="s">
        <v>4199</v>
      </c>
      <c r="O1858"/>
      <c r="P1858" t="s">
        <v>9875</v>
      </c>
      <c r="Q1858" t="s">
        <v>6060</v>
      </c>
      <c r="R1858" t="s">
        <v>15449</v>
      </c>
      <c r="S1858" t="s">
        <v>15436</v>
      </c>
      <c r="T1858" t="s">
        <v>15437</v>
      </c>
      <c r="U1858" t="s">
        <v>15437</v>
      </c>
      <c r="V1858">
        <v>0</v>
      </c>
    </row>
    <row r="1859" spans="1:22" x14ac:dyDescent="0.25">
      <c r="A1859" t="s">
        <v>1569</v>
      </c>
      <c r="B1859">
        <v>337438</v>
      </c>
      <c r="C1859" t="s">
        <v>9876</v>
      </c>
      <c r="D1859" t="s">
        <v>6408</v>
      </c>
      <c r="E1859" t="s">
        <v>1572</v>
      </c>
      <c r="F1859" t="s">
        <v>9874</v>
      </c>
      <c r="G1859" t="s">
        <v>7490</v>
      </c>
      <c r="H1859" s="2">
        <v>45593</v>
      </c>
      <c r="I1859" s="2">
        <v>45593</v>
      </c>
      <c r="J1859"/>
      <c r="K1859"/>
      <c r="L1859">
        <v>0.01</v>
      </c>
      <c r="M1859" t="s">
        <v>7484</v>
      </c>
      <c r="N1859" t="s">
        <v>4199</v>
      </c>
      <c r="O1859"/>
      <c r="P1859" t="s">
        <v>9875</v>
      </c>
      <c r="Q1859" t="s">
        <v>6060</v>
      </c>
      <c r="R1859" t="s">
        <v>15449</v>
      </c>
      <c r="S1859" t="s">
        <v>15436</v>
      </c>
      <c r="T1859" t="s">
        <v>15437</v>
      </c>
      <c r="U1859" t="s">
        <v>15437</v>
      </c>
      <c r="V1859">
        <v>0</v>
      </c>
    </row>
    <row r="1860" spans="1:22" x14ac:dyDescent="0.25">
      <c r="A1860" t="s">
        <v>1569</v>
      </c>
      <c r="B1860">
        <v>337491</v>
      </c>
      <c r="C1860" t="s">
        <v>9877</v>
      </c>
      <c r="D1860" t="s">
        <v>9878</v>
      </c>
      <c r="E1860" t="s">
        <v>1572</v>
      </c>
      <c r="F1860" t="s">
        <v>9874</v>
      </c>
      <c r="G1860" t="s">
        <v>7490</v>
      </c>
      <c r="H1860" s="2">
        <v>45593</v>
      </c>
      <c r="I1860" s="2">
        <v>45593</v>
      </c>
      <c r="J1860"/>
      <c r="K1860"/>
      <c r="L1860">
        <v>0.01</v>
      </c>
      <c r="M1860" t="s">
        <v>7484</v>
      </c>
      <c r="N1860" t="s">
        <v>4199</v>
      </c>
      <c r="O1860"/>
      <c r="P1860" t="s">
        <v>9875</v>
      </c>
      <c r="Q1860" t="s">
        <v>6060</v>
      </c>
      <c r="R1860" t="s">
        <v>15449</v>
      </c>
      <c r="S1860" t="s">
        <v>15436</v>
      </c>
      <c r="T1860" t="s">
        <v>15437</v>
      </c>
      <c r="U1860" t="s">
        <v>15437</v>
      </c>
      <c r="V1860">
        <v>0</v>
      </c>
    </row>
    <row r="1861" spans="1:22" x14ac:dyDescent="0.25">
      <c r="A1861" t="s">
        <v>1569</v>
      </c>
      <c r="B1861">
        <v>337489</v>
      </c>
      <c r="C1861" t="s">
        <v>9879</v>
      </c>
      <c r="D1861" t="s">
        <v>9880</v>
      </c>
      <c r="E1861" t="s">
        <v>1572</v>
      </c>
      <c r="F1861" t="s">
        <v>9874</v>
      </c>
      <c r="G1861" t="s">
        <v>7490</v>
      </c>
      <c r="H1861" s="2">
        <v>45593</v>
      </c>
      <c r="I1861" s="2">
        <v>45593</v>
      </c>
      <c r="J1861"/>
      <c r="K1861"/>
      <c r="L1861">
        <v>0.01</v>
      </c>
      <c r="M1861" t="s">
        <v>7484</v>
      </c>
      <c r="N1861" t="s">
        <v>4199</v>
      </c>
      <c r="O1861"/>
      <c r="P1861" t="s">
        <v>9875</v>
      </c>
      <c r="Q1861" t="s">
        <v>6060</v>
      </c>
      <c r="R1861" t="s">
        <v>15449</v>
      </c>
      <c r="S1861" t="s">
        <v>15436</v>
      </c>
      <c r="T1861" t="s">
        <v>15437</v>
      </c>
      <c r="U1861" t="s">
        <v>15437</v>
      </c>
      <c r="V1861">
        <v>0</v>
      </c>
    </row>
    <row r="1862" spans="1:22" x14ac:dyDescent="0.25">
      <c r="A1862" t="s">
        <v>1569</v>
      </c>
      <c r="B1862">
        <v>337539</v>
      </c>
      <c r="C1862" t="s">
        <v>6561</v>
      </c>
      <c r="D1862" t="s">
        <v>1878</v>
      </c>
      <c r="E1862" t="s">
        <v>1572</v>
      </c>
      <c r="F1862" t="s">
        <v>9874</v>
      </c>
      <c r="G1862" t="s">
        <v>7490</v>
      </c>
      <c r="H1862" s="2">
        <v>45593</v>
      </c>
      <c r="I1862" s="2">
        <v>45593</v>
      </c>
      <c r="J1862"/>
      <c r="K1862"/>
      <c r="L1862">
        <v>0.01</v>
      </c>
      <c r="M1862" t="s">
        <v>7484</v>
      </c>
      <c r="N1862" t="s">
        <v>4199</v>
      </c>
      <c r="O1862"/>
      <c r="P1862" t="s">
        <v>9875</v>
      </c>
      <c r="Q1862" t="s">
        <v>6060</v>
      </c>
      <c r="R1862" t="s">
        <v>15449</v>
      </c>
      <c r="S1862" t="s">
        <v>15436</v>
      </c>
      <c r="T1862" t="s">
        <v>15437</v>
      </c>
      <c r="U1862" t="s">
        <v>15437</v>
      </c>
      <c r="V1862">
        <v>0</v>
      </c>
    </row>
    <row r="1863" spans="1:22" x14ac:dyDescent="0.25">
      <c r="A1863" t="s">
        <v>1569</v>
      </c>
      <c r="B1863">
        <v>336789</v>
      </c>
      <c r="C1863" t="s">
        <v>2540</v>
      </c>
      <c r="D1863" t="s">
        <v>3934</v>
      </c>
      <c r="E1863" t="s">
        <v>1607</v>
      </c>
      <c r="F1863" t="s">
        <v>10854</v>
      </c>
      <c r="G1863" t="s">
        <v>7552</v>
      </c>
      <c r="H1863" s="2">
        <v>45593</v>
      </c>
      <c r="I1863" s="2">
        <v>45663</v>
      </c>
      <c r="J1863"/>
      <c r="K1863"/>
      <c r="L1863">
        <v>38</v>
      </c>
      <c r="M1863" t="s">
        <v>7484</v>
      </c>
      <c r="N1863" t="s">
        <v>3865</v>
      </c>
      <c r="O1863"/>
      <c r="P1863" t="s">
        <v>10847</v>
      </c>
      <c r="Q1863" t="s">
        <v>3922</v>
      </c>
      <c r="R1863" t="s">
        <v>15468</v>
      </c>
      <c r="S1863" t="s">
        <v>15436</v>
      </c>
      <c r="T1863" t="s">
        <v>15437</v>
      </c>
      <c r="U1863" t="s">
        <v>1566</v>
      </c>
      <c r="V1863">
        <v>1</v>
      </c>
    </row>
    <row r="1864" spans="1:22" x14ac:dyDescent="0.25">
      <c r="A1864" t="s">
        <v>1569</v>
      </c>
      <c r="B1864">
        <v>337520</v>
      </c>
      <c r="C1864" t="s">
        <v>2476</v>
      </c>
      <c r="D1864" t="s">
        <v>10906</v>
      </c>
      <c r="E1864" t="s">
        <v>1572</v>
      </c>
      <c r="F1864" t="s">
        <v>10905</v>
      </c>
      <c r="G1864" t="s">
        <v>7494</v>
      </c>
      <c r="H1864" s="2">
        <v>45593</v>
      </c>
      <c r="I1864" s="2">
        <v>45593</v>
      </c>
      <c r="J1864"/>
      <c r="K1864"/>
      <c r="L1864">
        <v>0.01</v>
      </c>
      <c r="M1864" t="s">
        <v>7484</v>
      </c>
      <c r="N1864" t="s">
        <v>3865</v>
      </c>
      <c r="O1864"/>
      <c r="P1864" t="s">
        <v>10898</v>
      </c>
      <c r="Q1864" t="s">
        <v>3953</v>
      </c>
      <c r="R1864" t="s">
        <v>15463</v>
      </c>
      <c r="S1864" t="s">
        <v>15436</v>
      </c>
      <c r="T1864" t="s">
        <v>15437</v>
      </c>
      <c r="U1864" t="s">
        <v>15437</v>
      </c>
      <c r="V1864">
        <v>0</v>
      </c>
    </row>
    <row r="1865" spans="1:22" x14ac:dyDescent="0.25">
      <c r="A1865" t="s">
        <v>1569</v>
      </c>
      <c r="B1865">
        <v>337510</v>
      </c>
      <c r="C1865" t="s">
        <v>1812</v>
      </c>
      <c r="D1865" t="s">
        <v>2595</v>
      </c>
      <c r="E1865" t="s">
        <v>1596</v>
      </c>
      <c r="F1865" t="s">
        <v>10966</v>
      </c>
      <c r="G1865" t="s">
        <v>7534</v>
      </c>
      <c r="H1865" s="2">
        <v>45593</v>
      </c>
      <c r="I1865" s="2">
        <v>45747</v>
      </c>
      <c r="J1865"/>
      <c r="K1865"/>
      <c r="L1865">
        <v>26</v>
      </c>
      <c r="M1865" t="s">
        <v>7484</v>
      </c>
      <c r="N1865" t="s">
        <v>3482</v>
      </c>
      <c r="O1865"/>
      <c r="P1865" t="s">
        <v>10955</v>
      </c>
      <c r="Q1865" t="s">
        <v>10956</v>
      </c>
      <c r="R1865" t="s">
        <v>15466</v>
      </c>
      <c r="S1865" t="s">
        <v>15436</v>
      </c>
      <c r="T1865" t="s">
        <v>15437</v>
      </c>
      <c r="U1865" t="s">
        <v>15437</v>
      </c>
      <c r="V1865">
        <v>0.68421052631578949</v>
      </c>
    </row>
    <row r="1866" spans="1:22" x14ac:dyDescent="0.25">
      <c r="A1866" t="s">
        <v>1569</v>
      </c>
      <c r="B1866">
        <v>337667</v>
      </c>
      <c r="C1866" t="s">
        <v>9700</v>
      </c>
      <c r="D1866" t="s">
        <v>11377</v>
      </c>
      <c r="E1866" t="s">
        <v>1572</v>
      </c>
      <c r="F1866" t="s">
        <v>11365</v>
      </c>
      <c r="G1866" t="s">
        <v>7487</v>
      </c>
      <c r="H1866" s="2">
        <v>45593</v>
      </c>
      <c r="I1866" s="2">
        <v>45593</v>
      </c>
      <c r="J1866"/>
      <c r="K1866"/>
      <c r="L1866">
        <v>0.01</v>
      </c>
      <c r="M1866" t="s">
        <v>7484</v>
      </c>
      <c r="N1866" t="s">
        <v>3865</v>
      </c>
      <c r="O1866"/>
      <c r="P1866" t="s">
        <v>11366</v>
      </c>
      <c r="Q1866" t="s">
        <v>5570</v>
      </c>
      <c r="R1866" t="s">
        <v>15467</v>
      </c>
      <c r="S1866" t="s">
        <v>15436</v>
      </c>
      <c r="T1866" t="s">
        <v>15437</v>
      </c>
      <c r="U1866" t="s">
        <v>15437</v>
      </c>
      <c r="V1866">
        <v>0</v>
      </c>
    </row>
    <row r="1867" spans="1:22" x14ac:dyDescent="0.25">
      <c r="A1867" t="s">
        <v>1569</v>
      </c>
      <c r="B1867">
        <v>337540</v>
      </c>
      <c r="C1867" t="s">
        <v>2955</v>
      </c>
      <c r="D1867" t="s">
        <v>11679</v>
      </c>
      <c r="E1867" t="s">
        <v>1572</v>
      </c>
      <c r="F1867" t="s">
        <v>11678</v>
      </c>
      <c r="G1867" t="s">
        <v>7490</v>
      </c>
      <c r="H1867" s="2">
        <v>45593</v>
      </c>
      <c r="I1867" s="2">
        <v>45593</v>
      </c>
      <c r="J1867"/>
      <c r="K1867"/>
      <c r="L1867">
        <v>0.01</v>
      </c>
      <c r="M1867" t="s">
        <v>7484</v>
      </c>
      <c r="N1867" t="s">
        <v>4199</v>
      </c>
      <c r="O1867"/>
      <c r="P1867" t="s">
        <v>11673</v>
      </c>
      <c r="Q1867" t="s">
        <v>6956</v>
      </c>
      <c r="R1867" t="s">
        <v>15449</v>
      </c>
      <c r="S1867" t="s">
        <v>15436</v>
      </c>
      <c r="T1867" t="s">
        <v>15437</v>
      </c>
      <c r="U1867" t="s">
        <v>15437</v>
      </c>
      <c r="V1867">
        <v>0</v>
      </c>
    </row>
    <row r="1868" spans="1:22" x14ac:dyDescent="0.25">
      <c r="A1868" t="s">
        <v>1569</v>
      </c>
      <c r="B1868">
        <v>337474</v>
      </c>
      <c r="C1868" t="s">
        <v>10629</v>
      </c>
      <c r="D1868" t="s">
        <v>9660</v>
      </c>
      <c r="E1868" t="s">
        <v>1572</v>
      </c>
      <c r="F1868" t="s">
        <v>12100</v>
      </c>
      <c r="G1868" t="s">
        <v>7483</v>
      </c>
      <c r="H1868" s="2">
        <v>45593</v>
      </c>
      <c r="I1868" s="2">
        <v>45593</v>
      </c>
      <c r="J1868"/>
      <c r="K1868"/>
      <c r="L1868">
        <v>0.01</v>
      </c>
      <c r="M1868" t="s">
        <v>7484</v>
      </c>
      <c r="N1868" t="s">
        <v>1714</v>
      </c>
      <c r="O1868"/>
      <c r="P1868" t="s">
        <v>12097</v>
      </c>
      <c r="Q1868" t="s">
        <v>3032</v>
      </c>
      <c r="R1868" t="s">
        <v>15461</v>
      </c>
      <c r="S1868" t="s">
        <v>15436</v>
      </c>
      <c r="T1868" t="s">
        <v>15437</v>
      </c>
      <c r="U1868" t="s">
        <v>15437</v>
      </c>
      <c r="V1868">
        <v>0</v>
      </c>
    </row>
    <row r="1869" spans="1:22" x14ac:dyDescent="0.25">
      <c r="A1869" t="s">
        <v>1569</v>
      </c>
      <c r="B1869">
        <v>337473</v>
      </c>
      <c r="C1869" t="s">
        <v>2122</v>
      </c>
      <c r="D1869" t="s">
        <v>12154</v>
      </c>
      <c r="E1869" t="s">
        <v>1572</v>
      </c>
      <c r="F1869" t="s">
        <v>12147</v>
      </c>
      <c r="G1869" t="s">
        <v>7490</v>
      </c>
      <c r="H1869" s="2">
        <v>45593</v>
      </c>
      <c r="I1869" s="2">
        <v>45593</v>
      </c>
      <c r="J1869"/>
      <c r="K1869"/>
      <c r="L1869">
        <v>0.01</v>
      </c>
      <c r="M1869" t="s">
        <v>7484</v>
      </c>
      <c r="N1869" t="s">
        <v>4199</v>
      </c>
      <c r="O1869"/>
      <c r="P1869" t="s">
        <v>12148</v>
      </c>
      <c r="Q1869" t="s">
        <v>6712</v>
      </c>
      <c r="R1869" t="s">
        <v>15449</v>
      </c>
      <c r="S1869" t="s">
        <v>15436</v>
      </c>
      <c r="T1869" t="s">
        <v>15437</v>
      </c>
      <c r="U1869" t="s">
        <v>15437</v>
      </c>
      <c r="V1869">
        <v>0</v>
      </c>
    </row>
    <row r="1870" spans="1:22" x14ac:dyDescent="0.25">
      <c r="A1870" t="s">
        <v>1569</v>
      </c>
      <c r="B1870">
        <v>337467</v>
      </c>
      <c r="C1870" t="s">
        <v>12296</v>
      </c>
      <c r="D1870" t="s">
        <v>12297</v>
      </c>
      <c r="E1870" t="s">
        <v>1572</v>
      </c>
      <c r="F1870" t="s">
        <v>12290</v>
      </c>
      <c r="G1870" t="s">
        <v>7490</v>
      </c>
      <c r="H1870" s="2">
        <v>45593</v>
      </c>
      <c r="I1870" s="2">
        <v>45593</v>
      </c>
      <c r="J1870"/>
      <c r="K1870"/>
      <c r="L1870">
        <v>0.01</v>
      </c>
      <c r="M1870" t="s">
        <v>7484</v>
      </c>
      <c r="N1870" t="s">
        <v>1576</v>
      </c>
      <c r="O1870"/>
      <c r="P1870" t="s">
        <v>12291</v>
      </c>
      <c r="Q1870" t="s">
        <v>6501</v>
      </c>
      <c r="R1870" t="s">
        <v>15464</v>
      </c>
      <c r="S1870" t="s">
        <v>15436</v>
      </c>
      <c r="T1870" t="s">
        <v>15437</v>
      </c>
      <c r="U1870" t="s">
        <v>15437</v>
      </c>
      <c r="V1870">
        <v>0</v>
      </c>
    </row>
    <row r="1871" spans="1:22" x14ac:dyDescent="0.25">
      <c r="A1871" t="s">
        <v>1569</v>
      </c>
      <c r="B1871">
        <v>337509</v>
      </c>
      <c r="C1871" t="s">
        <v>1638</v>
      </c>
      <c r="D1871" t="s">
        <v>12842</v>
      </c>
      <c r="E1871" t="s">
        <v>1572</v>
      </c>
      <c r="F1871" t="s">
        <v>12834</v>
      </c>
      <c r="G1871" t="s">
        <v>7490</v>
      </c>
      <c r="H1871" s="2">
        <v>45593</v>
      </c>
      <c r="I1871" s="2">
        <v>45593</v>
      </c>
      <c r="J1871"/>
      <c r="K1871"/>
      <c r="L1871">
        <v>0.01</v>
      </c>
      <c r="M1871" t="s">
        <v>7484</v>
      </c>
      <c r="N1871" t="s">
        <v>3865</v>
      </c>
      <c r="O1871"/>
      <c r="P1871" t="s">
        <v>12835</v>
      </c>
      <c r="Q1871" t="s">
        <v>12836</v>
      </c>
      <c r="R1871" t="s">
        <v>15467</v>
      </c>
      <c r="S1871" t="s">
        <v>15436</v>
      </c>
      <c r="T1871" t="s">
        <v>15437</v>
      </c>
      <c r="U1871" t="s">
        <v>15437</v>
      </c>
      <c r="V1871">
        <v>0</v>
      </c>
    </row>
    <row r="1872" spans="1:22" x14ac:dyDescent="0.25">
      <c r="A1872" t="s">
        <v>1569</v>
      </c>
      <c r="B1872">
        <v>200061</v>
      </c>
      <c r="C1872" t="s">
        <v>13247</v>
      </c>
      <c r="D1872" t="s">
        <v>13248</v>
      </c>
      <c r="E1872" t="s">
        <v>1572</v>
      </c>
      <c r="F1872" t="s">
        <v>13245</v>
      </c>
      <c r="G1872" t="s">
        <v>7490</v>
      </c>
      <c r="H1872" s="2">
        <v>45593</v>
      </c>
      <c r="I1872" s="2">
        <v>45593</v>
      </c>
      <c r="J1872"/>
      <c r="K1872"/>
      <c r="L1872">
        <v>0.01</v>
      </c>
      <c r="M1872" t="s">
        <v>7484</v>
      </c>
      <c r="N1872" t="s">
        <v>3865</v>
      </c>
      <c r="O1872"/>
      <c r="P1872" t="s">
        <v>13243</v>
      </c>
      <c r="Q1872" t="s">
        <v>5886</v>
      </c>
      <c r="R1872" t="s">
        <v>15463</v>
      </c>
      <c r="S1872" t="s">
        <v>15436</v>
      </c>
      <c r="T1872" t="s">
        <v>15437</v>
      </c>
      <c r="U1872" t="s">
        <v>15437</v>
      </c>
      <c r="V1872">
        <v>0</v>
      </c>
    </row>
    <row r="1873" spans="1:22" x14ac:dyDescent="0.25">
      <c r="A1873" t="s">
        <v>1569</v>
      </c>
      <c r="B1873">
        <v>337513</v>
      </c>
      <c r="C1873" t="s">
        <v>2862</v>
      </c>
      <c r="D1873" t="s">
        <v>13564</v>
      </c>
      <c r="E1873" t="s">
        <v>1572</v>
      </c>
      <c r="F1873" t="s">
        <v>13562</v>
      </c>
      <c r="G1873" t="s">
        <v>7490</v>
      </c>
      <c r="H1873" s="2">
        <v>45593</v>
      </c>
      <c r="I1873" s="2">
        <v>45593</v>
      </c>
      <c r="J1873"/>
      <c r="K1873"/>
      <c r="L1873">
        <v>0.01</v>
      </c>
      <c r="M1873" t="s">
        <v>7484</v>
      </c>
      <c r="N1873" t="s">
        <v>4199</v>
      </c>
      <c r="O1873"/>
      <c r="P1873" t="s">
        <v>13563</v>
      </c>
      <c r="Q1873" t="s">
        <v>6431</v>
      </c>
      <c r="R1873" t="s">
        <v>15449</v>
      </c>
      <c r="S1873" t="s">
        <v>15436</v>
      </c>
      <c r="T1873" t="s">
        <v>15437</v>
      </c>
      <c r="U1873" t="s">
        <v>15437</v>
      </c>
      <c r="V1873">
        <v>0</v>
      </c>
    </row>
    <row r="1874" spans="1:22" x14ac:dyDescent="0.25">
      <c r="A1874" t="s">
        <v>1569</v>
      </c>
      <c r="B1874">
        <v>337508</v>
      </c>
      <c r="C1874" t="s">
        <v>5153</v>
      </c>
      <c r="D1874" t="s">
        <v>13832</v>
      </c>
      <c r="E1874" t="s">
        <v>1572</v>
      </c>
      <c r="F1874" t="s">
        <v>13833</v>
      </c>
      <c r="G1874" t="s">
        <v>7490</v>
      </c>
      <c r="H1874" s="2">
        <v>45593</v>
      </c>
      <c r="I1874" s="2">
        <v>45593</v>
      </c>
      <c r="J1874"/>
      <c r="K1874"/>
      <c r="L1874">
        <v>0.01</v>
      </c>
      <c r="M1874" t="s">
        <v>7484</v>
      </c>
      <c r="N1874" t="s">
        <v>3865</v>
      </c>
      <c r="O1874"/>
      <c r="P1874" t="s">
        <v>13834</v>
      </c>
      <c r="Q1874" t="s">
        <v>13835</v>
      </c>
      <c r="R1874" t="s">
        <v>15463</v>
      </c>
      <c r="S1874" t="s">
        <v>15436</v>
      </c>
      <c r="T1874" t="s">
        <v>15437</v>
      </c>
      <c r="U1874" t="s">
        <v>15437</v>
      </c>
      <c r="V1874">
        <v>0</v>
      </c>
    </row>
    <row r="1875" spans="1:22" x14ac:dyDescent="0.25">
      <c r="A1875" t="s">
        <v>1569</v>
      </c>
      <c r="B1875">
        <v>337466</v>
      </c>
      <c r="C1875" t="s">
        <v>13868</v>
      </c>
      <c r="D1875" t="s">
        <v>13869</v>
      </c>
      <c r="E1875" t="s">
        <v>1572</v>
      </c>
      <c r="F1875" t="s">
        <v>13860</v>
      </c>
      <c r="G1875" t="s">
        <v>7490</v>
      </c>
      <c r="H1875" s="2">
        <v>45593</v>
      </c>
      <c r="I1875" s="2">
        <v>45593</v>
      </c>
      <c r="J1875"/>
      <c r="K1875"/>
      <c r="L1875">
        <v>0.01</v>
      </c>
      <c r="M1875" t="s">
        <v>7484</v>
      </c>
      <c r="N1875" t="s">
        <v>4199</v>
      </c>
      <c r="O1875"/>
      <c r="P1875" t="s">
        <v>13861</v>
      </c>
      <c r="Q1875" t="s">
        <v>13862</v>
      </c>
      <c r="R1875" t="s">
        <v>15449</v>
      </c>
      <c r="S1875" t="s">
        <v>15436</v>
      </c>
      <c r="T1875" t="s">
        <v>15437</v>
      </c>
      <c r="U1875" t="s">
        <v>15437</v>
      </c>
      <c r="V1875">
        <v>0</v>
      </c>
    </row>
    <row r="1876" spans="1:22" x14ac:dyDescent="0.25">
      <c r="A1876" t="s">
        <v>1569</v>
      </c>
      <c r="B1876">
        <v>336690</v>
      </c>
      <c r="C1876" t="s">
        <v>2645</v>
      </c>
      <c r="D1876" t="s">
        <v>14558</v>
      </c>
      <c r="E1876" t="s">
        <v>1607</v>
      </c>
      <c r="F1876" t="s">
        <v>14559</v>
      </c>
      <c r="G1876" t="s">
        <v>14560</v>
      </c>
      <c r="H1876" s="2">
        <v>45593</v>
      </c>
      <c r="I1876" s="2">
        <v>45593</v>
      </c>
      <c r="J1876"/>
      <c r="K1876"/>
      <c r="L1876">
        <v>38</v>
      </c>
      <c r="M1876" t="s">
        <v>7484</v>
      </c>
      <c r="N1876" t="s">
        <v>1576</v>
      </c>
      <c r="O1876" t="s">
        <v>7120</v>
      </c>
      <c r="P1876" t="s">
        <v>14554</v>
      </c>
      <c r="Q1876" t="s">
        <v>14555</v>
      </c>
      <c r="R1876" t="s">
        <v>15472</v>
      </c>
      <c r="S1876" t="s">
        <v>15436</v>
      </c>
      <c r="T1876" t="s">
        <v>15437</v>
      </c>
      <c r="U1876" t="s">
        <v>15437</v>
      </c>
      <c r="V1876">
        <v>1</v>
      </c>
    </row>
    <row r="1877" spans="1:22" x14ac:dyDescent="0.25">
      <c r="A1877" t="s">
        <v>1569</v>
      </c>
      <c r="B1877">
        <v>337278</v>
      </c>
      <c r="C1877" t="s">
        <v>15302</v>
      </c>
      <c r="D1877" t="s">
        <v>15303</v>
      </c>
      <c r="E1877" t="s">
        <v>1607</v>
      </c>
      <c r="F1877" t="s">
        <v>15304</v>
      </c>
      <c r="G1877" t="s">
        <v>15305</v>
      </c>
      <c r="H1877" s="2">
        <v>45593</v>
      </c>
      <c r="I1877" s="2">
        <v>45593</v>
      </c>
      <c r="J1877"/>
      <c r="K1877"/>
      <c r="L1877">
        <v>38</v>
      </c>
      <c r="M1877" t="s">
        <v>7484</v>
      </c>
      <c r="N1877" t="s">
        <v>1714</v>
      </c>
      <c r="O1877" t="s">
        <v>7120</v>
      </c>
      <c r="P1877" t="s">
        <v>15294</v>
      </c>
      <c r="Q1877" t="s">
        <v>15295</v>
      </c>
      <c r="R1877" t="s">
        <v>18</v>
      </c>
      <c r="S1877" t="s">
        <v>15436</v>
      </c>
      <c r="T1877" t="s">
        <v>15437</v>
      </c>
      <c r="U1877" t="s">
        <v>15437</v>
      </c>
      <c r="V1877">
        <v>1</v>
      </c>
    </row>
    <row r="1878" spans="1:22" x14ac:dyDescent="0.25">
      <c r="A1878" t="s">
        <v>1569</v>
      </c>
      <c r="B1878">
        <v>337530</v>
      </c>
      <c r="C1878" t="s">
        <v>1705</v>
      </c>
      <c r="D1878" t="s">
        <v>4274</v>
      </c>
      <c r="E1878" t="s">
        <v>1572</v>
      </c>
      <c r="F1878" t="s">
        <v>4267</v>
      </c>
      <c r="G1878" t="s">
        <v>4268</v>
      </c>
      <c r="H1878" s="2">
        <v>45593</v>
      </c>
      <c r="I1878" s="2">
        <v>45593</v>
      </c>
      <c r="J1878"/>
      <c r="K1878"/>
      <c r="L1878">
        <v>0.01</v>
      </c>
      <c r="M1878" t="s">
        <v>4269</v>
      </c>
      <c r="N1878" t="s">
        <v>1714</v>
      </c>
      <c r="O1878"/>
      <c r="P1878" t="s">
        <v>4270</v>
      </c>
      <c r="Q1878" t="s">
        <v>4271</v>
      </c>
      <c r="R1878" t="s">
        <v>15447</v>
      </c>
      <c r="S1878" t="s">
        <v>15436</v>
      </c>
      <c r="T1878" t="s">
        <v>15437</v>
      </c>
      <c r="U1878" t="s">
        <v>15437</v>
      </c>
      <c r="V1878">
        <v>0</v>
      </c>
    </row>
    <row r="1879" spans="1:22" x14ac:dyDescent="0.25">
      <c r="A1879" t="s">
        <v>1569</v>
      </c>
      <c r="B1879">
        <v>337481</v>
      </c>
      <c r="C1879" t="s">
        <v>4345</v>
      </c>
      <c r="D1879" t="s">
        <v>4346</v>
      </c>
      <c r="E1879" t="s">
        <v>1596</v>
      </c>
      <c r="F1879" t="s">
        <v>4336</v>
      </c>
      <c r="G1879" t="s">
        <v>4294</v>
      </c>
      <c r="H1879" s="2">
        <v>45593</v>
      </c>
      <c r="I1879" s="2">
        <v>45593</v>
      </c>
      <c r="J1879"/>
      <c r="K1879"/>
      <c r="L1879">
        <v>25</v>
      </c>
      <c r="M1879" t="s">
        <v>4269</v>
      </c>
      <c r="N1879" t="s">
        <v>3865</v>
      </c>
      <c r="O1879"/>
      <c r="P1879" t="s">
        <v>4337</v>
      </c>
      <c r="Q1879" t="s">
        <v>4338</v>
      </c>
      <c r="R1879" t="s">
        <v>15448</v>
      </c>
      <c r="S1879" t="s">
        <v>15436</v>
      </c>
      <c r="T1879" t="s">
        <v>15437</v>
      </c>
      <c r="U1879" t="s">
        <v>15437</v>
      </c>
      <c r="V1879">
        <v>0.65789473684210531</v>
      </c>
    </row>
    <row r="1880" spans="1:22" x14ac:dyDescent="0.25">
      <c r="A1880" t="s">
        <v>1569</v>
      </c>
      <c r="B1880">
        <v>337500</v>
      </c>
      <c r="C1880" t="s">
        <v>4347</v>
      </c>
      <c r="D1880" t="s">
        <v>4348</v>
      </c>
      <c r="E1880" t="s">
        <v>1572</v>
      </c>
      <c r="F1880" t="s">
        <v>4341</v>
      </c>
      <c r="G1880" t="s">
        <v>4268</v>
      </c>
      <c r="H1880" s="2">
        <v>45593</v>
      </c>
      <c r="I1880" s="2">
        <v>45593</v>
      </c>
      <c r="J1880"/>
      <c r="K1880"/>
      <c r="L1880">
        <v>0.01</v>
      </c>
      <c r="M1880" t="s">
        <v>4269</v>
      </c>
      <c r="N1880" t="s">
        <v>3865</v>
      </c>
      <c r="O1880"/>
      <c r="P1880" t="s">
        <v>4337</v>
      </c>
      <c r="Q1880" t="s">
        <v>4338</v>
      </c>
      <c r="R1880" t="s">
        <v>15448</v>
      </c>
      <c r="S1880" t="s">
        <v>15436</v>
      </c>
      <c r="T1880" t="s">
        <v>15437</v>
      </c>
      <c r="U1880" t="s">
        <v>15437</v>
      </c>
      <c r="V1880">
        <v>0</v>
      </c>
    </row>
    <row r="1881" spans="1:22" x14ac:dyDescent="0.25">
      <c r="A1881" t="s">
        <v>1569</v>
      </c>
      <c r="B1881">
        <v>337558</v>
      </c>
      <c r="C1881" t="s">
        <v>1829</v>
      </c>
      <c r="D1881" t="s">
        <v>4349</v>
      </c>
      <c r="E1881" t="s">
        <v>1572</v>
      </c>
      <c r="F1881" t="s">
        <v>4341</v>
      </c>
      <c r="G1881" t="s">
        <v>4268</v>
      </c>
      <c r="H1881" s="2">
        <v>45593</v>
      </c>
      <c r="I1881" s="2">
        <v>45593</v>
      </c>
      <c r="J1881"/>
      <c r="K1881"/>
      <c r="L1881">
        <v>0.01</v>
      </c>
      <c r="M1881" t="s">
        <v>4269</v>
      </c>
      <c r="N1881" t="s">
        <v>3865</v>
      </c>
      <c r="O1881"/>
      <c r="P1881" t="s">
        <v>4337</v>
      </c>
      <c r="Q1881" t="s">
        <v>4338</v>
      </c>
      <c r="R1881" t="s">
        <v>15448</v>
      </c>
      <c r="S1881" t="s">
        <v>15436</v>
      </c>
      <c r="T1881" t="s">
        <v>15437</v>
      </c>
      <c r="U1881" t="s">
        <v>15437</v>
      </c>
      <c r="V1881">
        <v>0</v>
      </c>
    </row>
    <row r="1882" spans="1:22" x14ac:dyDescent="0.25">
      <c r="A1882" t="s">
        <v>1569</v>
      </c>
      <c r="B1882">
        <v>337570</v>
      </c>
      <c r="C1882" t="s">
        <v>1752</v>
      </c>
      <c r="D1882" t="s">
        <v>3143</v>
      </c>
      <c r="E1882" t="s">
        <v>1572</v>
      </c>
      <c r="F1882" t="s">
        <v>4341</v>
      </c>
      <c r="G1882" t="s">
        <v>4268</v>
      </c>
      <c r="H1882" s="2">
        <v>45593</v>
      </c>
      <c r="I1882" s="2">
        <v>45593</v>
      </c>
      <c r="J1882"/>
      <c r="K1882"/>
      <c r="L1882">
        <v>0.01</v>
      </c>
      <c r="M1882" t="s">
        <v>4269</v>
      </c>
      <c r="N1882" t="s">
        <v>3865</v>
      </c>
      <c r="O1882"/>
      <c r="P1882" t="s">
        <v>4337</v>
      </c>
      <c r="Q1882" t="s">
        <v>4338</v>
      </c>
      <c r="R1882" t="s">
        <v>15448</v>
      </c>
      <c r="S1882" t="s">
        <v>15436</v>
      </c>
      <c r="T1882" t="s">
        <v>15437</v>
      </c>
      <c r="U1882" t="s">
        <v>15437</v>
      </c>
      <c r="V1882">
        <v>0</v>
      </c>
    </row>
    <row r="1883" spans="1:22" x14ac:dyDescent="0.25">
      <c r="A1883" t="s">
        <v>1569</v>
      </c>
      <c r="B1883">
        <v>337472</v>
      </c>
      <c r="C1883" t="s">
        <v>1937</v>
      </c>
      <c r="D1883" t="s">
        <v>2166</v>
      </c>
      <c r="E1883" t="s">
        <v>1572</v>
      </c>
      <c r="F1883" t="s">
        <v>4468</v>
      </c>
      <c r="G1883" t="s">
        <v>4268</v>
      </c>
      <c r="H1883" s="2">
        <v>45593</v>
      </c>
      <c r="I1883" s="2">
        <v>45593</v>
      </c>
      <c r="J1883"/>
      <c r="K1883"/>
      <c r="L1883">
        <v>0.01</v>
      </c>
      <c r="M1883" t="s">
        <v>4269</v>
      </c>
      <c r="N1883" t="s">
        <v>3865</v>
      </c>
      <c r="O1883"/>
      <c r="P1883" t="s">
        <v>4469</v>
      </c>
      <c r="Q1883" t="s">
        <v>4470</v>
      </c>
      <c r="R1883" t="s">
        <v>15450</v>
      </c>
      <c r="S1883" t="s">
        <v>15436</v>
      </c>
      <c r="T1883" t="s">
        <v>15437</v>
      </c>
      <c r="U1883" t="s">
        <v>15437</v>
      </c>
      <c r="V1883">
        <v>0</v>
      </c>
    </row>
    <row r="1884" spans="1:22" x14ac:dyDescent="0.25">
      <c r="A1884" t="s">
        <v>1569</v>
      </c>
      <c r="B1884">
        <v>337528</v>
      </c>
      <c r="C1884" t="s">
        <v>4591</v>
      </c>
      <c r="D1884" t="s">
        <v>4592</v>
      </c>
      <c r="E1884" t="s">
        <v>1572</v>
      </c>
      <c r="F1884" t="s">
        <v>4577</v>
      </c>
      <c r="G1884" t="s">
        <v>4268</v>
      </c>
      <c r="H1884" s="2">
        <v>45593</v>
      </c>
      <c r="I1884" s="2">
        <v>45593</v>
      </c>
      <c r="J1884"/>
      <c r="K1884"/>
      <c r="L1884">
        <v>0.01</v>
      </c>
      <c r="M1884" t="s">
        <v>4269</v>
      </c>
      <c r="N1884" t="s">
        <v>3865</v>
      </c>
      <c r="O1884"/>
      <c r="P1884" t="s">
        <v>4578</v>
      </c>
      <c r="Q1884" t="s">
        <v>4579</v>
      </c>
      <c r="R1884" t="s">
        <v>15452</v>
      </c>
      <c r="S1884" t="s">
        <v>15436</v>
      </c>
      <c r="T1884" t="s">
        <v>15437</v>
      </c>
      <c r="U1884" t="s">
        <v>15437</v>
      </c>
      <c r="V1884">
        <v>0</v>
      </c>
    </row>
    <row r="1885" spans="1:22" x14ac:dyDescent="0.25">
      <c r="A1885" t="s">
        <v>1569</v>
      </c>
      <c r="B1885">
        <v>337583</v>
      </c>
      <c r="C1885" t="s">
        <v>4593</v>
      </c>
      <c r="D1885" t="s">
        <v>4594</v>
      </c>
      <c r="E1885" t="s">
        <v>1572</v>
      </c>
      <c r="F1885" t="s">
        <v>4577</v>
      </c>
      <c r="G1885" t="s">
        <v>4268</v>
      </c>
      <c r="H1885" s="2">
        <v>45593</v>
      </c>
      <c r="I1885" s="2">
        <v>45593</v>
      </c>
      <c r="J1885"/>
      <c r="K1885"/>
      <c r="L1885">
        <v>0.01</v>
      </c>
      <c r="M1885" t="s">
        <v>4269</v>
      </c>
      <c r="N1885" t="s">
        <v>3865</v>
      </c>
      <c r="O1885"/>
      <c r="P1885" t="s">
        <v>4578</v>
      </c>
      <c r="Q1885" t="s">
        <v>4579</v>
      </c>
      <c r="R1885" t="s">
        <v>15452</v>
      </c>
      <c r="S1885" t="s">
        <v>15436</v>
      </c>
      <c r="T1885" t="s">
        <v>15437</v>
      </c>
      <c r="U1885" t="s">
        <v>15437</v>
      </c>
      <c r="V1885">
        <v>0</v>
      </c>
    </row>
    <row r="1886" spans="1:22" x14ac:dyDescent="0.25">
      <c r="A1886" t="s">
        <v>1569</v>
      </c>
      <c r="B1886">
        <v>337412</v>
      </c>
      <c r="C1886" t="s">
        <v>5096</v>
      </c>
      <c r="D1886" t="s">
        <v>5097</v>
      </c>
      <c r="E1886" t="s">
        <v>1572</v>
      </c>
      <c r="F1886" t="s">
        <v>5098</v>
      </c>
      <c r="G1886" t="s">
        <v>4268</v>
      </c>
      <c r="H1886" s="2">
        <v>45593</v>
      </c>
      <c r="I1886" s="2">
        <v>45593</v>
      </c>
      <c r="J1886"/>
      <c r="K1886"/>
      <c r="L1886">
        <v>0.01</v>
      </c>
      <c r="M1886" t="s">
        <v>4269</v>
      </c>
      <c r="N1886" t="s">
        <v>4199</v>
      </c>
      <c r="O1886"/>
      <c r="P1886" t="s">
        <v>5092</v>
      </c>
      <c r="Q1886" t="s">
        <v>5093</v>
      </c>
      <c r="R1886" t="s">
        <v>15449</v>
      </c>
      <c r="S1886" t="s">
        <v>15436</v>
      </c>
      <c r="T1886" t="s">
        <v>15437</v>
      </c>
      <c r="U1886" t="s">
        <v>15437</v>
      </c>
      <c r="V1886">
        <v>0</v>
      </c>
    </row>
    <row r="1887" spans="1:22" x14ac:dyDescent="0.25">
      <c r="A1887" t="s">
        <v>1569</v>
      </c>
      <c r="B1887">
        <v>337416</v>
      </c>
      <c r="C1887" t="s">
        <v>4976</v>
      </c>
      <c r="D1887" t="s">
        <v>5099</v>
      </c>
      <c r="E1887" t="s">
        <v>1572</v>
      </c>
      <c r="F1887" t="s">
        <v>5098</v>
      </c>
      <c r="G1887" t="s">
        <v>4268</v>
      </c>
      <c r="H1887" s="2">
        <v>45593</v>
      </c>
      <c r="I1887" s="2">
        <v>45593</v>
      </c>
      <c r="J1887"/>
      <c r="K1887"/>
      <c r="L1887">
        <v>0.01</v>
      </c>
      <c r="M1887" t="s">
        <v>4269</v>
      </c>
      <c r="N1887" t="s">
        <v>4199</v>
      </c>
      <c r="O1887"/>
      <c r="P1887" t="s">
        <v>5092</v>
      </c>
      <c r="Q1887" t="s">
        <v>5093</v>
      </c>
      <c r="R1887" t="s">
        <v>15449</v>
      </c>
      <c r="S1887" t="s">
        <v>15436</v>
      </c>
      <c r="T1887" t="s">
        <v>15437</v>
      </c>
      <c r="U1887" t="s">
        <v>15437</v>
      </c>
      <c r="V1887">
        <v>0</v>
      </c>
    </row>
    <row r="1888" spans="1:22" x14ac:dyDescent="0.25">
      <c r="A1888" t="s">
        <v>1569</v>
      </c>
      <c r="B1888">
        <v>337435</v>
      </c>
      <c r="C1888" t="s">
        <v>5100</v>
      </c>
      <c r="D1888" t="s">
        <v>5101</v>
      </c>
      <c r="E1888" t="s">
        <v>1572</v>
      </c>
      <c r="F1888" t="s">
        <v>5098</v>
      </c>
      <c r="G1888" t="s">
        <v>4268</v>
      </c>
      <c r="H1888" s="2">
        <v>45593</v>
      </c>
      <c r="I1888" s="2">
        <v>45593</v>
      </c>
      <c r="J1888"/>
      <c r="K1888"/>
      <c r="L1888">
        <v>0.01</v>
      </c>
      <c r="M1888" t="s">
        <v>4269</v>
      </c>
      <c r="N1888" t="s">
        <v>4199</v>
      </c>
      <c r="O1888"/>
      <c r="P1888" t="s">
        <v>5092</v>
      </c>
      <c r="Q1888" t="s">
        <v>5093</v>
      </c>
      <c r="R1888" t="s">
        <v>15449</v>
      </c>
      <c r="S1888" t="s">
        <v>15436</v>
      </c>
      <c r="T1888" t="s">
        <v>15437</v>
      </c>
      <c r="U1888" t="s">
        <v>15437</v>
      </c>
      <c r="V1888">
        <v>0</v>
      </c>
    </row>
    <row r="1889" spans="1:22" x14ac:dyDescent="0.25">
      <c r="A1889" t="s">
        <v>1569</v>
      </c>
      <c r="B1889">
        <v>337439</v>
      </c>
      <c r="C1889" t="s">
        <v>1773</v>
      </c>
      <c r="D1889" t="s">
        <v>5102</v>
      </c>
      <c r="E1889" t="s">
        <v>1572</v>
      </c>
      <c r="F1889" t="s">
        <v>5098</v>
      </c>
      <c r="G1889" t="s">
        <v>4268</v>
      </c>
      <c r="H1889" s="2">
        <v>45593</v>
      </c>
      <c r="I1889" s="2">
        <v>45593</v>
      </c>
      <c r="J1889"/>
      <c r="K1889"/>
      <c r="L1889">
        <v>0.01</v>
      </c>
      <c r="M1889" t="s">
        <v>4269</v>
      </c>
      <c r="N1889" t="s">
        <v>4199</v>
      </c>
      <c r="O1889"/>
      <c r="P1889" t="s">
        <v>5092</v>
      </c>
      <c r="Q1889" t="s">
        <v>5093</v>
      </c>
      <c r="R1889" t="s">
        <v>15449</v>
      </c>
      <c r="S1889" t="s">
        <v>15436</v>
      </c>
      <c r="T1889" t="s">
        <v>15437</v>
      </c>
      <c r="U1889" t="s">
        <v>15437</v>
      </c>
      <c r="V1889">
        <v>0</v>
      </c>
    </row>
    <row r="1890" spans="1:22" x14ac:dyDescent="0.25">
      <c r="A1890" t="s">
        <v>1569</v>
      </c>
      <c r="B1890">
        <v>200080</v>
      </c>
      <c r="C1890" t="s">
        <v>3090</v>
      </c>
      <c r="D1890" t="s">
        <v>2040</v>
      </c>
      <c r="E1890" t="s">
        <v>1572</v>
      </c>
      <c r="F1890" t="s">
        <v>5202</v>
      </c>
      <c r="G1890" t="s">
        <v>4268</v>
      </c>
      <c r="H1890" s="2">
        <v>45593</v>
      </c>
      <c r="I1890" s="2">
        <v>45593</v>
      </c>
      <c r="J1890"/>
      <c r="K1890"/>
      <c r="L1890">
        <v>0.01</v>
      </c>
      <c r="M1890" t="s">
        <v>4269</v>
      </c>
      <c r="N1890" t="s">
        <v>3482</v>
      </c>
      <c r="O1890"/>
      <c r="P1890" t="s">
        <v>5200</v>
      </c>
      <c r="Q1890" t="s">
        <v>5201</v>
      </c>
      <c r="R1890" t="s">
        <v>15455</v>
      </c>
      <c r="S1890" t="s">
        <v>15436</v>
      </c>
      <c r="T1890" t="s">
        <v>15437</v>
      </c>
      <c r="U1890" t="s">
        <v>15437</v>
      </c>
      <c r="V1890">
        <v>0</v>
      </c>
    </row>
    <row r="1891" spans="1:22" x14ac:dyDescent="0.25">
      <c r="A1891" t="s">
        <v>1569</v>
      </c>
      <c r="B1891">
        <v>200055</v>
      </c>
      <c r="C1891" t="s">
        <v>1801</v>
      </c>
      <c r="D1891" t="s">
        <v>5270</v>
      </c>
      <c r="E1891" t="s">
        <v>1572</v>
      </c>
      <c r="F1891" t="s">
        <v>5265</v>
      </c>
      <c r="G1891" t="s">
        <v>4268</v>
      </c>
      <c r="H1891" s="2">
        <v>45593</v>
      </c>
      <c r="I1891" s="2">
        <v>45593</v>
      </c>
      <c r="J1891"/>
      <c r="K1891"/>
      <c r="L1891">
        <v>0.01</v>
      </c>
      <c r="M1891" t="s">
        <v>4269</v>
      </c>
      <c r="N1891" t="s">
        <v>3627</v>
      </c>
      <c r="O1891"/>
      <c r="P1891" t="s">
        <v>5263</v>
      </c>
      <c r="Q1891" t="s">
        <v>3670</v>
      </c>
      <c r="R1891" t="s">
        <v>15453</v>
      </c>
      <c r="S1891" t="s">
        <v>15436</v>
      </c>
      <c r="T1891" t="s">
        <v>15437</v>
      </c>
      <c r="U1891" t="s">
        <v>15437</v>
      </c>
      <c r="V1891">
        <v>0</v>
      </c>
    </row>
    <row r="1892" spans="1:22" x14ac:dyDescent="0.25">
      <c r="A1892" t="s">
        <v>1569</v>
      </c>
      <c r="B1892">
        <v>337479</v>
      </c>
      <c r="C1892" t="s">
        <v>1812</v>
      </c>
      <c r="D1892" t="s">
        <v>5271</v>
      </c>
      <c r="E1892" t="s">
        <v>1572</v>
      </c>
      <c r="F1892" t="s">
        <v>5265</v>
      </c>
      <c r="G1892" t="s">
        <v>4268</v>
      </c>
      <c r="H1892" s="2">
        <v>45593</v>
      </c>
      <c r="I1892" s="2">
        <v>45593</v>
      </c>
      <c r="J1892"/>
      <c r="K1892"/>
      <c r="L1892">
        <v>0.01</v>
      </c>
      <c r="M1892" t="s">
        <v>4269</v>
      </c>
      <c r="N1892" t="s">
        <v>3627</v>
      </c>
      <c r="O1892"/>
      <c r="P1892" t="s">
        <v>5263</v>
      </c>
      <c r="Q1892" t="s">
        <v>3670</v>
      </c>
      <c r="R1892" t="s">
        <v>15453</v>
      </c>
      <c r="S1892" t="s">
        <v>15436</v>
      </c>
      <c r="T1892" t="s">
        <v>15437</v>
      </c>
      <c r="U1892" t="s">
        <v>15437</v>
      </c>
      <c r="V1892">
        <v>0</v>
      </c>
    </row>
    <row r="1893" spans="1:22" x14ac:dyDescent="0.25">
      <c r="A1893" t="s">
        <v>1569</v>
      </c>
      <c r="B1893">
        <v>337548</v>
      </c>
      <c r="C1893" t="s">
        <v>5609</v>
      </c>
      <c r="D1893" t="s">
        <v>5610</v>
      </c>
      <c r="E1893" t="s">
        <v>1572</v>
      </c>
      <c r="F1893" t="s">
        <v>5599</v>
      </c>
      <c r="G1893" t="s">
        <v>4268</v>
      </c>
      <c r="H1893" s="2">
        <v>45593</v>
      </c>
      <c r="I1893" s="2">
        <v>45593</v>
      </c>
      <c r="J1893"/>
      <c r="K1893"/>
      <c r="L1893">
        <v>0.01</v>
      </c>
      <c r="M1893" t="s">
        <v>4269</v>
      </c>
      <c r="N1893" t="s">
        <v>3865</v>
      </c>
      <c r="O1893"/>
      <c r="P1893" t="s">
        <v>5600</v>
      </c>
      <c r="Q1893" t="s">
        <v>5601</v>
      </c>
      <c r="R1893" t="s">
        <v>15452</v>
      </c>
      <c r="S1893" t="s">
        <v>15436</v>
      </c>
      <c r="T1893" t="s">
        <v>15437</v>
      </c>
      <c r="U1893" t="s">
        <v>15437</v>
      </c>
      <c r="V1893">
        <v>0</v>
      </c>
    </row>
    <row r="1894" spans="1:22" x14ac:dyDescent="0.25">
      <c r="A1894" t="s">
        <v>1569</v>
      </c>
      <c r="B1894">
        <v>337556</v>
      </c>
      <c r="C1894" t="s">
        <v>1897</v>
      </c>
      <c r="D1894" t="s">
        <v>5611</v>
      </c>
      <c r="E1894" t="s">
        <v>1572</v>
      </c>
      <c r="F1894" t="s">
        <v>5599</v>
      </c>
      <c r="G1894" t="s">
        <v>4268</v>
      </c>
      <c r="H1894" s="2">
        <v>45593</v>
      </c>
      <c r="I1894" s="2">
        <v>45593</v>
      </c>
      <c r="J1894"/>
      <c r="K1894"/>
      <c r="L1894">
        <v>0.01</v>
      </c>
      <c r="M1894" t="s">
        <v>4269</v>
      </c>
      <c r="N1894" t="s">
        <v>3865</v>
      </c>
      <c r="O1894"/>
      <c r="P1894" t="s">
        <v>5600</v>
      </c>
      <c r="Q1894" t="s">
        <v>5601</v>
      </c>
      <c r="R1894" t="s">
        <v>15452</v>
      </c>
      <c r="S1894" t="s">
        <v>15436</v>
      </c>
      <c r="T1894" t="s">
        <v>15437</v>
      </c>
      <c r="U1894" t="s">
        <v>15437</v>
      </c>
      <c r="V1894">
        <v>0</v>
      </c>
    </row>
    <row r="1895" spans="1:22" x14ac:dyDescent="0.25">
      <c r="A1895" t="s">
        <v>1569</v>
      </c>
      <c r="B1895">
        <v>337559</v>
      </c>
      <c r="C1895" t="s">
        <v>4383</v>
      </c>
      <c r="D1895" t="s">
        <v>5612</v>
      </c>
      <c r="E1895" t="s">
        <v>1572</v>
      </c>
      <c r="F1895" t="s">
        <v>5599</v>
      </c>
      <c r="G1895" t="s">
        <v>4268</v>
      </c>
      <c r="H1895" s="2">
        <v>45593</v>
      </c>
      <c r="I1895" s="2">
        <v>45593</v>
      </c>
      <c r="J1895"/>
      <c r="K1895"/>
      <c r="L1895">
        <v>0.01</v>
      </c>
      <c r="M1895" t="s">
        <v>4269</v>
      </c>
      <c r="N1895" t="s">
        <v>3865</v>
      </c>
      <c r="O1895"/>
      <c r="P1895" t="s">
        <v>5600</v>
      </c>
      <c r="Q1895" t="s">
        <v>5601</v>
      </c>
      <c r="R1895" t="s">
        <v>15452</v>
      </c>
      <c r="S1895" t="s">
        <v>15436</v>
      </c>
      <c r="T1895" t="s">
        <v>15437</v>
      </c>
      <c r="U1895" t="s">
        <v>15437</v>
      </c>
      <c r="V1895">
        <v>0</v>
      </c>
    </row>
    <row r="1896" spans="1:22" x14ac:dyDescent="0.25">
      <c r="A1896" t="s">
        <v>1569</v>
      </c>
      <c r="B1896">
        <v>337534</v>
      </c>
      <c r="C1896" t="s">
        <v>5338</v>
      </c>
      <c r="D1896" t="s">
        <v>1696</v>
      </c>
      <c r="E1896" t="s">
        <v>1572</v>
      </c>
      <c r="F1896" t="s">
        <v>5767</v>
      </c>
      <c r="G1896" t="s">
        <v>4294</v>
      </c>
      <c r="H1896" s="2">
        <v>45593</v>
      </c>
      <c r="I1896" s="2">
        <v>45593</v>
      </c>
      <c r="J1896"/>
      <c r="K1896"/>
      <c r="L1896">
        <v>0.01</v>
      </c>
      <c r="M1896" t="s">
        <v>4269</v>
      </c>
      <c r="N1896" t="s">
        <v>5768</v>
      </c>
      <c r="O1896"/>
      <c r="P1896" t="s">
        <v>5769</v>
      </c>
      <c r="Q1896" t="s">
        <v>5770</v>
      </c>
      <c r="R1896" t="s">
        <v>15452</v>
      </c>
      <c r="S1896" t="s">
        <v>15436</v>
      </c>
      <c r="T1896" t="s">
        <v>15437</v>
      </c>
      <c r="U1896" t="s">
        <v>15437</v>
      </c>
      <c r="V1896">
        <v>0</v>
      </c>
    </row>
    <row r="1897" spans="1:22" x14ac:dyDescent="0.25">
      <c r="A1897" t="s">
        <v>1569</v>
      </c>
      <c r="B1897">
        <v>337470</v>
      </c>
      <c r="C1897" t="s">
        <v>5807</v>
      </c>
      <c r="D1897" t="s">
        <v>5808</v>
      </c>
      <c r="E1897" t="s">
        <v>1572</v>
      </c>
      <c r="F1897" t="s">
        <v>5796</v>
      </c>
      <c r="G1897" t="s">
        <v>4268</v>
      </c>
      <c r="H1897" s="2">
        <v>45593</v>
      </c>
      <c r="I1897" s="2">
        <v>45593</v>
      </c>
      <c r="J1897"/>
      <c r="K1897"/>
      <c r="L1897">
        <v>0.01</v>
      </c>
      <c r="M1897" t="s">
        <v>4269</v>
      </c>
      <c r="N1897" t="s">
        <v>3482</v>
      </c>
      <c r="O1897"/>
      <c r="P1897" t="s">
        <v>5797</v>
      </c>
      <c r="Q1897" t="s">
        <v>5798</v>
      </c>
      <c r="R1897" t="s">
        <v>15455</v>
      </c>
      <c r="S1897" t="s">
        <v>15436</v>
      </c>
      <c r="T1897" t="s">
        <v>15437</v>
      </c>
      <c r="U1897" t="s">
        <v>15437</v>
      </c>
      <c r="V1897">
        <v>0</v>
      </c>
    </row>
    <row r="1898" spans="1:22" x14ac:dyDescent="0.25">
      <c r="A1898" t="s">
        <v>1569</v>
      </c>
      <c r="B1898">
        <v>200058</v>
      </c>
      <c r="C1898" t="s">
        <v>1626</v>
      </c>
      <c r="D1898" t="s">
        <v>5919</v>
      </c>
      <c r="E1898" t="s">
        <v>1596</v>
      </c>
      <c r="F1898" t="s">
        <v>5920</v>
      </c>
      <c r="G1898" t="s">
        <v>4294</v>
      </c>
      <c r="H1898" s="2">
        <v>45593</v>
      </c>
      <c r="I1898" s="2">
        <v>45691</v>
      </c>
      <c r="J1898"/>
      <c r="K1898"/>
      <c r="L1898">
        <v>30</v>
      </c>
      <c r="M1898" t="s">
        <v>4269</v>
      </c>
      <c r="N1898" t="s">
        <v>3865</v>
      </c>
      <c r="O1898"/>
      <c r="P1898" t="s">
        <v>5917</v>
      </c>
      <c r="Q1898" t="s">
        <v>3978</v>
      </c>
      <c r="R1898" t="s">
        <v>15450</v>
      </c>
      <c r="S1898" t="s">
        <v>15436</v>
      </c>
      <c r="T1898" t="s">
        <v>15437</v>
      </c>
      <c r="U1898" t="s">
        <v>15437</v>
      </c>
      <c r="V1898">
        <v>0.78947368421052633</v>
      </c>
    </row>
    <row r="1899" spans="1:22" x14ac:dyDescent="0.25">
      <c r="A1899" t="s">
        <v>1569</v>
      </c>
      <c r="B1899">
        <v>200056</v>
      </c>
      <c r="C1899" t="s">
        <v>5944</v>
      </c>
      <c r="D1899" t="s">
        <v>5945</v>
      </c>
      <c r="E1899" t="s">
        <v>1607</v>
      </c>
      <c r="F1899" t="s">
        <v>5938</v>
      </c>
      <c r="G1899" t="s">
        <v>4294</v>
      </c>
      <c r="H1899" s="2">
        <v>45593</v>
      </c>
      <c r="I1899" s="2">
        <v>45635</v>
      </c>
      <c r="J1899"/>
      <c r="K1899"/>
      <c r="L1899">
        <v>38</v>
      </c>
      <c r="M1899" t="s">
        <v>4269</v>
      </c>
      <c r="N1899" t="s">
        <v>3865</v>
      </c>
      <c r="O1899"/>
      <c r="P1899" t="s">
        <v>5936</v>
      </c>
      <c r="Q1899" t="s">
        <v>5937</v>
      </c>
      <c r="R1899" t="s">
        <v>15448</v>
      </c>
      <c r="S1899" t="s">
        <v>15436</v>
      </c>
      <c r="T1899" t="s">
        <v>15437</v>
      </c>
      <c r="U1899" t="s">
        <v>15437</v>
      </c>
      <c r="V1899">
        <v>1</v>
      </c>
    </row>
    <row r="1900" spans="1:22" x14ac:dyDescent="0.25">
      <c r="A1900" t="s">
        <v>1569</v>
      </c>
      <c r="B1900">
        <v>337562</v>
      </c>
      <c r="C1900" t="s">
        <v>3815</v>
      </c>
      <c r="D1900" t="s">
        <v>6002</v>
      </c>
      <c r="E1900" t="s">
        <v>1572</v>
      </c>
      <c r="F1900" t="s">
        <v>5993</v>
      </c>
      <c r="G1900" t="s">
        <v>4268</v>
      </c>
      <c r="H1900" s="2">
        <v>45593</v>
      </c>
      <c r="I1900" s="2">
        <v>45593</v>
      </c>
      <c r="J1900"/>
      <c r="K1900"/>
      <c r="L1900">
        <v>0.01</v>
      </c>
      <c r="M1900" t="s">
        <v>4269</v>
      </c>
      <c r="N1900" t="s">
        <v>3482</v>
      </c>
      <c r="O1900"/>
      <c r="P1900" t="s">
        <v>5994</v>
      </c>
      <c r="Q1900" t="s">
        <v>5995</v>
      </c>
      <c r="R1900" t="s">
        <v>15455</v>
      </c>
      <c r="S1900" t="s">
        <v>15436</v>
      </c>
      <c r="T1900" t="s">
        <v>15437</v>
      </c>
      <c r="U1900" t="s">
        <v>15437</v>
      </c>
      <c r="V1900">
        <v>0</v>
      </c>
    </row>
    <row r="1901" spans="1:22" x14ac:dyDescent="0.25">
      <c r="A1901" t="s">
        <v>1569</v>
      </c>
      <c r="B1901">
        <v>337525</v>
      </c>
      <c r="C1901" t="s">
        <v>6071</v>
      </c>
      <c r="D1901" t="s">
        <v>6072</v>
      </c>
      <c r="E1901" t="s">
        <v>1572</v>
      </c>
      <c r="F1901" t="s">
        <v>6061</v>
      </c>
      <c r="G1901" t="s">
        <v>4268</v>
      </c>
      <c r="H1901" s="2">
        <v>45593</v>
      </c>
      <c r="I1901" s="2">
        <v>45593</v>
      </c>
      <c r="J1901"/>
      <c r="K1901"/>
      <c r="L1901">
        <v>0.01</v>
      </c>
      <c r="M1901" t="s">
        <v>4269</v>
      </c>
      <c r="N1901" t="s">
        <v>4199</v>
      </c>
      <c r="O1901"/>
      <c r="P1901" t="s">
        <v>6059</v>
      </c>
      <c r="Q1901" t="s">
        <v>6060</v>
      </c>
      <c r="R1901" t="s">
        <v>15449</v>
      </c>
      <c r="S1901" t="s">
        <v>15436</v>
      </c>
      <c r="T1901" t="s">
        <v>15437</v>
      </c>
      <c r="U1901" t="s">
        <v>15437</v>
      </c>
      <c r="V1901">
        <v>0</v>
      </c>
    </row>
    <row r="1902" spans="1:22" x14ac:dyDescent="0.25">
      <c r="A1902" t="s">
        <v>1569</v>
      </c>
      <c r="B1902">
        <v>337568</v>
      </c>
      <c r="C1902" t="s">
        <v>6096</v>
      </c>
      <c r="D1902" t="s">
        <v>6097</v>
      </c>
      <c r="E1902" t="s">
        <v>1572</v>
      </c>
      <c r="F1902" t="s">
        <v>6093</v>
      </c>
      <c r="G1902" t="s">
        <v>4294</v>
      </c>
      <c r="H1902" s="2">
        <v>45593</v>
      </c>
      <c r="I1902" s="2">
        <v>45691</v>
      </c>
      <c r="J1902"/>
      <c r="K1902"/>
      <c r="L1902">
        <v>0.01</v>
      </c>
      <c r="M1902" t="s">
        <v>4269</v>
      </c>
      <c r="N1902" t="s">
        <v>3865</v>
      </c>
      <c r="O1902"/>
      <c r="P1902" t="s">
        <v>6090</v>
      </c>
      <c r="Q1902" t="s">
        <v>6091</v>
      </c>
      <c r="R1902" t="s">
        <v>15452</v>
      </c>
      <c r="S1902" t="s">
        <v>15436</v>
      </c>
      <c r="T1902" t="s">
        <v>15437</v>
      </c>
      <c r="U1902" t="s">
        <v>15437</v>
      </c>
      <c r="V1902">
        <v>0</v>
      </c>
    </row>
    <row r="1903" spans="1:22" x14ac:dyDescent="0.25">
      <c r="A1903" t="s">
        <v>1569</v>
      </c>
      <c r="B1903">
        <v>337896</v>
      </c>
      <c r="C1903" t="s">
        <v>4490</v>
      </c>
      <c r="D1903" t="s">
        <v>6177</v>
      </c>
      <c r="E1903" t="s">
        <v>1572</v>
      </c>
      <c r="F1903" t="s">
        <v>6161</v>
      </c>
      <c r="G1903" t="s">
        <v>4268</v>
      </c>
      <c r="H1903" s="2">
        <v>45593</v>
      </c>
      <c r="I1903" s="2">
        <v>45616</v>
      </c>
      <c r="J1903"/>
      <c r="K1903"/>
      <c r="L1903">
        <v>0.01</v>
      </c>
      <c r="M1903" t="s">
        <v>4269</v>
      </c>
      <c r="N1903" t="s">
        <v>1714</v>
      </c>
      <c r="O1903"/>
      <c r="P1903" t="s">
        <v>6162</v>
      </c>
      <c r="Q1903" t="s">
        <v>6163</v>
      </c>
      <c r="R1903" t="s">
        <v>15454</v>
      </c>
      <c r="S1903" t="s">
        <v>15436</v>
      </c>
      <c r="T1903" t="s">
        <v>15437</v>
      </c>
      <c r="U1903" t="s">
        <v>15437</v>
      </c>
      <c r="V1903">
        <v>0</v>
      </c>
    </row>
    <row r="1904" spans="1:22" x14ac:dyDescent="0.25">
      <c r="A1904" t="s">
        <v>1569</v>
      </c>
      <c r="B1904">
        <v>337464</v>
      </c>
      <c r="C1904" t="s">
        <v>1684</v>
      </c>
      <c r="D1904" t="s">
        <v>3466</v>
      </c>
      <c r="E1904" t="s">
        <v>1572</v>
      </c>
      <c r="F1904" t="s">
        <v>6239</v>
      </c>
      <c r="G1904" t="s">
        <v>4268</v>
      </c>
      <c r="H1904" s="2">
        <v>45593</v>
      </c>
      <c r="I1904" s="2">
        <v>45593</v>
      </c>
      <c r="J1904"/>
      <c r="K1904"/>
      <c r="L1904">
        <v>0.01</v>
      </c>
      <c r="M1904" t="s">
        <v>4269</v>
      </c>
      <c r="N1904" t="s">
        <v>3311</v>
      </c>
      <c r="O1904"/>
      <c r="P1904" t="s">
        <v>6240</v>
      </c>
      <c r="Q1904" t="s">
        <v>3440</v>
      </c>
      <c r="R1904" t="s">
        <v>15454</v>
      </c>
      <c r="S1904" t="s">
        <v>15436</v>
      </c>
      <c r="T1904" t="s">
        <v>15437</v>
      </c>
      <c r="U1904" t="s">
        <v>15437</v>
      </c>
      <c r="V1904">
        <v>0</v>
      </c>
    </row>
    <row r="1905" spans="1:22" x14ac:dyDescent="0.25">
      <c r="A1905" t="s">
        <v>1569</v>
      </c>
      <c r="B1905">
        <v>337543</v>
      </c>
      <c r="C1905" t="s">
        <v>6241</v>
      </c>
      <c r="D1905" t="s">
        <v>1838</v>
      </c>
      <c r="E1905" t="s">
        <v>1572</v>
      </c>
      <c r="F1905" t="s">
        <v>6239</v>
      </c>
      <c r="G1905" t="s">
        <v>4268</v>
      </c>
      <c r="H1905" s="2">
        <v>45593</v>
      </c>
      <c r="I1905" s="2">
        <v>45593</v>
      </c>
      <c r="J1905"/>
      <c r="K1905"/>
      <c r="L1905">
        <v>0.01</v>
      </c>
      <c r="M1905" t="s">
        <v>4269</v>
      </c>
      <c r="N1905" t="s">
        <v>3311</v>
      </c>
      <c r="O1905"/>
      <c r="P1905" t="s">
        <v>6240</v>
      </c>
      <c r="Q1905" t="s">
        <v>3440</v>
      </c>
      <c r="R1905" t="s">
        <v>15454</v>
      </c>
      <c r="S1905" t="s">
        <v>15436</v>
      </c>
      <c r="T1905" t="s">
        <v>15437</v>
      </c>
      <c r="U1905" t="s">
        <v>15437</v>
      </c>
      <c r="V1905">
        <v>0</v>
      </c>
    </row>
    <row r="1906" spans="1:22" x14ac:dyDescent="0.25">
      <c r="A1906" t="s">
        <v>1569</v>
      </c>
      <c r="B1906">
        <v>337518</v>
      </c>
      <c r="C1906" t="s">
        <v>6273</v>
      </c>
      <c r="D1906" t="s">
        <v>6274</v>
      </c>
      <c r="E1906" t="s">
        <v>1572</v>
      </c>
      <c r="F1906" t="s">
        <v>6261</v>
      </c>
      <c r="G1906" t="s">
        <v>4268</v>
      </c>
      <c r="H1906" s="2">
        <v>45593</v>
      </c>
      <c r="I1906" s="2">
        <v>45604</v>
      </c>
      <c r="J1906"/>
      <c r="K1906"/>
      <c r="L1906">
        <v>0.01</v>
      </c>
      <c r="M1906" t="s">
        <v>4269</v>
      </c>
      <c r="N1906" t="s">
        <v>3482</v>
      </c>
      <c r="O1906"/>
      <c r="P1906" t="s">
        <v>6262</v>
      </c>
      <c r="Q1906" t="s">
        <v>6263</v>
      </c>
      <c r="R1906" t="s">
        <v>15455</v>
      </c>
      <c r="S1906" t="s">
        <v>15436</v>
      </c>
      <c r="T1906" t="s">
        <v>15437</v>
      </c>
      <c r="U1906" t="s">
        <v>15437</v>
      </c>
      <c r="V1906">
        <v>0</v>
      </c>
    </row>
    <row r="1907" spans="1:22" x14ac:dyDescent="0.25">
      <c r="A1907" t="s">
        <v>1569</v>
      </c>
      <c r="B1907">
        <v>200073</v>
      </c>
      <c r="C1907" t="s">
        <v>1655</v>
      </c>
      <c r="D1907" t="s">
        <v>1570</v>
      </c>
      <c r="E1907" t="s">
        <v>1607</v>
      </c>
      <c r="F1907" t="s">
        <v>6332</v>
      </c>
      <c r="G1907" t="s">
        <v>4294</v>
      </c>
      <c r="H1907" s="2">
        <v>45593</v>
      </c>
      <c r="I1907" s="2">
        <v>45593</v>
      </c>
      <c r="J1907"/>
      <c r="K1907"/>
      <c r="L1907">
        <v>38</v>
      </c>
      <c r="M1907" t="s">
        <v>4269</v>
      </c>
      <c r="N1907" t="s">
        <v>3865</v>
      </c>
      <c r="O1907"/>
      <c r="P1907" t="s">
        <v>6331</v>
      </c>
      <c r="Q1907" t="s">
        <v>3953</v>
      </c>
      <c r="R1907" t="s">
        <v>15450</v>
      </c>
      <c r="S1907" t="s">
        <v>15436</v>
      </c>
      <c r="T1907" t="s">
        <v>15437</v>
      </c>
      <c r="U1907" t="s">
        <v>15437</v>
      </c>
      <c r="V1907">
        <v>1</v>
      </c>
    </row>
    <row r="1908" spans="1:22" x14ac:dyDescent="0.25">
      <c r="A1908" t="s">
        <v>1569</v>
      </c>
      <c r="B1908">
        <v>337527</v>
      </c>
      <c r="C1908" t="s">
        <v>4490</v>
      </c>
      <c r="D1908" t="s">
        <v>2306</v>
      </c>
      <c r="E1908" t="s">
        <v>1572</v>
      </c>
      <c r="F1908" t="s">
        <v>6401</v>
      </c>
      <c r="G1908" t="s">
        <v>4268</v>
      </c>
      <c r="H1908" s="2">
        <v>45593</v>
      </c>
      <c r="I1908" s="2">
        <v>45593</v>
      </c>
      <c r="J1908"/>
      <c r="K1908"/>
      <c r="L1908">
        <v>0.01</v>
      </c>
      <c r="M1908" t="s">
        <v>4269</v>
      </c>
      <c r="N1908" t="s">
        <v>4199</v>
      </c>
      <c r="O1908"/>
      <c r="P1908" t="s">
        <v>6397</v>
      </c>
      <c r="Q1908" t="s">
        <v>6398</v>
      </c>
      <c r="R1908" t="s">
        <v>15449</v>
      </c>
      <c r="S1908" t="s">
        <v>15436</v>
      </c>
      <c r="T1908" t="s">
        <v>15437</v>
      </c>
      <c r="U1908" t="s">
        <v>15437</v>
      </c>
      <c r="V1908">
        <v>0</v>
      </c>
    </row>
    <row r="1909" spans="1:22" x14ac:dyDescent="0.25">
      <c r="A1909" t="s">
        <v>1569</v>
      </c>
      <c r="B1909">
        <v>337582</v>
      </c>
      <c r="C1909" t="s">
        <v>2886</v>
      </c>
      <c r="D1909" t="s">
        <v>4686</v>
      </c>
      <c r="E1909" t="s">
        <v>1572</v>
      </c>
      <c r="F1909" t="s">
        <v>6520</v>
      </c>
      <c r="G1909" t="s">
        <v>4294</v>
      </c>
      <c r="H1909" s="2">
        <v>45593</v>
      </c>
      <c r="I1909" s="2">
        <v>45593</v>
      </c>
      <c r="J1909"/>
      <c r="K1909"/>
      <c r="L1909">
        <v>0.01</v>
      </c>
      <c r="M1909" t="s">
        <v>4269</v>
      </c>
      <c r="N1909" t="s">
        <v>4199</v>
      </c>
      <c r="O1909"/>
      <c r="P1909" t="s">
        <v>6517</v>
      </c>
      <c r="Q1909" t="s">
        <v>6518</v>
      </c>
      <c r="R1909" t="s">
        <v>15449</v>
      </c>
      <c r="S1909" t="s">
        <v>15436</v>
      </c>
      <c r="T1909" t="s">
        <v>15437</v>
      </c>
      <c r="U1909" t="s">
        <v>15437</v>
      </c>
      <c r="V1909">
        <v>0</v>
      </c>
    </row>
    <row r="1910" spans="1:22" x14ac:dyDescent="0.25">
      <c r="A1910" t="s">
        <v>1569</v>
      </c>
      <c r="B1910">
        <v>337477</v>
      </c>
      <c r="C1910" t="s">
        <v>2234</v>
      </c>
      <c r="D1910" t="s">
        <v>5574</v>
      </c>
      <c r="E1910" t="s">
        <v>1572</v>
      </c>
      <c r="F1910" t="s">
        <v>6565</v>
      </c>
      <c r="G1910" t="s">
        <v>4268</v>
      </c>
      <c r="H1910" s="2">
        <v>45593</v>
      </c>
      <c r="I1910" s="2">
        <v>45593</v>
      </c>
      <c r="J1910"/>
      <c r="K1910"/>
      <c r="L1910">
        <v>0.01</v>
      </c>
      <c r="M1910" t="s">
        <v>4269</v>
      </c>
      <c r="N1910" t="s">
        <v>4199</v>
      </c>
      <c r="O1910"/>
      <c r="P1910" t="s">
        <v>6566</v>
      </c>
      <c r="Q1910" t="s">
        <v>6567</v>
      </c>
      <c r="R1910" t="s">
        <v>15449</v>
      </c>
      <c r="S1910" t="s">
        <v>15436</v>
      </c>
      <c r="T1910" t="s">
        <v>15437</v>
      </c>
      <c r="U1910" t="s">
        <v>15437</v>
      </c>
      <c r="V1910">
        <v>0</v>
      </c>
    </row>
    <row r="1911" spans="1:22" x14ac:dyDescent="0.25">
      <c r="A1911" t="s">
        <v>1569</v>
      </c>
      <c r="B1911">
        <v>337519</v>
      </c>
      <c r="C1911" t="s">
        <v>6651</v>
      </c>
      <c r="D1911" t="s">
        <v>6652</v>
      </c>
      <c r="E1911" t="s">
        <v>1596</v>
      </c>
      <c r="F1911" t="s">
        <v>6638</v>
      </c>
      <c r="G1911" t="s">
        <v>4294</v>
      </c>
      <c r="H1911" s="2">
        <v>45593</v>
      </c>
      <c r="I1911" s="2">
        <v>45705</v>
      </c>
      <c r="J1911"/>
      <c r="K1911"/>
      <c r="L1911">
        <v>17.5</v>
      </c>
      <c r="M1911" t="s">
        <v>4269</v>
      </c>
      <c r="N1911" t="s">
        <v>1714</v>
      </c>
      <c r="O1911"/>
      <c r="P1911" t="s">
        <v>6639</v>
      </c>
      <c r="Q1911" t="s">
        <v>6640</v>
      </c>
      <c r="R1911" t="s">
        <v>15454</v>
      </c>
      <c r="S1911" t="s">
        <v>15436</v>
      </c>
      <c r="T1911" t="s">
        <v>15437</v>
      </c>
      <c r="U1911" t="s">
        <v>15437</v>
      </c>
      <c r="V1911">
        <v>0.46052631578947367</v>
      </c>
    </row>
    <row r="1912" spans="1:22" x14ac:dyDescent="0.25">
      <c r="A1912" t="s">
        <v>1569</v>
      </c>
      <c r="B1912">
        <v>337459</v>
      </c>
      <c r="C1912" t="s">
        <v>4976</v>
      </c>
      <c r="D1912" t="s">
        <v>1684</v>
      </c>
      <c r="E1912" t="s">
        <v>1572</v>
      </c>
      <c r="F1912" t="s">
        <v>6642</v>
      </c>
      <c r="G1912" t="s">
        <v>4268</v>
      </c>
      <c r="H1912" s="2">
        <v>45593</v>
      </c>
      <c r="I1912" s="2">
        <v>45593</v>
      </c>
      <c r="J1912"/>
      <c r="K1912"/>
      <c r="L1912">
        <v>0.01</v>
      </c>
      <c r="M1912" t="s">
        <v>4269</v>
      </c>
      <c r="N1912" t="s">
        <v>1714</v>
      </c>
      <c r="O1912"/>
      <c r="P1912" t="s">
        <v>6639</v>
      </c>
      <c r="Q1912" t="s">
        <v>6640</v>
      </c>
      <c r="R1912" t="s">
        <v>15454</v>
      </c>
      <c r="S1912" t="s">
        <v>15436</v>
      </c>
      <c r="T1912" t="s">
        <v>15437</v>
      </c>
      <c r="U1912" t="s">
        <v>15437</v>
      </c>
      <c r="V1912">
        <v>0</v>
      </c>
    </row>
    <row r="1913" spans="1:22" x14ac:dyDescent="0.25">
      <c r="A1913" t="s">
        <v>1569</v>
      </c>
      <c r="B1913">
        <v>337468</v>
      </c>
      <c r="C1913" t="s">
        <v>2589</v>
      </c>
      <c r="D1913" t="s">
        <v>6653</v>
      </c>
      <c r="E1913" t="s">
        <v>1572</v>
      </c>
      <c r="F1913" t="s">
        <v>6642</v>
      </c>
      <c r="G1913" t="s">
        <v>4268</v>
      </c>
      <c r="H1913" s="2">
        <v>45593</v>
      </c>
      <c r="I1913" s="2">
        <v>45593</v>
      </c>
      <c r="J1913"/>
      <c r="K1913"/>
      <c r="L1913">
        <v>0.01</v>
      </c>
      <c r="M1913" t="s">
        <v>4269</v>
      </c>
      <c r="N1913" t="s">
        <v>1714</v>
      </c>
      <c r="O1913"/>
      <c r="P1913" t="s">
        <v>6639</v>
      </c>
      <c r="Q1913" t="s">
        <v>6640</v>
      </c>
      <c r="R1913" t="s">
        <v>15454</v>
      </c>
      <c r="S1913" t="s">
        <v>15436</v>
      </c>
      <c r="T1913" t="s">
        <v>15437</v>
      </c>
      <c r="U1913" t="s">
        <v>15437</v>
      </c>
      <c r="V1913">
        <v>0</v>
      </c>
    </row>
    <row r="1914" spans="1:22" x14ac:dyDescent="0.25">
      <c r="A1914" t="s">
        <v>1569</v>
      </c>
      <c r="B1914">
        <v>337538</v>
      </c>
      <c r="C1914" t="s">
        <v>6654</v>
      </c>
      <c r="D1914" t="s">
        <v>6655</v>
      </c>
      <c r="E1914" t="s">
        <v>1572</v>
      </c>
      <c r="F1914" t="s">
        <v>6642</v>
      </c>
      <c r="G1914" t="s">
        <v>4268</v>
      </c>
      <c r="H1914" s="2">
        <v>45593</v>
      </c>
      <c r="I1914" s="2">
        <v>45593</v>
      </c>
      <c r="J1914"/>
      <c r="K1914"/>
      <c r="L1914">
        <v>0.01</v>
      </c>
      <c r="M1914" t="s">
        <v>4269</v>
      </c>
      <c r="N1914" t="s">
        <v>1714</v>
      </c>
      <c r="O1914"/>
      <c r="P1914" t="s">
        <v>6639</v>
      </c>
      <c r="Q1914" t="s">
        <v>6640</v>
      </c>
      <c r="R1914" t="s">
        <v>15454</v>
      </c>
      <c r="S1914" t="s">
        <v>15436</v>
      </c>
      <c r="T1914" t="s">
        <v>15437</v>
      </c>
      <c r="U1914" t="s">
        <v>15437</v>
      </c>
      <c r="V1914">
        <v>0</v>
      </c>
    </row>
    <row r="1915" spans="1:22" x14ac:dyDescent="0.25">
      <c r="A1915" t="s">
        <v>1569</v>
      </c>
      <c r="B1915">
        <v>337496</v>
      </c>
      <c r="C1915" t="s">
        <v>2234</v>
      </c>
      <c r="D1915" t="s">
        <v>1772</v>
      </c>
      <c r="E1915" t="s">
        <v>1596</v>
      </c>
      <c r="F1915" t="s">
        <v>6838</v>
      </c>
      <c r="G1915" t="s">
        <v>4294</v>
      </c>
      <c r="H1915" s="2">
        <v>45593</v>
      </c>
      <c r="I1915" s="2">
        <v>45593</v>
      </c>
      <c r="J1915"/>
      <c r="K1915"/>
      <c r="L1915">
        <v>15</v>
      </c>
      <c r="M1915" t="s">
        <v>4269</v>
      </c>
      <c r="N1915" t="s">
        <v>3865</v>
      </c>
      <c r="O1915"/>
      <c r="P1915" t="s">
        <v>6837</v>
      </c>
      <c r="Q1915" t="s">
        <v>3867</v>
      </c>
      <c r="R1915" t="s">
        <v>15448</v>
      </c>
      <c r="S1915" t="s">
        <v>15436</v>
      </c>
      <c r="T1915" t="s">
        <v>15437</v>
      </c>
      <c r="U1915" t="s">
        <v>15437</v>
      </c>
      <c r="V1915">
        <v>0.39473684210526316</v>
      </c>
    </row>
    <row r="1916" spans="1:22" x14ac:dyDescent="0.25">
      <c r="A1916" t="s">
        <v>1569</v>
      </c>
      <c r="B1916">
        <v>337524</v>
      </c>
      <c r="C1916" t="s">
        <v>2118</v>
      </c>
      <c r="D1916" t="s">
        <v>6855</v>
      </c>
      <c r="E1916" t="s">
        <v>1607</v>
      </c>
      <c r="F1916" t="s">
        <v>6838</v>
      </c>
      <c r="G1916" t="s">
        <v>4294</v>
      </c>
      <c r="H1916" s="2">
        <v>45593</v>
      </c>
      <c r="I1916" s="2">
        <v>45817</v>
      </c>
      <c r="J1916"/>
      <c r="K1916"/>
      <c r="L1916">
        <v>38</v>
      </c>
      <c r="M1916" t="s">
        <v>4269</v>
      </c>
      <c r="N1916" t="s">
        <v>3865</v>
      </c>
      <c r="O1916"/>
      <c r="P1916" t="s">
        <v>6837</v>
      </c>
      <c r="Q1916" t="s">
        <v>3867</v>
      </c>
      <c r="R1916" t="s">
        <v>15448</v>
      </c>
      <c r="S1916" t="s">
        <v>15436</v>
      </c>
      <c r="T1916" t="s">
        <v>15437</v>
      </c>
      <c r="U1916" t="s">
        <v>15437</v>
      </c>
      <c r="V1916">
        <v>1</v>
      </c>
    </row>
    <row r="1917" spans="1:22" x14ac:dyDescent="0.25">
      <c r="A1917" t="s">
        <v>1569</v>
      </c>
      <c r="B1917">
        <v>337488</v>
      </c>
      <c r="C1917" t="s">
        <v>2545</v>
      </c>
      <c r="D1917" t="s">
        <v>5883</v>
      </c>
      <c r="E1917" t="s">
        <v>1607</v>
      </c>
      <c r="F1917" t="s">
        <v>6843</v>
      </c>
      <c r="G1917" t="s">
        <v>4324</v>
      </c>
      <c r="H1917" s="2">
        <v>45593</v>
      </c>
      <c r="I1917" s="2">
        <v>45593</v>
      </c>
      <c r="J1917"/>
      <c r="K1917"/>
      <c r="L1917">
        <v>38</v>
      </c>
      <c r="M1917" t="s">
        <v>4269</v>
      </c>
      <c r="N1917" t="s">
        <v>3865</v>
      </c>
      <c r="O1917"/>
      <c r="P1917" t="s">
        <v>6837</v>
      </c>
      <c r="Q1917" t="s">
        <v>3867</v>
      </c>
      <c r="R1917" t="s">
        <v>15448</v>
      </c>
      <c r="S1917" t="s">
        <v>15436</v>
      </c>
      <c r="T1917" t="s">
        <v>15437</v>
      </c>
      <c r="U1917" t="s">
        <v>15437</v>
      </c>
      <c r="V1917">
        <v>1</v>
      </c>
    </row>
    <row r="1918" spans="1:22" x14ac:dyDescent="0.25">
      <c r="A1918" t="s">
        <v>1569</v>
      </c>
      <c r="B1918">
        <v>337360</v>
      </c>
      <c r="C1918" t="s">
        <v>6844</v>
      </c>
      <c r="D1918" t="s">
        <v>6845</v>
      </c>
      <c r="E1918" t="s">
        <v>1572</v>
      </c>
      <c r="F1918" t="s">
        <v>6836</v>
      </c>
      <c r="G1918" t="s">
        <v>4268</v>
      </c>
      <c r="H1918" s="2">
        <v>45593</v>
      </c>
      <c r="I1918" s="2">
        <v>45593</v>
      </c>
      <c r="J1918"/>
      <c r="K1918"/>
      <c r="L1918">
        <v>0.01</v>
      </c>
      <c r="M1918" t="s">
        <v>4269</v>
      </c>
      <c r="N1918" t="s">
        <v>3865</v>
      </c>
      <c r="O1918"/>
      <c r="P1918" t="s">
        <v>6837</v>
      </c>
      <c r="Q1918" t="s">
        <v>3867</v>
      </c>
      <c r="R1918" t="s">
        <v>15448</v>
      </c>
      <c r="S1918" t="s">
        <v>15436</v>
      </c>
      <c r="T1918" t="s">
        <v>15437</v>
      </c>
      <c r="U1918" t="s">
        <v>15437</v>
      </c>
      <c r="V1918">
        <v>0</v>
      </c>
    </row>
    <row r="1919" spans="1:22" x14ac:dyDescent="0.25">
      <c r="A1919" t="s">
        <v>1569</v>
      </c>
      <c r="B1919">
        <v>337364</v>
      </c>
      <c r="C1919" t="s">
        <v>4593</v>
      </c>
      <c r="D1919" t="s">
        <v>6846</v>
      </c>
      <c r="E1919" t="s">
        <v>1572</v>
      </c>
      <c r="F1919" t="s">
        <v>6836</v>
      </c>
      <c r="G1919" t="s">
        <v>4268</v>
      </c>
      <c r="H1919" s="2">
        <v>45593</v>
      </c>
      <c r="I1919" s="2">
        <v>45593</v>
      </c>
      <c r="J1919"/>
      <c r="K1919"/>
      <c r="L1919">
        <v>0.01</v>
      </c>
      <c r="M1919" t="s">
        <v>4269</v>
      </c>
      <c r="N1919" t="s">
        <v>3865</v>
      </c>
      <c r="O1919"/>
      <c r="P1919" t="s">
        <v>6837</v>
      </c>
      <c r="Q1919" t="s">
        <v>3867</v>
      </c>
      <c r="R1919" t="s">
        <v>15448</v>
      </c>
      <c r="S1919" t="s">
        <v>15436</v>
      </c>
      <c r="T1919" t="s">
        <v>15437</v>
      </c>
      <c r="U1919" t="s">
        <v>15437</v>
      </c>
      <c r="V1919">
        <v>0</v>
      </c>
    </row>
    <row r="1920" spans="1:22" x14ac:dyDescent="0.25">
      <c r="A1920" t="s">
        <v>1569</v>
      </c>
      <c r="B1920">
        <v>337352</v>
      </c>
      <c r="C1920" t="s">
        <v>1636</v>
      </c>
      <c r="D1920" t="s">
        <v>6847</v>
      </c>
      <c r="E1920" t="s">
        <v>1572</v>
      </c>
      <c r="F1920" t="s">
        <v>6836</v>
      </c>
      <c r="G1920" t="s">
        <v>4268</v>
      </c>
      <c r="H1920" s="2">
        <v>45593</v>
      </c>
      <c r="I1920" s="2">
        <v>45593</v>
      </c>
      <c r="J1920"/>
      <c r="K1920"/>
      <c r="L1920">
        <v>0.01</v>
      </c>
      <c r="M1920" t="s">
        <v>4269</v>
      </c>
      <c r="N1920" t="s">
        <v>3865</v>
      </c>
      <c r="O1920"/>
      <c r="P1920" t="s">
        <v>6837</v>
      </c>
      <c r="Q1920" t="s">
        <v>3867</v>
      </c>
      <c r="R1920" t="s">
        <v>15448</v>
      </c>
      <c r="S1920" t="s">
        <v>15436</v>
      </c>
      <c r="T1920" t="s">
        <v>15437</v>
      </c>
      <c r="U1920" t="s">
        <v>15437</v>
      </c>
      <c r="V1920">
        <v>0</v>
      </c>
    </row>
    <row r="1921" spans="1:22" x14ac:dyDescent="0.25">
      <c r="A1921" t="s">
        <v>1569</v>
      </c>
      <c r="B1921">
        <v>337344</v>
      </c>
      <c r="C1921" t="s">
        <v>6434</v>
      </c>
      <c r="D1921" t="s">
        <v>6848</v>
      </c>
      <c r="E1921" t="s">
        <v>1572</v>
      </c>
      <c r="F1921" t="s">
        <v>6836</v>
      </c>
      <c r="G1921" t="s">
        <v>4268</v>
      </c>
      <c r="H1921" s="2">
        <v>45593</v>
      </c>
      <c r="I1921" s="2">
        <v>45593</v>
      </c>
      <c r="J1921"/>
      <c r="K1921"/>
      <c r="L1921">
        <v>0.01</v>
      </c>
      <c r="M1921" t="s">
        <v>4269</v>
      </c>
      <c r="N1921" t="s">
        <v>3865</v>
      </c>
      <c r="O1921"/>
      <c r="P1921" t="s">
        <v>6837</v>
      </c>
      <c r="Q1921" t="s">
        <v>3867</v>
      </c>
      <c r="R1921" t="s">
        <v>15448</v>
      </c>
      <c r="S1921" t="s">
        <v>15436</v>
      </c>
      <c r="T1921" t="s">
        <v>15437</v>
      </c>
      <c r="U1921" t="s">
        <v>15437</v>
      </c>
      <c r="V1921">
        <v>0</v>
      </c>
    </row>
    <row r="1922" spans="1:22" x14ac:dyDescent="0.25">
      <c r="A1922" t="s">
        <v>1569</v>
      </c>
      <c r="B1922">
        <v>337358</v>
      </c>
      <c r="C1922" t="s">
        <v>2152</v>
      </c>
      <c r="D1922" t="s">
        <v>6849</v>
      </c>
      <c r="E1922" t="s">
        <v>1572</v>
      </c>
      <c r="F1922" t="s">
        <v>6836</v>
      </c>
      <c r="G1922" t="s">
        <v>4268</v>
      </c>
      <c r="H1922" s="2">
        <v>45593</v>
      </c>
      <c r="I1922" s="2">
        <v>45593</v>
      </c>
      <c r="J1922"/>
      <c r="K1922"/>
      <c r="L1922">
        <v>0.01</v>
      </c>
      <c r="M1922" t="s">
        <v>4269</v>
      </c>
      <c r="N1922" t="s">
        <v>3865</v>
      </c>
      <c r="O1922"/>
      <c r="P1922" t="s">
        <v>6837</v>
      </c>
      <c r="Q1922" t="s">
        <v>3867</v>
      </c>
      <c r="R1922" t="s">
        <v>15448</v>
      </c>
      <c r="S1922" t="s">
        <v>15436</v>
      </c>
      <c r="T1922" t="s">
        <v>15437</v>
      </c>
      <c r="U1922" t="s">
        <v>15437</v>
      </c>
      <c r="V1922">
        <v>0</v>
      </c>
    </row>
    <row r="1923" spans="1:22" x14ac:dyDescent="0.25">
      <c r="A1923" t="s">
        <v>1569</v>
      </c>
      <c r="B1923">
        <v>337359</v>
      </c>
      <c r="C1923" t="s">
        <v>2186</v>
      </c>
      <c r="D1923" t="s">
        <v>6227</v>
      </c>
      <c r="E1923" t="s">
        <v>1572</v>
      </c>
      <c r="F1923" t="s">
        <v>6836</v>
      </c>
      <c r="G1923" t="s">
        <v>4268</v>
      </c>
      <c r="H1923" s="2">
        <v>45593</v>
      </c>
      <c r="I1923" s="2">
        <v>45593</v>
      </c>
      <c r="J1923"/>
      <c r="K1923"/>
      <c r="L1923">
        <v>0.01</v>
      </c>
      <c r="M1923" t="s">
        <v>4269</v>
      </c>
      <c r="N1923" t="s">
        <v>3865</v>
      </c>
      <c r="O1923"/>
      <c r="P1923" t="s">
        <v>6837</v>
      </c>
      <c r="Q1923" t="s">
        <v>3867</v>
      </c>
      <c r="R1923" t="s">
        <v>15448</v>
      </c>
      <c r="S1923" t="s">
        <v>15436</v>
      </c>
      <c r="T1923" t="s">
        <v>15437</v>
      </c>
      <c r="U1923" t="s">
        <v>15437</v>
      </c>
      <c r="V1923">
        <v>0</v>
      </c>
    </row>
    <row r="1924" spans="1:22" x14ac:dyDescent="0.25">
      <c r="A1924" t="s">
        <v>1569</v>
      </c>
      <c r="B1924">
        <v>337400</v>
      </c>
      <c r="C1924" t="s">
        <v>4040</v>
      </c>
      <c r="D1924" t="s">
        <v>6850</v>
      </c>
      <c r="E1924" t="s">
        <v>1572</v>
      </c>
      <c r="F1924" t="s">
        <v>6836</v>
      </c>
      <c r="G1924" t="s">
        <v>4268</v>
      </c>
      <c r="H1924" s="2">
        <v>45593</v>
      </c>
      <c r="I1924" s="2">
        <v>45593</v>
      </c>
      <c r="J1924"/>
      <c r="K1924"/>
      <c r="L1924">
        <v>0.01</v>
      </c>
      <c r="M1924" t="s">
        <v>4269</v>
      </c>
      <c r="N1924" t="s">
        <v>3865</v>
      </c>
      <c r="O1924"/>
      <c r="P1924" t="s">
        <v>6837</v>
      </c>
      <c r="Q1924" t="s">
        <v>3867</v>
      </c>
      <c r="R1924" t="s">
        <v>15448</v>
      </c>
      <c r="S1924" t="s">
        <v>15436</v>
      </c>
      <c r="T1924" t="s">
        <v>15437</v>
      </c>
      <c r="U1924" t="s">
        <v>15437</v>
      </c>
      <c r="V1924">
        <v>0</v>
      </c>
    </row>
    <row r="1925" spans="1:22" x14ac:dyDescent="0.25">
      <c r="A1925" t="s">
        <v>1569</v>
      </c>
      <c r="B1925">
        <v>337433</v>
      </c>
      <c r="C1925" t="s">
        <v>2367</v>
      </c>
      <c r="D1925" t="s">
        <v>6851</v>
      </c>
      <c r="E1925" t="s">
        <v>1572</v>
      </c>
      <c r="F1925" t="s">
        <v>6836</v>
      </c>
      <c r="G1925" t="s">
        <v>4268</v>
      </c>
      <c r="H1925" s="2">
        <v>45593</v>
      </c>
      <c r="I1925" s="2">
        <v>45593</v>
      </c>
      <c r="J1925"/>
      <c r="K1925"/>
      <c r="L1925">
        <v>0.01</v>
      </c>
      <c r="M1925" t="s">
        <v>4269</v>
      </c>
      <c r="N1925" t="s">
        <v>3865</v>
      </c>
      <c r="O1925"/>
      <c r="P1925" t="s">
        <v>6837</v>
      </c>
      <c r="Q1925" t="s">
        <v>3867</v>
      </c>
      <c r="R1925" t="s">
        <v>15448</v>
      </c>
      <c r="S1925" t="s">
        <v>15436</v>
      </c>
      <c r="T1925" t="s">
        <v>15437</v>
      </c>
      <c r="U1925" t="s">
        <v>15437</v>
      </c>
      <c r="V1925">
        <v>0</v>
      </c>
    </row>
    <row r="1926" spans="1:22" x14ac:dyDescent="0.25">
      <c r="A1926" t="s">
        <v>1569</v>
      </c>
      <c r="B1926">
        <v>337475</v>
      </c>
      <c r="C1926" t="s">
        <v>2269</v>
      </c>
      <c r="D1926" t="s">
        <v>6852</v>
      </c>
      <c r="E1926" t="s">
        <v>1572</v>
      </c>
      <c r="F1926" t="s">
        <v>6836</v>
      </c>
      <c r="G1926" t="s">
        <v>4268</v>
      </c>
      <c r="H1926" s="2">
        <v>45593</v>
      </c>
      <c r="I1926" s="2">
        <v>45593</v>
      </c>
      <c r="J1926"/>
      <c r="K1926"/>
      <c r="L1926">
        <v>0.01</v>
      </c>
      <c r="M1926" t="s">
        <v>4269</v>
      </c>
      <c r="N1926" t="s">
        <v>3865</v>
      </c>
      <c r="O1926"/>
      <c r="P1926" t="s">
        <v>6837</v>
      </c>
      <c r="Q1926" t="s">
        <v>3867</v>
      </c>
      <c r="R1926" t="s">
        <v>15448</v>
      </c>
      <c r="S1926" t="s">
        <v>15436</v>
      </c>
      <c r="T1926" t="s">
        <v>15437</v>
      </c>
      <c r="U1926" t="s">
        <v>15437</v>
      </c>
      <c r="V1926">
        <v>0</v>
      </c>
    </row>
    <row r="1927" spans="1:22" x14ac:dyDescent="0.25">
      <c r="A1927" t="s">
        <v>1569</v>
      </c>
      <c r="B1927">
        <v>337490</v>
      </c>
      <c r="C1927" t="s">
        <v>6841</v>
      </c>
      <c r="D1927" t="s">
        <v>6842</v>
      </c>
      <c r="E1927" t="s">
        <v>1572</v>
      </c>
      <c r="F1927" t="s">
        <v>6836</v>
      </c>
      <c r="G1927" t="s">
        <v>4268</v>
      </c>
      <c r="H1927" s="2">
        <v>45593</v>
      </c>
      <c r="I1927" s="2">
        <v>45817</v>
      </c>
      <c r="J1927"/>
      <c r="K1927"/>
      <c r="L1927">
        <v>0.01</v>
      </c>
      <c r="M1927" t="s">
        <v>4269</v>
      </c>
      <c r="N1927" t="s">
        <v>3865</v>
      </c>
      <c r="O1927"/>
      <c r="P1927" t="s">
        <v>6837</v>
      </c>
      <c r="Q1927" t="s">
        <v>3867</v>
      </c>
      <c r="R1927" t="s">
        <v>15448</v>
      </c>
      <c r="S1927" t="s">
        <v>15436</v>
      </c>
      <c r="T1927" t="s">
        <v>15437</v>
      </c>
      <c r="U1927" t="s">
        <v>15437</v>
      </c>
      <c r="V1927">
        <v>0</v>
      </c>
    </row>
    <row r="1928" spans="1:22" x14ac:dyDescent="0.25">
      <c r="A1928" t="s">
        <v>1569</v>
      </c>
      <c r="B1928">
        <v>337555</v>
      </c>
      <c r="C1928" t="s">
        <v>6853</v>
      </c>
      <c r="D1928" t="s">
        <v>6854</v>
      </c>
      <c r="E1928" t="s">
        <v>1572</v>
      </c>
      <c r="F1928" t="s">
        <v>6836</v>
      </c>
      <c r="G1928" t="s">
        <v>4268</v>
      </c>
      <c r="H1928" s="2">
        <v>45593</v>
      </c>
      <c r="I1928" s="2">
        <v>45593</v>
      </c>
      <c r="J1928"/>
      <c r="K1928"/>
      <c r="L1928">
        <v>0.01</v>
      </c>
      <c r="M1928" t="s">
        <v>4269</v>
      </c>
      <c r="N1928" t="s">
        <v>3865</v>
      </c>
      <c r="O1928"/>
      <c r="P1928" t="s">
        <v>6837</v>
      </c>
      <c r="Q1928" t="s">
        <v>3867</v>
      </c>
      <c r="R1928" t="s">
        <v>15448</v>
      </c>
      <c r="S1928" t="s">
        <v>15436</v>
      </c>
      <c r="T1928" t="s">
        <v>15437</v>
      </c>
      <c r="U1928" t="s">
        <v>15437</v>
      </c>
      <c r="V1928">
        <v>0</v>
      </c>
    </row>
    <row r="1929" spans="1:22" x14ac:dyDescent="0.25">
      <c r="A1929" t="s">
        <v>1569</v>
      </c>
      <c r="B1929">
        <v>337536</v>
      </c>
      <c r="C1929" t="s">
        <v>2862</v>
      </c>
      <c r="D1929" t="s">
        <v>3280</v>
      </c>
      <c r="E1929" t="s">
        <v>1596</v>
      </c>
      <c r="F1929" t="s">
        <v>6887</v>
      </c>
      <c r="G1929" t="s">
        <v>4294</v>
      </c>
      <c r="H1929" s="2">
        <v>45593</v>
      </c>
      <c r="I1929" s="2">
        <v>45719</v>
      </c>
      <c r="J1929"/>
      <c r="K1929"/>
      <c r="L1929">
        <v>27.5</v>
      </c>
      <c r="M1929" t="s">
        <v>4269</v>
      </c>
      <c r="N1929" t="s">
        <v>3482</v>
      </c>
      <c r="O1929"/>
      <c r="P1929" t="s">
        <v>6888</v>
      </c>
      <c r="Q1929" t="s">
        <v>6889</v>
      </c>
      <c r="R1929" t="s">
        <v>15451</v>
      </c>
      <c r="S1929" t="s">
        <v>15436</v>
      </c>
      <c r="T1929" t="s">
        <v>15437</v>
      </c>
      <c r="U1929" t="s">
        <v>15437</v>
      </c>
      <c r="V1929">
        <v>0.72368421052631582</v>
      </c>
    </row>
    <row r="1930" spans="1:22" x14ac:dyDescent="0.25">
      <c r="A1930" t="s">
        <v>1569</v>
      </c>
      <c r="B1930">
        <v>337437</v>
      </c>
      <c r="C1930" t="s">
        <v>6958</v>
      </c>
      <c r="D1930" t="s">
        <v>5123</v>
      </c>
      <c r="E1930" t="s">
        <v>1572</v>
      </c>
      <c r="F1930" t="s">
        <v>6954</v>
      </c>
      <c r="G1930" t="s">
        <v>4268</v>
      </c>
      <c r="H1930" s="2">
        <v>45593</v>
      </c>
      <c r="I1930" s="2">
        <v>45593</v>
      </c>
      <c r="J1930"/>
      <c r="K1930"/>
      <c r="L1930">
        <v>0.01</v>
      </c>
      <c r="M1930" t="s">
        <v>4269</v>
      </c>
      <c r="N1930" t="s">
        <v>4199</v>
      </c>
      <c r="O1930"/>
      <c r="P1930" t="s">
        <v>6955</v>
      </c>
      <c r="Q1930" t="s">
        <v>6956</v>
      </c>
      <c r="R1930" t="s">
        <v>15449</v>
      </c>
      <c r="S1930" t="s">
        <v>15436</v>
      </c>
      <c r="T1930" t="s">
        <v>15437</v>
      </c>
      <c r="U1930" t="s">
        <v>15437</v>
      </c>
      <c r="V1930">
        <v>0</v>
      </c>
    </row>
    <row r="1931" spans="1:22" x14ac:dyDescent="0.25">
      <c r="A1931" t="s">
        <v>1569</v>
      </c>
      <c r="B1931">
        <v>337577</v>
      </c>
      <c r="C1931" t="s">
        <v>7025</v>
      </c>
      <c r="D1931" t="s">
        <v>7026</v>
      </c>
      <c r="E1931" t="s">
        <v>1572</v>
      </c>
      <c r="F1931" t="s">
        <v>7027</v>
      </c>
      <c r="G1931" t="s">
        <v>4268</v>
      </c>
      <c r="H1931" s="2">
        <v>45593</v>
      </c>
      <c r="I1931" s="2">
        <v>45593</v>
      </c>
      <c r="J1931"/>
      <c r="K1931"/>
      <c r="L1931">
        <v>0.01</v>
      </c>
      <c r="M1931" t="s">
        <v>4269</v>
      </c>
      <c r="N1931" t="s">
        <v>4199</v>
      </c>
      <c r="O1931"/>
      <c r="P1931" t="s">
        <v>7020</v>
      </c>
      <c r="Q1931" t="s">
        <v>7021</v>
      </c>
      <c r="R1931" t="s">
        <v>15449</v>
      </c>
      <c r="S1931" t="s">
        <v>15436</v>
      </c>
      <c r="T1931" t="s">
        <v>15437</v>
      </c>
      <c r="U1931" t="s">
        <v>15437</v>
      </c>
      <c r="V1931">
        <v>0</v>
      </c>
    </row>
    <row r="1932" spans="1:22" x14ac:dyDescent="0.25">
      <c r="A1932" t="s">
        <v>1569</v>
      </c>
      <c r="B1932">
        <v>337327</v>
      </c>
      <c r="C1932" t="s">
        <v>7137</v>
      </c>
      <c r="D1932" t="s">
        <v>7138</v>
      </c>
      <c r="E1932" t="s">
        <v>1607</v>
      </c>
      <c r="F1932" t="s">
        <v>7139</v>
      </c>
      <c r="G1932" t="s">
        <v>7140</v>
      </c>
      <c r="H1932" s="2">
        <v>45593</v>
      </c>
      <c r="I1932" s="2">
        <v>45593</v>
      </c>
      <c r="J1932"/>
      <c r="K1932"/>
      <c r="L1932">
        <v>38</v>
      </c>
      <c r="M1932" t="s">
        <v>4269</v>
      </c>
      <c r="N1932" t="s">
        <v>1714</v>
      </c>
      <c r="O1932" t="s">
        <v>5500</v>
      </c>
      <c r="P1932" t="s">
        <v>7141</v>
      </c>
      <c r="Q1932" t="s">
        <v>7142</v>
      </c>
      <c r="R1932" t="s">
        <v>15459</v>
      </c>
      <c r="S1932" t="s">
        <v>15436</v>
      </c>
      <c r="T1932" t="s">
        <v>15437</v>
      </c>
      <c r="U1932" t="s">
        <v>15437</v>
      </c>
      <c r="V1932">
        <v>1</v>
      </c>
    </row>
    <row r="1933" spans="1:22" x14ac:dyDescent="0.25">
      <c r="A1933" t="s">
        <v>1569</v>
      </c>
      <c r="B1933">
        <v>337450</v>
      </c>
      <c r="C1933" t="s">
        <v>2083</v>
      </c>
      <c r="D1933" t="s">
        <v>8008</v>
      </c>
      <c r="E1933" t="s">
        <v>1572</v>
      </c>
      <c r="F1933" t="s">
        <v>8001</v>
      </c>
      <c r="G1933" t="s">
        <v>7490</v>
      </c>
      <c r="H1933" s="2">
        <v>45591</v>
      </c>
      <c r="I1933" s="2">
        <v>45591</v>
      </c>
      <c r="J1933"/>
      <c r="K1933"/>
      <c r="L1933">
        <v>0.01</v>
      </c>
      <c r="M1933" t="s">
        <v>7484</v>
      </c>
      <c r="N1933" t="s">
        <v>1714</v>
      </c>
      <c r="O1933"/>
      <c r="P1933" t="s">
        <v>7996</v>
      </c>
      <c r="Q1933" t="s">
        <v>4271</v>
      </c>
      <c r="R1933" t="s">
        <v>15461</v>
      </c>
      <c r="S1933" t="s">
        <v>15436</v>
      </c>
      <c r="T1933" t="s">
        <v>15437</v>
      </c>
      <c r="U1933" t="s">
        <v>15437</v>
      </c>
      <c r="V1933">
        <v>0</v>
      </c>
    </row>
    <row r="1934" spans="1:22" x14ac:dyDescent="0.25">
      <c r="A1934" t="s">
        <v>1569</v>
      </c>
      <c r="B1934">
        <v>337452</v>
      </c>
      <c r="C1934" t="s">
        <v>7034</v>
      </c>
      <c r="D1934" t="s">
        <v>8011</v>
      </c>
      <c r="E1934" t="s">
        <v>1572</v>
      </c>
      <c r="F1934" t="s">
        <v>8001</v>
      </c>
      <c r="G1934" t="s">
        <v>7490</v>
      </c>
      <c r="H1934" s="2">
        <v>45591</v>
      </c>
      <c r="I1934" s="2">
        <v>45591</v>
      </c>
      <c r="J1934"/>
      <c r="K1934"/>
      <c r="L1934">
        <v>0.01</v>
      </c>
      <c r="M1934" t="s">
        <v>7484</v>
      </c>
      <c r="N1934" t="s">
        <v>1714</v>
      </c>
      <c r="O1934"/>
      <c r="P1934" t="s">
        <v>7996</v>
      </c>
      <c r="Q1934" t="s">
        <v>4271</v>
      </c>
      <c r="R1934" t="s">
        <v>15461</v>
      </c>
      <c r="S1934" t="s">
        <v>15436</v>
      </c>
      <c r="T1934" t="s">
        <v>15437</v>
      </c>
      <c r="U1934" t="s">
        <v>15437</v>
      </c>
      <c r="V1934">
        <v>0</v>
      </c>
    </row>
    <row r="1935" spans="1:22" x14ac:dyDescent="0.25">
      <c r="A1935" t="s">
        <v>1569</v>
      </c>
      <c r="B1935">
        <v>337493</v>
      </c>
      <c r="C1935" t="s">
        <v>2784</v>
      </c>
      <c r="D1935" t="s">
        <v>8012</v>
      </c>
      <c r="E1935" t="s">
        <v>1572</v>
      </c>
      <c r="F1935" t="s">
        <v>8001</v>
      </c>
      <c r="G1935" t="s">
        <v>7490</v>
      </c>
      <c r="H1935" s="2">
        <v>45591</v>
      </c>
      <c r="I1935" s="2">
        <v>45591</v>
      </c>
      <c r="J1935"/>
      <c r="K1935"/>
      <c r="L1935">
        <v>0.01</v>
      </c>
      <c r="M1935" t="s">
        <v>7484</v>
      </c>
      <c r="N1935" t="s">
        <v>1714</v>
      </c>
      <c r="O1935"/>
      <c r="P1935" t="s">
        <v>7996</v>
      </c>
      <c r="Q1935" t="s">
        <v>4271</v>
      </c>
      <c r="R1935" t="s">
        <v>15461</v>
      </c>
      <c r="S1935" t="s">
        <v>15436</v>
      </c>
      <c r="T1935" t="s">
        <v>15437</v>
      </c>
      <c r="U1935" t="s">
        <v>15437</v>
      </c>
      <c r="V1935">
        <v>0</v>
      </c>
    </row>
    <row r="1936" spans="1:22" x14ac:dyDescent="0.25">
      <c r="A1936" t="s">
        <v>1569</v>
      </c>
      <c r="B1936">
        <v>337428</v>
      </c>
      <c r="C1936" t="s">
        <v>1754</v>
      </c>
      <c r="D1936" t="s">
        <v>8366</v>
      </c>
      <c r="E1936" t="s">
        <v>1572</v>
      </c>
      <c r="F1936" t="s">
        <v>8364</v>
      </c>
      <c r="G1936" t="s">
        <v>7490</v>
      </c>
      <c r="H1936" s="2">
        <v>45591</v>
      </c>
      <c r="I1936" s="2">
        <v>45591</v>
      </c>
      <c r="J1936"/>
      <c r="K1936"/>
      <c r="L1936">
        <v>0.01</v>
      </c>
      <c r="M1936" t="s">
        <v>7484</v>
      </c>
      <c r="N1936" t="s">
        <v>3482</v>
      </c>
      <c r="O1936"/>
      <c r="P1936" t="s">
        <v>8365</v>
      </c>
      <c r="Q1936" t="s">
        <v>5138</v>
      </c>
      <c r="R1936" t="s">
        <v>15466</v>
      </c>
      <c r="S1936" t="s">
        <v>15436</v>
      </c>
      <c r="T1936" t="s">
        <v>15437</v>
      </c>
      <c r="U1936" t="s">
        <v>15437</v>
      </c>
      <c r="V1936">
        <v>0</v>
      </c>
    </row>
    <row r="1937" spans="1:22" x14ac:dyDescent="0.25">
      <c r="A1937" t="s">
        <v>1569</v>
      </c>
      <c r="B1937">
        <v>337426</v>
      </c>
      <c r="C1937" t="s">
        <v>6679</v>
      </c>
      <c r="D1937" t="s">
        <v>7808</v>
      </c>
      <c r="E1937" t="s">
        <v>1572</v>
      </c>
      <c r="F1937" t="s">
        <v>8712</v>
      </c>
      <c r="G1937" t="s">
        <v>7494</v>
      </c>
      <c r="H1937" s="2">
        <v>45591</v>
      </c>
      <c r="I1937" s="2">
        <v>45591</v>
      </c>
      <c r="J1937"/>
      <c r="K1937"/>
      <c r="L1937">
        <v>0.01</v>
      </c>
      <c r="M1937" t="s">
        <v>7484</v>
      </c>
      <c r="N1937" t="s">
        <v>1714</v>
      </c>
      <c r="O1937"/>
      <c r="P1937" t="s">
        <v>8713</v>
      </c>
      <c r="Q1937" t="s">
        <v>5367</v>
      </c>
      <c r="R1937" t="s">
        <v>15462</v>
      </c>
      <c r="S1937" t="s">
        <v>15436</v>
      </c>
      <c r="T1937" t="s">
        <v>15437</v>
      </c>
      <c r="U1937" t="s">
        <v>15437</v>
      </c>
      <c r="V1937">
        <v>0</v>
      </c>
    </row>
    <row r="1938" spans="1:22" x14ac:dyDescent="0.25">
      <c r="A1938" t="s">
        <v>1569</v>
      </c>
      <c r="B1938">
        <v>337441</v>
      </c>
      <c r="C1938" t="s">
        <v>2212</v>
      </c>
      <c r="D1938" t="s">
        <v>2919</v>
      </c>
      <c r="E1938" t="s">
        <v>1572</v>
      </c>
      <c r="F1938" t="s">
        <v>9745</v>
      </c>
      <c r="G1938" t="s">
        <v>7490</v>
      </c>
      <c r="H1938" s="2">
        <v>45591</v>
      </c>
      <c r="I1938" s="2">
        <v>45591</v>
      </c>
      <c r="J1938"/>
      <c r="K1938"/>
      <c r="L1938">
        <v>0.01</v>
      </c>
      <c r="M1938" t="s">
        <v>7484</v>
      </c>
      <c r="N1938" t="s">
        <v>3482</v>
      </c>
      <c r="O1938"/>
      <c r="P1938" t="s">
        <v>9746</v>
      </c>
      <c r="Q1938" t="s">
        <v>3576</v>
      </c>
      <c r="R1938" t="s">
        <v>15466</v>
      </c>
      <c r="S1938" t="s">
        <v>15436</v>
      </c>
      <c r="T1938" t="s">
        <v>15437</v>
      </c>
      <c r="U1938" t="s">
        <v>15437</v>
      </c>
      <c r="V1938">
        <v>0</v>
      </c>
    </row>
    <row r="1939" spans="1:22" x14ac:dyDescent="0.25">
      <c r="A1939" t="s">
        <v>1569</v>
      </c>
      <c r="B1939">
        <v>337458</v>
      </c>
      <c r="C1939" t="s">
        <v>6509</v>
      </c>
      <c r="D1939" t="s">
        <v>7723</v>
      </c>
      <c r="E1939" t="s">
        <v>1572</v>
      </c>
      <c r="F1939" t="s">
        <v>13505</v>
      </c>
      <c r="G1939" t="s">
        <v>7490</v>
      </c>
      <c r="H1939" s="2">
        <v>45591</v>
      </c>
      <c r="I1939" s="2">
        <v>45591</v>
      </c>
      <c r="J1939"/>
      <c r="K1939"/>
      <c r="L1939">
        <v>0.01</v>
      </c>
      <c r="M1939" t="s">
        <v>7484</v>
      </c>
      <c r="N1939" t="s">
        <v>1714</v>
      </c>
      <c r="O1939"/>
      <c r="P1939" t="s">
        <v>13503</v>
      </c>
      <c r="Q1939" t="s">
        <v>13504</v>
      </c>
      <c r="R1939" t="s">
        <v>15461</v>
      </c>
      <c r="S1939" t="s">
        <v>15436</v>
      </c>
      <c r="T1939" t="s">
        <v>15437</v>
      </c>
      <c r="U1939" t="s">
        <v>15437</v>
      </c>
      <c r="V1939">
        <v>0</v>
      </c>
    </row>
    <row r="1940" spans="1:22" x14ac:dyDescent="0.25">
      <c r="A1940" t="s">
        <v>1569</v>
      </c>
      <c r="B1940">
        <v>337440</v>
      </c>
      <c r="C1940" t="s">
        <v>5971</v>
      </c>
      <c r="D1940" t="s">
        <v>5810</v>
      </c>
      <c r="E1940" t="s">
        <v>1607</v>
      </c>
      <c r="F1940" t="s">
        <v>5972</v>
      </c>
      <c r="G1940" t="s">
        <v>4294</v>
      </c>
      <c r="H1940" s="2">
        <v>45591</v>
      </c>
      <c r="I1940" s="2">
        <v>45607</v>
      </c>
      <c r="J1940"/>
      <c r="K1940"/>
      <c r="L1940">
        <v>38</v>
      </c>
      <c r="M1940" t="s">
        <v>4269</v>
      </c>
      <c r="N1940" t="s">
        <v>3482</v>
      </c>
      <c r="O1940"/>
      <c r="P1940" t="s">
        <v>5967</v>
      </c>
      <c r="Q1940" t="s">
        <v>5968</v>
      </c>
      <c r="R1940" t="s">
        <v>15451</v>
      </c>
      <c r="S1940" t="s">
        <v>15436</v>
      </c>
      <c r="T1940" t="s">
        <v>15437</v>
      </c>
      <c r="U1940" t="s">
        <v>15437</v>
      </c>
      <c r="V1940">
        <v>1</v>
      </c>
    </row>
    <row r="1941" spans="1:22" x14ac:dyDescent="0.25">
      <c r="A1941" t="s">
        <v>1569</v>
      </c>
      <c r="B1941">
        <v>337454</v>
      </c>
      <c r="C1941" t="s">
        <v>1832</v>
      </c>
      <c r="D1941" t="s">
        <v>2997</v>
      </c>
      <c r="E1941" t="s">
        <v>1572</v>
      </c>
      <c r="F1941" t="s">
        <v>5966</v>
      </c>
      <c r="G1941" t="s">
        <v>4268</v>
      </c>
      <c r="H1941" s="2">
        <v>45591</v>
      </c>
      <c r="I1941" s="2">
        <v>45591</v>
      </c>
      <c r="J1941"/>
      <c r="K1941"/>
      <c r="L1941">
        <v>0.01</v>
      </c>
      <c r="M1941" t="s">
        <v>4269</v>
      </c>
      <c r="N1941" t="s">
        <v>3482</v>
      </c>
      <c r="O1941"/>
      <c r="P1941" t="s">
        <v>5967</v>
      </c>
      <c r="Q1941" t="s">
        <v>5968</v>
      </c>
      <c r="R1941" t="s">
        <v>15451</v>
      </c>
      <c r="S1941" t="s">
        <v>15436</v>
      </c>
      <c r="T1941" t="s">
        <v>15437</v>
      </c>
      <c r="U1941" t="s">
        <v>15437</v>
      </c>
      <c r="V1941">
        <v>0</v>
      </c>
    </row>
    <row r="1942" spans="1:22" x14ac:dyDescent="0.25">
      <c r="A1942" t="s">
        <v>1569</v>
      </c>
      <c r="B1942">
        <v>337448</v>
      </c>
      <c r="C1942" t="s">
        <v>2367</v>
      </c>
      <c r="D1942" t="s">
        <v>1838</v>
      </c>
      <c r="E1942" t="s">
        <v>1596</v>
      </c>
      <c r="F1942" t="s">
        <v>6020</v>
      </c>
      <c r="G1942" t="s">
        <v>4294</v>
      </c>
      <c r="H1942" s="2">
        <v>45591</v>
      </c>
      <c r="I1942" s="2">
        <v>45733</v>
      </c>
      <c r="J1942"/>
      <c r="K1942"/>
      <c r="L1942">
        <v>27.5</v>
      </c>
      <c r="M1942" t="s">
        <v>4269</v>
      </c>
      <c r="N1942" t="s">
        <v>1714</v>
      </c>
      <c r="O1942"/>
      <c r="P1942" t="s">
        <v>6021</v>
      </c>
      <c r="Q1942" t="s">
        <v>2390</v>
      </c>
      <c r="R1942" t="s">
        <v>15454</v>
      </c>
      <c r="S1942" t="s">
        <v>15436</v>
      </c>
      <c r="T1942" t="s">
        <v>15437</v>
      </c>
      <c r="U1942" t="s">
        <v>15437</v>
      </c>
      <c r="V1942">
        <v>0.72368421052631582</v>
      </c>
    </row>
    <row r="1943" spans="1:22" x14ac:dyDescent="0.25">
      <c r="A1943" t="s">
        <v>1569</v>
      </c>
      <c r="B1943">
        <v>337415</v>
      </c>
      <c r="C1943" t="s">
        <v>5039</v>
      </c>
      <c r="D1943" t="s">
        <v>6209</v>
      </c>
      <c r="E1943" t="s">
        <v>1572</v>
      </c>
      <c r="F1943" t="s">
        <v>6201</v>
      </c>
      <c r="G1943" t="s">
        <v>4268</v>
      </c>
      <c r="H1943" s="2">
        <v>45591</v>
      </c>
      <c r="I1943" s="2">
        <v>45591</v>
      </c>
      <c r="J1943"/>
      <c r="K1943"/>
      <c r="L1943">
        <v>0.01</v>
      </c>
      <c r="M1943" t="s">
        <v>4269</v>
      </c>
      <c r="N1943" t="s">
        <v>3482</v>
      </c>
      <c r="O1943"/>
      <c r="P1943" t="s">
        <v>6202</v>
      </c>
      <c r="Q1943" t="s">
        <v>6203</v>
      </c>
      <c r="R1943" t="s">
        <v>15455</v>
      </c>
      <c r="S1943" t="s">
        <v>15436</v>
      </c>
      <c r="T1943" t="s">
        <v>15437</v>
      </c>
      <c r="U1943" t="s">
        <v>15437</v>
      </c>
      <c r="V1943">
        <v>0</v>
      </c>
    </row>
    <row r="1944" spans="1:22" x14ac:dyDescent="0.25">
      <c r="A1944" t="s">
        <v>1569</v>
      </c>
      <c r="B1944">
        <v>337414</v>
      </c>
      <c r="C1944" t="s">
        <v>3019</v>
      </c>
      <c r="D1944" t="s">
        <v>12522</v>
      </c>
      <c r="E1944" t="s">
        <v>1572</v>
      </c>
      <c r="F1944" t="s">
        <v>12513</v>
      </c>
      <c r="G1944" t="s">
        <v>7490</v>
      </c>
      <c r="H1944" s="2">
        <v>45590</v>
      </c>
      <c r="I1944" s="2">
        <v>45590</v>
      </c>
      <c r="J1944"/>
      <c r="K1944"/>
      <c r="L1944">
        <v>0.01</v>
      </c>
      <c r="M1944" t="s">
        <v>7484</v>
      </c>
      <c r="N1944" t="s">
        <v>1576</v>
      </c>
      <c r="O1944"/>
      <c r="P1944" t="s">
        <v>12514</v>
      </c>
      <c r="Q1944" t="s">
        <v>12515</v>
      </c>
      <c r="R1944" t="s">
        <v>15464</v>
      </c>
      <c r="S1944" t="s">
        <v>15436</v>
      </c>
      <c r="T1944" t="s">
        <v>15437</v>
      </c>
      <c r="U1944" t="s">
        <v>15437</v>
      </c>
      <c r="V1944">
        <v>0</v>
      </c>
    </row>
    <row r="1945" spans="1:22" x14ac:dyDescent="0.25">
      <c r="A1945" t="s">
        <v>1569</v>
      </c>
      <c r="B1945">
        <v>337399</v>
      </c>
      <c r="C1945" t="s">
        <v>3057</v>
      </c>
      <c r="D1945" t="s">
        <v>2353</v>
      </c>
      <c r="E1945" t="s">
        <v>1572</v>
      </c>
      <c r="F1945" t="s">
        <v>8979</v>
      </c>
      <c r="G1945" t="s">
        <v>7490</v>
      </c>
      <c r="H1945" s="2">
        <v>45589</v>
      </c>
      <c r="I1945" s="2">
        <v>45589</v>
      </c>
      <c r="J1945"/>
      <c r="K1945"/>
      <c r="L1945">
        <v>0.01</v>
      </c>
      <c r="M1945" t="s">
        <v>7484</v>
      </c>
      <c r="N1945" t="s">
        <v>3865</v>
      </c>
      <c r="O1945"/>
      <c r="P1945" t="s">
        <v>8980</v>
      </c>
      <c r="Q1945" t="s">
        <v>4579</v>
      </c>
      <c r="R1945" t="s">
        <v>15463</v>
      </c>
      <c r="S1945" t="s">
        <v>15436</v>
      </c>
      <c r="T1945" t="s">
        <v>15437</v>
      </c>
      <c r="U1945" t="s">
        <v>15437</v>
      </c>
      <c r="V1945">
        <v>0</v>
      </c>
    </row>
    <row r="1946" spans="1:22" x14ac:dyDescent="0.25">
      <c r="A1946" t="s">
        <v>1569</v>
      </c>
      <c r="B1946">
        <v>337424</v>
      </c>
      <c r="C1946" t="s">
        <v>3338</v>
      </c>
      <c r="D1946" t="s">
        <v>3362</v>
      </c>
      <c r="E1946" t="s">
        <v>1572</v>
      </c>
      <c r="F1946" t="s">
        <v>4468</v>
      </c>
      <c r="G1946" t="s">
        <v>4268</v>
      </c>
      <c r="H1946" s="2">
        <v>45589</v>
      </c>
      <c r="I1946" s="2">
        <v>45589</v>
      </c>
      <c r="J1946"/>
      <c r="K1946"/>
      <c r="L1946">
        <v>0.01</v>
      </c>
      <c r="M1946" t="s">
        <v>4269</v>
      </c>
      <c r="N1946" t="s">
        <v>3865</v>
      </c>
      <c r="O1946"/>
      <c r="P1946" t="s">
        <v>4469</v>
      </c>
      <c r="Q1946" t="s">
        <v>4470</v>
      </c>
      <c r="R1946" t="s">
        <v>15450</v>
      </c>
      <c r="S1946" t="s">
        <v>15436</v>
      </c>
      <c r="T1946" t="s">
        <v>15437</v>
      </c>
      <c r="U1946" t="s">
        <v>15437</v>
      </c>
      <c r="V1946">
        <v>0</v>
      </c>
    </row>
    <row r="1947" spans="1:22" x14ac:dyDescent="0.25">
      <c r="A1947" t="s">
        <v>1569</v>
      </c>
      <c r="B1947">
        <v>337398</v>
      </c>
      <c r="C1947" t="s">
        <v>4595</v>
      </c>
      <c r="D1947" t="s">
        <v>2177</v>
      </c>
      <c r="E1947" t="s">
        <v>1572</v>
      </c>
      <c r="F1947" t="s">
        <v>4577</v>
      </c>
      <c r="G1947" t="s">
        <v>4268</v>
      </c>
      <c r="H1947" s="2">
        <v>45589</v>
      </c>
      <c r="I1947" s="2">
        <v>45589</v>
      </c>
      <c r="J1947"/>
      <c r="K1947"/>
      <c r="L1947">
        <v>0.01</v>
      </c>
      <c r="M1947" t="s">
        <v>4269</v>
      </c>
      <c r="N1947" t="s">
        <v>3865</v>
      </c>
      <c r="O1947"/>
      <c r="P1947" t="s">
        <v>4578</v>
      </c>
      <c r="Q1947" t="s">
        <v>4579</v>
      </c>
      <c r="R1947" t="s">
        <v>15452</v>
      </c>
      <c r="S1947" t="s">
        <v>15436</v>
      </c>
      <c r="T1947" t="s">
        <v>15437</v>
      </c>
      <c r="U1947" t="s">
        <v>15437</v>
      </c>
      <c r="V1947">
        <v>0</v>
      </c>
    </row>
    <row r="1948" spans="1:22" x14ac:dyDescent="0.25">
      <c r="A1948" t="s">
        <v>1569</v>
      </c>
      <c r="B1948">
        <v>337408</v>
      </c>
      <c r="C1948" t="s">
        <v>1794</v>
      </c>
      <c r="D1948" t="s">
        <v>3404</v>
      </c>
      <c r="E1948" t="s">
        <v>1572</v>
      </c>
      <c r="F1948" t="s">
        <v>5428</v>
      </c>
      <c r="G1948" t="s">
        <v>4268</v>
      </c>
      <c r="H1948" s="2">
        <v>45589</v>
      </c>
      <c r="I1948" s="2">
        <v>45589</v>
      </c>
      <c r="J1948"/>
      <c r="K1948"/>
      <c r="L1948">
        <v>0.01</v>
      </c>
      <c r="M1948" t="s">
        <v>4269</v>
      </c>
      <c r="N1948" t="s">
        <v>1576</v>
      </c>
      <c r="O1948"/>
      <c r="P1948" t="s">
        <v>5429</v>
      </c>
      <c r="Q1948" t="s">
        <v>5430</v>
      </c>
      <c r="R1948" t="s">
        <v>15453</v>
      </c>
      <c r="S1948" t="s">
        <v>15436</v>
      </c>
      <c r="T1948" t="s">
        <v>15437</v>
      </c>
      <c r="U1948" t="s">
        <v>15437</v>
      </c>
      <c r="V1948">
        <v>0</v>
      </c>
    </row>
    <row r="1949" spans="1:22" x14ac:dyDescent="0.25">
      <c r="A1949" t="s">
        <v>1569</v>
      </c>
      <c r="B1949">
        <v>337341</v>
      </c>
      <c r="C1949" t="s">
        <v>1675</v>
      </c>
      <c r="D1949" t="s">
        <v>2069</v>
      </c>
      <c r="E1949" t="s">
        <v>1572</v>
      </c>
      <c r="F1949" t="s">
        <v>8120</v>
      </c>
      <c r="G1949" t="s">
        <v>7483</v>
      </c>
      <c r="H1949" s="2">
        <v>45587</v>
      </c>
      <c r="I1949" s="2">
        <v>45587</v>
      </c>
      <c r="J1949"/>
      <c r="K1949"/>
      <c r="L1949">
        <v>0.01</v>
      </c>
      <c r="M1949" t="s">
        <v>7484</v>
      </c>
      <c r="N1949" t="s">
        <v>1714</v>
      </c>
      <c r="O1949"/>
      <c r="P1949" t="s">
        <v>8118</v>
      </c>
      <c r="Q1949" t="s">
        <v>8119</v>
      </c>
      <c r="R1949" t="s">
        <v>15461</v>
      </c>
      <c r="S1949" t="s">
        <v>15436</v>
      </c>
      <c r="T1949" t="s">
        <v>15437</v>
      </c>
      <c r="U1949" t="s">
        <v>15437</v>
      </c>
      <c r="V1949">
        <v>0</v>
      </c>
    </row>
    <row r="1950" spans="1:22" x14ac:dyDescent="0.25">
      <c r="A1950" t="s">
        <v>1569</v>
      </c>
      <c r="B1950">
        <v>337355</v>
      </c>
      <c r="C1950" t="s">
        <v>2190</v>
      </c>
      <c r="D1950" t="s">
        <v>11483</v>
      </c>
      <c r="E1950" t="s">
        <v>1572</v>
      </c>
      <c r="F1950" t="s">
        <v>11480</v>
      </c>
      <c r="G1950" t="s">
        <v>7490</v>
      </c>
      <c r="H1950" s="2">
        <v>45587</v>
      </c>
      <c r="I1950" s="2">
        <v>45587</v>
      </c>
      <c r="J1950"/>
      <c r="K1950"/>
      <c r="L1950">
        <v>0.01</v>
      </c>
      <c r="M1950" t="s">
        <v>7484</v>
      </c>
      <c r="N1950" t="s">
        <v>1714</v>
      </c>
      <c r="O1950"/>
      <c r="P1950" t="s">
        <v>11481</v>
      </c>
      <c r="Q1950" t="s">
        <v>11482</v>
      </c>
      <c r="R1950" t="s">
        <v>15462</v>
      </c>
      <c r="S1950" t="s">
        <v>15436</v>
      </c>
      <c r="T1950" t="s">
        <v>15437</v>
      </c>
      <c r="U1950" t="s">
        <v>15437</v>
      </c>
      <c r="V1950">
        <v>0</v>
      </c>
    </row>
    <row r="1951" spans="1:22" x14ac:dyDescent="0.25">
      <c r="A1951" t="s">
        <v>1569</v>
      </c>
      <c r="B1951">
        <v>337367</v>
      </c>
      <c r="C1951" t="s">
        <v>11859</v>
      </c>
      <c r="D1951" t="s">
        <v>11860</v>
      </c>
      <c r="E1951" t="s">
        <v>1572</v>
      </c>
      <c r="F1951" t="s">
        <v>11857</v>
      </c>
      <c r="G1951" t="s">
        <v>7490</v>
      </c>
      <c r="H1951" s="2">
        <v>45587</v>
      </c>
      <c r="I1951" s="2">
        <v>45587</v>
      </c>
      <c r="J1951"/>
      <c r="K1951"/>
      <c r="L1951">
        <v>0.01</v>
      </c>
      <c r="M1951" t="s">
        <v>7484</v>
      </c>
      <c r="N1951" t="s">
        <v>3482</v>
      </c>
      <c r="O1951"/>
      <c r="P1951" t="s">
        <v>11858</v>
      </c>
      <c r="Q1951" t="s">
        <v>5995</v>
      </c>
      <c r="R1951" t="s">
        <v>15468</v>
      </c>
      <c r="S1951" t="s">
        <v>15436</v>
      </c>
      <c r="T1951" t="s">
        <v>15437</v>
      </c>
      <c r="U1951" t="s">
        <v>15437</v>
      </c>
      <c r="V1951">
        <v>0</v>
      </c>
    </row>
    <row r="1952" spans="1:22" x14ac:dyDescent="0.25">
      <c r="A1952" t="s">
        <v>1569</v>
      </c>
      <c r="B1952">
        <v>337338</v>
      </c>
      <c r="C1952" t="s">
        <v>12674</v>
      </c>
      <c r="D1952" t="s">
        <v>12675</v>
      </c>
      <c r="E1952" t="s">
        <v>1572</v>
      </c>
      <c r="F1952" t="s">
        <v>12668</v>
      </c>
      <c r="G1952" t="s">
        <v>7487</v>
      </c>
      <c r="H1952" s="2">
        <v>45587</v>
      </c>
      <c r="I1952" s="2">
        <v>45587</v>
      </c>
      <c r="J1952"/>
      <c r="K1952"/>
      <c r="L1952">
        <v>0.01</v>
      </c>
      <c r="M1952" t="s">
        <v>7484</v>
      </c>
      <c r="N1952" t="s">
        <v>3482</v>
      </c>
      <c r="O1952"/>
      <c r="P1952" t="s">
        <v>12669</v>
      </c>
      <c r="Q1952" t="s">
        <v>12670</v>
      </c>
      <c r="R1952" t="s">
        <v>15468</v>
      </c>
      <c r="S1952" t="s">
        <v>15436</v>
      </c>
      <c r="T1952" t="s">
        <v>15437</v>
      </c>
      <c r="U1952" t="s">
        <v>15437</v>
      </c>
      <c r="V1952">
        <v>0</v>
      </c>
    </row>
    <row r="1953" spans="1:22" x14ac:dyDescent="0.25">
      <c r="A1953" t="s">
        <v>1569</v>
      </c>
      <c r="B1953">
        <v>337403</v>
      </c>
      <c r="C1953" t="s">
        <v>1760</v>
      </c>
      <c r="D1953" t="s">
        <v>13506</v>
      </c>
      <c r="E1953" t="s">
        <v>1596</v>
      </c>
      <c r="F1953" t="s">
        <v>13505</v>
      </c>
      <c r="G1953" t="s">
        <v>7490</v>
      </c>
      <c r="H1953" s="2">
        <v>45587</v>
      </c>
      <c r="I1953" s="2">
        <v>45587</v>
      </c>
      <c r="J1953"/>
      <c r="K1953"/>
      <c r="L1953">
        <v>9</v>
      </c>
      <c r="M1953" t="s">
        <v>7484</v>
      </c>
      <c r="N1953" t="s">
        <v>1714</v>
      </c>
      <c r="O1953"/>
      <c r="P1953" t="s">
        <v>13503</v>
      </c>
      <c r="Q1953" t="s">
        <v>13504</v>
      </c>
      <c r="R1953" t="s">
        <v>15461</v>
      </c>
      <c r="S1953" t="s">
        <v>15436</v>
      </c>
      <c r="T1953" t="s">
        <v>15437</v>
      </c>
      <c r="U1953" t="s">
        <v>15437</v>
      </c>
      <c r="V1953">
        <v>0.23684210526315788</v>
      </c>
    </row>
    <row r="1954" spans="1:22" x14ac:dyDescent="0.25">
      <c r="A1954" t="s">
        <v>1569</v>
      </c>
      <c r="B1954">
        <v>337357</v>
      </c>
      <c r="C1954" t="s">
        <v>1708</v>
      </c>
      <c r="D1954" t="s">
        <v>4794</v>
      </c>
      <c r="E1954" t="s">
        <v>1572</v>
      </c>
      <c r="F1954" t="s">
        <v>4789</v>
      </c>
      <c r="G1954" t="s">
        <v>4268</v>
      </c>
      <c r="H1954" s="2">
        <v>45587</v>
      </c>
      <c r="I1954" s="2">
        <v>45587</v>
      </c>
      <c r="J1954"/>
      <c r="K1954"/>
      <c r="L1954">
        <v>0.01</v>
      </c>
      <c r="M1954" t="s">
        <v>4269</v>
      </c>
      <c r="N1954" t="s">
        <v>3482</v>
      </c>
      <c r="O1954"/>
      <c r="P1954" t="s">
        <v>4790</v>
      </c>
      <c r="Q1954" t="s">
        <v>4791</v>
      </c>
      <c r="R1954" t="s">
        <v>15451</v>
      </c>
      <c r="S1954" t="s">
        <v>15436</v>
      </c>
      <c r="T1954" t="s">
        <v>15437</v>
      </c>
      <c r="U1954" t="s">
        <v>15437</v>
      </c>
      <c r="V1954">
        <v>0</v>
      </c>
    </row>
    <row r="1955" spans="1:22" x14ac:dyDescent="0.25">
      <c r="A1955" t="s">
        <v>1569</v>
      </c>
      <c r="B1955">
        <v>337342</v>
      </c>
      <c r="C1955" t="s">
        <v>1773</v>
      </c>
      <c r="D1955" t="s">
        <v>3532</v>
      </c>
      <c r="E1955" t="s">
        <v>1607</v>
      </c>
      <c r="F1955" t="s">
        <v>5414</v>
      </c>
      <c r="G1955" t="s">
        <v>4294</v>
      </c>
      <c r="H1955" s="2">
        <v>45587</v>
      </c>
      <c r="I1955" s="2">
        <v>45761</v>
      </c>
      <c r="J1955"/>
      <c r="K1955"/>
      <c r="L1955">
        <v>38</v>
      </c>
      <c r="M1955" t="s">
        <v>4269</v>
      </c>
      <c r="N1955" t="s">
        <v>3482</v>
      </c>
      <c r="O1955"/>
      <c r="P1955" t="s">
        <v>5409</v>
      </c>
      <c r="Q1955" t="s">
        <v>5410</v>
      </c>
      <c r="R1955" t="s">
        <v>15450</v>
      </c>
      <c r="S1955" t="s">
        <v>15436</v>
      </c>
      <c r="T1955" t="s">
        <v>15437</v>
      </c>
      <c r="U1955" t="s">
        <v>15437</v>
      </c>
      <c r="V1955">
        <v>1</v>
      </c>
    </row>
    <row r="1956" spans="1:22" x14ac:dyDescent="0.25">
      <c r="A1956" t="s">
        <v>1569</v>
      </c>
      <c r="B1956">
        <v>337376</v>
      </c>
      <c r="C1956" t="s">
        <v>5325</v>
      </c>
      <c r="D1956" t="s">
        <v>2978</v>
      </c>
      <c r="E1956" t="s">
        <v>1572</v>
      </c>
      <c r="F1956" t="s">
        <v>5414</v>
      </c>
      <c r="G1956" t="s">
        <v>4294</v>
      </c>
      <c r="H1956" s="2">
        <v>45587</v>
      </c>
      <c r="I1956" s="2">
        <v>45587</v>
      </c>
      <c r="J1956"/>
      <c r="K1956"/>
      <c r="L1956">
        <v>0.01</v>
      </c>
      <c r="M1956" t="s">
        <v>4269</v>
      </c>
      <c r="N1956" t="s">
        <v>3482</v>
      </c>
      <c r="O1956"/>
      <c r="P1956" t="s">
        <v>5409</v>
      </c>
      <c r="Q1956" t="s">
        <v>5410</v>
      </c>
      <c r="R1956" t="s">
        <v>15450</v>
      </c>
      <c r="S1956" t="s">
        <v>15436</v>
      </c>
      <c r="T1956" t="s">
        <v>15437</v>
      </c>
      <c r="U1956" t="s">
        <v>15437</v>
      </c>
      <c r="V1956">
        <v>0</v>
      </c>
    </row>
    <row r="1957" spans="1:22" x14ac:dyDescent="0.25">
      <c r="A1957" t="s">
        <v>1569</v>
      </c>
      <c r="B1957">
        <v>337377</v>
      </c>
      <c r="C1957" t="s">
        <v>5809</v>
      </c>
      <c r="D1957" t="s">
        <v>5810</v>
      </c>
      <c r="E1957" t="s">
        <v>1572</v>
      </c>
      <c r="F1957" t="s">
        <v>5800</v>
      </c>
      <c r="G1957" t="s">
        <v>4294</v>
      </c>
      <c r="H1957" s="2">
        <v>45587</v>
      </c>
      <c r="I1957" s="2">
        <v>45587</v>
      </c>
      <c r="J1957"/>
      <c r="K1957"/>
      <c r="L1957">
        <v>0.01</v>
      </c>
      <c r="M1957" t="s">
        <v>4269</v>
      </c>
      <c r="N1957" t="s">
        <v>3482</v>
      </c>
      <c r="O1957"/>
      <c r="P1957" t="s">
        <v>5797</v>
      </c>
      <c r="Q1957" t="s">
        <v>5798</v>
      </c>
      <c r="R1957" t="s">
        <v>15455</v>
      </c>
      <c r="S1957" t="s">
        <v>15436</v>
      </c>
      <c r="T1957" t="s">
        <v>15437</v>
      </c>
      <c r="U1957" t="s">
        <v>15437</v>
      </c>
      <c r="V1957">
        <v>0</v>
      </c>
    </row>
    <row r="1958" spans="1:22" x14ac:dyDescent="0.25">
      <c r="A1958" t="s">
        <v>1569</v>
      </c>
      <c r="B1958">
        <v>337361</v>
      </c>
      <c r="C1958" t="s">
        <v>2655</v>
      </c>
      <c r="D1958" t="s">
        <v>5811</v>
      </c>
      <c r="E1958" t="s">
        <v>1572</v>
      </c>
      <c r="F1958" t="s">
        <v>5796</v>
      </c>
      <c r="G1958" t="s">
        <v>4268</v>
      </c>
      <c r="H1958" s="2">
        <v>45587</v>
      </c>
      <c r="I1958" s="2">
        <v>45587</v>
      </c>
      <c r="J1958"/>
      <c r="K1958"/>
      <c r="L1958">
        <v>0.01</v>
      </c>
      <c r="M1958" t="s">
        <v>4269</v>
      </c>
      <c r="N1958" t="s">
        <v>3482</v>
      </c>
      <c r="O1958"/>
      <c r="P1958" t="s">
        <v>5797</v>
      </c>
      <c r="Q1958" t="s">
        <v>5798</v>
      </c>
      <c r="R1958" t="s">
        <v>15455</v>
      </c>
      <c r="S1958" t="s">
        <v>15436</v>
      </c>
      <c r="T1958" t="s">
        <v>15437</v>
      </c>
      <c r="U1958" t="s">
        <v>15437</v>
      </c>
      <c r="V1958">
        <v>0</v>
      </c>
    </row>
    <row r="1959" spans="1:22" x14ac:dyDescent="0.25">
      <c r="A1959" t="s">
        <v>1569</v>
      </c>
      <c r="B1959">
        <v>337369</v>
      </c>
      <c r="C1959" t="s">
        <v>6399</v>
      </c>
      <c r="D1959" t="s">
        <v>6778</v>
      </c>
      <c r="E1959" t="s">
        <v>1572</v>
      </c>
      <c r="F1959" t="s">
        <v>6766</v>
      </c>
      <c r="G1959" t="s">
        <v>4268</v>
      </c>
      <c r="H1959" s="2">
        <v>45587</v>
      </c>
      <c r="I1959" s="2">
        <v>45587</v>
      </c>
      <c r="J1959"/>
      <c r="K1959"/>
      <c r="L1959">
        <v>0.01</v>
      </c>
      <c r="M1959" t="s">
        <v>4269</v>
      </c>
      <c r="N1959" t="s">
        <v>3311</v>
      </c>
      <c r="O1959"/>
      <c r="P1959" t="s">
        <v>6762</v>
      </c>
      <c r="Q1959" t="s">
        <v>6763</v>
      </c>
      <c r="R1959" t="s">
        <v>15454</v>
      </c>
      <c r="S1959" t="s">
        <v>15436</v>
      </c>
      <c r="T1959" t="s">
        <v>15437</v>
      </c>
      <c r="U1959" t="s">
        <v>15437</v>
      </c>
      <c r="V1959">
        <v>0</v>
      </c>
    </row>
    <row r="1960" spans="1:22" x14ac:dyDescent="0.25">
      <c r="A1960" t="s">
        <v>1569</v>
      </c>
      <c r="B1960">
        <v>337306</v>
      </c>
      <c r="C1960" t="s">
        <v>6000</v>
      </c>
      <c r="D1960" t="s">
        <v>2434</v>
      </c>
      <c r="E1960" t="s">
        <v>1572</v>
      </c>
      <c r="F1960" t="s">
        <v>8364</v>
      </c>
      <c r="G1960" t="s">
        <v>7490</v>
      </c>
      <c r="H1960" s="2">
        <v>45586</v>
      </c>
      <c r="I1960" s="2">
        <v>45586</v>
      </c>
      <c r="J1960"/>
      <c r="K1960"/>
      <c r="L1960">
        <v>0.01</v>
      </c>
      <c r="M1960" t="s">
        <v>7484</v>
      </c>
      <c r="N1960" t="s">
        <v>3482</v>
      </c>
      <c r="O1960"/>
      <c r="P1960" t="s">
        <v>8365</v>
      </c>
      <c r="Q1960" t="s">
        <v>5138</v>
      </c>
      <c r="R1960" t="s">
        <v>15466</v>
      </c>
      <c r="S1960" t="s">
        <v>15436</v>
      </c>
      <c r="T1960" t="s">
        <v>15437</v>
      </c>
      <c r="U1960" t="s">
        <v>15437</v>
      </c>
      <c r="V1960">
        <v>0</v>
      </c>
    </row>
    <row r="1961" spans="1:22" x14ac:dyDescent="0.25">
      <c r="A1961" t="s">
        <v>1569</v>
      </c>
      <c r="B1961">
        <v>337363</v>
      </c>
      <c r="C1961" t="s">
        <v>3879</v>
      </c>
      <c r="D1961" t="s">
        <v>1743</v>
      </c>
      <c r="E1961" t="s">
        <v>1572</v>
      </c>
      <c r="F1961" t="s">
        <v>8364</v>
      </c>
      <c r="G1961" t="s">
        <v>7490</v>
      </c>
      <c r="H1961" s="2">
        <v>45586</v>
      </c>
      <c r="I1961" s="2">
        <v>45586</v>
      </c>
      <c r="J1961"/>
      <c r="K1961"/>
      <c r="L1961">
        <v>0.01</v>
      </c>
      <c r="M1961" t="s">
        <v>7484</v>
      </c>
      <c r="N1961" t="s">
        <v>3482</v>
      </c>
      <c r="O1961"/>
      <c r="P1961" t="s">
        <v>8365</v>
      </c>
      <c r="Q1961" t="s">
        <v>5138</v>
      </c>
      <c r="R1961" t="s">
        <v>15466</v>
      </c>
      <c r="S1961" t="s">
        <v>15436</v>
      </c>
      <c r="T1961" t="s">
        <v>15437</v>
      </c>
      <c r="U1961" t="s">
        <v>15437</v>
      </c>
      <c r="V1961">
        <v>0</v>
      </c>
    </row>
    <row r="1962" spans="1:22" x14ac:dyDescent="0.25">
      <c r="A1962" t="s">
        <v>1569</v>
      </c>
      <c r="B1962">
        <v>337391</v>
      </c>
      <c r="C1962" t="s">
        <v>1910</v>
      </c>
      <c r="D1962" t="s">
        <v>3293</v>
      </c>
      <c r="E1962" t="s">
        <v>1572</v>
      </c>
      <c r="F1962" t="s">
        <v>8364</v>
      </c>
      <c r="G1962" t="s">
        <v>7490</v>
      </c>
      <c r="H1962" s="2">
        <v>45586</v>
      </c>
      <c r="I1962" s="2">
        <v>45586</v>
      </c>
      <c r="J1962"/>
      <c r="K1962"/>
      <c r="L1962">
        <v>0.01</v>
      </c>
      <c r="M1962" t="s">
        <v>7484</v>
      </c>
      <c r="N1962" t="s">
        <v>3482</v>
      </c>
      <c r="O1962"/>
      <c r="P1962" t="s">
        <v>8365</v>
      </c>
      <c r="Q1962" t="s">
        <v>5138</v>
      </c>
      <c r="R1962" t="s">
        <v>15466</v>
      </c>
      <c r="S1962" t="s">
        <v>15436</v>
      </c>
      <c r="T1962" t="s">
        <v>15437</v>
      </c>
      <c r="U1962" t="s">
        <v>15437</v>
      </c>
      <c r="V1962">
        <v>0</v>
      </c>
    </row>
    <row r="1963" spans="1:22" x14ac:dyDescent="0.25">
      <c r="A1963" t="s">
        <v>1569</v>
      </c>
      <c r="B1963">
        <v>337284</v>
      </c>
      <c r="C1963" t="s">
        <v>2632</v>
      </c>
      <c r="D1963" t="s">
        <v>1817</v>
      </c>
      <c r="E1963" t="s">
        <v>1572</v>
      </c>
      <c r="F1963" t="s">
        <v>8607</v>
      </c>
      <c r="G1963" t="s">
        <v>7490</v>
      </c>
      <c r="H1963" s="2">
        <v>45586</v>
      </c>
      <c r="I1963" s="2">
        <v>45586</v>
      </c>
      <c r="J1963"/>
      <c r="K1963"/>
      <c r="L1963">
        <v>0.01</v>
      </c>
      <c r="M1963" t="s">
        <v>7484</v>
      </c>
      <c r="N1963" t="s">
        <v>1714</v>
      </c>
      <c r="O1963"/>
      <c r="P1963" t="s">
        <v>8608</v>
      </c>
      <c r="Q1963" t="s">
        <v>2575</v>
      </c>
      <c r="R1963" t="s">
        <v>15461</v>
      </c>
      <c r="S1963" t="s">
        <v>15436</v>
      </c>
      <c r="T1963" t="s">
        <v>15437</v>
      </c>
      <c r="U1963" t="s">
        <v>15437</v>
      </c>
      <c r="V1963">
        <v>0</v>
      </c>
    </row>
    <row r="1964" spans="1:22" x14ac:dyDescent="0.25">
      <c r="A1964" t="s">
        <v>1569</v>
      </c>
      <c r="B1964">
        <v>337274</v>
      </c>
      <c r="C1964" t="s">
        <v>2781</v>
      </c>
      <c r="D1964" t="s">
        <v>1817</v>
      </c>
      <c r="E1964" t="s">
        <v>1572</v>
      </c>
      <c r="F1964" t="s">
        <v>8607</v>
      </c>
      <c r="G1964" t="s">
        <v>7490</v>
      </c>
      <c r="H1964" s="2">
        <v>45586</v>
      </c>
      <c r="I1964" s="2">
        <v>45586</v>
      </c>
      <c r="J1964"/>
      <c r="K1964"/>
      <c r="L1964">
        <v>0.01</v>
      </c>
      <c r="M1964" t="s">
        <v>7484</v>
      </c>
      <c r="N1964" t="s">
        <v>1714</v>
      </c>
      <c r="O1964"/>
      <c r="P1964" t="s">
        <v>8608</v>
      </c>
      <c r="Q1964" t="s">
        <v>2575</v>
      </c>
      <c r="R1964" t="s">
        <v>15461</v>
      </c>
      <c r="S1964" t="s">
        <v>15436</v>
      </c>
      <c r="T1964" t="s">
        <v>15437</v>
      </c>
      <c r="U1964" t="s">
        <v>15437</v>
      </c>
      <c r="V1964">
        <v>0</v>
      </c>
    </row>
    <row r="1965" spans="1:22" x14ac:dyDescent="0.25">
      <c r="A1965" t="s">
        <v>1569</v>
      </c>
      <c r="B1965">
        <v>337315</v>
      </c>
      <c r="C1965" t="s">
        <v>8610</v>
      </c>
      <c r="D1965" t="s">
        <v>8611</v>
      </c>
      <c r="E1965" t="s">
        <v>1572</v>
      </c>
      <c r="F1965" t="s">
        <v>8607</v>
      </c>
      <c r="G1965" t="s">
        <v>7490</v>
      </c>
      <c r="H1965" s="2">
        <v>45586</v>
      </c>
      <c r="I1965" s="2">
        <v>45586</v>
      </c>
      <c r="J1965"/>
      <c r="K1965"/>
      <c r="L1965">
        <v>0.01</v>
      </c>
      <c r="M1965" t="s">
        <v>7484</v>
      </c>
      <c r="N1965" t="s">
        <v>1714</v>
      </c>
      <c r="O1965"/>
      <c r="P1965" t="s">
        <v>8608</v>
      </c>
      <c r="Q1965" t="s">
        <v>2575</v>
      </c>
      <c r="R1965" t="s">
        <v>15461</v>
      </c>
      <c r="S1965" t="s">
        <v>15436</v>
      </c>
      <c r="T1965" t="s">
        <v>15437</v>
      </c>
      <c r="U1965" t="s">
        <v>15437</v>
      </c>
      <c r="V1965">
        <v>0</v>
      </c>
    </row>
    <row r="1966" spans="1:22" x14ac:dyDescent="0.25">
      <c r="A1966" t="s">
        <v>1569</v>
      </c>
      <c r="B1966">
        <v>336862</v>
      </c>
      <c r="C1966" t="s">
        <v>2645</v>
      </c>
      <c r="D1966" t="s">
        <v>8679</v>
      </c>
      <c r="E1966" t="s">
        <v>1607</v>
      </c>
      <c r="F1966" t="s">
        <v>8680</v>
      </c>
      <c r="G1966" t="s">
        <v>4326</v>
      </c>
      <c r="H1966" s="2">
        <v>45586</v>
      </c>
      <c r="I1966" s="2">
        <v>45586</v>
      </c>
      <c r="J1966"/>
      <c r="K1966"/>
      <c r="L1966">
        <v>38</v>
      </c>
      <c r="M1966" t="s">
        <v>7484</v>
      </c>
      <c r="N1966" t="s">
        <v>3482</v>
      </c>
      <c r="O1966"/>
      <c r="P1966" t="s">
        <v>8674</v>
      </c>
      <c r="Q1966" t="s">
        <v>8675</v>
      </c>
      <c r="R1966" t="s">
        <v>15466</v>
      </c>
      <c r="S1966" t="s">
        <v>15436</v>
      </c>
      <c r="T1966" t="s">
        <v>15437</v>
      </c>
      <c r="U1966" t="s">
        <v>1566</v>
      </c>
      <c r="V1966">
        <v>1</v>
      </c>
    </row>
    <row r="1967" spans="1:22" x14ac:dyDescent="0.25">
      <c r="A1967" t="s">
        <v>1569</v>
      </c>
      <c r="B1967">
        <v>337354</v>
      </c>
      <c r="C1967" t="s">
        <v>6386</v>
      </c>
      <c r="D1967" t="s">
        <v>6040</v>
      </c>
      <c r="E1967" t="s">
        <v>1572</v>
      </c>
      <c r="F1967" t="s">
        <v>8979</v>
      </c>
      <c r="G1967" t="s">
        <v>7490</v>
      </c>
      <c r="H1967" s="2">
        <v>45586</v>
      </c>
      <c r="I1967" s="2">
        <v>45586</v>
      </c>
      <c r="J1967"/>
      <c r="K1967"/>
      <c r="L1967">
        <v>0.01</v>
      </c>
      <c r="M1967" t="s">
        <v>7484</v>
      </c>
      <c r="N1967" t="s">
        <v>3865</v>
      </c>
      <c r="O1967"/>
      <c r="P1967" t="s">
        <v>8980</v>
      </c>
      <c r="Q1967" t="s">
        <v>4579</v>
      </c>
      <c r="R1967" t="s">
        <v>15463</v>
      </c>
      <c r="S1967" t="s">
        <v>15436</v>
      </c>
      <c r="T1967" t="s">
        <v>15437</v>
      </c>
      <c r="U1967" t="s">
        <v>15437</v>
      </c>
      <c r="V1967">
        <v>0</v>
      </c>
    </row>
    <row r="1968" spans="1:22" x14ac:dyDescent="0.25">
      <c r="A1968" t="s">
        <v>1569</v>
      </c>
      <c r="B1968">
        <v>337375</v>
      </c>
      <c r="C1968" t="s">
        <v>2552</v>
      </c>
      <c r="D1968" t="s">
        <v>8985</v>
      </c>
      <c r="E1968" t="s">
        <v>1572</v>
      </c>
      <c r="F1968" t="s">
        <v>8979</v>
      </c>
      <c r="G1968" t="s">
        <v>7490</v>
      </c>
      <c r="H1968" s="2">
        <v>45586</v>
      </c>
      <c r="I1968" s="2">
        <v>45586</v>
      </c>
      <c r="J1968"/>
      <c r="K1968"/>
      <c r="L1968">
        <v>0.01</v>
      </c>
      <c r="M1968" t="s">
        <v>7484</v>
      </c>
      <c r="N1968" t="s">
        <v>3865</v>
      </c>
      <c r="O1968"/>
      <c r="P1968" t="s">
        <v>8980</v>
      </c>
      <c r="Q1968" t="s">
        <v>4579</v>
      </c>
      <c r="R1968" t="s">
        <v>15463</v>
      </c>
      <c r="S1968" t="s">
        <v>15436</v>
      </c>
      <c r="T1968" t="s">
        <v>15437</v>
      </c>
      <c r="U1968" t="s">
        <v>15437</v>
      </c>
      <c r="V1968">
        <v>0</v>
      </c>
    </row>
    <row r="1969" spans="1:22" x14ac:dyDescent="0.25">
      <c r="A1969" t="s">
        <v>1569</v>
      </c>
      <c r="B1969">
        <v>337325</v>
      </c>
      <c r="C1969" t="s">
        <v>3316</v>
      </c>
      <c r="D1969" t="s">
        <v>9302</v>
      </c>
      <c r="E1969" t="s">
        <v>1572</v>
      </c>
      <c r="F1969" t="s">
        <v>9299</v>
      </c>
      <c r="G1969" t="s">
        <v>7494</v>
      </c>
      <c r="H1969" s="2">
        <v>45586</v>
      </c>
      <c r="I1969" s="2">
        <v>45586</v>
      </c>
      <c r="J1969"/>
      <c r="K1969"/>
      <c r="L1969">
        <v>0.01</v>
      </c>
      <c r="M1969" t="s">
        <v>7484</v>
      </c>
      <c r="N1969" t="s">
        <v>1576</v>
      </c>
      <c r="O1969"/>
      <c r="P1969" t="s">
        <v>9294</v>
      </c>
      <c r="Q1969" t="s">
        <v>6671</v>
      </c>
      <c r="R1969" t="s">
        <v>15464</v>
      </c>
      <c r="S1969" t="s">
        <v>15436</v>
      </c>
      <c r="T1969" t="s">
        <v>15437</v>
      </c>
      <c r="U1969" t="s">
        <v>15437</v>
      </c>
      <c r="V1969">
        <v>0</v>
      </c>
    </row>
    <row r="1970" spans="1:22" x14ac:dyDescent="0.25">
      <c r="A1970" t="s">
        <v>1569</v>
      </c>
      <c r="B1970">
        <v>337303</v>
      </c>
      <c r="C1970" t="s">
        <v>2560</v>
      </c>
      <c r="D1970" t="s">
        <v>1838</v>
      </c>
      <c r="E1970" t="s">
        <v>1572</v>
      </c>
      <c r="F1970" t="s">
        <v>9299</v>
      </c>
      <c r="G1970" t="s">
        <v>7494</v>
      </c>
      <c r="H1970" s="2">
        <v>45586</v>
      </c>
      <c r="I1970" s="2">
        <v>45586</v>
      </c>
      <c r="J1970"/>
      <c r="K1970"/>
      <c r="L1970">
        <v>0.01</v>
      </c>
      <c r="M1970" t="s">
        <v>7484</v>
      </c>
      <c r="N1970" t="s">
        <v>1576</v>
      </c>
      <c r="O1970"/>
      <c r="P1970" t="s">
        <v>9294</v>
      </c>
      <c r="Q1970" t="s">
        <v>6671</v>
      </c>
      <c r="R1970" t="s">
        <v>15464</v>
      </c>
      <c r="S1970" t="s">
        <v>15436</v>
      </c>
      <c r="T1970" t="s">
        <v>15437</v>
      </c>
      <c r="U1970" t="s">
        <v>15437</v>
      </c>
      <c r="V1970">
        <v>0</v>
      </c>
    </row>
    <row r="1971" spans="1:22" x14ac:dyDescent="0.25">
      <c r="A1971" t="s">
        <v>1569</v>
      </c>
      <c r="B1971">
        <v>337335</v>
      </c>
      <c r="C1971" t="s">
        <v>1912</v>
      </c>
      <c r="D1971" t="s">
        <v>1951</v>
      </c>
      <c r="E1971" t="s">
        <v>1572</v>
      </c>
      <c r="F1971" t="s">
        <v>9299</v>
      </c>
      <c r="G1971" t="s">
        <v>7494</v>
      </c>
      <c r="H1971" s="2">
        <v>45586</v>
      </c>
      <c r="I1971" s="2">
        <v>45586</v>
      </c>
      <c r="J1971"/>
      <c r="K1971"/>
      <c r="L1971">
        <v>0.01</v>
      </c>
      <c r="M1971" t="s">
        <v>7484</v>
      </c>
      <c r="N1971" t="s">
        <v>1576</v>
      </c>
      <c r="O1971"/>
      <c r="P1971" t="s">
        <v>9294</v>
      </c>
      <c r="Q1971" t="s">
        <v>6671</v>
      </c>
      <c r="R1971" t="s">
        <v>15464</v>
      </c>
      <c r="S1971" t="s">
        <v>15436</v>
      </c>
      <c r="T1971" t="s">
        <v>15437</v>
      </c>
      <c r="U1971" t="s">
        <v>15437</v>
      </c>
      <c r="V1971">
        <v>0</v>
      </c>
    </row>
    <row r="1972" spans="1:22" x14ac:dyDescent="0.25">
      <c r="A1972" t="s">
        <v>1569</v>
      </c>
      <c r="B1972">
        <v>337299</v>
      </c>
      <c r="C1972" t="s">
        <v>1890</v>
      </c>
      <c r="D1972" t="s">
        <v>4934</v>
      </c>
      <c r="E1972" t="s">
        <v>1572</v>
      </c>
      <c r="F1972" t="s">
        <v>9564</v>
      </c>
      <c r="G1972" t="s">
        <v>7490</v>
      </c>
      <c r="H1972" s="2">
        <v>45586</v>
      </c>
      <c r="I1972" s="2">
        <v>45586</v>
      </c>
      <c r="J1972"/>
      <c r="K1972"/>
      <c r="L1972">
        <v>0.01</v>
      </c>
      <c r="M1972" t="s">
        <v>7484</v>
      </c>
      <c r="N1972" t="s">
        <v>3482</v>
      </c>
      <c r="O1972"/>
      <c r="P1972" t="s">
        <v>9565</v>
      </c>
      <c r="Q1972" t="s">
        <v>5201</v>
      </c>
      <c r="R1972" t="s">
        <v>15466</v>
      </c>
      <c r="S1972" t="s">
        <v>15436</v>
      </c>
      <c r="T1972" t="s">
        <v>15437</v>
      </c>
      <c r="U1972" t="s">
        <v>15437</v>
      </c>
      <c r="V1972">
        <v>0</v>
      </c>
    </row>
    <row r="1973" spans="1:22" x14ac:dyDescent="0.25">
      <c r="A1973" t="s">
        <v>1569</v>
      </c>
      <c r="B1973">
        <v>337311</v>
      </c>
      <c r="C1973" t="s">
        <v>6693</v>
      </c>
      <c r="D1973" t="s">
        <v>8316</v>
      </c>
      <c r="E1973" t="s">
        <v>1572</v>
      </c>
      <c r="F1973" t="s">
        <v>9745</v>
      </c>
      <c r="G1973" t="s">
        <v>7490</v>
      </c>
      <c r="H1973" s="2">
        <v>45586</v>
      </c>
      <c r="I1973" s="2">
        <v>45586</v>
      </c>
      <c r="J1973"/>
      <c r="K1973"/>
      <c r="L1973">
        <v>0.01</v>
      </c>
      <c r="M1973" t="s">
        <v>7484</v>
      </c>
      <c r="N1973" t="s">
        <v>3482</v>
      </c>
      <c r="O1973"/>
      <c r="P1973" t="s">
        <v>9746</v>
      </c>
      <c r="Q1973" t="s">
        <v>3576</v>
      </c>
      <c r="R1973" t="s">
        <v>15466</v>
      </c>
      <c r="S1973" t="s">
        <v>15436</v>
      </c>
      <c r="T1973" t="s">
        <v>15437</v>
      </c>
      <c r="U1973" t="s">
        <v>15437</v>
      </c>
      <c r="V1973">
        <v>0</v>
      </c>
    </row>
    <row r="1974" spans="1:22" x14ac:dyDescent="0.25">
      <c r="A1974" t="s">
        <v>1569</v>
      </c>
      <c r="B1974">
        <v>337365</v>
      </c>
      <c r="C1974" t="s">
        <v>10222</v>
      </c>
      <c r="D1974" t="s">
        <v>4512</v>
      </c>
      <c r="E1974" t="s">
        <v>1572</v>
      </c>
      <c r="F1974" t="s">
        <v>10223</v>
      </c>
      <c r="G1974" t="s">
        <v>7509</v>
      </c>
      <c r="H1974" s="2">
        <v>45586</v>
      </c>
      <c r="I1974" s="2">
        <v>45747</v>
      </c>
      <c r="J1974"/>
      <c r="K1974"/>
      <c r="L1974">
        <v>0.01</v>
      </c>
      <c r="M1974" t="s">
        <v>7484</v>
      </c>
      <c r="N1974" t="s">
        <v>4199</v>
      </c>
      <c r="O1974"/>
      <c r="P1974" t="s">
        <v>10220</v>
      </c>
      <c r="Q1974" t="s">
        <v>5093</v>
      </c>
      <c r="R1974" t="s">
        <v>15449</v>
      </c>
      <c r="S1974" t="s">
        <v>15436</v>
      </c>
      <c r="T1974" t="s">
        <v>15437</v>
      </c>
      <c r="U1974" t="s">
        <v>15437</v>
      </c>
      <c r="V1974">
        <v>0</v>
      </c>
    </row>
    <row r="1975" spans="1:22" x14ac:dyDescent="0.25">
      <c r="A1975" t="s">
        <v>1569</v>
      </c>
      <c r="B1975">
        <v>337329</v>
      </c>
      <c r="C1975" t="s">
        <v>1758</v>
      </c>
      <c r="D1975" t="s">
        <v>3819</v>
      </c>
      <c r="E1975" t="s">
        <v>1596</v>
      </c>
      <c r="F1975" t="s">
        <v>10327</v>
      </c>
      <c r="G1975" t="s">
        <v>7494</v>
      </c>
      <c r="H1975" s="2">
        <v>45586</v>
      </c>
      <c r="I1975" s="2">
        <v>45803</v>
      </c>
      <c r="J1975"/>
      <c r="K1975"/>
      <c r="L1975">
        <v>20</v>
      </c>
      <c r="M1975" t="s">
        <v>7484</v>
      </c>
      <c r="N1975" t="s">
        <v>4199</v>
      </c>
      <c r="O1975"/>
      <c r="P1975" t="s">
        <v>10316</v>
      </c>
      <c r="Q1975" t="s">
        <v>6398</v>
      </c>
      <c r="R1975" t="s">
        <v>15449</v>
      </c>
      <c r="S1975" t="s">
        <v>15436</v>
      </c>
      <c r="T1975" t="s">
        <v>15437</v>
      </c>
      <c r="U1975" t="s">
        <v>15437</v>
      </c>
      <c r="V1975">
        <v>0.52631578947368418</v>
      </c>
    </row>
    <row r="1976" spans="1:22" x14ac:dyDescent="0.25">
      <c r="A1976" t="s">
        <v>1569</v>
      </c>
      <c r="B1976">
        <v>337392</v>
      </c>
      <c r="C1976" t="s">
        <v>3463</v>
      </c>
      <c r="D1976" t="s">
        <v>10162</v>
      </c>
      <c r="E1976" t="s">
        <v>1572</v>
      </c>
      <c r="F1976" t="s">
        <v>10850</v>
      </c>
      <c r="G1976" t="s">
        <v>7490</v>
      </c>
      <c r="H1976" s="2">
        <v>45586</v>
      </c>
      <c r="I1976" s="2">
        <v>45586</v>
      </c>
      <c r="J1976"/>
      <c r="K1976"/>
      <c r="L1976">
        <v>0.01</v>
      </c>
      <c r="M1976" t="s">
        <v>7484</v>
      </c>
      <c r="N1976" t="s">
        <v>3865</v>
      </c>
      <c r="O1976"/>
      <c r="P1976" t="s">
        <v>10847</v>
      </c>
      <c r="Q1976" t="s">
        <v>3922</v>
      </c>
      <c r="R1976" t="s">
        <v>15468</v>
      </c>
      <c r="S1976" t="s">
        <v>15436</v>
      </c>
      <c r="T1976" t="s">
        <v>15437</v>
      </c>
      <c r="U1976" t="s">
        <v>15437</v>
      </c>
      <c r="V1976">
        <v>0</v>
      </c>
    </row>
    <row r="1977" spans="1:22" x14ac:dyDescent="0.25">
      <c r="A1977" t="s">
        <v>1569</v>
      </c>
      <c r="B1977">
        <v>337281</v>
      </c>
      <c r="C1977" t="s">
        <v>2730</v>
      </c>
      <c r="D1977" t="s">
        <v>11680</v>
      </c>
      <c r="E1977" t="s">
        <v>1572</v>
      </c>
      <c r="F1977" t="s">
        <v>11678</v>
      </c>
      <c r="G1977" t="s">
        <v>7490</v>
      </c>
      <c r="H1977" s="2">
        <v>45586</v>
      </c>
      <c r="I1977" s="2">
        <v>45586</v>
      </c>
      <c r="J1977"/>
      <c r="K1977"/>
      <c r="L1977">
        <v>0.01</v>
      </c>
      <c r="M1977" t="s">
        <v>7484</v>
      </c>
      <c r="N1977" t="s">
        <v>4199</v>
      </c>
      <c r="O1977"/>
      <c r="P1977" t="s">
        <v>11673</v>
      </c>
      <c r="Q1977" t="s">
        <v>6956</v>
      </c>
      <c r="R1977" t="s">
        <v>15449</v>
      </c>
      <c r="S1977" t="s">
        <v>15436</v>
      </c>
      <c r="T1977" t="s">
        <v>15437</v>
      </c>
      <c r="U1977" t="s">
        <v>15437</v>
      </c>
      <c r="V1977">
        <v>0</v>
      </c>
    </row>
    <row r="1978" spans="1:22" x14ac:dyDescent="0.25">
      <c r="A1978" t="s">
        <v>1569</v>
      </c>
      <c r="B1978">
        <v>337286</v>
      </c>
      <c r="C1978" t="s">
        <v>1750</v>
      </c>
      <c r="D1978" t="s">
        <v>9789</v>
      </c>
      <c r="E1978" t="s">
        <v>1572</v>
      </c>
      <c r="F1978" t="s">
        <v>11678</v>
      </c>
      <c r="G1978" t="s">
        <v>7490</v>
      </c>
      <c r="H1978" s="2">
        <v>45586</v>
      </c>
      <c r="I1978" s="2">
        <v>45586</v>
      </c>
      <c r="J1978"/>
      <c r="K1978"/>
      <c r="L1978">
        <v>0.01</v>
      </c>
      <c r="M1978" t="s">
        <v>7484</v>
      </c>
      <c r="N1978" t="s">
        <v>4199</v>
      </c>
      <c r="O1978"/>
      <c r="P1978" t="s">
        <v>11673</v>
      </c>
      <c r="Q1978" t="s">
        <v>6956</v>
      </c>
      <c r="R1978" t="s">
        <v>15449</v>
      </c>
      <c r="S1978" t="s">
        <v>15436</v>
      </c>
      <c r="T1978" t="s">
        <v>15437</v>
      </c>
      <c r="U1978" t="s">
        <v>15437</v>
      </c>
      <c r="V1978">
        <v>0</v>
      </c>
    </row>
    <row r="1979" spans="1:22" x14ac:dyDescent="0.25">
      <c r="A1979" t="s">
        <v>1569</v>
      </c>
      <c r="B1979">
        <v>337387</v>
      </c>
      <c r="C1979" t="s">
        <v>2428</v>
      </c>
      <c r="D1979" t="s">
        <v>11681</v>
      </c>
      <c r="E1979" t="s">
        <v>1572</v>
      </c>
      <c r="F1979" t="s">
        <v>11678</v>
      </c>
      <c r="G1979" t="s">
        <v>7490</v>
      </c>
      <c r="H1979" s="2">
        <v>45586</v>
      </c>
      <c r="I1979" s="2">
        <v>45586</v>
      </c>
      <c r="J1979"/>
      <c r="K1979"/>
      <c r="L1979">
        <v>0.01</v>
      </c>
      <c r="M1979" t="s">
        <v>7484</v>
      </c>
      <c r="N1979" t="s">
        <v>4199</v>
      </c>
      <c r="O1979"/>
      <c r="P1979" t="s">
        <v>11673</v>
      </c>
      <c r="Q1979" t="s">
        <v>6956</v>
      </c>
      <c r="R1979" t="s">
        <v>15449</v>
      </c>
      <c r="S1979" t="s">
        <v>15436</v>
      </c>
      <c r="T1979" t="s">
        <v>15437</v>
      </c>
      <c r="U1979" t="s">
        <v>15437</v>
      </c>
      <c r="V1979">
        <v>0</v>
      </c>
    </row>
    <row r="1980" spans="1:22" x14ac:dyDescent="0.25">
      <c r="A1980" t="s">
        <v>1569</v>
      </c>
      <c r="B1980">
        <v>337288</v>
      </c>
      <c r="C1980" t="s">
        <v>11800</v>
      </c>
      <c r="D1980" t="s">
        <v>11801</v>
      </c>
      <c r="E1980" t="s">
        <v>1572</v>
      </c>
      <c r="F1980" t="s">
        <v>11785</v>
      </c>
      <c r="G1980" t="s">
        <v>7490</v>
      </c>
      <c r="H1980" s="2">
        <v>45586</v>
      </c>
      <c r="I1980" s="2">
        <v>45586</v>
      </c>
      <c r="J1980"/>
      <c r="K1980"/>
      <c r="L1980">
        <v>0.01</v>
      </c>
      <c r="M1980" t="s">
        <v>7484</v>
      </c>
      <c r="N1980" t="s">
        <v>1576</v>
      </c>
      <c r="O1980"/>
      <c r="P1980" t="s">
        <v>11786</v>
      </c>
      <c r="Q1980" t="s">
        <v>11787</v>
      </c>
      <c r="R1980" t="s">
        <v>15464</v>
      </c>
      <c r="S1980" t="s">
        <v>15436</v>
      </c>
      <c r="T1980" t="s">
        <v>15437</v>
      </c>
      <c r="U1980" t="s">
        <v>15437</v>
      </c>
      <c r="V1980">
        <v>0</v>
      </c>
    </row>
    <row r="1981" spans="1:22" x14ac:dyDescent="0.25">
      <c r="A1981" t="s">
        <v>1569</v>
      </c>
      <c r="B1981">
        <v>337371</v>
      </c>
      <c r="C1981" t="s">
        <v>2115</v>
      </c>
      <c r="D1981" t="s">
        <v>3162</v>
      </c>
      <c r="E1981" t="s">
        <v>1572</v>
      </c>
      <c r="F1981" t="s">
        <v>11833</v>
      </c>
      <c r="G1981" t="s">
        <v>7490</v>
      </c>
      <c r="H1981" s="2">
        <v>45586</v>
      </c>
      <c r="I1981" s="2">
        <v>45586</v>
      </c>
      <c r="J1981"/>
      <c r="K1981"/>
      <c r="L1981">
        <v>0.01</v>
      </c>
      <c r="M1981" t="s">
        <v>7484</v>
      </c>
      <c r="N1981" t="s">
        <v>4199</v>
      </c>
      <c r="O1981"/>
      <c r="P1981" t="s">
        <v>11834</v>
      </c>
      <c r="Q1981" t="s">
        <v>11835</v>
      </c>
      <c r="R1981" t="s">
        <v>15449</v>
      </c>
      <c r="S1981" t="s">
        <v>15436</v>
      </c>
      <c r="T1981" t="s">
        <v>15437</v>
      </c>
      <c r="U1981" t="s">
        <v>15437</v>
      </c>
      <c r="V1981">
        <v>0</v>
      </c>
    </row>
    <row r="1982" spans="1:22" x14ac:dyDescent="0.25">
      <c r="A1982" t="s">
        <v>1569</v>
      </c>
      <c r="B1982">
        <v>337279</v>
      </c>
      <c r="C1982" t="s">
        <v>1589</v>
      </c>
      <c r="D1982" t="s">
        <v>2167</v>
      </c>
      <c r="E1982" t="s">
        <v>1572</v>
      </c>
      <c r="F1982" t="s">
        <v>11857</v>
      </c>
      <c r="G1982" t="s">
        <v>7490</v>
      </c>
      <c r="H1982" s="2">
        <v>45586</v>
      </c>
      <c r="I1982" s="2">
        <v>45586</v>
      </c>
      <c r="J1982"/>
      <c r="K1982"/>
      <c r="L1982">
        <v>0.01</v>
      </c>
      <c r="M1982" t="s">
        <v>7484</v>
      </c>
      <c r="N1982" t="s">
        <v>3482</v>
      </c>
      <c r="O1982"/>
      <c r="P1982" t="s">
        <v>11858</v>
      </c>
      <c r="Q1982" t="s">
        <v>5995</v>
      </c>
      <c r="R1982" t="s">
        <v>15468</v>
      </c>
      <c r="S1982" t="s">
        <v>15436</v>
      </c>
      <c r="T1982" t="s">
        <v>15437</v>
      </c>
      <c r="U1982" t="s">
        <v>15437</v>
      </c>
      <c r="V1982">
        <v>0</v>
      </c>
    </row>
    <row r="1983" spans="1:22" x14ac:dyDescent="0.25">
      <c r="A1983" t="s">
        <v>1569</v>
      </c>
      <c r="B1983">
        <v>336945</v>
      </c>
      <c r="C1983" t="s">
        <v>1684</v>
      </c>
      <c r="D1983" t="s">
        <v>12004</v>
      </c>
      <c r="E1983" t="s">
        <v>1607</v>
      </c>
      <c r="F1983" t="s">
        <v>12005</v>
      </c>
      <c r="G1983" t="s">
        <v>4326</v>
      </c>
      <c r="H1983" s="2">
        <v>45586</v>
      </c>
      <c r="I1983" s="2">
        <v>45663</v>
      </c>
      <c r="J1983"/>
      <c r="K1983"/>
      <c r="L1983">
        <v>38</v>
      </c>
      <c r="M1983" t="s">
        <v>7484</v>
      </c>
      <c r="N1983" t="s">
        <v>1714</v>
      </c>
      <c r="O1983"/>
      <c r="P1983" t="s">
        <v>11999</v>
      </c>
      <c r="Q1983" t="s">
        <v>2758</v>
      </c>
      <c r="R1983" t="s">
        <v>15462</v>
      </c>
      <c r="S1983" t="s">
        <v>15436</v>
      </c>
      <c r="T1983" t="s">
        <v>15437</v>
      </c>
      <c r="U1983" t="s">
        <v>1566</v>
      </c>
      <c r="V1983">
        <v>1</v>
      </c>
    </row>
    <row r="1984" spans="1:22" x14ac:dyDescent="0.25">
      <c r="A1984" t="s">
        <v>1569</v>
      </c>
      <c r="B1984">
        <v>337310</v>
      </c>
      <c r="C1984" t="s">
        <v>6985</v>
      </c>
      <c r="D1984" t="s">
        <v>1934</v>
      </c>
      <c r="E1984" t="s">
        <v>1572</v>
      </c>
      <c r="F1984" t="s">
        <v>12147</v>
      </c>
      <c r="G1984" t="s">
        <v>7490</v>
      </c>
      <c r="H1984" s="2">
        <v>45586</v>
      </c>
      <c r="I1984" s="2">
        <v>45586</v>
      </c>
      <c r="J1984"/>
      <c r="K1984"/>
      <c r="L1984">
        <v>0.01</v>
      </c>
      <c r="M1984" t="s">
        <v>7484</v>
      </c>
      <c r="N1984" t="s">
        <v>4199</v>
      </c>
      <c r="O1984"/>
      <c r="P1984" t="s">
        <v>12148</v>
      </c>
      <c r="Q1984" t="s">
        <v>6712</v>
      </c>
      <c r="R1984" t="s">
        <v>15449</v>
      </c>
      <c r="S1984" t="s">
        <v>15436</v>
      </c>
      <c r="T1984" t="s">
        <v>15437</v>
      </c>
      <c r="U1984" t="s">
        <v>15437</v>
      </c>
      <c r="V1984">
        <v>0</v>
      </c>
    </row>
    <row r="1985" spans="1:22" x14ac:dyDescent="0.25">
      <c r="A1985" t="s">
        <v>1569</v>
      </c>
      <c r="B1985">
        <v>337261</v>
      </c>
      <c r="C1985" t="s">
        <v>12952</v>
      </c>
      <c r="D1985" t="s">
        <v>12953</v>
      </c>
      <c r="E1985" t="s">
        <v>1572</v>
      </c>
      <c r="F1985" t="s">
        <v>12947</v>
      </c>
      <c r="G1985" t="s">
        <v>7671</v>
      </c>
      <c r="H1985" s="2">
        <v>45586</v>
      </c>
      <c r="I1985" s="2">
        <v>45586</v>
      </c>
      <c r="J1985"/>
      <c r="K1985"/>
      <c r="L1985">
        <v>0.01</v>
      </c>
      <c r="M1985" t="s">
        <v>7484</v>
      </c>
      <c r="N1985" t="s">
        <v>1714</v>
      </c>
      <c r="O1985"/>
      <c r="P1985" t="s">
        <v>12946</v>
      </c>
      <c r="Q1985" t="s">
        <v>2671</v>
      </c>
      <c r="R1985" t="s">
        <v>15461</v>
      </c>
      <c r="S1985" t="s">
        <v>15436</v>
      </c>
      <c r="T1985" t="s">
        <v>15437</v>
      </c>
      <c r="U1985" t="s">
        <v>15437</v>
      </c>
      <c r="V1985">
        <v>0</v>
      </c>
    </row>
    <row r="1986" spans="1:22" x14ac:dyDescent="0.25">
      <c r="A1986" t="s">
        <v>1569</v>
      </c>
      <c r="B1986">
        <v>337268</v>
      </c>
      <c r="C1986" t="s">
        <v>4859</v>
      </c>
      <c r="D1986" t="s">
        <v>12954</v>
      </c>
      <c r="E1986" t="s">
        <v>1572</v>
      </c>
      <c r="F1986" t="s">
        <v>12947</v>
      </c>
      <c r="G1986" t="s">
        <v>7671</v>
      </c>
      <c r="H1986" s="2">
        <v>45586</v>
      </c>
      <c r="I1986" s="2">
        <v>45586</v>
      </c>
      <c r="J1986"/>
      <c r="K1986"/>
      <c r="L1986">
        <v>0.01</v>
      </c>
      <c r="M1986" t="s">
        <v>7484</v>
      </c>
      <c r="N1986" t="s">
        <v>1714</v>
      </c>
      <c r="O1986"/>
      <c r="P1986" t="s">
        <v>12946</v>
      </c>
      <c r="Q1986" t="s">
        <v>2671</v>
      </c>
      <c r="R1986" t="s">
        <v>15461</v>
      </c>
      <c r="S1986" t="s">
        <v>15436</v>
      </c>
      <c r="T1986" t="s">
        <v>15437</v>
      </c>
      <c r="U1986" t="s">
        <v>15437</v>
      </c>
      <c r="V1986">
        <v>0</v>
      </c>
    </row>
    <row r="1987" spans="1:22" x14ac:dyDescent="0.25">
      <c r="A1987" t="s">
        <v>1569</v>
      </c>
      <c r="B1987">
        <v>337302</v>
      </c>
      <c r="C1987" t="s">
        <v>1910</v>
      </c>
      <c r="D1987" t="s">
        <v>13507</v>
      </c>
      <c r="E1987" t="s">
        <v>1572</v>
      </c>
      <c r="F1987" t="s">
        <v>13505</v>
      </c>
      <c r="G1987" t="s">
        <v>7490</v>
      </c>
      <c r="H1987" s="2">
        <v>45586</v>
      </c>
      <c r="I1987" s="2">
        <v>45586</v>
      </c>
      <c r="J1987"/>
      <c r="K1987"/>
      <c r="L1987">
        <v>0.01</v>
      </c>
      <c r="M1987" t="s">
        <v>7484</v>
      </c>
      <c r="N1987" t="s">
        <v>1714</v>
      </c>
      <c r="O1987"/>
      <c r="P1987" t="s">
        <v>13503</v>
      </c>
      <c r="Q1987" t="s">
        <v>13504</v>
      </c>
      <c r="R1987" t="s">
        <v>15461</v>
      </c>
      <c r="S1987" t="s">
        <v>15436</v>
      </c>
      <c r="T1987" t="s">
        <v>15437</v>
      </c>
      <c r="U1987" t="s">
        <v>15437</v>
      </c>
      <c r="V1987">
        <v>0</v>
      </c>
    </row>
    <row r="1988" spans="1:22" x14ac:dyDescent="0.25">
      <c r="A1988" t="s">
        <v>1569</v>
      </c>
      <c r="B1988">
        <v>337366</v>
      </c>
      <c r="C1988" t="s">
        <v>9483</v>
      </c>
      <c r="D1988" t="s">
        <v>3815</v>
      </c>
      <c r="E1988" t="s">
        <v>1572</v>
      </c>
      <c r="F1988" t="s">
        <v>13505</v>
      </c>
      <c r="G1988" t="s">
        <v>7490</v>
      </c>
      <c r="H1988" s="2">
        <v>45586</v>
      </c>
      <c r="I1988" s="2">
        <v>45586</v>
      </c>
      <c r="J1988"/>
      <c r="K1988"/>
      <c r="L1988">
        <v>0.01</v>
      </c>
      <c r="M1988" t="s">
        <v>7484</v>
      </c>
      <c r="N1988" t="s">
        <v>1714</v>
      </c>
      <c r="O1988"/>
      <c r="P1988" t="s">
        <v>13503</v>
      </c>
      <c r="Q1988" t="s">
        <v>13504</v>
      </c>
      <c r="R1988" t="s">
        <v>15461</v>
      </c>
      <c r="S1988" t="s">
        <v>15436</v>
      </c>
      <c r="T1988" t="s">
        <v>15437</v>
      </c>
      <c r="U1988" t="s">
        <v>15437</v>
      </c>
      <c r="V1988">
        <v>0</v>
      </c>
    </row>
    <row r="1989" spans="1:22" x14ac:dyDescent="0.25">
      <c r="A1989" t="s">
        <v>1569</v>
      </c>
      <c r="B1989">
        <v>337370</v>
      </c>
      <c r="C1989" t="s">
        <v>3884</v>
      </c>
      <c r="D1989" t="s">
        <v>13508</v>
      </c>
      <c r="E1989" t="s">
        <v>1572</v>
      </c>
      <c r="F1989" t="s">
        <v>13505</v>
      </c>
      <c r="G1989" t="s">
        <v>7490</v>
      </c>
      <c r="H1989" s="2">
        <v>45586</v>
      </c>
      <c r="I1989" s="2">
        <v>45586</v>
      </c>
      <c r="J1989"/>
      <c r="K1989"/>
      <c r="L1989">
        <v>0.01</v>
      </c>
      <c r="M1989" t="s">
        <v>7484</v>
      </c>
      <c r="N1989" t="s">
        <v>1714</v>
      </c>
      <c r="O1989"/>
      <c r="P1989" t="s">
        <v>13503</v>
      </c>
      <c r="Q1989" t="s">
        <v>13504</v>
      </c>
      <c r="R1989" t="s">
        <v>15461</v>
      </c>
      <c r="S1989" t="s">
        <v>15436</v>
      </c>
      <c r="T1989" t="s">
        <v>15437</v>
      </c>
      <c r="U1989" t="s">
        <v>15437</v>
      </c>
      <c r="V1989">
        <v>0</v>
      </c>
    </row>
    <row r="1990" spans="1:22" x14ac:dyDescent="0.25">
      <c r="A1990" t="s">
        <v>1569</v>
      </c>
      <c r="B1990">
        <v>337285</v>
      </c>
      <c r="C1990" t="s">
        <v>1752</v>
      </c>
      <c r="D1990" t="s">
        <v>4386</v>
      </c>
      <c r="E1990" t="s">
        <v>1572</v>
      </c>
      <c r="F1990" t="s">
        <v>4372</v>
      </c>
      <c r="G1990" t="s">
        <v>4268</v>
      </c>
      <c r="H1990" s="2">
        <v>45586</v>
      </c>
      <c r="I1990" s="2">
        <v>45586</v>
      </c>
      <c r="J1990"/>
      <c r="K1990"/>
      <c r="L1990">
        <v>0.01</v>
      </c>
      <c r="M1990" t="s">
        <v>4269</v>
      </c>
      <c r="N1990" t="s">
        <v>4199</v>
      </c>
      <c r="O1990"/>
      <c r="P1990" t="s">
        <v>4373</v>
      </c>
      <c r="Q1990" t="s">
        <v>4374</v>
      </c>
      <c r="R1990" t="s">
        <v>15449</v>
      </c>
      <c r="S1990" t="s">
        <v>15436</v>
      </c>
      <c r="T1990" t="s">
        <v>15437</v>
      </c>
      <c r="U1990" t="s">
        <v>15437</v>
      </c>
      <c r="V1990">
        <v>0</v>
      </c>
    </row>
    <row r="1991" spans="1:22" x14ac:dyDescent="0.25">
      <c r="A1991" t="s">
        <v>1569</v>
      </c>
      <c r="B1991">
        <v>337309</v>
      </c>
      <c r="C1991" t="s">
        <v>4493</v>
      </c>
      <c r="D1991" t="s">
        <v>4494</v>
      </c>
      <c r="E1991" t="s">
        <v>1572</v>
      </c>
      <c r="F1991" t="s">
        <v>4468</v>
      </c>
      <c r="G1991" t="s">
        <v>4268</v>
      </c>
      <c r="H1991" s="2">
        <v>45586</v>
      </c>
      <c r="I1991" s="2">
        <v>45586</v>
      </c>
      <c r="J1991"/>
      <c r="K1991"/>
      <c r="L1991">
        <v>0.01</v>
      </c>
      <c r="M1991" t="s">
        <v>4269</v>
      </c>
      <c r="N1991" t="s">
        <v>3865</v>
      </c>
      <c r="O1991"/>
      <c r="P1991" t="s">
        <v>4469</v>
      </c>
      <c r="Q1991" t="s">
        <v>4470</v>
      </c>
      <c r="R1991" t="s">
        <v>15450</v>
      </c>
      <c r="S1991" t="s">
        <v>15436</v>
      </c>
      <c r="T1991" t="s">
        <v>15437</v>
      </c>
      <c r="U1991" t="s">
        <v>15437</v>
      </c>
      <c r="V1991">
        <v>0</v>
      </c>
    </row>
    <row r="1992" spans="1:22" x14ac:dyDescent="0.25">
      <c r="A1992" t="s">
        <v>1569</v>
      </c>
      <c r="B1992">
        <v>337313</v>
      </c>
      <c r="C1992" t="s">
        <v>1907</v>
      </c>
      <c r="D1992" t="s">
        <v>4795</v>
      </c>
      <c r="E1992" t="s">
        <v>1572</v>
      </c>
      <c r="F1992" t="s">
        <v>4789</v>
      </c>
      <c r="G1992" t="s">
        <v>4268</v>
      </c>
      <c r="H1992" s="2">
        <v>45586</v>
      </c>
      <c r="I1992" s="2">
        <v>45586</v>
      </c>
      <c r="J1992"/>
      <c r="K1992"/>
      <c r="L1992">
        <v>0.01</v>
      </c>
      <c r="M1992" t="s">
        <v>4269</v>
      </c>
      <c r="N1992" t="s">
        <v>3482</v>
      </c>
      <c r="O1992"/>
      <c r="P1992" t="s">
        <v>4790</v>
      </c>
      <c r="Q1992" t="s">
        <v>4791</v>
      </c>
      <c r="R1992" t="s">
        <v>15451</v>
      </c>
      <c r="S1992" t="s">
        <v>15436</v>
      </c>
      <c r="T1992" t="s">
        <v>15437</v>
      </c>
      <c r="U1992" t="s">
        <v>15437</v>
      </c>
      <c r="V1992">
        <v>0</v>
      </c>
    </row>
    <row r="1993" spans="1:22" x14ac:dyDescent="0.25">
      <c r="A1993" t="s">
        <v>1569</v>
      </c>
      <c r="B1993">
        <v>337276</v>
      </c>
      <c r="C1993" t="s">
        <v>5103</v>
      </c>
      <c r="D1993" t="s">
        <v>1812</v>
      </c>
      <c r="E1993" t="s">
        <v>1572</v>
      </c>
      <c r="F1993" t="s">
        <v>5098</v>
      </c>
      <c r="G1993" t="s">
        <v>4268</v>
      </c>
      <c r="H1993" s="2">
        <v>45586</v>
      </c>
      <c r="I1993" s="2">
        <v>45586</v>
      </c>
      <c r="J1993"/>
      <c r="K1993"/>
      <c r="L1993">
        <v>0.01</v>
      </c>
      <c r="M1993" t="s">
        <v>4269</v>
      </c>
      <c r="N1993" t="s">
        <v>4199</v>
      </c>
      <c r="O1993"/>
      <c r="P1993" t="s">
        <v>5092</v>
      </c>
      <c r="Q1993" t="s">
        <v>5093</v>
      </c>
      <c r="R1993" t="s">
        <v>15449</v>
      </c>
      <c r="S1993" t="s">
        <v>15436</v>
      </c>
      <c r="T1993" t="s">
        <v>15437</v>
      </c>
      <c r="U1993" t="s">
        <v>15437</v>
      </c>
      <c r="V1993">
        <v>0</v>
      </c>
    </row>
    <row r="1994" spans="1:22" x14ac:dyDescent="0.25">
      <c r="A1994" t="s">
        <v>1569</v>
      </c>
      <c r="B1994">
        <v>337275</v>
      </c>
      <c r="C1994" t="s">
        <v>5104</v>
      </c>
      <c r="D1994" t="s">
        <v>5105</v>
      </c>
      <c r="E1994" t="s">
        <v>1572</v>
      </c>
      <c r="F1994" t="s">
        <v>5098</v>
      </c>
      <c r="G1994" t="s">
        <v>4268</v>
      </c>
      <c r="H1994" s="2">
        <v>45586</v>
      </c>
      <c r="I1994" s="2">
        <v>45586</v>
      </c>
      <c r="J1994"/>
      <c r="K1994"/>
      <c r="L1994">
        <v>0.01</v>
      </c>
      <c r="M1994" t="s">
        <v>4269</v>
      </c>
      <c r="N1994" t="s">
        <v>4199</v>
      </c>
      <c r="O1994"/>
      <c r="P1994" t="s">
        <v>5092</v>
      </c>
      <c r="Q1994" t="s">
        <v>5093</v>
      </c>
      <c r="R1994" t="s">
        <v>15449</v>
      </c>
      <c r="S1994" t="s">
        <v>15436</v>
      </c>
      <c r="T1994" t="s">
        <v>15437</v>
      </c>
      <c r="U1994" t="s">
        <v>15437</v>
      </c>
      <c r="V1994">
        <v>0</v>
      </c>
    </row>
    <row r="1995" spans="1:22" x14ac:dyDescent="0.25">
      <c r="A1995" t="s">
        <v>1569</v>
      </c>
      <c r="B1995">
        <v>337277</v>
      </c>
      <c r="C1995" t="s">
        <v>5106</v>
      </c>
      <c r="D1995" t="s">
        <v>5107</v>
      </c>
      <c r="E1995" t="s">
        <v>1572</v>
      </c>
      <c r="F1995" t="s">
        <v>5098</v>
      </c>
      <c r="G1995" t="s">
        <v>4268</v>
      </c>
      <c r="H1995" s="2">
        <v>45586</v>
      </c>
      <c r="I1995" s="2">
        <v>45586</v>
      </c>
      <c r="J1995"/>
      <c r="K1995"/>
      <c r="L1995">
        <v>0.01</v>
      </c>
      <c r="M1995" t="s">
        <v>4269</v>
      </c>
      <c r="N1995" t="s">
        <v>4199</v>
      </c>
      <c r="O1995"/>
      <c r="P1995" t="s">
        <v>5092</v>
      </c>
      <c r="Q1995" t="s">
        <v>5093</v>
      </c>
      <c r="R1995" t="s">
        <v>15449</v>
      </c>
      <c r="S1995" t="s">
        <v>15436</v>
      </c>
      <c r="T1995" t="s">
        <v>15437</v>
      </c>
      <c r="U1995" t="s">
        <v>15437</v>
      </c>
      <c r="V1995">
        <v>0</v>
      </c>
    </row>
    <row r="1996" spans="1:22" x14ac:dyDescent="0.25">
      <c r="A1996" t="s">
        <v>1569</v>
      </c>
      <c r="B1996">
        <v>337307</v>
      </c>
      <c r="C1996" t="s">
        <v>1910</v>
      </c>
      <c r="D1996" t="s">
        <v>5377</v>
      </c>
      <c r="E1996" t="s">
        <v>1572</v>
      </c>
      <c r="F1996" t="s">
        <v>5365</v>
      </c>
      <c r="G1996" t="s">
        <v>4268</v>
      </c>
      <c r="H1996" s="2">
        <v>45586</v>
      </c>
      <c r="I1996" s="2">
        <v>45586</v>
      </c>
      <c r="J1996"/>
      <c r="K1996"/>
      <c r="L1996">
        <v>0.01</v>
      </c>
      <c r="M1996" t="s">
        <v>4269</v>
      </c>
      <c r="N1996" t="s">
        <v>1714</v>
      </c>
      <c r="O1996"/>
      <c r="P1996" t="s">
        <v>5366</v>
      </c>
      <c r="Q1996" t="s">
        <v>5367</v>
      </c>
      <c r="R1996" t="s">
        <v>15454</v>
      </c>
      <c r="S1996" t="s">
        <v>15436</v>
      </c>
      <c r="T1996" t="s">
        <v>15437</v>
      </c>
      <c r="U1996" t="s">
        <v>15437</v>
      </c>
      <c r="V1996">
        <v>0</v>
      </c>
    </row>
    <row r="1997" spans="1:22" x14ac:dyDescent="0.25">
      <c r="A1997" t="s">
        <v>1569</v>
      </c>
      <c r="B1997">
        <v>337319</v>
      </c>
      <c r="C1997" t="s">
        <v>2106</v>
      </c>
      <c r="D1997" t="s">
        <v>5378</v>
      </c>
      <c r="E1997" t="s">
        <v>1572</v>
      </c>
      <c r="F1997" t="s">
        <v>5365</v>
      </c>
      <c r="G1997" t="s">
        <v>4268</v>
      </c>
      <c r="H1997" s="2">
        <v>45586</v>
      </c>
      <c r="I1997" s="2">
        <v>45586</v>
      </c>
      <c r="J1997"/>
      <c r="K1997"/>
      <c r="L1997">
        <v>0.01</v>
      </c>
      <c r="M1997" t="s">
        <v>4269</v>
      </c>
      <c r="N1997" t="s">
        <v>1714</v>
      </c>
      <c r="O1997"/>
      <c r="P1997" t="s">
        <v>5366</v>
      </c>
      <c r="Q1997" t="s">
        <v>5367</v>
      </c>
      <c r="R1997" t="s">
        <v>15454</v>
      </c>
      <c r="S1997" t="s">
        <v>15436</v>
      </c>
      <c r="T1997" t="s">
        <v>15437</v>
      </c>
      <c r="U1997" t="s">
        <v>15437</v>
      </c>
      <c r="V1997">
        <v>0</v>
      </c>
    </row>
    <row r="1998" spans="1:22" x14ac:dyDescent="0.25">
      <c r="A1998" t="s">
        <v>1569</v>
      </c>
      <c r="B1998">
        <v>337324</v>
      </c>
      <c r="C1998" t="s">
        <v>5379</v>
      </c>
      <c r="D1998" t="s">
        <v>5380</v>
      </c>
      <c r="E1998" t="s">
        <v>1572</v>
      </c>
      <c r="F1998" t="s">
        <v>5365</v>
      </c>
      <c r="G1998" t="s">
        <v>4268</v>
      </c>
      <c r="H1998" s="2">
        <v>45586</v>
      </c>
      <c r="I1998" s="2">
        <v>45586</v>
      </c>
      <c r="J1998"/>
      <c r="K1998"/>
      <c r="L1998">
        <v>0.01</v>
      </c>
      <c r="M1998" t="s">
        <v>4269</v>
      </c>
      <c r="N1998" t="s">
        <v>1714</v>
      </c>
      <c r="O1998"/>
      <c r="P1998" t="s">
        <v>5366</v>
      </c>
      <c r="Q1998" t="s">
        <v>5367</v>
      </c>
      <c r="R1998" t="s">
        <v>15454</v>
      </c>
      <c r="S1998" t="s">
        <v>15436</v>
      </c>
      <c r="T1998" t="s">
        <v>15437</v>
      </c>
      <c r="U1998" t="s">
        <v>15437</v>
      </c>
      <c r="V1998">
        <v>0</v>
      </c>
    </row>
    <row r="1999" spans="1:22" x14ac:dyDescent="0.25">
      <c r="A1999" t="s">
        <v>1569</v>
      </c>
      <c r="B1999">
        <v>337434</v>
      </c>
      <c r="C1999" t="s">
        <v>2560</v>
      </c>
      <c r="D1999" t="s">
        <v>5415</v>
      </c>
      <c r="E1999" t="s">
        <v>1572</v>
      </c>
      <c r="F1999" t="s">
        <v>5408</v>
      </c>
      <c r="G1999" t="s">
        <v>4268</v>
      </c>
      <c r="H1999" s="2">
        <v>45586</v>
      </c>
      <c r="I1999" s="2">
        <v>45586</v>
      </c>
      <c r="J1999"/>
      <c r="K1999"/>
      <c r="L1999">
        <v>0.01</v>
      </c>
      <c r="M1999" t="s">
        <v>4269</v>
      </c>
      <c r="N1999" t="s">
        <v>3482</v>
      </c>
      <c r="O1999"/>
      <c r="P1999" t="s">
        <v>5409</v>
      </c>
      <c r="Q1999" t="s">
        <v>5410</v>
      </c>
      <c r="R1999" t="s">
        <v>15450</v>
      </c>
      <c r="S1999" t="s">
        <v>15436</v>
      </c>
      <c r="T1999" t="s">
        <v>15437</v>
      </c>
      <c r="U1999" t="s">
        <v>15437</v>
      </c>
      <c r="V1999">
        <v>0</v>
      </c>
    </row>
    <row r="2000" spans="1:22" x14ac:dyDescent="0.25">
      <c r="A2000" t="s">
        <v>1569</v>
      </c>
      <c r="B2000">
        <v>337388</v>
      </c>
      <c r="C2000" t="s">
        <v>3089</v>
      </c>
      <c r="D2000" t="s">
        <v>1730</v>
      </c>
      <c r="E2000" t="s">
        <v>1572</v>
      </c>
      <c r="F2000" t="s">
        <v>5488</v>
      </c>
      <c r="G2000" t="s">
        <v>4294</v>
      </c>
      <c r="H2000" s="2">
        <v>45586</v>
      </c>
      <c r="I2000" s="2">
        <v>45586</v>
      </c>
      <c r="J2000"/>
      <c r="K2000"/>
      <c r="L2000">
        <v>0.01</v>
      </c>
      <c r="M2000" t="s">
        <v>4269</v>
      </c>
      <c r="N2000" t="s">
        <v>1576</v>
      </c>
      <c r="O2000"/>
      <c r="P2000" t="s">
        <v>5485</v>
      </c>
      <c r="Q2000" t="s">
        <v>5486</v>
      </c>
      <c r="R2000" t="s">
        <v>15453</v>
      </c>
      <c r="S2000" t="s">
        <v>15436</v>
      </c>
      <c r="T2000" t="s">
        <v>15437</v>
      </c>
      <c r="U2000" t="s">
        <v>15437</v>
      </c>
      <c r="V2000">
        <v>0</v>
      </c>
    </row>
    <row r="2001" spans="1:22" x14ac:dyDescent="0.25">
      <c r="A2001" t="s">
        <v>1569</v>
      </c>
      <c r="B2001">
        <v>337301</v>
      </c>
      <c r="C2001" t="s">
        <v>2886</v>
      </c>
      <c r="D2001" t="s">
        <v>5647</v>
      </c>
      <c r="E2001" t="s">
        <v>1596</v>
      </c>
      <c r="F2001" t="s">
        <v>5629</v>
      </c>
      <c r="G2001" t="s">
        <v>4294</v>
      </c>
      <c r="H2001" s="2">
        <v>45586</v>
      </c>
      <c r="I2001" s="2">
        <v>45719</v>
      </c>
      <c r="J2001"/>
      <c r="K2001"/>
      <c r="L2001">
        <v>11.5</v>
      </c>
      <c r="M2001" t="s">
        <v>4269</v>
      </c>
      <c r="N2001" t="s">
        <v>1714</v>
      </c>
      <c r="O2001"/>
      <c r="P2001" t="s">
        <v>5630</v>
      </c>
      <c r="Q2001" t="s">
        <v>5631</v>
      </c>
      <c r="R2001" t="s">
        <v>15447</v>
      </c>
      <c r="S2001" t="s">
        <v>15436</v>
      </c>
      <c r="T2001" t="s">
        <v>15437</v>
      </c>
      <c r="U2001" t="s">
        <v>15437</v>
      </c>
      <c r="V2001">
        <v>0.30263157894736842</v>
      </c>
    </row>
    <row r="2002" spans="1:22" x14ac:dyDescent="0.25">
      <c r="A2002" t="s">
        <v>1569</v>
      </c>
      <c r="B2002">
        <v>337314</v>
      </c>
      <c r="C2002" t="s">
        <v>4295</v>
      </c>
      <c r="D2002" t="s">
        <v>6336</v>
      </c>
      <c r="E2002" t="s">
        <v>1572</v>
      </c>
      <c r="F2002" t="s">
        <v>6332</v>
      </c>
      <c r="G2002" t="s">
        <v>4294</v>
      </c>
      <c r="H2002" s="2">
        <v>45586</v>
      </c>
      <c r="I2002" s="2">
        <v>45586</v>
      </c>
      <c r="J2002"/>
      <c r="K2002"/>
      <c r="L2002">
        <v>0.01</v>
      </c>
      <c r="M2002" t="s">
        <v>4269</v>
      </c>
      <c r="N2002" t="s">
        <v>3865</v>
      </c>
      <c r="O2002"/>
      <c r="P2002" t="s">
        <v>6331</v>
      </c>
      <c r="Q2002" t="s">
        <v>3953</v>
      </c>
      <c r="R2002" t="s">
        <v>15450</v>
      </c>
      <c r="S2002" t="s">
        <v>15436</v>
      </c>
      <c r="T2002" t="s">
        <v>15437</v>
      </c>
      <c r="U2002" t="s">
        <v>15437</v>
      </c>
      <c r="V2002">
        <v>0</v>
      </c>
    </row>
    <row r="2003" spans="1:22" x14ac:dyDescent="0.25">
      <c r="A2003" t="s">
        <v>1569</v>
      </c>
      <c r="B2003">
        <v>337318</v>
      </c>
      <c r="C2003" t="s">
        <v>3062</v>
      </c>
      <c r="D2003" t="s">
        <v>6337</v>
      </c>
      <c r="E2003" t="s">
        <v>1572</v>
      </c>
      <c r="F2003" t="s">
        <v>6332</v>
      </c>
      <c r="G2003" t="s">
        <v>4294</v>
      </c>
      <c r="H2003" s="2">
        <v>45586</v>
      </c>
      <c r="I2003" s="2">
        <v>45586</v>
      </c>
      <c r="J2003"/>
      <c r="K2003"/>
      <c r="L2003">
        <v>0.01</v>
      </c>
      <c r="M2003" t="s">
        <v>4269</v>
      </c>
      <c r="N2003" t="s">
        <v>3865</v>
      </c>
      <c r="O2003"/>
      <c r="P2003" t="s">
        <v>6331</v>
      </c>
      <c r="Q2003" t="s">
        <v>3953</v>
      </c>
      <c r="R2003" t="s">
        <v>15450</v>
      </c>
      <c r="S2003" t="s">
        <v>15436</v>
      </c>
      <c r="T2003" t="s">
        <v>15437</v>
      </c>
      <c r="U2003" t="s">
        <v>15437</v>
      </c>
      <c r="V2003">
        <v>0</v>
      </c>
    </row>
    <row r="2004" spans="1:22" x14ac:dyDescent="0.25">
      <c r="A2004" t="s">
        <v>1569</v>
      </c>
      <c r="B2004">
        <v>337328</v>
      </c>
      <c r="C2004" t="s">
        <v>4841</v>
      </c>
      <c r="D2004" t="s">
        <v>6404</v>
      </c>
      <c r="E2004" t="s">
        <v>1572</v>
      </c>
      <c r="F2004" t="s">
        <v>6401</v>
      </c>
      <c r="G2004" t="s">
        <v>4268</v>
      </c>
      <c r="H2004" s="2">
        <v>45586</v>
      </c>
      <c r="I2004" s="2">
        <v>45586</v>
      </c>
      <c r="J2004"/>
      <c r="K2004"/>
      <c r="L2004">
        <v>0.01</v>
      </c>
      <c r="M2004" t="s">
        <v>4269</v>
      </c>
      <c r="N2004" t="s">
        <v>4199</v>
      </c>
      <c r="O2004"/>
      <c r="P2004" t="s">
        <v>6397</v>
      </c>
      <c r="Q2004" t="s">
        <v>6398</v>
      </c>
      <c r="R2004" t="s">
        <v>15449</v>
      </c>
      <c r="S2004" t="s">
        <v>15436</v>
      </c>
      <c r="T2004" t="s">
        <v>15437</v>
      </c>
      <c r="U2004" t="s">
        <v>15437</v>
      </c>
      <c r="V2004">
        <v>0</v>
      </c>
    </row>
    <row r="2005" spans="1:22" x14ac:dyDescent="0.25">
      <c r="A2005" t="s">
        <v>1569</v>
      </c>
      <c r="B2005">
        <v>337326</v>
      </c>
      <c r="C2005" t="s">
        <v>6405</v>
      </c>
      <c r="D2005" t="s">
        <v>4296</v>
      </c>
      <c r="E2005" t="s">
        <v>1572</v>
      </c>
      <c r="F2005" t="s">
        <v>6401</v>
      </c>
      <c r="G2005" t="s">
        <v>4268</v>
      </c>
      <c r="H2005" s="2">
        <v>45586</v>
      </c>
      <c r="I2005" s="2">
        <v>45586</v>
      </c>
      <c r="J2005"/>
      <c r="K2005"/>
      <c r="L2005">
        <v>0.01</v>
      </c>
      <c r="M2005" t="s">
        <v>4269</v>
      </c>
      <c r="N2005" t="s">
        <v>4199</v>
      </c>
      <c r="O2005"/>
      <c r="P2005" t="s">
        <v>6397</v>
      </c>
      <c r="Q2005" t="s">
        <v>6398</v>
      </c>
      <c r="R2005" t="s">
        <v>15449</v>
      </c>
      <c r="S2005" t="s">
        <v>15436</v>
      </c>
      <c r="T2005" t="s">
        <v>15437</v>
      </c>
      <c r="U2005" t="s">
        <v>15437</v>
      </c>
      <c r="V2005">
        <v>0</v>
      </c>
    </row>
    <row r="2006" spans="1:22" x14ac:dyDescent="0.25">
      <c r="A2006" t="s">
        <v>1569</v>
      </c>
      <c r="B2006">
        <v>337347</v>
      </c>
      <c r="C2006" t="s">
        <v>6406</v>
      </c>
      <c r="D2006" t="s">
        <v>6407</v>
      </c>
      <c r="E2006" t="s">
        <v>1572</v>
      </c>
      <c r="F2006" t="s">
        <v>6401</v>
      </c>
      <c r="G2006" t="s">
        <v>4268</v>
      </c>
      <c r="H2006" s="2">
        <v>45586</v>
      </c>
      <c r="I2006" s="2">
        <v>45586</v>
      </c>
      <c r="J2006"/>
      <c r="K2006"/>
      <c r="L2006">
        <v>0.01</v>
      </c>
      <c r="M2006" t="s">
        <v>4269</v>
      </c>
      <c r="N2006" t="s">
        <v>4199</v>
      </c>
      <c r="O2006"/>
      <c r="P2006" t="s">
        <v>6397</v>
      </c>
      <c r="Q2006" t="s">
        <v>6398</v>
      </c>
      <c r="R2006" t="s">
        <v>15449</v>
      </c>
      <c r="S2006" t="s">
        <v>15436</v>
      </c>
      <c r="T2006" t="s">
        <v>15437</v>
      </c>
      <c r="U2006" t="s">
        <v>15437</v>
      </c>
      <c r="V2006">
        <v>0</v>
      </c>
    </row>
    <row r="2007" spans="1:22" x14ac:dyDescent="0.25">
      <c r="A2007" t="s">
        <v>1569</v>
      </c>
      <c r="B2007">
        <v>337384</v>
      </c>
      <c r="C2007" t="s">
        <v>2342</v>
      </c>
      <c r="D2007" t="s">
        <v>2823</v>
      </c>
      <c r="E2007" t="s">
        <v>1572</v>
      </c>
      <c r="F2007" t="s">
        <v>6401</v>
      </c>
      <c r="G2007" t="s">
        <v>4268</v>
      </c>
      <c r="H2007" s="2">
        <v>45586</v>
      </c>
      <c r="I2007" s="2">
        <v>45586</v>
      </c>
      <c r="J2007"/>
      <c r="K2007"/>
      <c r="L2007">
        <v>0.01</v>
      </c>
      <c r="M2007" t="s">
        <v>4269</v>
      </c>
      <c r="N2007" t="s">
        <v>4199</v>
      </c>
      <c r="O2007"/>
      <c r="P2007" t="s">
        <v>6397</v>
      </c>
      <c r="Q2007" t="s">
        <v>6398</v>
      </c>
      <c r="R2007" t="s">
        <v>15449</v>
      </c>
      <c r="S2007" t="s">
        <v>15436</v>
      </c>
      <c r="T2007" t="s">
        <v>15437</v>
      </c>
      <c r="U2007" t="s">
        <v>15437</v>
      </c>
      <c r="V2007">
        <v>0</v>
      </c>
    </row>
    <row r="2008" spans="1:22" x14ac:dyDescent="0.25">
      <c r="A2008" t="s">
        <v>1569</v>
      </c>
      <c r="B2008">
        <v>337368</v>
      </c>
      <c r="C2008" t="s">
        <v>2186</v>
      </c>
      <c r="D2008" t="s">
        <v>6525</v>
      </c>
      <c r="E2008" t="s">
        <v>1572</v>
      </c>
      <c r="F2008" t="s">
        <v>6520</v>
      </c>
      <c r="G2008" t="s">
        <v>4294</v>
      </c>
      <c r="H2008" s="2">
        <v>45586</v>
      </c>
      <c r="I2008" s="2">
        <v>45586</v>
      </c>
      <c r="J2008"/>
      <c r="K2008"/>
      <c r="L2008">
        <v>0.01</v>
      </c>
      <c r="M2008" t="s">
        <v>4269</v>
      </c>
      <c r="N2008" t="s">
        <v>4199</v>
      </c>
      <c r="O2008"/>
      <c r="P2008" t="s">
        <v>6517</v>
      </c>
      <c r="Q2008" t="s">
        <v>6518</v>
      </c>
      <c r="R2008" t="s">
        <v>15449</v>
      </c>
      <c r="S2008" t="s">
        <v>15436</v>
      </c>
      <c r="T2008" t="s">
        <v>15437</v>
      </c>
      <c r="U2008" t="s">
        <v>15437</v>
      </c>
      <c r="V2008">
        <v>0</v>
      </c>
    </row>
    <row r="2009" spans="1:22" x14ac:dyDescent="0.25">
      <c r="A2009" t="s">
        <v>1569</v>
      </c>
      <c r="B2009">
        <v>337382</v>
      </c>
      <c r="C2009" t="s">
        <v>3336</v>
      </c>
      <c r="D2009" t="s">
        <v>6526</v>
      </c>
      <c r="E2009" t="s">
        <v>1572</v>
      </c>
      <c r="F2009" t="s">
        <v>6520</v>
      </c>
      <c r="G2009" t="s">
        <v>4294</v>
      </c>
      <c r="H2009" s="2">
        <v>45586</v>
      </c>
      <c r="I2009" s="2">
        <v>45586</v>
      </c>
      <c r="J2009"/>
      <c r="K2009"/>
      <c r="L2009">
        <v>0.01</v>
      </c>
      <c r="M2009" t="s">
        <v>4269</v>
      </c>
      <c r="N2009" t="s">
        <v>4199</v>
      </c>
      <c r="O2009"/>
      <c r="P2009" t="s">
        <v>6517</v>
      </c>
      <c r="Q2009" t="s">
        <v>6518</v>
      </c>
      <c r="R2009" t="s">
        <v>15449</v>
      </c>
      <c r="S2009" t="s">
        <v>15436</v>
      </c>
      <c r="T2009" t="s">
        <v>15437</v>
      </c>
      <c r="U2009" t="s">
        <v>15437</v>
      </c>
      <c r="V2009">
        <v>0</v>
      </c>
    </row>
    <row r="2010" spans="1:22" x14ac:dyDescent="0.25">
      <c r="A2010" t="s">
        <v>1569</v>
      </c>
      <c r="B2010">
        <v>337394</v>
      </c>
      <c r="C2010" t="s">
        <v>1773</v>
      </c>
      <c r="D2010" t="s">
        <v>2337</v>
      </c>
      <c r="E2010" t="s">
        <v>1572</v>
      </c>
      <c r="F2010" t="s">
        <v>6516</v>
      </c>
      <c r="G2010" t="s">
        <v>4268</v>
      </c>
      <c r="H2010" s="2">
        <v>45586</v>
      </c>
      <c r="I2010" s="2">
        <v>45588</v>
      </c>
      <c r="J2010"/>
      <c r="K2010"/>
      <c r="L2010">
        <v>0.01</v>
      </c>
      <c r="M2010" t="s">
        <v>4269</v>
      </c>
      <c r="N2010" t="s">
        <v>4199</v>
      </c>
      <c r="O2010"/>
      <c r="P2010" t="s">
        <v>6517</v>
      </c>
      <c r="Q2010" t="s">
        <v>6518</v>
      </c>
      <c r="R2010" t="s">
        <v>15449</v>
      </c>
      <c r="S2010" t="s">
        <v>15436</v>
      </c>
      <c r="T2010" t="s">
        <v>15437</v>
      </c>
      <c r="U2010" t="s">
        <v>15437</v>
      </c>
      <c r="V2010">
        <v>0</v>
      </c>
    </row>
    <row r="2011" spans="1:22" x14ac:dyDescent="0.25">
      <c r="A2011" t="s">
        <v>1569</v>
      </c>
      <c r="B2011">
        <v>337183</v>
      </c>
      <c r="C2011" t="s">
        <v>6934</v>
      </c>
      <c r="D2011" t="s">
        <v>3681</v>
      </c>
      <c r="E2011" t="s">
        <v>1607</v>
      </c>
      <c r="F2011" t="s">
        <v>6935</v>
      </c>
      <c r="G2011" t="s">
        <v>4310</v>
      </c>
      <c r="H2011" s="2">
        <v>45586</v>
      </c>
      <c r="I2011" s="2">
        <v>45586</v>
      </c>
      <c r="J2011"/>
      <c r="K2011"/>
      <c r="L2011">
        <v>38</v>
      </c>
      <c r="M2011" t="s">
        <v>4269</v>
      </c>
      <c r="N2011" t="s">
        <v>3865</v>
      </c>
      <c r="O2011"/>
      <c r="P2011" t="s">
        <v>6929</v>
      </c>
      <c r="Q2011" t="s">
        <v>6930</v>
      </c>
      <c r="R2011" t="s">
        <v>15448</v>
      </c>
      <c r="S2011" t="s">
        <v>15436</v>
      </c>
      <c r="T2011" t="s">
        <v>15437</v>
      </c>
      <c r="U2011" t="s">
        <v>1566</v>
      </c>
      <c r="V2011">
        <v>1</v>
      </c>
    </row>
    <row r="2012" spans="1:22" x14ac:dyDescent="0.25">
      <c r="A2012" t="s">
        <v>1569</v>
      </c>
      <c r="B2012">
        <v>337240</v>
      </c>
      <c r="C2012" t="s">
        <v>2780</v>
      </c>
      <c r="D2012" t="s">
        <v>6936</v>
      </c>
      <c r="E2012" t="s">
        <v>1607</v>
      </c>
      <c r="F2012" t="s">
        <v>6937</v>
      </c>
      <c r="G2012" t="s">
        <v>4324</v>
      </c>
      <c r="H2012" s="2">
        <v>45586</v>
      </c>
      <c r="I2012" s="2">
        <v>45586</v>
      </c>
      <c r="J2012"/>
      <c r="K2012"/>
      <c r="L2012">
        <v>38</v>
      </c>
      <c r="M2012" t="s">
        <v>4269</v>
      </c>
      <c r="N2012" t="s">
        <v>3865</v>
      </c>
      <c r="O2012"/>
      <c r="P2012" t="s">
        <v>6929</v>
      </c>
      <c r="Q2012" t="s">
        <v>6930</v>
      </c>
      <c r="R2012" t="s">
        <v>15448</v>
      </c>
      <c r="S2012" t="s">
        <v>15436</v>
      </c>
      <c r="T2012" t="s">
        <v>15437</v>
      </c>
      <c r="U2012" t="s">
        <v>15437</v>
      </c>
      <c r="V2012">
        <v>1</v>
      </c>
    </row>
    <row r="2013" spans="1:22" x14ac:dyDescent="0.25">
      <c r="A2013" t="s">
        <v>1569</v>
      </c>
      <c r="B2013">
        <v>337241</v>
      </c>
      <c r="C2013" t="s">
        <v>2986</v>
      </c>
      <c r="D2013" t="s">
        <v>5947</v>
      </c>
      <c r="E2013" t="s">
        <v>1572</v>
      </c>
      <c r="F2013" t="s">
        <v>5938</v>
      </c>
      <c r="G2013" t="s">
        <v>4294</v>
      </c>
      <c r="H2013" s="2">
        <v>45585</v>
      </c>
      <c r="I2013" s="2">
        <v>45585</v>
      </c>
      <c r="J2013"/>
      <c r="K2013"/>
      <c r="L2013">
        <v>0.01</v>
      </c>
      <c r="M2013" t="s">
        <v>4269</v>
      </c>
      <c r="N2013" t="s">
        <v>3865</v>
      </c>
      <c r="O2013"/>
      <c r="P2013" t="s">
        <v>5936</v>
      </c>
      <c r="Q2013" t="s">
        <v>5937</v>
      </c>
      <c r="R2013" t="s">
        <v>15448</v>
      </c>
      <c r="S2013" t="s">
        <v>15436</v>
      </c>
      <c r="T2013" t="s">
        <v>15437</v>
      </c>
      <c r="U2013" t="s">
        <v>15437</v>
      </c>
      <c r="V2013">
        <v>0</v>
      </c>
    </row>
    <row r="2014" spans="1:22" x14ac:dyDescent="0.25">
      <c r="A2014" t="s">
        <v>1569</v>
      </c>
      <c r="B2014">
        <v>337247</v>
      </c>
      <c r="C2014" t="s">
        <v>2152</v>
      </c>
      <c r="D2014" t="s">
        <v>5948</v>
      </c>
      <c r="E2014" t="s">
        <v>1572</v>
      </c>
      <c r="F2014" t="s">
        <v>5938</v>
      </c>
      <c r="G2014" t="s">
        <v>4294</v>
      </c>
      <c r="H2014" s="2">
        <v>45585</v>
      </c>
      <c r="I2014" s="2">
        <v>45585</v>
      </c>
      <c r="J2014"/>
      <c r="K2014"/>
      <c r="L2014">
        <v>0.01</v>
      </c>
      <c r="M2014" t="s">
        <v>4269</v>
      </c>
      <c r="N2014" t="s">
        <v>3865</v>
      </c>
      <c r="O2014"/>
      <c r="P2014" t="s">
        <v>5936</v>
      </c>
      <c r="Q2014" t="s">
        <v>5937</v>
      </c>
      <c r="R2014" t="s">
        <v>15448</v>
      </c>
      <c r="S2014" t="s">
        <v>15436</v>
      </c>
      <c r="T2014" t="s">
        <v>15437</v>
      </c>
      <c r="U2014" t="s">
        <v>15437</v>
      </c>
      <c r="V2014">
        <v>0</v>
      </c>
    </row>
    <row r="2015" spans="1:22" x14ac:dyDescent="0.25">
      <c r="A2015" t="s">
        <v>1569</v>
      </c>
      <c r="B2015">
        <v>337280</v>
      </c>
      <c r="C2015" t="s">
        <v>1910</v>
      </c>
      <c r="D2015" t="s">
        <v>4733</v>
      </c>
      <c r="E2015" t="s">
        <v>1572</v>
      </c>
      <c r="F2015" t="s">
        <v>8001</v>
      </c>
      <c r="G2015" t="s">
        <v>7490</v>
      </c>
      <c r="H2015" s="2">
        <v>45584</v>
      </c>
      <c r="I2015" s="2">
        <v>45584</v>
      </c>
      <c r="J2015"/>
      <c r="K2015"/>
      <c r="L2015">
        <v>0.01</v>
      </c>
      <c r="M2015" t="s">
        <v>7484</v>
      </c>
      <c r="N2015" t="s">
        <v>1714</v>
      </c>
      <c r="O2015"/>
      <c r="P2015" t="s">
        <v>7996</v>
      </c>
      <c r="Q2015" t="s">
        <v>4271</v>
      </c>
      <c r="R2015" t="s">
        <v>15461</v>
      </c>
      <c r="S2015" t="s">
        <v>15436</v>
      </c>
      <c r="T2015" t="s">
        <v>15437</v>
      </c>
      <c r="U2015" t="s">
        <v>15437</v>
      </c>
      <c r="V2015">
        <v>0</v>
      </c>
    </row>
    <row r="2016" spans="1:22" x14ac:dyDescent="0.25">
      <c r="A2016" t="s">
        <v>1569</v>
      </c>
      <c r="B2016">
        <v>337263</v>
      </c>
      <c r="C2016" t="s">
        <v>9038</v>
      </c>
      <c r="D2016" t="s">
        <v>9039</v>
      </c>
      <c r="E2016" t="s">
        <v>1572</v>
      </c>
      <c r="F2016" t="s">
        <v>9024</v>
      </c>
      <c r="G2016" t="s">
        <v>7490</v>
      </c>
      <c r="H2016" s="2">
        <v>45584</v>
      </c>
      <c r="I2016" s="2">
        <v>45584</v>
      </c>
      <c r="J2016"/>
      <c r="K2016"/>
      <c r="L2016">
        <v>0.01</v>
      </c>
      <c r="M2016" t="s">
        <v>7484</v>
      </c>
      <c r="N2016" t="s">
        <v>3865</v>
      </c>
      <c r="O2016"/>
      <c r="P2016" t="s">
        <v>9018</v>
      </c>
      <c r="Q2016" t="s">
        <v>4338</v>
      </c>
      <c r="R2016" t="s">
        <v>15468</v>
      </c>
      <c r="S2016" t="s">
        <v>15436</v>
      </c>
      <c r="T2016" t="s">
        <v>15437</v>
      </c>
      <c r="U2016" t="s">
        <v>15437</v>
      </c>
      <c r="V2016">
        <v>0</v>
      </c>
    </row>
    <row r="2017" spans="1:22" x14ac:dyDescent="0.25">
      <c r="A2017" t="s">
        <v>1569</v>
      </c>
      <c r="B2017">
        <v>337258</v>
      </c>
      <c r="C2017" t="s">
        <v>1647</v>
      </c>
      <c r="D2017" t="s">
        <v>9707</v>
      </c>
      <c r="E2017" t="s">
        <v>1572</v>
      </c>
      <c r="F2017" t="s">
        <v>9708</v>
      </c>
      <c r="G2017" t="s">
        <v>7490</v>
      </c>
      <c r="H2017" s="2">
        <v>45584</v>
      </c>
      <c r="I2017" s="2">
        <v>45584</v>
      </c>
      <c r="J2017"/>
      <c r="K2017"/>
      <c r="L2017">
        <v>0.01</v>
      </c>
      <c r="M2017" t="s">
        <v>7484</v>
      </c>
      <c r="N2017" t="s">
        <v>3482</v>
      </c>
      <c r="O2017"/>
      <c r="P2017" t="s">
        <v>9696</v>
      </c>
      <c r="Q2017" t="s">
        <v>3590</v>
      </c>
      <c r="R2017" t="s">
        <v>15466</v>
      </c>
      <c r="S2017" t="s">
        <v>15436</v>
      </c>
      <c r="T2017" t="s">
        <v>15437</v>
      </c>
      <c r="U2017" t="s">
        <v>15437</v>
      </c>
      <c r="V2017">
        <v>0</v>
      </c>
    </row>
    <row r="2018" spans="1:22" x14ac:dyDescent="0.25">
      <c r="A2018" t="s">
        <v>1569</v>
      </c>
      <c r="B2018">
        <v>337253</v>
      </c>
      <c r="C2018" t="s">
        <v>2919</v>
      </c>
      <c r="D2018" t="s">
        <v>5381</v>
      </c>
      <c r="E2018" t="s">
        <v>1572</v>
      </c>
      <c r="F2018" t="s">
        <v>5365</v>
      </c>
      <c r="G2018" t="s">
        <v>4268</v>
      </c>
      <c r="H2018" s="2">
        <v>45584</v>
      </c>
      <c r="I2018" s="2">
        <v>45584</v>
      </c>
      <c r="J2018"/>
      <c r="K2018"/>
      <c r="L2018">
        <v>0.01</v>
      </c>
      <c r="M2018" t="s">
        <v>4269</v>
      </c>
      <c r="N2018" t="s">
        <v>1714</v>
      </c>
      <c r="O2018"/>
      <c r="P2018" t="s">
        <v>5366</v>
      </c>
      <c r="Q2018" t="s">
        <v>5367</v>
      </c>
      <c r="R2018" t="s">
        <v>15454</v>
      </c>
      <c r="S2018" t="s">
        <v>15436</v>
      </c>
      <c r="T2018" t="s">
        <v>15437</v>
      </c>
      <c r="U2018" t="s">
        <v>15437</v>
      </c>
      <c r="V2018">
        <v>0</v>
      </c>
    </row>
    <row r="2019" spans="1:22" x14ac:dyDescent="0.25">
      <c r="A2019" t="s">
        <v>1569</v>
      </c>
      <c r="B2019">
        <v>200052</v>
      </c>
      <c r="C2019" t="s">
        <v>5455</v>
      </c>
      <c r="D2019" t="s">
        <v>5456</v>
      </c>
      <c r="E2019" t="s">
        <v>1572</v>
      </c>
      <c r="F2019" t="s">
        <v>5448</v>
      </c>
      <c r="G2019" t="s">
        <v>4268</v>
      </c>
      <c r="H2019" s="2">
        <v>45584</v>
      </c>
      <c r="I2019" s="2">
        <v>45584</v>
      </c>
      <c r="J2019"/>
      <c r="K2019"/>
      <c r="L2019">
        <v>0.01</v>
      </c>
      <c r="M2019" t="s">
        <v>4269</v>
      </c>
      <c r="N2019" t="s">
        <v>3482</v>
      </c>
      <c r="O2019"/>
      <c r="P2019" t="s">
        <v>5449</v>
      </c>
      <c r="Q2019" t="s">
        <v>3750</v>
      </c>
      <c r="R2019" t="s">
        <v>15451</v>
      </c>
      <c r="S2019" t="s">
        <v>15436</v>
      </c>
      <c r="T2019" t="s">
        <v>15437</v>
      </c>
      <c r="U2019" t="s">
        <v>15437</v>
      </c>
      <c r="V2019">
        <v>0</v>
      </c>
    </row>
    <row r="2020" spans="1:22" x14ac:dyDescent="0.25">
      <c r="A2020" t="s">
        <v>1569</v>
      </c>
      <c r="B2020">
        <v>337295</v>
      </c>
      <c r="C2020" t="s">
        <v>2155</v>
      </c>
      <c r="D2020" t="s">
        <v>5648</v>
      </c>
      <c r="E2020" t="s">
        <v>1572</v>
      </c>
      <c r="F2020" t="s">
        <v>5634</v>
      </c>
      <c r="G2020" t="s">
        <v>4268</v>
      </c>
      <c r="H2020" s="2">
        <v>45584</v>
      </c>
      <c r="I2020" s="2">
        <v>45584</v>
      </c>
      <c r="J2020"/>
      <c r="K2020"/>
      <c r="L2020">
        <v>0.01</v>
      </c>
      <c r="M2020" t="s">
        <v>4269</v>
      </c>
      <c r="N2020" t="s">
        <v>1714</v>
      </c>
      <c r="O2020"/>
      <c r="P2020" t="s">
        <v>5630</v>
      </c>
      <c r="Q2020" t="s">
        <v>5631</v>
      </c>
      <c r="R2020" t="s">
        <v>15447</v>
      </c>
      <c r="S2020" t="s">
        <v>15436</v>
      </c>
      <c r="T2020" t="s">
        <v>15437</v>
      </c>
      <c r="U2020" t="s">
        <v>15437</v>
      </c>
      <c r="V2020">
        <v>0</v>
      </c>
    </row>
    <row r="2021" spans="1:22" x14ac:dyDescent="0.25">
      <c r="A2021" t="s">
        <v>1569</v>
      </c>
      <c r="B2021">
        <v>337264</v>
      </c>
      <c r="C2021" t="s">
        <v>4282</v>
      </c>
      <c r="D2021" t="s">
        <v>2429</v>
      </c>
      <c r="E2021" t="s">
        <v>1572</v>
      </c>
      <c r="F2021" t="s">
        <v>6161</v>
      </c>
      <c r="G2021" t="s">
        <v>4268</v>
      </c>
      <c r="H2021" s="2">
        <v>45584</v>
      </c>
      <c r="I2021" s="2">
        <v>45603</v>
      </c>
      <c r="J2021"/>
      <c r="K2021"/>
      <c r="L2021">
        <v>0.01</v>
      </c>
      <c r="M2021" t="s">
        <v>4269</v>
      </c>
      <c r="N2021" t="s">
        <v>1714</v>
      </c>
      <c r="O2021"/>
      <c r="P2021" t="s">
        <v>6162</v>
      </c>
      <c r="Q2021" t="s">
        <v>6163</v>
      </c>
      <c r="R2021" t="s">
        <v>15454</v>
      </c>
      <c r="S2021" t="s">
        <v>15436</v>
      </c>
      <c r="T2021" t="s">
        <v>15437</v>
      </c>
      <c r="U2021" t="s">
        <v>15437</v>
      </c>
      <c r="V2021">
        <v>0</v>
      </c>
    </row>
    <row r="2022" spans="1:22" x14ac:dyDescent="0.25">
      <c r="A2022" t="s">
        <v>1569</v>
      </c>
      <c r="B2022">
        <v>337260</v>
      </c>
      <c r="C2022" t="s">
        <v>1988</v>
      </c>
      <c r="D2022" t="s">
        <v>1863</v>
      </c>
      <c r="E2022" t="s">
        <v>1572</v>
      </c>
      <c r="F2022" t="s">
        <v>6370</v>
      </c>
      <c r="G2022" t="s">
        <v>4294</v>
      </c>
      <c r="H2022" s="2">
        <v>45584</v>
      </c>
      <c r="I2022" s="2">
        <v>45584</v>
      </c>
      <c r="J2022"/>
      <c r="K2022"/>
      <c r="L2022">
        <v>0.01</v>
      </c>
      <c r="M2022" t="s">
        <v>4269</v>
      </c>
      <c r="N2022" t="s">
        <v>3627</v>
      </c>
      <c r="O2022"/>
      <c r="P2022" t="s">
        <v>6367</v>
      </c>
      <c r="Q2022" t="s">
        <v>6368</v>
      </c>
      <c r="R2022" t="s">
        <v>15453</v>
      </c>
      <c r="S2022" t="s">
        <v>15436</v>
      </c>
      <c r="T2022" t="s">
        <v>15437</v>
      </c>
      <c r="U2022" t="s">
        <v>15437</v>
      </c>
      <c r="V2022">
        <v>0</v>
      </c>
    </row>
    <row r="2023" spans="1:22" x14ac:dyDescent="0.25">
      <c r="A2023" t="s">
        <v>1569</v>
      </c>
      <c r="B2023">
        <v>337283</v>
      </c>
      <c r="C2023" t="s">
        <v>6376</v>
      </c>
      <c r="D2023" t="s">
        <v>3615</v>
      </c>
      <c r="E2023" t="s">
        <v>1572</v>
      </c>
      <c r="F2023" t="s">
        <v>6366</v>
      </c>
      <c r="G2023" t="s">
        <v>4268</v>
      </c>
      <c r="H2023" s="2">
        <v>45584</v>
      </c>
      <c r="I2023" s="2">
        <v>45584</v>
      </c>
      <c r="J2023"/>
      <c r="K2023"/>
      <c r="L2023">
        <v>0.01</v>
      </c>
      <c r="M2023" t="s">
        <v>4269</v>
      </c>
      <c r="N2023" t="s">
        <v>3627</v>
      </c>
      <c r="O2023"/>
      <c r="P2023" t="s">
        <v>6367</v>
      </c>
      <c r="Q2023" t="s">
        <v>6368</v>
      </c>
      <c r="R2023" t="s">
        <v>15453</v>
      </c>
      <c r="S2023" t="s">
        <v>15436</v>
      </c>
      <c r="T2023" t="s">
        <v>15437</v>
      </c>
      <c r="U2023" t="s">
        <v>15437</v>
      </c>
      <c r="V2023">
        <v>0</v>
      </c>
    </row>
    <row r="2024" spans="1:22" x14ac:dyDescent="0.25">
      <c r="A2024" t="s">
        <v>1569</v>
      </c>
      <c r="B2024">
        <v>337484</v>
      </c>
      <c r="C2024" t="s">
        <v>2068</v>
      </c>
      <c r="D2024" t="s">
        <v>9570</v>
      </c>
      <c r="E2024" t="s">
        <v>1572</v>
      </c>
      <c r="F2024" t="s">
        <v>9564</v>
      </c>
      <c r="G2024" t="s">
        <v>7490</v>
      </c>
      <c r="H2024" s="2">
        <v>45583</v>
      </c>
      <c r="I2024" s="2">
        <v>45583</v>
      </c>
      <c r="J2024"/>
      <c r="K2024"/>
      <c r="L2024">
        <v>0.01</v>
      </c>
      <c r="M2024" t="s">
        <v>7484</v>
      </c>
      <c r="N2024" t="s">
        <v>3482</v>
      </c>
      <c r="O2024"/>
      <c r="P2024" t="s">
        <v>9565</v>
      </c>
      <c r="Q2024" t="s">
        <v>5201</v>
      </c>
      <c r="R2024" t="s">
        <v>15466</v>
      </c>
      <c r="S2024" t="s">
        <v>15436</v>
      </c>
      <c r="T2024" t="s">
        <v>15437</v>
      </c>
      <c r="U2024" t="s">
        <v>15437</v>
      </c>
      <c r="V2024">
        <v>0</v>
      </c>
    </row>
    <row r="2025" spans="1:22" x14ac:dyDescent="0.25">
      <c r="A2025" t="s">
        <v>1569</v>
      </c>
      <c r="B2025">
        <v>337292</v>
      </c>
      <c r="C2025" t="s">
        <v>4350</v>
      </c>
      <c r="D2025" t="s">
        <v>10130</v>
      </c>
      <c r="E2025" t="s">
        <v>1572</v>
      </c>
      <c r="F2025" t="s">
        <v>10126</v>
      </c>
      <c r="G2025" t="s">
        <v>7490</v>
      </c>
      <c r="H2025" s="2">
        <v>45583</v>
      </c>
      <c r="I2025" s="2">
        <v>45583</v>
      </c>
      <c r="J2025"/>
      <c r="K2025"/>
      <c r="L2025">
        <v>0.01</v>
      </c>
      <c r="M2025" t="s">
        <v>7484</v>
      </c>
      <c r="N2025" t="s">
        <v>4199</v>
      </c>
      <c r="O2025"/>
      <c r="P2025" t="s">
        <v>10118</v>
      </c>
      <c r="Q2025" t="s">
        <v>6518</v>
      </c>
      <c r="R2025" t="s">
        <v>15449</v>
      </c>
      <c r="S2025" t="s">
        <v>15436</v>
      </c>
      <c r="T2025" t="s">
        <v>15437</v>
      </c>
      <c r="U2025" t="s">
        <v>15437</v>
      </c>
      <c r="V2025">
        <v>0</v>
      </c>
    </row>
    <row r="2026" spans="1:22" x14ac:dyDescent="0.25">
      <c r="A2026" t="s">
        <v>1569</v>
      </c>
      <c r="B2026">
        <v>337262</v>
      </c>
      <c r="C2026" t="s">
        <v>1877</v>
      </c>
      <c r="D2026" t="s">
        <v>4680</v>
      </c>
      <c r="E2026" t="s">
        <v>1572</v>
      </c>
      <c r="F2026" t="s">
        <v>10850</v>
      </c>
      <c r="G2026" t="s">
        <v>7490</v>
      </c>
      <c r="H2026" s="2">
        <v>45583</v>
      </c>
      <c r="I2026" s="2">
        <v>45583</v>
      </c>
      <c r="J2026"/>
      <c r="K2026"/>
      <c r="L2026">
        <v>0.01</v>
      </c>
      <c r="M2026" t="s">
        <v>7484</v>
      </c>
      <c r="N2026" t="s">
        <v>3865</v>
      </c>
      <c r="O2026"/>
      <c r="P2026" t="s">
        <v>10847</v>
      </c>
      <c r="Q2026" t="s">
        <v>3922</v>
      </c>
      <c r="R2026" t="s">
        <v>15468</v>
      </c>
      <c r="S2026" t="s">
        <v>15436</v>
      </c>
      <c r="T2026" t="s">
        <v>15437</v>
      </c>
      <c r="U2026" t="s">
        <v>15437</v>
      </c>
      <c r="V2026">
        <v>0</v>
      </c>
    </row>
    <row r="2027" spans="1:22" x14ac:dyDescent="0.25">
      <c r="A2027" t="s">
        <v>1569</v>
      </c>
      <c r="B2027">
        <v>337257</v>
      </c>
      <c r="C2027" t="s">
        <v>2096</v>
      </c>
      <c r="D2027" t="s">
        <v>5210</v>
      </c>
      <c r="E2027" t="s">
        <v>1572</v>
      </c>
      <c r="F2027" t="s">
        <v>5199</v>
      </c>
      <c r="G2027" t="s">
        <v>4294</v>
      </c>
      <c r="H2027" s="2">
        <v>45583</v>
      </c>
      <c r="I2027" s="2">
        <v>45583</v>
      </c>
      <c r="J2027"/>
      <c r="K2027"/>
      <c r="L2027">
        <v>0.01</v>
      </c>
      <c r="M2027" t="s">
        <v>4269</v>
      </c>
      <c r="N2027" t="s">
        <v>3482</v>
      </c>
      <c r="O2027"/>
      <c r="P2027" t="s">
        <v>5200</v>
      </c>
      <c r="Q2027" t="s">
        <v>5201</v>
      </c>
      <c r="R2027" t="s">
        <v>15455</v>
      </c>
      <c r="S2027" t="s">
        <v>15436</v>
      </c>
      <c r="T2027" t="s">
        <v>15437</v>
      </c>
      <c r="U2027" t="s">
        <v>15437</v>
      </c>
      <c r="V2027">
        <v>0</v>
      </c>
    </row>
    <row r="2028" spans="1:22" x14ac:dyDescent="0.25">
      <c r="A2028" t="s">
        <v>1569</v>
      </c>
      <c r="B2028">
        <v>337249</v>
      </c>
      <c r="C2028" t="s">
        <v>1932</v>
      </c>
      <c r="D2028" t="s">
        <v>4636</v>
      </c>
      <c r="E2028" t="s">
        <v>1572</v>
      </c>
      <c r="F2028" t="s">
        <v>8762</v>
      </c>
      <c r="G2028" t="s">
        <v>7490</v>
      </c>
      <c r="H2028" s="2">
        <v>45582</v>
      </c>
      <c r="I2028" s="2">
        <v>45582</v>
      </c>
      <c r="J2028"/>
      <c r="K2028"/>
      <c r="L2028">
        <v>0.01</v>
      </c>
      <c r="M2028" t="s">
        <v>7484</v>
      </c>
      <c r="N2028" t="s">
        <v>3865</v>
      </c>
      <c r="O2028"/>
      <c r="P2028" t="s">
        <v>8763</v>
      </c>
      <c r="Q2028" t="s">
        <v>4424</v>
      </c>
      <c r="R2028" t="s">
        <v>15467</v>
      </c>
      <c r="S2028" t="s">
        <v>15436</v>
      </c>
      <c r="T2028" t="s">
        <v>15437</v>
      </c>
      <c r="U2028" t="s">
        <v>15437</v>
      </c>
      <c r="V2028">
        <v>0</v>
      </c>
    </row>
    <row r="2029" spans="1:22" x14ac:dyDescent="0.25">
      <c r="A2029" t="s">
        <v>1569</v>
      </c>
      <c r="B2029">
        <v>337381</v>
      </c>
      <c r="C2029" t="s">
        <v>1745</v>
      </c>
      <c r="D2029" t="s">
        <v>10612</v>
      </c>
      <c r="E2029" t="s">
        <v>1572</v>
      </c>
      <c r="F2029" t="s">
        <v>10606</v>
      </c>
      <c r="G2029" t="s">
        <v>7490</v>
      </c>
      <c r="H2029" s="2">
        <v>45582</v>
      </c>
      <c r="I2029" s="2">
        <v>45582</v>
      </c>
      <c r="J2029"/>
      <c r="K2029"/>
      <c r="L2029">
        <v>0.01</v>
      </c>
      <c r="M2029" t="s">
        <v>7484</v>
      </c>
      <c r="N2029" t="s">
        <v>1576</v>
      </c>
      <c r="O2029"/>
      <c r="P2029" t="s">
        <v>10607</v>
      </c>
      <c r="Q2029" t="s">
        <v>10608</v>
      </c>
      <c r="R2029" t="s">
        <v>15464</v>
      </c>
      <c r="S2029" t="s">
        <v>15436</v>
      </c>
      <c r="T2029" t="s">
        <v>15437</v>
      </c>
      <c r="U2029" t="s">
        <v>15437</v>
      </c>
      <c r="V2029">
        <v>0</v>
      </c>
    </row>
    <row r="2030" spans="1:22" x14ac:dyDescent="0.25">
      <c r="A2030" t="s">
        <v>1569</v>
      </c>
      <c r="B2030">
        <v>337393</v>
      </c>
      <c r="C2030" t="s">
        <v>3234</v>
      </c>
      <c r="D2030" t="s">
        <v>10613</v>
      </c>
      <c r="E2030" t="s">
        <v>1572</v>
      </c>
      <c r="F2030" t="s">
        <v>10606</v>
      </c>
      <c r="G2030" t="s">
        <v>7490</v>
      </c>
      <c r="H2030" s="2">
        <v>45582</v>
      </c>
      <c r="I2030" s="2">
        <v>45582</v>
      </c>
      <c r="J2030"/>
      <c r="K2030"/>
      <c r="L2030">
        <v>0.01</v>
      </c>
      <c r="M2030" t="s">
        <v>7484</v>
      </c>
      <c r="N2030" t="s">
        <v>1576</v>
      </c>
      <c r="O2030"/>
      <c r="P2030" t="s">
        <v>10607</v>
      </c>
      <c r="Q2030" t="s">
        <v>10608</v>
      </c>
      <c r="R2030" t="s">
        <v>15464</v>
      </c>
      <c r="S2030" t="s">
        <v>15436</v>
      </c>
      <c r="T2030" t="s">
        <v>15437</v>
      </c>
      <c r="U2030" t="s">
        <v>15437</v>
      </c>
      <c r="V2030">
        <v>0</v>
      </c>
    </row>
    <row r="2031" spans="1:22" x14ac:dyDescent="0.25">
      <c r="A2031" t="s">
        <v>1569</v>
      </c>
      <c r="B2031">
        <v>337248</v>
      </c>
      <c r="C2031" t="s">
        <v>2068</v>
      </c>
      <c r="D2031" t="s">
        <v>2867</v>
      </c>
      <c r="E2031" t="s">
        <v>1572</v>
      </c>
      <c r="F2031" t="s">
        <v>12834</v>
      </c>
      <c r="G2031" t="s">
        <v>7490</v>
      </c>
      <c r="H2031" s="2">
        <v>45582</v>
      </c>
      <c r="I2031" s="2">
        <v>45582</v>
      </c>
      <c r="J2031"/>
      <c r="K2031"/>
      <c r="L2031">
        <v>0.01</v>
      </c>
      <c r="M2031" t="s">
        <v>7484</v>
      </c>
      <c r="N2031" t="s">
        <v>3865</v>
      </c>
      <c r="O2031"/>
      <c r="P2031" t="s">
        <v>12835</v>
      </c>
      <c r="Q2031" t="s">
        <v>12836</v>
      </c>
      <c r="R2031" t="s">
        <v>15467</v>
      </c>
      <c r="S2031" t="s">
        <v>15436</v>
      </c>
      <c r="T2031" t="s">
        <v>15437</v>
      </c>
      <c r="U2031" t="s">
        <v>15437</v>
      </c>
      <c r="V2031">
        <v>0</v>
      </c>
    </row>
    <row r="2032" spans="1:22" x14ac:dyDescent="0.25">
      <c r="A2032" t="s">
        <v>1569</v>
      </c>
      <c r="B2032">
        <v>200057</v>
      </c>
      <c r="C2032" t="s">
        <v>4350</v>
      </c>
      <c r="D2032" t="s">
        <v>4351</v>
      </c>
      <c r="E2032" t="s">
        <v>1572</v>
      </c>
      <c r="F2032" t="s">
        <v>4336</v>
      </c>
      <c r="G2032" t="s">
        <v>4294</v>
      </c>
      <c r="H2032" s="2">
        <v>45582</v>
      </c>
      <c r="I2032" s="2">
        <v>45582</v>
      </c>
      <c r="J2032"/>
      <c r="K2032"/>
      <c r="L2032">
        <v>0.01</v>
      </c>
      <c r="M2032" t="s">
        <v>4269</v>
      </c>
      <c r="N2032" t="s">
        <v>3865</v>
      </c>
      <c r="O2032"/>
      <c r="P2032" t="s">
        <v>4337</v>
      </c>
      <c r="Q2032" t="s">
        <v>4338</v>
      </c>
      <c r="R2032" t="s">
        <v>15448</v>
      </c>
      <c r="S2032" t="s">
        <v>15436</v>
      </c>
      <c r="T2032" t="s">
        <v>15437</v>
      </c>
      <c r="U2032" t="s">
        <v>15437</v>
      </c>
      <c r="V2032">
        <v>0</v>
      </c>
    </row>
    <row r="2033" spans="1:22" x14ac:dyDescent="0.25">
      <c r="A2033" t="s">
        <v>1569</v>
      </c>
      <c r="B2033">
        <v>336831</v>
      </c>
      <c r="C2033" t="s">
        <v>1695</v>
      </c>
      <c r="D2033" t="s">
        <v>4994</v>
      </c>
      <c r="E2033" t="s">
        <v>1572</v>
      </c>
      <c r="F2033" t="s">
        <v>4986</v>
      </c>
      <c r="G2033" t="s">
        <v>4268</v>
      </c>
      <c r="H2033" s="2">
        <v>45582</v>
      </c>
      <c r="I2033" s="2">
        <v>45582</v>
      </c>
      <c r="J2033"/>
      <c r="K2033"/>
      <c r="L2033">
        <v>0.01</v>
      </c>
      <c r="M2033" t="s">
        <v>4269</v>
      </c>
      <c r="N2033" t="s">
        <v>3865</v>
      </c>
      <c r="O2033"/>
      <c r="P2033" t="s">
        <v>4983</v>
      </c>
      <c r="Q2033" t="s">
        <v>4984</v>
      </c>
      <c r="R2033" t="s">
        <v>15450</v>
      </c>
      <c r="S2033" t="s">
        <v>15436</v>
      </c>
      <c r="T2033" t="s">
        <v>15437</v>
      </c>
      <c r="U2033" t="s">
        <v>15437</v>
      </c>
      <c r="V2033">
        <v>0</v>
      </c>
    </row>
    <row r="2034" spans="1:22" x14ac:dyDescent="0.25">
      <c r="A2034" t="s">
        <v>1569</v>
      </c>
      <c r="B2034">
        <v>337229</v>
      </c>
      <c r="C2034" t="s">
        <v>1695</v>
      </c>
      <c r="D2034" t="s">
        <v>1878</v>
      </c>
      <c r="E2034" t="s">
        <v>1572</v>
      </c>
      <c r="F2034" t="s">
        <v>11956</v>
      </c>
      <c r="G2034" t="s">
        <v>7490</v>
      </c>
      <c r="H2034" s="2">
        <v>45581</v>
      </c>
      <c r="I2034" s="2">
        <v>45581</v>
      </c>
      <c r="J2034"/>
      <c r="K2034"/>
      <c r="L2034">
        <v>0.01</v>
      </c>
      <c r="M2034" t="s">
        <v>7484</v>
      </c>
      <c r="N2034" t="s">
        <v>3865</v>
      </c>
      <c r="O2034"/>
      <c r="P2034" t="s">
        <v>11957</v>
      </c>
      <c r="Q2034" t="s">
        <v>4910</v>
      </c>
      <c r="R2034" t="s">
        <v>15463</v>
      </c>
      <c r="S2034" t="s">
        <v>15436</v>
      </c>
      <c r="T2034" t="s">
        <v>15437</v>
      </c>
      <c r="U2034" t="s">
        <v>15437</v>
      </c>
      <c r="V2034">
        <v>0</v>
      </c>
    </row>
    <row r="2035" spans="1:22" x14ac:dyDescent="0.25">
      <c r="A2035" t="s">
        <v>1569</v>
      </c>
      <c r="B2035">
        <v>337234</v>
      </c>
      <c r="C2035" t="s">
        <v>11959</v>
      </c>
      <c r="D2035" t="s">
        <v>11960</v>
      </c>
      <c r="E2035" t="s">
        <v>1572</v>
      </c>
      <c r="F2035" t="s">
        <v>11956</v>
      </c>
      <c r="G2035" t="s">
        <v>7490</v>
      </c>
      <c r="H2035" s="2">
        <v>45581</v>
      </c>
      <c r="I2035" s="2">
        <v>45581</v>
      </c>
      <c r="J2035"/>
      <c r="K2035"/>
      <c r="L2035">
        <v>0.01</v>
      </c>
      <c r="M2035" t="s">
        <v>7484</v>
      </c>
      <c r="N2035" t="s">
        <v>3865</v>
      </c>
      <c r="O2035"/>
      <c r="P2035" t="s">
        <v>11957</v>
      </c>
      <c r="Q2035" t="s">
        <v>4910</v>
      </c>
      <c r="R2035" t="s">
        <v>15463</v>
      </c>
      <c r="S2035" t="s">
        <v>15436</v>
      </c>
      <c r="T2035" t="s">
        <v>15437</v>
      </c>
      <c r="U2035" t="s">
        <v>15437</v>
      </c>
      <c r="V2035">
        <v>0</v>
      </c>
    </row>
    <row r="2036" spans="1:22" x14ac:dyDescent="0.25">
      <c r="A2036" t="s">
        <v>1569</v>
      </c>
      <c r="B2036">
        <v>337210</v>
      </c>
      <c r="C2036" t="s">
        <v>2269</v>
      </c>
      <c r="D2036" t="s">
        <v>12843</v>
      </c>
      <c r="E2036" t="s">
        <v>1572</v>
      </c>
      <c r="F2036" t="s">
        <v>12834</v>
      </c>
      <c r="G2036" t="s">
        <v>7490</v>
      </c>
      <c r="H2036" s="2">
        <v>45581</v>
      </c>
      <c r="I2036" s="2">
        <v>45581</v>
      </c>
      <c r="J2036"/>
      <c r="K2036"/>
      <c r="L2036">
        <v>0.01</v>
      </c>
      <c r="M2036" t="s">
        <v>7484</v>
      </c>
      <c r="N2036" t="s">
        <v>3865</v>
      </c>
      <c r="O2036"/>
      <c r="P2036" t="s">
        <v>12835</v>
      </c>
      <c r="Q2036" t="s">
        <v>12836</v>
      </c>
      <c r="R2036" t="s">
        <v>15467</v>
      </c>
      <c r="S2036" t="s">
        <v>15436</v>
      </c>
      <c r="T2036" t="s">
        <v>15437</v>
      </c>
      <c r="U2036" t="s">
        <v>15437</v>
      </c>
      <c r="V2036">
        <v>0</v>
      </c>
    </row>
    <row r="2037" spans="1:22" x14ac:dyDescent="0.25">
      <c r="A2037" t="s">
        <v>1569</v>
      </c>
      <c r="B2037">
        <v>337216</v>
      </c>
      <c r="C2037" t="s">
        <v>7192</v>
      </c>
      <c r="D2037" t="s">
        <v>13538</v>
      </c>
      <c r="E2037" t="s">
        <v>1596</v>
      </c>
      <c r="F2037" t="s">
        <v>13535</v>
      </c>
      <c r="G2037" t="s">
        <v>7490</v>
      </c>
      <c r="H2037" s="2">
        <v>45581</v>
      </c>
      <c r="I2037" s="2">
        <v>45581</v>
      </c>
      <c r="J2037"/>
      <c r="K2037"/>
      <c r="L2037">
        <v>18.5</v>
      </c>
      <c r="M2037" t="s">
        <v>7484</v>
      </c>
      <c r="N2037" t="s">
        <v>3865</v>
      </c>
      <c r="O2037"/>
      <c r="P2037" t="s">
        <v>13536</v>
      </c>
      <c r="Q2037" t="s">
        <v>4034</v>
      </c>
      <c r="R2037" t="s">
        <v>15463</v>
      </c>
      <c r="S2037" t="s">
        <v>15436</v>
      </c>
      <c r="T2037" t="s">
        <v>15437</v>
      </c>
      <c r="U2037" t="s">
        <v>15437</v>
      </c>
      <c r="V2037">
        <v>0.48684210526315791</v>
      </c>
    </row>
    <row r="2038" spans="1:22" x14ac:dyDescent="0.25">
      <c r="A2038" t="s">
        <v>1569</v>
      </c>
      <c r="B2038">
        <v>337223</v>
      </c>
      <c r="C2038" t="s">
        <v>2714</v>
      </c>
      <c r="D2038" t="s">
        <v>1750</v>
      </c>
      <c r="E2038" t="s">
        <v>1572</v>
      </c>
      <c r="F2038" t="s">
        <v>13688</v>
      </c>
      <c r="G2038" t="s">
        <v>7490</v>
      </c>
      <c r="H2038" s="2">
        <v>45581</v>
      </c>
      <c r="I2038" s="2">
        <v>45581</v>
      </c>
      <c r="J2038"/>
      <c r="K2038"/>
      <c r="L2038">
        <v>0.01</v>
      </c>
      <c r="M2038" t="s">
        <v>7484</v>
      </c>
      <c r="N2038" t="s">
        <v>3865</v>
      </c>
      <c r="O2038"/>
      <c r="P2038" t="s">
        <v>13689</v>
      </c>
      <c r="Q2038" t="s">
        <v>13690</v>
      </c>
      <c r="R2038" t="s">
        <v>15467</v>
      </c>
      <c r="S2038" t="s">
        <v>15436</v>
      </c>
      <c r="T2038" t="s">
        <v>15437</v>
      </c>
      <c r="U2038" t="s">
        <v>15437</v>
      </c>
      <c r="V2038">
        <v>0</v>
      </c>
    </row>
    <row r="2039" spans="1:22" x14ac:dyDescent="0.25">
      <c r="A2039" t="s">
        <v>1569</v>
      </c>
      <c r="B2039">
        <v>337225</v>
      </c>
      <c r="C2039" t="s">
        <v>4495</v>
      </c>
      <c r="D2039" t="s">
        <v>4496</v>
      </c>
      <c r="E2039" t="s">
        <v>1572</v>
      </c>
      <c r="F2039" t="s">
        <v>4468</v>
      </c>
      <c r="G2039" t="s">
        <v>4268</v>
      </c>
      <c r="H2039" s="2">
        <v>45581</v>
      </c>
      <c r="I2039" s="2">
        <v>45581</v>
      </c>
      <c r="J2039"/>
      <c r="K2039"/>
      <c r="L2039">
        <v>0.01</v>
      </c>
      <c r="M2039" t="s">
        <v>4269</v>
      </c>
      <c r="N2039" t="s">
        <v>3865</v>
      </c>
      <c r="O2039"/>
      <c r="P2039" t="s">
        <v>4469</v>
      </c>
      <c r="Q2039" t="s">
        <v>4470</v>
      </c>
      <c r="R2039" t="s">
        <v>15450</v>
      </c>
      <c r="S2039" t="s">
        <v>15436</v>
      </c>
      <c r="T2039" t="s">
        <v>15437</v>
      </c>
      <c r="U2039" t="s">
        <v>15437</v>
      </c>
      <c r="V2039">
        <v>0</v>
      </c>
    </row>
    <row r="2040" spans="1:22" x14ac:dyDescent="0.25">
      <c r="A2040" t="s">
        <v>1569</v>
      </c>
      <c r="B2040">
        <v>337193</v>
      </c>
      <c r="C2040" t="s">
        <v>2858</v>
      </c>
      <c r="D2040" t="s">
        <v>8772</v>
      </c>
      <c r="E2040" t="s">
        <v>1572</v>
      </c>
      <c r="F2040" t="s">
        <v>8762</v>
      </c>
      <c r="G2040" t="s">
        <v>7490</v>
      </c>
      <c r="H2040" s="2">
        <v>45580</v>
      </c>
      <c r="I2040" s="2">
        <v>45580</v>
      </c>
      <c r="J2040"/>
      <c r="K2040"/>
      <c r="L2040">
        <v>0.01</v>
      </c>
      <c r="M2040" t="s">
        <v>7484</v>
      </c>
      <c r="N2040" t="s">
        <v>3865</v>
      </c>
      <c r="O2040"/>
      <c r="P2040" t="s">
        <v>8763</v>
      </c>
      <c r="Q2040" t="s">
        <v>4424</v>
      </c>
      <c r="R2040" t="s">
        <v>15467</v>
      </c>
      <c r="S2040" t="s">
        <v>15436</v>
      </c>
      <c r="T2040" t="s">
        <v>15437</v>
      </c>
      <c r="U2040" t="s">
        <v>15437</v>
      </c>
      <c r="V2040">
        <v>0</v>
      </c>
    </row>
    <row r="2041" spans="1:22" x14ac:dyDescent="0.25">
      <c r="A2041" t="s">
        <v>1569</v>
      </c>
      <c r="B2041">
        <v>337222</v>
      </c>
      <c r="C2041" t="s">
        <v>6693</v>
      </c>
      <c r="D2041" t="s">
        <v>8773</v>
      </c>
      <c r="E2041" t="s">
        <v>1572</v>
      </c>
      <c r="F2041" t="s">
        <v>8762</v>
      </c>
      <c r="G2041" t="s">
        <v>7490</v>
      </c>
      <c r="H2041" s="2">
        <v>45580</v>
      </c>
      <c r="I2041" s="2">
        <v>45580</v>
      </c>
      <c r="J2041"/>
      <c r="K2041"/>
      <c r="L2041">
        <v>0.01</v>
      </c>
      <c r="M2041" t="s">
        <v>7484</v>
      </c>
      <c r="N2041" t="s">
        <v>3865</v>
      </c>
      <c r="O2041"/>
      <c r="P2041" t="s">
        <v>8763</v>
      </c>
      <c r="Q2041" t="s">
        <v>4424</v>
      </c>
      <c r="R2041" t="s">
        <v>15467</v>
      </c>
      <c r="S2041" t="s">
        <v>15436</v>
      </c>
      <c r="T2041" t="s">
        <v>15437</v>
      </c>
      <c r="U2041" t="s">
        <v>15437</v>
      </c>
      <c r="V2041">
        <v>0</v>
      </c>
    </row>
    <row r="2042" spans="1:22" x14ac:dyDescent="0.25">
      <c r="A2042" t="s">
        <v>1569</v>
      </c>
      <c r="B2042">
        <v>337244</v>
      </c>
      <c r="C2042" t="s">
        <v>2674</v>
      </c>
      <c r="D2042" t="s">
        <v>8780</v>
      </c>
      <c r="E2042" t="s">
        <v>1596</v>
      </c>
      <c r="F2042" t="s">
        <v>8932</v>
      </c>
      <c r="G2042" t="s">
        <v>7534</v>
      </c>
      <c r="H2042" s="2">
        <v>45580</v>
      </c>
      <c r="I2042" s="2">
        <v>45580</v>
      </c>
      <c r="J2042"/>
      <c r="K2042"/>
      <c r="L2042">
        <v>35.5</v>
      </c>
      <c r="M2042" t="s">
        <v>7484</v>
      </c>
      <c r="N2042" t="s">
        <v>3482</v>
      </c>
      <c r="O2042"/>
      <c r="P2042" t="s">
        <v>8923</v>
      </c>
      <c r="Q2042" t="s">
        <v>6294</v>
      </c>
      <c r="R2042" t="s">
        <v>15465</v>
      </c>
      <c r="S2042" t="s">
        <v>15436</v>
      </c>
      <c r="T2042" t="s">
        <v>15437</v>
      </c>
      <c r="U2042" t="s">
        <v>15437</v>
      </c>
      <c r="V2042">
        <v>0.93421052631578949</v>
      </c>
    </row>
    <row r="2043" spans="1:22" x14ac:dyDescent="0.25">
      <c r="A2043" t="s">
        <v>1569</v>
      </c>
      <c r="B2043">
        <v>337227</v>
      </c>
      <c r="C2043" t="s">
        <v>4528</v>
      </c>
      <c r="D2043" t="s">
        <v>11746</v>
      </c>
      <c r="E2043" t="s">
        <v>1572</v>
      </c>
      <c r="F2043" t="s">
        <v>11742</v>
      </c>
      <c r="G2043" t="s">
        <v>7671</v>
      </c>
      <c r="H2043" s="2">
        <v>45580</v>
      </c>
      <c r="I2043" s="2">
        <v>45593</v>
      </c>
      <c r="J2043"/>
      <c r="K2043"/>
      <c r="L2043">
        <v>0.01</v>
      </c>
      <c r="M2043" t="s">
        <v>7484</v>
      </c>
      <c r="N2043" t="s">
        <v>3482</v>
      </c>
      <c r="O2043"/>
      <c r="P2043" t="s">
        <v>11717</v>
      </c>
      <c r="Q2043" t="s">
        <v>11718</v>
      </c>
      <c r="R2043" t="s">
        <v>15465</v>
      </c>
      <c r="S2043" t="s">
        <v>15436</v>
      </c>
      <c r="T2043" t="s">
        <v>15437</v>
      </c>
      <c r="U2043" t="s">
        <v>15437</v>
      </c>
      <c r="V2043">
        <v>0</v>
      </c>
    </row>
    <row r="2044" spans="1:22" x14ac:dyDescent="0.25">
      <c r="A2044" t="s">
        <v>1569</v>
      </c>
      <c r="B2044">
        <v>337228</v>
      </c>
      <c r="C2044" t="s">
        <v>11861</v>
      </c>
      <c r="D2044" t="s">
        <v>6782</v>
      </c>
      <c r="E2044" t="s">
        <v>1572</v>
      </c>
      <c r="F2044" t="s">
        <v>11857</v>
      </c>
      <c r="G2044" t="s">
        <v>7490</v>
      </c>
      <c r="H2044" s="2">
        <v>45580</v>
      </c>
      <c r="I2044" s="2">
        <v>45580</v>
      </c>
      <c r="J2044"/>
      <c r="K2044"/>
      <c r="L2044">
        <v>0.01</v>
      </c>
      <c r="M2044" t="s">
        <v>7484</v>
      </c>
      <c r="N2044" t="s">
        <v>3482</v>
      </c>
      <c r="O2044"/>
      <c r="P2044" t="s">
        <v>11858</v>
      </c>
      <c r="Q2044" t="s">
        <v>5995</v>
      </c>
      <c r="R2044" t="s">
        <v>15468</v>
      </c>
      <c r="S2044" t="s">
        <v>15436</v>
      </c>
      <c r="T2044" t="s">
        <v>15437</v>
      </c>
      <c r="U2044" t="s">
        <v>15437</v>
      </c>
      <c r="V2044">
        <v>0</v>
      </c>
    </row>
    <row r="2045" spans="1:22" x14ac:dyDescent="0.25">
      <c r="A2045" t="s">
        <v>1569</v>
      </c>
      <c r="B2045">
        <v>337187</v>
      </c>
      <c r="C2045" t="s">
        <v>12185</v>
      </c>
      <c r="D2045" t="s">
        <v>5734</v>
      </c>
      <c r="E2045" t="s">
        <v>1572</v>
      </c>
      <c r="F2045" t="s">
        <v>12183</v>
      </c>
      <c r="G2045" t="s">
        <v>7490</v>
      </c>
      <c r="H2045" s="2">
        <v>45580</v>
      </c>
      <c r="I2045" s="2">
        <v>45580</v>
      </c>
      <c r="J2045"/>
      <c r="K2045"/>
      <c r="L2045">
        <v>0.01</v>
      </c>
      <c r="M2045" t="s">
        <v>7484</v>
      </c>
      <c r="N2045" t="s">
        <v>3865</v>
      </c>
      <c r="O2045"/>
      <c r="P2045" t="s">
        <v>12181</v>
      </c>
      <c r="Q2045" t="s">
        <v>6091</v>
      </c>
      <c r="R2045" t="s">
        <v>15463</v>
      </c>
      <c r="S2045" t="s">
        <v>15436</v>
      </c>
      <c r="T2045" t="s">
        <v>15437</v>
      </c>
      <c r="U2045" t="s">
        <v>15437</v>
      </c>
      <c r="V2045">
        <v>0</v>
      </c>
    </row>
    <row r="2046" spans="1:22" x14ac:dyDescent="0.25">
      <c r="A2046" t="s">
        <v>1569</v>
      </c>
      <c r="B2046">
        <v>337190</v>
      </c>
      <c r="C2046" t="s">
        <v>1705</v>
      </c>
      <c r="D2046" t="s">
        <v>12844</v>
      </c>
      <c r="E2046" t="s">
        <v>1572</v>
      </c>
      <c r="F2046" t="s">
        <v>12834</v>
      </c>
      <c r="G2046" t="s">
        <v>7490</v>
      </c>
      <c r="H2046" s="2">
        <v>45580</v>
      </c>
      <c r="I2046" s="2">
        <v>45580</v>
      </c>
      <c r="J2046"/>
      <c r="K2046"/>
      <c r="L2046">
        <v>0.01</v>
      </c>
      <c r="M2046" t="s">
        <v>7484</v>
      </c>
      <c r="N2046" t="s">
        <v>3865</v>
      </c>
      <c r="O2046"/>
      <c r="P2046" t="s">
        <v>12835</v>
      </c>
      <c r="Q2046" t="s">
        <v>12836</v>
      </c>
      <c r="R2046" t="s">
        <v>15467</v>
      </c>
      <c r="S2046" t="s">
        <v>15436</v>
      </c>
      <c r="T2046" t="s">
        <v>15437</v>
      </c>
      <c r="U2046" t="s">
        <v>15437</v>
      </c>
      <c r="V2046">
        <v>0</v>
      </c>
    </row>
    <row r="2047" spans="1:22" x14ac:dyDescent="0.25">
      <c r="A2047" t="s">
        <v>1569</v>
      </c>
      <c r="B2047">
        <v>337185</v>
      </c>
      <c r="C2047" t="s">
        <v>2552</v>
      </c>
      <c r="D2047" t="s">
        <v>2867</v>
      </c>
      <c r="E2047" t="s">
        <v>1572</v>
      </c>
      <c r="F2047" t="s">
        <v>12834</v>
      </c>
      <c r="G2047" t="s">
        <v>7490</v>
      </c>
      <c r="H2047" s="2">
        <v>45580</v>
      </c>
      <c r="I2047" s="2">
        <v>45580</v>
      </c>
      <c r="J2047"/>
      <c r="K2047"/>
      <c r="L2047">
        <v>0.01</v>
      </c>
      <c r="M2047" t="s">
        <v>7484</v>
      </c>
      <c r="N2047" t="s">
        <v>3865</v>
      </c>
      <c r="O2047"/>
      <c r="P2047" t="s">
        <v>12835</v>
      </c>
      <c r="Q2047" t="s">
        <v>12836</v>
      </c>
      <c r="R2047" t="s">
        <v>15467</v>
      </c>
      <c r="S2047" t="s">
        <v>15436</v>
      </c>
      <c r="T2047" t="s">
        <v>15437</v>
      </c>
      <c r="U2047" t="s">
        <v>15437</v>
      </c>
      <c r="V2047">
        <v>0</v>
      </c>
    </row>
    <row r="2048" spans="1:22" x14ac:dyDescent="0.25">
      <c r="A2048" t="s">
        <v>1569</v>
      </c>
      <c r="B2048">
        <v>337188</v>
      </c>
      <c r="C2048" t="s">
        <v>8050</v>
      </c>
      <c r="D2048" t="s">
        <v>12845</v>
      </c>
      <c r="E2048" t="s">
        <v>1572</v>
      </c>
      <c r="F2048" t="s">
        <v>12834</v>
      </c>
      <c r="G2048" t="s">
        <v>7490</v>
      </c>
      <c r="H2048" s="2">
        <v>45580</v>
      </c>
      <c r="I2048" s="2">
        <v>45580</v>
      </c>
      <c r="J2048"/>
      <c r="K2048"/>
      <c r="L2048">
        <v>0.01</v>
      </c>
      <c r="M2048" t="s">
        <v>7484</v>
      </c>
      <c r="N2048" t="s">
        <v>3865</v>
      </c>
      <c r="O2048"/>
      <c r="P2048" t="s">
        <v>12835</v>
      </c>
      <c r="Q2048" t="s">
        <v>12836</v>
      </c>
      <c r="R2048" t="s">
        <v>15467</v>
      </c>
      <c r="S2048" t="s">
        <v>15436</v>
      </c>
      <c r="T2048" t="s">
        <v>15437</v>
      </c>
      <c r="U2048" t="s">
        <v>15437</v>
      </c>
      <c r="V2048">
        <v>0</v>
      </c>
    </row>
    <row r="2049" spans="1:24" x14ac:dyDescent="0.25">
      <c r="A2049" t="s">
        <v>1569</v>
      </c>
      <c r="B2049">
        <v>337217</v>
      </c>
      <c r="C2049" t="s">
        <v>13509</v>
      </c>
      <c r="D2049" t="s">
        <v>13510</v>
      </c>
      <c r="E2049" t="s">
        <v>1572</v>
      </c>
      <c r="F2049" t="s">
        <v>13505</v>
      </c>
      <c r="G2049" t="s">
        <v>7490</v>
      </c>
      <c r="H2049" s="2">
        <v>45580</v>
      </c>
      <c r="I2049" s="2">
        <v>45580</v>
      </c>
      <c r="J2049"/>
      <c r="K2049"/>
      <c r="L2049">
        <v>0.01</v>
      </c>
      <c r="M2049" t="s">
        <v>7484</v>
      </c>
      <c r="N2049" t="s">
        <v>1714</v>
      </c>
      <c r="O2049"/>
      <c r="P2049" t="s">
        <v>13503</v>
      </c>
      <c r="Q2049" t="s">
        <v>13504</v>
      </c>
      <c r="R2049" t="s">
        <v>15461</v>
      </c>
      <c r="S2049" t="s">
        <v>15436</v>
      </c>
      <c r="T2049" t="s">
        <v>15437</v>
      </c>
      <c r="U2049" t="s">
        <v>15437</v>
      </c>
      <c r="V2049">
        <v>0</v>
      </c>
    </row>
    <row r="2050" spans="1:24" x14ac:dyDescent="0.25">
      <c r="A2050" t="s">
        <v>1569</v>
      </c>
      <c r="B2050">
        <v>336927</v>
      </c>
      <c r="C2050" t="s">
        <v>1861</v>
      </c>
      <c r="D2050" t="s">
        <v>2220</v>
      </c>
      <c r="E2050" t="s">
        <v>1607</v>
      </c>
      <c r="F2050" t="s">
        <v>15165</v>
      </c>
      <c r="G2050" t="s">
        <v>15166</v>
      </c>
      <c r="H2050" s="2">
        <v>45580</v>
      </c>
      <c r="I2050" s="2">
        <v>45580</v>
      </c>
      <c r="J2050"/>
      <c r="K2050"/>
      <c r="L2050">
        <v>38</v>
      </c>
      <c r="M2050" t="s">
        <v>7484</v>
      </c>
      <c r="N2050" t="s">
        <v>1714</v>
      </c>
      <c r="O2050" t="s">
        <v>7120</v>
      </c>
      <c r="P2050" t="s">
        <v>15160</v>
      </c>
      <c r="Q2050" t="s">
        <v>15161</v>
      </c>
      <c r="R2050" t="s">
        <v>15430</v>
      </c>
      <c r="S2050" t="s">
        <v>15436</v>
      </c>
      <c r="T2050" t="s">
        <v>15437</v>
      </c>
      <c r="U2050" t="s">
        <v>15437</v>
      </c>
      <c r="V2050">
        <v>1</v>
      </c>
    </row>
    <row r="2051" spans="1:24" x14ac:dyDescent="0.25">
      <c r="A2051" t="s">
        <v>1569</v>
      </c>
      <c r="B2051">
        <v>337239</v>
      </c>
      <c r="C2051" t="s">
        <v>1750</v>
      </c>
      <c r="D2051" t="s">
        <v>6377</v>
      </c>
      <c r="E2051" t="s">
        <v>1572</v>
      </c>
      <c r="F2051" t="s">
        <v>6366</v>
      </c>
      <c r="G2051" t="s">
        <v>4268</v>
      </c>
      <c r="H2051" s="2">
        <v>45580</v>
      </c>
      <c r="I2051" s="2">
        <v>45580</v>
      </c>
      <c r="J2051"/>
      <c r="K2051"/>
      <c r="L2051">
        <v>0.01</v>
      </c>
      <c r="M2051" t="s">
        <v>4269</v>
      </c>
      <c r="N2051" t="s">
        <v>3627</v>
      </c>
      <c r="O2051"/>
      <c r="P2051" t="s">
        <v>6367</v>
      </c>
      <c r="Q2051" t="s">
        <v>6368</v>
      </c>
      <c r="R2051" t="s">
        <v>15453</v>
      </c>
      <c r="S2051" t="s">
        <v>15436</v>
      </c>
      <c r="T2051" t="s">
        <v>15437</v>
      </c>
      <c r="U2051" t="s">
        <v>15437</v>
      </c>
      <c r="V2051">
        <v>0</v>
      </c>
    </row>
    <row r="2052" spans="1:24" x14ac:dyDescent="0.25">
      <c r="A2052" t="s">
        <v>1569</v>
      </c>
      <c r="B2052">
        <v>337208</v>
      </c>
      <c r="C2052" t="s">
        <v>2339</v>
      </c>
      <c r="D2052" t="s">
        <v>8256</v>
      </c>
      <c r="E2052" t="s">
        <v>1572</v>
      </c>
      <c r="F2052" t="s">
        <v>8257</v>
      </c>
      <c r="G2052" t="s">
        <v>7490</v>
      </c>
      <c r="H2052" s="2">
        <v>45579</v>
      </c>
      <c r="I2052" s="2">
        <v>45579</v>
      </c>
      <c r="J2052"/>
      <c r="K2052"/>
      <c r="L2052">
        <v>0.01</v>
      </c>
      <c r="M2052" t="s">
        <v>7484</v>
      </c>
      <c r="N2052" t="s">
        <v>3482</v>
      </c>
      <c r="O2052"/>
      <c r="P2052" t="s">
        <v>8255</v>
      </c>
      <c r="Q2052" t="s">
        <v>5829</v>
      </c>
      <c r="R2052" t="s">
        <v>15465</v>
      </c>
      <c r="S2052" t="s">
        <v>15436</v>
      </c>
      <c r="T2052" t="s">
        <v>15437</v>
      </c>
      <c r="U2052" t="s">
        <v>15437</v>
      </c>
      <c r="V2052">
        <v>0</v>
      </c>
    </row>
    <row r="2053" spans="1:24" x14ac:dyDescent="0.25">
      <c r="A2053" t="s">
        <v>1569</v>
      </c>
      <c r="B2053">
        <v>337212</v>
      </c>
      <c r="C2053" t="s">
        <v>2862</v>
      </c>
      <c r="D2053" t="s">
        <v>2159</v>
      </c>
      <c r="E2053" t="s">
        <v>1596</v>
      </c>
      <c r="F2053" t="s">
        <v>9024</v>
      </c>
      <c r="G2053" t="s">
        <v>7490</v>
      </c>
      <c r="H2053" s="2">
        <v>45579</v>
      </c>
      <c r="I2053" s="2">
        <v>45579</v>
      </c>
      <c r="J2053"/>
      <c r="K2053"/>
      <c r="L2053">
        <v>25</v>
      </c>
      <c r="M2053" t="s">
        <v>7484</v>
      </c>
      <c r="N2053" t="s">
        <v>3865</v>
      </c>
      <c r="O2053"/>
      <c r="P2053" t="s">
        <v>9018</v>
      </c>
      <c r="Q2053" t="s">
        <v>4338</v>
      </c>
      <c r="R2053" t="s">
        <v>15468</v>
      </c>
      <c r="S2053" t="s">
        <v>15436</v>
      </c>
      <c r="T2053" t="s">
        <v>15437</v>
      </c>
      <c r="U2053" t="s">
        <v>15437</v>
      </c>
      <c r="V2053">
        <v>0.65789473684210531</v>
      </c>
    </row>
    <row r="2054" spans="1:24" x14ac:dyDescent="0.25">
      <c r="A2054" t="s">
        <v>1569</v>
      </c>
      <c r="B2054">
        <v>337237</v>
      </c>
      <c r="C2054" t="s">
        <v>1626</v>
      </c>
      <c r="D2054" t="s">
        <v>9302</v>
      </c>
      <c r="E2054" t="s">
        <v>1572</v>
      </c>
      <c r="F2054" t="s">
        <v>9299</v>
      </c>
      <c r="G2054" t="s">
        <v>7494</v>
      </c>
      <c r="H2054" s="2">
        <v>45579</v>
      </c>
      <c r="I2054" s="2">
        <v>45579</v>
      </c>
      <c r="J2054"/>
      <c r="K2054"/>
      <c r="L2054">
        <v>0.01</v>
      </c>
      <c r="M2054" t="s">
        <v>7484</v>
      </c>
      <c r="N2054" t="s">
        <v>1576</v>
      </c>
      <c r="O2054"/>
      <c r="P2054" t="s">
        <v>9294</v>
      </c>
      <c r="Q2054" t="s">
        <v>6671</v>
      </c>
      <c r="R2054" t="s">
        <v>15464</v>
      </c>
      <c r="S2054" t="s">
        <v>15436</v>
      </c>
      <c r="T2054" t="s">
        <v>15437</v>
      </c>
      <c r="U2054" t="s">
        <v>15437</v>
      </c>
      <c r="V2054">
        <v>0</v>
      </c>
    </row>
    <row r="2055" spans="1:24" x14ac:dyDescent="0.25">
      <c r="A2055" t="s">
        <v>1569</v>
      </c>
      <c r="B2055">
        <v>337204</v>
      </c>
      <c r="C2055" t="s">
        <v>9543</v>
      </c>
      <c r="D2055" t="s">
        <v>6208</v>
      </c>
      <c r="E2055" t="s">
        <v>1596</v>
      </c>
      <c r="F2055" t="s">
        <v>9544</v>
      </c>
      <c r="G2055" t="s">
        <v>7487</v>
      </c>
      <c r="H2055" s="2">
        <v>45579</v>
      </c>
      <c r="I2055" s="2">
        <v>45579</v>
      </c>
      <c r="J2055"/>
      <c r="K2055"/>
      <c r="L2055">
        <v>32.5</v>
      </c>
      <c r="M2055" t="s">
        <v>7484</v>
      </c>
      <c r="N2055" t="s">
        <v>1714</v>
      </c>
      <c r="O2055"/>
      <c r="P2055" t="s">
        <v>9540</v>
      </c>
      <c r="Q2055" t="s">
        <v>9541</v>
      </c>
      <c r="R2055" t="s">
        <v>15462</v>
      </c>
      <c r="S2055" t="s">
        <v>15436</v>
      </c>
      <c r="T2055" t="s">
        <v>15437</v>
      </c>
      <c r="U2055" t="s">
        <v>15437</v>
      </c>
      <c r="V2055">
        <v>0.85526315789473684</v>
      </c>
      <c r="W2055" s="65"/>
      <c r="X2055" s="65"/>
    </row>
    <row r="2056" spans="1:24" x14ac:dyDescent="0.25">
      <c r="A2056" t="s">
        <v>1569</v>
      </c>
      <c r="B2056">
        <v>337236</v>
      </c>
      <c r="C2056" t="s">
        <v>1864</v>
      </c>
      <c r="D2056" t="s">
        <v>9571</v>
      </c>
      <c r="E2056" t="s">
        <v>1572</v>
      </c>
      <c r="F2056" t="s">
        <v>9564</v>
      </c>
      <c r="G2056" t="s">
        <v>7490</v>
      </c>
      <c r="H2056" s="2">
        <v>45579</v>
      </c>
      <c r="I2056" s="2">
        <v>45579</v>
      </c>
      <c r="J2056"/>
      <c r="K2056"/>
      <c r="L2056">
        <v>0.01</v>
      </c>
      <c r="M2056" t="s">
        <v>7484</v>
      </c>
      <c r="N2056" t="s">
        <v>3482</v>
      </c>
      <c r="O2056"/>
      <c r="P2056" t="s">
        <v>9565</v>
      </c>
      <c r="Q2056" t="s">
        <v>5201</v>
      </c>
      <c r="R2056" t="s">
        <v>15466</v>
      </c>
      <c r="S2056" t="s">
        <v>15436</v>
      </c>
      <c r="T2056" t="s">
        <v>15437</v>
      </c>
      <c r="U2056" t="s">
        <v>15437</v>
      </c>
      <c r="V2056">
        <v>0</v>
      </c>
    </row>
    <row r="2057" spans="1:24" x14ac:dyDescent="0.25">
      <c r="A2057" t="s">
        <v>1569</v>
      </c>
      <c r="B2057">
        <v>337198</v>
      </c>
      <c r="C2057" t="s">
        <v>6354</v>
      </c>
      <c r="D2057" t="s">
        <v>9709</v>
      </c>
      <c r="E2057" t="s">
        <v>1572</v>
      </c>
      <c r="F2057" t="s">
        <v>9708</v>
      </c>
      <c r="G2057" t="s">
        <v>7490</v>
      </c>
      <c r="H2057" s="2">
        <v>45579</v>
      </c>
      <c r="I2057" s="2">
        <v>45579</v>
      </c>
      <c r="J2057"/>
      <c r="K2057"/>
      <c r="L2057">
        <v>0.01</v>
      </c>
      <c r="M2057" t="s">
        <v>7484</v>
      </c>
      <c r="N2057" t="s">
        <v>3482</v>
      </c>
      <c r="O2057"/>
      <c r="P2057" t="s">
        <v>9696</v>
      </c>
      <c r="Q2057" t="s">
        <v>3590</v>
      </c>
      <c r="R2057" t="s">
        <v>15466</v>
      </c>
      <c r="S2057" t="s">
        <v>15436</v>
      </c>
      <c r="T2057" t="s">
        <v>15437</v>
      </c>
      <c r="U2057" t="s">
        <v>15437</v>
      </c>
      <c r="V2057">
        <v>0</v>
      </c>
    </row>
    <row r="2058" spans="1:24" x14ac:dyDescent="0.25">
      <c r="A2058" t="s">
        <v>1569</v>
      </c>
      <c r="B2058">
        <v>337173</v>
      </c>
      <c r="C2058" t="s">
        <v>2076</v>
      </c>
      <c r="D2058" t="s">
        <v>9782</v>
      </c>
      <c r="E2058" t="s">
        <v>1572</v>
      </c>
      <c r="F2058" t="s">
        <v>9773</v>
      </c>
      <c r="G2058" t="s">
        <v>7490</v>
      </c>
      <c r="H2058" s="2">
        <v>45579</v>
      </c>
      <c r="I2058" s="2">
        <v>45579</v>
      </c>
      <c r="J2058"/>
      <c r="K2058"/>
      <c r="L2058">
        <v>0.01</v>
      </c>
      <c r="M2058" t="s">
        <v>7484</v>
      </c>
      <c r="N2058" t="s">
        <v>3865</v>
      </c>
      <c r="O2058"/>
      <c r="P2058" t="s">
        <v>9774</v>
      </c>
      <c r="Q2058" t="s">
        <v>9775</v>
      </c>
      <c r="R2058" t="s">
        <v>15463</v>
      </c>
      <c r="S2058" t="s">
        <v>15436</v>
      </c>
      <c r="T2058" t="s">
        <v>15437</v>
      </c>
      <c r="U2058" t="s">
        <v>15437</v>
      </c>
      <c r="V2058">
        <v>0</v>
      </c>
    </row>
    <row r="2059" spans="1:24" x14ac:dyDescent="0.25">
      <c r="A2059" t="s">
        <v>1569</v>
      </c>
      <c r="B2059">
        <v>337174</v>
      </c>
      <c r="C2059" t="s">
        <v>2269</v>
      </c>
      <c r="D2059" t="s">
        <v>7723</v>
      </c>
      <c r="E2059" t="s">
        <v>1572</v>
      </c>
      <c r="F2059" t="s">
        <v>9773</v>
      </c>
      <c r="G2059" t="s">
        <v>7490</v>
      </c>
      <c r="H2059" s="2">
        <v>45579</v>
      </c>
      <c r="I2059" s="2">
        <v>45579</v>
      </c>
      <c r="J2059"/>
      <c r="K2059"/>
      <c r="L2059">
        <v>0.01</v>
      </c>
      <c r="M2059" t="s">
        <v>7484</v>
      </c>
      <c r="N2059" t="s">
        <v>3865</v>
      </c>
      <c r="O2059"/>
      <c r="P2059" t="s">
        <v>9774</v>
      </c>
      <c r="Q2059" t="s">
        <v>9775</v>
      </c>
      <c r="R2059" t="s">
        <v>15463</v>
      </c>
      <c r="S2059" t="s">
        <v>15436</v>
      </c>
      <c r="T2059" t="s">
        <v>15437</v>
      </c>
      <c r="U2059" t="s">
        <v>15437</v>
      </c>
      <c r="V2059">
        <v>0</v>
      </c>
    </row>
    <row r="2060" spans="1:24" x14ac:dyDescent="0.25">
      <c r="A2060" t="s">
        <v>1569</v>
      </c>
      <c r="B2060">
        <v>337134</v>
      </c>
      <c r="C2060" t="s">
        <v>9834</v>
      </c>
      <c r="D2060" t="s">
        <v>9835</v>
      </c>
      <c r="E2060" t="s">
        <v>1596</v>
      </c>
      <c r="F2060" t="s">
        <v>9836</v>
      </c>
      <c r="G2060" t="s">
        <v>7509</v>
      </c>
      <c r="H2060" s="2">
        <v>45579</v>
      </c>
      <c r="I2060" s="2">
        <v>45761</v>
      </c>
      <c r="J2060"/>
      <c r="K2060"/>
      <c r="L2060">
        <v>10</v>
      </c>
      <c r="M2060" t="s">
        <v>7484</v>
      </c>
      <c r="N2060" t="s">
        <v>5768</v>
      </c>
      <c r="O2060"/>
      <c r="P2060" t="s">
        <v>9827</v>
      </c>
      <c r="Q2060" t="s">
        <v>5770</v>
      </c>
      <c r="R2060" t="s">
        <v>15464</v>
      </c>
      <c r="S2060" t="s">
        <v>15436</v>
      </c>
      <c r="T2060" t="s">
        <v>15437</v>
      </c>
      <c r="U2060" t="s">
        <v>15437</v>
      </c>
      <c r="V2060">
        <v>0.26315789473684209</v>
      </c>
    </row>
    <row r="2061" spans="1:24" x14ac:dyDescent="0.25">
      <c r="A2061" t="s">
        <v>1569</v>
      </c>
      <c r="B2061">
        <v>337160</v>
      </c>
      <c r="C2061" t="s">
        <v>1812</v>
      </c>
      <c r="D2061" t="s">
        <v>8213</v>
      </c>
      <c r="E2061" t="s">
        <v>1596</v>
      </c>
      <c r="F2061" t="s">
        <v>9830</v>
      </c>
      <c r="G2061" t="s">
        <v>7487</v>
      </c>
      <c r="H2061" s="2">
        <v>45579</v>
      </c>
      <c r="I2061" s="2">
        <v>45761</v>
      </c>
      <c r="J2061"/>
      <c r="K2061"/>
      <c r="L2061">
        <v>20</v>
      </c>
      <c r="M2061" t="s">
        <v>7484</v>
      </c>
      <c r="N2061" t="s">
        <v>5768</v>
      </c>
      <c r="O2061"/>
      <c r="P2061" t="s">
        <v>9827</v>
      </c>
      <c r="Q2061" t="s">
        <v>5770</v>
      </c>
      <c r="R2061" t="s">
        <v>15464</v>
      </c>
      <c r="S2061" t="s">
        <v>15436</v>
      </c>
      <c r="T2061" t="s">
        <v>15437</v>
      </c>
      <c r="U2061" t="s">
        <v>15437</v>
      </c>
      <c r="V2061">
        <v>0.52631578947368418</v>
      </c>
    </row>
    <row r="2062" spans="1:24" x14ac:dyDescent="0.25">
      <c r="A2062" t="s">
        <v>1569</v>
      </c>
      <c r="B2062">
        <v>337143</v>
      </c>
      <c r="C2062" t="s">
        <v>10224</v>
      </c>
      <c r="D2062" t="s">
        <v>1896</v>
      </c>
      <c r="E2062" t="s">
        <v>1572</v>
      </c>
      <c r="F2062" t="s">
        <v>10225</v>
      </c>
      <c r="G2062" t="s">
        <v>7490</v>
      </c>
      <c r="H2062" s="2">
        <v>45579</v>
      </c>
      <c r="I2062" s="2">
        <v>45579</v>
      </c>
      <c r="J2062"/>
      <c r="K2062"/>
      <c r="L2062">
        <v>0.01</v>
      </c>
      <c r="M2062" t="s">
        <v>7484</v>
      </c>
      <c r="N2062" t="s">
        <v>4199</v>
      </c>
      <c r="O2062"/>
      <c r="P2062" t="s">
        <v>10220</v>
      </c>
      <c r="Q2062" t="s">
        <v>5093</v>
      </c>
      <c r="R2062" t="s">
        <v>15449</v>
      </c>
      <c r="S2062" t="s">
        <v>15436</v>
      </c>
      <c r="T2062" t="s">
        <v>15437</v>
      </c>
      <c r="U2062" t="s">
        <v>15437</v>
      </c>
      <c r="V2062">
        <v>0</v>
      </c>
    </row>
    <row r="2063" spans="1:24" x14ac:dyDescent="0.25">
      <c r="A2063" t="s">
        <v>1569</v>
      </c>
      <c r="B2063">
        <v>337136</v>
      </c>
      <c r="C2063" t="s">
        <v>3165</v>
      </c>
      <c r="D2063" t="s">
        <v>2220</v>
      </c>
      <c r="E2063" t="s">
        <v>1572</v>
      </c>
      <c r="F2063" t="s">
        <v>10225</v>
      </c>
      <c r="G2063" t="s">
        <v>7490</v>
      </c>
      <c r="H2063" s="2">
        <v>45579</v>
      </c>
      <c r="I2063" s="2">
        <v>45579</v>
      </c>
      <c r="J2063"/>
      <c r="K2063"/>
      <c r="L2063">
        <v>0.01</v>
      </c>
      <c r="M2063" t="s">
        <v>7484</v>
      </c>
      <c r="N2063" t="s">
        <v>4199</v>
      </c>
      <c r="O2063"/>
      <c r="P2063" t="s">
        <v>10220</v>
      </c>
      <c r="Q2063" t="s">
        <v>5093</v>
      </c>
      <c r="R2063" t="s">
        <v>15449</v>
      </c>
      <c r="S2063" t="s">
        <v>15436</v>
      </c>
      <c r="T2063" t="s">
        <v>15437</v>
      </c>
      <c r="U2063" t="s">
        <v>15437</v>
      </c>
      <c r="V2063">
        <v>0</v>
      </c>
    </row>
    <row r="2064" spans="1:24" x14ac:dyDescent="0.25">
      <c r="A2064" t="s">
        <v>1569</v>
      </c>
      <c r="B2064">
        <v>337152</v>
      </c>
      <c r="C2064" t="s">
        <v>4667</v>
      </c>
      <c r="D2064" t="s">
        <v>10614</v>
      </c>
      <c r="E2064" t="s">
        <v>1572</v>
      </c>
      <c r="F2064" t="s">
        <v>10606</v>
      </c>
      <c r="G2064" t="s">
        <v>7490</v>
      </c>
      <c r="H2064" s="2">
        <v>45579</v>
      </c>
      <c r="I2064" s="2">
        <v>45579</v>
      </c>
      <c r="J2064"/>
      <c r="K2064"/>
      <c r="L2064">
        <v>0.01</v>
      </c>
      <c r="M2064" t="s">
        <v>7484</v>
      </c>
      <c r="N2064" t="s">
        <v>1576</v>
      </c>
      <c r="O2064"/>
      <c r="P2064" t="s">
        <v>10607</v>
      </c>
      <c r="Q2064" t="s">
        <v>10608</v>
      </c>
      <c r="R2064" t="s">
        <v>15464</v>
      </c>
      <c r="S2064" t="s">
        <v>15436</v>
      </c>
      <c r="T2064" t="s">
        <v>15437</v>
      </c>
      <c r="U2064" t="s">
        <v>15437</v>
      </c>
      <c r="V2064">
        <v>0</v>
      </c>
    </row>
    <row r="2065" spans="1:22" x14ac:dyDescent="0.25">
      <c r="A2065" t="s">
        <v>1569</v>
      </c>
      <c r="B2065">
        <v>337116</v>
      </c>
      <c r="C2065" t="s">
        <v>2150</v>
      </c>
      <c r="D2065" t="s">
        <v>2273</v>
      </c>
      <c r="E2065" t="s">
        <v>1572</v>
      </c>
      <c r="F2065" t="s">
        <v>10606</v>
      </c>
      <c r="G2065" t="s">
        <v>7490</v>
      </c>
      <c r="H2065" s="2">
        <v>45579</v>
      </c>
      <c r="I2065" s="2">
        <v>45579</v>
      </c>
      <c r="J2065"/>
      <c r="K2065"/>
      <c r="L2065">
        <v>0.01</v>
      </c>
      <c r="M2065" t="s">
        <v>7484</v>
      </c>
      <c r="N2065" t="s">
        <v>1576</v>
      </c>
      <c r="O2065"/>
      <c r="P2065" t="s">
        <v>10607</v>
      </c>
      <c r="Q2065" t="s">
        <v>10608</v>
      </c>
      <c r="R2065" t="s">
        <v>15464</v>
      </c>
      <c r="S2065" t="s">
        <v>15436</v>
      </c>
      <c r="T2065" t="s">
        <v>15437</v>
      </c>
      <c r="U2065" t="s">
        <v>15437</v>
      </c>
      <c r="V2065">
        <v>0</v>
      </c>
    </row>
    <row r="2066" spans="1:22" x14ac:dyDescent="0.25">
      <c r="A2066" t="s">
        <v>1569</v>
      </c>
      <c r="B2066">
        <v>337151</v>
      </c>
      <c r="C2066" t="s">
        <v>3429</v>
      </c>
      <c r="D2066" t="s">
        <v>2505</v>
      </c>
      <c r="E2066" t="s">
        <v>1572</v>
      </c>
      <c r="F2066" t="s">
        <v>10606</v>
      </c>
      <c r="G2066" t="s">
        <v>7490</v>
      </c>
      <c r="H2066" s="2">
        <v>45579</v>
      </c>
      <c r="I2066" s="2">
        <v>45579</v>
      </c>
      <c r="J2066"/>
      <c r="K2066"/>
      <c r="L2066">
        <v>0.01</v>
      </c>
      <c r="M2066" t="s">
        <v>7484</v>
      </c>
      <c r="N2066" t="s">
        <v>1576</v>
      </c>
      <c r="O2066"/>
      <c r="P2066" t="s">
        <v>10607</v>
      </c>
      <c r="Q2066" t="s">
        <v>10608</v>
      </c>
      <c r="R2066" t="s">
        <v>15464</v>
      </c>
      <c r="S2066" t="s">
        <v>15436</v>
      </c>
      <c r="T2066" t="s">
        <v>15437</v>
      </c>
      <c r="U2066" t="s">
        <v>15437</v>
      </c>
      <c r="V2066">
        <v>0</v>
      </c>
    </row>
    <row r="2067" spans="1:22" x14ac:dyDescent="0.25">
      <c r="A2067" t="s">
        <v>1569</v>
      </c>
      <c r="B2067">
        <v>337107</v>
      </c>
      <c r="C2067" t="s">
        <v>2552</v>
      </c>
      <c r="D2067" t="s">
        <v>8371</v>
      </c>
      <c r="E2067" t="s">
        <v>1572</v>
      </c>
      <c r="F2067" t="s">
        <v>10826</v>
      </c>
      <c r="G2067" t="s">
        <v>7483</v>
      </c>
      <c r="H2067" s="2">
        <v>45579</v>
      </c>
      <c r="I2067" s="2">
        <v>45579</v>
      </c>
      <c r="J2067"/>
      <c r="K2067"/>
      <c r="L2067">
        <v>0.01</v>
      </c>
      <c r="M2067" t="s">
        <v>7484</v>
      </c>
      <c r="N2067" t="s">
        <v>1576</v>
      </c>
      <c r="O2067"/>
      <c r="P2067" t="s">
        <v>10822</v>
      </c>
      <c r="Q2067" t="s">
        <v>10823</v>
      </c>
      <c r="R2067" t="s">
        <v>15464</v>
      </c>
      <c r="S2067" t="s">
        <v>15436</v>
      </c>
      <c r="T2067" t="s">
        <v>15437</v>
      </c>
      <c r="U2067" t="s">
        <v>15437</v>
      </c>
      <c r="V2067">
        <v>0</v>
      </c>
    </row>
    <row r="2068" spans="1:22" x14ac:dyDescent="0.25">
      <c r="A2068" t="s">
        <v>1569</v>
      </c>
      <c r="B2068">
        <v>337140</v>
      </c>
      <c r="C2068" t="s">
        <v>1703</v>
      </c>
      <c r="D2068" t="s">
        <v>10827</v>
      </c>
      <c r="E2068" t="s">
        <v>1572</v>
      </c>
      <c r="F2068" t="s">
        <v>10826</v>
      </c>
      <c r="G2068" t="s">
        <v>7483</v>
      </c>
      <c r="H2068" s="2">
        <v>45579</v>
      </c>
      <c r="I2068" s="2">
        <v>45579</v>
      </c>
      <c r="J2068"/>
      <c r="K2068"/>
      <c r="L2068">
        <v>0.01</v>
      </c>
      <c r="M2068" t="s">
        <v>7484</v>
      </c>
      <c r="N2068" t="s">
        <v>1576</v>
      </c>
      <c r="O2068"/>
      <c r="P2068" t="s">
        <v>10822</v>
      </c>
      <c r="Q2068" t="s">
        <v>10823</v>
      </c>
      <c r="R2068" t="s">
        <v>15464</v>
      </c>
      <c r="S2068" t="s">
        <v>15436</v>
      </c>
      <c r="T2068" t="s">
        <v>15437</v>
      </c>
      <c r="U2068" t="s">
        <v>15437</v>
      </c>
      <c r="V2068">
        <v>0</v>
      </c>
    </row>
    <row r="2069" spans="1:22" x14ac:dyDescent="0.25">
      <c r="A2069" t="s">
        <v>1569</v>
      </c>
      <c r="B2069">
        <v>337163</v>
      </c>
      <c r="C2069" t="s">
        <v>10579</v>
      </c>
      <c r="D2069" t="s">
        <v>7775</v>
      </c>
      <c r="E2069" t="s">
        <v>1607</v>
      </c>
      <c r="F2069" t="s">
        <v>10907</v>
      </c>
      <c r="G2069" t="s">
        <v>7490</v>
      </c>
      <c r="H2069" s="2">
        <v>45579</v>
      </c>
      <c r="I2069" s="2">
        <v>45579</v>
      </c>
      <c r="J2069"/>
      <c r="K2069"/>
      <c r="L2069">
        <v>38</v>
      </c>
      <c r="M2069" t="s">
        <v>7484</v>
      </c>
      <c r="N2069" t="s">
        <v>3865</v>
      </c>
      <c r="O2069"/>
      <c r="P2069" t="s">
        <v>10898</v>
      </c>
      <c r="Q2069" t="s">
        <v>3953</v>
      </c>
      <c r="R2069" t="s">
        <v>15463</v>
      </c>
      <c r="S2069" t="s">
        <v>15436</v>
      </c>
      <c r="T2069" t="s">
        <v>15437</v>
      </c>
      <c r="U2069" t="s">
        <v>15437</v>
      </c>
      <c r="V2069">
        <v>1</v>
      </c>
    </row>
    <row r="2070" spans="1:22" x14ac:dyDescent="0.25">
      <c r="A2070" t="s">
        <v>1569</v>
      </c>
      <c r="B2070">
        <v>337138</v>
      </c>
      <c r="C2070" t="s">
        <v>11747</v>
      </c>
      <c r="D2070" t="s">
        <v>11748</v>
      </c>
      <c r="E2070" t="s">
        <v>1572</v>
      </c>
      <c r="F2070" t="s">
        <v>11742</v>
      </c>
      <c r="G2070" t="s">
        <v>7671</v>
      </c>
      <c r="H2070" s="2">
        <v>45579</v>
      </c>
      <c r="I2070" s="2">
        <v>45607</v>
      </c>
      <c r="J2070"/>
      <c r="K2070"/>
      <c r="L2070">
        <v>0.01</v>
      </c>
      <c r="M2070" t="s">
        <v>7484</v>
      </c>
      <c r="N2070" t="s">
        <v>3482</v>
      </c>
      <c r="O2070"/>
      <c r="P2070" t="s">
        <v>11717</v>
      </c>
      <c r="Q2070" t="s">
        <v>11718</v>
      </c>
      <c r="R2070" t="s">
        <v>15465</v>
      </c>
      <c r="S2070" t="s">
        <v>15436</v>
      </c>
      <c r="T2070" t="s">
        <v>15437</v>
      </c>
      <c r="U2070" t="s">
        <v>15437</v>
      </c>
      <c r="V2070">
        <v>0</v>
      </c>
    </row>
    <row r="2071" spans="1:22" x14ac:dyDescent="0.25">
      <c r="A2071" t="s">
        <v>1569</v>
      </c>
      <c r="B2071">
        <v>337124</v>
      </c>
      <c r="C2071" t="s">
        <v>11749</v>
      </c>
      <c r="D2071" t="s">
        <v>11750</v>
      </c>
      <c r="E2071" t="s">
        <v>1596</v>
      </c>
      <c r="F2071" t="s">
        <v>11716</v>
      </c>
      <c r="G2071" t="s">
        <v>7509</v>
      </c>
      <c r="H2071" s="2">
        <v>45579</v>
      </c>
      <c r="I2071" s="2">
        <v>45747</v>
      </c>
      <c r="J2071"/>
      <c r="K2071"/>
      <c r="L2071">
        <v>32</v>
      </c>
      <c r="M2071" t="s">
        <v>7484</v>
      </c>
      <c r="N2071" t="s">
        <v>3482</v>
      </c>
      <c r="O2071"/>
      <c r="P2071" t="s">
        <v>11717</v>
      </c>
      <c r="Q2071" t="s">
        <v>11718</v>
      </c>
      <c r="R2071" t="s">
        <v>15465</v>
      </c>
      <c r="S2071" t="s">
        <v>15436</v>
      </c>
      <c r="T2071" t="s">
        <v>15437</v>
      </c>
      <c r="U2071" t="s">
        <v>15437</v>
      </c>
      <c r="V2071">
        <v>0.84210526315789469</v>
      </c>
    </row>
    <row r="2072" spans="1:22" x14ac:dyDescent="0.25">
      <c r="A2072" t="s">
        <v>1569</v>
      </c>
      <c r="B2072">
        <v>337113</v>
      </c>
      <c r="C2072" t="s">
        <v>1945</v>
      </c>
      <c r="D2072" t="s">
        <v>6781</v>
      </c>
      <c r="E2072" t="s">
        <v>1572</v>
      </c>
      <c r="F2072" t="s">
        <v>12147</v>
      </c>
      <c r="G2072" t="s">
        <v>7490</v>
      </c>
      <c r="H2072" s="2">
        <v>45579</v>
      </c>
      <c r="I2072" s="2">
        <v>45579</v>
      </c>
      <c r="J2072"/>
      <c r="K2072"/>
      <c r="L2072">
        <v>0.01</v>
      </c>
      <c r="M2072" t="s">
        <v>7484</v>
      </c>
      <c r="N2072" t="s">
        <v>4199</v>
      </c>
      <c r="O2072"/>
      <c r="P2072" t="s">
        <v>12148</v>
      </c>
      <c r="Q2072" t="s">
        <v>6712</v>
      </c>
      <c r="R2072" t="s">
        <v>15449</v>
      </c>
      <c r="S2072" t="s">
        <v>15436</v>
      </c>
      <c r="T2072" t="s">
        <v>15437</v>
      </c>
      <c r="U2072" t="s">
        <v>15437</v>
      </c>
      <c r="V2072">
        <v>0</v>
      </c>
    </row>
    <row r="2073" spans="1:22" x14ac:dyDescent="0.25">
      <c r="A2073" t="s">
        <v>1569</v>
      </c>
      <c r="B2073">
        <v>337178</v>
      </c>
      <c r="C2073" t="s">
        <v>2336</v>
      </c>
      <c r="D2073" t="s">
        <v>12186</v>
      </c>
      <c r="E2073" t="s">
        <v>1572</v>
      </c>
      <c r="F2073" t="s">
        <v>12183</v>
      </c>
      <c r="G2073" t="s">
        <v>7490</v>
      </c>
      <c r="H2073" s="2">
        <v>45579</v>
      </c>
      <c r="I2073" s="2">
        <v>45579</v>
      </c>
      <c r="J2073"/>
      <c r="K2073"/>
      <c r="L2073">
        <v>0.01</v>
      </c>
      <c r="M2073" t="s">
        <v>7484</v>
      </c>
      <c r="N2073" t="s">
        <v>3865</v>
      </c>
      <c r="O2073"/>
      <c r="P2073" t="s">
        <v>12181</v>
      </c>
      <c r="Q2073" t="s">
        <v>6091</v>
      </c>
      <c r="R2073" t="s">
        <v>15463</v>
      </c>
      <c r="S2073" t="s">
        <v>15436</v>
      </c>
      <c r="T2073" t="s">
        <v>15437</v>
      </c>
      <c r="U2073" t="s">
        <v>15437</v>
      </c>
      <c r="V2073">
        <v>0</v>
      </c>
    </row>
    <row r="2074" spans="1:22" x14ac:dyDescent="0.25">
      <c r="A2074" t="s">
        <v>1569</v>
      </c>
      <c r="B2074">
        <v>337189</v>
      </c>
      <c r="C2074" t="s">
        <v>2267</v>
      </c>
      <c r="D2074" t="s">
        <v>12214</v>
      </c>
      <c r="E2074" t="s">
        <v>1572</v>
      </c>
      <c r="F2074" t="s">
        <v>12209</v>
      </c>
      <c r="G2074" t="s">
        <v>7494</v>
      </c>
      <c r="H2074" s="2">
        <v>45579</v>
      </c>
      <c r="I2074" s="2">
        <v>45579</v>
      </c>
      <c r="J2074"/>
      <c r="K2074"/>
      <c r="L2074">
        <v>0.01</v>
      </c>
      <c r="M2074" t="s">
        <v>7484</v>
      </c>
      <c r="N2074" t="s">
        <v>1576</v>
      </c>
      <c r="O2074"/>
      <c r="P2074" t="s">
        <v>12207</v>
      </c>
      <c r="Q2074" t="s">
        <v>5486</v>
      </c>
      <c r="R2074" t="s">
        <v>15464</v>
      </c>
      <c r="S2074" t="s">
        <v>15436</v>
      </c>
      <c r="T2074" t="s">
        <v>15437</v>
      </c>
      <c r="U2074" t="s">
        <v>15437</v>
      </c>
      <c r="V2074">
        <v>0</v>
      </c>
    </row>
    <row r="2075" spans="1:22" x14ac:dyDescent="0.25">
      <c r="A2075" t="s">
        <v>1569</v>
      </c>
      <c r="B2075">
        <v>337191</v>
      </c>
      <c r="C2075" t="s">
        <v>12256</v>
      </c>
      <c r="D2075" t="s">
        <v>12257</v>
      </c>
      <c r="E2075" t="s">
        <v>1596</v>
      </c>
      <c r="F2075" t="s">
        <v>12241</v>
      </c>
      <c r="G2075" t="s">
        <v>7490</v>
      </c>
      <c r="H2075" s="2">
        <v>45579</v>
      </c>
      <c r="I2075" s="2">
        <v>45586</v>
      </c>
      <c r="J2075"/>
      <c r="K2075"/>
      <c r="L2075">
        <v>25.5</v>
      </c>
      <c r="M2075" t="s">
        <v>7484</v>
      </c>
      <c r="N2075" t="s">
        <v>3865</v>
      </c>
      <c r="O2075"/>
      <c r="P2075" t="s">
        <v>12242</v>
      </c>
      <c r="Q2075" t="s">
        <v>5601</v>
      </c>
      <c r="R2075" t="s">
        <v>15467</v>
      </c>
      <c r="S2075" t="s">
        <v>15436</v>
      </c>
      <c r="T2075" t="s">
        <v>15437</v>
      </c>
      <c r="U2075" t="s">
        <v>15437</v>
      </c>
      <c r="V2075">
        <v>0.67105263157894735</v>
      </c>
    </row>
    <row r="2076" spans="1:22" x14ac:dyDescent="0.25">
      <c r="A2076" t="s">
        <v>1569</v>
      </c>
      <c r="B2076">
        <v>337180</v>
      </c>
      <c r="C2076" t="s">
        <v>3062</v>
      </c>
      <c r="D2076" t="s">
        <v>12443</v>
      </c>
      <c r="E2076" t="s">
        <v>1572</v>
      </c>
      <c r="F2076" t="s">
        <v>12444</v>
      </c>
      <c r="G2076" t="s">
        <v>7483</v>
      </c>
      <c r="H2076" s="2">
        <v>45579</v>
      </c>
      <c r="I2076" s="2">
        <v>45579</v>
      </c>
      <c r="J2076"/>
      <c r="K2076"/>
      <c r="L2076">
        <v>0.01</v>
      </c>
      <c r="M2076" t="s">
        <v>7484</v>
      </c>
      <c r="N2076" t="s">
        <v>4199</v>
      </c>
      <c r="O2076"/>
      <c r="P2076" t="s">
        <v>12425</v>
      </c>
      <c r="Q2076" t="s">
        <v>12426</v>
      </c>
      <c r="R2076" t="s">
        <v>15449</v>
      </c>
      <c r="S2076" t="s">
        <v>15436</v>
      </c>
      <c r="T2076" t="s">
        <v>15437</v>
      </c>
      <c r="U2076" t="s">
        <v>15437</v>
      </c>
      <c r="V2076">
        <v>0</v>
      </c>
    </row>
    <row r="2077" spans="1:22" x14ac:dyDescent="0.25">
      <c r="A2077" t="s">
        <v>1569</v>
      </c>
      <c r="B2077">
        <v>337123</v>
      </c>
      <c r="C2077" t="s">
        <v>12445</v>
      </c>
      <c r="D2077" t="s">
        <v>12446</v>
      </c>
      <c r="E2077" t="s">
        <v>1596</v>
      </c>
      <c r="F2077" t="s">
        <v>12447</v>
      </c>
      <c r="G2077" t="s">
        <v>7509</v>
      </c>
      <c r="H2077" s="2">
        <v>45579</v>
      </c>
      <c r="I2077" s="2">
        <v>45747</v>
      </c>
      <c r="J2077"/>
      <c r="K2077"/>
      <c r="L2077">
        <v>15</v>
      </c>
      <c r="M2077" t="s">
        <v>7484</v>
      </c>
      <c r="N2077" t="s">
        <v>4199</v>
      </c>
      <c r="O2077"/>
      <c r="P2077" t="s">
        <v>12425</v>
      </c>
      <c r="Q2077" t="s">
        <v>12426</v>
      </c>
      <c r="R2077" t="s">
        <v>15449</v>
      </c>
      <c r="S2077" t="s">
        <v>15436</v>
      </c>
      <c r="T2077" t="s">
        <v>15437</v>
      </c>
      <c r="U2077" t="s">
        <v>15437</v>
      </c>
      <c r="V2077">
        <v>0.39473684210526316</v>
      </c>
    </row>
    <row r="2078" spans="1:22" x14ac:dyDescent="0.25">
      <c r="A2078" t="s">
        <v>1569</v>
      </c>
      <c r="B2078">
        <v>337206</v>
      </c>
      <c r="C2078" t="s">
        <v>2508</v>
      </c>
      <c r="D2078" t="s">
        <v>8142</v>
      </c>
      <c r="E2078" t="s">
        <v>1572</v>
      </c>
      <c r="F2078" t="s">
        <v>13395</v>
      </c>
      <c r="G2078" t="s">
        <v>7490</v>
      </c>
      <c r="H2078" s="2">
        <v>45579</v>
      </c>
      <c r="I2078" s="2">
        <v>45579</v>
      </c>
      <c r="J2078"/>
      <c r="K2078"/>
      <c r="L2078">
        <v>0.01</v>
      </c>
      <c r="M2078" t="s">
        <v>7484</v>
      </c>
      <c r="N2078" t="s">
        <v>3865</v>
      </c>
      <c r="O2078"/>
      <c r="P2078" t="s">
        <v>13393</v>
      </c>
      <c r="Q2078" t="s">
        <v>13394</v>
      </c>
      <c r="R2078" t="s">
        <v>15468</v>
      </c>
      <c r="S2078" t="s">
        <v>15436</v>
      </c>
      <c r="T2078" t="s">
        <v>15437</v>
      </c>
      <c r="U2078" t="s">
        <v>15437</v>
      </c>
      <c r="V2078">
        <v>0</v>
      </c>
    </row>
    <row r="2079" spans="1:22" x14ac:dyDescent="0.25">
      <c r="A2079" t="s">
        <v>1569</v>
      </c>
      <c r="B2079">
        <v>337148</v>
      </c>
      <c r="C2079" t="s">
        <v>2252</v>
      </c>
      <c r="D2079" t="s">
        <v>9546</v>
      </c>
      <c r="E2079" t="s">
        <v>1572</v>
      </c>
      <c r="F2079" t="s">
        <v>13562</v>
      </c>
      <c r="G2079" t="s">
        <v>7490</v>
      </c>
      <c r="H2079" s="2">
        <v>45579</v>
      </c>
      <c r="I2079" s="2">
        <v>45579</v>
      </c>
      <c r="J2079"/>
      <c r="K2079"/>
      <c r="L2079">
        <v>0.01</v>
      </c>
      <c r="M2079" t="s">
        <v>7484</v>
      </c>
      <c r="N2079" t="s">
        <v>4199</v>
      </c>
      <c r="O2079"/>
      <c r="P2079" t="s">
        <v>13563</v>
      </c>
      <c r="Q2079" t="s">
        <v>6431</v>
      </c>
      <c r="R2079" t="s">
        <v>15449</v>
      </c>
      <c r="S2079" t="s">
        <v>15436</v>
      </c>
      <c r="T2079" t="s">
        <v>15437</v>
      </c>
      <c r="U2079" t="s">
        <v>15437</v>
      </c>
      <c r="V2079">
        <v>0</v>
      </c>
    </row>
    <row r="2080" spans="1:22" x14ac:dyDescent="0.25">
      <c r="A2080" t="s">
        <v>1569</v>
      </c>
      <c r="B2080">
        <v>337171</v>
      </c>
      <c r="C2080" t="s">
        <v>13565</v>
      </c>
      <c r="D2080" t="s">
        <v>2922</v>
      </c>
      <c r="E2080" t="s">
        <v>1572</v>
      </c>
      <c r="F2080" t="s">
        <v>13562</v>
      </c>
      <c r="G2080" t="s">
        <v>7490</v>
      </c>
      <c r="H2080" s="2">
        <v>45579</v>
      </c>
      <c r="I2080" s="2">
        <v>45579</v>
      </c>
      <c r="J2080"/>
      <c r="K2080"/>
      <c r="L2080">
        <v>0.01</v>
      </c>
      <c r="M2080" t="s">
        <v>7484</v>
      </c>
      <c r="N2080" t="s">
        <v>4199</v>
      </c>
      <c r="O2080"/>
      <c r="P2080" t="s">
        <v>13563</v>
      </c>
      <c r="Q2080" t="s">
        <v>6431</v>
      </c>
      <c r="R2080" t="s">
        <v>15449</v>
      </c>
      <c r="S2080" t="s">
        <v>15436</v>
      </c>
      <c r="T2080" t="s">
        <v>15437</v>
      </c>
      <c r="U2080" t="s">
        <v>15437</v>
      </c>
      <c r="V2080">
        <v>0</v>
      </c>
    </row>
    <row r="2081" spans="1:22" x14ac:dyDescent="0.25">
      <c r="A2081" t="s">
        <v>1569</v>
      </c>
      <c r="B2081">
        <v>337203</v>
      </c>
      <c r="C2081" t="s">
        <v>13593</v>
      </c>
      <c r="D2081" t="s">
        <v>13594</v>
      </c>
      <c r="E2081" t="s">
        <v>1572</v>
      </c>
      <c r="F2081" t="s">
        <v>13590</v>
      </c>
      <c r="G2081" t="s">
        <v>7490</v>
      </c>
      <c r="H2081" s="2">
        <v>45579</v>
      </c>
      <c r="I2081" s="2">
        <v>45579</v>
      </c>
      <c r="J2081"/>
      <c r="K2081"/>
      <c r="L2081">
        <v>0.01</v>
      </c>
      <c r="M2081" t="s">
        <v>7484</v>
      </c>
      <c r="N2081" t="s">
        <v>4199</v>
      </c>
      <c r="O2081"/>
      <c r="P2081" t="s">
        <v>13591</v>
      </c>
      <c r="Q2081" t="s">
        <v>13592</v>
      </c>
      <c r="R2081" t="s">
        <v>15449</v>
      </c>
      <c r="S2081" t="s">
        <v>15436</v>
      </c>
      <c r="T2081" t="s">
        <v>15437</v>
      </c>
      <c r="U2081" t="s">
        <v>15437</v>
      </c>
      <c r="V2081">
        <v>0</v>
      </c>
    </row>
    <row r="2082" spans="1:22" x14ac:dyDescent="0.25">
      <c r="A2082" t="s">
        <v>1569</v>
      </c>
      <c r="B2082">
        <v>337200</v>
      </c>
      <c r="C2082" t="s">
        <v>1626</v>
      </c>
      <c r="D2082" t="s">
        <v>13650</v>
      </c>
      <c r="E2082" t="s">
        <v>1572</v>
      </c>
      <c r="F2082" t="s">
        <v>13651</v>
      </c>
      <c r="G2082" t="s">
        <v>7494</v>
      </c>
      <c r="H2082" s="2">
        <v>45579</v>
      </c>
      <c r="I2082" s="2">
        <v>45579</v>
      </c>
      <c r="J2082"/>
      <c r="K2082"/>
      <c r="L2082">
        <v>0.01</v>
      </c>
      <c r="M2082" t="s">
        <v>7484</v>
      </c>
      <c r="N2082" t="s">
        <v>3482</v>
      </c>
      <c r="O2082"/>
      <c r="P2082" t="s">
        <v>13638</v>
      </c>
      <c r="Q2082" t="s">
        <v>3547</v>
      </c>
      <c r="R2082" t="s">
        <v>15468</v>
      </c>
      <c r="S2082" t="s">
        <v>15436</v>
      </c>
      <c r="T2082" t="s">
        <v>15437</v>
      </c>
      <c r="U2082" t="s">
        <v>15437</v>
      </c>
      <c r="V2082">
        <v>0</v>
      </c>
    </row>
    <row r="2083" spans="1:22" x14ac:dyDescent="0.25">
      <c r="A2083" t="s">
        <v>1569</v>
      </c>
      <c r="B2083">
        <v>200048</v>
      </c>
      <c r="C2083" t="s">
        <v>3243</v>
      </c>
      <c r="D2083" t="s">
        <v>13652</v>
      </c>
      <c r="E2083" t="s">
        <v>1572</v>
      </c>
      <c r="F2083" t="s">
        <v>13644</v>
      </c>
      <c r="G2083" t="s">
        <v>7490</v>
      </c>
      <c r="H2083" s="2">
        <v>45579</v>
      </c>
      <c r="I2083" s="2">
        <v>45761</v>
      </c>
      <c r="J2083"/>
      <c r="K2083"/>
      <c r="L2083">
        <v>0.01</v>
      </c>
      <c r="M2083" t="s">
        <v>7484</v>
      </c>
      <c r="N2083" t="s">
        <v>3482</v>
      </c>
      <c r="O2083"/>
      <c r="P2083" t="s">
        <v>13638</v>
      </c>
      <c r="Q2083" t="s">
        <v>3547</v>
      </c>
      <c r="R2083" t="s">
        <v>15468</v>
      </c>
      <c r="S2083" t="s">
        <v>15436</v>
      </c>
      <c r="T2083" t="s">
        <v>15437</v>
      </c>
      <c r="U2083" t="s">
        <v>15437</v>
      </c>
      <c r="V2083">
        <v>0</v>
      </c>
    </row>
    <row r="2084" spans="1:22" x14ac:dyDescent="0.25">
      <c r="A2084" t="s">
        <v>1569</v>
      </c>
      <c r="B2084">
        <v>337129</v>
      </c>
      <c r="C2084" t="s">
        <v>13870</v>
      </c>
      <c r="D2084" t="s">
        <v>13871</v>
      </c>
      <c r="E2084" t="s">
        <v>1572</v>
      </c>
      <c r="F2084" t="s">
        <v>13860</v>
      </c>
      <c r="G2084" t="s">
        <v>7490</v>
      </c>
      <c r="H2084" s="2">
        <v>45579</v>
      </c>
      <c r="I2084" s="2">
        <v>45579</v>
      </c>
      <c r="J2084"/>
      <c r="K2084"/>
      <c r="L2084">
        <v>0.01</v>
      </c>
      <c r="M2084" t="s">
        <v>7484</v>
      </c>
      <c r="N2084" t="s">
        <v>4199</v>
      </c>
      <c r="O2084"/>
      <c r="P2084" t="s">
        <v>13861</v>
      </c>
      <c r="Q2084" t="s">
        <v>13862</v>
      </c>
      <c r="R2084" t="s">
        <v>15449</v>
      </c>
      <c r="S2084" t="s">
        <v>15436</v>
      </c>
      <c r="T2084" t="s">
        <v>15437</v>
      </c>
      <c r="U2084" t="s">
        <v>15437</v>
      </c>
      <c r="V2084">
        <v>0</v>
      </c>
    </row>
    <row r="2085" spans="1:22" x14ac:dyDescent="0.25">
      <c r="A2085" t="s">
        <v>1569</v>
      </c>
      <c r="B2085">
        <v>337218</v>
      </c>
      <c r="C2085" t="s">
        <v>4796</v>
      </c>
      <c r="D2085" t="s">
        <v>4797</v>
      </c>
      <c r="E2085" t="s">
        <v>1572</v>
      </c>
      <c r="F2085" t="s">
        <v>4789</v>
      </c>
      <c r="G2085" t="s">
        <v>4268</v>
      </c>
      <c r="H2085" s="2">
        <v>45579</v>
      </c>
      <c r="I2085" s="2">
        <v>45579</v>
      </c>
      <c r="J2085"/>
      <c r="K2085"/>
      <c r="L2085">
        <v>0.01</v>
      </c>
      <c r="M2085" t="s">
        <v>4269</v>
      </c>
      <c r="N2085" t="s">
        <v>3482</v>
      </c>
      <c r="O2085"/>
      <c r="P2085" t="s">
        <v>4790</v>
      </c>
      <c r="Q2085" t="s">
        <v>4791</v>
      </c>
      <c r="R2085" t="s">
        <v>15451</v>
      </c>
      <c r="S2085" t="s">
        <v>15436</v>
      </c>
      <c r="T2085" t="s">
        <v>15437</v>
      </c>
      <c r="U2085" t="s">
        <v>15437</v>
      </c>
      <c r="V2085">
        <v>0</v>
      </c>
    </row>
    <row r="2086" spans="1:22" x14ac:dyDescent="0.25">
      <c r="A2086" t="s">
        <v>1569</v>
      </c>
      <c r="B2086">
        <v>337197</v>
      </c>
      <c r="C2086" t="s">
        <v>3958</v>
      </c>
      <c r="D2086" t="s">
        <v>5042</v>
      </c>
      <c r="E2086" t="s">
        <v>1572</v>
      </c>
      <c r="F2086" t="s">
        <v>5026</v>
      </c>
      <c r="G2086" t="s">
        <v>4268</v>
      </c>
      <c r="H2086" s="2">
        <v>45579</v>
      </c>
      <c r="I2086" s="2">
        <v>45579</v>
      </c>
      <c r="J2086"/>
      <c r="K2086"/>
      <c r="L2086">
        <v>0.01</v>
      </c>
      <c r="M2086" t="s">
        <v>4269</v>
      </c>
      <c r="N2086" t="s">
        <v>1714</v>
      </c>
      <c r="O2086"/>
      <c r="P2086" t="s">
        <v>5024</v>
      </c>
      <c r="Q2086" t="s">
        <v>3013</v>
      </c>
      <c r="R2086" t="s">
        <v>15454</v>
      </c>
      <c r="S2086" t="s">
        <v>15436</v>
      </c>
      <c r="T2086" t="s">
        <v>15437</v>
      </c>
      <c r="U2086" t="s">
        <v>15437</v>
      </c>
      <c r="V2086">
        <v>0</v>
      </c>
    </row>
    <row r="2087" spans="1:22" x14ac:dyDescent="0.25">
      <c r="A2087" t="s">
        <v>1569</v>
      </c>
      <c r="B2087">
        <v>337149</v>
      </c>
      <c r="C2087" t="s">
        <v>5108</v>
      </c>
      <c r="D2087" t="s">
        <v>5109</v>
      </c>
      <c r="E2087" t="s">
        <v>1572</v>
      </c>
      <c r="F2087" t="s">
        <v>5098</v>
      </c>
      <c r="G2087" t="s">
        <v>4268</v>
      </c>
      <c r="H2087" s="2">
        <v>45579</v>
      </c>
      <c r="I2087" s="2">
        <v>45579</v>
      </c>
      <c r="J2087"/>
      <c r="K2087"/>
      <c r="L2087">
        <v>0.01</v>
      </c>
      <c r="M2087" t="s">
        <v>4269</v>
      </c>
      <c r="N2087" t="s">
        <v>4199</v>
      </c>
      <c r="O2087"/>
      <c r="P2087" t="s">
        <v>5092</v>
      </c>
      <c r="Q2087" t="s">
        <v>5093</v>
      </c>
      <c r="R2087" t="s">
        <v>15449</v>
      </c>
      <c r="S2087" t="s">
        <v>15436</v>
      </c>
      <c r="T2087" t="s">
        <v>15437</v>
      </c>
      <c r="U2087" t="s">
        <v>15437</v>
      </c>
      <c r="V2087">
        <v>0</v>
      </c>
    </row>
    <row r="2088" spans="1:22" x14ac:dyDescent="0.25">
      <c r="A2088" t="s">
        <v>1569</v>
      </c>
      <c r="B2088">
        <v>337238</v>
      </c>
      <c r="C2088" t="s">
        <v>1908</v>
      </c>
      <c r="D2088" t="s">
        <v>3677</v>
      </c>
      <c r="E2088" t="s">
        <v>1572</v>
      </c>
      <c r="F2088" t="s">
        <v>5265</v>
      </c>
      <c r="G2088" t="s">
        <v>4268</v>
      </c>
      <c r="H2088" s="2">
        <v>45579</v>
      </c>
      <c r="I2088" s="2">
        <v>45579</v>
      </c>
      <c r="J2088"/>
      <c r="K2088"/>
      <c r="L2088">
        <v>0.01</v>
      </c>
      <c r="M2088" t="s">
        <v>4269</v>
      </c>
      <c r="N2088" t="s">
        <v>3627</v>
      </c>
      <c r="O2088"/>
      <c r="P2088" t="s">
        <v>5263</v>
      </c>
      <c r="Q2088" t="s">
        <v>3670</v>
      </c>
      <c r="R2088" t="s">
        <v>15453</v>
      </c>
      <c r="S2088" t="s">
        <v>15436</v>
      </c>
      <c r="T2088" t="s">
        <v>15437</v>
      </c>
      <c r="U2088" t="s">
        <v>15437</v>
      </c>
      <c r="V2088">
        <v>0</v>
      </c>
    </row>
    <row r="2089" spans="1:22" x14ac:dyDescent="0.25">
      <c r="A2089" t="s">
        <v>1569</v>
      </c>
      <c r="B2089">
        <v>337199</v>
      </c>
      <c r="C2089" t="s">
        <v>1914</v>
      </c>
      <c r="D2089" t="s">
        <v>5457</v>
      </c>
      <c r="E2089" t="s">
        <v>1572</v>
      </c>
      <c r="F2089" t="s">
        <v>5448</v>
      </c>
      <c r="G2089" t="s">
        <v>4268</v>
      </c>
      <c r="H2089" s="2">
        <v>45579</v>
      </c>
      <c r="I2089" s="2">
        <v>45579</v>
      </c>
      <c r="J2089"/>
      <c r="K2089"/>
      <c r="L2089">
        <v>0.01</v>
      </c>
      <c r="M2089" t="s">
        <v>4269</v>
      </c>
      <c r="N2089" t="s">
        <v>3482</v>
      </c>
      <c r="O2089"/>
      <c r="P2089" t="s">
        <v>5449</v>
      </c>
      <c r="Q2089" t="s">
        <v>3750</v>
      </c>
      <c r="R2089" t="s">
        <v>15451</v>
      </c>
      <c r="S2089" t="s">
        <v>15436</v>
      </c>
      <c r="T2089" t="s">
        <v>15437</v>
      </c>
      <c r="U2089" t="s">
        <v>15437</v>
      </c>
      <c r="V2089">
        <v>0</v>
      </c>
    </row>
    <row r="2090" spans="1:22" x14ac:dyDescent="0.25">
      <c r="A2090" t="s">
        <v>1569</v>
      </c>
      <c r="B2090">
        <v>337108</v>
      </c>
      <c r="C2090" t="s">
        <v>5086</v>
      </c>
      <c r="D2090" t="s">
        <v>5489</v>
      </c>
      <c r="E2090" t="s">
        <v>1572</v>
      </c>
      <c r="F2090" t="s">
        <v>5484</v>
      </c>
      <c r="G2090" t="s">
        <v>4268</v>
      </c>
      <c r="H2090" s="2">
        <v>45579</v>
      </c>
      <c r="I2090" s="2">
        <v>45579</v>
      </c>
      <c r="J2090"/>
      <c r="K2090"/>
      <c r="L2090">
        <v>0.01</v>
      </c>
      <c r="M2090" t="s">
        <v>4269</v>
      </c>
      <c r="N2090" t="s">
        <v>1576</v>
      </c>
      <c r="O2090"/>
      <c r="P2090" t="s">
        <v>5485</v>
      </c>
      <c r="Q2090" t="s">
        <v>5486</v>
      </c>
      <c r="R2090" t="s">
        <v>15453</v>
      </c>
      <c r="S2090" t="s">
        <v>15436</v>
      </c>
      <c r="T2090" t="s">
        <v>15437</v>
      </c>
      <c r="U2090" t="s">
        <v>15437</v>
      </c>
      <c r="V2090">
        <v>0</v>
      </c>
    </row>
    <row r="2091" spans="1:22" x14ac:dyDescent="0.25">
      <c r="A2091" t="s">
        <v>1569</v>
      </c>
      <c r="B2091">
        <v>337170</v>
      </c>
      <c r="C2091" t="s">
        <v>4460</v>
      </c>
      <c r="D2091" t="s">
        <v>5490</v>
      </c>
      <c r="E2091" t="s">
        <v>1572</v>
      </c>
      <c r="F2091" t="s">
        <v>5484</v>
      </c>
      <c r="G2091" t="s">
        <v>4268</v>
      </c>
      <c r="H2091" s="2">
        <v>45579</v>
      </c>
      <c r="I2091" s="2">
        <v>45579</v>
      </c>
      <c r="J2091"/>
      <c r="K2091"/>
      <c r="L2091">
        <v>0.01</v>
      </c>
      <c r="M2091" t="s">
        <v>4269</v>
      </c>
      <c r="N2091" t="s">
        <v>1576</v>
      </c>
      <c r="O2091"/>
      <c r="P2091" t="s">
        <v>5485</v>
      </c>
      <c r="Q2091" t="s">
        <v>5486</v>
      </c>
      <c r="R2091" t="s">
        <v>15453</v>
      </c>
      <c r="S2091" t="s">
        <v>15436</v>
      </c>
      <c r="T2091" t="s">
        <v>15437</v>
      </c>
      <c r="U2091" t="s">
        <v>15437</v>
      </c>
      <c r="V2091">
        <v>0</v>
      </c>
    </row>
    <row r="2092" spans="1:22" x14ac:dyDescent="0.25">
      <c r="A2092" t="s">
        <v>1569</v>
      </c>
      <c r="B2092">
        <v>200050</v>
      </c>
      <c r="C2092" t="s">
        <v>2566</v>
      </c>
      <c r="D2092" t="s">
        <v>2306</v>
      </c>
      <c r="E2092" t="s">
        <v>1607</v>
      </c>
      <c r="F2092" t="s">
        <v>5524</v>
      </c>
      <c r="G2092" t="s">
        <v>4310</v>
      </c>
      <c r="H2092" s="2">
        <v>45579</v>
      </c>
      <c r="I2092" s="2">
        <v>45719</v>
      </c>
      <c r="J2092"/>
      <c r="K2092"/>
      <c r="L2092">
        <v>38</v>
      </c>
      <c r="M2092" t="s">
        <v>4269</v>
      </c>
      <c r="N2092" t="s">
        <v>1714</v>
      </c>
      <c r="O2092"/>
      <c r="P2092" t="s">
        <v>5516</v>
      </c>
      <c r="Q2092" t="s">
        <v>2146</v>
      </c>
      <c r="R2092" t="s">
        <v>15447</v>
      </c>
      <c r="S2092" t="s">
        <v>15436</v>
      </c>
      <c r="T2092" t="s">
        <v>15437</v>
      </c>
      <c r="U2092" t="s">
        <v>1566</v>
      </c>
      <c r="V2092">
        <v>1</v>
      </c>
    </row>
    <row r="2093" spans="1:22" x14ac:dyDescent="0.25">
      <c r="A2093" t="s">
        <v>1569</v>
      </c>
      <c r="B2093">
        <v>337169</v>
      </c>
      <c r="C2093" t="s">
        <v>2648</v>
      </c>
      <c r="D2093" t="s">
        <v>5574</v>
      </c>
      <c r="E2093" t="s">
        <v>1607</v>
      </c>
      <c r="F2093" t="s">
        <v>5575</v>
      </c>
      <c r="G2093" t="s">
        <v>4310</v>
      </c>
      <c r="H2093" s="2">
        <v>45579</v>
      </c>
      <c r="I2093" s="2">
        <v>45579</v>
      </c>
      <c r="J2093"/>
      <c r="K2093"/>
      <c r="L2093">
        <v>38</v>
      </c>
      <c r="M2093" t="s">
        <v>4269</v>
      </c>
      <c r="N2093" t="s">
        <v>3865</v>
      </c>
      <c r="O2093"/>
      <c r="P2093" t="s">
        <v>5569</v>
      </c>
      <c r="Q2093" t="s">
        <v>5570</v>
      </c>
      <c r="R2093" t="s">
        <v>15450</v>
      </c>
      <c r="S2093" t="s">
        <v>15436</v>
      </c>
      <c r="T2093" t="s">
        <v>15437</v>
      </c>
      <c r="U2093" t="s">
        <v>1566</v>
      </c>
      <c r="V2093">
        <v>1</v>
      </c>
    </row>
    <row r="2094" spans="1:22" x14ac:dyDescent="0.25">
      <c r="A2094" t="s">
        <v>1569</v>
      </c>
      <c r="B2094">
        <v>337135</v>
      </c>
      <c r="C2094" t="s">
        <v>5739</v>
      </c>
      <c r="D2094" t="s">
        <v>5740</v>
      </c>
      <c r="E2094" t="s">
        <v>1572</v>
      </c>
      <c r="F2094" t="s">
        <v>5731</v>
      </c>
      <c r="G2094" t="s">
        <v>4268</v>
      </c>
      <c r="H2094" s="2">
        <v>45579</v>
      </c>
      <c r="I2094" s="2">
        <v>45579</v>
      </c>
      <c r="J2094"/>
      <c r="K2094"/>
      <c r="L2094">
        <v>0.01</v>
      </c>
      <c r="M2094" t="s">
        <v>4269</v>
      </c>
      <c r="N2094" t="s">
        <v>1714</v>
      </c>
      <c r="O2094"/>
      <c r="P2094" t="s">
        <v>5728</v>
      </c>
      <c r="Q2094" t="s">
        <v>5729</v>
      </c>
      <c r="R2094" t="s">
        <v>15454</v>
      </c>
      <c r="S2094" t="s">
        <v>15436</v>
      </c>
      <c r="T2094" t="s">
        <v>15437</v>
      </c>
      <c r="U2094" t="s">
        <v>15437</v>
      </c>
      <c r="V2094">
        <v>0</v>
      </c>
    </row>
    <row r="2095" spans="1:22" x14ac:dyDescent="0.25">
      <c r="A2095" t="s">
        <v>1569</v>
      </c>
      <c r="B2095">
        <v>337192</v>
      </c>
      <c r="C2095" t="s">
        <v>2152</v>
      </c>
      <c r="D2095" t="s">
        <v>5741</v>
      </c>
      <c r="E2095" t="s">
        <v>1572</v>
      </c>
      <c r="F2095" t="s">
        <v>5731</v>
      </c>
      <c r="G2095" t="s">
        <v>4268</v>
      </c>
      <c r="H2095" s="2">
        <v>45579</v>
      </c>
      <c r="I2095" s="2">
        <v>45579</v>
      </c>
      <c r="J2095"/>
      <c r="K2095"/>
      <c r="L2095">
        <v>0.01</v>
      </c>
      <c r="M2095" t="s">
        <v>4269</v>
      </c>
      <c r="N2095" t="s">
        <v>1714</v>
      </c>
      <c r="O2095"/>
      <c r="P2095" t="s">
        <v>5728</v>
      </c>
      <c r="Q2095" t="s">
        <v>5729</v>
      </c>
      <c r="R2095" t="s">
        <v>15454</v>
      </c>
      <c r="S2095" t="s">
        <v>15436</v>
      </c>
      <c r="T2095" t="s">
        <v>15437</v>
      </c>
      <c r="U2095" t="s">
        <v>15437</v>
      </c>
      <c r="V2095">
        <v>0</v>
      </c>
    </row>
    <row r="2096" spans="1:22" x14ac:dyDescent="0.25">
      <c r="A2096" t="s">
        <v>1569</v>
      </c>
      <c r="B2096">
        <v>336907</v>
      </c>
      <c r="C2096" t="s">
        <v>1814</v>
      </c>
      <c r="D2096" t="s">
        <v>1683</v>
      </c>
      <c r="E2096" t="s">
        <v>1607</v>
      </c>
      <c r="F2096" t="s">
        <v>6178</v>
      </c>
      <c r="G2096" t="s">
        <v>4310</v>
      </c>
      <c r="H2096" s="2">
        <v>45579</v>
      </c>
      <c r="I2096" s="2">
        <v>45579</v>
      </c>
      <c r="J2096"/>
      <c r="K2096"/>
      <c r="L2096">
        <v>38</v>
      </c>
      <c r="M2096" t="s">
        <v>4269</v>
      </c>
      <c r="N2096" t="s">
        <v>1714</v>
      </c>
      <c r="O2096"/>
      <c r="P2096" t="s">
        <v>6162</v>
      </c>
      <c r="Q2096" t="s">
        <v>6163</v>
      </c>
      <c r="R2096" t="s">
        <v>15454</v>
      </c>
      <c r="S2096" t="s">
        <v>15436</v>
      </c>
      <c r="T2096" t="s">
        <v>15437</v>
      </c>
      <c r="U2096" t="s">
        <v>1566</v>
      </c>
      <c r="V2096">
        <v>1</v>
      </c>
    </row>
    <row r="2097" spans="1:22" x14ac:dyDescent="0.25">
      <c r="A2097" t="s">
        <v>1569</v>
      </c>
      <c r="B2097">
        <v>336982</v>
      </c>
      <c r="C2097" t="s">
        <v>1754</v>
      </c>
      <c r="D2097" t="s">
        <v>6210</v>
      </c>
      <c r="E2097" t="s">
        <v>1596</v>
      </c>
      <c r="F2097" t="s">
        <v>6204</v>
      </c>
      <c r="G2097" t="s">
        <v>4294</v>
      </c>
      <c r="H2097" s="2">
        <v>45579</v>
      </c>
      <c r="I2097" s="2">
        <v>45579</v>
      </c>
      <c r="J2097"/>
      <c r="K2097"/>
      <c r="L2097">
        <v>30.75</v>
      </c>
      <c r="M2097" t="s">
        <v>4269</v>
      </c>
      <c r="N2097" t="s">
        <v>3482</v>
      </c>
      <c r="O2097"/>
      <c r="P2097" t="s">
        <v>6202</v>
      </c>
      <c r="Q2097" t="s">
        <v>6203</v>
      </c>
      <c r="R2097" t="s">
        <v>15455</v>
      </c>
      <c r="S2097" t="s">
        <v>15436</v>
      </c>
      <c r="T2097" t="s">
        <v>15437</v>
      </c>
      <c r="U2097" t="s">
        <v>15437</v>
      </c>
      <c r="V2097">
        <v>0.80921052631578949</v>
      </c>
    </row>
    <row r="2098" spans="1:22" x14ac:dyDescent="0.25">
      <c r="A2098" t="s">
        <v>1569</v>
      </c>
      <c r="B2098">
        <v>337125</v>
      </c>
      <c r="C2098" t="s">
        <v>2892</v>
      </c>
      <c r="D2098" t="s">
        <v>4878</v>
      </c>
      <c r="E2098" t="s">
        <v>1607</v>
      </c>
      <c r="F2098" t="s">
        <v>6338</v>
      </c>
      <c r="G2098" t="s">
        <v>4324</v>
      </c>
      <c r="H2098" s="2">
        <v>45579</v>
      </c>
      <c r="I2098" s="2">
        <v>45579</v>
      </c>
      <c r="J2098"/>
      <c r="K2098"/>
      <c r="L2098">
        <v>38</v>
      </c>
      <c r="M2098" t="s">
        <v>4269</v>
      </c>
      <c r="N2098" t="s">
        <v>3865</v>
      </c>
      <c r="O2098"/>
      <c r="P2098" t="s">
        <v>6331</v>
      </c>
      <c r="Q2098" t="s">
        <v>3953</v>
      </c>
      <c r="R2098" t="s">
        <v>15450</v>
      </c>
      <c r="S2098" t="s">
        <v>15436</v>
      </c>
      <c r="T2098" t="s">
        <v>15437</v>
      </c>
      <c r="U2098" t="s">
        <v>15437</v>
      </c>
      <c r="V2098">
        <v>1</v>
      </c>
    </row>
    <row r="2099" spans="1:22" x14ac:dyDescent="0.25">
      <c r="A2099" t="s">
        <v>1569</v>
      </c>
      <c r="B2099">
        <v>337181</v>
      </c>
      <c r="C2099" t="s">
        <v>6378</v>
      </c>
      <c r="D2099" t="s">
        <v>6379</v>
      </c>
      <c r="E2099" t="s">
        <v>1572</v>
      </c>
      <c r="F2099" t="s">
        <v>6366</v>
      </c>
      <c r="G2099" t="s">
        <v>4268</v>
      </c>
      <c r="H2099" s="2">
        <v>45579</v>
      </c>
      <c r="I2099" s="2">
        <v>45579</v>
      </c>
      <c r="J2099"/>
      <c r="K2099"/>
      <c r="L2099">
        <v>0.01</v>
      </c>
      <c r="M2099" t="s">
        <v>4269</v>
      </c>
      <c r="N2099" t="s">
        <v>3627</v>
      </c>
      <c r="O2099"/>
      <c r="P2099" t="s">
        <v>6367</v>
      </c>
      <c r="Q2099" t="s">
        <v>6368</v>
      </c>
      <c r="R2099" t="s">
        <v>15453</v>
      </c>
      <c r="S2099" t="s">
        <v>15436</v>
      </c>
      <c r="T2099" t="s">
        <v>15437</v>
      </c>
      <c r="U2099" t="s">
        <v>15437</v>
      </c>
      <c r="V2099">
        <v>0</v>
      </c>
    </row>
    <row r="2100" spans="1:22" x14ac:dyDescent="0.25">
      <c r="A2100" t="s">
        <v>1569</v>
      </c>
      <c r="B2100">
        <v>337147</v>
      </c>
      <c r="C2100" t="s">
        <v>2155</v>
      </c>
      <c r="D2100" t="s">
        <v>6408</v>
      </c>
      <c r="E2100" t="s">
        <v>1572</v>
      </c>
      <c r="F2100" t="s">
        <v>6401</v>
      </c>
      <c r="G2100" t="s">
        <v>4268</v>
      </c>
      <c r="H2100" s="2">
        <v>45579</v>
      </c>
      <c r="I2100" s="2">
        <v>45579</v>
      </c>
      <c r="J2100"/>
      <c r="K2100"/>
      <c r="L2100">
        <v>0.01</v>
      </c>
      <c r="M2100" t="s">
        <v>4269</v>
      </c>
      <c r="N2100" t="s">
        <v>4199</v>
      </c>
      <c r="O2100"/>
      <c r="P2100" t="s">
        <v>6397</v>
      </c>
      <c r="Q2100" t="s">
        <v>6398</v>
      </c>
      <c r="R2100" t="s">
        <v>15449</v>
      </c>
      <c r="S2100" t="s">
        <v>15436</v>
      </c>
      <c r="T2100" t="s">
        <v>15437</v>
      </c>
      <c r="U2100" t="s">
        <v>15437</v>
      </c>
      <c r="V2100">
        <v>0</v>
      </c>
    </row>
    <row r="2101" spans="1:22" x14ac:dyDescent="0.25">
      <c r="A2101" t="s">
        <v>1569</v>
      </c>
      <c r="B2101">
        <v>337167</v>
      </c>
      <c r="C2101" t="s">
        <v>1895</v>
      </c>
      <c r="D2101" t="s">
        <v>6409</v>
      </c>
      <c r="E2101" t="s">
        <v>1572</v>
      </c>
      <c r="F2101" t="s">
        <v>6401</v>
      </c>
      <c r="G2101" t="s">
        <v>4268</v>
      </c>
      <c r="H2101" s="2">
        <v>45579</v>
      </c>
      <c r="I2101" s="2">
        <v>45579</v>
      </c>
      <c r="J2101"/>
      <c r="K2101"/>
      <c r="L2101">
        <v>0.01</v>
      </c>
      <c r="M2101" t="s">
        <v>4269</v>
      </c>
      <c r="N2101" t="s">
        <v>4199</v>
      </c>
      <c r="O2101"/>
      <c r="P2101" t="s">
        <v>6397</v>
      </c>
      <c r="Q2101" t="s">
        <v>6398</v>
      </c>
      <c r="R2101" t="s">
        <v>15449</v>
      </c>
      <c r="S2101" t="s">
        <v>15436</v>
      </c>
      <c r="T2101" t="s">
        <v>15437</v>
      </c>
      <c r="U2101" t="s">
        <v>15437</v>
      </c>
      <c r="V2101">
        <v>0</v>
      </c>
    </row>
    <row r="2102" spans="1:22" x14ac:dyDescent="0.25">
      <c r="A2102" t="s">
        <v>1569</v>
      </c>
      <c r="B2102">
        <v>337182</v>
      </c>
      <c r="C2102" t="s">
        <v>5168</v>
      </c>
      <c r="D2102" t="s">
        <v>6410</v>
      </c>
      <c r="E2102" t="s">
        <v>1572</v>
      </c>
      <c r="F2102" t="s">
        <v>6401</v>
      </c>
      <c r="G2102" t="s">
        <v>4268</v>
      </c>
      <c r="H2102" s="2">
        <v>45579</v>
      </c>
      <c r="I2102" s="2">
        <v>45579</v>
      </c>
      <c r="J2102"/>
      <c r="K2102"/>
      <c r="L2102">
        <v>0.01</v>
      </c>
      <c r="M2102" t="s">
        <v>4269</v>
      </c>
      <c r="N2102" t="s">
        <v>4199</v>
      </c>
      <c r="O2102"/>
      <c r="P2102" t="s">
        <v>6397</v>
      </c>
      <c r="Q2102" t="s">
        <v>6398</v>
      </c>
      <c r="R2102" t="s">
        <v>15449</v>
      </c>
      <c r="S2102" t="s">
        <v>15436</v>
      </c>
      <c r="T2102" t="s">
        <v>15437</v>
      </c>
      <c r="U2102" t="s">
        <v>15437</v>
      </c>
      <c r="V2102">
        <v>0</v>
      </c>
    </row>
    <row r="2103" spans="1:22" x14ac:dyDescent="0.25">
      <c r="A2103" t="s">
        <v>1569</v>
      </c>
      <c r="B2103">
        <v>337215</v>
      </c>
      <c r="C2103" t="s">
        <v>1810</v>
      </c>
      <c r="D2103" t="s">
        <v>6411</v>
      </c>
      <c r="E2103" t="s">
        <v>1572</v>
      </c>
      <c r="F2103" t="s">
        <v>6401</v>
      </c>
      <c r="G2103" t="s">
        <v>4268</v>
      </c>
      <c r="H2103" s="2">
        <v>45579</v>
      </c>
      <c r="I2103" s="2">
        <v>45579</v>
      </c>
      <c r="J2103"/>
      <c r="K2103"/>
      <c r="L2103">
        <v>0.01</v>
      </c>
      <c r="M2103" t="s">
        <v>4269</v>
      </c>
      <c r="N2103" t="s">
        <v>4199</v>
      </c>
      <c r="O2103"/>
      <c r="P2103" t="s">
        <v>6397</v>
      </c>
      <c r="Q2103" t="s">
        <v>6398</v>
      </c>
      <c r="R2103" t="s">
        <v>15449</v>
      </c>
      <c r="S2103" t="s">
        <v>15436</v>
      </c>
      <c r="T2103" t="s">
        <v>15437</v>
      </c>
      <c r="U2103" t="s">
        <v>15437</v>
      </c>
      <c r="V2103">
        <v>0</v>
      </c>
    </row>
    <row r="2104" spans="1:22" x14ac:dyDescent="0.25">
      <c r="A2104" t="s">
        <v>1569</v>
      </c>
      <c r="B2104">
        <v>337202</v>
      </c>
      <c r="C2104" t="s">
        <v>5580</v>
      </c>
      <c r="D2104" t="s">
        <v>6412</v>
      </c>
      <c r="E2104" t="s">
        <v>1572</v>
      </c>
      <c r="F2104" t="s">
        <v>6401</v>
      </c>
      <c r="G2104" t="s">
        <v>4268</v>
      </c>
      <c r="H2104" s="2">
        <v>45579</v>
      </c>
      <c r="I2104" s="2">
        <v>45579</v>
      </c>
      <c r="J2104"/>
      <c r="K2104"/>
      <c r="L2104">
        <v>0.01</v>
      </c>
      <c r="M2104" t="s">
        <v>4269</v>
      </c>
      <c r="N2104" t="s">
        <v>4199</v>
      </c>
      <c r="O2104"/>
      <c r="P2104" t="s">
        <v>6397</v>
      </c>
      <c r="Q2104" t="s">
        <v>6398</v>
      </c>
      <c r="R2104" t="s">
        <v>15449</v>
      </c>
      <c r="S2104" t="s">
        <v>15436</v>
      </c>
      <c r="T2104" t="s">
        <v>15437</v>
      </c>
      <c r="U2104" t="s">
        <v>15437</v>
      </c>
      <c r="V2104">
        <v>0</v>
      </c>
    </row>
    <row r="2105" spans="1:22" x14ac:dyDescent="0.25">
      <c r="A2105" t="s">
        <v>1569</v>
      </c>
      <c r="B2105">
        <v>337209</v>
      </c>
      <c r="C2105" t="s">
        <v>1636</v>
      </c>
      <c r="D2105" t="s">
        <v>6413</v>
      </c>
      <c r="E2105" t="s">
        <v>1572</v>
      </c>
      <c r="F2105" t="s">
        <v>6401</v>
      </c>
      <c r="G2105" t="s">
        <v>4268</v>
      </c>
      <c r="H2105" s="2">
        <v>45579</v>
      </c>
      <c r="I2105" s="2">
        <v>45579</v>
      </c>
      <c r="J2105"/>
      <c r="K2105"/>
      <c r="L2105">
        <v>0.01</v>
      </c>
      <c r="M2105" t="s">
        <v>4269</v>
      </c>
      <c r="N2105" t="s">
        <v>4199</v>
      </c>
      <c r="O2105"/>
      <c r="P2105" t="s">
        <v>6397</v>
      </c>
      <c r="Q2105" t="s">
        <v>6398</v>
      </c>
      <c r="R2105" t="s">
        <v>15449</v>
      </c>
      <c r="S2105" t="s">
        <v>15436</v>
      </c>
      <c r="T2105" t="s">
        <v>15437</v>
      </c>
      <c r="U2105" t="s">
        <v>15437</v>
      </c>
      <c r="V2105">
        <v>0</v>
      </c>
    </row>
    <row r="2106" spans="1:22" x14ac:dyDescent="0.25">
      <c r="A2106" t="s">
        <v>1569</v>
      </c>
      <c r="B2106">
        <v>336960</v>
      </c>
      <c r="C2106" t="s">
        <v>2234</v>
      </c>
      <c r="D2106" t="s">
        <v>2604</v>
      </c>
      <c r="E2106" t="s">
        <v>1596</v>
      </c>
      <c r="F2106" t="s">
        <v>6928</v>
      </c>
      <c r="G2106" t="s">
        <v>4294</v>
      </c>
      <c r="H2106" s="2">
        <v>45579</v>
      </c>
      <c r="I2106" s="2">
        <v>45831</v>
      </c>
      <c r="J2106"/>
      <c r="K2106"/>
      <c r="L2106">
        <v>19.25</v>
      </c>
      <c r="M2106" t="s">
        <v>4269</v>
      </c>
      <c r="N2106" t="s">
        <v>3865</v>
      </c>
      <c r="O2106"/>
      <c r="P2106" t="s">
        <v>6929</v>
      </c>
      <c r="Q2106" t="s">
        <v>6930</v>
      </c>
      <c r="R2106" t="s">
        <v>15448</v>
      </c>
      <c r="S2106" t="s">
        <v>15436</v>
      </c>
      <c r="T2106" t="s">
        <v>15437</v>
      </c>
      <c r="U2106" t="s">
        <v>15437</v>
      </c>
      <c r="V2106">
        <v>0.50657894736842102</v>
      </c>
    </row>
    <row r="2107" spans="1:22" x14ac:dyDescent="0.25">
      <c r="A2107" t="s">
        <v>1569</v>
      </c>
      <c r="B2107">
        <v>336962</v>
      </c>
      <c r="C2107" t="s">
        <v>2148</v>
      </c>
      <c r="D2107" t="s">
        <v>6947</v>
      </c>
      <c r="E2107" t="s">
        <v>1596</v>
      </c>
      <c r="F2107" t="s">
        <v>6928</v>
      </c>
      <c r="G2107" t="s">
        <v>4294</v>
      </c>
      <c r="H2107" s="2">
        <v>45579</v>
      </c>
      <c r="I2107" s="2">
        <v>45831</v>
      </c>
      <c r="J2107"/>
      <c r="K2107"/>
      <c r="L2107">
        <v>12</v>
      </c>
      <c r="M2107" t="s">
        <v>4269</v>
      </c>
      <c r="N2107" t="s">
        <v>3865</v>
      </c>
      <c r="O2107"/>
      <c r="P2107" t="s">
        <v>6929</v>
      </c>
      <c r="Q2107" t="s">
        <v>6930</v>
      </c>
      <c r="R2107" t="s">
        <v>15448</v>
      </c>
      <c r="S2107" t="s">
        <v>15436</v>
      </c>
      <c r="T2107" t="s">
        <v>15437</v>
      </c>
      <c r="U2107" t="s">
        <v>15437</v>
      </c>
      <c r="V2107">
        <v>0.31578947368421051</v>
      </c>
    </row>
    <row r="2108" spans="1:22" x14ac:dyDescent="0.25">
      <c r="A2108" t="s">
        <v>1569</v>
      </c>
      <c r="B2108">
        <v>336979</v>
      </c>
      <c r="C2108" t="s">
        <v>6938</v>
      </c>
      <c r="D2108" t="s">
        <v>5949</v>
      </c>
      <c r="E2108" t="s">
        <v>1607</v>
      </c>
      <c r="F2108" t="s">
        <v>6928</v>
      </c>
      <c r="G2108" t="s">
        <v>4294</v>
      </c>
      <c r="H2108" s="2">
        <v>45579</v>
      </c>
      <c r="I2108" s="2">
        <v>45579</v>
      </c>
      <c r="J2108"/>
      <c r="K2108"/>
      <c r="L2108">
        <v>38</v>
      </c>
      <c r="M2108" t="s">
        <v>4269</v>
      </c>
      <c r="N2108" t="s">
        <v>3865</v>
      </c>
      <c r="O2108"/>
      <c r="P2108" t="s">
        <v>6929</v>
      </c>
      <c r="Q2108" t="s">
        <v>6930</v>
      </c>
      <c r="R2108" t="s">
        <v>15448</v>
      </c>
      <c r="S2108" t="s">
        <v>15436</v>
      </c>
      <c r="T2108" t="s">
        <v>15437</v>
      </c>
      <c r="U2108" t="s">
        <v>15437</v>
      </c>
      <c r="V2108">
        <v>1</v>
      </c>
    </row>
    <row r="2109" spans="1:22" x14ac:dyDescent="0.25">
      <c r="A2109" t="s">
        <v>1569</v>
      </c>
      <c r="B2109">
        <v>336965</v>
      </c>
      <c r="C2109" t="s">
        <v>1769</v>
      </c>
      <c r="D2109" t="s">
        <v>2729</v>
      </c>
      <c r="E2109" t="s">
        <v>1596</v>
      </c>
      <c r="F2109" t="s">
        <v>6928</v>
      </c>
      <c r="G2109" t="s">
        <v>4294</v>
      </c>
      <c r="H2109" s="2">
        <v>45579</v>
      </c>
      <c r="I2109" s="2">
        <v>45579</v>
      </c>
      <c r="J2109"/>
      <c r="K2109"/>
      <c r="L2109">
        <v>31.25</v>
      </c>
      <c r="M2109" t="s">
        <v>4269</v>
      </c>
      <c r="N2109" t="s">
        <v>3865</v>
      </c>
      <c r="O2109"/>
      <c r="P2109" t="s">
        <v>6929</v>
      </c>
      <c r="Q2109" t="s">
        <v>6930</v>
      </c>
      <c r="R2109" t="s">
        <v>15448</v>
      </c>
      <c r="S2109" t="s">
        <v>15436</v>
      </c>
      <c r="T2109" t="s">
        <v>15437</v>
      </c>
      <c r="U2109" t="s">
        <v>15437</v>
      </c>
      <c r="V2109">
        <v>0.82236842105263153</v>
      </c>
    </row>
    <row r="2110" spans="1:22" x14ac:dyDescent="0.25">
      <c r="A2110" t="s">
        <v>1569</v>
      </c>
      <c r="B2110">
        <v>336969</v>
      </c>
      <c r="C2110" t="s">
        <v>2367</v>
      </c>
      <c r="D2110" t="s">
        <v>6939</v>
      </c>
      <c r="E2110" t="s">
        <v>1607</v>
      </c>
      <c r="F2110" t="s">
        <v>6928</v>
      </c>
      <c r="G2110" t="s">
        <v>4294</v>
      </c>
      <c r="H2110" s="2">
        <v>45579</v>
      </c>
      <c r="I2110" s="2">
        <v>45579</v>
      </c>
      <c r="J2110"/>
      <c r="K2110"/>
      <c r="L2110">
        <v>38</v>
      </c>
      <c r="M2110" t="s">
        <v>4269</v>
      </c>
      <c r="N2110" t="s">
        <v>3865</v>
      </c>
      <c r="O2110"/>
      <c r="P2110" t="s">
        <v>6929</v>
      </c>
      <c r="Q2110" t="s">
        <v>6930</v>
      </c>
      <c r="R2110" t="s">
        <v>15448</v>
      </c>
      <c r="S2110" t="s">
        <v>15436</v>
      </c>
      <c r="T2110" t="s">
        <v>15437</v>
      </c>
      <c r="U2110" t="s">
        <v>15437</v>
      </c>
      <c r="V2110">
        <v>1</v>
      </c>
    </row>
    <row r="2111" spans="1:22" x14ac:dyDescent="0.25">
      <c r="A2111" t="s">
        <v>1569</v>
      </c>
      <c r="B2111">
        <v>337176</v>
      </c>
      <c r="C2111" t="s">
        <v>1613</v>
      </c>
      <c r="D2111" t="s">
        <v>2153</v>
      </c>
      <c r="E2111" t="s">
        <v>1596</v>
      </c>
      <c r="F2111" t="s">
        <v>6928</v>
      </c>
      <c r="G2111" t="s">
        <v>4294</v>
      </c>
      <c r="H2111" s="2">
        <v>45579</v>
      </c>
      <c r="I2111" s="2">
        <v>45691</v>
      </c>
      <c r="J2111"/>
      <c r="K2111"/>
      <c r="L2111">
        <v>21.5</v>
      </c>
      <c r="M2111" t="s">
        <v>4269</v>
      </c>
      <c r="N2111" t="s">
        <v>3865</v>
      </c>
      <c r="O2111"/>
      <c r="P2111" t="s">
        <v>6929</v>
      </c>
      <c r="Q2111" t="s">
        <v>6930</v>
      </c>
      <c r="R2111" t="s">
        <v>15448</v>
      </c>
      <c r="S2111" t="s">
        <v>15436</v>
      </c>
      <c r="T2111" t="s">
        <v>15437</v>
      </c>
      <c r="U2111" t="s">
        <v>15437</v>
      </c>
      <c r="V2111">
        <v>0.56578947368421051</v>
      </c>
    </row>
    <row r="2112" spans="1:22" x14ac:dyDescent="0.25">
      <c r="A2112" t="s">
        <v>1569</v>
      </c>
      <c r="B2112">
        <v>337220</v>
      </c>
      <c r="C2112" t="s">
        <v>1932</v>
      </c>
      <c r="D2112" t="s">
        <v>6940</v>
      </c>
      <c r="E2112" t="s">
        <v>1596</v>
      </c>
      <c r="F2112" t="s">
        <v>6928</v>
      </c>
      <c r="G2112" t="s">
        <v>4294</v>
      </c>
      <c r="H2112" s="2">
        <v>45579</v>
      </c>
      <c r="I2112" s="2">
        <v>45831</v>
      </c>
      <c r="J2112"/>
      <c r="K2112"/>
      <c r="L2112">
        <v>26.5</v>
      </c>
      <c r="M2112" t="s">
        <v>4269</v>
      </c>
      <c r="N2112" t="s">
        <v>3865</v>
      </c>
      <c r="O2112"/>
      <c r="P2112" t="s">
        <v>6929</v>
      </c>
      <c r="Q2112" t="s">
        <v>6930</v>
      </c>
      <c r="R2112" t="s">
        <v>15448</v>
      </c>
      <c r="S2112" t="s">
        <v>15436</v>
      </c>
      <c r="T2112" t="s">
        <v>15437</v>
      </c>
      <c r="U2112" t="s">
        <v>15437</v>
      </c>
      <c r="V2112">
        <v>0.69736842105263153</v>
      </c>
    </row>
    <row r="2113" spans="1:22" x14ac:dyDescent="0.25">
      <c r="A2113" t="s">
        <v>1569</v>
      </c>
      <c r="B2113">
        <v>336963</v>
      </c>
      <c r="C2113" t="s">
        <v>1799</v>
      </c>
      <c r="D2113" t="s">
        <v>5508</v>
      </c>
      <c r="E2113" t="s">
        <v>1572</v>
      </c>
      <c r="F2113" t="s">
        <v>6932</v>
      </c>
      <c r="G2113" t="s">
        <v>4268</v>
      </c>
      <c r="H2113" s="2">
        <v>45579</v>
      </c>
      <c r="I2113" s="2">
        <v>45579</v>
      </c>
      <c r="J2113"/>
      <c r="K2113"/>
      <c r="L2113">
        <v>0.01</v>
      </c>
      <c r="M2113" t="s">
        <v>4269</v>
      </c>
      <c r="N2113" t="s">
        <v>3865</v>
      </c>
      <c r="O2113"/>
      <c r="P2113" t="s">
        <v>6929</v>
      </c>
      <c r="Q2113" t="s">
        <v>6930</v>
      </c>
      <c r="R2113" t="s">
        <v>15448</v>
      </c>
      <c r="S2113" t="s">
        <v>15436</v>
      </c>
      <c r="T2113" t="s">
        <v>15437</v>
      </c>
      <c r="U2113" t="s">
        <v>15437</v>
      </c>
      <c r="V2113">
        <v>0</v>
      </c>
    </row>
    <row r="2114" spans="1:22" x14ac:dyDescent="0.25">
      <c r="A2114" t="s">
        <v>1569</v>
      </c>
      <c r="B2114">
        <v>336989</v>
      </c>
      <c r="C2114" t="s">
        <v>3969</v>
      </c>
      <c r="D2114" t="s">
        <v>4043</v>
      </c>
      <c r="E2114" t="s">
        <v>1572</v>
      </c>
      <c r="F2114" t="s">
        <v>6932</v>
      </c>
      <c r="G2114" t="s">
        <v>4268</v>
      </c>
      <c r="H2114" s="2">
        <v>45579</v>
      </c>
      <c r="I2114" s="2">
        <v>45579</v>
      </c>
      <c r="J2114"/>
      <c r="K2114"/>
      <c r="L2114">
        <v>0.01</v>
      </c>
      <c r="M2114" t="s">
        <v>4269</v>
      </c>
      <c r="N2114" t="s">
        <v>3865</v>
      </c>
      <c r="O2114"/>
      <c r="P2114" t="s">
        <v>6929</v>
      </c>
      <c r="Q2114" t="s">
        <v>6930</v>
      </c>
      <c r="R2114" t="s">
        <v>15448</v>
      </c>
      <c r="S2114" t="s">
        <v>15436</v>
      </c>
      <c r="T2114" t="s">
        <v>15437</v>
      </c>
      <c r="U2114" t="s">
        <v>15437</v>
      </c>
      <c r="V2114">
        <v>0</v>
      </c>
    </row>
    <row r="2115" spans="1:22" x14ac:dyDescent="0.25">
      <c r="A2115" t="s">
        <v>1569</v>
      </c>
      <c r="B2115">
        <v>336983</v>
      </c>
      <c r="C2115" t="s">
        <v>1932</v>
      </c>
      <c r="D2115" t="s">
        <v>2595</v>
      </c>
      <c r="E2115" t="s">
        <v>1572</v>
      </c>
      <c r="F2115" t="s">
        <v>6932</v>
      </c>
      <c r="G2115" t="s">
        <v>4268</v>
      </c>
      <c r="H2115" s="2">
        <v>45579</v>
      </c>
      <c r="I2115" s="2">
        <v>45579</v>
      </c>
      <c r="J2115"/>
      <c r="K2115"/>
      <c r="L2115">
        <v>0.01</v>
      </c>
      <c r="M2115" t="s">
        <v>4269</v>
      </c>
      <c r="N2115" t="s">
        <v>3865</v>
      </c>
      <c r="O2115"/>
      <c r="P2115" t="s">
        <v>6929</v>
      </c>
      <c r="Q2115" t="s">
        <v>6930</v>
      </c>
      <c r="R2115" t="s">
        <v>15448</v>
      </c>
      <c r="S2115" t="s">
        <v>15436</v>
      </c>
      <c r="T2115" t="s">
        <v>15437</v>
      </c>
      <c r="U2115" t="s">
        <v>15437</v>
      </c>
      <c r="V2115">
        <v>0</v>
      </c>
    </row>
    <row r="2116" spans="1:22" x14ac:dyDescent="0.25">
      <c r="A2116" t="s">
        <v>1569</v>
      </c>
      <c r="B2116">
        <v>336957</v>
      </c>
      <c r="C2116" t="s">
        <v>6941</v>
      </c>
      <c r="D2116" t="s">
        <v>6942</v>
      </c>
      <c r="E2116" t="s">
        <v>1572</v>
      </c>
      <c r="F2116" t="s">
        <v>6932</v>
      </c>
      <c r="G2116" t="s">
        <v>4268</v>
      </c>
      <c r="H2116" s="2">
        <v>45579</v>
      </c>
      <c r="I2116" s="2">
        <v>45579</v>
      </c>
      <c r="J2116"/>
      <c r="K2116"/>
      <c r="L2116">
        <v>0.01</v>
      </c>
      <c r="M2116" t="s">
        <v>4269</v>
      </c>
      <c r="N2116" t="s">
        <v>3865</v>
      </c>
      <c r="O2116"/>
      <c r="P2116" t="s">
        <v>6929</v>
      </c>
      <c r="Q2116" t="s">
        <v>6930</v>
      </c>
      <c r="R2116" t="s">
        <v>15448</v>
      </c>
      <c r="S2116" t="s">
        <v>15436</v>
      </c>
      <c r="T2116" t="s">
        <v>15437</v>
      </c>
      <c r="U2116" t="s">
        <v>15437</v>
      </c>
      <c r="V2116">
        <v>0</v>
      </c>
    </row>
    <row r="2117" spans="1:22" x14ac:dyDescent="0.25">
      <c r="A2117" t="s">
        <v>1569</v>
      </c>
      <c r="B2117">
        <v>336993</v>
      </c>
      <c r="C2117" t="s">
        <v>6943</v>
      </c>
      <c r="D2117" t="s">
        <v>6944</v>
      </c>
      <c r="E2117" t="s">
        <v>1572</v>
      </c>
      <c r="F2117" t="s">
        <v>6932</v>
      </c>
      <c r="G2117" t="s">
        <v>4268</v>
      </c>
      <c r="H2117" s="2">
        <v>45579</v>
      </c>
      <c r="I2117" s="2">
        <v>45579</v>
      </c>
      <c r="J2117"/>
      <c r="K2117"/>
      <c r="L2117">
        <v>0.01</v>
      </c>
      <c r="M2117" t="s">
        <v>4269</v>
      </c>
      <c r="N2117" t="s">
        <v>3865</v>
      </c>
      <c r="O2117"/>
      <c r="P2117" t="s">
        <v>6929</v>
      </c>
      <c r="Q2117" t="s">
        <v>6930</v>
      </c>
      <c r="R2117" t="s">
        <v>15448</v>
      </c>
      <c r="S2117" t="s">
        <v>15436</v>
      </c>
      <c r="T2117" t="s">
        <v>15437</v>
      </c>
      <c r="U2117" t="s">
        <v>15437</v>
      </c>
      <c r="V2117">
        <v>0</v>
      </c>
    </row>
    <row r="2118" spans="1:22" x14ac:dyDescent="0.25">
      <c r="A2118" t="s">
        <v>1569</v>
      </c>
      <c r="B2118">
        <v>336976</v>
      </c>
      <c r="C2118" t="s">
        <v>6945</v>
      </c>
      <c r="D2118" t="s">
        <v>6946</v>
      </c>
      <c r="E2118" t="s">
        <v>1572</v>
      </c>
      <c r="F2118" t="s">
        <v>6932</v>
      </c>
      <c r="G2118" t="s">
        <v>4268</v>
      </c>
      <c r="H2118" s="2">
        <v>45579</v>
      </c>
      <c r="I2118" s="2">
        <v>45579</v>
      </c>
      <c r="J2118"/>
      <c r="K2118"/>
      <c r="L2118">
        <v>0.01</v>
      </c>
      <c r="M2118" t="s">
        <v>4269</v>
      </c>
      <c r="N2118" t="s">
        <v>3865</v>
      </c>
      <c r="O2118"/>
      <c r="P2118" t="s">
        <v>6929</v>
      </c>
      <c r="Q2118" t="s">
        <v>6930</v>
      </c>
      <c r="R2118" t="s">
        <v>15448</v>
      </c>
      <c r="S2118" t="s">
        <v>15436</v>
      </c>
      <c r="T2118" t="s">
        <v>15437</v>
      </c>
      <c r="U2118" t="s">
        <v>15437</v>
      </c>
      <c r="V2118">
        <v>0</v>
      </c>
    </row>
    <row r="2119" spans="1:22" x14ac:dyDescent="0.25">
      <c r="A2119" t="s">
        <v>1569</v>
      </c>
      <c r="B2119">
        <v>336958</v>
      </c>
      <c r="C2119" t="s">
        <v>3488</v>
      </c>
      <c r="D2119" t="s">
        <v>6948</v>
      </c>
      <c r="E2119" t="s">
        <v>1572</v>
      </c>
      <c r="F2119" t="s">
        <v>6932</v>
      </c>
      <c r="G2119" t="s">
        <v>4268</v>
      </c>
      <c r="H2119" s="2">
        <v>45579</v>
      </c>
      <c r="I2119" s="2">
        <v>45579</v>
      </c>
      <c r="J2119"/>
      <c r="K2119"/>
      <c r="L2119">
        <v>0.01</v>
      </c>
      <c r="M2119" t="s">
        <v>4269</v>
      </c>
      <c r="N2119" t="s">
        <v>3865</v>
      </c>
      <c r="O2119"/>
      <c r="P2119" t="s">
        <v>6929</v>
      </c>
      <c r="Q2119" t="s">
        <v>6930</v>
      </c>
      <c r="R2119" t="s">
        <v>15448</v>
      </c>
      <c r="S2119" t="s">
        <v>15436</v>
      </c>
      <c r="T2119" t="s">
        <v>15437</v>
      </c>
      <c r="U2119" t="s">
        <v>15437</v>
      </c>
      <c r="V2119">
        <v>0</v>
      </c>
    </row>
    <row r="2120" spans="1:22" x14ac:dyDescent="0.25">
      <c r="A2120" t="s">
        <v>1569</v>
      </c>
      <c r="B2120">
        <v>337089</v>
      </c>
      <c r="C2120" t="s">
        <v>1897</v>
      </c>
      <c r="D2120" t="s">
        <v>3598</v>
      </c>
      <c r="E2120" t="s">
        <v>1572</v>
      </c>
      <c r="F2120" t="s">
        <v>6932</v>
      </c>
      <c r="G2120" t="s">
        <v>4268</v>
      </c>
      <c r="H2120" s="2">
        <v>45579</v>
      </c>
      <c r="I2120" s="2">
        <v>45691</v>
      </c>
      <c r="J2120"/>
      <c r="K2120"/>
      <c r="L2120">
        <v>0.01</v>
      </c>
      <c r="M2120" t="s">
        <v>4269</v>
      </c>
      <c r="N2120" t="s">
        <v>3865</v>
      </c>
      <c r="O2120"/>
      <c r="P2120" t="s">
        <v>6929</v>
      </c>
      <c r="Q2120" t="s">
        <v>6930</v>
      </c>
      <c r="R2120" t="s">
        <v>15448</v>
      </c>
      <c r="S2120" t="s">
        <v>15436</v>
      </c>
      <c r="T2120" t="s">
        <v>15437</v>
      </c>
      <c r="U2120" t="s">
        <v>15437</v>
      </c>
      <c r="V2120">
        <v>0</v>
      </c>
    </row>
    <row r="2121" spans="1:22" x14ac:dyDescent="0.25">
      <c r="A2121" t="s">
        <v>1569</v>
      </c>
      <c r="B2121">
        <v>336992</v>
      </c>
      <c r="C2121" t="s">
        <v>1907</v>
      </c>
      <c r="D2121" t="s">
        <v>6949</v>
      </c>
      <c r="E2121" t="s">
        <v>1572</v>
      </c>
      <c r="F2121" t="s">
        <v>6932</v>
      </c>
      <c r="G2121" t="s">
        <v>4268</v>
      </c>
      <c r="H2121" s="2">
        <v>45579</v>
      </c>
      <c r="I2121" s="2">
        <v>45579</v>
      </c>
      <c r="J2121"/>
      <c r="K2121"/>
      <c r="L2121">
        <v>0.01</v>
      </c>
      <c r="M2121" t="s">
        <v>4269</v>
      </c>
      <c r="N2121" t="s">
        <v>3865</v>
      </c>
      <c r="O2121"/>
      <c r="P2121" t="s">
        <v>6929</v>
      </c>
      <c r="Q2121" t="s">
        <v>6930</v>
      </c>
      <c r="R2121" t="s">
        <v>15448</v>
      </c>
      <c r="S2121" t="s">
        <v>15436</v>
      </c>
      <c r="T2121" t="s">
        <v>15437</v>
      </c>
      <c r="U2121" t="s">
        <v>15437</v>
      </c>
      <c r="V2121">
        <v>0</v>
      </c>
    </row>
    <row r="2122" spans="1:22" x14ac:dyDescent="0.25">
      <c r="A2122" t="s">
        <v>1569</v>
      </c>
      <c r="B2122">
        <v>337162</v>
      </c>
      <c r="C2122" t="s">
        <v>1752</v>
      </c>
      <c r="D2122" t="s">
        <v>1838</v>
      </c>
      <c r="E2122" t="s">
        <v>1572</v>
      </c>
      <c r="F2122" t="s">
        <v>6932</v>
      </c>
      <c r="G2122" t="s">
        <v>4268</v>
      </c>
      <c r="H2122" s="2">
        <v>45579</v>
      </c>
      <c r="I2122" s="2">
        <v>45579</v>
      </c>
      <c r="J2122"/>
      <c r="K2122"/>
      <c r="L2122">
        <v>0.01</v>
      </c>
      <c r="M2122" t="s">
        <v>4269</v>
      </c>
      <c r="N2122" t="s">
        <v>3865</v>
      </c>
      <c r="O2122"/>
      <c r="P2122" t="s">
        <v>6929</v>
      </c>
      <c r="Q2122" t="s">
        <v>6930</v>
      </c>
      <c r="R2122" t="s">
        <v>15448</v>
      </c>
      <c r="S2122" t="s">
        <v>15436</v>
      </c>
      <c r="T2122" t="s">
        <v>15437</v>
      </c>
      <c r="U2122" t="s">
        <v>15437</v>
      </c>
      <c r="V2122">
        <v>0</v>
      </c>
    </row>
    <row r="2123" spans="1:22" x14ac:dyDescent="0.25">
      <c r="A2123" t="s">
        <v>1569</v>
      </c>
      <c r="B2123">
        <v>337224</v>
      </c>
      <c r="C2123" t="s">
        <v>4657</v>
      </c>
      <c r="D2123" t="s">
        <v>7007</v>
      </c>
      <c r="E2123" t="s">
        <v>1607</v>
      </c>
      <c r="F2123" t="s">
        <v>7008</v>
      </c>
      <c r="G2123" t="s">
        <v>4324</v>
      </c>
      <c r="H2123" s="2">
        <v>45579</v>
      </c>
      <c r="I2123" s="2">
        <v>45579</v>
      </c>
      <c r="J2123"/>
      <c r="K2123"/>
      <c r="L2123">
        <v>38</v>
      </c>
      <c r="M2123" t="s">
        <v>4269</v>
      </c>
      <c r="N2123" t="s">
        <v>3482</v>
      </c>
      <c r="O2123"/>
      <c r="P2123" t="s">
        <v>7003</v>
      </c>
      <c r="Q2123" t="s">
        <v>3576</v>
      </c>
      <c r="R2123" t="s">
        <v>15456</v>
      </c>
      <c r="S2123" t="s">
        <v>15436</v>
      </c>
      <c r="T2123" t="s">
        <v>15437</v>
      </c>
      <c r="U2123" t="s">
        <v>15437</v>
      </c>
      <c r="V2123">
        <v>1</v>
      </c>
    </row>
    <row r="2124" spans="1:22" x14ac:dyDescent="0.25">
      <c r="A2124" t="s">
        <v>1569</v>
      </c>
      <c r="B2124">
        <v>336791</v>
      </c>
      <c r="C2124" t="s">
        <v>7091</v>
      </c>
      <c r="D2124" t="s">
        <v>7092</v>
      </c>
      <c r="E2124" t="s">
        <v>1607</v>
      </c>
      <c r="F2124" t="s">
        <v>7080</v>
      </c>
      <c r="G2124" t="s">
        <v>7081</v>
      </c>
      <c r="H2124" s="2">
        <v>45579</v>
      </c>
      <c r="I2124" s="2">
        <v>45579</v>
      </c>
      <c r="J2124"/>
      <c r="K2124"/>
      <c r="L2124">
        <v>38</v>
      </c>
      <c r="M2124" t="s">
        <v>4269</v>
      </c>
      <c r="N2124" t="s">
        <v>1714</v>
      </c>
      <c r="O2124" t="s">
        <v>5500</v>
      </c>
      <c r="P2124" t="s">
        <v>7082</v>
      </c>
      <c r="Q2124" t="s">
        <v>7083</v>
      </c>
      <c r="R2124" t="s">
        <v>15458</v>
      </c>
      <c r="S2124" t="s">
        <v>15436</v>
      </c>
      <c r="T2124" t="s">
        <v>15437</v>
      </c>
      <c r="U2124" t="s">
        <v>15437</v>
      </c>
      <c r="V2124">
        <v>1</v>
      </c>
    </row>
    <row r="2125" spans="1:22" x14ac:dyDescent="0.25">
      <c r="A2125" t="s">
        <v>1569</v>
      </c>
      <c r="B2125">
        <v>123680</v>
      </c>
      <c r="C2125" t="s">
        <v>9953</v>
      </c>
      <c r="D2125" t="s">
        <v>2136</v>
      </c>
      <c r="E2125" t="s">
        <v>1596</v>
      </c>
      <c r="F2125" t="s">
        <v>9945</v>
      </c>
      <c r="G2125" t="s">
        <v>4294</v>
      </c>
      <c r="H2125" s="2">
        <v>45578</v>
      </c>
      <c r="I2125" s="2">
        <v>45578</v>
      </c>
      <c r="J2125"/>
      <c r="K2125"/>
      <c r="L2125">
        <v>0.01</v>
      </c>
      <c r="M2125" t="s">
        <v>7484</v>
      </c>
      <c r="N2125"/>
      <c r="O2125"/>
      <c r="P2125" t="s">
        <v>9946</v>
      </c>
      <c r="Q2125" t="s">
        <v>9947</v>
      </c>
      <c r="R2125" t="s">
        <v>15469</v>
      </c>
      <c r="S2125" t="s">
        <v>15436</v>
      </c>
      <c r="T2125" t="s">
        <v>15437</v>
      </c>
      <c r="U2125" t="s">
        <v>15437</v>
      </c>
      <c r="V2125">
        <v>2.631578947368421E-4</v>
      </c>
    </row>
    <row r="2126" spans="1:22" x14ac:dyDescent="0.25">
      <c r="A2126" t="s">
        <v>1569</v>
      </c>
      <c r="B2126">
        <v>337101</v>
      </c>
      <c r="C2126" t="s">
        <v>2471</v>
      </c>
      <c r="D2126" t="s">
        <v>8933</v>
      </c>
      <c r="E2126" t="s">
        <v>1572</v>
      </c>
      <c r="F2126" t="s">
        <v>8925</v>
      </c>
      <c r="G2126" t="s">
        <v>7490</v>
      </c>
      <c r="H2126" s="2">
        <v>45576</v>
      </c>
      <c r="I2126" s="2">
        <v>45576</v>
      </c>
      <c r="J2126"/>
      <c r="K2126"/>
      <c r="L2126">
        <v>0.01</v>
      </c>
      <c r="M2126" t="s">
        <v>7484</v>
      </c>
      <c r="N2126" t="s">
        <v>3482</v>
      </c>
      <c r="O2126"/>
      <c r="P2126" t="s">
        <v>8923</v>
      </c>
      <c r="Q2126" t="s">
        <v>6294</v>
      </c>
      <c r="R2126" t="s">
        <v>15465</v>
      </c>
      <c r="S2126" t="s">
        <v>15436</v>
      </c>
      <c r="T2126" t="s">
        <v>15437</v>
      </c>
      <c r="U2126" t="s">
        <v>15437</v>
      </c>
      <c r="V2126">
        <v>0</v>
      </c>
    </row>
    <row r="2127" spans="1:22" x14ac:dyDescent="0.25">
      <c r="A2127" t="s">
        <v>1569</v>
      </c>
      <c r="B2127">
        <v>337155</v>
      </c>
      <c r="C2127" t="s">
        <v>12258</v>
      </c>
      <c r="D2127" t="s">
        <v>12259</v>
      </c>
      <c r="E2127" t="s">
        <v>1572</v>
      </c>
      <c r="F2127" t="s">
        <v>12241</v>
      </c>
      <c r="G2127" t="s">
        <v>7490</v>
      </c>
      <c r="H2127" s="2">
        <v>45576</v>
      </c>
      <c r="I2127" s="2">
        <v>45576</v>
      </c>
      <c r="J2127"/>
      <c r="K2127"/>
      <c r="L2127">
        <v>0.01</v>
      </c>
      <c r="M2127" t="s">
        <v>7484</v>
      </c>
      <c r="N2127" t="s">
        <v>3865</v>
      </c>
      <c r="O2127"/>
      <c r="P2127" t="s">
        <v>12242</v>
      </c>
      <c r="Q2127" t="s">
        <v>5601</v>
      </c>
      <c r="R2127" t="s">
        <v>15467</v>
      </c>
      <c r="S2127" t="s">
        <v>15436</v>
      </c>
      <c r="T2127" t="s">
        <v>15437</v>
      </c>
      <c r="U2127" t="s">
        <v>15437</v>
      </c>
      <c r="V2127">
        <v>0</v>
      </c>
    </row>
    <row r="2128" spans="1:22" x14ac:dyDescent="0.25">
      <c r="A2128" t="s">
        <v>1569</v>
      </c>
      <c r="B2128">
        <v>337126</v>
      </c>
      <c r="C2128" t="s">
        <v>13569</v>
      </c>
      <c r="D2128" t="s">
        <v>8020</v>
      </c>
      <c r="E2128" t="s">
        <v>1572</v>
      </c>
      <c r="F2128" t="s">
        <v>13860</v>
      </c>
      <c r="G2128" t="s">
        <v>7490</v>
      </c>
      <c r="H2128" s="2">
        <v>45576</v>
      </c>
      <c r="I2128" s="2">
        <v>45576</v>
      </c>
      <c r="J2128"/>
      <c r="K2128"/>
      <c r="L2128">
        <v>0.01</v>
      </c>
      <c r="M2128" t="s">
        <v>7484</v>
      </c>
      <c r="N2128" t="s">
        <v>4199</v>
      </c>
      <c r="O2128"/>
      <c r="P2128" t="s">
        <v>13861</v>
      </c>
      <c r="Q2128" t="s">
        <v>13862</v>
      </c>
      <c r="R2128" t="s">
        <v>15449</v>
      </c>
      <c r="S2128" t="s">
        <v>15436</v>
      </c>
      <c r="T2128" t="s">
        <v>15437</v>
      </c>
      <c r="U2128" t="s">
        <v>15437</v>
      </c>
      <c r="V2128">
        <v>0</v>
      </c>
    </row>
    <row r="2129" spans="1:22" x14ac:dyDescent="0.25">
      <c r="A2129" t="s">
        <v>1569</v>
      </c>
      <c r="B2129">
        <v>337150</v>
      </c>
      <c r="C2129" t="s">
        <v>7488</v>
      </c>
      <c r="D2129" t="s">
        <v>2220</v>
      </c>
      <c r="E2129" t="s">
        <v>1572</v>
      </c>
      <c r="F2129" t="s">
        <v>7489</v>
      </c>
      <c r="G2129" t="s">
        <v>7490</v>
      </c>
      <c r="H2129" s="2">
        <v>45575</v>
      </c>
      <c r="I2129" s="2">
        <v>45575</v>
      </c>
      <c r="J2129"/>
      <c r="K2129"/>
      <c r="L2129">
        <v>0.01</v>
      </c>
      <c r="M2129" t="s">
        <v>7484</v>
      </c>
      <c r="N2129" t="s">
        <v>1714</v>
      </c>
      <c r="O2129"/>
      <c r="P2129" t="s">
        <v>7485</v>
      </c>
      <c r="Q2129" t="s">
        <v>5704</v>
      </c>
      <c r="R2129" t="s">
        <v>15461</v>
      </c>
      <c r="S2129" t="s">
        <v>15436</v>
      </c>
      <c r="T2129" t="s">
        <v>15437</v>
      </c>
      <c r="U2129" t="s">
        <v>15437</v>
      </c>
      <c r="V2129">
        <v>0</v>
      </c>
    </row>
    <row r="2130" spans="1:22" x14ac:dyDescent="0.25">
      <c r="A2130" t="s">
        <v>1569</v>
      </c>
      <c r="B2130">
        <v>337242</v>
      </c>
      <c r="C2130" t="s">
        <v>6503</v>
      </c>
      <c r="D2130" t="s">
        <v>8258</v>
      </c>
      <c r="E2130" t="s">
        <v>1572</v>
      </c>
      <c r="F2130" t="s">
        <v>8257</v>
      </c>
      <c r="G2130" t="s">
        <v>7490</v>
      </c>
      <c r="H2130" s="2">
        <v>45575</v>
      </c>
      <c r="I2130" s="2">
        <v>45575</v>
      </c>
      <c r="J2130"/>
      <c r="K2130"/>
      <c r="L2130">
        <v>0.01</v>
      </c>
      <c r="M2130" t="s">
        <v>7484</v>
      </c>
      <c r="N2130" t="s">
        <v>3482</v>
      </c>
      <c r="O2130"/>
      <c r="P2130" t="s">
        <v>8255</v>
      </c>
      <c r="Q2130" t="s">
        <v>5829</v>
      </c>
      <c r="R2130" t="s">
        <v>15465</v>
      </c>
      <c r="S2130" t="s">
        <v>15436</v>
      </c>
      <c r="T2130" t="s">
        <v>15437</v>
      </c>
      <c r="U2130" t="s">
        <v>15437</v>
      </c>
      <c r="V2130">
        <v>0</v>
      </c>
    </row>
    <row r="2131" spans="1:22" x14ac:dyDescent="0.25">
      <c r="A2131" t="s">
        <v>1569</v>
      </c>
      <c r="B2131">
        <v>337154</v>
      </c>
      <c r="C2131" t="s">
        <v>3551</v>
      </c>
      <c r="D2131" t="s">
        <v>8010</v>
      </c>
      <c r="E2131" t="s">
        <v>1596</v>
      </c>
      <c r="F2131" t="s">
        <v>9773</v>
      </c>
      <c r="G2131" t="s">
        <v>7490</v>
      </c>
      <c r="H2131" s="2">
        <v>45575</v>
      </c>
      <c r="I2131" s="2">
        <v>45575</v>
      </c>
      <c r="J2131"/>
      <c r="K2131"/>
      <c r="L2131">
        <v>19</v>
      </c>
      <c r="M2131" t="s">
        <v>7484</v>
      </c>
      <c r="N2131" t="s">
        <v>3865</v>
      </c>
      <c r="O2131"/>
      <c r="P2131" t="s">
        <v>9774</v>
      </c>
      <c r="Q2131" t="s">
        <v>9775</v>
      </c>
      <c r="R2131" t="s">
        <v>15463</v>
      </c>
      <c r="S2131" t="s">
        <v>15436</v>
      </c>
      <c r="T2131" t="s">
        <v>15437</v>
      </c>
      <c r="U2131" t="s">
        <v>15437</v>
      </c>
      <c r="V2131">
        <v>0.5</v>
      </c>
    </row>
    <row r="2132" spans="1:22" x14ac:dyDescent="0.25">
      <c r="A2132" t="s">
        <v>1569</v>
      </c>
      <c r="B2132">
        <v>337166</v>
      </c>
      <c r="C2132" t="s">
        <v>2230</v>
      </c>
      <c r="D2132" t="s">
        <v>6831</v>
      </c>
      <c r="E2132" t="s">
        <v>1572</v>
      </c>
      <c r="F2132" t="s">
        <v>9773</v>
      </c>
      <c r="G2132" t="s">
        <v>7490</v>
      </c>
      <c r="H2132" s="2">
        <v>45575</v>
      </c>
      <c r="I2132" s="2">
        <v>45575</v>
      </c>
      <c r="J2132"/>
      <c r="K2132"/>
      <c r="L2132">
        <v>0.01</v>
      </c>
      <c r="M2132" t="s">
        <v>7484</v>
      </c>
      <c r="N2132" t="s">
        <v>3865</v>
      </c>
      <c r="O2132"/>
      <c r="P2132" t="s">
        <v>9774</v>
      </c>
      <c r="Q2132" t="s">
        <v>9775</v>
      </c>
      <c r="R2132" t="s">
        <v>15463</v>
      </c>
      <c r="S2132" t="s">
        <v>15436</v>
      </c>
      <c r="T2132" t="s">
        <v>15437</v>
      </c>
      <c r="U2132" t="s">
        <v>15437</v>
      </c>
      <c r="V2132">
        <v>0</v>
      </c>
    </row>
    <row r="2133" spans="1:22" x14ac:dyDescent="0.25">
      <c r="A2133" t="s">
        <v>1569</v>
      </c>
      <c r="B2133">
        <v>337130</v>
      </c>
      <c r="C2133" t="s">
        <v>10713</v>
      </c>
      <c r="D2133" t="s">
        <v>4733</v>
      </c>
      <c r="E2133" t="s">
        <v>1572</v>
      </c>
      <c r="F2133" t="s">
        <v>10704</v>
      </c>
      <c r="G2133" t="s">
        <v>7490</v>
      </c>
      <c r="H2133" s="2">
        <v>45575</v>
      </c>
      <c r="I2133" s="2">
        <v>45575</v>
      </c>
      <c r="J2133"/>
      <c r="K2133"/>
      <c r="L2133">
        <v>0.01</v>
      </c>
      <c r="M2133" t="s">
        <v>7484</v>
      </c>
      <c r="N2133" t="s">
        <v>1576</v>
      </c>
      <c r="O2133"/>
      <c r="P2133" t="s">
        <v>10705</v>
      </c>
      <c r="Q2133" t="s">
        <v>10706</v>
      </c>
      <c r="R2133" t="s">
        <v>15464</v>
      </c>
      <c r="S2133" t="s">
        <v>15436</v>
      </c>
      <c r="T2133" t="s">
        <v>15437</v>
      </c>
      <c r="U2133" t="s">
        <v>15437</v>
      </c>
      <c r="V2133">
        <v>0</v>
      </c>
    </row>
    <row r="2134" spans="1:22" x14ac:dyDescent="0.25">
      <c r="A2134" t="s">
        <v>1569</v>
      </c>
      <c r="B2134">
        <v>337172</v>
      </c>
      <c r="C2134" t="s">
        <v>1781</v>
      </c>
      <c r="D2134" t="s">
        <v>2156</v>
      </c>
      <c r="E2134" t="s">
        <v>1572</v>
      </c>
      <c r="F2134" t="s">
        <v>11069</v>
      </c>
      <c r="G2134" t="s">
        <v>7490</v>
      </c>
      <c r="H2134" s="2">
        <v>45575</v>
      </c>
      <c r="I2134" s="2">
        <v>45575</v>
      </c>
      <c r="J2134"/>
      <c r="K2134"/>
      <c r="L2134">
        <v>0.01</v>
      </c>
      <c r="M2134" t="s">
        <v>7484</v>
      </c>
      <c r="N2134" t="s">
        <v>4199</v>
      </c>
      <c r="O2134"/>
      <c r="P2134" t="s">
        <v>11070</v>
      </c>
      <c r="Q2134" t="s">
        <v>6567</v>
      </c>
      <c r="R2134" t="s">
        <v>15449</v>
      </c>
      <c r="S2134" t="s">
        <v>15436</v>
      </c>
      <c r="T2134" t="s">
        <v>15437</v>
      </c>
      <c r="U2134" t="s">
        <v>15437</v>
      </c>
      <c r="V2134">
        <v>0</v>
      </c>
    </row>
    <row r="2135" spans="1:22" x14ac:dyDescent="0.25">
      <c r="A2135" t="s">
        <v>1569</v>
      </c>
      <c r="B2135">
        <v>337109</v>
      </c>
      <c r="C2135" t="s">
        <v>1705</v>
      </c>
      <c r="D2135" t="s">
        <v>4583</v>
      </c>
      <c r="E2135" t="s">
        <v>1572</v>
      </c>
      <c r="F2135" t="s">
        <v>12183</v>
      </c>
      <c r="G2135" t="s">
        <v>7490</v>
      </c>
      <c r="H2135" s="2">
        <v>45575</v>
      </c>
      <c r="I2135" s="2">
        <v>45575</v>
      </c>
      <c r="J2135"/>
      <c r="K2135"/>
      <c r="L2135">
        <v>0.01</v>
      </c>
      <c r="M2135" t="s">
        <v>7484</v>
      </c>
      <c r="N2135" t="s">
        <v>3865</v>
      </c>
      <c r="O2135"/>
      <c r="P2135" t="s">
        <v>12181</v>
      </c>
      <c r="Q2135" t="s">
        <v>6091</v>
      </c>
      <c r="R2135" t="s">
        <v>15463</v>
      </c>
      <c r="S2135" t="s">
        <v>15436</v>
      </c>
      <c r="T2135" t="s">
        <v>15437</v>
      </c>
      <c r="U2135" t="s">
        <v>15437</v>
      </c>
      <c r="V2135">
        <v>0</v>
      </c>
    </row>
    <row r="2136" spans="1:22" x14ac:dyDescent="0.25">
      <c r="A2136" t="s">
        <v>1569</v>
      </c>
      <c r="B2136">
        <v>337026</v>
      </c>
      <c r="C2136" t="s">
        <v>1705</v>
      </c>
      <c r="D2136" t="s">
        <v>6046</v>
      </c>
      <c r="E2136" t="s">
        <v>1572</v>
      </c>
      <c r="F2136" t="s">
        <v>12764</v>
      </c>
      <c r="G2136" t="s">
        <v>7490</v>
      </c>
      <c r="H2136" s="2">
        <v>45575</v>
      </c>
      <c r="I2136" s="2">
        <v>45575</v>
      </c>
      <c r="J2136"/>
      <c r="K2136"/>
      <c r="L2136">
        <v>0.01</v>
      </c>
      <c r="M2136" t="s">
        <v>7484</v>
      </c>
      <c r="N2136" t="s">
        <v>3865</v>
      </c>
      <c r="O2136"/>
      <c r="P2136" t="s">
        <v>12759</v>
      </c>
      <c r="Q2136" t="s">
        <v>12760</v>
      </c>
      <c r="R2136" t="s">
        <v>15467</v>
      </c>
      <c r="S2136" t="s">
        <v>15436</v>
      </c>
      <c r="T2136" t="s">
        <v>15437</v>
      </c>
      <c r="U2136" t="s">
        <v>15437</v>
      </c>
      <c r="V2136">
        <v>0</v>
      </c>
    </row>
    <row r="2137" spans="1:22" x14ac:dyDescent="0.25">
      <c r="A2137" t="s">
        <v>1569</v>
      </c>
      <c r="B2137">
        <v>337164</v>
      </c>
      <c r="C2137" t="s">
        <v>3429</v>
      </c>
      <c r="D2137" t="s">
        <v>4432</v>
      </c>
      <c r="E2137" t="s">
        <v>1572</v>
      </c>
      <c r="F2137" t="s">
        <v>4422</v>
      </c>
      <c r="G2137" t="s">
        <v>4268</v>
      </c>
      <c r="H2137" s="2">
        <v>45575</v>
      </c>
      <c r="I2137" s="2">
        <v>45575</v>
      </c>
      <c r="J2137"/>
      <c r="K2137"/>
      <c r="L2137">
        <v>0.01</v>
      </c>
      <c r="M2137" t="s">
        <v>4269</v>
      </c>
      <c r="N2137" t="s">
        <v>3865</v>
      </c>
      <c r="O2137"/>
      <c r="P2137" t="s">
        <v>4423</v>
      </c>
      <c r="Q2137" t="s">
        <v>4424</v>
      </c>
      <c r="R2137" t="s">
        <v>15450</v>
      </c>
      <c r="S2137" t="s">
        <v>15436</v>
      </c>
      <c r="T2137" t="s">
        <v>15437</v>
      </c>
      <c r="U2137" t="s">
        <v>15437</v>
      </c>
      <c r="V2137">
        <v>0</v>
      </c>
    </row>
    <row r="2138" spans="1:22" x14ac:dyDescent="0.25">
      <c r="A2138" t="s">
        <v>1569</v>
      </c>
      <c r="B2138">
        <v>337110</v>
      </c>
      <c r="C2138" t="s">
        <v>1708</v>
      </c>
      <c r="D2138" t="s">
        <v>1766</v>
      </c>
      <c r="E2138" t="s">
        <v>1572</v>
      </c>
      <c r="F2138" t="s">
        <v>4789</v>
      </c>
      <c r="G2138" t="s">
        <v>4268</v>
      </c>
      <c r="H2138" s="2">
        <v>45575</v>
      </c>
      <c r="I2138" s="2">
        <v>45575</v>
      </c>
      <c r="J2138"/>
      <c r="K2138"/>
      <c r="L2138">
        <v>0.01</v>
      </c>
      <c r="M2138" t="s">
        <v>4269</v>
      </c>
      <c r="N2138" t="s">
        <v>3482</v>
      </c>
      <c r="O2138"/>
      <c r="P2138" t="s">
        <v>4790</v>
      </c>
      <c r="Q2138" t="s">
        <v>4791</v>
      </c>
      <c r="R2138" t="s">
        <v>15451</v>
      </c>
      <c r="S2138" t="s">
        <v>15436</v>
      </c>
      <c r="T2138" t="s">
        <v>15437</v>
      </c>
      <c r="U2138" t="s">
        <v>15437</v>
      </c>
      <c r="V2138">
        <v>0</v>
      </c>
    </row>
    <row r="2139" spans="1:22" x14ac:dyDescent="0.25">
      <c r="A2139" t="s">
        <v>1569</v>
      </c>
      <c r="B2139">
        <v>337103</v>
      </c>
      <c r="C2139" t="s">
        <v>5458</v>
      </c>
      <c r="D2139" t="s">
        <v>3847</v>
      </c>
      <c r="E2139" t="s">
        <v>1572</v>
      </c>
      <c r="F2139" t="s">
        <v>5448</v>
      </c>
      <c r="G2139" t="s">
        <v>4268</v>
      </c>
      <c r="H2139" s="2">
        <v>45575</v>
      </c>
      <c r="I2139" s="2">
        <v>45575</v>
      </c>
      <c r="J2139"/>
      <c r="K2139"/>
      <c r="L2139">
        <v>0.01</v>
      </c>
      <c r="M2139" t="s">
        <v>4269</v>
      </c>
      <c r="N2139" t="s">
        <v>3482</v>
      </c>
      <c r="O2139"/>
      <c r="P2139" t="s">
        <v>5449</v>
      </c>
      <c r="Q2139" t="s">
        <v>3750</v>
      </c>
      <c r="R2139" t="s">
        <v>15451</v>
      </c>
      <c r="S2139" t="s">
        <v>15436</v>
      </c>
      <c r="T2139" t="s">
        <v>15437</v>
      </c>
      <c r="U2139" t="s">
        <v>15437</v>
      </c>
      <c r="V2139">
        <v>0</v>
      </c>
    </row>
    <row r="2140" spans="1:22" x14ac:dyDescent="0.25">
      <c r="A2140" t="s">
        <v>1569</v>
      </c>
      <c r="B2140">
        <v>337100</v>
      </c>
      <c r="C2140" t="s">
        <v>5215</v>
      </c>
      <c r="D2140" t="s">
        <v>5216</v>
      </c>
      <c r="E2140" t="s">
        <v>1572</v>
      </c>
      <c r="F2140" t="s">
        <v>5448</v>
      </c>
      <c r="G2140" t="s">
        <v>4268</v>
      </c>
      <c r="H2140" s="2">
        <v>45575</v>
      </c>
      <c r="I2140" s="2">
        <v>45575</v>
      </c>
      <c r="J2140"/>
      <c r="K2140"/>
      <c r="L2140">
        <v>0.01</v>
      </c>
      <c r="M2140" t="s">
        <v>4269</v>
      </c>
      <c r="N2140" t="s">
        <v>3482</v>
      </c>
      <c r="O2140"/>
      <c r="P2140" t="s">
        <v>5449</v>
      </c>
      <c r="Q2140" t="s">
        <v>3750</v>
      </c>
      <c r="R2140" t="s">
        <v>15451</v>
      </c>
      <c r="S2140" t="s">
        <v>15436</v>
      </c>
      <c r="T2140" t="s">
        <v>15437</v>
      </c>
      <c r="U2140" t="s">
        <v>15437</v>
      </c>
      <c r="V2140">
        <v>0</v>
      </c>
    </row>
    <row r="2141" spans="1:22" x14ac:dyDescent="0.25">
      <c r="A2141" t="s">
        <v>1569</v>
      </c>
      <c r="B2141">
        <v>337128</v>
      </c>
      <c r="C2141" t="s">
        <v>4637</v>
      </c>
      <c r="D2141" t="s">
        <v>2273</v>
      </c>
      <c r="E2141" t="s">
        <v>1572</v>
      </c>
      <c r="F2141" t="s">
        <v>5448</v>
      </c>
      <c r="G2141" t="s">
        <v>4268</v>
      </c>
      <c r="H2141" s="2">
        <v>45575</v>
      </c>
      <c r="I2141" s="2">
        <v>45575</v>
      </c>
      <c r="J2141"/>
      <c r="K2141"/>
      <c r="L2141">
        <v>0.01</v>
      </c>
      <c r="M2141" t="s">
        <v>4269</v>
      </c>
      <c r="N2141" t="s">
        <v>3482</v>
      </c>
      <c r="O2141"/>
      <c r="P2141" t="s">
        <v>5449</v>
      </c>
      <c r="Q2141" t="s">
        <v>3750</v>
      </c>
      <c r="R2141" t="s">
        <v>15451</v>
      </c>
      <c r="S2141" t="s">
        <v>15436</v>
      </c>
      <c r="T2141" t="s">
        <v>15437</v>
      </c>
      <c r="U2141" t="s">
        <v>15437</v>
      </c>
      <c r="V2141">
        <v>0</v>
      </c>
    </row>
    <row r="2142" spans="1:22" x14ac:dyDescent="0.25">
      <c r="A2142" t="s">
        <v>1569</v>
      </c>
      <c r="B2142">
        <v>337095</v>
      </c>
      <c r="C2142" t="s">
        <v>1914</v>
      </c>
      <c r="D2142" t="s">
        <v>6959</v>
      </c>
      <c r="E2142" t="s">
        <v>1572</v>
      </c>
      <c r="F2142" t="s">
        <v>6954</v>
      </c>
      <c r="G2142" t="s">
        <v>4268</v>
      </c>
      <c r="H2142" s="2">
        <v>45575</v>
      </c>
      <c r="I2142" s="2">
        <v>45575</v>
      </c>
      <c r="J2142"/>
      <c r="K2142"/>
      <c r="L2142">
        <v>0.01</v>
      </c>
      <c r="M2142" t="s">
        <v>4269</v>
      </c>
      <c r="N2142" t="s">
        <v>4199</v>
      </c>
      <c r="O2142"/>
      <c r="P2142" t="s">
        <v>6955</v>
      </c>
      <c r="Q2142" t="s">
        <v>6956</v>
      </c>
      <c r="R2142" t="s">
        <v>15449</v>
      </c>
      <c r="S2142" t="s">
        <v>15436</v>
      </c>
      <c r="T2142" t="s">
        <v>15437</v>
      </c>
      <c r="U2142" t="s">
        <v>15437</v>
      </c>
      <c r="V2142">
        <v>0</v>
      </c>
    </row>
    <row r="2143" spans="1:22" x14ac:dyDescent="0.25">
      <c r="A2143" t="s">
        <v>1569</v>
      </c>
      <c r="B2143">
        <v>337015</v>
      </c>
      <c r="C2143" t="s">
        <v>2076</v>
      </c>
      <c r="D2143" t="s">
        <v>2167</v>
      </c>
      <c r="E2143" t="s">
        <v>1572</v>
      </c>
      <c r="F2143" t="s">
        <v>8762</v>
      </c>
      <c r="G2143" t="s">
        <v>7490</v>
      </c>
      <c r="H2143" s="2">
        <v>45574</v>
      </c>
      <c r="I2143" s="2">
        <v>45574</v>
      </c>
      <c r="J2143"/>
      <c r="K2143"/>
      <c r="L2143">
        <v>0.01</v>
      </c>
      <c r="M2143" t="s">
        <v>7484</v>
      </c>
      <c r="N2143" t="s">
        <v>3865</v>
      </c>
      <c r="O2143"/>
      <c r="P2143" t="s">
        <v>8763</v>
      </c>
      <c r="Q2143" t="s">
        <v>4424</v>
      </c>
      <c r="R2143" t="s">
        <v>15467</v>
      </c>
      <c r="S2143" t="s">
        <v>15436</v>
      </c>
      <c r="T2143" t="s">
        <v>15437</v>
      </c>
      <c r="U2143" t="s">
        <v>15437</v>
      </c>
      <c r="V2143">
        <v>0</v>
      </c>
    </row>
    <row r="2144" spans="1:22" x14ac:dyDescent="0.25">
      <c r="A2144" t="s">
        <v>1569</v>
      </c>
      <c r="B2144">
        <v>337050</v>
      </c>
      <c r="C2144" t="s">
        <v>3338</v>
      </c>
      <c r="D2144" t="s">
        <v>5954</v>
      </c>
      <c r="E2144" t="s">
        <v>1572</v>
      </c>
      <c r="F2144" t="s">
        <v>8762</v>
      </c>
      <c r="G2144" t="s">
        <v>7490</v>
      </c>
      <c r="H2144" s="2">
        <v>45574</v>
      </c>
      <c r="I2144" s="2">
        <v>45574</v>
      </c>
      <c r="J2144"/>
      <c r="K2144"/>
      <c r="L2144">
        <v>0.01</v>
      </c>
      <c r="M2144" t="s">
        <v>7484</v>
      </c>
      <c r="N2144" t="s">
        <v>3865</v>
      </c>
      <c r="O2144"/>
      <c r="P2144" t="s">
        <v>8763</v>
      </c>
      <c r="Q2144" t="s">
        <v>4424</v>
      </c>
      <c r="R2144" t="s">
        <v>15467</v>
      </c>
      <c r="S2144" t="s">
        <v>15436</v>
      </c>
      <c r="T2144" t="s">
        <v>15437</v>
      </c>
      <c r="U2144" t="s">
        <v>15437</v>
      </c>
      <c r="V2144">
        <v>0</v>
      </c>
    </row>
    <row r="2145" spans="1:22" x14ac:dyDescent="0.25">
      <c r="A2145" t="s">
        <v>1569</v>
      </c>
      <c r="B2145">
        <v>337076</v>
      </c>
      <c r="C2145" t="s">
        <v>2815</v>
      </c>
      <c r="D2145" t="s">
        <v>1616</v>
      </c>
      <c r="E2145" t="s">
        <v>1572</v>
      </c>
      <c r="F2145" t="s">
        <v>8762</v>
      </c>
      <c r="G2145" t="s">
        <v>7490</v>
      </c>
      <c r="H2145" s="2">
        <v>45574</v>
      </c>
      <c r="I2145" s="2">
        <v>45574</v>
      </c>
      <c r="J2145"/>
      <c r="K2145"/>
      <c r="L2145">
        <v>0.01</v>
      </c>
      <c r="M2145" t="s">
        <v>7484</v>
      </c>
      <c r="N2145" t="s">
        <v>3865</v>
      </c>
      <c r="O2145"/>
      <c r="P2145" t="s">
        <v>8763</v>
      </c>
      <c r="Q2145" t="s">
        <v>4424</v>
      </c>
      <c r="R2145" t="s">
        <v>15467</v>
      </c>
      <c r="S2145" t="s">
        <v>15436</v>
      </c>
      <c r="T2145" t="s">
        <v>15437</v>
      </c>
      <c r="U2145" t="s">
        <v>15437</v>
      </c>
      <c r="V2145">
        <v>0</v>
      </c>
    </row>
    <row r="2146" spans="1:22" x14ac:dyDescent="0.25">
      <c r="A2146" t="s">
        <v>1569</v>
      </c>
      <c r="B2146">
        <v>337023</v>
      </c>
      <c r="C2146" t="s">
        <v>1718</v>
      </c>
      <c r="D2146" t="s">
        <v>7860</v>
      </c>
      <c r="E2146" t="s">
        <v>1572</v>
      </c>
      <c r="F2146" t="s">
        <v>9773</v>
      </c>
      <c r="G2146" t="s">
        <v>7490</v>
      </c>
      <c r="H2146" s="2">
        <v>45574</v>
      </c>
      <c r="I2146" s="2">
        <v>45574</v>
      </c>
      <c r="J2146"/>
      <c r="K2146"/>
      <c r="L2146">
        <v>0.01</v>
      </c>
      <c r="M2146" t="s">
        <v>7484</v>
      </c>
      <c r="N2146" t="s">
        <v>3865</v>
      </c>
      <c r="O2146"/>
      <c r="P2146" t="s">
        <v>9774</v>
      </c>
      <c r="Q2146" t="s">
        <v>9775</v>
      </c>
      <c r="R2146" t="s">
        <v>15463</v>
      </c>
      <c r="S2146" t="s">
        <v>15436</v>
      </c>
      <c r="T2146" t="s">
        <v>15437</v>
      </c>
      <c r="U2146" t="s">
        <v>15437</v>
      </c>
      <c r="V2146">
        <v>0</v>
      </c>
    </row>
    <row r="2147" spans="1:22" x14ac:dyDescent="0.25">
      <c r="A2147" t="s">
        <v>1569</v>
      </c>
      <c r="B2147">
        <v>337127</v>
      </c>
      <c r="C2147" t="s">
        <v>2632</v>
      </c>
      <c r="D2147" t="s">
        <v>5494</v>
      </c>
      <c r="E2147" t="s">
        <v>1572</v>
      </c>
      <c r="F2147" t="s">
        <v>12209</v>
      </c>
      <c r="G2147" t="s">
        <v>7494</v>
      </c>
      <c r="H2147" s="2">
        <v>45574</v>
      </c>
      <c r="I2147" s="2">
        <v>45574</v>
      </c>
      <c r="J2147"/>
      <c r="K2147"/>
      <c r="L2147">
        <v>0.01</v>
      </c>
      <c r="M2147" t="s">
        <v>7484</v>
      </c>
      <c r="N2147" t="s">
        <v>1576</v>
      </c>
      <c r="O2147"/>
      <c r="P2147" t="s">
        <v>12207</v>
      </c>
      <c r="Q2147" t="s">
        <v>5486</v>
      </c>
      <c r="R2147" t="s">
        <v>15464</v>
      </c>
      <c r="S2147" t="s">
        <v>15436</v>
      </c>
      <c r="T2147" t="s">
        <v>15437</v>
      </c>
      <c r="U2147" t="s">
        <v>15437</v>
      </c>
      <c r="V2147">
        <v>0</v>
      </c>
    </row>
    <row r="2148" spans="1:22" x14ac:dyDescent="0.25">
      <c r="A2148" t="s">
        <v>1569</v>
      </c>
      <c r="B2148">
        <v>337063</v>
      </c>
      <c r="C2148" t="s">
        <v>2115</v>
      </c>
      <c r="D2148" t="s">
        <v>12770</v>
      </c>
      <c r="E2148" t="s">
        <v>1572</v>
      </c>
      <c r="F2148" t="s">
        <v>12764</v>
      </c>
      <c r="G2148" t="s">
        <v>7490</v>
      </c>
      <c r="H2148" s="2">
        <v>45574</v>
      </c>
      <c r="I2148" s="2">
        <v>45574</v>
      </c>
      <c r="J2148"/>
      <c r="K2148"/>
      <c r="L2148">
        <v>0.01</v>
      </c>
      <c r="M2148" t="s">
        <v>7484</v>
      </c>
      <c r="N2148" t="s">
        <v>3865</v>
      </c>
      <c r="O2148"/>
      <c r="P2148" t="s">
        <v>12759</v>
      </c>
      <c r="Q2148" t="s">
        <v>12760</v>
      </c>
      <c r="R2148" t="s">
        <v>15467</v>
      </c>
      <c r="S2148" t="s">
        <v>15436</v>
      </c>
      <c r="T2148" t="s">
        <v>15437</v>
      </c>
      <c r="U2148" t="s">
        <v>15437</v>
      </c>
      <c r="V2148">
        <v>0</v>
      </c>
    </row>
    <row r="2149" spans="1:22" x14ac:dyDescent="0.25">
      <c r="A2149" t="s">
        <v>1569</v>
      </c>
      <c r="B2149">
        <v>337057</v>
      </c>
      <c r="C2149" t="s">
        <v>2529</v>
      </c>
      <c r="D2149" t="s">
        <v>5576</v>
      </c>
      <c r="E2149" t="s">
        <v>1572</v>
      </c>
      <c r="F2149" t="s">
        <v>5573</v>
      </c>
      <c r="G2149" t="s">
        <v>4294</v>
      </c>
      <c r="H2149" s="2">
        <v>45574</v>
      </c>
      <c r="I2149" s="2">
        <v>45574</v>
      </c>
      <c r="J2149"/>
      <c r="K2149"/>
      <c r="L2149">
        <v>0.01</v>
      </c>
      <c r="M2149" t="s">
        <v>4269</v>
      </c>
      <c r="N2149" t="s">
        <v>3865</v>
      </c>
      <c r="O2149"/>
      <c r="P2149" t="s">
        <v>5569</v>
      </c>
      <c r="Q2149" t="s">
        <v>5570</v>
      </c>
      <c r="R2149" t="s">
        <v>15450</v>
      </c>
      <c r="S2149" t="s">
        <v>15436</v>
      </c>
      <c r="T2149" t="s">
        <v>15437</v>
      </c>
      <c r="U2149" t="s">
        <v>15437</v>
      </c>
      <c r="V2149">
        <v>0</v>
      </c>
    </row>
    <row r="2150" spans="1:22" x14ac:dyDescent="0.25">
      <c r="A2150" t="s">
        <v>1569</v>
      </c>
      <c r="B2150">
        <v>337104</v>
      </c>
      <c r="C2150" t="s">
        <v>4637</v>
      </c>
      <c r="D2150" t="s">
        <v>6143</v>
      </c>
      <c r="E2150" t="s">
        <v>1572</v>
      </c>
      <c r="F2150" t="s">
        <v>6134</v>
      </c>
      <c r="G2150" t="s">
        <v>4268</v>
      </c>
      <c r="H2150" s="2">
        <v>45574</v>
      </c>
      <c r="I2150" s="2">
        <v>45574</v>
      </c>
      <c r="J2150"/>
      <c r="K2150"/>
      <c r="L2150">
        <v>0.01</v>
      </c>
      <c r="M2150" t="s">
        <v>4269</v>
      </c>
      <c r="N2150" t="s">
        <v>3865</v>
      </c>
      <c r="O2150"/>
      <c r="P2150" t="s">
        <v>6135</v>
      </c>
      <c r="Q2150" t="s">
        <v>6136</v>
      </c>
      <c r="R2150" t="s">
        <v>15452</v>
      </c>
      <c r="S2150" t="s">
        <v>15436</v>
      </c>
      <c r="T2150" t="s">
        <v>15437</v>
      </c>
      <c r="U2150" t="s">
        <v>15437</v>
      </c>
      <c r="V2150">
        <v>0</v>
      </c>
    </row>
    <row r="2151" spans="1:22" x14ac:dyDescent="0.25">
      <c r="A2151" t="s">
        <v>1569</v>
      </c>
      <c r="B2151">
        <v>337145</v>
      </c>
      <c r="C2151" t="s">
        <v>2862</v>
      </c>
      <c r="D2151" t="s">
        <v>6741</v>
      </c>
      <c r="E2151" t="s">
        <v>1572</v>
      </c>
      <c r="F2151" t="s">
        <v>6740</v>
      </c>
      <c r="G2151" t="s">
        <v>4268</v>
      </c>
      <c r="H2151" s="2">
        <v>45574</v>
      </c>
      <c r="I2151" s="2">
        <v>45574</v>
      </c>
      <c r="J2151"/>
      <c r="K2151"/>
      <c r="L2151">
        <v>0.01</v>
      </c>
      <c r="M2151" t="s">
        <v>4269</v>
      </c>
      <c r="N2151" t="s">
        <v>3865</v>
      </c>
      <c r="O2151"/>
      <c r="P2151" t="s">
        <v>6735</v>
      </c>
      <c r="Q2151" t="s">
        <v>6736</v>
      </c>
      <c r="R2151" t="s">
        <v>15448</v>
      </c>
      <c r="S2151" t="s">
        <v>15436</v>
      </c>
      <c r="T2151" t="s">
        <v>15437</v>
      </c>
      <c r="U2151" t="s">
        <v>15437</v>
      </c>
      <c r="V2151">
        <v>0</v>
      </c>
    </row>
    <row r="2152" spans="1:22" x14ac:dyDescent="0.25">
      <c r="A2152" t="s">
        <v>1569</v>
      </c>
      <c r="B2152">
        <v>337079</v>
      </c>
      <c r="C2152" t="s">
        <v>2793</v>
      </c>
      <c r="D2152" t="s">
        <v>6939</v>
      </c>
      <c r="E2152" t="s">
        <v>1572</v>
      </c>
      <c r="F2152" t="s">
        <v>8404</v>
      </c>
      <c r="G2152" t="s">
        <v>7490</v>
      </c>
      <c r="H2152" s="2">
        <v>45573</v>
      </c>
      <c r="I2152" s="2">
        <v>45573</v>
      </c>
      <c r="J2152"/>
      <c r="K2152"/>
      <c r="L2152">
        <v>0.01</v>
      </c>
      <c r="M2152" t="s">
        <v>7484</v>
      </c>
      <c r="N2152" t="s">
        <v>1576</v>
      </c>
      <c r="O2152"/>
      <c r="P2152" t="s">
        <v>8405</v>
      </c>
      <c r="Q2152" t="s">
        <v>8406</v>
      </c>
      <c r="R2152" t="s">
        <v>15464</v>
      </c>
      <c r="S2152" t="s">
        <v>15436</v>
      </c>
      <c r="T2152" t="s">
        <v>15437</v>
      </c>
      <c r="U2152" t="s">
        <v>15437</v>
      </c>
      <c r="V2152">
        <v>0</v>
      </c>
    </row>
    <row r="2153" spans="1:22" x14ac:dyDescent="0.25">
      <c r="A2153" t="s">
        <v>1569</v>
      </c>
      <c r="B2153">
        <v>337045</v>
      </c>
      <c r="C2153" t="s">
        <v>8934</v>
      </c>
      <c r="D2153" t="s">
        <v>8935</v>
      </c>
      <c r="E2153" t="s">
        <v>1596</v>
      </c>
      <c r="F2153" t="s">
        <v>8925</v>
      </c>
      <c r="G2153" t="s">
        <v>7490</v>
      </c>
      <c r="H2153" s="2">
        <v>45573</v>
      </c>
      <c r="I2153" s="2">
        <v>45573</v>
      </c>
      <c r="J2153"/>
      <c r="K2153"/>
      <c r="L2153">
        <v>30.75</v>
      </c>
      <c r="M2153" t="s">
        <v>7484</v>
      </c>
      <c r="N2153" t="s">
        <v>3482</v>
      </c>
      <c r="O2153"/>
      <c r="P2153" t="s">
        <v>8923</v>
      </c>
      <c r="Q2153" t="s">
        <v>6294</v>
      </c>
      <c r="R2153" t="s">
        <v>15465</v>
      </c>
      <c r="S2153" t="s">
        <v>15436</v>
      </c>
      <c r="T2153" t="s">
        <v>15437</v>
      </c>
      <c r="U2153" t="s">
        <v>15437</v>
      </c>
      <c r="V2153">
        <v>0.80921052631578949</v>
      </c>
    </row>
    <row r="2154" spans="1:22" x14ac:dyDescent="0.25">
      <c r="A2154" t="s">
        <v>1569</v>
      </c>
      <c r="B2154">
        <v>337020</v>
      </c>
      <c r="C2154" t="s">
        <v>3283</v>
      </c>
      <c r="D2154" t="s">
        <v>6209</v>
      </c>
      <c r="E2154" t="s">
        <v>1596</v>
      </c>
      <c r="F2154" t="s">
        <v>9350</v>
      </c>
      <c r="G2154" t="s">
        <v>7483</v>
      </c>
      <c r="H2154" s="2">
        <v>45573</v>
      </c>
      <c r="I2154" s="2">
        <v>45747</v>
      </c>
      <c r="J2154"/>
      <c r="K2154"/>
      <c r="L2154">
        <v>17.5</v>
      </c>
      <c r="M2154" t="s">
        <v>7484</v>
      </c>
      <c r="N2154" t="s">
        <v>3482</v>
      </c>
      <c r="O2154"/>
      <c r="P2154" t="s">
        <v>9346</v>
      </c>
      <c r="Q2154" t="s">
        <v>9347</v>
      </c>
      <c r="R2154" t="s">
        <v>15465</v>
      </c>
      <c r="S2154" t="s">
        <v>15436</v>
      </c>
      <c r="T2154" t="s">
        <v>15437</v>
      </c>
      <c r="U2154" t="s">
        <v>15437</v>
      </c>
      <c r="V2154">
        <v>0.46052631578947367</v>
      </c>
    </row>
    <row r="2155" spans="1:22" x14ac:dyDescent="0.25">
      <c r="A2155" t="s">
        <v>1569</v>
      </c>
      <c r="B2155">
        <v>336985</v>
      </c>
      <c r="C2155" t="s">
        <v>6731</v>
      </c>
      <c r="D2155" t="s">
        <v>4733</v>
      </c>
      <c r="E2155" t="s">
        <v>1572</v>
      </c>
      <c r="F2155" t="s">
        <v>9773</v>
      </c>
      <c r="G2155" t="s">
        <v>7490</v>
      </c>
      <c r="H2155" s="2">
        <v>45573</v>
      </c>
      <c r="I2155" s="2">
        <v>45573</v>
      </c>
      <c r="J2155"/>
      <c r="K2155"/>
      <c r="L2155">
        <v>0.01</v>
      </c>
      <c r="M2155" t="s">
        <v>7484</v>
      </c>
      <c r="N2155" t="s">
        <v>3865</v>
      </c>
      <c r="O2155"/>
      <c r="P2155" t="s">
        <v>9774</v>
      </c>
      <c r="Q2155" t="s">
        <v>9775</v>
      </c>
      <c r="R2155" t="s">
        <v>15463</v>
      </c>
      <c r="S2155" t="s">
        <v>15436</v>
      </c>
      <c r="T2155" t="s">
        <v>15437</v>
      </c>
      <c r="U2155" t="s">
        <v>15437</v>
      </c>
      <c r="V2155">
        <v>0</v>
      </c>
    </row>
    <row r="2156" spans="1:22" x14ac:dyDescent="0.25">
      <c r="A2156" t="s">
        <v>1569</v>
      </c>
      <c r="B2156">
        <v>337010</v>
      </c>
      <c r="C2156" t="s">
        <v>1910</v>
      </c>
      <c r="D2156" t="s">
        <v>9783</v>
      </c>
      <c r="E2156" t="s">
        <v>1572</v>
      </c>
      <c r="F2156" t="s">
        <v>9773</v>
      </c>
      <c r="G2156" t="s">
        <v>7490</v>
      </c>
      <c r="H2156" s="2">
        <v>45573</v>
      </c>
      <c r="I2156" s="2">
        <v>45573</v>
      </c>
      <c r="J2156"/>
      <c r="K2156"/>
      <c r="L2156">
        <v>0.01</v>
      </c>
      <c r="M2156" t="s">
        <v>7484</v>
      </c>
      <c r="N2156" t="s">
        <v>3865</v>
      </c>
      <c r="O2156"/>
      <c r="P2156" t="s">
        <v>9774</v>
      </c>
      <c r="Q2156" t="s">
        <v>9775</v>
      </c>
      <c r="R2156" t="s">
        <v>15463</v>
      </c>
      <c r="S2156" t="s">
        <v>15436</v>
      </c>
      <c r="T2156" t="s">
        <v>15437</v>
      </c>
      <c r="U2156" t="s">
        <v>15437</v>
      </c>
      <c r="V2156">
        <v>0</v>
      </c>
    </row>
    <row r="2157" spans="1:22" x14ac:dyDescent="0.25">
      <c r="A2157" t="s">
        <v>1569</v>
      </c>
      <c r="B2157">
        <v>337056</v>
      </c>
      <c r="C2157" t="s">
        <v>1853</v>
      </c>
      <c r="D2157" t="s">
        <v>9881</v>
      </c>
      <c r="E2157" t="s">
        <v>1572</v>
      </c>
      <c r="F2157" t="s">
        <v>9874</v>
      </c>
      <c r="G2157" t="s">
        <v>7490</v>
      </c>
      <c r="H2157" s="2">
        <v>45573</v>
      </c>
      <c r="I2157" s="2">
        <v>45573</v>
      </c>
      <c r="J2157"/>
      <c r="K2157"/>
      <c r="L2157">
        <v>0.01</v>
      </c>
      <c r="M2157" t="s">
        <v>7484</v>
      </c>
      <c r="N2157" t="s">
        <v>4199</v>
      </c>
      <c r="O2157"/>
      <c r="P2157" t="s">
        <v>9875</v>
      </c>
      <c r="Q2157" t="s">
        <v>6060</v>
      </c>
      <c r="R2157" t="s">
        <v>15449</v>
      </c>
      <c r="S2157" t="s">
        <v>15436</v>
      </c>
      <c r="T2157" t="s">
        <v>15437</v>
      </c>
      <c r="U2157" t="s">
        <v>15437</v>
      </c>
      <c r="V2157">
        <v>0</v>
      </c>
    </row>
    <row r="2158" spans="1:22" x14ac:dyDescent="0.25">
      <c r="A2158" t="s">
        <v>1569</v>
      </c>
      <c r="B2158">
        <v>337066</v>
      </c>
      <c r="C2158" t="s">
        <v>1705</v>
      </c>
      <c r="D2158" t="s">
        <v>6812</v>
      </c>
      <c r="E2158" t="s">
        <v>1572</v>
      </c>
      <c r="F2158" t="s">
        <v>9874</v>
      </c>
      <c r="G2158" t="s">
        <v>7490</v>
      </c>
      <c r="H2158" s="2">
        <v>45573</v>
      </c>
      <c r="I2158" s="2">
        <v>45573</v>
      </c>
      <c r="J2158"/>
      <c r="K2158"/>
      <c r="L2158">
        <v>0.01</v>
      </c>
      <c r="M2158" t="s">
        <v>7484</v>
      </c>
      <c r="N2158" t="s">
        <v>4199</v>
      </c>
      <c r="O2158"/>
      <c r="P2158" t="s">
        <v>9875</v>
      </c>
      <c r="Q2158" t="s">
        <v>6060</v>
      </c>
      <c r="R2158" t="s">
        <v>15449</v>
      </c>
      <c r="S2158" t="s">
        <v>15436</v>
      </c>
      <c r="T2158" t="s">
        <v>15437</v>
      </c>
      <c r="U2158" t="s">
        <v>15437</v>
      </c>
      <c r="V2158">
        <v>0</v>
      </c>
    </row>
    <row r="2159" spans="1:22" x14ac:dyDescent="0.25">
      <c r="A2159" t="s">
        <v>1569</v>
      </c>
      <c r="B2159">
        <v>337031</v>
      </c>
      <c r="C2159" t="s">
        <v>2597</v>
      </c>
      <c r="D2159" t="s">
        <v>9882</v>
      </c>
      <c r="E2159" t="s">
        <v>1572</v>
      </c>
      <c r="F2159" t="s">
        <v>9874</v>
      </c>
      <c r="G2159" t="s">
        <v>7490</v>
      </c>
      <c r="H2159" s="2">
        <v>45573</v>
      </c>
      <c r="I2159" s="2">
        <v>45573</v>
      </c>
      <c r="J2159"/>
      <c r="K2159"/>
      <c r="L2159">
        <v>0.01</v>
      </c>
      <c r="M2159" t="s">
        <v>7484</v>
      </c>
      <c r="N2159" t="s">
        <v>4199</v>
      </c>
      <c r="O2159"/>
      <c r="P2159" t="s">
        <v>9875</v>
      </c>
      <c r="Q2159" t="s">
        <v>6060</v>
      </c>
      <c r="R2159" t="s">
        <v>15449</v>
      </c>
      <c r="S2159" t="s">
        <v>15436</v>
      </c>
      <c r="T2159" t="s">
        <v>15437</v>
      </c>
      <c r="U2159" t="s">
        <v>15437</v>
      </c>
      <c r="V2159">
        <v>0</v>
      </c>
    </row>
    <row r="2160" spans="1:22" x14ac:dyDescent="0.25">
      <c r="A2160" t="s">
        <v>1569</v>
      </c>
      <c r="B2160">
        <v>337043</v>
      </c>
      <c r="C2160" t="s">
        <v>1829</v>
      </c>
      <c r="D2160" t="s">
        <v>9883</v>
      </c>
      <c r="E2160" t="s">
        <v>1572</v>
      </c>
      <c r="F2160" t="s">
        <v>9874</v>
      </c>
      <c r="G2160" t="s">
        <v>7490</v>
      </c>
      <c r="H2160" s="2">
        <v>45573</v>
      </c>
      <c r="I2160" s="2">
        <v>45573</v>
      </c>
      <c r="J2160"/>
      <c r="K2160"/>
      <c r="L2160">
        <v>0.01</v>
      </c>
      <c r="M2160" t="s">
        <v>7484</v>
      </c>
      <c r="N2160" t="s">
        <v>4199</v>
      </c>
      <c r="O2160"/>
      <c r="P2160" t="s">
        <v>9875</v>
      </c>
      <c r="Q2160" t="s">
        <v>6060</v>
      </c>
      <c r="R2160" t="s">
        <v>15449</v>
      </c>
      <c r="S2160" t="s">
        <v>15436</v>
      </c>
      <c r="T2160" t="s">
        <v>15437</v>
      </c>
      <c r="U2160" t="s">
        <v>15437</v>
      </c>
      <c r="V2160">
        <v>0</v>
      </c>
    </row>
    <row r="2161" spans="1:22" x14ac:dyDescent="0.25">
      <c r="A2161" t="s">
        <v>1569</v>
      </c>
      <c r="B2161">
        <v>337088</v>
      </c>
      <c r="C2161" t="s">
        <v>2986</v>
      </c>
      <c r="D2161" t="s">
        <v>10615</v>
      </c>
      <c r="E2161" t="s">
        <v>1572</v>
      </c>
      <c r="F2161" t="s">
        <v>10606</v>
      </c>
      <c r="G2161" t="s">
        <v>7490</v>
      </c>
      <c r="H2161" s="2">
        <v>45573</v>
      </c>
      <c r="I2161" s="2">
        <v>45573</v>
      </c>
      <c r="J2161"/>
      <c r="K2161"/>
      <c r="L2161">
        <v>0.01</v>
      </c>
      <c r="M2161" t="s">
        <v>7484</v>
      </c>
      <c r="N2161" t="s">
        <v>1576</v>
      </c>
      <c r="O2161"/>
      <c r="P2161" t="s">
        <v>10607</v>
      </c>
      <c r="Q2161" t="s">
        <v>10608</v>
      </c>
      <c r="R2161" t="s">
        <v>15464</v>
      </c>
      <c r="S2161" t="s">
        <v>15436</v>
      </c>
      <c r="T2161" t="s">
        <v>15437</v>
      </c>
      <c r="U2161" t="s">
        <v>15437</v>
      </c>
      <c r="V2161">
        <v>0</v>
      </c>
    </row>
    <row r="2162" spans="1:22" x14ac:dyDescent="0.25">
      <c r="A2162" t="s">
        <v>1569</v>
      </c>
      <c r="B2162">
        <v>337032</v>
      </c>
      <c r="C2162" t="s">
        <v>2279</v>
      </c>
      <c r="D2162" t="s">
        <v>3293</v>
      </c>
      <c r="E2162" t="s">
        <v>1596</v>
      </c>
      <c r="F2162" t="s">
        <v>10616</v>
      </c>
      <c r="G2162" t="s">
        <v>7494</v>
      </c>
      <c r="H2162" s="2">
        <v>45573</v>
      </c>
      <c r="I2162" s="2">
        <v>45831</v>
      </c>
      <c r="J2162"/>
      <c r="K2162"/>
      <c r="L2162">
        <v>31.25</v>
      </c>
      <c r="M2162" t="s">
        <v>7484</v>
      </c>
      <c r="N2162" t="s">
        <v>1576</v>
      </c>
      <c r="O2162"/>
      <c r="P2162" t="s">
        <v>10607</v>
      </c>
      <c r="Q2162" t="s">
        <v>10608</v>
      </c>
      <c r="R2162" t="s">
        <v>15464</v>
      </c>
      <c r="S2162" t="s">
        <v>15436</v>
      </c>
      <c r="T2162" t="s">
        <v>15437</v>
      </c>
      <c r="U2162" t="s">
        <v>15437</v>
      </c>
      <c r="V2162">
        <v>0.82236842105263153</v>
      </c>
    </row>
    <row r="2163" spans="1:22" x14ac:dyDescent="0.25">
      <c r="A2163" t="s">
        <v>1569</v>
      </c>
      <c r="B2163">
        <v>337084</v>
      </c>
      <c r="C2163" t="s">
        <v>10660</v>
      </c>
      <c r="D2163" t="s">
        <v>6284</v>
      </c>
      <c r="E2163" t="s">
        <v>1572</v>
      </c>
      <c r="F2163" t="s">
        <v>10656</v>
      </c>
      <c r="G2163" t="s">
        <v>7490</v>
      </c>
      <c r="H2163" s="2">
        <v>45573</v>
      </c>
      <c r="I2163" s="2">
        <v>45573</v>
      </c>
      <c r="J2163"/>
      <c r="K2163"/>
      <c r="L2163">
        <v>0.01</v>
      </c>
      <c r="M2163" t="s">
        <v>7484</v>
      </c>
      <c r="N2163" t="s">
        <v>4199</v>
      </c>
      <c r="O2163"/>
      <c r="P2163" t="s">
        <v>10650</v>
      </c>
      <c r="Q2163" t="s">
        <v>4374</v>
      </c>
      <c r="R2163" t="s">
        <v>15449</v>
      </c>
      <c r="S2163" t="s">
        <v>15436</v>
      </c>
      <c r="T2163" t="s">
        <v>15437</v>
      </c>
      <c r="U2163" t="s">
        <v>15437</v>
      </c>
      <c r="V2163">
        <v>0</v>
      </c>
    </row>
    <row r="2164" spans="1:22" x14ac:dyDescent="0.25">
      <c r="A2164" t="s">
        <v>1569</v>
      </c>
      <c r="B2164">
        <v>337053</v>
      </c>
      <c r="C2164" t="s">
        <v>10828</v>
      </c>
      <c r="D2164" t="s">
        <v>10628</v>
      </c>
      <c r="E2164" t="s">
        <v>1572</v>
      </c>
      <c r="F2164" t="s">
        <v>10826</v>
      </c>
      <c r="G2164" t="s">
        <v>7483</v>
      </c>
      <c r="H2164" s="2">
        <v>45573</v>
      </c>
      <c r="I2164" s="2">
        <v>45573</v>
      </c>
      <c r="J2164"/>
      <c r="K2164"/>
      <c r="L2164">
        <v>0.01</v>
      </c>
      <c r="M2164" t="s">
        <v>7484</v>
      </c>
      <c r="N2164" t="s">
        <v>1576</v>
      </c>
      <c r="O2164"/>
      <c r="P2164" t="s">
        <v>10822</v>
      </c>
      <c r="Q2164" t="s">
        <v>10823</v>
      </c>
      <c r="R2164" t="s">
        <v>15464</v>
      </c>
      <c r="S2164" t="s">
        <v>15436</v>
      </c>
      <c r="T2164" t="s">
        <v>15437</v>
      </c>
      <c r="U2164" t="s">
        <v>15437</v>
      </c>
      <c r="V2164">
        <v>0</v>
      </c>
    </row>
    <row r="2165" spans="1:22" x14ac:dyDescent="0.25">
      <c r="A2165" t="s">
        <v>1569</v>
      </c>
      <c r="B2165">
        <v>337058</v>
      </c>
      <c r="C2165" t="s">
        <v>1656</v>
      </c>
      <c r="D2165" t="s">
        <v>1812</v>
      </c>
      <c r="E2165" t="s">
        <v>1572</v>
      </c>
      <c r="F2165" t="s">
        <v>11785</v>
      </c>
      <c r="G2165" t="s">
        <v>7490</v>
      </c>
      <c r="H2165" s="2">
        <v>45573</v>
      </c>
      <c r="I2165" s="2">
        <v>45573</v>
      </c>
      <c r="J2165"/>
      <c r="K2165"/>
      <c r="L2165">
        <v>0.01</v>
      </c>
      <c r="M2165" t="s">
        <v>7484</v>
      </c>
      <c r="N2165" t="s">
        <v>1576</v>
      </c>
      <c r="O2165"/>
      <c r="P2165" t="s">
        <v>11786</v>
      </c>
      <c r="Q2165" t="s">
        <v>11787</v>
      </c>
      <c r="R2165" t="s">
        <v>15464</v>
      </c>
      <c r="S2165" t="s">
        <v>15436</v>
      </c>
      <c r="T2165" t="s">
        <v>15437</v>
      </c>
      <c r="U2165" t="s">
        <v>15437</v>
      </c>
      <c r="V2165">
        <v>0</v>
      </c>
    </row>
    <row r="2166" spans="1:22" x14ac:dyDescent="0.25">
      <c r="A2166" t="s">
        <v>1569</v>
      </c>
      <c r="B2166">
        <v>337054</v>
      </c>
      <c r="C2166" t="s">
        <v>1775</v>
      </c>
      <c r="D2166" t="s">
        <v>11802</v>
      </c>
      <c r="E2166" t="s">
        <v>1572</v>
      </c>
      <c r="F2166" t="s">
        <v>11785</v>
      </c>
      <c r="G2166" t="s">
        <v>7490</v>
      </c>
      <c r="H2166" s="2">
        <v>45573</v>
      </c>
      <c r="I2166" s="2">
        <v>45573</v>
      </c>
      <c r="J2166"/>
      <c r="K2166"/>
      <c r="L2166">
        <v>0.01</v>
      </c>
      <c r="M2166" t="s">
        <v>7484</v>
      </c>
      <c r="N2166" t="s">
        <v>1576</v>
      </c>
      <c r="O2166"/>
      <c r="P2166" t="s">
        <v>11786</v>
      </c>
      <c r="Q2166" t="s">
        <v>11787</v>
      </c>
      <c r="R2166" t="s">
        <v>15464</v>
      </c>
      <c r="S2166" t="s">
        <v>15436</v>
      </c>
      <c r="T2166" t="s">
        <v>15437</v>
      </c>
      <c r="U2166" t="s">
        <v>15437</v>
      </c>
      <c r="V2166">
        <v>0</v>
      </c>
    </row>
    <row r="2167" spans="1:22" x14ac:dyDescent="0.25">
      <c r="A2167" t="s">
        <v>1569</v>
      </c>
      <c r="B2167">
        <v>337083</v>
      </c>
      <c r="C2167" t="s">
        <v>3165</v>
      </c>
      <c r="D2167" t="s">
        <v>12155</v>
      </c>
      <c r="E2167" t="s">
        <v>1572</v>
      </c>
      <c r="F2167" t="s">
        <v>12147</v>
      </c>
      <c r="G2167" t="s">
        <v>7490</v>
      </c>
      <c r="H2167" s="2">
        <v>45573</v>
      </c>
      <c r="I2167" s="2">
        <v>45573</v>
      </c>
      <c r="J2167"/>
      <c r="K2167"/>
      <c r="L2167">
        <v>0.01</v>
      </c>
      <c r="M2167" t="s">
        <v>7484</v>
      </c>
      <c r="N2167" t="s">
        <v>4199</v>
      </c>
      <c r="O2167"/>
      <c r="P2167" t="s">
        <v>12148</v>
      </c>
      <c r="Q2167" t="s">
        <v>6712</v>
      </c>
      <c r="R2167" t="s">
        <v>15449</v>
      </c>
      <c r="S2167" t="s">
        <v>15436</v>
      </c>
      <c r="T2167" t="s">
        <v>15437</v>
      </c>
      <c r="U2167" t="s">
        <v>15437</v>
      </c>
      <c r="V2167">
        <v>0</v>
      </c>
    </row>
    <row r="2168" spans="1:22" x14ac:dyDescent="0.25">
      <c r="A2168" t="s">
        <v>1569</v>
      </c>
      <c r="B2168">
        <v>337037</v>
      </c>
      <c r="C2168" t="s">
        <v>3926</v>
      </c>
      <c r="D2168" t="s">
        <v>3815</v>
      </c>
      <c r="E2168" t="s">
        <v>1572</v>
      </c>
      <c r="F2168" t="s">
        <v>12834</v>
      </c>
      <c r="G2168" t="s">
        <v>7490</v>
      </c>
      <c r="H2168" s="2">
        <v>45573</v>
      </c>
      <c r="I2168" s="2">
        <v>45573</v>
      </c>
      <c r="J2168"/>
      <c r="K2168"/>
      <c r="L2168">
        <v>0.01</v>
      </c>
      <c r="M2168" t="s">
        <v>7484</v>
      </c>
      <c r="N2168" t="s">
        <v>3865</v>
      </c>
      <c r="O2168"/>
      <c r="P2168" t="s">
        <v>12835</v>
      </c>
      <c r="Q2168" t="s">
        <v>12836</v>
      </c>
      <c r="R2168" t="s">
        <v>15467</v>
      </c>
      <c r="S2168" t="s">
        <v>15436</v>
      </c>
      <c r="T2168" t="s">
        <v>15437</v>
      </c>
      <c r="U2168" t="s">
        <v>15437</v>
      </c>
      <c r="V2168">
        <v>0</v>
      </c>
    </row>
    <row r="2169" spans="1:22" x14ac:dyDescent="0.25">
      <c r="A2169" t="s">
        <v>1569</v>
      </c>
      <c r="B2169">
        <v>337085</v>
      </c>
      <c r="C2169" t="s">
        <v>1855</v>
      </c>
      <c r="D2169" t="s">
        <v>1896</v>
      </c>
      <c r="E2169" t="s">
        <v>1572</v>
      </c>
      <c r="F2169" t="s">
        <v>13562</v>
      </c>
      <c r="G2169" t="s">
        <v>7490</v>
      </c>
      <c r="H2169" s="2">
        <v>45573</v>
      </c>
      <c r="I2169" s="2">
        <v>45573</v>
      </c>
      <c r="J2169"/>
      <c r="K2169"/>
      <c r="L2169">
        <v>0.01</v>
      </c>
      <c r="M2169" t="s">
        <v>7484</v>
      </c>
      <c r="N2169" t="s">
        <v>4199</v>
      </c>
      <c r="O2169"/>
      <c r="P2169" t="s">
        <v>13563</v>
      </c>
      <c r="Q2169" t="s">
        <v>6431</v>
      </c>
      <c r="R2169" t="s">
        <v>15449</v>
      </c>
      <c r="S2169" t="s">
        <v>15436</v>
      </c>
      <c r="T2169" t="s">
        <v>15437</v>
      </c>
      <c r="U2169" t="s">
        <v>15437</v>
      </c>
      <c r="V2169">
        <v>0</v>
      </c>
    </row>
    <row r="2170" spans="1:22" x14ac:dyDescent="0.25">
      <c r="A2170" t="s">
        <v>1569</v>
      </c>
      <c r="B2170">
        <v>336997</v>
      </c>
      <c r="C2170" t="s">
        <v>1656</v>
      </c>
      <c r="D2170" t="s">
        <v>8774</v>
      </c>
      <c r="E2170" t="s">
        <v>1572</v>
      </c>
      <c r="F2170" t="s">
        <v>13688</v>
      </c>
      <c r="G2170" t="s">
        <v>7490</v>
      </c>
      <c r="H2170" s="2">
        <v>45573</v>
      </c>
      <c r="I2170" s="2">
        <v>45817</v>
      </c>
      <c r="J2170"/>
      <c r="K2170"/>
      <c r="L2170">
        <v>0.01</v>
      </c>
      <c r="M2170" t="s">
        <v>7484</v>
      </c>
      <c r="N2170" t="s">
        <v>3865</v>
      </c>
      <c r="O2170"/>
      <c r="P2170" t="s">
        <v>13689</v>
      </c>
      <c r="Q2170" t="s">
        <v>13690</v>
      </c>
      <c r="R2170" t="s">
        <v>15467</v>
      </c>
      <c r="S2170" t="s">
        <v>15436</v>
      </c>
      <c r="T2170" t="s">
        <v>15437</v>
      </c>
      <c r="U2170" t="s">
        <v>15437</v>
      </c>
      <c r="V2170">
        <v>0</v>
      </c>
    </row>
    <row r="2171" spans="1:22" x14ac:dyDescent="0.25">
      <c r="A2171" t="s">
        <v>1569</v>
      </c>
      <c r="B2171">
        <v>337018</v>
      </c>
      <c r="C2171" t="s">
        <v>6409</v>
      </c>
      <c r="D2171" t="s">
        <v>3655</v>
      </c>
      <c r="E2171" t="s">
        <v>1596</v>
      </c>
      <c r="F2171" t="s">
        <v>13726</v>
      </c>
      <c r="G2171" t="s">
        <v>7534</v>
      </c>
      <c r="H2171" s="2">
        <v>45573</v>
      </c>
      <c r="I2171" s="2">
        <v>45621</v>
      </c>
      <c r="J2171"/>
      <c r="K2171"/>
      <c r="L2171">
        <v>32.5</v>
      </c>
      <c r="M2171" t="s">
        <v>7484</v>
      </c>
      <c r="N2171" t="s">
        <v>3482</v>
      </c>
      <c r="O2171"/>
      <c r="P2171" t="s">
        <v>13724</v>
      </c>
      <c r="Q2171" t="s">
        <v>6978</v>
      </c>
      <c r="R2171" t="s">
        <v>15465</v>
      </c>
      <c r="S2171" t="s">
        <v>15436</v>
      </c>
      <c r="T2171" t="s">
        <v>15437</v>
      </c>
      <c r="U2171" t="s">
        <v>15437</v>
      </c>
      <c r="V2171">
        <v>0.85526315789473684</v>
      </c>
    </row>
    <row r="2172" spans="1:22" x14ac:dyDescent="0.25">
      <c r="A2172" t="s">
        <v>1569</v>
      </c>
      <c r="B2172">
        <v>337025</v>
      </c>
      <c r="C2172" t="s">
        <v>1868</v>
      </c>
      <c r="D2172" t="s">
        <v>4798</v>
      </c>
      <c r="E2172" t="s">
        <v>1572</v>
      </c>
      <c r="F2172" t="s">
        <v>4789</v>
      </c>
      <c r="G2172" t="s">
        <v>4268</v>
      </c>
      <c r="H2172" s="2">
        <v>45573</v>
      </c>
      <c r="I2172" s="2">
        <v>45573</v>
      </c>
      <c r="J2172"/>
      <c r="K2172"/>
      <c r="L2172">
        <v>0.01</v>
      </c>
      <c r="M2172" t="s">
        <v>4269</v>
      </c>
      <c r="N2172" t="s">
        <v>3482</v>
      </c>
      <c r="O2172"/>
      <c r="P2172" t="s">
        <v>4790</v>
      </c>
      <c r="Q2172" t="s">
        <v>4791</v>
      </c>
      <c r="R2172" t="s">
        <v>15451</v>
      </c>
      <c r="S2172" t="s">
        <v>15436</v>
      </c>
      <c r="T2172" t="s">
        <v>15437</v>
      </c>
      <c r="U2172" t="s">
        <v>15437</v>
      </c>
      <c r="V2172">
        <v>0</v>
      </c>
    </row>
    <row r="2173" spans="1:22" x14ac:dyDescent="0.25">
      <c r="A2173" t="s">
        <v>1569</v>
      </c>
      <c r="B2173">
        <v>337132</v>
      </c>
      <c r="C2173" t="s">
        <v>3165</v>
      </c>
      <c r="D2173" t="s">
        <v>1817</v>
      </c>
      <c r="E2173" t="s">
        <v>1572</v>
      </c>
      <c r="F2173" t="s">
        <v>4789</v>
      </c>
      <c r="G2173" t="s">
        <v>4268</v>
      </c>
      <c r="H2173" s="2">
        <v>45573</v>
      </c>
      <c r="I2173" s="2">
        <v>45573</v>
      </c>
      <c r="J2173"/>
      <c r="K2173"/>
      <c r="L2173">
        <v>0.01</v>
      </c>
      <c r="M2173" t="s">
        <v>4269</v>
      </c>
      <c r="N2173" t="s">
        <v>3482</v>
      </c>
      <c r="O2173"/>
      <c r="P2173" t="s">
        <v>4790</v>
      </c>
      <c r="Q2173" t="s">
        <v>4791</v>
      </c>
      <c r="R2173" t="s">
        <v>15451</v>
      </c>
      <c r="S2173" t="s">
        <v>15436</v>
      </c>
      <c r="T2173" t="s">
        <v>15437</v>
      </c>
      <c r="U2173" t="s">
        <v>15437</v>
      </c>
      <c r="V2173">
        <v>0</v>
      </c>
    </row>
    <row r="2174" spans="1:22" x14ac:dyDescent="0.25">
      <c r="A2174" t="s">
        <v>1569</v>
      </c>
      <c r="B2174">
        <v>337099</v>
      </c>
      <c r="C2174" t="s">
        <v>2815</v>
      </c>
      <c r="D2174" t="s">
        <v>4836</v>
      </c>
      <c r="E2174" t="s">
        <v>1572</v>
      </c>
      <c r="F2174" t="s">
        <v>4827</v>
      </c>
      <c r="G2174" t="s">
        <v>4268</v>
      </c>
      <c r="H2174" s="2">
        <v>45573</v>
      </c>
      <c r="I2174" s="2">
        <v>45573</v>
      </c>
      <c r="J2174"/>
      <c r="K2174"/>
      <c r="L2174">
        <v>0.01</v>
      </c>
      <c r="M2174" t="s">
        <v>4269</v>
      </c>
      <c r="N2174" t="s">
        <v>1714</v>
      </c>
      <c r="O2174"/>
      <c r="P2174" t="s">
        <v>4825</v>
      </c>
      <c r="Q2174" t="s">
        <v>3067</v>
      </c>
      <c r="R2174" t="s">
        <v>15447</v>
      </c>
      <c r="S2174" t="s">
        <v>15436</v>
      </c>
      <c r="T2174" t="s">
        <v>15437</v>
      </c>
      <c r="U2174" t="s">
        <v>15437</v>
      </c>
      <c r="V2174">
        <v>0</v>
      </c>
    </row>
    <row r="2175" spans="1:22" x14ac:dyDescent="0.25">
      <c r="A2175" t="s">
        <v>1569</v>
      </c>
      <c r="B2175">
        <v>337030</v>
      </c>
      <c r="C2175" t="s">
        <v>2322</v>
      </c>
      <c r="D2175" t="s">
        <v>4995</v>
      </c>
      <c r="E2175" t="s">
        <v>1572</v>
      </c>
      <c r="F2175" t="s">
        <v>4986</v>
      </c>
      <c r="G2175" t="s">
        <v>4268</v>
      </c>
      <c r="H2175" s="2">
        <v>45573</v>
      </c>
      <c r="I2175" s="2">
        <v>45573</v>
      </c>
      <c r="J2175"/>
      <c r="K2175"/>
      <c r="L2175">
        <v>0.01</v>
      </c>
      <c r="M2175" t="s">
        <v>4269</v>
      </c>
      <c r="N2175" t="s">
        <v>3865</v>
      </c>
      <c r="O2175"/>
      <c r="P2175" t="s">
        <v>4983</v>
      </c>
      <c r="Q2175" t="s">
        <v>4984</v>
      </c>
      <c r="R2175" t="s">
        <v>15450</v>
      </c>
      <c r="S2175" t="s">
        <v>15436</v>
      </c>
      <c r="T2175" t="s">
        <v>15437</v>
      </c>
      <c r="U2175" t="s">
        <v>15437</v>
      </c>
      <c r="V2175">
        <v>0</v>
      </c>
    </row>
    <row r="2176" spans="1:22" x14ac:dyDescent="0.25">
      <c r="A2176" t="s">
        <v>1569</v>
      </c>
      <c r="B2176">
        <v>337065</v>
      </c>
      <c r="C2176" t="s">
        <v>5491</v>
      </c>
      <c r="D2176" t="s">
        <v>5492</v>
      </c>
      <c r="E2176" t="s">
        <v>1596</v>
      </c>
      <c r="F2176" t="s">
        <v>5488</v>
      </c>
      <c r="G2176" t="s">
        <v>4294</v>
      </c>
      <c r="H2176" s="2">
        <v>45573</v>
      </c>
      <c r="I2176" s="2">
        <v>45677</v>
      </c>
      <c r="J2176"/>
      <c r="K2176"/>
      <c r="L2176">
        <v>23.75</v>
      </c>
      <c r="M2176" t="s">
        <v>4269</v>
      </c>
      <c r="N2176" t="s">
        <v>1576</v>
      </c>
      <c r="O2176"/>
      <c r="P2176" t="s">
        <v>5485</v>
      </c>
      <c r="Q2176" t="s">
        <v>5486</v>
      </c>
      <c r="R2176" t="s">
        <v>15453</v>
      </c>
      <c r="S2176" t="s">
        <v>15436</v>
      </c>
      <c r="T2176" t="s">
        <v>15437</v>
      </c>
      <c r="U2176" t="s">
        <v>15437</v>
      </c>
      <c r="V2176">
        <v>0.625</v>
      </c>
    </row>
    <row r="2177" spans="1:22" x14ac:dyDescent="0.25">
      <c r="A2177" t="s">
        <v>1569</v>
      </c>
      <c r="B2177">
        <v>337039</v>
      </c>
      <c r="C2177" t="s">
        <v>5387</v>
      </c>
      <c r="D2177" t="s">
        <v>2514</v>
      </c>
      <c r="E2177" t="s">
        <v>1572</v>
      </c>
      <c r="F2177" t="s">
        <v>6672</v>
      </c>
      <c r="G2177" t="s">
        <v>4294</v>
      </c>
      <c r="H2177" s="2">
        <v>45573</v>
      </c>
      <c r="I2177" s="2">
        <v>45573</v>
      </c>
      <c r="J2177"/>
      <c r="K2177"/>
      <c r="L2177">
        <v>0.01</v>
      </c>
      <c r="M2177" t="s">
        <v>4269</v>
      </c>
      <c r="N2177" t="s">
        <v>1576</v>
      </c>
      <c r="O2177"/>
      <c r="P2177" t="s">
        <v>6670</v>
      </c>
      <c r="Q2177" t="s">
        <v>6671</v>
      </c>
      <c r="R2177" t="s">
        <v>15453</v>
      </c>
      <c r="S2177" t="s">
        <v>15436</v>
      </c>
      <c r="T2177" t="s">
        <v>15437</v>
      </c>
      <c r="U2177" t="s">
        <v>15437</v>
      </c>
      <c r="V2177">
        <v>0</v>
      </c>
    </row>
    <row r="2178" spans="1:22" x14ac:dyDescent="0.25">
      <c r="A2178" t="s">
        <v>1569</v>
      </c>
      <c r="B2178">
        <v>336975</v>
      </c>
      <c r="C2178" t="s">
        <v>8316</v>
      </c>
      <c r="D2178" t="s">
        <v>5550</v>
      </c>
      <c r="E2178" t="s">
        <v>1596</v>
      </c>
      <c r="F2178" t="s">
        <v>8309</v>
      </c>
      <c r="G2178" t="s">
        <v>7490</v>
      </c>
      <c r="H2178" s="2">
        <v>45572</v>
      </c>
      <c r="I2178" s="2">
        <v>45572</v>
      </c>
      <c r="J2178"/>
      <c r="K2178"/>
      <c r="L2178">
        <v>15</v>
      </c>
      <c r="M2178" t="s">
        <v>7484</v>
      </c>
      <c r="N2178" t="s">
        <v>3482</v>
      </c>
      <c r="O2178"/>
      <c r="P2178" t="s">
        <v>8310</v>
      </c>
      <c r="Q2178" t="s">
        <v>5968</v>
      </c>
      <c r="R2178" t="s">
        <v>15465</v>
      </c>
      <c r="S2178" t="s">
        <v>15436</v>
      </c>
      <c r="T2178" t="s">
        <v>15437</v>
      </c>
      <c r="U2178" t="s">
        <v>15437</v>
      </c>
      <c r="V2178">
        <v>0.39473684210526316</v>
      </c>
    </row>
    <row r="2179" spans="1:22" x14ac:dyDescent="0.25">
      <c r="A2179" t="s">
        <v>1569</v>
      </c>
      <c r="B2179">
        <v>336946</v>
      </c>
      <c r="C2179" t="s">
        <v>2150</v>
      </c>
      <c r="D2179" t="s">
        <v>8410</v>
      </c>
      <c r="E2179" t="s">
        <v>1572</v>
      </c>
      <c r="F2179" t="s">
        <v>8404</v>
      </c>
      <c r="G2179" t="s">
        <v>7490</v>
      </c>
      <c r="H2179" s="2">
        <v>45572</v>
      </c>
      <c r="I2179" s="2">
        <v>45572</v>
      </c>
      <c r="J2179"/>
      <c r="K2179"/>
      <c r="L2179">
        <v>0.01</v>
      </c>
      <c r="M2179" t="s">
        <v>7484</v>
      </c>
      <c r="N2179" t="s">
        <v>1576</v>
      </c>
      <c r="O2179"/>
      <c r="P2179" t="s">
        <v>8405</v>
      </c>
      <c r="Q2179" t="s">
        <v>8406</v>
      </c>
      <c r="R2179" t="s">
        <v>15464</v>
      </c>
      <c r="S2179" t="s">
        <v>15436</v>
      </c>
      <c r="T2179" t="s">
        <v>15437</v>
      </c>
      <c r="U2179" t="s">
        <v>15437</v>
      </c>
      <c r="V2179">
        <v>0</v>
      </c>
    </row>
    <row r="2180" spans="1:22" x14ac:dyDescent="0.25">
      <c r="A2180" t="s">
        <v>1569</v>
      </c>
      <c r="B2180">
        <v>336951</v>
      </c>
      <c r="C2180" t="s">
        <v>2908</v>
      </c>
      <c r="D2180" t="s">
        <v>8775</v>
      </c>
      <c r="E2180" t="s">
        <v>1572</v>
      </c>
      <c r="F2180" t="s">
        <v>8762</v>
      </c>
      <c r="G2180" t="s">
        <v>7490</v>
      </c>
      <c r="H2180" s="2">
        <v>45572</v>
      </c>
      <c r="I2180" s="2">
        <v>45572</v>
      </c>
      <c r="J2180"/>
      <c r="K2180"/>
      <c r="L2180">
        <v>0.01</v>
      </c>
      <c r="M2180" t="s">
        <v>7484</v>
      </c>
      <c r="N2180" t="s">
        <v>3865</v>
      </c>
      <c r="O2180"/>
      <c r="P2180" t="s">
        <v>8763</v>
      </c>
      <c r="Q2180" t="s">
        <v>4424</v>
      </c>
      <c r="R2180" t="s">
        <v>15467</v>
      </c>
      <c r="S2180" t="s">
        <v>15436</v>
      </c>
      <c r="T2180" t="s">
        <v>15437</v>
      </c>
      <c r="U2180" t="s">
        <v>15437</v>
      </c>
      <c r="V2180">
        <v>0</v>
      </c>
    </row>
    <row r="2181" spans="1:22" x14ac:dyDescent="0.25">
      <c r="A2181" t="s">
        <v>1569</v>
      </c>
      <c r="B2181">
        <v>336955</v>
      </c>
      <c r="C2181" t="s">
        <v>2032</v>
      </c>
      <c r="D2181" t="s">
        <v>8776</v>
      </c>
      <c r="E2181" t="s">
        <v>1572</v>
      </c>
      <c r="F2181" t="s">
        <v>8762</v>
      </c>
      <c r="G2181" t="s">
        <v>7490</v>
      </c>
      <c r="H2181" s="2">
        <v>45572</v>
      </c>
      <c r="I2181" s="2">
        <v>45572</v>
      </c>
      <c r="J2181"/>
      <c r="K2181"/>
      <c r="L2181">
        <v>0.01</v>
      </c>
      <c r="M2181" t="s">
        <v>7484</v>
      </c>
      <c r="N2181" t="s">
        <v>3865</v>
      </c>
      <c r="O2181"/>
      <c r="P2181" t="s">
        <v>8763</v>
      </c>
      <c r="Q2181" t="s">
        <v>4424</v>
      </c>
      <c r="R2181" t="s">
        <v>15467</v>
      </c>
      <c r="S2181" t="s">
        <v>15436</v>
      </c>
      <c r="T2181" t="s">
        <v>15437</v>
      </c>
      <c r="U2181" t="s">
        <v>15437</v>
      </c>
      <c r="V2181">
        <v>0</v>
      </c>
    </row>
    <row r="2182" spans="1:22" x14ac:dyDescent="0.25">
      <c r="A2182" t="s">
        <v>1569</v>
      </c>
      <c r="B2182">
        <v>336948</v>
      </c>
      <c r="C2182" t="s">
        <v>8777</v>
      </c>
      <c r="D2182" t="s">
        <v>6690</v>
      </c>
      <c r="E2182" t="s">
        <v>1572</v>
      </c>
      <c r="F2182" t="s">
        <v>8762</v>
      </c>
      <c r="G2182" t="s">
        <v>7490</v>
      </c>
      <c r="H2182" s="2">
        <v>45572</v>
      </c>
      <c r="I2182" s="2">
        <v>45572</v>
      </c>
      <c r="J2182"/>
      <c r="K2182"/>
      <c r="L2182">
        <v>0.01</v>
      </c>
      <c r="M2182" t="s">
        <v>7484</v>
      </c>
      <c r="N2182" t="s">
        <v>3865</v>
      </c>
      <c r="O2182"/>
      <c r="P2182" t="s">
        <v>8763</v>
      </c>
      <c r="Q2182" t="s">
        <v>4424</v>
      </c>
      <c r="R2182" t="s">
        <v>15467</v>
      </c>
      <c r="S2182" t="s">
        <v>15436</v>
      </c>
      <c r="T2182" t="s">
        <v>15437</v>
      </c>
      <c r="U2182" t="s">
        <v>15437</v>
      </c>
      <c r="V2182">
        <v>0</v>
      </c>
    </row>
    <row r="2183" spans="1:22" x14ac:dyDescent="0.25">
      <c r="A2183" t="s">
        <v>1569</v>
      </c>
      <c r="B2183">
        <v>336970</v>
      </c>
      <c r="C2183" t="s">
        <v>2100</v>
      </c>
      <c r="D2183" t="s">
        <v>9351</v>
      </c>
      <c r="E2183" t="s">
        <v>1572</v>
      </c>
      <c r="F2183" t="s">
        <v>9345</v>
      </c>
      <c r="G2183" t="s">
        <v>7490</v>
      </c>
      <c r="H2183" s="2">
        <v>45572</v>
      </c>
      <c r="I2183" s="2">
        <v>45572</v>
      </c>
      <c r="J2183"/>
      <c r="K2183"/>
      <c r="L2183">
        <v>0.01</v>
      </c>
      <c r="M2183" t="s">
        <v>7484</v>
      </c>
      <c r="N2183" t="s">
        <v>3482</v>
      </c>
      <c r="O2183"/>
      <c r="P2183" t="s">
        <v>9346</v>
      </c>
      <c r="Q2183" t="s">
        <v>9347</v>
      </c>
      <c r="R2183" t="s">
        <v>15465</v>
      </c>
      <c r="S2183" t="s">
        <v>15436</v>
      </c>
      <c r="T2183" t="s">
        <v>15437</v>
      </c>
      <c r="U2183" t="s">
        <v>15437</v>
      </c>
      <c r="V2183">
        <v>0</v>
      </c>
    </row>
    <row r="2184" spans="1:22" x14ac:dyDescent="0.25">
      <c r="A2184" t="s">
        <v>1569</v>
      </c>
      <c r="B2184">
        <v>337016</v>
      </c>
      <c r="C2184" t="s">
        <v>2155</v>
      </c>
      <c r="D2184" t="s">
        <v>10131</v>
      </c>
      <c r="E2184" t="s">
        <v>1572</v>
      </c>
      <c r="F2184" t="s">
        <v>10132</v>
      </c>
      <c r="G2184" t="s">
        <v>7487</v>
      </c>
      <c r="H2184" s="2">
        <v>45572</v>
      </c>
      <c r="I2184" s="2">
        <v>45572</v>
      </c>
      <c r="J2184"/>
      <c r="K2184"/>
      <c r="L2184">
        <v>0.01</v>
      </c>
      <c r="M2184" t="s">
        <v>7484</v>
      </c>
      <c r="N2184" t="s">
        <v>4199</v>
      </c>
      <c r="O2184"/>
      <c r="P2184" t="s">
        <v>10118</v>
      </c>
      <c r="Q2184" t="s">
        <v>6518</v>
      </c>
      <c r="R2184" t="s">
        <v>15449</v>
      </c>
      <c r="S2184" t="s">
        <v>15436</v>
      </c>
      <c r="T2184" t="s">
        <v>15437</v>
      </c>
      <c r="U2184" t="s">
        <v>15437</v>
      </c>
      <c r="V2184">
        <v>0</v>
      </c>
    </row>
    <row r="2185" spans="1:22" x14ac:dyDescent="0.25">
      <c r="A2185" t="s">
        <v>1569</v>
      </c>
      <c r="B2185">
        <v>336974</v>
      </c>
      <c r="C2185" t="s">
        <v>4282</v>
      </c>
      <c r="D2185" t="s">
        <v>10226</v>
      </c>
      <c r="E2185" t="s">
        <v>1572</v>
      </c>
      <c r="F2185" t="s">
        <v>10225</v>
      </c>
      <c r="G2185" t="s">
        <v>7490</v>
      </c>
      <c r="H2185" s="2">
        <v>45572</v>
      </c>
      <c r="I2185" s="2">
        <v>45572</v>
      </c>
      <c r="J2185"/>
      <c r="K2185"/>
      <c r="L2185">
        <v>0.01</v>
      </c>
      <c r="M2185" t="s">
        <v>7484</v>
      </c>
      <c r="N2185" t="s">
        <v>4199</v>
      </c>
      <c r="O2185"/>
      <c r="P2185" t="s">
        <v>10220</v>
      </c>
      <c r="Q2185" t="s">
        <v>5093</v>
      </c>
      <c r="R2185" t="s">
        <v>15449</v>
      </c>
      <c r="S2185" t="s">
        <v>15436</v>
      </c>
      <c r="T2185" t="s">
        <v>15437</v>
      </c>
      <c r="U2185" t="s">
        <v>15437</v>
      </c>
      <c r="V2185">
        <v>0</v>
      </c>
    </row>
    <row r="2186" spans="1:22" x14ac:dyDescent="0.25">
      <c r="A2186" t="s">
        <v>1569</v>
      </c>
      <c r="B2186">
        <v>336991</v>
      </c>
      <c r="C2186" t="s">
        <v>10227</v>
      </c>
      <c r="D2186" t="s">
        <v>10228</v>
      </c>
      <c r="E2186" t="s">
        <v>1572</v>
      </c>
      <c r="F2186" t="s">
        <v>10225</v>
      </c>
      <c r="G2186" t="s">
        <v>7490</v>
      </c>
      <c r="H2186" s="2">
        <v>45572</v>
      </c>
      <c r="I2186" s="2">
        <v>45572</v>
      </c>
      <c r="J2186"/>
      <c r="K2186"/>
      <c r="L2186">
        <v>0.01</v>
      </c>
      <c r="M2186" t="s">
        <v>7484</v>
      </c>
      <c r="N2186" t="s">
        <v>4199</v>
      </c>
      <c r="O2186"/>
      <c r="P2186" t="s">
        <v>10220</v>
      </c>
      <c r="Q2186" t="s">
        <v>5093</v>
      </c>
      <c r="R2186" t="s">
        <v>15449</v>
      </c>
      <c r="S2186" t="s">
        <v>15436</v>
      </c>
      <c r="T2186" t="s">
        <v>15437</v>
      </c>
      <c r="U2186" t="s">
        <v>15437</v>
      </c>
      <c r="V2186">
        <v>0</v>
      </c>
    </row>
    <row r="2187" spans="1:22" x14ac:dyDescent="0.25">
      <c r="A2187" t="s">
        <v>1569</v>
      </c>
      <c r="B2187">
        <v>336987</v>
      </c>
      <c r="C2187" t="s">
        <v>2726</v>
      </c>
      <c r="D2187" t="s">
        <v>10229</v>
      </c>
      <c r="E2187" t="s">
        <v>1572</v>
      </c>
      <c r="F2187" t="s">
        <v>10225</v>
      </c>
      <c r="G2187" t="s">
        <v>7490</v>
      </c>
      <c r="H2187" s="2">
        <v>45572</v>
      </c>
      <c r="I2187" s="2">
        <v>45572</v>
      </c>
      <c r="J2187"/>
      <c r="K2187"/>
      <c r="L2187">
        <v>0.01</v>
      </c>
      <c r="M2187" t="s">
        <v>7484</v>
      </c>
      <c r="N2187" t="s">
        <v>4199</v>
      </c>
      <c r="O2187"/>
      <c r="P2187" t="s">
        <v>10220</v>
      </c>
      <c r="Q2187" t="s">
        <v>5093</v>
      </c>
      <c r="R2187" t="s">
        <v>15449</v>
      </c>
      <c r="S2187" t="s">
        <v>15436</v>
      </c>
      <c r="T2187" t="s">
        <v>15437</v>
      </c>
      <c r="U2187" t="s">
        <v>15437</v>
      </c>
      <c r="V2187">
        <v>0</v>
      </c>
    </row>
    <row r="2188" spans="1:22" x14ac:dyDescent="0.25">
      <c r="A2188" t="s">
        <v>1569</v>
      </c>
      <c r="B2188">
        <v>337001</v>
      </c>
      <c r="C2188" t="s">
        <v>2515</v>
      </c>
      <c r="D2188" t="s">
        <v>10230</v>
      </c>
      <c r="E2188" t="s">
        <v>1572</v>
      </c>
      <c r="F2188" t="s">
        <v>10225</v>
      </c>
      <c r="G2188" t="s">
        <v>7490</v>
      </c>
      <c r="H2188" s="2">
        <v>45572</v>
      </c>
      <c r="I2188" s="2">
        <v>45572</v>
      </c>
      <c r="J2188"/>
      <c r="K2188"/>
      <c r="L2188">
        <v>0.01</v>
      </c>
      <c r="M2188" t="s">
        <v>7484</v>
      </c>
      <c r="N2188" t="s">
        <v>4199</v>
      </c>
      <c r="O2188"/>
      <c r="P2188" t="s">
        <v>10220</v>
      </c>
      <c r="Q2188" t="s">
        <v>5093</v>
      </c>
      <c r="R2188" t="s">
        <v>15449</v>
      </c>
      <c r="S2188" t="s">
        <v>15436</v>
      </c>
      <c r="T2188" t="s">
        <v>15437</v>
      </c>
      <c r="U2188" t="s">
        <v>15437</v>
      </c>
      <c r="V2188">
        <v>0</v>
      </c>
    </row>
    <row r="2189" spans="1:22" x14ac:dyDescent="0.25">
      <c r="A2189" t="s">
        <v>1569</v>
      </c>
      <c r="B2189">
        <v>337022</v>
      </c>
      <c r="C2189" t="s">
        <v>5205</v>
      </c>
      <c r="D2189" t="s">
        <v>2239</v>
      </c>
      <c r="E2189" t="s">
        <v>1572</v>
      </c>
      <c r="F2189" t="s">
        <v>10606</v>
      </c>
      <c r="G2189" t="s">
        <v>7490</v>
      </c>
      <c r="H2189" s="2">
        <v>45572</v>
      </c>
      <c r="I2189" s="2">
        <v>45572</v>
      </c>
      <c r="J2189"/>
      <c r="K2189"/>
      <c r="L2189">
        <v>0.01</v>
      </c>
      <c r="M2189" t="s">
        <v>7484</v>
      </c>
      <c r="N2189" t="s">
        <v>1576</v>
      </c>
      <c r="O2189"/>
      <c r="P2189" t="s">
        <v>10607</v>
      </c>
      <c r="Q2189" t="s">
        <v>10608</v>
      </c>
      <c r="R2189" t="s">
        <v>15464</v>
      </c>
      <c r="S2189" t="s">
        <v>15436</v>
      </c>
      <c r="T2189" t="s">
        <v>15437</v>
      </c>
      <c r="U2189" t="s">
        <v>15437</v>
      </c>
      <c r="V2189">
        <v>0</v>
      </c>
    </row>
    <row r="2190" spans="1:22" x14ac:dyDescent="0.25">
      <c r="A2190" t="s">
        <v>1569</v>
      </c>
      <c r="B2190">
        <v>337068</v>
      </c>
      <c r="C2190" t="s">
        <v>3926</v>
      </c>
      <c r="D2190" t="s">
        <v>10617</v>
      </c>
      <c r="E2190" t="s">
        <v>1572</v>
      </c>
      <c r="F2190" t="s">
        <v>10606</v>
      </c>
      <c r="G2190" t="s">
        <v>7490</v>
      </c>
      <c r="H2190" s="2">
        <v>45572</v>
      </c>
      <c r="I2190" s="2">
        <v>45572</v>
      </c>
      <c r="J2190"/>
      <c r="K2190"/>
      <c r="L2190">
        <v>0.01</v>
      </c>
      <c r="M2190" t="s">
        <v>7484</v>
      </c>
      <c r="N2190" t="s">
        <v>1576</v>
      </c>
      <c r="O2190"/>
      <c r="P2190" t="s">
        <v>10607</v>
      </c>
      <c r="Q2190" t="s">
        <v>10608</v>
      </c>
      <c r="R2190" t="s">
        <v>15464</v>
      </c>
      <c r="S2190" t="s">
        <v>15436</v>
      </c>
      <c r="T2190" t="s">
        <v>15437</v>
      </c>
      <c r="U2190" t="s">
        <v>15437</v>
      </c>
      <c r="V2190">
        <v>0</v>
      </c>
    </row>
    <row r="2191" spans="1:22" x14ac:dyDescent="0.25">
      <c r="A2191" t="s">
        <v>1569</v>
      </c>
      <c r="B2191">
        <v>337047</v>
      </c>
      <c r="C2191" t="s">
        <v>4947</v>
      </c>
      <c r="D2191" t="s">
        <v>10661</v>
      </c>
      <c r="E2191" t="s">
        <v>1572</v>
      </c>
      <c r="F2191" t="s">
        <v>10656</v>
      </c>
      <c r="G2191" t="s">
        <v>7490</v>
      </c>
      <c r="H2191" s="2">
        <v>45572</v>
      </c>
      <c r="I2191" s="2">
        <v>45572</v>
      </c>
      <c r="J2191"/>
      <c r="K2191"/>
      <c r="L2191">
        <v>0.01</v>
      </c>
      <c r="M2191" t="s">
        <v>7484</v>
      </c>
      <c r="N2191" t="s">
        <v>4199</v>
      </c>
      <c r="O2191"/>
      <c r="P2191" t="s">
        <v>10650</v>
      </c>
      <c r="Q2191" t="s">
        <v>4374</v>
      </c>
      <c r="R2191" t="s">
        <v>15449</v>
      </c>
      <c r="S2191" t="s">
        <v>15436</v>
      </c>
      <c r="T2191" t="s">
        <v>15437</v>
      </c>
      <c r="U2191" t="s">
        <v>15437</v>
      </c>
      <c r="V2191">
        <v>0</v>
      </c>
    </row>
    <row r="2192" spans="1:22" x14ac:dyDescent="0.25">
      <c r="A2192" t="s">
        <v>1569</v>
      </c>
      <c r="B2192">
        <v>337080</v>
      </c>
      <c r="C2192" t="s">
        <v>7938</v>
      </c>
      <c r="D2192" t="s">
        <v>2857</v>
      </c>
      <c r="E2192" t="s">
        <v>1572</v>
      </c>
      <c r="F2192" t="s">
        <v>10656</v>
      </c>
      <c r="G2192" t="s">
        <v>7490</v>
      </c>
      <c r="H2192" s="2">
        <v>45572</v>
      </c>
      <c r="I2192" s="2">
        <v>45572</v>
      </c>
      <c r="J2192"/>
      <c r="K2192"/>
      <c r="L2192">
        <v>0.01</v>
      </c>
      <c r="M2192" t="s">
        <v>7484</v>
      </c>
      <c r="N2192" t="s">
        <v>4199</v>
      </c>
      <c r="O2192"/>
      <c r="P2192" t="s">
        <v>10650</v>
      </c>
      <c r="Q2192" t="s">
        <v>4374</v>
      </c>
      <c r="R2192" t="s">
        <v>15449</v>
      </c>
      <c r="S2192" t="s">
        <v>15436</v>
      </c>
      <c r="T2192" t="s">
        <v>15437</v>
      </c>
      <c r="U2192" t="s">
        <v>15437</v>
      </c>
      <c r="V2192">
        <v>0</v>
      </c>
    </row>
    <row r="2193" spans="1:22" x14ac:dyDescent="0.25">
      <c r="A2193" t="s">
        <v>1569</v>
      </c>
      <c r="B2193">
        <v>336947</v>
      </c>
      <c r="C2193" t="s">
        <v>2322</v>
      </c>
      <c r="D2193" t="s">
        <v>8985</v>
      </c>
      <c r="E2193" t="s">
        <v>1572</v>
      </c>
      <c r="F2193" t="s">
        <v>11528</v>
      </c>
      <c r="G2193" t="s">
        <v>7490</v>
      </c>
      <c r="H2193" s="2">
        <v>45572</v>
      </c>
      <c r="I2193" s="2">
        <v>45572</v>
      </c>
      <c r="J2193"/>
      <c r="K2193"/>
      <c r="L2193">
        <v>0.01</v>
      </c>
      <c r="M2193" t="s">
        <v>7484</v>
      </c>
      <c r="N2193" t="s">
        <v>3482</v>
      </c>
      <c r="O2193"/>
      <c r="P2193" t="s">
        <v>11524</v>
      </c>
      <c r="Q2193" t="s">
        <v>5410</v>
      </c>
      <c r="R2193" t="s">
        <v>15468</v>
      </c>
      <c r="S2193" t="s">
        <v>15436</v>
      </c>
      <c r="T2193" t="s">
        <v>15437</v>
      </c>
      <c r="U2193" t="s">
        <v>15437</v>
      </c>
      <c r="V2193">
        <v>0</v>
      </c>
    </row>
    <row r="2194" spans="1:22" x14ac:dyDescent="0.25">
      <c r="A2194" t="s">
        <v>1569</v>
      </c>
      <c r="B2194">
        <v>336931</v>
      </c>
      <c r="C2194" t="s">
        <v>2269</v>
      </c>
      <c r="D2194" t="s">
        <v>11530</v>
      </c>
      <c r="E2194" t="s">
        <v>1572</v>
      </c>
      <c r="F2194" t="s">
        <v>11528</v>
      </c>
      <c r="G2194" t="s">
        <v>7490</v>
      </c>
      <c r="H2194" s="2">
        <v>45572</v>
      </c>
      <c r="I2194" s="2">
        <v>45572</v>
      </c>
      <c r="J2194"/>
      <c r="K2194"/>
      <c r="L2194">
        <v>0.01</v>
      </c>
      <c r="M2194" t="s">
        <v>7484</v>
      </c>
      <c r="N2194" t="s">
        <v>3482</v>
      </c>
      <c r="O2194"/>
      <c r="P2194" t="s">
        <v>11524</v>
      </c>
      <c r="Q2194" t="s">
        <v>5410</v>
      </c>
      <c r="R2194" t="s">
        <v>15468</v>
      </c>
      <c r="S2194" t="s">
        <v>15436</v>
      </c>
      <c r="T2194" t="s">
        <v>15437</v>
      </c>
      <c r="U2194" t="s">
        <v>15437</v>
      </c>
      <c r="V2194">
        <v>0</v>
      </c>
    </row>
    <row r="2195" spans="1:22" x14ac:dyDescent="0.25">
      <c r="A2195" t="s">
        <v>1569</v>
      </c>
      <c r="B2195">
        <v>336932</v>
      </c>
      <c r="C2195" t="s">
        <v>11531</v>
      </c>
      <c r="D2195" t="s">
        <v>6103</v>
      </c>
      <c r="E2195" t="s">
        <v>1572</v>
      </c>
      <c r="F2195" t="s">
        <v>11528</v>
      </c>
      <c r="G2195" t="s">
        <v>7490</v>
      </c>
      <c r="H2195" s="2">
        <v>45572</v>
      </c>
      <c r="I2195" s="2">
        <v>45572</v>
      </c>
      <c r="J2195"/>
      <c r="K2195"/>
      <c r="L2195">
        <v>0.01</v>
      </c>
      <c r="M2195" t="s">
        <v>7484</v>
      </c>
      <c r="N2195" t="s">
        <v>3482</v>
      </c>
      <c r="O2195"/>
      <c r="P2195" t="s">
        <v>11524</v>
      </c>
      <c r="Q2195" t="s">
        <v>5410</v>
      </c>
      <c r="R2195" t="s">
        <v>15468</v>
      </c>
      <c r="S2195" t="s">
        <v>15436</v>
      </c>
      <c r="T2195" t="s">
        <v>15437</v>
      </c>
      <c r="U2195" t="s">
        <v>15437</v>
      </c>
      <c r="V2195">
        <v>0</v>
      </c>
    </row>
    <row r="2196" spans="1:22" x14ac:dyDescent="0.25">
      <c r="A2196" t="s">
        <v>1569</v>
      </c>
      <c r="B2196">
        <v>336784</v>
      </c>
      <c r="C2196" t="s">
        <v>9052</v>
      </c>
      <c r="D2196" t="s">
        <v>12260</v>
      </c>
      <c r="E2196" t="s">
        <v>1572</v>
      </c>
      <c r="F2196" t="s">
        <v>12241</v>
      </c>
      <c r="G2196" t="s">
        <v>7490</v>
      </c>
      <c r="H2196" s="2">
        <v>45572</v>
      </c>
      <c r="I2196" s="2">
        <v>45586</v>
      </c>
      <c r="J2196"/>
      <c r="K2196"/>
      <c r="L2196">
        <v>0.01</v>
      </c>
      <c r="M2196" t="s">
        <v>7484</v>
      </c>
      <c r="N2196" t="s">
        <v>3865</v>
      </c>
      <c r="O2196"/>
      <c r="P2196" t="s">
        <v>12242</v>
      </c>
      <c r="Q2196" t="s">
        <v>5601</v>
      </c>
      <c r="R2196" t="s">
        <v>15467</v>
      </c>
      <c r="S2196" t="s">
        <v>15436</v>
      </c>
      <c r="T2196" t="s">
        <v>15437</v>
      </c>
      <c r="U2196" t="s">
        <v>15437</v>
      </c>
      <c r="V2196">
        <v>0</v>
      </c>
    </row>
    <row r="2197" spans="1:22" x14ac:dyDescent="0.25">
      <c r="A2197" t="s">
        <v>1569</v>
      </c>
      <c r="B2197">
        <v>336950</v>
      </c>
      <c r="C2197" t="s">
        <v>12261</v>
      </c>
      <c r="D2197" t="s">
        <v>12262</v>
      </c>
      <c r="E2197" t="s">
        <v>1572</v>
      </c>
      <c r="F2197" t="s">
        <v>12241</v>
      </c>
      <c r="G2197" t="s">
        <v>7490</v>
      </c>
      <c r="H2197" s="2">
        <v>45572</v>
      </c>
      <c r="I2197" s="2">
        <v>45586</v>
      </c>
      <c r="J2197"/>
      <c r="K2197"/>
      <c r="L2197">
        <v>0.01</v>
      </c>
      <c r="M2197" t="s">
        <v>7484</v>
      </c>
      <c r="N2197" t="s">
        <v>3865</v>
      </c>
      <c r="O2197"/>
      <c r="P2197" t="s">
        <v>12242</v>
      </c>
      <c r="Q2197" t="s">
        <v>5601</v>
      </c>
      <c r="R2197" t="s">
        <v>15467</v>
      </c>
      <c r="S2197" t="s">
        <v>15436</v>
      </c>
      <c r="T2197" t="s">
        <v>15437</v>
      </c>
      <c r="U2197" t="s">
        <v>15437</v>
      </c>
      <c r="V2197">
        <v>0</v>
      </c>
    </row>
    <row r="2198" spans="1:22" x14ac:dyDescent="0.25">
      <c r="A2198" t="s">
        <v>1569</v>
      </c>
      <c r="B2198">
        <v>336935</v>
      </c>
      <c r="C2198" t="s">
        <v>12846</v>
      </c>
      <c r="D2198" t="s">
        <v>12847</v>
      </c>
      <c r="E2198" t="s">
        <v>1572</v>
      </c>
      <c r="F2198" t="s">
        <v>12834</v>
      </c>
      <c r="G2198" t="s">
        <v>7490</v>
      </c>
      <c r="H2198" s="2">
        <v>45572</v>
      </c>
      <c r="I2198" s="2">
        <v>45572</v>
      </c>
      <c r="J2198"/>
      <c r="K2198"/>
      <c r="L2198">
        <v>0.01</v>
      </c>
      <c r="M2198" t="s">
        <v>7484</v>
      </c>
      <c r="N2198" t="s">
        <v>3865</v>
      </c>
      <c r="O2198"/>
      <c r="P2198" t="s">
        <v>12835</v>
      </c>
      <c r="Q2198" t="s">
        <v>12836</v>
      </c>
      <c r="R2198" t="s">
        <v>15467</v>
      </c>
      <c r="S2198" t="s">
        <v>15436</v>
      </c>
      <c r="T2198" t="s">
        <v>15437</v>
      </c>
      <c r="U2198" t="s">
        <v>15437</v>
      </c>
      <c r="V2198">
        <v>0</v>
      </c>
    </row>
    <row r="2199" spans="1:22" x14ac:dyDescent="0.25">
      <c r="A2199" t="s">
        <v>1569</v>
      </c>
      <c r="B2199">
        <v>336926</v>
      </c>
      <c r="C2199" t="s">
        <v>13021</v>
      </c>
      <c r="D2199" t="s">
        <v>3804</v>
      </c>
      <c r="E2199" t="s">
        <v>1572</v>
      </c>
      <c r="F2199" t="s">
        <v>13020</v>
      </c>
      <c r="G2199" t="s">
        <v>7490</v>
      </c>
      <c r="H2199" s="2">
        <v>45572</v>
      </c>
      <c r="I2199" s="2">
        <v>45572</v>
      </c>
      <c r="J2199"/>
      <c r="K2199"/>
      <c r="L2199">
        <v>0.01</v>
      </c>
      <c r="M2199" t="s">
        <v>7484</v>
      </c>
      <c r="N2199" t="s">
        <v>3482</v>
      </c>
      <c r="O2199"/>
      <c r="P2199" t="s">
        <v>13016</v>
      </c>
      <c r="Q2199" t="s">
        <v>13017</v>
      </c>
      <c r="R2199" t="s">
        <v>15466</v>
      </c>
      <c r="S2199" t="s">
        <v>15436</v>
      </c>
      <c r="T2199" t="s">
        <v>15437</v>
      </c>
      <c r="U2199" t="s">
        <v>15437</v>
      </c>
      <c r="V2199">
        <v>0</v>
      </c>
    </row>
    <row r="2200" spans="1:22" x14ac:dyDescent="0.25">
      <c r="A2200" t="s">
        <v>1569</v>
      </c>
      <c r="B2200">
        <v>336869</v>
      </c>
      <c r="C2200" t="s">
        <v>1844</v>
      </c>
      <c r="D2200" t="s">
        <v>13035</v>
      </c>
      <c r="E2200" t="s">
        <v>1596</v>
      </c>
      <c r="F2200" t="s">
        <v>13036</v>
      </c>
      <c r="G2200" t="s">
        <v>7487</v>
      </c>
      <c r="H2200" s="2">
        <v>45572</v>
      </c>
      <c r="I2200" s="2">
        <v>45775</v>
      </c>
      <c r="J2200"/>
      <c r="K2200"/>
      <c r="L2200">
        <v>15</v>
      </c>
      <c r="M2200" t="s">
        <v>7484</v>
      </c>
      <c r="N2200" t="s">
        <v>3482</v>
      </c>
      <c r="O2200"/>
      <c r="P2200" t="s">
        <v>13037</v>
      </c>
      <c r="Q2200" t="s">
        <v>13038</v>
      </c>
      <c r="R2200" t="s">
        <v>15466</v>
      </c>
      <c r="S2200" t="s">
        <v>15436</v>
      </c>
      <c r="T2200" t="s">
        <v>15437</v>
      </c>
      <c r="U2200" t="s">
        <v>15437</v>
      </c>
      <c r="V2200">
        <v>0.39473684210526316</v>
      </c>
    </row>
    <row r="2201" spans="1:22" x14ac:dyDescent="0.25">
      <c r="A2201" t="s">
        <v>1569</v>
      </c>
      <c r="B2201">
        <v>336821</v>
      </c>
      <c r="C2201" t="s">
        <v>7821</v>
      </c>
      <c r="D2201" t="s">
        <v>13039</v>
      </c>
      <c r="E2201" t="s">
        <v>1572</v>
      </c>
      <c r="F2201" t="s">
        <v>13040</v>
      </c>
      <c r="G2201" t="s">
        <v>7490</v>
      </c>
      <c r="H2201" s="2">
        <v>45572</v>
      </c>
      <c r="I2201" s="2">
        <v>45579</v>
      </c>
      <c r="J2201"/>
      <c r="K2201"/>
      <c r="L2201">
        <v>0.01</v>
      </c>
      <c r="M2201" t="s">
        <v>7484</v>
      </c>
      <c r="N2201" t="s">
        <v>3482</v>
      </c>
      <c r="O2201"/>
      <c r="P2201" t="s">
        <v>13037</v>
      </c>
      <c r="Q2201" t="s">
        <v>13038</v>
      </c>
      <c r="R2201" t="s">
        <v>15466</v>
      </c>
      <c r="S2201" t="s">
        <v>15436</v>
      </c>
      <c r="T2201" t="s">
        <v>15437</v>
      </c>
      <c r="U2201" t="s">
        <v>15437</v>
      </c>
      <c r="V2201">
        <v>0</v>
      </c>
    </row>
    <row r="2202" spans="1:22" x14ac:dyDescent="0.25">
      <c r="A2202" t="s">
        <v>1569</v>
      </c>
      <c r="B2202">
        <v>336817</v>
      </c>
      <c r="C2202" t="s">
        <v>2904</v>
      </c>
      <c r="D2202" t="s">
        <v>10971</v>
      </c>
      <c r="E2202" t="s">
        <v>1572</v>
      </c>
      <c r="F2202" t="s">
        <v>13040</v>
      </c>
      <c r="G2202" t="s">
        <v>7490</v>
      </c>
      <c r="H2202" s="2">
        <v>45572</v>
      </c>
      <c r="I2202" s="2">
        <v>45579</v>
      </c>
      <c r="J2202"/>
      <c r="K2202"/>
      <c r="L2202">
        <v>0.01</v>
      </c>
      <c r="M2202" t="s">
        <v>7484</v>
      </c>
      <c r="N2202" t="s">
        <v>3482</v>
      </c>
      <c r="O2202"/>
      <c r="P2202" t="s">
        <v>13037</v>
      </c>
      <c r="Q2202" t="s">
        <v>13038</v>
      </c>
      <c r="R2202" t="s">
        <v>15466</v>
      </c>
      <c r="S2202" t="s">
        <v>15436</v>
      </c>
      <c r="T2202" t="s">
        <v>15437</v>
      </c>
      <c r="U2202" t="s">
        <v>15437</v>
      </c>
      <c r="V2202">
        <v>0</v>
      </c>
    </row>
    <row r="2203" spans="1:22" x14ac:dyDescent="0.25">
      <c r="A2203" t="s">
        <v>1569</v>
      </c>
      <c r="B2203">
        <v>336802</v>
      </c>
      <c r="C2203" t="s">
        <v>13041</v>
      </c>
      <c r="D2203" t="s">
        <v>13042</v>
      </c>
      <c r="E2203" t="s">
        <v>1572</v>
      </c>
      <c r="F2203" t="s">
        <v>13040</v>
      </c>
      <c r="G2203" t="s">
        <v>7490</v>
      </c>
      <c r="H2203" s="2">
        <v>45572</v>
      </c>
      <c r="I2203" s="2">
        <v>45579</v>
      </c>
      <c r="J2203"/>
      <c r="K2203"/>
      <c r="L2203">
        <v>0.01</v>
      </c>
      <c r="M2203" t="s">
        <v>7484</v>
      </c>
      <c r="N2203" t="s">
        <v>3482</v>
      </c>
      <c r="O2203"/>
      <c r="P2203" t="s">
        <v>13037</v>
      </c>
      <c r="Q2203" t="s">
        <v>13038</v>
      </c>
      <c r="R2203" t="s">
        <v>15466</v>
      </c>
      <c r="S2203" t="s">
        <v>15436</v>
      </c>
      <c r="T2203" t="s">
        <v>15437</v>
      </c>
      <c r="U2203" t="s">
        <v>15437</v>
      </c>
      <c r="V2203">
        <v>0</v>
      </c>
    </row>
    <row r="2204" spans="1:22" x14ac:dyDescent="0.25">
      <c r="A2204" t="s">
        <v>1569</v>
      </c>
      <c r="B2204">
        <v>336934</v>
      </c>
      <c r="C2204" t="s">
        <v>13043</v>
      </c>
      <c r="D2204" t="s">
        <v>1952</v>
      </c>
      <c r="E2204" t="s">
        <v>1572</v>
      </c>
      <c r="F2204" t="s">
        <v>13040</v>
      </c>
      <c r="G2204" t="s">
        <v>7490</v>
      </c>
      <c r="H2204" s="2">
        <v>45572</v>
      </c>
      <c r="I2204" s="2">
        <v>45579</v>
      </c>
      <c r="J2204"/>
      <c r="K2204"/>
      <c r="L2204">
        <v>0.01</v>
      </c>
      <c r="M2204" t="s">
        <v>7484</v>
      </c>
      <c r="N2204" t="s">
        <v>3482</v>
      </c>
      <c r="O2204"/>
      <c r="P2204" t="s">
        <v>13037</v>
      </c>
      <c r="Q2204" t="s">
        <v>13038</v>
      </c>
      <c r="R2204" t="s">
        <v>15466</v>
      </c>
      <c r="S2204" t="s">
        <v>15436</v>
      </c>
      <c r="T2204" t="s">
        <v>15437</v>
      </c>
      <c r="U2204" t="s">
        <v>15437</v>
      </c>
      <c r="V2204">
        <v>0</v>
      </c>
    </row>
    <row r="2205" spans="1:22" x14ac:dyDescent="0.25">
      <c r="A2205" t="s">
        <v>1569</v>
      </c>
      <c r="B2205">
        <v>337000</v>
      </c>
      <c r="C2205" t="s">
        <v>13153</v>
      </c>
      <c r="D2205" t="s">
        <v>3931</v>
      </c>
      <c r="E2205" t="s">
        <v>1572</v>
      </c>
      <c r="F2205" t="s">
        <v>13151</v>
      </c>
      <c r="G2205" t="s">
        <v>7490</v>
      </c>
      <c r="H2205" s="2">
        <v>45572</v>
      </c>
      <c r="I2205" s="2">
        <v>45572</v>
      </c>
      <c r="J2205"/>
      <c r="K2205"/>
      <c r="L2205">
        <v>0.01</v>
      </c>
      <c r="M2205" t="s">
        <v>7484</v>
      </c>
      <c r="N2205" t="s">
        <v>4199</v>
      </c>
      <c r="O2205"/>
      <c r="P2205" t="s">
        <v>13149</v>
      </c>
      <c r="Q2205" t="s">
        <v>6797</v>
      </c>
      <c r="R2205" t="s">
        <v>15449</v>
      </c>
      <c r="S2205" t="s">
        <v>15436</v>
      </c>
      <c r="T2205" t="s">
        <v>15437</v>
      </c>
      <c r="U2205" t="s">
        <v>15437</v>
      </c>
      <c r="V2205">
        <v>0</v>
      </c>
    </row>
    <row r="2206" spans="1:22" x14ac:dyDescent="0.25">
      <c r="A2206" t="s">
        <v>1569</v>
      </c>
      <c r="B2206">
        <v>337165</v>
      </c>
      <c r="C2206" t="s">
        <v>13872</v>
      </c>
      <c r="D2206" t="s">
        <v>3693</v>
      </c>
      <c r="E2206" t="s">
        <v>1596</v>
      </c>
      <c r="F2206" t="s">
        <v>13860</v>
      </c>
      <c r="G2206" t="s">
        <v>7490</v>
      </c>
      <c r="H2206" s="2">
        <v>45572</v>
      </c>
      <c r="I2206" s="2">
        <v>45789</v>
      </c>
      <c r="J2206"/>
      <c r="K2206"/>
      <c r="L2206">
        <v>20</v>
      </c>
      <c r="M2206" t="s">
        <v>7484</v>
      </c>
      <c r="N2206" t="s">
        <v>4199</v>
      </c>
      <c r="O2206"/>
      <c r="P2206" t="s">
        <v>13861</v>
      </c>
      <c r="Q2206" t="s">
        <v>13862</v>
      </c>
      <c r="R2206" t="s">
        <v>15449</v>
      </c>
      <c r="S2206" t="s">
        <v>15436</v>
      </c>
      <c r="T2206" t="s">
        <v>15437</v>
      </c>
      <c r="U2206" t="s">
        <v>15437</v>
      </c>
      <c r="V2206">
        <v>0.52631578947368418</v>
      </c>
    </row>
    <row r="2207" spans="1:22" x14ac:dyDescent="0.25">
      <c r="A2207" t="s">
        <v>1569</v>
      </c>
      <c r="B2207">
        <v>200042</v>
      </c>
      <c r="C2207" t="s">
        <v>4387</v>
      </c>
      <c r="D2207" t="s">
        <v>4388</v>
      </c>
      <c r="E2207" t="s">
        <v>1596</v>
      </c>
      <c r="F2207" t="s">
        <v>4377</v>
      </c>
      <c r="G2207" t="s">
        <v>4294</v>
      </c>
      <c r="H2207" s="2">
        <v>45572</v>
      </c>
      <c r="I2207" s="2">
        <v>45635</v>
      </c>
      <c r="J2207"/>
      <c r="K2207"/>
      <c r="L2207">
        <v>32</v>
      </c>
      <c r="M2207" t="s">
        <v>4269</v>
      </c>
      <c r="N2207" t="s">
        <v>4199</v>
      </c>
      <c r="O2207"/>
      <c r="P2207" t="s">
        <v>4373</v>
      </c>
      <c r="Q2207" t="s">
        <v>4374</v>
      </c>
      <c r="R2207" t="s">
        <v>15449</v>
      </c>
      <c r="S2207" t="s">
        <v>15436</v>
      </c>
      <c r="T2207" t="s">
        <v>15437</v>
      </c>
      <c r="U2207" t="s">
        <v>15437</v>
      </c>
      <c r="V2207">
        <v>0.84210526315789469</v>
      </c>
    </row>
    <row r="2208" spans="1:22" x14ac:dyDescent="0.25">
      <c r="A2208" t="s">
        <v>1569</v>
      </c>
      <c r="B2208">
        <v>337431</v>
      </c>
      <c r="C2208" t="s">
        <v>3785</v>
      </c>
      <c r="D2208" t="s">
        <v>4433</v>
      </c>
      <c r="E2208" t="s">
        <v>1572</v>
      </c>
      <c r="F2208" t="s">
        <v>4422</v>
      </c>
      <c r="G2208" t="s">
        <v>4268</v>
      </c>
      <c r="H2208" s="2">
        <v>45572</v>
      </c>
      <c r="I2208" s="2">
        <v>45572</v>
      </c>
      <c r="J2208"/>
      <c r="K2208"/>
      <c r="L2208">
        <v>0.01</v>
      </c>
      <c r="M2208" t="s">
        <v>4269</v>
      </c>
      <c r="N2208" t="s">
        <v>3865</v>
      </c>
      <c r="O2208"/>
      <c r="P2208" t="s">
        <v>4423</v>
      </c>
      <c r="Q2208" t="s">
        <v>4424</v>
      </c>
      <c r="R2208" t="s">
        <v>15450</v>
      </c>
      <c r="S2208" t="s">
        <v>15436</v>
      </c>
      <c r="T2208" t="s">
        <v>15437</v>
      </c>
      <c r="U2208" t="s">
        <v>15437</v>
      </c>
      <c r="V2208">
        <v>0</v>
      </c>
    </row>
    <row r="2209" spans="1:22" x14ac:dyDescent="0.25">
      <c r="A2209" t="s">
        <v>1569</v>
      </c>
      <c r="B2209">
        <v>336930</v>
      </c>
      <c r="C2209" t="s">
        <v>3353</v>
      </c>
      <c r="D2209" t="s">
        <v>4837</v>
      </c>
      <c r="E2209" t="s">
        <v>1607</v>
      </c>
      <c r="F2209" t="s">
        <v>4975</v>
      </c>
      <c r="G2209" t="s">
        <v>4310</v>
      </c>
      <c r="H2209" s="2">
        <v>45572</v>
      </c>
      <c r="I2209" s="2">
        <v>45803</v>
      </c>
      <c r="J2209"/>
      <c r="K2209"/>
      <c r="L2209">
        <v>38</v>
      </c>
      <c r="M2209" t="s">
        <v>4269</v>
      </c>
      <c r="N2209" t="s">
        <v>1714</v>
      </c>
      <c r="O2209"/>
      <c r="P2209" t="s">
        <v>4938</v>
      </c>
      <c r="Q2209" t="s">
        <v>4939</v>
      </c>
      <c r="R2209" t="s">
        <v>15447</v>
      </c>
      <c r="S2209" t="s">
        <v>15436</v>
      </c>
      <c r="T2209" t="s">
        <v>15437</v>
      </c>
      <c r="U2209" t="s">
        <v>1566</v>
      </c>
      <c r="V2209">
        <v>1</v>
      </c>
    </row>
    <row r="2210" spans="1:22" x14ac:dyDescent="0.25">
      <c r="A2210" t="s">
        <v>1569</v>
      </c>
      <c r="B2210">
        <v>337003</v>
      </c>
      <c r="C2210" t="s">
        <v>2181</v>
      </c>
      <c r="D2210" t="s">
        <v>2594</v>
      </c>
      <c r="E2210" t="s">
        <v>1572</v>
      </c>
      <c r="F2210" t="s">
        <v>6366</v>
      </c>
      <c r="G2210" t="s">
        <v>4268</v>
      </c>
      <c r="H2210" s="2">
        <v>45572</v>
      </c>
      <c r="I2210" s="2">
        <v>45572</v>
      </c>
      <c r="J2210"/>
      <c r="K2210"/>
      <c r="L2210">
        <v>0.01</v>
      </c>
      <c r="M2210" t="s">
        <v>4269</v>
      </c>
      <c r="N2210" t="s">
        <v>3627</v>
      </c>
      <c r="O2210"/>
      <c r="P2210" t="s">
        <v>6367</v>
      </c>
      <c r="Q2210" t="s">
        <v>6368</v>
      </c>
      <c r="R2210" t="s">
        <v>15453</v>
      </c>
      <c r="S2210" t="s">
        <v>15436</v>
      </c>
      <c r="T2210" t="s">
        <v>15437</v>
      </c>
      <c r="U2210" t="s">
        <v>15437</v>
      </c>
      <c r="V2210">
        <v>0</v>
      </c>
    </row>
    <row r="2211" spans="1:22" x14ac:dyDescent="0.25">
      <c r="A2211" t="s">
        <v>1569</v>
      </c>
      <c r="B2211">
        <v>336961</v>
      </c>
      <c r="C2211" t="s">
        <v>2775</v>
      </c>
      <c r="D2211" t="s">
        <v>6593</v>
      </c>
      <c r="E2211" t="s">
        <v>1572</v>
      </c>
      <c r="F2211" t="s">
        <v>6585</v>
      </c>
      <c r="G2211" t="s">
        <v>4268</v>
      </c>
      <c r="H2211" s="2">
        <v>45572</v>
      </c>
      <c r="I2211" s="2">
        <v>45572</v>
      </c>
      <c r="J2211"/>
      <c r="K2211"/>
      <c r="L2211">
        <v>0.01</v>
      </c>
      <c r="M2211" t="s">
        <v>4269</v>
      </c>
      <c r="N2211" t="s">
        <v>3865</v>
      </c>
      <c r="O2211"/>
      <c r="P2211" t="s">
        <v>6586</v>
      </c>
      <c r="Q2211" t="s">
        <v>6587</v>
      </c>
      <c r="R2211" t="s">
        <v>15452</v>
      </c>
      <c r="S2211" t="s">
        <v>15436</v>
      </c>
      <c r="T2211" t="s">
        <v>15437</v>
      </c>
      <c r="U2211" t="s">
        <v>15437</v>
      </c>
      <c r="V2211">
        <v>0</v>
      </c>
    </row>
    <row r="2212" spans="1:22" x14ac:dyDescent="0.25">
      <c r="A2212" t="s">
        <v>1569</v>
      </c>
      <c r="B2212">
        <v>336990</v>
      </c>
      <c r="C2212" t="s">
        <v>6824</v>
      </c>
      <c r="D2212" t="s">
        <v>6825</v>
      </c>
      <c r="E2212" t="s">
        <v>1572</v>
      </c>
      <c r="F2212" t="s">
        <v>6816</v>
      </c>
      <c r="G2212" t="s">
        <v>4294</v>
      </c>
      <c r="H2212" s="2">
        <v>45572</v>
      </c>
      <c r="I2212" s="2">
        <v>45572</v>
      </c>
      <c r="J2212"/>
      <c r="K2212"/>
      <c r="L2212">
        <v>0.01</v>
      </c>
      <c r="M2212" t="s">
        <v>4269</v>
      </c>
      <c r="N2212" t="s">
        <v>3482</v>
      </c>
      <c r="O2212"/>
      <c r="P2212" t="s">
        <v>6817</v>
      </c>
      <c r="Q2212" t="s">
        <v>6818</v>
      </c>
      <c r="R2212" t="s">
        <v>15455</v>
      </c>
      <c r="S2212" t="s">
        <v>15436</v>
      </c>
      <c r="T2212" t="s">
        <v>15437</v>
      </c>
      <c r="U2212" t="s">
        <v>15437</v>
      </c>
      <c r="V2212">
        <v>0</v>
      </c>
    </row>
    <row r="2213" spans="1:22" x14ac:dyDescent="0.25">
      <c r="A2213" t="s">
        <v>1569</v>
      </c>
      <c r="B2213">
        <v>336973</v>
      </c>
      <c r="C2213" t="s">
        <v>2886</v>
      </c>
      <c r="D2213" t="s">
        <v>15814</v>
      </c>
      <c r="E2213" t="s">
        <v>1572</v>
      </c>
      <c r="F2213" t="s">
        <v>6979</v>
      </c>
      <c r="G2213" t="s">
        <v>4268</v>
      </c>
      <c r="H2213" s="2">
        <v>45572</v>
      </c>
      <c r="I2213" s="2">
        <v>45831</v>
      </c>
      <c r="J2213"/>
      <c r="K2213"/>
      <c r="L2213">
        <v>0.01</v>
      </c>
      <c r="M2213" t="s">
        <v>4269</v>
      </c>
      <c r="N2213" t="s">
        <v>3482</v>
      </c>
      <c r="O2213"/>
      <c r="P2213" t="s">
        <v>6977</v>
      </c>
      <c r="Q2213" t="s">
        <v>6978</v>
      </c>
      <c r="R2213" t="s">
        <v>15451</v>
      </c>
      <c r="S2213" t="s">
        <v>15436</v>
      </c>
      <c r="T2213" t="s">
        <v>15437</v>
      </c>
      <c r="U2213" t="s">
        <v>15437</v>
      </c>
      <c r="V2213">
        <v>0</v>
      </c>
    </row>
    <row r="2214" spans="1:22" x14ac:dyDescent="0.25">
      <c r="A2214" t="s">
        <v>1569</v>
      </c>
      <c r="B2214">
        <v>336943</v>
      </c>
      <c r="C2214" t="s">
        <v>9504</v>
      </c>
      <c r="D2214" t="s">
        <v>9505</v>
      </c>
      <c r="E2214" t="s">
        <v>1572</v>
      </c>
      <c r="F2214" t="s">
        <v>9506</v>
      </c>
      <c r="G2214" t="s">
        <v>7483</v>
      </c>
      <c r="H2214" s="2">
        <v>45570</v>
      </c>
      <c r="I2214" s="2">
        <v>45570</v>
      </c>
      <c r="J2214"/>
      <c r="K2214"/>
      <c r="L2214">
        <v>0.01</v>
      </c>
      <c r="M2214" t="s">
        <v>7484</v>
      </c>
      <c r="N2214" t="s">
        <v>3482</v>
      </c>
      <c r="O2214"/>
      <c r="P2214" t="s">
        <v>9500</v>
      </c>
      <c r="Q2214" t="s">
        <v>9501</v>
      </c>
      <c r="R2214" t="s">
        <v>15468</v>
      </c>
      <c r="S2214" t="s">
        <v>15436</v>
      </c>
      <c r="T2214" t="s">
        <v>15437</v>
      </c>
      <c r="U2214" t="s">
        <v>15437</v>
      </c>
      <c r="V2214">
        <v>0</v>
      </c>
    </row>
    <row r="2215" spans="1:22" x14ac:dyDescent="0.25">
      <c r="A2215" t="s">
        <v>1569</v>
      </c>
      <c r="B2215">
        <v>336933</v>
      </c>
      <c r="C2215" t="s">
        <v>1799</v>
      </c>
      <c r="D2215" t="s">
        <v>6497</v>
      </c>
      <c r="E2215" t="s">
        <v>1572</v>
      </c>
      <c r="F2215" t="s">
        <v>9745</v>
      </c>
      <c r="G2215" t="s">
        <v>7490</v>
      </c>
      <c r="H2215" s="2">
        <v>45570</v>
      </c>
      <c r="I2215" s="2">
        <v>45570</v>
      </c>
      <c r="J2215"/>
      <c r="K2215"/>
      <c r="L2215">
        <v>0.01</v>
      </c>
      <c r="M2215" t="s">
        <v>7484</v>
      </c>
      <c r="N2215" t="s">
        <v>3482</v>
      </c>
      <c r="O2215"/>
      <c r="P2215" t="s">
        <v>9746</v>
      </c>
      <c r="Q2215" t="s">
        <v>3576</v>
      </c>
      <c r="R2215" t="s">
        <v>15466</v>
      </c>
      <c r="S2215" t="s">
        <v>15436</v>
      </c>
      <c r="T2215" t="s">
        <v>15437</v>
      </c>
      <c r="U2215" t="s">
        <v>15437</v>
      </c>
      <c r="V2215">
        <v>0</v>
      </c>
    </row>
    <row r="2216" spans="1:22" x14ac:dyDescent="0.25">
      <c r="A2216" t="s">
        <v>1569</v>
      </c>
      <c r="B2216">
        <v>336940</v>
      </c>
      <c r="C2216" t="s">
        <v>2160</v>
      </c>
      <c r="D2216" t="s">
        <v>4799</v>
      </c>
      <c r="E2216" t="s">
        <v>1572</v>
      </c>
      <c r="F2216" t="s">
        <v>4789</v>
      </c>
      <c r="G2216" t="s">
        <v>4268</v>
      </c>
      <c r="H2216" s="2">
        <v>45570</v>
      </c>
      <c r="I2216" s="2">
        <v>45570</v>
      </c>
      <c r="J2216"/>
      <c r="K2216"/>
      <c r="L2216">
        <v>0.01</v>
      </c>
      <c r="M2216" t="s">
        <v>4269</v>
      </c>
      <c r="N2216" t="s">
        <v>3482</v>
      </c>
      <c r="O2216"/>
      <c r="P2216" t="s">
        <v>4790</v>
      </c>
      <c r="Q2216" t="s">
        <v>4791</v>
      </c>
      <c r="R2216" t="s">
        <v>15451</v>
      </c>
      <c r="S2216" t="s">
        <v>15436</v>
      </c>
      <c r="T2216" t="s">
        <v>15437</v>
      </c>
      <c r="U2216" t="s">
        <v>15437</v>
      </c>
      <c r="V2216">
        <v>0</v>
      </c>
    </row>
    <row r="2217" spans="1:22" x14ac:dyDescent="0.25">
      <c r="A2217" t="s">
        <v>1569</v>
      </c>
      <c r="B2217">
        <v>336901</v>
      </c>
      <c r="C2217" t="s">
        <v>4839</v>
      </c>
      <c r="D2217" t="s">
        <v>4840</v>
      </c>
      <c r="E2217" t="s">
        <v>1572</v>
      </c>
      <c r="F2217" t="s">
        <v>4827</v>
      </c>
      <c r="G2217" t="s">
        <v>4268</v>
      </c>
      <c r="H2217" s="2">
        <v>45570</v>
      </c>
      <c r="I2217" s="2">
        <v>45570</v>
      </c>
      <c r="J2217"/>
      <c r="K2217"/>
      <c r="L2217">
        <v>0.01</v>
      </c>
      <c r="M2217" t="s">
        <v>4269</v>
      </c>
      <c r="N2217" t="s">
        <v>1714</v>
      </c>
      <c r="O2217"/>
      <c r="P2217" t="s">
        <v>4825</v>
      </c>
      <c r="Q2217" t="s">
        <v>3067</v>
      </c>
      <c r="R2217" t="s">
        <v>15447</v>
      </c>
      <c r="S2217" t="s">
        <v>15436</v>
      </c>
      <c r="T2217" t="s">
        <v>15437</v>
      </c>
      <c r="U2217" t="s">
        <v>15437</v>
      </c>
      <c r="V2217">
        <v>0</v>
      </c>
    </row>
    <row r="2218" spans="1:22" x14ac:dyDescent="0.25">
      <c r="A2218" t="s">
        <v>1569</v>
      </c>
      <c r="B2218">
        <v>336896</v>
      </c>
      <c r="C2218" t="s">
        <v>5436</v>
      </c>
      <c r="D2218" t="s">
        <v>6826</v>
      </c>
      <c r="E2218" t="s">
        <v>1572</v>
      </c>
      <c r="F2218" t="s">
        <v>6816</v>
      </c>
      <c r="G2218" t="s">
        <v>4294</v>
      </c>
      <c r="H2218" s="2">
        <v>45570</v>
      </c>
      <c r="I2218" s="2">
        <v>45570</v>
      </c>
      <c r="J2218"/>
      <c r="K2218"/>
      <c r="L2218">
        <v>0.01</v>
      </c>
      <c r="M2218" t="s">
        <v>4269</v>
      </c>
      <c r="N2218" t="s">
        <v>3482</v>
      </c>
      <c r="O2218"/>
      <c r="P2218" t="s">
        <v>6817</v>
      </c>
      <c r="Q2218" t="s">
        <v>6818</v>
      </c>
      <c r="R2218" t="s">
        <v>15455</v>
      </c>
      <c r="S2218" t="s">
        <v>15436</v>
      </c>
      <c r="T2218" t="s">
        <v>15437</v>
      </c>
      <c r="U2218" t="s">
        <v>15437</v>
      </c>
      <c r="V2218">
        <v>0</v>
      </c>
    </row>
    <row r="2219" spans="1:22" x14ac:dyDescent="0.25">
      <c r="A2219" t="s">
        <v>1569</v>
      </c>
      <c r="B2219">
        <v>336812</v>
      </c>
      <c r="C2219" t="s">
        <v>2788</v>
      </c>
      <c r="D2219" t="s">
        <v>6012</v>
      </c>
      <c r="E2219" t="s">
        <v>1572</v>
      </c>
      <c r="F2219" t="s">
        <v>8093</v>
      </c>
      <c r="G2219" t="s">
        <v>7490</v>
      </c>
      <c r="H2219" s="2">
        <v>45569</v>
      </c>
      <c r="I2219" s="2">
        <v>45569</v>
      </c>
      <c r="J2219"/>
      <c r="K2219"/>
      <c r="L2219">
        <v>0.01</v>
      </c>
      <c r="M2219" t="s">
        <v>7484</v>
      </c>
      <c r="N2219" t="s">
        <v>1714</v>
      </c>
      <c r="O2219"/>
      <c r="P2219" t="s">
        <v>8094</v>
      </c>
      <c r="Q2219" t="s">
        <v>3290</v>
      </c>
      <c r="R2219" t="s">
        <v>15461</v>
      </c>
      <c r="S2219" t="s">
        <v>15436</v>
      </c>
      <c r="T2219" t="s">
        <v>15437</v>
      </c>
      <c r="U2219" t="s">
        <v>15437</v>
      </c>
      <c r="V2219">
        <v>0</v>
      </c>
    </row>
    <row r="2220" spans="1:22" x14ac:dyDescent="0.25">
      <c r="A2220" t="s">
        <v>1569</v>
      </c>
      <c r="B2220">
        <v>336811</v>
      </c>
      <c r="C2220" t="s">
        <v>4203</v>
      </c>
      <c r="D2220" t="s">
        <v>5519</v>
      </c>
      <c r="E2220" t="s">
        <v>1572</v>
      </c>
      <c r="F2220" t="s">
        <v>8093</v>
      </c>
      <c r="G2220" t="s">
        <v>7490</v>
      </c>
      <c r="H2220" s="2">
        <v>45569</v>
      </c>
      <c r="I2220" s="2">
        <v>45569</v>
      </c>
      <c r="J2220"/>
      <c r="K2220"/>
      <c r="L2220">
        <v>0.01</v>
      </c>
      <c r="M2220" t="s">
        <v>7484</v>
      </c>
      <c r="N2220" t="s">
        <v>1714</v>
      </c>
      <c r="O2220"/>
      <c r="P2220" t="s">
        <v>8094</v>
      </c>
      <c r="Q2220" t="s">
        <v>3290</v>
      </c>
      <c r="R2220" t="s">
        <v>15461</v>
      </c>
      <c r="S2220" t="s">
        <v>15436</v>
      </c>
      <c r="T2220" t="s">
        <v>15437</v>
      </c>
      <c r="U2220" t="s">
        <v>15437</v>
      </c>
      <c r="V2220">
        <v>0</v>
      </c>
    </row>
    <row r="2221" spans="1:22" x14ac:dyDescent="0.25">
      <c r="A2221" t="s">
        <v>1569</v>
      </c>
      <c r="B2221">
        <v>336881</v>
      </c>
      <c r="C2221" t="s">
        <v>7980</v>
      </c>
      <c r="D2221" t="s">
        <v>5883</v>
      </c>
      <c r="E2221" t="s">
        <v>1572</v>
      </c>
      <c r="F2221" t="s">
        <v>8093</v>
      </c>
      <c r="G2221" t="s">
        <v>7490</v>
      </c>
      <c r="H2221" s="2">
        <v>45569</v>
      </c>
      <c r="I2221" s="2">
        <v>45569</v>
      </c>
      <c r="J2221"/>
      <c r="K2221"/>
      <c r="L2221">
        <v>0.01</v>
      </c>
      <c r="M2221" t="s">
        <v>7484</v>
      </c>
      <c r="N2221" t="s">
        <v>1714</v>
      </c>
      <c r="O2221"/>
      <c r="P2221" t="s">
        <v>8094</v>
      </c>
      <c r="Q2221" t="s">
        <v>3290</v>
      </c>
      <c r="R2221" t="s">
        <v>15461</v>
      </c>
      <c r="S2221" t="s">
        <v>15436</v>
      </c>
      <c r="T2221" t="s">
        <v>15437</v>
      </c>
      <c r="U2221" t="s">
        <v>15437</v>
      </c>
      <c r="V2221">
        <v>0</v>
      </c>
    </row>
    <row r="2222" spans="1:22" x14ac:dyDescent="0.25">
      <c r="A2222" t="s">
        <v>1569</v>
      </c>
      <c r="B2222">
        <v>336892</v>
      </c>
      <c r="C2222" t="s">
        <v>6044</v>
      </c>
      <c r="D2222" t="s">
        <v>8097</v>
      </c>
      <c r="E2222" t="s">
        <v>1572</v>
      </c>
      <c r="F2222" t="s">
        <v>8093</v>
      </c>
      <c r="G2222" t="s">
        <v>7490</v>
      </c>
      <c r="H2222" s="2">
        <v>45569</v>
      </c>
      <c r="I2222" s="2">
        <v>45569</v>
      </c>
      <c r="J2222"/>
      <c r="K2222"/>
      <c r="L2222">
        <v>0.01</v>
      </c>
      <c r="M2222" t="s">
        <v>7484</v>
      </c>
      <c r="N2222" t="s">
        <v>1714</v>
      </c>
      <c r="O2222"/>
      <c r="P2222" t="s">
        <v>8094</v>
      </c>
      <c r="Q2222" t="s">
        <v>3290</v>
      </c>
      <c r="R2222" t="s">
        <v>15461</v>
      </c>
      <c r="S2222" t="s">
        <v>15436</v>
      </c>
      <c r="T2222" t="s">
        <v>15437</v>
      </c>
      <c r="U2222" t="s">
        <v>15437</v>
      </c>
      <c r="V2222">
        <v>0</v>
      </c>
    </row>
    <row r="2223" spans="1:22" x14ac:dyDescent="0.25">
      <c r="A2223" t="s">
        <v>1569</v>
      </c>
      <c r="B2223">
        <v>336912</v>
      </c>
      <c r="C2223" t="s">
        <v>8156</v>
      </c>
      <c r="D2223" t="s">
        <v>8157</v>
      </c>
      <c r="E2223" t="s">
        <v>1572</v>
      </c>
      <c r="F2223" t="s">
        <v>8149</v>
      </c>
      <c r="G2223" t="s">
        <v>7490</v>
      </c>
      <c r="H2223" s="2">
        <v>45569</v>
      </c>
      <c r="I2223" s="2">
        <v>45569</v>
      </c>
      <c r="J2223"/>
      <c r="K2223"/>
      <c r="L2223">
        <v>0.01</v>
      </c>
      <c r="M2223" t="s">
        <v>7484</v>
      </c>
      <c r="N2223" t="s">
        <v>1714</v>
      </c>
      <c r="O2223"/>
      <c r="P2223" t="s">
        <v>8148</v>
      </c>
      <c r="Q2223" t="s">
        <v>6640</v>
      </c>
      <c r="R2223" t="s">
        <v>15464</v>
      </c>
      <c r="S2223" t="s">
        <v>15436</v>
      </c>
      <c r="T2223" t="s">
        <v>15437</v>
      </c>
      <c r="U2223" t="s">
        <v>15437</v>
      </c>
      <c r="V2223">
        <v>0</v>
      </c>
    </row>
    <row r="2224" spans="1:22" x14ac:dyDescent="0.25">
      <c r="A2224" t="s">
        <v>1569</v>
      </c>
      <c r="B2224">
        <v>336840</v>
      </c>
      <c r="C2224" t="s">
        <v>1932</v>
      </c>
      <c r="D2224" t="s">
        <v>1656</v>
      </c>
      <c r="E2224" t="s">
        <v>1572</v>
      </c>
      <c r="F2224" t="s">
        <v>8404</v>
      </c>
      <c r="G2224" t="s">
        <v>7490</v>
      </c>
      <c r="H2224" s="2">
        <v>45569</v>
      </c>
      <c r="I2224" s="2">
        <v>45569</v>
      </c>
      <c r="J2224"/>
      <c r="K2224"/>
      <c r="L2224">
        <v>0.01</v>
      </c>
      <c r="M2224" t="s">
        <v>7484</v>
      </c>
      <c r="N2224" t="s">
        <v>1576</v>
      </c>
      <c r="O2224"/>
      <c r="P2224" t="s">
        <v>8405</v>
      </c>
      <c r="Q2224" t="s">
        <v>8406</v>
      </c>
      <c r="R2224" t="s">
        <v>15464</v>
      </c>
      <c r="S2224" t="s">
        <v>15436</v>
      </c>
      <c r="T2224" t="s">
        <v>15437</v>
      </c>
      <c r="U2224" t="s">
        <v>15437</v>
      </c>
      <c r="V2224">
        <v>0</v>
      </c>
    </row>
    <row r="2225" spans="1:22" x14ac:dyDescent="0.25">
      <c r="A2225" t="s">
        <v>1569</v>
      </c>
      <c r="B2225">
        <v>336903</v>
      </c>
      <c r="C2225" t="s">
        <v>2115</v>
      </c>
      <c r="D2225" t="s">
        <v>2156</v>
      </c>
      <c r="E2225" t="s">
        <v>1572</v>
      </c>
      <c r="F2225" t="s">
        <v>8404</v>
      </c>
      <c r="G2225" t="s">
        <v>7490</v>
      </c>
      <c r="H2225" s="2">
        <v>45569</v>
      </c>
      <c r="I2225" s="2">
        <v>45569</v>
      </c>
      <c r="J2225"/>
      <c r="K2225"/>
      <c r="L2225">
        <v>0.01</v>
      </c>
      <c r="M2225" t="s">
        <v>7484</v>
      </c>
      <c r="N2225" t="s">
        <v>1576</v>
      </c>
      <c r="O2225"/>
      <c r="P2225" t="s">
        <v>8405</v>
      </c>
      <c r="Q2225" t="s">
        <v>8406</v>
      </c>
      <c r="R2225" t="s">
        <v>15464</v>
      </c>
      <c r="S2225" t="s">
        <v>15436</v>
      </c>
      <c r="T2225" t="s">
        <v>15437</v>
      </c>
      <c r="U2225" t="s">
        <v>15437</v>
      </c>
      <c r="V2225">
        <v>0</v>
      </c>
    </row>
    <row r="2226" spans="1:22" x14ac:dyDescent="0.25">
      <c r="A2226" t="s">
        <v>1569</v>
      </c>
      <c r="B2226">
        <v>336808</v>
      </c>
      <c r="C2226" t="s">
        <v>9040</v>
      </c>
      <c r="D2226" t="s">
        <v>9041</v>
      </c>
      <c r="E2226" t="s">
        <v>1572</v>
      </c>
      <c r="F2226" t="s">
        <v>9024</v>
      </c>
      <c r="G2226" t="s">
        <v>7490</v>
      </c>
      <c r="H2226" s="2">
        <v>45569</v>
      </c>
      <c r="I2226" s="2">
        <v>45569</v>
      </c>
      <c r="J2226"/>
      <c r="K2226"/>
      <c r="L2226">
        <v>0.01</v>
      </c>
      <c r="M2226" t="s">
        <v>7484</v>
      </c>
      <c r="N2226" t="s">
        <v>3865</v>
      </c>
      <c r="O2226"/>
      <c r="P2226" t="s">
        <v>9018</v>
      </c>
      <c r="Q2226" t="s">
        <v>4338</v>
      </c>
      <c r="R2226" t="s">
        <v>15468</v>
      </c>
      <c r="S2226" t="s">
        <v>15436</v>
      </c>
      <c r="T2226" t="s">
        <v>15437</v>
      </c>
      <c r="U2226" t="s">
        <v>15437</v>
      </c>
      <c r="V2226">
        <v>0</v>
      </c>
    </row>
    <row r="2227" spans="1:22" x14ac:dyDescent="0.25">
      <c r="A2227" t="s">
        <v>1569</v>
      </c>
      <c r="B2227">
        <v>336827</v>
      </c>
      <c r="C2227" t="s">
        <v>4352</v>
      </c>
      <c r="D2227" t="s">
        <v>9507</v>
      </c>
      <c r="E2227" t="s">
        <v>1572</v>
      </c>
      <c r="F2227" t="s">
        <v>9506</v>
      </c>
      <c r="G2227" t="s">
        <v>7483</v>
      </c>
      <c r="H2227" s="2">
        <v>45569</v>
      </c>
      <c r="I2227" s="2">
        <v>45569</v>
      </c>
      <c r="J2227"/>
      <c r="K2227"/>
      <c r="L2227">
        <v>0.01</v>
      </c>
      <c r="M2227" t="s">
        <v>7484</v>
      </c>
      <c r="N2227" t="s">
        <v>3482</v>
      </c>
      <c r="O2227"/>
      <c r="P2227" t="s">
        <v>9500</v>
      </c>
      <c r="Q2227" t="s">
        <v>9501</v>
      </c>
      <c r="R2227" t="s">
        <v>15468</v>
      </c>
      <c r="S2227" t="s">
        <v>15436</v>
      </c>
      <c r="T2227" t="s">
        <v>15437</v>
      </c>
      <c r="U2227" t="s">
        <v>15437</v>
      </c>
      <c r="V2227">
        <v>0</v>
      </c>
    </row>
    <row r="2228" spans="1:22" x14ac:dyDescent="0.25">
      <c r="A2228" t="s">
        <v>1569</v>
      </c>
      <c r="B2228">
        <v>336805</v>
      </c>
      <c r="C2228" t="s">
        <v>9508</v>
      </c>
      <c r="D2228" t="s">
        <v>9509</v>
      </c>
      <c r="E2228" t="s">
        <v>1572</v>
      </c>
      <c r="F2228" t="s">
        <v>9506</v>
      </c>
      <c r="G2228" t="s">
        <v>7483</v>
      </c>
      <c r="H2228" s="2">
        <v>45569</v>
      </c>
      <c r="I2228" s="2">
        <v>45569</v>
      </c>
      <c r="J2228"/>
      <c r="K2228"/>
      <c r="L2228">
        <v>0.01</v>
      </c>
      <c r="M2228" t="s">
        <v>7484</v>
      </c>
      <c r="N2228" t="s">
        <v>3482</v>
      </c>
      <c r="O2228"/>
      <c r="P2228" t="s">
        <v>9500</v>
      </c>
      <c r="Q2228" t="s">
        <v>9501</v>
      </c>
      <c r="R2228" t="s">
        <v>15468</v>
      </c>
      <c r="S2228" t="s">
        <v>15436</v>
      </c>
      <c r="T2228" t="s">
        <v>15437</v>
      </c>
      <c r="U2228" t="s">
        <v>15437</v>
      </c>
      <c r="V2228">
        <v>0</v>
      </c>
    </row>
    <row r="2229" spans="1:22" x14ac:dyDescent="0.25">
      <c r="A2229" t="s">
        <v>1569</v>
      </c>
      <c r="B2229">
        <v>336888</v>
      </c>
      <c r="C2229" t="s">
        <v>3243</v>
      </c>
      <c r="D2229" t="s">
        <v>9498</v>
      </c>
      <c r="E2229" t="s">
        <v>1572</v>
      </c>
      <c r="F2229" t="s">
        <v>9506</v>
      </c>
      <c r="G2229" t="s">
        <v>7483</v>
      </c>
      <c r="H2229" s="2">
        <v>45569</v>
      </c>
      <c r="I2229" s="2">
        <v>45569</v>
      </c>
      <c r="J2229"/>
      <c r="K2229"/>
      <c r="L2229">
        <v>0.01</v>
      </c>
      <c r="M2229" t="s">
        <v>7484</v>
      </c>
      <c r="N2229" t="s">
        <v>3482</v>
      </c>
      <c r="O2229"/>
      <c r="P2229" t="s">
        <v>9500</v>
      </c>
      <c r="Q2229" t="s">
        <v>9501</v>
      </c>
      <c r="R2229" t="s">
        <v>15468</v>
      </c>
      <c r="S2229" t="s">
        <v>15436</v>
      </c>
      <c r="T2229" t="s">
        <v>15437</v>
      </c>
      <c r="U2229" t="s">
        <v>15437</v>
      </c>
      <c r="V2229">
        <v>0</v>
      </c>
    </row>
    <row r="2230" spans="1:22" x14ac:dyDescent="0.25">
      <c r="A2230" t="s">
        <v>1569</v>
      </c>
      <c r="B2230">
        <v>336886</v>
      </c>
      <c r="C2230" t="s">
        <v>9510</v>
      </c>
      <c r="D2230" t="s">
        <v>9511</v>
      </c>
      <c r="E2230" t="s">
        <v>1572</v>
      </c>
      <c r="F2230" t="s">
        <v>9506</v>
      </c>
      <c r="G2230" t="s">
        <v>7483</v>
      </c>
      <c r="H2230" s="2">
        <v>45569</v>
      </c>
      <c r="I2230" s="2">
        <v>45569</v>
      </c>
      <c r="J2230"/>
      <c r="K2230"/>
      <c r="L2230">
        <v>0.01</v>
      </c>
      <c r="M2230" t="s">
        <v>7484</v>
      </c>
      <c r="N2230" t="s">
        <v>3482</v>
      </c>
      <c r="O2230"/>
      <c r="P2230" t="s">
        <v>9500</v>
      </c>
      <c r="Q2230" t="s">
        <v>9501</v>
      </c>
      <c r="R2230" t="s">
        <v>15468</v>
      </c>
      <c r="S2230" t="s">
        <v>15436</v>
      </c>
      <c r="T2230" t="s">
        <v>15437</v>
      </c>
      <c r="U2230" t="s">
        <v>15437</v>
      </c>
      <c r="V2230">
        <v>0</v>
      </c>
    </row>
    <row r="2231" spans="1:22" x14ac:dyDescent="0.25">
      <c r="A2231" t="s">
        <v>1569</v>
      </c>
      <c r="B2231">
        <v>336910</v>
      </c>
      <c r="C2231" t="s">
        <v>9620</v>
      </c>
      <c r="D2231" t="s">
        <v>2017</v>
      </c>
      <c r="E2231" t="s">
        <v>1572</v>
      </c>
      <c r="F2231" t="s">
        <v>9604</v>
      </c>
      <c r="G2231" t="s">
        <v>7490</v>
      </c>
      <c r="H2231" s="2">
        <v>45569</v>
      </c>
      <c r="I2231" s="2">
        <v>45569</v>
      </c>
      <c r="J2231"/>
      <c r="K2231"/>
      <c r="L2231">
        <v>0.01</v>
      </c>
      <c r="M2231" t="s">
        <v>7484</v>
      </c>
      <c r="N2231" t="s">
        <v>4199</v>
      </c>
      <c r="O2231"/>
      <c r="P2231" t="s">
        <v>9605</v>
      </c>
      <c r="Q2231" t="s">
        <v>4702</v>
      </c>
      <c r="R2231" t="s">
        <v>15449</v>
      </c>
      <c r="S2231" t="s">
        <v>15436</v>
      </c>
      <c r="T2231" t="s">
        <v>15437</v>
      </c>
      <c r="U2231" t="s">
        <v>15437</v>
      </c>
      <c r="V2231">
        <v>0</v>
      </c>
    </row>
    <row r="2232" spans="1:22" x14ac:dyDescent="0.25">
      <c r="A2232" t="s">
        <v>1569</v>
      </c>
      <c r="B2232">
        <v>336853</v>
      </c>
      <c r="C2232" t="s">
        <v>9621</v>
      </c>
      <c r="D2232" t="s">
        <v>9621</v>
      </c>
      <c r="E2232" t="s">
        <v>1572</v>
      </c>
      <c r="F2232" t="s">
        <v>9622</v>
      </c>
      <c r="G2232" t="s">
        <v>7494</v>
      </c>
      <c r="H2232" s="2">
        <v>45569</v>
      </c>
      <c r="I2232" s="2">
        <v>45569</v>
      </c>
      <c r="J2232"/>
      <c r="K2232"/>
      <c r="L2232">
        <v>0.01</v>
      </c>
      <c r="M2232" t="s">
        <v>7484</v>
      </c>
      <c r="N2232" t="s">
        <v>4199</v>
      </c>
      <c r="O2232"/>
      <c r="P2232" t="s">
        <v>9605</v>
      </c>
      <c r="Q2232" t="s">
        <v>4702</v>
      </c>
      <c r="R2232" t="s">
        <v>15449</v>
      </c>
      <c r="S2232" t="s">
        <v>15436</v>
      </c>
      <c r="T2232" t="s">
        <v>15437</v>
      </c>
      <c r="U2232" t="s">
        <v>15437</v>
      </c>
      <c r="V2232">
        <v>0</v>
      </c>
    </row>
    <row r="2233" spans="1:22" x14ac:dyDescent="0.25">
      <c r="A2233" t="s">
        <v>1569</v>
      </c>
      <c r="B2233">
        <v>336842</v>
      </c>
      <c r="C2233" t="s">
        <v>1907</v>
      </c>
      <c r="D2233" t="s">
        <v>9750</v>
      </c>
      <c r="E2233" t="s">
        <v>1572</v>
      </c>
      <c r="F2233" t="s">
        <v>9745</v>
      </c>
      <c r="G2233" t="s">
        <v>7490</v>
      </c>
      <c r="H2233" s="2">
        <v>45569</v>
      </c>
      <c r="I2233" s="2">
        <v>45569</v>
      </c>
      <c r="J2233"/>
      <c r="K2233"/>
      <c r="L2233">
        <v>0.01</v>
      </c>
      <c r="M2233" t="s">
        <v>7484</v>
      </c>
      <c r="N2233" t="s">
        <v>3482</v>
      </c>
      <c r="O2233"/>
      <c r="P2233" t="s">
        <v>9746</v>
      </c>
      <c r="Q2233" t="s">
        <v>3576</v>
      </c>
      <c r="R2233" t="s">
        <v>15466</v>
      </c>
      <c r="S2233" t="s">
        <v>15436</v>
      </c>
      <c r="T2233" t="s">
        <v>15437</v>
      </c>
      <c r="U2233" t="s">
        <v>15437</v>
      </c>
      <c r="V2233">
        <v>0</v>
      </c>
    </row>
    <row r="2234" spans="1:22" x14ac:dyDescent="0.25">
      <c r="A2234" t="s">
        <v>1569</v>
      </c>
      <c r="B2234">
        <v>336848</v>
      </c>
      <c r="C2234" t="s">
        <v>9700</v>
      </c>
      <c r="D2234" t="s">
        <v>2424</v>
      </c>
      <c r="E2234" t="s">
        <v>1572</v>
      </c>
      <c r="F2234" t="s">
        <v>10132</v>
      </c>
      <c r="G2234" t="s">
        <v>7487</v>
      </c>
      <c r="H2234" s="2">
        <v>45569</v>
      </c>
      <c r="I2234" s="2">
        <v>45569</v>
      </c>
      <c r="J2234"/>
      <c r="K2234"/>
      <c r="L2234">
        <v>0.01</v>
      </c>
      <c r="M2234" t="s">
        <v>7484</v>
      </c>
      <c r="N2234" t="s">
        <v>4199</v>
      </c>
      <c r="O2234"/>
      <c r="P2234" t="s">
        <v>10118</v>
      </c>
      <c r="Q2234" t="s">
        <v>6518</v>
      </c>
      <c r="R2234" t="s">
        <v>15449</v>
      </c>
      <c r="S2234" t="s">
        <v>15436</v>
      </c>
      <c r="T2234" t="s">
        <v>15437</v>
      </c>
      <c r="U2234" t="s">
        <v>15437</v>
      </c>
      <c r="V2234">
        <v>0</v>
      </c>
    </row>
    <row r="2235" spans="1:22" x14ac:dyDescent="0.25">
      <c r="A2235" t="s">
        <v>1569</v>
      </c>
      <c r="B2235">
        <v>336891</v>
      </c>
      <c r="C2235" t="s">
        <v>2423</v>
      </c>
      <c r="D2235" t="s">
        <v>11204</v>
      </c>
      <c r="E2235" t="s">
        <v>1572</v>
      </c>
      <c r="F2235" t="s">
        <v>11190</v>
      </c>
      <c r="G2235" t="s">
        <v>7490</v>
      </c>
      <c r="H2235" s="2">
        <v>45569</v>
      </c>
      <c r="I2235" s="2">
        <v>45569</v>
      </c>
      <c r="J2235"/>
      <c r="K2235"/>
      <c r="L2235">
        <v>0.01</v>
      </c>
      <c r="M2235" t="s">
        <v>7484</v>
      </c>
      <c r="N2235" t="s">
        <v>3482</v>
      </c>
      <c r="O2235"/>
      <c r="P2235" t="s">
        <v>11191</v>
      </c>
      <c r="Q2235" t="s">
        <v>11192</v>
      </c>
      <c r="R2235" t="s">
        <v>15466</v>
      </c>
      <c r="S2235" t="s">
        <v>15436</v>
      </c>
      <c r="T2235" t="s">
        <v>15437</v>
      </c>
      <c r="U2235" t="s">
        <v>15437</v>
      </c>
      <c r="V2235">
        <v>0</v>
      </c>
    </row>
    <row r="2236" spans="1:22" x14ac:dyDescent="0.25">
      <c r="A2236" t="s">
        <v>1569</v>
      </c>
      <c r="B2236">
        <v>336804</v>
      </c>
      <c r="C2236" t="s">
        <v>11532</v>
      </c>
      <c r="D2236" t="s">
        <v>11533</v>
      </c>
      <c r="E2236" t="s">
        <v>1572</v>
      </c>
      <c r="F2236" t="s">
        <v>11528</v>
      </c>
      <c r="G2236" t="s">
        <v>7490</v>
      </c>
      <c r="H2236" s="2">
        <v>45569</v>
      </c>
      <c r="I2236" s="2">
        <v>45569</v>
      </c>
      <c r="J2236"/>
      <c r="K2236"/>
      <c r="L2236">
        <v>0.01</v>
      </c>
      <c r="M2236" t="s">
        <v>7484</v>
      </c>
      <c r="N2236" t="s">
        <v>3482</v>
      </c>
      <c r="O2236"/>
      <c r="P2236" t="s">
        <v>11524</v>
      </c>
      <c r="Q2236" t="s">
        <v>5410</v>
      </c>
      <c r="R2236" t="s">
        <v>15468</v>
      </c>
      <c r="S2236" t="s">
        <v>15436</v>
      </c>
      <c r="T2236" t="s">
        <v>15437</v>
      </c>
      <c r="U2236" t="s">
        <v>15437</v>
      </c>
      <c r="V2236">
        <v>0</v>
      </c>
    </row>
    <row r="2237" spans="1:22" x14ac:dyDescent="0.25">
      <c r="A2237" t="s">
        <v>1569</v>
      </c>
      <c r="B2237">
        <v>336863</v>
      </c>
      <c r="C2237" t="s">
        <v>3237</v>
      </c>
      <c r="D2237" t="s">
        <v>3804</v>
      </c>
      <c r="E2237" t="s">
        <v>1572</v>
      </c>
      <c r="F2237" t="s">
        <v>11528</v>
      </c>
      <c r="G2237" t="s">
        <v>7490</v>
      </c>
      <c r="H2237" s="2">
        <v>45569</v>
      </c>
      <c r="I2237" s="2">
        <v>45569</v>
      </c>
      <c r="J2237"/>
      <c r="K2237"/>
      <c r="L2237">
        <v>0.01</v>
      </c>
      <c r="M2237" t="s">
        <v>7484</v>
      </c>
      <c r="N2237" t="s">
        <v>3482</v>
      </c>
      <c r="O2237"/>
      <c r="P2237" t="s">
        <v>11524</v>
      </c>
      <c r="Q2237" t="s">
        <v>5410</v>
      </c>
      <c r="R2237" t="s">
        <v>15468</v>
      </c>
      <c r="S2237" t="s">
        <v>15436</v>
      </c>
      <c r="T2237" t="s">
        <v>15437</v>
      </c>
      <c r="U2237" t="s">
        <v>15437</v>
      </c>
      <c r="V2237">
        <v>0</v>
      </c>
    </row>
    <row r="2238" spans="1:22" x14ac:dyDescent="0.25">
      <c r="A2238" t="s">
        <v>1569</v>
      </c>
      <c r="B2238">
        <v>337071</v>
      </c>
      <c r="C2238" t="s">
        <v>2784</v>
      </c>
      <c r="D2238" t="s">
        <v>11803</v>
      </c>
      <c r="E2238" t="s">
        <v>1572</v>
      </c>
      <c r="F2238" t="s">
        <v>11785</v>
      </c>
      <c r="G2238" t="s">
        <v>7490</v>
      </c>
      <c r="H2238" s="2">
        <v>45569</v>
      </c>
      <c r="I2238" s="2">
        <v>45569</v>
      </c>
      <c r="J2238"/>
      <c r="K2238"/>
      <c r="L2238">
        <v>0.01</v>
      </c>
      <c r="M2238" t="s">
        <v>7484</v>
      </c>
      <c r="N2238" t="s">
        <v>1576</v>
      </c>
      <c r="O2238"/>
      <c r="P2238" t="s">
        <v>11786</v>
      </c>
      <c r="Q2238" t="s">
        <v>11787</v>
      </c>
      <c r="R2238" t="s">
        <v>15464</v>
      </c>
      <c r="S2238" t="s">
        <v>15436</v>
      </c>
      <c r="T2238" t="s">
        <v>15437</v>
      </c>
      <c r="U2238" t="s">
        <v>15437</v>
      </c>
      <c r="V2238">
        <v>0</v>
      </c>
    </row>
    <row r="2239" spans="1:22" x14ac:dyDescent="0.25">
      <c r="A2239" t="s">
        <v>1569</v>
      </c>
      <c r="B2239">
        <v>336839</v>
      </c>
      <c r="C2239" t="s">
        <v>12298</v>
      </c>
      <c r="D2239" t="s">
        <v>12299</v>
      </c>
      <c r="E2239" t="s">
        <v>1572</v>
      </c>
      <c r="F2239" t="s">
        <v>12290</v>
      </c>
      <c r="G2239" t="s">
        <v>7490</v>
      </c>
      <c r="H2239" s="2">
        <v>45569</v>
      </c>
      <c r="I2239" s="2">
        <v>45569</v>
      </c>
      <c r="J2239"/>
      <c r="K2239"/>
      <c r="L2239">
        <v>0.01</v>
      </c>
      <c r="M2239" t="s">
        <v>7484</v>
      </c>
      <c r="N2239" t="s">
        <v>1576</v>
      </c>
      <c r="O2239"/>
      <c r="P2239" t="s">
        <v>12291</v>
      </c>
      <c r="Q2239" t="s">
        <v>6501</v>
      </c>
      <c r="R2239" t="s">
        <v>15464</v>
      </c>
      <c r="S2239" t="s">
        <v>15436</v>
      </c>
      <c r="T2239" t="s">
        <v>15437</v>
      </c>
      <c r="U2239" t="s">
        <v>15437</v>
      </c>
      <c r="V2239">
        <v>0</v>
      </c>
    </row>
    <row r="2240" spans="1:22" x14ac:dyDescent="0.25">
      <c r="A2240" t="s">
        <v>1569</v>
      </c>
      <c r="B2240">
        <v>336846</v>
      </c>
      <c r="C2240" t="s">
        <v>12396</v>
      </c>
      <c r="D2240" t="s">
        <v>12397</v>
      </c>
      <c r="E2240" t="s">
        <v>1572</v>
      </c>
      <c r="F2240" t="s">
        <v>12387</v>
      </c>
      <c r="G2240" t="s">
        <v>7490</v>
      </c>
      <c r="H2240" s="2">
        <v>45569</v>
      </c>
      <c r="I2240" s="2">
        <v>45569</v>
      </c>
      <c r="J2240"/>
      <c r="K2240"/>
      <c r="L2240">
        <v>0.01</v>
      </c>
      <c r="M2240" t="s">
        <v>7484</v>
      </c>
      <c r="N2240" t="s">
        <v>3482</v>
      </c>
      <c r="O2240"/>
      <c r="P2240" t="s">
        <v>12388</v>
      </c>
      <c r="Q2240" t="s">
        <v>12389</v>
      </c>
      <c r="R2240" t="s">
        <v>15465</v>
      </c>
      <c r="S2240" t="s">
        <v>15436</v>
      </c>
      <c r="T2240" t="s">
        <v>15437</v>
      </c>
      <c r="U2240" t="s">
        <v>15437</v>
      </c>
      <c r="V2240">
        <v>0</v>
      </c>
    </row>
    <row r="2241" spans="1:22" x14ac:dyDescent="0.25">
      <c r="A2241" t="s">
        <v>1569</v>
      </c>
      <c r="B2241">
        <v>336828</v>
      </c>
      <c r="C2241" t="s">
        <v>12879</v>
      </c>
      <c r="D2241" t="s">
        <v>1838</v>
      </c>
      <c r="E2241" t="s">
        <v>1572</v>
      </c>
      <c r="F2241" t="s">
        <v>12874</v>
      </c>
      <c r="G2241" t="s">
        <v>7490</v>
      </c>
      <c r="H2241" s="2">
        <v>45569</v>
      </c>
      <c r="I2241" s="2">
        <v>45569</v>
      </c>
      <c r="J2241"/>
      <c r="K2241"/>
      <c r="L2241">
        <v>0.01</v>
      </c>
      <c r="M2241" t="s">
        <v>7484</v>
      </c>
      <c r="N2241" t="s">
        <v>1714</v>
      </c>
      <c r="O2241"/>
      <c r="P2241" t="s">
        <v>12875</v>
      </c>
      <c r="Q2241" t="s">
        <v>12876</v>
      </c>
      <c r="R2241" t="s">
        <v>15461</v>
      </c>
      <c r="S2241" t="s">
        <v>15436</v>
      </c>
      <c r="T2241" t="s">
        <v>15437</v>
      </c>
      <c r="U2241" t="s">
        <v>15437</v>
      </c>
      <c r="V2241">
        <v>0</v>
      </c>
    </row>
    <row r="2242" spans="1:22" x14ac:dyDescent="0.25">
      <c r="A2242" t="s">
        <v>1569</v>
      </c>
      <c r="B2242">
        <v>336878</v>
      </c>
      <c r="C2242" t="s">
        <v>13653</v>
      </c>
      <c r="D2242" t="s">
        <v>9905</v>
      </c>
      <c r="E2242" t="s">
        <v>1572</v>
      </c>
      <c r="F2242" t="s">
        <v>13651</v>
      </c>
      <c r="G2242" t="s">
        <v>7494</v>
      </c>
      <c r="H2242" s="2">
        <v>45569</v>
      </c>
      <c r="I2242" s="2">
        <v>45569</v>
      </c>
      <c r="J2242"/>
      <c r="K2242"/>
      <c r="L2242">
        <v>0.01</v>
      </c>
      <c r="M2242" t="s">
        <v>7484</v>
      </c>
      <c r="N2242" t="s">
        <v>3482</v>
      </c>
      <c r="O2242"/>
      <c r="P2242" t="s">
        <v>13638</v>
      </c>
      <c r="Q2242" t="s">
        <v>3547</v>
      </c>
      <c r="R2242" t="s">
        <v>15468</v>
      </c>
      <c r="S2242" t="s">
        <v>15436</v>
      </c>
      <c r="T2242" t="s">
        <v>15437</v>
      </c>
      <c r="U2242" t="s">
        <v>15437</v>
      </c>
      <c r="V2242">
        <v>0</v>
      </c>
    </row>
    <row r="2243" spans="1:22" x14ac:dyDescent="0.25">
      <c r="A2243" t="s">
        <v>1569</v>
      </c>
      <c r="B2243">
        <v>336851</v>
      </c>
      <c r="C2243" t="s">
        <v>4275</v>
      </c>
      <c r="D2243" t="s">
        <v>4276</v>
      </c>
      <c r="E2243" t="s">
        <v>1572</v>
      </c>
      <c r="F2243" t="s">
        <v>4267</v>
      </c>
      <c r="G2243" t="s">
        <v>4268</v>
      </c>
      <c r="H2243" s="2">
        <v>45569</v>
      </c>
      <c r="I2243" s="2">
        <v>45569</v>
      </c>
      <c r="J2243"/>
      <c r="K2243"/>
      <c r="L2243">
        <v>0.01</v>
      </c>
      <c r="M2243" t="s">
        <v>4269</v>
      </c>
      <c r="N2243" t="s">
        <v>1714</v>
      </c>
      <c r="O2243"/>
      <c r="P2243" t="s">
        <v>4270</v>
      </c>
      <c r="Q2243" t="s">
        <v>4271</v>
      </c>
      <c r="R2243" t="s">
        <v>15447</v>
      </c>
      <c r="S2243" t="s">
        <v>15436</v>
      </c>
      <c r="T2243" t="s">
        <v>15437</v>
      </c>
      <c r="U2243" t="s">
        <v>15437</v>
      </c>
      <c r="V2243">
        <v>0</v>
      </c>
    </row>
    <row r="2244" spans="1:22" x14ac:dyDescent="0.25">
      <c r="A2244" t="s">
        <v>1569</v>
      </c>
      <c r="B2244">
        <v>336815</v>
      </c>
      <c r="C2244" t="s">
        <v>1638</v>
      </c>
      <c r="D2244" t="s">
        <v>4277</v>
      </c>
      <c r="E2244" t="s">
        <v>1572</v>
      </c>
      <c r="F2244" t="s">
        <v>4267</v>
      </c>
      <c r="G2244" t="s">
        <v>4268</v>
      </c>
      <c r="H2244" s="2">
        <v>45569</v>
      </c>
      <c r="I2244" s="2">
        <v>45569</v>
      </c>
      <c r="J2244"/>
      <c r="K2244"/>
      <c r="L2244">
        <v>0.01</v>
      </c>
      <c r="M2244" t="s">
        <v>4269</v>
      </c>
      <c r="N2244" t="s">
        <v>1714</v>
      </c>
      <c r="O2244"/>
      <c r="P2244" t="s">
        <v>4270</v>
      </c>
      <c r="Q2244" t="s">
        <v>4271</v>
      </c>
      <c r="R2244" t="s">
        <v>15447</v>
      </c>
      <c r="S2244" t="s">
        <v>15436</v>
      </c>
      <c r="T2244" t="s">
        <v>15437</v>
      </c>
      <c r="U2244" t="s">
        <v>15437</v>
      </c>
      <c r="V2244">
        <v>0</v>
      </c>
    </row>
    <row r="2245" spans="1:22" x14ac:dyDescent="0.25">
      <c r="A2245" t="s">
        <v>1569</v>
      </c>
      <c r="B2245">
        <v>336900</v>
      </c>
      <c r="C2245" t="s">
        <v>1656</v>
      </c>
      <c r="D2245" t="s">
        <v>4996</v>
      </c>
      <c r="E2245" t="s">
        <v>1572</v>
      </c>
      <c r="F2245" t="s">
        <v>4986</v>
      </c>
      <c r="G2245" t="s">
        <v>4268</v>
      </c>
      <c r="H2245" s="2">
        <v>45569</v>
      </c>
      <c r="I2245" s="2">
        <v>45569</v>
      </c>
      <c r="J2245"/>
      <c r="K2245"/>
      <c r="L2245">
        <v>0.01</v>
      </c>
      <c r="M2245" t="s">
        <v>4269</v>
      </c>
      <c r="N2245" t="s">
        <v>3865</v>
      </c>
      <c r="O2245"/>
      <c r="P2245" t="s">
        <v>4983</v>
      </c>
      <c r="Q2245" t="s">
        <v>4984</v>
      </c>
      <c r="R2245" t="s">
        <v>15450</v>
      </c>
      <c r="S2245" t="s">
        <v>15436</v>
      </c>
      <c r="T2245" t="s">
        <v>15437</v>
      </c>
      <c r="U2245" t="s">
        <v>15437</v>
      </c>
      <c r="V2245">
        <v>0</v>
      </c>
    </row>
    <row r="2246" spans="1:22" x14ac:dyDescent="0.25">
      <c r="A2246" t="s">
        <v>1569</v>
      </c>
      <c r="B2246">
        <v>336895</v>
      </c>
      <c r="C2246" t="s">
        <v>1932</v>
      </c>
      <c r="D2246" t="s">
        <v>4997</v>
      </c>
      <c r="E2246" t="s">
        <v>1572</v>
      </c>
      <c r="F2246" t="s">
        <v>4986</v>
      </c>
      <c r="G2246" t="s">
        <v>4268</v>
      </c>
      <c r="H2246" s="2">
        <v>45569</v>
      </c>
      <c r="I2246" s="2">
        <v>45569</v>
      </c>
      <c r="J2246"/>
      <c r="K2246"/>
      <c r="L2246">
        <v>0.01</v>
      </c>
      <c r="M2246" t="s">
        <v>4269</v>
      </c>
      <c r="N2246" t="s">
        <v>3865</v>
      </c>
      <c r="O2246"/>
      <c r="P2246" t="s">
        <v>4983</v>
      </c>
      <c r="Q2246" t="s">
        <v>4984</v>
      </c>
      <c r="R2246" t="s">
        <v>15450</v>
      </c>
      <c r="S2246" t="s">
        <v>15436</v>
      </c>
      <c r="T2246" t="s">
        <v>15437</v>
      </c>
      <c r="U2246" t="s">
        <v>15437</v>
      </c>
      <c r="V2246">
        <v>0</v>
      </c>
    </row>
    <row r="2247" spans="1:22" x14ac:dyDescent="0.25">
      <c r="A2247" t="s">
        <v>1569</v>
      </c>
      <c r="B2247">
        <v>336870</v>
      </c>
      <c r="C2247" t="s">
        <v>1597</v>
      </c>
      <c r="D2247" t="s">
        <v>5833</v>
      </c>
      <c r="E2247" t="s">
        <v>1572</v>
      </c>
      <c r="F2247" t="s">
        <v>5830</v>
      </c>
      <c r="G2247" t="s">
        <v>4268</v>
      </c>
      <c r="H2247" s="2">
        <v>45569</v>
      </c>
      <c r="I2247" s="2">
        <v>45569</v>
      </c>
      <c r="J2247"/>
      <c r="K2247"/>
      <c r="L2247">
        <v>0.01</v>
      </c>
      <c r="M2247" t="s">
        <v>4269</v>
      </c>
      <c r="N2247" t="s">
        <v>3482</v>
      </c>
      <c r="O2247"/>
      <c r="P2247" t="s">
        <v>5828</v>
      </c>
      <c r="Q2247" t="s">
        <v>5829</v>
      </c>
      <c r="R2247" t="s">
        <v>15451</v>
      </c>
      <c r="S2247" t="s">
        <v>15436</v>
      </c>
      <c r="T2247" t="s">
        <v>15437</v>
      </c>
      <c r="U2247" t="s">
        <v>15437</v>
      </c>
      <c r="V2247">
        <v>0</v>
      </c>
    </row>
    <row r="2248" spans="1:22" x14ac:dyDescent="0.25">
      <c r="A2248" t="s">
        <v>1569</v>
      </c>
      <c r="B2248">
        <v>336844</v>
      </c>
      <c r="C2248" t="s">
        <v>1841</v>
      </c>
      <c r="D2248" t="s">
        <v>5973</v>
      </c>
      <c r="E2248" t="s">
        <v>1572</v>
      </c>
      <c r="F2248" t="s">
        <v>5966</v>
      </c>
      <c r="G2248" t="s">
        <v>4268</v>
      </c>
      <c r="H2248" s="2">
        <v>45569</v>
      </c>
      <c r="I2248" s="2">
        <v>45569</v>
      </c>
      <c r="J2248"/>
      <c r="K2248"/>
      <c r="L2248">
        <v>0.01</v>
      </c>
      <c r="M2248" t="s">
        <v>4269</v>
      </c>
      <c r="N2248" t="s">
        <v>3482</v>
      </c>
      <c r="O2248"/>
      <c r="P2248" t="s">
        <v>5967</v>
      </c>
      <c r="Q2248" t="s">
        <v>5968</v>
      </c>
      <c r="R2248" t="s">
        <v>15451</v>
      </c>
      <c r="S2248" t="s">
        <v>15436</v>
      </c>
      <c r="T2248" t="s">
        <v>15437</v>
      </c>
      <c r="U2248" t="s">
        <v>15437</v>
      </c>
      <c r="V2248">
        <v>0</v>
      </c>
    </row>
    <row r="2249" spans="1:22" x14ac:dyDescent="0.25">
      <c r="A2249" t="s">
        <v>1569</v>
      </c>
      <c r="B2249">
        <v>200033</v>
      </c>
      <c r="C2249" t="s">
        <v>6409</v>
      </c>
      <c r="D2249" t="s">
        <v>2306</v>
      </c>
      <c r="E2249" t="s">
        <v>1607</v>
      </c>
      <c r="F2249" t="s">
        <v>6816</v>
      </c>
      <c r="G2249" t="s">
        <v>4294</v>
      </c>
      <c r="H2249" s="2">
        <v>45569</v>
      </c>
      <c r="I2249" s="2">
        <v>45569</v>
      </c>
      <c r="J2249"/>
      <c r="K2249"/>
      <c r="L2249">
        <v>38</v>
      </c>
      <c r="M2249" t="s">
        <v>4269</v>
      </c>
      <c r="N2249" t="s">
        <v>3482</v>
      </c>
      <c r="O2249"/>
      <c r="P2249" t="s">
        <v>6817</v>
      </c>
      <c r="Q2249" t="s">
        <v>6818</v>
      </c>
      <c r="R2249" t="s">
        <v>15455</v>
      </c>
      <c r="S2249" t="s">
        <v>15436</v>
      </c>
      <c r="T2249" t="s">
        <v>15437</v>
      </c>
      <c r="U2249" t="s">
        <v>15437</v>
      </c>
      <c r="V2249">
        <v>1</v>
      </c>
    </row>
    <row r="2250" spans="1:22" x14ac:dyDescent="0.25">
      <c r="A2250" t="s">
        <v>1569</v>
      </c>
      <c r="B2250">
        <v>336814</v>
      </c>
      <c r="C2250" t="s">
        <v>2315</v>
      </c>
      <c r="D2250" t="s">
        <v>9623</v>
      </c>
      <c r="E2250" t="s">
        <v>1572</v>
      </c>
      <c r="F2250" t="s">
        <v>9604</v>
      </c>
      <c r="G2250" t="s">
        <v>7490</v>
      </c>
      <c r="H2250" s="2">
        <v>45568</v>
      </c>
      <c r="I2250" s="2">
        <v>45568</v>
      </c>
      <c r="J2250"/>
      <c r="K2250"/>
      <c r="L2250">
        <v>0.01</v>
      </c>
      <c r="M2250" t="s">
        <v>7484</v>
      </c>
      <c r="N2250" t="s">
        <v>4199</v>
      </c>
      <c r="O2250"/>
      <c r="P2250" t="s">
        <v>9605</v>
      </c>
      <c r="Q2250" t="s">
        <v>4702</v>
      </c>
      <c r="R2250" t="s">
        <v>15449</v>
      </c>
      <c r="S2250" t="s">
        <v>15436</v>
      </c>
      <c r="T2250" t="s">
        <v>15437</v>
      </c>
      <c r="U2250" t="s">
        <v>15437</v>
      </c>
      <c r="V2250">
        <v>0</v>
      </c>
    </row>
    <row r="2251" spans="1:22" x14ac:dyDescent="0.25">
      <c r="A2251" t="s">
        <v>1569</v>
      </c>
      <c r="B2251">
        <v>336883</v>
      </c>
      <c r="C2251" t="s">
        <v>4378</v>
      </c>
      <c r="D2251" t="s">
        <v>5870</v>
      </c>
      <c r="E2251" t="s">
        <v>1572</v>
      </c>
      <c r="F2251" t="s">
        <v>9773</v>
      </c>
      <c r="G2251" t="s">
        <v>7490</v>
      </c>
      <c r="H2251" s="2">
        <v>45568</v>
      </c>
      <c r="I2251" s="2">
        <v>45568</v>
      </c>
      <c r="J2251"/>
      <c r="K2251"/>
      <c r="L2251">
        <v>0.01</v>
      </c>
      <c r="M2251" t="s">
        <v>7484</v>
      </c>
      <c r="N2251" t="s">
        <v>3865</v>
      </c>
      <c r="O2251"/>
      <c r="P2251" t="s">
        <v>9774</v>
      </c>
      <c r="Q2251" t="s">
        <v>9775</v>
      </c>
      <c r="R2251" t="s">
        <v>15463</v>
      </c>
      <c r="S2251" t="s">
        <v>15436</v>
      </c>
      <c r="T2251" t="s">
        <v>15437</v>
      </c>
      <c r="U2251" t="s">
        <v>15437</v>
      </c>
      <c r="V2251">
        <v>0</v>
      </c>
    </row>
    <row r="2252" spans="1:22" x14ac:dyDescent="0.25">
      <c r="A2252" t="s">
        <v>1569</v>
      </c>
      <c r="B2252">
        <v>336928</v>
      </c>
      <c r="C2252" t="s">
        <v>1656</v>
      </c>
      <c r="D2252" t="s">
        <v>9784</v>
      </c>
      <c r="E2252" t="s">
        <v>1572</v>
      </c>
      <c r="F2252" t="s">
        <v>9773</v>
      </c>
      <c r="G2252" t="s">
        <v>7490</v>
      </c>
      <c r="H2252" s="2">
        <v>45568</v>
      </c>
      <c r="I2252" s="2">
        <v>45568</v>
      </c>
      <c r="J2252"/>
      <c r="K2252"/>
      <c r="L2252">
        <v>0.01</v>
      </c>
      <c r="M2252" t="s">
        <v>7484</v>
      </c>
      <c r="N2252" t="s">
        <v>3865</v>
      </c>
      <c r="O2252"/>
      <c r="P2252" t="s">
        <v>9774</v>
      </c>
      <c r="Q2252" t="s">
        <v>9775</v>
      </c>
      <c r="R2252" t="s">
        <v>15463</v>
      </c>
      <c r="S2252" t="s">
        <v>15436</v>
      </c>
      <c r="T2252" t="s">
        <v>15437</v>
      </c>
      <c r="U2252" t="s">
        <v>15437</v>
      </c>
      <c r="V2252">
        <v>0</v>
      </c>
    </row>
    <row r="2253" spans="1:22" x14ac:dyDescent="0.25">
      <c r="A2253" t="s">
        <v>1569</v>
      </c>
      <c r="B2253">
        <v>336792</v>
      </c>
      <c r="C2253" t="s">
        <v>1589</v>
      </c>
      <c r="D2253" t="s">
        <v>9837</v>
      </c>
      <c r="E2253" t="s">
        <v>1572</v>
      </c>
      <c r="F2253" t="s">
        <v>9830</v>
      </c>
      <c r="G2253" t="s">
        <v>7487</v>
      </c>
      <c r="H2253" s="2">
        <v>45568</v>
      </c>
      <c r="I2253" s="2">
        <v>45568</v>
      </c>
      <c r="J2253"/>
      <c r="K2253"/>
      <c r="L2253">
        <v>0.01</v>
      </c>
      <c r="M2253" t="s">
        <v>7484</v>
      </c>
      <c r="N2253" t="s">
        <v>5768</v>
      </c>
      <c r="O2253"/>
      <c r="P2253" t="s">
        <v>9827</v>
      </c>
      <c r="Q2253" t="s">
        <v>5770</v>
      </c>
      <c r="R2253" t="s">
        <v>15464</v>
      </c>
      <c r="S2253" t="s">
        <v>15436</v>
      </c>
      <c r="T2253" t="s">
        <v>15437</v>
      </c>
      <c r="U2253" t="s">
        <v>15437</v>
      </c>
      <c r="V2253">
        <v>0</v>
      </c>
    </row>
    <row r="2254" spans="1:22" x14ac:dyDescent="0.25">
      <c r="A2254" t="s">
        <v>1569</v>
      </c>
      <c r="B2254">
        <v>336819</v>
      </c>
      <c r="C2254" t="s">
        <v>2234</v>
      </c>
      <c r="D2254" t="s">
        <v>9838</v>
      </c>
      <c r="E2254" t="s">
        <v>1572</v>
      </c>
      <c r="F2254" t="s">
        <v>9830</v>
      </c>
      <c r="G2254" t="s">
        <v>7487</v>
      </c>
      <c r="H2254" s="2">
        <v>45568</v>
      </c>
      <c r="I2254" s="2">
        <v>45568</v>
      </c>
      <c r="J2254"/>
      <c r="K2254"/>
      <c r="L2254">
        <v>0.01</v>
      </c>
      <c r="M2254" t="s">
        <v>7484</v>
      </c>
      <c r="N2254" t="s">
        <v>5768</v>
      </c>
      <c r="O2254"/>
      <c r="P2254" t="s">
        <v>9827</v>
      </c>
      <c r="Q2254" t="s">
        <v>5770</v>
      </c>
      <c r="R2254" t="s">
        <v>15464</v>
      </c>
      <c r="S2254" t="s">
        <v>15436</v>
      </c>
      <c r="T2254" t="s">
        <v>15437</v>
      </c>
      <c r="U2254" t="s">
        <v>15437</v>
      </c>
      <c r="V2254">
        <v>0</v>
      </c>
    </row>
    <row r="2255" spans="1:22" x14ac:dyDescent="0.25">
      <c r="A2255" t="s">
        <v>1569</v>
      </c>
      <c r="B2255">
        <v>336829</v>
      </c>
      <c r="C2255" t="s">
        <v>2888</v>
      </c>
      <c r="D2255" t="s">
        <v>10054</v>
      </c>
      <c r="E2255" t="s">
        <v>1572</v>
      </c>
      <c r="F2255" t="s">
        <v>10045</v>
      </c>
      <c r="G2255" t="s">
        <v>7490</v>
      </c>
      <c r="H2255" s="2">
        <v>45568</v>
      </c>
      <c r="I2255" s="2">
        <v>45579</v>
      </c>
      <c r="J2255"/>
      <c r="K2255"/>
      <c r="L2255">
        <v>0.01</v>
      </c>
      <c r="M2255" t="s">
        <v>7484</v>
      </c>
      <c r="N2255" t="s">
        <v>3311</v>
      </c>
      <c r="O2255"/>
      <c r="P2255" t="s">
        <v>10046</v>
      </c>
      <c r="Q2255" t="s">
        <v>6763</v>
      </c>
      <c r="R2255" t="s">
        <v>15463</v>
      </c>
      <c r="S2255" t="s">
        <v>15436</v>
      </c>
      <c r="T2255" t="s">
        <v>15437</v>
      </c>
      <c r="U2255" t="s">
        <v>15437</v>
      </c>
      <c r="V2255">
        <v>0</v>
      </c>
    </row>
    <row r="2256" spans="1:22" x14ac:dyDescent="0.25">
      <c r="A2256" t="s">
        <v>1569</v>
      </c>
      <c r="B2256">
        <v>336809</v>
      </c>
      <c r="C2256" t="s">
        <v>3967</v>
      </c>
      <c r="D2256" t="s">
        <v>10055</v>
      </c>
      <c r="E2256" t="s">
        <v>1572</v>
      </c>
      <c r="F2256" t="s">
        <v>10045</v>
      </c>
      <c r="G2256" t="s">
        <v>7490</v>
      </c>
      <c r="H2256" s="2">
        <v>45568</v>
      </c>
      <c r="I2256" s="2">
        <v>45568</v>
      </c>
      <c r="J2256"/>
      <c r="K2256"/>
      <c r="L2256">
        <v>0.01</v>
      </c>
      <c r="M2256" t="s">
        <v>7484</v>
      </c>
      <c r="N2256" t="s">
        <v>3311</v>
      </c>
      <c r="O2256"/>
      <c r="P2256" t="s">
        <v>10046</v>
      </c>
      <c r="Q2256" t="s">
        <v>6763</v>
      </c>
      <c r="R2256" t="s">
        <v>15463</v>
      </c>
      <c r="S2256" t="s">
        <v>15436</v>
      </c>
      <c r="T2256" t="s">
        <v>15437</v>
      </c>
      <c r="U2256" t="s">
        <v>15437</v>
      </c>
      <c r="V2256">
        <v>0</v>
      </c>
    </row>
    <row r="2257" spans="1:22" x14ac:dyDescent="0.25">
      <c r="A2257" t="s">
        <v>1569</v>
      </c>
      <c r="B2257">
        <v>336824</v>
      </c>
      <c r="C2257" t="s">
        <v>1975</v>
      </c>
      <c r="D2257" t="s">
        <v>2136</v>
      </c>
      <c r="E2257" t="s">
        <v>1572</v>
      </c>
      <c r="F2257" t="s">
        <v>10045</v>
      </c>
      <c r="G2257" t="s">
        <v>7490</v>
      </c>
      <c r="H2257" s="2">
        <v>45568</v>
      </c>
      <c r="I2257" s="2">
        <v>45568</v>
      </c>
      <c r="J2257"/>
      <c r="K2257"/>
      <c r="L2257">
        <v>0.01</v>
      </c>
      <c r="M2257" t="s">
        <v>7484</v>
      </c>
      <c r="N2257" t="s">
        <v>3311</v>
      </c>
      <c r="O2257"/>
      <c r="P2257" t="s">
        <v>10046</v>
      </c>
      <c r="Q2257" t="s">
        <v>6763</v>
      </c>
      <c r="R2257" t="s">
        <v>15463</v>
      </c>
      <c r="S2257" t="s">
        <v>15436</v>
      </c>
      <c r="T2257" t="s">
        <v>15437</v>
      </c>
      <c r="U2257" t="s">
        <v>15437</v>
      </c>
      <c r="V2257">
        <v>0</v>
      </c>
    </row>
    <row r="2258" spans="1:22" x14ac:dyDescent="0.25">
      <c r="A2258" t="s">
        <v>1569</v>
      </c>
      <c r="B2258">
        <v>336799</v>
      </c>
      <c r="C2258" t="s">
        <v>10133</v>
      </c>
      <c r="D2258" t="s">
        <v>10134</v>
      </c>
      <c r="E2258" t="s">
        <v>1572</v>
      </c>
      <c r="F2258" t="s">
        <v>10132</v>
      </c>
      <c r="G2258" t="s">
        <v>7487</v>
      </c>
      <c r="H2258" s="2">
        <v>45568</v>
      </c>
      <c r="I2258" s="2">
        <v>45568</v>
      </c>
      <c r="J2258"/>
      <c r="K2258"/>
      <c r="L2258">
        <v>0.01</v>
      </c>
      <c r="M2258" t="s">
        <v>7484</v>
      </c>
      <c r="N2258" t="s">
        <v>4199</v>
      </c>
      <c r="O2258"/>
      <c r="P2258" t="s">
        <v>10118</v>
      </c>
      <c r="Q2258" t="s">
        <v>6518</v>
      </c>
      <c r="R2258" t="s">
        <v>15449</v>
      </c>
      <c r="S2258" t="s">
        <v>15436</v>
      </c>
      <c r="T2258" t="s">
        <v>15437</v>
      </c>
      <c r="U2258" t="s">
        <v>15437</v>
      </c>
      <c r="V2258">
        <v>0</v>
      </c>
    </row>
    <row r="2259" spans="1:22" x14ac:dyDescent="0.25">
      <c r="A2259" t="s">
        <v>1569</v>
      </c>
      <c r="B2259">
        <v>336801</v>
      </c>
      <c r="C2259" t="s">
        <v>6630</v>
      </c>
      <c r="D2259" t="s">
        <v>3846</v>
      </c>
      <c r="E2259" t="s">
        <v>1572</v>
      </c>
      <c r="F2259" t="s">
        <v>10325</v>
      </c>
      <c r="G2259" t="s">
        <v>7490</v>
      </c>
      <c r="H2259" s="2">
        <v>45568</v>
      </c>
      <c r="I2259" s="2">
        <v>45568</v>
      </c>
      <c r="J2259"/>
      <c r="K2259"/>
      <c r="L2259">
        <v>0.01</v>
      </c>
      <c r="M2259" t="s">
        <v>7484</v>
      </c>
      <c r="N2259" t="s">
        <v>4199</v>
      </c>
      <c r="O2259"/>
      <c r="P2259" t="s">
        <v>10316</v>
      </c>
      <c r="Q2259" t="s">
        <v>6398</v>
      </c>
      <c r="R2259" t="s">
        <v>15449</v>
      </c>
      <c r="S2259" t="s">
        <v>15436</v>
      </c>
      <c r="T2259" t="s">
        <v>15437</v>
      </c>
      <c r="U2259" t="s">
        <v>15437</v>
      </c>
      <c r="V2259">
        <v>0</v>
      </c>
    </row>
    <row r="2260" spans="1:22" x14ac:dyDescent="0.25">
      <c r="A2260" t="s">
        <v>1569</v>
      </c>
      <c r="B2260">
        <v>336787</v>
      </c>
      <c r="C2260" t="s">
        <v>7548</v>
      </c>
      <c r="D2260" t="s">
        <v>10328</v>
      </c>
      <c r="E2260" t="s">
        <v>1572</v>
      </c>
      <c r="F2260" t="s">
        <v>10325</v>
      </c>
      <c r="G2260" t="s">
        <v>7490</v>
      </c>
      <c r="H2260" s="2">
        <v>45568</v>
      </c>
      <c r="I2260" s="2">
        <v>45568</v>
      </c>
      <c r="J2260"/>
      <c r="K2260"/>
      <c r="L2260">
        <v>0.01</v>
      </c>
      <c r="M2260" t="s">
        <v>7484</v>
      </c>
      <c r="N2260" t="s">
        <v>4199</v>
      </c>
      <c r="O2260"/>
      <c r="P2260" t="s">
        <v>10316</v>
      </c>
      <c r="Q2260" t="s">
        <v>6398</v>
      </c>
      <c r="R2260" t="s">
        <v>15449</v>
      </c>
      <c r="S2260" t="s">
        <v>15436</v>
      </c>
      <c r="T2260" t="s">
        <v>15437</v>
      </c>
      <c r="U2260" t="s">
        <v>15437</v>
      </c>
      <c r="V2260">
        <v>0</v>
      </c>
    </row>
    <row r="2261" spans="1:22" x14ac:dyDescent="0.25">
      <c r="A2261" t="s">
        <v>1569</v>
      </c>
      <c r="B2261">
        <v>336850</v>
      </c>
      <c r="C2261" t="s">
        <v>4703</v>
      </c>
      <c r="D2261" t="s">
        <v>10329</v>
      </c>
      <c r="E2261" t="s">
        <v>1572</v>
      </c>
      <c r="F2261" t="s">
        <v>10325</v>
      </c>
      <c r="G2261" t="s">
        <v>7490</v>
      </c>
      <c r="H2261" s="2">
        <v>45568</v>
      </c>
      <c r="I2261" s="2">
        <v>45568</v>
      </c>
      <c r="J2261"/>
      <c r="K2261"/>
      <c r="L2261">
        <v>0.01</v>
      </c>
      <c r="M2261" t="s">
        <v>7484</v>
      </c>
      <c r="N2261" t="s">
        <v>4199</v>
      </c>
      <c r="O2261"/>
      <c r="P2261" t="s">
        <v>10316</v>
      </c>
      <c r="Q2261" t="s">
        <v>6398</v>
      </c>
      <c r="R2261" t="s">
        <v>15449</v>
      </c>
      <c r="S2261" t="s">
        <v>15436</v>
      </c>
      <c r="T2261" t="s">
        <v>15437</v>
      </c>
      <c r="U2261" t="s">
        <v>15437</v>
      </c>
      <c r="V2261">
        <v>0</v>
      </c>
    </row>
    <row r="2262" spans="1:22" x14ac:dyDescent="0.25">
      <c r="A2262" t="s">
        <v>1569</v>
      </c>
      <c r="B2262">
        <v>336911</v>
      </c>
      <c r="C2262" t="s">
        <v>6082</v>
      </c>
      <c r="D2262" t="s">
        <v>11804</v>
      </c>
      <c r="E2262" t="s">
        <v>1572</v>
      </c>
      <c r="F2262" t="s">
        <v>11785</v>
      </c>
      <c r="G2262" t="s">
        <v>7490</v>
      </c>
      <c r="H2262" s="2">
        <v>45568</v>
      </c>
      <c r="I2262" s="2">
        <v>45568</v>
      </c>
      <c r="J2262"/>
      <c r="K2262"/>
      <c r="L2262">
        <v>0.01</v>
      </c>
      <c r="M2262" t="s">
        <v>7484</v>
      </c>
      <c r="N2262" t="s">
        <v>1576</v>
      </c>
      <c r="O2262"/>
      <c r="P2262" t="s">
        <v>11786</v>
      </c>
      <c r="Q2262" t="s">
        <v>11787</v>
      </c>
      <c r="R2262" t="s">
        <v>15464</v>
      </c>
      <c r="S2262" t="s">
        <v>15436</v>
      </c>
      <c r="T2262" t="s">
        <v>15437</v>
      </c>
      <c r="U2262" t="s">
        <v>15437</v>
      </c>
      <c r="V2262">
        <v>0</v>
      </c>
    </row>
    <row r="2263" spans="1:22" x14ac:dyDescent="0.25">
      <c r="A2263" t="s">
        <v>1569</v>
      </c>
      <c r="B2263">
        <v>336889</v>
      </c>
      <c r="C2263" t="s">
        <v>3443</v>
      </c>
      <c r="D2263" t="s">
        <v>11961</v>
      </c>
      <c r="E2263" t="s">
        <v>1596</v>
      </c>
      <c r="F2263" t="s">
        <v>11956</v>
      </c>
      <c r="G2263" t="s">
        <v>7490</v>
      </c>
      <c r="H2263" s="2">
        <v>45568</v>
      </c>
      <c r="I2263" s="2">
        <v>45747</v>
      </c>
      <c r="J2263"/>
      <c r="K2263"/>
      <c r="L2263">
        <v>10</v>
      </c>
      <c r="M2263" t="s">
        <v>7484</v>
      </c>
      <c r="N2263" t="s">
        <v>3865</v>
      </c>
      <c r="O2263"/>
      <c r="P2263" t="s">
        <v>11957</v>
      </c>
      <c r="Q2263" t="s">
        <v>4910</v>
      </c>
      <c r="R2263" t="s">
        <v>15463</v>
      </c>
      <c r="S2263" t="s">
        <v>15436</v>
      </c>
      <c r="T2263" t="s">
        <v>15437</v>
      </c>
      <c r="U2263" t="s">
        <v>15437</v>
      </c>
      <c r="V2263">
        <v>0.26315789473684209</v>
      </c>
    </row>
    <row r="2264" spans="1:22" x14ac:dyDescent="0.25">
      <c r="A2264" t="s">
        <v>1569</v>
      </c>
      <c r="B2264">
        <v>336873</v>
      </c>
      <c r="C2264" t="s">
        <v>4723</v>
      </c>
      <c r="D2264" t="s">
        <v>11962</v>
      </c>
      <c r="E2264" t="s">
        <v>1572</v>
      </c>
      <c r="F2264" t="s">
        <v>11956</v>
      </c>
      <c r="G2264" t="s">
        <v>7490</v>
      </c>
      <c r="H2264" s="2">
        <v>45568</v>
      </c>
      <c r="I2264" s="2">
        <v>45568</v>
      </c>
      <c r="J2264"/>
      <c r="K2264"/>
      <c r="L2264">
        <v>0.01</v>
      </c>
      <c r="M2264" t="s">
        <v>7484</v>
      </c>
      <c r="N2264" t="s">
        <v>3865</v>
      </c>
      <c r="O2264"/>
      <c r="P2264" t="s">
        <v>11957</v>
      </c>
      <c r="Q2264" t="s">
        <v>4910</v>
      </c>
      <c r="R2264" t="s">
        <v>15463</v>
      </c>
      <c r="S2264" t="s">
        <v>15436</v>
      </c>
      <c r="T2264" t="s">
        <v>15437</v>
      </c>
      <c r="U2264" t="s">
        <v>15437</v>
      </c>
      <c r="V2264">
        <v>0</v>
      </c>
    </row>
    <row r="2265" spans="1:22" x14ac:dyDescent="0.25">
      <c r="A2265" t="s">
        <v>1569</v>
      </c>
      <c r="B2265">
        <v>336856</v>
      </c>
      <c r="C2265" t="s">
        <v>1901</v>
      </c>
      <c r="D2265" t="s">
        <v>12263</v>
      </c>
      <c r="E2265" t="s">
        <v>1596</v>
      </c>
      <c r="F2265" t="s">
        <v>12241</v>
      </c>
      <c r="G2265" t="s">
        <v>7490</v>
      </c>
      <c r="H2265" s="2">
        <v>45568</v>
      </c>
      <c r="I2265" s="2">
        <v>45803</v>
      </c>
      <c r="J2265"/>
      <c r="K2265"/>
      <c r="L2265">
        <v>25</v>
      </c>
      <c r="M2265" t="s">
        <v>7484</v>
      </c>
      <c r="N2265" t="s">
        <v>3865</v>
      </c>
      <c r="O2265"/>
      <c r="P2265" t="s">
        <v>12242</v>
      </c>
      <c r="Q2265" t="s">
        <v>5601</v>
      </c>
      <c r="R2265" t="s">
        <v>15467</v>
      </c>
      <c r="S2265" t="s">
        <v>15436</v>
      </c>
      <c r="T2265" t="s">
        <v>15437</v>
      </c>
      <c r="U2265" t="s">
        <v>15437</v>
      </c>
      <c r="V2265">
        <v>0.65789473684210531</v>
      </c>
    </row>
    <row r="2266" spans="1:22" x14ac:dyDescent="0.25">
      <c r="A2266" t="s">
        <v>1569</v>
      </c>
      <c r="B2266">
        <v>336810</v>
      </c>
      <c r="C2266" t="s">
        <v>3358</v>
      </c>
      <c r="D2266" t="s">
        <v>5925</v>
      </c>
      <c r="E2266" t="s">
        <v>1596</v>
      </c>
      <c r="F2266" t="s">
        <v>12241</v>
      </c>
      <c r="G2266" t="s">
        <v>7490</v>
      </c>
      <c r="H2266" s="2">
        <v>45568</v>
      </c>
      <c r="I2266" s="2">
        <v>45803</v>
      </c>
      <c r="J2266"/>
      <c r="K2266"/>
      <c r="L2266">
        <v>25.25</v>
      </c>
      <c r="M2266" t="s">
        <v>7484</v>
      </c>
      <c r="N2266" t="s">
        <v>3865</v>
      </c>
      <c r="O2266"/>
      <c r="P2266" t="s">
        <v>12242</v>
      </c>
      <c r="Q2266" t="s">
        <v>5601</v>
      </c>
      <c r="R2266" t="s">
        <v>15467</v>
      </c>
      <c r="S2266" t="s">
        <v>15436</v>
      </c>
      <c r="T2266" t="s">
        <v>15437</v>
      </c>
      <c r="U2266" t="s">
        <v>15437</v>
      </c>
      <c r="V2266">
        <v>0.66447368421052633</v>
      </c>
    </row>
    <row r="2267" spans="1:22" x14ac:dyDescent="0.25">
      <c r="A2267" t="s">
        <v>1569</v>
      </c>
      <c r="B2267">
        <v>336822</v>
      </c>
      <c r="C2267" t="s">
        <v>2083</v>
      </c>
      <c r="D2267" t="s">
        <v>2760</v>
      </c>
      <c r="E2267" t="s">
        <v>1572</v>
      </c>
      <c r="F2267" t="s">
        <v>13020</v>
      </c>
      <c r="G2267" t="s">
        <v>7490</v>
      </c>
      <c r="H2267" s="2">
        <v>45568</v>
      </c>
      <c r="I2267" s="2">
        <v>45568</v>
      </c>
      <c r="J2267"/>
      <c r="K2267"/>
      <c r="L2267">
        <v>0.01</v>
      </c>
      <c r="M2267" t="s">
        <v>7484</v>
      </c>
      <c r="N2267" t="s">
        <v>3482</v>
      </c>
      <c r="O2267"/>
      <c r="P2267" t="s">
        <v>13016</v>
      </c>
      <c r="Q2267" t="s">
        <v>13017</v>
      </c>
      <c r="R2267" t="s">
        <v>15466</v>
      </c>
      <c r="S2267" t="s">
        <v>15436</v>
      </c>
      <c r="T2267" t="s">
        <v>15437</v>
      </c>
      <c r="U2267" t="s">
        <v>15437</v>
      </c>
      <c r="V2267">
        <v>0</v>
      </c>
    </row>
    <row r="2268" spans="1:22" x14ac:dyDescent="0.25">
      <c r="A2268" t="s">
        <v>1569</v>
      </c>
      <c r="B2268">
        <v>337115</v>
      </c>
      <c r="C2268" t="s">
        <v>1750</v>
      </c>
      <c r="D2268" t="s">
        <v>3532</v>
      </c>
      <c r="E2268" t="s">
        <v>1572</v>
      </c>
      <c r="F2268" t="s">
        <v>13535</v>
      </c>
      <c r="G2268" t="s">
        <v>7490</v>
      </c>
      <c r="H2268" s="2">
        <v>45568</v>
      </c>
      <c r="I2268" s="2">
        <v>45568</v>
      </c>
      <c r="J2268"/>
      <c r="K2268"/>
      <c r="L2268">
        <v>0.01</v>
      </c>
      <c r="M2268" t="s">
        <v>7484</v>
      </c>
      <c r="N2268" t="s">
        <v>3865</v>
      </c>
      <c r="O2268"/>
      <c r="P2268" t="s">
        <v>13536</v>
      </c>
      <c r="Q2268" t="s">
        <v>4034</v>
      </c>
      <c r="R2268" t="s">
        <v>15463</v>
      </c>
      <c r="S2268" t="s">
        <v>15436</v>
      </c>
      <c r="T2268" t="s">
        <v>15437</v>
      </c>
      <c r="U2268" t="s">
        <v>15437</v>
      </c>
      <c r="V2268">
        <v>0</v>
      </c>
    </row>
    <row r="2269" spans="1:22" x14ac:dyDescent="0.25">
      <c r="A2269" t="s">
        <v>1569</v>
      </c>
      <c r="B2269">
        <v>200041</v>
      </c>
      <c r="C2269" t="s">
        <v>10160</v>
      </c>
      <c r="D2269" t="s">
        <v>1684</v>
      </c>
      <c r="E2269" t="s">
        <v>1572</v>
      </c>
      <c r="F2269" t="s">
        <v>13833</v>
      </c>
      <c r="G2269" t="s">
        <v>7490</v>
      </c>
      <c r="H2269" s="2">
        <v>45568</v>
      </c>
      <c r="I2269" s="2">
        <v>45568</v>
      </c>
      <c r="J2269"/>
      <c r="K2269"/>
      <c r="L2269">
        <v>0.01</v>
      </c>
      <c r="M2269" t="s">
        <v>7484</v>
      </c>
      <c r="N2269" t="s">
        <v>3865</v>
      </c>
      <c r="O2269"/>
      <c r="P2269" t="s">
        <v>13834</v>
      </c>
      <c r="Q2269" t="s">
        <v>13835</v>
      </c>
      <c r="R2269" t="s">
        <v>15463</v>
      </c>
      <c r="S2269" t="s">
        <v>15436</v>
      </c>
      <c r="T2269" t="s">
        <v>15437</v>
      </c>
      <c r="U2269" t="s">
        <v>15437</v>
      </c>
      <c r="V2269">
        <v>0</v>
      </c>
    </row>
    <row r="2270" spans="1:22" x14ac:dyDescent="0.25">
      <c r="A2270" t="s">
        <v>1569</v>
      </c>
      <c r="B2270">
        <v>336833</v>
      </c>
      <c r="C2270" t="s">
        <v>4352</v>
      </c>
      <c r="D2270" t="s">
        <v>1901</v>
      </c>
      <c r="E2270" t="s">
        <v>1572</v>
      </c>
      <c r="F2270" t="s">
        <v>4336</v>
      </c>
      <c r="G2270" t="s">
        <v>4294</v>
      </c>
      <c r="H2270" s="2">
        <v>45568</v>
      </c>
      <c r="I2270" s="2">
        <v>45568</v>
      </c>
      <c r="J2270"/>
      <c r="K2270"/>
      <c r="L2270">
        <v>0.01</v>
      </c>
      <c r="M2270" t="s">
        <v>4269</v>
      </c>
      <c r="N2270" t="s">
        <v>3865</v>
      </c>
      <c r="O2270"/>
      <c r="P2270" t="s">
        <v>4337</v>
      </c>
      <c r="Q2270" t="s">
        <v>4338</v>
      </c>
      <c r="R2270" t="s">
        <v>15448</v>
      </c>
      <c r="S2270" t="s">
        <v>15436</v>
      </c>
      <c r="T2270" t="s">
        <v>15437</v>
      </c>
      <c r="U2270" t="s">
        <v>15437</v>
      </c>
      <c r="V2270">
        <v>0</v>
      </c>
    </row>
    <row r="2271" spans="1:22" x14ac:dyDescent="0.25">
      <c r="A2271" t="s">
        <v>1569</v>
      </c>
      <c r="B2271">
        <v>336807</v>
      </c>
      <c r="C2271" t="s">
        <v>1708</v>
      </c>
      <c r="D2271" t="s">
        <v>4389</v>
      </c>
      <c r="E2271" t="s">
        <v>1596</v>
      </c>
      <c r="F2271" t="s">
        <v>4377</v>
      </c>
      <c r="G2271" t="s">
        <v>4294</v>
      </c>
      <c r="H2271" s="2">
        <v>45568</v>
      </c>
      <c r="I2271" s="2">
        <v>45579</v>
      </c>
      <c r="J2271"/>
      <c r="K2271"/>
      <c r="L2271">
        <v>23.5</v>
      </c>
      <c r="M2271" t="s">
        <v>4269</v>
      </c>
      <c r="N2271" t="s">
        <v>4199</v>
      </c>
      <c r="O2271"/>
      <c r="P2271" t="s">
        <v>4373</v>
      </c>
      <c r="Q2271" t="s">
        <v>4374</v>
      </c>
      <c r="R2271" t="s">
        <v>15449</v>
      </c>
      <c r="S2271" t="s">
        <v>15436</v>
      </c>
      <c r="T2271" t="s">
        <v>15437</v>
      </c>
      <c r="U2271" t="s">
        <v>15437</v>
      </c>
      <c r="V2271">
        <v>0.61842105263157898</v>
      </c>
    </row>
    <row r="2272" spans="1:22" x14ac:dyDescent="0.25">
      <c r="A2272" t="s">
        <v>1569</v>
      </c>
      <c r="B2272">
        <v>336879</v>
      </c>
      <c r="C2272" t="s">
        <v>4998</v>
      </c>
      <c r="D2272" t="s">
        <v>4999</v>
      </c>
      <c r="E2272" t="s">
        <v>1572</v>
      </c>
      <c r="F2272" t="s">
        <v>4986</v>
      </c>
      <c r="G2272" t="s">
        <v>4268</v>
      </c>
      <c r="H2272" s="2">
        <v>45568</v>
      </c>
      <c r="I2272" s="2">
        <v>45568</v>
      </c>
      <c r="J2272"/>
      <c r="K2272"/>
      <c r="L2272">
        <v>0.01</v>
      </c>
      <c r="M2272" t="s">
        <v>4269</v>
      </c>
      <c r="N2272" t="s">
        <v>3865</v>
      </c>
      <c r="O2272"/>
      <c r="P2272" t="s">
        <v>4983</v>
      </c>
      <c r="Q2272" t="s">
        <v>4984</v>
      </c>
      <c r="R2272" t="s">
        <v>15450</v>
      </c>
      <c r="S2272" t="s">
        <v>15436</v>
      </c>
      <c r="T2272" t="s">
        <v>15437</v>
      </c>
      <c r="U2272" t="s">
        <v>15437</v>
      </c>
      <c r="V2272">
        <v>0</v>
      </c>
    </row>
    <row r="2273" spans="1:22" x14ac:dyDescent="0.25">
      <c r="A2273" t="s">
        <v>1569</v>
      </c>
      <c r="B2273">
        <v>336795</v>
      </c>
      <c r="C2273" t="s">
        <v>2269</v>
      </c>
      <c r="D2273" t="s">
        <v>5303</v>
      </c>
      <c r="E2273" t="s">
        <v>1596</v>
      </c>
      <c r="F2273" t="s">
        <v>5300</v>
      </c>
      <c r="G2273" t="s">
        <v>4294</v>
      </c>
      <c r="H2273" s="2">
        <v>45568</v>
      </c>
      <c r="I2273" s="2">
        <v>45621</v>
      </c>
      <c r="J2273"/>
      <c r="K2273"/>
      <c r="L2273">
        <v>17</v>
      </c>
      <c r="M2273" t="s">
        <v>4269</v>
      </c>
      <c r="N2273" t="s">
        <v>3311</v>
      </c>
      <c r="O2273"/>
      <c r="P2273" t="s">
        <v>5298</v>
      </c>
      <c r="Q2273" t="s">
        <v>3398</v>
      </c>
      <c r="R2273" t="s">
        <v>15454</v>
      </c>
      <c r="S2273" t="s">
        <v>15436</v>
      </c>
      <c r="T2273" t="s">
        <v>15437</v>
      </c>
      <c r="U2273" t="s">
        <v>15437</v>
      </c>
      <c r="V2273">
        <v>0.44736842105263158</v>
      </c>
    </row>
    <row r="2274" spans="1:22" x14ac:dyDescent="0.25">
      <c r="A2274" t="s">
        <v>1569</v>
      </c>
      <c r="B2274">
        <v>336832</v>
      </c>
      <c r="C2274" t="s">
        <v>2763</v>
      </c>
      <c r="D2274" t="s">
        <v>5543</v>
      </c>
      <c r="E2274" t="s">
        <v>1572</v>
      </c>
      <c r="F2274" t="s">
        <v>5540</v>
      </c>
      <c r="G2274" t="s">
        <v>4268</v>
      </c>
      <c r="H2274" s="2">
        <v>45568</v>
      </c>
      <c r="I2274" s="2">
        <v>45568</v>
      </c>
      <c r="J2274"/>
      <c r="K2274"/>
      <c r="L2274">
        <v>0.01</v>
      </c>
      <c r="M2274" t="s">
        <v>4269</v>
      </c>
      <c r="N2274" t="s">
        <v>3865</v>
      </c>
      <c r="O2274"/>
      <c r="P2274" t="s">
        <v>5541</v>
      </c>
      <c r="Q2274" t="s">
        <v>3922</v>
      </c>
      <c r="R2274" t="s">
        <v>15448</v>
      </c>
      <c r="S2274" t="s">
        <v>15436</v>
      </c>
      <c r="T2274" t="s">
        <v>15437</v>
      </c>
      <c r="U2274" t="s">
        <v>15437</v>
      </c>
      <c r="V2274">
        <v>0</v>
      </c>
    </row>
    <row r="2275" spans="1:22" x14ac:dyDescent="0.25">
      <c r="A2275" t="s">
        <v>1569</v>
      </c>
      <c r="B2275">
        <v>336816</v>
      </c>
      <c r="C2275" t="s">
        <v>5809</v>
      </c>
      <c r="D2275" t="s">
        <v>3960</v>
      </c>
      <c r="E2275" t="s">
        <v>1572</v>
      </c>
      <c r="F2275" t="s">
        <v>5889</v>
      </c>
      <c r="G2275" t="s">
        <v>4294</v>
      </c>
      <c r="H2275" s="2">
        <v>45568</v>
      </c>
      <c r="I2275" s="2">
        <v>45568</v>
      </c>
      <c r="J2275"/>
      <c r="K2275"/>
      <c r="L2275">
        <v>0.01</v>
      </c>
      <c r="M2275" t="s">
        <v>4269</v>
      </c>
      <c r="N2275" t="s">
        <v>3865</v>
      </c>
      <c r="O2275"/>
      <c r="P2275" t="s">
        <v>5885</v>
      </c>
      <c r="Q2275" t="s">
        <v>5886</v>
      </c>
      <c r="R2275" t="s">
        <v>15448</v>
      </c>
      <c r="S2275" t="s">
        <v>15436</v>
      </c>
      <c r="T2275" t="s">
        <v>15437</v>
      </c>
      <c r="U2275" t="s">
        <v>15437</v>
      </c>
      <c r="V2275">
        <v>0</v>
      </c>
    </row>
    <row r="2276" spans="1:22" x14ac:dyDescent="0.25">
      <c r="A2276" t="s">
        <v>1569</v>
      </c>
      <c r="B2276">
        <v>336854</v>
      </c>
      <c r="C2276" t="s">
        <v>1979</v>
      </c>
      <c r="D2276" t="s">
        <v>6527</v>
      </c>
      <c r="E2276" t="s">
        <v>1572</v>
      </c>
      <c r="F2276" t="s">
        <v>6520</v>
      </c>
      <c r="G2276" t="s">
        <v>4294</v>
      </c>
      <c r="H2276" s="2">
        <v>45568</v>
      </c>
      <c r="I2276" s="2">
        <v>45568</v>
      </c>
      <c r="J2276"/>
      <c r="K2276"/>
      <c r="L2276">
        <v>0.01</v>
      </c>
      <c r="M2276" t="s">
        <v>4269</v>
      </c>
      <c r="N2276" t="s">
        <v>4199</v>
      </c>
      <c r="O2276"/>
      <c r="P2276" t="s">
        <v>6517</v>
      </c>
      <c r="Q2276" t="s">
        <v>6518</v>
      </c>
      <c r="R2276" t="s">
        <v>15449</v>
      </c>
      <c r="S2276" t="s">
        <v>15436</v>
      </c>
      <c r="T2276" t="s">
        <v>15437</v>
      </c>
      <c r="U2276" t="s">
        <v>15437</v>
      </c>
      <c r="V2276">
        <v>0</v>
      </c>
    </row>
    <row r="2277" spans="1:22" x14ac:dyDescent="0.25">
      <c r="A2277" t="s">
        <v>1569</v>
      </c>
      <c r="B2277">
        <v>337086</v>
      </c>
      <c r="C2277" t="s">
        <v>3338</v>
      </c>
      <c r="D2277" t="s">
        <v>6528</v>
      </c>
      <c r="E2277" t="s">
        <v>1572</v>
      </c>
      <c r="F2277" t="s">
        <v>6516</v>
      </c>
      <c r="G2277" t="s">
        <v>4268</v>
      </c>
      <c r="H2277" s="2">
        <v>45568</v>
      </c>
      <c r="I2277" s="2">
        <v>45568</v>
      </c>
      <c r="J2277"/>
      <c r="K2277"/>
      <c r="L2277">
        <v>0.01</v>
      </c>
      <c r="M2277" t="s">
        <v>4269</v>
      </c>
      <c r="N2277" t="s">
        <v>4199</v>
      </c>
      <c r="O2277"/>
      <c r="P2277" t="s">
        <v>6517</v>
      </c>
      <c r="Q2277" t="s">
        <v>6518</v>
      </c>
      <c r="R2277" t="s">
        <v>15449</v>
      </c>
      <c r="S2277" t="s">
        <v>15436</v>
      </c>
      <c r="T2277" t="s">
        <v>15437</v>
      </c>
      <c r="U2277" t="s">
        <v>15437</v>
      </c>
      <c r="V2277">
        <v>0</v>
      </c>
    </row>
    <row r="2278" spans="1:22" x14ac:dyDescent="0.25">
      <c r="A2278" t="s">
        <v>1569</v>
      </c>
      <c r="B2278">
        <v>200029</v>
      </c>
      <c r="C2278" t="s">
        <v>1651</v>
      </c>
      <c r="D2278" t="s">
        <v>4353</v>
      </c>
      <c r="E2278" t="s">
        <v>1572</v>
      </c>
      <c r="F2278" t="s">
        <v>4341</v>
      </c>
      <c r="G2278" t="s">
        <v>4268</v>
      </c>
      <c r="H2278" s="2">
        <v>45566</v>
      </c>
      <c r="I2278" s="2">
        <v>45566</v>
      </c>
      <c r="J2278"/>
      <c r="K2278"/>
      <c r="L2278">
        <v>0.01</v>
      </c>
      <c r="M2278" t="s">
        <v>4269</v>
      </c>
      <c r="N2278" t="s">
        <v>3865</v>
      </c>
      <c r="O2278"/>
      <c r="P2278" t="s">
        <v>4337</v>
      </c>
      <c r="Q2278" t="s">
        <v>4338</v>
      </c>
      <c r="R2278" t="s">
        <v>15448</v>
      </c>
      <c r="S2278" t="s">
        <v>15436</v>
      </c>
      <c r="T2278" t="s">
        <v>15437</v>
      </c>
      <c r="U2278" t="s">
        <v>15437</v>
      </c>
      <c r="V2278">
        <v>0</v>
      </c>
    </row>
    <row r="2279" spans="1:22" x14ac:dyDescent="0.25">
      <c r="A2279" t="s">
        <v>1569</v>
      </c>
      <c r="B2279">
        <v>336761</v>
      </c>
      <c r="C2279" t="s">
        <v>4354</v>
      </c>
      <c r="D2279" t="s">
        <v>4355</v>
      </c>
      <c r="E2279" t="s">
        <v>1572</v>
      </c>
      <c r="F2279" t="s">
        <v>4341</v>
      </c>
      <c r="G2279" t="s">
        <v>4268</v>
      </c>
      <c r="H2279" s="2">
        <v>45566</v>
      </c>
      <c r="I2279" s="2">
        <v>45566</v>
      </c>
      <c r="J2279"/>
      <c r="K2279"/>
      <c r="L2279">
        <v>0.01</v>
      </c>
      <c r="M2279" t="s">
        <v>4269</v>
      </c>
      <c r="N2279" t="s">
        <v>3865</v>
      </c>
      <c r="O2279"/>
      <c r="P2279" t="s">
        <v>4337</v>
      </c>
      <c r="Q2279" t="s">
        <v>4338</v>
      </c>
      <c r="R2279" t="s">
        <v>15448</v>
      </c>
      <c r="S2279" t="s">
        <v>15436</v>
      </c>
      <c r="T2279" t="s">
        <v>15437</v>
      </c>
      <c r="U2279" t="s">
        <v>15437</v>
      </c>
      <c r="V2279">
        <v>0</v>
      </c>
    </row>
    <row r="2280" spans="1:22" x14ac:dyDescent="0.25">
      <c r="A2280" t="s">
        <v>1569</v>
      </c>
      <c r="B2280">
        <v>336740</v>
      </c>
      <c r="C2280" t="s">
        <v>3581</v>
      </c>
      <c r="D2280" t="s">
        <v>2517</v>
      </c>
      <c r="E2280" t="s">
        <v>1572</v>
      </c>
      <c r="F2280" t="s">
        <v>8149</v>
      </c>
      <c r="G2280" t="s">
        <v>7490</v>
      </c>
      <c r="H2280" s="2">
        <v>45565</v>
      </c>
      <c r="I2280" s="2">
        <v>45565</v>
      </c>
      <c r="J2280"/>
      <c r="K2280"/>
      <c r="L2280">
        <v>0.01</v>
      </c>
      <c r="M2280" t="s">
        <v>7484</v>
      </c>
      <c r="N2280" t="s">
        <v>1714</v>
      </c>
      <c r="O2280"/>
      <c r="P2280" t="s">
        <v>8148</v>
      </c>
      <c r="Q2280" t="s">
        <v>6640</v>
      </c>
      <c r="R2280" t="s">
        <v>15464</v>
      </c>
      <c r="S2280" t="s">
        <v>15436</v>
      </c>
      <c r="T2280" t="s">
        <v>15437</v>
      </c>
      <c r="U2280" t="s">
        <v>15437</v>
      </c>
      <c r="V2280">
        <v>0</v>
      </c>
    </row>
    <row r="2281" spans="1:22" x14ac:dyDescent="0.25">
      <c r="A2281" t="s">
        <v>1569</v>
      </c>
      <c r="B2281">
        <v>336757</v>
      </c>
      <c r="C2281" t="s">
        <v>2230</v>
      </c>
      <c r="D2281" t="s">
        <v>2337</v>
      </c>
      <c r="E2281" t="s">
        <v>1572</v>
      </c>
      <c r="F2281" t="s">
        <v>8149</v>
      </c>
      <c r="G2281" t="s">
        <v>7490</v>
      </c>
      <c r="H2281" s="2">
        <v>45565</v>
      </c>
      <c r="I2281" s="2">
        <v>45565</v>
      </c>
      <c r="J2281"/>
      <c r="K2281"/>
      <c r="L2281">
        <v>0.01</v>
      </c>
      <c r="M2281" t="s">
        <v>7484</v>
      </c>
      <c r="N2281" t="s">
        <v>1714</v>
      </c>
      <c r="O2281"/>
      <c r="P2281" t="s">
        <v>8148</v>
      </c>
      <c r="Q2281" t="s">
        <v>6640</v>
      </c>
      <c r="R2281" t="s">
        <v>15464</v>
      </c>
      <c r="S2281" t="s">
        <v>15436</v>
      </c>
      <c r="T2281" t="s">
        <v>15437</v>
      </c>
      <c r="U2281" t="s">
        <v>15437</v>
      </c>
      <c r="V2281">
        <v>0</v>
      </c>
    </row>
    <row r="2282" spans="1:22" x14ac:dyDescent="0.25">
      <c r="A2282" t="s">
        <v>1569</v>
      </c>
      <c r="B2282">
        <v>298869</v>
      </c>
      <c r="C2282" t="s">
        <v>1912</v>
      </c>
      <c r="D2282" t="s">
        <v>8317</v>
      </c>
      <c r="E2282" t="s">
        <v>1607</v>
      </c>
      <c r="F2282" t="s">
        <v>8318</v>
      </c>
      <c r="G2282" t="s">
        <v>4326</v>
      </c>
      <c r="H2282" s="2">
        <v>45565</v>
      </c>
      <c r="I2282" s="2">
        <v>45761</v>
      </c>
      <c r="J2282"/>
      <c r="K2282"/>
      <c r="L2282">
        <v>38</v>
      </c>
      <c r="M2282" t="s">
        <v>7484</v>
      </c>
      <c r="N2282" t="s">
        <v>3482</v>
      </c>
      <c r="O2282"/>
      <c r="P2282" t="s">
        <v>8310</v>
      </c>
      <c r="Q2282" t="s">
        <v>5968</v>
      </c>
      <c r="R2282" t="s">
        <v>15465</v>
      </c>
      <c r="S2282" t="s">
        <v>15436</v>
      </c>
      <c r="T2282" t="s">
        <v>15437</v>
      </c>
      <c r="U2282" t="s">
        <v>1566</v>
      </c>
      <c r="V2282">
        <v>1</v>
      </c>
    </row>
    <row r="2283" spans="1:22" x14ac:dyDescent="0.25">
      <c r="A2283" t="s">
        <v>1569</v>
      </c>
      <c r="B2283">
        <v>200018</v>
      </c>
      <c r="C2283" t="s">
        <v>8319</v>
      </c>
      <c r="D2283" t="s">
        <v>8320</v>
      </c>
      <c r="E2283" t="s">
        <v>1572</v>
      </c>
      <c r="F2283" t="s">
        <v>8309</v>
      </c>
      <c r="G2283" t="s">
        <v>7490</v>
      </c>
      <c r="H2283" s="2">
        <v>45565</v>
      </c>
      <c r="I2283" s="2">
        <v>45565</v>
      </c>
      <c r="J2283"/>
      <c r="K2283"/>
      <c r="L2283">
        <v>0.01</v>
      </c>
      <c r="M2283" t="s">
        <v>7484</v>
      </c>
      <c r="N2283" t="s">
        <v>3482</v>
      </c>
      <c r="O2283"/>
      <c r="P2283" t="s">
        <v>8310</v>
      </c>
      <c r="Q2283" t="s">
        <v>5968</v>
      </c>
      <c r="R2283" t="s">
        <v>15465</v>
      </c>
      <c r="S2283" t="s">
        <v>15436</v>
      </c>
      <c r="T2283" t="s">
        <v>15437</v>
      </c>
      <c r="U2283" t="s">
        <v>15437</v>
      </c>
      <c r="V2283">
        <v>0</v>
      </c>
    </row>
    <row r="2284" spans="1:22" x14ac:dyDescent="0.25">
      <c r="A2284" t="s">
        <v>1569</v>
      </c>
      <c r="B2284">
        <v>336539</v>
      </c>
      <c r="C2284" t="s">
        <v>1611</v>
      </c>
      <c r="D2284" t="s">
        <v>8367</v>
      </c>
      <c r="E2284" t="s">
        <v>1572</v>
      </c>
      <c r="F2284" t="s">
        <v>8364</v>
      </c>
      <c r="G2284" t="s">
        <v>7490</v>
      </c>
      <c r="H2284" s="2">
        <v>45565</v>
      </c>
      <c r="I2284" s="2">
        <v>45775</v>
      </c>
      <c r="J2284"/>
      <c r="K2284"/>
      <c r="L2284">
        <v>0.01</v>
      </c>
      <c r="M2284" t="s">
        <v>7484</v>
      </c>
      <c r="N2284" t="s">
        <v>3482</v>
      </c>
      <c r="O2284"/>
      <c r="P2284" t="s">
        <v>8365</v>
      </c>
      <c r="Q2284" t="s">
        <v>5138</v>
      </c>
      <c r="R2284" t="s">
        <v>15466</v>
      </c>
      <c r="S2284" t="s">
        <v>15436</v>
      </c>
      <c r="T2284" t="s">
        <v>15437</v>
      </c>
      <c r="U2284" t="s">
        <v>15437</v>
      </c>
      <c r="V2284">
        <v>0</v>
      </c>
    </row>
    <row r="2285" spans="1:22" x14ac:dyDescent="0.25">
      <c r="A2285" t="s">
        <v>1569</v>
      </c>
      <c r="B2285">
        <v>336739</v>
      </c>
      <c r="C2285" t="s">
        <v>5682</v>
      </c>
      <c r="D2285" t="s">
        <v>8411</v>
      </c>
      <c r="E2285" t="s">
        <v>1572</v>
      </c>
      <c r="F2285" t="s">
        <v>8404</v>
      </c>
      <c r="G2285" t="s">
        <v>7490</v>
      </c>
      <c r="H2285" s="2">
        <v>45565</v>
      </c>
      <c r="I2285" s="2">
        <v>45565</v>
      </c>
      <c r="J2285"/>
      <c r="K2285"/>
      <c r="L2285">
        <v>0.01</v>
      </c>
      <c r="M2285" t="s">
        <v>7484</v>
      </c>
      <c r="N2285" t="s">
        <v>1576</v>
      </c>
      <c r="O2285"/>
      <c r="P2285" t="s">
        <v>8405</v>
      </c>
      <c r="Q2285" t="s">
        <v>8406</v>
      </c>
      <c r="R2285" t="s">
        <v>15464</v>
      </c>
      <c r="S2285" t="s">
        <v>15436</v>
      </c>
      <c r="T2285" t="s">
        <v>15437</v>
      </c>
      <c r="U2285" t="s">
        <v>15437</v>
      </c>
      <c r="V2285">
        <v>0</v>
      </c>
    </row>
    <row r="2286" spans="1:22" x14ac:dyDescent="0.25">
      <c r="A2286" t="s">
        <v>1569</v>
      </c>
      <c r="B2286">
        <v>336747</v>
      </c>
      <c r="C2286" t="s">
        <v>4350</v>
      </c>
      <c r="D2286" t="s">
        <v>8412</v>
      </c>
      <c r="E2286" t="s">
        <v>1572</v>
      </c>
      <c r="F2286" t="s">
        <v>8404</v>
      </c>
      <c r="G2286" t="s">
        <v>7490</v>
      </c>
      <c r="H2286" s="2">
        <v>45565</v>
      </c>
      <c r="I2286" s="2">
        <v>45565</v>
      </c>
      <c r="J2286"/>
      <c r="K2286"/>
      <c r="L2286">
        <v>0.01</v>
      </c>
      <c r="M2286" t="s">
        <v>7484</v>
      </c>
      <c r="N2286" t="s">
        <v>1576</v>
      </c>
      <c r="O2286"/>
      <c r="P2286" t="s">
        <v>8405</v>
      </c>
      <c r="Q2286" t="s">
        <v>8406</v>
      </c>
      <c r="R2286" t="s">
        <v>15464</v>
      </c>
      <c r="S2286" t="s">
        <v>15436</v>
      </c>
      <c r="T2286" t="s">
        <v>15437</v>
      </c>
      <c r="U2286" t="s">
        <v>15437</v>
      </c>
      <c r="V2286">
        <v>0</v>
      </c>
    </row>
    <row r="2287" spans="1:22" x14ac:dyDescent="0.25">
      <c r="A2287" t="s">
        <v>1569</v>
      </c>
      <c r="B2287">
        <v>336651</v>
      </c>
      <c r="C2287" t="s">
        <v>1844</v>
      </c>
      <c r="D2287" t="s">
        <v>8930</v>
      </c>
      <c r="E2287" t="s">
        <v>1596</v>
      </c>
      <c r="F2287" t="s">
        <v>8925</v>
      </c>
      <c r="G2287" t="s">
        <v>7490</v>
      </c>
      <c r="H2287" s="2">
        <v>45565</v>
      </c>
      <c r="I2287" s="2">
        <v>45565</v>
      </c>
      <c r="J2287"/>
      <c r="K2287"/>
      <c r="L2287">
        <v>19</v>
      </c>
      <c r="M2287" t="s">
        <v>7484</v>
      </c>
      <c r="N2287" t="s">
        <v>3482</v>
      </c>
      <c r="O2287"/>
      <c r="P2287" t="s">
        <v>8923</v>
      </c>
      <c r="Q2287" t="s">
        <v>6294</v>
      </c>
      <c r="R2287" t="s">
        <v>15465</v>
      </c>
      <c r="S2287" t="s">
        <v>15436</v>
      </c>
      <c r="T2287" t="s">
        <v>15437</v>
      </c>
      <c r="U2287" t="s">
        <v>15437</v>
      </c>
      <c r="V2287">
        <v>0.5</v>
      </c>
    </row>
    <row r="2288" spans="1:22" x14ac:dyDescent="0.25">
      <c r="A2288" t="s">
        <v>1569</v>
      </c>
      <c r="B2288">
        <v>336750</v>
      </c>
      <c r="C2288" t="s">
        <v>5780</v>
      </c>
      <c r="D2288" t="s">
        <v>4583</v>
      </c>
      <c r="E2288" t="s">
        <v>1572</v>
      </c>
      <c r="F2288" t="s">
        <v>9024</v>
      </c>
      <c r="G2288" t="s">
        <v>7490</v>
      </c>
      <c r="H2288" s="2">
        <v>45565</v>
      </c>
      <c r="I2288" s="2">
        <v>45565</v>
      </c>
      <c r="J2288"/>
      <c r="K2288"/>
      <c r="L2288">
        <v>0.01</v>
      </c>
      <c r="M2288" t="s">
        <v>7484</v>
      </c>
      <c r="N2288" t="s">
        <v>3865</v>
      </c>
      <c r="O2288"/>
      <c r="P2288" t="s">
        <v>9018</v>
      </c>
      <c r="Q2288" t="s">
        <v>4338</v>
      </c>
      <c r="R2288" t="s">
        <v>15468</v>
      </c>
      <c r="S2288" t="s">
        <v>15436</v>
      </c>
      <c r="T2288" t="s">
        <v>15437</v>
      </c>
      <c r="U2288" t="s">
        <v>15437</v>
      </c>
      <c r="V2288">
        <v>0</v>
      </c>
    </row>
    <row r="2289" spans="1:22" x14ac:dyDescent="0.25">
      <c r="A2289" t="s">
        <v>1569</v>
      </c>
      <c r="B2289">
        <v>336924</v>
      </c>
      <c r="C2289" t="s">
        <v>1718</v>
      </c>
      <c r="D2289" t="s">
        <v>9184</v>
      </c>
      <c r="E2289" t="s">
        <v>1572</v>
      </c>
      <c r="F2289" t="s">
        <v>9153</v>
      </c>
      <c r="G2289" t="s">
        <v>7490</v>
      </c>
      <c r="H2289" s="2">
        <v>45565</v>
      </c>
      <c r="I2289" s="2">
        <v>45565</v>
      </c>
      <c r="J2289"/>
      <c r="K2289"/>
      <c r="L2289">
        <v>0.01</v>
      </c>
      <c r="M2289" t="s">
        <v>7484</v>
      </c>
      <c r="N2289" t="s">
        <v>3482</v>
      </c>
      <c r="O2289"/>
      <c r="P2289" t="s">
        <v>9154</v>
      </c>
      <c r="Q2289" t="s">
        <v>9155</v>
      </c>
      <c r="R2289" t="s">
        <v>15465</v>
      </c>
      <c r="S2289" t="s">
        <v>15436</v>
      </c>
      <c r="T2289" t="s">
        <v>15437</v>
      </c>
      <c r="U2289" t="s">
        <v>15437</v>
      </c>
      <c r="V2289">
        <v>0</v>
      </c>
    </row>
    <row r="2290" spans="1:22" x14ac:dyDescent="0.25">
      <c r="A2290" t="s">
        <v>1569</v>
      </c>
      <c r="B2290">
        <v>336720</v>
      </c>
      <c r="C2290" t="s">
        <v>9352</v>
      </c>
      <c r="D2290" t="s">
        <v>1889</v>
      </c>
      <c r="E2290" t="s">
        <v>1572</v>
      </c>
      <c r="F2290" t="s">
        <v>9345</v>
      </c>
      <c r="G2290" t="s">
        <v>7490</v>
      </c>
      <c r="H2290" s="2">
        <v>45565</v>
      </c>
      <c r="I2290" s="2">
        <v>45565</v>
      </c>
      <c r="J2290"/>
      <c r="K2290"/>
      <c r="L2290">
        <v>0.01</v>
      </c>
      <c r="M2290" t="s">
        <v>7484</v>
      </c>
      <c r="N2290" t="s">
        <v>3482</v>
      </c>
      <c r="O2290"/>
      <c r="P2290" t="s">
        <v>9346</v>
      </c>
      <c r="Q2290" t="s">
        <v>9347</v>
      </c>
      <c r="R2290" t="s">
        <v>15465</v>
      </c>
      <c r="S2290" t="s">
        <v>15436</v>
      </c>
      <c r="T2290" t="s">
        <v>15437</v>
      </c>
      <c r="U2290" t="s">
        <v>15437</v>
      </c>
      <c r="V2290">
        <v>0</v>
      </c>
    </row>
    <row r="2291" spans="1:22" x14ac:dyDescent="0.25">
      <c r="A2291" t="s">
        <v>1569</v>
      </c>
      <c r="B2291">
        <v>336768</v>
      </c>
      <c r="C2291" t="s">
        <v>10416</v>
      </c>
      <c r="D2291" t="s">
        <v>10417</v>
      </c>
      <c r="E2291" t="s">
        <v>1572</v>
      </c>
      <c r="F2291" t="s">
        <v>10415</v>
      </c>
      <c r="G2291" t="s">
        <v>7490</v>
      </c>
      <c r="H2291" s="2">
        <v>45565</v>
      </c>
      <c r="I2291" s="2">
        <v>45565</v>
      </c>
      <c r="J2291"/>
      <c r="K2291"/>
      <c r="L2291">
        <v>0.01</v>
      </c>
      <c r="M2291" t="s">
        <v>7484</v>
      </c>
      <c r="N2291" t="s">
        <v>3865</v>
      </c>
      <c r="O2291"/>
      <c r="P2291" t="s">
        <v>10407</v>
      </c>
      <c r="Q2291" t="s">
        <v>6930</v>
      </c>
      <c r="R2291" t="s">
        <v>15463</v>
      </c>
      <c r="S2291" t="s">
        <v>15436</v>
      </c>
      <c r="T2291" t="s">
        <v>15437</v>
      </c>
      <c r="U2291" t="s">
        <v>15437</v>
      </c>
      <c r="V2291">
        <v>0</v>
      </c>
    </row>
    <row r="2292" spans="1:22" x14ac:dyDescent="0.25">
      <c r="A2292" t="s">
        <v>1569</v>
      </c>
      <c r="B2292">
        <v>336770</v>
      </c>
      <c r="C2292" t="s">
        <v>11008</v>
      </c>
      <c r="D2292" t="s">
        <v>2167</v>
      </c>
      <c r="E2292" t="s">
        <v>1572</v>
      </c>
      <c r="F2292" t="s">
        <v>11000</v>
      </c>
      <c r="G2292" t="s">
        <v>7490</v>
      </c>
      <c r="H2292" s="2">
        <v>45565</v>
      </c>
      <c r="I2292" s="2">
        <v>45565</v>
      </c>
      <c r="J2292"/>
      <c r="K2292"/>
      <c r="L2292">
        <v>0.01</v>
      </c>
      <c r="M2292" t="s">
        <v>7484</v>
      </c>
      <c r="N2292" t="s">
        <v>3482</v>
      </c>
      <c r="O2292"/>
      <c r="P2292" t="s">
        <v>11001</v>
      </c>
      <c r="Q2292" t="s">
        <v>6482</v>
      </c>
      <c r="R2292" t="s">
        <v>15468</v>
      </c>
      <c r="S2292" t="s">
        <v>15436</v>
      </c>
      <c r="T2292" t="s">
        <v>15437</v>
      </c>
      <c r="U2292" t="s">
        <v>15437</v>
      </c>
      <c r="V2292">
        <v>0</v>
      </c>
    </row>
    <row r="2293" spans="1:22" x14ac:dyDescent="0.25">
      <c r="A2293" t="s">
        <v>1569</v>
      </c>
      <c r="B2293">
        <v>336783</v>
      </c>
      <c r="C2293" t="s">
        <v>11443</v>
      </c>
      <c r="D2293" t="s">
        <v>3558</v>
      </c>
      <c r="E2293" t="s">
        <v>1572</v>
      </c>
      <c r="F2293" t="s">
        <v>11437</v>
      </c>
      <c r="G2293" t="s">
        <v>7490</v>
      </c>
      <c r="H2293" s="2">
        <v>45565</v>
      </c>
      <c r="I2293" s="2">
        <v>45565</v>
      </c>
      <c r="J2293"/>
      <c r="K2293"/>
      <c r="L2293">
        <v>0.01</v>
      </c>
      <c r="M2293" t="s">
        <v>7484</v>
      </c>
      <c r="N2293" t="s">
        <v>3865</v>
      </c>
      <c r="O2293"/>
      <c r="P2293" t="s">
        <v>11438</v>
      </c>
      <c r="Q2293" t="s">
        <v>6587</v>
      </c>
      <c r="R2293" t="s">
        <v>15467</v>
      </c>
      <c r="S2293" t="s">
        <v>15436</v>
      </c>
      <c r="T2293" t="s">
        <v>15437</v>
      </c>
      <c r="U2293" t="s">
        <v>15437</v>
      </c>
      <c r="V2293">
        <v>0</v>
      </c>
    </row>
    <row r="2294" spans="1:22" x14ac:dyDescent="0.25">
      <c r="A2294" t="s">
        <v>1569</v>
      </c>
      <c r="B2294">
        <v>200025</v>
      </c>
      <c r="C2294" t="s">
        <v>7597</v>
      </c>
      <c r="D2294" t="s">
        <v>7057</v>
      </c>
      <c r="E2294" t="s">
        <v>1572</v>
      </c>
      <c r="F2294" t="s">
        <v>11785</v>
      </c>
      <c r="G2294" t="s">
        <v>7490</v>
      </c>
      <c r="H2294" s="2">
        <v>45565</v>
      </c>
      <c r="I2294" s="2">
        <v>45565</v>
      </c>
      <c r="J2294"/>
      <c r="K2294"/>
      <c r="L2294">
        <v>0.01</v>
      </c>
      <c r="M2294" t="s">
        <v>7484</v>
      </c>
      <c r="N2294" t="s">
        <v>1576</v>
      </c>
      <c r="O2294"/>
      <c r="P2294" t="s">
        <v>11786</v>
      </c>
      <c r="Q2294" t="s">
        <v>11787</v>
      </c>
      <c r="R2294" t="s">
        <v>15464</v>
      </c>
      <c r="S2294" t="s">
        <v>15436</v>
      </c>
      <c r="T2294" t="s">
        <v>15437</v>
      </c>
      <c r="U2294" t="s">
        <v>15437</v>
      </c>
      <c r="V2294">
        <v>0</v>
      </c>
    </row>
    <row r="2295" spans="1:22" x14ac:dyDescent="0.25">
      <c r="A2295" t="s">
        <v>1569</v>
      </c>
      <c r="B2295">
        <v>336716</v>
      </c>
      <c r="C2295" t="s">
        <v>4612</v>
      </c>
      <c r="D2295" t="s">
        <v>1934</v>
      </c>
      <c r="E2295" t="s">
        <v>1596</v>
      </c>
      <c r="F2295" t="s">
        <v>11857</v>
      </c>
      <c r="G2295" t="s">
        <v>7490</v>
      </c>
      <c r="H2295" s="2">
        <v>45565</v>
      </c>
      <c r="I2295" s="2">
        <v>45747</v>
      </c>
      <c r="J2295"/>
      <c r="K2295"/>
      <c r="L2295">
        <v>30</v>
      </c>
      <c r="M2295" t="s">
        <v>7484</v>
      </c>
      <c r="N2295" t="s">
        <v>3482</v>
      </c>
      <c r="O2295"/>
      <c r="P2295" t="s">
        <v>11858</v>
      </c>
      <c r="Q2295" t="s">
        <v>5995</v>
      </c>
      <c r="R2295" t="s">
        <v>15468</v>
      </c>
      <c r="S2295" t="s">
        <v>15436</v>
      </c>
      <c r="T2295" t="s">
        <v>15437</v>
      </c>
      <c r="U2295" t="s">
        <v>15437</v>
      </c>
      <c r="V2295">
        <v>0.78947368421052633</v>
      </c>
    </row>
    <row r="2296" spans="1:22" x14ac:dyDescent="0.25">
      <c r="A2296" t="s">
        <v>1569</v>
      </c>
      <c r="B2296">
        <v>336714</v>
      </c>
      <c r="C2296" t="s">
        <v>11862</v>
      </c>
      <c r="D2296" t="s">
        <v>11863</v>
      </c>
      <c r="E2296" t="s">
        <v>1572</v>
      </c>
      <c r="F2296" t="s">
        <v>11857</v>
      </c>
      <c r="G2296" t="s">
        <v>7490</v>
      </c>
      <c r="H2296" s="2">
        <v>45565</v>
      </c>
      <c r="I2296" s="2">
        <v>45565</v>
      </c>
      <c r="J2296"/>
      <c r="K2296"/>
      <c r="L2296">
        <v>0.01</v>
      </c>
      <c r="M2296" t="s">
        <v>7484</v>
      </c>
      <c r="N2296" t="s">
        <v>3482</v>
      </c>
      <c r="O2296"/>
      <c r="P2296" t="s">
        <v>11858</v>
      </c>
      <c r="Q2296" t="s">
        <v>5995</v>
      </c>
      <c r="R2296" t="s">
        <v>15468</v>
      </c>
      <c r="S2296" t="s">
        <v>15436</v>
      </c>
      <c r="T2296" t="s">
        <v>15437</v>
      </c>
      <c r="U2296" t="s">
        <v>15437</v>
      </c>
      <c r="V2296">
        <v>0</v>
      </c>
    </row>
    <row r="2297" spans="1:22" x14ac:dyDescent="0.25">
      <c r="A2297" t="s">
        <v>1569</v>
      </c>
      <c r="B2297">
        <v>336724</v>
      </c>
      <c r="C2297" t="s">
        <v>1853</v>
      </c>
      <c r="D2297" t="s">
        <v>5577</v>
      </c>
      <c r="E2297" t="s">
        <v>1572</v>
      </c>
      <c r="F2297" t="s">
        <v>11857</v>
      </c>
      <c r="G2297" t="s">
        <v>7490</v>
      </c>
      <c r="H2297" s="2">
        <v>45565</v>
      </c>
      <c r="I2297" s="2">
        <v>45565</v>
      </c>
      <c r="J2297"/>
      <c r="K2297"/>
      <c r="L2297">
        <v>0.01</v>
      </c>
      <c r="M2297" t="s">
        <v>7484</v>
      </c>
      <c r="N2297" t="s">
        <v>3482</v>
      </c>
      <c r="O2297"/>
      <c r="P2297" t="s">
        <v>11858</v>
      </c>
      <c r="Q2297" t="s">
        <v>5995</v>
      </c>
      <c r="R2297" t="s">
        <v>15468</v>
      </c>
      <c r="S2297" t="s">
        <v>15436</v>
      </c>
      <c r="T2297" t="s">
        <v>15437</v>
      </c>
      <c r="U2297" t="s">
        <v>15437</v>
      </c>
      <c r="V2297">
        <v>0</v>
      </c>
    </row>
    <row r="2298" spans="1:22" x14ac:dyDescent="0.25">
      <c r="A2298" t="s">
        <v>1569</v>
      </c>
      <c r="B2298">
        <v>336875</v>
      </c>
      <c r="C2298" t="s">
        <v>2492</v>
      </c>
      <c r="D2298" t="s">
        <v>2594</v>
      </c>
      <c r="E2298" t="s">
        <v>1607</v>
      </c>
      <c r="F2298" t="s">
        <v>12771</v>
      </c>
      <c r="G2298" t="s">
        <v>7534</v>
      </c>
      <c r="H2298" s="2">
        <v>45565</v>
      </c>
      <c r="I2298" s="2">
        <v>45761</v>
      </c>
      <c r="J2298"/>
      <c r="K2298"/>
      <c r="L2298">
        <v>38</v>
      </c>
      <c r="M2298" t="s">
        <v>7484</v>
      </c>
      <c r="N2298" t="s">
        <v>3865</v>
      </c>
      <c r="O2298"/>
      <c r="P2298" t="s">
        <v>12759</v>
      </c>
      <c r="Q2298" t="s">
        <v>12760</v>
      </c>
      <c r="R2298" t="s">
        <v>15467</v>
      </c>
      <c r="S2298" t="s">
        <v>15436</v>
      </c>
      <c r="T2298" t="s">
        <v>15437</v>
      </c>
      <c r="U2298" t="s">
        <v>15437</v>
      </c>
      <c r="V2298">
        <v>1</v>
      </c>
    </row>
    <row r="2299" spans="1:22" x14ac:dyDescent="0.25">
      <c r="A2299" t="s">
        <v>1569</v>
      </c>
      <c r="B2299">
        <v>336773</v>
      </c>
      <c r="C2299" t="s">
        <v>1883</v>
      </c>
      <c r="D2299" t="s">
        <v>12772</v>
      </c>
      <c r="E2299" t="s">
        <v>1572</v>
      </c>
      <c r="F2299" t="s">
        <v>12764</v>
      </c>
      <c r="G2299" t="s">
        <v>7490</v>
      </c>
      <c r="H2299" s="2">
        <v>45565</v>
      </c>
      <c r="I2299" s="2">
        <v>45565</v>
      </c>
      <c r="J2299"/>
      <c r="K2299"/>
      <c r="L2299">
        <v>0.01</v>
      </c>
      <c r="M2299" t="s">
        <v>7484</v>
      </c>
      <c r="N2299" t="s">
        <v>3865</v>
      </c>
      <c r="O2299"/>
      <c r="P2299" t="s">
        <v>12759</v>
      </c>
      <c r="Q2299" t="s">
        <v>12760</v>
      </c>
      <c r="R2299" t="s">
        <v>15467</v>
      </c>
      <c r="S2299" t="s">
        <v>15436</v>
      </c>
      <c r="T2299" t="s">
        <v>15437</v>
      </c>
      <c r="U2299" t="s">
        <v>15437</v>
      </c>
      <c r="V2299">
        <v>0</v>
      </c>
    </row>
    <row r="2300" spans="1:22" x14ac:dyDescent="0.25">
      <c r="A2300" t="s">
        <v>1569</v>
      </c>
      <c r="B2300">
        <v>336899</v>
      </c>
      <c r="C2300" t="s">
        <v>4352</v>
      </c>
      <c r="D2300" t="s">
        <v>9246</v>
      </c>
      <c r="E2300" t="s">
        <v>1572</v>
      </c>
      <c r="F2300" t="s">
        <v>12948</v>
      </c>
      <c r="G2300" t="s">
        <v>7490</v>
      </c>
      <c r="H2300" s="2">
        <v>45565</v>
      </c>
      <c r="I2300" s="2">
        <v>45565</v>
      </c>
      <c r="J2300"/>
      <c r="K2300"/>
      <c r="L2300">
        <v>0.01</v>
      </c>
      <c r="M2300" t="s">
        <v>7484</v>
      </c>
      <c r="N2300" t="s">
        <v>1714</v>
      </c>
      <c r="O2300"/>
      <c r="P2300" t="s">
        <v>12946</v>
      </c>
      <c r="Q2300" t="s">
        <v>2671</v>
      </c>
      <c r="R2300" t="s">
        <v>15461</v>
      </c>
      <c r="S2300" t="s">
        <v>15436</v>
      </c>
      <c r="T2300" t="s">
        <v>15437</v>
      </c>
      <c r="U2300" t="s">
        <v>15437</v>
      </c>
      <c r="V2300">
        <v>0</v>
      </c>
    </row>
    <row r="2301" spans="1:22" x14ac:dyDescent="0.25">
      <c r="A2301" t="s">
        <v>1569</v>
      </c>
      <c r="B2301">
        <v>336695</v>
      </c>
      <c r="C2301" t="s">
        <v>2186</v>
      </c>
      <c r="D2301" t="s">
        <v>13341</v>
      </c>
      <c r="E2301" t="s">
        <v>1572</v>
      </c>
      <c r="F2301" t="s">
        <v>13336</v>
      </c>
      <c r="G2301" t="s">
        <v>7487</v>
      </c>
      <c r="H2301" s="2">
        <v>45565</v>
      </c>
      <c r="I2301" s="2">
        <v>45565</v>
      </c>
      <c r="J2301"/>
      <c r="K2301"/>
      <c r="L2301">
        <v>0.01</v>
      </c>
      <c r="M2301" t="s">
        <v>7484</v>
      </c>
      <c r="N2301" t="s">
        <v>3627</v>
      </c>
      <c r="O2301"/>
      <c r="P2301" t="s">
        <v>13328</v>
      </c>
      <c r="Q2301" t="s">
        <v>6368</v>
      </c>
      <c r="R2301" t="s">
        <v>15465</v>
      </c>
      <c r="S2301" t="s">
        <v>15436</v>
      </c>
      <c r="T2301" t="s">
        <v>15437</v>
      </c>
      <c r="U2301" t="s">
        <v>15437</v>
      </c>
      <c r="V2301">
        <v>0</v>
      </c>
    </row>
    <row r="2302" spans="1:22" x14ac:dyDescent="0.25">
      <c r="A2302" t="s">
        <v>1569</v>
      </c>
      <c r="B2302">
        <v>336708</v>
      </c>
      <c r="C2302" t="s">
        <v>13198</v>
      </c>
      <c r="D2302" t="s">
        <v>13406</v>
      </c>
      <c r="E2302" t="s">
        <v>1572</v>
      </c>
      <c r="F2302" t="s">
        <v>13407</v>
      </c>
      <c r="G2302" t="s">
        <v>7483</v>
      </c>
      <c r="H2302" s="2">
        <v>45565</v>
      </c>
      <c r="I2302" s="2">
        <v>45565</v>
      </c>
      <c r="J2302"/>
      <c r="K2302"/>
      <c r="L2302">
        <v>0.01</v>
      </c>
      <c r="M2302" t="s">
        <v>7484</v>
      </c>
      <c r="N2302" t="s">
        <v>3865</v>
      </c>
      <c r="O2302"/>
      <c r="P2302" t="s">
        <v>13393</v>
      </c>
      <c r="Q2302" t="s">
        <v>13394</v>
      </c>
      <c r="R2302" t="s">
        <v>15468</v>
      </c>
      <c r="S2302" t="s">
        <v>15436</v>
      </c>
      <c r="T2302" t="s">
        <v>15437</v>
      </c>
      <c r="U2302" t="s">
        <v>15437</v>
      </c>
      <c r="V2302">
        <v>0</v>
      </c>
    </row>
    <row r="2303" spans="1:22" x14ac:dyDescent="0.25">
      <c r="A2303" t="s">
        <v>1569</v>
      </c>
      <c r="B2303">
        <v>336732</v>
      </c>
      <c r="C2303" t="s">
        <v>1799</v>
      </c>
      <c r="D2303" t="s">
        <v>5266</v>
      </c>
      <c r="E2303" t="s">
        <v>1572</v>
      </c>
      <c r="F2303" t="s">
        <v>13562</v>
      </c>
      <c r="G2303" t="s">
        <v>7490</v>
      </c>
      <c r="H2303" s="2">
        <v>45565</v>
      </c>
      <c r="I2303" s="2">
        <v>45565</v>
      </c>
      <c r="J2303"/>
      <c r="K2303"/>
      <c r="L2303">
        <v>0.01</v>
      </c>
      <c r="M2303" t="s">
        <v>7484</v>
      </c>
      <c r="N2303" t="s">
        <v>4199</v>
      </c>
      <c r="O2303"/>
      <c r="P2303" t="s">
        <v>13563</v>
      </c>
      <c r="Q2303" t="s">
        <v>6431</v>
      </c>
      <c r="R2303" t="s">
        <v>15449</v>
      </c>
      <c r="S2303" t="s">
        <v>15436</v>
      </c>
      <c r="T2303" t="s">
        <v>15437</v>
      </c>
      <c r="U2303" t="s">
        <v>15437</v>
      </c>
      <c r="V2303">
        <v>0</v>
      </c>
    </row>
    <row r="2304" spans="1:22" x14ac:dyDescent="0.25">
      <c r="A2304" t="s">
        <v>1569</v>
      </c>
      <c r="B2304">
        <v>336737</v>
      </c>
      <c r="C2304" t="s">
        <v>6126</v>
      </c>
      <c r="D2304" t="s">
        <v>2077</v>
      </c>
      <c r="E2304" t="s">
        <v>1572</v>
      </c>
      <c r="F2304" t="s">
        <v>13651</v>
      </c>
      <c r="G2304" t="s">
        <v>7494</v>
      </c>
      <c r="H2304" s="2">
        <v>45565</v>
      </c>
      <c r="I2304" s="2">
        <v>45565</v>
      </c>
      <c r="J2304"/>
      <c r="K2304"/>
      <c r="L2304">
        <v>0.01</v>
      </c>
      <c r="M2304" t="s">
        <v>7484</v>
      </c>
      <c r="N2304" t="s">
        <v>3482</v>
      </c>
      <c r="O2304"/>
      <c r="P2304" t="s">
        <v>13638</v>
      </c>
      <c r="Q2304" t="s">
        <v>3547</v>
      </c>
      <c r="R2304" t="s">
        <v>15468</v>
      </c>
      <c r="S2304" t="s">
        <v>15436</v>
      </c>
      <c r="T2304" t="s">
        <v>15437</v>
      </c>
      <c r="U2304" t="s">
        <v>15437</v>
      </c>
      <c r="V2304">
        <v>0</v>
      </c>
    </row>
    <row r="2305" spans="1:22" x14ac:dyDescent="0.25">
      <c r="A2305" t="s">
        <v>1569</v>
      </c>
      <c r="B2305">
        <v>336658</v>
      </c>
      <c r="C2305" t="s">
        <v>2529</v>
      </c>
      <c r="D2305" t="s">
        <v>14999</v>
      </c>
      <c r="E2305" t="s">
        <v>1607</v>
      </c>
      <c r="F2305" t="s">
        <v>14993</v>
      </c>
      <c r="G2305" t="s">
        <v>14994</v>
      </c>
      <c r="H2305" s="2">
        <v>45565</v>
      </c>
      <c r="I2305" s="2">
        <v>45565</v>
      </c>
      <c r="J2305"/>
      <c r="K2305"/>
      <c r="L2305">
        <v>38</v>
      </c>
      <c r="M2305" t="s">
        <v>7484</v>
      </c>
      <c r="N2305" t="s">
        <v>1714</v>
      </c>
      <c r="O2305" t="s">
        <v>7120</v>
      </c>
      <c r="P2305" t="s">
        <v>14995</v>
      </c>
      <c r="Q2305" t="s">
        <v>14996</v>
      </c>
      <c r="R2305" t="s">
        <v>15430</v>
      </c>
      <c r="S2305" t="s">
        <v>15436</v>
      </c>
      <c r="T2305" t="s">
        <v>15437</v>
      </c>
      <c r="U2305" t="s">
        <v>15437</v>
      </c>
      <c r="V2305">
        <v>1</v>
      </c>
    </row>
    <row r="2306" spans="1:22" x14ac:dyDescent="0.25">
      <c r="A2306" t="s">
        <v>1569</v>
      </c>
      <c r="B2306">
        <v>336128</v>
      </c>
      <c r="C2306" t="s">
        <v>15306</v>
      </c>
      <c r="D2306" t="s">
        <v>15307</v>
      </c>
      <c r="E2306" t="s">
        <v>1607</v>
      </c>
      <c r="F2306" t="s">
        <v>15308</v>
      </c>
      <c r="G2306" t="s">
        <v>15309</v>
      </c>
      <c r="H2306" s="2">
        <v>45565</v>
      </c>
      <c r="I2306" s="2">
        <v>45565</v>
      </c>
      <c r="J2306"/>
      <c r="K2306"/>
      <c r="L2306">
        <v>38</v>
      </c>
      <c r="M2306" t="s">
        <v>7484</v>
      </c>
      <c r="N2306" t="s">
        <v>1714</v>
      </c>
      <c r="O2306" t="s">
        <v>7120</v>
      </c>
      <c r="P2306" t="s">
        <v>15294</v>
      </c>
      <c r="Q2306" t="s">
        <v>15295</v>
      </c>
      <c r="R2306" t="s">
        <v>18</v>
      </c>
      <c r="S2306" t="s">
        <v>15436</v>
      </c>
      <c r="T2306" t="s">
        <v>15437</v>
      </c>
      <c r="U2306" t="s">
        <v>15437</v>
      </c>
      <c r="V2306">
        <v>1</v>
      </c>
    </row>
    <row r="2307" spans="1:22" x14ac:dyDescent="0.25">
      <c r="A2307" t="s">
        <v>1569</v>
      </c>
      <c r="B2307">
        <v>335644</v>
      </c>
      <c r="C2307" t="s">
        <v>13989</v>
      </c>
      <c r="D2307" t="s">
        <v>15363</v>
      </c>
      <c r="E2307" t="s">
        <v>1607</v>
      </c>
      <c r="F2307" t="s">
        <v>15351</v>
      </c>
      <c r="G2307" t="s">
        <v>15352</v>
      </c>
      <c r="H2307" s="2">
        <v>45565</v>
      </c>
      <c r="I2307" s="2">
        <v>45565</v>
      </c>
      <c r="J2307"/>
      <c r="K2307"/>
      <c r="L2307">
        <v>38</v>
      </c>
      <c r="M2307" t="s">
        <v>7484</v>
      </c>
      <c r="N2307" t="s">
        <v>1714</v>
      </c>
      <c r="O2307" t="s">
        <v>7120</v>
      </c>
      <c r="P2307" t="s">
        <v>15350</v>
      </c>
      <c r="Q2307" t="s">
        <v>15</v>
      </c>
      <c r="R2307" t="s">
        <v>15</v>
      </c>
      <c r="S2307" t="s">
        <v>15436</v>
      </c>
      <c r="T2307" t="s">
        <v>15437</v>
      </c>
      <c r="U2307" t="s">
        <v>15437</v>
      </c>
      <c r="V2307">
        <v>1</v>
      </c>
    </row>
    <row r="2308" spans="1:22" x14ac:dyDescent="0.25">
      <c r="A2308" t="s">
        <v>1569</v>
      </c>
      <c r="B2308">
        <v>336667</v>
      </c>
      <c r="C2308" t="s">
        <v>4945</v>
      </c>
      <c r="D2308" t="s">
        <v>4946</v>
      </c>
      <c r="E2308" t="s">
        <v>1572</v>
      </c>
      <c r="F2308" t="s">
        <v>4937</v>
      </c>
      <c r="G2308" t="s">
        <v>4268</v>
      </c>
      <c r="H2308" s="2">
        <v>45565</v>
      </c>
      <c r="I2308" s="2">
        <v>45565</v>
      </c>
      <c r="J2308"/>
      <c r="K2308"/>
      <c r="L2308">
        <v>0.01</v>
      </c>
      <c r="M2308" t="s">
        <v>4269</v>
      </c>
      <c r="N2308" t="s">
        <v>1714</v>
      </c>
      <c r="O2308"/>
      <c r="P2308" t="s">
        <v>4938</v>
      </c>
      <c r="Q2308" t="s">
        <v>4939</v>
      </c>
      <c r="R2308" t="s">
        <v>15447</v>
      </c>
      <c r="S2308" t="s">
        <v>15436</v>
      </c>
      <c r="T2308" t="s">
        <v>15437</v>
      </c>
      <c r="U2308" t="s">
        <v>15437</v>
      </c>
      <c r="V2308">
        <v>0</v>
      </c>
    </row>
    <row r="2309" spans="1:22" x14ac:dyDescent="0.25">
      <c r="A2309" t="s">
        <v>1569</v>
      </c>
      <c r="B2309">
        <v>336175</v>
      </c>
      <c r="C2309" t="s">
        <v>1910</v>
      </c>
      <c r="D2309" t="s">
        <v>2294</v>
      </c>
      <c r="E2309" t="s">
        <v>1572</v>
      </c>
      <c r="F2309" t="s">
        <v>5414</v>
      </c>
      <c r="G2309" t="s">
        <v>4294</v>
      </c>
      <c r="H2309" s="2">
        <v>45565</v>
      </c>
      <c r="I2309" s="2">
        <v>45565</v>
      </c>
      <c r="J2309"/>
      <c r="K2309"/>
      <c r="L2309">
        <v>0.01</v>
      </c>
      <c r="M2309" t="s">
        <v>4269</v>
      </c>
      <c r="N2309" t="s">
        <v>3482</v>
      </c>
      <c r="O2309"/>
      <c r="P2309" t="s">
        <v>5409</v>
      </c>
      <c r="Q2309" t="s">
        <v>5410</v>
      </c>
      <c r="R2309" t="s">
        <v>15450</v>
      </c>
      <c r="S2309" t="s">
        <v>15436</v>
      </c>
      <c r="T2309" t="s">
        <v>15437</v>
      </c>
      <c r="U2309" t="s">
        <v>15437</v>
      </c>
      <c r="V2309">
        <v>0</v>
      </c>
    </row>
    <row r="2310" spans="1:22" x14ac:dyDescent="0.25">
      <c r="A2310" t="s">
        <v>1569</v>
      </c>
      <c r="B2310">
        <v>336501</v>
      </c>
      <c r="C2310" t="s">
        <v>5877</v>
      </c>
      <c r="D2310" t="s">
        <v>6414</v>
      </c>
      <c r="E2310" t="s">
        <v>1596</v>
      </c>
      <c r="F2310" t="s">
        <v>6402</v>
      </c>
      <c r="G2310" t="s">
        <v>4294</v>
      </c>
      <c r="H2310" s="2">
        <v>45565</v>
      </c>
      <c r="I2310" s="2">
        <v>45803</v>
      </c>
      <c r="J2310"/>
      <c r="K2310"/>
      <c r="L2310">
        <v>30</v>
      </c>
      <c r="M2310" t="s">
        <v>4269</v>
      </c>
      <c r="N2310" t="s">
        <v>4199</v>
      </c>
      <c r="O2310"/>
      <c r="P2310" t="s">
        <v>6397</v>
      </c>
      <c r="Q2310" t="s">
        <v>6398</v>
      </c>
      <c r="R2310" t="s">
        <v>15449</v>
      </c>
      <c r="S2310" t="s">
        <v>15436</v>
      </c>
      <c r="T2310" t="s">
        <v>15437</v>
      </c>
      <c r="U2310" t="s">
        <v>15437</v>
      </c>
      <c r="V2310">
        <v>0.78947368421052633</v>
      </c>
    </row>
    <row r="2311" spans="1:22" x14ac:dyDescent="0.25">
      <c r="A2311" t="s">
        <v>1569</v>
      </c>
      <c r="B2311">
        <v>336734</v>
      </c>
      <c r="C2311" t="s">
        <v>6503</v>
      </c>
      <c r="D2311" t="s">
        <v>6504</v>
      </c>
      <c r="E2311" t="s">
        <v>1572</v>
      </c>
      <c r="F2311" t="s">
        <v>6499</v>
      </c>
      <c r="G2311" t="s">
        <v>4268</v>
      </c>
      <c r="H2311" s="2">
        <v>45565</v>
      </c>
      <c r="I2311" s="2">
        <v>45565</v>
      </c>
      <c r="J2311"/>
      <c r="K2311"/>
      <c r="L2311">
        <v>0.01</v>
      </c>
      <c r="M2311" t="s">
        <v>4269</v>
      </c>
      <c r="N2311" t="s">
        <v>1576</v>
      </c>
      <c r="O2311"/>
      <c r="P2311" t="s">
        <v>6500</v>
      </c>
      <c r="Q2311" t="s">
        <v>6501</v>
      </c>
      <c r="R2311" t="s">
        <v>15453</v>
      </c>
      <c r="S2311" t="s">
        <v>15436</v>
      </c>
      <c r="T2311" t="s">
        <v>15437</v>
      </c>
      <c r="U2311" t="s">
        <v>15437</v>
      </c>
      <c r="V2311">
        <v>0</v>
      </c>
    </row>
    <row r="2312" spans="1:22" x14ac:dyDescent="0.25">
      <c r="A2312" t="s">
        <v>1569</v>
      </c>
      <c r="B2312">
        <v>336748</v>
      </c>
      <c r="C2312" t="s">
        <v>1589</v>
      </c>
      <c r="D2312" t="s">
        <v>3598</v>
      </c>
      <c r="E2312" t="s">
        <v>1572</v>
      </c>
      <c r="F2312" t="s">
        <v>6516</v>
      </c>
      <c r="G2312" t="s">
        <v>4268</v>
      </c>
      <c r="H2312" s="2">
        <v>45565</v>
      </c>
      <c r="I2312" s="2">
        <v>45565</v>
      </c>
      <c r="J2312"/>
      <c r="K2312"/>
      <c r="L2312">
        <v>0.01</v>
      </c>
      <c r="M2312" t="s">
        <v>4269</v>
      </c>
      <c r="N2312" t="s">
        <v>4199</v>
      </c>
      <c r="O2312"/>
      <c r="P2312" t="s">
        <v>6517</v>
      </c>
      <c r="Q2312" t="s">
        <v>6518</v>
      </c>
      <c r="R2312" t="s">
        <v>15449</v>
      </c>
      <c r="S2312" t="s">
        <v>15436</v>
      </c>
      <c r="T2312" t="s">
        <v>15437</v>
      </c>
      <c r="U2312" t="s">
        <v>15437</v>
      </c>
      <c r="V2312">
        <v>0</v>
      </c>
    </row>
    <row r="2313" spans="1:22" x14ac:dyDescent="0.25">
      <c r="A2313" t="s">
        <v>1569</v>
      </c>
      <c r="B2313">
        <v>336710</v>
      </c>
      <c r="C2313" t="s">
        <v>1853</v>
      </c>
      <c r="D2313" t="s">
        <v>6300</v>
      </c>
      <c r="E2313" t="s">
        <v>1572</v>
      </c>
      <c r="F2313" t="s">
        <v>6766</v>
      </c>
      <c r="G2313" t="s">
        <v>4268</v>
      </c>
      <c r="H2313" s="2">
        <v>45565</v>
      </c>
      <c r="I2313" s="2">
        <v>45565</v>
      </c>
      <c r="J2313"/>
      <c r="K2313"/>
      <c r="L2313">
        <v>0.01</v>
      </c>
      <c r="M2313" t="s">
        <v>4269</v>
      </c>
      <c r="N2313" t="s">
        <v>3311</v>
      </c>
      <c r="O2313"/>
      <c r="P2313" t="s">
        <v>6762</v>
      </c>
      <c r="Q2313" t="s">
        <v>6763</v>
      </c>
      <c r="R2313" t="s">
        <v>15454</v>
      </c>
      <c r="S2313" t="s">
        <v>15436</v>
      </c>
      <c r="T2313" t="s">
        <v>15437</v>
      </c>
      <c r="U2313" t="s">
        <v>15437</v>
      </c>
      <c r="V2313">
        <v>0</v>
      </c>
    </row>
    <row r="2314" spans="1:22" x14ac:dyDescent="0.25">
      <c r="A2314" t="s">
        <v>1569</v>
      </c>
      <c r="B2314">
        <v>336763</v>
      </c>
      <c r="C2314" t="s">
        <v>1775</v>
      </c>
      <c r="D2314" t="s">
        <v>4934</v>
      </c>
      <c r="E2314" t="s">
        <v>1607</v>
      </c>
      <c r="F2314" t="s">
        <v>7019</v>
      </c>
      <c r="G2314" t="s">
        <v>4294</v>
      </c>
      <c r="H2314" s="2">
        <v>45565</v>
      </c>
      <c r="I2314" s="2">
        <v>45565</v>
      </c>
      <c r="J2314"/>
      <c r="K2314"/>
      <c r="L2314">
        <v>38</v>
      </c>
      <c r="M2314" t="s">
        <v>4269</v>
      </c>
      <c r="N2314" t="s">
        <v>4199</v>
      </c>
      <c r="O2314"/>
      <c r="P2314" t="s">
        <v>7020</v>
      </c>
      <c r="Q2314" t="s">
        <v>7021</v>
      </c>
      <c r="R2314" t="s">
        <v>15449</v>
      </c>
      <c r="S2314" t="s">
        <v>15436</v>
      </c>
      <c r="T2314" t="s">
        <v>15437</v>
      </c>
      <c r="U2314" t="s">
        <v>15437</v>
      </c>
      <c r="V2314">
        <v>1</v>
      </c>
    </row>
    <row r="2315" spans="1:22" x14ac:dyDescent="0.25">
      <c r="A2315" t="s">
        <v>1569</v>
      </c>
      <c r="B2315">
        <v>336727</v>
      </c>
      <c r="C2315" t="s">
        <v>5153</v>
      </c>
      <c r="D2315" t="s">
        <v>2985</v>
      </c>
      <c r="E2315" t="s">
        <v>1572</v>
      </c>
      <c r="F2315" t="s">
        <v>10850</v>
      </c>
      <c r="G2315" t="s">
        <v>7490</v>
      </c>
      <c r="H2315" s="2">
        <v>45563</v>
      </c>
      <c r="I2315" s="2">
        <v>45563</v>
      </c>
      <c r="J2315"/>
      <c r="K2315"/>
      <c r="L2315">
        <v>0.01</v>
      </c>
      <c r="M2315" t="s">
        <v>7484</v>
      </c>
      <c r="N2315" t="s">
        <v>3865</v>
      </c>
      <c r="O2315"/>
      <c r="P2315" t="s">
        <v>10847</v>
      </c>
      <c r="Q2315" t="s">
        <v>3922</v>
      </c>
      <c r="R2315" t="s">
        <v>15468</v>
      </c>
      <c r="S2315" t="s">
        <v>15436</v>
      </c>
      <c r="T2315" t="s">
        <v>15437</v>
      </c>
      <c r="U2315" t="s">
        <v>15437</v>
      </c>
      <c r="V2315">
        <v>0</v>
      </c>
    </row>
    <row r="2316" spans="1:22" x14ac:dyDescent="0.25">
      <c r="A2316" t="s">
        <v>1569</v>
      </c>
      <c r="B2316">
        <v>336682</v>
      </c>
      <c r="C2316" t="s">
        <v>3503</v>
      </c>
      <c r="D2316" t="s">
        <v>5682</v>
      </c>
      <c r="E2316" t="s">
        <v>1572</v>
      </c>
      <c r="F2316" t="s">
        <v>10325</v>
      </c>
      <c r="G2316" t="s">
        <v>7490</v>
      </c>
      <c r="H2316" s="2">
        <v>45562</v>
      </c>
      <c r="I2316" s="2">
        <v>45562</v>
      </c>
      <c r="J2316"/>
      <c r="K2316"/>
      <c r="L2316">
        <v>0.01</v>
      </c>
      <c r="M2316" t="s">
        <v>7484</v>
      </c>
      <c r="N2316" t="s">
        <v>4199</v>
      </c>
      <c r="O2316"/>
      <c r="P2316" t="s">
        <v>10316</v>
      </c>
      <c r="Q2316" t="s">
        <v>6398</v>
      </c>
      <c r="R2316" t="s">
        <v>15449</v>
      </c>
      <c r="S2316" t="s">
        <v>15436</v>
      </c>
      <c r="T2316" t="s">
        <v>15437</v>
      </c>
      <c r="U2316" t="s">
        <v>15437</v>
      </c>
      <c r="V2316">
        <v>0</v>
      </c>
    </row>
    <row r="2317" spans="1:22" x14ac:dyDescent="0.25">
      <c r="A2317" t="s">
        <v>1569</v>
      </c>
      <c r="B2317">
        <v>336733</v>
      </c>
      <c r="C2317" t="s">
        <v>2543</v>
      </c>
      <c r="D2317" t="s">
        <v>10714</v>
      </c>
      <c r="E2317" t="s">
        <v>1572</v>
      </c>
      <c r="F2317" t="s">
        <v>10711</v>
      </c>
      <c r="G2317" t="s">
        <v>7483</v>
      </c>
      <c r="H2317" s="2">
        <v>45562</v>
      </c>
      <c r="I2317" s="2">
        <v>45562</v>
      </c>
      <c r="J2317"/>
      <c r="K2317"/>
      <c r="L2317">
        <v>0.01</v>
      </c>
      <c r="M2317" t="s">
        <v>7484</v>
      </c>
      <c r="N2317" t="s">
        <v>1576</v>
      </c>
      <c r="O2317"/>
      <c r="P2317" t="s">
        <v>10705</v>
      </c>
      <c r="Q2317" t="s">
        <v>10706</v>
      </c>
      <c r="R2317" t="s">
        <v>15464</v>
      </c>
      <c r="S2317" t="s">
        <v>15436</v>
      </c>
      <c r="T2317" t="s">
        <v>15437</v>
      </c>
      <c r="U2317" t="s">
        <v>15437</v>
      </c>
      <c r="V2317">
        <v>0</v>
      </c>
    </row>
    <row r="2318" spans="1:22" x14ac:dyDescent="0.25">
      <c r="A2318" t="s">
        <v>1569</v>
      </c>
      <c r="B2318">
        <v>336711</v>
      </c>
      <c r="C2318" t="s">
        <v>2862</v>
      </c>
      <c r="D2318" t="s">
        <v>9923</v>
      </c>
      <c r="E2318" t="s">
        <v>1596</v>
      </c>
      <c r="F2318" t="s">
        <v>10715</v>
      </c>
      <c r="G2318" t="s">
        <v>7534</v>
      </c>
      <c r="H2318" s="2">
        <v>45562</v>
      </c>
      <c r="I2318" s="2">
        <v>45677</v>
      </c>
      <c r="J2318"/>
      <c r="K2318"/>
      <c r="L2318">
        <v>0.01</v>
      </c>
      <c r="M2318" t="s">
        <v>7484</v>
      </c>
      <c r="N2318" t="s">
        <v>1576</v>
      </c>
      <c r="O2318"/>
      <c r="P2318" t="s">
        <v>10705</v>
      </c>
      <c r="Q2318" t="s">
        <v>10706</v>
      </c>
      <c r="R2318" t="s">
        <v>15464</v>
      </c>
      <c r="S2318" t="s">
        <v>15436</v>
      </c>
      <c r="T2318" t="s">
        <v>15437</v>
      </c>
      <c r="U2318" t="s">
        <v>15437</v>
      </c>
      <c r="V2318">
        <v>2.631578947368421E-4</v>
      </c>
    </row>
    <row r="2319" spans="1:22" x14ac:dyDescent="0.25">
      <c r="A2319" t="s">
        <v>1569</v>
      </c>
      <c r="B2319">
        <v>336675</v>
      </c>
      <c r="C2319" t="s">
        <v>10347</v>
      </c>
      <c r="D2319" t="s">
        <v>13566</v>
      </c>
      <c r="E2319" t="s">
        <v>1572</v>
      </c>
      <c r="F2319" t="s">
        <v>13562</v>
      </c>
      <c r="G2319" t="s">
        <v>7490</v>
      </c>
      <c r="H2319" s="2">
        <v>45562</v>
      </c>
      <c r="I2319" s="2">
        <v>45562</v>
      </c>
      <c r="J2319"/>
      <c r="K2319"/>
      <c r="L2319">
        <v>0.01</v>
      </c>
      <c r="M2319" t="s">
        <v>7484</v>
      </c>
      <c r="N2319" t="s">
        <v>4199</v>
      </c>
      <c r="O2319"/>
      <c r="P2319" t="s">
        <v>13563</v>
      </c>
      <c r="Q2319" t="s">
        <v>6431</v>
      </c>
      <c r="R2319" t="s">
        <v>15449</v>
      </c>
      <c r="S2319" t="s">
        <v>15436</v>
      </c>
      <c r="T2319" t="s">
        <v>15437</v>
      </c>
      <c r="U2319" t="s">
        <v>15437</v>
      </c>
      <c r="V2319">
        <v>0</v>
      </c>
    </row>
    <row r="2320" spans="1:22" x14ac:dyDescent="0.25">
      <c r="A2320" t="s">
        <v>1569</v>
      </c>
      <c r="B2320">
        <v>336703</v>
      </c>
      <c r="C2320" t="s">
        <v>5969</v>
      </c>
      <c r="D2320" t="s">
        <v>6960</v>
      </c>
      <c r="E2320" t="s">
        <v>1572</v>
      </c>
      <c r="F2320" t="s">
        <v>6954</v>
      </c>
      <c r="G2320" t="s">
        <v>4268</v>
      </c>
      <c r="H2320" s="2">
        <v>45562</v>
      </c>
      <c r="I2320" s="2">
        <v>45562</v>
      </c>
      <c r="J2320"/>
      <c r="K2320"/>
      <c r="L2320">
        <v>0.01</v>
      </c>
      <c r="M2320" t="s">
        <v>4269</v>
      </c>
      <c r="N2320" t="s">
        <v>4199</v>
      </c>
      <c r="O2320"/>
      <c r="P2320" t="s">
        <v>6955</v>
      </c>
      <c r="Q2320" t="s">
        <v>6956</v>
      </c>
      <c r="R2320" t="s">
        <v>15449</v>
      </c>
      <c r="S2320" t="s">
        <v>15436</v>
      </c>
      <c r="T2320" t="s">
        <v>15437</v>
      </c>
      <c r="U2320" t="s">
        <v>15437</v>
      </c>
      <c r="V2320">
        <v>0</v>
      </c>
    </row>
    <row r="2321" spans="1:22" x14ac:dyDescent="0.25">
      <c r="A2321" t="s">
        <v>1569</v>
      </c>
      <c r="B2321">
        <v>336685</v>
      </c>
      <c r="C2321" t="s">
        <v>2367</v>
      </c>
      <c r="D2321" t="s">
        <v>6961</v>
      </c>
      <c r="E2321" t="s">
        <v>1572</v>
      </c>
      <c r="F2321" t="s">
        <v>6954</v>
      </c>
      <c r="G2321" t="s">
        <v>4268</v>
      </c>
      <c r="H2321" s="2">
        <v>45562</v>
      </c>
      <c r="I2321" s="2">
        <v>45562</v>
      </c>
      <c r="J2321"/>
      <c r="K2321"/>
      <c r="L2321">
        <v>0.01</v>
      </c>
      <c r="M2321" t="s">
        <v>4269</v>
      </c>
      <c r="N2321" t="s">
        <v>4199</v>
      </c>
      <c r="O2321"/>
      <c r="P2321" t="s">
        <v>6955</v>
      </c>
      <c r="Q2321" t="s">
        <v>6956</v>
      </c>
      <c r="R2321" t="s">
        <v>15449</v>
      </c>
      <c r="S2321" t="s">
        <v>15436</v>
      </c>
      <c r="T2321" t="s">
        <v>15437</v>
      </c>
      <c r="U2321" t="s">
        <v>15437</v>
      </c>
      <c r="V2321">
        <v>0</v>
      </c>
    </row>
    <row r="2322" spans="1:22" x14ac:dyDescent="0.25">
      <c r="A2322" t="s">
        <v>1569</v>
      </c>
      <c r="B2322">
        <v>336718</v>
      </c>
      <c r="C2322" t="s">
        <v>2566</v>
      </c>
      <c r="D2322" t="s">
        <v>6961</v>
      </c>
      <c r="E2322" t="s">
        <v>1572</v>
      </c>
      <c r="F2322" t="s">
        <v>6954</v>
      </c>
      <c r="G2322" t="s">
        <v>4268</v>
      </c>
      <c r="H2322" s="2">
        <v>45562</v>
      </c>
      <c r="I2322" s="2">
        <v>45562</v>
      </c>
      <c r="J2322"/>
      <c r="K2322"/>
      <c r="L2322">
        <v>0.01</v>
      </c>
      <c r="M2322" t="s">
        <v>4269</v>
      </c>
      <c r="N2322" t="s">
        <v>4199</v>
      </c>
      <c r="O2322"/>
      <c r="P2322" t="s">
        <v>6955</v>
      </c>
      <c r="Q2322" t="s">
        <v>6956</v>
      </c>
      <c r="R2322" t="s">
        <v>15449</v>
      </c>
      <c r="S2322" t="s">
        <v>15436</v>
      </c>
      <c r="T2322" t="s">
        <v>15437</v>
      </c>
      <c r="U2322" t="s">
        <v>15437</v>
      </c>
      <c r="V2322">
        <v>0</v>
      </c>
    </row>
    <row r="2323" spans="1:22" x14ac:dyDescent="0.25">
      <c r="A2323" t="s">
        <v>1569</v>
      </c>
      <c r="B2323">
        <v>336660</v>
      </c>
      <c r="C2323" t="s">
        <v>12773</v>
      </c>
      <c r="D2323" t="s">
        <v>12774</v>
      </c>
      <c r="E2323" t="s">
        <v>1572</v>
      </c>
      <c r="F2323" t="s">
        <v>12764</v>
      </c>
      <c r="G2323" t="s">
        <v>7490</v>
      </c>
      <c r="H2323" s="2">
        <v>45561</v>
      </c>
      <c r="I2323" s="2">
        <v>45561</v>
      </c>
      <c r="J2323"/>
      <c r="K2323"/>
      <c r="L2323">
        <v>0.01</v>
      </c>
      <c r="M2323" t="s">
        <v>7484</v>
      </c>
      <c r="N2323" t="s">
        <v>3865</v>
      </c>
      <c r="O2323"/>
      <c r="P2323" t="s">
        <v>12759</v>
      </c>
      <c r="Q2323" t="s">
        <v>12760</v>
      </c>
      <c r="R2323" t="s">
        <v>15467</v>
      </c>
      <c r="S2323" t="s">
        <v>15436</v>
      </c>
      <c r="T2323" t="s">
        <v>15437</v>
      </c>
      <c r="U2323" t="s">
        <v>15437</v>
      </c>
      <c r="V2323">
        <v>0</v>
      </c>
    </row>
    <row r="2324" spans="1:22" x14ac:dyDescent="0.25">
      <c r="A2324" t="s">
        <v>1569</v>
      </c>
      <c r="B2324">
        <v>336640</v>
      </c>
      <c r="C2324" t="s">
        <v>2050</v>
      </c>
      <c r="D2324" t="s">
        <v>2078</v>
      </c>
      <c r="E2324" t="s">
        <v>1572</v>
      </c>
      <c r="F2324" t="s">
        <v>13151</v>
      </c>
      <c r="G2324" t="s">
        <v>7490</v>
      </c>
      <c r="H2324" s="2">
        <v>45561</v>
      </c>
      <c r="I2324" s="2">
        <v>45561</v>
      </c>
      <c r="J2324"/>
      <c r="K2324"/>
      <c r="L2324">
        <v>0.01</v>
      </c>
      <c r="M2324" t="s">
        <v>7484</v>
      </c>
      <c r="N2324" t="s">
        <v>4199</v>
      </c>
      <c r="O2324"/>
      <c r="P2324" t="s">
        <v>13149</v>
      </c>
      <c r="Q2324" t="s">
        <v>6797</v>
      </c>
      <c r="R2324" t="s">
        <v>15449</v>
      </c>
      <c r="S2324" t="s">
        <v>15436</v>
      </c>
      <c r="T2324" t="s">
        <v>15437</v>
      </c>
      <c r="U2324" t="s">
        <v>15437</v>
      </c>
      <c r="V2324">
        <v>0</v>
      </c>
    </row>
    <row r="2325" spans="1:22" x14ac:dyDescent="0.25">
      <c r="A2325" t="s">
        <v>1569</v>
      </c>
      <c r="B2325">
        <v>337019</v>
      </c>
      <c r="C2325" t="s">
        <v>1775</v>
      </c>
      <c r="D2325" t="s">
        <v>4278</v>
      </c>
      <c r="E2325" t="s">
        <v>1572</v>
      </c>
      <c r="F2325" t="s">
        <v>4267</v>
      </c>
      <c r="G2325" t="s">
        <v>4268</v>
      </c>
      <c r="H2325" s="2">
        <v>45561</v>
      </c>
      <c r="I2325" s="2">
        <v>45561</v>
      </c>
      <c r="J2325"/>
      <c r="K2325"/>
      <c r="L2325">
        <v>0.01</v>
      </c>
      <c r="M2325" t="s">
        <v>4269</v>
      </c>
      <c r="N2325" t="s">
        <v>1714</v>
      </c>
      <c r="O2325"/>
      <c r="P2325" t="s">
        <v>4270</v>
      </c>
      <c r="Q2325" t="s">
        <v>4271</v>
      </c>
      <c r="R2325" t="s">
        <v>15447</v>
      </c>
      <c r="S2325" t="s">
        <v>15436</v>
      </c>
      <c r="T2325" t="s">
        <v>15437</v>
      </c>
      <c r="U2325" t="s">
        <v>15437</v>
      </c>
      <c r="V2325">
        <v>0</v>
      </c>
    </row>
    <row r="2326" spans="1:22" x14ac:dyDescent="0.25">
      <c r="A2326" t="s">
        <v>1569</v>
      </c>
      <c r="B2326">
        <v>336653</v>
      </c>
      <c r="C2326" t="s">
        <v>2858</v>
      </c>
      <c r="D2326" t="s">
        <v>4504</v>
      </c>
      <c r="E2326" t="s">
        <v>1572</v>
      </c>
      <c r="F2326" t="s">
        <v>5202</v>
      </c>
      <c r="G2326" t="s">
        <v>4268</v>
      </c>
      <c r="H2326" s="2">
        <v>45561</v>
      </c>
      <c r="I2326" s="2">
        <v>45561</v>
      </c>
      <c r="J2326"/>
      <c r="K2326"/>
      <c r="L2326">
        <v>0.01</v>
      </c>
      <c r="M2326" t="s">
        <v>4269</v>
      </c>
      <c r="N2326" t="s">
        <v>3482</v>
      </c>
      <c r="O2326"/>
      <c r="P2326" t="s">
        <v>5200</v>
      </c>
      <c r="Q2326" t="s">
        <v>5201</v>
      </c>
      <c r="R2326" t="s">
        <v>15455</v>
      </c>
      <c r="S2326" t="s">
        <v>15436</v>
      </c>
      <c r="T2326" t="s">
        <v>15437</v>
      </c>
      <c r="U2326" t="s">
        <v>15437</v>
      </c>
      <c r="V2326">
        <v>0</v>
      </c>
    </row>
    <row r="2327" spans="1:22" x14ac:dyDescent="0.25">
      <c r="A2327" t="s">
        <v>1569</v>
      </c>
      <c r="B2327">
        <v>336656</v>
      </c>
      <c r="C2327" t="s">
        <v>5211</v>
      </c>
      <c r="D2327" t="s">
        <v>5212</v>
      </c>
      <c r="E2327" t="s">
        <v>1572</v>
      </c>
      <c r="F2327" t="s">
        <v>5202</v>
      </c>
      <c r="G2327" t="s">
        <v>4268</v>
      </c>
      <c r="H2327" s="2">
        <v>45561</v>
      </c>
      <c r="I2327" s="2">
        <v>45561</v>
      </c>
      <c r="J2327"/>
      <c r="K2327"/>
      <c r="L2327">
        <v>0.01</v>
      </c>
      <c r="M2327" t="s">
        <v>4269</v>
      </c>
      <c r="N2327" t="s">
        <v>3482</v>
      </c>
      <c r="O2327"/>
      <c r="P2327" t="s">
        <v>5200</v>
      </c>
      <c r="Q2327" t="s">
        <v>5201</v>
      </c>
      <c r="R2327" t="s">
        <v>15455</v>
      </c>
      <c r="S2327" t="s">
        <v>15436</v>
      </c>
      <c r="T2327" t="s">
        <v>15437</v>
      </c>
      <c r="U2327" t="s">
        <v>15437</v>
      </c>
      <c r="V2327">
        <v>0</v>
      </c>
    </row>
    <row r="2328" spans="1:22" x14ac:dyDescent="0.25">
      <c r="A2328" t="s">
        <v>1569</v>
      </c>
      <c r="B2328">
        <v>336624</v>
      </c>
      <c r="C2328" t="s">
        <v>4350</v>
      </c>
      <c r="D2328" t="s">
        <v>9185</v>
      </c>
      <c r="E2328" t="s">
        <v>1572</v>
      </c>
      <c r="F2328" t="s">
        <v>9153</v>
      </c>
      <c r="G2328" t="s">
        <v>7490</v>
      </c>
      <c r="H2328" s="2">
        <v>45559</v>
      </c>
      <c r="I2328" s="2">
        <v>45559</v>
      </c>
      <c r="J2328"/>
      <c r="K2328"/>
      <c r="L2328">
        <v>0.01</v>
      </c>
      <c r="M2328" t="s">
        <v>7484</v>
      </c>
      <c r="N2328" t="s">
        <v>3482</v>
      </c>
      <c r="O2328"/>
      <c r="P2328" t="s">
        <v>9154</v>
      </c>
      <c r="Q2328" t="s">
        <v>9155</v>
      </c>
      <c r="R2328" t="s">
        <v>15465</v>
      </c>
      <c r="S2328" t="s">
        <v>15436</v>
      </c>
      <c r="T2328" t="s">
        <v>15437</v>
      </c>
      <c r="U2328" t="s">
        <v>15437</v>
      </c>
      <c r="V2328">
        <v>0</v>
      </c>
    </row>
    <row r="2329" spans="1:22" x14ac:dyDescent="0.25">
      <c r="A2329" t="s">
        <v>1569</v>
      </c>
      <c r="B2329">
        <v>336613</v>
      </c>
      <c r="C2329" t="s">
        <v>9186</v>
      </c>
      <c r="D2329" t="s">
        <v>9187</v>
      </c>
      <c r="E2329" t="s">
        <v>1572</v>
      </c>
      <c r="F2329" t="s">
        <v>9153</v>
      </c>
      <c r="G2329" t="s">
        <v>7490</v>
      </c>
      <c r="H2329" s="2">
        <v>45559</v>
      </c>
      <c r="I2329" s="2">
        <v>45559</v>
      </c>
      <c r="J2329"/>
      <c r="K2329"/>
      <c r="L2329">
        <v>0.01</v>
      </c>
      <c r="M2329" t="s">
        <v>7484</v>
      </c>
      <c r="N2329" t="s">
        <v>3482</v>
      </c>
      <c r="O2329"/>
      <c r="P2329" t="s">
        <v>9154</v>
      </c>
      <c r="Q2329" t="s">
        <v>9155</v>
      </c>
      <c r="R2329" t="s">
        <v>15465</v>
      </c>
      <c r="S2329" t="s">
        <v>15436</v>
      </c>
      <c r="T2329" t="s">
        <v>15437</v>
      </c>
      <c r="U2329" t="s">
        <v>15437</v>
      </c>
      <c r="V2329">
        <v>0</v>
      </c>
    </row>
    <row r="2330" spans="1:22" x14ac:dyDescent="0.25">
      <c r="A2330" t="s">
        <v>1569</v>
      </c>
      <c r="B2330">
        <v>336598</v>
      </c>
      <c r="C2330" t="s">
        <v>1979</v>
      </c>
      <c r="D2330" t="s">
        <v>10476</v>
      </c>
      <c r="E2330" t="s">
        <v>1572</v>
      </c>
      <c r="F2330" t="s">
        <v>10454</v>
      </c>
      <c r="G2330" t="s">
        <v>7490</v>
      </c>
      <c r="H2330" s="2">
        <v>45559</v>
      </c>
      <c r="I2330" s="2">
        <v>45559</v>
      </c>
      <c r="J2330"/>
      <c r="K2330"/>
      <c r="L2330">
        <v>0.01</v>
      </c>
      <c r="M2330" t="s">
        <v>7484</v>
      </c>
      <c r="N2330" t="s">
        <v>1714</v>
      </c>
      <c r="O2330"/>
      <c r="P2330" t="s">
        <v>10452</v>
      </c>
      <c r="Q2330" t="s">
        <v>2939</v>
      </c>
      <c r="R2330" t="s">
        <v>15461</v>
      </c>
      <c r="S2330" t="s">
        <v>15436</v>
      </c>
      <c r="T2330" t="s">
        <v>15437</v>
      </c>
      <c r="U2330" t="s">
        <v>15437</v>
      </c>
      <c r="V2330">
        <v>0</v>
      </c>
    </row>
    <row r="2331" spans="1:22" x14ac:dyDescent="0.25">
      <c r="A2331" t="s">
        <v>1569</v>
      </c>
      <c r="B2331">
        <v>336619</v>
      </c>
      <c r="C2331" t="s">
        <v>2830</v>
      </c>
      <c r="D2331" t="s">
        <v>2220</v>
      </c>
      <c r="E2331" t="s">
        <v>1572</v>
      </c>
      <c r="F2331" t="s">
        <v>10907</v>
      </c>
      <c r="G2331" t="s">
        <v>7490</v>
      </c>
      <c r="H2331" s="2">
        <v>45559</v>
      </c>
      <c r="I2331" s="2">
        <v>45559</v>
      </c>
      <c r="J2331"/>
      <c r="K2331"/>
      <c r="L2331">
        <v>0.01</v>
      </c>
      <c r="M2331" t="s">
        <v>7484</v>
      </c>
      <c r="N2331" t="s">
        <v>3865</v>
      </c>
      <c r="O2331"/>
      <c r="P2331" t="s">
        <v>10898</v>
      </c>
      <c r="Q2331" t="s">
        <v>3953</v>
      </c>
      <c r="R2331" t="s">
        <v>15463</v>
      </c>
      <c r="S2331" t="s">
        <v>15436</v>
      </c>
      <c r="T2331" t="s">
        <v>15437</v>
      </c>
      <c r="U2331" t="s">
        <v>15437</v>
      </c>
      <c r="V2331">
        <v>0</v>
      </c>
    </row>
    <row r="2332" spans="1:22" x14ac:dyDescent="0.25">
      <c r="A2332" t="s">
        <v>1569</v>
      </c>
      <c r="B2332">
        <v>336618</v>
      </c>
      <c r="C2332" t="s">
        <v>3967</v>
      </c>
      <c r="D2332" t="s">
        <v>2239</v>
      </c>
      <c r="E2332" t="s">
        <v>1572</v>
      </c>
      <c r="F2332" t="s">
        <v>12668</v>
      </c>
      <c r="G2332" t="s">
        <v>7487</v>
      </c>
      <c r="H2332" s="2">
        <v>45559</v>
      </c>
      <c r="I2332" s="2">
        <v>45559</v>
      </c>
      <c r="J2332"/>
      <c r="K2332"/>
      <c r="L2332">
        <v>0.01</v>
      </c>
      <c r="M2332" t="s">
        <v>7484</v>
      </c>
      <c r="N2332" t="s">
        <v>3482</v>
      </c>
      <c r="O2332"/>
      <c r="P2332" t="s">
        <v>12669</v>
      </c>
      <c r="Q2332" t="s">
        <v>12670</v>
      </c>
      <c r="R2332" t="s">
        <v>15468</v>
      </c>
      <c r="S2332" t="s">
        <v>15436</v>
      </c>
      <c r="T2332" t="s">
        <v>15437</v>
      </c>
      <c r="U2332" t="s">
        <v>15437</v>
      </c>
      <c r="V2332">
        <v>0</v>
      </c>
    </row>
    <row r="2333" spans="1:22" x14ac:dyDescent="0.25">
      <c r="A2333" t="s">
        <v>1569</v>
      </c>
      <c r="B2333">
        <v>336632</v>
      </c>
      <c r="C2333" t="s">
        <v>1708</v>
      </c>
      <c r="D2333" t="s">
        <v>1647</v>
      </c>
      <c r="E2333" t="s">
        <v>1572</v>
      </c>
      <c r="F2333" t="s">
        <v>4867</v>
      </c>
      <c r="G2333" t="s">
        <v>4268</v>
      </c>
      <c r="H2333" s="2">
        <v>45559</v>
      </c>
      <c r="I2333" s="2">
        <v>45559</v>
      </c>
      <c r="J2333"/>
      <c r="K2333"/>
      <c r="L2333">
        <v>0.01</v>
      </c>
      <c r="M2333" t="s">
        <v>4269</v>
      </c>
      <c r="N2333" t="s">
        <v>3482</v>
      </c>
      <c r="O2333"/>
      <c r="P2333" t="s">
        <v>4868</v>
      </c>
      <c r="Q2333" t="s">
        <v>4869</v>
      </c>
      <c r="R2333" t="s">
        <v>15451</v>
      </c>
      <c r="S2333" t="s">
        <v>15436</v>
      </c>
      <c r="T2333" t="s">
        <v>15437</v>
      </c>
      <c r="U2333" t="s">
        <v>15437</v>
      </c>
      <c r="V2333">
        <v>0</v>
      </c>
    </row>
    <row r="2334" spans="1:22" x14ac:dyDescent="0.25">
      <c r="A2334" t="s">
        <v>1569</v>
      </c>
      <c r="B2334">
        <v>336600</v>
      </c>
      <c r="C2334" t="s">
        <v>2234</v>
      </c>
      <c r="D2334" t="s">
        <v>4053</v>
      </c>
      <c r="E2334" t="s">
        <v>1572</v>
      </c>
      <c r="F2334" t="s">
        <v>5136</v>
      </c>
      <c r="G2334" t="s">
        <v>4268</v>
      </c>
      <c r="H2334" s="2">
        <v>45559</v>
      </c>
      <c r="I2334" s="2">
        <v>45559</v>
      </c>
      <c r="J2334"/>
      <c r="K2334"/>
      <c r="L2334">
        <v>0.01</v>
      </c>
      <c r="M2334" t="s">
        <v>4269</v>
      </c>
      <c r="N2334" t="s">
        <v>3482</v>
      </c>
      <c r="O2334"/>
      <c r="P2334" t="s">
        <v>5137</v>
      </c>
      <c r="Q2334" t="s">
        <v>5138</v>
      </c>
      <c r="R2334" t="s">
        <v>15455</v>
      </c>
      <c r="S2334" t="s">
        <v>15436</v>
      </c>
      <c r="T2334" t="s">
        <v>15437</v>
      </c>
      <c r="U2334" t="s">
        <v>15437</v>
      </c>
      <c r="V2334">
        <v>0</v>
      </c>
    </row>
    <row r="2335" spans="1:22" x14ac:dyDescent="0.25">
      <c r="A2335" t="s">
        <v>1569</v>
      </c>
      <c r="B2335">
        <v>336646</v>
      </c>
      <c r="C2335" t="s">
        <v>7988</v>
      </c>
      <c r="D2335" t="s">
        <v>8475</v>
      </c>
      <c r="E2335" t="s">
        <v>1572</v>
      </c>
      <c r="F2335" t="s">
        <v>8465</v>
      </c>
      <c r="G2335" t="s">
        <v>7487</v>
      </c>
      <c r="H2335" s="2">
        <v>45558</v>
      </c>
      <c r="I2335" s="2">
        <v>45558</v>
      </c>
      <c r="J2335"/>
      <c r="K2335"/>
      <c r="L2335">
        <v>0.01</v>
      </c>
      <c r="M2335" t="s">
        <v>7484</v>
      </c>
      <c r="N2335" t="s">
        <v>1714</v>
      </c>
      <c r="O2335"/>
      <c r="P2335" t="s">
        <v>8466</v>
      </c>
      <c r="Q2335" t="s">
        <v>5078</v>
      </c>
      <c r="R2335" t="s">
        <v>15462</v>
      </c>
      <c r="S2335" t="s">
        <v>15436</v>
      </c>
      <c r="T2335" t="s">
        <v>15437</v>
      </c>
      <c r="U2335" t="s">
        <v>15437</v>
      </c>
      <c r="V2335">
        <v>0</v>
      </c>
    </row>
    <row r="2336" spans="1:22" x14ac:dyDescent="0.25">
      <c r="A2336" t="s">
        <v>1569</v>
      </c>
      <c r="B2336">
        <v>336492</v>
      </c>
      <c r="C2336" t="s">
        <v>2428</v>
      </c>
      <c r="D2336" t="s">
        <v>9188</v>
      </c>
      <c r="E2336" t="s">
        <v>1572</v>
      </c>
      <c r="F2336" t="s">
        <v>9153</v>
      </c>
      <c r="G2336" t="s">
        <v>7490</v>
      </c>
      <c r="H2336" s="2">
        <v>45558</v>
      </c>
      <c r="I2336" s="2">
        <v>45558</v>
      </c>
      <c r="J2336"/>
      <c r="K2336"/>
      <c r="L2336">
        <v>0.01</v>
      </c>
      <c r="M2336" t="s">
        <v>7484</v>
      </c>
      <c r="N2336" t="s">
        <v>3482</v>
      </c>
      <c r="O2336"/>
      <c r="P2336" t="s">
        <v>9154</v>
      </c>
      <c r="Q2336" t="s">
        <v>9155</v>
      </c>
      <c r="R2336" t="s">
        <v>15465</v>
      </c>
      <c r="S2336" t="s">
        <v>15436</v>
      </c>
      <c r="T2336" t="s">
        <v>15437</v>
      </c>
      <c r="U2336" t="s">
        <v>15437</v>
      </c>
      <c r="V2336">
        <v>0</v>
      </c>
    </row>
    <row r="2337" spans="1:22" x14ac:dyDescent="0.25">
      <c r="A2337" t="s">
        <v>1569</v>
      </c>
      <c r="B2337">
        <v>200002</v>
      </c>
      <c r="C2337" t="s">
        <v>3016</v>
      </c>
      <c r="D2337" t="s">
        <v>9189</v>
      </c>
      <c r="E2337" t="s">
        <v>1572</v>
      </c>
      <c r="F2337" t="s">
        <v>9153</v>
      </c>
      <c r="G2337" t="s">
        <v>7490</v>
      </c>
      <c r="H2337" s="2">
        <v>45558</v>
      </c>
      <c r="I2337" s="2">
        <v>45558</v>
      </c>
      <c r="J2337"/>
      <c r="K2337"/>
      <c r="L2337">
        <v>0.01</v>
      </c>
      <c r="M2337" t="s">
        <v>7484</v>
      </c>
      <c r="N2337" t="s">
        <v>3482</v>
      </c>
      <c r="O2337"/>
      <c r="P2337" t="s">
        <v>9154</v>
      </c>
      <c r="Q2337" t="s">
        <v>9155</v>
      </c>
      <c r="R2337" t="s">
        <v>15465</v>
      </c>
      <c r="S2337" t="s">
        <v>15436</v>
      </c>
      <c r="T2337" t="s">
        <v>15437</v>
      </c>
      <c r="U2337" t="s">
        <v>15437</v>
      </c>
      <c r="V2337">
        <v>0</v>
      </c>
    </row>
    <row r="2338" spans="1:22" x14ac:dyDescent="0.25">
      <c r="A2338" t="s">
        <v>1569</v>
      </c>
      <c r="B2338">
        <v>336562</v>
      </c>
      <c r="C2338" t="s">
        <v>1920</v>
      </c>
      <c r="D2338" t="s">
        <v>9254</v>
      </c>
      <c r="E2338" t="s">
        <v>1572</v>
      </c>
      <c r="F2338" t="s">
        <v>9242</v>
      </c>
      <c r="G2338" t="s">
        <v>7490</v>
      </c>
      <c r="H2338" s="2">
        <v>45558</v>
      </c>
      <c r="I2338" s="2">
        <v>45558</v>
      </c>
      <c r="J2338"/>
      <c r="K2338"/>
      <c r="L2338">
        <v>0.01</v>
      </c>
      <c r="M2338" t="s">
        <v>7484</v>
      </c>
      <c r="N2338" t="s">
        <v>3865</v>
      </c>
      <c r="O2338"/>
      <c r="P2338" t="s">
        <v>9243</v>
      </c>
      <c r="Q2338" t="s">
        <v>4470</v>
      </c>
      <c r="R2338" t="s">
        <v>15467</v>
      </c>
      <c r="S2338" t="s">
        <v>15436</v>
      </c>
      <c r="T2338" t="s">
        <v>15437</v>
      </c>
      <c r="U2338" t="s">
        <v>15437</v>
      </c>
      <c r="V2338">
        <v>0</v>
      </c>
    </row>
    <row r="2339" spans="1:22" x14ac:dyDescent="0.25">
      <c r="A2339" t="s">
        <v>1569</v>
      </c>
      <c r="B2339">
        <v>336589</v>
      </c>
      <c r="C2339" t="s">
        <v>9353</v>
      </c>
      <c r="D2339" t="s">
        <v>9354</v>
      </c>
      <c r="E2339" t="s">
        <v>1596</v>
      </c>
      <c r="F2339" t="s">
        <v>9345</v>
      </c>
      <c r="G2339" t="s">
        <v>7490</v>
      </c>
      <c r="H2339" s="2">
        <v>45558</v>
      </c>
      <c r="I2339" s="2">
        <v>45789</v>
      </c>
      <c r="J2339"/>
      <c r="K2339"/>
      <c r="L2339">
        <v>27.5</v>
      </c>
      <c r="M2339" t="s">
        <v>7484</v>
      </c>
      <c r="N2339" t="s">
        <v>3482</v>
      </c>
      <c r="O2339"/>
      <c r="P2339" t="s">
        <v>9346</v>
      </c>
      <c r="Q2339" t="s">
        <v>9347</v>
      </c>
      <c r="R2339" t="s">
        <v>15465</v>
      </c>
      <c r="S2339" t="s">
        <v>15436</v>
      </c>
      <c r="T2339" t="s">
        <v>15437</v>
      </c>
      <c r="U2339" t="s">
        <v>15437</v>
      </c>
      <c r="V2339">
        <v>0.72368421052631582</v>
      </c>
    </row>
    <row r="2340" spans="1:22" x14ac:dyDescent="0.25">
      <c r="A2340" t="s">
        <v>1569</v>
      </c>
      <c r="B2340">
        <v>336536</v>
      </c>
      <c r="C2340" t="s">
        <v>3838</v>
      </c>
      <c r="D2340" t="s">
        <v>10855</v>
      </c>
      <c r="E2340" t="s">
        <v>1572</v>
      </c>
      <c r="F2340" t="s">
        <v>10850</v>
      </c>
      <c r="G2340" t="s">
        <v>7490</v>
      </c>
      <c r="H2340" s="2">
        <v>45558</v>
      </c>
      <c r="I2340" s="2">
        <v>45558</v>
      </c>
      <c r="J2340"/>
      <c r="K2340"/>
      <c r="L2340">
        <v>0.01</v>
      </c>
      <c r="M2340" t="s">
        <v>7484</v>
      </c>
      <c r="N2340" t="s">
        <v>3865</v>
      </c>
      <c r="O2340"/>
      <c r="P2340" t="s">
        <v>10847</v>
      </c>
      <c r="Q2340" t="s">
        <v>3922</v>
      </c>
      <c r="R2340" t="s">
        <v>15468</v>
      </c>
      <c r="S2340" t="s">
        <v>15436</v>
      </c>
      <c r="T2340" t="s">
        <v>15437</v>
      </c>
      <c r="U2340" t="s">
        <v>15437</v>
      </c>
      <c r="V2340">
        <v>0</v>
      </c>
    </row>
    <row r="2341" spans="1:22" x14ac:dyDescent="0.25">
      <c r="A2341" t="s">
        <v>1569</v>
      </c>
      <c r="B2341">
        <v>336570</v>
      </c>
      <c r="C2341" t="s">
        <v>2955</v>
      </c>
      <c r="D2341" t="s">
        <v>2165</v>
      </c>
      <c r="E2341" t="s">
        <v>1572</v>
      </c>
      <c r="F2341" t="s">
        <v>10907</v>
      </c>
      <c r="G2341" t="s">
        <v>7490</v>
      </c>
      <c r="H2341" s="2">
        <v>45558</v>
      </c>
      <c r="I2341" s="2">
        <v>45558</v>
      </c>
      <c r="J2341"/>
      <c r="K2341"/>
      <c r="L2341">
        <v>0.01</v>
      </c>
      <c r="M2341" t="s">
        <v>7484</v>
      </c>
      <c r="N2341" t="s">
        <v>3865</v>
      </c>
      <c r="O2341"/>
      <c r="P2341" t="s">
        <v>10898</v>
      </c>
      <c r="Q2341" t="s">
        <v>3953</v>
      </c>
      <c r="R2341" t="s">
        <v>15463</v>
      </c>
      <c r="S2341" t="s">
        <v>15436</v>
      </c>
      <c r="T2341" t="s">
        <v>15437</v>
      </c>
      <c r="U2341" t="s">
        <v>15437</v>
      </c>
      <c r="V2341">
        <v>0</v>
      </c>
    </row>
    <row r="2342" spans="1:22" x14ac:dyDescent="0.25">
      <c r="A2342" t="s">
        <v>1569</v>
      </c>
      <c r="B2342">
        <v>336489</v>
      </c>
      <c r="C2342" t="s">
        <v>2508</v>
      </c>
      <c r="D2342" t="s">
        <v>11009</v>
      </c>
      <c r="E2342" t="s">
        <v>1572</v>
      </c>
      <c r="F2342" t="s">
        <v>11000</v>
      </c>
      <c r="G2342" t="s">
        <v>7490</v>
      </c>
      <c r="H2342" s="2">
        <v>45558</v>
      </c>
      <c r="I2342" s="2">
        <v>45558</v>
      </c>
      <c r="J2342"/>
      <c r="K2342"/>
      <c r="L2342">
        <v>0.01</v>
      </c>
      <c r="M2342" t="s">
        <v>7484</v>
      </c>
      <c r="N2342" t="s">
        <v>3482</v>
      </c>
      <c r="O2342"/>
      <c r="P2342" t="s">
        <v>11001</v>
      </c>
      <c r="Q2342" t="s">
        <v>6482</v>
      </c>
      <c r="R2342" t="s">
        <v>15468</v>
      </c>
      <c r="S2342" t="s">
        <v>15436</v>
      </c>
      <c r="T2342" t="s">
        <v>15437</v>
      </c>
      <c r="U2342" t="s">
        <v>15437</v>
      </c>
      <c r="V2342">
        <v>0</v>
      </c>
    </row>
    <row r="2343" spans="1:22" x14ac:dyDescent="0.25">
      <c r="A2343" t="s">
        <v>1569</v>
      </c>
      <c r="B2343">
        <v>336493</v>
      </c>
      <c r="C2343" t="s">
        <v>1912</v>
      </c>
      <c r="D2343" t="s">
        <v>1742</v>
      </c>
      <c r="E2343" t="s">
        <v>1572</v>
      </c>
      <c r="F2343" t="s">
        <v>11000</v>
      </c>
      <c r="G2343" t="s">
        <v>7490</v>
      </c>
      <c r="H2343" s="2">
        <v>45558</v>
      </c>
      <c r="I2343" s="2">
        <v>45558</v>
      </c>
      <c r="J2343"/>
      <c r="K2343"/>
      <c r="L2343">
        <v>0.01</v>
      </c>
      <c r="M2343" t="s">
        <v>7484</v>
      </c>
      <c r="N2343" t="s">
        <v>3482</v>
      </c>
      <c r="O2343"/>
      <c r="P2343" t="s">
        <v>11001</v>
      </c>
      <c r="Q2343" t="s">
        <v>6482</v>
      </c>
      <c r="R2343" t="s">
        <v>15468</v>
      </c>
      <c r="S2343" t="s">
        <v>15436</v>
      </c>
      <c r="T2343" t="s">
        <v>15437</v>
      </c>
      <c r="U2343" t="s">
        <v>15437</v>
      </c>
      <c r="V2343">
        <v>0</v>
      </c>
    </row>
    <row r="2344" spans="1:22" x14ac:dyDescent="0.25">
      <c r="A2344" t="s">
        <v>1569</v>
      </c>
      <c r="B2344">
        <v>336496</v>
      </c>
      <c r="C2344" t="s">
        <v>3057</v>
      </c>
      <c r="D2344" t="s">
        <v>1884</v>
      </c>
      <c r="E2344" t="s">
        <v>1572</v>
      </c>
      <c r="F2344" t="s">
        <v>11000</v>
      </c>
      <c r="G2344" t="s">
        <v>7490</v>
      </c>
      <c r="H2344" s="2">
        <v>45558</v>
      </c>
      <c r="I2344" s="2">
        <v>45558</v>
      </c>
      <c r="J2344"/>
      <c r="K2344"/>
      <c r="L2344">
        <v>0.01</v>
      </c>
      <c r="M2344" t="s">
        <v>7484</v>
      </c>
      <c r="N2344" t="s">
        <v>3482</v>
      </c>
      <c r="O2344"/>
      <c r="P2344" t="s">
        <v>11001</v>
      </c>
      <c r="Q2344" t="s">
        <v>6482</v>
      </c>
      <c r="R2344" t="s">
        <v>15468</v>
      </c>
      <c r="S2344" t="s">
        <v>15436</v>
      </c>
      <c r="T2344" t="s">
        <v>15437</v>
      </c>
      <c r="U2344" t="s">
        <v>15437</v>
      </c>
      <c r="V2344">
        <v>0</v>
      </c>
    </row>
    <row r="2345" spans="1:22" x14ac:dyDescent="0.25">
      <c r="A2345" t="s">
        <v>1569</v>
      </c>
      <c r="B2345">
        <v>336528</v>
      </c>
      <c r="C2345" t="s">
        <v>3165</v>
      </c>
      <c r="D2345" t="s">
        <v>11010</v>
      </c>
      <c r="E2345" t="s">
        <v>1572</v>
      </c>
      <c r="F2345" t="s">
        <v>11000</v>
      </c>
      <c r="G2345" t="s">
        <v>7490</v>
      </c>
      <c r="H2345" s="2">
        <v>45558</v>
      </c>
      <c r="I2345" s="2">
        <v>45558</v>
      </c>
      <c r="J2345"/>
      <c r="K2345"/>
      <c r="L2345">
        <v>0.01</v>
      </c>
      <c r="M2345" t="s">
        <v>7484</v>
      </c>
      <c r="N2345" t="s">
        <v>3482</v>
      </c>
      <c r="O2345"/>
      <c r="P2345" t="s">
        <v>11001</v>
      </c>
      <c r="Q2345" t="s">
        <v>6482</v>
      </c>
      <c r="R2345" t="s">
        <v>15468</v>
      </c>
      <c r="S2345" t="s">
        <v>15436</v>
      </c>
      <c r="T2345" t="s">
        <v>15437</v>
      </c>
      <c r="U2345" t="s">
        <v>15437</v>
      </c>
      <c r="V2345">
        <v>0</v>
      </c>
    </row>
    <row r="2346" spans="1:22" x14ac:dyDescent="0.25">
      <c r="A2346" t="s">
        <v>1569</v>
      </c>
      <c r="B2346">
        <v>336590</v>
      </c>
      <c r="C2346" t="s">
        <v>10185</v>
      </c>
      <c r="D2346" t="s">
        <v>11444</v>
      </c>
      <c r="E2346" t="s">
        <v>1572</v>
      </c>
      <c r="F2346" t="s">
        <v>11437</v>
      </c>
      <c r="G2346" t="s">
        <v>7490</v>
      </c>
      <c r="H2346" s="2">
        <v>45558</v>
      </c>
      <c r="I2346" s="2">
        <v>45558</v>
      </c>
      <c r="J2346"/>
      <c r="K2346"/>
      <c r="L2346">
        <v>0.01</v>
      </c>
      <c r="M2346" t="s">
        <v>7484</v>
      </c>
      <c r="N2346" t="s">
        <v>3865</v>
      </c>
      <c r="O2346"/>
      <c r="P2346" t="s">
        <v>11438</v>
      </c>
      <c r="Q2346" t="s">
        <v>6587</v>
      </c>
      <c r="R2346" t="s">
        <v>15467</v>
      </c>
      <c r="S2346" t="s">
        <v>15436</v>
      </c>
      <c r="T2346" t="s">
        <v>15437</v>
      </c>
      <c r="U2346" t="s">
        <v>15437</v>
      </c>
      <c r="V2346">
        <v>0</v>
      </c>
    </row>
    <row r="2347" spans="1:22" x14ac:dyDescent="0.25">
      <c r="A2347" t="s">
        <v>1569</v>
      </c>
      <c r="B2347">
        <v>336631</v>
      </c>
      <c r="C2347" t="s">
        <v>3548</v>
      </c>
      <c r="D2347" t="s">
        <v>11445</v>
      </c>
      <c r="E2347" t="s">
        <v>1572</v>
      </c>
      <c r="F2347" t="s">
        <v>11437</v>
      </c>
      <c r="G2347" t="s">
        <v>7490</v>
      </c>
      <c r="H2347" s="2">
        <v>45558</v>
      </c>
      <c r="I2347" s="2">
        <v>45558</v>
      </c>
      <c r="J2347"/>
      <c r="K2347"/>
      <c r="L2347">
        <v>0.01</v>
      </c>
      <c r="M2347" t="s">
        <v>7484</v>
      </c>
      <c r="N2347" t="s">
        <v>3865</v>
      </c>
      <c r="O2347"/>
      <c r="P2347" t="s">
        <v>11438</v>
      </c>
      <c r="Q2347" t="s">
        <v>6587</v>
      </c>
      <c r="R2347" t="s">
        <v>15467</v>
      </c>
      <c r="S2347" t="s">
        <v>15436</v>
      </c>
      <c r="T2347" t="s">
        <v>15437</v>
      </c>
      <c r="U2347" t="s">
        <v>15437</v>
      </c>
      <c r="V2347">
        <v>0</v>
      </c>
    </row>
    <row r="2348" spans="1:22" x14ac:dyDescent="0.25">
      <c r="A2348" t="s">
        <v>1569</v>
      </c>
      <c r="B2348">
        <v>336399</v>
      </c>
      <c r="C2348" t="s">
        <v>1750</v>
      </c>
      <c r="D2348" t="s">
        <v>2294</v>
      </c>
      <c r="E2348" t="s">
        <v>1572</v>
      </c>
      <c r="F2348" t="s">
        <v>11563</v>
      </c>
      <c r="G2348" t="s">
        <v>7490</v>
      </c>
      <c r="H2348" s="2">
        <v>45558</v>
      </c>
      <c r="I2348" s="2">
        <v>45559</v>
      </c>
      <c r="J2348"/>
      <c r="K2348"/>
      <c r="L2348">
        <v>0.01</v>
      </c>
      <c r="M2348" t="s">
        <v>7484</v>
      </c>
      <c r="N2348" t="s">
        <v>3482</v>
      </c>
      <c r="O2348"/>
      <c r="P2348" t="s">
        <v>11564</v>
      </c>
      <c r="Q2348" t="s">
        <v>6889</v>
      </c>
      <c r="R2348" t="s">
        <v>15465</v>
      </c>
      <c r="S2348" t="s">
        <v>15436</v>
      </c>
      <c r="T2348" t="s">
        <v>15437</v>
      </c>
      <c r="U2348" t="s">
        <v>15437</v>
      </c>
      <c r="V2348">
        <v>0</v>
      </c>
    </row>
    <row r="2349" spans="1:22" x14ac:dyDescent="0.25">
      <c r="A2349" t="s">
        <v>1569</v>
      </c>
      <c r="B2349">
        <v>336407</v>
      </c>
      <c r="C2349" t="s">
        <v>4656</v>
      </c>
      <c r="D2349" t="s">
        <v>11572</v>
      </c>
      <c r="E2349" t="s">
        <v>1596</v>
      </c>
      <c r="F2349" t="s">
        <v>11563</v>
      </c>
      <c r="G2349" t="s">
        <v>7490</v>
      </c>
      <c r="H2349" s="2">
        <v>45558</v>
      </c>
      <c r="I2349" s="2">
        <v>45589</v>
      </c>
      <c r="J2349"/>
      <c r="K2349"/>
      <c r="L2349">
        <v>22.25</v>
      </c>
      <c r="M2349" t="s">
        <v>7484</v>
      </c>
      <c r="N2349" t="s">
        <v>3482</v>
      </c>
      <c r="O2349"/>
      <c r="P2349" t="s">
        <v>11564</v>
      </c>
      <c r="Q2349" t="s">
        <v>6889</v>
      </c>
      <c r="R2349" t="s">
        <v>15465</v>
      </c>
      <c r="S2349" t="s">
        <v>15436</v>
      </c>
      <c r="T2349" t="s">
        <v>15437</v>
      </c>
      <c r="U2349" t="s">
        <v>15437</v>
      </c>
      <c r="V2349">
        <v>0.58552631578947367</v>
      </c>
    </row>
    <row r="2350" spans="1:22" x14ac:dyDescent="0.25">
      <c r="A2350" t="s">
        <v>1569</v>
      </c>
      <c r="B2350">
        <v>336403</v>
      </c>
      <c r="C2350" t="s">
        <v>2115</v>
      </c>
      <c r="D2350" t="s">
        <v>1742</v>
      </c>
      <c r="E2350" t="s">
        <v>1572</v>
      </c>
      <c r="F2350" t="s">
        <v>11563</v>
      </c>
      <c r="G2350" t="s">
        <v>7490</v>
      </c>
      <c r="H2350" s="2">
        <v>45558</v>
      </c>
      <c r="I2350" s="2">
        <v>45589</v>
      </c>
      <c r="J2350"/>
      <c r="K2350"/>
      <c r="L2350">
        <v>0.01</v>
      </c>
      <c r="M2350" t="s">
        <v>7484</v>
      </c>
      <c r="N2350" t="s">
        <v>3482</v>
      </c>
      <c r="O2350"/>
      <c r="P2350" t="s">
        <v>11564</v>
      </c>
      <c r="Q2350" t="s">
        <v>6889</v>
      </c>
      <c r="R2350" t="s">
        <v>15465</v>
      </c>
      <c r="S2350" t="s">
        <v>15436</v>
      </c>
      <c r="T2350" t="s">
        <v>15437</v>
      </c>
      <c r="U2350" t="s">
        <v>15437</v>
      </c>
      <c r="V2350">
        <v>0</v>
      </c>
    </row>
    <row r="2351" spans="1:22" x14ac:dyDescent="0.25">
      <c r="A2351" t="s">
        <v>1569</v>
      </c>
      <c r="B2351">
        <v>336416</v>
      </c>
      <c r="C2351" t="s">
        <v>4971</v>
      </c>
      <c r="D2351" t="s">
        <v>3846</v>
      </c>
      <c r="E2351" t="s">
        <v>1596</v>
      </c>
      <c r="F2351" t="s">
        <v>11563</v>
      </c>
      <c r="G2351" t="s">
        <v>7490</v>
      </c>
      <c r="H2351" s="2">
        <v>45558</v>
      </c>
      <c r="I2351" s="2">
        <v>45589</v>
      </c>
      <c r="J2351"/>
      <c r="K2351"/>
      <c r="L2351">
        <v>25</v>
      </c>
      <c r="M2351" t="s">
        <v>7484</v>
      </c>
      <c r="N2351" t="s">
        <v>3482</v>
      </c>
      <c r="O2351"/>
      <c r="P2351" t="s">
        <v>11564</v>
      </c>
      <c r="Q2351" t="s">
        <v>6889</v>
      </c>
      <c r="R2351" t="s">
        <v>15465</v>
      </c>
      <c r="S2351" t="s">
        <v>15436</v>
      </c>
      <c r="T2351" t="s">
        <v>15437</v>
      </c>
      <c r="U2351" t="s">
        <v>15437</v>
      </c>
      <c r="V2351">
        <v>0.65789473684210531</v>
      </c>
    </row>
    <row r="2352" spans="1:22" x14ac:dyDescent="0.25">
      <c r="A2352" t="s">
        <v>1569</v>
      </c>
      <c r="B2352">
        <v>336443</v>
      </c>
      <c r="C2352" t="s">
        <v>11573</v>
      </c>
      <c r="D2352" t="s">
        <v>11574</v>
      </c>
      <c r="E2352" t="s">
        <v>1572</v>
      </c>
      <c r="F2352" t="s">
        <v>11563</v>
      </c>
      <c r="G2352" t="s">
        <v>7490</v>
      </c>
      <c r="H2352" s="2">
        <v>45558</v>
      </c>
      <c r="I2352" s="2">
        <v>45589</v>
      </c>
      <c r="J2352"/>
      <c r="K2352"/>
      <c r="L2352">
        <v>0.01</v>
      </c>
      <c r="M2352" t="s">
        <v>7484</v>
      </c>
      <c r="N2352" t="s">
        <v>3482</v>
      </c>
      <c r="O2352"/>
      <c r="P2352" t="s">
        <v>11564</v>
      </c>
      <c r="Q2352" t="s">
        <v>6889</v>
      </c>
      <c r="R2352" t="s">
        <v>15465</v>
      </c>
      <c r="S2352" t="s">
        <v>15436</v>
      </c>
      <c r="T2352" t="s">
        <v>15437</v>
      </c>
      <c r="U2352" t="s">
        <v>15437</v>
      </c>
      <c r="V2352">
        <v>0</v>
      </c>
    </row>
    <row r="2353" spans="1:22" x14ac:dyDescent="0.25">
      <c r="A2353" t="s">
        <v>1569</v>
      </c>
      <c r="B2353">
        <v>336541</v>
      </c>
      <c r="C2353" t="s">
        <v>11751</v>
      </c>
      <c r="D2353" t="s">
        <v>11752</v>
      </c>
      <c r="E2353" t="s">
        <v>1572</v>
      </c>
      <c r="F2353" t="s">
        <v>11742</v>
      </c>
      <c r="G2353" t="s">
        <v>7671</v>
      </c>
      <c r="H2353" s="2">
        <v>45558</v>
      </c>
      <c r="I2353" s="2">
        <v>45558</v>
      </c>
      <c r="J2353"/>
      <c r="K2353"/>
      <c r="L2353">
        <v>0.01</v>
      </c>
      <c r="M2353" t="s">
        <v>7484</v>
      </c>
      <c r="N2353" t="s">
        <v>3482</v>
      </c>
      <c r="O2353"/>
      <c r="P2353" t="s">
        <v>11717</v>
      </c>
      <c r="Q2353" t="s">
        <v>11718</v>
      </c>
      <c r="R2353" t="s">
        <v>15465</v>
      </c>
      <c r="S2353" t="s">
        <v>15436</v>
      </c>
      <c r="T2353" t="s">
        <v>15437</v>
      </c>
      <c r="U2353" t="s">
        <v>15437</v>
      </c>
      <c r="V2353">
        <v>0</v>
      </c>
    </row>
    <row r="2354" spans="1:22" x14ac:dyDescent="0.25">
      <c r="A2354" t="s">
        <v>1569</v>
      </c>
      <c r="B2354">
        <v>336486</v>
      </c>
      <c r="C2354" t="s">
        <v>12676</v>
      </c>
      <c r="D2354" t="s">
        <v>3606</v>
      </c>
      <c r="E2354" t="s">
        <v>1572</v>
      </c>
      <c r="F2354" t="s">
        <v>12668</v>
      </c>
      <c r="G2354" t="s">
        <v>7487</v>
      </c>
      <c r="H2354" s="2">
        <v>45558</v>
      </c>
      <c r="I2354" s="2">
        <v>45558</v>
      </c>
      <c r="J2354"/>
      <c r="K2354"/>
      <c r="L2354">
        <v>0.01</v>
      </c>
      <c r="M2354" t="s">
        <v>7484</v>
      </c>
      <c r="N2354" t="s">
        <v>3482</v>
      </c>
      <c r="O2354"/>
      <c r="P2354" t="s">
        <v>12669</v>
      </c>
      <c r="Q2354" t="s">
        <v>12670</v>
      </c>
      <c r="R2354" t="s">
        <v>15468</v>
      </c>
      <c r="S2354" t="s">
        <v>15436</v>
      </c>
      <c r="T2354" t="s">
        <v>15437</v>
      </c>
      <c r="U2354" t="s">
        <v>15437</v>
      </c>
      <c r="V2354">
        <v>0</v>
      </c>
    </row>
    <row r="2355" spans="1:22" x14ac:dyDescent="0.25">
      <c r="A2355" t="s">
        <v>1569</v>
      </c>
      <c r="B2355">
        <v>336587</v>
      </c>
      <c r="C2355" t="s">
        <v>3448</v>
      </c>
      <c r="D2355" t="s">
        <v>12677</v>
      </c>
      <c r="E2355" t="s">
        <v>1572</v>
      </c>
      <c r="F2355" t="s">
        <v>12668</v>
      </c>
      <c r="G2355" t="s">
        <v>7487</v>
      </c>
      <c r="H2355" s="2">
        <v>45558</v>
      </c>
      <c r="I2355" s="2">
        <v>45558</v>
      </c>
      <c r="J2355"/>
      <c r="K2355"/>
      <c r="L2355">
        <v>0.01</v>
      </c>
      <c r="M2355" t="s">
        <v>7484</v>
      </c>
      <c r="N2355" t="s">
        <v>3482</v>
      </c>
      <c r="O2355"/>
      <c r="P2355" t="s">
        <v>12669</v>
      </c>
      <c r="Q2355" t="s">
        <v>12670</v>
      </c>
      <c r="R2355" t="s">
        <v>15468</v>
      </c>
      <c r="S2355" t="s">
        <v>15436</v>
      </c>
      <c r="T2355" t="s">
        <v>15437</v>
      </c>
      <c r="U2355" t="s">
        <v>15437</v>
      </c>
      <c r="V2355">
        <v>0</v>
      </c>
    </row>
    <row r="2356" spans="1:22" x14ac:dyDescent="0.25">
      <c r="A2356" t="s">
        <v>1569</v>
      </c>
      <c r="B2356">
        <v>336524</v>
      </c>
      <c r="C2356" t="s">
        <v>1601</v>
      </c>
      <c r="D2356" t="s">
        <v>12880</v>
      </c>
      <c r="E2356" t="s">
        <v>1572</v>
      </c>
      <c r="F2356" t="s">
        <v>12874</v>
      </c>
      <c r="G2356" t="s">
        <v>7490</v>
      </c>
      <c r="H2356" s="2">
        <v>45558</v>
      </c>
      <c r="I2356" s="2">
        <v>45558</v>
      </c>
      <c r="J2356"/>
      <c r="K2356"/>
      <c r="L2356">
        <v>0.01</v>
      </c>
      <c r="M2356" t="s">
        <v>7484</v>
      </c>
      <c r="N2356" t="s">
        <v>1714</v>
      </c>
      <c r="O2356"/>
      <c r="P2356" t="s">
        <v>12875</v>
      </c>
      <c r="Q2356" t="s">
        <v>12876</v>
      </c>
      <c r="R2356" t="s">
        <v>15461</v>
      </c>
      <c r="S2356" t="s">
        <v>15436</v>
      </c>
      <c r="T2356" t="s">
        <v>15437</v>
      </c>
      <c r="U2356" t="s">
        <v>15437</v>
      </c>
      <c r="V2356">
        <v>0</v>
      </c>
    </row>
    <row r="2357" spans="1:22" x14ac:dyDescent="0.25">
      <c r="A2357" t="s">
        <v>1569</v>
      </c>
      <c r="B2357">
        <v>336545</v>
      </c>
      <c r="C2357" t="s">
        <v>12881</v>
      </c>
      <c r="D2357" t="s">
        <v>5737</v>
      </c>
      <c r="E2357" t="s">
        <v>1572</v>
      </c>
      <c r="F2357" t="s">
        <v>12874</v>
      </c>
      <c r="G2357" t="s">
        <v>7490</v>
      </c>
      <c r="H2357" s="2">
        <v>45558</v>
      </c>
      <c r="I2357" s="2">
        <v>45558</v>
      </c>
      <c r="J2357"/>
      <c r="K2357"/>
      <c r="L2357">
        <v>0.01</v>
      </c>
      <c r="M2357" t="s">
        <v>7484</v>
      </c>
      <c r="N2357" t="s">
        <v>1714</v>
      </c>
      <c r="O2357"/>
      <c r="P2357" t="s">
        <v>12875</v>
      </c>
      <c r="Q2357" t="s">
        <v>12876</v>
      </c>
      <c r="R2357" t="s">
        <v>15461</v>
      </c>
      <c r="S2357" t="s">
        <v>15436</v>
      </c>
      <c r="T2357" t="s">
        <v>15437</v>
      </c>
      <c r="U2357" t="s">
        <v>15437</v>
      </c>
      <c r="V2357">
        <v>0</v>
      </c>
    </row>
    <row r="2358" spans="1:22" x14ac:dyDescent="0.25">
      <c r="A2358" t="s">
        <v>1569</v>
      </c>
      <c r="B2358">
        <v>336605</v>
      </c>
      <c r="C2358" t="s">
        <v>1705</v>
      </c>
      <c r="D2358" t="s">
        <v>13022</v>
      </c>
      <c r="E2358" t="s">
        <v>1572</v>
      </c>
      <c r="F2358" t="s">
        <v>13020</v>
      </c>
      <c r="G2358" t="s">
        <v>7490</v>
      </c>
      <c r="H2358" s="2">
        <v>45558</v>
      </c>
      <c r="I2358" s="2">
        <v>45558</v>
      </c>
      <c r="J2358"/>
      <c r="K2358"/>
      <c r="L2358">
        <v>0.01</v>
      </c>
      <c r="M2358" t="s">
        <v>7484</v>
      </c>
      <c r="N2358" t="s">
        <v>3482</v>
      </c>
      <c r="O2358"/>
      <c r="P2358" t="s">
        <v>13016</v>
      </c>
      <c r="Q2358" t="s">
        <v>13017</v>
      </c>
      <c r="R2358" t="s">
        <v>15466</v>
      </c>
      <c r="S2358" t="s">
        <v>15436</v>
      </c>
      <c r="T2358" t="s">
        <v>15437</v>
      </c>
      <c r="U2358" t="s">
        <v>15437</v>
      </c>
      <c r="V2358">
        <v>0</v>
      </c>
    </row>
    <row r="2359" spans="1:22" x14ac:dyDescent="0.25">
      <c r="A2359" t="s">
        <v>1569</v>
      </c>
      <c r="B2359">
        <v>336628</v>
      </c>
      <c r="C2359" t="s">
        <v>13249</v>
      </c>
      <c r="D2359" t="s">
        <v>13250</v>
      </c>
      <c r="E2359" t="s">
        <v>1572</v>
      </c>
      <c r="F2359" t="s">
        <v>13245</v>
      </c>
      <c r="G2359" t="s">
        <v>7490</v>
      </c>
      <c r="H2359" s="2">
        <v>45558</v>
      </c>
      <c r="I2359" s="2">
        <v>45558</v>
      </c>
      <c r="J2359"/>
      <c r="K2359"/>
      <c r="L2359">
        <v>0.01</v>
      </c>
      <c r="M2359" t="s">
        <v>7484</v>
      </c>
      <c r="N2359" t="s">
        <v>3865</v>
      </c>
      <c r="O2359"/>
      <c r="P2359" t="s">
        <v>13243</v>
      </c>
      <c r="Q2359" t="s">
        <v>5886</v>
      </c>
      <c r="R2359" t="s">
        <v>15463</v>
      </c>
      <c r="S2359" t="s">
        <v>15436</v>
      </c>
      <c r="T2359" t="s">
        <v>15437</v>
      </c>
      <c r="U2359" t="s">
        <v>15437</v>
      </c>
      <c r="V2359">
        <v>0</v>
      </c>
    </row>
    <row r="2360" spans="1:22" x14ac:dyDescent="0.25">
      <c r="A2360" t="s">
        <v>1569</v>
      </c>
      <c r="B2360">
        <v>336508</v>
      </c>
      <c r="C2360" t="s">
        <v>3314</v>
      </c>
      <c r="D2360" t="s">
        <v>2915</v>
      </c>
      <c r="E2360" t="s">
        <v>1572</v>
      </c>
      <c r="F2360" t="s">
        <v>13336</v>
      </c>
      <c r="G2360" t="s">
        <v>7487</v>
      </c>
      <c r="H2360" s="2">
        <v>45558</v>
      </c>
      <c r="I2360" s="2">
        <v>45558</v>
      </c>
      <c r="J2360"/>
      <c r="K2360"/>
      <c r="L2360">
        <v>0.01</v>
      </c>
      <c r="M2360" t="s">
        <v>7484</v>
      </c>
      <c r="N2360" t="s">
        <v>3627</v>
      </c>
      <c r="O2360"/>
      <c r="P2360" t="s">
        <v>13328</v>
      </c>
      <c r="Q2360" t="s">
        <v>6368</v>
      </c>
      <c r="R2360" t="s">
        <v>15465</v>
      </c>
      <c r="S2360" t="s">
        <v>15436</v>
      </c>
      <c r="T2360" t="s">
        <v>15437</v>
      </c>
      <c r="U2360" t="s">
        <v>15437</v>
      </c>
      <c r="V2360">
        <v>0</v>
      </c>
    </row>
    <row r="2361" spans="1:22" x14ac:dyDescent="0.25">
      <c r="A2361" t="s">
        <v>1569</v>
      </c>
      <c r="B2361">
        <v>336505</v>
      </c>
      <c r="C2361" t="s">
        <v>3975</v>
      </c>
      <c r="D2361" t="s">
        <v>13342</v>
      </c>
      <c r="E2361" t="s">
        <v>1572</v>
      </c>
      <c r="F2361" t="s">
        <v>13336</v>
      </c>
      <c r="G2361" t="s">
        <v>7487</v>
      </c>
      <c r="H2361" s="2">
        <v>45558</v>
      </c>
      <c r="I2361" s="2">
        <v>45558</v>
      </c>
      <c r="J2361"/>
      <c r="K2361"/>
      <c r="L2361">
        <v>0.01</v>
      </c>
      <c r="M2361" t="s">
        <v>7484</v>
      </c>
      <c r="N2361" t="s">
        <v>3627</v>
      </c>
      <c r="O2361"/>
      <c r="P2361" t="s">
        <v>13328</v>
      </c>
      <c r="Q2361" t="s">
        <v>6368</v>
      </c>
      <c r="R2361" t="s">
        <v>15465</v>
      </c>
      <c r="S2361" t="s">
        <v>15436</v>
      </c>
      <c r="T2361" t="s">
        <v>15437</v>
      </c>
      <c r="U2361" t="s">
        <v>15437</v>
      </c>
      <c r="V2361">
        <v>0</v>
      </c>
    </row>
    <row r="2362" spans="1:22" x14ac:dyDescent="0.25">
      <c r="A2362" t="s">
        <v>1569</v>
      </c>
      <c r="B2362">
        <v>336575</v>
      </c>
      <c r="C2362" t="s">
        <v>13343</v>
      </c>
      <c r="D2362" t="s">
        <v>13344</v>
      </c>
      <c r="E2362" t="s">
        <v>1572</v>
      </c>
      <c r="F2362" t="s">
        <v>13336</v>
      </c>
      <c r="G2362" t="s">
        <v>7487</v>
      </c>
      <c r="H2362" s="2">
        <v>45558</v>
      </c>
      <c r="I2362" s="2">
        <v>45558</v>
      </c>
      <c r="J2362"/>
      <c r="K2362"/>
      <c r="L2362">
        <v>0.01</v>
      </c>
      <c r="M2362" t="s">
        <v>7484</v>
      </c>
      <c r="N2362" t="s">
        <v>3627</v>
      </c>
      <c r="O2362"/>
      <c r="P2362" t="s">
        <v>13328</v>
      </c>
      <c r="Q2362" t="s">
        <v>6368</v>
      </c>
      <c r="R2362" t="s">
        <v>15465</v>
      </c>
      <c r="S2362" t="s">
        <v>15436</v>
      </c>
      <c r="T2362" t="s">
        <v>15437</v>
      </c>
      <c r="U2362" t="s">
        <v>15437</v>
      </c>
      <c r="V2362">
        <v>0</v>
      </c>
    </row>
    <row r="2363" spans="1:22" x14ac:dyDescent="0.25">
      <c r="A2363" t="s">
        <v>1569</v>
      </c>
      <c r="B2363">
        <v>336592</v>
      </c>
      <c r="C2363" t="s">
        <v>8721</v>
      </c>
      <c r="D2363" t="s">
        <v>13345</v>
      </c>
      <c r="E2363" t="s">
        <v>1572</v>
      </c>
      <c r="F2363" t="s">
        <v>13336</v>
      </c>
      <c r="G2363" t="s">
        <v>7487</v>
      </c>
      <c r="H2363" s="2">
        <v>45558</v>
      </c>
      <c r="I2363" s="2">
        <v>45558</v>
      </c>
      <c r="J2363"/>
      <c r="K2363"/>
      <c r="L2363">
        <v>0.01</v>
      </c>
      <c r="M2363" t="s">
        <v>7484</v>
      </c>
      <c r="N2363" t="s">
        <v>3627</v>
      </c>
      <c r="O2363"/>
      <c r="P2363" t="s">
        <v>13328</v>
      </c>
      <c r="Q2363" t="s">
        <v>6368</v>
      </c>
      <c r="R2363" t="s">
        <v>15465</v>
      </c>
      <c r="S2363" t="s">
        <v>15436</v>
      </c>
      <c r="T2363" t="s">
        <v>15437</v>
      </c>
      <c r="U2363" t="s">
        <v>15437</v>
      </c>
      <c r="V2363">
        <v>0</v>
      </c>
    </row>
    <row r="2364" spans="1:22" x14ac:dyDescent="0.25">
      <c r="A2364" t="s">
        <v>1569</v>
      </c>
      <c r="B2364">
        <v>336556</v>
      </c>
      <c r="C2364" t="s">
        <v>13873</v>
      </c>
      <c r="D2364" t="s">
        <v>13874</v>
      </c>
      <c r="E2364" t="s">
        <v>1596</v>
      </c>
      <c r="F2364" t="s">
        <v>13860</v>
      </c>
      <c r="G2364" t="s">
        <v>7490</v>
      </c>
      <c r="H2364" s="2">
        <v>45558</v>
      </c>
      <c r="I2364" s="2">
        <v>45558</v>
      </c>
      <c r="J2364"/>
      <c r="K2364"/>
      <c r="L2364">
        <v>18</v>
      </c>
      <c r="M2364" t="s">
        <v>7484</v>
      </c>
      <c r="N2364" t="s">
        <v>4199</v>
      </c>
      <c r="O2364"/>
      <c r="P2364" t="s">
        <v>13861</v>
      </c>
      <c r="Q2364" t="s">
        <v>13862</v>
      </c>
      <c r="R2364" t="s">
        <v>15449</v>
      </c>
      <c r="S2364" t="s">
        <v>15436</v>
      </c>
      <c r="T2364" t="s">
        <v>15437</v>
      </c>
      <c r="U2364" t="s">
        <v>15437</v>
      </c>
      <c r="V2364">
        <v>0.47368421052631576</v>
      </c>
    </row>
    <row r="2365" spans="1:22" x14ac:dyDescent="0.25">
      <c r="A2365" t="s">
        <v>1569</v>
      </c>
      <c r="B2365">
        <v>336406</v>
      </c>
      <c r="C2365" t="s">
        <v>14149</v>
      </c>
      <c r="D2365" t="s">
        <v>14150</v>
      </c>
      <c r="E2365" t="s">
        <v>1607</v>
      </c>
      <c r="F2365" t="s">
        <v>14151</v>
      </c>
      <c r="G2365" t="s">
        <v>14152</v>
      </c>
      <c r="H2365" s="2">
        <v>45558</v>
      </c>
      <c r="I2365" s="2">
        <v>45558</v>
      </c>
      <c r="J2365"/>
      <c r="K2365"/>
      <c r="L2365">
        <v>38</v>
      </c>
      <c r="M2365" t="s">
        <v>7484</v>
      </c>
      <c r="N2365" t="s">
        <v>1714</v>
      </c>
      <c r="O2365" t="s">
        <v>7120</v>
      </c>
      <c r="P2365" t="s">
        <v>14140</v>
      </c>
      <c r="Q2365" t="s">
        <v>14141</v>
      </c>
      <c r="R2365" t="s">
        <v>15431</v>
      </c>
      <c r="S2365" t="s">
        <v>15436</v>
      </c>
      <c r="T2365" t="s">
        <v>15437</v>
      </c>
      <c r="U2365" t="s">
        <v>15437</v>
      </c>
      <c r="V2365">
        <v>1</v>
      </c>
    </row>
    <row r="2366" spans="1:22" x14ac:dyDescent="0.25">
      <c r="A2366" t="s">
        <v>1569</v>
      </c>
      <c r="B2366">
        <v>335788</v>
      </c>
      <c r="C2366" t="s">
        <v>3353</v>
      </c>
      <c r="D2366" t="s">
        <v>6139</v>
      </c>
      <c r="E2366" t="s">
        <v>1607</v>
      </c>
      <c r="F2366" t="s">
        <v>14325</v>
      </c>
      <c r="G2366" t="s">
        <v>14326</v>
      </c>
      <c r="H2366" s="2">
        <v>45558</v>
      </c>
      <c r="I2366" s="2">
        <v>45558</v>
      </c>
      <c r="J2366"/>
      <c r="K2366"/>
      <c r="L2366">
        <v>38</v>
      </c>
      <c r="M2366" t="s">
        <v>7484</v>
      </c>
      <c r="N2366" t="s">
        <v>1714</v>
      </c>
      <c r="O2366" t="s">
        <v>7120</v>
      </c>
      <c r="P2366" t="s">
        <v>14320</v>
      </c>
      <c r="Q2366" t="s">
        <v>17</v>
      </c>
      <c r="R2366" t="s">
        <v>17</v>
      </c>
      <c r="S2366" t="s">
        <v>15436</v>
      </c>
      <c r="T2366" t="s">
        <v>15437</v>
      </c>
      <c r="U2366" t="s">
        <v>15437</v>
      </c>
      <c r="V2366">
        <v>1</v>
      </c>
    </row>
    <row r="2367" spans="1:22" x14ac:dyDescent="0.25">
      <c r="A2367" t="s">
        <v>1569</v>
      </c>
      <c r="B2367">
        <v>336082</v>
      </c>
      <c r="C2367" t="s">
        <v>15281</v>
      </c>
      <c r="D2367" t="s">
        <v>15282</v>
      </c>
      <c r="E2367" t="s">
        <v>1607</v>
      </c>
      <c r="F2367" t="s">
        <v>15283</v>
      </c>
      <c r="G2367" t="s">
        <v>15284</v>
      </c>
      <c r="H2367" s="2">
        <v>45558</v>
      </c>
      <c r="I2367" s="2">
        <v>45558</v>
      </c>
      <c r="J2367"/>
      <c r="K2367"/>
      <c r="L2367">
        <v>38</v>
      </c>
      <c r="M2367" t="s">
        <v>7484</v>
      </c>
      <c r="N2367" t="s">
        <v>1714</v>
      </c>
      <c r="O2367" t="s">
        <v>7120</v>
      </c>
      <c r="P2367" t="s">
        <v>15279</v>
      </c>
      <c r="Q2367" t="s">
        <v>15280</v>
      </c>
      <c r="R2367" t="s">
        <v>15473</v>
      </c>
      <c r="S2367" t="s">
        <v>15436</v>
      </c>
      <c r="T2367" t="s">
        <v>15437</v>
      </c>
      <c r="U2367" t="s">
        <v>15437</v>
      </c>
      <c r="V2367">
        <v>1</v>
      </c>
    </row>
    <row r="2368" spans="1:22" x14ac:dyDescent="0.25">
      <c r="A2368" t="s">
        <v>1569</v>
      </c>
      <c r="B2368">
        <v>336094</v>
      </c>
      <c r="C2368" t="s">
        <v>3517</v>
      </c>
      <c r="D2368" t="s">
        <v>3558</v>
      </c>
      <c r="E2368" t="s">
        <v>1607</v>
      </c>
      <c r="F2368" t="s">
        <v>15283</v>
      </c>
      <c r="G2368" t="s">
        <v>15284</v>
      </c>
      <c r="H2368" s="2">
        <v>45558</v>
      </c>
      <c r="I2368" s="2">
        <v>45558</v>
      </c>
      <c r="J2368"/>
      <c r="K2368"/>
      <c r="L2368">
        <v>38</v>
      </c>
      <c r="M2368" t="s">
        <v>7484</v>
      </c>
      <c r="N2368" t="s">
        <v>1714</v>
      </c>
      <c r="O2368" t="s">
        <v>7120</v>
      </c>
      <c r="P2368" t="s">
        <v>15279</v>
      </c>
      <c r="Q2368" t="s">
        <v>15280</v>
      </c>
      <c r="R2368" t="s">
        <v>15473</v>
      </c>
      <c r="S2368" t="s">
        <v>15436</v>
      </c>
      <c r="T2368" t="s">
        <v>15437</v>
      </c>
      <c r="U2368" t="s">
        <v>15437</v>
      </c>
      <c r="V2368">
        <v>1</v>
      </c>
    </row>
    <row r="2369" spans="1:22" x14ac:dyDescent="0.25">
      <c r="A2369" t="s">
        <v>1569</v>
      </c>
      <c r="B2369">
        <v>336067</v>
      </c>
      <c r="C2369" t="s">
        <v>8594</v>
      </c>
      <c r="D2369" t="s">
        <v>15167</v>
      </c>
      <c r="E2369" t="s">
        <v>1607</v>
      </c>
      <c r="F2369" t="s">
        <v>15168</v>
      </c>
      <c r="G2369" t="s">
        <v>15169</v>
      </c>
      <c r="H2369" s="2">
        <v>45558</v>
      </c>
      <c r="I2369" s="2">
        <v>45558</v>
      </c>
      <c r="J2369"/>
      <c r="K2369"/>
      <c r="L2369">
        <v>38</v>
      </c>
      <c r="M2369" t="s">
        <v>7484</v>
      </c>
      <c r="N2369" t="s">
        <v>1714</v>
      </c>
      <c r="O2369" t="s">
        <v>7120</v>
      </c>
      <c r="P2369" t="s">
        <v>15160</v>
      </c>
      <c r="Q2369" t="s">
        <v>15161</v>
      </c>
      <c r="R2369" t="s">
        <v>15430</v>
      </c>
      <c r="S2369" t="s">
        <v>15436</v>
      </c>
      <c r="T2369" t="s">
        <v>15437</v>
      </c>
      <c r="U2369" t="s">
        <v>15437</v>
      </c>
      <c r="V2369">
        <v>1</v>
      </c>
    </row>
    <row r="2370" spans="1:22" x14ac:dyDescent="0.25">
      <c r="A2370" t="s">
        <v>1569</v>
      </c>
      <c r="B2370">
        <v>336560</v>
      </c>
      <c r="C2370" t="s">
        <v>1799</v>
      </c>
      <c r="D2370" t="s">
        <v>4497</v>
      </c>
      <c r="E2370" t="s">
        <v>1596</v>
      </c>
      <c r="F2370" t="s">
        <v>4475</v>
      </c>
      <c r="G2370" t="s">
        <v>4294</v>
      </c>
      <c r="H2370" s="2">
        <v>45558</v>
      </c>
      <c r="I2370" s="2">
        <v>45831</v>
      </c>
      <c r="J2370"/>
      <c r="K2370"/>
      <c r="L2370">
        <v>24.5</v>
      </c>
      <c r="M2370" t="s">
        <v>4269</v>
      </c>
      <c r="N2370" t="s">
        <v>3865</v>
      </c>
      <c r="O2370"/>
      <c r="P2370" t="s">
        <v>4469</v>
      </c>
      <c r="Q2370" t="s">
        <v>4470</v>
      </c>
      <c r="R2370" t="s">
        <v>15450</v>
      </c>
      <c r="S2370" t="s">
        <v>15436</v>
      </c>
      <c r="T2370" t="s">
        <v>15437</v>
      </c>
      <c r="U2370" t="s">
        <v>15437</v>
      </c>
      <c r="V2370">
        <v>0.64473684210526316</v>
      </c>
    </row>
    <row r="2371" spans="1:22" x14ac:dyDescent="0.25">
      <c r="A2371" t="s">
        <v>1569</v>
      </c>
      <c r="B2371">
        <v>336558</v>
      </c>
      <c r="C2371" t="s">
        <v>4498</v>
      </c>
      <c r="D2371" t="s">
        <v>4499</v>
      </c>
      <c r="E2371" t="s">
        <v>1572</v>
      </c>
      <c r="F2371" t="s">
        <v>4468</v>
      </c>
      <c r="G2371" t="s">
        <v>4268</v>
      </c>
      <c r="H2371" s="2">
        <v>45558</v>
      </c>
      <c r="I2371" s="2">
        <v>45558</v>
      </c>
      <c r="J2371"/>
      <c r="K2371"/>
      <c r="L2371">
        <v>0.01</v>
      </c>
      <c r="M2371" t="s">
        <v>4269</v>
      </c>
      <c r="N2371" t="s">
        <v>3865</v>
      </c>
      <c r="O2371"/>
      <c r="P2371" t="s">
        <v>4469</v>
      </c>
      <c r="Q2371" t="s">
        <v>4470</v>
      </c>
      <c r="R2371" t="s">
        <v>15450</v>
      </c>
      <c r="S2371" t="s">
        <v>15436</v>
      </c>
      <c r="T2371" t="s">
        <v>15437</v>
      </c>
      <c r="U2371" t="s">
        <v>15437</v>
      </c>
      <c r="V2371">
        <v>0</v>
      </c>
    </row>
    <row r="2372" spans="1:22" x14ac:dyDescent="0.25">
      <c r="A2372" t="s">
        <v>1569</v>
      </c>
      <c r="B2372">
        <v>336681</v>
      </c>
      <c r="C2372" t="s">
        <v>1932</v>
      </c>
      <c r="D2372" t="s">
        <v>4633</v>
      </c>
      <c r="E2372" t="s">
        <v>1572</v>
      </c>
      <c r="F2372" t="s">
        <v>4620</v>
      </c>
      <c r="G2372" t="s">
        <v>4268</v>
      </c>
      <c r="H2372" s="2">
        <v>45558</v>
      </c>
      <c r="I2372" s="2">
        <v>45558</v>
      </c>
      <c r="J2372"/>
      <c r="K2372"/>
      <c r="L2372">
        <v>0.01</v>
      </c>
      <c r="M2372" t="s">
        <v>4269</v>
      </c>
      <c r="N2372" t="s">
        <v>1576</v>
      </c>
      <c r="O2372"/>
      <c r="P2372" t="s">
        <v>4617</v>
      </c>
      <c r="Q2372" t="s">
        <v>4618</v>
      </c>
      <c r="R2372" t="s">
        <v>15453</v>
      </c>
      <c r="S2372" t="s">
        <v>15436</v>
      </c>
      <c r="T2372" t="s">
        <v>15437</v>
      </c>
      <c r="U2372" t="s">
        <v>15437</v>
      </c>
      <c r="V2372">
        <v>0</v>
      </c>
    </row>
    <row r="2373" spans="1:22" x14ac:dyDescent="0.25">
      <c r="A2373" t="s">
        <v>1569</v>
      </c>
      <c r="B2373">
        <v>336537</v>
      </c>
      <c r="C2373" t="s">
        <v>4841</v>
      </c>
      <c r="D2373" t="s">
        <v>2509</v>
      </c>
      <c r="E2373" t="s">
        <v>1572</v>
      </c>
      <c r="F2373" t="s">
        <v>4827</v>
      </c>
      <c r="G2373" t="s">
        <v>4268</v>
      </c>
      <c r="H2373" s="2">
        <v>45558</v>
      </c>
      <c r="I2373" s="2">
        <v>45558</v>
      </c>
      <c r="J2373"/>
      <c r="K2373"/>
      <c r="L2373">
        <v>0.01</v>
      </c>
      <c r="M2373" t="s">
        <v>4269</v>
      </c>
      <c r="N2373" t="s">
        <v>1714</v>
      </c>
      <c r="O2373"/>
      <c r="P2373" t="s">
        <v>4825</v>
      </c>
      <c r="Q2373" t="s">
        <v>3067</v>
      </c>
      <c r="R2373" t="s">
        <v>15447</v>
      </c>
      <c r="S2373" t="s">
        <v>15436</v>
      </c>
      <c r="T2373" t="s">
        <v>15437</v>
      </c>
      <c r="U2373" t="s">
        <v>15437</v>
      </c>
      <c r="V2373">
        <v>0</v>
      </c>
    </row>
    <row r="2374" spans="1:22" x14ac:dyDescent="0.25">
      <c r="A2374" t="s">
        <v>1569</v>
      </c>
      <c r="B2374">
        <v>336530</v>
      </c>
      <c r="C2374" t="s">
        <v>5000</v>
      </c>
      <c r="D2374" t="s">
        <v>5001</v>
      </c>
      <c r="E2374" t="s">
        <v>1572</v>
      </c>
      <c r="F2374" t="s">
        <v>4986</v>
      </c>
      <c r="G2374" t="s">
        <v>4268</v>
      </c>
      <c r="H2374" s="2">
        <v>45558</v>
      </c>
      <c r="I2374" s="2">
        <v>45558</v>
      </c>
      <c r="J2374"/>
      <c r="K2374"/>
      <c r="L2374">
        <v>0.01</v>
      </c>
      <c r="M2374" t="s">
        <v>4269</v>
      </c>
      <c r="N2374" t="s">
        <v>3865</v>
      </c>
      <c r="O2374"/>
      <c r="P2374" t="s">
        <v>4983</v>
      </c>
      <c r="Q2374" t="s">
        <v>4984</v>
      </c>
      <c r="R2374" t="s">
        <v>15450</v>
      </c>
      <c r="S2374" t="s">
        <v>15436</v>
      </c>
      <c r="T2374" t="s">
        <v>15437</v>
      </c>
      <c r="U2374" t="s">
        <v>15437</v>
      </c>
      <c r="V2374">
        <v>0</v>
      </c>
    </row>
    <row r="2375" spans="1:22" x14ac:dyDescent="0.25">
      <c r="A2375" t="s">
        <v>1569</v>
      </c>
      <c r="B2375">
        <v>336564</v>
      </c>
      <c r="C2375" t="s">
        <v>4046</v>
      </c>
      <c r="D2375" t="s">
        <v>5002</v>
      </c>
      <c r="E2375" t="s">
        <v>1572</v>
      </c>
      <c r="F2375" t="s">
        <v>4986</v>
      </c>
      <c r="G2375" t="s">
        <v>4268</v>
      </c>
      <c r="H2375" s="2">
        <v>45558</v>
      </c>
      <c r="I2375" s="2">
        <v>45558</v>
      </c>
      <c r="J2375"/>
      <c r="K2375"/>
      <c r="L2375">
        <v>0.01</v>
      </c>
      <c r="M2375" t="s">
        <v>4269</v>
      </c>
      <c r="N2375" t="s">
        <v>3865</v>
      </c>
      <c r="O2375"/>
      <c r="P2375" t="s">
        <v>4983</v>
      </c>
      <c r="Q2375" t="s">
        <v>4984</v>
      </c>
      <c r="R2375" t="s">
        <v>15450</v>
      </c>
      <c r="S2375" t="s">
        <v>15436</v>
      </c>
      <c r="T2375" t="s">
        <v>15437</v>
      </c>
      <c r="U2375" t="s">
        <v>15437</v>
      </c>
      <c r="V2375">
        <v>0</v>
      </c>
    </row>
    <row r="2376" spans="1:22" x14ac:dyDescent="0.25">
      <c r="A2376" t="s">
        <v>1569</v>
      </c>
      <c r="B2376">
        <v>336601</v>
      </c>
      <c r="C2376" t="s">
        <v>4637</v>
      </c>
      <c r="D2376" t="s">
        <v>1687</v>
      </c>
      <c r="E2376" t="s">
        <v>1572</v>
      </c>
      <c r="F2376" t="s">
        <v>4986</v>
      </c>
      <c r="G2376" t="s">
        <v>4268</v>
      </c>
      <c r="H2376" s="2">
        <v>45558</v>
      </c>
      <c r="I2376" s="2">
        <v>45558</v>
      </c>
      <c r="J2376"/>
      <c r="K2376"/>
      <c r="L2376">
        <v>0.01</v>
      </c>
      <c r="M2376" t="s">
        <v>4269</v>
      </c>
      <c r="N2376" t="s">
        <v>3865</v>
      </c>
      <c r="O2376"/>
      <c r="P2376" t="s">
        <v>4983</v>
      </c>
      <c r="Q2376" t="s">
        <v>4984</v>
      </c>
      <c r="R2376" t="s">
        <v>15450</v>
      </c>
      <c r="S2376" t="s">
        <v>15436</v>
      </c>
      <c r="T2376" t="s">
        <v>15437</v>
      </c>
      <c r="U2376" t="s">
        <v>15437</v>
      </c>
      <c r="V2376">
        <v>0</v>
      </c>
    </row>
    <row r="2377" spans="1:22" x14ac:dyDescent="0.25">
      <c r="A2377" t="s">
        <v>1569</v>
      </c>
      <c r="B2377">
        <v>336567</v>
      </c>
      <c r="C2377" t="s">
        <v>5974</v>
      </c>
      <c r="D2377" t="s">
        <v>5975</v>
      </c>
      <c r="E2377" t="s">
        <v>1596</v>
      </c>
      <c r="F2377" t="s">
        <v>5972</v>
      </c>
      <c r="G2377" t="s">
        <v>4294</v>
      </c>
      <c r="H2377" s="2">
        <v>45558</v>
      </c>
      <c r="I2377" s="2">
        <v>45621</v>
      </c>
      <c r="J2377"/>
      <c r="K2377"/>
      <c r="L2377">
        <v>24</v>
      </c>
      <c r="M2377" t="s">
        <v>4269</v>
      </c>
      <c r="N2377" t="s">
        <v>3482</v>
      </c>
      <c r="O2377"/>
      <c r="P2377" t="s">
        <v>5967</v>
      </c>
      <c r="Q2377" t="s">
        <v>5968</v>
      </c>
      <c r="R2377" t="s">
        <v>15451</v>
      </c>
      <c r="S2377" t="s">
        <v>15436</v>
      </c>
      <c r="T2377" t="s">
        <v>15437</v>
      </c>
      <c r="U2377" t="s">
        <v>15437</v>
      </c>
      <c r="V2377">
        <v>0.63157894736842102</v>
      </c>
    </row>
    <row r="2378" spans="1:22" x14ac:dyDescent="0.25">
      <c r="A2378" t="s">
        <v>1569</v>
      </c>
      <c r="B2378">
        <v>336563</v>
      </c>
      <c r="C2378" t="s">
        <v>4039</v>
      </c>
      <c r="D2378" t="s">
        <v>6211</v>
      </c>
      <c r="E2378" t="s">
        <v>1572</v>
      </c>
      <c r="F2378" t="s">
        <v>6201</v>
      </c>
      <c r="G2378" t="s">
        <v>4268</v>
      </c>
      <c r="H2378" s="2">
        <v>45558</v>
      </c>
      <c r="I2378" s="2">
        <v>45558</v>
      </c>
      <c r="J2378"/>
      <c r="K2378"/>
      <c r="L2378">
        <v>0.01</v>
      </c>
      <c r="M2378" t="s">
        <v>4269</v>
      </c>
      <c r="N2378" t="s">
        <v>3482</v>
      </c>
      <c r="O2378"/>
      <c r="P2378" t="s">
        <v>6202</v>
      </c>
      <c r="Q2378" t="s">
        <v>6203</v>
      </c>
      <c r="R2378" t="s">
        <v>15455</v>
      </c>
      <c r="S2378" t="s">
        <v>15436</v>
      </c>
      <c r="T2378" t="s">
        <v>15437</v>
      </c>
      <c r="U2378" t="s">
        <v>15437</v>
      </c>
      <c r="V2378">
        <v>0</v>
      </c>
    </row>
    <row r="2379" spans="1:22" x14ac:dyDescent="0.25">
      <c r="A2379" t="s">
        <v>1569</v>
      </c>
      <c r="B2379">
        <v>336543</v>
      </c>
      <c r="C2379" t="s">
        <v>2436</v>
      </c>
      <c r="D2379" t="s">
        <v>6594</v>
      </c>
      <c r="E2379" t="s">
        <v>1572</v>
      </c>
      <c r="F2379" t="s">
        <v>6585</v>
      </c>
      <c r="G2379" t="s">
        <v>4268</v>
      </c>
      <c r="H2379" s="2">
        <v>45558</v>
      </c>
      <c r="I2379" s="2">
        <v>45558</v>
      </c>
      <c r="J2379"/>
      <c r="K2379"/>
      <c r="L2379">
        <v>0.01</v>
      </c>
      <c r="M2379" t="s">
        <v>4269</v>
      </c>
      <c r="N2379" t="s">
        <v>3865</v>
      </c>
      <c r="O2379"/>
      <c r="P2379" t="s">
        <v>6586</v>
      </c>
      <c r="Q2379" t="s">
        <v>6587</v>
      </c>
      <c r="R2379" t="s">
        <v>15452</v>
      </c>
      <c r="S2379" t="s">
        <v>15436</v>
      </c>
      <c r="T2379" t="s">
        <v>15437</v>
      </c>
      <c r="U2379" t="s">
        <v>15437</v>
      </c>
      <c r="V2379">
        <v>0</v>
      </c>
    </row>
    <row r="2380" spans="1:22" x14ac:dyDescent="0.25">
      <c r="A2380" t="s">
        <v>1569</v>
      </c>
      <c r="B2380">
        <v>336559</v>
      </c>
      <c r="C2380" t="s">
        <v>6595</v>
      </c>
      <c r="D2380" t="s">
        <v>6596</v>
      </c>
      <c r="E2380" t="s">
        <v>1572</v>
      </c>
      <c r="F2380" t="s">
        <v>6585</v>
      </c>
      <c r="G2380" t="s">
        <v>4268</v>
      </c>
      <c r="H2380" s="2">
        <v>45558</v>
      </c>
      <c r="I2380" s="2">
        <v>45558</v>
      </c>
      <c r="J2380"/>
      <c r="K2380"/>
      <c r="L2380">
        <v>0.01</v>
      </c>
      <c r="M2380" t="s">
        <v>4269</v>
      </c>
      <c r="N2380" t="s">
        <v>3865</v>
      </c>
      <c r="O2380"/>
      <c r="P2380" t="s">
        <v>6586</v>
      </c>
      <c r="Q2380" t="s">
        <v>6587</v>
      </c>
      <c r="R2380" t="s">
        <v>15452</v>
      </c>
      <c r="S2380" t="s">
        <v>15436</v>
      </c>
      <c r="T2380" t="s">
        <v>15437</v>
      </c>
      <c r="U2380" t="s">
        <v>15437</v>
      </c>
      <c r="V2380">
        <v>0</v>
      </c>
    </row>
    <row r="2381" spans="1:22" x14ac:dyDescent="0.25">
      <c r="A2381" t="s">
        <v>1569</v>
      </c>
      <c r="B2381">
        <v>336607</v>
      </c>
      <c r="C2381" t="s">
        <v>2012</v>
      </c>
      <c r="D2381" t="s">
        <v>3992</v>
      </c>
      <c r="E2381" t="s">
        <v>1572</v>
      </c>
      <c r="F2381" t="s">
        <v>6710</v>
      </c>
      <c r="G2381" t="s">
        <v>4268</v>
      </c>
      <c r="H2381" s="2">
        <v>45558</v>
      </c>
      <c r="I2381" s="2">
        <v>45558</v>
      </c>
      <c r="J2381"/>
      <c r="K2381"/>
      <c r="L2381">
        <v>0.01</v>
      </c>
      <c r="M2381" t="s">
        <v>4269</v>
      </c>
      <c r="N2381" t="s">
        <v>4199</v>
      </c>
      <c r="O2381"/>
      <c r="P2381" t="s">
        <v>6711</v>
      </c>
      <c r="Q2381" t="s">
        <v>6712</v>
      </c>
      <c r="R2381" t="s">
        <v>15449</v>
      </c>
      <c r="S2381" t="s">
        <v>15436</v>
      </c>
      <c r="T2381" t="s">
        <v>15437</v>
      </c>
      <c r="U2381" t="s">
        <v>15437</v>
      </c>
      <c r="V2381">
        <v>0</v>
      </c>
    </row>
    <row r="2382" spans="1:22" x14ac:dyDescent="0.25">
      <c r="A2382" t="s">
        <v>1569</v>
      </c>
      <c r="B2382">
        <v>291346</v>
      </c>
      <c r="C2382" t="s">
        <v>7242</v>
      </c>
      <c r="D2382" t="s">
        <v>1742</v>
      </c>
      <c r="E2382" t="s">
        <v>1607</v>
      </c>
      <c r="F2382" t="s">
        <v>7243</v>
      </c>
      <c r="G2382" t="s">
        <v>7234</v>
      </c>
      <c r="H2382" s="2">
        <v>45558</v>
      </c>
      <c r="I2382" s="2">
        <v>45558</v>
      </c>
      <c r="J2382"/>
      <c r="K2382"/>
      <c r="L2382">
        <v>38</v>
      </c>
      <c r="M2382" t="s">
        <v>4269</v>
      </c>
      <c r="N2382" t="s">
        <v>1714</v>
      </c>
      <c r="O2382" t="s">
        <v>5500</v>
      </c>
      <c r="P2382" t="s">
        <v>7244</v>
      </c>
      <c r="Q2382" t="s">
        <v>7245</v>
      </c>
      <c r="R2382" t="s">
        <v>15459</v>
      </c>
      <c r="S2382" t="s">
        <v>15436</v>
      </c>
      <c r="T2382" t="s">
        <v>15437</v>
      </c>
      <c r="U2382" t="s">
        <v>15437</v>
      </c>
      <c r="V2382">
        <v>1</v>
      </c>
    </row>
    <row r="2383" spans="1:22" x14ac:dyDescent="0.25">
      <c r="A2383" t="s">
        <v>1569</v>
      </c>
      <c r="B2383">
        <v>200005</v>
      </c>
      <c r="C2383" t="s">
        <v>1907</v>
      </c>
      <c r="D2383" t="s">
        <v>11682</v>
      </c>
      <c r="E2383" t="s">
        <v>1572</v>
      </c>
      <c r="F2383" t="s">
        <v>11678</v>
      </c>
      <c r="G2383" t="s">
        <v>7490</v>
      </c>
      <c r="H2383" s="2">
        <v>45556</v>
      </c>
      <c r="I2383" s="2">
        <v>45556</v>
      </c>
      <c r="J2383"/>
      <c r="K2383"/>
      <c r="L2383">
        <v>0.01</v>
      </c>
      <c r="M2383" t="s">
        <v>7484</v>
      </c>
      <c r="N2383" t="s">
        <v>4199</v>
      </c>
      <c r="O2383"/>
      <c r="P2383" t="s">
        <v>11673</v>
      </c>
      <c r="Q2383" t="s">
        <v>6956</v>
      </c>
      <c r="R2383" t="s">
        <v>15449</v>
      </c>
      <c r="S2383" t="s">
        <v>15436</v>
      </c>
      <c r="T2383" t="s">
        <v>15437</v>
      </c>
      <c r="U2383" t="s">
        <v>15437</v>
      </c>
      <c r="V2383">
        <v>0</v>
      </c>
    </row>
    <row r="2384" spans="1:22" x14ac:dyDescent="0.25">
      <c r="A2384" t="s">
        <v>1569</v>
      </c>
      <c r="B2384">
        <v>336519</v>
      </c>
      <c r="C2384" t="s">
        <v>1907</v>
      </c>
      <c r="D2384" t="s">
        <v>1904</v>
      </c>
      <c r="E2384" t="s">
        <v>1572</v>
      </c>
      <c r="F2384" t="s">
        <v>7902</v>
      </c>
      <c r="G2384" t="s">
        <v>7490</v>
      </c>
      <c r="H2384" s="2">
        <v>45555</v>
      </c>
      <c r="I2384" s="2">
        <v>45555</v>
      </c>
      <c r="J2384"/>
      <c r="K2384"/>
      <c r="L2384">
        <v>0.01</v>
      </c>
      <c r="M2384" t="s">
        <v>7484</v>
      </c>
      <c r="N2384" t="s">
        <v>3311</v>
      </c>
      <c r="O2384"/>
      <c r="P2384" t="s">
        <v>7903</v>
      </c>
      <c r="Q2384" t="s">
        <v>3398</v>
      </c>
      <c r="R2384" t="s">
        <v>15463</v>
      </c>
      <c r="S2384" t="s">
        <v>15436</v>
      </c>
      <c r="T2384" t="s">
        <v>15437</v>
      </c>
      <c r="U2384" t="s">
        <v>15437</v>
      </c>
      <c r="V2384">
        <v>0</v>
      </c>
    </row>
    <row r="2385" spans="1:22" x14ac:dyDescent="0.25">
      <c r="A2385" t="s">
        <v>1569</v>
      </c>
      <c r="B2385">
        <v>336526</v>
      </c>
      <c r="C2385" t="s">
        <v>1841</v>
      </c>
      <c r="D2385" t="s">
        <v>7909</v>
      </c>
      <c r="E2385" t="s">
        <v>1572</v>
      </c>
      <c r="F2385" t="s">
        <v>7902</v>
      </c>
      <c r="G2385" t="s">
        <v>7490</v>
      </c>
      <c r="H2385" s="2">
        <v>45555</v>
      </c>
      <c r="I2385" s="2">
        <v>45555</v>
      </c>
      <c r="J2385"/>
      <c r="K2385"/>
      <c r="L2385">
        <v>0.01</v>
      </c>
      <c r="M2385" t="s">
        <v>7484</v>
      </c>
      <c r="N2385" t="s">
        <v>3311</v>
      </c>
      <c r="O2385"/>
      <c r="P2385" t="s">
        <v>7903</v>
      </c>
      <c r="Q2385" t="s">
        <v>3398</v>
      </c>
      <c r="R2385" t="s">
        <v>15463</v>
      </c>
      <c r="S2385" t="s">
        <v>15436</v>
      </c>
      <c r="T2385" t="s">
        <v>15437</v>
      </c>
      <c r="U2385" t="s">
        <v>15437</v>
      </c>
      <c r="V2385">
        <v>0</v>
      </c>
    </row>
    <row r="2386" spans="1:22" x14ac:dyDescent="0.25">
      <c r="A2386" t="s">
        <v>1569</v>
      </c>
      <c r="B2386">
        <v>336520</v>
      </c>
      <c r="C2386" t="s">
        <v>3072</v>
      </c>
      <c r="D2386" t="s">
        <v>7725</v>
      </c>
      <c r="E2386" t="s">
        <v>1572</v>
      </c>
      <c r="F2386" t="s">
        <v>7902</v>
      </c>
      <c r="G2386" t="s">
        <v>7490</v>
      </c>
      <c r="H2386" s="2">
        <v>45555</v>
      </c>
      <c r="I2386" s="2">
        <v>45555</v>
      </c>
      <c r="J2386"/>
      <c r="K2386"/>
      <c r="L2386">
        <v>0.01</v>
      </c>
      <c r="M2386" t="s">
        <v>7484</v>
      </c>
      <c r="N2386" t="s">
        <v>3311</v>
      </c>
      <c r="O2386"/>
      <c r="P2386" t="s">
        <v>7903</v>
      </c>
      <c r="Q2386" t="s">
        <v>3398</v>
      </c>
      <c r="R2386" t="s">
        <v>15463</v>
      </c>
      <c r="S2386" t="s">
        <v>15436</v>
      </c>
      <c r="T2386" t="s">
        <v>15437</v>
      </c>
      <c r="U2386" t="s">
        <v>15437</v>
      </c>
      <c r="V2386">
        <v>0</v>
      </c>
    </row>
    <row r="2387" spans="1:22" x14ac:dyDescent="0.25">
      <c r="A2387" t="s">
        <v>1569</v>
      </c>
      <c r="B2387">
        <v>336515</v>
      </c>
      <c r="C2387" t="s">
        <v>5739</v>
      </c>
      <c r="D2387" t="s">
        <v>12300</v>
      </c>
      <c r="E2387" t="s">
        <v>1572</v>
      </c>
      <c r="F2387" t="s">
        <v>12290</v>
      </c>
      <c r="G2387" t="s">
        <v>7490</v>
      </c>
      <c r="H2387" s="2">
        <v>45555</v>
      </c>
      <c r="I2387" s="2">
        <v>45555</v>
      </c>
      <c r="J2387"/>
      <c r="K2387"/>
      <c r="L2387">
        <v>0.01</v>
      </c>
      <c r="M2387" t="s">
        <v>7484</v>
      </c>
      <c r="N2387" t="s">
        <v>1576</v>
      </c>
      <c r="O2387"/>
      <c r="P2387" t="s">
        <v>12291</v>
      </c>
      <c r="Q2387" t="s">
        <v>6501</v>
      </c>
      <c r="R2387" t="s">
        <v>15464</v>
      </c>
      <c r="S2387" t="s">
        <v>15436</v>
      </c>
      <c r="T2387" t="s">
        <v>15437</v>
      </c>
      <c r="U2387" t="s">
        <v>15437</v>
      </c>
      <c r="V2387">
        <v>0</v>
      </c>
    </row>
    <row r="2388" spans="1:22" x14ac:dyDescent="0.25">
      <c r="A2388" t="s">
        <v>1569</v>
      </c>
      <c r="B2388">
        <v>336547</v>
      </c>
      <c r="C2388" t="s">
        <v>2181</v>
      </c>
      <c r="D2388" t="s">
        <v>11790</v>
      </c>
      <c r="E2388" t="s">
        <v>1572</v>
      </c>
      <c r="F2388" t="s">
        <v>12290</v>
      </c>
      <c r="G2388" t="s">
        <v>7490</v>
      </c>
      <c r="H2388" s="2">
        <v>45555</v>
      </c>
      <c r="I2388" s="2">
        <v>45555</v>
      </c>
      <c r="J2388"/>
      <c r="K2388"/>
      <c r="L2388">
        <v>0.01</v>
      </c>
      <c r="M2388" t="s">
        <v>7484</v>
      </c>
      <c r="N2388" t="s">
        <v>1576</v>
      </c>
      <c r="O2388"/>
      <c r="P2388" t="s">
        <v>12291</v>
      </c>
      <c r="Q2388" t="s">
        <v>6501</v>
      </c>
      <c r="R2388" t="s">
        <v>15464</v>
      </c>
      <c r="S2388" t="s">
        <v>15436</v>
      </c>
      <c r="T2388" t="s">
        <v>15437</v>
      </c>
      <c r="U2388" t="s">
        <v>15437</v>
      </c>
      <c r="V2388">
        <v>0</v>
      </c>
    </row>
    <row r="2389" spans="1:22" x14ac:dyDescent="0.25">
      <c r="A2389" t="s">
        <v>1569</v>
      </c>
      <c r="B2389">
        <v>336516</v>
      </c>
      <c r="C2389" t="s">
        <v>1628</v>
      </c>
      <c r="D2389" t="s">
        <v>4708</v>
      </c>
      <c r="E2389" t="s">
        <v>1572</v>
      </c>
      <c r="F2389" t="s">
        <v>12513</v>
      </c>
      <c r="G2389" t="s">
        <v>7490</v>
      </c>
      <c r="H2389" s="2">
        <v>45555</v>
      </c>
      <c r="I2389" s="2">
        <v>45555</v>
      </c>
      <c r="J2389"/>
      <c r="K2389"/>
      <c r="L2389">
        <v>0.01</v>
      </c>
      <c r="M2389" t="s">
        <v>7484</v>
      </c>
      <c r="N2389" t="s">
        <v>1576</v>
      </c>
      <c r="O2389"/>
      <c r="P2389" t="s">
        <v>12514</v>
      </c>
      <c r="Q2389" t="s">
        <v>12515</v>
      </c>
      <c r="R2389" t="s">
        <v>15464</v>
      </c>
      <c r="S2389" t="s">
        <v>15436</v>
      </c>
      <c r="T2389" t="s">
        <v>15437</v>
      </c>
      <c r="U2389" t="s">
        <v>15437</v>
      </c>
      <c r="V2389">
        <v>0</v>
      </c>
    </row>
    <row r="2390" spans="1:22" x14ac:dyDescent="0.25">
      <c r="A2390" t="s">
        <v>1569</v>
      </c>
      <c r="B2390">
        <v>336548</v>
      </c>
      <c r="C2390" t="s">
        <v>2748</v>
      </c>
      <c r="D2390" t="s">
        <v>12523</v>
      </c>
      <c r="E2390" t="s">
        <v>1572</v>
      </c>
      <c r="F2390" t="s">
        <v>12513</v>
      </c>
      <c r="G2390" t="s">
        <v>7490</v>
      </c>
      <c r="H2390" s="2">
        <v>45555</v>
      </c>
      <c r="I2390" s="2">
        <v>45555</v>
      </c>
      <c r="J2390"/>
      <c r="K2390"/>
      <c r="L2390">
        <v>0.01</v>
      </c>
      <c r="M2390" t="s">
        <v>7484</v>
      </c>
      <c r="N2390" t="s">
        <v>1576</v>
      </c>
      <c r="O2390"/>
      <c r="P2390" t="s">
        <v>12514</v>
      </c>
      <c r="Q2390" t="s">
        <v>12515</v>
      </c>
      <c r="R2390" t="s">
        <v>15464</v>
      </c>
      <c r="S2390" t="s">
        <v>15436</v>
      </c>
      <c r="T2390" t="s">
        <v>15437</v>
      </c>
      <c r="U2390" t="s">
        <v>15437</v>
      </c>
      <c r="V2390">
        <v>0</v>
      </c>
    </row>
    <row r="2391" spans="1:22" x14ac:dyDescent="0.25">
      <c r="A2391" t="s">
        <v>1569</v>
      </c>
      <c r="B2391">
        <v>336517</v>
      </c>
      <c r="C2391" t="s">
        <v>13875</v>
      </c>
      <c r="D2391" t="s">
        <v>2239</v>
      </c>
      <c r="E2391" t="s">
        <v>1596</v>
      </c>
      <c r="F2391" t="s">
        <v>13860</v>
      </c>
      <c r="G2391" t="s">
        <v>7490</v>
      </c>
      <c r="H2391" s="2">
        <v>45555</v>
      </c>
      <c r="I2391" s="2">
        <v>45555</v>
      </c>
      <c r="J2391"/>
      <c r="K2391"/>
      <c r="L2391">
        <v>20</v>
      </c>
      <c r="M2391" t="s">
        <v>7484</v>
      </c>
      <c r="N2391" t="s">
        <v>4199</v>
      </c>
      <c r="O2391"/>
      <c r="P2391" t="s">
        <v>13861</v>
      </c>
      <c r="Q2391" t="s">
        <v>13862</v>
      </c>
      <c r="R2391" t="s">
        <v>15449</v>
      </c>
      <c r="S2391" t="s">
        <v>15436</v>
      </c>
      <c r="T2391" t="s">
        <v>15437</v>
      </c>
      <c r="U2391" t="s">
        <v>15437</v>
      </c>
      <c r="V2391">
        <v>0.52631578947368418</v>
      </c>
    </row>
    <row r="2392" spans="1:22" x14ac:dyDescent="0.25">
      <c r="A2392" t="s">
        <v>1569</v>
      </c>
      <c r="B2392">
        <v>336522</v>
      </c>
      <c r="C2392" t="s">
        <v>2190</v>
      </c>
      <c r="D2392" t="s">
        <v>5433</v>
      </c>
      <c r="E2392" t="s">
        <v>1572</v>
      </c>
      <c r="F2392" t="s">
        <v>5428</v>
      </c>
      <c r="G2392" t="s">
        <v>4268</v>
      </c>
      <c r="H2392" s="2">
        <v>45555</v>
      </c>
      <c r="I2392" s="2">
        <v>45555</v>
      </c>
      <c r="J2392"/>
      <c r="K2392"/>
      <c r="L2392">
        <v>0.01</v>
      </c>
      <c r="M2392" t="s">
        <v>4269</v>
      </c>
      <c r="N2392" t="s">
        <v>1576</v>
      </c>
      <c r="O2392"/>
      <c r="P2392" t="s">
        <v>5429</v>
      </c>
      <c r="Q2392" t="s">
        <v>5430</v>
      </c>
      <c r="R2392" t="s">
        <v>15453</v>
      </c>
      <c r="S2392" t="s">
        <v>15436</v>
      </c>
      <c r="T2392" t="s">
        <v>15437</v>
      </c>
      <c r="U2392" t="s">
        <v>15437</v>
      </c>
      <c r="V2392">
        <v>0</v>
      </c>
    </row>
    <row r="2393" spans="1:22" x14ac:dyDescent="0.25">
      <c r="A2393" t="s">
        <v>1569</v>
      </c>
      <c r="B2393">
        <v>336581</v>
      </c>
      <c r="C2393" t="s">
        <v>4490</v>
      </c>
      <c r="D2393" t="s">
        <v>2867</v>
      </c>
      <c r="E2393" t="s">
        <v>1572</v>
      </c>
      <c r="F2393" t="s">
        <v>4707</v>
      </c>
      <c r="G2393" t="s">
        <v>4268</v>
      </c>
      <c r="H2393" s="2">
        <v>45554</v>
      </c>
      <c r="I2393" s="2">
        <v>45554</v>
      </c>
      <c r="J2393"/>
      <c r="K2393"/>
      <c r="L2393">
        <v>0.01</v>
      </c>
      <c r="M2393" t="s">
        <v>4269</v>
      </c>
      <c r="N2393" t="s">
        <v>4199</v>
      </c>
      <c r="O2393"/>
      <c r="P2393" t="s">
        <v>4701</v>
      </c>
      <c r="Q2393" t="s">
        <v>4702</v>
      </c>
      <c r="R2393" t="s">
        <v>15449</v>
      </c>
      <c r="S2393" t="s">
        <v>15436</v>
      </c>
      <c r="T2393" t="s">
        <v>15437</v>
      </c>
      <c r="U2393" t="s">
        <v>15437</v>
      </c>
      <c r="V2393">
        <v>0</v>
      </c>
    </row>
    <row r="2394" spans="1:22" x14ac:dyDescent="0.25">
      <c r="A2394" t="s">
        <v>1569</v>
      </c>
      <c r="B2394">
        <v>298873</v>
      </c>
      <c r="C2394" t="s">
        <v>5436</v>
      </c>
      <c r="D2394" t="s">
        <v>5544</v>
      </c>
      <c r="E2394" t="s">
        <v>1572</v>
      </c>
      <c r="F2394" t="s">
        <v>5540</v>
      </c>
      <c r="G2394" t="s">
        <v>4268</v>
      </c>
      <c r="H2394" s="2">
        <v>45553</v>
      </c>
      <c r="I2394" s="2">
        <v>45553</v>
      </c>
      <c r="J2394"/>
      <c r="K2394"/>
      <c r="L2394">
        <v>0.01</v>
      </c>
      <c r="M2394" t="s">
        <v>4269</v>
      </c>
      <c r="N2394" t="s">
        <v>3865</v>
      </c>
      <c r="O2394"/>
      <c r="P2394" t="s">
        <v>5541</v>
      </c>
      <c r="Q2394" t="s">
        <v>3922</v>
      </c>
      <c r="R2394" t="s">
        <v>15448</v>
      </c>
      <c r="S2394" t="s">
        <v>15436</v>
      </c>
      <c r="T2394" t="s">
        <v>15437</v>
      </c>
      <c r="U2394" t="s">
        <v>15437</v>
      </c>
      <c r="V2394">
        <v>0</v>
      </c>
    </row>
    <row r="2395" spans="1:22" x14ac:dyDescent="0.25">
      <c r="A2395" t="s">
        <v>1569</v>
      </c>
      <c r="B2395">
        <v>336479</v>
      </c>
      <c r="C2395" t="s">
        <v>5110</v>
      </c>
      <c r="D2395" t="s">
        <v>6743</v>
      </c>
      <c r="E2395" t="s">
        <v>1572</v>
      </c>
      <c r="F2395" t="s">
        <v>6740</v>
      </c>
      <c r="G2395" t="s">
        <v>4268</v>
      </c>
      <c r="H2395" s="2">
        <v>45553</v>
      </c>
      <c r="I2395" s="2">
        <v>45553</v>
      </c>
      <c r="J2395"/>
      <c r="K2395"/>
      <c r="L2395">
        <v>0.01</v>
      </c>
      <c r="M2395" t="s">
        <v>4269</v>
      </c>
      <c r="N2395" t="s">
        <v>3865</v>
      </c>
      <c r="O2395"/>
      <c r="P2395" t="s">
        <v>6735</v>
      </c>
      <c r="Q2395" t="s">
        <v>6736</v>
      </c>
      <c r="R2395" t="s">
        <v>15448</v>
      </c>
      <c r="S2395" t="s">
        <v>15436</v>
      </c>
      <c r="T2395" t="s">
        <v>15437</v>
      </c>
      <c r="U2395" t="s">
        <v>15437</v>
      </c>
      <c r="V2395">
        <v>0</v>
      </c>
    </row>
    <row r="2396" spans="1:22" x14ac:dyDescent="0.25">
      <c r="A2396" t="s">
        <v>1569</v>
      </c>
      <c r="B2396">
        <v>336461</v>
      </c>
      <c r="C2396" t="s">
        <v>1688</v>
      </c>
      <c r="D2396" t="s">
        <v>6828</v>
      </c>
      <c r="E2396" t="s">
        <v>1572</v>
      </c>
      <c r="F2396" t="s">
        <v>13245</v>
      </c>
      <c r="G2396" t="s">
        <v>7490</v>
      </c>
      <c r="H2396" s="2">
        <v>45552</v>
      </c>
      <c r="I2396" s="2">
        <v>45552</v>
      </c>
      <c r="J2396"/>
      <c r="K2396"/>
      <c r="L2396">
        <v>0.01</v>
      </c>
      <c r="M2396" t="s">
        <v>7484</v>
      </c>
      <c r="N2396" t="s">
        <v>3865</v>
      </c>
      <c r="O2396"/>
      <c r="P2396" t="s">
        <v>13243</v>
      </c>
      <c r="Q2396" t="s">
        <v>5886</v>
      </c>
      <c r="R2396" t="s">
        <v>15463</v>
      </c>
      <c r="S2396" t="s">
        <v>15436</v>
      </c>
      <c r="T2396" t="s">
        <v>15437</v>
      </c>
      <c r="U2396" t="s">
        <v>15437</v>
      </c>
      <c r="V2396">
        <v>0</v>
      </c>
    </row>
    <row r="2397" spans="1:22" x14ac:dyDescent="0.25">
      <c r="A2397" t="s">
        <v>1569</v>
      </c>
      <c r="B2397">
        <v>336448</v>
      </c>
      <c r="C2397" t="s">
        <v>7556</v>
      </c>
      <c r="D2397" t="s">
        <v>7557</v>
      </c>
      <c r="E2397" t="s">
        <v>1572</v>
      </c>
      <c r="F2397" t="s">
        <v>7558</v>
      </c>
      <c r="G2397" t="s">
        <v>7490</v>
      </c>
      <c r="H2397" s="2">
        <v>45551</v>
      </c>
      <c r="I2397" s="2">
        <v>45551</v>
      </c>
      <c r="J2397"/>
      <c r="K2397"/>
      <c r="L2397">
        <v>0.01</v>
      </c>
      <c r="M2397" t="s">
        <v>7484</v>
      </c>
      <c r="N2397" t="s">
        <v>1714</v>
      </c>
      <c r="O2397"/>
      <c r="P2397" t="s">
        <v>7559</v>
      </c>
      <c r="Q2397" t="s">
        <v>7560</v>
      </c>
      <c r="R2397" t="s">
        <v>15461</v>
      </c>
      <c r="S2397" t="s">
        <v>15436</v>
      </c>
      <c r="T2397" t="s">
        <v>15437</v>
      </c>
      <c r="U2397" t="s">
        <v>15437</v>
      </c>
      <c r="V2397">
        <v>0</v>
      </c>
    </row>
    <row r="2398" spans="1:22" x14ac:dyDescent="0.25">
      <c r="A2398" t="s">
        <v>1569</v>
      </c>
      <c r="B2398">
        <v>336415</v>
      </c>
      <c r="C2398" t="s">
        <v>1877</v>
      </c>
      <c r="D2398" t="s">
        <v>2867</v>
      </c>
      <c r="E2398" t="s">
        <v>1572</v>
      </c>
      <c r="F2398" t="s">
        <v>7676</v>
      </c>
      <c r="G2398" t="s">
        <v>7490</v>
      </c>
      <c r="H2398" s="2">
        <v>45551</v>
      </c>
      <c r="I2398" s="2">
        <v>45551</v>
      </c>
      <c r="J2398"/>
      <c r="K2398"/>
      <c r="L2398">
        <v>0.01</v>
      </c>
      <c r="M2398" t="s">
        <v>7484</v>
      </c>
      <c r="N2398" t="s">
        <v>1714</v>
      </c>
      <c r="O2398"/>
      <c r="P2398" t="s">
        <v>7677</v>
      </c>
      <c r="Q2398" t="s">
        <v>2264</v>
      </c>
      <c r="R2398" t="s">
        <v>15462</v>
      </c>
      <c r="S2398" t="s">
        <v>15436</v>
      </c>
      <c r="T2398" t="s">
        <v>15437</v>
      </c>
      <c r="U2398" t="s">
        <v>15437</v>
      </c>
      <c r="V2398">
        <v>0</v>
      </c>
    </row>
    <row r="2399" spans="1:22" x14ac:dyDescent="0.25">
      <c r="A2399" t="s">
        <v>1569</v>
      </c>
      <c r="B2399">
        <v>336436</v>
      </c>
      <c r="C2399" t="s">
        <v>2234</v>
      </c>
      <c r="D2399" t="s">
        <v>7844</v>
      </c>
      <c r="E2399" t="s">
        <v>1572</v>
      </c>
      <c r="F2399" t="s">
        <v>7845</v>
      </c>
      <c r="G2399" t="s">
        <v>7487</v>
      </c>
      <c r="H2399" s="2">
        <v>45551</v>
      </c>
      <c r="I2399" s="2">
        <v>45593</v>
      </c>
      <c r="J2399"/>
      <c r="K2399"/>
      <c r="L2399">
        <v>0.01</v>
      </c>
      <c r="M2399" t="s">
        <v>7484</v>
      </c>
      <c r="N2399" t="s">
        <v>1714</v>
      </c>
      <c r="O2399"/>
      <c r="P2399" t="s">
        <v>7846</v>
      </c>
      <c r="Q2399" t="s">
        <v>5729</v>
      </c>
      <c r="R2399" t="s">
        <v>15462</v>
      </c>
      <c r="S2399" t="s">
        <v>15436</v>
      </c>
      <c r="T2399" t="s">
        <v>15437</v>
      </c>
      <c r="U2399" t="s">
        <v>15437</v>
      </c>
      <c r="V2399">
        <v>0</v>
      </c>
    </row>
    <row r="2400" spans="1:22" x14ac:dyDescent="0.25">
      <c r="A2400" t="s">
        <v>1569</v>
      </c>
      <c r="B2400">
        <v>336057</v>
      </c>
      <c r="C2400" t="s">
        <v>1613</v>
      </c>
      <c r="D2400" t="s">
        <v>5954</v>
      </c>
      <c r="E2400" t="s">
        <v>1572</v>
      </c>
      <c r="F2400" t="s">
        <v>7902</v>
      </c>
      <c r="G2400" t="s">
        <v>7490</v>
      </c>
      <c r="H2400" s="2">
        <v>45551</v>
      </c>
      <c r="I2400" s="2">
        <v>45551</v>
      </c>
      <c r="J2400"/>
      <c r="K2400"/>
      <c r="L2400">
        <v>0.01</v>
      </c>
      <c r="M2400" t="s">
        <v>7484</v>
      </c>
      <c r="N2400" t="s">
        <v>3311</v>
      </c>
      <c r="O2400"/>
      <c r="P2400" t="s">
        <v>7903</v>
      </c>
      <c r="Q2400" t="s">
        <v>3398</v>
      </c>
      <c r="R2400" t="s">
        <v>15463</v>
      </c>
      <c r="S2400" t="s">
        <v>15436</v>
      </c>
      <c r="T2400" t="s">
        <v>15437</v>
      </c>
      <c r="U2400" t="s">
        <v>15437</v>
      </c>
      <c r="V2400">
        <v>0</v>
      </c>
    </row>
    <row r="2401" spans="1:22" x14ac:dyDescent="0.25">
      <c r="A2401" t="s">
        <v>1569</v>
      </c>
      <c r="B2401">
        <v>336345</v>
      </c>
      <c r="C2401" t="s">
        <v>2269</v>
      </c>
      <c r="D2401" t="s">
        <v>8532</v>
      </c>
      <c r="E2401" t="s">
        <v>1572</v>
      </c>
      <c r="F2401" t="s">
        <v>8516</v>
      </c>
      <c r="G2401" t="s">
        <v>7487</v>
      </c>
      <c r="H2401" s="2">
        <v>45551</v>
      </c>
      <c r="I2401" s="2">
        <v>45551</v>
      </c>
      <c r="J2401"/>
      <c r="K2401"/>
      <c r="L2401">
        <v>0.01</v>
      </c>
      <c r="M2401" t="s">
        <v>7484</v>
      </c>
      <c r="N2401" t="s">
        <v>1714</v>
      </c>
      <c r="O2401"/>
      <c r="P2401" t="s">
        <v>8513</v>
      </c>
      <c r="Q2401" t="s">
        <v>8514</v>
      </c>
      <c r="R2401" t="s">
        <v>15462</v>
      </c>
      <c r="S2401" t="s">
        <v>15436</v>
      </c>
      <c r="T2401" t="s">
        <v>15437</v>
      </c>
      <c r="U2401" t="s">
        <v>15437</v>
      </c>
      <c r="V2401">
        <v>0</v>
      </c>
    </row>
    <row r="2402" spans="1:22" x14ac:dyDescent="0.25">
      <c r="A2402" t="s">
        <v>1569</v>
      </c>
      <c r="B2402">
        <v>336346</v>
      </c>
      <c r="C2402" t="s">
        <v>8533</v>
      </c>
      <c r="D2402" t="s">
        <v>8534</v>
      </c>
      <c r="E2402" t="s">
        <v>1572</v>
      </c>
      <c r="F2402" t="s">
        <v>8516</v>
      </c>
      <c r="G2402" t="s">
        <v>7487</v>
      </c>
      <c r="H2402" s="2">
        <v>45551</v>
      </c>
      <c r="I2402" s="2">
        <v>45551</v>
      </c>
      <c r="J2402"/>
      <c r="K2402"/>
      <c r="L2402">
        <v>0.01</v>
      </c>
      <c r="M2402" t="s">
        <v>7484</v>
      </c>
      <c r="N2402" t="s">
        <v>1714</v>
      </c>
      <c r="O2402"/>
      <c r="P2402" t="s">
        <v>8513</v>
      </c>
      <c r="Q2402" t="s">
        <v>8514</v>
      </c>
      <c r="R2402" t="s">
        <v>15462</v>
      </c>
      <c r="S2402" t="s">
        <v>15436</v>
      </c>
      <c r="T2402" t="s">
        <v>15437</v>
      </c>
      <c r="U2402" t="s">
        <v>15437</v>
      </c>
      <c r="V2402">
        <v>0</v>
      </c>
    </row>
    <row r="2403" spans="1:22" x14ac:dyDescent="0.25">
      <c r="A2403" t="s">
        <v>1569</v>
      </c>
      <c r="B2403">
        <v>336338</v>
      </c>
      <c r="C2403" t="s">
        <v>1754</v>
      </c>
      <c r="D2403" t="s">
        <v>8535</v>
      </c>
      <c r="E2403" t="s">
        <v>1572</v>
      </c>
      <c r="F2403" t="s">
        <v>8516</v>
      </c>
      <c r="G2403" t="s">
        <v>7487</v>
      </c>
      <c r="H2403" s="2">
        <v>45551</v>
      </c>
      <c r="I2403" s="2">
        <v>45551</v>
      </c>
      <c r="J2403"/>
      <c r="K2403"/>
      <c r="L2403">
        <v>0.01</v>
      </c>
      <c r="M2403" t="s">
        <v>7484</v>
      </c>
      <c r="N2403" t="s">
        <v>1714</v>
      </c>
      <c r="O2403"/>
      <c r="P2403" t="s">
        <v>8513</v>
      </c>
      <c r="Q2403" t="s">
        <v>8514</v>
      </c>
      <c r="R2403" t="s">
        <v>15462</v>
      </c>
      <c r="S2403" t="s">
        <v>15436</v>
      </c>
      <c r="T2403" t="s">
        <v>15437</v>
      </c>
      <c r="U2403" t="s">
        <v>15437</v>
      </c>
      <c r="V2403">
        <v>0</v>
      </c>
    </row>
    <row r="2404" spans="1:22" x14ac:dyDescent="0.25">
      <c r="A2404" t="s">
        <v>1569</v>
      </c>
      <c r="B2404">
        <v>336371</v>
      </c>
      <c r="C2404" t="s">
        <v>8536</v>
      </c>
      <c r="D2404" t="s">
        <v>8519</v>
      </c>
      <c r="E2404" t="s">
        <v>1596</v>
      </c>
      <c r="F2404" t="s">
        <v>8516</v>
      </c>
      <c r="G2404" t="s">
        <v>7487</v>
      </c>
      <c r="H2404" s="2">
        <v>45551</v>
      </c>
      <c r="I2404" s="2">
        <v>45551</v>
      </c>
      <c r="J2404"/>
      <c r="K2404"/>
      <c r="L2404">
        <v>15.5</v>
      </c>
      <c r="M2404" t="s">
        <v>7484</v>
      </c>
      <c r="N2404" t="s">
        <v>1714</v>
      </c>
      <c r="O2404"/>
      <c r="P2404" t="s">
        <v>8513</v>
      </c>
      <c r="Q2404" t="s">
        <v>8514</v>
      </c>
      <c r="R2404" t="s">
        <v>15462</v>
      </c>
      <c r="S2404" t="s">
        <v>15436</v>
      </c>
      <c r="T2404" t="s">
        <v>15437</v>
      </c>
      <c r="U2404" t="s">
        <v>15437</v>
      </c>
      <c r="V2404">
        <v>0.40789473684210525</v>
      </c>
    </row>
    <row r="2405" spans="1:22" x14ac:dyDescent="0.25">
      <c r="A2405" t="s">
        <v>1569</v>
      </c>
      <c r="B2405">
        <v>336423</v>
      </c>
      <c r="C2405" t="s">
        <v>1656</v>
      </c>
      <c r="D2405" t="s">
        <v>8537</v>
      </c>
      <c r="E2405" t="s">
        <v>1572</v>
      </c>
      <c r="F2405" t="s">
        <v>8516</v>
      </c>
      <c r="G2405" t="s">
        <v>7487</v>
      </c>
      <c r="H2405" s="2">
        <v>45551</v>
      </c>
      <c r="I2405" s="2">
        <v>45551</v>
      </c>
      <c r="J2405"/>
      <c r="K2405"/>
      <c r="L2405">
        <v>0.01</v>
      </c>
      <c r="M2405" t="s">
        <v>7484</v>
      </c>
      <c r="N2405" t="s">
        <v>1714</v>
      </c>
      <c r="O2405"/>
      <c r="P2405" t="s">
        <v>8513</v>
      </c>
      <c r="Q2405" t="s">
        <v>8514</v>
      </c>
      <c r="R2405" t="s">
        <v>15462</v>
      </c>
      <c r="S2405" t="s">
        <v>15436</v>
      </c>
      <c r="T2405" t="s">
        <v>15437</v>
      </c>
      <c r="U2405" t="s">
        <v>15437</v>
      </c>
      <c r="V2405">
        <v>0</v>
      </c>
    </row>
    <row r="2406" spans="1:22" x14ac:dyDescent="0.25">
      <c r="A2406" t="s">
        <v>1569</v>
      </c>
      <c r="B2406">
        <v>336494</v>
      </c>
      <c r="C2406" t="s">
        <v>7028</v>
      </c>
      <c r="D2406" t="s">
        <v>8612</v>
      </c>
      <c r="E2406" t="s">
        <v>1572</v>
      </c>
      <c r="F2406" t="s">
        <v>8607</v>
      </c>
      <c r="G2406" t="s">
        <v>7490</v>
      </c>
      <c r="H2406" s="2">
        <v>45551</v>
      </c>
      <c r="I2406" s="2">
        <v>45551</v>
      </c>
      <c r="J2406"/>
      <c r="K2406"/>
      <c r="L2406">
        <v>0.01</v>
      </c>
      <c r="M2406" t="s">
        <v>7484</v>
      </c>
      <c r="N2406" t="s">
        <v>1714</v>
      </c>
      <c r="O2406"/>
      <c r="P2406" t="s">
        <v>8608</v>
      </c>
      <c r="Q2406" t="s">
        <v>2575</v>
      </c>
      <c r="R2406" t="s">
        <v>15461</v>
      </c>
      <c r="S2406" t="s">
        <v>15436</v>
      </c>
      <c r="T2406" t="s">
        <v>15437</v>
      </c>
      <c r="U2406" t="s">
        <v>15437</v>
      </c>
      <c r="V2406">
        <v>0</v>
      </c>
    </row>
    <row r="2407" spans="1:22" x14ac:dyDescent="0.25">
      <c r="A2407" t="s">
        <v>1569</v>
      </c>
      <c r="B2407">
        <v>336444</v>
      </c>
      <c r="C2407" t="s">
        <v>3165</v>
      </c>
      <c r="D2407" t="s">
        <v>8681</v>
      </c>
      <c r="E2407" t="s">
        <v>1572</v>
      </c>
      <c r="F2407" t="s">
        <v>8682</v>
      </c>
      <c r="G2407" t="s">
        <v>7509</v>
      </c>
      <c r="H2407" s="2">
        <v>45551</v>
      </c>
      <c r="I2407" s="2">
        <v>45551</v>
      </c>
      <c r="J2407"/>
      <c r="K2407"/>
      <c r="L2407">
        <v>0.01</v>
      </c>
      <c r="M2407" t="s">
        <v>7484</v>
      </c>
      <c r="N2407" t="s">
        <v>3482</v>
      </c>
      <c r="O2407"/>
      <c r="P2407" t="s">
        <v>8674</v>
      </c>
      <c r="Q2407" t="s">
        <v>8675</v>
      </c>
      <c r="R2407" t="s">
        <v>15466</v>
      </c>
      <c r="S2407" t="s">
        <v>15436</v>
      </c>
      <c r="T2407" t="s">
        <v>15437</v>
      </c>
      <c r="U2407" t="s">
        <v>15437</v>
      </c>
      <c r="V2407">
        <v>0</v>
      </c>
    </row>
    <row r="2408" spans="1:22" x14ac:dyDescent="0.25">
      <c r="A2408" t="s">
        <v>1569</v>
      </c>
      <c r="B2408">
        <v>298865</v>
      </c>
      <c r="C2408" t="s">
        <v>8714</v>
      </c>
      <c r="D2408" t="s">
        <v>8715</v>
      </c>
      <c r="E2408" t="s">
        <v>1572</v>
      </c>
      <c r="F2408" t="s">
        <v>8716</v>
      </c>
      <c r="G2408" t="s">
        <v>7490</v>
      </c>
      <c r="H2408" s="2">
        <v>45551</v>
      </c>
      <c r="I2408" s="2">
        <v>45593</v>
      </c>
      <c r="J2408"/>
      <c r="K2408"/>
      <c r="L2408">
        <v>0.01</v>
      </c>
      <c r="M2408" t="s">
        <v>7484</v>
      </c>
      <c r="N2408" t="s">
        <v>1714</v>
      </c>
      <c r="O2408"/>
      <c r="P2408" t="s">
        <v>8713</v>
      </c>
      <c r="Q2408" t="s">
        <v>5367</v>
      </c>
      <c r="R2408" t="s">
        <v>15462</v>
      </c>
      <c r="S2408" t="s">
        <v>15436</v>
      </c>
      <c r="T2408" t="s">
        <v>15437</v>
      </c>
      <c r="U2408" t="s">
        <v>15437</v>
      </c>
      <c r="V2408">
        <v>0</v>
      </c>
    </row>
    <row r="2409" spans="1:22" x14ac:dyDescent="0.25">
      <c r="A2409" t="s">
        <v>1569</v>
      </c>
      <c r="B2409">
        <v>336283</v>
      </c>
      <c r="C2409" t="s">
        <v>2083</v>
      </c>
      <c r="D2409" t="s">
        <v>8936</v>
      </c>
      <c r="E2409" t="s">
        <v>1607</v>
      </c>
      <c r="F2409" t="s">
        <v>8937</v>
      </c>
      <c r="G2409" t="s">
        <v>7541</v>
      </c>
      <c r="H2409" s="2">
        <v>45551</v>
      </c>
      <c r="I2409" s="2">
        <v>45803</v>
      </c>
      <c r="J2409"/>
      <c r="K2409"/>
      <c r="L2409">
        <v>38</v>
      </c>
      <c r="M2409" t="s">
        <v>7484</v>
      </c>
      <c r="N2409" t="s">
        <v>3482</v>
      </c>
      <c r="O2409"/>
      <c r="P2409" t="s">
        <v>8923</v>
      </c>
      <c r="Q2409" t="s">
        <v>6294</v>
      </c>
      <c r="R2409" t="s">
        <v>15465</v>
      </c>
      <c r="S2409" t="s">
        <v>15436</v>
      </c>
      <c r="T2409" t="s">
        <v>15437</v>
      </c>
      <c r="U2409" t="s">
        <v>1566</v>
      </c>
      <c r="V2409">
        <v>1</v>
      </c>
    </row>
    <row r="2410" spans="1:22" x14ac:dyDescent="0.25">
      <c r="A2410" t="s">
        <v>1569</v>
      </c>
      <c r="B2410">
        <v>336056</v>
      </c>
      <c r="C2410" t="s">
        <v>9303</v>
      </c>
      <c r="D2410" t="s">
        <v>9304</v>
      </c>
      <c r="E2410" t="s">
        <v>1572</v>
      </c>
      <c r="F2410" t="s">
        <v>9299</v>
      </c>
      <c r="G2410" t="s">
        <v>7494</v>
      </c>
      <c r="H2410" s="2">
        <v>45551</v>
      </c>
      <c r="I2410" s="2">
        <v>45551</v>
      </c>
      <c r="J2410"/>
      <c r="K2410"/>
      <c r="L2410">
        <v>0.01</v>
      </c>
      <c r="M2410" t="s">
        <v>7484</v>
      </c>
      <c r="N2410" t="s">
        <v>1576</v>
      </c>
      <c r="O2410"/>
      <c r="P2410" t="s">
        <v>9294</v>
      </c>
      <c r="Q2410" t="s">
        <v>6671</v>
      </c>
      <c r="R2410" t="s">
        <v>15464</v>
      </c>
      <c r="S2410" t="s">
        <v>15436</v>
      </c>
      <c r="T2410" t="s">
        <v>15437</v>
      </c>
      <c r="U2410" t="s">
        <v>15437</v>
      </c>
      <c r="V2410">
        <v>0</v>
      </c>
    </row>
    <row r="2411" spans="1:22" x14ac:dyDescent="0.25">
      <c r="A2411" t="s">
        <v>1569</v>
      </c>
      <c r="B2411">
        <v>336079</v>
      </c>
      <c r="C2411" t="s">
        <v>2127</v>
      </c>
      <c r="D2411" t="s">
        <v>9305</v>
      </c>
      <c r="E2411" t="s">
        <v>1572</v>
      </c>
      <c r="F2411" t="s">
        <v>9299</v>
      </c>
      <c r="G2411" t="s">
        <v>7494</v>
      </c>
      <c r="H2411" s="2">
        <v>45551</v>
      </c>
      <c r="I2411" s="2">
        <v>45551</v>
      </c>
      <c r="J2411"/>
      <c r="K2411"/>
      <c r="L2411">
        <v>0.01</v>
      </c>
      <c r="M2411" t="s">
        <v>7484</v>
      </c>
      <c r="N2411" t="s">
        <v>1576</v>
      </c>
      <c r="O2411"/>
      <c r="P2411" t="s">
        <v>9294</v>
      </c>
      <c r="Q2411" t="s">
        <v>6671</v>
      </c>
      <c r="R2411" t="s">
        <v>15464</v>
      </c>
      <c r="S2411" t="s">
        <v>15436</v>
      </c>
      <c r="T2411" t="s">
        <v>15437</v>
      </c>
      <c r="U2411" t="s">
        <v>15437</v>
      </c>
      <c r="V2411">
        <v>0</v>
      </c>
    </row>
    <row r="2412" spans="1:22" x14ac:dyDescent="0.25">
      <c r="A2412" t="s">
        <v>1569</v>
      </c>
      <c r="B2412">
        <v>336473</v>
      </c>
      <c r="C2412" t="s">
        <v>4289</v>
      </c>
      <c r="D2412" t="s">
        <v>9282</v>
      </c>
      <c r="E2412" t="s">
        <v>1596</v>
      </c>
      <c r="F2412" t="s">
        <v>9612</v>
      </c>
      <c r="G2412" t="s">
        <v>7487</v>
      </c>
      <c r="H2412" s="2">
        <v>45551</v>
      </c>
      <c r="I2412" s="2">
        <v>45551</v>
      </c>
      <c r="J2412"/>
      <c r="K2412"/>
      <c r="L2412">
        <v>32.5</v>
      </c>
      <c r="M2412" t="s">
        <v>7484</v>
      </c>
      <c r="N2412" t="s">
        <v>4199</v>
      </c>
      <c r="O2412"/>
      <c r="P2412" t="s">
        <v>9605</v>
      </c>
      <c r="Q2412" t="s">
        <v>4702</v>
      </c>
      <c r="R2412" t="s">
        <v>15449</v>
      </c>
      <c r="S2412" t="s">
        <v>15436</v>
      </c>
      <c r="T2412" t="s">
        <v>15437</v>
      </c>
      <c r="U2412" t="s">
        <v>15437</v>
      </c>
      <c r="V2412">
        <v>0.85526315789473684</v>
      </c>
    </row>
    <row r="2413" spans="1:22" x14ac:dyDescent="0.25">
      <c r="A2413" t="s">
        <v>1569</v>
      </c>
      <c r="B2413">
        <v>336400</v>
      </c>
      <c r="C2413" t="s">
        <v>3316</v>
      </c>
      <c r="D2413" t="s">
        <v>9710</v>
      </c>
      <c r="E2413" t="s">
        <v>1572</v>
      </c>
      <c r="F2413" t="s">
        <v>9708</v>
      </c>
      <c r="G2413" t="s">
        <v>7490</v>
      </c>
      <c r="H2413" s="2">
        <v>45551</v>
      </c>
      <c r="I2413" s="2">
        <v>45551</v>
      </c>
      <c r="J2413"/>
      <c r="K2413"/>
      <c r="L2413">
        <v>0.01</v>
      </c>
      <c r="M2413" t="s">
        <v>7484</v>
      </c>
      <c r="N2413" t="s">
        <v>3482</v>
      </c>
      <c r="O2413"/>
      <c r="P2413" t="s">
        <v>9696</v>
      </c>
      <c r="Q2413" t="s">
        <v>3590</v>
      </c>
      <c r="R2413" t="s">
        <v>15466</v>
      </c>
      <c r="S2413" t="s">
        <v>15436</v>
      </c>
      <c r="T2413" t="s">
        <v>15437</v>
      </c>
      <c r="U2413" t="s">
        <v>15437</v>
      </c>
      <c r="V2413">
        <v>0</v>
      </c>
    </row>
    <row r="2414" spans="1:22" x14ac:dyDescent="0.25">
      <c r="A2414" t="s">
        <v>1569</v>
      </c>
      <c r="B2414">
        <v>298878</v>
      </c>
      <c r="C2414" t="s">
        <v>9884</v>
      </c>
      <c r="D2414" t="s">
        <v>4510</v>
      </c>
      <c r="E2414" t="s">
        <v>1572</v>
      </c>
      <c r="F2414" t="s">
        <v>9874</v>
      </c>
      <c r="G2414" t="s">
        <v>7490</v>
      </c>
      <c r="H2414" s="2">
        <v>45551</v>
      </c>
      <c r="I2414" s="2">
        <v>45551</v>
      </c>
      <c r="J2414"/>
      <c r="K2414"/>
      <c r="L2414">
        <v>0.01</v>
      </c>
      <c r="M2414" t="s">
        <v>7484</v>
      </c>
      <c r="N2414" t="s">
        <v>4199</v>
      </c>
      <c r="O2414"/>
      <c r="P2414" t="s">
        <v>9875</v>
      </c>
      <c r="Q2414" t="s">
        <v>6060</v>
      </c>
      <c r="R2414" t="s">
        <v>15449</v>
      </c>
      <c r="S2414" t="s">
        <v>15436</v>
      </c>
      <c r="T2414" t="s">
        <v>15437</v>
      </c>
      <c r="U2414" t="s">
        <v>15437</v>
      </c>
      <c r="V2414">
        <v>0</v>
      </c>
    </row>
    <row r="2415" spans="1:22" x14ac:dyDescent="0.25">
      <c r="A2415" t="s">
        <v>1569</v>
      </c>
      <c r="B2415">
        <v>336468</v>
      </c>
      <c r="C2415" t="s">
        <v>3751</v>
      </c>
      <c r="D2415" t="s">
        <v>9885</v>
      </c>
      <c r="E2415" t="s">
        <v>1572</v>
      </c>
      <c r="F2415" t="s">
        <v>9886</v>
      </c>
      <c r="G2415" t="s">
        <v>7487</v>
      </c>
      <c r="H2415" s="2">
        <v>45551</v>
      </c>
      <c r="I2415" s="2">
        <v>45551</v>
      </c>
      <c r="J2415"/>
      <c r="K2415"/>
      <c r="L2415">
        <v>0.01</v>
      </c>
      <c r="M2415" t="s">
        <v>7484</v>
      </c>
      <c r="N2415" t="s">
        <v>4199</v>
      </c>
      <c r="O2415"/>
      <c r="P2415" t="s">
        <v>9875</v>
      </c>
      <c r="Q2415" t="s">
        <v>6060</v>
      </c>
      <c r="R2415" t="s">
        <v>15449</v>
      </c>
      <c r="S2415" t="s">
        <v>15436</v>
      </c>
      <c r="T2415" t="s">
        <v>15437</v>
      </c>
      <c r="U2415" t="s">
        <v>15437</v>
      </c>
      <c r="V2415">
        <v>0</v>
      </c>
    </row>
    <row r="2416" spans="1:22" x14ac:dyDescent="0.25">
      <c r="A2416" t="s">
        <v>1569</v>
      </c>
      <c r="B2416">
        <v>336447</v>
      </c>
      <c r="C2416" t="s">
        <v>4508</v>
      </c>
      <c r="D2416" t="s">
        <v>4759</v>
      </c>
      <c r="E2416" t="s">
        <v>1572</v>
      </c>
      <c r="F2416" t="s">
        <v>10188</v>
      </c>
      <c r="G2416" t="s">
        <v>7490</v>
      </c>
      <c r="H2416" s="2">
        <v>45551</v>
      </c>
      <c r="I2416" s="2">
        <v>45551</v>
      </c>
      <c r="J2416"/>
      <c r="K2416"/>
      <c r="L2416">
        <v>0.01</v>
      </c>
      <c r="M2416" t="s">
        <v>7484</v>
      </c>
      <c r="N2416" t="s">
        <v>3482</v>
      </c>
      <c r="O2416"/>
      <c r="P2416" t="s">
        <v>10189</v>
      </c>
      <c r="Q2416" t="s">
        <v>10190</v>
      </c>
      <c r="R2416" t="s">
        <v>15468</v>
      </c>
      <c r="S2416" t="s">
        <v>15436</v>
      </c>
      <c r="T2416" t="s">
        <v>15437</v>
      </c>
      <c r="U2416" t="s">
        <v>15437</v>
      </c>
      <c r="V2416">
        <v>0</v>
      </c>
    </row>
    <row r="2417" spans="1:22" x14ac:dyDescent="0.25">
      <c r="A2417" t="s">
        <v>1569</v>
      </c>
      <c r="B2417">
        <v>336462</v>
      </c>
      <c r="C2417" t="s">
        <v>10195</v>
      </c>
      <c r="D2417" t="s">
        <v>10196</v>
      </c>
      <c r="E2417" t="s">
        <v>1572</v>
      </c>
      <c r="F2417" t="s">
        <v>10188</v>
      </c>
      <c r="G2417" t="s">
        <v>7490</v>
      </c>
      <c r="H2417" s="2">
        <v>45551</v>
      </c>
      <c r="I2417" s="2">
        <v>45551</v>
      </c>
      <c r="J2417"/>
      <c r="K2417"/>
      <c r="L2417">
        <v>0.01</v>
      </c>
      <c r="M2417" t="s">
        <v>7484</v>
      </c>
      <c r="N2417" t="s">
        <v>3482</v>
      </c>
      <c r="O2417"/>
      <c r="P2417" t="s">
        <v>10189</v>
      </c>
      <c r="Q2417" t="s">
        <v>10190</v>
      </c>
      <c r="R2417" t="s">
        <v>15468</v>
      </c>
      <c r="S2417" t="s">
        <v>15436</v>
      </c>
      <c r="T2417" t="s">
        <v>15437</v>
      </c>
      <c r="U2417" t="s">
        <v>15437</v>
      </c>
      <c r="V2417">
        <v>0</v>
      </c>
    </row>
    <row r="2418" spans="1:22" x14ac:dyDescent="0.25">
      <c r="A2418" t="s">
        <v>1569</v>
      </c>
      <c r="B2418">
        <v>336450</v>
      </c>
      <c r="C2418" t="s">
        <v>2106</v>
      </c>
      <c r="D2418" t="s">
        <v>6353</v>
      </c>
      <c r="E2418" t="s">
        <v>1572</v>
      </c>
      <c r="F2418" t="s">
        <v>10711</v>
      </c>
      <c r="G2418" t="s">
        <v>7483</v>
      </c>
      <c r="H2418" s="2">
        <v>45551</v>
      </c>
      <c r="I2418" s="2">
        <v>45551</v>
      </c>
      <c r="J2418"/>
      <c r="K2418"/>
      <c r="L2418">
        <v>0.01</v>
      </c>
      <c r="M2418" t="s">
        <v>7484</v>
      </c>
      <c r="N2418" t="s">
        <v>1576</v>
      </c>
      <c r="O2418"/>
      <c r="P2418" t="s">
        <v>10705</v>
      </c>
      <c r="Q2418" t="s">
        <v>10706</v>
      </c>
      <c r="R2418" t="s">
        <v>15464</v>
      </c>
      <c r="S2418" t="s">
        <v>15436</v>
      </c>
      <c r="T2418" t="s">
        <v>15437</v>
      </c>
      <c r="U2418" t="s">
        <v>15437</v>
      </c>
      <c r="V2418">
        <v>0</v>
      </c>
    </row>
    <row r="2419" spans="1:22" x14ac:dyDescent="0.25">
      <c r="A2419" t="s">
        <v>1569</v>
      </c>
      <c r="B2419">
        <v>336480</v>
      </c>
      <c r="C2419" t="s">
        <v>3321</v>
      </c>
      <c r="D2419" t="s">
        <v>10856</v>
      </c>
      <c r="E2419" t="s">
        <v>1572</v>
      </c>
      <c r="F2419" t="s">
        <v>10850</v>
      </c>
      <c r="G2419" t="s">
        <v>7490</v>
      </c>
      <c r="H2419" s="2">
        <v>45551</v>
      </c>
      <c r="I2419" s="2">
        <v>45551</v>
      </c>
      <c r="J2419"/>
      <c r="K2419"/>
      <c r="L2419">
        <v>0.01</v>
      </c>
      <c r="M2419" t="s">
        <v>7484</v>
      </c>
      <c r="N2419" t="s">
        <v>3865</v>
      </c>
      <c r="O2419"/>
      <c r="P2419" t="s">
        <v>10847</v>
      </c>
      <c r="Q2419" t="s">
        <v>3922</v>
      </c>
      <c r="R2419" t="s">
        <v>15468</v>
      </c>
      <c r="S2419" t="s">
        <v>15436</v>
      </c>
      <c r="T2419" t="s">
        <v>15437</v>
      </c>
      <c r="U2419" t="s">
        <v>15437</v>
      </c>
      <c r="V2419">
        <v>0</v>
      </c>
    </row>
    <row r="2420" spans="1:22" x14ac:dyDescent="0.25">
      <c r="A2420" t="s">
        <v>1569</v>
      </c>
      <c r="B2420">
        <v>336237</v>
      </c>
      <c r="C2420" t="s">
        <v>11805</v>
      </c>
      <c r="D2420" t="s">
        <v>5361</v>
      </c>
      <c r="E2420" t="s">
        <v>1607</v>
      </c>
      <c r="F2420" t="s">
        <v>11806</v>
      </c>
      <c r="G2420" t="s">
        <v>7537</v>
      </c>
      <c r="H2420" s="2">
        <v>45551</v>
      </c>
      <c r="I2420" s="2">
        <v>45551</v>
      </c>
      <c r="J2420"/>
      <c r="K2420"/>
      <c r="L2420">
        <v>38</v>
      </c>
      <c r="M2420" t="s">
        <v>7484</v>
      </c>
      <c r="N2420" t="s">
        <v>1576</v>
      </c>
      <c r="O2420"/>
      <c r="P2420" t="s">
        <v>11786</v>
      </c>
      <c r="Q2420" t="s">
        <v>11787</v>
      </c>
      <c r="R2420" t="s">
        <v>15464</v>
      </c>
      <c r="S2420" t="s">
        <v>15436</v>
      </c>
      <c r="T2420" t="s">
        <v>15437</v>
      </c>
      <c r="U2420" t="s">
        <v>15437</v>
      </c>
      <c r="V2420">
        <v>1</v>
      </c>
    </row>
    <row r="2421" spans="1:22" x14ac:dyDescent="0.25">
      <c r="A2421" t="s">
        <v>1569</v>
      </c>
      <c r="B2421">
        <v>336476</v>
      </c>
      <c r="C2421" t="s">
        <v>2973</v>
      </c>
      <c r="D2421" t="s">
        <v>11807</v>
      </c>
      <c r="E2421" t="s">
        <v>1572</v>
      </c>
      <c r="F2421" t="s">
        <v>11785</v>
      </c>
      <c r="G2421" t="s">
        <v>7490</v>
      </c>
      <c r="H2421" s="2">
        <v>45551</v>
      </c>
      <c r="I2421" s="2">
        <v>45551</v>
      </c>
      <c r="J2421"/>
      <c r="K2421"/>
      <c r="L2421">
        <v>0.01</v>
      </c>
      <c r="M2421" t="s">
        <v>7484</v>
      </c>
      <c r="N2421" t="s">
        <v>1576</v>
      </c>
      <c r="O2421"/>
      <c r="P2421" t="s">
        <v>11786</v>
      </c>
      <c r="Q2421" t="s">
        <v>11787</v>
      </c>
      <c r="R2421" t="s">
        <v>15464</v>
      </c>
      <c r="S2421" t="s">
        <v>15436</v>
      </c>
      <c r="T2421" t="s">
        <v>15437</v>
      </c>
      <c r="U2421" t="s">
        <v>15437</v>
      </c>
      <c r="V2421">
        <v>0</v>
      </c>
    </row>
    <row r="2422" spans="1:22" x14ac:dyDescent="0.25">
      <c r="A2422" t="s">
        <v>1569</v>
      </c>
      <c r="B2422">
        <v>336481</v>
      </c>
      <c r="C2422" t="s">
        <v>2083</v>
      </c>
      <c r="D2422" t="s">
        <v>11808</v>
      </c>
      <c r="E2422" t="s">
        <v>1572</v>
      </c>
      <c r="F2422" t="s">
        <v>11785</v>
      </c>
      <c r="G2422" t="s">
        <v>7490</v>
      </c>
      <c r="H2422" s="2">
        <v>45551</v>
      </c>
      <c r="I2422" s="2">
        <v>45551</v>
      </c>
      <c r="J2422"/>
      <c r="K2422"/>
      <c r="L2422">
        <v>0.01</v>
      </c>
      <c r="M2422" t="s">
        <v>7484</v>
      </c>
      <c r="N2422" t="s">
        <v>1576</v>
      </c>
      <c r="O2422"/>
      <c r="P2422" t="s">
        <v>11786</v>
      </c>
      <c r="Q2422" t="s">
        <v>11787</v>
      </c>
      <c r="R2422" t="s">
        <v>15464</v>
      </c>
      <c r="S2422" t="s">
        <v>15436</v>
      </c>
      <c r="T2422" t="s">
        <v>15437</v>
      </c>
      <c r="U2422" t="s">
        <v>15437</v>
      </c>
      <c r="V2422">
        <v>0</v>
      </c>
    </row>
    <row r="2423" spans="1:22" x14ac:dyDescent="0.25">
      <c r="A2423" t="s">
        <v>1569</v>
      </c>
      <c r="B2423">
        <v>336384</v>
      </c>
      <c r="C2423" t="s">
        <v>5064</v>
      </c>
      <c r="D2423" t="s">
        <v>1999</v>
      </c>
      <c r="E2423" t="s">
        <v>1572</v>
      </c>
      <c r="F2423" t="s">
        <v>11901</v>
      </c>
      <c r="G2423" t="s">
        <v>7490</v>
      </c>
      <c r="H2423" s="2">
        <v>45551</v>
      </c>
      <c r="I2423" s="2">
        <v>45551</v>
      </c>
      <c r="J2423"/>
      <c r="K2423"/>
      <c r="L2423">
        <v>0.01</v>
      </c>
      <c r="M2423" t="s">
        <v>7484</v>
      </c>
      <c r="N2423" t="s">
        <v>1714</v>
      </c>
      <c r="O2423"/>
      <c r="P2423" t="s">
        <v>11896</v>
      </c>
      <c r="Q2423" t="s">
        <v>3067</v>
      </c>
      <c r="R2423" t="s">
        <v>15461</v>
      </c>
      <c r="S2423" t="s">
        <v>15436</v>
      </c>
      <c r="T2423" t="s">
        <v>15437</v>
      </c>
      <c r="U2423" t="s">
        <v>15437</v>
      </c>
      <c r="V2423">
        <v>0</v>
      </c>
    </row>
    <row r="2424" spans="1:22" x14ac:dyDescent="0.25">
      <c r="A2424" t="s">
        <v>1569</v>
      </c>
      <c r="B2424">
        <v>336376</v>
      </c>
      <c r="C2424" t="s">
        <v>1841</v>
      </c>
      <c r="D2424" t="s">
        <v>2867</v>
      </c>
      <c r="E2424" t="s">
        <v>1572</v>
      </c>
      <c r="F2424" t="s">
        <v>11901</v>
      </c>
      <c r="G2424" t="s">
        <v>7490</v>
      </c>
      <c r="H2424" s="2">
        <v>45551</v>
      </c>
      <c r="I2424" s="2">
        <v>45551</v>
      </c>
      <c r="J2424"/>
      <c r="K2424"/>
      <c r="L2424">
        <v>0.01</v>
      </c>
      <c r="M2424" t="s">
        <v>7484</v>
      </c>
      <c r="N2424" t="s">
        <v>1714</v>
      </c>
      <c r="O2424"/>
      <c r="P2424" t="s">
        <v>11896</v>
      </c>
      <c r="Q2424" t="s">
        <v>3067</v>
      </c>
      <c r="R2424" t="s">
        <v>15461</v>
      </c>
      <c r="S2424" t="s">
        <v>15436</v>
      </c>
      <c r="T2424" t="s">
        <v>15437</v>
      </c>
      <c r="U2424" t="s">
        <v>15437</v>
      </c>
      <c r="V2424">
        <v>0</v>
      </c>
    </row>
    <row r="2425" spans="1:22" x14ac:dyDescent="0.25">
      <c r="A2425" t="s">
        <v>1569</v>
      </c>
      <c r="B2425">
        <v>336424</v>
      </c>
      <c r="C2425" t="s">
        <v>1775</v>
      </c>
      <c r="D2425" t="s">
        <v>11902</v>
      </c>
      <c r="E2425" t="s">
        <v>1572</v>
      </c>
      <c r="F2425" t="s">
        <v>11901</v>
      </c>
      <c r="G2425" t="s">
        <v>7490</v>
      </c>
      <c r="H2425" s="2">
        <v>45551</v>
      </c>
      <c r="I2425" s="2">
        <v>45551</v>
      </c>
      <c r="J2425"/>
      <c r="K2425"/>
      <c r="L2425">
        <v>0.01</v>
      </c>
      <c r="M2425" t="s">
        <v>7484</v>
      </c>
      <c r="N2425" t="s">
        <v>1714</v>
      </c>
      <c r="O2425"/>
      <c r="P2425" t="s">
        <v>11896</v>
      </c>
      <c r="Q2425" t="s">
        <v>3067</v>
      </c>
      <c r="R2425" t="s">
        <v>15461</v>
      </c>
      <c r="S2425" t="s">
        <v>15436</v>
      </c>
      <c r="T2425" t="s">
        <v>15437</v>
      </c>
      <c r="U2425" t="s">
        <v>15437</v>
      </c>
      <c r="V2425">
        <v>0</v>
      </c>
    </row>
    <row r="2426" spans="1:22" x14ac:dyDescent="0.25">
      <c r="A2426" t="s">
        <v>1569</v>
      </c>
      <c r="B2426">
        <v>336392</v>
      </c>
      <c r="C2426" t="s">
        <v>11903</v>
      </c>
      <c r="D2426" t="s">
        <v>11383</v>
      </c>
      <c r="E2426" t="s">
        <v>1572</v>
      </c>
      <c r="F2426" t="s">
        <v>11901</v>
      </c>
      <c r="G2426" t="s">
        <v>7490</v>
      </c>
      <c r="H2426" s="2">
        <v>45551</v>
      </c>
      <c r="I2426" s="2">
        <v>45551</v>
      </c>
      <c r="J2426"/>
      <c r="K2426"/>
      <c r="L2426">
        <v>0.01</v>
      </c>
      <c r="M2426" t="s">
        <v>7484</v>
      </c>
      <c r="N2426" t="s">
        <v>1714</v>
      </c>
      <c r="O2426"/>
      <c r="P2426" t="s">
        <v>11896</v>
      </c>
      <c r="Q2426" t="s">
        <v>3067</v>
      </c>
      <c r="R2426" t="s">
        <v>15461</v>
      </c>
      <c r="S2426" t="s">
        <v>15436</v>
      </c>
      <c r="T2426" t="s">
        <v>15437</v>
      </c>
      <c r="U2426" t="s">
        <v>15437</v>
      </c>
      <c r="V2426">
        <v>0</v>
      </c>
    </row>
    <row r="2427" spans="1:22" x14ac:dyDescent="0.25">
      <c r="A2427" t="s">
        <v>1569</v>
      </c>
      <c r="B2427">
        <v>336431</v>
      </c>
      <c r="C2427" t="s">
        <v>3463</v>
      </c>
      <c r="D2427" t="s">
        <v>11904</v>
      </c>
      <c r="E2427" t="s">
        <v>1572</v>
      </c>
      <c r="F2427" t="s">
        <v>11901</v>
      </c>
      <c r="G2427" t="s">
        <v>7490</v>
      </c>
      <c r="H2427" s="2">
        <v>45551</v>
      </c>
      <c r="I2427" s="2">
        <v>45551</v>
      </c>
      <c r="J2427"/>
      <c r="K2427"/>
      <c r="L2427">
        <v>0.01</v>
      </c>
      <c r="M2427" t="s">
        <v>7484</v>
      </c>
      <c r="N2427" t="s">
        <v>1714</v>
      </c>
      <c r="O2427"/>
      <c r="P2427" t="s">
        <v>11896</v>
      </c>
      <c r="Q2427" t="s">
        <v>3067</v>
      </c>
      <c r="R2427" t="s">
        <v>15461</v>
      </c>
      <c r="S2427" t="s">
        <v>15436</v>
      </c>
      <c r="T2427" t="s">
        <v>15437</v>
      </c>
      <c r="U2427" t="s">
        <v>15437</v>
      </c>
      <c r="V2427">
        <v>0</v>
      </c>
    </row>
    <row r="2428" spans="1:22" x14ac:dyDescent="0.25">
      <c r="A2428" t="s">
        <v>1569</v>
      </c>
      <c r="B2428">
        <v>336491</v>
      </c>
      <c r="C2428" t="s">
        <v>2621</v>
      </c>
      <c r="D2428" t="s">
        <v>12101</v>
      </c>
      <c r="E2428" t="s">
        <v>1572</v>
      </c>
      <c r="F2428" t="s">
        <v>12100</v>
      </c>
      <c r="G2428" t="s">
        <v>7483</v>
      </c>
      <c r="H2428" s="2">
        <v>45551</v>
      </c>
      <c r="I2428" s="2">
        <v>45551</v>
      </c>
      <c r="J2428"/>
      <c r="K2428"/>
      <c r="L2428">
        <v>0.01</v>
      </c>
      <c r="M2428" t="s">
        <v>7484</v>
      </c>
      <c r="N2428" t="s">
        <v>1714</v>
      </c>
      <c r="O2428"/>
      <c r="P2428" t="s">
        <v>12097</v>
      </c>
      <c r="Q2428" t="s">
        <v>3032</v>
      </c>
      <c r="R2428" t="s">
        <v>15461</v>
      </c>
      <c r="S2428" t="s">
        <v>15436</v>
      </c>
      <c r="T2428" t="s">
        <v>15437</v>
      </c>
      <c r="U2428" t="s">
        <v>15437</v>
      </c>
      <c r="V2428">
        <v>0</v>
      </c>
    </row>
    <row r="2429" spans="1:22" x14ac:dyDescent="0.25">
      <c r="A2429" t="s">
        <v>1569</v>
      </c>
      <c r="B2429">
        <v>336405</v>
      </c>
      <c r="C2429" t="s">
        <v>5580</v>
      </c>
      <c r="D2429" t="s">
        <v>12215</v>
      </c>
      <c r="E2429" t="s">
        <v>1572</v>
      </c>
      <c r="F2429" t="s">
        <v>12216</v>
      </c>
      <c r="G2429" t="s">
        <v>7490</v>
      </c>
      <c r="H2429" s="2">
        <v>45551</v>
      </c>
      <c r="I2429" s="2">
        <v>45551</v>
      </c>
      <c r="J2429"/>
      <c r="K2429"/>
      <c r="L2429">
        <v>0.01</v>
      </c>
      <c r="M2429" t="s">
        <v>7484</v>
      </c>
      <c r="N2429" t="s">
        <v>1576</v>
      </c>
      <c r="O2429"/>
      <c r="P2429" t="s">
        <v>12207</v>
      </c>
      <c r="Q2429" t="s">
        <v>5486</v>
      </c>
      <c r="R2429" t="s">
        <v>15464</v>
      </c>
      <c r="S2429" t="s">
        <v>15436</v>
      </c>
      <c r="T2429" t="s">
        <v>15437</v>
      </c>
      <c r="U2429" t="s">
        <v>15437</v>
      </c>
      <c r="V2429">
        <v>0</v>
      </c>
    </row>
    <row r="2430" spans="1:22" x14ac:dyDescent="0.25">
      <c r="A2430" t="s">
        <v>1569</v>
      </c>
      <c r="B2430">
        <v>336409</v>
      </c>
      <c r="C2430" t="s">
        <v>6246</v>
      </c>
      <c r="D2430" t="s">
        <v>1929</v>
      </c>
      <c r="E2430" t="s">
        <v>1572</v>
      </c>
      <c r="F2430" t="s">
        <v>12216</v>
      </c>
      <c r="G2430" t="s">
        <v>7490</v>
      </c>
      <c r="H2430" s="2">
        <v>45551</v>
      </c>
      <c r="I2430" s="2">
        <v>45551</v>
      </c>
      <c r="J2430"/>
      <c r="K2430"/>
      <c r="L2430">
        <v>0.01</v>
      </c>
      <c r="M2430" t="s">
        <v>7484</v>
      </c>
      <c r="N2430" t="s">
        <v>1576</v>
      </c>
      <c r="O2430"/>
      <c r="P2430" t="s">
        <v>12207</v>
      </c>
      <c r="Q2430" t="s">
        <v>5486</v>
      </c>
      <c r="R2430" t="s">
        <v>15464</v>
      </c>
      <c r="S2430" t="s">
        <v>15436</v>
      </c>
      <c r="T2430" t="s">
        <v>15437</v>
      </c>
      <c r="U2430" t="s">
        <v>15437</v>
      </c>
      <c r="V2430">
        <v>0</v>
      </c>
    </row>
    <row r="2431" spans="1:22" x14ac:dyDescent="0.25">
      <c r="A2431" t="s">
        <v>1569</v>
      </c>
      <c r="B2431">
        <v>336410</v>
      </c>
      <c r="C2431" t="s">
        <v>1656</v>
      </c>
      <c r="D2431" t="s">
        <v>12217</v>
      </c>
      <c r="E2431" t="s">
        <v>1572</v>
      </c>
      <c r="F2431" t="s">
        <v>12216</v>
      </c>
      <c r="G2431" t="s">
        <v>7490</v>
      </c>
      <c r="H2431" s="2">
        <v>45551</v>
      </c>
      <c r="I2431" s="2">
        <v>45551</v>
      </c>
      <c r="J2431"/>
      <c r="K2431"/>
      <c r="L2431">
        <v>0.01</v>
      </c>
      <c r="M2431" t="s">
        <v>7484</v>
      </c>
      <c r="N2431" t="s">
        <v>1576</v>
      </c>
      <c r="O2431"/>
      <c r="P2431" t="s">
        <v>12207</v>
      </c>
      <c r="Q2431" t="s">
        <v>5486</v>
      </c>
      <c r="R2431" t="s">
        <v>15464</v>
      </c>
      <c r="S2431" t="s">
        <v>15436</v>
      </c>
      <c r="T2431" t="s">
        <v>15437</v>
      </c>
      <c r="U2431" t="s">
        <v>15437</v>
      </c>
      <c r="V2431">
        <v>0</v>
      </c>
    </row>
    <row r="2432" spans="1:22" x14ac:dyDescent="0.25">
      <c r="A2432" t="s">
        <v>1569</v>
      </c>
      <c r="B2432">
        <v>333177</v>
      </c>
      <c r="C2432" t="s">
        <v>1796</v>
      </c>
      <c r="D2432" t="s">
        <v>12577</v>
      </c>
      <c r="E2432" t="s">
        <v>1572</v>
      </c>
      <c r="F2432" t="s">
        <v>12568</v>
      </c>
      <c r="G2432" t="s">
        <v>7490</v>
      </c>
      <c r="H2432" s="2">
        <v>45551</v>
      </c>
      <c r="I2432" s="2">
        <v>45551</v>
      </c>
      <c r="J2432"/>
      <c r="K2432"/>
      <c r="L2432">
        <v>0.01</v>
      </c>
      <c r="M2432" t="s">
        <v>7484</v>
      </c>
      <c r="N2432" t="s">
        <v>3482</v>
      </c>
      <c r="O2432"/>
      <c r="P2432" t="s">
        <v>12569</v>
      </c>
      <c r="Q2432" t="s">
        <v>12570</v>
      </c>
      <c r="R2432" t="s">
        <v>15465</v>
      </c>
      <c r="S2432" t="s">
        <v>15436</v>
      </c>
      <c r="T2432" t="s">
        <v>15437</v>
      </c>
      <c r="U2432" t="s">
        <v>15437</v>
      </c>
      <c r="V2432">
        <v>0</v>
      </c>
    </row>
    <row r="2433" spans="1:22" x14ac:dyDescent="0.25">
      <c r="A2433" t="s">
        <v>1569</v>
      </c>
      <c r="B2433">
        <v>333176</v>
      </c>
      <c r="C2433" t="s">
        <v>1646</v>
      </c>
      <c r="D2433" t="s">
        <v>12577</v>
      </c>
      <c r="E2433" t="s">
        <v>1572</v>
      </c>
      <c r="F2433" t="s">
        <v>12568</v>
      </c>
      <c r="G2433" t="s">
        <v>7490</v>
      </c>
      <c r="H2433" s="2">
        <v>45551</v>
      </c>
      <c r="I2433" s="2">
        <v>45551</v>
      </c>
      <c r="J2433"/>
      <c r="K2433"/>
      <c r="L2433">
        <v>0.01</v>
      </c>
      <c r="M2433" t="s">
        <v>7484</v>
      </c>
      <c r="N2433" t="s">
        <v>3482</v>
      </c>
      <c r="O2433"/>
      <c r="P2433" t="s">
        <v>12569</v>
      </c>
      <c r="Q2433" t="s">
        <v>12570</v>
      </c>
      <c r="R2433" t="s">
        <v>15465</v>
      </c>
      <c r="S2433" t="s">
        <v>15436</v>
      </c>
      <c r="T2433" t="s">
        <v>15437</v>
      </c>
      <c r="U2433" t="s">
        <v>15437</v>
      </c>
      <c r="V2433">
        <v>0</v>
      </c>
    </row>
    <row r="2434" spans="1:22" x14ac:dyDescent="0.25">
      <c r="A2434" t="s">
        <v>1569</v>
      </c>
      <c r="B2434">
        <v>336478</v>
      </c>
      <c r="C2434" t="s">
        <v>1802</v>
      </c>
      <c r="D2434" t="s">
        <v>11727</v>
      </c>
      <c r="E2434" t="s">
        <v>1572</v>
      </c>
      <c r="F2434" t="s">
        <v>13214</v>
      </c>
      <c r="G2434" t="s">
        <v>7490</v>
      </c>
      <c r="H2434" s="2">
        <v>45551</v>
      </c>
      <c r="I2434" s="2">
        <v>45551</v>
      </c>
      <c r="J2434"/>
      <c r="K2434"/>
      <c r="L2434">
        <v>0.01</v>
      </c>
      <c r="M2434" t="s">
        <v>7484</v>
      </c>
      <c r="N2434" t="s">
        <v>3482</v>
      </c>
      <c r="O2434"/>
      <c r="P2434" t="s">
        <v>13215</v>
      </c>
      <c r="Q2434" t="s">
        <v>13216</v>
      </c>
      <c r="R2434" t="s">
        <v>15468</v>
      </c>
      <c r="S2434" t="s">
        <v>15436</v>
      </c>
      <c r="T2434" t="s">
        <v>15437</v>
      </c>
      <c r="U2434" t="s">
        <v>15437</v>
      </c>
      <c r="V2434">
        <v>0</v>
      </c>
    </row>
    <row r="2435" spans="1:22" x14ac:dyDescent="0.25">
      <c r="A2435" t="s">
        <v>1569</v>
      </c>
      <c r="B2435">
        <v>336417</v>
      </c>
      <c r="C2435" t="s">
        <v>9134</v>
      </c>
      <c r="D2435" t="s">
        <v>13251</v>
      </c>
      <c r="E2435" t="s">
        <v>1572</v>
      </c>
      <c r="F2435" t="s">
        <v>13245</v>
      </c>
      <c r="G2435" t="s">
        <v>7490</v>
      </c>
      <c r="H2435" s="2">
        <v>45551</v>
      </c>
      <c r="I2435" s="2">
        <v>45551</v>
      </c>
      <c r="J2435"/>
      <c r="K2435"/>
      <c r="L2435">
        <v>0.01</v>
      </c>
      <c r="M2435" t="s">
        <v>7484</v>
      </c>
      <c r="N2435" t="s">
        <v>3865</v>
      </c>
      <c r="O2435"/>
      <c r="P2435" t="s">
        <v>13243</v>
      </c>
      <c r="Q2435" t="s">
        <v>5886</v>
      </c>
      <c r="R2435" t="s">
        <v>15463</v>
      </c>
      <c r="S2435" t="s">
        <v>15436</v>
      </c>
      <c r="T2435" t="s">
        <v>15437</v>
      </c>
      <c r="U2435" t="s">
        <v>15437</v>
      </c>
      <c r="V2435">
        <v>0</v>
      </c>
    </row>
    <row r="2436" spans="1:22" x14ac:dyDescent="0.25">
      <c r="A2436" t="s">
        <v>1569</v>
      </c>
      <c r="B2436">
        <v>336484</v>
      </c>
      <c r="C2436" t="s">
        <v>1844</v>
      </c>
      <c r="D2436" t="s">
        <v>9583</v>
      </c>
      <c r="E2436" t="s">
        <v>1572</v>
      </c>
      <c r="F2436" t="s">
        <v>13336</v>
      </c>
      <c r="G2436" t="s">
        <v>7487</v>
      </c>
      <c r="H2436" s="2">
        <v>45551</v>
      </c>
      <c r="I2436" s="2">
        <v>45551</v>
      </c>
      <c r="J2436"/>
      <c r="K2436"/>
      <c r="L2436">
        <v>0.01</v>
      </c>
      <c r="M2436" t="s">
        <v>7484</v>
      </c>
      <c r="N2436" t="s">
        <v>3627</v>
      </c>
      <c r="O2436"/>
      <c r="P2436" t="s">
        <v>13328</v>
      </c>
      <c r="Q2436" t="s">
        <v>6368</v>
      </c>
      <c r="R2436" t="s">
        <v>15465</v>
      </c>
      <c r="S2436" t="s">
        <v>15436</v>
      </c>
      <c r="T2436" t="s">
        <v>15437</v>
      </c>
      <c r="U2436" t="s">
        <v>15437</v>
      </c>
      <c r="V2436">
        <v>0</v>
      </c>
    </row>
    <row r="2437" spans="1:22" x14ac:dyDescent="0.25">
      <c r="A2437" t="s">
        <v>1569</v>
      </c>
      <c r="B2437">
        <v>336437</v>
      </c>
      <c r="C2437" t="s">
        <v>13567</v>
      </c>
      <c r="D2437" t="s">
        <v>13568</v>
      </c>
      <c r="E2437" t="s">
        <v>1572</v>
      </c>
      <c r="F2437" t="s">
        <v>13562</v>
      </c>
      <c r="G2437" t="s">
        <v>7490</v>
      </c>
      <c r="H2437" s="2">
        <v>45551</v>
      </c>
      <c r="I2437" s="2">
        <v>45551</v>
      </c>
      <c r="J2437"/>
      <c r="K2437"/>
      <c r="L2437">
        <v>0.01</v>
      </c>
      <c r="M2437" t="s">
        <v>7484</v>
      </c>
      <c r="N2437" t="s">
        <v>4199</v>
      </c>
      <c r="O2437"/>
      <c r="P2437" t="s">
        <v>13563</v>
      </c>
      <c r="Q2437" t="s">
        <v>6431</v>
      </c>
      <c r="R2437" t="s">
        <v>15449</v>
      </c>
      <c r="S2437" t="s">
        <v>15436</v>
      </c>
      <c r="T2437" t="s">
        <v>15437</v>
      </c>
      <c r="U2437" t="s">
        <v>15437</v>
      </c>
      <c r="V2437">
        <v>0</v>
      </c>
    </row>
    <row r="2438" spans="1:22" x14ac:dyDescent="0.25">
      <c r="A2438" t="s">
        <v>1569</v>
      </c>
      <c r="B2438">
        <v>336281</v>
      </c>
      <c r="C2438" t="s">
        <v>2203</v>
      </c>
      <c r="D2438" t="s">
        <v>14925</v>
      </c>
      <c r="E2438" t="s">
        <v>1607</v>
      </c>
      <c r="F2438" t="s">
        <v>14923</v>
      </c>
      <c r="G2438" t="s">
        <v>14924</v>
      </c>
      <c r="H2438" s="2">
        <v>45551</v>
      </c>
      <c r="I2438" s="2">
        <v>45551</v>
      </c>
      <c r="J2438"/>
      <c r="K2438"/>
      <c r="L2438">
        <v>38</v>
      </c>
      <c r="M2438" t="s">
        <v>7484</v>
      </c>
      <c r="N2438" t="s">
        <v>1714</v>
      </c>
      <c r="O2438" t="s">
        <v>7120</v>
      </c>
      <c r="P2438" t="s">
        <v>14916</v>
      </c>
      <c r="Q2438" t="s">
        <v>14917</v>
      </c>
      <c r="R2438" t="s">
        <v>15472</v>
      </c>
      <c r="S2438" t="s">
        <v>15436</v>
      </c>
      <c r="T2438" t="s">
        <v>15437</v>
      </c>
      <c r="U2438" t="s">
        <v>15437</v>
      </c>
      <c r="V2438">
        <v>1</v>
      </c>
    </row>
    <row r="2439" spans="1:22" x14ac:dyDescent="0.25">
      <c r="A2439" t="s">
        <v>1569</v>
      </c>
      <c r="B2439">
        <v>336445</v>
      </c>
      <c r="C2439" t="s">
        <v>3168</v>
      </c>
      <c r="D2439" t="s">
        <v>2154</v>
      </c>
      <c r="E2439" t="s">
        <v>1572</v>
      </c>
      <c r="F2439" t="s">
        <v>4620</v>
      </c>
      <c r="G2439" t="s">
        <v>4268</v>
      </c>
      <c r="H2439" s="2">
        <v>45551</v>
      </c>
      <c r="I2439" s="2">
        <v>45551</v>
      </c>
      <c r="J2439"/>
      <c r="K2439"/>
      <c r="L2439">
        <v>0.01</v>
      </c>
      <c r="M2439" t="s">
        <v>4269</v>
      </c>
      <c r="N2439" t="s">
        <v>1576</v>
      </c>
      <c r="O2439"/>
      <c r="P2439" t="s">
        <v>4617</v>
      </c>
      <c r="Q2439" t="s">
        <v>4618</v>
      </c>
      <c r="R2439" t="s">
        <v>15453</v>
      </c>
      <c r="S2439" t="s">
        <v>15436</v>
      </c>
      <c r="T2439" t="s">
        <v>15437</v>
      </c>
      <c r="U2439" t="s">
        <v>15437</v>
      </c>
      <c r="V2439">
        <v>0</v>
      </c>
    </row>
    <row r="2440" spans="1:22" x14ac:dyDescent="0.25">
      <c r="A2440" t="s">
        <v>1569</v>
      </c>
      <c r="B2440">
        <v>336430</v>
      </c>
      <c r="C2440" t="s">
        <v>4634</v>
      </c>
      <c r="D2440" t="s">
        <v>4635</v>
      </c>
      <c r="E2440" t="s">
        <v>1572</v>
      </c>
      <c r="F2440" t="s">
        <v>4620</v>
      </c>
      <c r="G2440" t="s">
        <v>4268</v>
      </c>
      <c r="H2440" s="2">
        <v>45551</v>
      </c>
      <c r="I2440" s="2">
        <v>45551</v>
      </c>
      <c r="J2440"/>
      <c r="K2440"/>
      <c r="L2440">
        <v>0.01</v>
      </c>
      <c r="M2440" t="s">
        <v>4269</v>
      </c>
      <c r="N2440" t="s">
        <v>1576</v>
      </c>
      <c r="O2440"/>
      <c r="P2440" t="s">
        <v>4617</v>
      </c>
      <c r="Q2440" t="s">
        <v>4618</v>
      </c>
      <c r="R2440" t="s">
        <v>15453</v>
      </c>
      <c r="S2440" t="s">
        <v>15436</v>
      </c>
      <c r="T2440" t="s">
        <v>15437</v>
      </c>
      <c r="U2440" t="s">
        <v>15437</v>
      </c>
      <c r="V2440">
        <v>0</v>
      </c>
    </row>
    <row r="2441" spans="1:22" x14ac:dyDescent="0.25">
      <c r="A2441" t="s">
        <v>1569</v>
      </c>
      <c r="B2441">
        <v>336351</v>
      </c>
      <c r="C2441" t="s">
        <v>5043</v>
      </c>
      <c r="D2441" t="s">
        <v>5044</v>
      </c>
      <c r="E2441" t="s">
        <v>1607</v>
      </c>
      <c r="F2441" t="s">
        <v>5045</v>
      </c>
      <c r="G2441" t="s">
        <v>4310</v>
      </c>
      <c r="H2441" s="2">
        <v>45551</v>
      </c>
      <c r="I2441" s="2">
        <v>45551</v>
      </c>
      <c r="J2441"/>
      <c r="K2441"/>
      <c r="L2441">
        <v>38</v>
      </c>
      <c r="M2441" t="s">
        <v>4269</v>
      </c>
      <c r="N2441" t="s">
        <v>1714</v>
      </c>
      <c r="O2441"/>
      <c r="P2441" t="s">
        <v>5024</v>
      </c>
      <c r="Q2441" t="s">
        <v>3013</v>
      </c>
      <c r="R2441" t="s">
        <v>15454</v>
      </c>
      <c r="S2441" t="s">
        <v>15436</v>
      </c>
      <c r="T2441" t="s">
        <v>15437</v>
      </c>
      <c r="U2441" t="s">
        <v>1566</v>
      </c>
      <c r="V2441">
        <v>1</v>
      </c>
    </row>
    <row r="2442" spans="1:22" x14ac:dyDescent="0.25">
      <c r="A2442" t="s">
        <v>1569</v>
      </c>
      <c r="B2442">
        <v>336412</v>
      </c>
      <c r="C2442" t="s">
        <v>4358</v>
      </c>
      <c r="D2442" t="s">
        <v>5329</v>
      </c>
      <c r="E2442" t="s">
        <v>1596</v>
      </c>
      <c r="F2442" t="s">
        <v>5324</v>
      </c>
      <c r="G2442" t="s">
        <v>4294</v>
      </c>
      <c r="H2442" s="2">
        <v>45551</v>
      </c>
      <c r="I2442" s="2">
        <v>45719</v>
      </c>
      <c r="J2442"/>
      <c r="K2442"/>
      <c r="L2442">
        <v>27.25</v>
      </c>
      <c r="M2442" t="s">
        <v>4269</v>
      </c>
      <c r="N2442" t="s">
        <v>3482</v>
      </c>
      <c r="O2442"/>
      <c r="P2442" t="s">
        <v>5318</v>
      </c>
      <c r="Q2442" t="s">
        <v>3547</v>
      </c>
      <c r="R2442" t="s">
        <v>15455</v>
      </c>
      <c r="S2442" t="s">
        <v>15436</v>
      </c>
      <c r="T2442" t="s">
        <v>15437</v>
      </c>
      <c r="U2442" t="s">
        <v>15437</v>
      </c>
      <c r="V2442">
        <v>0.71710526315789469</v>
      </c>
    </row>
    <row r="2443" spans="1:22" x14ac:dyDescent="0.25">
      <c r="A2443" t="s">
        <v>1569</v>
      </c>
      <c r="B2443">
        <v>336387</v>
      </c>
      <c r="C2443" t="s">
        <v>1684</v>
      </c>
      <c r="D2443" t="s">
        <v>5330</v>
      </c>
      <c r="E2443" t="s">
        <v>1572</v>
      </c>
      <c r="F2443" t="s">
        <v>5321</v>
      </c>
      <c r="G2443" t="s">
        <v>4268</v>
      </c>
      <c r="H2443" s="2">
        <v>45551</v>
      </c>
      <c r="I2443" s="2">
        <v>45551</v>
      </c>
      <c r="J2443"/>
      <c r="K2443"/>
      <c r="L2443">
        <v>0.01</v>
      </c>
      <c r="M2443" t="s">
        <v>4269</v>
      </c>
      <c r="N2443" t="s">
        <v>3482</v>
      </c>
      <c r="O2443"/>
      <c r="P2443" t="s">
        <v>5318</v>
      </c>
      <c r="Q2443" t="s">
        <v>3547</v>
      </c>
      <c r="R2443" t="s">
        <v>15455</v>
      </c>
      <c r="S2443" t="s">
        <v>15436</v>
      </c>
      <c r="T2443" t="s">
        <v>15437</v>
      </c>
      <c r="U2443" t="s">
        <v>15437</v>
      </c>
      <c r="V2443">
        <v>0</v>
      </c>
    </row>
    <row r="2444" spans="1:22" x14ac:dyDescent="0.25">
      <c r="A2444" t="s">
        <v>1569</v>
      </c>
      <c r="B2444">
        <v>336440</v>
      </c>
      <c r="C2444" t="s">
        <v>3023</v>
      </c>
      <c r="D2444" t="s">
        <v>5677</v>
      </c>
      <c r="E2444" t="s">
        <v>1572</v>
      </c>
      <c r="F2444" t="s">
        <v>5672</v>
      </c>
      <c r="G2444" t="s">
        <v>4268</v>
      </c>
      <c r="H2444" s="2">
        <v>45551</v>
      </c>
      <c r="I2444" s="2">
        <v>45551</v>
      </c>
      <c r="J2444"/>
      <c r="K2444"/>
      <c r="L2444">
        <v>0.01</v>
      </c>
      <c r="M2444" t="s">
        <v>4269</v>
      </c>
      <c r="N2444" t="s">
        <v>1714</v>
      </c>
      <c r="O2444"/>
      <c r="P2444" t="s">
        <v>5673</v>
      </c>
      <c r="Q2444" t="s">
        <v>5674</v>
      </c>
      <c r="R2444" t="s">
        <v>15454</v>
      </c>
      <c r="S2444" t="s">
        <v>15436</v>
      </c>
      <c r="T2444" t="s">
        <v>15437</v>
      </c>
      <c r="U2444" t="s">
        <v>15437</v>
      </c>
      <c r="V2444">
        <v>0</v>
      </c>
    </row>
    <row r="2445" spans="1:22" x14ac:dyDescent="0.25">
      <c r="A2445" t="s">
        <v>1569</v>
      </c>
      <c r="B2445">
        <v>336426</v>
      </c>
      <c r="C2445" t="s">
        <v>1587</v>
      </c>
      <c r="D2445" t="s">
        <v>3852</v>
      </c>
      <c r="E2445" t="s">
        <v>1572</v>
      </c>
      <c r="F2445" t="s">
        <v>5702</v>
      </c>
      <c r="G2445" t="s">
        <v>4268</v>
      </c>
      <c r="H2445" s="2">
        <v>45551</v>
      </c>
      <c r="I2445" s="2">
        <v>45789</v>
      </c>
      <c r="J2445"/>
      <c r="K2445"/>
      <c r="L2445">
        <v>0.01</v>
      </c>
      <c r="M2445" t="s">
        <v>4269</v>
      </c>
      <c r="N2445" t="s">
        <v>1714</v>
      </c>
      <c r="O2445"/>
      <c r="P2445" t="s">
        <v>5703</v>
      </c>
      <c r="Q2445" t="s">
        <v>5704</v>
      </c>
      <c r="R2445" t="s">
        <v>15447</v>
      </c>
      <c r="S2445" t="s">
        <v>15436</v>
      </c>
      <c r="T2445" t="s">
        <v>15437</v>
      </c>
      <c r="U2445" t="s">
        <v>15437</v>
      </c>
      <c r="V2445">
        <v>0</v>
      </c>
    </row>
    <row r="2446" spans="1:22" x14ac:dyDescent="0.25">
      <c r="A2446" t="s">
        <v>1569</v>
      </c>
      <c r="B2446">
        <v>336418</v>
      </c>
      <c r="C2446" t="s">
        <v>5780</v>
      </c>
      <c r="D2446" t="s">
        <v>2429</v>
      </c>
      <c r="E2446" t="s">
        <v>1572</v>
      </c>
      <c r="F2446" t="s">
        <v>5773</v>
      </c>
      <c r="G2446" t="s">
        <v>4268</v>
      </c>
      <c r="H2446" s="2">
        <v>45551</v>
      </c>
      <c r="I2446" s="2">
        <v>45551</v>
      </c>
      <c r="J2446"/>
      <c r="K2446"/>
      <c r="L2446">
        <v>0.01</v>
      </c>
      <c r="M2446" t="s">
        <v>4269</v>
      </c>
      <c r="N2446" t="s">
        <v>5768</v>
      </c>
      <c r="O2446"/>
      <c r="P2446" t="s">
        <v>5769</v>
      </c>
      <c r="Q2446" t="s">
        <v>5770</v>
      </c>
      <c r="R2446" t="s">
        <v>15452</v>
      </c>
      <c r="S2446" t="s">
        <v>15436</v>
      </c>
      <c r="T2446" t="s">
        <v>15437</v>
      </c>
      <c r="U2446" t="s">
        <v>15437</v>
      </c>
      <c r="V2446">
        <v>0</v>
      </c>
    </row>
    <row r="2447" spans="1:22" x14ac:dyDescent="0.25">
      <c r="A2447" t="s">
        <v>1569</v>
      </c>
      <c r="B2447">
        <v>336380</v>
      </c>
      <c r="C2447" t="s">
        <v>1857</v>
      </c>
      <c r="D2447" t="s">
        <v>1896</v>
      </c>
      <c r="E2447" t="s">
        <v>1572</v>
      </c>
      <c r="F2447" t="s">
        <v>6061</v>
      </c>
      <c r="G2447" t="s">
        <v>4268</v>
      </c>
      <c r="H2447" s="2">
        <v>45551</v>
      </c>
      <c r="I2447" s="2">
        <v>45551</v>
      </c>
      <c r="J2447"/>
      <c r="K2447"/>
      <c r="L2447">
        <v>0.01</v>
      </c>
      <c r="M2447" t="s">
        <v>4269</v>
      </c>
      <c r="N2447" t="s">
        <v>4199</v>
      </c>
      <c r="O2447"/>
      <c r="P2447" t="s">
        <v>6059</v>
      </c>
      <c r="Q2447" t="s">
        <v>6060</v>
      </c>
      <c r="R2447" t="s">
        <v>15449</v>
      </c>
      <c r="S2447" t="s">
        <v>15436</v>
      </c>
      <c r="T2447" t="s">
        <v>15437</v>
      </c>
      <c r="U2447" t="s">
        <v>15437</v>
      </c>
      <c r="V2447">
        <v>0</v>
      </c>
    </row>
    <row r="2448" spans="1:22" x14ac:dyDescent="0.25">
      <c r="A2448" t="s">
        <v>1569</v>
      </c>
      <c r="B2448">
        <v>336303</v>
      </c>
      <c r="C2448" t="s">
        <v>2436</v>
      </c>
      <c r="D2448" t="s">
        <v>6242</v>
      </c>
      <c r="E2448" t="s">
        <v>1607</v>
      </c>
      <c r="F2448" t="s">
        <v>6243</v>
      </c>
      <c r="G2448" t="s">
        <v>4324</v>
      </c>
      <c r="H2448" s="2">
        <v>45551</v>
      </c>
      <c r="I2448" s="2">
        <v>45551</v>
      </c>
      <c r="J2448"/>
      <c r="K2448"/>
      <c r="L2448">
        <v>38</v>
      </c>
      <c r="M2448" t="s">
        <v>4269</v>
      </c>
      <c r="N2448" t="s">
        <v>3311</v>
      </c>
      <c r="O2448"/>
      <c r="P2448" t="s">
        <v>6240</v>
      </c>
      <c r="Q2448" t="s">
        <v>3440</v>
      </c>
      <c r="R2448" t="s">
        <v>15454</v>
      </c>
      <c r="S2448" t="s">
        <v>15436</v>
      </c>
      <c r="T2448" t="s">
        <v>15437</v>
      </c>
      <c r="U2448" t="s">
        <v>15437</v>
      </c>
      <c r="V2448">
        <v>1</v>
      </c>
    </row>
    <row r="2449" spans="1:22" x14ac:dyDescent="0.25">
      <c r="A2449" t="s">
        <v>1569</v>
      </c>
      <c r="B2449">
        <v>336368</v>
      </c>
      <c r="C2449" t="s">
        <v>6673</v>
      </c>
      <c r="D2449" t="s">
        <v>6674</v>
      </c>
      <c r="E2449" t="s">
        <v>1572</v>
      </c>
      <c r="F2449" t="s">
        <v>6669</v>
      </c>
      <c r="G2449" t="s">
        <v>4268</v>
      </c>
      <c r="H2449" s="2">
        <v>45551</v>
      </c>
      <c r="I2449" s="2">
        <v>45551</v>
      </c>
      <c r="J2449"/>
      <c r="K2449"/>
      <c r="L2449">
        <v>0.01</v>
      </c>
      <c r="M2449" t="s">
        <v>4269</v>
      </c>
      <c r="N2449" t="s">
        <v>1576</v>
      </c>
      <c r="O2449"/>
      <c r="P2449" t="s">
        <v>6670</v>
      </c>
      <c r="Q2449" t="s">
        <v>6671</v>
      </c>
      <c r="R2449" t="s">
        <v>15453</v>
      </c>
      <c r="S2449" t="s">
        <v>15436</v>
      </c>
      <c r="T2449" t="s">
        <v>15437</v>
      </c>
      <c r="U2449" t="s">
        <v>15437</v>
      </c>
      <c r="V2449">
        <v>0</v>
      </c>
    </row>
    <row r="2450" spans="1:22" x14ac:dyDescent="0.25">
      <c r="A2450" t="s">
        <v>1569</v>
      </c>
      <c r="B2450">
        <v>336401</v>
      </c>
      <c r="C2450" t="s">
        <v>6827</v>
      </c>
      <c r="D2450" t="s">
        <v>4058</v>
      </c>
      <c r="E2450" t="s">
        <v>1596</v>
      </c>
      <c r="F2450" t="s">
        <v>6816</v>
      </c>
      <c r="G2450" t="s">
        <v>4294</v>
      </c>
      <c r="H2450" s="2">
        <v>45551</v>
      </c>
      <c r="I2450" s="2">
        <v>45551</v>
      </c>
      <c r="J2450"/>
      <c r="K2450"/>
      <c r="L2450">
        <v>31.5</v>
      </c>
      <c r="M2450" t="s">
        <v>4269</v>
      </c>
      <c r="N2450" t="s">
        <v>3482</v>
      </c>
      <c r="O2450"/>
      <c r="P2450" t="s">
        <v>6817</v>
      </c>
      <c r="Q2450" t="s">
        <v>6818</v>
      </c>
      <c r="R2450" t="s">
        <v>15455</v>
      </c>
      <c r="S2450" t="s">
        <v>15436</v>
      </c>
      <c r="T2450" t="s">
        <v>15437</v>
      </c>
      <c r="U2450" t="s">
        <v>15437</v>
      </c>
      <c r="V2450">
        <v>0.82894736842105265</v>
      </c>
    </row>
    <row r="2451" spans="1:22" x14ac:dyDescent="0.25">
      <c r="A2451" t="s">
        <v>1569</v>
      </c>
      <c r="B2451">
        <v>336158</v>
      </c>
      <c r="C2451" t="s">
        <v>2971</v>
      </c>
      <c r="D2451" t="s">
        <v>2760</v>
      </c>
      <c r="E2451" t="s">
        <v>1607</v>
      </c>
      <c r="F2451" t="s">
        <v>6962</v>
      </c>
      <c r="G2451" t="s">
        <v>4294</v>
      </c>
      <c r="H2451" s="2">
        <v>45551</v>
      </c>
      <c r="I2451" s="2">
        <v>45747</v>
      </c>
      <c r="J2451"/>
      <c r="K2451"/>
      <c r="L2451">
        <v>38</v>
      </c>
      <c r="M2451" t="s">
        <v>4269</v>
      </c>
      <c r="N2451" t="s">
        <v>4199</v>
      </c>
      <c r="O2451"/>
      <c r="P2451" t="s">
        <v>6955</v>
      </c>
      <c r="Q2451" t="s">
        <v>6956</v>
      </c>
      <c r="R2451" t="s">
        <v>15449</v>
      </c>
      <c r="S2451" t="s">
        <v>15436</v>
      </c>
      <c r="T2451" t="s">
        <v>15437</v>
      </c>
      <c r="U2451" t="s">
        <v>15437</v>
      </c>
      <c r="V2451">
        <v>1</v>
      </c>
    </row>
    <row r="2452" spans="1:22" x14ac:dyDescent="0.25">
      <c r="A2452" t="s">
        <v>1569</v>
      </c>
      <c r="B2452">
        <v>336411</v>
      </c>
      <c r="C2452" t="s">
        <v>7009</v>
      </c>
      <c r="D2452" t="s">
        <v>6459</v>
      </c>
      <c r="E2452" t="s">
        <v>1572</v>
      </c>
      <c r="F2452" t="s">
        <v>7002</v>
      </c>
      <c r="G2452" t="s">
        <v>4268</v>
      </c>
      <c r="H2452" s="2">
        <v>45551</v>
      </c>
      <c r="I2452" s="2">
        <v>45551</v>
      </c>
      <c r="J2452"/>
      <c r="K2452"/>
      <c r="L2452">
        <v>0.01</v>
      </c>
      <c r="M2452" t="s">
        <v>4269</v>
      </c>
      <c r="N2452" t="s">
        <v>3482</v>
      </c>
      <c r="O2452"/>
      <c r="P2452" t="s">
        <v>7003</v>
      </c>
      <c r="Q2452" t="s">
        <v>3576</v>
      </c>
      <c r="R2452" t="s">
        <v>15456</v>
      </c>
      <c r="S2452" t="s">
        <v>15436</v>
      </c>
      <c r="T2452" t="s">
        <v>15437</v>
      </c>
      <c r="U2452" t="s">
        <v>15437</v>
      </c>
      <c r="V2452">
        <v>0</v>
      </c>
    </row>
    <row r="2453" spans="1:22" x14ac:dyDescent="0.25">
      <c r="A2453" t="s">
        <v>1569</v>
      </c>
      <c r="B2453">
        <v>336162</v>
      </c>
      <c r="C2453" t="s">
        <v>2566</v>
      </c>
      <c r="D2453" t="s">
        <v>1951</v>
      </c>
      <c r="E2453" t="s">
        <v>1607</v>
      </c>
      <c r="F2453" t="s">
        <v>7143</v>
      </c>
      <c r="G2453" t="s">
        <v>7144</v>
      </c>
      <c r="H2453" s="2">
        <v>45551</v>
      </c>
      <c r="I2453" s="2">
        <v>45551</v>
      </c>
      <c r="J2453"/>
      <c r="K2453"/>
      <c r="L2453">
        <v>38</v>
      </c>
      <c r="M2453" t="s">
        <v>4269</v>
      </c>
      <c r="N2453" t="s">
        <v>1714</v>
      </c>
      <c r="O2453" t="s">
        <v>5500</v>
      </c>
      <c r="P2453" t="s">
        <v>7141</v>
      </c>
      <c r="Q2453" t="s">
        <v>7142</v>
      </c>
      <c r="R2453" t="s">
        <v>15459</v>
      </c>
      <c r="S2453" t="s">
        <v>15436</v>
      </c>
      <c r="T2453" t="s">
        <v>15437</v>
      </c>
      <c r="U2453" t="s">
        <v>15437</v>
      </c>
      <c r="V2453">
        <v>1</v>
      </c>
    </row>
    <row r="2454" spans="1:22" x14ac:dyDescent="0.25">
      <c r="A2454" t="s">
        <v>1569</v>
      </c>
      <c r="B2454">
        <v>336352</v>
      </c>
      <c r="C2454" t="s">
        <v>2704</v>
      </c>
      <c r="D2454" t="s">
        <v>7561</v>
      </c>
      <c r="E2454" t="s">
        <v>1572</v>
      </c>
      <c r="F2454" t="s">
        <v>7558</v>
      </c>
      <c r="G2454" t="s">
        <v>7490</v>
      </c>
      <c r="H2454" s="2">
        <v>45548</v>
      </c>
      <c r="I2454" s="2">
        <v>45548</v>
      </c>
      <c r="J2454"/>
      <c r="K2454"/>
      <c r="L2454">
        <v>0.01</v>
      </c>
      <c r="M2454" t="s">
        <v>7484</v>
      </c>
      <c r="N2454" t="s">
        <v>1714</v>
      </c>
      <c r="O2454"/>
      <c r="P2454" t="s">
        <v>7559</v>
      </c>
      <c r="Q2454" t="s">
        <v>7560</v>
      </c>
      <c r="R2454" t="s">
        <v>15461</v>
      </c>
      <c r="S2454" t="s">
        <v>15436</v>
      </c>
      <c r="T2454" t="s">
        <v>15437</v>
      </c>
      <c r="U2454" t="s">
        <v>15437</v>
      </c>
      <c r="V2454">
        <v>0</v>
      </c>
    </row>
    <row r="2455" spans="1:22" x14ac:dyDescent="0.25">
      <c r="A2455" t="s">
        <v>1569</v>
      </c>
      <c r="B2455">
        <v>336366</v>
      </c>
      <c r="C2455" t="s">
        <v>1857</v>
      </c>
      <c r="D2455" t="s">
        <v>7562</v>
      </c>
      <c r="E2455" t="s">
        <v>1572</v>
      </c>
      <c r="F2455" t="s">
        <v>7558</v>
      </c>
      <c r="G2455" t="s">
        <v>7490</v>
      </c>
      <c r="H2455" s="2">
        <v>45548</v>
      </c>
      <c r="I2455" s="2">
        <v>45548</v>
      </c>
      <c r="J2455"/>
      <c r="K2455"/>
      <c r="L2455">
        <v>0.01</v>
      </c>
      <c r="M2455" t="s">
        <v>7484</v>
      </c>
      <c r="N2455" t="s">
        <v>1714</v>
      </c>
      <c r="O2455"/>
      <c r="P2455" t="s">
        <v>7559</v>
      </c>
      <c r="Q2455" t="s">
        <v>7560</v>
      </c>
      <c r="R2455" t="s">
        <v>15461</v>
      </c>
      <c r="S2455" t="s">
        <v>15436</v>
      </c>
      <c r="T2455" t="s">
        <v>15437</v>
      </c>
      <c r="U2455" t="s">
        <v>15437</v>
      </c>
      <c r="V2455">
        <v>0</v>
      </c>
    </row>
    <row r="2456" spans="1:22" x14ac:dyDescent="0.25">
      <c r="A2456" t="s">
        <v>1569</v>
      </c>
      <c r="B2456">
        <v>336347</v>
      </c>
      <c r="C2456" t="s">
        <v>3469</v>
      </c>
      <c r="D2456" t="s">
        <v>4878</v>
      </c>
      <c r="E2456" t="s">
        <v>1572</v>
      </c>
      <c r="F2456" t="s">
        <v>7803</v>
      </c>
      <c r="G2456" t="s">
        <v>7490</v>
      </c>
      <c r="H2456" s="2">
        <v>45548</v>
      </c>
      <c r="I2456" s="2">
        <v>45548</v>
      </c>
      <c r="J2456"/>
      <c r="K2456"/>
      <c r="L2456">
        <v>0.01</v>
      </c>
      <c r="M2456" t="s">
        <v>7484</v>
      </c>
      <c r="N2456" t="s">
        <v>1714</v>
      </c>
      <c r="O2456"/>
      <c r="P2456" t="s">
        <v>7804</v>
      </c>
      <c r="Q2456" t="s">
        <v>2847</v>
      </c>
      <c r="R2456" t="s">
        <v>15461</v>
      </c>
      <c r="S2456" t="s">
        <v>15436</v>
      </c>
      <c r="T2456" t="s">
        <v>15437</v>
      </c>
      <c r="U2456" t="s">
        <v>15437</v>
      </c>
      <c r="V2456">
        <v>0</v>
      </c>
    </row>
    <row r="2457" spans="1:22" x14ac:dyDescent="0.25">
      <c r="A2457" t="s">
        <v>1569</v>
      </c>
      <c r="B2457">
        <v>336350</v>
      </c>
      <c r="C2457" t="s">
        <v>1750</v>
      </c>
      <c r="D2457" t="s">
        <v>7805</v>
      </c>
      <c r="E2457" t="s">
        <v>1572</v>
      </c>
      <c r="F2457" t="s">
        <v>7803</v>
      </c>
      <c r="G2457" t="s">
        <v>7490</v>
      </c>
      <c r="H2457" s="2">
        <v>45548</v>
      </c>
      <c r="I2457" s="2">
        <v>45548</v>
      </c>
      <c r="J2457"/>
      <c r="K2457"/>
      <c r="L2457">
        <v>0.01</v>
      </c>
      <c r="M2457" t="s">
        <v>7484</v>
      </c>
      <c r="N2457" t="s">
        <v>1714</v>
      </c>
      <c r="O2457"/>
      <c r="P2457" t="s">
        <v>7804</v>
      </c>
      <c r="Q2457" t="s">
        <v>2847</v>
      </c>
      <c r="R2457" t="s">
        <v>15461</v>
      </c>
      <c r="S2457" t="s">
        <v>15436</v>
      </c>
      <c r="T2457" t="s">
        <v>15437</v>
      </c>
      <c r="U2457" t="s">
        <v>15437</v>
      </c>
      <c r="V2457">
        <v>0</v>
      </c>
    </row>
    <row r="2458" spans="1:22" x14ac:dyDescent="0.25">
      <c r="A2458" t="s">
        <v>1569</v>
      </c>
      <c r="B2458">
        <v>336342</v>
      </c>
      <c r="C2458" t="s">
        <v>2291</v>
      </c>
      <c r="D2458" t="s">
        <v>8538</v>
      </c>
      <c r="E2458" t="s">
        <v>1572</v>
      </c>
      <c r="F2458" t="s">
        <v>8516</v>
      </c>
      <c r="G2458" t="s">
        <v>7487</v>
      </c>
      <c r="H2458" s="2">
        <v>45548</v>
      </c>
      <c r="I2458" s="2">
        <v>45548</v>
      </c>
      <c r="J2458"/>
      <c r="K2458"/>
      <c r="L2458">
        <v>0.01</v>
      </c>
      <c r="M2458" t="s">
        <v>7484</v>
      </c>
      <c r="N2458" t="s">
        <v>1714</v>
      </c>
      <c r="O2458"/>
      <c r="P2458" t="s">
        <v>8513</v>
      </c>
      <c r="Q2458" t="s">
        <v>8514</v>
      </c>
      <c r="R2458" t="s">
        <v>15462</v>
      </c>
      <c r="S2458" t="s">
        <v>15436</v>
      </c>
      <c r="T2458" t="s">
        <v>15437</v>
      </c>
      <c r="U2458" t="s">
        <v>15437</v>
      </c>
      <c r="V2458">
        <v>0</v>
      </c>
    </row>
    <row r="2459" spans="1:22" x14ac:dyDescent="0.25">
      <c r="A2459" t="s">
        <v>1569</v>
      </c>
      <c r="B2459">
        <v>336340</v>
      </c>
      <c r="C2459" t="s">
        <v>3237</v>
      </c>
      <c r="D2459" t="s">
        <v>9042</v>
      </c>
      <c r="E2459" t="s">
        <v>1596</v>
      </c>
      <c r="F2459" t="s">
        <v>9024</v>
      </c>
      <c r="G2459" t="s">
        <v>7490</v>
      </c>
      <c r="H2459" s="2">
        <v>45548</v>
      </c>
      <c r="I2459" s="2">
        <v>45719</v>
      </c>
      <c r="J2459"/>
      <c r="K2459"/>
      <c r="L2459">
        <v>34.75</v>
      </c>
      <c r="M2459" t="s">
        <v>7484</v>
      </c>
      <c r="N2459" t="s">
        <v>3865</v>
      </c>
      <c r="O2459"/>
      <c r="P2459" t="s">
        <v>9018</v>
      </c>
      <c r="Q2459" t="s">
        <v>4338</v>
      </c>
      <c r="R2459" t="s">
        <v>15468</v>
      </c>
      <c r="S2459" t="s">
        <v>15436</v>
      </c>
      <c r="T2459" t="s">
        <v>15437</v>
      </c>
      <c r="U2459" t="s">
        <v>15437</v>
      </c>
      <c r="V2459">
        <v>0.91447368421052633</v>
      </c>
    </row>
    <row r="2460" spans="1:22" x14ac:dyDescent="0.25">
      <c r="A2460" t="s">
        <v>1569</v>
      </c>
      <c r="B2460">
        <v>336386</v>
      </c>
      <c r="C2460" t="s">
        <v>2172</v>
      </c>
      <c r="D2460" t="s">
        <v>9751</v>
      </c>
      <c r="E2460" t="s">
        <v>1596</v>
      </c>
      <c r="F2460" t="s">
        <v>9752</v>
      </c>
      <c r="G2460" t="s">
        <v>7503</v>
      </c>
      <c r="H2460" s="2">
        <v>45548</v>
      </c>
      <c r="I2460" s="2">
        <v>45548</v>
      </c>
      <c r="J2460"/>
      <c r="K2460"/>
      <c r="L2460">
        <v>16</v>
      </c>
      <c r="M2460" t="s">
        <v>7484</v>
      </c>
      <c r="N2460" t="s">
        <v>3482</v>
      </c>
      <c r="O2460"/>
      <c r="P2460" t="s">
        <v>9746</v>
      </c>
      <c r="Q2460" t="s">
        <v>3576</v>
      </c>
      <c r="R2460" t="s">
        <v>15466</v>
      </c>
      <c r="S2460" t="s">
        <v>15436</v>
      </c>
      <c r="T2460" t="s">
        <v>15437</v>
      </c>
      <c r="U2460" t="s">
        <v>15437</v>
      </c>
      <c r="V2460">
        <v>0.42105263157894735</v>
      </c>
    </row>
    <row r="2461" spans="1:22" x14ac:dyDescent="0.25">
      <c r="A2461" t="s">
        <v>1569</v>
      </c>
      <c r="B2461">
        <v>336354</v>
      </c>
      <c r="C2461" t="s">
        <v>13219</v>
      </c>
      <c r="D2461" t="s">
        <v>13220</v>
      </c>
      <c r="E2461" t="s">
        <v>1572</v>
      </c>
      <c r="F2461" t="s">
        <v>13214</v>
      </c>
      <c r="G2461" t="s">
        <v>7490</v>
      </c>
      <c r="H2461" s="2">
        <v>45548</v>
      </c>
      <c r="I2461" s="2">
        <v>45548</v>
      </c>
      <c r="J2461"/>
      <c r="K2461"/>
      <c r="L2461">
        <v>0.01</v>
      </c>
      <c r="M2461" t="s">
        <v>7484</v>
      </c>
      <c r="N2461" t="s">
        <v>3482</v>
      </c>
      <c r="O2461"/>
      <c r="P2461" t="s">
        <v>13215</v>
      </c>
      <c r="Q2461" t="s">
        <v>13216</v>
      </c>
      <c r="R2461" t="s">
        <v>15468</v>
      </c>
      <c r="S2461" t="s">
        <v>15436</v>
      </c>
      <c r="T2461" t="s">
        <v>15437</v>
      </c>
      <c r="U2461" t="s">
        <v>15437</v>
      </c>
      <c r="V2461">
        <v>0</v>
      </c>
    </row>
    <row r="2462" spans="1:22" x14ac:dyDescent="0.25">
      <c r="A2462" t="s">
        <v>1569</v>
      </c>
      <c r="B2462">
        <v>336446</v>
      </c>
      <c r="C2462" t="s">
        <v>4279</v>
      </c>
      <c r="D2462" t="s">
        <v>4280</v>
      </c>
      <c r="E2462" t="s">
        <v>1572</v>
      </c>
      <c r="F2462" t="s">
        <v>4267</v>
      </c>
      <c r="G2462" t="s">
        <v>4268</v>
      </c>
      <c r="H2462" s="2">
        <v>45548</v>
      </c>
      <c r="I2462" s="2">
        <v>45548</v>
      </c>
      <c r="J2462"/>
      <c r="K2462"/>
      <c r="L2462">
        <v>0.01</v>
      </c>
      <c r="M2462" t="s">
        <v>4269</v>
      </c>
      <c r="N2462" t="s">
        <v>1714</v>
      </c>
      <c r="O2462"/>
      <c r="P2462" t="s">
        <v>4270</v>
      </c>
      <c r="Q2462" t="s">
        <v>4271</v>
      </c>
      <c r="R2462" t="s">
        <v>15447</v>
      </c>
      <c r="S2462" t="s">
        <v>15436</v>
      </c>
      <c r="T2462" t="s">
        <v>15437</v>
      </c>
      <c r="U2462" t="s">
        <v>15437</v>
      </c>
      <c r="V2462">
        <v>0</v>
      </c>
    </row>
    <row r="2463" spans="1:22" x14ac:dyDescent="0.25">
      <c r="A2463" t="s">
        <v>1569</v>
      </c>
      <c r="B2463">
        <v>336518</v>
      </c>
      <c r="C2463" t="s">
        <v>2566</v>
      </c>
      <c r="D2463" t="s">
        <v>4281</v>
      </c>
      <c r="E2463" t="s">
        <v>1572</v>
      </c>
      <c r="F2463" t="s">
        <v>4267</v>
      </c>
      <c r="G2463" t="s">
        <v>4268</v>
      </c>
      <c r="H2463" s="2">
        <v>45548</v>
      </c>
      <c r="I2463" s="2">
        <v>45548</v>
      </c>
      <c r="J2463"/>
      <c r="K2463"/>
      <c r="L2463">
        <v>0.01</v>
      </c>
      <c r="M2463" t="s">
        <v>4269</v>
      </c>
      <c r="N2463" t="s">
        <v>1714</v>
      </c>
      <c r="O2463"/>
      <c r="P2463" t="s">
        <v>4270</v>
      </c>
      <c r="Q2463" t="s">
        <v>4271</v>
      </c>
      <c r="R2463" t="s">
        <v>15447</v>
      </c>
      <c r="S2463" t="s">
        <v>15436</v>
      </c>
      <c r="T2463" t="s">
        <v>15437</v>
      </c>
      <c r="U2463" t="s">
        <v>15437</v>
      </c>
      <c r="V2463">
        <v>0</v>
      </c>
    </row>
    <row r="2464" spans="1:22" x14ac:dyDescent="0.25">
      <c r="A2464" t="s">
        <v>1569</v>
      </c>
      <c r="B2464">
        <v>336465</v>
      </c>
      <c r="C2464" t="s">
        <v>5246</v>
      </c>
      <c r="D2464" t="s">
        <v>5247</v>
      </c>
      <c r="E2464" t="s">
        <v>1572</v>
      </c>
      <c r="F2464" t="s">
        <v>5244</v>
      </c>
      <c r="G2464" t="s">
        <v>4268</v>
      </c>
      <c r="H2464" s="2">
        <v>45548</v>
      </c>
      <c r="I2464" s="2">
        <v>45548</v>
      </c>
      <c r="J2464"/>
      <c r="K2464"/>
      <c r="L2464">
        <v>0.01</v>
      </c>
      <c r="M2464" t="s">
        <v>4269</v>
      </c>
      <c r="N2464" t="s">
        <v>1714</v>
      </c>
      <c r="O2464"/>
      <c r="P2464" t="s">
        <v>5240</v>
      </c>
      <c r="Q2464" t="s">
        <v>5241</v>
      </c>
      <c r="R2464" t="s">
        <v>15447</v>
      </c>
      <c r="S2464" t="s">
        <v>15436</v>
      </c>
      <c r="T2464" t="s">
        <v>15437</v>
      </c>
      <c r="U2464" t="s">
        <v>15437</v>
      </c>
      <c r="V2464">
        <v>0</v>
      </c>
    </row>
    <row r="2465" spans="1:22" x14ac:dyDescent="0.25">
      <c r="A2465" t="s">
        <v>1569</v>
      </c>
      <c r="B2465">
        <v>336420</v>
      </c>
      <c r="C2465" t="s">
        <v>5706</v>
      </c>
      <c r="D2465" t="s">
        <v>5707</v>
      </c>
      <c r="E2465" t="s">
        <v>1572</v>
      </c>
      <c r="F2465" t="s">
        <v>5702</v>
      </c>
      <c r="G2465" t="s">
        <v>4268</v>
      </c>
      <c r="H2465" s="2">
        <v>45548</v>
      </c>
      <c r="I2465" s="2">
        <v>45548</v>
      </c>
      <c r="J2465"/>
      <c r="K2465"/>
      <c r="L2465">
        <v>0.01</v>
      </c>
      <c r="M2465" t="s">
        <v>4269</v>
      </c>
      <c r="N2465" t="s">
        <v>1714</v>
      </c>
      <c r="O2465"/>
      <c r="P2465" t="s">
        <v>5703</v>
      </c>
      <c r="Q2465" t="s">
        <v>5704</v>
      </c>
      <c r="R2465" t="s">
        <v>15447</v>
      </c>
      <c r="S2465" t="s">
        <v>15436</v>
      </c>
      <c r="T2465" t="s">
        <v>15437</v>
      </c>
      <c r="U2465" t="s">
        <v>15437</v>
      </c>
      <c r="V2465">
        <v>0</v>
      </c>
    </row>
    <row r="2466" spans="1:22" x14ac:dyDescent="0.25">
      <c r="A2466" t="s">
        <v>1569</v>
      </c>
      <c r="B2466">
        <v>336310</v>
      </c>
      <c r="C2466" t="s">
        <v>11378</v>
      </c>
      <c r="D2466" t="s">
        <v>3084</v>
      </c>
      <c r="E2466" t="s">
        <v>1572</v>
      </c>
      <c r="F2466" t="s">
        <v>11365</v>
      </c>
      <c r="G2466" t="s">
        <v>7487</v>
      </c>
      <c r="H2466" s="2">
        <v>45546</v>
      </c>
      <c r="I2466" s="2">
        <v>45546</v>
      </c>
      <c r="J2466"/>
      <c r="K2466"/>
      <c r="L2466">
        <v>0.01</v>
      </c>
      <c r="M2466" t="s">
        <v>7484</v>
      </c>
      <c r="N2466" t="s">
        <v>3865</v>
      </c>
      <c r="O2466"/>
      <c r="P2466" t="s">
        <v>11366</v>
      </c>
      <c r="Q2466" t="s">
        <v>5570</v>
      </c>
      <c r="R2466" t="s">
        <v>15467</v>
      </c>
      <c r="S2466" t="s">
        <v>15436</v>
      </c>
      <c r="T2466" t="s">
        <v>15437</v>
      </c>
      <c r="U2466" t="s">
        <v>15437</v>
      </c>
      <c r="V2466">
        <v>0</v>
      </c>
    </row>
    <row r="2467" spans="1:22" x14ac:dyDescent="0.25">
      <c r="A2467" t="s">
        <v>1569</v>
      </c>
      <c r="B2467">
        <v>336329</v>
      </c>
      <c r="C2467" t="s">
        <v>1684</v>
      </c>
      <c r="D2467" t="s">
        <v>10928</v>
      </c>
      <c r="E2467" t="s">
        <v>1572</v>
      </c>
      <c r="F2467" t="s">
        <v>13177</v>
      </c>
      <c r="G2467" t="s">
        <v>7490</v>
      </c>
      <c r="H2467" s="2">
        <v>45546</v>
      </c>
      <c r="I2467" s="2">
        <v>45546</v>
      </c>
      <c r="J2467"/>
      <c r="K2467"/>
      <c r="L2467">
        <v>0.01</v>
      </c>
      <c r="M2467" t="s">
        <v>7484</v>
      </c>
      <c r="N2467" t="s">
        <v>3865</v>
      </c>
      <c r="O2467"/>
      <c r="P2467" t="s">
        <v>13178</v>
      </c>
      <c r="Q2467" t="s">
        <v>13179</v>
      </c>
      <c r="R2467" t="s">
        <v>15467</v>
      </c>
      <c r="S2467" t="s">
        <v>15436</v>
      </c>
      <c r="T2467" t="s">
        <v>15437</v>
      </c>
      <c r="U2467" t="s">
        <v>15437</v>
      </c>
      <c r="V2467">
        <v>0</v>
      </c>
    </row>
    <row r="2468" spans="1:22" x14ac:dyDescent="0.25">
      <c r="A2468" t="s">
        <v>1569</v>
      </c>
      <c r="B2468">
        <v>336315</v>
      </c>
      <c r="C2468" t="s">
        <v>2230</v>
      </c>
      <c r="D2468" t="s">
        <v>13221</v>
      </c>
      <c r="E2468" t="s">
        <v>1596</v>
      </c>
      <c r="F2468" t="s">
        <v>13214</v>
      </c>
      <c r="G2468" t="s">
        <v>7490</v>
      </c>
      <c r="H2468" s="2">
        <v>45546</v>
      </c>
      <c r="I2468" s="2">
        <v>45733</v>
      </c>
      <c r="J2468"/>
      <c r="K2468"/>
      <c r="L2468">
        <v>29</v>
      </c>
      <c r="M2468" t="s">
        <v>7484</v>
      </c>
      <c r="N2468" t="s">
        <v>3482</v>
      </c>
      <c r="O2468"/>
      <c r="P2468" t="s">
        <v>13215</v>
      </c>
      <c r="Q2468" t="s">
        <v>13216</v>
      </c>
      <c r="R2468" t="s">
        <v>15468</v>
      </c>
      <c r="S2468" t="s">
        <v>15436</v>
      </c>
      <c r="T2468" t="s">
        <v>15437</v>
      </c>
      <c r="U2468" t="s">
        <v>15437</v>
      </c>
      <c r="V2468">
        <v>0.76315789473684215</v>
      </c>
    </row>
    <row r="2469" spans="1:22" x14ac:dyDescent="0.25">
      <c r="A2469" t="s">
        <v>1569</v>
      </c>
      <c r="B2469">
        <v>336328</v>
      </c>
      <c r="C2469" t="s">
        <v>1752</v>
      </c>
      <c r="D2469" t="s">
        <v>13252</v>
      </c>
      <c r="E2469" t="s">
        <v>1572</v>
      </c>
      <c r="F2469" t="s">
        <v>13245</v>
      </c>
      <c r="G2469" t="s">
        <v>7490</v>
      </c>
      <c r="H2469" s="2">
        <v>45546</v>
      </c>
      <c r="I2469" s="2">
        <v>45546</v>
      </c>
      <c r="J2469"/>
      <c r="K2469"/>
      <c r="L2469">
        <v>0.01</v>
      </c>
      <c r="M2469" t="s">
        <v>7484</v>
      </c>
      <c r="N2469" t="s">
        <v>3865</v>
      </c>
      <c r="O2469"/>
      <c r="P2469" t="s">
        <v>13243</v>
      </c>
      <c r="Q2469" t="s">
        <v>5886</v>
      </c>
      <c r="R2469" t="s">
        <v>15463</v>
      </c>
      <c r="S2469" t="s">
        <v>15436</v>
      </c>
      <c r="T2469" t="s">
        <v>15437</v>
      </c>
      <c r="U2469" t="s">
        <v>15437</v>
      </c>
      <c r="V2469">
        <v>0</v>
      </c>
    </row>
    <row r="2470" spans="1:22" x14ac:dyDescent="0.25">
      <c r="A2470" t="s">
        <v>1569</v>
      </c>
      <c r="B2470">
        <v>336312</v>
      </c>
      <c r="C2470" t="s">
        <v>2552</v>
      </c>
      <c r="D2470" t="s">
        <v>13539</v>
      </c>
      <c r="E2470" t="s">
        <v>1572</v>
      </c>
      <c r="F2470" t="s">
        <v>13535</v>
      </c>
      <c r="G2470" t="s">
        <v>7490</v>
      </c>
      <c r="H2470" s="2">
        <v>45546</v>
      </c>
      <c r="I2470" s="2">
        <v>45546</v>
      </c>
      <c r="J2470"/>
      <c r="K2470"/>
      <c r="L2470">
        <v>0.01</v>
      </c>
      <c r="M2470" t="s">
        <v>7484</v>
      </c>
      <c r="N2470" t="s">
        <v>3865</v>
      </c>
      <c r="O2470"/>
      <c r="P2470" t="s">
        <v>13536</v>
      </c>
      <c r="Q2470" t="s">
        <v>4034</v>
      </c>
      <c r="R2470" t="s">
        <v>15463</v>
      </c>
      <c r="S2470" t="s">
        <v>15436</v>
      </c>
      <c r="T2470" t="s">
        <v>15437</v>
      </c>
      <c r="U2470" t="s">
        <v>15437</v>
      </c>
      <c r="V2470">
        <v>0</v>
      </c>
    </row>
    <row r="2471" spans="1:22" x14ac:dyDescent="0.25">
      <c r="A2471" t="s">
        <v>1569</v>
      </c>
      <c r="B2471">
        <v>336333</v>
      </c>
      <c r="C2471" t="s">
        <v>1912</v>
      </c>
      <c r="D2471" t="s">
        <v>5577</v>
      </c>
      <c r="E2471" t="s">
        <v>1572</v>
      </c>
      <c r="F2471" t="s">
        <v>5573</v>
      </c>
      <c r="G2471" t="s">
        <v>4294</v>
      </c>
      <c r="H2471" s="2">
        <v>45546</v>
      </c>
      <c r="I2471" s="2">
        <v>45546</v>
      </c>
      <c r="J2471"/>
      <c r="K2471"/>
      <c r="L2471">
        <v>0.01</v>
      </c>
      <c r="M2471" t="s">
        <v>4269</v>
      </c>
      <c r="N2471" t="s">
        <v>3865</v>
      </c>
      <c r="O2471"/>
      <c r="P2471" t="s">
        <v>5569</v>
      </c>
      <c r="Q2471" t="s">
        <v>5570</v>
      </c>
      <c r="R2471" t="s">
        <v>15450</v>
      </c>
      <c r="S2471" t="s">
        <v>15436</v>
      </c>
      <c r="T2471" t="s">
        <v>15437</v>
      </c>
      <c r="U2471" t="s">
        <v>15437</v>
      </c>
      <c r="V2471">
        <v>0</v>
      </c>
    </row>
    <row r="2472" spans="1:22" x14ac:dyDescent="0.25">
      <c r="A2472" t="s">
        <v>1569</v>
      </c>
      <c r="B2472">
        <v>336317</v>
      </c>
      <c r="C2472" t="s">
        <v>4796</v>
      </c>
      <c r="D2472" t="s">
        <v>6624</v>
      </c>
      <c r="E2472" t="s">
        <v>1607</v>
      </c>
      <c r="F2472" t="s">
        <v>6616</v>
      </c>
      <c r="G2472" t="s">
        <v>4294</v>
      </c>
      <c r="H2472" s="2">
        <v>45546</v>
      </c>
      <c r="I2472" s="2">
        <v>45803</v>
      </c>
      <c r="J2472"/>
      <c r="K2472"/>
      <c r="L2472">
        <v>38</v>
      </c>
      <c r="M2472" t="s">
        <v>4269</v>
      </c>
      <c r="N2472" t="s">
        <v>3482</v>
      </c>
      <c r="O2472"/>
      <c r="P2472" t="s">
        <v>6612</v>
      </c>
      <c r="Q2472" t="s">
        <v>6613</v>
      </c>
      <c r="R2472" t="s">
        <v>15451</v>
      </c>
      <c r="S2472" t="s">
        <v>15436</v>
      </c>
      <c r="T2472" t="s">
        <v>15437</v>
      </c>
      <c r="U2472" t="s">
        <v>15437</v>
      </c>
      <c r="V2472">
        <v>1</v>
      </c>
    </row>
    <row r="2473" spans="1:22" x14ac:dyDescent="0.25">
      <c r="A2473" t="s">
        <v>1569</v>
      </c>
      <c r="B2473">
        <v>336325</v>
      </c>
      <c r="C2473" t="s">
        <v>2322</v>
      </c>
      <c r="D2473" t="s">
        <v>6744</v>
      </c>
      <c r="E2473" t="s">
        <v>1596</v>
      </c>
      <c r="F2473" t="s">
        <v>6734</v>
      </c>
      <c r="G2473" t="s">
        <v>4294</v>
      </c>
      <c r="H2473" s="2">
        <v>45546</v>
      </c>
      <c r="I2473" s="2">
        <v>45635</v>
      </c>
      <c r="J2473"/>
      <c r="K2473"/>
      <c r="L2473">
        <v>30</v>
      </c>
      <c r="M2473" t="s">
        <v>4269</v>
      </c>
      <c r="N2473" t="s">
        <v>3865</v>
      </c>
      <c r="O2473"/>
      <c r="P2473" t="s">
        <v>6735</v>
      </c>
      <c r="Q2473" t="s">
        <v>6736</v>
      </c>
      <c r="R2473" t="s">
        <v>15448</v>
      </c>
      <c r="S2473" t="s">
        <v>15436</v>
      </c>
      <c r="T2473" t="s">
        <v>15437</v>
      </c>
      <c r="U2473" t="s">
        <v>15437</v>
      </c>
      <c r="V2473">
        <v>0.78947368421052633</v>
      </c>
    </row>
    <row r="2474" spans="1:22" x14ac:dyDescent="0.25">
      <c r="A2474" t="s">
        <v>1569</v>
      </c>
      <c r="B2474">
        <v>200015</v>
      </c>
      <c r="C2474" t="s">
        <v>9785</v>
      </c>
      <c r="D2474" t="s">
        <v>9786</v>
      </c>
      <c r="E2474" t="s">
        <v>1572</v>
      </c>
      <c r="F2474" t="s">
        <v>9773</v>
      </c>
      <c r="G2474" t="s">
        <v>7490</v>
      </c>
      <c r="H2474" s="2">
        <v>45545</v>
      </c>
      <c r="I2474" s="2">
        <v>45691</v>
      </c>
      <c r="J2474"/>
      <c r="K2474"/>
      <c r="L2474">
        <v>0.01</v>
      </c>
      <c r="M2474" t="s">
        <v>7484</v>
      </c>
      <c r="N2474" t="s">
        <v>3865</v>
      </c>
      <c r="O2474"/>
      <c r="P2474" t="s">
        <v>9774</v>
      </c>
      <c r="Q2474" t="s">
        <v>9775</v>
      </c>
      <c r="R2474" t="s">
        <v>15463</v>
      </c>
      <c r="S2474" t="s">
        <v>15436</v>
      </c>
      <c r="T2474" t="s">
        <v>15437</v>
      </c>
      <c r="U2474" t="s">
        <v>15437</v>
      </c>
      <c r="V2474">
        <v>0</v>
      </c>
    </row>
    <row r="2475" spans="1:22" x14ac:dyDescent="0.25">
      <c r="A2475" t="s">
        <v>1569</v>
      </c>
      <c r="B2475">
        <v>336322</v>
      </c>
      <c r="C2475" t="s">
        <v>3958</v>
      </c>
      <c r="D2475" t="s">
        <v>9887</v>
      </c>
      <c r="E2475" t="s">
        <v>1572</v>
      </c>
      <c r="F2475" t="s">
        <v>9886</v>
      </c>
      <c r="G2475" t="s">
        <v>7487</v>
      </c>
      <c r="H2475" s="2">
        <v>45545</v>
      </c>
      <c r="I2475" s="2">
        <v>45545</v>
      </c>
      <c r="J2475"/>
      <c r="K2475"/>
      <c r="L2475">
        <v>0.01</v>
      </c>
      <c r="M2475" t="s">
        <v>7484</v>
      </c>
      <c r="N2475" t="s">
        <v>4199</v>
      </c>
      <c r="O2475"/>
      <c r="P2475" t="s">
        <v>9875</v>
      </c>
      <c r="Q2475" t="s">
        <v>6060</v>
      </c>
      <c r="R2475" t="s">
        <v>15449</v>
      </c>
      <c r="S2475" t="s">
        <v>15436</v>
      </c>
      <c r="T2475" t="s">
        <v>15437</v>
      </c>
      <c r="U2475" t="s">
        <v>15437</v>
      </c>
      <c r="V2475">
        <v>0</v>
      </c>
    </row>
    <row r="2476" spans="1:22" x14ac:dyDescent="0.25">
      <c r="A2476" t="s">
        <v>1569</v>
      </c>
      <c r="B2476">
        <v>336297</v>
      </c>
      <c r="C2476" t="s">
        <v>13184</v>
      </c>
      <c r="D2476" t="s">
        <v>13185</v>
      </c>
      <c r="E2476" t="s">
        <v>1572</v>
      </c>
      <c r="F2476" t="s">
        <v>13177</v>
      </c>
      <c r="G2476" t="s">
        <v>7490</v>
      </c>
      <c r="H2476" s="2">
        <v>45545</v>
      </c>
      <c r="I2476" s="2">
        <v>45545</v>
      </c>
      <c r="J2476"/>
      <c r="K2476"/>
      <c r="L2476">
        <v>0.01</v>
      </c>
      <c r="M2476" t="s">
        <v>7484</v>
      </c>
      <c r="N2476" t="s">
        <v>3865</v>
      </c>
      <c r="O2476"/>
      <c r="P2476" t="s">
        <v>13178</v>
      </c>
      <c r="Q2476" t="s">
        <v>13179</v>
      </c>
      <c r="R2476" t="s">
        <v>15467</v>
      </c>
      <c r="S2476" t="s">
        <v>15436</v>
      </c>
      <c r="T2476" t="s">
        <v>15437</v>
      </c>
      <c r="U2476" t="s">
        <v>15437</v>
      </c>
      <c r="V2476">
        <v>0</v>
      </c>
    </row>
    <row r="2477" spans="1:22" x14ac:dyDescent="0.25">
      <c r="A2477" t="s">
        <v>1569</v>
      </c>
      <c r="B2477">
        <v>336292</v>
      </c>
      <c r="C2477" t="s">
        <v>5566</v>
      </c>
      <c r="D2477" t="s">
        <v>5223</v>
      </c>
      <c r="E2477" t="s">
        <v>1572</v>
      </c>
      <c r="F2477" t="s">
        <v>13177</v>
      </c>
      <c r="G2477" t="s">
        <v>7490</v>
      </c>
      <c r="H2477" s="2">
        <v>45545</v>
      </c>
      <c r="I2477" s="2">
        <v>45545</v>
      </c>
      <c r="J2477"/>
      <c r="K2477"/>
      <c r="L2477">
        <v>0.01</v>
      </c>
      <c r="M2477" t="s">
        <v>7484</v>
      </c>
      <c r="N2477" t="s">
        <v>3865</v>
      </c>
      <c r="O2477"/>
      <c r="P2477" t="s">
        <v>13178</v>
      </c>
      <c r="Q2477" t="s">
        <v>13179</v>
      </c>
      <c r="R2477" t="s">
        <v>15467</v>
      </c>
      <c r="S2477" t="s">
        <v>15436</v>
      </c>
      <c r="T2477" t="s">
        <v>15437</v>
      </c>
      <c r="U2477" t="s">
        <v>15437</v>
      </c>
      <c r="V2477">
        <v>0</v>
      </c>
    </row>
    <row r="2478" spans="1:22" x14ac:dyDescent="0.25">
      <c r="A2478" t="s">
        <v>1569</v>
      </c>
      <c r="B2478">
        <v>336245</v>
      </c>
      <c r="C2478" t="s">
        <v>5267</v>
      </c>
      <c r="D2478" t="s">
        <v>7563</v>
      </c>
      <c r="E2478" t="s">
        <v>1572</v>
      </c>
      <c r="F2478" t="s">
        <v>7558</v>
      </c>
      <c r="G2478" t="s">
        <v>7490</v>
      </c>
      <c r="H2478" s="2">
        <v>45544</v>
      </c>
      <c r="I2478" s="2">
        <v>45544</v>
      </c>
      <c r="J2478"/>
      <c r="K2478"/>
      <c r="L2478">
        <v>0.01</v>
      </c>
      <c r="M2478" t="s">
        <v>7484</v>
      </c>
      <c r="N2478" t="s">
        <v>1714</v>
      </c>
      <c r="O2478"/>
      <c r="P2478" t="s">
        <v>7559</v>
      </c>
      <c r="Q2478" t="s">
        <v>7560</v>
      </c>
      <c r="R2478" t="s">
        <v>15461</v>
      </c>
      <c r="S2478" t="s">
        <v>15436</v>
      </c>
      <c r="T2478" t="s">
        <v>15437</v>
      </c>
      <c r="U2478" t="s">
        <v>15437</v>
      </c>
      <c r="V2478">
        <v>0</v>
      </c>
    </row>
    <row r="2479" spans="1:22" x14ac:dyDescent="0.25">
      <c r="A2479" t="s">
        <v>1569</v>
      </c>
      <c r="B2479">
        <v>336296</v>
      </c>
      <c r="C2479" t="s">
        <v>3606</v>
      </c>
      <c r="D2479" t="s">
        <v>7564</v>
      </c>
      <c r="E2479" t="s">
        <v>1572</v>
      </c>
      <c r="F2479" t="s">
        <v>7558</v>
      </c>
      <c r="G2479" t="s">
        <v>7490</v>
      </c>
      <c r="H2479" s="2">
        <v>45544</v>
      </c>
      <c r="I2479" s="2">
        <v>45544</v>
      </c>
      <c r="J2479"/>
      <c r="K2479"/>
      <c r="L2479">
        <v>0.01</v>
      </c>
      <c r="M2479" t="s">
        <v>7484</v>
      </c>
      <c r="N2479" t="s">
        <v>1714</v>
      </c>
      <c r="O2479"/>
      <c r="P2479" t="s">
        <v>7559</v>
      </c>
      <c r="Q2479" t="s">
        <v>7560</v>
      </c>
      <c r="R2479" t="s">
        <v>15461</v>
      </c>
      <c r="S2479" t="s">
        <v>15436</v>
      </c>
      <c r="T2479" t="s">
        <v>15437</v>
      </c>
      <c r="U2479" t="s">
        <v>15437</v>
      </c>
      <c r="V2479">
        <v>0</v>
      </c>
    </row>
    <row r="2480" spans="1:22" x14ac:dyDescent="0.25">
      <c r="A2480" t="s">
        <v>1569</v>
      </c>
      <c r="B2480">
        <v>336280</v>
      </c>
      <c r="C2480" t="s">
        <v>2377</v>
      </c>
      <c r="D2480" t="s">
        <v>7680</v>
      </c>
      <c r="E2480" t="s">
        <v>1572</v>
      </c>
      <c r="F2480" t="s">
        <v>7681</v>
      </c>
      <c r="G2480" t="s">
        <v>7487</v>
      </c>
      <c r="H2480" s="2">
        <v>45544</v>
      </c>
      <c r="I2480" s="2">
        <v>45544</v>
      </c>
      <c r="J2480"/>
      <c r="K2480"/>
      <c r="L2480">
        <v>0.01</v>
      </c>
      <c r="M2480" t="s">
        <v>7484</v>
      </c>
      <c r="N2480" t="s">
        <v>1714</v>
      </c>
      <c r="O2480"/>
      <c r="P2480" t="s">
        <v>7677</v>
      </c>
      <c r="Q2480" t="s">
        <v>2264</v>
      </c>
      <c r="R2480" t="s">
        <v>15462</v>
      </c>
      <c r="S2480" t="s">
        <v>15436</v>
      </c>
      <c r="T2480" t="s">
        <v>15437</v>
      </c>
      <c r="U2480" t="s">
        <v>15437</v>
      </c>
      <c r="V2480">
        <v>0</v>
      </c>
    </row>
    <row r="2481" spans="1:22" x14ac:dyDescent="0.25">
      <c r="A2481" t="s">
        <v>1569</v>
      </c>
      <c r="B2481">
        <v>336304</v>
      </c>
      <c r="C2481" t="s">
        <v>2305</v>
      </c>
      <c r="D2481" t="s">
        <v>4684</v>
      </c>
      <c r="E2481" t="s">
        <v>1572</v>
      </c>
      <c r="F2481" t="s">
        <v>7803</v>
      </c>
      <c r="G2481" t="s">
        <v>7490</v>
      </c>
      <c r="H2481" s="2">
        <v>45544</v>
      </c>
      <c r="I2481" s="2">
        <v>45544</v>
      </c>
      <c r="J2481"/>
      <c r="K2481"/>
      <c r="L2481">
        <v>0.01</v>
      </c>
      <c r="M2481" t="s">
        <v>7484</v>
      </c>
      <c r="N2481" t="s">
        <v>1714</v>
      </c>
      <c r="O2481"/>
      <c r="P2481" t="s">
        <v>7804</v>
      </c>
      <c r="Q2481" t="s">
        <v>2847</v>
      </c>
      <c r="R2481" t="s">
        <v>15461</v>
      </c>
      <c r="S2481" t="s">
        <v>15436</v>
      </c>
      <c r="T2481" t="s">
        <v>15437</v>
      </c>
      <c r="U2481" t="s">
        <v>15437</v>
      </c>
      <c r="V2481">
        <v>0</v>
      </c>
    </row>
    <row r="2482" spans="1:22" x14ac:dyDescent="0.25">
      <c r="A2482" t="s">
        <v>1569</v>
      </c>
      <c r="B2482">
        <v>298646</v>
      </c>
      <c r="C2482" t="s">
        <v>2986</v>
      </c>
      <c r="D2482" t="s">
        <v>8413</v>
      </c>
      <c r="E2482" t="s">
        <v>1607</v>
      </c>
      <c r="F2482" t="s">
        <v>8414</v>
      </c>
      <c r="G2482" t="s">
        <v>7537</v>
      </c>
      <c r="H2482" s="2">
        <v>45544</v>
      </c>
      <c r="I2482" s="2">
        <v>45544</v>
      </c>
      <c r="J2482"/>
      <c r="K2482"/>
      <c r="L2482">
        <v>38</v>
      </c>
      <c r="M2482" t="s">
        <v>7484</v>
      </c>
      <c r="N2482" t="s">
        <v>1576</v>
      </c>
      <c r="O2482"/>
      <c r="P2482" t="s">
        <v>8405</v>
      </c>
      <c r="Q2482" t="s">
        <v>8406</v>
      </c>
      <c r="R2482" t="s">
        <v>15464</v>
      </c>
      <c r="S2482" t="s">
        <v>15436</v>
      </c>
      <c r="T2482" t="s">
        <v>15437</v>
      </c>
      <c r="U2482" t="s">
        <v>15437</v>
      </c>
      <c r="V2482">
        <v>1</v>
      </c>
    </row>
    <row r="2483" spans="1:22" x14ac:dyDescent="0.25">
      <c r="A2483" t="s">
        <v>1569</v>
      </c>
      <c r="B2483">
        <v>336198</v>
      </c>
      <c r="C2483" t="s">
        <v>1899</v>
      </c>
      <c r="D2483" t="s">
        <v>8476</v>
      </c>
      <c r="E2483" t="s">
        <v>1572</v>
      </c>
      <c r="F2483" t="s">
        <v>8465</v>
      </c>
      <c r="G2483" t="s">
        <v>7487</v>
      </c>
      <c r="H2483" s="2">
        <v>45544</v>
      </c>
      <c r="I2483" s="2">
        <v>45551</v>
      </c>
      <c r="J2483"/>
      <c r="K2483"/>
      <c r="L2483">
        <v>0.01</v>
      </c>
      <c r="M2483" t="s">
        <v>7484</v>
      </c>
      <c r="N2483" t="s">
        <v>1714</v>
      </c>
      <c r="O2483"/>
      <c r="P2483" t="s">
        <v>8466</v>
      </c>
      <c r="Q2483" t="s">
        <v>5078</v>
      </c>
      <c r="R2483" t="s">
        <v>15462</v>
      </c>
      <c r="S2483" t="s">
        <v>15436</v>
      </c>
      <c r="T2483" t="s">
        <v>15437</v>
      </c>
      <c r="U2483" t="s">
        <v>15437</v>
      </c>
      <c r="V2483">
        <v>0</v>
      </c>
    </row>
    <row r="2484" spans="1:22" x14ac:dyDescent="0.25">
      <c r="A2484" t="s">
        <v>1569</v>
      </c>
      <c r="B2484">
        <v>336253</v>
      </c>
      <c r="C2484" t="s">
        <v>1914</v>
      </c>
      <c r="D2484" t="s">
        <v>8477</v>
      </c>
      <c r="E2484" t="s">
        <v>1572</v>
      </c>
      <c r="F2484" t="s">
        <v>8465</v>
      </c>
      <c r="G2484" t="s">
        <v>7487</v>
      </c>
      <c r="H2484" s="2">
        <v>45544</v>
      </c>
      <c r="I2484" s="2">
        <v>45551</v>
      </c>
      <c r="J2484"/>
      <c r="K2484"/>
      <c r="L2484">
        <v>0.01</v>
      </c>
      <c r="M2484" t="s">
        <v>7484</v>
      </c>
      <c r="N2484" t="s">
        <v>1714</v>
      </c>
      <c r="O2484"/>
      <c r="P2484" t="s">
        <v>8466</v>
      </c>
      <c r="Q2484" t="s">
        <v>5078</v>
      </c>
      <c r="R2484" t="s">
        <v>15462</v>
      </c>
      <c r="S2484" t="s">
        <v>15436</v>
      </c>
      <c r="T2484" t="s">
        <v>15437</v>
      </c>
      <c r="U2484" t="s">
        <v>15437</v>
      </c>
      <c r="V2484">
        <v>0</v>
      </c>
    </row>
    <row r="2485" spans="1:22" x14ac:dyDescent="0.25">
      <c r="A2485" t="s">
        <v>1569</v>
      </c>
      <c r="B2485">
        <v>336247</v>
      </c>
      <c r="C2485" t="s">
        <v>9043</v>
      </c>
      <c r="D2485" t="s">
        <v>9044</v>
      </c>
      <c r="E2485" t="s">
        <v>1572</v>
      </c>
      <c r="F2485" t="s">
        <v>9024</v>
      </c>
      <c r="G2485" t="s">
        <v>7490</v>
      </c>
      <c r="H2485" s="2">
        <v>45544</v>
      </c>
      <c r="I2485" s="2">
        <v>45544</v>
      </c>
      <c r="J2485"/>
      <c r="K2485"/>
      <c r="L2485">
        <v>0.01</v>
      </c>
      <c r="M2485" t="s">
        <v>7484</v>
      </c>
      <c r="N2485" t="s">
        <v>3865</v>
      </c>
      <c r="O2485"/>
      <c r="P2485" t="s">
        <v>9018</v>
      </c>
      <c r="Q2485" t="s">
        <v>4338</v>
      </c>
      <c r="R2485" t="s">
        <v>15468</v>
      </c>
      <c r="S2485" t="s">
        <v>15436</v>
      </c>
      <c r="T2485" t="s">
        <v>15437</v>
      </c>
      <c r="U2485" t="s">
        <v>15437</v>
      </c>
      <c r="V2485">
        <v>0</v>
      </c>
    </row>
    <row r="2486" spans="1:22" x14ac:dyDescent="0.25">
      <c r="A2486" t="s">
        <v>1569</v>
      </c>
      <c r="B2486">
        <v>336233</v>
      </c>
      <c r="C2486" t="s">
        <v>9045</v>
      </c>
      <c r="D2486" t="s">
        <v>9046</v>
      </c>
      <c r="E2486" t="s">
        <v>1572</v>
      </c>
      <c r="F2486" t="s">
        <v>9024</v>
      </c>
      <c r="G2486" t="s">
        <v>7490</v>
      </c>
      <c r="H2486" s="2">
        <v>45544</v>
      </c>
      <c r="I2486" s="2">
        <v>45544</v>
      </c>
      <c r="J2486"/>
      <c r="K2486"/>
      <c r="L2486">
        <v>0.01</v>
      </c>
      <c r="M2486" t="s">
        <v>7484</v>
      </c>
      <c r="N2486" t="s">
        <v>3865</v>
      </c>
      <c r="O2486"/>
      <c r="P2486" t="s">
        <v>9018</v>
      </c>
      <c r="Q2486" t="s">
        <v>4338</v>
      </c>
      <c r="R2486" t="s">
        <v>15468</v>
      </c>
      <c r="S2486" t="s">
        <v>15436</v>
      </c>
      <c r="T2486" t="s">
        <v>15437</v>
      </c>
      <c r="U2486" t="s">
        <v>15437</v>
      </c>
      <c r="V2486">
        <v>0</v>
      </c>
    </row>
    <row r="2487" spans="1:22" x14ac:dyDescent="0.25">
      <c r="A2487" t="s">
        <v>1569</v>
      </c>
      <c r="B2487">
        <v>336239</v>
      </c>
      <c r="C2487" t="s">
        <v>9047</v>
      </c>
      <c r="D2487" t="s">
        <v>9048</v>
      </c>
      <c r="E2487" t="s">
        <v>1572</v>
      </c>
      <c r="F2487" t="s">
        <v>9022</v>
      </c>
      <c r="G2487" t="s">
        <v>7671</v>
      </c>
      <c r="H2487" s="2">
        <v>45544</v>
      </c>
      <c r="I2487" s="2">
        <v>45544</v>
      </c>
      <c r="J2487"/>
      <c r="K2487"/>
      <c r="L2487">
        <v>0.01</v>
      </c>
      <c r="M2487" t="s">
        <v>7484</v>
      </c>
      <c r="N2487" t="s">
        <v>3865</v>
      </c>
      <c r="O2487"/>
      <c r="P2487" t="s">
        <v>9018</v>
      </c>
      <c r="Q2487" t="s">
        <v>4338</v>
      </c>
      <c r="R2487" t="s">
        <v>15468</v>
      </c>
      <c r="S2487" t="s">
        <v>15436</v>
      </c>
      <c r="T2487" t="s">
        <v>15437</v>
      </c>
      <c r="U2487" t="s">
        <v>15437</v>
      </c>
      <c r="V2487">
        <v>0</v>
      </c>
    </row>
    <row r="2488" spans="1:22" x14ac:dyDescent="0.25">
      <c r="A2488" t="s">
        <v>1569</v>
      </c>
      <c r="B2488">
        <v>336236</v>
      </c>
      <c r="C2488" t="s">
        <v>3969</v>
      </c>
      <c r="D2488" t="s">
        <v>9049</v>
      </c>
      <c r="E2488" t="s">
        <v>1572</v>
      </c>
      <c r="F2488" t="s">
        <v>9022</v>
      </c>
      <c r="G2488" t="s">
        <v>7671</v>
      </c>
      <c r="H2488" s="2">
        <v>45544</v>
      </c>
      <c r="I2488" s="2">
        <v>45544</v>
      </c>
      <c r="J2488"/>
      <c r="K2488"/>
      <c r="L2488">
        <v>0.01</v>
      </c>
      <c r="M2488" t="s">
        <v>7484</v>
      </c>
      <c r="N2488" t="s">
        <v>3865</v>
      </c>
      <c r="O2488"/>
      <c r="P2488" t="s">
        <v>9018</v>
      </c>
      <c r="Q2488" t="s">
        <v>4338</v>
      </c>
      <c r="R2488" t="s">
        <v>15468</v>
      </c>
      <c r="S2488" t="s">
        <v>15436</v>
      </c>
      <c r="T2488" t="s">
        <v>15437</v>
      </c>
      <c r="U2488" t="s">
        <v>15437</v>
      </c>
      <c r="V2488">
        <v>0</v>
      </c>
    </row>
    <row r="2489" spans="1:22" x14ac:dyDescent="0.25">
      <c r="A2489" t="s">
        <v>1569</v>
      </c>
      <c r="B2489">
        <v>336327</v>
      </c>
      <c r="C2489" t="s">
        <v>10197</v>
      </c>
      <c r="D2489" t="s">
        <v>5954</v>
      </c>
      <c r="E2489" t="s">
        <v>1572</v>
      </c>
      <c r="F2489" t="s">
        <v>10188</v>
      </c>
      <c r="G2489" t="s">
        <v>7490</v>
      </c>
      <c r="H2489" s="2">
        <v>45544</v>
      </c>
      <c r="I2489" s="2">
        <v>45544</v>
      </c>
      <c r="J2489"/>
      <c r="K2489"/>
      <c r="L2489">
        <v>0.01</v>
      </c>
      <c r="M2489" t="s">
        <v>7484</v>
      </c>
      <c r="N2489" t="s">
        <v>3482</v>
      </c>
      <c r="O2489"/>
      <c r="P2489" t="s">
        <v>10189</v>
      </c>
      <c r="Q2489" t="s">
        <v>10190</v>
      </c>
      <c r="R2489" t="s">
        <v>15468</v>
      </c>
      <c r="S2489" t="s">
        <v>15436</v>
      </c>
      <c r="T2489" t="s">
        <v>15437</v>
      </c>
      <c r="U2489" t="s">
        <v>15437</v>
      </c>
      <c r="V2489">
        <v>0</v>
      </c>
    </row>
    <row r="2490" spans="1:22" x14ac:dyDescent="0.25">
      <c r="A2490" t="s">
        <v>1569</v>
      </c>
      <c r="B2490">
        <v>336330</v>
      </c>
      <c r="C2490" t="s">
        <v>3524</v>
      </c>
      <c r="D2490" t="s">
        <v>2172</v>
      </c>
      <c r="E2490" t="s">
        <v>1572</v>
      </c>
      <c r="F2490" t="s">
        <v>10454</v>
      </c>
      <c r="G2490" t="s">
        <v>7490</v>
      </c>
      <c r="H2490" s="2">
        <v>45544</v>
      </c>
      <c r="I2490" s="2">
        <v>45544</v>
      </c>
      <c r="J2490"/>
      <c r="K2490"/>
      <c r="L2490">
        <v>0.01</v>
      </c>
      <c r="M2490" t="s">
        <v>7484</v>
      </c>
      <c r="N2490" t="s">
        <v>1714</v>
      </c>
      <c r="O2490"/>
      <c r="P2490" t="s">
        <v>10452</v>
      </c>
      <c r="Q2490" t="s">
        <v>2939</v>
      </c>
      <c r="R2490" t="s">
        <v>15461</v>
      </c>
      <c r="S2490" t="s">
        <v>15436</v>
      </c>
      <c r="T2490" t="s">
        <v>15437</v>
      </c>
      <c r="U2490" t="s">
        <v>15437</v>
      </c>
      <c r="V2490">
        <v>0</v>
      </c>
    </row>
    <row r="2491" spans="1:22" x14ac:dyDescent="0.25">
      <c r="A2491" t="s">
        <v>1569</v>
      </c>
      <c r="B2491">
        <v>336246</v>
      </c>
      <c r="C2491" t="s">
        <v>2373</v>
      </c>
      <c r="D2491" t="s">
        <v>9310</v>
      </c>
      <c r="E2491" t="s">
        <v>1572</v>
      </c>
      <c r="F2491" t="s">
        <v>10606</v>
      </c>
      <c r="G2491" t="s">
        <v>7490</v>
      </c>
      <c r="H2491" s="2">
        <v>45544</v>
      </c>
      <c r="I2491" s="2">
        <v>45547</v>
      </c>
      <c r="J2491"/>
      <c r="K2491"/>
      <c r="L2491">
        <v>0.01</v>
      </c>
      <c r="M2491" t="s">
        <v>7484</v>
      </c>
      <c r="N2491" t="s">
        <v>1576</v>
      </c>
      <c r="O2491"/>
      <c r="P2491" t="s">
        <v>10607</v>
      </c>
      <c r="Q2491" t="s">
        <v>10608</v>
      </c>
      <c r="R2491" t="s">
        <v>15464</v>
      </c>
      <c r="S2491" t="s">
        <v>15436</v>
      </c>
      <c r="T2491" t="s">
        <v>15437</v>
      </c>
      <c r="U2491" t="s">
        <v>15437</v>
      </c>
      <c r="V2491">
        <v>0</v>
      </c>
    </row>
    <row r="2492" spans="1:22" x14ac:dyDescent="0.25">
      <c r="A2492" t="s">
        <v>1569</v>
      </c>
      <c r="B2492">
        <v>336260</v>
      </c>
      <c r="C2492" t="s">
        <v>10618</v>
      </c>
      <c r="D2492" t="s">
        <v>10619</v>
      </c>
      <c r="E2492" t="s">
        <v>1572</v>
      </c>
      <c r="F2492" t="s">
        <v>10606</v>
      </c>
      <c r="G2492" t="s">
        <v>7490</v>
      </c>
      <c r="H2492" s="2">
        <v>45544</v>
      </c>
      <c r="I2492" s="2">
        <v>45547</v>
      </c>
      <c r="J2492"/>
      <c r="K2492"/>
      <c r="L2492">
        <v>0.01</v>
      </c>
      <c r="M2492" t="s">
        <v>7484</v>
      </c>
      <c r="N2492" t="s">
        <v>1576</v>
      </c>
      <c r="O2492"/>
      <c r="P2492" t="s">
        <v>10607</v>
      </c>
      <c r="Q2492" t="s">
        <v>10608</v>
      </c>
      <c r="R2492" t="s">
        <v>15464</v>
      </c>
      <c r="S2492" t="s">
        <v>15436</v>
      </c>
      <c r="T2492" t="s">
        <v>15437</v>
      </c>
      <c r="U2492" t="s">
        <v>15437</v>
      </c>
      <c r="V2492">
        <v>0</v>
      </c>
    </row>
    <row r="2493" spans="1:22" x14ac:dyDescent="0.25">
      <c r="A2493" t="s">
        <v>1569</v>
      </c>
      <c r="B2493">
        <v>336266</v>
      </c>
      <c r="C2493" t="s">
        <v>1656</v>
      </c>
      <c r="D2493" t="s">
        <v>10967</v>
      </c>
      <c r="E2493" t="s">
        <v>1572</v>
      </c>
      <c r="F2493" t="s">
        <v>10962</v>
      </c>
      <c r="G2493" t="s">
        <v>7490</v>
      </c>
      <c r="H2493" s="2">
        <v>45544</v>
      </c>
      <c r="I2493" s="2">
        <v>45544</v>
      </c>
      <c r="J2493"/>
      <c r="K2493"/>
      <c r="L2493">
        <v>0.01</v>
      </c>
      <c r="M2493" t="s">
        <v>7484</v>
      </c>
      <c r="N2493" t="s">
        <v>3482</v>
      </c>
      <c r="O2493"/>
      <c r="P2493" t="s">
        <v>10955</v>
      </c>
      <c r="Q2493" t="s">
        <v>10956</v>
      </c>
      <c r="R2493" t="s">
        <v>15466</v>
      </c>
      <c r="S2493" t="s">
        <v>15436</v>
      </c>
      <c r="T2493" t="s">
        <v>15437</v>
      </c>
      <c r="U2493" t="s">
        <v>15437</v>
      </c>
      <c r="V2493">
        <v>0</v>
      </c>
    </row>
    <row r="2494" spans="1:22" x14ac:dyDescent="0.25">
      <c r="A2494" t="s">
        <v>1569</v>
      </c>
      <c r="B2494">
        <v>336298</v>
      </c>
      <c r="C2494" t="s">
        <v>10968</v>
      </c>
      <c r="D2494" t="s">
        <v>1730</v>
      </c>
      <c r="E2494" t="s">
        <v>1572</v>
      </c>
      <c r="F2494" t="s">
        <v>10962</v>
      </c>
      <c r="G2494" t="s">
        <v>7490</v>
      </c>
      <c r="H2494" s="2">
        <v>45544</v>
      </c>
      <c r="I2494" s="2">
        <v>45544</v>
      </c>
      <c r="J2494"/>
      <c r="K2494"/>
      <c r="L2494">
        <v>0.01</v>
      </c>
      <c r="M2494" t="s">
        <v>7484</v>
      </c>
      <c r="N2494" t="s">
        <v>3482</v>
      </c>
      <c r="O2494"/>
      <c r="P2494" t="s">
        <v>10955</v>
      </c>
      <c r="Q2494" t="s">
        <v>10956</v>
      </c>
      <c r="R2494" t="s">
        <v>15466</v>
      </c>
      <c r="S2494" t="s">
        <v>15436</v>
      </c>
      <c r="T2494" t="s">
        <v>15437</v>
      </c>
      <c r="U2494" t="s">
        <v>15437</v>
      </c>
      <c r="V2494">
        <v>0</v>
      </c>
    </row>
    <row r="2495" spans="1:22" x14ac:dyDescent="0.25">
      <c r="A2495" t="s">
        <v>1569</v>
      </c>
      <c r="B2495">
        <v>336243</v>
      </c>
      <c r="C2495" t="s">
        <v>1669</v>
      </c>
      <c r="D2495" t="s">
        <v>11011</v>
      </c>
      <c r="E2495" t="s">
        <v>1572</v>
      </c>
      <c r="F2495" t="s">
        <v>11000</v>
      </c>
      <c r="G2495" t="s">
        <v>7490</v>
      </c>
      <c r="H2495" s="2">
        <v>45544</v>
      </c>
      <c r="I2495" s="2">
        <v>45544</v>
      </c>
      <c r="J2495"/>
      <c r="K2495"/>
      <c r="L2495">
        <v>0.01</v>
      </c>
      <c r="M2495" t="s">
        <v>7484</v>
      </c>
      <c r="N2495" t="s">
        <v>3482</v>
      </c>
      <c r="O2495"/>
      <c r="P2495" t="s">
        <v>11001</v>
      </c>
      <c r="Q2495" t="s">
        <v>6482</v>
      </c>
      <c r="R2495" t="s">
        <v>15468</v>
      </c>
      <c r="S2495" t="s">
        <v>15436</v>
      </c>
      <c r="T2495" t="s">
        <v>15437</v>
      </c>
      <c r="U2495" t="s">
        <v>15437</v>
      </c>
      <c r="V2495">
        <v>0</v>
      </c>
    </row>
    <row r="2496" spans="1:22" x14ac:dyDescent="0.25">
      <c r="A2496" t="s">
        <v>1569</v>
      </c>
      <c r="B2496">
        <v>336231</v>
      </c>
      <c r="C2496" t="s">
        <v>12481</v>
      </c>
      <c r="D2496" t="s">
        <v>12482</v>
      </c>
      <c r="E2496" t="s">
        <v>1572</v>
      </c>
      <c r="F2496" t="s">
        <v>12476</v>
      </c>
      <c r="G2496" t="s">
        <v>7490</v>
      </c>
      <c r="H2496" s="2">
        <v>45544</v>
      </c>
      <c r="I2496" s="2">
        <v>45544</v>
      </c>
      <c r="J2496"/>
      <c r="K2496"/>
      <c r="L2496">
        <v>0.01</v>
      </c>
      <c r="M2496" t="s">
        <v>7484</v>
      </c>
      <c r="N2496" t="s">
        <v>3482</v>
      </c>
      <c r="O2496"/>
      <c r="P2496" t="s">
        <v>12477</v>
      </c>
      <c r="Q2496" t="s">
        <v>3750</v>
      </c>
      <c r="R2496" t="s">
        <v>15465</v>
      </c>
      <c r="S2496" t="s">
        <v>15436</v>
      </c>
      <c r="T2496" t="s">
        <v>15437</v>
      </c>
      <c r="U2496" t="s">
        <v>15437</v>
      </c>
      <c r="V2496">
        <v>0</v>
      </c>
    </row>
    <row r="2497" spans="1:22" x14ac:dyDescent="0.25">
      <c r="A2497" t="s">
        <v>1569</v>
      </c>
      <c r="B2497">
        <v>336249</v>
      </c>
      <c r="C2497" t="s">
        <v>2122</v>
      </c>
      <c r="D2497" t="s">
        <v>12483</v>
      </c>
      <c r="E2497" t="s">
        <v>1572</v>
      </c>
      <c r="F2497" t="s">
        <v>12476</v>
      </c>
      <c r="G2497" t="s">
        <v>7490</v>
      </c>
      <c r="H2497" s="2">
        <v>45544</v>
      </c>
      <c r="I2497" s="2">
        <v>45544</v>
      </c>
      <c r="J2497"/>
      <c r="K2497"/>
      <c r="L2497">
        <v>0.01</v>
      </c>
      <c r="M2497" t="s">
        <v>7484</v>
      </c>
      <c r="N2497" t="s">
        <v>3482</v>
      </c>
      <c r="O2497"/>
      <c r="P2497" t="s">
        <v>12477</v>
      </c>
      <c r="Q2497" t="s">
        <v>3750</v>
      </c>
      <c r="R2497" t="s">
        <v>15465</v>
      </c>
      <c r="S2497" t="s">
        <v>15436</v>
      </c>
      <c r="T2497" t="s">
        <v>15437</v>
      </c>
      <c r="U2497" t="s">
        <v>15437</v>
      </c>
      <c r="V2497">
        <v>0</v>
      </c>
    </row>
    <row r="2498" spans="1:22" x14ac:dyDescent="0.25">
      <c r="A2498" t="s">
        <v>1569</v>
      </c>
      <c r="B2498">
        <v>336235</v>
      </c>
      <c r="C2498" t="s">
        <v>12578</v>
      </c>
      <c r="D2498" t="s">
        <v>12579</v>
      </c>
      <c r="E2498" t="s">
        <v>1572</v>
      </c>
      <c r="F2498" t="s">
        <v>12568</v>
      </c>
      <c r="G2498" t="s">
        <v>7490</v>
      </c>
      <c r="H2498" s="2">
        <v>45544</v>
      </c>
      <c r="I2498" s="2">
        <v>45544</v>
      </c>
      <c r="J2498"/>
      <c r="K2498"/>
      <c r="L2498">
        <v>0.01</v>
      </c>
      <c r="M2498" t="s">
        <v>7484</v>
      </c>
      <c r="N2498" t="s">
        <v>3482</v>
      </c>
      <c r="O2498"/>
      <c r="P2498" t="s">
        <v>12569</v>
      </c>
      <c r="Q2498" t="s">
        <v>12570</v>
      </c>
      <c r="R2498" t="s">
        <v>15465</v>
      </c>
      <c r="S2498" t="s">
        <v>15436</v>
      </c>
      <c r="T2498" t="s">
        <v>15437</v>
      </c>
      <c r="U2498" t="s">
        <v>15437</v>
      </c>
      <c r="V2498">
        <v>0</v>
      </c>
    </row>
    <row r="2499" spans="1:22" x14ac:dyDescent="0.25">
      <c r="A2499" t="s">
        <v>1569</v>
      </c>
      <c r="B2499">
        <v>336242</v>
      </c>
      <c r="C2499" t="s">
        <v>12580</v>
      </c>
      <c r="D2499" t="s">
        <v>12581</v>
      </c>
      <c r="E2499" t="s">
        <v>1572</v>
      </c>
      <c r="F2499" t="s">
        <v>12568</v>
      </c>
      <c r="G2499" t="s">
        <v>7490</v>
      </c>
      <c r="H2499" s="2">
        <v>45544</v>
      </c>
      <c r="I2499" s="2">
        <v>45544</v>
      </c>
      <c r="J2499"/>
      <c r="K2499"/>
      <c r="L2499">
        <v>0.01</v>
      </c>
      <c r="M2499" t="s">
        <v>7484</v>
      </c>
      <c r="N2499" t="s">
        <v>3482</v>
      </c>
      <c r="O2499"/>
      <c r="P2499" t="s">
        <v>12569</v>
      </c>
      <c r="Q2499" t="s">
        <v>12570</v>
      </c>
      <c r="R2499" t="s">
        <v>15465</v>
      </c>
      <c r="S2499" t="s">
        <v>15436</v>
      </c>
      <c r="T2499" t="s">
        <v>15437</v>
      </c>
      <c r="U2499" t="s">
        <v>15437</v>
      </c>
      <c r="V2499">
        <v>0</v>
      </c>
    </row>
    <row r="2500" spans="1:22" x14ac:dyDescent="0.25">
      <c r="A2500" t="s">
        <v>1569</v>
      </c>
      <c r="B2500">
        <v>336320</v>
      </c>
      <c r="C2500" t="s">
        <v>7978</v>
      </c>
      <c r="D2500" t="s">
        <v>13154</v>
      </c>
      <c r="E2500" t="s">
        <v>1572</v>
      </c>
      <c r="F2500" t="s">
        <v>13151</v>
      </c>
      <c r="G2500" t="s">
        <v>7490</v>
      </c>
      <c r="H2500" s="2">
        <v>45544</v>
      </c>
      <c r="I2500" s="2">
        <v>45544</v>
      </c>
      <c r="J2500"/>
      <c r="K2500"/>
      <c r="L2500">
        <v>0.01</v>
      </c>
      <c r="M2500" t="s">
        <v>7484</v>
      </c>
      <c r="N2500" t="s">
        <v>4199</v>
      </c>
      <c r="O2500"/>
      <c r="P2500" t="s">
        <v>13149</v>
      </c>
      <c r="Q2500" t="s">
        <v>6797</v>
      </c>
      <c r="R2500" t="s">
        <v>15449</v>
      </c>
      <c r="S2500" t="s">
        <v>15436</v>
      </c>
      <c r="T2500" t="s">
        <v>15437</v>
      </c>
      <c r="U2500" t="s">
        <v>15437</v>
      </c>
      <c r="V2500">
        <v>0</v>
      </c>
    </row>
    <row r="2501" spans="1:22" x14ac:dyDescent="0.25">
      <c r="A2501" t="s">
        <v>1569</v>
      </c>
      <c r="B2501">
        <v>336318</v>
      </c>
      <c r="C2501" t="s">
        <v>1750</v>
      </c>
      <c r="D2501" t="s">
        <v>13155</v>
      </c>
      <c r="E2501" t="s">
        <v>1572</v>
      </c>
      <c r="F2501" t="s">
        <v>13151</v>
      </c>
      <c r="G2501" t="s">
        <v>7490</v>
      </c>
      <c r="H2501" s="2">
        <v>45544</v>
      </c>
      <c r="I2501" s="2">
        <v>45544</v>
      </c>
      <c r="J2501"/>
      <c r="K2501"/>
      <c r="L2501">
        <v>0.01</v>
      </c>
      <c r="M2501" t="s">
        <v>7484</v>
      </c>
      <c r="N2501" t="s">
        <v>4199</v>
      </c>
      <c r="O2501"/>
      <c r="P2501" t="s">
        <v>13149</v>
      </c>
      <c r="Q2501" t="s">
        <v>6797</v>
      </c>
      <c r="R2501" t="s">
        <v>15449</v>
      </c>
      <c r="S2501" t="s">
        <v>15436</v>
      </c>
      <c r="T2501" t="s">
        <v>15437</v>
      </c>
      <c r="U2501" t="s">
        <v>15437</v>
      </c>
      <c r="V2501">
        <v>0</v>
      </c>
    </row>
    <row r="2502" spans="1:22" x14ac:dyDescent="0.25">
      <c r="A2502" t="s">
        <v>1569</v>
      </c>
      <c r="B2502">
        <v>336289</v>
      </c>
      <c r="C2502" t="s">
        <v>2566</v>
      </c>
      <c r="D2502" t="s">
        <v>13773</v>
      </c>
      <c r="E2502" t="s">
        <v>1572</v>
      </c>
      <c r="F2502" t="s">
        <v>13767</v>
      </c>
      <c r="G2502" t="s">
        <v>7490</v>
      </c>
      <c r="H2502" s="2">
        <v>45544</v>
      </c>
      <c r="I2502" s="2">
        <v>45544</v>
      </c>
      <c r="J2502"/>
      <c r="K2502"/>
      <c r="L2502">
        <v>0.01</v>
      </c>
      <c r="M2502" t="s">
        <v>7484</v>
      </c>
      <c r="N2502" t="s">
        <v>3482</v>
      </c>
      <c r="O2502"/>
      <c r="P2502" t="s">
        <v>13764</v>
      </c>
      <c r="Q2502" t="s">
        <v>13765</v>
      </c>
      <c r="R2502" t="s">
        <v>15466</v>
      </c>
      <c r="S2502" t="s">
        <v>15436</v>
      </c>
      <c r="T2502" t="s">
        <v>15437</v>
      </c>
      <c r="U2502" t="s">
        <v>15437</v>
      </c>
      <c r="V2502">
        <v>0</v>
      </c>
    </row>
    <row r="2503" spans="1:22" x14ac:dyDescent="0.25">
      <c r="A2503" t="s">
        <v>1569</v>
      </c>
      <c r="B2503">
        <v>298876</v>
      </c>
      <c r="C2503" t="s">
        <v>14614</v>
      </c>
      <c r="D2503" t="s">
        <v>14615</v>
      </c>
      <c r="E2503" t="s">
        <v>1607</v>
      </c>
      <c r="F2503" t="s">
        <v>14616</v>
      </c>
      <c r="G2503" t="s">
        <v>14617</v>
      </c>
      <c r="H2503" s="2">
        <v>45544</v>
      </c>
      <c r="I2503" s="2">
        <v>45663</v>
      </c>
      <c r="J2503"/>
      <c r="K2503"/>
      <c r="L2503">
        <v>38</v>
      </c>
      <c r="M2503" t="s">
        <v>7484</v>
      </c>
      <c r="N2503" t="s">
        <v>1714</v>
      </c>
      <c r="O2503" t="s">
        <v>7120</v>
      </c>
      <c r="P2503" t="s">
        <v>14610</v>
      </c>
      <c r="Q2503" t="s">
        <v>23</v>
      </c>
      <c r="R2503" t="s">
        <v>23</v>
      </c>
      <c r="S2503" t="s">
        <v>15436</v>
      </c>
      <c r="T2503" t="s">
        <v>15437</v>
      </c>
      <c r="U2503" t="s">
        <v>15437</v>
      </c>
      <c r="V2503">
        <v>1</v>
      </c>
    </row>
    <row r="2504" spans="1:22" x14ac:dyDescent="0.25">
      <c r="A2504" t="s">
        <v>1569</v>
      </c>
      <c r="B2504">
        <v>336439</v>
      </c>
      <c r="C2504" t="s">
        <v>1775</v>
      </c>
      <c r="D2504" t="s">
        <v>4916</v>
      </c>
      <c r="E2504" t="s">
        <v>1572</v>
      </c>
      <c r="F2504" t="s">
        <v>4908</v>
      </c>
      <c r="G2504" t="s">
        <v>4268</v>
      </c>
      <c r="H2504" s="2">
        <v>45544</v>
      </c>
      <c r="I2504" s="2">
        <v>45548</v>
      </c>
      <c r="J2504"/>
      <c r="K2504"/>
      <c r="L2504">
        <v>0.01</v>
      </c>
      <c r="M2504" t="s">
        <v>4269</v>
      </c>
      <c r="N2504" t="s">
        <v>3865</v>
      </c>
      <c r="O2504"/>
      <c r="P2504" t="s">
        <v>4909</v>
      </c>
      <c r="Q2504" t="s">
        <v>4910</v>
      </c>
      <c r="R2504" t="s">
        <v>15448</v>
      </c>
      <c r="S2504" t="s">
        <v>15436</v>
      </c>
      <c r="T2504" t="s">
        <v>15437</v>
      </c>
      <c r="U2504" t="s">
        <v>15437</v>
      </c>
      <c r="V2504">
        <v>0</v>
      </c>
    </row>
    <row r="2505" spans="1:22" x14ac:dyDescent="0.25">
      <c r="A2505" t="s">
        <v>1569</v>
      </c>
      <c r="B2505">
        <v>336248</v>
      </c>
      <c r="C2505" t="s">
        <v>4723</v>
      </c>
      <c r="D2505" t="s">
        <v>5331</v>
      </c>
      <c r="E2505" t="s">
        <v>1596</v>
      </c>
      <c r="F2505" t="s">
        <v>5324</v>
      </c>
      <c r="G2505" t="s">
        <v>4294</v>
      </c>
      <c r="H2505" s="2">
        <v>45544</v>
      </c>
      <c r="I2505" s="2">
        <v>45719</v>
      </c>
      <c r="J2505"/>
      <c r="K2505"/>
      <c r="L2505">
        <v>29</v>
      </c>
      <c r="M2505" t="s">
        <v>4269</v>
      </c>
      <c r="N2505" t="s">
        <v>3482</v>
      </c>
      <c r="O2505"/>
      <c r="P2505" t="s">
        <v>5318</v>
      </c>
      <c r="Q2505" t="s">
        <v>3547</v>
      </c>
      <c r="R2505" t="s">
        <v>15455</v>
      </c>
      <c r="S2505" t="s">
        <v>15436</v>
      </c>
      <c r="T2505" t="s">
        <v>15437</v>
      </c>
      <c r="U2505" t="s">
        <v>15437</v>
      </c>
      <c r="V2505">
        <v>0.76315789473684215</v>
      </c>
    </row>
    <row r="2506" spans="1:22" x14ac:dyDescent="0.25">
      <c r="A2506" t="s">
        <v>1569</v>
      </c>
      <c r="B2506">
        <v>336259</v>
      </c>
      <c r="C2506" t="s">
        <v>5332</v>
      </c>
      <c r="D2506" t="s">
        <v>5333</v>
      </c>
      <c r="E2506" t="s">
        <v>1572</v>
      </c>
      <c r="F2506" t="s">
        <v>5321</v>
      </c>
      <c r="G2506" t="s">
        <v>4268</v>
      </c>
      <c r="H2506" s="2">
        <v>45544</v>
      </c>
      <c r="I2506" s="2">
        <v>45544</v>
      </c>
      <c r="J2506"/>
      <c r="K2506"/>
      <c r="L2506">
        <v>0.01</v>
      </c>
      <c r="M2506" t="s">
        <v>4269</v>
      </c>
      <c r="N2506" t="s">
        <v>3482</v>
      </c>
      <c r="O2506"/>
      <c r="P2506" t="s">
        <v>5318</v>
      </c>
      <c r="Q2506" t="s">
        <v>3547</v>
      </c>
      <c r="R2506" t="s">
        <v>15455</v>
      </c>
      <c r="S2506" t="s">
        <v>15436</v>
      </c>
      <c r="T2506" t="s">
        <v>15437</v>
      </c>
      <c r="U2506" t="s">
        <v>15437</v>
      </c>
      <c r="V2506">
        <v>0</v>
      </c>
    </row>
    <row r="2507" spans="1:22" x14ac:dyDescent="0.25">
      <c r="A2507" t="s">
        <v>1569</v>
      </c>
      <c r="B2507">
        <v>336256</v>
      </c>
      <c r="C2507" t="s">
        <v>5334</v>
      </c>
      <c r="D2507" t="s">
        <v>5335</v>
      </c>
      <c r="E2507" t="s">
        <v>1572</v>
      </c>
      <c r="F2507" t="s">
        <v>5321</v>
      </c>
      <c r="G2507" t="s">
        <v>4268</v>
      </c>
      <c r="H2507" s="2">
        <v>45544</v>
      </c>
      <c r="I2507" s="2">
        <v>45544</v>
      </c>
      <c r="J2507"/>
      <c r="K2507"/>
      <c r="L2507">
        <v>0.01</v>
      </c>
      <c r="M2507" t="s">
        <v>4269</v>
      </c>
      <c r="N2507" t="s">
        <v>3482</v>
      </c>
      <c r="O2507"/>
      <c r="P2507" t="s">
        <v>5318</v>
      </c>
      <c r="Q2507" t="s">
        <v>3547</v>
      </c>
      <c r="R2507" t="s">
        <v>15455</v>
      </c>
      <c r="S2507" t="s">
        <v>15436</v>
      </c>
      <c r="T2507" t="s">
        <v>15437</v>
      </c>
      <c r="U2507" t="s">
        <v>15437</v>
      </c>
      <c r="V2507">
        <v>0</v>
      </c>
    </row>
    <row r="2508" spans="1:22" x14ac:dyDescent="0.25">
      <c r="A2508" t="s">
        <v>1569</v>
      </c>
      <c r="B2508">
        <v>336254</v>
      </c>
      <c r="C2508" t="s">
        <v>2315</v>
      </c>
      <c r="D2508" t="s">
        <v>5336</v>
      </c>
      <c r="E2508" t="s">
        <v>1572</v>
      </c>
      <c r="F2508" t="s">
        <v>5321</v>
      </c>
      <c r="G2508" t="s">
        <v>4268</v>
      </c>
      <c r="H2508" s="2">
        <v>45544</v>
      </c>
      <c r="I2508" s="2">
        <v>45544</v>
      </c>
      <c r="J2508"/>
      <c r="K2508"/>
      <c r="L2508">
        <v>0.01</v>
      </c>
      <c r="M2508" t="s">
        <v>4269</v>
      </c>
      <c r="N2508" t="s">
        <v>3482</v>
      </c>
      <c r="O2508"/>
      <c r="P2508" t="s">
        <v>5318</v>
      </c>
      <c r="Q2508" t="s">
        <v>3547</v>
      </c>
      <c r="R2508" t="s">
        <v>15455</v>
      </c>
      <c r="S2508" t="s">
        <v>15436</v>
      </c>
      <c r="T2508" t="s">
        <v>15437</v>
      </c>
      <c r="U2508" t="s">
        <v>15437</v>
      </c>
      <c r="V2508">
        <v>0</v>
      </c>
    </row>
    <row r="2509" spans="1:22" x14ac:dyDescent="0.25">
      <c r="A2509" t="s">
        <v>1569</v>
      </c>
      <c r="B2509">
        <v>336257</v>
      </c>
      <c r="C2509" t="s">
        <v>3519</v>
      </c>
      <c r="D2509" t="s">
        <v>2905</v>
      </c>
      <c r="E2509" t="s">
        <v>1572</v>
      </c>
      <c r="F2509" t="s">
        <v>5321</v>
      </c>
      <c r="G2509" t="s">
        <v>4268</v>
      </c>
      <c r="H2509" s="2">
        <v>45544</v>
      </c>
      <c r="I2509" s="2">
        <v>45544</v>
      </c>
      <c r="J2509"/>
      <c r="K2509"/>
      <c r="L2509">
        <v>0.01</v>
      </c>
      <c r="M2509" t="s">
        <v>4269</v>
      </c>
      <c r="N2509" t="s">
        <v>3482</v>
      </c>
      <c r="O2509"/>
      <c r="P2509" t="s">
        <v>5318</v>
      </c>
      <c r="Q2509" t="s">
        <v>3547</v>
      </c>
      <c r="R2509" t="s">
        <v>15455</v>
      </c>
      <c r="S2509" t="s">
        <v>15436</v>
      </c>
      <c r="T2509" t="s">
        <v>15437</v>
      </c>
      <c r="U2509" t="s">
        <v>15437</v>
      </c>
      <c r="V2509">
        <v>0</v>
      </c>
    </row>
    <row r="2510" spans="1:22" x14ac:dyDescent="0.25">
      <c r="A2510" t="s">
        <v>1569</v>
      </c>
      <c r="B2510">
        <v>336308</v>
      </c>
      <c r="C2510" t="s">
        <v>1863</v>
      </c>
      <c r="D2510" t="s">
        <v>1701</v>
      </c>
      <c r="E2510" t="s">
        <v>1572</v>
      </c>
      <c r="F2510" t="s">
        <v>5428</v>
      </c>
      <c r="G2510" t="s">
        <v>4268</v>
      </c>
      <c r="H2510" s="2">
        <v>45544</v>
      </c>
      <c r="I2510" s="2">
        <v>45544</v>
      </c>
      <c r="J2510"/>
      <c r="K2510"/>
      <c r="L2510">
        <v>0.01</v>
      </c>
      <c r="M2510" t="s">
        <v>4269</v>
      </c>
      <c r="N2510" t="s">
        <v>1576</v>
      </c>
      <c r="O2510"/>
      <c r="P2510" t="s">
        <v>5429</v>
      </c>
      <c r="Q2510" t="s">
        <v>5430</v>
      </c>
      <c r="R2510" t="s">
        <v>15453</v>
      </c>
      <c r="S2510" t="s">
        <v>15436</v>
      </c>
      <c r="T2510" t="s">
        <v>15437</v>
      </c>
      <c r="U2510" t="s">
        <v>15437</v>
      </c>
      <c r="V2510">
        <v>0</v>
      </c>
    </row>
    <row r="2511" spans="1:22" x14ac:dyDescent="0.25">
      <c r="A2511" t="s">
        <v>1569</v>
      </c>
      <c r="B2511">
        <v>336223</v>
      </c>
      <c r="C2511" t="s">
        <v>5708</v>
      </c>
      <c r="D2511" t="s">
        <v>5709</v>
      </c>
      <c r="E2511" t="s">
        <v>1596</v>
      </c>
      <c r="F2511" t="s">
        <v>5710</v>
      </c>
      <c r="G2511" t="s">
        <v>4294</v>
      </c>
      <c r="H2511" s="2">
        <v>45544</v>
      </c>
      <c r="I2511" s="2">
        <v>45544</v>
      </c>
      <c r="J2511"/>
      <c r="K2511"/>
      <c r="L2511">
        <v>22.5</v>
      </c>
      <c r="M2511" t="s">
        <v>4269</v>
      </c>
      <c r="N2511" t="s">
        <v>1714</v>
      </c>
      <c r="O2511"/>
      <c r="P2511" t="s">
        <v>5703</v>
      </c>
      <c r="Q2511" t="s">
        <v>5704</v>
      </c>
      <c r="R2511" t="s">
        <v>15447</v>
      </c>
      <c r="S2511" t="s">
        <v>15436</v>
      </c>
      <c r="T2511" t="s">
        <v>15437</v>
      </c>
      <c r="U2511" t="s">
        <v>15437</v>
      </c>
      <c r="V2511">
        <v>0.59210526315789469</v>
      </c>
    </row>
    <row r="2512" spans="1:22" x14ac:dyDescent="0.25">
      <c r="A2512" t="s">
        <v>1569</v>
      </c>
      <c r="B2512">
        <v>336230</v>
      </c>
      <c r="C2512" t="s">
        <v>1615</v>
      </c>
      <c r="D2512" t="s">
        <v>5711</v>
      </c>
      <c r="E2512" t="s">
        <v>1596</v>
      </c>
      <c r="F2512" t="s">
        <v>5710</v>
      </c>
      <c r="G2512" t="s">
        <v>4294</v>
      </c>
      <c r="H2512" s="2">
        <v>45544</v>
      </c>
      <c r="I2512" s="2">
        <v>45544</v>
      </c>
      <c r="J2512"/>
      <c r="K2512"/>
      <c r="L2512">
        <v>22.5</v>
      </c>
      <c r="M2512" t="s">
        <v>4269</v>
      </c>
      <c r="N2512" t="s">
        <v>1714</v>
      </c>
      <c r="O2512"/>
      <c r="P2512" t="s">
        <v>5703</v>
      </c>
      <c r="Q2512" t="s">
        <v>5704</v>
      </c>
      <c r="R2512" t="s">
        <v>15447</v>
      </c>
      <c r="S2512" t="s">
        <v>15436</v>
      </c>
      <c r="T2512" t="s">
        <v>15437</v>
      </c>
      <c r="U2512" t="s">
        <v>15437</v>
      </c>
      <c r="V2512">
        <v>0.59210526315789469</v>
      </c>
    </row>
    <row r="2513" spans="1:22" x14ac:dyDescent="0.25">
      <c r="A2513" t="s">
        <v>1569</v>
      </c>
      <c r="B2513">
        <v>336284</v>
      </c>
      <c r="C2513" t="s">
        <v>5834</v>
      </c>
      <c r="D2513" t="s">
        <v>5835</v>
      </c>
      <c r="E2513" t="s">
        <v>1572</v>
      </c>
      <c r="F2513" t="s">
        <v>5830</v>
      </c>
      <c r="G2513" t="s">
        <v>4268</v>
      </c>
      <c r="H2513" s="2">
        <v>45544</v>
      </c>
      <c r="I2513" s="2">
        <v>45544</v>
      </c>
      <c r="J2513"/>
      <c r="K2513"/>
      <c r="L2513">
        <v>0.01</v>
      </c>
      <c r="M2513" t="s">
        <v>4269</v>
      </c>
      <c r="N2513" t="s">
        <v>3482</v>
      </c>
      <c r="O2513"/>
      <c r="P2513" t="s">
        <v>5828</v>
      </c>
      <c r="Q2513" t="s">
        <v>5829</v>
      </c>
      <c r="R2513" t="s">
        <v>15451</v>
      </c>
      <c r="S2513" t="s">
        <v>15436</v>
      </c>
      <c r="T2513" t="s">
        <v>15437</v>
      </c>
      <c r="U2513" t="s">
        <v>15437</v>
      </c>
      <c r="V2513">
        <v>0</v>
      </c>
    </row>
    <row r="2514" spans="1:22" x14ac:dyDescent="0.25">
      <c r="A2514" t="s">
        <v>1569</v>
      </c>
      <c r="B2514">
        <v>336302</v>
      </c>
      <c r="C2514" t="s">
        <v>1758</v>
      </c>
      <c r="D2514" t="s">
        <v>5836</v>
      </c>
      <c r="E2514" t="s">
        <v>1572</v>
      </c>
      <c r="F2514" t="s">
        <v>5830</v>
      </c>
      <c r="G2514" t="s">
        <v>4268</v>
      </c>
      <c r="H2514" s="2">
        <v>45544</v>
      </c>
      <c r="I2514" s="2">
        <v>45544</v>
      </c>
      <c r="J2514"/>
      <c r="K2514"/>
      <c r="L2514">
        <v>0.01</v>
      </c>
      <c r="M2514" t="s">
        <v>4269</v>
      </c>
      <c r="N2514" t="s">
        <v>3482</v>
      </c>
      <c r="O2514"/>
      <c r="P2514" t="s">
        <v>5828</v>
      </c>
      <c r="Q2514" t="s">
        <v>5829</v>
      </c>
      <c r="R2514" t="s">
        <v>15451</v>
      </c>
      <c r="S2514" t="s">
        <v>15436</v>
      </c>
      <c r="T2514" t="s">
        <v>15437</v>
      </c>
      <c r="U2514" t="s">
        <v>15437</v>
      </c>
      <c r="V2514">
        <v>0</v>
      </c>
    </row>
    <row r="2515" spans="1:22" x14ac:dyDescent="0.25">
      <c r="A2515" t="s">
        <v>1569</v>
      </c>
      <c r="B2515">
        <v>336219</v>
      </c>
      <c r="C2515" t="s">
        <v>1758</v>
      </c>
      <c r="D2515" t="s">
        <v>6529</v>
      </c>
      <c r="E2515" t="s">
        <v>1572</v>
      </c>
      <c r="F2515" t="s">
        <v>6516</v>
      </c>
      <c r="G2515" t="s">
        <v>4268</v>
      </c>
      <c r="H2515" s="2">
        <v>45544</v>
      </c>
      <c r="I2515" s="2">
        <v>45544</v>
      </c>
      <c r="J2515"/>
      <c r="K2515"/>
      <c r="L2515">
        <v>0.01</v>
      </c>
      <c r="M2515" t="s">
        <v>4269</v>
      </c>
      <c r="N2515" t="s">
        <v>4199</v>
      </c>
      <c r="O2515"/>
      <c r="P2515" t="s">
        <v>6517</v>
      </c>
      <c r="Q2515" t="s">
        <v>6518</v>
      </c>
      <c r="R2515" t="s">
        <v>15449</v>
      </c>
      <c r="S2515" t="s">
        <v>15436</v>
      </c>
      <c r="T2515" t="s">
        <v>15437</v>
      </c>
      <c r="U2515" t="s">
        <v>15437</v>
      </c>
      <c r="V2515">
        <v>0</v>
      </c>
    </row>
    <row r="2516" spans="1:22" x14ac:dyDescent="0.25">
      <c r="A2516" t="s">
        <v>1569</v>
      </c>
      <c r="B2516">
        <v>336275</v>
      </c>
      <c r="C2516" t="s">
        <v>2492</v>
      </c>
      <c r="D2516" t="s">
        <v>6625</v>
      </c>
      <c r="E2516" t="s">
        <v>1572</v>
      </c>
      <c r="F2516" t="s">
        <v>6611</v>
      </c>
      <c r="G2516" t="s">
        <v>4268</v>
      </c>
      <c r="H2516" s="2">
        <v>45544</v>
      </c>
      <c r="I2516" s="2">
        <v>45544</v>
      </c>
      <c r="J2516"/>
      <c r="K2516"/>
      <c r="L2516">
        <v>0.01</v>
      </c>
      <c r="M2516" t="s">
        <v>4269</v>
      </c>
      <c r="N2516" t="s">
        <v>3482</v>
      </c>
      <c r="O2516"/>
      <c r="P2516" t="s">
        <v>6612</v>
      </c>
      <c r="Q2516" t="s">
        <v>6613</v>
      </c>
      <c r="R2516" t="s">
        <v>15451</v>
      </c>
      <c r="S2516" t="s">
        <v>15436</v>
      </c>
      <c r="T2516" t="s">
        <v>15437</v>
      </c>
      <c r="U2516" t="s">
        <v>15437</v>
      </c>
      <c r="V2516">
        <v>0</v>
      </c>
    </row>
    <row r="2517" spans="1:22" x14ac:dyDescent="0.25">
      <c r="A2517" t="s">
        <v>1569</v>
      </c>
      <c r="B2517">
        <v>336265</v>
      </c>
      <c r="C2517" t="s">
        <v>1963</v>
      </c>
      <c r="D2517" t="s">
        <v>6745</v>
      </c>
      <c r="E2517" t="s">
        <v>1572</v>
      </c>
      <c r="F2517" t="s">
        <v>6740</v>
      </c>
      <c r="G2517" t="s">
        <v>4268</v>
      </c>
      <c r="H2517" s="2">
        <v>45544</v>
      </c>
      <c r="I2517" s="2">
        <v>45544</v>
      </c>
      <c r="J2517"/>
      <c r="K2517"/>
      <c r="L2517">
        <v>0.01</v>
      </c>
      <c r="M2517" t="s">
        <v>4269</v>
      </c>
      <c r="N2517" t="s">
        <v>3865</v>
      </c>
      <c r="O2517"/>
      <c r="P2517" t="s">
        <v>6735</v>
      </c>
      <c r="Q2517" t="s">
        <v>6736</v>
      </c>
      <c r="R2517" t="s">
        <v>15448</v>
      </c>
      <c r="S2517" t="s">
        <v>15436</v>
      </c>
      <c r="T2517" t="s">
        <v>15437</v>
      </c>
      <c r="U2517" t="s">
        <v>15437</v>
      </c>
      <c r="V2517">
        <v>0</v>
      </c>
    </row>
    <row r="2518" spans="1:22" x14ac:dyDescent="0.25">
      <c r="A2518" t="s">
        <v>1569</v>
      </c>
      <c r="B2518">
        <v>336229</v>
      </c>
      <c r="C2518" t="s">
        <v>5282</v>
      </c>
      <c r="D2518" t="s">
        <v>6828</v>
      </c>
      <c r="E2518" t="s">
        <v>1572</v>
      </c>
      <c r="F2518" t="s">
        <v>6821</v>
      </c>
      <c r="G2518" t="s">
        <v>4268</v>
      </c>
      <c r="H2518" s="2">
        <v>45544</v>
      </c>
      <c r="I2518" s="2">
        <v>45544</v>
      </c>
      <c r="J2518"/>
      <c r="K2518"/>
      <c r="L2518">
        <v>0.01</v>
      </c>
      <c r="M2518" t="s">
        <v>4269</v>
      </c>
      <c r="N2518" t="s">
        <v>3482</v>
      </c>
      <c r="O2518"/>
      <c r="P2518" t="s">
        <v>6817</v>
      </c>
      <c r="Q2518" t="s">
        <v>6818</v>
      </c>
      <c r="R2518" t="s">
        <v>15455</v>
      </c>
      <c r="S2518" t="s">
        <v>15436</v>
      </c>
      <c r="T2518" t="s">
        <v>15437</v>
      </c>
      <c r="U2518" t="s">
        <v>15437</v>
      </c>
      <c r="V2518">
        <v>0</v>
      </c>
    </row>
    <row r="2519" spans="1:22" x14ac:dyDescent="0.25">
      <c r="A2519" t="s">
        <v>1569</v>
      </c>
      <c r="B2519">
        <v>336263</v>
      </c>
      <c r="C2519" t="s">
        <v>1705</v>
      </c>
      <c r="D2519" t="s">
        <v>3303</v>
      </c>
      <c r="E2519" t="s">
        <v>1572</v>
      </c>
      <c r="F2519" t="s">
        <v>7027</v>
      </c>
      <c r="G2519" t="s">
        <v>4268</v>
      </c>
      <c r="H2519" s="2">
        <v>45544</v>
      </c>
      <c r="I2519" s="2">
        <v>45544</v>
      </c>
      <c r="J2519"/>
      <c r="K2519"/>
      <c r="L2519">
        <v>0.01</v>
      </c>
      <c r="M2519" t="s">
        <v>4269</v>
      </c>
      <c r="N2519" t="s">
        <v>4199</v>
      </c>
      <c r="O2519"/>
      <c r="P2519" t="s">
        <v>7020</v>
      </c>
      <c r="Q2519" t="s">
        <v>7021</v>
      </c>
      <c r="R2519" t="s">
        <v>15449</v>
      </c>
      <c r="S2519" t="s">
        <v>15436</v>
      </c>
      <c r="T2519" t="s">
        <v>15437</v>
      </c>
      <c r="U2519" t="s">
        <v>15437</v>
      </c>
      <c r="V2519">
        <v>0</v>
      </c>
    </row>
    <row r="2520" spans="1:22" x14ac:dyDescent="0.25">
      <c r="A2520" t="s">
        <v>1569</v>
      </c>
      <c r="B2520">
        <v>336262</v>
      </c>
      <c r="C2520" t="s">
        <v>7028</v>
      </c>
      <c r="D2520" t="s">
        <v>7029</v>
      </c>
      <c r="E2520" t="s">
        <v>1572</v>
      </c>
      <c r="F2520" t="s">
        <v>7027</v>
      </c>
      <c r="G2520" t="s">
        <v>4268</v>
      </c>
      <c r="H2520" s="2">
        <v>45544</v>
      </c>
      <c r="I2520" s="2">
        <v>45544</v>
      </c>
      <c r="J2520"/>
      <c r="K2520"/>
      <c r="L2520">
        <v>0.01</v>
      </c>
      <c r="M2520" t="s">
        <v>4269</v>
      </c>
      <c r="N2520" t="s">
        <v>4199</v>
      </c>
      <c r="O2520"/>
      <c r="P2520" t="s">
        <v>7020</v>
      </c>
      <c r="Q2520" t="s">
        <v>7021</v>
      </c>
      <c r="R2520" t="s">
        <v>15449</v>
      </c>
      <c r="S2520" t="s">
        <v>15436</v>
      </c>
      <c r="T2520" t="s">
        <v>15437</v>
      </c>
      <c r="U2520" t="s">
        <v>15437</v>
      </c>
      <c r="V2520">
        <v>0</v>
      </c>
    </row>
    <row r="2521" spans="1:22" x14ac:dyDescent="0.25">
      <c r="A2521" t="s">
        <v>1569</v>
      </c>
      <c r="B2521">
        <v>335741</v>
      </c>
      <c r="C2521" t="s">
        <v>1853</v>
      </c>
      <c r="D2521" t="s">
        <v>7308</v>
      </c>
      <c r="E2521" t="s">
        <v>1607</v>
      </c>
      <c r="F2521" t="s">
        <v>7309</v>
      </c>
      <c r="G2521" t="s">
        <v>7310</v>
      </c>
      <c r="H2521" s="2">
        <v>45544</v>
      </c>
      <c r="I2521" s="2">
        <v>45544</v>
      </c>
      <c r="J2521"/>
      <c r="K2521"/>
      <c r="L2521">
        <v>38</v>
      </c>
      <c r="M2521" t="s">
        <v>7305</v>
      </c>
      <c r="N2521" t="s">
        <v>1714</v>
      </c>
      <c r="O2521" t="s">
        <v>7120</v>
      </c>
      <c r="P2521" t="s">
        <v>7306</v>
      </c>
      <c r="Q2521" t="s">
        <v>7307</v>
      </c>
      <c r="R2521" t="s">
        <v>1547</v>
      </c>
      <c r="S2521" t="s">
        <v>15436</v>
      </c>
      <c r="T2521" t="s">
        <v>15437</v>
      </c>
      <c r="U2521" t="s">
        <v>15437</v>
      </c>
      <c r="V2521">
        <v>1</v>
      </c>
    </row>
    <row r="2522" spans="1:22" x14ac:dyDescent="0.25">
      <c r="A2522" t="s">
        <v>1569</v>
      </c>
      <c r="B2522">
        <v>298843</v>
      </c>
      <c r="C2522" t="s">
        <v>10418</v>
      </c>
      <c r="D2522" t="s">
        <v>10292</v>
      </c>
      <c r="E2522" t="s">
        <v>1572</v>
      </c>
      <c r="F2522" t="s">
        <v>10415</v>
      </c>
      <c r="G2522" t="s">
        <v>7490</v>
      </c>
      <c r="H2522" s="2">
        <v>45543</v>
      </c>
      <c r="I2522" s="2">
        <v>45543</v>
      </c>
      <c r="J2522"/>
      <c r="K2522"/>
      <c r="L2522">
        <v>0.01</v>
      </c>
      <c r="M2522" t="s">
        <v>7484</v>
      </c>
      <c r="N2522" t="s">
        <v>3865</v>
      </c>
      <c r="O2522"/>
      <c r="P2522" t="s">
        <v>10407</v>
      </c>
      <c r="Q2522" t="s">
        <v>6930</v>
      </c>
      <c r="R2522" t="s">
        <v>15463</v>
      </c>
      <c r="S2522" t="s">
        <v>15436</v>
      </c>
      <c r="T2522" t="s">
        <v>15437</v>
      </c>
      <c r="U2522" t="s">
        <v>15437</v>
      </c>
      <c r="V2522">
        <v>0</v>
      </c>
    </row>
    <row r="2523" spans="1:22" x14ac:dyDescent="0.25">
      <c r="A2523" t="s">
        <v>1569</v>
      </c>
      <c r="B2523">
        <v>336159</v>
      </c>
      <c r="C2523" t="s">
        <v>2339</v>
      </c>
      <c r="D2523" t="s">
        <v>7246</v>
      </c>
      <c r="E2523" t="s">
        <v>1572</v>
      </c>
      <c r="F2523" t="s">
        <v>10415</v>
      </c>
      <c r="G2523" t="s">
        <v>7490</v>
      </c>
      <c r="H2523" s="2">
        <v>45543</v>
      </c>
      <c r="I2523" s="2">
        <v>45543</v>
      </c>
      <c r="J2523"/>
      <c r="K2523"/>
      <c r="L2523">
        <v>0.01</v>
      </c>
      <c r="M2523" t="s">
        <v>7484</v>
      </c>
      <c r="N2523" t="s">
        <v>3865</v>
      </c>
      <c r="O2523"/>
      <c r="P2523" t="s">
        <v>10407</v>
      </c>
      <c r="Q2523" t="s">
        <v>6930</v>
      </c>
      <c r="R2523" t="s">
        <v>15463</v>
      </c>
      <c r="S2523" t="s">
        <v>15436</v>
      </c>
      <c r="T2523" t="s">
        <v>15437</v>
      </c>
      <c r="U2523" t="s">
        <v>15437</v>
      </c>
      <c r="V2523">
        <v>0</v>
      </c>
    </row>
    <row r="2524" spans="1:22" x14ac:dyDescent="0.25">
      <c r="A2524" t="s">
        <v>1569</v>
      </c>
      <c r="B2524">
        <v>298867</v>
      </c>
      <c r="C2524" t="s">
        <v>7682</v>
      </c>
      <c r="D2524" t="s">
        <v>1742</v>
      </c>
      <c r="E2524" t="s">
        <v>1572</v>
      </c>
      <c r="F2524" t="s">
        <v>7676</v>
      </c>
      <c r="G2524" t="s">
        <v>7490</v>
      </c>
      <c r="H2524" s="2">
        <v>45541</v>
      </c>
      <c r="I2524" s="2">
        <v>45705</v>
      </c>
      <c r="J2524"/>
      <c r="K2524"/>
      <c r="L2524">
        <v>0.01</v>
      </c>
      <c r="M2524" t="s">
        <v>7484</v>
      </c>
      <c r="N2524" t="s">
        <v>1714</v>
      </c>
      <c r="O2524"/>
      <c r="P2524" t="s">
        <v>7677</v>
      </c>
      <c r="Q2524" t="s">
        <v>2264</v>
      </c>
      <c r="R2524" t="s">
        <v>15462</v>
      </c>
      <c r="S2524" t="s">
        <v>15436</v>
      </c>
      <c r="T2524" t="s">
        <v>15437</v>
      </c>
      <c r="U2524" t="s">
        <v>15437</v>
      </c>
      <c r="V2524">
        <v>0</v>
      </c>
    </row>
    <row r="2525" spans="1:22" x14ac:dyDescent="0.25">
      <c r="A2525" t="s">
        <v>1569</v>
      </c>
      <c r="B2525">
        <v>336218</v>
      </c>
      <c r="C2525" t="s">
        <v>8613</v>
      </c>
      <c r="D2525" t="s">
        <v>8614</v>
      </c>
      <c r="E2525" t="s">
        <v>1572</v>
      </c>
      <c r="F2525" t="s">
        <v>8607</v>
      </c>
      <c r="G2525" t="s">
        <v>7490</v>
      </c>
      <c r="H2525" s="2">
        <v>45541</v>
      </c>
      <c r="I2525" s="2">
        <v>45541</v>
      </c>
      <c r="J2525"/>
      <c r="K2525"/>
      <c r="L2525">
        <v>0.01</v>
      </c>
      <c r="M2525" t="s">
        <v>7484</v>
      </c>
      <c r="N2525" t="s">
        <v>1714</v>
      </c>
      <c r="O2525"/>
      <c r="P2525" t="s">
        <v>8608</v>
      </c>
      <c r="Q2525" t="s">
        <v>2575</v>
      </c>
      <c r="R2525" t="s">
        <v>15461</v>
      </c>
      <c r="S2525" t="s">
        <v>15436</v>
      </c>
      <c r="T2525" t="s">
        <v>15437</v>
      </c>
      <c r="U2525" t="s">
        <v>15437</v>
      </c>
      <c r="V2525">
        <v>0</v>
      </c>
    </row>
    <row r="2526" spans="1:22" x14ac:dyDescent="0.25">
      <c r="A2526" t="s">
        <v>1569</v>
      </c>
      <c r="B2526">
        <v>336200</v>
      </c>
      <c r="C2526" t="s">
        <v>2363</v>
      </c>
      <c r="D2526" t="s">
        <v>8683</v>
      </c>
      <c r="E2526" t="s">
        <v>1596</v>
      </c>
      <c r="F2526" t="s">
        <v>8684</v>
      </c>
      <c r="G2526" t="s">
        <v>7490</v>
      </c>
      <c r="H2526" s="2">
        <v>45541</v>
      </c>
      <c r="I2526" s="2">
        <v>45803</v>
      </c>
      <c r="J2526"/>
      <c r="K2526"/>
      <c r="L2526">
        <v>16.5</v>
      </c>
      <c r="M2526" t="s">
        <v>7484</v>
      </c>
      <c r="N2526" t="s">
        <v>3482</v>
      </c>
      <c r="O2526"/>
      <c r="P2526" t="s">
        <v>8674</v>
      </c>
      <c r="Q2526" t="s">
        <v>8675</v>
      </c>
      <c r="R2526" t="s">
        <v>15466</v>
      </c>
      <c r="S2526" t="s">
        <v>15436</v>
      </c>
      <c r="T2526" t="s">
        <v>15437</v>
      </c>
      <c r="U2526" t="s">
        <v>15437</v>
      </c>
      <c r="V2526">
        <v>0.43421052631578949</v>
      </c>
    </row>
    <row r="2527" spans="1:22" x14ac:dyDescent="0.25">
      <c r="A2527" t="s">
        <v>1569</v>
      </c>
      <c r="B2527">
        <v>336195</v>
      </c>
      <c r="C2527" t="s">
        <v>2234</v>
      </c>
      <c r="D2527" t="s">
        <v>8685</v>
      </c>
      <c r="E2527" t="s">
        <v>1572</v>
      </c>
      <c r="F2527" t="s">
        <v>8684</v>
      </c>
      <c r="G2527" t="s">
        <v>7490</v>
      </c>
      <c r="H2527" s="2">
        <v>45541</v>
      </c>
      <c r="I2527" s="2">
        <v>45541</v>
      </c>
      <c r="J2527"/>
      <c r="K2527"/>
      <c r="L2527">
        <v>0.01</v>
      </c>
      <c r="M2527" t="s">
        <v>7484</v>
      </c>
      <c r="N2527" t="s">
        <v>3482</v>
      </c>
      <c r="O2527"/>
      <c r="P2527" t="s">
        <v>8674</v>
      </c>
      <c r="Q2527" t="s">
        <v>8675</v>
      </c>
      <c r="R2527" t="s">
        <v>15466</v>
      </c>
      <c r="S2527" t="s">
        <v>15436</v>
      </c>
      <c r="T2527" t="s">
        <v>15437</v>
      </c>
      <c r="U2527" t="s">
        <v>15437</v>
      </c>
      <c r="V2527">
        <v>0</v>
      </c>
    </row>
    <row r="2528" spans="1:22" x14ac:dyDescent="0.25">
      <c r="A2528" t="s">
        <v>1569</v>
      </c>
      <c r="B2528">
        <v>298860</v>
      </c>
      <c r="C2528" t="s">
        <v>2293</v>
      </c>
      <c r="D2528" t="s">
        <v>10231</v>
      </c>
      <c r="E2528" t="s">
        <v>1572</v>
      </c>
      <c r="F2528" t="s">
        <v>10225</v>
      </c>
      <c r="G2528" t="s">
        <v>7490</v>
      </c>
      <c r="H2528" s="2">
        <v>45541</v>
      </c>
      <c r="I2528" s="2">
        <v>45541</v>
      </c>
      <c r="J2528"/>
      <c r="K2528"/>
      <c r="L2528">
        <v>0.01</v>
      </c>
      <c r="M2528" t="s">
        <v>7484</v>
      </c>
      <c r="N2528" t="s">
        <v>4199</v>
      </c>
      <c r="O2528"/>
      <c r="P2528" t="s">
        <v>10220</v>
      </c>
      <c r="Q2528" t="s">
        <v>5093</v>
      </c>
      <c r="R2528" t="s">
        <v>15449</v>
      </c>
      <c r="S2528" t="s">
        <v>15436</v>
      </c>
      <c r="T2528" t="s">
        <v>15437</v>
      </c>
      <c r="U2528" t="s">
        <v>15437</v>
      </c>
      <c r="V2528">
        <v>0</v>
      </c>
    </row>
    <row r="2529" spans="1:22" x14ac:dyDescent="0.25">
      <c r="A2529" t="s">
        <v>1569</v>
      </c>
      <c r="B2529">
        <v>336207</v>
      </c>
      <c r="C2529" t="s">
        <v>10477</v>
      </c>
      <c r="D2529" t="s">
        <v>8146</v>
      </c>
      <c r="E2529" t="s">
        <v>1572</v>
      </c>
      <c r="F2529" t="s">
        <v>10454</v>
      </c>
      <c r="G2529" t="s">
        <v>7490</v>
      </c>
      <c r="H2529" s="2">
        <v>45541</v>
      </c>
      <c r="I2529" s="2">
        <v>45541</v>
      </c>
      <c r="J2529"/>
      <c r="K2529"/>
      <c r="L2529">
        <v>0.01</v>
      </c>
      <c r="M2529" t="s">
        <v>7484</v>
      </c>
      <c r="N2529" t="s">
        <v>1714</v>
      </c>
      <c r="O2529"/>
      <c r="P2529" t="s">
        <v>10452</v>
      </c>
      <c r="Q2529" t="s">
        <v>2939</v>
      </c>
      <c r="R2529" t="s">
        <v>15461</v>
      </c>
      <c r="S2529" t="s">
        <v>15436</v>
      </c>
      <c r="T2529" t="s">
        <v>15437</v>
      </c>
      <c r="U2529" t="s">
        <v>15437</v>
      </c>
      <c r="V2529">
        <v>0</v>
      </c>
    </row>
    <row r="2530" spans="1:22" x14ac:dyDescent="0.25">
      <c r="A2530" t="s">
        <v>1569</v>
      </c>
      <c r="B2530">
        <v>336213</v>
      </c>
      <c r="C2530" t="s">
        <v>10478</v>
      </c>
      <c r="D2530" t="s">
        <v>2017</v>
      </c>
      <c r="E2530" t="s">
        <v>1572</v>
      </c>
      <c r="F2530" t="s">
        <v>10454</v>
      </c>
      <c r="G2530" t="s">
        <v>7490</v>
      </c>
      <c r="H2530" s="2">
        <v>45541</v>
      </c>
      <c r="I2530" s="2">
        <v>45541</v>
      </c>
      <c r="J2530"/>
      <c r="K2530"/>
      <c r="L2530">
        <v>0.01</v>
      </c>
      <c r="M2530" t="s">
        <v>7484</v>
      </c>
      <c r="N2530" t="s">
        <v>1714</v>
      </c>
      <c r="O2530"/>
      <c r="P2530" t="s">
        <v>10452</v>
      </c>
      <c r="Q2530" t="s">
        <v>2939</v>
      </c>
      <c r="R2530" t="s">
        <v>15461</v>
      </c>
      <c r="S2530" t="s">
        <v>15436</v>
      </c>
      <c r="T2530" t="s">
        <v>15437</v>
      </c>
      <c r="U2530" t="s">
        <v>15437</v>
      </c>
      <c r="V2530">
        <v>0</v>
      </c>
    </row>
    <row r="2531" spans="1:22" x14ac:dyDescent="0.25">
      <c r="A2531" t="s">
        <v>1569</v>
      </c>
      <c r="B2531">
        <v>336209</v>
      </c>
      <c r="C2531" t="s">
        <v>3019</v>
      </c>
      <c r="D2531" t="s">
        <v>13813</v>
      </c>
      <c r="E2531" t="s">
        <v>1572</v>
      </c>
      <c r="F2531" t="s">
        <v>13808</v>
      </c>
      <c r="G2531" t="s">
        <v>7490</v>
      </c>
      <c r="H2531" s="2">
        <v>45541</v>
      </c>
      <c r="I2531" s="2">
        <v>45541</v>
      </c>
      <c r="J2531"/>
      <c r="K2531"/>
      <c r="L2531">
        <v>0.01</v>
      </c>
      <c r="M2531" t="s">
        <v>7484</v>
      </c>
      <c r="N2531" t="s">
        <v>3865</v>
      </c>
      <c r="O2531"/>
      <c r="P2531" t="s">
        <v>13809</v>
      </c>
      <c r="Q2531" t="s">
        <v>13810</v>
      </c>
      <c r="R2531" t="s">
        <v>15468</v>
      </c>
      <c r="S2531" t="s">
        <v>15436</v>
      </c>
      <c r="T2531" t="s">
        <v>15437</v>
      </c>
      <c r="U2531" t="s">
        <v>15437</v>
      </c>
      <c r="V2531">
        <v>0</v>
      </c>
    </row>
    <row r="2532" spans="1:22" x14ac:dyDescent="0.25">
      <c r="A2532" t="s">
        <v>1569</v>
      </c>
      <c r="B2532">
        <v>336214</v>
      </c>
      <c r="C2532" t="s">
        <v>13814</v>
      </c>
      <c r="D2532" t="s">
        <v>13815</v>
      </c>
      <c r="E2532" t="s">
        <v>1572</v>
      </c>
      <c r="F2532" t="s">
        <v>13808</v>
      </c>
      <c r="G2532" t="s">
        <v>7490</v>
      </c>
      <c r="H2532" s="2">
        <v>45541</v>
      </c>
      <c r="I2532" s="2">
        <v>45541</v>
      </c>
      <c r="J2532"/>
      <c r="K2532"/>
      <c r="L2532">
        <v>0.01</v>
      </c>
      <c r="M2532" t="s">
        <v>7484</v>
      </c>
      <c r="N2532" t="s">
        <v>3865</v>
      </c>
      <c r="O2532"/>
      <c r="P2532" t="s">
        <v>13809</v>
      </c>
      <c r="Q2532" t="s">
        <v>13810</v>
      </c>
      <c r="R2532" t="s">
        <v>15468</v>
      </c>
      <c r="S2532" t="s">
        <v>15436</v>
      </c>
      <c r="T2532" t="s">
        <v>15437</v>
      </c>
      <c r="U2532" t="s">
        <v>15437</v>
      </c>
      <c r="V2532">
        <v>0</v>
      </c>
    </row>
    <row r="2533" spans="1:22" x14ac:dyDescent="0.25">
      <c r="A2533" t="s">
        <v>1569</v>
      </c>
      <c r="B2533">
        <v>336194</v>
      </c>
      <c r="C2533" t="s">
        <v>1810</v>
      </c>
      <c r="D2533" t="s">
        <v>6212</v>
      </c>
      <c r="E2533" t="s">
        <v>1596</v>
      </c>
      <c r="F2533" t="s">
        <v>6204</v>
      </c>
      <c r="G2533" t="s">
        <v>4294</v>
      </c>
      <c r="H2533" s="2">
        <v>45541</v>
      </c>
      <c r="I2533" s="2">
        <v>45635</v>
      </c>
      <c r="J2533"/>
      <c r="K2533"/>
      <c r="L2533">
        <v>35.5</v>
      </c>
      <c r="M2533" t="s">
        <v>4269</v>
      </c>
      <c r="N2533" t="s">
        <v>3482</v>
      </c>
      <c r="O2533"/>
      <c r="P2533" t="s">
        <v>6202</v>
      </c>
      <c r="Q2533" t="s">
        <v>6203</v>
      </c>
      <c r="R2533" t="s">
        <v>15455</v>
      </c>
      <c r="S2533" t="s">
        <v>15436</v>
      </c>
      <c r="T2533" t="s">
        <v>15437</v>
      </c>
      <c r="U2533" t="s">
        <v>15437</v>
      </c>
      <c r="V2533">
        <v>0.93421052631578949</v>
      </c>
    </row>
    <row r="2534" spans="1:22" x14ac:dyDescent="0.25">
      <c r="A2534" t="s">
        <v>1569</v>
      </c>
      <c r="B2534">
        <v>336215</v>
      </c>
      <c r="C2534" t="s">
        <v>2155</v>
      </c>
      <c r="D2534" t="s">
        <v>6829</v>
      </c>
      <c r="E2534" t="s">
        <v>1572</v>
      </c>
      <c r="F2534" t="s">
        <v>6816</v>
      </c>
      <c r="G2534" t="s">
        <v>4294</v>
      </c>
      <c r="H2534" s="2">
        <v>45541</v>
      </c>
      <c r="I2534" s="2">
        <v>45541</v>
      </c>
      <c r="J2534"/>
      <c r="K2534"/>
      <c r="L2534">
        <v>0.01</v>
      </c>
      <c r="M2534" t="s">
        <v>4269</v>
      </c>
      <c r="N2534" t="s">
        <v>3482</v>
      </c>
      <c r="O2534"/>
      <c r="P2534" t="s">
        <v>6817</v>
      </c>
      <c r="Q2534" t="s">
        <v>6818</v>
      </c>
      <c r="R2534" t="s">
        <v>15455</v>
      </c>
      <c r="S2534" t="s">
        <v>15436</v>
      </c>
      <c r="T2534" t="s">
        <v>15437</v>
      </c>
      <c r="U2534" t="s">
        <v>15437</v>
      </c>
      <c r="V2534">
        <v>0</v>
      </c>
    </row>
    <row r="2535" spans="1:22" x14ac:dyDescent="0.25">
      <c r="A2535" t="s">
        <v>1569</v>
      </c>
      <c r="B2535">
        <v>336238</v>
      </c>
      <c r="C2535" t="s">
        <v>1907</v>
      </c>
      <c r="D2535" t="s">
        <v>6344</v>
      </c>
      <c r="E2535" t="s">
        <v>1572</v>
      </c>
      <c r="F2535" t="s">
        <v>9830</v>
      </c>
      <c r="G2535" t="s">
        <v>7487</v>
      </c>
      <c r="H2535" s="2">
        <v>45540</v>
      </c>
      <c r="I2535" s="2">
        <v>45540</v>
      </c>
      <c r="J2535"/>
      <c r="K2535"/>
      <c r="L2535">
        <v>0.01</v>
      </c>
      <c r="M2535" t="s">
        <v>7484</v>
      </c>
      <c r="N2535" t="s">
        <v>5768</v>
      </c>
      <c r="O2535"/>
      <c r="P2535" t="s">
        <v>9827</v>
      </c>
      <c r="Q2535" t="s">
        <v>5770</v>
      </c>
      <c r="R2535" t="s">
        <v>15464</v>
      </c>
      <c r="S2535" t="s">
        <v>15436</v>
      </c>
      <c r="T2535" t="s">
        <v>15437</v>
      </c>
      <c r="U2535" t="s">
        <v>15437</v>
      </c>
      <c r="V2535">
        <v>0</v>
      </c>
    </row>
    <row r="2536" spans="1:22" x14ac:dyDescent="0.25">
      <c r="A2536" t="s">
        <v>1569</v>
      </c>
      <c r="B2536">
        <v>336224</v>
      </c>
      <c r="C2536" t="s">
        <v>1613</v>
      </c>
      <c r="D2536" t="s">
        <v>2721</v>
      </c>
      <c r="E2536" t="s">
        <v>1572</v>
      </c>
      <c r="F2536" t="s">
        <v>10620</v>
      </c>
      <c r="G2536" t="s">
        <v>7487</v>
      </c>
      <c r="H2536" s="2">
        <v>45540</v>
      </c>
      <c r="I2536" s="2">
        <v>45540</v>
      </c>
      <c r="J2536"/>
      <c r="K2536"/>
      <c r="L2536">
        <v>0.01</v>
      </c>
      <c r="M2536" t="s">
        <v>7484</v>
      </c>
      <c r="N2536" t="s">
        <v>1576</v>
      </c>
      <c r="O2536"/>
      <c r="P2536" t="s">
        <v>10607</v>
      </c>
      <c r="Q2536" t="s">
        <v>10608</v>
      </c>
      <c r="R2536" t="s">
        <v>15464</v>
      </c>
      <c r="S2536" t="s">
        <v>15436</v>
      </c>
      <c r="T2536" t="s">
        <v>15437</v>
      </c>
      <c r="U2536" t="s">
        <v>15437</v>
      </c>
      <c r="V2536">
        <v>0</v>
      </c>
    </row>
    <row r="2537" spans="1:22" x14ac:dyDescent="0.25">
      <c r="A2537" t="s">
        <v>1569</v>
      </c>
      <c r="B2537">
        <v>336212</v>
      </c>
      <c r="C2537" t="s">
        <v>4689</v>
      </c>
      <c r="D2537" t="s">
        <v>10621</v>
      </c>
      <c r="E2537" t="s">
        <v>1572</v>
      </c>
      <c r="F2537" t="s">
        <v>10622</v>
      </c>
      <c r="G2537" t="s">
        <v>7509</v>
      </c>
      <c r="H2537" s="2">
        <v>45540</v>
      </c>
      <c r="I2537" s="2">
        <v>45540</v>
      </c>
      <c r="J2537"/>
      <c r="K2537"/>
      <c r="L2537">
        <v>0.01</v>
      </c>
      <c r="M2537" t="s">
        <v>7484</v>
      </c>
      <c r="N2537" t="s">
        <v>1576</v>
      </c>
      <c r="O2537"/>
      <c r="P2537" t="s">
        <v>10607</v>
      </c>
      <c r="Q2537" t="s">
        <v>10608</v>
      </c>
      <c r="R2537" t="s">
        <v>15464</v>
      </c>
      <c r="S2537" t="s">
        <v>15436</v>
      </c>
      <c r="T2537" t="s">
        <v>15437</v>
      </c>
      <c r="U2537" t="s">
        <v>15437</v>
      </c>
      <c r="V2537">
        <v>0</v>
      </c>
    </row>
    <row r="2538" spans="1:22" x14ac:dyDescent="0.25">
      <c r="A2538" t="s">
        <v>1569</v>
      </c>
      <c r="B2538">
        <v>336227</v>
      </c>
      <c r="C2538" t="s">
        <v>2234</v>
      </c>
      <c r="D2538" t="s">
        <v>11963</v>
      </c>
      <c r="E2538" t="s">
        <v>1572</v>
      </c>
      <c r="F2538" t="s">
        <v>11956</v>
      </c>
      <c r="G2538" t="s">
        <v>7490</v>
      </c>
      <c r="H2538" s="2">
        <v>45540</v>
      </c>
      <c r="I2538" s="2">
        <v>45540</v>
      </c>
      <c r="J2538"/>
      <c r="K2538"/>
      <c r="L2538">
        <v>0.01</v>
      </c>
      <c r="M2538" t="s">
        <v>7484</v>
      </c>
      <c r="N2538" t="s">
        <v>3865</v>
      </c>
      <c r="O2538"/>
      <c r="P2538" t="s">
        <v>11957</v>
      </c>
      <c r="Q2538" t="s">
        <v>4910</v>
      </c>
      <c r="R2538" t="s">
        <v>15463</v>
      </c>
      <c r="S2538" t="s">
        <v>15436</v>
      </c>
      <c r="T2538" t="s">
        <v>15437</v>
      </c>
      <c r="U2538" t="s">
        <v>15437</v>
      </c>
      <c r="V2538">
        <v>0</v>
      </c>
    </row>
    <row r="2539" spans="1:22" x14ac:dyDescent="0.25">
      <c r="A2539" t="s">
        <v>1569</v>
      </c>
      <c r="B2539">
        <v>336220</v>
      </c>
      <c r="C2539" t="s">
        <v>1655</v>
      </c>
      <c r="D2539" t="s">
        <v>4500</v>
      </c>
      <c r="E2539" t="s">
        <v>1572</v>
      </c>
      <c r="F2539" t="s">
        <v>4468</v>
      </c>
      <c r="G2539" t="s">
        <v>4268</v>
      </c>
      <c r="H2539" s="2">
        <v>45540</v>
      </c>
      <c r="I2539" s="2">
        <v>45747</v>
      </c>
      <c r="J2539"/>
      <c r="K2539"/>
      <c r="L2539">
        <v>0.01</v>
      </c>
      <c r="M2539" t="s">
        <v>4269</v>
      </c>
      <c r="N2539" t="s">
        <v>3865</v>
      </c>
      <c r="O2539"/>
      <c r="P2539" t="s">
        <v>4469</v>
      </c>
      <c r="Q2539" t="s">
        <v>4470</v>
      </c>
      <c r="R2539" t="s">
        <v>15450</v>
      </c>
      <c r="S2539" t="s">
        <v>15436</v>
      </c>
      <c r="T2539" t="s">
        <v>15437</v>
      </c>
      <c r="U2539" t="s">
        <v>15437</v>
      </c>
      <c r="V2539">
        <v>0</v>
      </c>
    </row>
    <row r="2540" spans="1:22" x14ac:dyDescent="0.25">
      <c r="A2540" t="s">
        <v>1569</v>
      </c>
      <c r="B2540">
        <v>336190</v>
      </c>
      <c r="C2540" t="s">
        <v>7416</v>
      </c>
      <c r="D2540" t="s">
        <v>7417</v>
      </c>
      <c r="E2540" t="s">
        <v>1596</v>
      </c>
      <c r="F2540" t="s">
        <v>7418</v>
      </c>
      <c r="G2540" t="s">
        <v>7419</v>
      </c>
      <c r="H2540" s="2">
        <v>45540</v>
      </c>
      <c r="I2540" s="2">
        <v>45540</v>
      </c>
      <c r="J2540"/>
      <c r="K2540"/>
      <c r="L2540">
        <v>22.5</v>
      </c>
      <c r="M2540" t="s">
        <v>1546</v>
      </c>
      <c r="N2540" t="s">
        <v>1714</v>
      </c>
      <c r="O2540" t="s">
        <v>7120</v>
      </c>
      <c r="P2540" t="s">
        <v>273</v>
      </c>
      <c r="Q2540" t="s">
        <v>7415</v>
      </c>
      <c r="R2540" t="s">
        <v>1546</v>
      </c>
      <c r="S2540" t="s">
        <v>15436</v>
      </c>
      <c r="T2540" t="s">
        <v>15437</v>
      </c>
      <c r="U2540" t="s">
        <v>15437</v>
      </c>
      <c r="V2540">
        <v>0.59210526315789469</v>
      </c>
    </row>
    <row r="2541" spans="1:22" x14ac:dyDescent="0.25">
      <c r="A2541" t="s">
        <v>1569</v>
      </c>
      <c r="B2541">
        <v>336241</v>
      </c>
      <c r="C2541" t="s">
        <v>5110</v>
      </c>
      <c r="D2541" t="s">
        <v>5111</v>
      </c>
      <c r="E2541" t="s">
        <v>1572</v>
      </c>
      <c r="F2541" t="s">
        <v>5098</v>
      </c>
      <c r="G2541" t="s">
        <v>4268</v>
      </c>
      <c r="H2541" s="2">
        <v>45539</v>
      </c>
      <c r="I2541" s="2">
        <v>45539</v>
      </c>
      <c r="J2541"/>
      <c r="K2541"/>
      <c r="L2541">
        <v>0.01</v>
      </c>
      <c r="M2541" t="s">
        <v>4269</v>
      </c>
      <c r="N2541" t="s">
        <v>4199</v>
      </c>
      <c r="O2541"/>
      <c r="P2541" t="s">
        <v>5092</v>
      </c>
      <c r="Q2541" t="s">
        <v>5093</v>
      </c>
      <c r="R2541" t="s">
        <v>15449</v>
      </c>
      <c r="S2541" t="s">
        <v>15436</v>
      </c>
      <c r="T2541" t="s">
        <v>15437</v>
      </c>
      <c r="U2541" t="s">
        <v>15437</v>
      </c>
      <c r="V2541">
        <v>0</v>
      </c>
    </row>
    <row r="2542" spans="1:22" x14ac:dyDescent="0.25">
      <c r="A2542" t="s">
        <v>1569</v>
      </c>
      <c r="B2542">
        <v>336170</v>
      </c>
      <c r="C2542" t="s">
        <v>6213</v>
      </c>
      <c r="D2542" t="s">
        <v>6214</v>
      </c>
      <c r="E2542" t="s">
        <v>1572</v>
      </c>
      <c r="F2542" t="s">
        <v>6204</v>
      </c>
      <c r="G2542" t="s">
        <v>4294</v>
      </c>
      <c r="H2542" s="2">
        <v>45539</v>
      </c>
      <c r="I2542" s="2">
        <v>45539</v>
      </c>
      <c r="J2542"/>
      <c r="K2542"/>
      <c r="L2542">
        <v>0.01</v>
      </c>
      <c r="M2542" t="s">
        <v>4269</v>
      </c>
      <c r="N2542" t="s">
        <v>3482</v>
      </c>
      <c r="O2542"/>
      <c r="P2542" t="s">
        <v>6202</v>
      </c>
      <c r="Q2542" t="s">
        <v>6203</v>
      </c>
      <c r="R2542" t="s">
        <v>15455</v>
      </c>
      <c r="S2542" t="s">
        <v>15436</v>
      </c>
      <c r="T2542" t="s">
        <v>15437</v>
      </c>
      <c r="U2542" t="s">
        <v>15437</v>
      </c>
      <c r="V2542">
        <v>0</v>
      </c>
    </row>
    <row r="2543" spans="1:22" x14ac:dyDescent="0.25">
      <c r="A2543" t="s">
        <v>1569</v>
      </c>
      <c r="B2543">
        <v>336232</v>
      </c>
      <c r="C2543" t="s">
        <v>1912</v>
      </c>
      <c r="D2543" t="s">
        <v>6339</v>
      </c>
      <c r="E2543" t="s">
        <v>1572</v>
      </c>
      <c r="F2543" t="s">
        <v>6332</v>
      </c>
      <c r="G2543" t="s">
        <v>4294</v>
      </c>
      <c r="H2543" s="2">
        <v>45539</v>
      </c>
      <c r="I2543" s="2">
        <v>45539</v>
      </c>
      <c r="J2543"/>
      <c r="K2543"/>
      <c r="L2543">
        <v>0.01</v>
      </c>
      <c r="M2543" t="s">
        <v>4269</v>
      </c>
      <c r="N2543" t="s">
        <v>3865</v>
      </c>
      <c r="O2543"/>
      <c r="P2543" t="s">
        <v>6331</v>
      </c>
      <c r="Q2543" t="s">
        <v>3953</v>
      </c>
      <c r="R2543" t="s">
        <v>15450</v>
      </c>
      <c r="S2543" t="s">
        <v>15436</v>
      </c>
      <c r="T2543" t="s">
        <v>15437</v>
      </c>
      <c r="U2543" t="s">
        <v>15437</v>
      </c>
      <c r="V2543">
        <v>0</v>
      </c>
    </row>
    <row r="2544" spans="1:22" x14ac:dyDescent="0.25">
      <c r="A2544" t="s">
        <v>1569</v>
      </c>
      <c r="B2544">
        <v>336216</v>
      </c>
      <c r="C2544" t="s">
        <v>9050</v>
      </c>
      <c r="D2544" t="s">
        <v>2595</v>
      </c>
      <c r="E2544" t="s">
        <v>1572</v>
      </c>
      <c r="F2544" t="s">
        <v>9022</v>
      </c>
      <c r="G2544" t="s">
        <v>7671</v>
      </c>
      <c r="H2544" s="2">
        <v>45538</v>
      </c>
      <c r="I2544" s="2">
        <v>45538</v>
      </c>
      <c r="J2544"/>
      <c r="K2544"/>
      <c r="L2544">
        <v>0.01</v>
      </c>
      <c r="M2544" t="s">
        <v>7484</v>
      </c>
      <c r="N2544" t="s">
        <v>3865</v>
      </c>
      <c r="O2544"/>
      <c r="P2544" t="s">
        <v>9018</v>
      </c>
      <c r="Q2544" t="s">
        <v>4338</v>
      </c>
      <c r="R2544" t="s">
        <v>15468</v>
      </c>
      <c r="S2544" t="s">
        <v>15436</v>
      </c>
      <c r="T2544" t="s">
        <v>15437</v>
      </c>
      <c r="U2544" t="s">
        <v>15437</v>
      </c>
      <c r="V2544">
        <v>0</v>
      </c>
    </row>
    <row r="2545" spans="1:22" x14ac:dyDescent="0.25">
      <c r="A2545" t="s">
        <v>1569</v>
      </c>
      <c r="B2545">
        <v>335714</v>
      </c>
      <c r="C2545" t="s">
        <v>14238</v>
      </c>
      <c r="D2545" t="s">
        <v>4340</v>
      </c>
      <c r="E2545" t="s">
        <v>1607</v>
      </c>
      <c r="F2545" t="s">
        <v>14225</v>
      </c>
      <c r="G2545" t="s">
        <v>14226</v>
      </c>
      <c r="H2545" s="2">
        <v>45538</v>
      </c>
      <c r="I2545" s="2">
        <v>45538</v>
      </c>
      <c r="J2545"/>
      <c r="K2545"/>
      <c r="L2545">
        <v>38</v>
      </c>
      <c r="M2545" t="s">
        <v>7484</v>
      </c>
      <c r="N2545" t="s">
        <v>1714</v>
      </c>
      <c r="O2545" t="s">
        <v>7120</v>
      </c>
      <c r="P2545" t="s">
        <v>14227</v>
      </c>
      <c r="Q2545" t="s">
        <v>83</v>
      </c>
      <c r="R2545" t="s">
        <v>83</v>
      </c>
      <c r="S2545" t="s">
        <v>15436</v>
      </c>
      <c r="T2545" t="s">
        <v>15437</v>
      </c>
      <c r="U2545" t="s">
        <v>15437</v>
      </c>
      <c r="V2545">
        <v>1</v>
      </c>
    </row>
    <row r="2546" spans="1:22" x14ac:dyDescent="0.25">
      <c r="A2546" t="s">
        <v>1569</v>
      </c>
      <c r="B2546">
        <v>336120</v>
      </c>
      <c r="C2546" t="s">
        <v>3519</v>
      </c>
      <c r="D2546" t="s">
        <v>5650</v>
      </c>
      <c r="E2546" t="s">
        <v>1572</v>
      </c>
      <c r="F2546" t="s">
        <v>7803</v>
      </c>
      <c r="G2546" t="s">
        <v>7490</v>
      </c>
      <c r="H2546" s="2">
        <v>45537</v>
      </c>
      <c r="I2546" s="2">
        <v>45537</v>
      </c>
      <c r="J2546"/>
      <c r="K2546"/>
      <c r="L2546">
        <v>0.01</v>
      </c>
      <c r="M2546" t="s">
        <v>7484</v>
      </c>
      <c r="N2546" t="s">
        <v>1714</v>
      </c>
      <c r="O2546"/>
      <c r="P2546" t="s">
        <v>7804</v>
      </c>
      <c r="Q2546" t="s">
        <v>2847</v>
      </c>
      <c r="R2546" t="s">
        <v>15461</v>
      </c>
      <c r="S2546" t="s">
        <v>15436</v>
      </c>
      <c r="T2546" t="s">
        <v>15437</v>
      </c>
      <c r="U2546" t="s">
        <v>15437</v>
      </c>
      <c r="V2546">
        <v>0</v>
      </c>
    </row>
    <row r="2547" spans="1:22" x14ac:dyDescent="0.25">
      <c r="A2547" t="s">
        <v>1569</v>
      </c>
      <c r="B2547">
        <v>336131</v>
      </c>
      <c r="C2547" t="s">
        <v>1830</v>
      </c>
      <c r="D2547" t="s">
        <v>7806</v>
      </c>
      <c r="E2547" t="s">
        <v>1572</v>
      </c>
      <c r="F2547" t="s">
        <v>7803</v>
      </c>
      <c r="G2547" t="s">
        <v>7490</v>
      </c>
      <c r="H2547" s="2">
        <v>45537</v>
      </c>
      <c r="I2547" s="2">
        <v>45537</v>
      </c>
      <c r="J2547"/>
      <c r="K2547"/>
      <c r="L2547">
        <v>0.01</v>
      </c>
      <c r="M2547" t="s">
        <v>7484</v>
      </c>
      <c r="N2547" t="s">
        <v>1714</v>
      </c>
      <c r="O2547"/>
      <c r="P2547" t="s">
        <v>7804</v>
      </c>
      <c r="Q2547" t="s">
        <v>2847</v>
      </c>
      <c r="R2547" t="s">
        <v>15461</v>
      </c>
      <c r="S2547" t="s">
        <v>15436</v>
      </c>
      <c r="T2547" t="s">
        <v>15437</v>
      </c>
      <c r="U2547" t="s">
        <v>15437</v>
      </c>
      <c r="V2547">
        <v>0</v>
      </c>
    </row>
    <row r="2548" spans="1:22" x14ac:dyDescent="0.25">
      <c r="A2548" t="s">
        <v>1569</v>
      </c>
      <c r="B2548">
        <v>336083</v>
      </c>
      <c r="C2548" t="s">
        <v>8259</v>
      </c>
      <c r="D2548" t="s">
        <v>4136</v>
      </c>
      <c r="E2548" t="s">
        <v>1572</v>
      </c>
      <c r="F2548" t="s">
        <v>8257</v>
      </c>
      <c r="G2548" t="s">
        <v>7490</v>
      </c>
      <c r="H2548" s="2">
        <v>45537</v>
      </c>
      <c r="I2548" s="2">
        <v>45537</v>
      </c>
      <c r="J2548"/>
      <c r="K2548"/>
      <c r="L2548">
        <v>0.01</v>
      </c>
      <c r="M2548" t="s">
        <v>7484</v>
      </c>
      <c r="N2548" t="s">
        <v>3482</v>
      </c>
      <c r="O2548"/>
      <c r="P2548" t="s">
        <v>8255</v>
      </c>
      <c r="Q2548" t="s">
        <v>5829</v>
      </c>
      <c r="R2548" t="s">
        <v>15465</v>
      </c>
      <c r="S2548" t="s">
        <v>15436</v>
      </c>
      <c r="T2548" t="s">
        <v>15437</v>
      </c>
      <c r="U2548" t="s">
        <v>15437</v>
      </c>
      <c r="V2548">
        <v>0</v>
      </c>
    </row>
    <row r="2549" spans="1:22" x14ac:dyDescent="0.25">
      <c r="A2549" t="s">
        <v>1569</v>
      </c>
      <c r="B2549">
        <v>335626</v>
      </c>
      <c r="C2549" t="s">
        <v>2127</v>
      </c>
      <c r="D2549" t="s">
        <v>5123</v>
      </c>
      <c r="E2549" t="s">
        <v>1596</v>
      </c>
      <c r="F2549" t="s">
        <v>8309</v>
      </c>
      <c r="G2549" t="s">
        <v>7490</v>
      </c>
      <c r="H2549" s="2">
        <v>45537</v>
      </c>
      <c r="I2549" s="2">
        <v>45537</v>
      </c>
      <c r="J2549"/>
      <c r="K2549"/>
      <c r="L2549">
        <v>20</v>
      </c>
      <c r="M2549" t="s">
        <v>7484</v>
      </c>
      <c r="N2549" t="s">
        <v>3482</v>
      </c>
      <c r="O2549"/>
      <c r="P2549" t="s">
        <v>8310</v>
      </c>
      <c r="Q2549" t="s">
        <v>5968</v>
      </c>
      <c r="R2549" t="s">
        <v>15465</v>
      </c>
      <c r="S2549" t="s">
        <v>15436</v>
      </c>
      <c r="T2549" t="s">
        <v>15437</v>
      </c>
      <c r="U2549" t="s">
        <v>15437</v>
      </c>
      <c r="V2549">
        <v>0.52631578947368418</v>
      </c>
    </row>
    <row r="2550" spans="1:22" x14ac:dyDescent="0.25">
      <c r="A2550" t="s">
        <v>1569</v>
      </c>
      <c r="B2550">
        <v>298837</v>
      </c>
      <c r="C2550" t="s">
        <v>8321</v>
      </c>
      <c r="D2550" t="s">
        <v>8322</v>
      </c>
      <c r="E2550" t="s">
        <v>1596</v>
      </c>
      <c r="F2550" t="s">
        <v>8309</v>
      </c>
      <c r="G2550" t="s">
        <v>7490</v>
      </c>
      <c r="H2550" s="2">
        <v>45537</v>
      </c>
      <c r="I2550" s="2">
        <v>45537</v>
      </c>
      <c r="J2550"/>
      <c r="K2550"/>
      <c r="L2550">
        <v>22</v>
      </c>
      <c r="M2550" t="s">
        <v>7484</v>
      </c>
      <c r="N2550" t="s">
        <v>3482</v>
      </c>
      <c r="O2550"/>
      <c r="P2550" t="s">
        <v>8310</v>
      </c>
      <c r="Q2550" t="s">
        <v>5968</v>
      </c>
      <c r="R2550" t="s">
        <v>15465</v>
      </c>
      <c r="S2550" t="s">
        <v>15436</v>
      </c>
      <c r="T2550" t="s">
        <v>15437</v>
      </c>
      <c r="U2550" t="s">
        <v>15437</v>
      </c>
      <c r="V2550">
        <v>0.57894736842105265</v>
      </c>
    </row>
    <row r="2551" spans="1:22" x14ac:dyDescent="0.25">
      <c r="A2551" t="s">
        <v>1569</v>
      </c>
      <c r="B2551">
        <v>298863</v>
      </c>
      <c r="C2551" t="s">
        <v>3414</v>
      </c>
      <c r="D2551" t="s">
        <v>9355</v>
      </c>
      <c r="E2551" t="s">
        <v>1572</v>
      </c>
      <c r="F2551" t="s">
        <v>9345</v>
      </c>
      <c r="G2551" t="s">
        <v>7490</v>
      </c>
      <c r="H2551" s="2">
        <v>45537</v>
      </c>
      <c r="I2551" s="2">
        <v>45537</v>
      </c>
      <c r="J2551"/>
      <c r="K2551"/>
      <c r="L2551">
        <v>0.01</v>
      </c>
      <c r="M2551" t="s">
        <v>7484</v>
      </c>
      <c r="N2551" t="s">
        <v>3482</v>
      </c>
      <c r="O2551"/>
      <c r="P2551" t="s">
        <v>9346</v>
      </c>
      <c r="Q2551" t="s">
        <v>9347</v>
      </c>
      <c r="R2551" t="s">
        <v>15465</v>
      </c>
      <c r="S2551" t="s">
        <v>15436</v>
      </c>
      <c r="T2551" t="s">
        <v>15437</v>
      </c>
      <c r="U2551" t="s">
        <v>15437</v>
      </c>
      <c r="V2551">
        <v>0</v>
      </c>
    </row>
    <row r="2552" spans="1:22" x14ac:dyDescent="0.25">
      <c r="A2552" t="s">
        <v>1569</v>
      </c>
      <c r="B2552">
        <v>298862</v>
      </c>
      <c r="C2552" t="s">
        <v>1781</v>
      </c>
      <c r="D2552" t="s">
        <v>9356</v>
      </c>
      <c r="E2552" t="s">
        <v>1596</v>
      </c>
      <c r="F2552" t="s">
        <v>9345</v>
      </c>
      <c r="G2552" t="s">
        <v>7490</v>
      </c>
      <c r="H2552" s="2">
        <v>45537</v>
      </c>
      <c r="I2552" s="2">
        <v>45537</v>
      </c>
      <c r="J2552"/>
      <c r="K2552"/>
      <c r="L2552">
        <v>32</v>
      </c>
      <c r="M2552" t="s">
        <v>7484</v>
      </c>
      <c r="N2552" t="s">
        <v>3482</v>
      </c>
      <c r="O2552"/>
      <c r="P2552" t="s">
        <v>9346</v>
      </c>
      <c r="Q2552" t="s">
        <v>9347</v>
      </c>
      <c r="R2552" t="s">
        <v>15465</v>
      </c>
      <c r="S2552" t="s">
        <v>15436</v>
      </c>
      <c r="T2552" t="s">
        <v>15437</v>
      </c>
      <c r="U2552" t="s">
        <v>15437</v>
      </c>
      <c r="V2552">
        <v>0.84210526315789469</v>
      </c>
    </row>
    <row r="2553" spans="1:22" x14ac:dyDescent="0.25">
      <c r="A2553" t="s">
        <v>1569</v>
      </c>
      <c r="B2553">
        <v>335477</v>
      </c>
      <c r="C2553" t="s">
        <v>10056</v>
      </c>
      <c r="D2553" t="s">
        <v>10057</v>
      </c>
      <c r="E2553" t="s">
        <v>1572</v>
      </c>
      <c r="F2553" t="s">
        <v>10045</v>
      </c>
      <c r="G2553" t="s">
        <v>7490</v>
      </c>
      <c r="H2553" s="2">
        <v>45537</v>
      </c>
      <c r="I2553" s="2">
        <v>45537</v>
      </c>
      <c r="J2553"/>
      <c r="K2553"/>
      <c r="L2553">
        <v>0.01</v>
      </c>
      <c r="M2553" t="s">
        <v>7484</v>
      </c>
      <c r="N2553" t="s">
        <v>3311</v>
      </c>
      <c r="O2553"/>
      <c r="P2553" t="s">
        <v>10046</v>
      </c>
      <c r="Q2553" t="s">
        <v>6763</v>
      </c>
      <c r="R2553" t="s">
        <v>15463</v>
      </c>
      <c r="S2553" t="s">
        <v>15436</v>
      </c>
      <c r="T2553" t="s">
        <v>15437</v>
      </c>
      <c r="U2553" t="s">
        <v>15437</v>
      </c>
      <c r="V2553">
        <v>0</v>
      </c>
    </row>
    <row r="2554" spans="1:22" x14ac:dyDescent="0.25">
      <c r="A2554" t="s">
        <v>1569</v>
      </c>
      <c r="B2554">
        <v>335483</v>
      </c>
      <c r="C2554" t="s">
        <v>1853</v>
      </c>
      <c r="D2554" t="s">
        <v>10058</v>
      </c>
      <c r="E2554" t="s">
        <v>1572</v>
      </c>
      <c r="F2554" t="s">
        <v>10045</v>
      </c>
      <c r="G2554" t="s">
        <v>7490</v>
      </c>
      <c r="H2554" s="2">
        <v>45537</v>
      </c>
      <c r="I2554" s="2">
        <v>45537</v>
      </c>
      <c r="J2554"/>
      <c r="K2554"/>
      <c r="L2554">
        <v>0.01</v>
      </c>
      <c r="M2554" t="s">
        <v>7484</v>
      </c>
      <c r="N2554" t="s">
        <v>3311</v>
      </c>
      <c r="O2554"/>
      <c r="P2554" t="s">
        <v>10046</v>
      </c>
      <c r="Q2554" t="s">
        <v>6763</v>
      </c>
      <c r="R2554" t="s">
        <v>15463</v>
      </c>
      <c r="S2554" t="s">
        <v>15436</v>
      </c>
      <c r="T2554" t="s">
        <v>15437</v>
      </c>
      <c r="U2554" t="s">
        <v>15437</v>
      </c>
      <c r="V2554">
        <v>0</v>
      </c>
    </row>
    <row r="2555" spans="1:22" x14ac:dyDescent="0.25">
      <c r="A2555" t="s">
        <v>1569</v>
      </c>
      <c r="B2555">
        <v>335717</v>
      </c>
      <c r="C2555" t="s">
        <v>2269</v>
      </c>
      <c r="D2555" t="s">
        <v>3706</v>
      </c>
      <c r="E2555" t="s">
        <v>1572</v>
      </c>
      <c r="F2555" t="s">
        <v>10045</v>
      </c>
      <c r="G2555" t="s">
        <v>7490</v>
      </c>
      <c r="H2555" s="2">
        <v>45537</v>
      </c>
      <c r="I2555" s="2">
        <v>45537</v>
      </c>
      <c r="J2555"/>
      <c r="K2555"/>
      <c r="L2555">
        <v>0.01</v>
      </c>
      <c r="M2555" t="s">
        <v>7484</v>
      </c>
      <c r="N2555" t="s">
        <v>3311</v>
      </c>
      <c r="O2555"/>
      <c r="P2555" t="s">
        <v>10046</v>
      </c>
      <c r="Q2555" t="s">
        <v>6763</v>
      </c>
      <c r="R2555" t="s">
        <v>15463</v>
      </c>
      <c r="S2555" t="s">
        <v>15436</v>
      </c>
      <c r="T2555" t="s">
        <v>15437</v>
      </c>
      <c r="U2555" t="s">
        <v>15437</v>
      </c>
      <c r="V2555">
        <v>0</v>
      </c>
    </row>
    <row r="2556" spans="1:22" x14ac:dyDescent="0.25">
      <c r="A2556" t="s">
        <v>1569</v>
      </c>
      <c r="B2556">
        <v>335685</v>
      </c>
      <c r="C2556" t="s">
        <v>10059</v>
      </c>
      <c r="D2556" t="s">
        <v>10060</v>
      </c>
      <c r="E2556" t="s">
        <v>1572</v>
      </c>
      <c r="F2556" t="s">
        <v>10045</v>
      </c>
      <c r="G2556" t="s">
        <v>7490</v>
      </c>
      <c r="H2556" s="2">
        <v>45537</v>
      </c>
      <c r="I2556" s="2">
        <v>45537</v>
      </c>
      <c r="J2556"/>
      <c r="K2556"/>
      <c r="L2556">
        <v>0.01</v>
      </c>
      <c r="M2556" t="s">
        <v>7484</v>
      </c>
      <c r="N2556" t="s">
        <v>3311</v>
      </c>
      <c r="O2556"/>
      <c r="P2556" t="s">
        <v>10046</v>
      </c>
      <c r="Q2556" t="s">
        <v>6763</v>
      </c>
      <c r="R2556" t="s">
        <v>15463</v>
      </c>
      <c r="S2556" t="s">
        <v>15436</v>
      </c>
      <c r="T2556" t="s">
        <v>15437</v>
      </c>
      <c r="U2556" t="s">
        <v>15437</v>
      </c>
      <c r="V2556">
        <v>0</v>
      </c>
    </row>
    <row r="2557" spans="1:22" x14ac:dyDescent="0.25">
      <c r="A2557" t="s">
        <v>1569</v>
      </c>
      <c r="B2557">
        <v>336149</v>
      </c>
      <c r="C2557" t="s">
        <v>10330</v>
      </c>
      <c r="D2557" t="s">
        <v>1838</v>
      </c>
      <c r="E2557" t="s">
        <v>1572</v>
      </c>
      <c r="F2557" t="s">
        <v>10325</v>
      </c>
      <c r="G2557" t="s">
        <v>7490</v>
      </c>
      <c r="H2557" s="2">
        <v>45537</v>
      </c>
      <c r="I2557" s="2">
        <v>45537</v>
      </c>
      <c r="J2557"/>
      <c r="K2557"/>
      <c r="L2557">
        <v>0.01</v>
      </c>
      <c r="M2557" t="s">
        <v>7484</v>
      </c>
      <c r="N2557" t="s">
        <v>4199</v>
      </c>
      <c r="O2557"/>
      <c r="P2557" t="s">
        <v>10316</v>
      </c>
      <c r="Q2557" t="s">
        <v>6398</v>
      </c>
      <c r="R2557" t="s">
        <v>15449</v>
      </c>
      <c r="S2557" t="s">
        <v>15436</v>
      </c>
      <c r="T2557" t="s">
        <v>15437</v>
      </c>
      <c r="U2557" t="s">
        <v>15437</v>
      </c>
      <c r="V2557">
        <v>0</v>
      </c>
    </row>
    <row r="2558" spans="1:22" x14ac:dyDescent="0.25">
      <c r="A2558" t="s">
        <v>1569</v>
      </c>
      <c r="B2558">
        <v>336121</v>
      </c>
      <c r="C2558" t="s">
        <v>10969</v>
      </c>
      <c r="D2558" t="s">
        <v>10970</v>
      </c>
      <c r="E2558" t="s">
        <v>1572</v>
      </c>
      <c r="F2558" t="s">
        <v>10962</v>
      </c>
      <c r="G2558" t="s">
        <v>7490</v>
      </c>
      <c r="H2558" s="2">
        <v>45537</v>
      </c>
      <c r="I2558" s="2">
        <v>45537</v>
      </c>
      <c r="J2558"/>
      <c r="K2558"/>
      <c r="L2558">
        <v>0.01</v>
      </c>
      <c r="M2558" t="s">
        <v>7484</v>
      </c>
      <c r="N2558" t="s">
        <v>3482</v>
      </c>
      <c r="O2558"/>
      <c r="P2558" t="s">
        <v>10955</v>
      </c>
      <c r="Q2558" t="s">
        <v>10956</v>
      </c>
      <c r="R2558" t="s">
        <v>15466</v>
      </c>
      <c r="S2558" t="s">
        <v>15436</v>
      </c>
      <c r="T2558" t="s">
        <v>15437</v>
      </c>
      <c r="U2558" t="s">
        <v>15437</v>
      </c>
      <c r="V2558">
        <v>0</v>
      </c>
    </row>
    <row r="2559" spans="1:22" x14ac:dyDescent="0.25">
      <c r="A2559" t="s">
        <v>1569</v>
      </c>
      <c r="B2559">
        <v>298864</v>
      </c>
      <c r="C2559" t="s">
        <v>7925</v>
      </c>
      <c r="D2559" t="s">
        <v>12101</v>
      </c>
      <c r="E2559" t="s">
        <v>1596</v>
      </c>
      <c r="F2559" t="s">
        <v>12096</v>
      </c>
      <c r="G2559" t="s">
        <v>7490</v>
      </c>
      <c r="H2559" s="2">
        <v>45537</v>
      </c>
      <c r="I2559" s="2">
        <v>45537</v>
      </c>
      <c r="J2559"/>
      <c r="K2559"/>
      <c r="L2559">
        <v>31.25</v>
      </c>
      <c r="M2559" t="s">
        <v>7484</v>
      </c>
      <c r="N2559" t="s">
        <v>1714</v>
      </c>
      <c r="O2559"/>
      <c r="P2559" t="s">
        <v>12097</v>
      </c>
      <c r="Q2559" t="s">
        <v>3032</v>
      </c>
      <c r="R2559" t="s">
        <v>15461</v>
      </c>
      <c r="S2559" t="s">
        <v>15436</v>
      </c>
      <c r="T2559" t="s">
        <v>15437</v>
      </c>
      <c r="U2559" t="s">
        <v>15437</v>
      </c>
      <c r="V2559">
        <v>0.82236842105263153</v>
      </c>
    </row>
    <row r="2560" spans="1:22" x14ac:dyDescent="0.25">
      <c r="A2560" t="s">
        <v>1569</v>
      </c>
      <c r="B2560">
        <v>336155</v>
      </c>
      <c r="C2560" t="s">
        <v>2618</v>
      </c>
      <c r="D2560" t="s">
        <v>4644</v>
      </c>
      <c r="E2560" t="s">
        <v>1572</v>
      </c>
      <c r="F2560" t="s">
        <v>12764</v>
      </c>
      <c r="G2560" t="s">
        <v>7490</v>
      </c>
      <c r="H2560" s="2">
        <v>45537</v>
      </c>
      <c r="I2560" s="2">
        <v>45537</v>
      </c>
      <c r="J2560"/>
      <c r="K2560"/>
      <c r="L2560">
        <v>0.01</v>
      </c>
      <c r="M2560" t="s">
        <v>7484</v>
      </c>
      <c r="N2560" t="s">
        <v>3865</v>
      </c>
      <c r="O2560"/>
      <c r="P2560" t="s">
        <v>12759</v>
      </c>
      <c r="Q2560" t="s">
        <v>12760</v>
      </c>
      <c r="R2560" t="s">
        <v>15467</v>
      </c>
      <c r="S2560" t="s">
        <v>15436</v>
      </c>
      <c r="T2560" t="s">
        <v>15437</v>
      </c>
      <c r="U2560" t="s">
        <v>15437</v>
      </c>
      <c r="V2560">
        <v>0</v>
      </c>
    </row>
    <row r="2561" spans="1:22" x14ac:dyDescent="0.25">
      <c r="A2561" t="s">
        <v>1569</v>
      </c>
      <c r="B2561">
        <v>336188</v>
      </c>
      <c r="C2561" t="s">
        <v>2856</v>
      </c>
      <c r="D2561" t="s">
        <v>2106</v>
      </c>
      <c r="E2561" t="s">
        <v>1572</v>
      </c>
      <c r="F2561" t="s">
        <v>13291</v>
      </c>
      <c r="G2561" t="s">
        <v>8770</v>
      </c>
      <c r="H2561" s="2">
        <v>45537</v>
      </c>
      <c r="I2561" s="2">
        <v>45537</v>
      </c>
      <c r="J2561"/>
      <c r="K2561"/>
      <c r="L2561">
        <v>0.01</v>
      </c>
      <c r="M2561" t="s">
        <v>7484</v>
      </c>
      <c r="N2561" t="s">
        <v>3482</v>
      </c>
      <c r="O2561"/>
      <c r="P2561" t="s">
        <v>13289</v>
      </c>
      <c r="Q2561" t="s">
        <v>13290</v>
      </c>
      <c r="R2561" t="s">
        <v>15466</v>
      </c>
      <c r="S2561" t="s">
        <v>15436</v>
      </c>
      <c r="T2561" t="s">
        <v>15437</v>
      </c>
      <c r="U2561" t="s">
        <v>15437</v>
      </c>
      <c r="V2561">
        <v>0</v>
      </c>
    </row>
    <row r="2562" spans="1:22" x14ac:dyDescent="0.25">
      <c r="A2562" t="s">
        <v>1569</v>
      </c>
      <c r="B2562">
        <v>336100</v>
      </c>
      <c r="C2562" t="s">
        <v>2230</v>
      </c>
      <c r="D2562" t="s">
        <v>15018</v>
      </c>
      <c r="E2562" t="s">
        <v>1607</v>
      </c>
      <c r="F2562" t="s">
        <v>15013</v>
      </c>
      <c r="G2562" t="s">
        <v>15010</v>
      </c>
      <c r="H2562" s="2">
        <v>45537</v>
      </c>
      <c r="I2562" s="2">
        <v>45537</v>
      </c>
      <c r="J2562"/>
      <c r="K2562"/>
      <c r="L2562">
        <v>38</v>
      </c>
      <c r="M2562" t="s">
        <v>7484</v>
      </c>
      <c r="N2562" t="s">
        <v>1714</v>
      </c>
      <c r="O2562" t="s">
        <v>7120</v>
      </c>
      <c r="P2562" t="s">
        <v>15011</v>
      </c>
      <c r="Q2562" t="s">
        <v>15012</v>
      </c>
      <c r="R2562" t="s">
        <v>15473</v>
      </c>
      <c r="S2562" t="s">
        <v>15436</v>
      </c>
      <c r="T2562" t="s">
        <v>15437</v>
      </c>
      <c r="U2562" t="s">
        <v>15437</v>
      </c>
      <c r="V2562">
        <v>1</v>
      </c>
    </row>
    <row r="2563" spans="1:22" x14ac:dyDescent="0.25">
      <c r="A2563" t="s">
        <v>1569</v>
      </c>
      <c r="B2563">
        <v>336180</v>
      </c>
      <c r="C2563" t="s">
        <v>5112</v>
      </c>
      <c r="D2563" t="s">
        <v>3962</v>
      </c>
      <c r="E2563" t="s">
        <v>1572</v>
      </c>
      <c r="F2563" t="s">
        <v>5098</v>
      </c>
      <c r="G2563" t="s">
        <v>4268</v>
      </c>
      <c r="H2563" s="2">
        <v>45537</v>
      </c>
      <c r="I2563" s="2">
        <v>45537</v>
      </c>
      <c r="J2563"/>
      <c r="K2563"/>
      <c r="L2563">
        <v>0.01</v>
      </c>
      <c r="M2563" t="s">
        <v>4269</v>
      </c>
      <c r="N2563" t="s">
        <v>4199</v>
      </c>
      <c r="O2563"/>
      <c r="P2563" t="s">
        <v>5092</v>
      </c>
      <c r="Q2563" t="s">
        <v>5093</v>
      </c>
      <c r="R2563" t="s">
        <v>15449</v>
      </c>
      <c r="S2563" t="s">
        <v>15436</v>
      </c>
      <c r="T2563" t="s">
        <v>15437</v>
      </c>
      <c r="U2563" t="s">
        <v>15437</v>
      </c>
      <c r="V2563">
        <v>0</v>
      </c>
    </row>
    <row r="2564" spans="1:22" x14ac:dyDescent="0.25">
      <c r="A2564" t="s">
        <v>1569</v>
      </c>
      <c r="B2564">
        <v>336154</v>
      </c>
      <c r="C2564" t="s">
        <v>5899</v>
      </c>
      <c r="D2564" t="s">
        <v>5900</v>
      </c>
      <c r="E2564" t="s">
        <v>1572</v>
      </c>
      <c r="F2564" t="s">
        <v>5887</v>
      </c>
      <c r="G2564" t="s">
        <v>4268</v>
      </c>
      <c r="H2564" s="2">
        <v>45537</v>
      </c>
      <c r="I2564" s="2">
        <v>45537</v>
      </c>
      <c r="J2564"/>
      <c r="K2564"/>
      <c r="L2564">
        <v>0.01</v>
      </c>
      <c r="M2564" t="s">
        <v>4269</v>
      </c>
      <c r="N2564" t="s">
        <v>3865</v>
      </c>
      <c r="O2564"/>
      <c r="P2564" t="s">
        <v>5885</v>
      </c>
      <c r="Q2564" t="s">
        <v>5886</v>
      </c>
      <c r="R2564" t="s">
        <v>15448</v>
      </c>
      <c r="S2564" t="s">
        <v>15436</v>
      </c>
      <c r="T2564" t="s">
        <v>15437</v>
      </c>
      <c r="U2564" t="s">
        <v>15437</v>
      </c>
      <c r="V2564">
        <v>0</v>
      </c>
    </row>
    <row r="2565" spans="1:22" x14ac:dyDescent="0.25">
      <c r="A2565" t="s">
        <v>1569</v>
      </c>
      <c r="B2565">
        <v>336642</v>
      </c>
      <c r="C2565" t="s">
        <v>4282</v>
      </c>
      <c r="D2565" t="s">
        <v>2678</v>
      </c>
      <c r="E2565" t="s">
        <v>1572</v>
      </c>
      <c r="F2565" t="s">
        <v>6134</v>
      </c>
      <c r="G2565" t="s">
        <v>4268</v>
      </c>
      <c r="H2565" s="2">
        <v>45537</v>
      </c>
      <c r="I2565" s="2">
        <v>45537</v>
      </c>
      <c r="J2565"/>
      <c r="K2565"/>
      <c r="L2565">
        <v>0.01</v>
      </c>
      <c r="M2565" t="s">
        <v>4269</v>
      </c>
      <c r="N2565" t="s">
        <v>3865</v>
      </c>
      <c r="O2565"/>
      <c r="P2565" t="s">
        <v>6135</v>
      </c>
      <c r="Q2565" t="s">
        <v>6136</v>
      </c>
      <c r="R2565" t="s">
        <v>15452</v>
      </c>
      <c r="S2565" t="s">
        <v>15436</v>
      </c>
      <c r="T2565" t="s">
        <v>15437</v>
      </c>
      <c r="U2565" t="s">
        <v>15437</v>
      </c>
      <c r="V2565">
        <v>0</v>
      </c>
    </row>
    <row r="2566" spans="1:22" x14ac:dyDescent="0.25">
      <c r="A2566" t="s">
        <v>1569</v>
      </c>
      <c r="B2566">
        <v>336511</v>
      </c>
      <c r="C2566" t="s">
        <v>4321</v>
      </c>
      <c r="D2566" t="s">
        <v>6573</v>
      </c>
      <c r="E2566" t="s">
        <v>1596</v>
      </c>
      <c r="F2566" t="s">
        <v>6572</v>
      </c>
      <c r="G2566" t="s">
        <v>4294</v>
      </c>
      <c r="H2566" s="2">
        <v>45537</v>
      </c>
      <c r="I2566" s="2">
        <v>45537</v>
      </c>
      <c r="J2566"/>
      <c r="K2566"/>
      <c r="L2566">
        <v>28</v>
      </c>
      <c r="M2566" t="s">
        <v>4269</v>
      </c>
      <c r="N2566" t="s">
        <v>4199</v>
      </c>
      <c r="O2566"/>
      <c r="P2566" t="s">
        <v>6566</v>
      </c>
      <c r="Q2566" t="s">
        <v>6567</v>
      </c>
      <c r="R2566" t="s">
        <v>15449</v>
      </c>
      <c r="S2566" t="s">
        <v>15436</v>
      </c>
      <c r="T2566" t="s">
        <v>15437</v>
      </c>
      <c r="U2566" t="s">
        <v>15437</v>
      </c>
      <c r="V2566">
        <v>0.73684210526315785</v>
      </c>
    </row>
    <row r="2567" spans="1:22" x14ac:dyDescent="0.25">
      <c r="A2567" t="s">
        <v>1569</v>
      </c>
      <c r="B2567">
        <v>336151</v>
      </c>
      <c r="C2567" t="s">
        <v>1988</v>
      </c>
      <c r="D2567" t="s">
        <v>5378</v>
      </c>
      <c r="E2567" t="s">
        <v>1596</v>
      </c>
      <c r="F2567" t="s">
        <v>7019</v>
      </c>
      <c r="G2567" t="s">
        <v>4294</v>
      </c>
      <c r="H2567" s="2">
        <v>45537</v>
      </c>
      <c r="I2567" s="2">
        <v>45537</v>
      </c>
      <c r="J2567"/>
      <c r="K2567"/>
      <c r="L2567">
        <v>21.75</v>
      </c>
      <c r="M2567" t="s">
        <v>4269</v>
      </c>
      <c r="N2567" t="s">
        <v>4199</v>
      </c>
      <c r="O2567"/>
      <c r="P2567" t="s">
        <v>7020</v>
      </c>
      <c r="Q2567" t="s">
        <v>7021</v>
      </c>
      <c r="R2567" t="s">
        <v>15449</v>
      </c>
      <c r="S2567" t="s">
        <v>15436</v>
      </c>
      <c r="T2567" t="s">
        <v>15437</v>
      </c>
      <c r="U2567" t="s">
        <v>15437</v>
      </c>
      <c r="V2567">
        <v>0.57236842105263153</v>
      </c>
    </row>
    <row r="2568" spans="1:22" x14ac:dyDescent="0.25">
      <c r="A2568" t="s">
        <v>1569</v>
      </c>
      <c r="B2568">
        <v>336116</v>
      </c>
      <c r="C2568" t="s">
        <v>3353</v>
      </c>
      <c r="D2568" t="s">
        <v>5512</v>
      </c>
      <c r="E2568" t="s">
        <v>1572</v>
      </c>
      <c r="F2568" t="s">
        <v>7027</v>
      </c>
      <c r="G2568" t="s">
        <v>4268</v>
      </c>
      <c r="H2568" s="2">
        <v>45537</v>
      </c>
      <c r="I2568" s="2">
        <v>45537</v>
      </c>
      <c r="J2568"/>
      <c r="K2568"/>
      <c r="L2568">
        <v>0.01</v>
      </c>
      <c r="M2568" t="s">
        <v>4269</v>
      </c>
      <c r="N2568" t="s">
        <v>4199</v>
      </c>
      <c r="O2568"/>
      <c r="P2568" t="s">
        <v>7020</v>
      </c>
      <c r="Q2568" t="s">
        <v>7021</v>
      </c>
      <c r="R2568" t="s">
        <v>15449</v>
      </c>
      <c r="S2568" t="s">
        <v>15436</v>
      </c>
      <c r="T2568" t="s">
        <v>15437</v>
      </c>
      <c r="U2568" t="s">
        <v>15437</v>
      </c>
      <c r="V2568">
        <v>0</v>
      </c>
    </row>
    <row r="2569" spans="1:22" x14ac:dyDescent="0.25">
      <c r="A2569" t="s">
        <v>1569</v>
      </c>
      <c r="B2569">
        <v>336133</v>
      </c>
      <c r="C2569" t="s">
        <v>7030</v>
      </c>
      <c r="D2569" t="s">
        <v>7031</v>
      </c>
      <c r="E2569" t="s">
        <v>1572</v>
      </c>
      <c r="F2569" t="s">
        <v>7027</v>
      </c>
      <c r="G2569" t="s">
        <v>4268</v>
      </c>
      <c r="H2569" s="2">
        <v>45537</v>
      </c>
      <c r="I2569" s="2">
        <v>45537</v>
      </c>
      <c r="J2569"/>
      <c r="K2569"/>
      <c r="L2569">
        <v>0.01</v>
      </c>
      <c r="M2569" t="s">
        <v>4269</v>
      </c>
      <c r="N2569" t="s">
        <v>4199</v>
      </c>
      <c r="O2569"/>
      <c r="P2569" t="s">
        <v>7020</v>
      </c>
      <c r="Q2569" t="s">
        <v>7021</v>
      </c>
      <c r="R2569" t="s">
        <v>15449</v>
      </c>
      <c r="S2569" t="s">
        <v>15436</v>
      </c>
      <c r="T2569" t="s">
        <v>15437</v>
      </c>
      <c r="U2569" t="s">
        <v>15437</v>
      </c>
      <c r="V2569">
        <v>0</v>
      </c>
    </row>
    <row r="2570" spans="1:22" x14ac:dyDescent="0.25">
      <c r="A2570" t="s">
        <v>1569</v>
      </c>
      <c r="B2570">
        <v>336114</v>
      </c>
      <c r="C2570" t="s">
        <v>7032</v>
      </c>
      <c r="D2570" t="s">
        <v>7033</v>
      </c>
      <c r="E2570" t="s">
        <v>1572</v>
      </c>
      <c r="F2570" t="s">
        <v>7027</v>
      </c>
      <c r="G2570" t="s">
        <v>4268</v>
      </c>
      <c r="H2570" s="2">
        <v>45537</v>
      </c>
      <c r="I2570" s="2">
        <v>45537</v>
      </c>
      <c r="J2570"/>
      <c r="K2570"/>
      <c r="L2570">
        <v>0.01</v>
      </c>
      <c r="M2570" t="s">
        <v>4269</v>
      </c>
      <c r="N2570" t="s">
        <v>4199</v>
      </c>
      <c r="O2570"/>
      <c r="P2570" t="s">
        <v>7020</v>
      </c>
      <c r="Q2570" t="s">
        <v>7021</v>
      </c>
      <c r="R2570" t="s">
        <v>15449</v>
      </c>
      <c r="S2570" t="s">
        <v>15436</v>
      </c>
      <c r="T2570" t="s">
        <v>15437</v>
      </c>
      <c r="U2570" t="s">
        <v>15437</v>
      </c>
      <c r="V2570">
        <v>0</v>
      </c>
    </row>
    <row r="2571" spans="1:22" x14ac:dyDescent="0.25">
      <c r="A2571" t="s">
        <v>1569</v>
      </c>
      <c r="B2571">
        <v>336127</v>
      </c>
      <c r="C2571" t="s">
        <v>7034</v>
      </c>
      <c r="D2571" t="s">
        <v>5301</v>
      </c>
      <c r="E2571" t="s">
        <v>1572</v>
      </c>
      <c r="F2571" t="s">
        <v>7027</v>
      </c>
      <c r="G2571" t="s">
        <v>4268</v>
      </c>
      <c r="H2571" s="2">
        <v>45537</v>
      </c>
      <c r="I2571" s="2">
        <v>45537</v>
      </c>
      <c r="J2571"/>
      <c r="K2571"/>
      <c r="L2571">
        <v>0.01</v>
      </c>
      <c r="M2571" t="s">
        <v>4269</v>
      </c>
      <c r="N2571" t="s">
        <v>4199</v>
      </c>
      <c r="O2571"/>
      <c r="P2571" t="s">
        <v>7020</v>
      </c>
      <c r="Q2571" t="s">
        <v>7021</v>
      </c>
      <c r="R2571" t="s">
        <v>15449</v>
      </c>
      <c r="S2571" t="s">
        <v>15436</v>
      </c>
      <c r="T2571" t="s">
        <v>15437</v>
      </c>
      <c r="U2571" t="s">
        <v>15437</v>
      </c>
      <c r="V2571">
        <v>0</v>
      </c>
    </row>
    <row r="2572" spans="1:22" x14ac:dyDescent="0.25">
      <c r="A2572" t="s">
        <v>1569</v>
      </c>
      <c r="B2572">
        <v>336134</v>
      </c>
      <c r="C2572" t="s">
        <v>7035</v>
      </c>
      <c r="D2572" t="s">
        <v>7036</v>
      </c>
      <c r="E2572" t="s">
        <v>1572</v>
      </c>
      <c r="F2572" t="s">
        <v>7027</v>
      </c>
      <c r="G2572" t="s">
        <v>4268</v>
      </c>
      <c r="H2572" s="2">
        <v>45537</v>
      </c>
      <c r="I2572" s="2">
        <v>45537</v>
      </c>
      <c r="J2572"/>
      <c r="K2572"/>
      <c r="L2572">
        <v>0.01</v>
      </c>
      <c r="M2572" t="s">
        <v>4269</v>
      </c>
      <c r="N2572" t="s">
        <v>4199</v>
      </c>
      <c r="O2572"/>
      <c r="P2572" t="s">
        <v>7020</v>
      </c>
      <c r="Q2572" t="s">
        <v>7021</v>
      </c>
      <c r="R2572" t="s">
        <v>15449</v>
      </c>
      <c r="S2572" t="s">
        <v>15436</v>
      </c>
      <c r="T2572" t="s">
        <v>15437</v>
      </c>
      <c r="U2572" t="s">
        <v>15437</v>
      </c>
      <c r="V2572">
        <v>0</v>
      </c>
    </row>
    <row r="2573" spans="1:22" x14ac:dyDescent="0.25">
      <c r="A2573" t="s">
        <v>1569</v>
      </c>
      <c r="B2573">
        <v>336148</v>
      </c>
      <c r="C2573" t="s">
        <v>2322</v>
      </c>
      <c r="D2573" t="s">
        <v>7037</v>
      </c>
      <c r="E2573" t="s">
        <v>1572</v>
      </c>
      <c r="F2573" t="s">
        <v>7027</v>
      </c>
      <c r="G2573" t="s">
        <v>4268</v>
      </c>
      <c r="H2573" s="2">
        <v>45537</v>
      </c>
      <c r="I2573" s="2">
        <v>45537</v>
      </c>
      <c r="J2573"/>
      <c r="K2573"/>
      <c r="L2573">
        <v>0.01</v>
      </c>
      <c r="M2573" t="s">
        <v>4269</v>
      </c>
      <c r="N2573" t="s">
        <v>4199</v>
      </c>
      <c r="O2573"/>
      <c r="P2573" t="s">
        <v>7020</v>
      </c>
      <c r="Q2573" t="s">
        <v>7021</v>
      </c>
      <c r="R2573" t="s">
        <v>15449</v>
      </c>
      <c r="S2573" t="s">
        <v>15436</v>
      </c>
      <c r="T2573" t="s">
        <v>15437</v>
      </c>
      <c r="U2573" t="s">
        <v>15437</v>
      </c>
      <c r="V2573">
        <v>0</v>
      </c>
    </row>
    <row r="2574" spans="1:22" x14ac:dyDescent="0.25">
      <c r="A2574" t="s">
        <v>1569</v>
      </c>
      <c r="B2574">
        <v>336160</v>
      </c>
      <c r="C2574" t="s">
        <v>7038</v>
      </c>
      <c r="D2574" t="s">
        <v>2867</v>
      </c>
      <c r="E2574" t="s">
        <v>1572</v>
      </c>
      <c r="F2574" t="s">
        <v>7027</v>
      </c>
      <c r="G2574" t="s">
        <v>4268</v>
      </c>
      <c r="H2574" s="2">
        <v>45537</v>
      </c>
      <c r="I2574" s="2">
        <v>45537</v>
      </c>
      <c r="J2574"/>
      <c r="K2574"/>
      <c r="L2574">
        <v>0.01</v>
      </c>
      <c r="M2574" t="s">
        <v>4269</v>
      </c>
      <c r="N2574" t="s">
        <v>4199</v>
      </c>
      <c r="O2574"/>
      <c r="P2574" t="s">
        <v>7020</v>
      </c>
      <c r="Q2574" t="s">
        <v>7021</v>
      </c>
      <c r="R2574" t="s">
        <v>15449</v>
      </c>
      <c r="S2574" t="s">
        <v>15436</v>
      </c>
      <c r="T2574" t="s">
        <v>15437</v>
      </c>
      <c r="U2574" t="s">
        <v>15437</v>
      </c>
      <c r="V2574">
        <v>0</v>
      </c>
    </row>
    <row r="2575" spans="1:22" x14ac:dyDescent="0.25">
      <c r="A2575" t="s">
        <v>1569</v>
      </c>
      <c r="B2575">
        <v>336185</v>
      </c>
      <c r="C2575" t="s">
        <v>3580</v>
      </c>
      <c r="D2575" t="s">
        <v>7039</v>
      </c>
      <c r="E2575" t="s">
        <v>1572</v>
      </c>
      <c r="F2575" t="s">
        <v>7027</v>
      </c>
      <c r="G2575" t="s">
        <v>4268</v>
      </c>
      <c r="H2575" s="2">
        <v>45537</v>
      </c>
      <c r="I2575" s="2">
        <v>45537</v>
      </c>
      <c r="J2575"/>
      <c r="K2575"/>
      <c r="L2575">
        <v>0.01</v>
      </c>
      <c r="M2575" t="s">
        <v>4269</v>
      </c>
      <c r="N2575" t="s">
        <v>4199</v>
      </c>
      <c r="O2575"/>
      <c r="P2575" t="s">
        <v>7020</v>
      </c>
      <c r="Q2575" t="s">
        <v>7021</v>
      </c>
      <c r="R2575" t="s">
        <v>15449</v>
      </c>
      <c r="S2575" t="s">
        <v>15436</v>
      </c>
      <c r="T2575" t="s">
        <v>15437</v>
      </c>
      <c r="U2575" t="s">
        <v>15437</v>
      </c>
      <c r="V2575">
        <v>0</v>
      </c>
    </row>
    <row r="2576" spans="1:22" x14ac:dyDescent="0.25">
      <c r="A2576" t="s">
        <v>1569</v>
      </c>
      <c r="B2576">
        <v>336096</v>
      </c>
      <c r="C2576" t="s">
        <v>7630</v>
      </c>
      <c r="D2576" t="s">
        <v>7631</v>
      </c>
      <c r="E2576" t="s">
        <v>1572</v>
      </c>
      <c r="F2576" t="s">
        <v>7632</v>
      </c>
      <c r="G2576" t="s">
        <v>7487</v>
      </c>
      <c r="H2576" s="2">
        <v>45535</v>
      </c>
      <c r="I2576" s="2">
        <v>45535</v>
      </c>
      <c r="J2576"/>
      <c r="K2576"/>
      <c r="L2576">
        <v>0.01</v>
      </c>
      <c r="M2576" t="s">
        <v>7484</v>
      </c>
      <c r="N2576" t="s">
        <v>1714</v>
      </c>
      <c r="O2576"/>
      <c r="P2576" t="s">
        <v>7613</v>
      </c>
      <c r="Q2576" t="s">
        <v>7614</v>
      </c>
      <c r="R2576" t="s">
        <v>15461</v>
      </c>
      <c r="S2576" t="s">
        <v>15436</v>
      </c>
      <c r="T2576" t="s">
        <v>15437</v>
      </c>
      <c r="U2576" t="s">
        <v>15437</v>
      </c>
      <c r="V2576">
        <v>0</v>
      </c>
    </row>
    <row r="2577" spans="1:22" x14ac:dyDescent="0.25">
      <c r="A2577" t="s">
        <v>1569</v>
      </c>
      <c r="B2577">
        <v>336098</v>
      </c>
      <c r="C2577" t="s">
        <v>1848</v>
      </c>
      <c r="D2577" t="s">
        <v>1817</v>
      </c>
      <c r="E2577" t="s">
        <v>1572</v>
      </c>
      <c r="F2577" t="s">
        <v>9022</v>
      </c>
      <c r="G2577" t="s">
        <v>7671</v>
      </c>
      <c r="H2577" s="2">
        <v>45535</v>
      </c>
      <c r="I2577" s="2">
        <v>45535</v>
      </c>
      <c r="J2577"/>
      <c r="K2577"/>
      <c r="L2577">
        <v>0.01</v>
      </c>
      <c r="M2577" t="s">
        <v>7484</v>
      </c>
      <c r="N2577" t="s">
        <v>3865</v>
      </c>
      <c r="O2577"/>
      <c r="P2577" t="s">
        <v>9018</v>
      </c>
      <c r="Q2577" t="s">
        <v>4338</v>
      </c>
      <c r="R2577" t="s">
        <v>15468</v>
      </c>
      <c r="S2577" t="s">
        <v>15436</v>
      </c>
      <c r="T2577" t="s">
        <v>15437</v>
      </c>
      <c r="U2577" t="s">
        <v>15437</v>
      </c>
      <c r="V2577">
        <v>0</v>
      </c>
    </row>
    <row r="2578" spans="1:22" x14ac:dyDescent="0.25">
      <c r="A2578" t="s">
        <v>1569</v>
      </c>
      <c r="B2578">
        <v>336141</v>
      </c>
      <c r="C2578" t="s">
        <v>3234</v>
      </c>
      <c r="D2578" t="s">
        <v>3785</v>
      </c>
      <c r="E2578" t="s">
        <v>1572</v>
      </c>
      <c r="F2578" t="s">
        <v>11437</v>
      </c>
      <c r="G2578" t="s">
        <v>7490</v>
      </c>
      <c r="H2578" s="2">
        <v>45535</v>
      </c>
      <c r="I2578" s="2">
        <v>45535</v>
      </c>
      <c r="J2578"/>
      <c r="K2578"/>
      <c r="L2578">
        <v>0.01</v>
      </c>
      <c r="M2578" t="s">
        <v>7484</v>
      </c>
      <c r="N2578" t="s">
        <v>3865</v>
      </c>
      <c r="O2578"/>
      <c r="P2578" t="s">
        <v>11438</v>
      </c>
      <c r="Q2578" t="s">
        <v>6587</v>
      </c>
      <c r="R2578" t="s">
        <v>15467</v>
      </c>
      <c r="S2578" t="s">
        <v>15436</v>
      </c>
      <c r="T2578" t="s">
        <v>15437</v>
      </c>
      <c r="U2578" t="s">
        <v>15437</v>
      </c>
      <c r="V2578">
        <v>0</v>
      </c>
    </row>
    <row r="2579" spans="1:22" x14ac:dyDescent="0.25">
      <c r="A2579" t="s">
        <v>1569</v>
      </c>
      <c r="B2579">
        <v>336089</v>
      </c>
      <c r="C2579" t="s">
        <v>4947</v>
      </c>
      <c r="D2579" t="s">
        <v>4948</v>
      </c>
      <c r="E2579" t="s">
        <v>1572</v>
      </c>
      <c r="F2579" t="s">
        <v>4937</v>
      </c>
      <c r="G2579" t="s">
        <v>4268</v>
      </c>
      <c r="H2579" s="2">
        <v>45535</v>
      </c>
      <c r="I2579" s="2">
        <v>45535</v>
      </c>
      <c r="J2579"/>
      <c r="K2579"/>
      <c r="L2579">
        <v>0.01</v>
      </c>
      <c r="M2579" t="s">
        <v>4269</v>
      </c>
      <c r="N2579" t="s">
        <v>1714</v>
      </c>
      <c r="O2579"/>
      <c r="P2579" t="s">
        <v>4938</v>
      </c>
      <c r="Q2579" t="s">
        <v>4939</v>
      </c>
      <c r="R2579" t="s">
        <v>15447</v>
      </c>
      <c r="S2579" t="s">
        <v>15436</v>
      </c>
      <c r="T2579" t="s">
        <v>15437</v>
      </c>
      <c r="U2579" t="s">
        <v>15437</v>
      </c>
      <c r="V2579">
        <v>0</v>
      </c>
    </row>
    <row r="2580" spans="1:22" x14ac:dyDescent="0.25">
      <c r="A2580" t="s">
        <v>1569</v>
      </c>
      <c r="B2580">
        <v>336092</v>
      </c>
      <c r="C2580" t="s">
        <v>1855</v>
      </c>
      <c r="D2580" t="s">
        <v>5712</v>
      </c>
      <c r="E2580" t="s">
        <v>1572</v>
      </c>
      <c r="F2580" t="s">
        <v>5702</v>
      </c>
      <c r="G2580" t="s">
        <v>4268</v>
      </c>
      <c r="H2580" s="2">
        <v>45535</v>
      </c>
      <c r="I2580" s="2">
        <v>45535</v>
      </c>
      <c r="J2580"/>
      <c r="K2580"/>
      <c r="L2580">
        <v>0.01</v>
      </c>
      <c r="M2580" t="s">
        <v>4269</v>
      </c>
      <c r="N2580" t="s">
        <v>1714</v>
      </c>
      <c r="O2580"/>
      <c r="P2580" t="s">
        <v>5703</v>
      </c>
      <c r="Q2580" t="s">
        <v>5704</v>
      </c>
      <c r="R2580" t="s">
        <v>15447</v>
      </c>
      <c r="S2580" t="s">
        <v>15436</v>
      </c>
      <c r="T2580" t="s">
        <v>15437</v>
      </c>
      <c r="U2580" t="s">
        <v>15437</v>
      </c>
      <c r="V2580">
        <v>0</v>
      </c>
    </row>
    <row r="2581" spans="1:22" x14ac:dyDescent="0.25">
      <c r="A2581" t="s">
        <v>1569</v>
      </c>
      <c r="B2581">
        <v>336080</v>
      </c>
      <c r="C2581" t="s">
        <v>1905</v>
      </c>
      <c r="D2581" t="s">
        <v>1869</v>
      </c>
      <c r="E2581" t="s">
        <v>1596</v>
      </c>
      <c r="F2581" t="s">
        <v>9752</v>
      </c>
      <c r="G2581" t="s">
        <v>7503</v>
      </c>
      <c r="H2581" s="2">
        <v>45534</v>
      </c>
      <c r="I2581" s="2">
        <v>45534</v>
      </c>
      <c r="J2581"/>
      <c r="K2581"/>
      <c r="L2581">
        <v>16</v>
      </c>
      <c r="M2581" t="s">
        <v>7484</v>
      </c>
      <c r="N2581" t="s">
        <v>3482</v>
      </c>
      <c r="O2581"/>
      <c r="P2581" t="s">
        <v>9746</v>
      </c>
      <c r="Q2581" t="s">
        <v>3576</v>
      </c>
      <c r="R2581" t="s">
        <v>15466</v>
      </c>
      <c r="S2581" t="s">
        <v>15436</v>
      </c>
      <c r="T2581" t="s">
        <v>15437</v>
      </c>
      <c r="U2581" t="s">
        <v>15437</v>
      </c>
      <c r="V2581">
        <v>0.42105263157894735</v>
      </c>
    </row>
    <row r="2582" spans="1:22" x14ac:dyDescent="0.25">
      <c r="A2582" t="s">
        <v>1569</v>
      </c>
      <c r="B2582">
        <v>336097</v>
      </c>
      <c r="C2582" t="s">
        <v>4803</v>
      </c>
      <c r="D2582" t="s">
        <v>1952</v>
      </c>
      <c r="E2582" t="s">
        <v>1596</v>
      </c>
      <c r="F2582" t="s">
        <v>12951</v>
      </c>
      <c r="G2582" t="s">
        <v>7483</v>
      </c>
      <c r="H2582" s="2">
        <v>45534</v>
      </c>
      <c r="I2582" s="2">
        <v>45691</v>
      </c>
      <c r="J2582"/>
      <c r="K2582"/>
      <c r="L2582">
        <v>33.75</v>
      </c>
      <c r="M2582" t="s">
        <v>7484</v>
      </c>
      <c r="N2582" t="s">
        <v>1714</v>
      </c>
      <c r="O2582"/>
      <c r="P2582" t="s">
        <v>12946</v>
      </c>
      <c r="Q2582" t="s">
        <v>2671</v>
      </c>
      <c r="R2582" t="s">
        <v>15461</v>
      </c>
      <c r="S2582" t="s">
        <v>15436</v>
      </c>
      <c r="T2582" t="s">
        <v>15437</v>
      </c>
      <c r="U2582" t="s">
        <v>15437</v>
      </c>
      <c r="V2582">
        <v>0.88815789473684215</v>
      </c>
    </row>
    <row r="2583" spans="1:22" x14ac:dyDescent="0.25">
      <c r="A2583" t="s">
        <v>1569</v>
      </c>
      <c r="B2583">
        <v>336076</v>
      </c>
      <c r="C2583" t="s">
        <v>1942</v>
      </c>
      <c r="D2583" t="s">
        <v>5171</v>
      </c>
      <c r="E2583" t="s">
        <v>1572</v>
      </c>
      <c r="F2583" t="s">
        <v>5166</v>
      </c>
      <c r="G2583" t="s">
        <v>4268</v>
      </c>
      <c r="H2583" s="2">
        <v>45534</v>
      </c>
      <c r="I2583" s="2">
        <v>45534</v>
      </c>
      <c r="J2583"/>
      <c r="K2583"/>
      <c r="L2583">
        <v>0.01</v>
      </c>
      <c r="M2583" t="s">
        <v>4269</v>
      </c>
      <c r="N2583" t="s">
        <v>3482</v>
      </c>
      <c r="O2583"/>
      <c r="P2583" t="s">
        <v>5167</v>
      </c>
      <c r="Q2583" t="s">
        <v>3590</v>
      </c>
      <c r="R2583" t="s">
        <v>15451</v>
      </c>
      <c r="S2583" t="s">
        <v>15436</v>
      </c>
      <c r="T2583" t="s">
        <v>15437</v>
      </c>
      <c r="U2583" t="s">
        <v>15437</v>
      </c>
      <c r="V2583">
        <v>0</v>
      </c>
    </row>
    <row r="2584" spans="1:22" x14ac:dyDescent="0.25">
      <c r="A2584" t="s">
        <v>1569</v>
      </c>
      <c r="B2584">
        <v>336163</v>
      </c>
      <c r="C2584" t="s">
        <v>4131</v>
      </c>
      <c r="D2584" t="s">
        <v>5272</v>
      </c>
      <c r="E2584" t="s">
        <v>1572</v>
      </c>
      <c r="F2584" t="s">
        <v>5262</v>
      </c>
      <c r="G2584" t="s">
        <v>4294</v>
      </c>
      <c r="H2584" s="2">
        <v>45534</v>
      </c>
      <c r="I2584" s="2">
        <v>45534</v>
      </c>
      <c r="J2584"/>
      <c r="K2584"/>
      <c r="L2584">
        <v>0.01</v>
      </c>
      <c r="M2584" t="s">
        <v>4269</v>
      </c>
      <c r="N2584" t="s">
        <v>3627</v>
      </c>
      <c r="O2584"/>
      <c r="P2584" t="s">
        <v>5263</v>
      </c>
      <c r="Q2584" t="s">
        <v>3670</v>
      </c>
      <c r="R2584" t="s">
        <v>15453</v>
      </c>
      <c r="S2584" t="s">
        <v>15436</v>
      </c>
      <c r="T2584" t="s">
        <v>15437</v>
      </c>
      <c r="U2584" t="s">
        <v>15437</v>
      </c>
      <c r="V2584">
        <v>0</v>
      </c>
    </row>
    <row r="2585" spans="1:22" x14ac:dyDescent="0.25">
      <c r="A2585" t="s">
        <v>1569</v>
      </c>
      <c r="B2585">
        <v>336070</v>
      </c>
      <c r="C2585" t="s">
        <v>1932</v>
      </c>
      <c r="D2585" t="s">
        <v>4410</v>
      </c>
      <c r="E2585" t="s">
        <v>1572</v>
      </c>
      <c r="F2585" t="s">
        <v>5678</v>
      </c>
      <c r="G2585" t="s">
        <v>4294</v>
      </c>
      <c r="H2585" s="2">
        <v>45534</v>
      </c>
      <c r="I2585" s="2">
        <v>45534</v>
      </c>
      <c r="J2585"/>
      <c r="K2585"/>
      <c r="L2585">
        <v>0.01</v>
      </c>
      <c r="M2585" t="s">
        <v>4269</v>
      </c>
      <c r="N2585" t="s">
        <v>1714</v>
      </c>
      <c r="O2585"/>
      <c r="P2585" t="s">
        <v>5673</v>
      </c>
      <c r="Q2585" t="s">
        <v>5674</v>
      </c>
      <c r="R2585" t="s">
        <v>15454</v>
      </c>
      <c r="S2585" t="s">
        <v>15436</v>
      </c>
      <c r="T2585" t="s">
        <v>15437</v>
      </c>
      <c r="U2585" t="s">
        <v>15437</v>
      </c>
      <c r="V2585">
        <v>0</v>
      </c>
    </row>
    <row r="2586" spans="1:22" x14ac:dyDescent="0.25">
      <c r="A2586" t="s">
        <v>1569</v>
      </c>
      <c r="B2586">
        <v>336143</v>
      </c>
      <c r="C2586" t="s">
        <v>6696</v>
      </c>
      <c r="D2586" t="s">
        <v>6697</v>
      </c>
      <c r="E2586" t="s">
        <v>1596</v>
      </c>
      <c r="F2586" t="s">
        <v>6692</v>
      </c>
      <c r="G2586" t="s">
        <v>4294</v>
      </c>
      <c r="H2586" s="2">
        <v>45534</v>
      </c>
      <c r="I2586" s="2">
        <v>45551</v>
      </c>
      <c r="J2586"/>
      <c r="K2586"/>
      <c r="L2586">
        <v>30</v>
      </c>
      <c r="M2586" t="s">
        <v>4269</v>
      </c>
      <c r="N2586" t="s">
        <v>3865</v>
      </c>
      <c r="O2586"/>
      <c r="P2586" t="s">
        <v>6688</v>
      </c>
      <c r="Q2586" t="s">
        <v>6689</v>
      </c>
      <c r="R2586" t="s">
        <v>15450</v>
      </c>
      <c r="S2586" t="s">
        <v>15436</v>
      </c>
      <c r="T2586" t="s">
        <v>15437</v>
      </c>
      <c r="U2586" t="s">
        <v>15437</v>
      </c>
      <c r="V2586">
        <v>0.78947368421052633</v>
      </c>
    </row>
    <row r="2587" spans="1:22" x14ac:dyDescent="0.25">
      <c r="A2587" t="s">
        <v>1569</v>
      </c>
      <c r="B2587">
        <v>336078</v>
      </c>
      <c r="C2587" t="s">
        <v>4796</v>
      </c>
      <c r="D2587" t="s">
        <v>6892</v>
      </c>
      <c r="E2587" t="s">
        <v>1572</v>
      </c>
      <c r="F2587" t="s">
        <v>6890</v>
      </c>
      <c r="G2587" t="s">
        <v>4268</v>
      </c>
      <c r="H2587" s="2">
        <v>45534</v>
      </c>
      <c r="I2587" s="2">
        <v>45534</v>
      </c>
      <c r="J2587"/>
      <c r="K2587"/>
      <c r="L2587">
        <v>0.01</v>
      </c>
      <c r="M2587" t="s">
        <v>4269</v>
      </c>
      <c r="N2587" t="s">
        <v>3482</v>
      </c>
      <c r="O2587"/>
      <c r="P2587" t="s">
        <v>6888</v>
      </c>
      <c r="Q2587" t="s">
        <v>6889</v>
      </c>
      <c r="R2587" t="s">
        <v>15451</v>
      </c>
      <c r="S2587" t="s">
        <v>15436</v>
      </c>
      <c r="T2587" t="s">
        <v>15437</v>
      </c>
      <c r="U2587" t="s">
        <v>15437</v>
      </c>
      <c r="V2587">
        <v>0</v>
      </c>
    </row>
    <row r="2588" spans="1:22" x14ac:dyDescent="0.25">
      <c r="A2588" t="s">
        <v>1569</v>
      </c>
      <c r="B2588">
        <v>336124</v>
      </c>
      <c r="C2588" t="s">
        <v>1758</v>
      </c>
      <c r="D2588" t="s">
        <v>10908</v>
      </c>
      <c r="E2588" t="s">
        <v>1572</v>
      </c>
      <c r="F2588" t="s">
        <v>10907</v>
      </c>
      <c r="G2588" t="s">
        <v>7490</v>
      </c>
      <c r="H2588" s="2">
        <v>45533</v>
      </c>
      <c r="I2588" s="2">
        <v>45533</v>
      </c>
      <c r="J2588"/>
      <c r="K2588"/>
      <c r="L2588">
        <v>0.01</v>
      </c>
      <c r="M2588" t="s">
        <v>7484</v>
      </c>
      <c r="N2588" t="s">
        <v>3865</v>
      </c>
      <c r="O2588"/>
      <c r="P2588" t="s">
        <v>10898</v>
      </c>
      <c r="Q2588" t="s">
        <v>3953</v>
      </c>
      <c r="R2588" t="s">
        <v>15463</v>
      </c>
      <c r="S2588" t="s">
        <v>15436</v>
      </c>
      <c r="T2588" t="s">
        <v>15437</v>
      </c>
      <c r="U2588" t="s">
        <v>15437</v>
      </c>
      <c r="V2588">
        <v>0</v>
      </c>
    </row>
    <row r="2589" spans="1:22" x14ac:dyDescent="0.25">
      <c r="A2589" t="s">
        <v>1569</v>
      </c>
      <c r="B2589">
        <v>298857</v>
      </c>
      <c r="C2589" t="s">
        <v>2316</v>
      </c>
      <c r="D2589" t="s">
        <v>2877</v>
      </c>
      <c r="E2589" t="s">
        <v>1607</v>
      </c>
      <c r="F2589" t="s">
        <v>4982</v>
      </c>
      <c r="G2589" t="s">
        <v>4310</v>
      </c>
      <c r="H2589" s="2">
        <v>45533</v>
      </c>
      <c r="I2589" s="2">
        <v>45789</v>
      </c>
      <c r="J2589"/>
      <c r="K2589"/>
      <c r="L2589">
        <v>38</v>
      </c>
      <c r="M2589" t="s">
        <v>4269</v>
      </c>
      <c r="N2589" t="s">
        <v>3865</v>
      </c>
      <c r="O2589"/>
      <c r="P2589" t="s">
        <v>4983</v>
      </c>
      <c r="Q2589" t="s">
        <v>4984</v>
      </c>
      <c r="R2589" t="s">
        <v>15450</v>
      </c>
      <c r="S2589" t="s">
        <v>15436</v>
      </c>
      <c r="T2589" t="s">
        <v>15437</v>
      </c>
      <c r="U2589" t="s">
        <v>1566</v>
      </c>
      <c r="V2589">
        <v>1</v>
      </c>
    </row>
    <row r="2590" spans="1:22" x14ac:dyDescent="0.25">
      <c r="A2590" t="s">
        <v>1569</v>
      </c>
      <c r="B2590">
        <v>336081</v>
      </c>
      <c r="C2590" t="s">
        <v>2115</v>
      </c>
      <c r="D2590" t="s">
        <v>5003</v>
      </c>
      <c r="E2590" t="s">
        <v>1572</v>
      </c>
      <c r="F2590" t="s">
        <v>4986</v>
      </c>
      <c r="G2590" t="s">
        <v>4268</v>
      </c>
      <c r="H2590" s="2">
        <v>45533</v>
      </c>
      <c r="I2590" s="2">
        <v>45533</v>
      </c>
      <c r="J2590"/>
      <c r="K2590"/>
      <c r="L2590">
        <v>0.01</v>
      </c>
      <c r="M2590" t="s">
        <v>4269</v>
      </c>
      <c r="N2590" t="s">
        <v>3865</v>
      </c>
      <c r="O2590"/>
      <c r="P2590" t="s">
        <v>4983</v>
      </c>
      <c r="Q2590" t="s">
        <v>4984</v>
      </c>
      <c r="R2590" t="s">
        <v>15450</v>
      </c>
      <c r="S2590" t="s">
        <v>15436</v>
      </c>
      <c r="T2590" t="s">
        <v>15437</v>
      </c>
      <c r="U2590" t="s">
        <v>15437</v>
      </c>
      <c r="V2590">
        <v>0</v>
      </c>
    </row>
    <row r="2591" spans="1:22" x14ac:dyDescent="0.25">
      <c r="A2591" t="s">
        <v>1569</v>
      </c>
      <c r="B2591">
        <v>335818</v>
      </c>
      <c r="C2591" t="s">
        <v>1655</v>
      </c>
      <c r="D2591" t="s">
        <v>5545</v>
      </c>
      <c r="E2591" t="s">
        <v>1572</v>
      </c>
      <c r="F2591" t="s">
        <v>5540</v>
      </c>
      <c r="G2591" t="s">
        <v>4268</v>
      </c>
      <c r="H2591" s="2">
        <v>45533</v>
      </c>
      <c r="I2591" s="2">
        <v>45533</v>
      </c>
      <c r="J2591"/>
      <c r="K2591"/>
      <c r="L2591">
        <v>0.01</v>
      </c>
      <c r="M2591" t="s">
        <v>4269</v>
      </c>
      <c r="N2591" t="s">
        <v>3865</v>
      </c>
      <c r="O2591"/>
      <c r="P2591" t="s">
        <v>5541</v>
      </c>
      <c r="Q2591" t="s">
        <v>3922</v>
      </c>
      <c r="R2591" t="s">
        <v>15448</v>
      </c>
      <c r="S2591" t="s">
        <v>15436</v>
      </c>
      <c r="T2591" t="s">
        <v>15437</v>
      </c>
      <c r="U2591" t="s">
        <v>15437</v>
      </c>
      <c r="V2591">
        <v>0</v>
      </c>
    </row>
    <row r="2592" spans="1:22" x14ac:dyDescent="0.25">
      <c r="A2592" t="s">
        <v>1569</v>
      </c>
      <c r="B2592">
        <v>336091</v>
      </c>
      <c r="C2592" t="s">
        <v>1883</v>
      </c>
      <c r="D2592" t="s">
        <v>5949</v>
      </c>
      <c r="E2592" t="s">
        <v>1572</v>
      </c>
      <c r="F2592" t="s">
        <v>5935</v>
      </c>
      <c r="G2592" t="s">
        <v>4268</v>
      </c>
      <c r="H2592" s="2">
        <v>45533</v>
      </c>
      <c r="I2592" s="2">
        <v>45533</v>
      </c>
      <c r="J2592"/>
      <c r="K2592"/>
      <c r="L2592">
        <v>0.01</v>
      </c>
      <c r="M2592" t="s">
        <v>4269</v>
      </c>
      <c r="N2592" t="s">
        <v>3865</v>
      </c>
      <c r="O2592"/>
      <c r="P2592" t="s">
        <v>5936</v>
      </c>
      <c r="Q2592" t="s">
        <v>5937</v>
      </c>
      <c r="R2592" t="s">
        <v>15448</v>
      </c>
      <c r="S2592" t="s">
        <v>15436</v>
      </c>
      <c r="T2592" t="s">
        <v>15437</v>
      </c>
      <c r="U2592" t="s">
        <v>15437</v>
      </c>
      <c r="V2592">
        <v>0</v>
      </c>
    </row>
    <row r="2593" spans="1:22" x14ac:dyDescent="0.25">
      <c r="A2593" t="s">
        <v>1569</v>
      </c>
      <c r="B2593">
        <v>336073</v>
      </c>
      <c r="C2593" t="s">
        <v>3606</v>
      </c>
      <c r="D2593" t="s">
        <v>4410</v>
      </c>
      <c r="E2593" t="s">
        <v>1596</v>
      </c>
      <c r="F2593" t="s">
        <v>7902</v>
      </c>
      <c r="G2593" t="s">
        <v>7490</v>
      </c>
      <c r="H2593" s="2">
        <v>45532</v>
      </c>
      <c r="I2593" s="2">
        <v>45789</v>
      </c>
      <c r="J2593"/>
      <c r="K2593"/>
      <c r="L2593">
        <v>14</v>
      </c>
      <c r="M2593" t="s">
        <v>7484</v>
      </c>
      <c r="N2593" t="s">
        <v>3311</v>
      </c>
      <c r="O2593"/>
      <c r="P2593" t="s">
        <v>7903</v>
      </c>
      <c r="Q2593" t="s">
        <v>3398</v>
      </c>
      <c r="R2593" t="s">
        <v>15463</v>
      </c>
      <c r="S2593" t="s">
        <v>15436</v>
      </c>
      <c r="T2593" t="s">
        <v>15437</v>
      </c>
      <c r="U2593" t="s">
        <v>15437</v>
      </c>
      <c r="V2593">
        <v>0.36842105263157893</v>
      </c>
    </row>
    <row r="2594" spans="1:22" x14ac:dyDescent="0.25">
      <c r="A2594" t="s">
        <v>1569</v>
      </c>
      <c r="B2594">
        <v>336042</v>
      </c>
      <c r="C2594" t="s">
        <v>1979</v>
      </c>
      <c r="D2594" t="s">
        <v>3756</v>
      </c>
      <c r="E2594" t="s">
        <v>1572</v>
      </c>
      <c r="F2594" t="s">
        <v>8197</v>
      </c>
      <c r="G2594" t="s">
        <v>7607</v>
      </c>
      <c r="H2594" s="2">
        <v>45532</v>
      </c>
      <c r="I2594" s="2">
        <v>45532</v>
      </c>
      <c r="J2594"/>
      <c r="K2594"/>
      <c r="L2594">
        <v>0.01</v>
      </c>
      <c r="M2594" t="s">
        <v>7484</v>
      </c>
      <c r="N2594" t="s">
        <v>3482</v>
      </c>
      <c r="O2594"/>
      <c r="P2594" t="s">
        <v>8186</v>
      </c>
      <c r="Q2594" t="s">
        <v>4791</v>
      </c>
      <c r="R2594" t="s">
        <v>15465</v>
      </c>
      <c r="S2594" t="s">
        <v>15436</v>
      </c>
      <c r="T2594" t="s">
        <v>15437</v>
      </c>
      <c r="U2594" t="s">
        <v>15437</v>
      </c>
      <c r="V2594">
        <v>0</v>
      </c>
    </row>
    <row r="2595" spans="1:22" x14ac:dyDescent="0.25">
      <c r="A2595" t="s">
        <v>1569</v>
      </c>
      <c r="B2595">
        <v>336069</v>
      </c>
      <c r="C2595" t="s">
        <v>1601</v>
      </c>
      <c r="D2595" t="s">
        <v>6209</v>
      </c>
      <c r="E2595" t="s">
        <v>1572</v>
      </c>
      <c r="F2595" t="s">
        <v>9539</v>
      </c>
      <c r="G2595" t="s">
        <v>7490</v>
      </c>
      <c r="H2595" s="2">
        <v>45532</v>
      </c>
      <c r="I2595" s="2">
        <v>45532</v>
      </c>
      <c r="J2595"/>
      <c r="K2595"/>
      <c r="L2595">
        <v>0.01</v>
      </c>
      <c r="M2595" t="s">
        <v>7484</v>
      </c>
      <c r="N2595" t="s">
        <v>1714</v>
      </c>
      <c r="O2595"/>
      <c r="P2595" t="s">
        <v>9540</v>
      </c>
      <c r="Q2595" t="s">
        <v>9541</v>
      </c>
      <c r="R2595" t="s">
        <v>15462</v>
      </c>
      <c r="S2595" t="s">
        <v>15436</v>
      </c>
      <c r="T2595" t="s">
        <v>15437</v>
      </c>
      <c r="U2595" t="s">
        <v>15437</v>
      </c>
      <c r="V2595">
        <v>0</v>
      </c>
    </row>
    <row r="2596" spans="1:22" x14ac:dyDescent="0.25">
      <c r="A2596" t="s">
        <v>1569</v>
      </c>
      <c r="B2596">
        <v>336046</v>
      </c>
      <c r="C2596" t="s">
        <v>2367</v>
      </c>
      <c r="D2596" t="s">
        <v>10971</v>
      </c>
      <c r="E2596" t="s">
        <v>1572</v>
      </c>
      <c r="F2596" t="s">
        <v>10962</v>
      </c>
      <c r="G2596" t="s">
        <v>7490</v>
      </c>
      <c r="H2596" s="2">
        <v>45532</v>
      </c>
      <c r="I2596" s="2">
        <v>45532</v>
      </c>
      <c r="J2596"/>
      <c r="K2596"/>
      <c r="L2596">
        <v>0.01</v>
      </c>
      <c r="M2596" t="s">
        <v>7484</v>
      </c>
      <c r="N2596" t="s">
        <v>3482</v>
      </c>
      <c r="O2596"/>
      <c r="P2596" t="s">
        <v>10955</v>
      </c>
      <c r="Q2596" t="s">
        <v>10956</v>
      </c>
      <c r="R2596" t="s">
        <v>15466</v>
      </c>
      <c r="S2596" t="s">
        <v>15436</v>
      </c>
      <c r="T2596" t="s">
        <v>15437</v>
      </c>
      <c r="U2596" t="s">
        <v>15437</v>
      </c>
      <c r="V2596">
        <v>0</v>
      </c>
    </row>
    <row r="2597" spans="1:22" x14ac:dyDescent="0.25">
      <c r="A2597" t="s">
        <v>1569</v>
      </c>
      <c r="B2597">
        <v>336065</v>
      </c>
      <c r="C2597" t="s">
        <v>10972</v>
      </c>
      <c r="D2597" t="s">
        <v>2294</v>
      </c>
      <c r="E2597" t="s">
        <v>1596</v>
      </c>
      <c r="F2597" t="s">
        <v>10959</v>
      </c>
      <c r="G2597" t="s">
        <v>7509</v>
      </c>
      <c r="H2597" s="2">
        <v>45532</v>
      </c>
      <c r="I2597" s="2">
        <v>45789</v>
      </c>
      <c r="J2597"/>
      <c r="K2597"/>
      <c r="L2597">
        <v>22.75</v>
      </c>
      <c r="M2597" t="s">
        <v>7484</v>
      </c>
      <c r="N2597" t="s">
        <v>3482</v>
      </c>
      <c r="O2597"/>
      <c r="P2597" t="s">
        <v>10955</v>
      </c>
      <c r="Q2597" t="s">
        <v>10956</v>
      </c>
      <c r="R2597" t="s">
        <v>15466</v>
      </c>
      <c r="S2597" t="s">
        <v>15436</v>
      </c>
      <c r="T2597" t="s">
        <v>15437</v>
      </c>
      <c r="U2597" t="s">
        <v>15437</v>
      </c>
      <c r="V2597">
        <v>0.59868421052631582</v>
      </c>
    </row>
    <row r="2598" spans="1:22" x14ac:dyDescent="0.25">
      <c r="A2598" t="s">
        <v>1569</v>
      </c>
      <c r="B2598">
        <v>336041</v>
      </c>
      <c r="C2598" t="s">
        <v>1775</v>
      </c>
      <c r="D2598" t="s">
        <v>2148</v>
      </c>
      <c r="E2598" t="s">
        <v>1572</v>
      </c>
      <c r="F2598" t="s">
        <v>13808</v>
      </c>
      <c r="G2598" t="s">
        <v>7490</v>
      </c>
      <c r="H2598" s="2">
        <v>45532</v>
      </c>
      <c r="I2598" s="2">
        <v>45532</v>
      </c>
      <c r="J2598"/>
      <c r="K2598"/>
      <c r="L2598">
        <v>0.01</v>
      </c>
      <c r="M2598" t="s">
        <v>7484</v>
      </c>
      <c r="N2598" t="s">
        <v>3865</v>
      </c>
      <c r="O2598"/>
      <c r="P2598" t="s">
        <v>13809</v>
      </c>
      <c r="Q2598" t="s">
        <v>13810</v>
      </c>
      <c r="R2598" t="s">
        <v>15468</v>
      </c>
      <c r="S2598" t="s">
        <v>15436</v>
      </c>
      <c r="T2598" t="s">
        <v>15437</v>
      </c>
      <c r="U2598" t="s">
        <v>15437</v>
      </c>
      <c r="V2598">
        <v>0</v>
      </c>
    </row>
    <row r="2599" spans="1:22" x14ac:dyDescent="0.25">
      <c r="A2599" t="s">
        <v>1569</v>
      </c>
      <c r="B2599">
        <v>336049</v>
      </c>
      <c r="C2599" t="s">
        <v>1901</v>
      </c>
      <c r="D2599" t="s">
        <v>4605</v>
      </c>
      <c r="E2599" t="s">
        <v>1572</v>
      </c>
      <c r="F2599" t="s">
        <v>7002</v>
      </c>
      <c r="G2599" t="s">
        <v>4268</v>
      </c>
      <c r="H2599" s="2">
        <v>45532</v>
      </c>
      <c r="I2599" s="2">
        <v>45532</v>
      </c>
      <c r="J2599"/>
      <c r="K2599"/>
      <c r="L2599">
        <v>0.01</v>
      </c>
      <c r="M2599" t="s">
        <v>4269</v>
      </c>
      <c r="N2599" t="s">
        <v>3482</v>
      </c>
      <c r="O2599"/>
      <c r="P2599" t="s">
        <v>7003</v>
      </c>
      <c r="Q2599" t="s">
        <v>3576</v>
      </c>
      <c r="R2599" t="s">
        <v>15456</v>
      </c>
      <c r="S2599" t="s">
        <v>15436</v>
      </c>
      <c r="T2599" t="s">
        <v>15437</v>
      </c>
      <c r="U2599" t="s">
        <v>15437</v>
      </c>
      <c r="V2599">
        <v>0</v>
      </c>
    </row>
    <row r="2600" spans="1:22" x14ac:dyDescent="0.25">
      <c r="A2600" t="s">
        <v>1569</v>
      </c>
      <c r="B2600">
        <v>336060</v>
      </c>
      <c r="C2600" t="s">
        <v>9306</v>
      </c>
      <c r="D2600" t="s">
        <v>9307</v>
      </c>
      <c r="E2600" t="s">
        <v>1572</v>
      </c>
      <c r="F2600" t="s">
        <v>9293</v>
      </c>
      <c r="G2600" t="s">
        <v>7487</v>
      </c>
      <c r="H2600" s="2">
        <v>45531</v>
      </c>
      <c r="I2600" s="2">
        <v>45531</v>
      </c>
      <c r="J2600"/>
      <c r="K2600"/>
      <c r="L2600">
        <v>0.01</v>
      </c>
      <c r="M2600" t="s">
        <v>7484</v>
      </c>
      <c r="N2600" t="s">
        <v>1576</v>
      </c>
      <c r="O2600"/>
      <c r="P2600" t="s">
        <v>9294</v>
      </c>
      <c r="Q2600" t="s">
        <v>6671</v>
      </c>
      <c r="R2600" t="s">
        <v>15464</v>
      </c>
      <c r="S2600" t="s">
        <v>15436</v>
      </c>
      <c r="T2600" t="s">
        <v>15437</v>
      </c>
      <c r="U2600" t="s">
        <v>15437</v>
      </c>
      <c r="V2600">
        <v>0</v>
      </c>
    </row>
    <row r="2601" spans="1:22" x14ac:dyDescent="0.25">
      <c r="A2601" t="s">
        <v>1569</v>
      </c>
      <c r="B2601">
        <v>335499</v>
      </c>
      <c r="C2601" t="s">
        <v>2050</v>
      </c>
      <c r="D2601" t="s">
        <v>3945</v>
      </c>
      <c r="E2601" t="s">
        <v>1572</v>
      </c>
      <c r="F2601" t="s">
        <v>5540</v>
      </c>
      <c r="G2601" t="s">
        <v>4268</v>
      </c>
      <c r="H2601" s="2">
        <v>45531</v>
      </c>
      <c r="I2601" s="2">
        <v>45649</v>
      </c>
      <c r="J2601"/>
      <c r="K2601"/>
      <c r="L2601">
        <v>0.01</v>
      </c>
      <c r="M2601" t="s">
        <v>4269</v>
      </c>
      <c r="N2601" t="s">
        <v>3865</v>
      </c>
      <c r="O2601"/>
      <c r="P2601" t="s">
        <v>5541</v>
      </c>
      <c r="Q2601" t="s">
        <v>3922</v>
      </c>
      <c r="R2601" t="s">
        <v>15448</v>
      </c>
      <c r="S2601" t="s">
        <v>15436</v>
      </c>
      <c r="T2601" t="s">
        <v>15437</v>
      </c>
      <c r="U2601" t="s">
        <v>15437</v>
      </c>
      <c r="V2601">
        <v>0</v>
      </c>
    </row>
    <row r="2602" spans="1:22" x14ac:dyDescent="0.25">
      <c r="A2602" t="s">
        <v>1569</v>
      </c>
      <c r="B2602">
        <v>336090</v>
      </c>
      <c r="C2602" t="s">
        <v>2234</v>
      </c>
      <c r="D2602" t="s">
        <v>6073</v>
      </c>
      <c r="E2602" t="s">
        <v>1572</v>
      </c>
      <c r="F2602" t="s">
        <v>6061</v>
      </c>
      <c r="G2602" t="s">
        <v>4268</v>
      </c>
      <c r="H2602" s="2">
        <v>45531</v>
      </c>
      <c r="I2602" s="2">
        <v>45533</v>
      </c>
      <c r="J2602"/>
      <c r="K2602"/>
      <c r="L2602">
        <v>0.01</v>
      </c>
      <c r="M2602" t="s">
        <v>4269</v>
      </c>
      <c r="N2602" t="s">
        <v>4199</v>
      </c>
      <c r="O2602"/>
      <c r="P2602" t="s">
        <v>6059</v>
      </c>
      <c r="Q2602" t="s">
        <v>6060</v>
      </c>
      <c r="R2602" t="s">
        <v>15449</v>
      </c>
      <c r="S2602" t="s">
        <v>15436</v>
      </c>
      <c r="T2602" t="s">
        <v>15437</v>
      </c>
      <c r="U2602" t="s">
        <v>15437</v>
      </c>
      <c r="V2602">
        <v>0</v>
      </c>
    </row>
    <row r="2603" spans="1:22" x14ac:dyDescent="0.25">
      <c r="A2603" t="s">
        <v>1569</v>
      </c>
      <c r="B2603">
        <v>336024</v>
      </c>
      <c r="C2603" t="s">
        <v>6303</v>
      </c>
      <c r="D2603" t="s">
        <v>8198</v>
      </c>
      <c r="E2603" t="s">
        <v>1572</v>
      </c>
      <c r="F2603" t="s">
        <v>8197</v>
      </c>
      <c r="G2603" t="s">
        <v>7607</v>
      </c>
      <c r="H2603" s="2">
        <v>45530</v>
      </c>
      <c r="I2603" s="2">
        <v>45530</v>
      </c>
      <c r="J2603"/>
      <c r="K2603"/>
      <c r="L2603">
        <v>0.01</v>
      </c>
      <c r="M2603" t="s">
        <v>7484</v>
      </c>
      <c r="N2603" t="s">
        <v>3482</v>
      </c>
      <c r="O2603"/>
      <c r="P2603" t="s">
        <v>8186</v>
      </c>
      <c r="Q2603" t="s">
        <v>4791</v>
      </c>
      <c r="R2603" t="s">
        <v>15465</v>
      </c>
      <c r="S2603" t="s">
        <v>15436</v>
      </c>
      <c r="T2603" t="s">
        <v>15437</v>
      </c>
      <c r="U2603" t="s">
        <v>15437</v>
      </c>
      <c r="V2603">
        <v>0</v>
      </c>
    </row>
    <row r="2604" spans="1:22" x14ac:dyDescent="0.25">
      <c r="A2604" t="s">
        <v>1569</v>
      </c>
      <c r="B2604">
        <v>336022</v>
      </c>
      <c r="C2604" t="s">
        <v>1794</v>
      </c>
      <c r="D2604" t="s">
        <v>2894</v>
      </c>
      <c r="E2604" t="s">
        <v>1607</v>
      </c>
      <c r="F2604" t="s">
        <v>9129</v>
      </c>
      <c r="G2604" t="s">
        <v>4326</v>
      </c>
      <c r="H2604" s="2">
        <v>45530</v>
      </c>
      <c r="I2604" s="2">
        <v>45663</v>
      </c>
      <c r="J2604"/>
      <c r="K2604"/>
      <c r="L2604">
        <v>38</v>
      </c>
      <c r="M2604" t="s">
        <v>7484</v>
      </c>
      <c r="N2604" t="s">
        <v>3482</v>
      </c>
      <c r="O2604"/>
      <c r="P2604" t="s">
        <v>9124</v>
      </c>
      <c r="Q2604" t="s">
        <v>6818</v>
      </c>
      <c r="R2604" t="s">
        <v>15466</v>
      </c>
      <c r="S2604" t="s">
        <v>15436</v>
      </c>
      <c r="T2604" t="s">
        <v>15437</v>
      </c>
      <c r="U2604" t="s">
        <v>1566</v>
      </c>
      <c r="V2604">
        <v>1</v>
      </c>
    </row>
    <row r="2605" spans="1:22" x14ac:dyDescent="0.25">
      <c r="A2605" t="s">
        <v>1569</v>
      </c>
      <c r="B2605">
        <v>298856</v>
      </c>
      <c r="C2605" t="s">
        <v>4378</v>
      </c>
      <c r="D2605" t="s">
        <v>10716</v>
      </c>
      <c r="E2605" t="s">
        <v>1572</v>
      </c>
      <c r="F2605" t="s">
        <v>10711</v>
      </c>
      <c r="G2605" t="s">
        <v>7483</v>
      </c>
      <c r="H2605" s="2">
        <v>45530</v>
      </c>
      <c r="I2605" s="2">
        <v>45530</v>
      </c>
      <c r="J2605"/>
      <c r="K2605"/>
      <c r="L2605">
        <v>0.01</v>
      </c>
      <c r="M2605" t="s">
        <v>7484</v>
      </c>
      <c r="N2605" t="s">
        <v>1576</v>
      </c>
      <c r="O2605"/>
      <c r="P2605" t="s">
        <v>10705</v>
      </c>
      <c r="Q2605" t="s">
        <v>10706</v>
      </c>
      <c r="R2605" t="s">
        <v>15464</v>
      </c>
      <c r="S2605" t="s">
        <v>15436</v>
      </c>
      <c r="T2605" t="s">
        <v>15437</v>
      </c>
      <c r="U2605" t="s">
        <v>15437</v>
      </c>
      <c r="V2605">
        <v>0</v>
      </c>
    </row>
    <row r="2606" spans="1:22" x14ac:dyDescent="0.25">
      <c r="A2606" t="s">
        <v>1569</v>
      </c>
      <c r="B2606">
        <v>336012</v>
      </c>
      <c r="C2606" t="s">
        <v>2377</v>
      </c>
      <c r="D2606" t="s">
        <v>10973</v>
      </c>
      <c r="E2606" t="s">
        <v>1596</v>
      </c>
      <c r="F2606" t="s">
        <v>10962</v>
      </c>
      <c r="G2606" t="s">
        <v>7490</v>
      </c>
      <c r="H2606" s="2">
        <v>45530</v>
      </c>
      <c r="I2606" s="2">
        <v>45530</v>
      </c>
      <c r="J2606"/>
      <c r="K2606"/>
      <c r="L2606">
        <v>19.5</v>
      </c>
      <c r="M2606" t="s">
        <v>7484</v>
      </c>
      <c r="N2606" t="s">
        <v>3482</v>
      </c>
      <c r="O2606"/>
      <c r="P2606" t="s">
        <v>10955</v>
      </c>
      <c r="Q2606" t="s">
        <v>10956</v>
      </c>
      <c r="R2606" t="s">
        <v>15466</v>
      </c>
      <c r="S2606" t="s">
        <v>15436</v>
      </c>
      <c r="T2606" t="s">
        <v>15437</v>
      </c>
      <c r="U2606" t="s">
        <v>15437</v>
      </c>
      <c r="V2606">
        <v>0.51315789473684215</v>
      </c>
    </row>
    <row r="2607" spans="1:22" x14ac:dyDescent="0.25">
      <c r="A2607" t="s">
        <v>1569</v>
      </c>
      <c r="B2607">
        <v>336013</v>
      </c>
      <c r="C2607" t="s">
        <v>1963</v>
      </c>
      <c r="D2607" t="s">
        <v>1794</v>
      </c>
      <c r="E2607" t="s">
        <v>1572</v>
      </c>
      <c r="F2607" t="s">
        <v>10962</v>
      </c>
      <c r="G2607" t="s">
        <v>7490</v>
      </c>
      <c r="H2607" s="2">
        <v>45530</v>
      </c>
      <c r="I2607" s="2">
        <v>45530</v>
      </c>
      <c r="J2607"/>
      <c r="K2607"/>
      <c r="L2607">
        <v>0.01</v>
      </c>
      <c r="M2607" t="s">
        <v>7484</v>
      </c>
      <c r="N2607" t="s">
        <v>3482</v>
      </c>
      <c r="O2607"/>
      <c r="P2607" t="s">
        <v>10955</v>
      </c>
      <c r="Q2607" t="s">
        <v>10956</v>
      </c>
      <c r="R2607" t="s">
        <v>15466</v>
      </c>
      <c r="S2607" t="s">
        <v>15436</v>
      </c>
      <c r="T2607" t="s">
        <v>15437</v>
      </c>
      <c r="U2607" t="s">
        <v>15437</v>
      </c>
      <c r="V2607">
        <v>0</v>
      </c>
    </row>
    <row r="2608" spans="1:22" x14ac:dyDescent="0.25">
      <c r="A2608" t="s">
        <v>1569</v>
      </c>
      <c r="B2608">
        <v>336016</v>
      </c>
      <c r="C2608" t="s">
        <v>10974</v>
      </c>
      <c r="D2608" t="s">
        <v>10975</v>
      </c>
      <c r="E2608" t="s">
        <v>1572</v>
      </c>
      <c r="F2608" t="s">
        <v>10962</v>
      </c>
      <c r="G2608" t="s">
        <v>7490</v>
      </c>
      <c r="H2608" s="2">
        <v>45530</v>
      </c>
      <c r="I2608" s="2">
        <v>45530</v>
      </c>
      <c r="J2608"/>
      <c r="K2608"/>
      <c r="L2608">
        <v>0.01</v>
      </c>
      <c r="M2608" t="s">
        <v>7484</v>
      </c>
      <c r="N2608" t="s">
        <v>3482</v>
      </c>
      <c r="O2608"/>
      <c r="P2608" t="s">
        <v>10955</v>
      </c>
      <c r="Q2608" t="s">
        <v>10956</v>
      </c>
      <c r="R2608" t="s">
        <v>15466</v>
      </c>
      <c r="S2608" t="s">
        <v>15436</v>
      </c>
      <c r="T2608" t="s">
        <v>15437</v>
      </c>
      <c r="U2608" t="s">
        <v>15437</v>
      </c>
      <c r="V2608">
        <v>0</v>
      </c>
    </row>
    <row r="2609" spans="1:22" x14ac:dyDescent="0.25">
      <c r="A2609" t="s">
        <v>1569</v>
      </c>
      <c r="B2609">
        <v>336055</v>
      </c>
      <c r="C2609" t="s">
        <v>7821</v>
      </c>
      <c r="D2609" t="s">
        <v>3962</v>
      </c>
      <c r="E2609" t="s">
        <v>1572</v>
      </c>
      <c r="F2609" t="s">
        <v>12387</v>
      </c>
      <c r="G2609" t="s">
        <v>7490</v>
      </c>
      <c r="H2609" s="2">
        <v>45530</v>
      </c>
      <c r="I2609" s="2">
        <v>45530</v>
      </c>
      <c r="J2609"/>
      <c r="K2609"/>
      <c r="L2609">
        <v>0.01</v>
      </c>
      <c r="M2609" t="s">
        <v>7484</v>
      </c>
      <c r="N2609" t="s">
        <v>3482</v>
      </c>
      <c r="O2609"/>
      <c r="P2609" t="s">
        <v>12388</v>
      </c>
      <c r="Q2609" t="s">
        <v>12389</v>
      </c>
      <c r="R2609" t="s">
        <v>15465</v>
      </c>
      <c r="S2609" t="s">
        <v>15436</v>
      </c>
      <c r="T2609" t="s">
        <v>15437</v>
      </c>
      <c r="U2609" t="s">
        <v>15437</v>
      </c>
      <c r="V2609">
        <v>0</v>
      </c>
    </row>
    <row r="2610" spans="1:22" x14ac:dyDescent="0.25">
      <c r="A2610" t="s">
        <v>1569</v>
      </c>
      <c r="B2610">
        <v>336015</v>
      </c>
      <c r="C2610" t="s">
        <v>1796</v>
      </c>
      <c r="D2610" t="s">
        <v>12986</v>
      </c>
      <c r="E2610" t="s">
        <v>1572</v>
      </c>
      <c r="F2610" t="s">
        <v>12983</v>
      </c>
      <c r="G2610" t="s">
        <v>7490</v>
      </c>
      <c r="H2610" s="2">
        <v>45530</v>
      </c>
      <c r="I2610" s="2">
        <v>45530</v>
      </c>
      <c r="J2610"/>
      <c r="K2610"/>
      <c r="L2610">
        <v>0.01</v>
      </c>
      <c r="M2610" t="s">
        <v>7484</v>
      </c>
      <c r="N2610" t="s">
        <v>3482</v>
      </c>
      <c r="O2610"/>
      <c r="P2610" t="s">
        <v>12984</v>
      </c>
      <c r="Q2610" t="s">
        <v>12985</v>
      </c>
      <c r="R2610" t="s">
        <v>15465</v>
      </c>
      <c r="S2610" t="s">
        <v>15436</v>
      </c>
      <c r="T2610" t="s">
        <v>15437</v>
      </c>
      <c r="U2610" t="s">
        <v>15437</v>
      </c>
      <c r="V2610">
        <v>0</v>
      </c>
    </row>
    <row r="2611" spans="1:22" x14ac:dyDescent="0.25">
      <c r="A2611" t="s">
        <v>1569</v>
      </c>
      <c r="B2611">
        <v>335992</v>
      </c>
      <c r="C2611" t="s">
        <v>2230</v>
      </c>
      <c r="D2611" t="s">
        <v>12815</v>
      </c>
      <c r="E2611" t="s">
        <v>1572</v>
      </c>
      <c r="F2611" t="s">
        <v>13408</v>
      </c>
      <c r="G2611" t="s">
        <v>7671</v>
      </c>
      <c r="H2611" s="2">
        <v>45530</v>
      </c>
      <c r="I2611" s="2">
        <v>45530</v>
      </c>
      <c r="J2611"/>
      <c r="K2611"/>
      <c r="L2611">
        <v>0.01</v>
      </c>
      <c r="M2611" t="s">
        <v>7484</v>
      </c>
      <c r="N2611" t="s">
        <v>3865</v>
      </c>
      <c r="O2611"/>
      <c r="P2611" t="s">
        <v>13393</v>
      </c>
      <c r="Q2611" t="s">
        <v>13394</v>
      </c>
      <c r="R2611" t="s">
        <v>15468</v>
      </c>
      <c r="S2611" t="s">
        <v>15436</v>
      </c>
      <c r="T2611" t="s">
        <v>15437</v>
      </c>
      <c r="U2611" t="s">
        <v>15437</v>
      </c>
      <c r="V2611">
        <v>0</v>
      </c>
    </row>
    <row r="2612" spans="1:22" x14ac:dyDescent="0.25">
      <c r="A2612" t="s">
        <v>1569</v>
      </c>
      <c r="B2612">
        <v>335994</v>
      </c>
      <c r="C2612" t="s">
        <v>2513</v>
      </c>
      <c r="D2612" t="s">
        <v>10513</v>
      </c>
      <c r="E2612" t="s">
        <v>1572</v>
      </c>
      <c r="F2612" t="s">
        <v>13408</v>
      </c>
      <c r="G2612" t="s">
        <v>7671</v>
      </c>
      <c r="H2612" s="2">
        <v>45530</v>
      </c>
      <c r="I2612" s="2">
        <v>45530</v>
      </c>
      <c r="J2612"/>
      <c r="K2612"/>
      <c r="L2612">
        <v>0.01</v>
      </c>
      <c r="M2612" t="s">
        <v>7484</v>
      </c>
      <c r="N2612" t="s">
        <v>3865</v>
      </c>
      <c r="O2612"/>
      <c r="P2612" t="s">
        <v>13393</v>
      </c>
      <c r="Q2612" t="s">
        <v>13394</v>
      </c>
      <c r="R2612" t="s">
        <v>15468</v>
      </c>
      <c r="S2612" t="s">
        <v>15436</v>
      </c>
      <c r="T2612" t="s">
        <v>15437</v>
      </c>
      <c r="U2612" t="s">
        <v>15437</v>
      </c>
      <c r="V2612">
        <v>0</v>
      </c>
    </row>
    <row r="2613" spans="1:22" x14ac:dyDescent="0.25">
      <c r="A2613" t="s">
        <v>1569</v>
      </c>
      <c r="B2613">
        <v>336027</v>
      </c>
      <c r="C2613" t="s">
        <v>13569</v>
      </c>
      <c r="D2613" t="s">
        <v>9199</v>
      </c>
      <c r="E2613" t="s">
        <v>1596</v>
      </c>
      <c r="F2613" t="s">
        <v>13562</v>
      </c>
      <c r="G2613" t="s">
        <v>7490</v>
      </c>
      <c r="H2613" s="2">
        <v>45530</v>
      </c>
      <c r="I2613" s="2">
        <v>45530</v>
      </c>
      <c r="J2613"/>
      <c r="K2613"/>
      <c r="L2613">
        <v>20</v>
      </c>
      <c r="M2613" t="s">
        <v>7484</v>
      </c>
      <c r="N2613" t="s">
        <v>4199</v>
      </c>
      <c r="O2613"/>
      <c r="P2613" t="s">
        <v>13563</v>
      </c>
      <c r="Q2613" t="s">
        <v>6431</v>
      </c>
      <c r="R2613" t="s">
        <v>15449</v>
      </c>
      <c r="S2613" t="s">
        <v>15436</v>
      </c>
      <c r="T2613" t="s">
        <v>15437</v>
      </c>
      <c r="U2613" t="s">
        <v>15437</v>
      </c>
      <c r="V2613">
        <v>0.52631578947368418</v>
      </c>
    </row>
    <row r="2614" spans="1:22" x14ac:dyDescent="0.25">
      <c r="A2614" t="s">
        <v>1569</v>
      </c>
      <c r="B2614">
        <v>336052</v>
      </c>
      <c r="C2614" t="s">
        <v>13816</v>
      </c>
      <c r="D2614" t="s">
        <v>13817</v>
      </c>
      <c r="E2614" t="s">
        <v>1572</v>
      </c>
      <c r="F2614" t="s">
        <v>13808</v>
      </c>
      <c r="G2614" t="s">
        <v>7490</v>
      </c>
      <c r="H2614" s="2">
        <v>45530</v>
      </c>
      <c r="I2614" s="2">
        <v>45530</v>
      </c>
      <c r="J2614"/>
      <c r="K2614"/>
      <c r="L2614">
        <v>0.01</v>
      </c>
      <c r="M2614" t="s">
        <v>7484</v>
      </c>
      <c r="N2614" t="s">
        <v>3865</v>
      </c>
      <c r="O2614"/>
      <c r="P2614" t="s">
        <v>13809</v>
      </c>
      <c r="Q2614" t="s">
        <v>13810</v>
      </c>
      <c r="R2614" t="s">
        <v>15468</v>
      </c>
      <c r="S2614" t="s">
        <v>15436</v>
      </c>
      <c r="T2614" t="s">
        <v>15437</v>
      </c>
      <c r="U2614" t="s">
        <v>15437</v>
      </c>
      <c r="V2614">
        <v>0</v>
      </c>
    </row>
    <row r="2615" spans="1:22" x14ac:dyDescent="0.25">
      <c r="A2615" t="s">
        <v>1569</v>
      </c>
      <c r="B2615">
        <v>335615</v>
      </c>
      <c r="C2615" t="s">
        <v>1912</v>
      </c>
      <c r="D2615" t="s">
        <v>1878</v>
      </c>
      <c r="E2615" t="s">
        <v>1607</v>
      </c>
      <c r="F2615" t="s">
        <v>14473</v>
      </c>
      <c r="G2615" t="s">
        <v>14472</v>
      </c>
      <c r="H2615" s="2">
        <v>45530</v>
      </c>
      <c r="I2615" s="2">
        <v>45530</v>
      </c>
      <c r="J2615"/>
      <c r="K2615"/>
      <c r="L2615">
        <v>38</v>
      </c>
      <c r="M2615" t="s">
        <v>7484</v>
      </c>
      <c r="N2615" t="s">
        <v>1714</v>
      </c>
      <c r="O2615" t="s">
        <v>7120</v>
      </c>
      <c r="P2615" t="s">
        <v>14467</v>
      </c>
      <c r="Q2615" t="s">
        <v>18</v>
      </c>
      <c r="R2615" t="s">
        <v>18</v>
      </c>
      <c r="S2615" t="s">
        <v>15436</v>
      </c>
      <c r="T2615" t="s">
        <v>15437</v>
      </c>
      <c r="U2615" t="s">
        <v>15437</v>
      </c>
      <c r="V2615">
        <v>1</v>
      </c>
    </row>
    <row r="2616" spans="1:22" x14ac:dyDescent="0.25">
      <c r="A2616" t="s">
        <v>1569</v>
      </c>
      <c r="B2616">
        <v>335622</v>
      </c>
      <c r="C2616" t="s">
        <v>1814</v>
      </c>
      <c r="D2616" t="s">
        <v>4471</v>
      </c>
      <c r="E2616" t="s">
        <v>1607</v>
      </c>
      <c r="F2616" t="s">
        <v>14741</v>
      </c>
      <c r="G2616" t="s">
        <v>14742</v>
      </c>
      <c r="H2616" s="2">
        <v>45530</v>
      </c>
      <c r="I2616" s="2">
        <v>45530</v>
      </c>
      <c r="J2616"/>
      <c r="K2616"/>
      <c r="L2616">
        <v>38</v>
      </c>
      <c r="M2616" t="s">
        <v>7484</v>
      </c>
      <c r="N2616" t="s">
        <v>1714</v>
      </c>
      <c r="O2616" t="s">
        <v>7120</v>
      </c>
      <c r="P2616" t="s">
        <v>14736</v>
      </c>
      <c r="Q2616" t="s">
        <v>14737</v>
      </c>
      <c r="R2616" t="s">
        <v>15431</v>
      </c>
      <c r="S2616" t="s">
        <v>15436</v>
      </c>
      <c r="T2616" t="s">
        <v>15437</v>
      </c>
      <c r="U2616" t="s">
        <v>15437</v>
      </c>
      <c r="V2616">
        <v>1</v>
      </c>
    </row>
    <row r="2617" spans="1:22" x14ac:dyDescent="0.25">
      <c r="A2617" t="s">
        <v>1569</v>
      </c>
      <c r="B2617">
        <v>335621</v>
      </c>
      <c r="C2617" t="s">
        <v>1903</v>
      </c>
      <c r="D2617" t="s">
        <v>14841</v>
      </c>
      <c r="E2617" t="s">
        <v>1607</v>
      </c>
      <c r="F2617" t="s">
        <v>14833</v>
      </c>
      <c r="G2617" t="s">
        <v>14834</v>
      </c>
      <c r="H2617" s="2">
        <v>45530</v>
      </c>
      <c r="I2617" s="2">
        <v>45530</v>
      </c>
      <c r="J2617"/>
      <c r="K2617"/>
      <c r="L2617">
        <v>38</v>
      </c>
      <c r="M2617" t="s">
        <v>7484</v>
      </c>
      <c r="N2617" t="s">
        <v>1714</v>
      </c>
      <c r="O2617" t="s">
        <v>7120</v>
      </c>
      <c r="P2617" t="s">
        <v>14831</v>
      </c>
      <c r="Q2617" t="s">
        <v>14832</v>
      </c>
      <c r="R2617" t="s">
        <v>15433</v>
      </c>
      <c r="S2617" t="s">
        <v>15436</v>
      </c>
      <c r="T2617" t="s">
        <v>15437</v>
      </c>
      <c r="U2617" t="s">
        <v>15437</v>
      </c>
      <c r="V2617">
        <v>1</v>
      </c>
    </row>
    <row r="2618" spans="1:22" x14ac:dyDescent="0.25">
      <c r="A2618" t="s">
        <v>1569</v>
      </c>
      <c r="B2618">
        <v>298826</v>
      </c>
      <c r="C2618" t="s">
        <v>2558</v>
      </c>
      <c r="D2618" t="s">
        <v>4662</v>
      </c>
      <c r="E2618" t="s">
        <v>1607</v>
      </c>
      <c r="F2618" t="s">
        <v>15170</v>
      </c>
      <c r="G2618" t="s">
        <v>15171</v>
      </c>
      <c r="H2618" s="2">
        <v>45530</v>
      </c>
      <c r="I2618" s="2">
        <v>45530</v>
      </c>
      <c r="J2618"/>
      <c r="K2618"/>
      <c r="L2618">
        <v>38</v>
      </c>
      <c r="M2618" t="s">
        <v>7484</v>
      </c>
      <c r="N2618" t="s">
        <v>1714</v>
      </c>
      <c r="O2618" t="s">
        <v>7120</v>
      </c>
      <c r="P2618" t="s">
        <v>15160</v>
      </c>
      <c r="Q2618" t="s">
        <v>15161</v>
      </c>
      <c r="R2618" t="s">
        <v>15430</v>
      </c>
      <c r="S2618" t="s">
        <v>15436</v>
      </c>
      <c r="T2618" t="s">
        <v>15437</v>
      </c>
      <c r="U2618" t="s">
        <v>15437</v>
      </c>
      <c r="V2618">
        <v>1</v>
      </c>
    </row>
    <row r="2619" spans="1:22" x14ac:dyDescent="0.25">
      <c r="A2619" t="s">
        <v>1569</v>
      </c>
      <c r="B2619">
        <v>335998</v>
      </c>
      <c r="C2619" t="s">
        <v>2467</v>
      </c>
      <c r="D2619" t="s">
        <v>2595</v>
      </c>
      <c r="E2619" t="s">
        <v>1572</v>
      </c>
      <c r="F2619" t="s">
        <v>4937</v>
      </c>
      <c r="G2619" t="s">
        <v>4268</v>
      </c>
      <c r="H2619" s="2">
        <v>45530</v>
      </c>
      <c r="I2619" s="2">
        <v>45530</v>
      </c>
      <c r="J2619"/>
      <c r="K2619"/>
      <c r="L2619">
        <v>0.01</v>
      </c>
      <c r="M2619" t="s">
        <v>4269</v>
      </c>
      <c r="N2619" t="s">
        <v>1714</v>
      </c>
      <c r="O2619"/>
      <c r="P2619" t="s">
        <v>4938</v>
      </c>
      <c r="Q2619" t="s">
        <v>4939</v>
      </c>
      <c r="R2619" t="s">
        <v>15447</v>
      </c>
      <c r="S2619" t="s">
        <v>15436</v>
      </c>
      <c r="T2619" t="s">
        <v>15437</v>
      </c>
      <c r="U2619" t="s">
        <v>15437</v>
      </c>
      <c r="V2619">
        <v>0</v>
      </c>
    </row>
    <row r="2620" spans="1:22" x14ac:dyDescent="0.25">
      <c r="A2620" t="s">
        <v>1569</v>
      </c>
      <c r="B2620">
        <v>336040</v>
      </c>
      <c r="C2620" t="s">
        <v>5525</v>
      </c>
      <c r="D2620" t="s">
        <v>5526</v>
      </c>
      <c r="E2620" t="s">
        <v>1572</v>
      </c>
      <c r="F2620" t="s">
        <v>5515</v>
      </c>
      <c r="G2620" t="s">
        <v>4268</v>
      </c>
      <c r="H2620" s="2">
        <v>45530</v>
      </c>
      <c r="I2620" s="2">
        <v>45530</v>
      </c>
      <c r="J2620"/>
      <c r="K2620"/>
      <c r="L2620">
        <v>0.01</v>
      </c>
      <c r="M2620" t="s">
        <v>4269</v>
      </c>
      <c r="N2620" t="s">
        <v>1714</v>
      </c>
      <c r="O2620"/>
      <c r="P2620" t="s">
        <v>5516</v>
      </c>
      <c r="Q2620" t="s">
        <v>2146</v>
      </c>
      <c r="R2620" t="s">
        <v>15447</v>
      </c>
      <c r="S2620" t="s">
        <v>15436</v>
      </c>
      <c r="T2620" t="s">
        <v>15437</v>
      </c>
      <c r="U2620" t="s">
        <v>15437</v>
      </c>
      <c r="V2620">
        <v>0</v>
      </c>
    </row>
    <row r="2621" spans="1:22" x14ac:dyDescent="0.25">
      <c r="A2621" t="s">
        <v>1569</v>
      </c>
      <c r="B2621">
        <v>336044</v>
      </c>
      <c r="C2621" t="s">
        <v>3426</v>
      </c>
      <c r="D2621" t="s">
        <v>1647</v>
      </c>
      <c r="E2621" t="s">
        <v>1572</v>
      </c>
      <c r="F2621" t="s">
        <v>7002</v>
      </c>
      <c r="G2621" t="s">
        <v>4268</v>
      </c>
      <c r="H2621" s="2">
        <v>45530</v>
      </c>
      <c r="I2621" s="2">
        <v>45530</v>
      </c>
      <c r="J2621"/>
      <c r="K2621"/>
      <c r="L2621">
        <v>0.01</v>
      </c>
      <c r="M2621" t="s">
        <v>4269</v>
      </c>
      <c r="N2621" t="s">
        <v>3482</v>
      </c>
      <c r="O2621"/>
      <c r="P2621" t="s">
        <v>7003</v>
      </c>
      <c r="Q2621" t="s">
        <v>3576</v>
      </c>
      <c r="R2621" t="s">
        <v>15456</v>
      </c>
      <c r="S2621" t="s">
        <v>15436</v>
      </c>
      <c r="T2621" t="s">
        <v>15437</v>
      </c>
      <c r="U2621" t="s">
        <v>15437</v>
      </c>
      <c r="V2621">
        <v>0</v>
      </c>
    </row>
    <row r="2622" spans="1:22" x14ac:dyDescent="0.25">
      <c r="A2622" t="s">
        <v>1569</v>
      </c>
      <c r="B2622">
        <v>336000</v>
      </c>
      <c r="C2622" t="s">
        <v>4852</v>
      </c>
      <c r="D2622" t="s">
        <v>7311</v>
      </c>
      <c r="E2622" t="s">
        <v>1607</v>
      </c>
      <c r="F2622" t="s">
        <v>7312</v>
      </c>
      <c r="G2622" t="s">
        <v>7313</v>
      </c>
      <c r="H2622" s="2">
        <v>45530</v>
      </c>
      <c r="I2622" s="2">
        <v>45530</v>
      </c>
      <c r="J2622"/>
      <c r="K2622"/>
      <c r="L2622">
        <v>38</v>
      </c>
      <c r="M2622" t="s">
        <v>7305</v>
      </c>
      <c r="N2622" t="s">
        <v>1714</v>
      </c>
      <c r="O2622" t="s">
        <v>7120</v>
      </c>
      <c r="P2622" t="s">
        <v>7306</v>
      </c>
      <c r="Q2622" t="s">
        <v>7307</v>
      </c>
      <c r="R2622" t="s">
        <v>1547</v>
      </c>
      <c r="S2622" t="s">
        <v>15436</v>
      </c>
      <c r="T2622" t="s">
        <v>15437</v>
      </c>
      <c r="U2622" t="s">
        <v>15437</v>
      </c>
      <c r="V2622">
        <v>1</v>
      </c>
    </row>
    <row r="2623" spans="1:22" x14ac:dyDescent="0.25">
      <c r="A2623" t="s">
        <v>1569</v>
      </c>
      <c r="B2623">
        <v>336014</v>
      </c>
      <c r="C2623" t="s">
        <v>1665</v>
      </c>
      <c r="D2623" t="s">
        <v>5925</v>
      </c>
      <c r="E2623" t="s">
        <v>1572</v>
      </c>
      <c r="F2623" t="s">
        <v>8257</v>
      </c>
      <c r="G2623" t="s">
        <v>7490</v>
      </c>
      <c r="H2623" s="2">
        <v>45527</v>
      </c>
      <c r="I2623" s="2">
        <v>45527</v>
      </c>
      <c r="J2623"/>
      <c r="K2623"/>
      <c r="L2623">
        <v>0.01</v>
      </c>
      <c r="M2623" t="s">
        <v>7484</v>
      </c>
      <c r="N2623" t="s">
        <v>3482</v>
      </c>
      <c r="O2623"/>
      <c r="P2623" t="s">
        <v>8255</v>
      </c>
      <c r="Q2623" t="s">
        <v>5829</v>
      </c>
      <c r="R2623" t="s">
        <v>15465</v>
      </c>
      <c r="S2623" t="s">
        <v>15436</v>
      </c>
      <c r="T2623" t="s">
        <v>15437</v>
      </c>
      <c r="U2623" t="s">
        <v>15437</v>
      </c>
      <c r="V2623">
        <v>0</v>
      </c>
    </row>
    <row r="2624" spans="1:22" x14ac:dyDescent="0.25">
      <c r="A2624" t="s">
        <v>1569</v>
      </c>
      <c r="B2624">
        <v>336153</v>
      </c>
      <c r="C2624" t="s">
        <v>4637</v>
      </c>
      <c r="D2624" t="s">
        <v>4643</v>
      </c>
      <c r="E2624" t="s">
        <v>1572</v>
      </c>
      <c r="F2624" t="s">
        <v>10907</v>
      </c>
      <c r="G2624" t="s">
        <v>7490</v>
      </c>
      <c r="H2624" s="2">
        <v>45527</v>
      </c>
      <c r="I2624" s="2">
        <v>45527</v>
      </c>
      <c r="J2624"/>
      <c r="K2624"/>
      <c r="L2624">
        <v>0.01</v>
      </c>
      <c r="M2624" t="s">
        <v>7484</v>
      </c>
      <c r="N2624" t="s">
        <v>3865</v>
      </c>
      <c r="O2624"/>
      <c r="P2624" t="s">
        <v>10898</v>
      </c>
      <c r="Q2624" t="s">
        <v>3953</v>
      </c>
      <c r="R2624" t="s">
        <v>15463</v>
      </c>
      <c r="S2624" t="s">
        <v>15436</v>
      </c>
      <c r="T2624" t="s">
        <v>15437</v>
      </c>
      <c r="U2624" t="s">
        <v>15437</v>
      </c>
      <c r="V2624">
        <v>0</v>
      </c>
    </row>
    <row r="2625" spans="1:22" x14ac:dyDescent="0.25">
      <c r="A2625" t="s">
        <v>1569</v>
      </c>
      <c r="B2625">
        <v>336005</v>
      </c>
      <c r="C2625" t="s">
        <v>3529</v>
      </c>
      <c r="D2625" t="s">
        <v>2372</v>
      </c>
      <c r="E2625" t="s">
        <v>1596</v>
      </c>
      <c r="F2625" t="s">
        <v>11379</v>
      </c>
      <c r="G2625" t="s">
        <v>7494</v>
      </c>
      <c r="H2625" s="2">
        <v>45527</v>
      </c>
      <c r="I2625" s="2">
        <v>45761</v>
      </c>
      <c r="J2625"/>
      <c r="K2625"/>
      <c r="L2625">
        <v>16</v>
      </c>
      <c r="M2625" t="s">
        <v>7484</v>
      </c>
      <c r="N2625" t="s">
        <v>3865</v>
      </c>
      <c r="O2625"/>
      <c r="P2625" t="s">
        <v>11366</v>
      </c>
      <c r="Q2625" t="s">
        <v>5570</v>
      </c>
      <c r="R2625" t="s">
        <v>15467</v>
      </c>
      <c r="S2625" t="s">
        <v>15436</v>
      </c>
      <c r="T2625" t="s">
        <v>15437</v>
      </c>
      <c r="U2625" t="s">
        <v>15437</v>
      </c>
      <c r="V2625">
        <v>0.42105263157894735</v>
      </c>
    </row>
    <row r="2626" spans="1:22" x14ac:dyDescent="0.25">
      <c r="A2626" t="s">
        <v>1569</v>
      </c>
      <c r="B2626">
        <v>336006</v>
      </c>
      <c r="C2626" t="s">
        <v>12264</v>
      </c>
      <c r="D2626" t="s">
        <v>7581</v>
      </c>
      <c r="E2626" t="s">
        <v>1596</v>
      </c>
      <c r="F2626" t="s">
        <v>12241</v>
      </c>
      <c r="G2626" t="s">
        <v>7490</v>
      </c>
      <c r="H2626" s="2">
        <v>45527</v>
      </c>
      <c r="I2626" s="2">
        <v>45803</v>
      </c>
      <c r="J2626"/>
      <c r="K2626"/>
      <c r="L2626">
        <v>18.25</v>
      </c>
      <c r="M2626" t="s">
        <v>7484</v>
      </c>
      <c r="N2626" t="s">
        <v>3865</v>
      </c>
      <c r="O2626"/>
      <c r="P2626" t="s">
        <v>12242</v>
      </c>
      <c r="Q2626" t="s">
        <v>5601</v>
      </c>
      <c r="R2626" t="s">
        <v>15467</v>
      </c>
      <c r="S2626" t="s">
        <v>15436</v>
      </c>
      <c r="T2626" t="s">
        <v>15437</v>
      </c>
      <c r="U2626" t="s">
        <v>15437</v>
      </c>
      <c r="V2626">
        <v>0.48026315789473684</v>
      </c>
    </row>
    <row r="2627" spans="1:22" x14ac:dyDescent="0.25">
      <c r="A2627" t="s">
        <v>1569</v>
      </c>
      <c r="B2627">
        <v>298850</v>
      </c>
      <c r="C2627" t="s">
        <v>12398</v>
      </c>
      <c r="D2627" t="s">
        <v>12399</v>
      </c>
      <c r="E2627" t="s">
        <v>1572</v>
      </c>
      <c r="F2627" t="s">
        <v>12387</v>
      </c>
      <c r="G2627" t="s">
        <v>7490</v>
      </c>
      <c r="H2627" s="2">
        <v>45527</v>
      </c>
      <c r="I2627" s="2">
        <v>45527</v>
      </c>
      <c r="J2627"/>
      <c r="K2627"/>
      <c r="L2627">
        <v>0.01</v>
      </c>
      <c r="M2627" t="s">
        <v>7484</v>
      </c>
      <c r="N2627" t="s">
        <v>3482</v>
      </c>
      <c r="O2627"/>
      <c r="P2627" t="s">
        <v>12388</v>
      </c>
      <c r="Q2627" t="s">
        <v>12389</v>
      </c>
      <c r="R2627" t="s">
        <v>15465</v>
      </c>
      <c r="S2627" t="s">
        <v>15436</v>
      </c>
      <c r="T2627" t="s">
        <v>15437</v>
      </c>
      <c r="U2627" t="s">
        <v>15437</v>
      </c>
      <c r="V2627">
        <v>0</v>
      </c>
    </row>
    <row r="2628" spans="1:22" x14ac:dyDescent="0.25">
      <c r="A2628" t="s">
        <v>1569</v>
      </c>
      <c r="B2628">
        <v>336075</v>
      </c>
      <c r="C2628" t="s">
        <v>6007</v>
      </c>
      <c r="D2628" t="s">
        <v>1687</v>
      </c>
      <c r="E2628" t="s">
        <v>1572</v>
      </c>
      <c r="F2628" t="s">
        <v>13059</v>
      </c>
      <c r="G2628" t="s">
        <v>7490</v>
      </c>
      <c r="H2628" s="2">
        <v>45527</v>
      </c>
      <c r="I2628" s="2">
        <v>45527</v>
      </c>
      <c r="J2628"/>
      <c r="K2628"/>
      <c r="L2628">
        <v>0.01</v>
      </c>
      <c r="M2628" t="s">
        <v>7484</v>
      </c>
      <c r="N2628" t="s">
        <v>3865</v>
      </c>
      <c r="O2628"/>
      <c r="P2628" t="s">
        <v>13060</v>
      </c>
      <c r="Q2628" t="s">
        <v>4018</v>
      </c>
      <c r="R2628" t="s">
        <v>15463</v>
      </c>
      <c r="S2628" t="s">
        <v>15436</v>
      </c>
      <c r="T2628" t="s">
        <v>15437</v>
      </c>
      <c r="U2628" t="s">
        <v>15437</v>
      </c>
      <c r="V2628">
        <v>0</v>
      </c>
    </row>
    <row r="2629" spans="1:22" x14ac:dyDescent="0.25">
      <c r="A2629" t="s">
        <v>1569</v>
      </c>
      <c r="B2629">
        <v>298849</v>
      </c>
      <c r="C2629" t="s">
        <v>13876</v>
      </c>
      <c r="D2629" t="s">
        <v>13877</v>
      </c>
      <c r="E2629" t="s">
        <v>1596</v>
      </c>
      <c r="F2629" t="s">
        <v>13860</v>
      </c>
      <c r="G2629" t="s">
        <v>7490</v>
      </c>
      <c r="H2629" s="2">
        <v>45527</v>
      </c>
      <c r="I2629" s="2">
        <v>45527</v>
      </c>
      <c r="J2629"/>
      <c r="K2629"/>
      <c r="L2629">
        <v>8</v>
      </c>
      <c r="M2629" t="s">
        <v>7484</v>
      </c>
      <c r="N2629" t="s">
        <v>4199</v>
      </c>
      <c r="O2629"/>
      <c r="P2629" t="s">
        <v>13861</v>
      </c>
      <c r="Q2629" t="s">
        <v>13862</v>
      </c>
      <c r="R2629" t="s">
        <v>15449</v>
      </c>
      <c r="S2629" t="s">
        <v>15436</v>
      </c>
      <c r="T2629" t="s">
        <v>15437</v>
      </c>
      <c r="U2629" t="s">
        <v>15437</v>
      </c>
      <c r="V2629">
        <v>0.21052631578947367</v>
      </c>
    </row>
    <row r="2630" spans="1:22" x14ac:dyDescent="0.25">
      <c r="A2630" t="s">
        <v>1569</v>
      </c>
      <c r="B2630">
        <v>336007</v>
      </c>
      <c r="C2630" t="s">
        <v>4282</v>
      </c>
      <c r="D2630" t="s">
        <v>3074</v>
      </c>
      <c r="E2630" t="s">
        <v>1572</v>
      </c>
      <c r="F2630" t="s">
        <v>4267</v>
      </c>
      <c r="G2630" t="s">
        <v>4268</v>
      </c>
      <c r="H2630" s="2">
        <v>45527</v>
      </c>
      <c r="I2630" s="2">
        <v>45527</v>
      </c>
      <c r="J2630"/>
      <c r="K2630"/>
      <c r="L2630">
        <v>0.01</v>
      </c>
      <c r="M2630" t="s">
        <v>4269</v>
      </c>
      <c r="N2630" t="s">
        <v>1714</v>
      </c>
      <c r="O2630"/>
      <c r="P2630" t="s">
        <v>4270</v>
      </c>
      <c r="Q2630" t="s">
        <v>4271</v>
      </c>
      <c r="R2630" t="s">
        <v>15447</v>
      </c>
      <c r="S2630" t="s">
        <v>15436</v>
      </c>
      <c r="T2630" t="s">
        <v>15437</v>
      </c>
      <c r="U2630" t="s">
        <v>15437</v>
      </c>
      <c r="V2630">
        <v>0</v>
      </c>
    </row>
    <row r="2631" spans="1:22" x14ac:dyDescent="0.25">
      <c r="A2631" t="s">
        <v>1569</v>
      </c>
      <c r="B2631">
        <v>335986</v>
      </c>
      <c r="C2631" t="s">
        <v>2595</v>
      </c>
      <c r="D2631" t="s">
        <v>2766</v>
      </c>
      <c r="E2631" t="s">
        <v>1572</v>
      </c>
      <c r="F2631" t="s">
        <v>4937</v>
      </c>
      <c r="G2631" t="s">
        <v>4268</v>
      </c>
      <c r="H2631" s="2">
        <v>45527</v>
      </c>
      <c r="I2631" s="2">
        <v>45527</v>
      </c>
      <c r="J2631"/>
      <c r="K2631"/>
      <c r="L2631">
        <v>0.01</v>
      </c>
      <c r="M2631" t="s">
        <v>4269</v>
      </c>
      <c r="N2631" t="s">
        <v>1714</v>
      </c>
      <c r="O2631"/>
      <c r="P2631" t="s">
        <v>4938</v>
      </c>
      <c r="Q2631" t="s">
        <v>4939</v>
      </c>
      <c r="R2631" t="s">
        <v>15447</v>
      </c>
      <c r="S2631" t="s">
        <v>15436</v>
      </c>
      <c r="T2631" t="s">
        <v>15437</v>
      </c>
      <c r="U2631" t="s">
        <v>15437</v>
      </c>
      <c r="V2631">
        <v>0</v>
      </c>
    </row>
    <row r="2632" spans="1:22" x14ac:dyDescent="0.25">
      <c r="A2632" t="s">
        <v>1569</v>
      </c>
      <c r="B2632">
        <v>336002</v>
      </c>
      <c r="C2632" t="s">
        <v>2293</v>
      </c>
      <c r="D2632" t="s">
        <v>5921</v>
      </c>
      <c r="E2632" t="s">
        <v>1572</v>
      </c>
      <c r="F2632" t="s">
        <v>5916</v>
      </c>
      <c r="G2632" t="s">
        <v>4268</v>
      </c>
      <c r="H2632" s="2">
        <v>45527</v>
      </c>
      <c r="I2632" s="2">
        <v>45527</v>
      </c>
      <c r="J2632"/>
      <c r="K2632"/>
      <c r="L2632">
        <v>0.01</v>
      </c>
      <c r="M2632" t="s">
        <v>4269</v>
      </c>
      <c r="N2632" t="s">
        <v>3865</v>
      </c>
      <c r="O2632"/>
      <c r="P2632" t="s">
        <v>5917</v>
      </c>
      <c r="Q2632" t="s">
        <v>3978</v>
      </c>
      <c r="R2632" t="s">
        <v>15450</v>
      </c>
      <c r="S2632" t="s">
        <v>15436</v>
      </c>
      <c r="T2632" t="s">
        <v>15437</v>
      </c>
      <c r="U2632" t="s">
        <v>15437</v>
      </c>
      <c r="V2632">
        <v>0</v>
      </c>
    </row>
    <row r="2633" spans="1:22" x14ac:dyDescent="0.25">
      <c r="A2633" t="s">
        <v>1569</v>
      </c>
      <c r="B2633">
        <v>336010</v>
      </c>
      <c r="C2633" t="s">
        <v>4203</v>
      </c>
      <c r="D2633" t="s">
        <v>5950</v>
      </c>
      <c r="E2633" t="s">
        <v>1572</v>
      </c>
      <c r="F2633" t="s">
        <v>5935</v>
      </c>
      <c r="G2633" t="s">
        <v>4268</v>
      </c>
      <c r="H2633" s="2">
        <v>45527</v>
      </c>
      <c r="I2633" s="2">
        <v>45527</v>
      </c>
      <c r="J2633"/>
      <c r="K2633"/>
      <c r="L2633">
        <v>0.01</v>
      </c>
      <c r="M2633" t="s">
        <v>4269</v>
      </c>
      <c r="N2633" t="s">
        <v>3865</v>
      </c>
      <c r="O2633"/>
      <c r="P2633" t="s">
        <v>5936</v>
      </c>
      <c r="Q2633" t="s">
        <v>5937</v>
      </c>
      <c r="R2633" t="s">
        <v>15448</v>
      </c>
      <c r="S2633" t="s">
        <v>15436</v>
      </c>
      <c r="T2633" t="s">
        <v>15437</v>
      </c>
      <c r="U2633" t="s">
        <v>15437</v>
      </c>
      <c r="V2633">
        <v>0</v>
      </c>
    </row>
    <row r="2634" spans="1:22" x14ac:dyDescent="0.25">
      <c r="A2634" t="s">
        <v>1569</v>
      </c>
      <c r="B2634">
        <v>335981</v>
      </c>
      <c r="C2634" t="s">
        <v>2886</v>
      </c>
      <c r="D2634" t="s">
        <v>4786</v>
      </c>
      <c r="E2634" t="s">
        <v>1572</v>
      </c>
      <c r="F2634" t="s">
        <v>6161</v>
      </c>
      <c r="G2634" t="s">
        <v>4268</v>
      </c>
      <c r="H2634" s="2">
        <v>45527</v>
      </c>
      <c r="I2634" s="2">
        <v>45533</v>
      </c>
      <c r="J2634"/>
      <c r="K2634"/>
      <c r="L2634">
        <v>0.01</v>
      </c>
      <c r="M2634" t="s">
        <v>4269</v>
      </c>
      <c r="N2634" t="s">
        <v>1714</v>
      </c>
      <c r="O2634"/>
      <c r="P2634" t="s">
        <v>6162</v>
      </c>
      <c r="Q2634" t="s">
        <v>6163</v>
      </c>
      <c r="R2634" t="s">
        <v>15454</v>
      </c>
      <c r="S2634" t="s">
        <v>15436</v>
      </c>
      <c r="T2634" t="s">
        <v>15437</v>
      </c>
      <c r="U2634" t="s">
        <v>15437</v>
      </c>
      <c r="V2634">
        <v>0</v>
      </c>
    </row>
    <row r="2635" spans="1:22" x14ac:dyDescent="0.25">
      <c r="A2635" t="s">
        <v>1569</v>
      </c>
      <c r="B2635">
        <v>336645</v>
      </c>
      <c r="C2635" t="s">
        <v>3601</v>
      </c>
      <c r="D2635" t="s">
        <v>6463</v>
      </c>
      <c r="E2635" t="s">
        <v>1572</v>
      </c>
      <c r="F2635" t="s">
        <v>6456</v>
      </c>
      <c r="G2635" t="s">
        <v>4268</v>
      </c>
      <c r="H2635" s="2">
        <v>45527</v>
      </c>
      <c r="I2635" s="2">
        <v>45559</v>
      </c>
      <c r="J2635"/>
      <c r="K2635"/>
      <c r="L2635">
        <v>0.01</v>
      </c>
      <c r="M2635" t="s">
        <v>4269</v>
      </c>
      <c r="N2635" t="s">
        <v>3865</v>
      </c>
      <c r="O2635"/>
      <c r="P2635" t="s">
        <v>6457</v>
      </c>
      <c r="Q2635" t="s">
        <v>6458</v>
      </c>
      <c r="R2635" t="s">
        <v>15452</v>
      </c>
      <c r="S2635" t="s">
        <v>15436</v>
      </c>
      <c r="T2635" t="s">
        <v>15437</v>
      </c>
      <c r="U2635" t="s">
        <v>15437</v>
      </c>
      <c r="V2635">
        <v>0</v>
      </c>
    </row>
    <row r="2636" spans="1:22" x14ac:dyDescent="0.25">
      <c r="A2636" t="s">
        <v>1569</v>
      </c>
      <c r="B2636">
        <v>336023</v>
      </c>
      <c r="C2636" t="s">
        <v>2529</v>
      </c>
      <c r="D2636" t="s">
        <v>6464</v>
      </c>
      <c r="E2636" t="s">
        <v>1572</v>
      </c>
      <c r="F2636" t="s">
        <v>6465</v>
      </c>
      <c r="G2636" t="s">
        <v>4294</v>
      </c>
      <c r="H2636" s="2">
        <v>45527</v>
      </c>
      <c r="I2636" s="2">
        <v>45527</v>
      </c>
      <c r="J2636"/>
      <c r="K2636"/>
      <c r="L2636">
        <v>0.01</v>
      </c>
      <c r="M2636" t="s">
        <v>4269</v>
      </c>
      <c r="N2636" t="s">
        <v>3865</v>
      </c>
      <c r="O2636"/>
      <c r="P2636" t="s">
        <v>6457</v>
      </c>
      <c r="Q2636" t="s">
        <v>6458</v>
      </c>
      <c r="R2636" t="s">
        <v>15452</v>
      </c>
      <c r="S2636" t="s">
        <v>15436</v>
      </c>
      <c r="T2636" t="s">
        <v>15437</v>
      </c>
      <c r="U2636" t="s">
        <v>15437</v>
      </c>
      <c r="V2636">
        <v>0</v>
      </c>
    </row>
    <row r="2637" spans="1:22" x14ac:dyDescent="0.25">
      <c r="A2637" t="s">
        <v>1569</v>
      </c>
      <c r="B2637">
        <v>336026</v>
      </c>
      <c r="C2637" t="s">
        <v>2088</v>
      </c>
      <c r="D2637" t="s">
        <v>9308</v>
      </c>
      <c r="E2637" t="s">
        <v>1572</v>
      </c>
      <c r="F2637" t="s">
        <v>9293</v>
      </c>
      <c r="G2637" t="s">
        <v>7487</v>
      </c>
      <c r="H2637" s="2">
        <v>45526</v>
      </c>
      <c r="I2637" s="2">
        <v>45526</v>
      </c>
      <c r="J2637"/>
      <c r="K2637"/>
      <c r="L2637">
        <v>0.01</v>
      </c>
      <c r="M2637" t="s">
        <v>7484</v>
      </c>
      <c r="N2637" t="s">
        <v>1576</v>
      </c>
      <c r="O2637"/>
      <c r="P2637" t="s">
        <v>9294</v>
      </c>
      <c r="Q2637" t="s">
        <v>6671</v>
      </c>
      <c r="R2637" t="s">
        <v>15464</v>
      </c>
      <c r="S2637" t="s">
        <v>15436</v>
      </c>
      <c r="T2637" t="s">
        <v>15437</v>
      </c>
      <c r="U2637" t="s">
        <v>15437</v>
      </c>
      <c r="V2637">
        <v>0</v>
      </c>
    </row>
    <row r="2638" spans="1:22" x14ac:dyDescent="0.25">
      <c r="A2638" t="s">
        <v>1569</v>
      </c>
      <c r="B2638">
        <v>335985</v>
      </c>
      <c r="C2638" t="s">
        <v>3878</v>
      </c>
      <c r="D2638" t="s">
        <v>4723</v>
      </c>
      <c r="E2638" t="s">
        <v>1572</v>
      </c>
      <c r="F2638" t="s">
        <v>11194</v>
      </c>
      <c r="G2638" t="s">
        <v>7487</v>
      </c>
      <c r="H2638" s="2">
        <v>45526</v>
      </c>
      <c r="I2638" s="2">
        <v>45526</v>
      </c>
      <c r="J2638"/>
      <c r="K2638"/>
      <c r="L2638">
        <v>0.01</v>
      </c>
      <c r="M2638" t="s">
        <v>7484</v>
      </c>
      <c r="N2638" t="s">
        <v>3482</v>
      </c>
      <c r="O2638"/>
      <c r="P2638" t="s">
        <v>11191</v>
      </c>
      <c r="Q2638" t="s">
        <v>11192</v>
      </c>
      <c r="R2638" t="s">
        <v>15466</v>
      </c>
      <c r="S2638" t="s">
        <v>15436</v>
      </c>
      <c r="T2638" t="s">
        <v>15437</v>
      </c>
      <c r="U2638" t="s">
        <v>15437</v>
      </c>
      <c r="V2638">
        <v>0</v>
      </c>
    </row>
    <row r="2639" spans="1:22" x14ac:dyDescent="0.25">
      <c r="A2639" t="s">
        <v>1569</v>
      </c>
      <c r="B2639">
        <v>298848</v>
      </c>
      <c r="C2639" t="s">
        <v>6963</v>
      </c>
      <c r="D2639" t="s">
        <v>4040</v>
      </c>
      <c r="E2639" t="s">
        <v>1572</v>
      </c>
      <c r="F2639" t="s">
        <v>6954</v>
      </c>
      <c r="G2639" t="s">
        <v>4268</v>
      </c>
      <c r="H2639" s="2">
        <v>45526</v>
      </c>
      <c r="I2639" s="2">
        <v>45526</v>
      </c>
      <c r="J2639"/>
      <c r="K2639"/>
      <c r="L2639">
        <v>0.01</v>
      </c>
      <c r="M2639" t="s">
        <v>4269</v>
      </c>
      <c r="N2639" t="s">
        <v>4199</v>
      </c>
      <c r="O2639"/>
      <c r="P2639" t="s">
        <v>6955</v>
      </c>
      <c r="Q2639" t="s">
        <v>6956</v>
      </c>
      <c r="R2639" t="s">
        <v>15449</v>
      </c>
      <c r="S2639" t="s">
        <v>15436</v>
      </c>
      <c r="T2639" t="s">
        <v>15437</v>
      </c>
      <c r="U2639" t="s">
        <v>15437</v>
      </c>
      <c r="V2639">
        <v>0</v>
      </c>
    </row>
    <row r="2640" spans="1:22" x14ac:dyDescent="0.25">
      <c r="A2640" t="s">
        <v>1569</v>
      </c>
      <c r="B2640">
        <v>336129</v>
      </c>
      <c r="C2640" t="s">
        <v>1743</v>
      </c>
      <c r="D2640" t="s">
        <v>2306</v>
      </c>
      <c r="E2640" t="s">
        <v>1596</v>
      </c>
      <c r="F2640" t="s">
        <v>6441</v>
      </c>
      <c r="G2640" t="s">
        <v>4294</v>
      </c>
      <c r="H2640" s="2">
        <v>45525</v>
      </c>
      <c r="I2640" s="2">
        <v>45525</v>
      </c>
      <c r="J2640"/>
      <c r="K2640"/>
      <c r="L2640">
        <v>27.5</v>
      </c>
      <c r="M2640" t="s">
        <v>4269</v>
      </c>
      <c r="N2640" t="s">
        <v>4199</v>
      </c>
      <c r="O2640"/>
      <c r="P2640" t="s">
        <v>6430</v>
      </c>
      <c r="Q2640" t="s">
        <v>6431</v>
      </c>
      <c r="R2640" t="s">
        <v>15449</v>
      </c>
      <c r="S2640" t="s">
        <v>15436</v>
      </c>
      <c r="T2640" t="s">
        <v>15437</v>
      </c>
      <c r="U2640" t="s">
        <v>15437</v>
      </c>
      <c r="V2640">
        <v>0.72368421052631582</v>
      </c>
    </row>
    <row r="2641" spans="1:22" x14ac:dyDescent="0.25">
      <c r="A2641" t="s">
        <v>1569</v>
      </c>
      <c r="B2641">
        <v>335940</v>
      </c>
      <c r="C2641" t="s">
        <v>8199</v>
      </c>
      <c r="D2641" t="s">
        <v>8200</v>
      </c>
      <c r="E2641" t="s">
        <v>1572</v>
      </c>
      <c r="F2641" t="s">
        <v>8197</v>
      </c>
      <c r="G2641" t="s">
        <v>7607</v>
      </c>
      <c r="H2641" s="2">
        <v>45524</v>
      </c>
      <c r="I2641" s="2">
        <v>45524</v>
      </c>
      <c r="J2641"/>
      <c r="K2641"/>
      <c r="L2641">
        <v>0.01</v>
      </c>
      <c r="M2641" t="s">
        <v>7484</v>
      </c>
      <c r="N2641" t="s">
        <v>3482</v>
      </c>
      <c r="O2641"/>
      <c r="P2641" t="s">
        <v>8186</v>
      </c>
      <c r="Q2641" t="s">
        <v>4791</v>
      </c>
      <c r="R2641" t="s">
        <v>15465</v>
      </c>
      <c r="S2641" t="s">
        <v>15436</v>
      </c>
      <c r="T2641" t="s">
        <v>15437</v>
      </c>
      <c r="U2641" t="s">
        <v>15437</v>
      </c>
      <c r="V2641">
        <v>0</v>
      </c>
    </row>
    <row r="2642" spans="1:22" x14ac:dyDescent="0.25">
      <c r="A2642" t="s">
        <v>1569</v>
      </c>
      <c r="B2642">
        <v>335954</v>
      </c>
      <c r="C2642" t="s">
        <v>8121</v>
      </c>
      <c r="D2642" t="s">
        <v>10061</v>
      </c>
      <c r="E2642" t="s">
        <v>1572</v>
      </c>
      <c r="F2642" t="s">
        <v>10045</v>
      </c>
      <c r="G2642" t="s">
        <v>7490</v>
      </c>
      <c r="H2642" s="2">
        <v>45524</v>
      </c>
      <c r="I2642" s="2">
        <v>45524</v>
      </c>
      <c r="J2642"/>
      <c r="K2642"/>
      <c r="L2642">
        <v>0.01</v>
      </c>
      <c r="M2642" t="s">
        <v>7484</v>
      </c>
      <c r="N2642" t="s">
        <v>3311</v>
      </c>
      <c r="O2642"/>
      <c r="P2642" t="s">
        <v>10046</v>
      </c>
      <c r="Q2642" t="s">
        <v>6763</v>
      </c>
      <c r="R2642" t="s">
        <v>15463</v>
      </c>
      <c r="S2642" t="s">
        <v>15436</v>
      </c>
      <c r="T2642" t="s">
        <v>15437</v>
      </c>
      <c r="U2642" t="s">
        <v>15437</v>
      </c>
      <c r="V2642">
        <v>0</v>
      </c>
    </row>
    <row r="2643" spans="1:22" x14ac:dyDescent="0.25">
      <c r="A2643" t="s">
        <v>1569</v>
      </c>
      <c r="B2643">
        <v>335953</v>
      </c>
      <c r="C2643" t="s">
        <v>10419</v>
      </c>
      <c r="D2643" t="s">
        <v>2434</v>
      </c>
      <c r="E2643" t="s">
        <v>1572</v>
      </c>
      <c r="F2643" t="s">
        <v>10415</v>
      </c>
      <c r="G2643" t="s">
        <v>7490</v>
      </c>
      <c r="H2643" s="2">
        <v>45524</v>
      </c>
      <c r="I2643" s="2">
        <v>45524</v>
      </c>
      <c r="J2643"/>
      <c r="K2643"/>
      <c r="L2643">
        <v>0.01</v>
      </c>
      <c r="M2643" t="s">
        <v>7484</v>
      </c>
      <c r="N2643" t="s">
        <v>3865</v>
      </c>
      <c r="O2643"/>
      <c r="P2643" t="s">
        <v>10407</v>
      </c>
      <c r="Q2643" t="s">
        <v>6930</v>
      </c>
      <c r="R2643" t="s">
        <v>15463</v>
      </c>
      <c r="S2643" t="s">
        <v>15436</v>
      </c>
      <c r="T2643" t="s">
        <v>15437</v>
      </c>
      <c r="U2643" t="s">
        <v>15437</v>
      </c>
      <c r="V2643">
        <v>0</v>
      </c>
    </row>
    <row r="2644" spans="1:22" x14ac:dyDescent="0.25">
      <c r="A2644" t="s">
        <v>1569</v>
      </c>
      <c r="B2644">
        <v>335969</v>
      </c>
      <c r="C2644" t="s">
        <v>4947</v>
      </c>
      <c r="D2644" t="s">
        <v>10420</v>
      </c>
      <c r="E2644" t="s">
        <v>1572</v>
      </c>
      <c r="F2644" t="s">
        <v>10415</v>
      </c>
      <c r="G2644" t="s">
        <v>7490</v>
      </c>
      <c r="H2644" s="2">
        <v>45524</v>
      </c>
      <c r="I2644" s="2">
        <v>45524</v>
      </c>
      <c r="J2644"/>
      <c r="K2644"/>
      <c r="L2644">
        <v>0.01</v>
      </c>
      <c r="M2644" t="s">
        <v>7484</v>
      </c>
      <c r="N2644" t="s">
        <v>3865</v>
      </c>
      <c r="O2644"/>
      <c r="P2644" t="s">
        <v>10407</v>
      </c>
      <c r="Q2644" t="s">
        <v>6930</v>
      </c>
      <c r="R2644" t="s">
        <v>15463</v>
      </c>
      <c r="S2644" t="s">
        <v>15436</v>
      </c>
      <c r="T2644" t="s">
        <v>15437</v>
      </c>
      <c r="U2644" t="s">
        <v>15437</v>
      </c>
      <c r="V2644">
        <v>0</v>
      </c>
    </row>
    <row r="2645" spans="1:22" x14ac:dyDescent="0.25">
      <c r="A2645" t="s">
        <v>1569</v>
      </c>
      <c r="B2645">
        <v>335967</v>
      </c>
      <c r="C2645" t="s">
        <v>3407</v>
      </c>
      <c r="D2645" t="s">
        <v>10421</v>
      </c>
      <c r="E2645" t="s">
        <v>1572</v>
      </c>
      <c r="F2645" t="s">
        <v>10415</v>
      </c>
      <c r="G2645" t="s">
        <v>7490</v>
      </c>
      <c r="H2645" s="2">
        <v>45524</v>
      </c>
      <c r="I2645" s="2">
        <v>45524</v>
      </c>
      <c r="J2645"/>
      <c r="K2645"/>
      <c r="L2645">
        <v>0.01</v>
      </c>
      <c r="M2645" t="s">
        <v>7484</v>
      </c>
      <c r="N2645" t="s">
        <v>3865</v>
      </c>
      <c r="O2645"/>
      <c r="P2645" t="s">
        <v>10407</v>
      </c>
      <c r="Q2645" t="s">
        <v>6930</v>
      </c>
      <c r="R2645" t="s">
        <v>15463</v>
      </c>
      <c r="S2645" t="s">
        <v>15436</v>
      </c>
      <c r="T2645" t="s">
        <v>15437</v>
      </c>
      <c r="U2645" t="s">
        <v>15437</v>
      </c>
      <c r="V2645">
        <v>0</v>
      </c>
    </row>
    <row r="2646" spans="1:22" x14ac:dyDescent="0.25">
      <c r="A2646" t="s">
        <v>1569</v>
      </c>
      <c r="B2646">
        <v>335956</v>
      </c>
      <c r="C2646" t="s">
        <v>6046</v>
      </c>
      <c r="D2646" t="s">
        <v>10909</v>
      </c>
      <c r="E2646" t="s">
        <v>1572</v>
      </c>
      <c r="F2646" t="s">
        <v>10907</v>
      </c>
      <c r="G2646" t="s">
        <v>7490</v>
      </c>
      <c r="H2646" s="2">
        <v>45524</v>
      </c>
      <c r="I2646" s="2">
        <v>45524</v>
      </c>
      <c r="J2646"/>
      <c r="K2646"/>
      <c r="L2646">
        <v>0.01</v>
      </c>
      <c r="M2646" t="s">
        <v>7484</v>
      </c>
      <c r="N2646" t="s">
        <v>3865</v>
      </c>
      <c r="O2646"/>
      <c r="P2646" t="s">
        <v>10898</v>
      </c>
      <c r="Q2646" t="s">
        <v>3953</v>
      </c>
      <c r="R2646" t="s">
        <v>15463</v>
      </c>
      <c r="S2646" t="s">
        <v>15436</v>
      </c>
      <c r="T2646" t="s">
        <v>15437</v>
      </c>
      <c r="U2646" t="s">
        <v>15437</v>
      </c>
      <c r="V2646">
        <v>0</v>
      </c>
    </row>
    <row r="2647" spans="1:22" x14ac:dyDescent="0.25">
      <c r="A2647" t="s">
        <v>1569</v>
      </c>
      <c r="B2647">
        <v>298847</v>
      </c>
      <c r="C2647" t="s">
        <v>1907</v>
      </c>
      <c r="D2647" t="s">
        <v>12678</v>
      </c>
      <c r="E2647" t="s">
        <v>1596</v>
      </c>
      <c r="F2647" t="s">
        <v>12668</v>
      </c>
      <c r="G2647" t="s">
        <v>7487</v>
      </c>
      <c r="H2647" s="2">
        <v>45524</v>
      </c>
      <c r="I2647" s="2">
        <v>45524</v>
      </c>
      <c r="J2647"/>
      <c r="K2647"/>
      <c r="L2647">
        <v>28</v>
      </c>
      <c r="M2647" t="s">
        <v>7484</v>
      </c>
      <c r="N2647" t="s">
        <v>3482</v>
      </c>
      <c r="O2647"/>
      <c r="P2647" t="s">
        <v>12669</v>
      </c>
      <c r="Q2647" t="s">
        <v>12670</v>
      </c>
      <c r="R2647" t="s">
        <v>15468</v>
      </c>
      <c r="S2647" t="s">
        <v>15436</v>
      </c>
      <c r="T2647" t="s">
        <v>15437</v>
      </c>
      <c r="U2647" t="s">
        <v>15437</v>
      </c>
      <c r="V2647">
        <v>0.73684210526315785</v>
      </c>
    </row>
    <row r="2648" spans="1:22" x14ac:dyDescent="0.25">
      <c r="A2648" t="s">
        <v>1569</v>
      </c>
      <c r="B2648">
        <v>335958</v>
      </c>
      <c r="C2648" t="s">
        <v>1752</v>
      </c>
      <c r="D2648" t="s">
        <v>4949</v>
      </c>
      <c r="E2648" t="s">
        <v>1572</v>
      </c>
      <c r="F2648" t="s">
        <v>4937</v>
      </c>
      <c r="G2648" t="s">
        <v>4268</v>
      </c>
      <c r="H2648" s="2">
        <v>45524</v>
      </c>
      <c r="I2648" s="2">
        <v>45524</v>
      </c>
      <c r="J2648"/>
      <c r="K2648"/>
      <c r="L2648">
        <v>0.01</v>
      </c>
      <c r="M2648" t="s">
        <v>4269</v>
      </c>
      <c r="N2648" t="s">
        <v>1714</v>
      </c>
      <c r="O2648"/>
      <c r="P2648" t="s">
        <v>4938</v>
      </c>
      <c r="Q2648" t="s">
        <v>4939</v>
      </c>
      <c r="R2648" t="s">
        <v>15447</v>
      </c>
      <c r="S2648" t="s">
        <v>15436</v>
      </c>
      <c r="T2648" t="s">
        <v>15437</v>
      </c>
      <c r="U2648" t="s">
        <v>15437</v>
      </c>
      <c r="V2648">
        <v>0</v>
      </c>
    </row>
    <row r="2649" spans="1:22" x14ac:dyDescent="0.25">
      <c r="A2649" t="s">
        <v>1569</v>
      </c>
      <c r="B2649">
        <v>335947</v>
      </c>
      <c r="C2649" t="s">
        <v>5602</v>
      </c>
      <c r="D2649" t="s">
        <v>2867</v>
      </c>
      <c r="E2649" t="s">
        <v>1572</v>
      </c>
      <c r="F2649" t="s">
        <v>5935</v>
      </c>
      <c r="G2649" t="s">
        <v>4268</v>
      </c>
      <c r="H2649" s="2">
        <v>45524</v>
      </c>
      <c r="I2649" s="2">
        <v>45524</v>
      </c>
      <c r="J2649"/>
      <c r="K2649"/>
      <c r="L2649">
        <v>0.01</v>
      </c>
      <c r="M2649" t="s">
        <v>4269</v>
      </c>
      <c r="N2649" t="s">
        <v>3865</v>
      </c>
      <c r="O2649"/>
      <c r="P2649" t="s">
        <v>5936</v>
      </c>
      <c r="Q2649" t="s">
        <v>5937</v>
      </c>
      <c r="R2649" t="s">
        <v>15448</v>
      </c>
      <c r="S2649" t="s">
        <v>15436</v>
      </c>
      <c r="T2649" t="s">
        <v>15437</v>
      </c>
      <c r="U2649" t="s">
        <v>15437</v>
      </c>
      <c r="V2649">
        <v>0</v>
      </c>
    </row>
    <row r="2650" spans="1:22" x14ac:dyDescent="0.25">
      <c r="A2650" t="s">
        <v>1569</v>
      </c>
      <c r="B2650">
        <v>335961</v>
      </c>
      <c r="C2650" t="s">
        <v>6144</v>
      </c>
      <c r="D2650" t="s">
        <v>2283</v>
      </c>
      <c r="E2650" t="s">
        <v>1572</v>
      </c>
      <c r="F2650" t="s">
        <v>6140</v>
      </c>
      <c r="G2650" t="s">
        <v>4294</v>
      </c>
      <c r="H2650" s="2">
        <v>45524</v>
      </c>
      <c r="I2650" s="2">
        <v>45524</v>
      </c>
      <c r="J2650"/>
      <c r="K2650"/>
      <c r="L2650">
        <v>0.01</v>
      </c>
      <c r="M2650" t="s">
        <v>4269</v>
      </c>
      <c r="N2650" t="s">
        <v>3865</v>
      </c>
      <c r="O2650"/>
      <c r="P2650" t="s">
        <v>6135</v>
      </c>
      <c r="Q2650" t="s">
        <v>6136</v>
      </c>
      <c r="R2650" t="s">
        <v>15452</v>
      </c>
      <c r="S2650" t="s">
        <v>15436</v>
      </c>
      <c r="T2650" t="s">
        <v>15437</v>
      </c>
      <c r="U2650" t="s">
        <v>15437</v>
      </c>
      <c r="V2650">
        <v>0</v>
      </c>
    </row>
    <row r="2651" spans="1:22" x14ac:dyDescent="0.25">
      <c r="A2651" t="s">
        <v>1569</v>
      </c>
      <c r="B2651">
        <v>335913</v>
      </c>
      <c r="C2651" t="s">
        <v>7910</v>
      </c>
      <c r="D2651" t="s">
        <v>7911</v>
      </c>
      <c r="E2651" t="s">
        <v>1572</v>
      </c>
      <c r="F2651" t="s">
        <v>7902</v>
      </c>
      <c r="G2651" t="s">
        <v>7490</v>
      </c>
      <c r="H2651" s="2">
        <v>45523</v>
      </c>
      <c r="I2651" s="2">
        <v>45523</v>
      </c>
      <c r="J2651"/>
      <c r="K2651"/>
      <c r="L2651">
        <v>0.01</v>
      </c>
      <c r="M2651" t="s">
        <v>7484</v>
      </c>
      <c r="N2651" t="s">
        <v>3311</v>
      </c>
      <c r="O2651"/>
      <c r="P2651" t="s">
        <v>7903</v>
      </c>
      <c r="Q2651" t="s">
        <v>3398</v>
      </c>
      <c r="R2651" t="s">
        <v>15463</v>
      </c>
      <c r="S2651" t="s">
        <v>15436</v>
      </c>
      <c r="T2651" t="s">
        <v>15437</v>
      </c>
      <c r="U2651" t="s">
        <v>15437</v>
      </c>
      <c r="V2651">
        <v>0</v>
      </c>
    </row>
    <row r="2652" spans="1:22" x14ac:dyDescent="0.25">
      <c r="A2652" t="s">
        <v>1569</v>
      </c>
      <c r="B2652">
        <v>335976</v>
      </c>
      <c r="C2652" t="s">
        <v>2150</v>
      </c>
      <c r="D2652" t="s">
        <v>7912</v>
      </c>
      <c r="E2652" t="s">
        <v>1572</v>
      </c>
      <c r="F2652" t="s">
        <v>7902</v>
      </c>
      <c r="G2652" t="s">
        <v>7490</v>
      </c>
      <c r="H2652" s="2">
        <v>45523</v>
      </c>
      <c r="I2652" s="2">
        <v>45523</v>
      </c>
      <c r="J2652"/>
      <c r="K2652"/>
      <c r="L2652">
        <v>0.01</v>
      </c>
      <c r="M2652" t="s">
        <v>7484</v>
      </c>
      <c r="N2652" t="s">
        <v>3311</v>
      </c>
      <c r="O2652"/>
      <c r="P2652" t="s">
        <v>7903</v>
      </c>
      <c r="Q2652" t="s">
        <v>3398</v>
      </c>
      <c r="R2652" t="s">
        <v>15463</v>
      </c>
      <c r="S2652" t="s">
        <v>15436</v>
      </c>
      <c r="T2652" t="s">
        <v>15437</v>
      </c>
      <c r="U2652" t="s">
        <v>15437</v>
      </c>
      <c r="V2652">
        <v>0</v>
      </c>
    </row>
    <row r="2653" spans="1:22" x14ac:dyDescent="0.25">
      <c r="A2653" t="s">
        <v>1569</v>
      </c>
      <c r="B2653">
        <v>335821</v>
      </c>
      <c r="C2653" t="s">
        <v>1832</v>
      </c>
      <c r="D2653" t="s">
        <v>8415</v>
      </c>
      <c r="E2653" t="s">
        <v>1607</v>
      </c>
      <c r="F2653" t="s">
        <v>8416</v>
      </c>
      <c r="G2653" t="s">
        <v>7552</v>
      </c>
      <c r="H2653" s="2">
        <v>45523</v>
      </c>
      <c r="I2653" s="2">
        <v>45523</v>
      </c>
      <c r="J2653"/>
      <c r="K2653"/>
      <c r="L2653">
        <v>38</v>
      </c>
      <c r="M2653" t="s">
        <v>7484</v>
      </c>
      <c r="N2653" t="s">
        <v>1576</v>
      </c>
      <c r="O2653"/>
      <c r="P2653" t="s">
        <v>8405</v>
      </c>
      <c r="Q2653" t="s">
        <v>8406</v>
      </c>
      <c r="R2653" t="s">
        <v>15464</v>
      </c>
      <c r="S2653" t="s">
        <v>15436</v>
      </c>
      <c r="T2653" t="s">
        <v>15437</v>
      </c>
      <c r="U2653" t="s">
        <v>1566</v>
      </c>
      <c r="V2653">
        <v>1</v>
      </c>
    </row>
    <row r="2654" spans="1:22" x14ac:dyDescent="0.25">
      <c r="A2654" t="s">
        <v>1569</v>
      </c>
      <c r="B2654">
        <v>335891</v>
      </c>
      <c r="C2654" t="s">
        <v>2851</v>
      </c>
      <c r="D2654" t="s">
        <v>8615</v>
      </c>
      <c r="E2654" t="s">
        <v>1572</v>
      </c>
      <c r="F2654" t="s">
        <v>8607</v>
      </c>
      <c r="G2654" t="s">
        <v>7490</v>
      </c>
      <c r="H2654" s="2">
        <v>45523</v>
      </c>
      <c r="I2654" s="2">
        <v>45523</v>
      </c>
      <c r="J2654"/>
      <c r="K2654"/>
      <c r="L2654">
        <v>0.01</v>
      </c>
      <c r="M2654" t="s">
        <v>7484</v>
      </c>
      <c r="N2654" t="s">
        <v>1714</v>
      </c>
      <c r="O2654"/>
      <c r="P2654" t="s">
        <v>8608</v>
      </c>
      <c r="Q2654" t="s">
        <v>2575</v>
      </c>
      <c r="R2654" t="s">
        <v>15461</v>
      </c>
      <c r="S2654" t="s">
        <v>15436</v>
      </c>
      <c r="T2654" t="s">
        <v>15437</v>
      </c>
      <c r="U2654" t="s">
        <v>15437</v>
      </c>
      <c r="V2654">
        <v>0</v>
      </c>
    </row>
    <row r="2655" spans="1:22" x14ac:dyDescent="0.25">
      <c r="A2655" t="s">
        <v>1569</v>
      </c>
      <c r="B2655">
        <v>335914</v>
      </c>
      <c r="C2655" t="s">
        <v>2315</v>
      </c>
      <c r="D2655" t="s">
        <v>8861</v>
      </c>
      <c r="E2655" t="s">
        <v>1572</v>
      </c>
      <c r="F2655" t="s">
        <v>8860</v>
      </c>
      <c r="G2655" t="s">
        <v>7490</v>
      </c>
      <c r="H2655" s="2">
        <v>45523</v>
      </c>
      <c r="I2655" s="2">
        <v>45523</v>
      </c>
      <c r="J2655"/>
      <c r="K2655"/>
      <c r="L2655">
        <v>0.01</v>
      </c>
      <c r="M2655" t="s">
        <v>7484</v>
      </c>
      <c r="N2655" t="s">
        <v>3865</v>
      </c>
      <c r="O2655"/>
      <c r="P2655" t="s">
        <v>8857</v>
      </c>
      <c r="Q2655" t="s">
        <v>15522</v>
      </c>
      <c r="R2655" t="s">
        <v>15467</v>
      </c>
      <c r="S2655" t="s">
        <v>15436</v>
      </c>
      <c r="T2655" t="s">
        <v>15437</v>
      </c>
      <c r="U2655" t="s">
        <v>15437</v>
      </c>
      <c r="V2655">
        <v>0</v>
      </c>
    </row>
    <row r="2656" spans="1:22" x14ac:dyDescent="0.25">
      <c r="A2656" t="s">
        <v>1569</v>
      </c>
      <c r="B2656">
        <v>335901</v>
      </c>
      <c r="C2656" t="s">
        <v>6654</v>
      </c>
      <c r="D2656" t="s">
        <v>2273</v>
      </c>
      <c r="E2656" t="s">
        <v>1596</v>
      </c>
      <c r="F2656" t="s">
        <v>8860</v>
      </c>
      <c r="G2656" t="s">
        <v>7490</v>
      </c>
      <c r="H2656" s="2">
        <v>45523</v>
      </c>
      <c r="I2656" s="2">
        <v>45789</v>
      </c>
      <c r="J2656"/>
      <c r="K2656"/>
      <c r="L2656">
        <v>9.5</v>
      </c>
      <c r="M2656" t="s">
        <v>7484</v>
      </c>
      <c r="N2656" t="s">
        <v>3865</v>
      </c>
      <c r="O2656"/>
      <c r="P2656" t="s">
        <v>8857</v>
      </c>
      <c r="Q2656" t="s">
        <v>15522</v>
      </c>
      <c r="R2656" t="s">
        <v>15467</v>
      </c>
      <c r="S2656" t="s">
        <v>15436</v>
      </c>
      <c r="T2656" t="s">
        <v>15437</v>
      </c>
      <c r="U2656" t="s">
        <v>15437</v>
      </c>
      <c r="V2656">
        <v>0.25</v>
      </c>
    </row>
    <row r="2657" spans="1:22" x14ac:dyDescent="0.25">
      <c r="A2657" t="s">
        <v>1569</v>
      </c>
      <c r="B2657">
        <v>335892</v>
      </c>
      <c r="C2657" t="s">
        <v>1857</v>
      </c>
      <c r="D2657" t="s">
        <v>8862</v>
      </c>
      <c r="E2657" t="s">
        <v>1572</v>
      </c>
      <c r="F2657" t="s">
        <v>8860</v>
      </c>
      <c r="G2657" t="s">
        <v>7490</v>
      </c>
      <c r="H2657" s="2">
        <v>45523</v>
      </c>
      <c r="I2657" s="2">
        <v>45775</v>
      </c>
      <c r="J2657"/>
      <c r="K2657"/>
      <c r="L2657">
        <v>0.01</v>
      </c>
      <c r="M2657" t="s">
        <v>7484</v>
      </c>
      <c r="N2657" t="s">
        <v>3865</v>
      </c>
      <c r="O2657"/>
      <c r="P2657" t="s">
        <v>8857</v>
      </c>
      <c r="Q2657" t="s">
        <v>15522</v>
      </c>
      <c r="R2657" t="s">
        <v>15467</v>
      </c>
      <c r="S2657" t="s">
        <v>15436</v>
      </c>
      <c r="T2657" t="s">
        <v>15437</v>
      </c>
      <c r="U2657" t="s">
        <v>15437</v>
      </c>
      <c r="V2657">
        <v>0</v>
      </c>
    </row>
    <row r="2658" spans="1:22" x14ac:dyDescent="0.25">
      <c r="A2658" t="s">
        <v>1569</v>
      </c>
      <c r="B2658">
        <v>335944</v>
      </c>
      <c r="C2658" t="s">
        <v>8864</v>
      </c>
      <c r="D2658" t="s">
        <v>8865</v>
      </c>
      <c r="E2658" t="s">
        <v>1572</v>
      </c>
      <c r="F2658" t="s">
        <v>8860</v>
      </c>
      <c r="G2658" t="s">
        <v>7490</v>
      </c>
      <c r="H2658" s="2">
        <v>45523</v>
      </c>
      <c r="I2658" s="2">
        <v>45523</v>
      </c>
      <c r="J2658"/>
      <c r="K2658"/>
      <c r="L2658">
        <v>0.01</v>
      </c>
      <c r="M2658" t="s">
        <v>7484</v>
      </c>
      <c r="N2658" t="s">
        <v>3865</v>
      </c>
      <c r="O2658"/>
      <c r="P2658" t="s">
        <v>8857</v>
      </c>
      <c r="Q2658" t="s">
        <v>15522</v>
      </c>
      <c r="R2658" t="s">
        <v>15467</v>
      </c>
      <c r="S2658" t="s">
        <v>15436</v>
      </c>
      <c r="T2658" t="s">
        <v>15437</v>
      </c>
      <c r="U2658" t="s">
        <v>15437</v>
      </c>
      <c r="V2658">
        <v>0</v>
      </c>
    </row>
    <row r="2659" spans="1:22" x14ac:dyDescent="0.25">
      <c r="A2659" t="s">
        <v>1569</v>
      </c>
      <c r="B2659">
        <v>335873</v>
      </c>
      <c r="C2659" t="s">
        <v>8986</v>
      </c>
      <c r="D2659" t="s">
        <v>8987</v>
      </c>
      <c r="E2659" t="s">
        <v>1572</v>
      </c>
      <c r="F2659" t="s">
        <v>8979</v>
      </c>
      <c r="G2659" t="s">
        <v>7490</v>
      </c>
      <c r="H2659" s="2">
        <v>45523</v>
      </c>
      <c r="I2659" s="2">
        <v>45523</v>
      </c>
      <c r="J2659"/>
      <c r="K2659"/>
      <c r="L2659">
        <v>0.01</v>
      </c>
      <c r="M2659" t="s">
        <v>7484</v>
      </c>
      <c r="N2659" t="s">
        <v>3865</v>
      </c>
      <c r="O2659"/>
      <c r="P2659" t="s">
        <v>8980</v>
      </c>
      <c r="Q2659" t="s">
        <v>4579</v>
      </c>
      <c r="R2659" t="s">
        <v>15463</v>
      </c>
      <c r="S2659" t="s">
        <v>15436</v>
      </c>
      <c r="T2659" t="s">
        <v>15437</v>
      </c>
      <c r="U2659" t="s">
        <v>15437</v>
      </c>
      <c r="V2659">
        <v>0</v>
      </c>
    </row>
    <row r="2660" spans="1:22" x14ac:dyDescent="0.25">
      <c r="A2660" t="s">
        <v>1569</v>
      </c>
      <c r="B2660">
        <v>335758</v>
      </c>
      <c r="C2660" t="s">
        <v>1914</v>
      </c>
      <c r="D2660" t="s">
        <v>2239</v>
      </c>
      <c r="E2660" t="s">
        <v>1607</v>
      </c>
      <c r="F2660" t="s">
        <v>9309</v>
      </c>
      <c r="G2660" t="s">
        <v>7547</v>
      </c>
      <c r="H2660" s="2">
        <v>45523</v>
      </c>
      <c r="I2660" s="2">
        <v>45523</v>
      </c>
      <c r="J2660"/>
      <c r="K2660"/>
      <c r="L2660">
        <v>38</v>
      </c>
      <c r="M2660" t="s">
        <v>7484</v>
      </c>
      <c r="N2660" t="s">
        <v>1576</v>
      </c>
      <c r="O2660"/>
      <c r="P2660" t="s">
        <v>9294</v>
      </c>
      <c r="Q2660" t="s">
        <v>6671</v>
      </c>
      <c r="R2660" t="s">
        <v>15464</v>
      </c>
      <c r="S2660" t="s">
        <v>15436</v>
      </c>
      <c r="T2660" t="s">
        <v>15437</v>
      </c>
      <c r="U2660" t="s">
        <v>1566</v>
      </c>
      <c r="V2660">
        <v>1</v>
      </c>
    </row>
    <row r="2661" spans="1:22" x14ac:dyDescent="0.25">
      <c r="A2661" t="s">
        <v>1569</v>
      </c>
      <c r="B2661">
        <v>335867</v>
      </c>
      <c r="C2661" t="s">
        <v>1945</v>
      </c>
      <c r="D2661" t="s">
        <v>9310</v>
      </c>
      <c r="E2661" t="s">
        <v>1572</v>
      </c>
      <c r="F2661" t="s">
        <v>9293</v>
      </c>
      <c r="G2661" t="s">
        <v>7487</v>
      </c>
      <c r="H2661" s="2">
        <v>45523</v>
      </c>
      <c r="I2661" s="2">
        <v>45523</v>
      </c>
      <c r="J2661"/>
      <c r="K2661"/>
      <c r="L2661">
        <v>0.01</v>
      </c>
      <c r="M2661" t="s">
        <v>7484</v>
      </c>
      <c r="N2661" t="s">
        <v>1576</v>
      </c>
      <c r="O2661"/>
      <c r="P2661" t="s">
        <v>9294</v>
      </c>
      <c r="Q2661" t="s">
        <v>6671</v>
      </c>
      <c r="R2661" t="s">
        <v>15464</v>
      </c>
      <c r="S2661" t="s">
        <v>15436</v>
      </c>
      <c r="T2661" t="s">
        <v>15437</v>
      </c>
      <c r="U2661" t="s">
        <v>15437</v>
      </c>
      <c r="V2661">
        <v>0</v>
      </c>
    </row>
    <row r="2662" spans="1:22" x14ac:dyDescent="0.25">
      <c r="A2662" t="s">
        <v>1569</v>
      </c>
      <c r="B2662">
        <v>335869</v>
      </c>
      <c r="C2662" t="s">
        <v>2076</v>
      </c>
      <c r="D2662" t="s">
        <v>9787</v>
      </c>
      <c r="E2662" t="s">
        <v>1572</v>
      </c>
      <c r="F2662" t="s">
        <v>9773</v>
      </c>
      <c r="G2662" t="s">
        <v>7490</v>
      </c>
      <c r="H2662" s="2">
        <v>45523</v>
      </c>
      <c r="I2662" s="2">
        <v>45523</v>
      </c>
      <c r="J2662"/>
      <c r="K2662"/>
      <c r="L2662">
        <v>0.01</v>
      </c>
      <c r="M2662" t="s">
        <v>7484</v>
      </c>
      <c r="N2662" t="s">
        <v>3865</v>
      </c>
      <c r="O2662"/>
      <c r="P2662" t="s">
        <v>9774</v>
      </c>
      <c r="Q2662" t="s">
        <v>9775</v>
      </c>
      <c r="R2662" t="s">
        <v>15463</v>
      </c>
      <c r="S2662" t="s">
        <v>15436</v>
      </c>
      <c r="T2662" t="s">
        <v>15437</v>
      </c>
      <c r="U2662" t="s">
        <v>15437</v>
      </c>
      <c r="V2662">
        <v>0</v>
      </c>
    </row>
    <row r="2663" spans="1:22" x14ac:dyDescent="0.25">
      <c r="A2663" t="s">
        <v>1569</v>
      </c>
      <c r="B2663">
        <v>335858</v>
      </c>
      <c r="C2663" t="s">
        <v>2298</v>
      </c>
      <c r="D2663" t="s">
        <v>7775</v>
      </c>
      <c r="E2663" t="s">
        <v>1572</v>
      </c>
      <c r="F2663" t="s">
        <v>9826</v>
      </c>
      <c r="G2663" t="s">
        <v>7490</v>
      </c>
      <c r="H2663" s="2">
        <v>45523</v>
      </c>
      <c r="I2663" s="2">
        <v>45523</v>
      </c>
      <c r="J2663"/>
      <c r="K2663"/>
      <c r="L2663">
        <v>0.01</v>
      </c>
      <c r="M2663" t="s">
        <v>7484</v>
      </c>
      <c r="N2663" t="s">
        <v>5768</v>
      </c>
      <c r="O2663"/>
      <c r="P2663" t="s">
        <v>9827</v>
      </c>
      <c r="Q2663" t="s">
        <v>5770</v>
      </c>
      <c r="R2663" t="s">
        <v>15464</v>
      </c>
      <c r="S2663" t="s">
        <v>15436</v>
      </c>
      <c r="T2663" t="s">
        <v>15437</v>
      </c>
      <c r="U2663" t="s">
        <v>15437</v>
      </c>
      <c r="V2663">
        <v>0</v>
      </c>
    </row>
    <row r="2664" spans="1:22" x14ac:dyDescent="0.25">
      <c r="A2664" t="s">
        <v>1569</v>
      </c>
      <c r="B2664">
        <v>335960</v>
      </c>
      <c r="C2664" t="s">
        <v>1690</v>
      </c>
      <c r="D2664" t="s">
        <v>6075</v>
      </c>
      <c r="E2664" t="s">
        <v>1572</v>
      </c>
      <c r="F2664" t="s">
        <v>9874</v>
      </c>
      <c r="G2664" t="s">
        <v>7490</v>
      </c>
      <c r="H2664" s="2">
        <v>45523</v>
      </c>
      <c r="I2664" s="2">
        <v>45526</v>
      </c>
      <c r="J2664"/>
      <c r="K2664"/>
      <c r="L2664">
        <v>0.01</v>
      </c>
      <c r="M2664" t="s">
        <v>7484</v>
      </c>
      <c r="N2664" t="s">
        <v>4199</v>
      </c>
      <c r="O2664"/>
      <c r="P2664" t="s">
        <v>9875</v>
      </c>
      <c r="Q2664" t="s">
        <v>6060</v>
      </c>
      <c r="R2664" t="s">
        <v>15449</v>
      </c>
      <c r="S2664" t="s">
        <v>15436</v>
      </c>
      <c r="T2664" t="s">
        <v>15437</v>
      </c>
      <c r="U2664" t="s">
        <v>15437</v>
      </c>
      <c r="V2664">
        <v>0</v>
      </c>
    </row>
    <row r="2665" spans="1:22" x14ac:dyDescent="0.25">
      <c r="A2665" t="s">
        <v>1569</v>
      </c>
      <c r="B2665">
        <v>335920</v>
      </c>
      <c r="C2665" t="s">
        <v>4593</v>
      </c>
      <c r="D2665" t="s">
        <v>4005</v>
      </c>
      <c r="E2665" t="s">
        <v>1572</v>
      </c>
      <c r="F2665" t="s">
        <v>10415</v>
      </c>
      <c r="G2665" t="s">
        <v>7490</v>
      </c>
      <c r="H2665" s="2">
        <v>45523</v>
      </c>
      <c r="I2665" s="2">
        <v>45523</v>
      </c>
      <c r="J2665"/>
      <c r="K2665"/>
      <c r="L2665">
        <v>0.01</v>
      </c>
      <c r="M2665" t="s">
        <v>7484</v>
      </c>
      <c r="N2665" t="s">
        <v>3865</v>
      </c>
      <c r="O2665"/>
      <c r="P2665" t="s">
        <v>10407</v>
      </c>
      <c r="Q2665" t="s">
        <v>6930</v>
      </c>
      <c r="R2665" t="s">
        <v>15463</v>
      </c>
      <c r="S2665" t="s">
        <v>15436</v>
      </c>
      <c r="T2665" t="s">
        <v>15437</v>
      </c>
      <c r="U2665" t="s">
        <v>15437</v>
      </c>
      <c r="V2665">
        <v>0</v>
      </c>
    </row>
    <row r="2666" spans="1:22" x14ac:dyDescent="0.25">
      <c r="A2666" t="s">
        <v>1569</v>
      </c>
      <c r="B2666">
        <v>335975</v>
      </c>
      <c r="C2666" t="s">
        <v>3237</v>
      </c>
      <c r="D2666" t="s">
        <v>10422</v>
      </c>
      <c r="E2666" t="s">
        <v>1572</v>
      </c>
      <c r="F2666" t="s">
        <v>10415</v>
      </c>
      <c r="G2666" t="s">
        <v>7490</v>
      </c>
      <c r="H2666" s="2">
        <v>45523</v>
      </c>
      <c r="I2666" s="2">
        <v>45523</v>
      </c>
      <c r="K2666"/>
      <c r="L2666">
        <v>0.01</v>
      </c>
      <c r="M2666" t="s">
        <v>7484</v>
      </c>
      <c r="N2666" t="s">
        <v>3865</v>
      </c>
      <c r="O2666"/>
      <c r="P2666" t="s">
        <v>10407</v>
      </c>
      <c r="Q2666" t="s">
        <v>6930</v>
      </c>
      <c r="R2666" t="s">
        <v>15463</v>
      </c>
      <c r="S2666" t="s">
        <v>15436</v>
      </c>
      <c r="T2666" t="s">
        <v>15437</v>
      </c>
      <c r="U2666" t="s">
        <v>15437</v>
      </c>
      <c r="V2666">
        <v>0</v>
      </c>
    </row>
    <row r="2667" spans="1:22" x14ac:dyDescent="0.25">
      <c r="A2667" t="s">
        <v>1569</v>
      </c>
      <c r="B2667">
        <v>335973</v>
      </c>
      <c r="C2667" t="s">
        <v>10662</v>
      </c>
      <c r="D2667" t="s">
        <v>10663</v>
      </c>
      <c r="E2667" t="s">
        <v>1572</v>
      </c>
      <c r="F2667" t="s">
        <v>10649</v>
      </c>
      <c r="G2667" t="s">
        <v>7487</v>
      </c>
      <c r="H2667" s="2">
        <v>45523</v>
      </c>
      <c r="I2667" s="2">
        <v>45523</v>
      </c>
      <c r="J2667"/>
      <c r="K2667"/>
      <c r="L2667">
        <v>0.01</v>
      </c>
      <c r="M2667" t="s">
        <v>7484</v>
      </c>
      <c r="N2667" t="s">
        <v>4199</v>
      </c>
      <c r="O2667"/>
      <c r="P2667" t="s">
        <v>10650</v>
      </c>
      <c r="Q2667" t="s">
        <v>4374</v>
      </c>
      <c r="R2667" t="s">
        <v>15449</v>
      </c>
      <c r="S2667" t="s">
        <v>15436</v>
      </c>
      <c r="T2667" t="s">
        <v>15437</v>
      </c>
      <c r="U2667" t="s">
        <v>15437</v>
      </c>
      <c r="V2667">
        <v>0</v>
      </c>
    </row>
    <row r="2668" spans="1:22" x14ac:dyDescent="0.25">
      <c r="A2668" t="s">
        <v>1569</v>
      </c>
      <c r="B2668">
        <v>335897</v>
      </c>
      <c r="C2668" t="s">
        <v>2147</v>
      </c>
      <c r="D2668" t="s">
        <v>1998</v>
      </c>
      <c r="E2668" t="s">
        <v>1572</v>
      </c>
      <c r="F2668" t="s">
        <v>10907</v>
      </c>
      <c r="G2668" t="s">
        <v>7490</v>
      </c>
      <c r="H2668" s="2">
        <v>45523</v>
      </c>
      <c r="I2668" s="2">
        <v>45523</v>
      </c>
      <c r="J2668"/>
      <c r="K2668"/>
      <c r="L2668">
        <v>0.01</v>
      </c>
      <c r="M2668" t="s">
        <v>7484</v>
      </c>
      <c r="N2668" t="s">
        <v>3865</v>
      </c>
      <c r="O2668"/>
      <c r="P2668" t="s">
        <v>10898</v>
      </c>
      <c r="Q2668" t="s">
        <v>3953</v>
      </c>
      <c r="R2668" t="s">
        <v>15463</v>
      </c>
      <c r="S2668" t="s">
        <v>15436</v>
      </c>
      <c r="T2668" t="s">
        <v>15437</v>
      </c>
      <c r="U2668" t="s">
        <v>15437</v>
      </c>
      <c r="V2668">
        <v>0</v>
      </c>
    </row>
    <row r="2669" spans="1:22" x14ac:dyDescent="0.25">
      <c r="A2669" t="s">
        <v>1569</v>
      </c>
      <c r="B2669">
        <v>335912</v>
      </c>
      <c r="C2669" t="s">
        <v>2269</v>
      </c>
      <c r="D2669" t="s">
        <v>10910</v>
      </c>
      <c r="E2669" t="s">
        <v>1572</v>
      </c>
      <c r="F2669" t="s">
        <v>10907</v>
      </c>
      <c r="G2669" t="s">
        <v>7490</v>
      </c>
      <c r="H2669" s="2">
        <v>45523</v>
      </c>
      <c r="I2669" s="2">
        <v>45523</v>
      </c>
      <c r="J2669"/>
      <c r="K2669"/>
      <c r="L2669">
        <v>0.01</v>
      </c>
      <c r="M2669" t="s">
        <v>7484</v>
      </c>
      <c r="N2669" t="s">
        <v>3865</v>
      </c>
      <c r="O2669"/>
      <c r="P2669" t="s">
        <v>10898</v>
      </c>
      <c r="Q2669" t="s">
        <v>3953</v>
      </c>
      <c r="R2669" t="s">
        <v>15463</v>
      </c>
      <c r="S2669" t="s">
        <v>15436</v>
      </c>
      <c r="T2669" t="s">
        <v>15437</v>
      </c>
      <c r="U2669" t="s">
        <v>15437</v>
      </c>
      <c r="V2669">
        <v>0</v>
      </c>
    </row>
    <row r="2670" spans="1:22" x14ac:dyDescent="0.25">
      <c r="A2670" t="s">
        <v>1569</v>
      </c>
      <c r="B2670">
        <v>335921</v>
      </c>
      <c r="C2670" t="s">
        <v>1930</v>
      </c>
      <c r="D2670" t="s">
        <v>4400</v>
      </c>
      <c r="E2670" t="s">
        <v>1572</v>
      </c>
      <c r="F2670" t="s">
        <v>11075</v>
      </c>
      <c r="G2670" t="s">
        <v>7487</v>
      </c>
      <c r="H2670" s="2">
        <v>45523</v>
      </c>
      <c r="I2670" s="2">
        <v>45523</v>
      </c>
      <c r="J2670"/>
      <c r="K2670"/>
      <c r="L2670">
        <v>0.01</v>
      </c>
      <c r="M2670" t="s">
        <v>7484</v>
      </c>
      <c r="N2670" t="s">
        <v>4199</v>
      </c>
      <c r="O2670"/>
      <c r="P2670" t="s">
        <v>11070</v>
      </c>
      <c r="Q2670" t="s">
        <v>6567</v>
      </c>
      <c r="R2670" t="s">
        <v>15449</v>
      </c>
      <c r="S2670" t="s">
        <v>15436</v>
      </c>
      <c r="T2670" t="s">
        <v>15437</v>
      </c>
      <c r="U2670" t="s">
        <v>15437</v>
      </c>
      <c r="V2670">
        <v>0</v>
      </c>
    </row>
    <row r="2671" spans="1:22" x14ac:dyDescent="0.25">
      <c r="A2671" t="s">
        <v>1569</v>
      </c>
      <c r="B2671">
        <v>335757</v>
      </c>
      <c r="C2671" t="s">
        <v>1587</v>
      </c>
      <c r="D2671" t="s">
        <v>11621</v>
      </c>
      <c r="E2671" t="s">
        <v>1572</v>
      </c>
      <c r="F2671" t="s">
        <v>11614</v>
      </c>
      <c r="G2671" t="s">
        <v>7490</v>
      </c>
      <c r="H2671" s="2">
        <v>45523</v>
      </c>
      <c r="I2671" s="2">
        <v>45523</v>
      </c>
      <c r="J2671"/>
      <c r="K2671"/>
      <c r="L2671">
        <v>0.01</v>
      </c>
      <c r="M2671" t="s">
        <v>7484</v>
      </c>
      <c r="N2671" t="s">
        <v>3311</v>
      </c>
      <c r="O2671"/>
      <c r="P2671" t="s">
        <v>11615</v>
      </c>
      <c r="Q2671" t="s">
        <v>11616</v>
      </c>
      <c r="R2671" t="s">
        <v>15463</v>
      </c>
      <c r="S2671" t="s">
        <v>15436</v>
      </c>
      <c r="T2671" t="s">
        <v>15437</v>
      </c>
      <c r="U2671" t="s">
        <v>15437</v>
      </c>
      <c r="V2671">
        <v>0</v>
      </c>
    </row>
    <row r="2672" spans="1:22" x14ac:dyDescent="0.25">
      <c r="A2672" t="s">
        <v>1569</v>
      </c>
      <c r="B2672">
        <v>335909</v>
      </c>
      <c r="C2672" t="s">
        <v>12102</v>
      </c>
      <c r="D2672" t="s">
        <v>3084</v>
      </c>
      <c r="E2672" t="s">
        <v>1572</v>
      </c>
      <c r="F2672" t="s">
        <v>12096</v>
      </c>
      <c r="G2672" t="s">
        <v>7490</v>
      </c>
      <c r="H2672" s="2">
        <v>45523</v>
      </c>
      <c r="I2672" s="2">
        <v>45523</v>
      </c>
      <c r="J2672"/>
      <c r="K2672"/>
      <c r="L2672">
        <v>0.01</v>
      </c>
      <c r="M2672" t="s">
        <v>7484</v>
      </c>
      <c r="N2672" t="s">
        <v>1714</v>
      </c>
      <c r="O2672"/>
      <c r="P2672" t="s">
        <v>12097</v>
      </c>
      <c r="Q2672" t="s">
        <v>3032</v>
      </c>
      <c r="R2672" t="s">
        <v>15461</v>
      </c>
      <c r="S2672" t="s">
        <v>15436</v>
      </c>
      <c r="T2672" t="s">
        <v>15437</v>
      </c>
      <c r="U2672" t="s">
        <v>15437</v>
      </c>
      <c r="V2672">
        <v>0</v>
      </c>
    </row>
    <row r="2673" spans="1:22" x14ac:dyDescent="0.25">
      <c r="A2673" t="s">
        <v>1569</v>
      </c>
      <c r="B2673">
        <v>335874</v>
      </c>
      <c r="C2673" t="s">
        <v>3926</v>
      </c>
      <c r="D2673" t="s">
        <v>4855</v>
      </c>
      <c r="E2673" t="s">
        <v>1572</v>
      </c>
      <c r="F2673" t="s">
        <v>12336</v>
      </c>
      <c r="G2673" t="s">
        <v>7490</v>
      </c>
      <c r="H2673" s="2">
        <v>45523</v>
      </c>
      <c r="I2673" s="2">
        <v>45523</v>
      </c>
      <c r="J2673"/>
      <c r="K2673"/>
      <c r="L2673">
        <v>0.01</v>
      </c>
      <c r="M2673" t="s">
        <v>7484</v>
      </c>
      <c r="N2673" t="s">
        <v>1714</v>
      </c>
      <c r="O2673"/>
      <c r="P2673" t="s">
        <v>12334</v>
      </c>
      <c r="Q2673" t="s">
        <v>3013</v>
      </c>
      <c r="R2673" t="s">
        <v>15462</v>
      </c>
      <c r="S2673" t="s">
        <v>15436</v>
      </c>
      <c r="T2673" t="s">
        <v>15437</v>
      </c>
      <c r="U2673" t="s">
        <v>15437</v>
      </c>
      <c r="V2673">
        <v>0</v>
      </c>
    </row>
    <row r="2674" spans="1:22" x14ac:dyDescent="0.25">
      <c r="A2674" t="s">
        <v>1569</v>
      </c>
      <c r="B2674">
        <v>335876</v>
      </c>
      <c r="C2674" t="s">
        <v>3314</v>
      </c>
      <c r="D2674" t="s">
        <v>2552</v>
      </c>
      <c r="E2674" t="s">
        <v>1596</v>
      </c>
      <c r="F2674" t="s">
        <v>13905</v>
      </c>
      <c r="G2674" t="s">
        <v>7490</v>
      </c>
      <c r="H2674" s="2">
        <v>45523</v>
      </c>
      <c r="I2674" s="2">
        <v>45775</v>
      </c>
      <c r="J2674"/>
      <c r="K2674"/>
      <c r="L2674">
        <v>30</v>
      </c>
      <c r="M2674" t="s">
        <v>7484</v>
      </c>
      <c r="N2674" t="s">
        <v>3482</v>
      </c>
      <c r="O2674"/>
      <c r="P2674" t="s">
        <v>13906</v>
      </c>
      <c r="Q2674" t="s">
        <v>13907</v>
      </c>
      <c r="R2674" t="s">
        <v>15468</v>
      </c>
      <c r="S2674" t="s">
        <v>15436</v>
      </c>
      <c r="T2674" t="s">
        <v>15437</v>
      </c>
      <c r="U2674" t="s">
        <v>15437</v>
      </c>
      <c r="V2674">
        <v>0.78947368421052633</v>
      </c>
    </row>
    <row r="2675" spans="1:22" x14ac:dyDescent="0.25">
      <c r="A2675" t="s">
        <v>1569</v>
      </c>
      <c r="B2675">
        <v>335883</v>
      </c>
      <c r="C2675" t="s">
        <v>4773</v>
      </c>
      <c r="D2675" t="s">
        <v>13909</v>
      </c>
      <c r="E2675" t="s">
        <v>1572</v>
      </c>
      <c r="F2675" t="s">
        <v>13905</v>
      </c>
      <c r="G2675" t="s">
        <v>7490</v>
      </c>
      <c r="H2675" s="2">
        <v>45523</v>
      </c>
      <c r="I2675" s="2">
        <v>45523</v>
      </c>
      <c r="J2675"/>
      <c r="K2675"/>
      <c r="L2675">
        <v>0.01</v>
      </c>
      <c r="M2675" t="s">
        <v>7484</v>
      </c>
      <c r="N2675" t="s">
        <v>3482</v>
      </c>
      <c r="O2675"/>
      <c r="P2675" t="s">
        <v>13906</v>
      </c>
      <c r="Q2675" t="s">
        <v>13907</v>
      </c>
      <c r="R2675" t="s">
        <v>15468</v>
      </c>
      <c r="S2675" t="s">
        <v>15436</v>
      </c>
      <c r="T2675" t="s">
        <v>15437</v>
      </c>
      <c r="U2675" t="s">
        <v>15437</v>
      </c>
      <c r="V2675">
        <v>0</v>
      </c>
    </row>
    <row r="2676" spans="1:22" x14ac:dyDescent="0.25">
      <c r="A2676" t="s">
        <v>1569</v>
      </c>
      <c r="B2676">
        <v>335473</v>
      </c>
      <c r="C2676" t="s">
        <v>4780</v>
      </c>
      <c r="D2676" t="s">
        <v>14239</v>
      </c>
      <c r="E2676" t="s">
        <v>1607</v>
      </c>
      <c r="F2676" t="s">
        <v>14225</v>
      </c>
      <c r="G2676" t="s">
        <v>14226</v>
      </c>
      <c r="H2676" s="2">
        <v>45523</v>
      </c>
      <c r="I2676" s="2">
        <v>45523</v>
      </c>
      <c r="J2676"/>
      <c r="K2676"/>
      <c r="L2676">
        <v>38</v>
      </c>
      <c r="M2676" t="s">
        <v>7484</v>
      </c>
      <c r="N2676" t="s">
        <v>1714</v>
      </c>
      <c r="O2676" t="s">
        <v>7120</v>
      </c>
      <c r="P2676" t="s">
        <v>14227</v>
      </c>
      <c r="Q2676" t="s">
        <v>83</v>
      </c>
      <c r="R2676" t="s">
        <v>83</v>
      </c>
      <c r="S2676" t="s">
        <v>15436</v>
      </c>
      <c r="T2676" t="s">
        <v>15437</v>
      </c>
      <c r="U2676" t="s">
        <v>15437</v>
      </c>
      <c r="V2676">
        <v>1</v>
      </c>
    </row>
    <row r="2677" spans="1:22" x14ac:dyDescent="0.25">
      <c r="A2677" t="s">
        <v>1569</v>
      </c>
      <c r="B2677">
        <v>335247</v>
      </c>
      <c r="C2677" t="s">
        <v>14153</v>
      </c>
      <c r="D2677" t="s">
        <v>6284</v>
      </c>
      <c r="E2677" t="s">
        <v>1607</v>
      </c>
      <c r="F2677" t="s">
        <v>14154</v>
      </c>
      <c r="G2677" t="s">
        <v>14155</v>
      </c>
      <c r="H2677" s="2">
        <v>45523</v>
      </c>
      <c r="I2677" s="2">
        <v>45593</v>
      </c>
      <c r="J2677"/>
      <c r="K2677"/>
      <c r="L2677">
        <v>38</v>
      </c>
      <c r="M2677" t="s">
        <v>7484</v>
      </c>
      <c r="N2677" t="s">
        <v>1714</v>
      </c>
      <c r="O2677" t="s">
        <v>7120</v>
      </c>
      <c r="P2677" t="s">
        <v>14140</v>
      </c>
      <c r="Q2677" t="s">
        <v>14141</v>
      </c>
      <c r="R2677" t="s">
        <v>15431</v>
      </c>
      <c r="S2677" t="s">
        <v>15436</v>
      </c>
      <c r="T2677" t="s">
        <v>15437</v>
      </c>
      <c r="U2677" t="s">
        <v>15437</v>
      </c>
      <c r="V2677">
        <v>1</v>
      </c>
    </row>
    <row r="2678" spans="1:22" x14ac:dyDescent="0.25">
      <c r="A2678" t="s">
        <v>1569</v>
      </c>
      <c r="B2678">
        <v>335889</v>
      </c>
      <c r="C2678" t="s">
        <v>1752</v>
      </c>
      <c r="D2678" t="s">
        <v>4636</v>
      </c>
      <c r="E2678" t="s">
        <v>1572</v>
      </c>
      <c r="F2678" t="s">
        <v>4620</v>
      </c>
      <c r="G2678" t="s">
        <v>4268</v>
      </c>
      <c r="H2678" s="2">
        <v>45523</v>
      </c>
      <c r="I2678" s="2">
        <v>45523</v>
      </c>
      <c r="J2678"/>
      <c r="K2678"/>
      <c r="L2678">
        <v>0.01</v>
      </c>
      <c r="M2678" t="s">
        <v>4269</v>
      </c>
      <c r="N2678" t="s">
        <v>1576</v>
      </c>
      <c r="O2678"/>
      <c r="P2678" t="s">
        <v>4617</v>
      </c>
      <c r="Q2678" t="s">
        <v>4618</v>
      </c>
      <c r="R2678" t="s">
        <v>15453</v>
      </c>
      <c r="S2678" t="s">
        <v>15436</v>
      </c>
      <c r="T2678" t="s">
        <v>15437</v>
      </c>
      <c r="U2678" t="s">
        <v>15437</v>
      </c>
      <c r="V2678">
        <v>0</v>
      </c>
    </row>
    <row r="2679" spans="1:22" x14ac:dyDescent="0.25">
      <c r="A2679" t="s">
        <v>1569</v>
      </c>
      <c r="B2679">
        <v>335898</v>
      </c>
      <c r="C2679" t="s">
        <v>4637</v>
      </c>
      <c r="D2679" t="s">
        <v>4638</v>
      </c>
      <c r="E2679" t="s">
        <v>1572</v>
      </c>
      <c r="F2679" t="s">
        <v>4620</v>
      </c>
      <c r="G2679" t="s">
        <v>4268</v>
      </c>
      <c r="H2679" s="2">
        <v>45523</v>
      </c>
      <c r="I2679" s="2">
        <v>45523</v>
      </c>
      <c r="J2679"/>
      <c r="K2679"/>
      <c r="L2679">
        <v>0.01</v>
      </c>
      <c r="M2679" t="s">
        <v>4269</v>
      </c>
      <c r="N2679" t="s">
        <v>1576</v>
      </c>
      <c r="O2679"/>
      <c r="P2679" t="s">
        <v>4617</v>
      </c>
      <c r="Q2679" t="s">
        <v>4618</v>
      </c>
      <c r="R2679" t="s">
        <v>15453</v>
      </c>
      <c r="S2679" t="s">
        <v>15436</v>
      </c>
      <c r="T2679" t="s">
        <v>15437</v>
      </c>
      <c r="U2679" t="s">
        <v>15437</v>
      </c>
      <c r="V2679">
        <v>0</v>
      </c>
    </row>
    <row r="2680" spans="1:22" x14ac:dyDescent="0.25">
      <c r="A2680" t="s">
        <v>1569</v>
      </c>
      <c r="B2680">
        <v>335885</v>
      </c>
      <c r="C2680" t="s">
        <v>1963</v>
      </c>
      <c r="D2680" t="s">
        <v>4950</v>
      </c>
      <c r="E2680" t="s">
        <v>1572</v>
      </c>
      <c r="F2680" t="s">
        <v>4937</v>
      </c>
      <c r="G2680" t="s">
        <v>4268</v>
      </c>
      <c r="H2680" s="2">
        <v>45523</v>
      </c>
      <c r="I2680" s="2">
        <v>45523</v>
      </c>
      <c r="J2680"/>
      <c r="K2680"/>
      <c r="L2680">
        <v>0.01</v>
      </c>
      <c r="M2680" t="s">
        <v>4269</v>
      </c>
      <c r="N2680" t="s">
        <v>1714</v>
      </c>
      <c r="O2680"/>
      <c r="P2680" t="s">
        <v>4938</v>
      </c>
      <c r="Q2680" t="s">
        <v>4939</v>
      </c>
      <c r="R2680" t="s">
        <v>15447</v>
      </c>
      <c r="S2680" t="s">
        <v>15436</v>
      </c>
      <c r="T2680" t="s">
        <v>15437</v>
      </c>
      <c r="U2680" t="s">
        <v>15437</v>
      </c>
      <c r="V2680">
        <v>0</v>
      </c>
    </row>
    <row r="2681" spans="1:22" x14ac:dyDescent="0.25">
      <c r="A2681" t="s">
        <v>1569</v>
      </c>
      <c r="B2681">
        <v>335902</v>
      </c>
      <c r="C2681" t="s">
        <v>2212</v>
      </c>
      <c r="D2681" t="s">
        <v>4951</v>
      </c>
      <c r="E2681" t="s">
        <v>1572</v>
      </c>
      <c r="F2681" t="s">
        <v>4937</v>
      </c>
      <c r="G2681" t="s">
        <v>4268</v>
      </c>
      <c r="H2681" s="2">
        <v>45523</v>
      </c>
      <c r="I2681" s="2">
        <v>45523</v>
      </c>
      <c r="J2681"/>
      <c r="K2681"/>
      <c r="L2681">
        <v>0.01</v>
      </c>
      <c r="M2681" t="s">
        <v>4269</v>
      </c>
      <c r="N2681" t="s">
        <v>1714</v>
      </c>
      <c r="O2681"/>
      <c r="P2681" t="s">
        <v>4938</v>
      </c>
      <c r="Q2681" t="s">
        <v>4939</v>
      </c>
      <c r="R2681" t="s">
        <v>15447</v>
      </c>
      <c r="S2681" t="s">
        <v>15436</v>
      </c>
      <c r="T2681" t="s">
        <v>15437</v>
      </c>
      <c r="U2681" t="s">
        <v>15437</v>
      </c>
      <c r="V2681">
        <v>0</v>
      </c>
    </row>
    <row r="2682" spans="1:22" x14ac:dyDescent="0.25">
      <c r="A2682" t="s">
        <v>1569</v>
      </c>
      <c r="B2682">
        <v>335946</v>
      </c>
      <c r="C2682" t="s">
        <v>5113</v>
      </c>
      <c r="D2682" t="s">
        <v>4627</v>
      </c>
      <c r="E2682" t="s">
        <v>1607</v>
      </c>
      <c r="F2682" t="s">
        <v>5091</v>
      </c>
      <c r="G2682" t="s">
        <v>4294</v>
      </c>
      <c r="H2682" s="2">
        <v>45523</v>
      </c>
      <c r="I2682" s="2">
        <v>45621</v>
      </c>
      <c r="J2682"/>
      <c r="K2682"/>
      <c r="L2682">
        <v>38</v>
      </c>
      <c r="M2682" t="s">
        <v>4269</v>
      </c>
      <c r="N2682" t="s">
        <v>4199</v>
      </c>
      <c r="O2682"/>
      <c r="P2682" t="s">
        <v>5092</v>
      </c>
      <c r="Q2682" t="s">
        <v>5093</v>
      </c>
      <c r="R2682" t="s">
        <v>15449</v>
      </c>
      <c r="S2682" t="s">
        <v>15436</v>
      </c>
      <c r="T2682" t="s">
        <v>15437</v>
      </c>
      <c r="U2682" t="s">
        <v>15437</v>
      </c>
      <c r="V2682">
        <v>1</v>
      </c>
    </row>
    <row r="2683" spans="1:22" x14ac:dyDescent="0.25">
      <c r="A2683" t="s">
        <v>1569</v>
      </c>
      <c r="B2683">
        <v>335993</v>
      </c>
      <c r="C2683" t="s">
        <v>4856</v>
      </c>
      <c r="D2683" t="s">
        <v>2990</v>
      </c>
      <c r="E2683" t="s">
        <v>1596</v>
      </c>
      <c r="F2683" t="s">
        <v>5710</v>
      </c>
      <c r="G2683" t="s">
        <v>4294</v>
      </c>
      <c r="H2683" s="2">
        <v>45523</v>
      </c>
      <c r="I2683" s="2">
        <v>45523</v>
      </c>
      <c r="J2683"/>
      <c r="K2683"/>
      <c r="L2683">
        <v>15.25</v>
      </c>
      <c r="M2683" t="s">
        <v>4269</v>
      </c>
      <c r="N2683" t="s">
        <v>1714</v>
      </c>
      <c r="O2683"/>
      <c r="P2683" t="s">
        <v>5703</v>
      </c>
      <c r="Q2683" t="s">
        <v>5704</v>
      </c>
      <c r="R2683" t="s">
        <v>15447</v>
      </c>
      <c r="S2683" t="s">
        <v>15436</v>
      </c>
      <c r="T2683" t="s">
        <v>15437</v>
      </c>
      <c r="U2683" t="s">
        <v>15437</v>
      </c>
      <c r="V2683">
        <v>0.40131578947368424</v>
      </c>
    </row>
    <row r="2684" spans="1:22" x14ac:dyDescent="0.25">
      <c r="A2684" t="s">
        <v>1569</v>
      </c>
      <c r="B2684">
        <v>335910</v>
      </c>
      <c r="C2684" t="s">
        <v>4976</v>
      </c>
      <c r="D2684" t="s">
        <v>2911</v>
      </c>
      <c r="E2684" t="s">
        <v>1572</v>
      </c>
      <c r="F2684" t="s">
        <v>5702</v>
      </c>
      <c r="G2684" t="s">
        <v>4268</v>
      </c>
      <c r="H2684" s="2">
        <v>45523</v>
      </c>
      <c r="I2684" s="2">
        <v>45523</v>
      </c>
      <c r="J2684"/>
      <c r="K2684"/>
      <c r="L2684">
        <v>0.01</v>
      </c>
      <c r="M2684" t="s">
        <v>4269</v>
      </c>
      <c r="N2684" t="s">
        <v>1714</v>
      </c>
      <c r="O2684"/>
      <c r="P2684" t="s">
        <v>5703</v>
      </c>
      <c r="Q2684" t="s">
        <v>5704</v>
      </c>
      <c r="R2684" t="s">
        <v>15447</v>
      </c>
      <c r="S2684" t="s">
        <v>15436</v>
      </c>
      <c r="T2684" t="s">
        <v>15437</v>
      </c>
      <c r="U2684" t="s">
        <v>15437</v>
      </c>
      <c r="V2684">
        <v>0</v>
      </c>
    </row>
    <row r="2685" spans="1:22" x14ac:dyDescent="0.25">
      <c r="A2685" t="s">
        <v>1569</v>
      </c>
      <c r="B2685">
        <v>335936</v>
      </c>
      <c r="C2685" t="s">
        <v>6087</v>
      </c>
      <c r="D2685" t="s">
        <v>6179</v>
      </c>
      <c r="E2685" t="s">
        <v>1572</v>
      </c>
      <c r="F2685" t="s">
        <v>6168</v>
      </c>
      <c r="G2685" t="s">
        <v>4294</v>
      </c>
      <c r="H2685" s="2">
        <v>45523</v>
      </c>
      <c r="I2685" s="2">
        <v>45523</v>
      </c>
      <c r="J2685"/>
      <c r="K2685"/>
      <c r="L2685">
        <v>0.01</v>
      </c>
      <c r="M2685" t="s">
        <v>4269</v>
      </c>
      <c r="N2685" t="s">
        <v>1714</v>
      </c>
      <c r="O2685"/>
      <c r="P2685" t="s">
        <v>6162</v>
      </c>
      <c r="Q2685" t="s">
        <v>6163</v>
      </c>
      <c r="R2685" t="s">
        <v>15454</v>
      </c>
      <c r="S2685" t="s">
        <v>15436</v>
      </c>
      <c r="T2685" t="s">
        <v>15437</v>
      </c>
      <c r="U2685" t="s">
        <v>15437</v>
      </c>
      <c r="V2685">
        <v>0</v>
      </c>
    </row>
    <row r="2686" spans="1:22" x14ac:dyDescent="0.25">
      <c r="A2686" t="s">
        <v>1569</v>
      </c>
      <c r="B2686">
        <v>335871</v>
      </c>
      <c r="C2686" t="s">
        <v>1750</v>
      </c>
      <c r="D2686" t="s">
        <v>11534</v>
      </c>
      <c r="E2686" t="s">
        <v>1572</v>
      </c>
      <c r="F2686" t="s">
        <v>11529</v>
      </c>
      <c r="G2686" t="s">
        <v>7487</v>
      </c>
      <c r="H2686" s="2">
        <v>45521</v>
      </c>
      <c r="I2686" s="2">
        <v>45521</v>
      </c>
      <c r="J2686"/>
      <c r="K2686"/>
      <c r="L2686">
        <v>0.01</v>
      </c>
      <c r="M2686" t="s">
        <v>7484</v>
      </c>
      <c r="N2686" t="s">
        <v>3482</v>
      </c>
      <c r="O2686"/>
      <c r="P2686" t="s">
        <v>11524</v>
      </c>
      <c r="Q2686" t="s">
        <v>5410</v>
      </c>
      <c r="R2686" t="s">
        <v>15468</v>
      </c>
      <c r="S2686" t="s">
        <v>15436</v>
      </c>
      <c r="T2686" t="s">
        <v>15437</v>
      </c>
      <c r="U2686" t="s">
        <v>15437</v>
      </c>
      <c r="V2686">
        <v>0</v>
      </c>
    </row>
    <row r="2687" spans="1:22" x14ac:dyDescent="0.25">
      <c r="A2687" t="s">
        <v>1569</v>
      </c>
      <c r="B2687">
        <v>335879</v>
      </c>
      <c r="C2687" t="s">
        <v>5273</v>
      </c>
      <c r="D2687" t="s">
        <v>5274</v>
      </c>
      <c r="E2687" t="s">
        <v>1572</v>
      </c>
      <c r="F2687" t="s">
        <v>5265</v>
      </c>
      <c r="G2687" t="s">
        <v>4268</v>
      </c>
      <c r="H2687" s="2">
        <v>45521</v>
      </c>
      <c r="I2687" s="2">
        <v>45691</v>
      </c>
      <c r="J2687"/>
      <c r="K2687"/>
      <c r="L2687">
        <v>0.01</v>
      </c>
      <c r="M2687" t="s">
        <v>4269</v>
      </c>
      <c r="N2687" t="s">
        <v>3627</v>
      </c>
      <c r="O2687"/>
      <c r="P2687" t="s">
        <v>5263</v>
      </c>
      <c r="Q2687" t="s">
        <v>3670</v>
      </c>
      <c r="R2687" t="s">
        <v>15453</v>
      </c>
      <c r="S2687" t="s">
        <v>15436</v>
      </c>
      <c r="T2687" t="s">
        <v>15437</v>
      </c>
      <c r="U2687" t="s">
        <v>15437</v>
      </c>
      <c r="V2687">
        <v>0</v>
      </c>
    </row>
    <row r="2688" spans="1:22" x14ac:dyDescent="0.25">
      <c r="A2688" t="s">
        <v>1569</v>
      </c>
      <c r="B2688">
        <v>335842</v>
      </c>
      <c r="C2688" t="s">
        <v>4971</v>
      </c>
      <c r="D2688" t="s">
        <v>7913</v>
      </c>
      <c r="E2688" t="s">
        <v>1596</v>
      </c>
      <c r="F2688" t="s">
        <v>7902</v>
      </c>
      <c r="G2688" t="s">
        <v>7490</v>
      </c>
      <c r="H2688" s="2">
        <v>45520</v>
      </c>
      <c r="I2688" s="2">
        <v>45789</v>
      </c>
      <c r="J2688"/>
      <c r="K2688"/>
      <c r="L2688">
        <v>22.5</v>
      </c>
      <c r="M2688" t="s">
        <v>7484</v>
      </c>
      <c r="N2688" t="s">
        <v>3311</v>
      </c>
      <c r="O2688"/>
      <c r="P2688" t="s">
        <v>7903</v>
      </c>
      <c r="Q2688" t="s">
        <v>3398</v>
      </c>
      <c r="R2688" t="s">
        <v>15463</v>
      </c>
      <c r="S2688" t="s">
        <v>15436</v>
      </c>
      <c r="T2688" t="s">
        <v>15437</v>
      </c>
      <c r="U2688" t="s">
        <v>15437</v>
      </c>
      <c r="V2688">
        <v>0.59210526315789469</v>
      </c>
    </row>
    <row r="2689" spans="1:22" x14ac:dyDescent="0.25">
      <c r="A2689" t="s">
        <v>1569</v>
      </c>
      <c r="B2689">
        <v>335811</v>
      </c>
      <c r="C2689" t="s">
        <v>7914</v>
      </c>
      <c r="D2689" t="s">
        <v>2248</v>
      </c>
      <c r="E2689" t="s">
        <v>1596</v>
      </c>
      <c r="F2689" t="s">
        <v>7902</v>
      </c>
      <c r="G2689" t="s">
        <v>7490</v>
      </c>
      <c r="H2689" s="2">
        <v>45520</v>
      </c>
      <c r="I2689" s="2">
        <v>45747</v>
      </c>
      <c r="J2689"/>
      <c r="K2689"/>
      <c r="L2689">
        <v>14</v>
      </c>
      <c r="M2689" t="s">
        <v>7484</v>
      </c>
      <c r="N2689" t="s">
        <v>3311</v>
      </c>
      <c r="O2689"/>
      <c r="P2689" t="s">
        <v>7903</v>
      </c>
      <c r="Q2689" t="s">
        <v>3398</v>
      </c>
      <c r="R2689" t="s">
        <v>15463</v>
      </c>
      <c r="S2689" t="s">
        <v>15436</v>
      </c>
      <c r="T2689" t="s">
        <v>15437</v>
      </c>
      <c r="U2689" t="s">
        <v>15437</v>
      </c>
      <c r="V2689">
        <v>0.36842105263157893</v>
      </c>
    </row>
    <row r="2690" spans="1:22" x14ac:dyDescent="0.25">
      <c r="A2690" t="s">
        <v>1569</v>
      </c>
      <c r="B2690">
        <v>335836</v>
      </c>
      <c r="C2690" t="s">
        <v>1875</v>
      </c>
      <c r="D2690" t="s">
        <v>1908</v>
      </c>
      <c r="E2690" t="s">
        <v>1572</v>
      </c>
      <c r="F2690" t="s">
        <v>7902</v>
      </c>
      <c r="G2690" t="s">
        <v>7490</v>
      </c>
      <c r="H2690" s="2">
        <v>45520</v>
      </c>
      <c r="I2690" s="2">
        <v>45520</v>
      </c>
      <c r="J2690"/>
      <c r="K2690"/>
      <c r="L2690">
        <v>0.01</v>
      </c>
      <c r="M2690" t="s">
        <v>7484</v>
      </c>
      <c r="N2690" t="s">
        <v>3311</v>
      </c>
      <c r="O2690"/>
      <c r="P2690" t="s">
        <v>7903</v>
      </c>
      <c r="Q2690" t="s">
        <v>3398</v>
      </c>
      <c r="R2690" t="s">
        <v>15463</v>
      </c>
      <c r="S2690" t="s">
        <v>15436</v>
      </c>
      <c r="T2690" t="s">
        <v>15437</v>
      </c>
      <c r="U2690" t="s">
        <v>15437</v>
      </c>
      <c r="V2690">
        <v>0</v>
      </c>
    </row>
    <row r="2691" spans="1:22" x14ac:dyDescent="0.25">
      <c r="A2691" t="s">
        <v>1569</v>
      </c>
      <c r="B2691">
        <v>335813</v>
      </c>
      <c r="C2691" t="s">
        <v>1863</v>
      </c>
      <c r="D2691" t="s">
        <v>2721</v>
      </c>
      <c r="E2691" t="s">
        <v>1596</v>
      </c>
      <c r="F2691" t="s">
        <v>7902</v>
      </c>
      <c r="G2691" t="s">
        <v>7490</v>
      </c>
      <c r="H2691" s="2">
        <v>45520</v>
      </c>
      <c r="I2691" s="2">
        <v>45747</v>
      </c>
      <c r="J2691"/>
      <c r="K2691"/>
      <c r="L2691">
        <v>21.5</v>
      </c>
      <c r="M2691" t="s">
        <v>7484</v>
      </c>
      <c r="N2691" t="s">
        <v>3311</v>
      </c>
      <c r="O2691"/>
      <c r="P2691" t="s">
        <v>7903</v>
      </c>
      <c r="Q2691" t="s">
        <v>3398</v>
      </c>
      <c r="R2691" t="s">
        <v>15463</v>
      </c>
      <c r="S2691" t="s">
        <v>15436</v>
      </c>
      <c r="T2691" t="s">
        <v>15437</v>
      </c>
      <c r="U2691" t="s">
        <v>15437</v>
      </c>
      <c r="V2691">
        <v>0.56578947368421051</v>
      </c>
    </row>
    <row r="2692" spans="1:22" x14ac:dyDescent="0.25">
      <c r="A2692" t="s">
        <v>1569</v>
      </c>
      <c r="B2692">
        <v>335854</v>
      </c>
      <c r="C2692" t="s">
        <v>7915</v>
      </c>
      <c r="D2692" t="s">
        <v>7916</v>
      </c>
      <c r="E2692" t="s">
        <v>1572</v>
      </c>
      <c r="F2692" t="s">
        <v>7902</v>
      </c>
      <c r="G2692" t="s">
        <v>7490</v>
      </c>
      <c r="H2692" s="2">
        <v>45520</v>
      </c>
      <c r="I2692" s="2">
        <v>45520</v>
      </c>
      <c r="J2692"/>
      <c r="K2692"/>
      <c r="L2692">
        <v>0.01</v>
      </c>
      <c r="M2692" t="s">
        <v>7484</v>
      </c>
      <c r="N2692" t="s">
        <v>3311</v>
      </c>
      <c r="O2692"/>
      <c r="P2692" t="s">
        <v>7903</v>
      </c>
      <c r="Q2692" t="s">
        <v>3398</v>
      </c>
      <c r="R2692" t="s">
        <v>15463</v>
      </c>
      <c r="S2692" t="s">
        <v>15436</v>
      </c>
      <c r="T2692" t="s">
        <v>15437</v>
      </c>
      <c r="U2692" t="s">
        <v>15437</v>
      </c>
      <c r="V2692">
        <v>0</v>
      </c>
    </row>
    <row r="2693" spans="1:22" x14ac:dyDescent="0.25">
      <c r="A2693" t="s">
        <v>1569</v>
      </c>
      <c r="B2693">
        <v>335877</v>
      </c>
      <c r="C2693" t="s">
        <v>1781</v>
      </c>
      <c r="D2693" t="s">
        <v>3306</v>
      </c>
      <c r="E2693" t="s">
        <v>1572</v>
      </c>
      <c r="F2693" t="s">
        <v>8001</v>
      </c>
      <c r="G2693" t="s">
        <v>7490</v>
      </c>
      <c r="H2693" s="2">
        <v>45520</v>
      </c>
      <c r="I2693" s="2">
        <v>45520</v>
      </c>
      <c r="J2693"/>
      <c r="K2693"/>
      <c r="L2693">
        <v>0.01</v>
      </c>
      <c r="M2693" t="s">
        <v>7484</v>
      </c>
      <c r="N2693" t="s">
        <v>1714</v>
      </c>
      <c r="O2693"/>
      <c r="P2693" t="s">
        <v>7996</v>
      </c>
      <c r="Q2693" t="s">
        <v>4271</v>
      </c>
      <c r="R2693" t="s">
        <v>15461</v>
      </c>
      <c r="S2693" t="s">
        <v>15436</v>
      </c>
      <c r="T2693" t="s">
        <v>15437</v>
      </c>
      <c r="U2693" t="s">
        <v>15437</v>
      </c>
      <c r="V2693">
        <v>0</v>
      </c>
    </row>
    <row r="2694" spans="1:22" x14ac:dyDescent="0.25">
      <c r="A2694" t="s">
        <v>1569</v>
      </c>
      <c r="B2694">
        <v>335839</v>
      </c>
      <c r="C2694" t="s">
        <v>1812</v>
      </c>
      <c r="D2694" t="s">
        <v>8566</v>
      </c>
      <c r="E2694" t="s">
        <v>1572</v>
      </c>
      <c r="F2694" t="s">
        <v>8562</v>
      </c>
      <c r="G2694" t="s">
        <v>7490</v>
      </c>
      <c r="H2694" s="2">
        <v>45520</v>
      </c>
      <c r="I2694" s="2">
        <v>45520</v>
      </c>
      <c r="J2694"/>
      <c r="K2694"/>
      <c r="L2694">
        <v>0.01</v>
      </c>
      <c r="M2694" t="s">
        <v>7484</v>
      </c>
      <c r="N2694" t="s">
        <v>3482</v>
      </c>
      <c r="O2694"/>
      <c r="P2694" t="s">
        <v>8563</v>
      </c>
      <c r="Q2694" t="s">
        <v>8564</v>
      </c>
      <c r="R2694" t="s">
        <v>15466</v>
      </c>
      <c r="S2694" t="s">
        <v>15436</v>
      </c>
      <c r="T2694" t="s">
        <v>15437</v>
      </c>
      <c r="U2694" t="s">
        <v>15437</v>
      </c>
      <c r="V2694">
        <v>0</v>
      </c>
    </row>
    <row r="2695" spans="1:22" x14ac:dyDescent="0.25">
      <c r="A2695" t="s">
        <v>1569</v>
      </c>
      <c r="B2695">
        <v>335815</v>
      </c>
      <c r="C2695" t="s">
        <v>8988</v>
      </c>
      <c r="D2695" t="s">
        <v>2395</v>
      </c>
      <c r="E2695" t="s">
        <v>1572</v>
      </c>
      <c r="F2695" t="s">
        <v>8979</v>
      </c>
      <c r="G2695" t="s">
        <v>7490</v>
      </c>
      <c r="H2695" s="2">
        <v>45520</v>
      </c>
      <c r="I2695" s="2">
        <v>45520</v>
      </c>
      <c r="J2695"/>
      <c r="K2695"/>
      <c r="L2695">
        <v>0.01</v>
      </c>
      <c r="M2695" t="s">
        <v>7484</v>
      </c>
      <c r="N2695" t="s">
        <v>3865</v>
      </c>
      <c r="O2695"/>
      <c r="P2695" t="s">
        <v>8980</v>
      </c>
      <c r="Q2695" t="s">
        <v>4579</v>
      </c>
      <c r="R2695" t="s">
        <v>15463</v>
      </c>
      <c r="S2695" t="s">
        <v>15436</v>
      </c>
      <c r="T2695" t="s">
        <v>15437</v>
      </c>
      <c r="U2695" t="s">
        <v>15437</v>
      </c>
      <c r="V2695">
        <v>0</v>
      </c>
    </row>
    <row r="2696" spans="1:22" x14ac:dyDescent="0.25">
      <c r="A2696" t="s">
        <v>1569</v>
      </c>
      <c r="B2696">
        <v>335846</v>
      </c>
      <c r="C2696" t="s">
        <v>10623</v>
      </c>
      <c r="D2696" t="s">
        <v>10624</v>
      </c>
      <c r="E2696" t="s">
        <v>1572</v>
      </c>
      <c r="F2696" t="s">
        <v>10625</v>
      </c>
      <c r="G2696" t="s">
        <v>7483</v>
      </c>
      <c r="H2696" s="2">
        <v>45520</v>
      </c>
      <c r="I2696" s="2">
        <v>45520</v>
      </c>
      <c r="J2696"/>
      <c r="K2696"/>
      <c r="L2696">
        <v>0.01</v>
      </c>
      <c r="M2696" t="s">
        <v>7484</v>
      </c>
      <c r="N2696" t="s">
        <v>1576</v>
      </c>
      <c r="O2696"/>
      <c r="P2696" t="s">
        <v>10607</v>
      </c>
      <c r="Q2696" t="s">
        <v>10608</v>
      </c>
      <c r="R2696" t="s">
        <v>15464</v>
      </c>
      <c r="S2696" t="s">
        <v>15436</v>
      </c>
      <c r="T2696" t="s">
        <v>15437</v>
      </c>
      <c r="U2696" t="s">
        <v>15437</v>
      </c>
      <c r="V2696">
        <v>0</v>
      </c>
    </row>
    <row r="2697" spans="1:22" x14ac:dyDescent="0.25">
      <c r="A2697" t="s">
        <v>1569</v>
      </c>
      <c r="B2697">
        <v>335820</v>
      </c>
      <c r="C2697" t="s">
        <v>1897</v>
      </c>
      <c r="D2697" t="s">
        <v>1656</v>
      </c>
      <c r="E2697" t="s">
        <v>1572</v>
      </c>
      <c r="F2697" t="s">
        <v>11480</v>
      </c>
      <c r="G2697" t="s">
        <v>7490</v>
      </c>
      <c r="H2697" s="2">
        <v>45520</v>
      </c>
      <c r="I2697" s="2">
        <v>45520</v>
      </c>
      <c r="J2697"/>
      <c r="K2697"/>
      <c r="L2697">
        <v>0.01</v>
      </c>
      <c r="M2697" t="s">
        <v>7484</v>
      </c>
      <c r="N2697" t="s">
        <v>1714</v>
      </c>
      <c r="O2697"/>
      <c r="P2697" t="s">
        <v>11481</v>
      </c>
      <c r="Q2697" t="s">
        <v>11482</v>
      </c>
      <c r="R2697" t="s">
        <v>15462</v>
      </c>
      <c r="S2697" t="s">
        <v>15436</v>
      </c>
      <c r="T2697" t="s">
        <v>15437</v>
      </c>
      <c r="U2697" t="s">
        <v>15437</v>
      </c>
      <c r="V2697">
        <v>0</v>
      </c>
    </row>
    <row r="2698" spans="1:22" x14ac:dyDescent="0.25">
      <c r="A2698" t="s">
        <v>1569</v>
      </c>
      <c r="B2698">
        <v>335837</v>
      </c>
      <c r="C2698" t="s">
        <v>11622</v>
      </c>
      <c r="D2698" t="s">
        <v>11623</v>
      </c>
      <c r="E2698" t="s">
        <v>1572</v>
      </c>
      <c r="F2698" t="s">
        <v>11614</v>
      </c>
      <c r="G2698" t="s">
        <v>7490</v>
      </c>
      <c r="H2698" s="2">
        <v>45520</v>
      </c>
      <c r="I2698" s="2">
        <v>45520</v>
      </c>
      <c r="J2698"/>
      <c r="K2698"/>
      <c r="L2698">
        <v>0.01</v>
      </c>
      <c r="M2698" t="s">
        <v>7484</v>
      </c>
      <c r="N2698" t="s">
        <v>3311</v>
      </c>
      <c r="O2698"/>
      <c r="P2698" t="s">
        <v>11615</v>
      </c>
      <c r="Q2698" t="s">
        <v>11616</v>
      </c>
      <c r="R2698" t="s">
        <v>15463</v>
      </c>
      <c r="S2698" t="s">
        <v>15436</v>
      </c>
      <c r="T2698" t="s">
        <v>15437</v>
      </c>
      <c r="U2698" t="s">
        <v>15437</v>
      </c>
      <c r="V2698">
        <v>0</v>
      </c>
    </row>
    <row r="2699" spans="1:22" x14ac:dyDescent="0.25">
      <c r="A2699" t="s">
        <v>1569</v>
      </c>
      <c r="B2699">
        <v>335822</v>
      </c>
      <c r="C2699" t="s">
        <v>2595</v>
      </c>
      <c r="D2699" t="s">
        <v>5567</v>
      </c>
      <c r="E2699" t="s">
        <v>1572</v>
      </c>
      <c r="F2699" t="s">
        <v>11857</v>
      </c>
      <c r="G2699" t="s">
        <v>7490</v>
      </c>
      <c r="H2699" s="2">
        <v>45520</v>
      </c>
      <c r="I2699" s="2">
        <v>45520</v>
      </c>
      <c r="J2699"/>
      <c r="K2699"/>
      <c r="L2699">
        <v>0.01</v>
      </c>
      <c r="M2699" t="s">
        <v>7484</v>
      </c>
      <c r="N2699" t="s">
        <v>3482</v>
      </c>
      <c r="O2699"/>
      <c r="P2699" t="s">
        <v>11858</v>
      </c>
      <c r="Q2699" t="s">
        <v>5995</v>
      </c>
      <c r="R2699" t="s">
        <v>15468</v>
      </c>
      <c r="S2699" t="s">
        <v>15436</v>
      </c>
      <c r="T2699" t="s">
        <v>15437</v>
      </c>
      <c r="U2699" t="s">
        <v>15437</v>
      </c>
      <c r="V2699">
        <v>0</v>
      </c>
    </row>
    <row r="2700" spans="1:22" x14ac:dyDescent="0.25">
      <c r="A2700" t="s">
        <v>1569</v>
      </c>
      <c r="B2700">
        <v>335856</v>
      </c>
      <c r="C2700" t="s">
        <v>11905</v>
      </c>
      <c r="D2700" t="s">
        <v>6012</v>
      </c>
      <c r="E2700" t="s">
        <v>1572</v>
      </c>
      <c r="F2700" t="s">
        <v>11901</v>
      </c>
      <c r="G2700" t="s">
        <v>7490</v>
      </c>
      <c r="H2700" s="2">
        <v>45520</v>
      </c>
      <c r="I2700" s="2">
        <v>45520</v>
      </c>
      <c r="J2700"/>
      <c r="K2700"/>
      <c r="L2700">
        <v>0.01</v>
      </c>
      <c r="M2700" t="s">
        <v>7484</v>
      </c>
      <c r="N2700" t="s">
        <v>1714</v>
      </c>
      <c r="O2700"/>
      <c r="P2700" t="s">
        <v>11896</v>
      </c>
      <c r="Q2700" t="s">
        <v>3067</v>
      </c>
      <c r="R2700" t="s">
        <v>15461</v>
      </c>
      <c r="S2700" t="s">
        <v>15436</v>
      </c>
      <c r="T2700" t="s">
        <v>15437</v>
      </c>
      <c r="U2700" t="s">
        <v>15437</v>
      </c>
      <c r="V2700">
        <v>0</v>
      </c>
    </row>
    <row r="2701" spans="1:22" x14ac:dyDescent="0.25">
      <c r="A2701" t="s">
        <v>1569</v>
      </c>
      <c r="B2701">
        <v>335862</v>
      </c>
      <c r="C2701" t="s">
        <v>2216</v>
      </c>
      <c r="D2701" t="s">
        <v>4680</v>
      </c>
      <c r="E2701" t="s">
        <v>1572</v>
      </c>
      <c r="F2701" t="s">
        <v>11901</v>
      </c>
      <c r="G2701" t="s">
        <v>7490</v>
      </c>
      <c r="H2701" s="2">
        <v>45520</v>
      </c>
      <c r="I2701" s="2">
        <v>45520</v>
      </c>
      <c r="J2701"/>
      <c r="K2701"/>
      <c r="L2701">
        <v>0.01</v>
      </c>
      <c r="M2701" t="s">
        <v>7484</v>
      </c>
      <c r="N2701" t="s">
        <v>1714</v>
      </c>
      <c r="O2701"/>
      <c r="P2701" t="s">
        <v>11896</v>
      </c>
      <c r="Q2701" t="s">
        <v>3067</v>
      </c>
      <c r="R2701" t="s">
        <v>15461</v>
      </c>
      <c r="S2701" t="s">
        <v>15436</v>
      </c>
      <c r="T2701" t="s">
        <v>15437</v>
      </c>
      <c r="U2701" t="s">
        <v>15437</v>
      </c>
      <c r="V2701">
        <v>0</v>
      </c>
    </row>
    <row r="2702" spans="1:22" x14ac:dyDescent="0.25">
      <c r="A2702" t="s">
        <v>1569</v>
      </c>
      <c r="B2702">
        <v>335831</v>
      </c>
      <c r="C2702" t="s">
        <v>3551</v>
      </c>
      <c r="D2702" t="s">
        <v>11906</v>
      </c>
      <c r="E2702" t="s">
        <v>1572</v>
      </c>
      <c r="F2702" t="s">
        <v>11901</v>
      </c>
      <c r="G2702" t="s">
        <v>7490</v>
      </c>
      <c r="H2702" s="2">
        <v>45520</v>
      </c>
      <c r="I2702" s="2">
        <v>45523</v>
      </c>
      <c r="J2702"/>
      <c r="K2702"/>
      <c r="L2702">
        <v>0.01</v>
      </c>
      <c r="M2702" t="s">
        <v>7484</v>
      </c>
      <c r="N2702" t="s">
        <v>1714</v>
      </c>
      <c r="O2702"/>
      <c r="P2702" t="s">
        <v>11896</v>
      </c>
      <c r="Q2702" t="s">
        <v>3067</v>
      </c>
      <c r="R2702" t="s">
        <v>15461</v>
      </c>
      <c r="S2702" t="s">
        <v>15436</v>
      </c>
      <c r="T2702" t="s">
        <v>15437</v>
      </c>
      <c r="U2702" t="s">
        <v>15437</v>
      </c>
      <c r="V2702">
        <v>0</v>
      </c>
    </row>
    <row r="2703" spans="1:22" x14ac:dyDescent="0.25">
      <c r="A2703" t="s">
        <v>1569</v>
      </c>
      <c r="B2703">
        <v>335819</v>
      </c>
      <c r="C2703" t="s">
        <v>3237</v>
      </c>
      <c r="D2703" t="s">
        <v>11907</v>
      </c>
      <c r="E2703" t="s">
        <v>1572</v>
      </c>
      <c r="F2703" t="s">
        <v>11901</v>
      </c>
      <c r="G2703" t="s">
        <v>7490</v>
      </c>
      <c r="H2703" s="2">
        <v>45520</v>
      </c>
      <c r="I2703" s="2">
        <v>45523</v>
      </c>
      <c r="J2703"/>
      <c r="K2703"/>
      <c r="L2703">
        <v>0.01</v>
      </c>
      <c r="M2703" t="s">
        <v>7484</v>
      </c>
      <c r="N2703" t="s">
        <v>1714</v>
      </c>
      <c r="O2703"/>
      <c r="P2703" t="s">
        <v>11896</v>
      </c>
      <c r="Q2703" t="s">
        <v>3067</v>
      </c>
      <c r="R2703" t="s">
        <v>15461</v>
      </c>
      <c r="S2703" t="s">
        <v>15436</v>
      </c>
      <c r="T2703" t="s">
        <v>15437</v>
      </c>
      <c r="U2703" t="s">
        <v>15437</v>
      </c>
      <c r="V2703">
        <v>0</v>
      </c>
    </row>
    <row r="2704" spans="1:22" x14ac:dyDescent="0.25">
      <c r="A2704" t="s">
        <v>1569</v>
      </c>
      <c r="B2704">
        <v>335827</v>
      </c>
      <c r="C2704" t="s">
        <v>1628</v>
      </c>
      <c r="D2704" t="s">
        <v>11964</v>
      </c>
      <c r="E2704" t="s">
        <v>1596</v>
      </c>
      <c r="F2704" t="s">
        <v>11956</v>
      </c>
      <c r="G2704" t="s">
        <v>7490</v>
      </c>
      <c r="H2704" s="2">
        <v>45520</v>
      </c>
      <c r="I2704" s="2">
        <v>45520</v>
      </c>
      <c r="J2704"/>
      <c r="K2704"/>
      <c r="L2704">
        <v>18.25</v>
      </c>
      <c r="M2704" t="s">
        <v>7484</v>
      </c>
      <c r="N2704" t="s">
        <v>3865</v>
      </c>
      <c r="O2704"/>
      <c r="P2704" t="s">
        <v>11957</v>
      </c>
      <c r="Q2704" t="s">
        <v>4910</v>
      </c>
      <c r="R2704" t="s">
        <v>15463</v>
      </c>
      <c r="S2704" t="s">
        <v>15436</v>
      </c>
      <c r="T2704" t="s">
        <v>15437</v>
      </c>
      <c r="U2704" t="s">
        <v>15437</v>
      </c>
      <c r="V2704">
        <v>0.48026315789473684</v>
      </c>
    </row>
    <row r="2705" spans="1:22" x14ac:dyDescent="0.25">
      <c r="A2705" t="s">
        <v>1569</v>
      </c>
      <c r="B2705">
        <v>335849</v>
      </c>
      <c r="C2705" t="s">
        <v>1703</v>
      </c>
      <c r="D2705" t="s">
        <v>4211</v>
      </c>
      <c r="E2705" t="s">
        <v>1572</v>
      </c>
      <c r="F2705" t="s">
        <v>12336</v>
      </c>
      <c r="G2705" t="s">
        <v>7490</v>
      </c>
      <c r="H2705" s="2">
        <v>45520</v>
      </c>
      <c r="I2705" s="2">
        <v>45520</v>
      </c>
      <c r="J2705"/>
      <c r="K2705"/>
      <c r="L2705">
        <v>0.01</v>
      </c>
      <c r="M2705" t="s">
        <v>7484</v>
      </c>
      <c r="N2705" t="s">
        <v>1714</v>
      </c>
      <c r="O2705"/>
      <c r="P2705" t="s">
        <v>12334</v>
      </c>
      <c r="Q2705" t="s">
        <v>3013</v>
      </c>
      <c r="R2705" t="s">
        <v>15462</v>
      </c>
      <c r="S2705" t="s">
        <v>15436</v>
      </c>
      <c r="T2705" t="s">
        <v>15437</v>
      </c>
      <c r="U2705" t="s">
        <v>15437</v>
      </c>
      <c r="V2705">
        <v>0</v>
      </c>
    </row>
    <row r="2706" spans="1:22" x14ac:dyDescent="0.25">
      <c r="A2706" t="s">
        <v>1569</v>
      </c>
      <c r="B2706">
        <v>335817</v>
      </c>
      <c r="C2706" t="s">
        <v>5934</v>
      </c>
      <c r="D2706" t="s">
        <v>12582</v>
      </c>
      <c r="E2706" t="s">
        <v>1596</v>
      </c>
      <c r="F2706" t="s">
        <v>12583</v>
      </c>
      <c r="G2706" t="s">
        <v>7487</v>
      </c>
      <c r="H2706" s="2">
        <v>45520</v>
      </c>
      <c r="I2706" s="2">
        <v>45719</v>
      </c>
      <c r="J2706"/>
      <c r="K2706"/>
      <c r="L2706">
        <v>20</v>
      </c>
      <c r="M2706" t="s">
        <v>7484</v>
      </c>
      <c r="N2706" t="s">
        <v>3482</v>
      </c>
      <c r="O2706"/>
      <c r="P2706" t="s">
        <v>12569</v>
      </c>
      <c r="Q2706" t="s">
        <v>12570</v>
      </c>
      <c r="R2706" t="s">
        <v>15465</v>
      </c>
      <c r="S2706" t="s">
        <v>15436</v>
      </c>
      <c r="T2706" t="s">
        <v>15437</v>
      </c>
      <c r="U2706" t="s">
        <v>15437</v>
      </c>
      <c r="V2706">
        <v>0.52631578947368418</v>
      </c>
    </row>
    <row r="2707" spans="1:22" x14ac:dyDescent="0.25">
      <c r="A2707" t="s">
        <v>1569</v>
      </c>
      <c r="B2707">
        <v>335816</v>
      </c>
      <c r="C2707" t="s">
        <v>12584</v>
      </c>
      <c r="D2707" t="s">
        <v>12585</v>
      </c>
      <c r="E2707" t="s">
        <v>1572</v>
      </c>
      <c r="F2707" t="s">
        <v>12568</v>
      </c>
      <c r="G2707" t="s">
        <v>7490</v>
      </c>
      <c r="H2707" s="2">
        <v>45520</v>
      </c>
      <c r="I2707" s="2">
        <v>45520</v>
      </c>
      <c r="J2707"/>
      <c r="K2707"/>
      <c r="L2707">
        <v>0.01</v>
      </c>
      <c r="M2707" t="s">
        <v>7484</v>
      </c>
      <c r="N2707" t="s">
        <v>3482</v>
      </c>
      <c r="O2707"/>
      <c r="P2707" t="s">
        <v>12569</v>
      </c>
      <c r="Q2707" t="s">
        <v>12570</v>
      </c>
      <c r="R2707" t="s">
        <v>15465</v>
      </c>
      <c r="S2707" t="s">
        <v>15436</v>
      </c>
      <c r="T2707" t="s">
        <v>15437</v>
      </c>
      <c r="U2707" t="s">
        <v>15437</v>
      </c>
      <c r="V2707">
        <v>0</v>
      </c>
    </row>
    <row r="2708" spans="1:22" x14ac:dyDescent="0.25">
      <c r="A2708" t="s">
        <v>1569</v>
      </c>
      <c r="B2708">
        <v>298836</v>
      </c>
      <c r="C2708" t="s">
        <v>12987</v>
      </c>
      <c r="D2708" t="s">
        <v>4673</v>
      </c>
      <c r="E2708" t="s">
        <v>1572</v>
      </c>
      <c r="F2708" t="s">
        <v>12983</v>
      </c>
      <c r="G2708" t="s">
        <v>7490</v>
      </c>
      <c r="H2708" s="2">
        <v>45520</v>
      </c>
      <c r="I2708" s="2">
        <v>45520</v>
      </c>
      <c r="J2708"/>
      <c r="K2708"/>
      <c r="L2708">
        <v>0.01</v>
      </c>
      <c r="M2708" t="s">
        <v>7484</v>
      </c>
      <c r="N2708" t="s">
        <v>3482</v>
      </c>
      <c r="O2708"/>
      <c r="P2708" t="s">
        <v>12984</v>
      </c>
      <c r="Q2708" t="s">
        <v>12985</v>
      </c>
      <c r="R2708" t="s">
        <v>15465</v>
      </c>
      <c r="S2708" t="s">
        <v>15436</v>
      </c>
      <c r="T2708" t="s">
        <v>15437</v>
      </c>
      <c r="U2708" t="s">
        <v>15437</v>
      </c>
      <c r="V2708">
        <v>0</v>
      </c>
    </row>
    <row r="2709" spans="1:22" x14ac:dyDescent="0.25">
      <c r="A2709" t="s">
        <v>1569</v>
      </c>
      <c r="B2709">
        <v>335830</v>
      </c>
      <c r="C2709" t="s">
        <v>1589</v>
      </c>
      <c r="D2709" t="s">
        <v>13346</v>
      </c>
      <c r="E2709" t="s">
        <v>1572</v>
      </c>
      <c r="F2709" t="s">
        <v>13327</v>
      </c>
      <c r="G2709" t="s">
        <v>7490</v>
      </c>
      <c r="H2709" s="2">
        <v>45520</v>
      </c>
      <c r="I2709" s="2">
        <v>45520</v>
      </c>
      <c r="J2709"/>
      <c r="K2709"/>
      <c r="L2709">
        <v>0.01</v>
      </c>
      <c r="M2709" t="s">
        <v>7484</v>
      </c>
      <c r="N2709" t="s">
        <v>3627</v>
      </c>
      <c r="O2709"/>
      <c r="P2709" t="s">
        <v>13328</v>
      </c>
      <c r="Q2709" t="s">
        <v>6368</v>
      </c>
      <c r="R2709" t="s">
        <v>15465</v>
      </c>
      <c r="S2709" t="s">
        <v>15436</v>
      </c>
      <c r="T2709" t="s">
        <v>15437</v>
      </c>
      <c r="U2709" t="s">
        <v>15437</v>
      </c>
      <c r="V2709">
        <v>0</v>
      </c>
    </row>
    <row r="2710" spans="1:22" x14ac:dyDescent="0.25">
      <c r="A2710" t="s">
        <v>1569</v>
      </c>
      <c r="B2710">
        <v>335848</v>
      </c>
      <c r="C2710" t="s">
        <v>13347</v>
      </c>
      <c r="D2710" t="s">
        <v>13348</v>
      </c>
      <c r="E2710" t="s">
        <v>1572</v>
      </c>
      <c r="F2710" t="s">
        <v>13327</v>
      </c>
      <c r="G2710" t="s">
        <v>7490</v>
      </c>
      <c r="H2710" s="2">
        <v>45520</v>
      </c>
      <c r="I2710" s="2">
        <v>45520</v>
      </c>
      <c r="J2710"/>
      <c r="K2710"/>
      <c r="L2710">
        <v>0.01</v>
      </c>
      <c r="M2710" t="s">
        <v>7484</v>
      </c>
      <c r="N2710" t="s">
        <v>3627</v>
      </c>
      <c r="O2710"/>
      <c r="P2710" t="s">
        <v>13328</v>
      </c>
      <c r="Q2710" t="s">
        <v>6368</v>
      </c>
      <c r="R2710" t="s">
        <v>15465</v>
      </c>
      <c r="S2710" t="s">
        <v>15436</v>
      </c>
      <c r="T2710" t="s">
        <v>15437</v>
      </c>
      <c r="U2710" t="s">
        <v>15437</v>
      </c>
      <c r="V2710">
        <v>0</v>
      </c>
    </row>
    <row r="2711" spans="1:22" x14ac:dyDescent="0.25">
      <c r="A2711" t="s">
        <v>1569</v>
      </c>
      <c r="B2711">
        <v>335825</v>
      </c>
      <c r="C2711" t="s">
        <v>1760</v>
      </c>
      <c r="D2711" t="s">
        <v>4466</v>
      </c>
      <c r="E2711" t="s">
        <v>1572</v>
      </c>
      <c r="F2711" t="s">
        <v>13614</v>
      </c>
      <c r="G2711" t="s">
        <v>7487</v>
      </c>
      <c r="H2711" s="2">
        <v>45520</v>
      </c>
      <c r="I2711" s="2">
        <v>45520</v>
      </c>
      <c r="J2711"/>
      <c r="K2711"/>
      <c r="L2711">
        <v>0.01</v>
      </c>
      <c r="M2711" t="s">
        <v>7484</v>
      </c>
      <c r="N2711" t="s">
        <v>3482</v>
      </c>
      <c r="O2711"/>
      <c r="P2711" t="s">
        <v>13615</v>
      </c>
      <c r="Q2711" t="s">
        <v>13616</v>
      </c>
      <c r="R2711" t="s">
        <v>15465</v>
      </c>
      <c r="S2711" t="s">
        <v>15436</v>
      </c>
      <c r="T2711" t="s">
        <v>15437</v>
      </c>
      <c r="U2711" t="s">
        <v>15437</v>
      </c>
      <c r="V2711">
        <v>0</v>
      </c>
    </row>
    <row r="2712" spans="1:22" x14ac:dyDescent="0.25">
      <c r="A2712" t="s">
        <v>1569</v>
      </c>
      <c r="B2712">
        <v>335929</v>
      </c>
      <c r="C2712" t="s">
        <v>4917</v>
      </c>
      <c r="D2712" t="s">
        <v>4918</v>
      </c>
      <c r="E2712" t="s">
        <v>1572</v>
      </c>
      <c r="F2712" t="s">
        <v>4912</v>
      </c>
      <c r="G2712" t="s">
        <v>4294</v>
      </c>
      <c r="H2712" s="2">
        <v>45520</v>
      </c>
      <c r="I2712" s="2">
        <v>45520</v>
      </c>
      <c r="J2712"/>
      <c r="K2712"/>
      <c r="L2712">
        <v>0.01</v>
      </c>
      <c r="M2712" t="s">
        <v>4269</v>
      </c>
      <c r="N2712" t="s">
        <v>3865</v>
      </c>
      <c r="O2712"/>
      <c r="P2712" t="s">
        <v>4909</v>
      </c>
      <c r="Q2712" t="s">
        <v>4910</v>
      </c>
      <c r="R2712" t="s">
        <v>15448</v>
      </c>
      <c r="S2712" t="s">
        <v>15436</v>
      </c>
      <c r="T2712" t="s">
        <v>15437</v>
      </c>
      <c r="U2712" t="s">
        <v>15437</v>
      </c>
      <c r="V2712">
        <v>0</v>
      </c>
    </row>
    <row r="2713" spans="1:22" x14ac:dyDescent="0.25">
      <c r="A2713" t="s">
        <v>1569</v>
      </c>
      <c r="B2713">
        <v>335832</v>
      </c>
      <c r="C2713" t="s">
        <v>1910</v>
      </c>
      <c r="D2713" t="s">
        <v>3901</v>
      </c>
      <c r="E2713" t="s">
        <v>1572</v>
      </c>
      <c r="F2713" t="s">
        <v>5520</v>
      </c>
      <c r="G2713" t="s">
        <v>4294</v>
      </c>
      <c r="H2713" s="2">
        <v>45520</v>
      </c>
      <c r="I2713" s="2">
        <v>45520</v>
      </c>
      <c r="J2713"/>
      <c r="K2713"/>
      <c r="L2713">
        <v>0.01</v>
      </c>
      <c r="M2713" t="s">
        <v>4269</v>
      </c>
      <c r="N2713" t="s">
        <v>1714</v>
      </c>
      <c r="O2713"/>
      <c r="P2713" t="s">
        <v>5516</v>
      </c>
      <c r="Q2713" t="s">
        <v>2146</v>
      </c>
      <c r="R2713" t="s">
        <v>15447</v>
      </c>
      <c r="S2713" t="s">
        <v>15436</v>
      </c>
      <c r="T2713" t="s">
        <v>15437</v>
      </c>
      <c r="U2713" t="s">
        <v>15437</v>
      </c>
      <c r="V2713">
        <v>0</v>
      </c>
    </row>
    <row r="2714" spans="1:22" x14ac:dyDescent="0.25">
      <c r="A2714" t="s">
        <v>1569</v>
      </c>
      <c r="B2714">
        <v>335859</v>
      </c>
      <c r="C2714" t="s">
        <v>2566</v>
      </c>
      <c r="D2714" t="s">
        <v>5527</v>
      </c>
      <c r="E2714" t="s">
        <v>1572</v>
      </c>
      <c r="F2714" t="s">
        <v>5520</v>
      </c>
      <c r="G2714" t="s">
        <v>4294</v>
      </c>
      <c r="H2714" s="2">
        <v>45520</v>
      </c>
      <c r="I2714" s="2">
        <v>45520</v>
      </c>
      <c r="J2714"/>
      <c r="K2714"/>
      <c r="L2714">
        <v>0.01</v>
      </c>
      <c r="M2714" t="s">
        <v>4269</v>
      </c>
      <c r="N2714" t="s">
        <v>1714</v>
      </c>
      <c r="O2714"/>
      <c r="P2714" t="s">
        <v>5516</v>
      </c>
      <c r="Q2714" t="s">
        <v>2146</v>
      </c>
      <c r="R2714" t="s">
        <v>15447</v>
      </c>
      <c r="S2714" t="s">
        <v>15436</v>
      </c>
      <c r="T2714" t="s">
        <v>15437</v>
      </c>
      <c r="U2714" t="s">
        <v>15437</v>
      </c>
      <c r="V2714">
        <v>0</v>
      </c>
    </row>
    <row r="2715" spans="1:22" x14ac:dyDescent="0.25">
      <c r="A2715" t="s">
        <v>1569</v>
      </c>
      <c r="B2715">
        <v>335915</v>
      </c>
      <c r="C2715" t="s">
        <v>5351</v>
      </c>
      <c r="D2715" t="s">
        <v>5713</v>
      </c>
      <c r="E2715" t="s">
        <v>1572</v>
      </c>
      <c r="F2715" t="s">
        <v>5702</v>
      </c>
      <c r="G2715" t="s">
        <v>4268</v>
      </c>
      <c r="H2715" s="2">
        <v>45520</v>
      </c>
      <c r="I2715" s="2">
        <v>45520</v>
      </c>
      <c r="J2715"/>
      <c r="K2715"/>
      <c r="L2715">
        <v>0.01</v>
      </c>
      <c r="M2715" t="s">
        <v>4269</v>
      </c>
      <c r="N2715" t="s">
        <v>1714</v>
      </c>
      <c r="O2715"/>
      <c r="P2715" t="s">
        <v>5703</v>
      </c>
      <c r="Q2715" t="s">
        <v>5704</v>
      </c>
      <c r="R2715" t="s">
        <v>15447</v>
      </c>
      <c r="S2715" t="s">
        <v>15436</v>
      </c>
      <c r="T2715" t="s">
        <v>15437</v>
      </c>
      <c r="U2715" t="s">
        <v>15437</v>
      </c>
      <c r="V2715">
        <v>0</v>
      </c>
    </row>
    <row r="2716" spans="1:22" x14ac:dyDescent="0.25">
      <c r="A2716" t="s">
        <v>1569</v>
      </c>
      <c r="B2716">
        <v>335829</v>
      </c>
      <c r="C2716" t="s">
        <v>3838</v>
      </c>
      <c r="D2716" t="s">
        <v>6340</v>
      </c>
      <c r="E2716" t="s">
        <v>1572</v>
      </c>
      <c r="F2716" t="s">
        <v>6330</v>
      </c>
      <c r="G2716" t="s">
        <v>4268</v>
      </c>
      <c r="H2716" s="2">
        <v>45520</v>
      </c>
      <c r="I2716" s="2">
        <v>45520</v>
      </c>
      <c r="J2716"/>
      <c r="K2716"/>
      <c r="L2716">
        <v>0.01</v>
      </c>
      <c r="M2716" t="s">
        <v>4269</v>
      </c>
      <c r="N2716" t="s">
        <v>3865</v>
      </c>
      <c r="O2716"/>
      <c r="P2716" t="s">
        <v>6331</v>
      </c>
      <c r="Q2716" t="s">
        <v>3953</v>
      </c>
      <c r="R2716" t="s">
        <v>15450</v>
      </c>
      <c r="S2716" t="s">
        <v>15436</v>
      </c>
      <c r="T2716" t="s">
        <v>15437</v>
      </c>
      <c r="U2716" t="s">
        <v>15437</v>
      </c>
      <c r="V2716">
        <v>0</v>
      </c>
    </row>
    <row r="2717" spans="1:22" x14ac:dyDescent="0.25">
      <c r="A2717" t="s">
        <v>1569</v>
      </c>
      <c r="B2717">
        <v>335805</v>
      </c>
      <c r="C2717" t="s">
        <v>8201</v>
      </c>
      <c r="D2717" t="s">
        <v>8202</v>
      </c>
      <c r="E2717" t="s">
        <v>1572</v>
      </c>
      <c r="F2717" t="s">
        <v>8185</v>
      </c>
      <c r="G2717" t="s">
        <v>7490</v>
      </c>
      <c r="H2717" s="2">
        <v>45517</v>
      </c>
      <c r="I2717" s="2">
        <v>45789</v>
      </c>
      <c r="J2717"/>
      <c r="K2717"/>
      <c r="L2717">
        <v>0.01</v>
      </c>
      <c r="M2717" t="s">
        <v>7484</v>
      </c>
      <c r="N2717" t="s">
        <v>3482</v>
      </c>
      <c r="O2717"/>
      <c r="P2717" t="s">
        <v>8186</v>
      </c>
      <c r="Q2717" t="s">
        <v>4791</v>
      </c>
      <c r="R2717" t="s">
        <v>15465</v>
      </c>
      <c r="S2717" t="s">
        <v>15436</v>
      </c>
      <c r="T2717" t="s">
        <v>15437</v>
      </c>
      <c r="U2717" t="s">
        <v>15437</v>
      </c>
      <c r="V2717">
        <v>0</v>
      </c>
    </row>
    <row r="2718" spans="1:22" x14ac:dyDescent="0.25">
      <c r="A2718" t="s">
        <v>1569</v>
      </c>
      <c r="B2718">
        <v>335780</v>
      </c>
      <c r="C2718" t="s">
        <v>2384</v>
      </c>
      <c r="D2718" t="s">
        <v>8866</v>
      </c>
      <c r="E2718" t="s">
        <v>1596</v>
      </c>
      <c r="F2718" t="s">
        <v>8867</v>
      </c>
      <c r="G2718" t="s">
        <v>7509</v>
      </c>
      <c r="H2718" s="2">
        <v>45517</v>
      </c>
      <c r="I2718" s="2">
        <v>45607</v>
      </c>
      <c r="J2718"/>
      <c r="K2718"/>
      <c r="L2718">
        <v>6.5</v>
      </c>
      <c r="M2718" t="s">
        <v>7484</v>
      </c>
      <c r="N2718" t="s">
        <v>3865</v>
      </c>
      <c r="O2718"/>
      <c r="P2718" t="s">
        <v>8857</v>
      </c>
      <c r="Q2718" t="s">
        <v>15522</v>
      </c>
      <c r="R2718" t="s">
        <v>15467</v>
      </c>
      <c r="S2718" t="s">
        <v>15436</v>
      </c>
      <c r="T2718" t="s">
        <v>15437</v>
      </c>
      <c r="U2718" t="s">
        <v>15437</v>
      </c>
      <c r="V2718">
        <v>0.17105263157894737</v>
      </c>
    </row>
    <row r="2719" spans="1:22" x14ac:dyDescent="0.25">
      <c r="A2719" t="s">
        <v>1569</v>
      </c>
      <c r="B2719">
        <v>335775</v>
      </c>
      <c r="C2719" t="s">
        <v>4495</v>
      </c>
      <c r="D2719" t="s">
        <v>9311</v>
      </c>
      <c r="E2719" t="s">
        <v>1572</v>
      </c>
      <c r="F2719" t="s">
        <v>9293</v>
      </c>
      <c r="G2719" t="s">
        <v>7487</v>
      </c>
      <c r="H2719" s="2">
        <v>45517</v>
      </c>
      <c r="I2719" s="2">
        <v>45517</v>
      </c>
      <c r="J2719"/>
      <c r="K2719"/>
      <c r="L2719">
        <v>0.01</v>
      </c>
      <c r="M2719" t="s">
        <v>7484</v>
      </c>
      <c r="N2719" t="s">
        <v>1576</v>
      </c>
      <c r="O2719"/>
      <c r="P2719" t="s">
        <v>9294</v>
      </c>
      <c r="Q2719" t="s">
        <v>6671</v>
      </c>
      <c r="R2719" t="s">
        <v>15464</v>
      </c>
      <c r="S2719" t="s">
        <v>15436</v>
      </c>
      <c r="T2719" t="s">
        <v>15437</v>
      </c>
      <c r="U2719" t="s">
        <v>15437</v>
      </c>
      <c r="V2719">
        <v>0</v>
      </c>
    </row>
    <row r="2720" spans="1:22" x14ac:dyDescent="0.25">
      <c r="A2720" t="s">
        <v>1569</v>
      </c>
      <c r="B2720">
        <v>335799</v>
      </c>
      <c r="C2720" t="s">
        <v>3380</v>
      </c>
      <c r="D2720" t="s">
        <v>9312</v>
      </c>
      <c r="E2720" t="s">
        <v>1572</v>
      </c>
      <c r="F2720" t="s">
        <v>9293</v>
      </c>
      <c r="G2720" t="s">
        <v>7487</v>
      </c>
      <c r="H2720" s="2">
        <v>45517</v>
      </c>
      <c r="I2720" s="2">
        <v>45517</v>
      </c>
      <c r="J2720"/>
      <c r="K2720"/>
      <c r="L2720">
        <v>0.01</v>
      </c>
      <c r="M2720" t="s">
        <v>7484</v>
      </c>
      <c r="N2720" t="s">
        <v>1576</v>
      </c>
      <c r="O2720"/>
      <c r="P2720" t="s">
        <v>9294</v>
      </c>
      <c r="Q2720" t="s">
        <v>6671</v>
      </c>
      <c r="R2720" t="s">
        <v>15464</v>
      </c>
      <c r="S2720" t="s">
        <v>15436</v>
      </c>
      <c r="T2720" t="s">
        <v>15437</v>
      </c>
      <c r="U2720" t="s">
        <v>15437</v>
      </c>
      <c r="V2720">
        <v>0</v>
      </c>
    </row>
    <row r="2721" spans="1:22" x14ac:dyDescent="0.25">
      <c r="A2721" t="s">
        <v>1569</v>
      </c>
      <c r="B2721">
        <v>335774</v>
      </c>
      <c r="C2721" t="s">
        <v>9313</v>
      </c>
      <c r="D2721" t="s">
        <v>9314</v>
      </c>
      <c r="E2721" t="s">
        <v>1572</v>
      </c>
      <c r="F2721" t="s">
        <v>9293</v>
      </c>
      <c r="G2721" t="s">
        <v>7487</v>
      </c>
      <c r="H2721" s="2">
        <v>45517</v>
      </c>
      <c r="I2721" s="2">
        <v>45517</v>
      </c>
      <c r="J2721"/>
      <c r="K2721"/>
      <c r="L2721">
        <v>0.01</v>
      </c>
      <c r="M2721" t="s">
        <v>7484</v>
      </c>
      <c r="N2721" t="s">
        <v>1576</v>
      </c>
      <c r="O2721"/>
      <c r="P2721" t="s">
        <v>9294</v>
      </c>
      <c r="Q2721" t="s">
        <v>6671</v>
      </c>
      <c r="R2721" t="s">
        <v>15464</v>
      </c>
      <c r="S2721" t="s">
        <v>15436</v>
      </c>
      <c r="T2721" t="s">
        <v>15437</v>
      </c>
      <c r="U2721" t="s">
        <v>15437</v>
      </c>
      <c r="V2721">
        <v>0</v>
      </c>
    </row>
    <row r="2722" spans="1:22" x14ac:dyDescent="0.25">
      <c r="A2722" t="s">
        <v>1569</v>
      </c>
      <c r="B2722">
        <v>335860</v>
      </c>
      <c r="C2722" t="s">
        <v>1844</v>
      </c>
      <c r="D2722" t="s">
        <v>9133</v>
      </c>
      <c r="E2722" t="s">
        <v>1572</v>
      </c>
      <c r="F2722" t="s">
        <v>9293</v>
      </c>
      <c r="G2722" t="s">
        <v>7487</v>
      </c>
      <c r="H2722" s="2">
        <v>45517</v>
      </c>
      <c r="I2722" s="2">
        <v>45517</v>
      </c>
      <c r="J2722"/>
      <c r="K2722"/>
      <c r="L2722">
        <v>0.01</v>
      </c>
      <c r="M2722" t="s">
        <v>7484</v>
      </c>
      <c r="N2722" t="s">
        <v>1576</v>
      </c>
      <c r="O2722"/>
      <c r="P2722" t="s">
        <v>9294</v>
      </c>
      <c r="Q2722" t="s">
        <v>6671</v>
      </c>
      <c r="R2722" t="s">
        <v>15464</v>
      </c>
      <c r="S2722" t="s">
        <v>15436</v>
      </c>
      <c r="T2722" t="s">
        <v>15437</v>
      </c>
      <c r="U2722" t="s">
        <v>15437</v>
      </c>
      <c r="V2722">
        <v>0</v>
      </c>
    </row>
    <row r="2723" spans="1:22" x14ac:dyDescent="0.25">
      <c r="A2723" t="s">
        <v>1569</v>
      </c>
      <c r="B2723">
        <v>335809</v>
      </c>
      <c r="C2723" t="s">
        <v>5417</v>
      </c>
      <c r="D2723" t="s">
        <v>11205</v>
      </c>
      <c r="E2723" t="s">
        <v>1572</v>
      </c>
      <c r="F2723" t="s">
        <v>11194</v>
      </c>
      <c r="G2723" t="s">
        <v>7487</v>
      </c>
      <c r="H2723" s="2">
        <v>45517</v>
      </c>
      <c r="I2723" s="2">
        <v>45517</v>
      </c>
      <c r="J2723"/>
      <c r="K2723"/>
      <c r="L2723">
        <v>0.01</v>
      </c>
      <c r="M2723" t="s">
        <v>7484</v>
      </c>
      <c r="N2723" t="s">
        <v>3482</v>
      </c>
      <c r="O2723"/>
      <c r="P2723" t="s">
        <v>11191</v>
      </c>
      <c r="Q2723" t="s">
        <v>11192</v>
      </c>
      <c r="R2723" t="s">
        <v>15466</v>
      </c>
      <c r="S2723" t="s">
        <v>15436</v>
      </c>
      <c r="T2723" t="s">
        <v>15437</v>
      </c>
      <c r="U2723" t="s">
        <v>15437</v>
      </c>
      <c r="V2723">
        <v>0</v>
      </c>
    </row>
    <row r="2724" spans="1:22" x14ac:dyDescent="0.25">
      <c r="A2724" t="s">
        <v>1569</v>
      </c>
      <c r="B2724">
        <v>335798</v>
      </c>
      <c r="C2724" t="s">
        <v>1855</v>
      </c>
      <c r="D2724" t="s">
        <v>2789</v>
      </c>
      <c r="E2724" t="s">
        <v>1572</v>
      </c>
      <c r="F2724" t="s">
        <v>11614</v>
      </c>
      <c r="G2724" t="s">
        <v>7490</v>
      </c>
      <c r="H2724" s="2">
        <v>45517</v>
      </c>
      <c r="I2724" s="2">
        <v>45517</v>
      </c>
      <c r="J2724"/>
      <c r="K2724"/>
      <c r="L2724">
        <v>0.01</v>
      </c>
      <c r="M2724" t="s">
        <v>7484</v>
      </c>
      <c r="N2724" t="s">
        <v>3311</v>
      </c>
      <c r="O2724"/>
      <c r="P2724" t="s">
        <v>11615</v>
      </c>
      <c r="Q2724" t="s">
        <v>11616</v>
      </c>
      <c r="R2724" t="s">
        <v>15463</v>
      </c>
      <c r="S2724" t="s">
        <v>15436</v>
      </c>
      <c r="T2724" t="s">
        <v>15437</v>
      </c>
      <c r="U2724" t="s">
        <v>15437</v>
      </c>
      <c r="V2724">
        <v>0</v>
      </c>
    </row>
    <row r="2725" spans="1:22" x14ac:dyDescent="0.25">
      <c r="A2725" t="s">
        <v>1569</v>
      </c>
      <c r="B2725">
        <v>335782</v>
      </c>
      <c r="C2725" t="s">
        <v>2022</v>
      </c>
      <c r="D2725" t="s">
        <v>5508</v>
      </c>
      <c r="E2725" t="s">
        <v>1572</v>
      </c>
      <c r="F2725" t="s">
        <v>11614</v>
      </c>
      <c r="G2725" t="s">
        <v>7490</v>
      </c>
      <c r="H2725" s="2">
        <v>45517</v>
      </c>
      <c r="I2725" s="2">
        <v>45517</v>
      </c>
      <c r="J2725"/>
      <c r="K2725"/>
      <c r="L2725">
        <v>0.01</v>
      </c>
      <c r="M2725" t="s">
        <v>7484</v>
      </c>
      <c r="N2725" t="s">
        <v>3311</v>
      </c>
      <c r="O2725"/>
      <c r="P2725" t="s">
        <v>11615</v>
      </c>
      <c r="Q2725" t="s">
        <v>11616</v>
      </c>
      <c r="R2725" t="s">
        <v>15463</v>
      </c>
      <c r="S2725" t="s">
        <v>15436</v>
      </c>
      <c r="T2725" t="s">
        <v>15437</v>
      </c>
      <c r="U2725" t="s">
        <v>15437</v>
      </c>
      <c r="V2725">
        <v>0</v>
      </c>
    </row>
    <row r="2726" spans="1:22" x14ac:dyDescent="0.25">
      <c r="A2726" t="s">
        <v>1569</v>
      </c>
      <c r="B2726">
        <v>335791</v>
      </c>
      <c r="C2726" t="s">
        <v>7192</v>
      </c>
      <c r="D2726" t="s">
        <v>11753</v>
      </c>
      <c r="E2726" t="s">
        <v>1572</v>
      </c>
      <c r="F2726" t="s">
        <v>11716</v>
      </c>
      <c r="G2726" t="s">
        <v>7509</v>
      </c>
      <c r="H2726" s="2">
        <v>45517</v>
      </c>
      <c r="I2726" s="2">
        <v>45517</v>
      </c>
      <c r="J2726"/>
      <c r="K2726"/>
      <c r="L2726">
        <v>0.01</v>
      </c>
      <c r="M2726" t="s">
        <v>7484</v>
      </c>
      <c r="N2726" t="s">
        <v>3482</v>
      </c>
      <c r="O2726"/>
      <c r="P2726" t="s">
        <v>11717</v>
      </c>
      <c r="Q2726" t="s">
        <v>11718</v>
      </c>
      <c r="R2726" t="s">
        <v>15465</v>
      </c>
      <c r="S2726" t="s">
        <v>15436</v>
      </c>
      <c r="T2726" t="s">
        <v>15437</v>
      </c>
      <c r="U2726" t="s">
        <v>15437</v>
      </c>
      <c r="V2726">
        <v>0</v>
      </c>
    </row>
    <row r="2727" spans="1:22" x14ac:dyDescent="0.25">
      <c r="A2727" t="s">
        <v>1569</v>
      </c>
      <c r="B2727">
        <v>335807</v>
      </c>
      <c r="C2727" t="s">
        <v>2941</v>
      </c>
      <c r="D2727" t="s">
        <v>1742</v>
      </c>
      <c r="E2727" t="s">
        <v>1572</v>
      </c>
      <c r="F2727" t="s">
        <v>12006</v>
      </c>
      <c r="G2727" t="s">
        <v>7509</v>
      </c>
      <c r="H2727" s="2">
        <v>45517</v>
      </c>
      <c r="I2727" s="2">
        <v>45517</v>
      </c>
      <c r="J2727"/>
      <c r="K2727"/>
      <c r="L2727">
        <v>0.01</v>
      </c>
      <c r="M2727" t="s">
        <v>7484</v>
      </c>
      <c r="N2727" t="s">
        <v>1714</v>
      </c>
      <c r="O2727"/>
      <c r="P2727" t="s">
        <v>11999</v>
      </c>
      <c r="Q2727" t="s">
        <v>2758</v>
      </c>
      <c r="R2727" t="s">
        <v>15462</v>
      </c>
      <c r="S2727" t="s">
        <v>15436</v>
      </c>
      <c r="T2727" t="s">
        <v>15437</v>
      </c>
      <c r="U2727" t="s">
        <v>15437</v>
      </c>
      <c r="V2727">
        <v>0</v>
      </c>
    </row>
    <row r="2728" spans="1:22" x14ac:dyDescent="0.25">
      <c r="A2728" t="s">
        <v>1569</v>
      </c>
      <c r="B2728">
        <v>335851</v>
      </c>
      <c r="C2728" t="s">
        <v>8179</v>
      </c>
      <c r="D2728" t="s">
        <v>12586</v>
      </c>
      <c r="E2728" t="s">
        <v>1572</v>
      </c>
      <c r="F2728" t="s">
        <v>12568</v>
      </c>
      <c r="G2728" t="s">
        <v>7490</v>
      </c>
      <c r="H2728" s="2">
        <v>45517</v>
      </c>
      <c r="I2728" s="2">
        <v>45517</v>
      </c>
      <c r="J2728"/>
      <c r="K2728"/>
      <c r="L2728">
        <v>0.01</v>
      </c>
      <c r="M2728" t="s">
        <v>7484</v>
      </c>
      <c r="N2728" t="s">
        <v>3482</v>
      </c>
      <c r="O2728"/>
      <c r="P2728" t="s">
        <v>12569</v>
      </c>
      <c r="Q2728" t="s">
        <v>12570</v>
      </c>
      <c r="R2728" t="s">
        <v>15465</v>
      </c>
      <c r="S2728" t="s">
        <v>15436</v>
      </c>
      <c r="T2728" t="s">
        <v>15437</v>
      </c>
      <c r="U2728" t="s">
        <v>15437</v>
      </c>
      <c r="V2728">
        <v>0</v>
      </c>
    </row>
    <row r="2729" spans="1:22" x14ac:dyDescent="0.25">
      <c r="A2729" t="s">
        <v>1569</v>
      </c>
      <c r="B2729">
        <v>335794</v>
      </c>
      <c r="C2729" t="s">
        <v>1636</v>
      </c>
      <c r="D2729" t="s">
        <v>6691</v>
      </c>
      <c r="E2729" t="s">
        <v>1572</v>
      </c>
      <c r="F2729" t="s">
        <v>13059</v>
      </c>
      <c r="G2729" t="s">
        <v>7490</v>
      </c>
      <c r="H2729" s="2">
        <v>45517</v>
      </c>
      <c r="I2729" s="2">
        <v>45517</v>
      </c>
      <c r="J2729"/>
      <c r="K2729"/>
      <c r="L2729">
        <v>0.01</v>
      </c>
      <c r="M2729" t="s">
        <v>7484</v>
      </c>
      <c r="N2729" t="s">
        <v>3865</v>
      </c>
      <c r="O2729"/>
      <c r="P2729" t="s">
        <v>13060</v>
      </c>
      <c r="Q2729" t="s">
        <v>4018</v>
      </c>
      <c r="R2729" t="s">
        <v>15463</v>
      </c>
      <c r="S2729" t="s">
        <v>15436</v>
      </c>
      <c r="T2729" t="s">
        <v>15437</v>
      </c>
      <c r="U2729" t="s">
        <v>15437</v>
      </c>
      <c r="V2729">
        <v>0</v>
      </c>
    </row>
    <row r="2730" spans="1:22" x14ac:dyDescent="0.25">
      <c r="A2730" t="s">
        <v>1569</v>
      </c>
      <c r="B2730">
        <v>335787</v>
      </c>
      <c r="C2730" t="s">
        <v>1853</v>
      </c>
      <c r="D2730" t="s">
        <v>13836</v>
      </c>
      <c r="E2730" t="s">
        <v>1572</v>
      </c>
      <c r="F2730" t="s">
        <v>13833</v>
      </c>
      <c r="G2730" t="s">
        <v>7490</v>
      </c>
      <c r="H2730" s="2">
        <v>45517</v>
      </c>
      <c r="I2730" s="2">
        <v>45517</v>
      </c>
      <c r="J2730"/>
      <c r="K2730"/>
      <c r="L2730">
        <v>0.01</v>
      </c>
      <c r="M2730" t="s">
        <v>7484</v>
      </c>
      <c r="N2730" t="s">
        <v>3865</v>
      </c>
      <c r="O2730"/>
      <c r="P2730" t="s">
        <v>13834</v>
      </c>
      <c r="Q2730" t="s">
        <v>13835</v>
      </c>
      <c r="R2730" t="s">
        <v>15463</v>
      </c>
      <c r="S2730" t="s">
        <v>15436</v>
      </c>
      <c r="T2730" t="s">
        <v>15437</v>
      </c>
      <c r="U2730" t="s">
        <v>15437</v>
      </c>
      <c r="V2730">
        <v>0</v>
      </c>
    </row>
    <row r="2731" spans="1:22" x14ac:dyDescent="0.25">
      <c r="A2731" t="s">
        <v>1569</v>
      </c>
      <c r="B2731">
        <v>335783</v>
      </c>
      <c r="C2731" t="s">
        <v>3814</v>
      </c>
      <c r="D2731" t="s">
        <v>13837</v>
      </c>
      <c r="E2731" t="s">
        <v>1572</v>
      </c>
      <c r="F2731" t="s">
        <v>13833</v>
      </c>
      <c r="G2731" t="s">
        <v>7490</v>
      </c>
      <c r="H2731" s="2">
        <v>45517</v>
      </c>
      <c r="I2731" s="2">
        <v>45517</v>
      </c>
      <c r="J2731"/>
      <c r="K2731"/>
      <c r="L2731">
        <v>0.01</v>
      </c>
      <c r="M2731" t="s">
        <v>7484</v>
      </c>
      <c r="N2731" t="s">
        <v>3865</v>
      </c>
      <c r="O2731"/>
      <c r="P2731" t="s">
        <v>13834</v>
      </c>
      <c r="Q2731" t="s">
        <v>13835</v>
      </c>
      <c r="R2731" t="s">
        <v>15463</v>
      </c>
      <c r="S2731" t="s">
        <v>15436</v>
      </c>
      <c r="T2731" t="s">
        <v>15437</v>
      </c>
      <c r="U2731" t="s">
        <v>15437</v>
      </c>
      <c r="V2731">
        <v>0</v>
      </c>
    </row>
    <row r="2732" spans="1:22" x14ac:dyDescent="0.25">
      <c r="A2732" t="s">
        <v>1569</v>
      </c>
      <c r="B2732">
        <v>335790</v>
      </c>
      <c r="C2732" t="s">
        <v>13838</v>
      </c>
      <c r="D2732" t="s">
        <v>13839</v>
      </c>
      <c r="E2732" t="s">
        <v>1572</v>
      </c>
      <c r="F2732" t="s">
        <v>13833</v>
      </c>
      <c r="G2732" t="s">
        <v>7490</v>
      </c>
      <c r="H2732" s="2">
        <v>45517</v>
      </c>
      <c r="I2732" s="2">
        <v>45517</v>
      </c>
      <c r="J2732"/>
      <c r="K2732"/>
      <c r="L2732">
        <v>0.01</v>
      </c>
      <c r="M2732" t="s">
        <v>7484</v>
      </c>
      <c r="N2732" t="s">
        <v>3865</v>
      </c>
      <c r="O2732"/>
      <c r="P2732" t="s">
        <v>13834</v>
      </c>
      <c r="Q2732" t="s">
        <v>13835</v>
      </c>
      <c r="R2732" t="s">
        <v>15463</v>
      </c>
      <c r="S2732" t="s">
        <v>15436</v>
      </c>
      <c r="T2732" t="s">
        <v>15437</v>
      </c>
      <c r="U2732" t="s">
        <v>15437</v>
      </c>
      <c r="V2732">
        <v>0</v>
      </c>
    </row>
    <row r="2733" spans="1:22" x14ac:dyDescent="0.25">
      <c r="A2733" t="s">
        <v>1569</v>
      </c>
      <c r="B2733">
        <v>335746</v>
      </c>
      <c r="C2733" t="s">
        <v>8616</v>
      </c>
      <c r="D2733" t="s">
        <v>8617</v>
      </c>
      <c r="E2733" t="s">
        <v>1572</v>
      </c>
      <c r="F2733" t="s">
        <v>8607</v>
      </c>
      <c r="G2733" t="s">
        <v>7490</v>
      </c>
      <c r="H2733" s="2">
        <v>45516</v>
      </c>
      <c r="I2733" s="2">
        <v>45516</v>
      </c>
      <c r="J2733"/>
      <c r="K2733"/>
      <c r="L2733">
        <v>0.01</v>
      </c>
      <c r="M2733" t="s">
        <v>7484</v>
      </c>
      <c r="N2733" t="s">
        <v>1714</v>
      </c>
      <c r="O2733"/>
      <c r="P2733" t="s">
        <v>8608</v>
      </c>
      <c r="Q2733" t="s">
        <v>2575</v>
      </c>
      <c r="R2733" t="s">
        <v>15461</v>
      </c>
      <c r="S2733" t="s">
        <v>15436</v>
      </c>
      <c r="T2733" t="s">
        <v>15437</v>
      </c>
      <c r="U2733" t="s">
        <v>15437</v>
      </c>
      <c r="V2733">
        <v>0</v>
      </c>
    </row>
    <row r="2734" spans="1:22" x14ac:dyDescent="0.25">
      <c r="A2734" t="s">
        <v>1569</v>
      </c>
      <c r="B2734">
        <v>335752</v>
      </c>
      <c r="C2734" t="s">
        <v>1848</v>
      </c>
      <c r="D2734" t="s">
        <v>8618</v>
      </c>
      <c r="E2734" t="s">
        <v>1572</v>
      </c>
      <c r="F2734" t="s">
        <v>8607</v>
      </c>
      <c r="G2734" t="s">
        <v>7490</v>
      </c>
      <c r="H2734" s="2">
        <v>45516</v>
      </c>
      <c r="I2734" s="2">
        <v>45516</v>
      </c>
      <c r="J2734"/>
      <c r="K2734"/>
      <c r="L2734">
        <v>0.01</v>
      </c>
      <c r="M2734" t="s">
        <v>7484</v>
      </c>
      <c r="N2734" t="s">
        <v>1714</v>
      </c>
      <c r="O2734"/>
      <c r="P2734" t="s">
        <v>8608</v>
      </c>
      <c r="Q2734" t="s">
        <v>2575</v>
      </c>
      <c r="R2734" t="s">
        <v>15461</v>
      </c>
      <c r="S2734" t="s">
        <v>15436</v>
      </c>
      <c r="T2734" t="s">
        <v>15437</v>
      </c>
      <c r="U2734" t="s">
        <v>15437</v>
      </c>
      <c r="V2734">
        <v>0</v>
      </c>
    </row>
    <row r="2735" spans="1:22" x14ac:dyDescent="0.25">
      <c r="A2735" t="s">
        <v>1569</v>
      </c>
      <c r="B2735">
        <v>335744</v>
      </c>
      <c r="C2735" t="s">
        <v>1907</v>
      </c>
      <c r="D2735" t="s">
        <v>8619</v>
      </c>
      <c r="E2735" t="s">
        <v>1572</v>
      </c>
      <c r="F2735" t="s">
        <v>8607</v>
      </c>
      <c r="G2735" t="s">
        <v>7490</v>
      </c>
      <c r="H2735" s="2">
        <v>45516</v>
      </c>
      <c r="I2735" s="2">
        <v>45516</v>
      </c>
      <c r="J2735"/>
      <c r="K2735"/>
      <c r="L2735">
        <v>0.01</v>
      </c>
      <c r="M2735" t="s">
        <v>7484</v>
      </c>
      <c r="N2735" t="s">
        <v>1714</v>
      </c>
      <c r="O2735"/>
      <c r="P2735" t="s">
        <v>8608</v>
      </c>
      <c r="Q2735" t="s">
        <v>2575</v>
      </c>
      <c r="R2735" t="s">
        <v>15461</v>
      </c>
      <c r="S2735" t="s">
        <v>15436</v>
      </c>
      <c r="T2735" t="s">
        <v>15437</v>
      </c>
      <c r="U2735" t="s">
        <v>15437</v>
      </c>
      <c r="V2735">
        <v>0</v>
      </c>
    </row>
    <row r="2736" spans="1:22" x14ac:dyDescent="0.25">
      <c r="A2736" t="s">
        <v>1569</v>
      </c>
      <c r="B2736">
        <v>298665</v>
      </c>
      <c r="C2736" t="s">
        <v>1899</v>
      </c>
      <c r="D2736" t="s">
        <v>3454</v>
      </c>
      <c r="E2736" t="s">
        <v>1607</v>
      </c>
      <c r="F2736" t="s">
        <v>10135</v>
      </c>
      <c r="G2736" t="s">
        <v>4326</v>
      </c>
      <c r="H2736" s="2">
        <v>45516</v>
      </c>
      <c r="I2736" s="2">
        <v>45516</v>
      </c>
      <c r="J2736"/>
      <c r="K2736"/>
      <c r="L2736">
        <v>38</v>
      </c>
      <c r="M2736" t="s">
        <v>7484</v>
      </c>
      <c r="N2736" t="s">
        <v>4199</v>
      </c>
      <c r="O2736"/>
      <c r="P2736" t="s">
        <v>10118</v>
      </c>
      <c r="Q2736" t="s">
        <v>6518</v>
      </c>
      <c r="R2736" t="s">
        <v>15449</v>
      </c>
      <c r="S2736" t="s">
        <v>15436</v>
      </c>
      <c r="T2736" t="s">
        <v>15437</v>
      </c>
      <c r="U2736" t="s">
        <v>1566</v>
      </c>
      <c r="V2736">
        <v>1</v>
      </c>
    </row>
    <row r="2737" spans="1:22" x14ac:dyDescent="0.25">
      <c r="A2737" t="s">
        <v>1569</v>
      </c>
      <c r="B2737">
        <v>335823</v>
      </c>
      <c r="C2737" t="s">
        <v>2186</v>
      </c>
      <c r="D2737" t="s">
        <v>6529</v>
      </c>
      <c r="E2737" t="s">
        <v>1572</v>
      </c>
      <c r="F2737" t="s">
        <v>10219</v>
      </c>
      <c r="G2737" t="s">
        <v>7487</v>
      </c>
      <c r="H2737" s="2">
        <v>45516</v>
      </c>
      <c r="I2737" s="2">
        <v>45516</v>
      </c>
      <c r="J2737"/>
      <c r="K2737"/>
      <c r="L2737">
        <v>0.01</v>
      </c>
      <c r="M2737" t="s">
        <v>7484</v>
      </c>
      <c r="N2737" t="s">
        <v>4199</v>
      </c>
      <c r="O2737"/>
      <c r="P2737" t="s">
        <v>10220</v>
      </c>
      <c r="Q2737" t="s">
        <v>5093</v>
      </c>
      <c r="R2737" t="s">
        <v>15449</v>
      </c>
      <c r="S2737" t="s">
        <v>15436</v>
      </c>
      <c r="T2737" t="s">
        <v>15437</v>
      </c>
      <c r="U2737" t="s">
        <v>15437</v>
      </c>
      <c r="V2737">
        <v>0</v>
      </c>
    </row>
    <row r="2738" spans="1:22" x14ac:dyDescent="0.25">
      <c r="A2738" t="s">
        <v>1569</v>
      </c>
      <c r="B2738">
        <v>298833</v>
      </c>
      <c r="C2738" t="s">
        <v>1910</v>
      </c>
      <c r="D2738" t="s">
        <v>2159</v>
      </c>
      <c r="E2738" t="s">
        <v>1596</v>
      </c>
      <c r="F2738" t="s">
        <v>10704</v>
      </c>
      <c r="G2738" t="s">
        <v>7490</v>
      </c>
      <c r="H2738" s="2">
        <v>45516</v>
      </c>
      <c r="I2738" s="2">
        <v>45803</v>
      </c>
      <c r="J2738"/>
      <c r="K2738"/>
      <c r="L2738">
        <v>21.75</v>
      </c>
      <c r="M2738" t="s">
        <v>7484</v>
      </c>
      <c r="N2738" t="s">
        <v>1576</v>
      </c>
      <c r="O2738"/>
      <c r="P2738" t="s">
        <v>10705</v>
      </c>
      <c r="Q2738" t="s">
        <v>10706</v>
      </c>
      <c r="R2738" t="s">
        <v>15464</v>
      </c>
      <c r="S2738" t="s">
        <v>15436</v>
      </c>
      <c r="T2738" t="s">
        <v>15437</v>
      </c>
      <c r="U2738" t="s">
        <v>15437</v>
      </c>
      <c r="V2738">
        <v>0.57236842105263153</v>
      </c>
    </row>
    <row r="2739" spans="1:22" x14ac:dyDescent="0.25">
      <c r="A2739" t="s">
        <v>1569</v>
      </c>
      <c r="B2739">
        <v>335749</v>
      </c>
      <c r="C2739" t="s">
        <v>2542</v>
      </c>
      <c r="D2739" t="s">
        <v>10717</v>
      </c>
      <c r="E2739" t="s">
        <v>1572</v>
      </c>
      <c r="F2739" t="s">
        <v>10718</v>
      </c>
      <c r="G2739" t="s">
        <v>7509</v>
      </c>
      <c r="H2739" s="2">
        <v>45516</v>
      </c>
      <c r="I2739" s="2">
        <v>45516</v>
      </c>
      <c r="J2739"/>
      <c r="K2739"/>
      <c r="L2739">
        <v>0.01</v>
      </c>
      <c r="M2739" t="s">
        <v>7484</v>
      </c>
      <c r="N2739" t="s">
        <v>1576</v>
      </c>
      <c r="O2739"/>
      <c r="P2739" t="s">
        <v>10705</v>
      </c>
      <c r="Q2739" t="s">
        <v>10706</v>
      </c>
      <c r="R2739" t="s">
        <v>15464</v>
      </c>
      <c r="S2739" t="s">
        <v>15436</v>
      </c>
      <c r="T2739" t="s">
        <v>15437</v>
      </c>
      <c r="U2739" t="s">
        <v>15437</v>
      </c>
      <c r="V2739">
        <v>0</v>
      </c>
    </row>
    <row r="2740" spans="1:22" x14ac:dyDescent="0.25">
      <c r="A2740" t="s">
        <v>1569</v>
      </c>
      <c r="B2740">
        <v>335762</v>
      </c>
      <c r="C2740" t="s">
        <v>1812</v>
      </c>
      <c r="D2740" t="s">
        <v>4906</v>
      </c>
      <c r="E2740" t="s">
        <v>1572</v>
      </c>
      <c r="F2740" t="s">
        <v>11194</v>
      </c>
      <c r="G2740" t="s">
        <v>7487</v>
      </c>
      <c r="H2740" s="2">
        <v>45516</v>
      </c>
      <c r="I2740" s="2">
        <v>45516</v>
      </c>
      <c r="J2740"/>
      <c r="K2740"/>
      <c r="L2740">
        <v>0.01</v>
      </c>
      <c r="M2740" t="s">
        <v>7484</v>
      </c>
      <c r="N2740" t="s">
        <v>3482</v>
      </c>
      <c r="O2740"/>
      <c r="P2740" t="s">
        <v>11191</v>
      </c>
      <c r="Q2740" t="s">
        <v>11192</v>
      </c>
      <c r="R2740" t="s">
        <v>15466</v>
      </c>
      <c r="S2740" t="s">
        <v>15436</v>
      </c>
      <c r="T2740" t="s">
        <v>15437</v>
      </c>
      <c r="U2740" t="s">
        <v>15437</v>
      </c>
      <c r="V2740">
        <v>0</v>
      </c>
    </row>
    <row r="2741" spans="1:22" x14ac:dyDescent="0.25">
      <c r="A2741" t="s">
        <v>1569</v>
      </c>
      <c r="B2741">
        <v>335773</v>
      </c>
      <c r="C2741" t="s">
        <v>3551</v>
      </c>
      <c r="D2741" t="s">
        <v>11206</v>
      </c>
      <c r="E2741" t="s">
        <v>1572</v>
      </c>
      <c r="F2741" t="s">
        <v>11194</v>
      </c>
      <c r="G2741" t="s">
        <v>7487</v>
      </c>
      <c r="H2741" s="2">
        <v>45516</v>
      </c>
      <c r="I2741" s="2">
        <v>45516</v>
      </c>
      <c r="J2741"/>
      <c r="K2741"/>
      <c r="L2741">
        <v>0.01</v>
      </c>
      <c r="M2741" t="s">
        <v>7484</v>
      </c>
      <c r="N2741" t="s">
        <v>3482</v>
      </c>
      <c r="O2741"/>
      <c r="P2741" t="s">
        <v>11191</v>
      </c>
      <c r="Q2741" t="s">
        <v>11192</v>
      </c>
      <c r="R2741" t="s">
        <v>15466</v>
      </c>
      <c r="S2741" t="s">
        <v>15436</v>
      </c>
      <c r="T2741" t="s">
        <v>15437</v>
      </c>
      <c r="U2741" t="s">
        <v>15437</v>
      </c>
      <c r="V2741">
        <v>0</v>
      </c>
    </row>
    <row r="2742" spans="1:22" x14ac:dyDescent="0.25">
      <c r="A2742" t="s">
        <v>1569</v>
      </c>
      <c r="B2742">
        <v>335781</v>
      </c>
      <c r="C2742" t="s">
        <v>2030</v>
      </c>
      <c r="D2742" t="s">
        <v>11207</v>
      </c>
      <c r="E2742" t="s">
        <v>1572</v>
      </c>
      <c r="F2742" t="s">
        <v>11194</v>
      </c>
      <c r="G2742" t="s">
        <v>7487</v>
      </c>
      <c r="H2742" s="2">
        <v>45516</v>
      </c>
      <c r="I2742" s="2">
        <v>45516</v>
      </c>
      <c r="J2742"/>
      <c r="K2742"/>
      <c r="L2742">
        <v>0.01</v>
      </c>
      <c r="M2742" t="s">
        <v>7484</v>
      </c>
      <c r="N2742" t="s">
        <v>3482</v>
      </c>
      <c r="O2742"/>
      <c r="P2742" t="s">
        <v>11191</v>
      </c>
      <c r="Q2742" t="s">
        <v>11192</v>
      </c>
      <c r="R2742" t="s">
        <v>15466</v>
      </c>
      <c r="S2742" t="s">
        <v>15436</v>
      </c>
      <c r="T2742" t="s">
        <v>15437</v>
      </c>
      <c r="U2742" t="s">
        <v>15437</v>
      </c>
      <c r="V2742">
        <v>0</v>
      </c>
    </row>
    <row r="2743" spans="1:22" x14ac:dyDescent="0.25">
      <c r="A2743" t="s">
        <v>1569</v>
      </c>
      <c r="B2743">
        <v>335723</v>
      </c>
      <c r="C2743" t="s">
        <v>2856</v>
      </c>
      <c r="D2743" t="s">
        <v>11624</v>
      </c>
      <c r="E2743" t="s">
        <v>1572</v>
      </c>
      <c r="F2743" t="s">
        <v>11614</v>
      </c>
      <c r="G2743" t="s">
        <v>7490</v>
      </c>
      <c r="H2743" s="2">
        <v>45516</v>
      </c>
      <c r="I2743" s="2">
        <v>45516</v>
      </c>
      <c r="J2743"/>
      <c r="K2743"/>
      <c r="L2743">
        <v>0.01</v>
      </c>
      <c r="M2743" t="s">
        <v>7484</v>
      </c>
      <c r="N2743" t="s">
        <v>3311</v>
      </c>
      <c r="O2743"/>
      <c r="P2743" t="s">
        <v>11615</v>
      </c>
      <c r="Q2743" t="s">
        <v>11616</v>
      </c>
      <c r="R2743" t="s">
        <v>15463</v>
      </c>
      <c r="S2743" t="s">
        <v>15436</v>
      </c>
      <c r="T2743" t="s">
        <v>15437</v>
      </c>
      <c r="U2743" t="s">
        <v>15437</v>
      </c>
      <c r="V2743">
        <v>0</v>
      </c>
    </row>
    <row r="2744" spans="1:22" x14ac:dyDescent="0.25">
      <c r="A2744" t="s">
        <v>1569</v>
      </c>
      <c r="B2744">
        <v>335737</v>
      </c>
      <c r="C2744" t="s">
        <v>11625</v>
      </c>
      <c r="D2744" t="s">
        <v>4946</v>
      </c>
      <c r="E2744" t="s">
        <v>1572</v>
      </c>
      <c r="F2744" t="s">
        <v>11614</v>
      </c>
      <c r="G2744" t="s">
        <v>7490</v>
      </c>
      <c r="H2744" s="2">
        <v>45516</v>
      </c>
      <c r="I2744" s="2">
        <v>45516</v>
      </c>
      <c r="J2744"/>
      <c r="K2744"/>
      <c r="L2744">
        <v>0.01</v>
      </c>
      <c r="M2744" t="s">
        <v>7484</v>
      </c>
      <c r="N2744" t="s">
        <v>3311</v>
      </c>
      <c r="O2744"/>
      <c r="P2744" t="s">
        <v>11615</v>
      </c>
      <c r="Q2744" t="s">
        <v>11616</v>
      </c>
      <c r="R2744" t="s">
        <v>15463</v>
      </c>
      <c r="S2744" t="s">
        <v>15436</v>
      </c>
      <c r="T2744" t="s">
        <v>15437</v>
      </c>
      <c r="U2744" t="s">
        <v>15437</v>
      </c>
      <c r="V2744">
        <v>0</v>
      </c>
    </row>
    <row r="2745" spans="1:22" x14ac:dyDescent="0.25">
      <c r="A2745" t="s">
        <v>1569</v>
      </c>
      <c r="B2745">
        <v>335750</v>
      </c>
      <c r="C2745" t="s">
        <v>3751</v>
      </c>
      <c r="D2745" t="s">
        <v>1751</v>
      </c>
      <c r="E2745" t="s">
        <v>1572</v>
      </c>
      <c r="F2745" t="s">
        <v>11614</v>
      </c>
      <c r="G2745" t="s">
        <v>7490</v>
      </c>
      <c r="H2745" s="2">
        <v>45516</v>
      </c>
      <c r="I2745" s="2">
        <v>45516</v>
      </c>
      <c r="J2745"/>
      <c r="K2745"/>
      <c r="L2745">
        <v>0.01</v>
      </c>
      <c r="M2745" t="s">
        <v>7484</v>
      </c>
      <c r="N2745" t="s">
        <v>3311</v>
      </c>
      <c r="O2745"/>
      <c r="P2745" t="s">
        <v>11615</v>
      </c>
      <c r="Q2745" t="s">
        <v>11616</v>
      </c>
      <c r="R2745" t="s">
        <v>15463</v>
      </c>
      <c r="S2745" t="s">
        <v>15436</v>
      </c>
      <c r="T2745" t="s">
        <v>15437</v>
      </c>
      <c r="U2745" t="s">
        <v>15437</v>
      </c>
      <c r="V2745">
        <v>0</v>
      </c>
    </row>
    <row r="2746" spans="1:22" x14ac:dyDescent="0.25">
      <c r="A2746" t="s">
        <v>1569</v>
      </c>
      <c r="B2746">
        <v>335754</v>
      </c>
      <c r="C2746" t="s">
        <v>2230</v>
      </c>
      <c r="D2746" t="s">
        <v>2867</v>
      </c>
      <c r="E2746" t="s">
        <v>1572</v>
      </c>
      <c r="F2746" t="s">
        <v>11614</v>
      </c>
      <c r="G2746" t="s">
        <v>7490</v>
      </c>
      <c r="H2746" s="2">
        <v>45516</v>
      </c>
      <c r="I2746" s="2">
        <v>45516</v>
      </c>
      <c r="J2746"/>
      <c r="K2746"/>
      <c r="L2746">
        <v>0.01</v>
      </c>
      <c r="M2746" t="s">
        <v>7484</v>
      </c>
      <c r="N2746" t="s">
        <v>3311</v>
      </c>
      <c r="O2746"/>
      <c r="P2746" t="s">
        <v>11615</v>
      </c>
      <c r="Q2746" t="s">
        <v>11616</v>
      </c>
      <c r="R2746" t="s">
        <v>15463</v>
      </c>
      <c r="S2746" t="s">
        <v>15436</v>
      </c>
      <c r="T2746" t="s">
        <v>15437</v>
      </c>
      <c r="U2746" t="s">
        <v>15437</v>
      </c>
      <c r="V2746">
        <v>0</v>
      </c>
    </row>
    <row r="2747" spans="1:22" x14ac:dyDescent="0.25">
      <c r="A2747" t="s">
        <v>1569</v>
      </c>
      <c r="B2747">
        <v>335760</v>
      </c>
      <c r="C2747" t="s">
        <v>6943</v>
      </c>
      <c r="D2747" t="s">
        <v>4442</v>
      </c>
      <c r="E2747" t="s">
        <v>1572</v>
      </c>
      <c r="F2747" t="s">
        <v>11614</v>
      </c>
      <c r="G2747" t="s">
        <v>7490</v>
      </c>
      <c r="H2747" s="2">
        <v>45516</v>
      </c>
      <c r="I2747" s="2">
        <v>45516</v>
      </c>
      <c r="J2747"/>
      <c r="K2747"/>
      <c r="L2747">
        <v>0.01</v>
      </c>
      <c r="M2747" t="s">
        <v>7484</v>
      </c>
      <c r="N2747" t="s">
        <v>3311</v>
      </c>
      <c r="O2747"/>
      <c r="P2747" t="s">
        <v>11615</v>
      </c>
      <c r="Q2747" t="s">
        <v>11616</v>
      </c>
      <c r="R2747" t="s">
        <v>15463</v>
      </c>
      <c r="S2747" t="s">
        <v>15436</v>
      </c>
      <c r="T2747" t="s">
        <v>15437</v>
      </c>
      <c r="U2747" t="s">
        <v>15437</v>
      </c>
      <c r="V2747">
        <v>0</v>
      </c>
    </row>
    <row r="2748" spans="1:22" x14ac:dyDescent="0.25">
      <c r="A2748" t="s">
        <v>1569</v>
      </c>
      <c r="B2748">
        <v>335725</v>
      </c>
      <c r="C2748" t="s">
        <v>5656</v>
      </c>
      <c r="D2748" t="s">
        <v>11626</v>
      </c>
      <c r="E2748" t="s">
        <v>1572</v>
      </c>
      <c r="F2748" t="s">
        <v>11614</v>
      </c>
      <c r="G2748" t="s">
        <v>7490</v>
      </c>
      <c r="H2748" s="2">
        <v>45516</v>
      </c>
      <c r="I2748" s="2">
        <v>45516</v>
      </c>
      <c r="J2748"/>
      <c r="K2748"/>
      <c r="L2748">
        <v>0.01</v>
      </c>
      <c r="M2748" t="s">
        <v>7484</v>
      </c>
      <c r="N2748" t="s">
        <v>3311</v>
      </c>
      <c r="O2748"/>
      <c r="P2748" t="s">
        <v>11615</v>
      </c>
      <c r="Q2748" t="s">
        <v>11616</v>
      </c>
      <c r="R2748" t="s">
        <v>15463</v>
      </c>
      <c r="S2748" t="s">
        <v>15436</v>
      </c>
      <c r="T2748" t="s">
        <v>15437</v>
      </c>
      <c r="U2748" t="s">
        <v>15437</v>
      </c>
      <c r="V2748">
        <v>0</v>
      </c>
    </row>
    <row r="2749" spans="1:22" x14ac:dyDescent="0.25">
      <c r="A2749" t="s">
        <v>1569</v>
      </c>
      <c r="B2749">
        <v>335747</v>
      </c>
      <c r="C2749" t="s">
        <v>1754</v>
      </c>
      <c r="D2749" t="s">
        <v>2273</v>
      </c>
      <c r="E2749" t="s">
        <v>1607</v>
      </c>
      <c r="F2749" t="s">
        <v>11857</v>
      </c>
      <c r="G2749" t="s">
        <v>7490</v>
      </c>
      <c r="H2749" s="2">
        <v>45516</v>
      </c>
      <c r="I2749" s="2">
        <v>45516</v>
      </c>
      <c r="J2749"/>
      <c r="K2749"/>
      <c r="L2749">
        <v>38</v>
      </c>
      <c r="M2749" t="s">
        <v>7484</v>
      </c>
      <c r="N2749" t="s">
        <v>3482</v>
      </c>
      <c r="O2749"/>
      <c r="P2749" t="s">
        <v>11858</v>
      </c>
      <c r="Q2749" t="s">
        <v>5995</v>
      </c>
      <c r="R2749" t="s">
        <v>15468</v>
      </c>
      <c r="S2749" t="s">
        <v>15436</v>
      </c>
      <c r="T2749" t="s">
        <v>15437</v>
      </c>
      <c r="U2749" t="s">
        <v>15437</v>
      </c>
      <c r="V2749">
        <v>1</v>
      </c>
    </row>
    <row r="2750" spans="1:22" x14ac:dyDescent="0.25">
      <c r="A2750" t="s">
        <v>1569</v>
      </c>
      <c r="B2750">
        <v>335765</v>
      </c>
      <c r="C2750" t="s">
        <v>3353</v>
      </c>
      <c r="D2750" t="s">
        <v>3084</v>
      </c>
      <c r="E2750" t="s">
        <v>1596</v>
      </c>
      <c r="F2750" t="s">
        <v>11857</v>
      </c>
      <c r="G2750" t="s">
        <v>7490</v>
      </c>
      <c r="H2750" s="2">
        <v>45516</v>
      </c>
      <c r="I2750" s="2">
        <v>45747</v>
      </c>
      <c r="J2750"/>
      <c r="K2750"/>
      <c r="L2750">
        <v>30</v>
      </c>
      <c r="M2750" t="s">
        <v>7484</v>
      </c>
      <c r="N2750" t="s">
        <v>3482</v>
      </c>
      <c r="O2750"/>
      <c r="P2750" t="s">
        <v>11858</v>
      </c>
      <c r="Q2750" t="s">
        <v>5995</v>
      </c>
      <c r="R2750" t="s">
        <v>15468</v>
      </c>
      <c r="S2750" t="s">
        <v>15436</v>
      </c>
      <c r="T2750" t="s">
        <v>15437</v>
      </c>
      <c r="U2750" t="s">
        <v>15437</v>
      </c>
      <c r="V2750">
        <v>0.78947368421052633</v>
      </c>
    </row>
    <row r="2751" spans="1:22" x14ac:dyDescent="0.25">
      <c r="A2751" t="s">
        <v>1569</v>
      </c>
      <c r="B2751">
        <v>335772</v>
      </c>
      <c r="C2751" t="s">
        <v>3562</v>
      </c>
      <c r="D2751" t="s">
        <v>6016</v>
      </c>
      <c r="E2751" t="s">
        <v>1572</v>
      </c>
      <c r="F2751" t="s">
        <v>11857</v>
      </c>
      <c r="G2751" t="s">
        <v>7490</v>
      </c>
      <c r="H2751" s="2">
        <v>45516</v>
      </c>
      <c r="I2751" s="2">
        <v>45516</v>
      </c>
      <c r="J2751"/>
      <c r="K2751"/>
      <c r="L2751">
        <v>0.01</v>
      </c>
      <c r="M2751" t="s">
        <v>7484</v>
      </c>
      <c r="N2751" t="s">
        <v>3482</v>
      </c>
      <c r="O2751"/>
      <c r="P2751" t="s">
        <v>11858</v>
      </c>
      <c r="Q2751" t="s">
        <v>5995</v>
      </c>
      <c r="R2751" t="s">
        <v>15468</v>
      </c>
      <c r="S2751" t="s">
        <v>15436</v>
      </c>
      <c r="T2751" t="s">
        <v>15437</v>
      </c>
      <c r="U2751" t="s">
        <v>15437</v>
      </c>
      <c r="V2751">
        <v>0</v>
      </c>
    </row>
    <row r="2752" spans="1:22" x14ac:dyDescent="0.25">
      <c r="A2752" t="s">
        <v>1569</v>
      </c>
      <c r="B2752">
        <v>335800</v>
      </c>
      <c r="C2752" t="s">
        <v>11864</v>
      </c>
      <c r="D2752" t="s">
        <v>11865</v>
      </c>
      <c r="E2752" t="s">
        <v>1572</v>
      </c>
      <c r="F2752" t="s">
        <v>11857</v>
      </c>
      <c r="G2752" t="s">
        <v>7490</v>
      </c>
      <c r="H2752" s="2">
        <v>45516</v>
      </c>
      <c r="I2752" s="2">
        <v>45516</v>
      </c>
      <c r="J2752"/>
      <c r="K2752"/>
      <c r="L2752">
        <v>0.01</v>
      </c>
      <c r="M2752" t="s">
        <v>7484</v>
      </c>
      <c r="N2752" t="s">
        <v>3482</v>
      </c>
      <c r="O2752"/>
      <c r="P2752" t="s">
        <v>11858</v>
      </c>
      <c r="Q2752" t="s">
        <v>5995</v>
      </c>
      <c r="R2752" t="s">
        <v>15468</v>
      </c>
      <c r="S2752" t="s">
        <v>15436</v>
      </c>
      <c r="T2752" t="s">
        <v>15437</v>
      </c>
      <c r="U2752" t="s">
        <v>15437</v>
      </c>
      <c r="V2752">
        <v>0</v>
      </c>
    </row>
    <row r="2753" spans="1:22" x14ac:dyDescent="0.25">
      <c r="A2753" t="s">
        <v>1569</v>
      </c>
      <c r="B2753">
        <v>335724</v>
      </c>
      <c r="C2753" t="s">
        <v>3908</v>
      </c>
      <c r="D2753" t="s">
        <v>11965</v>
      </c>
      <c r="E2753" t="s">
        <v>1596</v>
      </c>
      <c r="F2753" t="s">
        <v>11956</v>
      </c>
      <c r="G2753" t="s">
        <v>7490</v>
      </c>
      <c r="H2753" s="2">
        <v>45516</v>
      </c>
      <c r="I2753" s="2">
        <v>45516</v>
      </c>
      <c r="J2753"/>
      <c r="K2753"/>
      <c r="L2753">
        <v>22.5</v>
      </c>
      <c r="M2753" t="s">
        <v>7484</v>
      </c>
      <c r="N2753" t="s">
        <v>3865</v>
      </c>
      <c r="O2753"/>
      <c r="P2753" t="s">
        <v>11957</v>
      </c>
      <c r="Q2753" t="s">
        <v>4910</v>
      </c>
      <c r="R2753" t="s">
        <v>15463</v>
      </c>
      <c r="S2753" t="s">
        <v>15436</v>
      </c>
      <c r="T2753" t="s">
        <v>15437</v>
      </c>
      <c r="U2753" t="s">
        <v>15437</v>
      </c>
      <c r="V2753">
        <v>0.59210526315789469</v>
      </c>
    </row>
    <row r="2754" spans="1:22" x14ac:dyDescent="0.25">
      <c r="A2754" t="s">
        <v>1569</v>
      </c>
      <c r="B2754">
        <v>335767</v>
      </c>
      <c r="C2754" t="s">
        <v>12265</v>
      </c>
      <c r="D2754" t="s">
        <v>12266</v>
      </c>
      <c r="E2754" t="s">
        <v>1572</v>
      </c>
      <c r="F2754" t="s">
        <v>12241</v>
      </c>
      <c r="G2754" t="s">
        <v>7490</v>
      </c>
      <c r="H2754" s="2">
        <v>45516</v>
      </c>
      <c r="I2754" s="2">
        <v>45516</v>
      </c>
      <c r="J2754"/>
      <c r="K2754"/>
      <c r="L2754">
        <v>0.01</v>
      </c>
      <c r="M2754" t="s">
        <v>7484</v>
      </c>
      <c r="N2754" t="s">
        <v>3865</v>
      </c>
      <c r="O2754"/>
      <c r="P2754" t="s">
        <v>12242</v>
      </c>
      <c r="Q2754" t="s">
        <v>5601</v>
      </c>
      <c r="R2754" t="s">
        <v>15467</v>
      </c>
      <c r="S2754" t="s">
        <v>15436</v>
      </c>
      <c r="T2754" t="s">
        <v>15437</v>
      </c>
      <c r="U2754" t="s">
        <v>15437</v>
      </c>
      <c r="V2754">
        <v>0</v>
      </c>
    </row>
    <row r="2755" spans="1:22" x14ac:dyDescent="0.25">
      <c r="A2755" t="s">
        <v>1569</v>
      </c>
      <c r="B2755">
        <v>335690</v>
      </c>
      <c r="C2755" t="s">
        <v>4490</v>
      </c>
      <c r="D2755" t="s">
        <v>2622</v>
      </c>
      <c r="E2755" t="s">
        <v>1572</v>
      </c>
      <c r="F2755" t="s">
        <v>12568</v>
      </c>
      <c r="G2755" t="s">
        <v>7490</v>
      </c>
      <c r="H2755" s="2">
        <v>45516</v>
      </c>
      <c r="I2755" s="2">
        <v>45516</v>
      </c>
      <c r="J2755"/>
      <c r="K2755"/>
      <c r="L2755">
        <v>0.01</v>
      </c>
      <c r="M2755" t="s">
        <v>7484</v>
      </c>
      <c r="N2755" t="s">
        <v>3482</v>
      </c>
      <c r="O2755"/>
      <c r="P2755" t="s">
        <v>12569</v>
      </c>
      <c r="Q2755" t="s">
        <v>12570</v>
      </c>
      <c r="R2755" t="s">
        <v>15465</v>
      </c>
      <c r="S2755" t="s">
        <v>15436</v>
      </c>
      <c r="T2755" t="s">
        <v>15437</v>
      </c>
      <c r="U2755" t="s">
        <v>15437</v>
      </c>
      <c r="V2755">
        <v>0</v>
      </c>
    </row>
    <row r="2756" spans="1:22" x14ac:dyDescent="0.25">
      <c r="A2756" t="s">
        <v>1569</v>
      </c>
      <c r="B2756">
        <v>335696</v>
      </c>
      <c r="C2756" t="s">
        <v>12587</v>
      </c>
      <c r="D2756" t="s">
        <v>12188</v>
      </c>
      <c r="E2756" t="s">
        <v>1596</v>
      </c>
      <c r="F2756" t="s">
        <v>12568</v>
      </c>
      <c r="G2756" t="s">
        <v>7490</v>
      </c>
      <c r="H2756" s="2">
        <v>45516</v>
      </c>
      <c r="I2756" s="2">
        <v>45516</v>
      </c>
      <c r="J2756"/>
      <c r="K2756"/>
      <c r="L2756">
        <v>32</v>
      </c>
      <c r="M2756" t="s">
        <v>7484</v>
      </c>
      <c r="N2756" t="s">
        <v>3482</v>
      </c>
      <c r="O2756"/>
      <c r="P2756" t="s">
        <v>12569</v>
      </c>
      <c r="Q2756" t="s">
        <v>12570</v>
      </c>
      <c r="R2756" t="s">
        <v>15465</v>
      </c>
      <c r="S2756" t="s">
        <v>15436</v>
      </c>
      <c r="T2756" t="s">
        <v>15437</v>
      </c>
      <c r="U2756" t="s">
        <v>15437</v>
      </c>
      <c r="V2756">
        <v>0.84210526315789469</v>
      </c>
    </row>
    <row r="2757" spans="1:22" x14ac:dyDescent="0.25">
      <c r="A2757" t="s">
        <v>1569</v>
      </c>
      <c r="B2757">
        <v>335726</v>
      </c>
      <c r="C2757" t="s">
        <v>1844</v>
      </c>
      <c r="D2757" t="s">
        <v>13292</v>
      </c>
      <c r="E2757" t="s">
        <v>1572</v>
      </c>
      <c r="F2757" t="s">
        <v>13288</v>
      </c>
      <c r="G2757" t="s">
        <v>7490</v>
      </c>
      <c r="H2757" s="2">
        <v>45516</v>
      </c>
      <c r="I2757" s="2">
        <v>45516</v>
      </c>
      <c r="J2757"/>
      <c r="K2757"/>
      <c r="L2757">
        <v>0.01</v>
      </c>
      <c r="M2757" t="s">
        <v>7484</v>
      </c>
      <c r="N2757" t="s">
        <v>3482</v>
      </c>
      <c r="O2757"/>
      <c r="P2757" t="s">
        <v>13289</v>
      </c>
      <c r="Q2757" t="s">
        <v>13290</v>
      </c>
      <c r="R2757" t="s">
        <v>15466</v>
      </c>
      <c r="S2757" t="s">
        <v>15436</v>
      </c>
      <c r="T2757" t="s">
        <v>15437</v>
      </c>
      <c r="U2757" t="s">
        <v>15437</v>
      </c>
      <c r="V2757">
        <v>0</v>
      </c>
    </row>
    <row r="2758" spans="1:22" x14ac:dyDescent="0.25">
      <c r="A2758" t="s">
        <v>1569</v>
      </c>
      <c r="B2758">
        <v>298842</v>
      </c>
      <c r="C2758" t="s">
        <v>2973</v>
      </c>
      <c r="D2758" t="s">
        <v>4074</v>
      </c>
      <c r="E2758" t="s">
        <v>1607</v>
      </c>
      <c r="F2758" t="s">
        <v>14809</v>
      </c>
      <c r="G2758" t="s">
        <v>14810</v>
      </c>
      <c r="H2758" s="2">
        <v>45516</v>
      </c>
      <c r="I2758" s="2">
        <v>45516</v>
      </c>
      <c r="J2758"/>
      <c r="K2758"/>
      <c r="L2758">
        <v>38</v>
      </c>
      <c r="M2758" t="s">
        <v>7484</v>
      </c>
      <c r="N2758" t="s">
        <v>1714</v>
      </c>
      <c r="O2758" t="s">
        <v>7120</v>
      </c>
      <c r="P2758" t="s">
        <v>14807</v>
      </c>
      <c r="Q2758" t="s">
        <v>14808</v>
      </c>
      <c r="R2758" t="s">
        <v>15431</v>
      </c>
      <c r="S2758" t="s">
        <v>15436</v>
      </c>
      <c r="T2758" t="s">
        <v>15437</v>
      </c>
      <c r="U2758" t="s">
        <v>15437</v>
      </c>
      <c r="V2758">
        <v>1</v>
      </c>
    </row>
    <row r="2759" spans="1:22" x14ac:dyDescent="0.25">
      <c r="A2759" t="s">
        <v>1569</v>
      </c>
      <c r="B2759">
        <v>334930</v>
      </c>
      <c r="C2759" t="s">
        <v>2566</v>
      </c>
      <c r="D2759" t="s">
        <v>1817</v>
      </c>
      <c r="E2759" t="s">
        <v>1607</v>
      </c>
      <c r="F2759" t="s">
        <v>15364</v>
      </c>
      <c r="G2759" t="s">
        <v>15365</v>
      </c>
      <c r="H2759" s="2">
        <v>45516</v>
      </c>
      <c r="I2759" s="2">
        <v>45516</v>
      </c>
      <c r="J2759"/>
      <c r="K2759"/>
      <c r="L2759">
        <v>38</v>
      </c>
      <c r="M2759" t="s">
        <v>7484</v>
      </c>
      <c r="N2759" t="s">
        <v>1714</v>
      </c>
      <c r="O2759" t="s">
        <v>7120</v>
      </c>
      <c r="P2759" t="s">
        <v>15350</v>
      </c>
      <c r="Q2759" t="s">
        <v>15</v>
      </c>
      <c r="R2759" t="s">
        <v>15</v>
      </c>
      <c r="S2759" t="s">
        <v>15436</v>
      </c>
      <c r="T2759" t="s">
        <v>15437</v>
      </c>
      <c r="U2759" t="s">
        <v>15437</v>
      </c>
      <c r="V2759">
        <v>1</v>
      </c>
    </row>
    <row r="2760" spans="1:22" x14ac:dyDescent="0.25">
      <c r="A2760" t="s">
        <v>1569</v>
      </c>
      <c r="B2760">
        <v>335655</v>
      </c>
      <c r="C2760" t="s">
        <v>6415</v>
      </c>
      <c r="D2760" t="s">
        <v>6416</v>
      </c>
      <c r="E2760" t="s">
        <v>1572</v>
      </c>
      <c r="F2760" t="s">
        <v>6401</v>
      </c>
      <c r="G2760" t="s">
        <v>4268</v>
      </c>
      <c r="H2760" s="2">
        <v>45516</v>
      </c>
      <c r="I2760" s="2">
        <v>45831</v>
      </c>
      <c r="J2760"/>
      <c r="K2760"/>
      <c r="L2760">
        <v>0.01</v>
      </c>
      <c r="M2760" t="s">
        <v>4269</v>
      </c>
      <c r="N2760" t="s">
        <v>4199</v>
      </c>
      <c r="O2760"/>
      <c r="P2760" t="s">
        <v>6397</v>
      </c>
      <c r="Q2760" t="s">
        <v>6398</v>
      </c>
      <c r="R2760" t="s">
        <v>15449</v>
      </c>
      <c r="S2760" t="s">
        <v>15436</v>
      </c>
      <c r="T2760" t="s">
        <v>15437</v>
      </c>
      <c r="U2760" t="s">
        <v>15437</v>
      </c>
      <c r="V2760">
        <v>0</v>
      </c>
    </row>
    <row r="2761" spans="1:22" x14ac:dyDescent="0.25">
      <c r="A2761" t="s">
        <v>1569</v>
      </c>
      <c r="B2761">
        <v>335669</v>
      </c>
      <c r="C2761" t="s">
        <v>2147</v>
      </c>
      <c r="D2761" t="s">
        <v>7200</v>
      </c>
      <c r="E2761" t="s">
        <v>1607</v>
      </c>
      <c r="F2761" t="s">
        <v>7201</v>
      </c>
      <c r="G2761" t="s">
        <v>7202</v>
      </c>
      <c r="H2761" s="2">
        <v>45516</v>
      </c>
      <c r="I2761" s="2">
        <v>45516</v>
      </c>
      <c r="J2761"/>
      <c r="K2761"/>
      <c r="L2761">
        <v>38</v>
      </c>
      <c r="M2761" t="s">
        <v>4269</v>
      </c>
      <c r="N2761" t="s">
        <v>1714</v>
      </c>
      <c r="O2761" t="s">
        <v>5500</v>
      </c>
      <c r="P2761" t="s">
        <v>7196</v>
      </c>
      <c r="Q2761" t="s">
        <v>18</v>
      </c>
      <c r="R2761" t="s">
        <v>15457</v>
      </c>
      <c r="S2761" t="s">
        <v>15436</v>
      </c>
      <c r="T2761" t="s">
        <v>15437</v>
      </c>
      <c r="U2761" t="s">
        <v>15437</v>
      </c>
      <c r="V2761">
        <v>1</v>
      </c>
    </row>
    <row r="2762" spans="1:22" x14ac:dyDescent="0.25">
      <c r="A2762" t="s">
        <v>1569</v>
      </c>
      <c r="B2762">
        <v>335422</v>
      </c>
      <c r="C2762" t="s">
        <v>1675</v>
      </c>
      <c r="D2762" t="s">
        <v>7277</v>
      </c>
      <c r="E2762" t="s">
        <v>1607</v>
      </c>
      <c r="F2762" t="s">
        <v>7278</v>
      </c>
      <c r="G2762" t="s">
        <v>7279</v>
      </c>
      <c r="H2762" s="2">
        <v>45516</v>
      </c>
      <c r="I2762" s="2">
        <v>45719</v>
      </c>
      <c r="J2762"/>
      <c r="K2762"/>
      <c r="L2762">
        <v>38</v>
      </c>
      <c r="M2762" t="s">
        <v>4269</v>
      </c>
      <c r="N2762" t="s">
        <v>1714</v>
      </c>
      <c r="O2762" t="s">
        <v>5500</v>
      </c>
      <c r="P2762" t="s">
        <v>7280</v>
      </c>
      <c r="Q2762" t="s">
        <v>7281</v>
      </c>
      <c r="R2762" t="s">
        <v>15459</v>
      </c>
      <c r="S2762" t="s">
        <v>15436</v>
      </c>
      <c r="T2762" t="s">
        <v>15437</v>
      </c>
      <c r="U2762" t="s">
        <v>15437</v>
      </c>
      <c r="V2762">
        <v>1</v>
      </c>
    </row>
    <row r="2763" spans="1:22" x14ac:dyDescent="0.25">
      <c r="A2763" t="s">
        <v>1569</v>
      </c>
      <c r="B2763">
        <v>335348</v>
      </c>
      <c r="C2763" t="s">
        <v>2650</v>
      </c>
      <c r="D2763" t="s">
        <v>7396</v>
      </c>
      <c r="E2763" t="s">
        <v>1607</v>
      </c>
      <c r="F2763" t="s">
        <v>7397</v>
      </c>
      <c r="G2763" t="s">
        <v>7398</v>
      </c>
      <c r="H2763" s="2">
        <v>45516</v>
      </c>
      <c r="I2763" s="2">
        <v>45516</v>
      </c>
      <c r="J2763"/>
      <c r="K2763"/>
      <c r="L2763">
        <v>38</v>
      </c>
      <c r="M2763" t="s">
        <v>1546</v>
      </c>
      <c r="N2763" t="s">
        <v>1714</v>
      </c>
      <c r="O2763" t="s">
        <v>7120</v>
      </c>
      <c r="P2763" t="s">
        <v>7399</v>
      </c>
      <c r="Q2763" t="s">
        <v>7400</v>
      </c>
      <c r="R2763" t="s">
        <v>1546</v>
      </c>
      <c r="S2763" t="s">
        <v>15436</v>
      </c>
      <c r="T2763" t="s">
        <v>15437</v>
      </c>
      <c r="U2763" t="s">
        <v>15437</v>
      </c>
      <c r="V2763">
        <v>1</v>
      </c>
    </row>
    <row r="2764" spans="1:22" x14ac:dyDescent="0.25">
      <c r="A2764" t="s">
        <v>1569</v>
      </c>
      <c r="B2764">
        <v>335703</v>
      </c>
      <c r="C2764" t="s">
        <v>8013</v>
      </c>
      <c r="D2764" t="s">
        <v>5206</v>
      </c>
      <c r="E2764" t="s">
        <v>1572</v>
      </c>
      <c r="F2764" t="s">
        <v>8001</v>
      </c>
      <c r="G2764" t="s">
        <v>7490</v>
      </c>
      <c r="H2764" s="2">
        <v>45514</v>
      </c>
      <c r="I2764" s="2">
        <v>45514</v>
      </c>
      <c r="J2764"/>
      <c r="K2764"/>
      <c r="L2764">
        <v>0.01</v>
      </c>
      <c r="M2764" t="s">
        <v>7484</v>
      </c>
      <c r="N2764" t="s">
        <v>1714</v>
      </c>
      <c r="O2764"/>
      <c r="P2764" t="s">
        <v>7996</v>
      </c>
      <c r="Q2764" t="s">
        <v>4271</v>
      </c>
      <c r="R2764" t="s">
        <v>15461</v>
      </c>
      <c r="S2764" t="s">
        <v>15436</v>
      </c>
      <c r="T2764" t="s">
        <v>15437</v>
      </c>
      <c r="U2764" t="s">
        <v>15437</v>
      </c>
      <c r="V2764">
        <v>0</v>
      </c>
    </row>
    <row r="2765" spans="1:22" x14ac:dyDescent="0.25">
      <c r="A2765" t="s">
        <v>1569</v>
      </c>
      <c r="B2765">
        <v>335735</v>
      </c>
      <c r="C2765" t="s">
        <v>2336</v>
      </c>
      <c r="D2765" t="s">
        <v>3123</v>
      </c>
      <c r="E2765" t="s">
        <v>1572</v>
      </c>
      <c r="F2765" t="s">
        <v>10188</v>
      </c>
      <c r="G2765" t="s">
        <v>7490</v>
      </c>
      <c r="H2765" s="2">
        <v>45514</v>
      </c>
      <c r="I2765" s="2">
        <v>45514</v>
      </c>
      <c r="J2765"/>
      <c r="K2765"/>
      <c r="L2765">
        <v>0.01</v>
      </c>
      <c r="M2765" t="s">
        <v>7484</v>
      </c>
      <c r="N2765" t="s">
        <v>3482</v>
      </c>
      <c r="O2765"/>
      <c r="P2765" t="s">
        <v>10189</v>
      </c>
      <c r="Q2765" t="s">
        <v>10190</v>
      </c>
      <c r="R2765" t="s">
        <v>15468</v>
      </c>
      <c r="S2765" t="s">
        <v>15436</v>
      </c>
      <c r="T2765" t="s">
        <v>15437</v>
      </c>
      <c r="U2765" t="s">
        <v>15437</v>
      </c>
      <c r="V2765">
        <v>0</v>
      </c>
    </row>
    <row r="2766" spans="1:22" x14ac:dyDescent="0.25">
      <c r="A2766" t="s">
        <v>1569</v>
      </c>
      <c r="B2766">
        <v>335743</v>
      </c>
      <c r="C2766" t="s">
        <v>1626</v>
      </c>
      <c r="D2766" t="s">
        <v>4283</v>
      </c>
      <c r="E2766" t="s">
        <v>1572</v>
      </c>
      <c r="F2766" t="s">
        <v>4267</v>
      </c>
      <c r="G2766" t="s">
        <v>4268</v>
      </c>
      <c r="H2766" s="2">
        <v>45514</v>
      </c>
      <c r="I2766" s="2">
        <v>45514</v>
      </c>
      <c r="J2766"/>
      <c r="K2766"/>
      <c r="L2766">
        <v>0.01</v>
      </c>
      <c r="M2766" t="s">
        <v>4269</v>
      </c>
      <c r="N2766" t="s">
        <v>1714</v>
      </c>
      <c r="O2766"/>
      <c r="P2766" t="s">
        <v>4270</v>
      </c>
      <c r="Q2766" t="s">
        <v>4271</v>
      </c>
      <c r="R2766" t="s">
        <v>15447</v>
      </c>
      <c r="S2766" t="s">
        <v>15436</v>
      </c>
      <c r="T2766" t="s">
        <v>15437</v>
      </c>
      <c r="U2766" t="s">
        <v>15437</v>
      </c>
      <c r="V2766">
        <v>0</v>
      </c>
    </row>
    <row r="2767" spans="1:22" x14ac:dyDescent="0.25">
      <c r="A2767" t="s">
        <v>1569</v>
      </c>
      <c r="B2767">
        <v>335736</v>
      </c>
      <c r="C2767" t="s">
        <v>2357</v>
      </c>
      <c r="D2767" t="s">
        <v>6380</v>
      </c>
      <c r="E2767" t="s">
        <v>1572</v>
      </c>
      <c r="F2767" t="s">
        <v>6366</v>
      </c>
      <c r="G2767" t="s">
        <v>4268</v>
      </c>
      <c r="H2767" s="2">
        <v>45514</v>
      </c>
      <c r="I2767" s="2">
        <v>45803</v>
      </c>
      <c r="J2767"/>
      <c r="K2767"/>
      <c r="L2767">
        <v>0.01</v>
      </c>
      <c r="M2767" t="s">
        <v>4269</v>
      </c>
      <c r="N2767" t="s">
        <v>3627</v>
      </c>
      <c r="O2767"/>
      <c r="P2767" t="s">
        <v>6367</v>
      </c>
      <c r="Q2767" t="s">
        <v>6368</v>
      </c>
      <c r="R2767" t="s">
        <v>15453</v>
      </c>
      <c r="S2767" t="s">
        <v>15436</v>
      </c>
      <c r="T2767" t="s">
        <v>15437</v>
      </c>
      <c r="U2767" t="s">
        <v>15437</v>
      </c>
      <c r="V2767">
        <v>0</v>
      </c>
    </row>
    <row r="2768" spans="1:22" x14ac:dyDescent="0.25">
      <c r="A2768" t="s">
        <v>1569</v>
      </c>
      <c r="B2768">
        <v>335738</v>
      </c>
      <c r="C2768" t="s">
        <v>6488</v>
      </c>
      <c r="D2768" t="s">
        <v>6489</v>
      </c>
      <c r="E2768" t="s">
        <v>1572</v>
      </c>
      <c r="F2768" t="s">
        <v>6480</v>
      </c>
      <c r="G2768" t="s">
        <v>4268</v>
      </c>
      <c r="H2768" s="2">
        <v>45514</v>
      </c>
      <c r="I2768" s="2">
        <v>45514</v>
      </c>
      <c r="J2768"/>
      <c r="K2768"/>
      <c r="L2768">
        <v>0.01</v>
      </c>
      <c r="M2768" t="s">
        <v>4269</v>
      </c>
      <c r="N2768" t="s">
        <v>3482</v>
      </c>
      <c r="O2768"/>
      <c r="P2768" t="s">
        <v>6481</v>
      </c>
      <c r="Q2768" t="s">
        <v>6482</v>
      </c>
      <c r="R2768" t="s">
        <v>15450</v>
      </c>
      <c r="S2768" t="s">
        <v>15436</v>
      </c>
      <c r="T2768" t="s">
        <v>15437</v>
      </c>
      <c r="U2768" t="s">
        <v>15437</v>
      </c>
      <c r="V2768">
        <v>0</v>
      </c>
    </row>
    <row r="2769" spans="1:22" x14ac:dyDescent="0.25">
      <c r="A2769" t="s">
        <v>1569</v>
      </c>
      <c r="B2769">
        <v>335689</v>
      </c>
      <c r="C2769" t="s">
        <v>1656</v>
      </c>
      <c r="D2769" t="s">
        <v>8196</v>
      </c>
      <c r="E2769" t="s">
        <v>1596</v>
      </c>
      <c r="F2769" t="s">
        <v>8197</v>
      </c>
      <c r="G2769" t="s">
        <v>7607</v>
      </c>
      <c r="H2769" s="2">
        <v>45513</v>
      </c>
      <c r="I2769" s="2">
        <v>45513</v>
      </c>
      <c r="J2769"/>
      <c r="K2769"/>
      <c r="L2769">
        <v>37.5</v>
      </c>
      <c r="M2769" t="s">
        <v>7484</v>
      </c>
      <c r="N2769" t="s">
        <v>3482</v>
      </c>
      <c r="O2769"/>
      <c r="P2769" t="s">
        <v>8186</v>
      </c>
      <c r="Q2769" t="s">
        <v>4791</v>
      </c>
      <c r="R2769" t="s">
        <v>15465</v>
      </c>
      <c r="S2769" t="s">
        <v>15436</v>
      </c>
      <c r="T2769" t="s">
        <v>15437</v>
      </c>
      <c r="U2769" t="s">
        <v>15437</v>
      </c>
      <c r="V2769">
        <v>0.98684210526315785</v>
      </c>
    </row>
    <row r="2770" spans="1:22" x14ac:dyDescent="0.25">
      <c r="A2770" t="s">
        <v>1569</v>
      </c>
      <c r="B2770">
        <v>335675</v>
      </c>
      <c r="C2770" t="s">
        <v>8203</v>
      </c>
      <c r="D2770" t="s">
        <v>8204</v>
      </c>
      <c r="E2770" t="s">
        <v>1572</v>
      </c>
      <c r="F2770" t="s">
        <v>8197</v>
      </c>
      <c r="G2770" t="s">
        <v>7607</v>
      </c>
      <c r="H2770" s="2">
        <v>45513</v>
      </c>
      <c r="I2770" s="2">
        <v>45513</v>
      </c>
      <c r="J2770"/>
      <c r="K2770"/>
      <c r="L2770">
        <v>0.01</v>
      </c>
      <c r="M2770" t="s">
        <v>7484</v>
      </c>
      <c r="N2770" t="s">
        <v>3482</v>
      </c>
      <c r="O2770"/>
      <c r="P2770" t="s">
        <v>8186</v>
      </c>
      <c r="Q2770" t="s">
        <v>4791</v>
      </c>
      <c r="R2770" t="s">
        <v>15465</v>
      </c>
      <c r="S2770" t="s">
        <v>15436</v>
      </c>
      <c r="T2770" t="s">
        <v>15437</v>
      </c>
      <c r="U2770" t="s">
        <v>15437</v>
      </c>
      <c r="V2770">
        <v>0</v>
      </c>
    </row>
    <row r="2771" spans="1:22" x14ac:dyDescent="0.25">
      <c r="A2771" t="s">
        <v>1569</v>
      </c>
      <c r="B2771">
        <v>335694</v>
      </c>
      <c r="C2771" t="s">
        <v>2637</v>
      </c>
      <c r="D2771" t="s">
        <v>8205</v>
      </c>
      <c r="E2771" t="s">
        <v>1572</v>
      </c>
      <c r="F2771" t="s">
        <v>8197</v>
      </c>
      <c r="G2771" t="s">
        <v>7607</v>
      </c>
      <c r="H2771" s="2">
        <v>45513</v>
      </c>
      <c r="I2771" s="2">
        <v>45513</v>
      </c>
      <c r="J2771"/>
      <c r="K2771"/>
      <c r="L2771">
        <v>0.01</v>
      </c>
      <c r="M2771" t="s">
        <v>7484</v>
      </c>
      <c r="N2771" t="s">
        <v>3482</v>
      </c>
      <c r="O2771"/>
      <c r="P2771" t="s">
        <v>8186</v>
      </c>
      <c r="Q2771" t="s">
        <v>4791</v>
      </c>
      <c r="R2771" t="s">
        <v>15465</v>
      </c>
      <c r="S2771" t="s">
        <v>15436</v>
      </c>
      <c r="T2771" t="s">
        <v>15437</v>
      </c>
      <c r="U2771" t="s">
        <v>15437</v>
      </c>
      <c r="V2771">
        <v>0</v>
      </c>
    </row>
    <row r="2772" spans="1:22" x14ac:dyDescent="0.25">
      <c r="A2772" t="s">
        <v>1569</v>
      </c>
      <c r="B2772">
        <v>335678</v>
      </c>
      <c r="C2772" t="s">
        <v>1907</v>
      </c>
      <c r="D2772" t="s">
        <v>5162</v>
      </c>
      <c r="E2772" t="s">
        <v>1572</v>
      </c>
      <c r="F2772" t="s">
        <v>8257</v>
      </c>
      <c r="G2772" t="s">
        <v>7490</v>
      </c>
      <c r="H2772" s="2">
        <v>45513</v>
      </c>
      <c r="I2772" s="2">
        <v>45513</v>
      </c>
      <c r="J2772"/>
      <c r="K2772"/>
      <c r="L2772">
        <v>0.01</v>
      </c>
      <c r="M2772" t="s">
        <v>7484</v>
      </c>
      <c r="N2772" t="s">
        <v>3482</v>
      </c>
      <c r="O2772"/>
      <c r="P2772" t="s">
        <v>8255</v>
      </c>
      <c r="Q2772" t="s">
        <v>5829</v>
      </c>
      <c r="R2772" t="s">
        <v>15465</v>
      </c>
      <c r="S2772" t="s">
        <v>15436</v>
      </c>
      <c r="T2772" t="s">
        <v>15437</v>
      </c>
      <c r="U2772" t="s">
        <v>15437</v>
      </c>
      <c r="V2772">
        <v>0</v>
      </c>
    </row>
    <row r="2773" spans="1:22" x14ac:dyDescent="0.25">
      <c r="A2773" t="s">
        <v>1569</v>
      </c>
      <c r="B2773">
        <v>335684</v>
      </c>
      <c r="C2773" t="s">
        <v>10719</v>
      </c>
      <c r="D2773" t="s">
        <v>2514</v>
      </c>
      <c r="E2773" t="s">
        <v>1572</v>
      </c>
      <c r="F2773" t="s">
        <v>10718</v>
      </c>
      <c r="G2773" t="s">
        <v>7509</v>
      </c>
      <c r="H2773" s="2">
        <v>45513</v>
      </c>
      <c r="I2773" s="2">
        <v>45513</v>
      </c>
      <c r="J2773"/>
      <c r="K2773"/>
      <c r="L2773">
        <v>0.01</v>
      </c>
      <c r="M2773" t="s">
        <v>7484</v>
      </c>
      <c r="N2773" t="s">
        <v>1576</v>
      </c>
      <c r="O2773"/>
      <c r="P2773" t="s">
        <v>10705</v>
      </c>
      <c r="Q2773" t="s">
        <v>10706</v>
      </c>
      <c r="R2773" t="s">
        <v>15464</v>
      </c>
      <c r="S2773" t="s">
        <v>15436</v>
      </c>
      <c r="T2773" t="s">
        <v>15437</v>
      </c>
      <c r="U2773" t="s">
        <v>15437</v>
      </c>
      <c r="V2773">
        <v>0</v>
      </c>
    </row>
    <row r="2774" spans="1:22" x14ac:dyDescent="0.25">
      <c r="A2774" t="s">
        <v>1569</v>
      </c>
      <c r="B2774">
        <v>335708</v>
      </c>
      <c r="C2774" t="s">
        <v>1802</v>
      </c>
      <c r="D2774" t="s">
        <v>11208</v>
      </c>
      <c r="E2774" t="s">
        <v>1572</v>
      </c>
      <c r="F2774" t="s">
        <v>11194</v>
      </c>
      <c r="G2774" t="s">
        <v>7487</v>
      </c>
      <c r="H2774" s="2">
        <v>45513</v>
      </c>
      <c r="I2774" s="2">
        <v>45513</v>
      </c>
      <c r="J2774"/>
      <c r="K2774"/>
      <c r="L2774">
        <v>0.01</v>
      </c>
      <c r="M2774" t="s">
        <v>7484</v>
      </c>
      <c r="N2774" t="s">
        <v>3482</v>
      </c>
      <c r="O2774"/>
      <c r="P2774" t="s">
        <v>11191</v>
      </c>
      <c r="Q2774" t="s">
        <v>11192</v>
      </c>
      <c r="R2774" t="s">
        <v>15466</v>
      </c>
      <c r="S2774" t="s">
        <v>15436</v>
      </c>
      <c r="T2774" t="s">
        <v>15437</v>
      </c>
      <c r="U2774" t="s">
        <v>15437</v>
      </c>
      <c r="V2774">
        <v>0</v>
      </c>
    </row>
    <row r="2775" spans="1:22" x14ac:dyDescent="0.25">
      <c r="A2775" t="s">
        <v>1569</v>
      </c>
      <c r="B2775">
        <v>335715</v>
      </c>
      <c r="C2775" t="s">
        <v>2106</v>
      </c>
      <c r="D2775" t="s">
        <v>5925</v>
      </c>
      <c r="E2775" t="s">
        <v>1572</v>
      </c>
      <c r="F2775" t="s">
        <v>11194</v>
      </c>
      <c r="G2775" t="s">
        <v>7487</v>
      </c>
      <c r="H2775" s="2">
        <v>45513</v>
      </c>
      <c r="I2775" s="2">
        <v>45513</v>
      </c>
      <c r="J2775"/>
      <c r="K2775"/>
      <c r="L2775">
        <v>0.01</v>
      </c>
      <c r="M2775" t="s">
        <v>7484</v>
      </c>
      <c r="N2775" t="s">
        <v>3482</v>
      </c>
      <c r="O2775"/>
      <c r="P2775" t="s">
        <v>11191</v>
      </c>
      <c r="Q2775" t="s">
        <v>11192</v>
      </c>
      <c r="R2775" t="s">
        <v>15466</v>
      </c>
      <c r="S2775" t="s">
        <v>15436</v>
      </c>
      <c r="T2775" t="s">
        <v>15437</v>
      </c>
      <c r="U2775" t="s">
        <v>15437</v>
      </c>
      <c r="V2775">
        <v>0</v>
      </c>
    </row>
    <row r="2776" spans="1:22" x14ac:dyDescent="0.25">
      <c r="A2776" t="s">
        <v>1569</v>
      </c>
      <c r="B2776">
        <v>335716</v>
      </c>
      <c r="C2776" t="s">
        <v>12588</v>
      </c>
      <c r="D2776" t="s">
        <v>12589</v>
      </c>
      <c r="E2776" t="s">
        <v>1572</v>
      </c>
      <c r="F2776" t="s">
        <v>12568</v>
      </c>
      <c r="G2776" t="s">
        <v>7490</v>
      </c>
      <c r="H2776" s="2">
        <v>45513</v>
      </c>
      <c r="I2776" s="2">
        <v>45513</v>
      </c>
      <c r="J2776"/>
      <c r="K2776"/>
      <c r="L2776">
        <v>0.01</v>
      </c>
      <c r="M2776" t="s">
        <v>7484</v>
      </c>
      <c r="N2776" t="s">
        <v>3482</v>
      </c>
      <c r="O2776"/>
      <c r="P2776" t="s">
        <v>12569</v>
      </c>
      <c r="Q2776" t="s">
        <v>12570</v>
      </c>
      <c r="R2776" t="s">
        <v>15465</v>
      </c>
      <c r="S2776" t="s">
        <v>15436</v>
      </c>
      <c r="T2776" t="s">
        <v>15437</v>
      </c>
      <c r="U2776" t="s">
        <v>15437</v>
      </c>
      <c r="V2776">
        <v>0</v>
      </c>
    </row>
    <row r="2777" spans="1:22" x14ac:dyDescent="0.25">
      <c r="A2777" t="s">
        <v>1569</v>
      </c>
      <c r="B2777">
        <v>335719</v>
      </c>
      <c r="C2777" t="s">
        <v>12590</v>
      </c>
      <c r="D2777" t="s">
        <v>12591</v>
      </c>
      <c r="E2777" t="s">
        <v>1572</v>
      </c>
      <c r="F2777" t="s">
        <v>12568</v>
      </c>
      <c r="G2777" t="s">
        <v>7490</v>
      </c>
      <c r="H2777" s="2">
        <v>45513</v>
      </c>
      <c r="I2777" s="2">
        <v>45513</v>
      </c>
      <c r="J2777"/>
      <c r="K2777"/>
      <c r="L2777">
        <v>0.01</v>
      </c>
      <c r="M2777" t="s">
        <v>7484</v>
      </c>
      <c r="N2777" t="s">
        <v>3482</v>
      </c>
      <c r="O2777"/>
      <c r="P2777" t="s">
        <v>12569</v>
      </c>
      <c r="Q2777" t="s">
        <v>12570</v>
      </c>
      <c r="R2777" t="s">
        <v>15465</v>
      </c>
      <c r="S2777" t="s">
        <v>15436</v>
      </c>
      <c r="T2777" t="s">
        <v>15437</v>
      </c>
      <c r="U2777" t="s">
        <v>15437</v>
      </c>
      <c r="V2777">
        <v>0</v>
      </c>
    </row>
    <row r="2778" spans="1:22" x14ac:dyDescent="0.25">
      <c r="A2778" t="s">
        <v>1569</v>
      </c>
      <c r="B2778">
        <v>335680</v>
      </c>
      <c r="C2778" t="s">
        <v>1907</v>
      </c>
      <c r="D2778" t="s">
        <v>13349</v>
      </c>
      <c r="E2778" t="s">
        <v>1572</v>
      </c>
      <c r="F2778" t="s">
        <v>13327</v>
      </c>
      <c r="G2778" t="s">
        <v>7490</v>
      </c>
      <c r="H2778" s="2">
        <v>45513</v>
      </c>
      <c r="I2778" s="2">
        <v>45513</v>
      </c>
      <c r="J2778"/>
      <c r="K2778"/>
      <c r="L2778">
        <v>0.01</v>
      </c>
      <c r="M2778" t="s">
        <v>7484</v>
      </c>
      <c r="N2778" t="s">
        <v>3627</v>
      </c>
      <c r="O2778"/>
      <c r="P2778" t="s">
        <v>13328</v>
      </c>
      <c r="Q2778" t="s">
        <v>6368</v>
      </c>
      <c r="R2778" t="s">
        <v>15465</v>
      </c>
      <c r="S2778" t="s">
        <v>15436</v>
      </c>
      <c r="T2778" t="s">
        <v>15437</v>
      </c>
      <c r="U2778" t="s">
        <v>15437</v>
      </c>
      <c r="V2778">
        <v>0</v>
      </c>
    </row>
    <row r="2779" spans="1:22" x14ac:dyDescent="0.25">
      <c r="A2779" t="s">
        <v>1569</v>
      </c>
      <c r="B2779">
        <v>335707</v>
      </c>
      <c r="C2779" t="s">
        <v>1587</v>
      </c>
      <c r="D2779" t="s">
        <v>2269</v>
      </c>
      <c r="E2779" t="s">
        <v>1572</v>
      </c>
      <c r="F2779" t="s">
        <v>13327</v>
      </c>
      <c r="G2779" t="s">
        <v>7490</v>
      </c>
      <c r="H2779" s="2">
        <v>45513</v>
      </c>
      <c r="I2779" s="2">
        <v>45513</v>
      </c>
      <c r="J2779"/>
      <c r="K2779"/>
      <c r="L2779">
        <v>0.01</v>
      </c>
      <c r="M2779" t="s">
        <v>7484</v>
      </c>
      <c r="N2779" t="s">
        <v>3627</v>
      </c>
      <c r="O2779"/>
      <c r="P2779" t="s">
        <v>13328</v>
      </c>
      <c r="Q2779" t="s">
        <v>6368</v>
      </c>
      <c r="R2779" t="s">
        <v>15465</v>
      </c>
      <c r="S2779" t="s">
        <v>15436</v>
      </c>
      <c r="T2779" t="s">
        <v>15437</v>
      </c>
      <c r="U2779" t="s">
        <v>15437</v>
      </c>
      <c r="V2779">
        <v>0</v>
      </c>
    </row>
    <row r="2780" spans="1:22" x14ac:dyDescent="0.25">
      <c r="A2780" t="s">
        <v>1569</v>
      </c>
      <c r="B2780">
        <v>335688</v>
      </c>
      <c r="C2780" t="s">
        <v>11859</v>
      </c>
      <c r="D2780" t="s">
        <v>14926</v>
      </c>
      <c r="E2780" t="s">
        <v>1607</v>
      </c>
      <c r="F2780" t="s">
        <v>14914</v>
      </c>
      <c r="G2780" t="s">
        <v>14915</v>
      </c>
      <c r="H2780" s="2">
        <v>45513</v>
      </c>
      <c r="I2780" s="2">
        <v>45775</v>
      </c>
      <c r="J2780"/>
      <c r="K2780"/>
      <c r="L2780">
        <v>38</v>
      </c>
      <c r="M2780" t="s">
        <v>7484</v>
      </c>
      <c r="N2780" t="s">
        <v>1714</v>
      </c>
      <c r="O2780"/>
      <c r="P2780" t="s">
        <v>14916</v>
      </c>
      <c r="Q2780" t="s">
        <v>14917</v>
      </c>
      <c r="R2780" t="s">
        <v>15472</v>
      </c>
      <c r="S2780" t="s">
        <v>15436</v>
      </c>
      <c r="T2780" t="s">
        <v>15437</v>
      </c>
      <c r="U2780" t="s">
        <v>15437</v>
      </c>
      <c r="V2780">
        <v>1</v>
      </c>
    </row>
    <row r="2781" spans="1:22" x14ac:dyDescent="0.25">
      <c r="A2781" t="s">
        <v>1569</v>
      </c>
      <c r="B2781">
        <v>335673</v>
      </c>
      <c r="C2781" t="s">
        <v>1910</v>
      </c>
      <c r="D2781" t="s">
        <v>5046</v>
      </c>
      <c r="E2781" t="s">
        <v>1596</v>
      </c>
      <c r="F2781" t="s">
        <v>5034</v>
      </c>
      <c r="G2781" t="s">
        <v>4294</v>
      </c>
      <c r="H2781" s="2">
        <v>45513</v>
      </c>
      <c r="I2781" s="2">
        <v>45621</v>
      </c>
      <c r="J2781"/>
      <c r="K2781"/>
      <c r="L2781">
        <v>20.5</v>
      </c>
      <c r="M2781" t="s">
        <v>4269</v>
      </c>
      <c r="N2781" t="s">
        <v>1714</v>
      </c>
      <c r="O2781"/>
      <c r="P2781" t="s">
        <v>5024</v>
      </c>
      <c r="Q2781" t="s">
        <v>3013</v>
      </c>
      <c r="R2781" t="s">
        <v>15454</v>
      </c>
      <c r="S2781" t="s">
        <v>15436</v>
      </c>
      <c r="T2781" t="s">
        <v>15437</v>
      </c>
      <c r="U2781" t="s">
        <v>15437</v>
      </c>
      <c r="V2781">
        <v>0.53947368421052633</v>
      </c>
    </row>
    <row r="2782" spans="1:22" x14ac:dyDescent="0.25">
      <c r="A2782" t="s">
        <v>1569</v>
      </c>
      <c r="B2782">
        <v>335683</v>
      </c>
      <c r="C2782" t="s">
        <v>4012</v>
      </c>
      <c r="D2782" t="s">
        <v>2744</v>
      </c>
      <c r="E2782" t="s">
        <v>1572</v>
      </c>
      <c r="F2782" t="s">
        <v>5702</v>
      </c>
      <c r="G2782" t="s">
        <v>4268</v>
      </c>
      <c r="H2782" s="2">
        <v>45513</v>
      </c>
      <c r="I2782" s="2">
        <v>45513</v>
      </c>
      <c r="J2782"/>
      <c r="K2782"/>
      <c r="L2782">
        <v>0.01</v>
      </c>
      <c r="M2782" t="s">
        <v>4269</v>
      </c>
      <c r="N2782" t="s">
        <v>1714</v>
      </c>
      <c r="O2782"/>
      <c r="P2782" t="s">
        <v>5703</v>
      </c>
      <c r="Q2782" t="s">
        <v>5704</v>
      </c>
      <c r="R2782" t="s">
        <v>15447</v>
      </c>
      <c r="S2782" t="s">
        <v>15436</v>
      </c>
      <c r="T2782" t="s">
        <v>15437</v>
      </c>
      <c r="U2782" t="s">
        <v>15437</v>
      </c>
      <c r="V2782">
        <v>0</v>
      </c>
    </row>
    <row r="2783" spans="1:22" x14ac:dyDescent="0.25">
      <c r="A2783" t="s">
        <v>1569</v>
      </c>
      <c r="B2783">
        <v>335697</v>
      </c>
      <c r="C2783" t="s">
        <v>1829</v>
      </c>
      <c r="D2783" t="s">
        <v>1878</v>
      </c>
      <c r="E2783" t="s">
        <v>1572</v>
      </c>
      <c r="F2783" t="s">
        <v>5830</v>
      </c>
      <c r="G2783" t="s">
        <v>4268</v>
      </c>
      <c r="H2783" s="2">
        <v>45513</v>
      </c>
      <c r="I2783" s="2">
        <v>45513</v>
      </c>
      <c r="J2783"/>
      <c r="K2783"/>
      <c r="L2783">
        <v>0.01</v>
      </c>
      <c r="M2783" t="s">
        <v>4269</v>
      </c>
      <c r="N2783" t="s">
        <v>3482</v>
      </c>
      <c r="O2783"/>
      <c r="P2783" t="s">
        <v>5828</v>
      </c>
      <c r="Q2783" t="s">
        <v>5829</v>
      </c>
      <c r="R2783" t="s">
        <v>15451</v>
      </c>
      <c r="S2783" t="s">
        <v>15436</v>
      </c>
      <c r="T2783" t="s">
        <v>15437</v>
      </c>
      <c r="U2783" t="s">
        <v>15437</v>
      </c>
      <c r="V2783">
        <v>0</v>
      </c>
    </row>
    <row r="2784" spans="1:22" x14ac:dyDescent="0.25">
      <c r="A2784" t="s">
        <v>1569</v>
      </c>
      <c r="B2784">
        <v>335705</v>
      </c>
      <c r="C2784" t="s">
        <v>1794</v>
      </c>
      <c r="D2784" t="s">
        <v>6381</v>
      </c>
      <c r="E2784" t="s">
        <v>1596</v>
      </c>
      <c r="F2784" t="s">
        <v>6370</v>
      </c>
      <c r="G2784" t="s">
        <v>4294</v>
      </c>
      <c r="H2784" s="2">
        <v>45513</v>
      </c>
      <c r="I2784" s="2">
        <v>45677</v>
      </c>
      <c r="J2784"/>
      <c r="K2784"/>
      <c r="L2784">
        <v>22.5</v>
      </c>
      <c r="M2784" t="s">
        <v>4269</v>
      </c>
      <c r="N2784" t="s">
        <v>3627</v>
      </c>
      <c r="O2784"/>
      <c r="P2784" t="s">
        <v>6367</v>
      </c>
      <c r="Q2784" t="s">
        <v>6368</v>
      </c>
      <c r="R2784" t="s">
        <v>15453</v>
      </c>
      <c r="S2784" t="s">
        <v>15436</v>
      </c>
      <c r="T2784" t="s">
        <v>15437</v>
      </c>
      <c r="U2784" t="s">
        <v>15437</v>
      </c>
      <c r="V2784">
        <v>0.59210526315789469</v>
      </c>
    </row>
    <row r="2785" spans="1:22" x14ac:dyDescent="0.25">
      <c r="A2785" t="s">
        <v>1569</v>
      </c>
      <c r="B2785">
        <v>335893</v>
      </c>
      <c r="C2785" t="s">
        <v>9440</v>
      </c>
      <c r="D2785" t="s">
        <v>9441</v>
      </c>
      <c r="E2785" t="s">
        <v>1572</v>
      </c>
      <c r="F2785" t="s">
        <v>9416</v>
      </c>
      <c r="G2785" t="s">
        <v>7490</v>
      </c>
      <c r="H2785" s="2">
        <v>45512</v>
      </c>
      <c r="I2785" s="2">
        <v>45512</v>
      </c>
      <c r="J2785"/>
      <c r="K2785"/>
      <c r="L2785">
        <v>0.01</v>
      </c>
      <c r="M2785" t="s">
        <v>7484</v>
      </c>
      <c r="N2785" t="s">
        <v>3865</v>
      </c>
      <c r="O2785"/>
      <c r="P2785" t="s">
        <v>9417</v>
      </c>
      <c r="Q2785" t="s">
        <v>6136</v>
      </c>
      <c r="R2785" t="s">
        <v>15467</v>
      </c>
      <c r="S2785" t="s">
        <v>15436</v>
      </c>
      <c r="T2785" t="s">
        <v>15437</v>
      </c>
      <c r="U2785" t="s">
        <v>15437</v>
      </c>
      <c r="V2785">
        <v>0</v>
      </c>
    </row>
    <row r="2786" spans="1:22" x14ac:dyDescent="0.25">
      <c r="A2786" t="s">
        <v>1569</v>
      </c>
      <c r="B2786">
        <v>335634</v>
      </c>
      <c r="C2786" t="s">
        <v>2322</v>
      </c>
      <c r="D2786" t="s">
        <v>10857</v>
      </c>
      <c r="E2786" t="s">
        <v>1572</v>
      </c>
      <c r="F2786" t="s">
        <v>10850</v>
      </c>
      <c r="G2786" t="s">
        <v>7490</v>
      </c>
      <c r="H2786" s="2">
        <v>45512</v>
      </c>
      <c r="I2786" s="2">
        <v>45512</v>
      </c>
      <c r="J2786"/>
      <c r="K2786"/>
      <c r="L2786">
        <v>0.01</v>
      </c>
      <c r="M2786" t="s">
        <v>7484</v>
      </c>
      <c r="N2786" t="s">
        <v>3865</v>
      </c>
      <c r="O2786"/>
      <c r="P2786" t="s">
        <v>10847</v>
      </c>
      <c r="Q2786" t="s">
        <v>3922</v>
      </c>
      <c r="R2786" t="s">
        <v>15468</v>
      </c>
      <c r="S2786" t="s">
        <v>15436</v>
      </c>
      <c r="T2786" t="s">
        <v>15437</v>
      </c>
      <c r="U2786" t="s">
        <v>15437</v>
      </c>
      <c r="V2786">
        <v>0</v>
      </c>
    </row>
    <row r="2787" spans="1:22" x14ac:dyDescent="0.25">
      <c r="A2787" t="s">
        <v>1569</v>
      </c>
      <c r="B2787">
        <v>335687</v>
      </c>
      <c r="C2787" t="s">
        <v>3243</v>
      </c>
      <c r="D2787" t="s">
        <v>11012</v>
      </c>
      <c r="E2787" t="s">
        <v>1572</v>
      </c>
      <c r="F2787" t="s">
        <v>11000</v>
      </c>
      <c r="G2787" t="s">
        <v>7490</v>
      </c>
      <c r="H2787" s="2">
        <v>45512</v>
      </c>
      <c r="I2787" s="2">
        <v>45512</v>
      </c>
      <c r="J2787"/>
      <c r="K2787"/>
      <c r="L2787">
        <v>0.01</v>
      </c>
      <c r="M2787" t="s">
        <v>7484</v>
      </c>
      <c r="N2787" t="s">
        <v>3482</v>
      </c>
      <c r="O2787"/>
      <c r="P2787" t="s">
        <v>11001</v>
      </c>
      <c r="Q2787" t="s">
        <v>6482</v>
      </c>
      <c r="R2787" t="s">
        <v>15468</v>
      </c>
      <c r="S2787" t="s">
        <v>15436</v>
      </c>
      <c r="T2787" t="s">
        <v>15437</v>
      </c>
      <c r="U2787" t="s">
        <v>15437</v>
      </c>
      <c r="V2787">
        <v>0</v>
      </c>
    </row>
    <row r="2788" spans="1:22" x14ac:dyDescent="0.25">
      <c r="A2788" t="s">
        <v>1569</v>
      </c>
      <c r="B2788">
        <v>335674</v>
      </c>
      <c r="C2788" t="s">
        <v>1654</v>
      </c>
      <c r="D2788" t="s">
        <v>11013</v>
      </c>
      <c r="E2788" t="s">
        <v>1572</v>
      </c>
      <c r="F2788" t="s">
        <v>11000</v>
      </c>
      <c r="G2788" t="s">
        <v>7490</v>
      </c>
      <c r="H2788" s="2">
        <v>45512</v>
      </c>
      <c r="I2788" s="2">
        <v>45512</v>
      </c>
      <c r="J2788"/>
      <c r="K2788"/>
      <c r="L2788">
        <v>0.01</v>
      </c>
      <c r="M2788" t="s">
        <v>7484</v>
      </c>
      <c r="N2788" t="s">
        <v>3482</v>
      </c>
      <c r="O2788"/>
      <c r="P2788" t="s">
        <v>11001</v>
      </c>
      <c r="Q2788" t="s">
        <v>6482</v>
      </c>
      <c r="R2788" t="s">
        <v>15468</v>
      </c>
      <c r="S2788" t="s">
        <v>15436</v>
      </c>
      <c r="T2788" t="s">
        <v>15437</v>
      </c>
      <c r="U2788" t="s">
        <v>15437</v>
      </c>
      <c r="V2788">
        <v>0</v>
      </c>
    </row>
    <row r="2789" spans="1:22" x14ac:dyDescent="0.25">
      <c r="A2789" t="s">
        <v>1569</v>
      </c>
      <c r="B2789">
        <v>335695</v>
      </c>
      <c r="C2789" t="s">
        <v>11014</v>
      </c>
      <c r="D2789" t="s">
        <v>11015</v>
      </c>
      <c r="E2789" t="s">
        <v>1572</v>
      </c>
      <c r="F2789" t="s">
        <v>11000</v>
      </c>
      <c r="G2789" t="s">
        <v>7490</v>
      </c>
      <c r="H2789" s="2">
        <v>45512</v>
      </c>
      <c r="I2789" s="2">
        <v>45512</v>
      </c>
      <c r="J2789"/>
      <c r="K2789"/>
      <c r="L2789">
        <v>0.01</v>
      </c>
      <c r="M2789" t="s">
        <v>7484</v>
      </c>
      <c r="N2789" t="s">
        <v>3482</v>
      </c>
      <c r="O2789"/>
      <c r="P2789" t="s">
        <v>11001</v>
      </c>
      <c r="Q2789" t="s">
        <v>6482</v>
      </c>
      <c r="R2789" t="s">
        <v>15468</v>
      </c>
      <c r="S2789" t="s">
        <v>15436</v>
      </c>
      <c r="T2789" t="s">
        <v>15437</v>
      </c>
      <c r="U2789" t="s">
        <v>15437</v>
      </c>
      <c r="V2789">
        <v>0</v>
      </c>
    </row>
    <row r="2790" spans="1:22" x14ac:dyDescent="0.25">
      <c r="A2790" t="s">
        <v>1569</v>
      </c>
      <c r="B2790">
        <v>335676</v>
      </c>
      <c r="C2790" t="s">
        <v>2216</v>
      </c>
      <c r="D2790" t="s">
        <v>6490</v>
      </c>
      <c r="E2790" t="s">
        <v>1572</v>
      </c>
      <c r="F2790" t="s">
        <v>6480</v>
      </c>
      <c r="G2790" t="s">
        <v>4268</v>
      </c>
      <c r="H2790" s="2">
        <v>45512</v>
      </c>
      <c r="I2790" s="2">
        <v>45512</v>
      </c>
      <c r="J2790"/>
      <c r="K2790"/>
      <c r="L2790">
        <v>0.01</v>
      </c>
      <c r="M2790" t="s">
        <v>4269</v>
      </c>
      <c r="N2790" t="s">
        <v>3482</v>
      </c>
      <c r="O2790"/>
      <c r="P2790" t="s">
        <v>6481</v>
      </c>
      <c r="Q2790" t="s">
        <v>6482</v>
      </c>
      <c r="R2790" t="s">
        <v>15450</v>
      </c>
      <c r="S2790" t="s">
        <v>15436</v>
      </c>
      <c r="T2790" t="s">
        <v>15437</v>
      </c>
      <c r="U2790" t="s">
        <v>15437</v>
      </c>
      <c r="V2790">
        <v>0</v>
      </c>
    </row>
    <row r="2791" spans="1:22" x14ac:dyDescent="0.25">
      <c r="A2791" t="s">
        <v>1569</v>
      </c>
      <c r="B2791">
        <v>335665</v>
      </c>
      <c r="C2791" t="s">
        <v>1758</v>
      </c>
      <c r="D2791" t="s">
        <v>3987</v>
      </c>
      <c r="E2791" t="s">
        <v>1596</v>
      </c>
      <c r="F2791" t="s">
        <v>7962</v>
      </c>
      <c r="G2791" t="s">
        <v>7490</v>
      </c>
      <c r="H2791" s="2">
        <v>45510</v>
      </c>
      <c r="I2791" s="2">
        <v>45579</v>
      </c>
      <c r="J2791"/>
      <c r="K2791"/>
      <c r="L2791">
        <v>28</v>
      </c>
      <c r="M2791" t="s">
        <v>7484</v>
      </c>
      <c r="N2791" t="s">
        <v>1714</v>
      </c>
      <c r="O2791"/>
      <c r="P2791" t="s">
        <v>7959</v>
      </c>
      <c r="Q2791" t="s">
        <v>2146</v>
      </c>
      <c r="R2791" t="s">
        <v>15462</v>
      </c>
      <c r="S2791" t="s">
        <v>15436</v>
      </c>
      <c r="T2791" t="s">
        <v>15437</v>
      </c>
      <c r="U2791" t="s">
        <v>15437</v>
      </c>
      <c r="V2791">
        <v>0.73684210526315785</v>
      </c>
    </row>
    <row r="2792" spans="1:22" x14ac:dyDescent="0.25">
      <c r="A2792" t="s">
        <v>1569</v>
      </c>
      <c r="B2792">
        <v>335664</v>
      </c>
      <c r="C2792" t="s">
        <v>7963</v>
      </c>
      <c r="D2792" t="s">
        <v>7964</v>
      </c>
      <c r="E2792" t="s">
        <v>1572</v>
      </c>
      <c r="F2792" t="s">
        <v>7965</v>
      </c>
      <c r="G2792" t="s">
        <v>7494</v>
      </c>
      <c r="H2792" s="2">
        <v>45510</v>
      </c>
      <c r="I2792" s="2">
        <v>45510</v>
      </c>
      <c r="J2792"/>
      <c r="K2792"/>
      <c r="L2792">
        <v>0.01</v>
      </c>
      <c r="M2792" t="s">
        <v>7484</v>
      </c>
      <c r="N2792" t="s">
        <v>1714</v>
      </c>
      <c r="O2792"/>
      <c r="P2792" t="s">
        <v>7959</v>
      </c>
      <c r="Q2792" t="s">
        <v>2146</v>
      </c>
      <c r="R2792" t="s">
        <v>15462</v>
      </c>
      <c r="S2792" t="s">
        <v>15436</v>
      </c>
      <c r="T2792" t="s">
        <v>15437</v>
      </c>
      <c r="U2792" t="s">
        <v>15437</v>
      </c>
      <c r="V2792">
        <v>0</v>
      </c>
    </row>
    <row r="2793" spans="1:22" x14ac:dyDescent="0.25">
      <c r="A2793" t="s">
        <v>1569</v>
      </c>
      <c r="B2793">
        <v>335667</v>
      </c>
      <c r="C2793" t="s">
        <v>12007</v>
      </c>
      <c r="D2793" t="s">
        <v>12008</v>
      </c>
      <c r="E2793" t="s">
        <v>1572</v>
      </c>
      <c r="F2793" t="s">
        <v>12006</v>
      </c>
      <c r="G2793" t="s">
        <v>7509</v>
      </c>
      <c r="H2793" s="2">
        <v>45510</v>
      </c>
      <c r="I2793" s="2">
        <v>45510</v>
      </c>
      <c r="J2793"/>
      <c r="K2793"/>
      <c r="L2793">
        <v>0.01</v>
      </c>
      <c r="M2793" t="s">
        <v>7484</v>
      </c>
      <c r="N2793" t="s">
        <v>1714</v>
      </c>
      <c r="O2793"/>
      <c r="P2793" t="s">
        <v>11999</v>
      </c>
      <c r="Q2793" t="s">
        <v>2758</v>
      </c>
      <c r="R2793" t="s">
        <v>15462</v>
      </c>
      <c r="S2793" t="s">
        <v>15436</v>
      </c>
      <c r="T2793" t="s">
        <v>15437</v>
      </c>
      <c r="U2793" t="s">
        <v>15437</v>
      </c>
      <c r="V2793">
        <v>0</v>
      </c>
    </row>
    <row r="2794" spans="1:22" x14ac:dyDescent="0.25">
      <c r="A2794" t="s">
        <v>1569</v>
      </c>
      <c r="B2794">
        <v>335668</v>
      </c>
      <c r="C2794" t="s">
        <v>1601</v>
      </c>
      <c r="D2794" t="s">
        <v>12103</v>
      </c>
      <c r="E2794" t="s">
        <v>1572</v>
      </c>
      <c r="F2794" t="s">
        <v>12104</v>
      </c>
      <c r="G2794" t="s">
        <v>7671</v>
      </c>
      <c r="H2794" s="2">
        <v>45510</v>
      </c>
      <c r="I2794" s="2">
        <v>45510</v>
      </c>
      <c r="J2794"/>
      <c r="K2794"/>
      <c r="L2794">
        <v>0.01</v>
      </c>
      <c r="M2794" t="s">
        <v>7484</v>
      </c>
      <c r="N2794" t="s">
        <v>1714</v>
      </c>
      <c r="O2794"/>
      <c r="P2794" t="s">
        <v>12097</v>
      </c>
      <c r="Q2794" t="s">
        <v>3032</v>
      </c>
      <c r="R2794" t="s">
        <v>15461</v>
      </c>
      <c r="S2794" t="s">
        <v>15436</v>
      </c>
      <c r="T2794" t="s">
        <v>15437</v>
      </c>
      <c r="U2794" t="s">
        <v>15437</v>
      </c>
      <c r="V2794">
        <v>0</v>
      </c>
    </row>
    <row r="2795" spans="1:22" x14ac:dyDescent="0.25">
      <c r="A2795" t="s">
        <v>1569</v>
      </c>
      <c r="B2795">
        <v>335731</v>
      </c>
      <c r="C2795" t="s">
        <v>2212</v>
      </c>
      <c r="D2795" t="s">
        <v>7491</v>
      </c>
      <c r="E2795" t="s">
        <v>1596</v>
      </c>
      <c r="F2795" t="s">
        <v>7486</v>
      </c>
      <c r="G2795" t="s">
        <v>7487</v>
      </c>
      <c r="H2795" s="2">
        <v>45509</v>
      </c>
      <c r="I2795" s="2">
        <v>45747</v>
      </c>
      <c r="J2795"/>
      <c r="K2795"/>
      <c r="L2795">
        <v>15</v>
      </c>
      <c r="M2795" t="s">
        <v>7484</v>
      </c>
      <c r="N2795" t="s">
        <v>1714</v>
      </c>
      <c r="O2795"/>
      <c r="P2795" t="s">
        <v>7485</v>
      </c>
      <c r="Q2795" t="s">
        <v>5704</v>
      </c>
      <c r="R2795" t="s">
        <v>15461</v>
      </c>
      <c r="S2795" t="s">
        <v>15436</v>
      </c>
      <c r="T2795" t="s">
        <v>15437</v>
      </c>
      <c r="U2795" t="s">
        <v>15437</v>
      </c>
      <c r="V2795">
        <v>0.39473684210526316</v>
      </c>
    </row>
    <row r="2796" spans="1:22" x14ac:dyDescent="0.25">
      <c r="A2796" t="s">
        <v>1569</v>
      </c>
      <c r="B2796">
        <v>335590</v>
      </c>
      <c r="C2796" t="s">
        <v>1767</v>
      </c>
      <c r="D2796" t="s">
        <v>7917</v>
      </c>
      <c r="E2796" t="s">
        <v>1607</v>
      </c>
      <c r="F2796" t="s">
        <v>7918</v>
      </c>
      <c r="G2796" t="s">
        <v>7547</v>
      </c>
      <c r="H2796" s="2">
        <v>45509</v>
      </c>
      <c r="I2796" s="2">
        <v>45509</v>
      </c>
      <c r="J2796"/>
      <c r="K2796"/>
      <c r="L2796">
        <v>38</v>
      </c>
      <c r="M2796" t="s">
        <v>7484</v>
      </c>
      <c r="N2796" t="s">
        <v>3311</v>
      </c>
      <c r="O2796"/>
      <c r="P2796" t="s">
        <v>7903</v>
      </c>
      <c r="Q2796" t="s">
        <v>3398</v>
      </c>
      <c r="R2796" t="s">
        <v>15463</v>
      </c>
      <c r="S2796" t="s">
        <v>15436</v>
      </c>
      <c r="T2796" t="s">
        <v>15437</v>
      </c>
      <c r="U2796" t="s">
        <v>1566</v>
      </c>
      <c r="V2796">
        <v>1</v>
      </c>
    </row>
    <row r="2797" spans="1:22" x14ac:dyDescent="0.25">
      <c r="A2797" t="s">
        <v>1569</v>
      </c>
      <c r="B2797">
        <v>335549</v>
      </c>
      <c r="C2797" t="s">
        <v>6503</v>
      </c>
      <c r="D2797" t="s">
        <v>8098</v>
      </c>
      <c r="E2797" t="s">
        <v>1596</v>
      </c>
      <c r="F2797" t="s">
        <v>8093</v>
      </c>
      <c r="G2797" t="s">
        <v>7490</v>
      </c>
      <c r="H2797" s="2">
        <v>45509</v>
      </c>
      <c r="I2797" s="2">
        <v>45509</v>
      </c>
      <c r="J2797"/>
      <c r="K2797"/>
      <c r="L2797">
        <v>12.5</v>
      </c>
      <c r="M2797" t="s">
        <v>7484</v>
      </c>
      <c r="N2797" t="s">
        <v>1714</v>
      </c>
      <c r="O2797"/>
      <c r="P2797" t="s">
        <v>8094</v>
      </c>
      <c r="Q2797" t="s">
        <v>3290</v>
      </c>
      <c r="R2797" t="s">
        <v>15461</v>
      </c>
      <c r="S2797" t="s">
        <v>15436</v>
      </c>
      <c r="T2797" t="s">
        <v>15437</v>
      </c>
      <c r="U2797" t="s">
        <v>15437</v>
      </c>
      <c r="V2797">
        <v>0.32894736842105265</v>
      </c>
    </row>
    <row r="2798" spans="1:22" x14ac:dyDescent="0.25">
      <c r="A2798" t="s">
        <v>1569</v>
      </c>
      <c r="B2798">
        <v>335557</v>
      </c>
      <c r="C2798" t="s">
        <v>1993</v>
      </c>
      <c r="D2798" t="s">
        <v>2492</v>
      </c>
      <c r="E2798" t="s">
        <v>1607</v>
      </c>
      <c r="F2798" t="s">
        <v>9105</v>
      </c>
      <c r="G2798" t="s">
        <v>7727</v>
      </c>
      <c r="H2798" s="2">
        <v>45509</v>
      </c>
      <c r="I2798" s="2">
        <v>45509</v>
      </c>
      <c r="J2798"/>
      <c r="K2798"/>
      <c r="L2798">
        <v>38</v>
      </c>
      <c r="M2798" t="s">
        <v>7484</v>
      </c>
      <c r="N2798" t="s">
        <v>3482</v>
      </c>
      <c r="O2798"/>
      <c r="P2798" t="s">
        <v>9099</v>
      </c>
      <c r="Q2798" t="s">
        <v>9100</v>
      </c>
      <c r="R2798" t="s">
        <v>15466</v>
      </c>
      <c r="S2798" t="s">
        <v>15436</v>
      </c>
      <c r="T2798" t="s">
        <v>15437</v>
      </c>
      <c r="U2798" t="s">
        <v>1566</v>
      </c>
      <c r="V2798">
        <v>1</v>
      </c>
    </row>
    <row r="2799" spans="1:22" x14ac:dyDescent="0.25">
      <c r="A2799" t="s">
        <v>1569</v>
      </c>
      <c r="B2799">
        <v>335672</v>
      </c>
      <c r="C2799" t="s">
        <v>1718</v>
      </c>
      <c r="D2799" t="s">
        <v>9465</v>
      </c>
      <c r="E2799" t="s">
        <v>1572</v>
      </c>
      <c r="F2799" t="s">
        <v>9462</v>
      </c>
      <c r="G2799" t="s">
        <v>7490</v>
      </c>
      <c r="H2799" s="2">
        <v>45509</v>
      </c>
      <c r="I2799" s="2">
        <v>45509</v>
      </c>
      <c r="J2799"/>
      <c r="K2799"/>
      <c r="L2799">
        <v>0.01</v>
      </c>
      <c r="M2799" t="s">
        <v>7484</v>
      </c>
      <c r="N2799" t="s">
        <v>3865</v>
      </c>
      <c r="O2799"/>
      <c r="P2799" t="s">
        <v>9463</v>
      </c>
      <c r="Q2799" t="s">
        <v>5857</v>
      </c>
      <c r="R2799" t="s">
        <v>15467</v>
      </c>
      <c r="S2799" t="s">
        <v>15436</v>
      </c>
      <c r="T2799" t="s">
        <v>15437</v>
      </c>
      <c r="U2799" t="s">
        <v>15437</v>
      </c>
      <c r="V2799">
        <v>0</v>
      </c>
    </row>
    <row r="2800" spans="1:22" x14ac:dyDescent="0.25">
      <c r="A2800" t="s">
        <v>1569</v>
      </c>
      <c r="B2800">
        <v>335441</v>
      </c>
      <c r="C2800" t="s">
        <v>9711</v>
      </c>
      <c r="D2800" t="s">
        <v>5000</v>
      </c>
      <c r="E2800" t="s">
        <v>1572</v>
      </c>
      <c r="F2800" t="s">
        <v>9708</v>
      </c>
      <c r="G2800" t="s">
        <v>7490</v>
      </c>
      <c r="H2800" s="2">
        <v>45509</v>
      </c>
      <c r="I2800" s="2">
        <v>45523</v>
      </c>
      <c r="J2800"/>
      <c r="K2800"/>
      <c r="L2800">
        <v>0.01</v>
      </c>
      <c r="M2800" t="s">
        <v>7484</v>
      </c>
      <c r="N2800" t="s">
        <v>3482</v>
      </c>
      <c r="O2800"/>
      <c r="P2800" t="s">
        <v>9696</v>
      </c>
      <c r="Q2800" t="s">
        <v>3590</v>
      </c>
      <c r="R2800" t="s">
        <v>15466</v>
      </c>
      <c r="S2800" t="s">
        <v>15436</v>
      </c>
      <c r="T2800" t="s">
        <v>15437</v>
      </c>
      <c r="U2800" t="s">
        <v>15437</v>
      </c>
      <c r="V2800">
        <v>0</v>
      </c>
    </row>
    <row r="2801" spans="1:22" x14ac:dyDescent="0.25">
      <c r="A2801" t="s">
        <v>1569</v>
      </c>
      <c r="B2801">
        <v>335461</v>
      </c>
      <c r="C2801" t="s">
        <v>9712</v>
      </c>
      <c r="D2801" t="s">
        <v>7775</v>
      </c>
      <c r="E2801" t="s">
        <v>1572</v>
      </c>
      <c r="F2801" t="s">
        <v>9708</v>
      </c>
      <c r="G2801" t="s">
        <v>7490</v>
      </c>
      <c r="H2801" s="2">
        <v>45509</v>
      </c>
      <c r="I2801" s="2">
        <v>45747</v>
      </c>
      <c r="J2801"/>
      <c r="K2801"/>
      <c r="L2801">
        <v>0.01</v>
      </c>
      <c r="M2801" t="s">
        <v>7484</v>
      </c>
      <c r="N2801" t="s">
        <v>3482</v>
      </c>
      <c r="O2801"/>
      <c r="P2801" t="s">
        <v>9696</v>
      </c>
      <c r="Q2801" t="s">
        <v>3590</v>
      </c>
      <c r="R2801" t="s">
        <v>15466</v>
      </c>
      <c r="S2801" t="s">
        <v>15436</v>
      </c>
      <c r="T2801" t="s">
        <v>15437</v>
      </c>
      <c r="U2801" t="s">
        <v>15437</v>
      </c>
      <c r="V2801">
        <v>0</v>
      </c>
    </row>
    <row r="2802" spans="1:22" x14ac:dyDescent="0.25">
      <c r="A2802" t="s">
        <v>1569</v>
      </c>
      <c r="B2802">
        <v>335418</v>
      </c>
      <c r="C2802" t="s">
        <v>9713</v>
      </c>
      <c r="D2802" t="s">
        <v>3690</v>
      </c>
      <c r="E2802" t="s">
        <v>1596</v>
      </c>
      <c r="F2802" t="s">
        <v>9714</v>
      </c>
      <c r="G2802" t="s">
        <v>7483</v>
      </c>
      <c r="H2802" s="2">
        <v>45509</v>
      </c>
      <c r="I2802" s="2">
        <v>45761</v>
      </c>
      <c r="J2802"/>
      <c r="K2802"/>
      <c r="L2802">
        <v>30.5</v>
      </c>
      <c r="M2802" t="s">
        <v>7484</v>
      </c>
      <c r="N2802" t="s">
        <v>3482</v>
      </c>
      <c r="O2802"/>
      <c r="P2802" t="s">
        <v>9696</v>
      </c>
      <c r="Q2802" t="s">
        <v>3590</v>
      </c>
      <c r="R2802" t="s">
        <v>15466</v>
      </c>
      <c r="S2802" t="s">
        <v>15436</v>
      </c>
      <c r="T2802" t="s">
        <v>15437</v>
      </c>
      <c r="U2802" t="s">
        <v>15437</v>
      </c>
      <c r="V2802">
        <v>0.80263157894736847</v>
      </c>
    </row>
    <row r="2803" spans="1:22" x14ac:dyDescent="0.25">
      <c r="A2803" t="s">
        <v>1569</v>
      </c>
      <c r="B2803">
        <v>335804</v>
      </c>
      <c r="C2803" t="s">
        <v>9137</v>
      </c>
      <c r="D2803" t="s">
        <v>10858</v>
      </c>
      <c r="E2803" t="s">
        <v>1572</v>
      </c>
      <c r="F2803" t="s">
        <v>10850</v>
      </c>
      <c r="G2803" t="s">
        <v>7490</v>
      </c>
      <c r="H2803" s="2">
        <v>45509</v>
      </c>
      <c r="I2803" s="2">
        <v>45509</v>
      </c>
      <c r="J2803"/>
      <c r="K2803"/>
      <c r="L2803">
        <v>0.01</v>
      </c>
      <c r="M2803" t="s">
        <v>7484</v>
      </c>
      <c r="N2803" t="s">
        <v>3865</v>
      </c>
      <c r="O2803"/>
      <c r="P2803" t="s">
        <v>10847</v>
      </c>
      <c r="Q2803" t="s">
        <v>3922</v>
      </c>
      <c r="R2803" t="s">
        <v>15468</v>
      </c>
      <c r="S2803" t="s">
        <v>15436</v>
      </c>
      <c r="T2803" t="s">
        <v>15437</v>
      </c>
      <c r="U2803" t="s">
        <v>15437</v>
      </c>
      <c r="V2803">
        <v>0</v>
      </c>
    </row>
    <row r="2804" spans="1:22" x14ac:dyDescent="0.25">
      <c r="A2804" t="s">
        <v>1569</v>
      </c>
      <c r="B2804">
        <v>335618</v>
      </c>
      <c r="C2804" t="s">
        <v>4634</v>
      </c>
      <c r="D2804" t="s">
        <v>10911</v>
      </c>
      <c r="E2804" t="s">
        <v>1572</v>
      </c>
      <c r="F2804" t="s">
        <v>10907</v>
      </c>
      <c r="G2804" t="s">
        <v>7490</v>
      </c>
      <c r="H2804" s="2">
        <v>45509</v>
      </c>
      <c r="I2804" s="2">
        <v>45509</v>
      </c>
      <c r="J2804"/>
      <c r="K2804"/>
      <c r="L2804">
        <v>0.01</v>
      </c>
      <c r="M2804" t="s">
        <v>7484</v>
      </c>
      <c r="N2804" t="s">
        <v>3865</v>
      </c>
      <c r="O2804"/>
      <c r="P2804" t="s">
        <v>10898</v>
      </c>
      <c r="Q2804" t="s">
        <v>3953</v>
      </c>
      <c r="R2804" t="s">
        <v>15463</v>
      </c>
      <c r="S2804" t="s">
        <v>15436</v>
      </c>
      <c r="T2804" t="s">
        <v>15437</v>
      </c>
      <c r="U2804" t="s">
        <v>15437</v>
      </c>
      <c r="V2804">
        <v>0</v>
      </c>
    </row>
    <row r="2805" spans="1:22" x14ac:dyDescent="0.25">
      <c r="A2805" t="s">
        <v>1569</v>
      </c>
      <c r="B2805">
        <v>298839</v>
      </c>
      <c r="C2805" t="s">
        <v>10912</v>
      </c>
      <c r="D2805" t="s">
        <v>4011</v>
      </c>
      <c r="E2805" t="s">
        <v>1572</v>
      </c>
      <c r="F2805" t="s">
        <v>10907</v>
      </c>
      <c r="G2805" t="s">
        <v>7490</v>
      </c>
      <c r="H2805" s="2">
        <v>45509</v>
      </c>
      <c r="I2805" s="2">
        <v>45509</v>
      </c>
      <c r="J2805"/>
      <c r="K2805"/>
      <c r="L2805">
        <v>0.01</v>
      </c>
      <c r="M2805" t="s">
        <v>7484</v>
      </c>
      <c r="N2805" t="s">
        <v>3865</v>
      </c>
      <c r="O2805"/>
      <c r="P2805" t="s">
        <v>10898</v>
      </c>
      <c r="Q2805" t="s">
        <v>3953</v>
      </c>
      <c r="R2805" t="s">
        <v>15463</v>
      </c>
      <c r="S2805" t="s">
        <v>15436</v>
      </c>
      <c r="T2805" t="s">
        <v>15437</v>
      </c>
      <c r="U2805" t="s">
        <v>15437</v>
      </c>
      <c r="V2805">
        <v>0</v>
      </c>
    </row>
    <row r="2806" spans="1:22" x14ac:dyDescent="0.25">
      <c r="A2806" t="s">
        <v>1569</v>
      </c>
      <c r="B2806">
        <v>335650</v>
      </c>
      <c r="C2806" t="s">
        <v>6322</v>
      </c>
      <c r="D2806" t="s">
        <v>2729</v>
      </c>
      <c r="E2806" t="s">
        <v>1572</v>
      </c>
      <c r="F2806" t="s">
        <v>11563</v>
      </c>
      <c r="G2806" t="s">
        <v>7490</v>
      </c>
      <c r="H2806" s="2">
        <v>45509</v>
      </c>
      <c r="I2806" s="2">
        <v>45509</v>
      </c>
      <c r="J2806"/>
      <c r="K2806"/>
      <c r="L2806">
        <v>0.01</v>
      </c>
      <c r="M2806" t="s">
        <v>7484</v>
      </c>
      <c r="N2806" t="s">
        <v>3482</v>
      </c>
      <c r="O2806"/>
      <c r="P2806" t="s">
        <v>11564</v>
      </c>
      <c r="Q2806" t="s">
        <v>6889</v>
      </c>
      <c r="R2806" t="s">
        <v>15465</v>
      </c>
      <c r="S2806" t="s">
        <v>15436</v>
      </c>
      <c r="T2806" t="s">
        <v>15437</v>
      </c>
      <c r="U2806" t="s">
        <v>15437</v>
      </c>
      <c r="V2806">
        <v>0</v>
      </c>
    </row>
    <row r="2807" spans="1:22" x14ac:dyDescent="0.25">
      <c r="A2807" t="s">
        <v>1569</v>
      </c>
      <c r="B2807">
        <v>335652</v>
      </c>
      <c r="C2807" t="s">
        <v>1928</v>
      </c>
      <c r="D2807" t="s">
        <v>11754</v>
      </c>
      <c r="E2807" t="s">
        <v>1572</v>
      </c>
      <c r="F2807" t="s">
        <v>11716</v>
      </c>
      <c r="G2807" t="s">
        <v>7509</v>
      </c>
      <c r="H2807" s="2">
        <v>45509</v>
      </c>
      <c r="I2807" s="2">
        <v>45509</v>
      </c>
      <c r="J2807"/>
      <c r="K2807"/>
      <c r="L2807">
        <v>0.01</v>
      </c>
      <c r="M2807" t="s">
        <v>7484</v>
      </c>
      <c r="N2807" t="s">
        <v>3482</v>
      </c>
      <c r="O2807"/>
      <c r="P2807" t="s">
        <v>11717</v>
      </c>
      <c r="Q2807" t="s">
        <v>11718</v>
      </c>
      <c r="R2807" t="s">
        <v>15465</v>
      </c>
      <c r="S2807" t="s">
        <v>15436</v>
      </c>
      <c r="T2807" t="s">
        <v>15437</v>
      </c>
      <c r="U2807" t="s">
        <v>15437</v>
      </c>
      <c r="V2807">
        <v>0</v>
      </c>
    </row>
    <row r="2808" spans="1:22" x14ac:dyDescent="0.25">
      <c r="A2808" t="s">
        <v>1569</v>
      </c>
      <c r="B2808">
        <v>335649</v>
      </c>
      <c r="C2808" t="s">
        <v>2058</v>
      </c>
      <c r="D2808" t="s">
        <v>11755</v>
      </c>
      <c r="E2808" t="s">
        <v>1572</v>
      </c>
      <c r="F2808" t="s">
        <v>11716</v>
      </c>
      <c r="G2808" t="s">
        <v>7509</v>
      </c>
      <c r="H2808" s="2">
        <v>45509</v>
      </c>
      <c r="I2808" s="2">
        <v>45509</v>
      </c>
      <c r="J2808"/>
      <c r="K2808"/>
      <c r="L2808">
        <v>0.01</v>
      </c>
      <c r="M2808" t="s">
        <v>7484</v>
      </c>
      <c r="N2808" t="s">
        <v>3482</v>
      </c>
      <c r="O2808"/>
      <c r="P2808" t="s">
        <v>11717</v>
      </c>
      <c r="Q2808" t="s">
        <v>11718</v>
      </c>
      <c r="R2808" t="s">
        <v>15465</v>
      </c>
      <c r="S2808" t="s">
        <v>15436</v>
      </c>
      <c r="T2808" t="s">
        <v>15437</v>
      </c>
      <c r="U2808" t="s">
        <v>15437</v>
      </c>
      <c r="V2808">
        <v>0</v>
      </c>
    </row>
    <row r="2809" spans="1:22" x14ac:dyDescent="0.25">
      <c r="A2809" t="s">
        <v>1569</v>
      </c>
      <c r="B2809">
        <v>335633</v>
      </c>
      <c r="C2809" t="s">
        <v>2186</v>
      </c>
      <c r="D2809" t="s">
        <v>2187</v>
      </c>
      <c r="E2809" t="s">
        <v>1572</v>
      </c>
      <c r="F2809" t="s">
        <v>12513</v>
      </c>
      <c r="G2809" t="s">
        <v>7490</v>
      </c>
      <c r="H2809" s="2">
        <v>45509</v>
      </c>
      <c r="I2809" s="2">
        <v>45509</v>
      </c>
      <c r="J2809"/>
      <c r="K2809"/>
      <c r="L2809">
        <v>0.01</v>
      </c>
      <c r="M2809" t="s">
        <v>7484</v>
      </c>
      <c r="N2809" t="s">
        <v>1576</v>
      </c>
      <c r="O2809"/>
      <c r="P2809" t="s">
        <v>12514</v>
      </c>
      <c r="Q2809" t="s">
        <v>12515</v>
      </c>
      <c r="R2809" t="s">
        <v>15464</v>
      </c>
      <c r="S2809" t="s">
        <v>15436</v>
      </c>
      <c r="T2809" t="s">
        <v>15437</v>
      </c>
      <c r="U2809" t="s">
        <v>15437</v>
      </c>
      <c r="V2809">
        <v>0</v>
      </c>
    </row>
    <row r="2810" spans="1:22" x14ac:dyDescent="0.25">
      <c r="A2810" t="s">
        <v>1569</v>
      </c>
      <c r="B2810">
        <v>335516</v>
      </c>
      <c r="C2810" t="s">
        <v>13023</v>
      </c>
      <c r="D2810" t="s">
        <v>8720</v>
      </c>
      <c r="E2810" t="s">
        <v>1607</v>
      </c>
      <c r="F2810" t="s">
        <v>13024</v>
      </c>
      <c r="G2810" t="s">
        <v>7547</v>
      </c>
      <c r="H2810" s="2">
        <v>45509</v>
      </c>
      <c r="I2810" s="2">
        <v>45509</v>
      </c>
      <c r="J2810"/>
      <c r="K2810"/>
      <c r="L2810">
        <v>38</v>
      </c>
      <c r="M2810" t="s">
        <v>7484</v>
      </c>
      <c r="N2810" t="s">
        <v>3482</v>
      </c>
      <c r="O2810"/>
      <c r="P2810" t="s">
        <v>13016</v>
      </c>
      <c r="Q2810" t="s">
        <v>13017</v>
      </c>
      <c r="R2810" t="s">
        <v>15466</v>
      </c>
      <c r="S2810" t="s">
        <v>15436</v>
      </c>
      <c r="T2810" t="s">
        <v>15437</v>
      </c>
      <c r="U2810" t="s">
        <v>1566</v>
      </c>
      <c r="V2810">
        <v>1</v>
      </c>
    </row>
    <row r="2811" spans="1:22" x14ac:dyDescent="0.25">
      <c r="A2811" t="s">
        <v>1569</v>
      </c>
      <c r="B2811">
        <v>335229</v>
      </c>
      <c r="C2811" t="s">
        <v>1914</v>
      </c>
      <c r="D2811" t="s">
        <v>14561</v>
      </c>
      <c r="E2811" t="s">
        <v>1607</v>
      </c>
      <c r="F2811" t="s">
        <v>14562</v>
      </c>
      <c r="G2811" t="s">
        <v>14557</v>
      </c>
      <c r="H2811" s="2">
        <v>45509</v>
      </c>
      <c r="I2811" s="2">
        <v>45509</v>
      </c>
      <c r="J2811"/>
      <c r="K2811"/>
      <c r="L2811">
        <v>38</v>
      </c>
      <c r="M2811" t="s">
        <v>7484</v>
      </c>
      <c r="N2811" t="s">
        <v>1714</v>
      </c>
      <c r="O2811" t="s">
        <v>7120</v>
      </c>
      <c r="P2811" t="s">
        <v>14554</v>
      </c>
      <c r="Q2811" t="s">
        <v>14555</v>
      </c>
      <c r="R2811" t="s">
        <v>15472</v>
      </c>
      <c r="S2811" t="s">
        <v>15436</v>
      </c>
      <c r="T2811" t="s">
        <v>15437</v>
      </c>
      <c r="U2811" t="s">
        <v>15437</v>
      </c>
      <c r="V2811">
        <v>1</v>
      </c>
    </row>
    <row r="2812" spans="1:22" x14ac:dyDescent="0.25">
      <c r="A2812" t="s">
        <v>1569</v>
      </c>
      <c r="B2812">
        <v>335585</v>
      </c>
      <c r="C2812" t="s">
        <v>5275</v>
      </c>
      <c r="D2812" t="s">
        <v>5276</v>
      </c>
      <c r="E2812" t="s">
        <v>1607</v>
      </c>
      <c r="F2812" t="s">
        <v>5262</v>
      </c>
      <c r="G2812" t="s">
        <v>4294</v>
      </c>
      <c r="H2812" s="2">
        <v>45509</v>
      </c>
      <c r="I2812" s="2">
        <v>45509</v>
      </c>
      <c r="J2812"/>
      <c r="K2812"/>
      <c r="L2812">
        <v>38</v>
      </c>
      <c r="M2812" t="s">
        <v>4269</v>
      </c>
      <c r="N2812" t="s">
        <v>3627</v>
      </c>
      <c r="O2812"/>
      <c r="P2812" t="s">
        <v>5263</v>
      </c>
      <c r="Q2812" t="s">
        <v>3670</v>
      </c>
      <c r="R2812" t="s">
        <v>15453</v>
      </c>
      <c r="S2812" t="s">
        <v>15436</v>
      </c>
      <c r="T2812" t="s">
        <v>15437</v>
      </c>
      <c r="U2812" t="s">
        <v>15437</v>
      </c>
      <c r="V2812">
        <v>1</v>
      </c>
    </row>
    <row r="2813" spans="1:22" x14ac:dyDescent="0.25">
      <c r="A2813" t="s">
        <v>1569</v>
      </c>
      <c r="B2813">
        <v>298658</v>
      </c>
      <c r="C2813" t="s">
        <v>5578</v>
      </c>
      <c r="D2813" t="s">
        <v>3464</v>
      </c>
      <c r="E2813" t="s">
        <v>1607</v>
      </c>
      <c r="F2813" t="s">
        <v>5579</v>
      </c>
      <c r="G2813" t="s">
        <v>4326</v>
      </c>
      <c r="H2813" s="2">
        <v>45509</v>
      </c>
      <c r="I2813" s="2">
        <v>45565</v>
      </c>
      <c r="J2813"/>
      <c r="K2813"/>
      <c r="L2813">
        <v>38</v>
      </c>
      <c r="M2813" t="s">
        <v>4269</v>
      </c>
      <c r="N2813" t="s">
        <v>3865</v>
      </c>
      <c r="O2813"/>
      <c r="P2813" t="s">
        <v>5569</v>
      </c>
      <c r="Q2813" t="s">
        <v>5570</v>
      </c>
      <c r="R2813" t="s">
        <v>15450</v>
      </c>
      <c r="S2813" t="s">
        <v>15436</v>
      </c>
      <c r="T2813" t="s">
        <v>15437</v>
      </c>
      <c r="U2813" t="s">
        <v>1566</v>
      </c>
      <c r="V2813">
        <v>1</v>
      </c>
    </row>
    <row r="2814" spans="1:22" x14ac:dyDescent="0.25">
      <c r="A2814" t="s">
        <v>1569</v>
      </c>
      <c r="B2814">
        <v>335643</v>
      </c>
      <c r="C2814" t="s">
        <v>3888</v>
      </c>
      <c r="D2814" t="s">
        <v>5970</v>
      </c>
      <c r="E2814" t="s">
        <v>1596</v>
      </c>
      <c r="F2814" t="s">
        <v>5972</v>
      </c>
      <c r="G2814" t="s">
        <v>4294</v>
      </c>
      <c r="H2814" s="2">
        <v>45509</v>
      </c>
      <c r="I2814" s="2">
        <v>45509</v>
      </c>
      <c r="J2814"/>
      <c r="K2814"/>
      <c r="L2814">
        <v>24</v>
      </c>
      <c r="M2814" t="s">
        <v>4269</v>
      </c>
      <c r="N2814" t="s">
        <v>3482</v>
      </c>
      <c r="O2814"/>
      <c r="P2814" t="s">
        <v>5967</v>
      </c>
      <c r="Q2814" t="s">
        <v>5968</v>
      </c>
      <c r="R2814" t="s">
        <v>15451</v>
      </c>
      <c r="S2814" t="s">
        <v>15436</v>
      </c>
      <c r="T2814" t="s">
        <v>15437</v>
      </c>
      <c r="U2814" t="s">
        <v>15437</v>
      </c>
      <c r="V2814">
        <v>0.63157894736842102</v>
      </c>
    </row>
    <row r="2815" spans="1:22" x14ac:dyDescent="0.25">
      <c r="A2815" t="s">
        <v>1569</v>
      </c>
      <c r="B2815">
        <v>335663</v>
      </c>
      <c r="C2815" t="s">
        <v>3712</v>
      </c>
      <c r="D2815" t="s">
        <v>2031</v>
      </c>
      <c r="E2815" t="s">
        <v>1572</v>
      </c>
      <c r="F2815" t="s">
        <v>6168</v>
      </c>
      <c r="G2815" t="s">
        <v>4294</v>
      </c>
      <c r="H2815" s="2">
        <v>45509</v>
      </c>
      <c r="I2815" s="2">
        <v>45509</v>
      </c>
      <c r="J2815"/>
      <c r="K2815"/>
      <c r="L2815">
        <v>0.01</v>
      </c>
      <c r="M2815" t="s">
        <v>4269</v>
      </c>
      <c r="N2815" t="s">
        <v>1714</v>
      </c>
      <c r="O2815"/>
      <c r="P2815" t="s">
        <v>6162</v>
      </c>
      <c r="Q2815" t="s">
        <v>6163</v>
      </c>
      <c r="R2815" t="s">
        <v>15454</v>
      </c>
      <c r="S2815" t="s">
        <v>15436</v>
      </c>
      <c r="T2815" t="s">
        <v>15437</v>
      </c>
      <c r="U2815" t="s">
        <v>15437</v>
      </c>
      <c r="V2815">
        <v>0</v>
      </c>
    </row>
    <row r="2816" spans="1:22" x14ac:dyDescent="0.25">
      <c r="A2816" t="s">
        <v>1569</v>
      </c>
      <c r="B2816">
        <v>335646</v>
      </c>
      <c r="C2816" t="s">
        <v>4316</v>
      </c>
      <c r="D2816" t="s">
        <v>6180</v>
      </c>
      <c r="E2816" t="s">
        <v>1572</v>
      </c>
      <c r="F2816" t="s">
        <v>6161</v>
      </c>
      <c r="G2816" t="s">
        <v>4268</v>
      </c>
      <c r="H2816" s="2">
        <v>45509</v>
      </c>
      <c r="I2816" s="2">
        <v>45509</v>
      </c>
      <c r="J2816"/>
      <c r="K2816"/>
      <c r="L2816">
        <v>0.01</v>
      </c>
      <c r="M2816" t="s">
        <v>4269</v>
      </c>
      <c r="N2816" t="s">
        <v>1714</v>
      </c>
      <c r="O2816"/>
      <c r="P2816" t="s">
        <v>6162</v>
      </c>
      <c r="Q2816" t="s">
        <v>6163</v>
      </c>
      <c r="R2816" t="s">
        <v>15454</v>
      </c>
      <c r="S2816" t="s">
        <v>15436</v>
      </c>
      <c r="T2816" t="s">
        <v>15437</v>
      </c>
      <c r="U2816" t="s">
        <v>15437</v>
      </c>
      <c r="V2816">
        <v>0</v>
      </c>
    </row>
    <row r="2817" spans="1:22" x14ac:dyDescent="0.25">
      <c r="A2817" t="s">
        <v>1569</v>
      </c>
      <c r="B2817">
        <v>335670</v>
      </c>
      <c r="C2817" t="s">
        <v>2595</v>
      </c>
      <c r="D2817" t="s">
        <v>6916</v>
      </c>
      <c r="E2817" t="s">
        <v>1572</v>
      </c>
      <c r="F2817" t="s">
        <v>6907</v>
      </c>
      <c r="G2817" t="s">
        <v>4268</v>
      </c>
      <c r="H2817" s="2">
        <v>45509</v>
      </c>
      <c r="I2817" s="2">
        <v>45509</v>
      </c>
      <c r="J2817"/>
      <c r="K2817"/>
      <c r="L2817">
        <v>0.01</v>
      </c>
      <c r="M2817" t="s">
        <v>4269</v>
      </c>
      <c r="N2817" t="s">
        <v>3865</v>
      </c>
      <c r="O2817"/>
      <c r="P2817" t="s">
        <v>6908</v>
      </c>
      <c r="Q2817" t="s">
        <v>4018</v>
      </c>
      <c r="R2817" t="s">
        <v>15448</v>
      </c>
      <c r="S2817" t="s">
        <v>15436</v>
      </c>
      <c r="T2817" t="s">
        <v>15437</v>
      </c>
      <c r="U2817" t="s">
        <v>15437</v>
      </c>
      <c r="V2817">
        <v>0</v>
      </c>
    </row>
    <row r="2818" spans="1:22" x14ac:dyDescent="0.25">
      <c r="A2818" t="s">
        <v>1569</v>
      </c>
      <c r="B2818">
        <v>334927</v>
      </c>
      <c r="C2818" t="s">
        <v>1724</v>
      </c>
      <c r="D2818" t="s">
        <v>2514</v>
      </c>
      <c r="E2818" t="s">
        <v>1607</v>
      </c>
      <c r="F2818" t="s">
        <v>7093</v>
      </c>
      <c r="G2818" t="s">
        <v>7094</v>
      </c>
      <c r="H2818" s="2">
        <v>45509</v>
      </c>
      <c r="I2818" s="2">
        <v>45509</v>
      </c>
      <c r="J2818"/>
      <c r="K2818"/>
      <c r="L2818">
        <v>38</v>
      </c>
      <c r="M2818" t="s">
        <v>4269</v>
      </c>
      <c r="N2818" t="s">
        <v>1714</v>
      </c>
      <c r="O2818" t="s">
        <v>5500</v>
      </c>
      <c r="P2818" t="s">
        <v>7082</v>
      </c>
      <c r="Q2818" t="s">
        <v>7083</v>
      </c>
      <c r="R2818" t="s">
        <v>15458</v>
      </c>
      <c r="S2818" t="s">
        <v>15436</v>
      </c>
      <c r="T2818" t="s">
        <v>15437</v>
      </c>
      <c r="U2818" t="s">
        <v>15437</v>
      </c>
      <c r="V2818">
        <v>1</v>
      </c>
    </row>
    <row r="2819" spans="1:22" x14ac:dyDescent="0.25">
      <c r="A2819" t="s">
        <v>1569</v>
      </c>
      <c r="B2819">
        <v>335629</v>
      </c>
      <c r="C2819" t="s">
        <v>2190</v>
      </c>
      <c r="D2819" t="s">
        <v>6351</v>
      </c>
      <c r="E2819" t="s">
        <v>1572</v>
      </c>
      <c r="F2819" t="s">
        <v>9708</v>
      </c>
      <c r="G2819" t="s">
        <v>7490</v>
      </c>
      <c r="H2819" s="2">
        <v>45507</v>
      </c>
      <c r="I2819" s="2">
        <v>45507</v>
      </c>
      <c r="J2819"/>
      <c r="K2819"/>
      <c r="L2819">
        <v>0.01</v>
      </c>
      <c r="M2819" t="s">
        <v>7484</v>
      </c>
      <c r="N2819" t="s">
        <v>3482</v>
      </c>
      <c r="O2819"/>
      <c r="P2819" t="s">
        <v>9696</v>
      </c>
      <c r="Q2819" t="s">
        <v>3590</v>
      </c>
      <c r="R2819" t="s">
        <v>15466</v>
      </c>
      <c r="S2819" t="s">
        <v>15436</v>
      </c>
      <c r="T2819" t="s">
        <v>15437</v>
      </c>
      <c r="U2819" t="s">
        <v>15437</v>
      </c>
      <c r="V2819">
        <v>0</v>
      </c>
    </row>
    <row r="2820" spans="1:22" x14ac:dyDescent="0.25">
      <c r="A2820" t="s">
        <v>1569</v>
      </c>
      <c r="B2820">
        <v>335632</v>
      </c>
      <c r="C2820" t="s">
        <v>4569</v>
      </c>
      <c r="D2820" t="s">
        <v>9715</v>
      </c>
      <c r="E2820" t="s">
        <v>1572</v>
      </c>
      <c r="F2820" t="s">
        <v>9708</v>
      </c>
      <c r="G2820" t="s">
        <v>7490</v>
      </c>
      <c r="H2820" s="2">
        <v>45507</v>
      </c>
      <c r="I2820" s="2">
        <v>45507</v>
      </c>
      <c r="J2820"/>
      <c r="K2820"/>
      <c r="L2820">
        <v>0.01</v>
      </c>
      <c r="M2820" t="s">
        <v>7484</v>
      </c>
      <c r="N2820" t="s">
        <v>3482</v>
      </c>
      <c r="O2820"/>
      <c r="P2820" t="s">
        <v>9696</v>
      </c>
      <c r="Q2820" t="s">
        <v>3590</v>
      </c>
      <c r="R2820" t="s">
        <v>15466</v>
      </c>
      <c r="S2820" t="s">
        <v>15436</v>
      </c>
      <c r="T2820" t="s">
        <v>15437</v>
      </c>
      <c r="U2820" t="s">
        <v>15437</v>
      </c>
      <c r="V2820">
        <v>0</v>
      </c>
    </row>
    <row r="2821" spans="1:22" x14ac:dyDescent="0.25">
      <c r="A2821" t="s">
        <v>1569</v>
      </c>
      <c r="B2821">
        <v>335636</v>
      </c>
      <c r="C2821" t="s">
        <v>2780</v>
      </c>
      <c r="D2821" t="s">
        <v>11209</v>
      </c>
      <c r="E2821" t="s">
        <v>1572</v>
      </c>
      <c r="F2821" t="s">
        <v>11194</v>
      </c>
      <c r="G2821" t="s">
        <v>7487</v>
      </c>
      <c r="H2821" s="2">
        <v>45507</v>
      </c>
      <c r="I2821" s="2">
        <v>45507</v>
      </c>
      <c r="J2821"/>
      <c r="K2821"/>
      <c r="L2821">
        <v>0.01</v>
      </c>
      <c r="M2821" t="s">
        <v>7484</v>
      </c>
      <c r="N2821" t="s">
        <v>3482</v>
      </c>
      <c r="O2821"/>
      <c r="P2821" t="s">
        <v>11191</v>
      </c>
      <c r="Q2821" t="s">
        <v>11192</v>
      </c>
      <c r="R2821" t="s">
        <v>15466</v>
      </c>
      <c r="S2821" t="s">
        <v>15436</v>
      </c>
      <c r="T2821" t="s">
        <v>15437</v>
      </c>
      <c r="U2821" t="s">
        <v>15437</v>
      </c>
      <c r="V2821">
        <v>0</v>
      </c>
    </row>
    <row r="2822" spans="1:22" x14ac:dyDescent="0.25">
      <c r="A2822" t="s">
        <v>1569</v>
      </c>
      <c r="B2822">
        <v>335617</v>
      </c>
      <c r="C2822" t="s">
        <v>8121</v>
      </c>
      <c r="D2822" t="s">
        <v>8122</v>
      </c>
      <c r="E2822" t="s">
        <v>1572</v>
      </c>
      <c r="F2822" t="s">
        <v>8117</v>
      </c>
      <c r="G2822" t="s">
        <v>7509</v>
      </c>
      <c r="H2822" s="2">
        <v>45506</v>
      </c>
      <c r="I2822" s="2">
        <v>45506</v>
      </c>
      <c r="J2822"/>
      <c r="K2822"/>
      <c r="L2822">
        <v>0.01</v>
      </c>
      <c r="M2822" t="s">
        <v>7484</v>
      </c>
      <c r="N2822" t="s">
        <v>1714</v>
      </c>
      <c r="O2822"/>
      <c r="P2822" t="s">
        <v>8118</v>
      </c>
      <c r="Q2822" t="s">
        <v>8119</v>
      </c>
      <c r="R2822" t="s">
        <v>15461</v>
      </c>
      <c r="S2822" t="s">
        <v>15436</v>
      </c>
      <c r="T2822" t="s">
        <v>15437</v>
      </c>
      <c r="U2822" t="s">
        <v>15437</v>
      </c>
      <c r="V2822">
        <v>0</v>
      </c>
    </row>
    <row r="2823" spans="1:22" x14ac:dyDescent="0.25">
      <c r="A2823" t="s">
        <v>1569</v>
      </c>
      <c r="B2823">
        <v>335637</v>
      </c>
      <c r="C2823" t="s">
        <v>1769</v>
      </c>
      <c r="D2823" t="s">
        <v>8260</v>
      </c>
      <c r="E2823" t="s">
        <v>1572</v>
      </c>
      <c r="F2823" t="s">
        <v>8257</v>
      </c>
      <c r="G2823" t="s">
        <v>7490</v>
      </c>
      <c r="H2823" s="2">
        <v>45506</v>
      </c>
      <c r="I2823" s="2">
        <v>45506</v>
      </c>
      <c r="J2823"/>
      <c r="K2823"/>
      <c r="L2823">
        <v>0.01</v>
      </c>
      <c r="M2823" t="s">
        <v>7484</v>
      </c>
      <c r="N2823" t="s">
        <v>3482</v>
      </c>
      <c r="O2823"/>
      <c r="P2823" t="s">
        <v>8255</v>
      </c>
      <c r="Q2823" t="s">
        <v>5829</v>
      </c>
      <c r="R2823" t="s">
        <v>15465</v>
      </c>
      <c r="S2823" t="s">
        <v>15436</v>
      </c>
      <c r="T2823" t="s">
        <v>15437</v>
      </c>
      <c r="U2823" t="s">
        <v>15437</v>
      </c>
      <c r="V2823">
        <v>0</v>
      </c>
    </row>
    <row r="2824" spans="1:22" x14ac:dyDescent="0.25">
      <c r="A2824" t="s">
        <v>1569</v>
      </c>
      <c r="B2824">
        <v>298663</v>
      </c>
      <c r="C2824" t="s">
        <v>2246</v>
      </c>
      <c r="D2824" t="s">
        <v>5951</v>
      </c>
      <c r="E2824" t="s">
        <v>1572</v>
      </c>
      <c r="F2824" t="s">
        <v>8364</v>
      </c>
      <c r="G2824" t="s">
        <v>7490</v>
      </c>
      <c r="H2824" s="2">
        <v>45506</v>
      </c>
      <c r="I2824" s="2">
        <v>45506</v>
      </c>
      <c r="J2824"/>
      <c r="K2824"/>
      <c r="L2824">
        <v>0.01</v>
      </c>
      <c r="M2824" t="s">
        <v>7484</v>
      </c>
      <c r="N2824" t="s">
        <v>3482</v>
      </c>
      <c r="O2824"/>
      <c r="P2824" t="s">
        <v>8365</v>
      </c>
      <c r="Q2824" t="s">
        <v>5138</v>
      </c>
      <c r="R2824" t="s">
        <v>15466</v>
      </c>
      <c r="S2824" t="s">
        <v>15436</v>
      </c>
      <c r="T2824" t="s">
        <v>15437</v>
      </c>
      <c r="U2824" t="s">
        <v>15437</v>
      </c>
      <c r="V2824">
        <v>0</v>
      </c>
    </row>
    <row r="2825" spans="1:22" x14ac:dyDescent="0.25">
      <c r="A2825" t="s">
        <v>1569</v>
      </c>
      <c r="B2825">
        <v>335611</v>
      </c>
      <c r="C2825" t="s">
        <v>3302</v>
      </c>
      <c r="D2825" t="s">
        <v>3142</v>
      </c>
      <c r="E2825" t="s">
        <v>1596</v>
      </c>
      <c r="F2825" t="s">
        <v>9022</v>
      </c>
      <c r="G2825" t="s">
        <v>7671</v>
      </c>
      <c r="H2825" s="2">
        <v>45506</v>
      </c>
      <c r="I2825" s="2">
        <v>45803</v>
      </c>
      <c r="J2825"/>
      <c r="K2825"/>
      <c r="L2825">
        <v>26</v>
      </c>
      <c r="M2825" t="s">
        <v>7484</v>
      </c>
      <c r="N2825" t="s">
        <v>3865</v>
      </c>
      <c r="O2825"/>
      <c r="P2825" t="s">
        <v>9018</v>
      </c>
      <c r="Q2825" t="s">
        <v>4338</v>
      </c>
      <c r="R2825" t="s">
        <v>15468</v>
      </c>
      <c r="S2825" t="s">
        <v>15436</v>
      </c>
      <c r="T2825" t="s">
        <v>15437</v>
      </c>
      <c r="U2825" t="s">
        <v>15437</v>
      </c>
      <c r="V2825">
        <v>0.68421052631578949</v>
      </c>
    </row>
    <row r="2826" spans="1:22" x14ac:dyDescent="0.25">
      <c r="A2826" t="s">
        <v>1569</v>
      </c>
      <c r="B2826">
        <v>335612</v>
      </c>
      <c r="C2826" t="s">
        <v>11210</v>
      </c>
      <c r="D2826" t="s">
        <v>11211</v>
      </c>
      <c r="E2826" t="s">
        <v>1572</v>
      </c>
      <c r="F2826" t="s">
        <v>11194</v>
      </c>
      <c r="G2826" t="s">
        <v>7487</v>
      </c>
      <c r="H2826" s="2">
        <v>45506</v>
      </c>
      <c r="I2826" s="2">
        <v>45506</v>
      </c>
      <c r="J2826"/>
      <c r="K2826"/>
      <c r="L2826">
        <v>0.01</v>
      </c>
      <c r="M2826" t="s">
        <v>7484</v>
      </c>
      <c r="N2826" t="s">
        <v>3482</v>
      </c>
      <c r="O2826"/>
      <c r="P2826" t="s">
        <v>11191</v>
      </c>
      <c r="Q2826" t="s">
        <v>11192</v>
      </c>
      <c r="R2826" t="s">
        <v>15466</v>
      </c>
      <c r="S2826" t="s">
        <v>15436</v>
      </c>
      <c r="T2826" t="s">
        <v>15437</v>
      </c>
      <c r="U2826" t="s">
        <v>15437</v>
      </c>
      <c r="V2826">
        <v>0</v>
      </c>
    </row>
    <row r="2827" spans="1:22" x14ac:dyDescent="0.25">
      <c r="A2827" t="s">
        <v>1569</v>
      </c>
      <c r="B2827">
        <v>335609</v>
      </c>
      <c r="C2827" t="s">
        <v>9660</v>
      </c>
      <c r="D2827" t="s">
        <v>6048</v>
      </c>
      <c r="E2827" t="s">
        <v>1596</v>
      </c>
      <c r="F2827" t="s">
        <v>11194</v>
      </c>
      <c r="G2827" t="s">
        <v>7487</v>
      </c>
      <c r="H2827" s="2">
        <v>45506</v>
      </c>
      <c r="I2827" s="2">
        <v>45506</v>
      </c>
      <c r="J2827"/>
      <c r="K2827"/>
      <c r="L2827">
        <v>22.5</v>
      </c>
      <c r="M2827" t="s">
        <v>7484</v>
      </c>
      <c r="N2827" t="s">
        <v>3482</v>
      </c>
      <c r="O2827"/>
      <c r="P2827" t="s">
        <v>11191</v>
      </c>
      <c r="Q2827" t="s">
        <v>11192</v>
      </c>
      <c r="R2827" t="s">
        <v>15466</v>
      </c>
      <c r="S2827" t="s">
        <v>15436</v>
      </c>
      <c r="T2827" t="s">
        <v>15437</v>
      </c>
      <c r="U2827" t="s">
        <v>15437</v>
      </c>
      <c r="V2827">
        <v>0.59210526315789469</v>
      </c>
    </row>
    <row r="2828" spans="1:22" x14ac:dyDescent="0.25">
      <c r="A2828" t="s">
        <v>1569</v>
      </c>
      <c r="B2828">
        <v>335619</v>
      </c>
      <c r="C2828" t="s">
        <v>12037</v>
      </c>
      <c r="D2828" t="s">
        <v>12038</v>
      </c>
      <c r="E2828" t="s">
        <v>1572</v>
      </c>
      <c r="F2828" t="s">
        <v>12034</v>
      </c>
      <c r="G2828" t="s">
        <v>7490</v>
      </c>
      <c r="H2828" s="2">
        <v>45504</v>
      </c>
      <c r="I2828" s="2">
        <v>45523</v>
      </c>
      <c r="J2828"/>
      <c r="K2828"/>
      <c r="L2828">
        <v>0.01</v>
      </c>
      <c r="M2828" t="s">
        <v>7484</v>
      </c>
      <c r="N2828" t="s">
        <v>1714</v>
      </c>
      <c r="O2828"/>
      <c r="P2828" t="s">
        <v>12032</v>
      </c>
      <c r="Q2828" t="s">
        <v>3219</v>
      </c>
      <c r="R2828" t="s">
        <v>15462</v>
      </c>
      <c r="S2828" t="s">
        <v>15436</v>
      </c>
      <c r="T2828" t="s">
        <v>15437</v>
      </c>
      <c r="U2828" t="s">
        <v>15437</v>
      </c>
      <c r="V2828">
        <v>0</v>
      </c>
    </row>
    <row r="2829" spans="1:22" x14ac:dyDescent="0.25">
      <c r="A2829" t="s">
        <v>1569</v>
      </c>
      <c r="B2829">
        <v>335614</v>
      </c>
      <c r="C2829" t="s">
        <v>1963</v>
      </c>
      <c r="D2829" t="s">
        <v>12039</v>
      </c>
      <c r="E2829" t="s">
        <v>1572</v>
      </c>
      <c r="F2829" t="s">
        <v>12034</v>
      </c>
      <c r="G2829" t="s">
        <v>7490</v>
      </c>
      <c r="H2829" s="2">
        <v>45504</v>
      </c>
      <c r="I2829" s="2">
        <v>45523</v>
      </c>
      <c r="J2829"/>
      <c r="K2829"/>
      <c r="L2829">
        <v>0.01</v>
      </c>
      <c r="M2829" t="s">
        <v>7484</v>
      </c>
      <c r="N2829" t="s">
        <v>1714</v>
      </c>
      <c r="O2829"/>
      <c r="P2829" t="s">
        <v>12032</v>
      </c>
      <c r="Q2829" t="s">
        <v>3219</v>
      </c>
      <c r="R2829" t="s">
        <v>15462</v>
      </c>
      <c r="S2829" t="s">
        <v>15436</v>
      </c>
      <c r="T2829" t="s">
        <v>15437</v>
      </c>
      <c r="U2829" t="s">
        <v>15437</v>
      </c>
      <c r="V2829">
        <v>0</v>
      </c>
    </row>
    <row r="2830" spans="1:22" x14ac:dyDescent="0.25">
      <c r="A2830" t="s">
        <v>1569</v>
      </c>
      <c r="B2830">
        <v>335648</v>
      </c>
      <c r="C2830" t="s">
        <v>1589</v>
      </c>
      <c r="D2830" t="s">
        <v>12040</v>
      </c>
      <c r="E2830" t="s">
        <v>1572</v>
      </c>
      <c r="F2830" t="s">
        <v>12034</v>
      </c>
      <c r="G2830" t="s">
        <v>7490</v>
      </c>
      <c r="H2830" s="2">
        <v>45504</v>
      </c>
      <c r="I2830" s="2">
        <v>45523</v>
      </c>
      <c r="J2830"/>
      <c r="K2830"/>
      <c r="L2830">
        <v>0.01</v>
      </c>
      <c r="M2830" t="s">
        <v>7484</v>
      </c>
      <c r="N2830" t="s">
        <v>1714</v>
      </c>
      <c r="O2830"/>
      <c r="P2830" t="s">
        <v>12032</v>
      </c>
      <c r="Q2830" t="s">
        <v>3219</v>
      </c>
      <c r="R2830" t="s">
        <v>15462</v>
      </c>
      <c r="S2830" t="s">
        <v>15436</v>
      </c>
      <c r="T2830" t="s">
        <v>15437</v>
      </c>
      <c r="U2830" t="s">
        <v>15437</v>
      </c>
      <c r="V2830">
        <v>0</v>
      </c>
    </row>
    <row r="2831" spans="1:22" x14ac:dyDescent="0.25">
      <c r="A2831" t="s">
        <v>1569</v>
      </c>
      <c r="B2831">
        <v>335044</v>
      </c>
      <c r="C2831" t="s">
        <v>14240</v>
      </c>
      <c r="D2831" t="s">
        <v>14241</v>
      </c>
      <c r="E2831" t="s">
        <v>1607</v>
      </c>
      <c r="F2831" t="s">
        <v>14242</v>
      </c>
      <c r="G2831" t="s">
        <v>14243</v>
      </c>
      <c r="H2831" s="2">
        <v>45503</v>
      </c>
      <c r="I2831" s="2">
        <v>45503</v>
      </c>
      <c r="J2831"/>
      <c r="K2831"/>
      <c r="L2831">
        <v>38</v>
      </c>
      <c r="M2831" t="s">
        <v>7484</v>
      </c>
      <c r="N2831" t="s">
        <v>1714</v>
      </c>
      <c r="O2831" t="s">
        <v>7120</v>
      </c>
      <c r="P2831" t="s">
        <v>14227</v>
      </c>
      <c r="Q2831" t="s">
        <v>83</v>
      </c>
      <c r="R2831" t="s">
        <v>83</v>
      </c>
      <c r="S2831" t="s">
        <v>15436</v>
      </c>
      <c r="T2831" t="s">
        <v>15437</v>
      </c>
      <c r="U2831" t="s">
        <v>15437</v>
      </c>
      <c r="V2831">
        <v>1</v>
      </c>
    </row>
    <row r="2832" spans="1:22" x14ac:dyDescent="0.25">
      <c r="A2832" t="s">
        <v>1569</v>
      </c>
      <c r="B2832">
        <v>335471</v>
      </c>
      <c r="C2832" t="s">
        <v>7282</v>
      </c>
      <c r="D2832" t="s">
        <v>7283</v>
      </c>
      <c r="E2832" t="s">
        <v>1607</v>
      </c>
      <c r="F2832" t="s">
        <v>7284</v>
      </c>
      <c r="G2832" t="s">
        <v>7258</v>
      </c>
      <c r="H2832" s="2">
        <v>45503</v>
      </c>
      <c r="I2832" s="2">
        <v>45503</v>
      </c>
      <c r="J2832"/>
      <c r="K2832"/>
      <c r="L2832">
        <v>38</v>
      </c>
      <c r="M2832" t="s">
        <v>4269</v>
      </c>
      <c r="N2832" t="s">
        <v>1714</v>
      </c>
      <c r="O2832" t="s">
        <v>5500</v>
      </c>
      <c r="P2832" t="s">
        <v>7280</v>
      </c>
      <c r="Q2832" t="s">
        <v>7281</v>
      </c>
      <c r="R2832" t="s">
        <v>15459</v>
      </c>
      <c r="S2832" t="s">
        <v>15436</v>
      </c>
      <c r="T2832" t="s">
        <v>15437</v>
      </c>
      <c r="U2832" t="s">
        <v>15437</v>
      </c>
      <c r="V2832">
        <v>1</v>
      </c>
    </row>
    <row r="2833" spans="1:22" x14ac:dyDescent="0.25">
      <c r="A2833" t="s">
        <v>1569</v>
      </c>
      <c r="B2833">
        <v>335588</v>
      </c>
      <c r="C2833" t="s">
        <v>2476</v>
      </c>
      <c r="D2833" t="s">
        <v>3756</v>
      </c>
      <c r="E2833" t="s">
        <v>1572</v>
      </c>
      <c r="F2833" t="s">
        <v>8001</v>
      </c>
      <c r="G2833" t="s">
        <v>7490</v>
      </c>
      <c r="H2833" s="2">
        <v>45502</v>
      </c>
      <c r="I2833" s="2">
        <v>45502</v>
      </c>
      <c r="J2833"/>
      <c r="K2833"/>
      <c r="L2833">
        <v>0.01</v>
      </c>
      <c r="M2833" t="s">
        <v>7484</v>
      </c>
      <c r="N2833" t="s">
        <v>1714</v>
      </c>
      <c r="O2833"/>
      <c r="P2833" t="s">
        <v>7996</v>
      </c>
      <c r="Q2833" t="s">
        <v>4271</v>
      </c>
      <c r="R2833" t="s">
        <v>15461</v>
      </c>
      <c r="S2833" t="s">
        <v>15436</v>
      </c>
      <c r="T2833" t="s">
        <v>15437</v>
      </c>
      <c r="U2833" t="s">
        <v>15437</v>
      </c>
      <c r="V2833">
        <v>0</v>
      </c>
    </row>
    <row r="2834" spans="1:22" x14ac:dyDescent="0.25">
      <c r="A2834" t="s">
        <v>1569</v>
      </c>
      <c r="B2834">
        <v>335579</v>
      </c>
      <c r="C2834" t="s">
        <v>2076</v>
      </c>
      <c r="D2834" t="s">
        <v>8620</v>
      </c>
      <c r="E2834" t="s">
        <v>1572</v>
      </c>
      <c r="F2834" t="s">
        <v>8607</v>
      </c>
      <c r="G2834" t="s">
        <v>7490</v>
      </c>
      <c r="H2834" s="2">
        <v>45502</v>
      </c>
      <c r="I2834" s="2">
        <v>45502</v>
      </c>
      <c r="J2834"/>
      <c r="K2834"/>
      <c r="L2834">
        <v>0.01</v>
      </c>
      <c r="M2834" t="s">
        <v>7484</v>
      </c>
      <c r="N2834" t="s">
        <v>1714</v>
      </c>
      <c r="O2834"/>
      <c r="P2834" t="s">
        <v>8608</v>
      </c>
      <c r="Q2834" t="s">
        <v>2575</v>
      </c>
      <c r="R2834" t="s">
        <v>15461</v>
      </c>
      <c r="S2834" t="s">
        <v>15436</v>
      </c>
      <c r="T2834" t="s">
        <v>15437</v>
      </c>
      <c r="U2834" t="s">
        <v>15437</v>
      </c>
      <c r="V2834">
        <v>0</v>
      </c>
    </row>
    <row r="2835" spans="1:22" x14ac:dyDescent="0.25">
      <c r="A2835" t="s">
        <v>1569</v>
      </c>
      <c r="B2835">
        <v>335564</v>
      </c>
      <c r="C2835" t="s">
        <v>6549</v>
      </c>
      <c r="D2835" t="s">
        <v>9051</v>
      </c>
      <c r="E2835" t="s">
        <v>1572</v>
      </c>
      <c r="F2835" t="s">
        <v>9022</v>
      </c>
      <c r="G2835" t="s">
        <v>7671</v>
      </c>
      <c r="H2835" s="2">
        <v>45502</v>
      </c>
      <c r="I2835" s="2">
        <v>45502</v>
      </c>
      <c r="J2835"/>
      <c r="K2835"/>
      <c r="L2835">
        <v>0.01</v>
      </c>
      <c r="M2835" t="s">
        <v>7484</v>
      </c>
      <c r="N2835" t="s">
        <v>3865</v>
      </c>
      <c r="O2835"/>
      <c r="P2835" t="s">
        <v>9018</v>
      </c>
      <c r="Q2835" t="s">
        <v>4338</v>
      </c>
      <c r="R2835" t="s">
        <v>15468</v>
      </c>
      <c r="S2835" t="s">
        <v>15436</v>
      </c>
      <c r="T2835" t="s">
        <v>15437</v>
      </c>
      <c r="U2835" t="s">
        <v>15437</v>
      </c>
      <c r="V2835">
        <v>0</v>
      </c>
    </row>
    <row r="2836" spans="1:22" x14ac:dyDescent="0.25">
      <c r="A2836" t="s">
        <v>1569</v>
      </c>
      <c r="B2836">
        <v>335255</v>
      </c>
      <c r="C2836" t="s">
        <v>2377</v>
      </c>
      <c r="D2836" t="s">
        <v>9839</v>
      </c>
      <c r="E2836" t="s">
        <v>1596</v>
      </c>
      <c r="F2836" t="s">
        <v>9840</v>
      </c>
      <c r="G2836" t="s">
        <v>7537</v>
      </c>
      <c r="H2836" s="2">
        <v>45502</v>
      </c>
      <c r="I2836" s="2">
        <v>45502</v>
      </c>
      <c r="J2836"/>
      <c r="K2836"/>
      <c r="L2836">
        <v>30.5</v>
      </c>
      <c r="M2836" t="s">
        <v>7484</v>
      </c>
      <c r="N2836" t="s">
        <v>5768</v>
      </c>
      <c r="O2836"/>
      <c r="P2836" t="s">
        <v>9827</v>
      </c>
      <c r="Q2836" t="s">
        <v>5770</v>
      </c>
      <c r="R2836" t="s">
        <v>15464</v>
      </c>
      <c r="S2836" t="s">
        <v>15436</v>
      </c>
      <c r="T2836" t="s">
        <v>15437</v>
      </c>
      <c r="U2836" t="s">
        <v>15437</v>
      </c>
      <c r="V2836">
        <v>0.80263157894736847</v>
      </c>
    </row>
    <row r="2837" spans="1:22" x14ac:dyDescent="0.25">
      <c r="A2837" t="s">
        <v>1569</v>
      </c>
      <c r="B2837">
        <v>335605</v>
      </c>
      <c r="C2837" t="s">
        <v>2560</v>
      </c>
      <c r="D2837" t="s">
        <v>4783</v>
      </c>
      <c r="E2837" t="s">
        <v>1572</v>
      </c>
      <c r="F2837" t="s">
        <v>10045</v>
      </c>
      <c r="G2837" t="s">
        <v>7490</v>
      </c>
      <c r="H2837" s="2">
        <v>45502</v>
      </c>
      <c r="I2837" s="2">
        <v>45502</v>
      </c>
      <c r="J2837"/>
      <c r="K2837"/>
      <c r="L2837">
        <v>0.01</v>
      </c>
      <c r="M2837" t="s">
        <v>7484</v>
      </c>
      <c r="N2837" t="s">
        <v>3311</v>
      </c>
      <c r="O2837"/>
      <c r="P2837" t="s">
        <v>10046</v>
      </c>
      <c r="Q2837" t="s">
        <v>6763</v>
      </c>
      <c r="R2837" t="s">
        <v>15463</v>
      </c>
      <c r="S2837" t="s">
        <v>15436</v>
      </c>
      <c r="T2837" t="s">
        <v>15437</v>
      </c>
      <c r="U2837" t="s">
        <v>15437</v>
      </c>
      <c r="V2837">
        <v>0</v>
      </c>
    </row>
    <row r="2838" spans="1:22" x14ac:dyDescent="0.25">
      <c r="A2838" t="s">
        <v>1569</v>
      </c>
      <c r="B2838">
        <v>298829</v>
      </c>
      <c r="C2838" t="s">
        <v>8565</v>
      </c>
      <c r="D2838" t="s">
        <v>3143</v>
      </c>
      <c r="E2838" t="s">
        <v>1572</v>
      </c>
      <c r="F2838" t="s">
        <v>11265</v>
      </c>
      <c r="G2838" t="s">
        <v>7483</v>
      </c>
      <c r="H2838" s="2">
        <v>45502</v>
      </c>
      <c r="I2838" s="2">
        <v>45502</v>
      </c>
      <c r="J2838"/>
      <c r="K2838"/>
      <c r="L2838">
        <v>0.01</v>
      </c>
      <c r="M2838" t="s">
        <v>7484</v>
      </c>
      <c r="N2838" t="s">
        <v>1576</v>
      </c>
      <c r="O2838"/>
      <c r="P2838" t="s">
        <v>11259</v>
      </c>
      <c r="Q2838" t="s">
        <v>1824</v>
      </c>
      <c r="R2838" t="s">
        <v>15464</v>
      </c>
      <c r="S2838" t="s">
        <v>15436</v>
      </c>
      <c r="T2838" t="s">
        <v>15437</v>
      </c>
      <c r="U2838" t="s">
        <v>15437</v>
      </c>
      <c r="V2838">
        <v>0</v>
      </c>
    </row>
    <row r="2839" spans="1:22" x14ac:dyDescent="0.25">
      <c r="A2839" t="s">
        <v>1569</v>
      </c>
      <c r="B2839">
        <v>298659</v>
      </c>
      <c r="C2839" t="s">
        <v>11380</v>
      </c>
      <c r="D2839" t="s">
        <v>4231</v>
      </c>
      <c r="E2839" t="s">
        <v>1572</v>
      </c>
      <c r="F2839" t="s">
        <v>11365</v>
      </c>
      <c r="G2839" t="s">
        <v>7487</v>
      </c>
      <c r="H2839" s="2">
        <v>45502</v>
      </c>
      <c r="I2839" s="2">
        <v>45502</v>
      </c>
      <c r="J2839"/>
      <c r="K2839"/>
      <c r="L2839">
        <v>0.01</v>
      </c>
      <c r="M2839" t="s">
        <v>7484</v>
      </c>
      <c r="N2839" t="s">
        <v>3865</v>
      </c>
      <c r="O2839"/>
      <c r="P2839" t="s">
        <v>11366</v>
      </c>
      <c r="Q2839" t="s">
        <v>5570</v>
      </c>
      <c r="R2839" t="s">
        <v>15467</v>
      </c>
      <c r="S2839" t="s">
        <v>15436</v>
      </c>
      <c r="T2839" t="s">
        <v>15437</v>
      </c>
      <c r="U2839" t="s">
        <v>15437</v>
      </c>
      <c r="V2839">
        <v>0</v>
      </c>
    </row>
    <row r="2840" spans="1:22" x14ac:dyDescent="0.25">
      <c r="A2840" t="s">
        <v>1569</v>
      </c>
      <c r="B2840">
        <v>334994</v>
      </c>
      <c r="C2840" t="s">
        <v>3888</v>
      </c>
      <c r="D2840" t="s">
        <v>12041</v>
      </c>
      <c r="E2840" t="s">
        <v>1607</v>
      </c>
      <c r="F2840" t="s">
        <v>12042</v>
      </c>
      <c r="G2840" t="s">
        <v>7537</v>
      </c>
      <c r="H2840" s="2">
        <v>45502</v>
      </c>
      <c r="I2840" s="2">
        <v>45502</v>
      </c>
      <c r="J2840"/>
      <c r="K2840"/>
      <c r="L2840">
        <v>38</v>
      </c>
      <c r="M2840" t="s">
        <v>7484</v>
      </c>
      <c r="N2840" t="s">
        <v>1714</v>
      </c>
      <c r="O2840"/>
      <c r="P2840" t="s">
        <v>12032</v>
      </c>
      <c r="Q2840" t="s">
        <v>3219</v>
      </c>
      <c r="R2840" t="s">
        <v>15462</v>
      </c>
      <c r="S2840" t="s">
        <v>15436</v>
      </c>
      <c r="T2840" t="s">
        <v>15437</v>
      </c>
      <c r="U2840" t="s">
        <v>15437</v>
      </c>
      <c r="V2840">
        <v>1</v>
      </c>
    </row>
    <row r="2841" spans="1:22" x14ac:dyDescent="0.25">
      <c r="A2841" t="s">
        <v>1569</v>
      </c>
      <c r="B2841">
        <v>298650</v>
      </c>
      <c r="C2841" t="s">
        <v>12043</v>
      </c>
      <c r="D2841" t="s">
        <v>3693</v>
      </c>
      <c r="E2841" t="s">
        <v>1572</v>
      </c>
      <c r="F2841" t="s">
        <v>12034</v>
      </c>
      <c r="G2841" t="s">
        <v>7490</v>
      </c>
      <c r="H2841" s="2">
        <v>45502</v>
      </c>
      <c r="I2841" s="2">
        <v>45523</v>
      </c>
      <c r="J2841"/>
      <c r="K2841"/>
      <c r="L2841">
        <v>0.01</v>
      </c>
      <c r="M2841" t="s">
        <v>7484</v>
      </c>
      <c r="N2841" t="s">
        <v>1714</v>
      </c>
      <c r="O2841"/>
      <c r="P2841" t="s">
        <v>12032</v>
      </c>
      <c r="Q2841" t="s">
        <v>3219</v>
      </c>
      <c r="R2841" t="s">
        <v>15462</v>
      </c>
      <c r="S2841" t="s">
        <v>15436</v>
      </c>
      <c r="T2841" t="s">
        <v>15437</v>
      </c>
      <c r="U2841" t="s">
        <v>15437</v>
      </c>
      <c r="V2841">
        <v>0</v>
      </c>
    </row>
    <row r="2842" spans="1:22" x14ac:dyDescent="0.25">
      <c r="A2842" t="s">
        <v>1569</v>
      </c>
      <c r="B2842">
        <v>298649</v>
      </c>
      <c r="C2842" t="s">
        <v>12044</v>
      </c>
      <c r="D2842" t="s">
        <v>12045</v>
      </c>
      <c r="E2842" t="s">
        <v>1572</v>
      </c>
      <c r="F2842" t="s">
        <v>12034</v>
      </c>
      <c r="G2842" t="s">
        <v>7490</v>
      </c>
      <c r="H2842" s="2">
        <v>45502</v>
      </c>
      <c r="I2842" s="2">
        <v>45523</v>
      </c>
      <c r="J2842"/>
      <c r="K2842"/>
      <c r="L2842">
        <v>0.01</v>
      </c>
      <c r="M2842" t="s">
        <v>7484</v>
      </c>
      <c r="N2842" t="s">
        <v>1714</v>
      </c>
      <c r="O2842"/>
      <c r="P2842" t="s">
        <v>12032</v>
      </c>
      <c r="Q2842" t="s">
        <v>3219</v>
      </c>
      <c r="R2842" t="s">
        <v>15462</v>
      </c>
      <c r="S2842" t="s">
        <v>15436</v>
      </c>
      <c r="T2842" t="s">
        <v>15437</v>
      </c>
      <c r="U2842" t="s">
        <v>15437</v>
      </c>
      <c r="V2842">
        <v>0</v>
      </c>
    </row>
    <row r="2843" spans="1:22" x14ac:dyDescent="0.25">
      <c r="A2843" t="s">
        <v>1569</v>
      </c>
      <c r="B2843">
        <v>335577</v>
      </c>
      <c r="C2843" t="s">
        <v>1718</v>
      </c>
      <c r="D2843" t="s">
        <v>12046</v>
      </c>
      <c r="E2843" t="s">
        <v>1572</v>
      </c>
      <c r="F2843" t="s">
        <v>12034</v>
      </c>
      <c r="G2843" t="s">
        <v>7490</v>
      </c>
      <c r="H2843" s="2">
        <v>45502</v>
      </c>
      <c r="I2843" s="2">
        <v>45523</v>
      </c>
      <c r="J2843"/>
      <c r="K2843"/>
      <c r="L2843">
        <v>0.01</v>
      </c>
      <c r="M2843" t="s">
        <v>7484</v>
      </c>
      <c r="N2843" t="s">
        <v>1714</v>
      </c>
      <c r="O2843"/>
      <c r="P2843" t="s">
        <v>12032</v>
      </c>
      <c r="Q2843" t="s">
        <v>3219</v>
      </c>
      <c r="R2843" t="s">
        <v>15462</v>
      </c>
      <c r="S2843" t="s">
        <v>15436</v>
      </c>
      <c r="T2843" t="s">
        <v>15437</v>
      </c>
      <c r="U2843" t="s">
        <v>15437</v>
      </c>
      <c r="V2843">
        <v>0</v>
      </c>
    </row>
    <row r="2844" spans="1:22" x14ac:dyDescent="0.25">
      <c r="A2844" t="s">
        <v>1569</v>
      </c>
      <c r="B2844">
        <v>335628</v>
      </c>
      <c r="C2844" t="s">
        <v>12047</v>
      </c>
      <c r="D2844" t="s">
        <v>12048</v>
      </c>
      <c r="E2844" t="s">
        <v>1572</v>
      </c>
      <c r="F2844" t="s">
        <v>12034</v>
      </c>
      <c r="G2844" t="s">
        <v>7490</v>
      </c>
      <c r="H2844" s="2">
        <v>45502</v>
      </c>
      <c r="I2844" s="2">
        <v>45523</v>
      </c>
      <c r="J2844"/>
      <c r="K2844"/>
      <c r="L2844">
        <v>0.01</v>
      </c>
      <c r="M2844" t="s">
        <v>7484</v>
      </c>
      <c r="N2844" t="s">
        <v>1714</v>
      </c>
      <c r="O2844"/>
      <c r="P2844" t="s">
        <v>12032</v>
      </c>
      <c r="Q2844" t="s">
        <v>3219</v>
      </c>
      <c r="R2844" t="s">
        <v>15462</v>
      </c>
      <c r="S2844" t="s">
        <v>15436</v>
      </c>
      <c r="T2844" t="s">
        <v>15437</v>
      </c>
      <c r="U2844" t="s">
        <v>15437</v>
      </c>
      <c r="V2844">
        <v>0</v>
      </c>
    </row>
    <row r="2845" spans="1:22" x14ac:dyDescent="0.25">
      <c r="A2845" t="s">
        <v>1569</v>
      </c>
      <c r="B2845">
        <v>298660</v>
      </c>
      <c r="C2845" t="s">
        <v>2023</v>
      </c>
      <c r="D2845" t="s">
        <v>12218</v>
      </c>
      <c r="E2845" t="s">
        <v>1596</v>
      </c>
      <c r="F2845" t="s">
        <v>12216</v>
      </c>
      <c r="G2845" t="s">
        <v>7490</v>
      </c>
      <c r="H2845" s="2">
        <v>45502</v>
      </c>
      <c r="I2845" s="2">
        <v>45502</v>
      </c>
      <c r="J2845"/>
      <c r="K2845"/>
      <c r="L2845">
        <v>25</v>
      </c>
      <c r="M2845" t="s">
        <v>7484</v>
      </c>
      <c r="N2845" t="s">
        <v>1576</v>
      </c>
      <c r="O2845"/>
      <c r="P2845" t="s">
        <v>12207</v>
      </c>
      <c r="Q2845" t="s">
        <v>5486</v>
      </c>
      <c r="R2845" t="s">
        <v>15464</v>
      </c>
      <c r="S2845" t="s">
        <v>15436</v>
      </c>
      <c r="T2845" t="s">
        <v>15437</v>
      </c>
      <c r="U2845" t="s">
        <v>15437</v>
      </c>
      <c r="V2845">
        <v>0.65789473684210531</v>
      </c>
    </row>
    <row r="2846" spans="1:22" x14ac:dyDescent="0.25">
      <c r="A2846" t="s">
        <v>1569</v>
      </c>
      <c r="B2846">
        <v>335561</v>
      </c>
      <c r="C2846" t="s">
        <v>3234</v>
      </c>
      <c r="D2846" t="s">
        <v>12484</v>
      </c>
      <c r="E2846" t="s">
        <v>1596</v>
      </c>
      <c r="F2846" t="s">
        <v>12476</v>
      </c>
      <c r="G2846" t="s">
        <v>7490</v>
      </c>
      <c r="H2846" s="2">
        <v>45502</v>
      </c>
      <c r="I2846" s="2">
        <v>45502</v>
      </c>
      <c r="J2846"/>
      <c r="K2846"/>
      <c r="L2846">
        <v>29</v>
      </c>
      <c r="M2846" t="s">
        <v>7484</v>
      </c>
      <c r="N2846" t="s">
        <v>3482</v>
      </c>
      <c r="O2846"/>
      <c r="P2846" t="s">
        <v>12477</v>
      </c>
      <c r="Q2846" t="s">
        <v>3750</v>
      </c>
      <c r="R2846" t="s">
        <v>15465</v>
      </c>
      <c r="S2846" t="s">
        <v>15436</v>
      </c>
      <c r="T2846" t="s">
        <v>15437</v>
      </c>
      <c r="U2846" t="s">
        <v>15437</v>
      </c>
      <c r="V2846">
        <v>0.76315789473684215</v>
      </c>
    </row>
    <row r="2847" spans="1:22" x14ac:dyDescent="0.25">
      <c r="A2847" t="s">
        <v>1569</v>
      </c>
      <c r="B2847">
        <v>335566</v>
      </c>
      <c r="C2847" t="s">
        <v>3294</v>
      </c>
      <c r="D2847" t="s">
        <v>12679</v>
      </c>
      <c r="E2847" t="s">
        <v>1596</v>
      </c>
      <c r="F2847" t="s">
        <v>12680</v>
      </c>
      <c r="G2847" t="s">
        <v>7509</v>
      </c>
      <c r="H2847" s="2">
        <v>45502</v>
      </c>
      <c r="I2847" s="2">
        <v>45523</v>
      </c>
      <c r="J2847"/>
      <c r="K2847"/>
      <c r="L2847">
        <v>20</v>
      </c>
      <c r="M2847" t="s">
        <v>7484</v>
      </c>
      <c r="N2847" t="s">
        <v>3482</v>
      </c>
      <c r="O2847"/>
      <c r="P2847" t="s">
        <v>12669</v>
      </c>
      <c r="Q2847" t="s">
        <v>12670</v>
      </c>
      <c r="R2847" t="s">
        <v>15468</v>
      </c>
      <c r="S2847" t="s">
        <v>15436</v>
      </c>
      <c r="T2847" t="s">
        <v>15437</v>
      </c>
      <c r="U2847" t="s">
        <v>15437</v>
      </c>
      <c r="V2847">
        <v>0.52631578947368418</v>
      </c>
    </row>
    <row r="2848" spans="1:22" x14ac:dyDescent="0.25">
      <c r="A2848" t="s">
        <v>1569</v>
      </c>
      <c r="B2848">
        <v>335610</v>
      </c>
      <c r="C2848" t="s">
        <v>1863</v>
      </c>
      <c r="D2848" t="s">
        <v>13061</v>
      </c>
      <c r="E2848" t="s">
        <v>1572</v>
      </c>
      <c r="F2848" t="s">
        <v>13059</v>
      </c>
      <c r="G2848" t="s">
        <v>7490</v>
      </c>
      <c r="H2848" s="2">
        <v>45502</v>
      </c>
      <c r="I2848" s="2">
        <v>45502</v>
      </c>
      <c r="J2848"/>
      <c r="K2848"/>
      <c r="L2848">
        <v>0.01</v>
      </c>
      <c r="M2848" t="s">
        <v>7484</v>
      </c>
      <c r="N2848" t="s">
        <v>3865</v>
      </c>
      <c r="O2848"/>
      <c r="P2848" t="s">
        <v>13060</v>
      </c>
      <c r="Q2848" t="s">
        <v>4018</v>
      </c>
      <c r="R2848" t="s">
        <v>15463</v>
      </c>
      <c r="S2848" t="s">
        <v>15436</v>
      </c>
      <c r="T2848" t="s">
        <v>15437</v>
      </c>
      <c r="U2848" t="s">
        <v>15437</v>
      </c>
      <c r="V2848">
        <v>0</v>
      </c>
    </row>
    <row r="2849" spans="1:22" x14ac:dyDescent="0.25">
      <c r="A2849" t="s">
        <v>1569</v>
      </c>
      <c r="B2849">
        <v>335591</v>
      </c>
      <c r="C2849" t="s">
        <v>6614</v>
      </c>
      <c r="D2849" t="s">
        <v>13062</v>
      </c>
      <c r="E2849" t="s">
        <v>1572</v>
      </c>
      <c r="F2849" t="s">
        <v>13059</v>
      </c>
      <c r="G2849" t="s">
        <v>7490</v>
      </c>
      <c r="H2849" s="2">
        <v>45502</v>
      </c>
      <c r="I2849" s="2">
        <v>45502</v>
      </c>
      <c r="J2849"/>
      <c r="K2849"/>
      <c r="L2849">
        <v>0.01</v>
      </c>
      <c r="M2849" t="s">
        <v>7484</v>
      </c>
      <c r="N2849" t="s">
        <v>3865</v>
      </c>
      <c r="O2849"/>
      <c r="P2849" t="s">
        <v>13060</v>
      </c>
      <c r="Q2849" t="s">
        <v>4018</v>
      </c>
      <c r="R2849" t="s">
        <v>15463</v>
      </c>
      <c r="S2849" t="s">
        <v>15436</v>
      </c>
      <c r="T2849" t="s">
        <v>15437</v>
      </c>
      <c r="U2849" t="s">
        <v>15437</v>
      </c>
      <c r="V2849">
        <v>0</v>
      </c>
    </row>
    <row r="2850" spans="1:22" x14ac:dyDescent="0.25">
      <c r="A2850" t="s">
        <v>1569</v>
      </c>
      <c r="B2850">
        <v>298647</v>
      </c>
      <c r="C2850" t="s">
        <v>7192</v>
      </c>
      <c r="D2850" t="s">
        <v>14474</v>
      </c>
      <c r="E2850" t="s">
        <v>1607</v>
      </c>
      <c r="F2850" t="s">
        <v>14471</v>
      </c>
      <c r="G2850" t="s">
        <v>14472</v>
      </c>
      <c r="H2850" s="2">
        <v>45502</v>
      </c>
      <c r="I2850" s="2">
        <v>45502</v>
      </c>
      <c r="J2850"/>
      <c r="K2850"/>
      <c r="L2850">
        <v>38</v>
      </c>
      <c r="M2850" t="s">
        <v>7484</v>
      </c>
      <c r="N2850" t="s">
        <v>1714</v>
      </c>
      <c r="O2850" t="s">
        <v>7120</v>
      </c>
      <c r="P2850" t="s">
        <v>14467</v>
      </c>
      <c r="Q2850" t="s">
        <v>18</v>
      </c>
      <c r="R2850" t="s">
        <v>18</v>
      </c>
      <c r="S2850" t="s">
        <v>15436</v>
      </c>
      <c r="T2850" t="s">
        <v>15437</v>
      </c>
      <c r="U2850" t="s">
        <v>15437</v>
      </c>
      <c r="V2850">
        <v>1</v>
      </c>
    </row>
    <row r="2851" spans="1:22" x14ac:dyDescent="0.25">
      <c r="A2851" t="s">
        <v>1569</v>
      </c>
      <c r="B2851">
        <v>335515</v>
      </c>
      <c r="C2851" t="s">
        <v>3234</v>
      </c>
      <c r="D2851" t="s">
        <v>14618</v>
      </c>
      <c r="E2851" t="s">
        <v>1607</v>
      </c>
      <c r="F2851" t="s">
        <v>14619</v>
      </c>
      <c r="G2851" t="s">
        <v>14620</v>
      </c>
      <c r="H2851" s="2">
        <v>45502</v>
      </c>
      <c r="I2851" s="2">
        <v>45502</v>
      </c>
      <c r="J2851"/>
      <c r="K2851"/>
      <c r="L2851">
        <v>38</v>
      </c>
      <c r="M2851" t="s">
        <v>7484</v>
      </c>
      <c r="N2851" t="s">
        <v>1714</v>
      </c>
      <c r="O2851" t="s">
        <v>7120</v>
      </c>
      <c r="P2851" t="s">
        <v>14610</v>
      </c>
      <c r="Q2851" t="s">
        <v>23</v>
      </c>
      <c r="R2851" t="s">
        <v>23</v>
      </c>
      <c r="S2851" t="s">
        <v>15436</v>
      </c>
      <c r="T2851" t="s">
        <v>15437</v>
      </c>
      <c r="U2851" t="s">
        <v>15437</v>
      </c>
      <c r="V2851">
        <v>1</v>
      </c>
    </row>
    <row r="2852" spans="1:22" x14ac:dyDescent="0.25">
      <c r="A2852" t="s">
        <v>1569</v>
      </c>
      <c r="B2852">
        <v>335089</v>
      </c>
      <c r="C2852" t="s">
        <v>2954</v>
      </c>
      <c r="D2852" t="s">
        <v>11572</v>
      </c>
      <c r="E2852" t="s">
        <v>1596</v>
      </c>
      <c r="F2852" t="s">
        <v>14993</v>
      </c>
      <c r="G2852" t="s">
        <v>14994</v>
      </c>
      <c r="H2852" s="2">
        <v>45502</v>
      </c>
      <c r="I2852" s="2">
        <v>45502</v>
      </c>
      <c r="J2852"/>
      <c r="K2852"/>
      <c r="L2852">
        <v>30</v>
      </c>
      <c r="M2852" t="s">
        <v>7484</v>
      </c>
      <c r="N2852" t="s">
        <v>1714</v>
      </c>
      <c r="O2852" t="s">
        <v>7120</v>
      </c>
      <c r="P2852" t="s">
        <v>14995</v>
      </c>
      <c r="Q2852" t="s">
        <v>14996</v>
      </c>
      <c r="R2852" t="s">
        <v>15430</v>
      </c>
      <c r="S2852" t="s">
        <v>15436</v>
      </c>
      <c r="T2852" t="s">
        <v>15437</v>
      </c>
      <c r="U2852" t="s">
        <v>15437</v>
      </c>
      <c r="V2852">
        <v>0.78947368421052633</v>
      </c>
    </row>
    <row r="2853" spans="1:22" x14ac:dyDescent="0.25">
      <c r="A2853" t="s">
        <v>1569</v>
      </c>
      <c r="B2853">
        <v>298655</v>
      </c>
      <c r="C2853" t="s">
        <v>4356</v>
      </c>
      <c r="D2853" t="s">
        <v>3123</v>
      </c>
      <c r="E2853" t="s">
        <v>1596</v>
      </c>
      <c r="F2853" t="s">
        <v>4336</v>
      </c>
      <c r="G2853" t="s">
        <v>4294</v>
      </c>
      <c r="H2853" s="2">
        <v>45502</v>
      </c>
      <c r="I2853" s="2">
        <v>45747</v>
      </c>
      <c r="J2853"/>
      <c r="K2853"/>
      <c r="L2853">
        <v>23.5</v>
      </c>
      <c r="M2853" t="s">
        <v>4269</v>
      </c>
      <c r="N2853" t="s">
        <v>3865</v>
      </c>
      <c r="O2853"/>
      <c r="P2853" t="s">
        <v>4337</v>
      </c>
      <c r="Q2853" t="s">
        <v>4338</v>
      </c>
      <c r="R2853" t="s">
        <v>15448</v>
      </c>
      <c r="S2853" t="s">
        <v>15436</v>
      </c>
      <c r="T2853" t="s">
        <v>15437</v>
      </c>
      <c r="U2853" t="s">
        <v>15437</v>
      </c>
      <c r="V2853">
        <v>0.61842105263157898</v>
      </c>
    </row>
    <row r="2854" spans="1:22" x14ac:dyDescent="0.25">
      <c r="A2854" t="s">
        <v>1569</v>
      </c>
      <c r="B2854">
        <v>335583</v>
      </c>
      <c r="C2854" t="s">
        <v>4501</v>
      </c>
      <c r="D2854" t="s">
        <v>4502</v>
      </c>
      <c r="E2854" t="s">
        <v>1572</v>
      </c>
      <c r="F2854" t="s">
        <v>4468</v>
      </c>
      <c r="G2854" t="s">
        <v>4268</v>
      </c>
      <c r="H2854" s="2">
        <v>45502</v>
      </c>
      <c r="I2854" s="2">
        <v>45502</v>
      </c>
      <c r="J2854"/>
      <c r="K2854"/>
      <c r="L2854">
        <v>0.01</v>
      </c>
      <c r="M2854" t="s">
        <v>4269</v>
      </c>
      <c r="N2854" t="s">
        <v>3865</v>
      </c>
      <c r="O2854"/>
      <c r="P2854" t="s">
        <v>4469</v>
      </c>
      <c r="Q2854" t="s">
        <v>4470</v>
      </c>
      <c r="R2854" t="s">
        <v>15450</v>
      </c>
      <c r="S2854" t="s">
        <v>15436</v>
      </c>
      <c r="T2854" t="s">
        <v>15437</v>
      </c>
      <c r="U2854" t="s">
        <v>15437</v>
      </c>
      <c r="V2854">
        <v>0</v>
      </c>
    </row>
    <row r="2855" spans="1:22" x14ac:dyDescent="0.25">
      <c r="A2855" t="s">
        <v>1569</v>
      </c>
      <c r="B2855">
        <v>335601</v>
      </c>
      <c r="C2855" t="s">
        <v>4503</v>
      </c>
      <c r="D2855" t="s">
        <v>4504</v>
      </c>
      <c r="E2855" t="s">
        <v>1572</v>
      </c>
      <c r="F2855" t="s">
        <v>4468</v>
      </c>
      <c r="G2855" t="s">
        <v>4268</v>
      </c>
      <c r="H2855" s="2">
        <v>45502</v>
      </c>
      <c r="I2855" s="2">
        <v>45502</v>
      </c>
      <c r="J2855"/>
      <c r="K2855"/>
      <c r="L2855">
        <v>0.01</v>
      </c>
      <c r="M2855" t="s">
        <v>4269</v>
      </c>
      <c r="N2855" t="s">
        <v>3865</v>
      </c>
      <c r="O2855"/>
      <c r="P2855" t="s">
        <v>4469</v>
      </c>
      <c r="Q2855" t="s">
        <v>4470</v>
      </c>
      <c r="R2855" t="s">
        <v>15450</v>
      </c>
      <c r="S2855" t="s">
        <v>15436</v>
      </c>
      <c r="T2855" t="s">
        <v>15437</v>
      </c>
      <c r="U2855" t="s">
        <v>15437</v>
      </c>
      <c r="V2855">
        <v>0</v>
      </c>
    </row>
    <row r="2856" spans="1:22" x14ac:dyDescent="0.25">
      <c r="A2856" t="s">
        <v>1569</v>
      </c>
      <c r="B2856">
        <v>335540</v>
      </c>
      <c r="C2856" t="s">
        <v>4947</v>
      </c>
      <c r="D2856" t="s">
        <v>5213</v>
      </c>
      <c r="E2856" t="s">
        <v>1572</v>
      </c>
      <c r="F2856" t="s">
        <v>5202</v>
      </c>
      <c r="G2856" t="s">
        <v>4268</v>
      </c>
      <c r="H2856" s="2">
        <v>45502</v>
      </c>
      <c r="I2856" s="2">
        <v>45502</v>
      </c>
      <c r="J2856"/>
      <c r="K2856"/>
      <c r="L2856">
        <v>0.01</v>
      </c>
      <c r="M2856" t="s">
        <v>4269</v>
      </c>
      <c r="N2856" t="s">
        <v>3482</v>
      </c>
      <c r="O2856"/>
      <c r="P2856" t="s">
        <v>5200</v>
      </c>
      <c r="Q2856" t="s">
        <v>5201</v>
      </c>
      <c r="R2856" t="s">
        <v>15455</v>
      </c>
      <c r="S2856" t="s">
        <v>15436</v>
      </c>
      <c r="T2856" t="s">
        <v>15437</v>
      </c>
      <c r="U2856" t="s">
        <v>15437</v>
      </c>
      <c r="V2856">
        <v>0</v>
      </c>
    </row>
    <row r="2857" spans="1:22" x14ac:dyDescent="0.25">
      <c r="A2857" t="s">
        <v>1569</v>
      </c>
      <c r="B2857">
        <v>335587</v>
      </c>
      <c r="C2857" t="s">
        <v>4637</v>
      </c>
      <c r="D2857" t="s">
        <v>5214</v>
      </c>
      <c r="E2857" t="s">
        <v>1572</v>
      </c>
      <c r="F2857" t="s">
        <v>5202</v>
      </c>
      <c r="G2857" t="s">
        <v>4268</v>
      </c>
      <c r="H2857" s="2">
        <v>45502</v>
      </c>
      <c r="I2857" s="2">
        <v>45691</v>
      </c>
      <c r="J2857"/>
      <c r="K2857"/>
      <c r="L2857">
        <v>0.01</v>
      </c>
      <c r="M2857" t="s">
        <v>4269</v>
      </c>
      <c r="N2857" t="s">
        <v>3482</v>
      </c>
      <c r="O2857"/>
      <c r="P2857" t="s">
        <v>5200</v>
      </c>
      <c r="Q2857" t="s">
        <v>5201</v>
      </c>
      <c r="R2857" t="s">
        <v>15455</v>
      </c>
      <c r="S2857" t="s">
        <v>15436</v>
      </c>
      <c r="T2857" t="s">
        <v>15437</v>
      </c>
      <c r="U2857" t="s">
        <v>15437</v>
      </c>
      <c r="V2857">
        <v>0</v>
      </c>
    </row>
    <row r="2858" spans="1:22" x14ac:dyDescent="0.25">
      <c r="A2858" t="s">
        <v>1569</v>
      </c>
      <c r="B2858">
        <v>335525</v>
      </c>
      <c r="C2858" t="s">
        <v>2096</v>
      </c>
      <c r="D2858" t="s">
        <v>4285</v>
      </c>
      <c r="E2858" t="s">
        <v>1572</v>
      </c>
      <c r="F2858" t="s">
        <v>5414</v>
      </c>
      <c r="G2858" t="s">
        <v>4294</v>
      </c>
      <c r="H2858" s="2">
        <v>45502</v>
      </c>
      <c r="I2858" s="2">
        <v>45502</v>
      </c>
      <c r="J2858"/>
      <c r="K2858"/>
      <c r="L2858">
        <v>0.01</v>
      </c>
      <c r="M2858" t="s">
        <v>4269</v>
      </c>
      <c r="N2858" t="s">
        <v>3482</v>
      </c>
      <c r="O2858"/>
      <c r="P2858" t="s">
        <v>5409</v>
      </c>
      <c r="Q2858" t="s">
        <v>5410</v>
      </c>
      <c r="R2858" t="s">
        <v>15450</v>
      </c>
      <c r="S2858" t="s">
        <v>15436</v>
      </c>
      <c r="T2858" t="s">
        <v>15437</v>
      </c>
      <c r="U2858" t="s">
        <v>15437</v>
      </c>
      <c r="V2858">
        <v>0</v>
      </c>
    </row>
    <row r="2859" spans="1:22" x14ac:dyDescent="0.25">
      <c r="A2859" t="s">
        <v>1569</v>
      </c>
      <c r="B2859">
        <v>335613</v>
      </c>
      <c r="C2859" t="s">
        <v>5546</v>
      </c>
      <c r="D2859" t="s">
        <v>3087</v>
      </c>
      <c r="E2859" t="s">
        <v>1572</v>
      </c>
      <c r="F2859" t="s">
        <v>5547</v>
      </c>
      <c r="G2859" t="s">
        <v>4294</v>
      </c>
      <c r="H2859" s="2">
        <v>45502</v>
      </c>
      <c r="I2859" s="2">
        <v>45502</v>
      </c>
      <c r="J2859"/>
      <c r="K2859"/>
      <c r="L2859">
        <v>0.01</v>
      </c>
      <c r="M2859" t="s">
        <v>4269</v>
      </c>
      <c r="N2859" t="s">
        <v>3865</v>
      </c>
      <c r="O2859"/>
      <c r="P2859" t="s">
        <v>5541</v>
      </c>
      <c r="Q2859" t="s">
        <v>3922</v>
      </c>
      <c r="R2859" t="s">
        <v>15448</v>
      </c>
      <c r="S2859" t="s">
        <v>15436</v>
      </c>
      <c r="T2859" t="s">
        <v>15437</v>
      </c>
      <c r="U2859" t="s">
        <v>15437</v>
      </c>
      <c r="V2859">
        <v>0</v>
      </c>
    </row>
    <row r="2860" spans="1:22" x14ac:dyDescent="0.25">
      <c r="A2860" t="s">
        <v>1569</v>
      </c>
      <c r="B2860">
        <v>335586</v>
      </c>
      <c r="C2860" t="s">
        <v>1855</v>
      </c>
      <c r="D2860" t="s">
        <v>5548</v>
      </c>
      <c r="E2860" t="s">
        <v>1572</v>
      </c>
      <c r="F2860" t="s">
        <v>5540</v>
      </c>
      <c r="G2860" t="s">
        <v>4268</v>
      </c>
      <c r="H2860" s="2">
        <v>45502</v>
      </c>
      <c r="I2860" s="2">
        <v>45502</v>
      </c>
      <c r="J2860"/>
      <c r="K2860"/>
      <c r="L2860">
        <v>0.01</v>
      </c>
      <c r="M2860" t="s">
        <v>4269</v>
      </c>
      <c r="N2860" t="s">
        <v>3865</v>
      </c>
      <c r="O2860"/>
      <c r="P2860" t="s">
        <v>5541</v>
      </c>
      <c r="Q2860" t="s">
        <v>3922</v>
      </c>
      <c r="R2860" t="s">
        <v>15448</v>
      </c>
      <c r="S2860" t="s">
        <v>15436</v>
      </c>
      <c r="T2860" t="s">
        <v>15437</v>
      </c>
      <c r="U2860" t="s">
        <v>15437</v>
      </c>
      <c r="V2860">
        <v>0</v>
      </c>
    </row>
    <row r="2861" spans="1:22" x14ac:dyDescent="0.25">
      <c r="A2861" t="s">
        <v>1569</v>
      </c>
      <c r="B2861">
        <v>335534</v>
      </c>
      <c r="C2861" t="s">
        <v>2704</v>
      </c>
      <c r="D2861" t="s">
        <v>5613</v>
      </c>
      <c r="E2861" t="s">
        <v>1572</v>
      </c>
      <c r="F2861" t="s">
        <v>5599</v>
      </c>
      <c r="G2861" t="s">
        <v>4268</v>
      </c>
      <c r="H2861" s="2">
        <v>45502</v>
      </c>
      <c r="I2861" s="2">
        <v>45817</v>
      </c>
      <c r="J2861"/>
      <c r="K2861"/>
      <c r="L2861">
        <v>0.01</v>
      </c>
      <c r="M2861" t="s">
        <v>4269</v>
      </c>
      <c r="N2861" t="s">
        <v>3865</v>
      </c>
      <c r="O2861"/>
      <c r="P2861" t="s">
        <v>5600</v>
      </c>
      <c r="Q2861" t="s">
        <v>5601</v>
      </c>
      <c r="R2861" t="s">
        <v>15452</v>
      </c>
      <c r="S2861" t="s">
        <v>15436</v>
      </c>
      <c r="T2861" t="s">
        <v>15437</v>
      </c>
      <c r="U2861" t="s">
        <v>15437</v>
      </c>
      <c r="V2861">
        <v>0</v>
      </c>
    </row>
    <row r="2862" spans="1:22" x14ac:dyDescent="0.25">
      <c r="A2862" t="s">
        <v>1569</v>
      </c>
      <c r="B2862">
        <v>335584</v>
      </c>
      <c r="C2862" t="s">
        <v>2096</v>
      </c>
      <c r="D2862" t="s">
        <v>5868</v>
      </c>
      <c r="E2862" t="s">
        <v>1572</v>
      </c>
      <c r="F2862" t="s">
        <v>5855</v>
      </c>
      <c r="G2862" t="s">
        <v>4268</v>
      </c>
      <c r="H2862" s="2">
        <v>45502</v>
      </c>
      <c r="I2862" s="2">
        <v>45502</v>
      </c>
      <c r="J2862"/>
      <c r="K2862"/>
      <c r="L2862">
        <v>0.01</v>
      </c>
      <c r="M2862" t="s">
        <v>4269</v>
      </c>
      <c r="N2862" t="s">
        <v>3865</v>
      </c>
      <c r="O2862"/>
      <c r="P2862" t="s">
        <v>5856</v>
      </c>
      <c r="Q2862" t="s">
        <v>5857</v>
      </c>
      <c r="R2862" t="s">
        <v>15452</v>
      </c>
      <c r="S2862" t="s">
        <v>15436</v>
      </c>
      <c r="T2862" t="s">
        <v>15437</v>
      </c>
      <c r="U2862" t="s">
        <v>15437</v>
      </c>
      <c r="V2862">
        <v>0</v>
      </c>
    </row>
    <row r="2863" spans="1:22" x14ac:dyDescent="0.25">
      <c r="A2863" t="s">
        <v>1569</v>
      </c>
      <c r="B2863">
        <v>335604</v>
      </c>
      <c r="C2863" t="s">
        <v>5869</v>
      </c>
      <c r="D2863" t="s">
        <v>5870</v>
      </c>
      <c r="E2863" t="s">
        <v>1572</v>
      </c>
      <c r="F2863" t="s">
        <v>5855</v>
      </c>
      <c r="G2863" t="s">
        <v>4268</v>
      </c>
      <c r="H2863" s="2">
        <v>45502</v>
      </c>
      <c r="I2863" s="2">
        <v>45502</v>
      </c>
      <c r="J2863"/>
      <c r="K2863"/>
      <c r="L2863">
        <v>0.01</v>
      </c>
      <c r="M2863" t="s">
        <v>4269</v>
      </c>
      <c r="N2863" t="s">
        <v>3865</v>
      </c>
      <c r="O2863"/>
      <c r="P2863" t="s">
        <v>5856</v>
      </c>
      <c r="Q2863" t="s">
        <v>5857</v>
      </c>
      <c r="R2863" t="s">
        <v>15452</v>
      </c>
      <c r="S2863" t="s">
        <v>15436</v>
      </c>
      <c r="T2863" t="s">
        <v>15437</v>
      </c>
      <c r="U2863" t="s">
        <v>15437</v>
      </c>
      <c r="V2863">
        <v>0</v>
      </c>
    </row>
    <row r="2864" spans="1:22" x14ac:dyDescent="0.25">
      <c r="A2864" t="s">
        <v>1569</v>
      </c>
      <c r="B2864">
        <v>335602</v>
      </c>
      <c r="C2864" t="s">
        <v>2234</v>
      </c>
      <c r="D2864" t="s">
        <v>5871</v>
      </c>
      <c r="E2864" t="s">
        <v>1572</v>
      </c>
      <c r="F2864" t="s">
        <v>5855</v>
      </c>
      <c r="G2864" t="s">
        <v>4268</v>
      </c>
      <c r="H2864" s="2">
        <v>45502</v>
      </c>
      <c r="I2864" s="2">
        <v>45502</v>
      </c>
      <c r="J2864"/>
      <c r="K2864"/>
      <c r="L2864">
        <v>0.01</v>
      </c>
      <c r="M2864" t="s">
        <v>4269</v>
      </c>
      <c r="N2864" t="s">
        <v>3865</v>
      </c>
      <c r="O2864"/>
      <c r="P2864" t="s">
        <v>5856</v>
      </c>
      <c r="Q2864" t="s">
        <v>5857</v>
      </c>
      <c r="R2864" t="s">
        <v>15452</v>
      </c>
      <c r="S2864" t="s">
        <v>15436</v>
      </c>
      <c r="T2864" t="s">
        <v>15437</v>
      </c>
      <c r="U2864" t="s">
        <v>15437</v>
      </c>
      <c r="V2864">
        <v>0</v>
      </c>
    </row>
    <row r="2865" spans="1:22" x14ac:dyDescent="0.25">
      <c r="A2865" t="s">
        <v>1569</v>
      </c>
      <c r="B2865">
        <v>335589</v>
      </c>
      <c r="C2865" t="s">
        <v>3234</v>
      </c>
      <c r="D2865" t="s">
        <v>6098</v>
      </c>
      <c r="E2865" t="s">
        <v>1596</v>
      </c>
      <c r="F2865" t="s">
        <v>6093</v>
      </c>
      <c r="G2865" t="s">
        <v>4294</v>
      </c>
      <c r="H2865" s="2">
        <v>45502</v>
      </c>
      <c r="I2865" s="2">
        <v>45502</v>
      </c>
      <c r="J2865"/>
      <c r="K2865"/>
      <c r="L2865">
        <v>30</v>
      </c>
      <c r="M2865" t="s">
        <v>4269</v>
      </c>
      <c r="N2865" t="s">
        <v>3865</v>
      </c>
      <c r="O2865"/>
      <c r="P2865" t="s">
        <v>6090</v>
      </c>
      <c r="Q2865" t="s">
        <v>6091</v>
      </c>
      <c r="R2865" t="s">
        <v>15452</v>
      </c>
      <c r="S2865" t="s">
        <v>15436</v>
      </c>
      <c r="T2865" t="s">
        <v>15437</v>
      </c>
      <c r="U2865" t="s">
        <v>15437</v>
      </c>
      <c r="V2865">
        <v>0.78947368421052633</v>
      </c>
    </row>
    <row r="2866" spans="1:22" x14ac:dyDescent="0.25">
      <c r="A2866" t="s">
        <v>1569</v>
      </c>
      <c r="B2866">
        <v>335544</v>
      </c>
      <c r="C2866" t="s">
        <v>5651</v>
      </c>
      <c r="D2866" t="s">
        <v>6505</v>
      </c>
      <c r="E2866" t="s">
        <v>1572</v>
      </c>
      <c r="F2866" t="s">
        <v>6499</v>
      </c>
      <c r="G2866" t="s">
        <v>4268</v>
      </c>
      <c r="H2866" s="2">
        <v>45502</v>
      </c>
      <c r="I2866" s="2">
        <v>45502</v>
      </c>
      <c r="J2866"/>
      <c r="K2866"/>
      <c r="L2866">
        <v>0.01</v>
      </c>
      <c r="M2866" t="s">
        <v>4269</v>
      </c>
      <c r="N2866" t="s">
        <v>1576</v>
      </c>
      <c r="O2866"/>
      <c r="P2866" t="s">
        <v>6500</v>
      </c>
      <c r="Q2866" t="s">
        <v>6501</v>
      </c>
      <c r="R2866" t="s">
        <v>15453</v>
      </c>
      <c r="S2866" t="s">
        <v>15436</v>
      </c>
      <c r="T2866" t="s">
        <v>15437</v>
      </c>
      <c r="U2866" t="s">
        <v>15437</v>
      </c>
      <c r="V2866">
        <v>0</v>
      </c>
    </row>
    <row r="2867" spans="1:22" x14ac:dyDescent="0.25">
      <c r="A2867" t="s">
        <v>1569</v>
      </c>
      <c r="B2867">
        <v>298643</v>
      </c>
      <c r="C2867" t="s">
        <v>2986</v>
      </c>
      <c r="D2867" t="s">
        <v>7145</v>
      </c>
      <c r="E2867" t="s">
        <v>1607</v>
      </c>
      <c r="F2867" t="s">
        <v>7146</v>
      </c>
      <c r="G2867" t="s">
        <v>7147</v>
      </c>
      <c r="H2867" s="2">
        <v>45502</v>
      </c>
      <c r="I2867" s="2">
        <v>45502</v>
      </c>
      <c r="J2867"/>
      <c r="K2867"/>
      <c r="L2867">
        <v>38</v>
      </c>
      <c r="M2867" t="s">
        <v>4269</v>
      </c>
      <c r="N2867" t="s">
        <v>1714</v>
      </c>
      <c r="O2867" t="s">
        <v>5500</v>
      </c>
      <c r="P2867" t="s">
        <v>7141</v>
      </c>
      <c r="Q2867" t="s">
        <v>7142</v>
      </c>
      <c r="R2867" t="s">
        <v>15459</v>
      </c>
      <c r="S2867" t="s">
        <v>15436</v>
      </c>
      <c r="T2867" t="s">
        <v>15437</v>
      </c>
      <c r="U2867" t="s">
        <v>15437</v>
      </c>
      <c r="V2867">
        <v>1</v>
      </c>
    </row>
    <row r="2868" spans="1:22" x14ac:dyDescent="0.25">
      <c r="A2868" t="s">
        <v>1569</v>
      </c>
      <c r="B2868">
        <v>335507</v>
      </c>
      <c r="C2868" t="s">
        <v>5618</v>
      </c>
      <c r="D2868" t="s">
        <v>2505</v>
      </c>
      <c r="E2868" t="s">
        <v>1572</v>
      </c>
      <c r="F2868" t="s">
        <v>7558</v>
      </c>
      <c r="G2868" t="s">
        <v>7490</v>
      </c>
      <c r="H2868" s="2">
        <v>45499</v>
      </c>
      <c r="I2868" s="2">
        <v>45499</v>
      </c>
      <c r="J2868"/>
      <c r="K2868"/>
      <c r="L2868">
        <v>0.01</v>
      </c>
      <c r="M2868" t="s">
        <v>7484</v>
      </c>
      <c r="N2868" t="s">
        <v>1714</v>
      </c>
      <c r="O2868"/>
      <c r="P2868" t="s">
        <v>7559</v>
      </c>
      <c r="Q2868" t="s">
        <v>7560</v>
      </c>
      <c r="R2868" t="s">
        <v>15461</v>
      </c>
      <c r="S2868" t="s">
        <v>15436</v>
      </c>
      <c r="T2868" t="s">
        <v>15437</v>
      </c>
      <c r="U2868" t="s">
        <v>15437</v>
      </c>
      <c r="V2868">
        <v>0</v>
      </c>
    </row>
    <row r="2869" spans="1:22" x14ac:dyDescent="0.25">
      <c r="A2869" t="s">
        <v>1569</v>
      </c>
      <c r="B2869">
        <v>335500</v>
      </c>
      <c r="C2869" t="s">
        <v>7966</v>
      </c>
      <c r="D2869" t="s">
        <v>7967</v>
      </c>
      <c r="E2869" t="s">
        <v>1572</v>
      </c>
      <c r="F2869" t="s">
        <v>7965</v>
      </c>
      <c r="G2869" t="s">
        <v>7494</v>
      </c>
      <c r="H2869" s="2">
        <v>45499</v>
      </c>
      <c r="I2869" s="2">
        <v>45499</v>
      </c>
      <c r="J2869"/>
      <c r="K2869"/>
      <c r="L2869">
        <v>0.01</v>
      </c>
      <c r="M2869" t="s">
        <v>7484</v>
      </c>
      <c r="N2869" t="s">
        <v>1714</v>
      </c>
      <c r="O2869"/>
      <c r="P2869" t="s">
        <v>7959</v>
      </c>
      <c r="Q2869" t="s">
        <v>2146</v>
      </c>
      <c r="R2869" t="s">
        <v>15462</v>
      </c>
      <c r="S2869" t="s">
        <v>15436</v>
      </c>
      <c r="T2869" t="s">
        <v>15437</v>
      </c>
      <c r="U2869" t="s">
        <v>15437</v>
      </c>
      <c r="V2869">
        <v>0</v>
      </c>
    </row>
    <row r="2870" spans="1:22" x14ac:dyDescent="0.25">
      <c r="A2870" t="s">
        <v>1569</v>
      </c>
      <c r="B2870">
        <v>335514</v>
      </c>
      <c r="C2870" t="s">
        <v>2186</v>
      </c>
      <c r="D2870" t="s">
        <v>5726</v>
      </c>
      <c r="E2870" t="s">
        <v>1596</v>
      </c>
      <c r="F2870" t="s">
        <v>7968</v>
      </c>
      <c r="G2870" t="s">
        <v>7503</v>
      </c>
      <c r="H2870" s="2">
        <v>45499</v>
      </c>
      <c r="I2870" s="2">
        <v>45775</v>
      </c>
      <c r="J2870"/>
      <c r="K2870"/>
      <c r="L2870">
        <v>21.5</v>
      </c>
      <c r="M2870" t="s">
        <v>7484</v>
      </c>
      <c r="N2870" t="s">
        <v>1714</v>
      </c>
      <c r="O2870"/>
      <c r="P2870" t="s">
        <v>7959</v>
      </c>
      <c r="Q2870" t="s">
        <v>2146</v>
      </c>
      <c r="R2870" t="s">
        <v>15462</v>
      </c>
      <c r="S2870" t="s">
        <v>15436</v>
      </c>
      <c r="T2870" t="s">
        <v>15437</v>
      </c>
      <c r="U2870" t="s">
        <v>15437</v>
      </c>
      <c r="V2870">
        <v>0.56578947368421051</v>
      </c>
    </row>
    <row r="2871" spans="1:22" x14ac:dyDescent="0.25">
      <c r="A2871" t="s">
        <v>1569</v>
      </c>
      <c r="B2871">
        <v>335512</v>
      </c>
      <c r="C2871" t="s">
        <v>1750</v>
      </c>
      <c r="D2871" t="s">
        <v>8099</v>
      </c>
      <c r="E2871" t="s">
        <v>1572</v>
      </c>
      <c r="F2871" t="s">
        <v>8093</v>
      </c>
      <c r="G2871" t="s">
        <v>7490</v>
      </c>
      <c r="H2871" s="2">
        <v>45499</v>
      </c>
      <c r="I2871" s="2">
        <v>45499</v>
      </c>
      <c r="J2871"/>
      <c r="K2871"/>
      <c r="L2871">
        <v>0.01</v>
      </c>
      <c r="M2871" t="s">
        <v>7484</v>
      </c>
      <c r="N2871" t="s">
        <v>1714</v>
      </c>
      <c r="O2871"/>
      <c r="P2871" t="s">
        <v>8094</v>
      </c>
      <c r="Q2871" t="s">
        <v>3290</v>
      </c>
      <c r="R2871" t="s">
        <v>15461</v>
      </c>
      <c r="S2871" t="s">
        <v>15436</v>
      </c>
      <c r="T2871" t="s">
        <v>15437</v>
      </c>
      <c r="U2871" t="s">
        <v>15437</v>
      </c>
      <c r="V2871">
        <v>0</v>
      </c>
    </row>
    <row r="2872" spans="1:22" x14ac:dyDescent="0.25">
      <c r="A2872" t="s">
        <v>1569</v>
      </c>
      <c r="B2872">
        <v>335693</v>
      </c>
      <c r="C2872" t="s">
        <v>1775</v>
      </c>
      <c r="D2872" t="s">
        <v>9190</v>
      </c>
      <c r="E2872" t="s">
        <v>1572</v>
      </c>
      <c r="F2872" t="s">
        <v>9165</v>
      </c>
      <c r="G2872" t="s">
        <v>7509</v>
      </c>
      <c r="H2872" s="2">
        <v>45499</v>
      </c>
      <c r="I2872" s="2">
        <v>45499</v>
      </c>
      <c r="J2872"/>
      <c r="K2872"/>
      <c r="L2872">
        <v>0.01</v>
      </c>
      <c r="M2872" t="s">
        <v>7484</v>
      </c>
      <c r="N2872" t="s">
        <v>3482</v>
      </c>
      <c r="O2872"/>
      <c r="P2872" t="s">
        <v>9154</v>
      </c>
      <c r="Q2872" t="s">
        <v>9155</v>
      </c>
      <c r="R2872" t="s">
        <v>15465</v>
      </c>
      <c r="S2872" t="s">
        <v>15436</v>
      </c>
      <c r="T2872" t="s">
        <v>15437</v>
      </c>
      <c r="U2872" t="s">
        <v>15437</v>
      </c>
      <c r="V2872">
        <v>0</v>
      </c>
    </row>
    <row r="2873" spans="1:22" x14ac:dyDescent="0.25">
      <c r="A2873" t="s">
        <v>1569</v>
      </c>
      <c r="B2873">
        <v>335517</v>
      </c>
      <c r="C2873" t="s">
        <v>9512</v>
      </c>
      <c r="D2873" t="s">
        <v>5649</v>
      </c>
      <c r="E2873" t="s">
        <v>1572</v>
      </c>
      <c r="F2873" t="s">
        <v>9506</v>
      </c>
      <c r="G2873" t="s">
        <v>7483</v>
      </c>
      <c r="H2873" s="2">
        <v>45499</v>
      </c>
      <c r="I2873" s="2">
        <v>45499</v>
      </c>
      <c r="J2873"/>
      <c r="K2873"/>
      <c r="L2873">
        <v>0.01</v>
      </c>
      <c r="M2873" t="s">
        <v>7484</v>
      </c>
      <c r="N2873" t="s">
        <v>3482</v>
      </c>
      <c r="O2873"/>
      <c r="P2873" t="s">
        <v>9500</v>
      </c>
      <c r="Q2873" t="s">
        <v>9501</v>
      </c>
      <c r="R2873" t="s">
        <v>15468</v>
      </c>
      <c r="S2873" t="s">
        <v>15436</v>
      </c>
      <c r="T2873" t="s">
        <v>15437</v>
      </c>
      <c r="U2873" t="s">
        <v>15437</v>
      </c>
      <c r="V2873">
        <v>0</v>
      </c>
    </row>
    <row r="2874" spans="1:22" x14ac:dyDescent="0.25">
      <c r="A2874" t="s">
        <v>1569</v>
      </c>
      <c r="B2874">
        <v>335502</v>
      </c>
      <c r="C2874" t="s">
        <v>1804</v>
      </c>
      <c r="D2874" t="s">
        <v>8870</v>
      </c>
      <c r="E2874" t="s">
        <v>1572</v>
      </c>
      <c r="F2874" t="s">
        <v>10454</v>
      </c>
      <c r="G2874" t="s">
        <v>7490</v>
      </c>
      <c r="H2874" s="2">
        <v>45499</v>
      </c>
      <c r="I2874" s="2">
        <v>45499</v>
      </c>
      <c r="J2874"/>
      <c r="K2874"/>
      <c r="L2874">
        <v>0.01</v>
      </c>
      <c r="M2874" t="s">
        <v>7484</v>
      </c>
      <c r="N2874" t="s">
        <v>1714</v>
      </c>
      <c r="O2874"/>
      <c r="P2874" t="s">
        <v>10452</v>
      </c>
      <c r="Q2874" t="s">
        <v>2939</v>
      </c>
      <c r="R2874" t="s">
        <v>15461</v>
      </c>
      <c r="S2874" t="s">
        <v>15436</v>
      </c>
      <c r="T2874" t="s">
        <v>15437</v>
      </c>
      <c r="U2874" t="s">
        <v>15437</v>
      </c>
      <c r="V2874">
        <v>0</v>
      </c>
    </row>
    <row r="2875" spans="1:22" x14ac:dyDescent="0.25">
      <c r="A2875" t="s">
        <v>1569</v>
      </c>
      <c r="B2875">
        <v>335527</v>
      </c>
      <c r="C2875" t="s">
        <v>2563</v>
      </c>
      <c r="D2875" t="s">
        <v>13095</v>
      </c>
      <c r="E2875" t="s">
        <v>1572</v>
      </c>
      <c r="F2875" t="s">
        <v>13096</v>
      </c>
      <c r="G2875" t="s">
        <v>7483</v>
      </c>
      <c r="H2875" s="2">
        <v>45499</v>
      </c>
      <c r="I2875" s="2">
        <v>45499</v>
      </c>
      <c r="J2875"/>
      <c r="K2875"/>
      <c r="L2875">
        <v>0.01</v>
      </c>
      <c r="M2875" t="s">
        <v>7484</v>
      </c>
      <c r="N2875" t="s">
        <v>1714</v>
      </c>
      <c r="O2875"/>
      <c r="P2875" t="s">
        <v>13097</v>
      </c>
      <c r="Q2875" t="s">
        <v>13098</v>
      </c>
      <c r="R2875" t="s">
        <v>15462</v>
      </c>
      <c r="S2875" t="s">
        <v>15436</v>
      </c>
      <c r="T2875" t="s">
        <v>15437</v>
      </c>
      <c r="U2875" t="s">
        <v>15437</v>
      </c>
      <c r="V2875">
        <v>0</v>
      </c>
    </row>
    <row r="2876" spans="1:22" x14ac:dyDescent="0.25">
      <c r="A2876" t="s">
        <v>1569</v>
      </c>
      <c r="B2876">
        <v>335506</v>
      </c>
      <c r="C2876" t="s">
        <v>1901</v>
      </c>
      <c r="D2876" t="s">
        <v>2981</v>
      </c>
      <c r="E2876" t="s">
        <v>1572</v>
      </c>
      <c r="F2876" t="s">
        <v>5408</v>
      </c>
      <c r="G2876" t="s">
        <v>4268</v>
      </c>
      <c r="H2876" s="2">
        <v>45499</v>
      </c>
      <c r="I2876" s="2">
        <v>45499</v>
      </c>
      <c r="J2876"/>
      <c r="K2876"/>
      <c r="L2876">
        <v>0.01</v>
      </c>
      <c r="M2876" t="s">
        <v>4269</v>
      </c>
      <c r="N2876" t="s">
        <v>3482</v>
      </c>
      <c r="O2876"/>
      <c r="P2876" t="s">
        <v>5409</v>
      </c>
      <c r="Q2876" t="s">
        <v>5410</v>
      </c>
      <c r="R2876" t="s">
        <v>15450</v>
      </c>
      <c r="S2876" t="s">
        <v>15436</v>
      </c>
      <c r="T2876" t="s">
        <v>15437</v>
      </c>
      <c r="U2876" t="s">
        <v>15437</v>
      </c>
      <c r="V2876">
        <v>0</v>
      </c>
    </row>
    <row r="2877" spans="1:22" x14ac:dyDescent="0.25">
      <c r="A2877" t="s">
        <v>1569</v>
      </c>
      <c r="B2877">
        <v>335528</v>
      </c>
      <c r="C2877" t="s">
        <v>11866</v>
      </c>
      <c r="D2877" t="s">
        <v>11867</v>
      </c>
      <c r="E2877" t="s">
        <v>1572</v>
      </c>
      <c r="F2877" t="s">
        <v>11857</v>
      </c>
      <c r="G2877" t="s">
        <v>7490</v>
      </c>
      <c r="H2877" s="2">
        <v>45498</v>
      </c>
      <c r="I2877" s="2">
        <v>45565</v>
      </c>
      <c r="J2877"/>
      <c r="K2877"/>
      <c r="L2877">
        <v>0.01</v>
      </c>
      <c r="M2877" t="s">
        <v>7484</v>
      </c>
      <c r="N2877" t="s">
        <v>3482</v>
      </c>
      <c r="O2877"/>
      <c r="P2877" t="s">
        <v>11858</v>
      </c>
      <c r="Q2877" t="s">
        <v>5995</v>
      </c>
      <c r="R2877" t="s">
        <v>15468</v>
      </c>
      <c r="S2877" t="s">
        <v>15436</v>
      </c>
      <c r="T2877" t="s">
        <v>15437</v>
      </c>
      <c r="U2877" t="s">
        <v>15437</v>
      </c>
      <c r="V2877">
        <v>0</v>
      </c>
    </row>
    <row r="2878" spans="1:22" x14ac:dyDescent="0.25">
      <c r="A2878" t="s">
        <v>1569</v>
      </c>
      <c r="B2878">
        <v>335505</v>
      </c>
      <c r="C2878" t="s">
        <v>5215</v>
      </c>
      <c r="D2878" t="s">
        <v>5216</v>
      </c>
      <c r="E2878" t="s">
        <v>1572</v>
      </c>
      <c r="F2878" t="s">
        <v>5202</v>
      </c>
      <c r="G2878" t="s">
        <v>4268</v>
      </c>
      <c r="H2878" s="2">
        <v>45498</v>
      </c>
      <c r="I2878" s="2">
        <v>45498</v>
      </c>
      <c r="J2878"/>
      <c r="K2878"/>
      <c r="L2878">
        <v>0.01</v>
      </c>
      <c r="M2878" t="s">
        <v>4269</v>
      </c>
      <c r="N2878" t="s">
        <v>3482</v>
      </c>
      <c r="O2878"/>
      <c r="P2878" t="s">
        <v>5200</v>
      </c>
      <c r="Q2878" t="s">
        <v>5201</v>
      </c>
      <c r="R2878" t="s">
        <v>15455</v>
      </c>
      <c r="S2878" t="s">
        <v>15436</v>
      </c>
      <c r="T2878" t="s">
        <v>15437</v>
      </c>
      <c r="U2878" t="s">
        <v>15437</v>
      </c>
      <c r="V2878">
        <v>0</v>
      </c>
    </row>
    <row r="2879" spans="1:22" x14ac:dyDescent="0.25">
      <c r="A2879" t="s">
        <v>1569</v>
      </c>
      <c r="B2879">
        <v>335503</v>
      </c>
      <c r="C2879" t="s">
        <v>5217</v>
      </c>
      <c r="D2879" t="s">
        <v>1817</v>
      </c>
      <c r="E2879" t="s">
        <v>1572</v>
      </c>
      <c r="F2879" t="s">
        <v>5202</v>
      </c>
      <c r="G2879" t="s">
        <v>4268</v>
      </c>
      <c r="H2879" s="2">
        <v>45498</v>
      </c>
      <c r="I2879" s="2">
        <v>45498</v>
      </c>
      <c r="J2879"/>
      <c r="K2879"/>
      <c r="L2879">
        <v>0.01</v>
      </c>
      <c r="M2879" t="s">
        <v>4269</v>
      </c>
      <c r="N2879" t="s">
        <v>3482</v>
      </c>
      <c r="O2879"/>
      <c r="P2879" t="s">
        <v>5200</v>
      </c>
      <c r="Q2879" t="s">
        <v>5201</v>
      </c>
      <c r="R2879" t="s">
        <v>15455</v>
      </c>
      <c r="S2879" t="s">
        <v>15436</v>
      </c>
      <c r="T2879" t="s">
        <v>15437</v>
      </c>
      <c r="U2879" t="s">
        <v>15437</v>
      </c>
      <c r="V2879">
        <v>0</v>
      </c>
    </row>
    <row r="2880" spans="1:22" x14ac:dyDescent="0.25">
      <c r="A2880" t="s">
        <v>1569</v>
      </c>
      <c r="B2880">
        <v>335542</v>
      </c>
      <c r="C2880" t="s">
        <v>3430</v>
      </c>
      <c r="D2880" t="s">
        <v>5218</v>
      </c>
      <c r="E2880" t="s">
        <v>1572</v>
      </c>
      <c r="F2880" t="s">
        <v>5202</v>
      </c>
      <c r="G2880" t="s">
        <v>4268</v>
      </c>
      <c r="H2880" s="2">
        <v>45498</v>
      </c>
      <c r="I2880" s="2">
        <v>45498</v>
      </c>
      <c r="J2880"/>
      <c r="K2880"/>
      <c r="L2880">
        <v>0.01</v>
      </c>
      <c r="M2880" t="s">
        <v>4269</v>
      </c>
      <c r="N2880" t="s">
        <v>3482</v>
      </c>
      <c r="O2880"/>
      <c r="P2880" t="s">
        <v>5200</v>
      </c>
      <c r="Q2880" t="s">
        <v>5201</v>
      </c>
      <c r="R2880" t="s">
        <v>15455</v>
      </c>
      <c r="S2880" t="s">
        <v>15436</v>
      </c>
      <c r="T2880" t="s">
        <v>15437</v>
      </c>
      <c r="U2880" t="s">
        <v>15437</v>
      </c>
      <c r="V2880">
        <v>0</v>
      </c>
    </row>
    <row r="2881" spans="1:22" x14ac:dyDescent="0.25">
      <c r="A2881" t="s">
        <v>1569</v>
      </c>
      <c r="B2881">
        <v>335501</v>
      </c>
      <c r="C2881" t="s">
        <v>2234</v>
      </c>
      <c r="D2881" t="s">
        <v>4850</v>
      </c>
      <c r="E2881" t="s">
        <v>1572</v>
      </c>
      <c r="F2881" t="s">
        <v>6296</v>
      </c>
      <c r="G2881" t="s">
        <v>4268</v>
      </c>
      <c r="H2881" s="2">
        <v>45498</v>
      </c>
      <c r="I2881" s="2">
        <v>45498</v>
      </c>
      <c r="J2881"/>
      <c r="K2881"/>
      <c r="L2881">
        <v>0.01</v>
      </c>
      <c r="M2881" t="s">
        <v>4269</v>
      </c>
      <c r="N2881" t="s">
        <v>3482</v>
      </c>
      <c r="O2881"/>
      <c r="P2881" t="s">
        <v>6293</v>
      </c>
      <c r="Q2881" t="s">
        <v>6294</v>
      </c>
      <c r="R2881" t="s">
        <v>15451</v>
      </c>
      <c r="S2881" t="s">
        <v>15436</v>
      </c>
      <c r="T2881" t="s">
        <v>15437</v>
      </c>
      <c r="U2881" t="s">
        <v>15437</v>
      </c>
      <c r="V2881">
        <v>0</v>
      </c>
    </row>
    <row r="2882" spans="1:22" x14ac:dyDescent="0.25">
      <c r="A2882" t="s">
        <v>1569</v>
      </c>
      <c r="B2882">
        <v>335130</v>
      </c>
      <c r="C2882" t="s">
        <v>1651</v>
      </c>
      <c r="D2882" t="s">
        <v>14244</v>
      </c>
      <c r="E2882" t="s">
        <v>1607</v>
      </c>
      <c r="F2882" t="s">
        <v>14228</v>
      </c>
      <c r="G2882" t="s">
        <v>14229</v>
      </c>
      <c r="H2882" s="2">
        <v>45496</v>
      </c>
      <c r="I2882" s="2">
        <v>45496</v>
      </c>
      <c r="J2882"/>
      <c r="K2882"/>
      <c r="L2882">
        <v>38</v>
      </c>
      <c r="M2882" t="s">
        <v>7484</v>
      </c>
      <c r="N2882" t="s">
        <v>1714</v>
      </c>
      <c r="O2882" t="s">
        <v>7120</v>
      </c>
      <c r="P2882" t="s">
        <v>14227</v>
      </c>
      <c r="Q2882" t="s">
        <v>83</v>
      </c>
      <c r="R2882" t="s">
        <v>83</v>
      </c>
      <c r="S2882" t="s">
        <v>15436</v>
      </c>
      <c r="T2882" t="s">
        <v>15437</v>
      </c>
      <c r="U2882" t="s">
        <v>15437</v>
      </c>
      <c r="V2882">
        <v>1</v>
      </c>
    </row>
    <row r="2883" spans="1:22" x14ac:dyDescent="0.25">
      <c r="A2883" t="s">
        <v>1569</v>
      </c>
      <c r="B2883">
        <v>335058</v>
      </c>
      <c r="C2883" t="s">
        <v>8179</v>
      </c>
      <c r="D2883" t="s">
        <v>14811</v>
      </c>
      <c r="E2883" t="s">
        <v>1607</v>
      </c>
      <c r="F2883" t="s">
        <v>14812</v>
      </c>
      <c r="G2883" t="s">
        <v>14813</v>
      </c>
      <c r="H2883" s="2">
        <v>45496</v>
      </c>
      <c r="I2883" s="2">
        <v>45496</v>
      </c>
      <c r="J2883"/>
      <c r="K2883"/>
      <c r="L2883">
        <v>38</v>
      </c>
      <c r="M2883" t="s">
        <v>7484</v>
      </c>
      <c r="N2883" t="s">
        <v>1714</v>
      </c>
      <c r="O2883" t="s">
        <v>7120</v>
      </c>
      <c r="P2883" t="s">
        <v>14807</v>
      </c>
      <c r="Q2883" t="s">
        <v>14808</v>
      </c>
      <c r="R2883" t="s">
        <v>15431</v>
      </c>
      <c r="S2883" t="s">
        <v>15436</v>
      </c>
      <c r="T2883" t="s">
        <v>15437</v>
      </c>
      <c r="U2883" t="s">
        <v>15437</v>
      </c>
      <c r="V2883">
        <v>1</v>
      </c>
    </row>
    <row r="2884" spans="1:22" x14ac:dyDescent="0.25">
      <c r="A2884" t="s">
        <v>1569</v>
      </c>
      <c r="B2884">
        <v>335467</v>
      </c>
      <c r="C2884" t="s">
        <v>8158</v>
      </c>
      <c r="D2884" t="s">
        <v>8159</v>
      </c>
      <c r="E2884" t="s">
        <v>1607</v>
      </c>
      <c r="F2884" t="s">
        <v>8160</v>
      </c>
      <c r="G2884" t="s">
        <v>7522</v>
      </c>
      <c r="H2884" s="2">
        <v>45495</v>
      </c>
      <c r="I2884" s="2">
        <v>45509</v>
      </c>
      <c r="J2884"/>
      <c r="K2884"/>
      <c r="L2884">
        <v>38</v>
      </c>
      <c r="M2884" t="s">
        <v>7484</v>
      </c>
      <c r="N2884" t="s">
        <v>1714</v>
      </c>
      <c r="O2884"/>
      <c r="P2884" t="s">
        <v>8148</v>
      </c>
      <c r="Q2884" t="s">
        <v>6640</v>
      </c>
      <c r="R2884" t="s">
        <v>15464</v>
      </c>
      <c r="S2884" t="s">
        <v>15436</v>
      </c>
      <c r="T2884" t="s">
        <v>15437</v>
      </c>
      <c r="U2884" t="s">
        <v>1566</v>
      </c>
      <c r="V2884">
        <v>1</v>
      </c>
    </row>
    <row r="2885" spans="1:22" x14ac:dyDescent="0.25">
      <c r="A2885" t="s">
        <v>1569</v>
      </c>
      <c r="B2885">
        <v>335211</v>
      </c>
      <c r="C2885" t="s">
        <v>1897</v>
      </c>
      <c r="D2885" t="s">
        <v>2424</v>
      </c>
      <c r="E2885" t="s">
        <v>1596</v>
      </c>
      <c r="F2885" t="s">
        <v>8417</v>
      </c>
      <c r="G2885" t="s">
        <v>7503</v>
      </c>
      <c r="H2885" s="2">
        <v>45495</v>
      </c>
      <c r="I2885" s="2">
        <v>45495</v>
      </c>
      <c r="J2885"/>
      <c r="K2885"/>
      <c r="L2885">
        <v>20</v>
      </c>
      <c r="M2885" t="s">
        <v>7484</v>
      </c>
      <c r="N2885" t="s">
        <v>1576</v>
      </c>
      <c r="O2885"/>
      <c r="P2885" t="s">
        <v>8405</v>
      </c>
      <c r="Q2885" t="s">
        <v>8406</v>
      </c>
      <c r="R2885" t="s">
        <v>15464</v>
      </c>
      <c r="S2885" t="s">
        <v>15436</v>
      </c>
      <c r="T2885" t="s">
        <v>15437</v>
      </c>
      <c r="U2885" t="s">
        <v>15437</v>
      </c>
      <c r="V2885">
        <v>0.52631578947368418</v>
      </c>
    </row>
    <row r="2886" spans="1:22" x14ac:dyDescent="0.25">
      <c r="A2886" t="s">
        <v>1569</v>
      </c>
      <c r="B2886">
        <v>335450</v>
      </c>
      <c r="C2886" t="s">
        <v>8539</v>
      </c>
      <c r="D2886" t="s">
        <v>8540</v>
      </c>
      <c r="E2886" t="s">
        <v>1572</v>
      </c>
      <c r="F2886" t="s">
        <v>8531</v>
      </c>
      <c r="G2886" t="s">
        <v>7490</v>
      </c>
      <c r="H2886" s="2">
        <v>45495</v>
      </c>
      <c r="I2886" s="2">
        <v>45495</v>
      </c>
      <c r="J2886"/>
      <c r="K2886"/>
      <c r="L2886">
        <v>0.01</v>
      </c>
      <c r="M2886" t="s">
        <v>7484</v>
      </c>
      <c r="N2886" t="s">
        <v>1714</v>
      </c>
      <c r="O2886"/>
      <c r="P2886" t="s">
        <v>8513</v>
      </c>
      <c r="Q2886" t="s">
        <v>8514</v>
      </c>
      <c r="R2886" t="s">
        <v>15462</v>
      </c>
      <c r="S2886" t="s">
        <v>15436</v>
      </c>
      <c r="T2886" t="s">
        <v>15437</v>
      </c>
      <c r="U2886" t="s">
        <v>15437</v>
      </c>
      <c r="V2886">
        <v>0</v>
      </c>
    </row>
    <row r="2887" spans="1:22" x14ac:dyDescent="0.25">
      <c r="A2887" t="s">
        <v>1569</v>
      </c>
      <c r="B2887">
        <v>335384</v>
      </c>
      <c r="C2887" t="s">
        <v>2190</v>
      </c>
      <c r="D2887" t="s">
        <v>8683</v>
      </c>
      <c r="E2887" t="s">
        <v>1572</v>
      </c>
      <c r="F2887" t="s">
        <v>8684</v>
      </c>
      <c r="G2887" t="s">
        <v>7490</v>
      </c>
      <c r="H2887" s="2">
        <v>45495</v>
      </c>
      <c r="I2887" s="2">
        <v>45509</v>
      </c>
      <c r="J2887"/>
      <c r="K2887"/>
      <c r="L2887">
        <v>0.01</v>
      </c>
      <c r="M2887" t="s">
        <v>7484</v>
      </c>
      <c r="N2887" t="s">
        <v>3482</v>
      </c>
      <c r="O2887"/>
      <c r="P2887" t="s">
        <v>8674</v>
      </c>
      <c r="Q2887" t="s">
        <v>8675</v>
      </c>
      <c r="R2887" t="s">
        <v>15466</v>
      </c>
      <c r="S2887" t="s">
        <v>15436</v>
      </c>
      <c r="T2887" t="s">
        <v>15437</v>
      </c>
      <c r="U2887" t="s">
        <v>15437</v>
      </c>
      <c r="V2887">
        <v>0</v>
      </c>
    </row>
    <row r="2888" spans="1:22" x14ac:dyDescent="0.25">
      <c r="A2888" t="s">
        <v>1569</v>
      </c>
      <c r="B2888">
        <v>335489</v>
      </c>
      <c r="C2888" t="s">
        <v>3237</v>
      </c>
      <c r="D2888" t="s">
        <v>8989</v>
      </c>
      <c r="E2888" t="s">
        <v>1572</v>
      </c>
      <c r="F2888" t="s">
        <v>8979</v>
      </c>
      <c r="G2888" t="s">
        <v>7490</v>
      </c>
      <c r="H2888" s="2">
        <v>45495</v>
      </c>
      <c r="I2888" s="2">
        <v>45495</v>
      </c>
      <c r="J2888"/>
      <c r="K2888"/>
      <c r="L2888">
        <v>0.01</v>
      </c>
      <c r="M2888" t="s">
        <v>7484</v>
      </c>
      <c r="N2888" t="s">
        <v>3865</v>
      </c>
      <c r="O2888"/>
      <c r="P2888" t="s">
        <v>8980</v>
      </c>
      <c r="Q2888" t="s">
        <v>4579</v>
      </c>
      <c r="R2888" t="s">
        <v>15463</v>
      </c>
      <c r="S2888" t="s">
        <v>15436</v>
      </c>
      <c r="T2888" t="s">
        <v>15437</v>
      </c>
      <c r="U2888" t="s">
        <v>15437</v>
      </c>
      <c r="V2888">
        <v>0</v>
      </c>
    </row>
    <row r="2889" spans="1:22" x14ac:dyDescent="0.25">
      <c r="A2889" t="s">
        <v>1569</v>
      </c>
      <c r="B2889">
        <v>335490</v>
      </c>
      <c r="C2889" t="s">
        <v>1918</v>
      </c>
      <c r="D2889" t="s">
        <v>8744</v>
      </c>
      <c r="E2889" t="s">
        <v>1596</v>
      </c>
      <c r="F2889" t="s">
        <v>9416</v>
      </c>
      <c r="G2889" t="s">
        <v>7490</v>
      </c>
      <c r="H2889" s="2">
        <v>45495</v>
      </c>
      <c r="I2889" s="2">
        <v>45831</v>
      </c>
      <c r="J2889"/>
      <c r="K2889"/>
      <c r="L2889">
        <v>19</v>
      </c>
      <c r="M2889" t="s">
        <v>7484</v>
      </c>
      <c r="N2889" t="s">
        <v>3865</v>
      </c>
      <c r="O2889"/>
      <c r="P2889" t="s">
        <v>9417</v>
      </c>
      <c r="Q2889" t="s">
        <v>6136</v>
      </c>
      <c r="R2889" t="s">
        <v>15467</v>
      </c>
      <c r="S2889" t="s">
        <v>15436</v>
      </c>
      <c r="T2889" t="s">
        <v>15437</v>
      </c>
      <c r="U2889" t="s">
        <v>15437</v>
      </c>
      <c r="V2889">
        <v>0.5</v>
      </c>
    </row>
    <row r="2890" spans="1:22" x14ac:dyDescent="0.25">
      <c r="A2890" t="s">
        <v>1569</v>
      </c>
      <c r="B2890">
        <v>335432</v>
      </c>
      <c r="C2890" t="s">
        <v>2357</v>
      </c>
      <c r="D2890" t="s">
        <v>9716</v>
      </c>
      <c r="E2890" t="s">
        <v>1572</v>
      </c>
      <c r="F2890" t="s">
        <v>9708</v>
      </c>
      <c r="G2890" t="s">
        <v>7490</v>
      </c>
      <c r="H2890" s="2">
        <v>45495</v>
      </c>
      <c r="I2890" s="2">
        <v>45719</v>
      </c>
      <c r="J2890"/>
      <c r="K2890"/>
      <c r="L2890">
        <v>0.01</v>
      </c>
      <c r="M2890" t="s">
        <v>7484</v>
      </c>
      <c r="N2890" t="s">
        <v>3482</v>
      </c>
      <c r="O2890"/>
      <c r="P2890" t="s">
        <v>9696</v>
      </c>
      <c r="Q2890" t="s">
        <v>3590</v>
      </c>
      <c r="R2890" t="s">
        <v>15466</v>
      </c>
      <c r="S2890" t="s">
        <v>15436</v>
      </c>
      <c r="T2890" t="s">
        <v>15437</v>
      </c>
      <c r="U2890" t="s">
        <v>15437</v>
      </c>
      <c r="V2890">
        <v>0</v>
      </c>
    </row>
    <row r="2891" spans="1:22" x14ac:dyDescent="0.25">
      <c r="A2891" t="s">
        <v>1569</v>
      </c>
      <c r="B2891">
        <v>335479</v>
      </c>
      <c r="C2891" t="s">
        <v>5267</v>
      </c>
      <c r="D2891" t="s">
        <v>9407</v>
      </c>
      <c r="E2891" t="s">
        <v>1572</v>
      </c>
      <c r="F2891" t="s">
        <v>9826</v>
      </c>
      <c r="G2891" t="s">
        <v>7490</v>
      </c>
      <c r="H2891" s="2">
        <v>45495</v>
      </c>
      <c r="I2891" s="2">
        <v>45495</v>
      </c>
      <c r="J2891"/>
      <c r="K2891"/>
      <c r="L2891">
        <v>0.01</v>
      </c>
      <c r="M2891" t="s">
        <v>7484</v>
      </c>
      <c r="N2891" t="s">
        <v>5768</v>
      </c>
      <c r="O2891"/>
      <c r="P2891" t="s">
        <v>9827</v>
      </c>
      <c r="Q2891" t="s">
        <v>5770</v>
      </c>
      <c r="R2891" t="s">
        <v>15464</v>
      </c>
      <c r="S2891" t="s">
        <v>15436</v>
      </c>
      <c r="T2891" t="s">
        <v>15437</v>
      </c>
      <c r="U2891" t="s">
        <v>15437</v>
      </c>
      <c r="V2891">
        <v>0</v>
      </c>
    </row>
    <row r="2892" spans="1:22" x14ac:dyDescent="0.25">
      <c r="A2892" t="s">
        <v>1569</v>
      </c>
      <c r="B2892">
        <v>335492</v>
      </c>
      <c r="C2892" t="s">
        <v>1796</v>
      </c>
      <c r="D2892" t="s">
        <v>10062</v>
      </c>
      <c r="E2892" t="s">
        <v>1596</v>
      </c>
      <c r="F2892" t="s">
        <v>10045</v>
      </c>
      <c r="G2892" t="s">
        <v>7490</v>
      </c>
      <c r="H2892" s="2">
        <v>45495</v>
      </c>
      <c r="I2892" s="2">
        <v>45495</v>
      </c>
      <c r="J2892"/>
      <c r="K2892"/>
      <c r="L2892">
        <v>26.5</v>
      </c>
      <c r="M2892" t="s">
        <v>7484</v>
      </c>
      <c r="N2892" t="s">
        <v>3311</v>
      </c>
      <c r="O2892"/>
      <c r="P2892" t="s">
        <v>10046</v>
      </c>
      <c r="Q2892" t="s">
        <v>6763</v>
      </c>
      <c r="R2892" t="s">
        <v>15463</v>
      </c>
      <c r="S2892" t="s">
        <v>15436</v>
      </c>
      <c r="T2892" t="s">
        <v>15437</v>
      </c>
      <c r="U2892" t="s">
        <v>15437</v>
      </c>
      <c r="V2892">
        <v>0.69736842105263153</v>
      </c>
    </row>
    <row r="2893" spans="1:22" x14ac:dyDescent="0.25">
      <c r="A2893" t="s">
        <v>1569</v>
      </c>
      <c r="B2893">
        <v>335494</v>
      </c>
      <c r="C2893" t="s">
        <v>4589</v>
      </c>
      <c r="D2893" t="s">
        <v>2789</v>
      </c>
      <c r="E2893" t="s">
        <v>1572</v>
      </c>
      <c r="F2893" t="s">
        <v>10045</v>
      </c>
      <c r="G2893" t="s">
        <v>7490</v>
      </c>
      <c r="H2893" s="2">
        <v>45495</v>
      </c>
      <c r="I2893" s="2">
        <v>45495</v>
      </c>
      <c r="J2893"/>
      <c r="K2893"/>
      <c r="L2893">
        <v>0.01</v>
      </c>
      <c r="M2893" t="s">
        <v>7484</v>
      </c>
      <c r="N2893" t="s">
        <v>3311</v>
      </c>
      <c r="O2893"/>
      <c r="P2893" t="s">
        <v>10046</v>
      </c>
      <c r="Q2893" t="s">
        <v>6763</v>
      </c>
      <c r="R2893" t="s">
        <v>15463</v>
      </c>
      <c r="S2893" t="s">
        <v>15436</v>
      </c>
      <c r="T2893" t="s">
        <v>15437</v>
      </c>
      <c r="U2893" t="s">
        <v>15437</v>
      </c>
      <c r="V2893">
        <v>0</v>
      </c>
    </row>
    <row r="2894" spans="1:22" x14ac:dyDescent="0.25">
      <c r="A2894" t="s">
        <v>1569</v>
      </c>
      <c r="B2894">
        <v>335375</v>
      </c>
      <c r="C2894" t="s">
        <v>8851</v>
      </c>
      <c r="D2894" t="s">
        <v>10136</v>
      </c>
      <c r="E2894" t="s">
        <v>1607</v>
      </c>
      <c r="F2894" t="s">
        <v>10137</v>
      </c>
      <c r="G2894" t="s">
        <v>7552</v>
      </c>
      <c r="H2894" s="2">
        <v>45495</v>
      </c>
      <c r="I2894" s="2">
        <v>45495</v>
      </c>
      <c r="J2894"/>
      <c r="K2894"/>
      <c r="L2894">
        <v>38</v>
      </c>
      <c r="M2894" t="s">
        <v>7484</v>
      </c>
      <c r="N2894" t="s">
        <v>4199</v>
      </c>
      <c r="O2894"/>
      <c r="P2894" t="s">
        <v>10118</v>
      </c>
      <c r="Q2894" t="s">
        <v>6518</v>
      </c>
      <c r="R2894" t="s">
        <v>15449</v>
      </c>
      <c r="S2894" t="s">
        <v>15436</v>
      </c>
      <c r="T2894" t="s">
        <v>15437</v>
      </c>
      <c r="U2894" t="s">
        <v>1566</v>
      </c>
      <c r="V2894">
        <v>1</v>
      </c>
    </row>
    <row r="2895" spans="1:22" x14ac:dyDescent="0.25">
      <c r="A2895" t="s">
        <v>1569</v>
      </c>
      <c r="B2895">
        <v>335465</v>
      </c>
      <c r="C2895" t="s">
        <v>10859</v>
      </c>
      <c r="D2895" t="s">
        <v>10860</v>
      </c>
      <c r="E2895" t="s">
        <v>1572</v>
      </c>
      <c r="F2895" t="s">
        <v>10850</v>
      </c>
      <c r="G2895" t="s">
        <v>7490</v>
      </c>
      <c r="H2895" s="2">
        <v>45495</v>
      </c>
      <c r="I2895" s="2">
        <v>45495</v>
      </c>
      <c r="J2895"/>
      <c r="K2895"/>
      <c r="L2895">
        <v>0.01</v>
      </c>
      <c r="M2895" t="s">
        <v>7484</v>
      </c>
      <c r="N2895" t="s">
        <v>3865</v>
      </c>
      <c r="O2895"/>
      <c r="P2895" t="s">
        <v>10847</v>
      </c>
      <c r="Q2895" t="s">
        <v>3922</v>
      </c>
      <c r="R2895" t="s">
        <v>15468</v>
      </c>
      <c r="S2895" t="s">
        <v>15436</v>
      </c>
      <c r="T2895" t="s">
        <v>15437</v>
      </c>
      <c r="U2895" t="s">
        <v>15437</v>
      </c>
      <c r="V2895">
        <v>0</v>
      </c>
    </row>
    <row r="2896" spans="1:22" x14ac:dyDescent="0.25">
      <c r="A2896" t="s">
        <v>1569</v>
      </c>
      <c r="B2896">
        <v>335496</v>
      </c>
      <c r="C2896" t="s">
        <v>1758</v>
      </c>
      <c r="D2896" t="s">
        <v>6109</v>
      </c>
      <c r="E2896" t="s">
        <v>1572</v>
      </c>
      <c r="F2896" t="s">
        <v>13808</v>
      </c>
      <c r="G2896" t="s">
        <v>7490</v>
      </c>
      <c r="H2896" s="2">
        <v>45495</v>
      </c>
      <c r="I2896" s="2">
        <v>45495</v>
      </c>
      <c r="J2896"/>
      <c r="K2896"/>
      <c r="L2896">
        <v>0.01</v>
      </c>
      <c r="M2896" t="s">
        <v>7484</v>
      </c>
      <c r="N2896" t="s">
        <v>3865</v>
      </c>
      <c r="O2896"/>
      <c r="P2896" t="s">
        <v>13809</v>
      </c>
      <c r="Q2896" t="s">
        <v>13810</v>
      </c>
      <c r="R2896" t="s">
        <v>15468</v>
      </c>
      <c r="S2896" t="s">
        <v>15436</v>
      </c>
      <c r="T2896" t="s">
        <v>15437</v>
      </c>
      <c r="U2896" t="s">
        <v>15437</v>
      </c>
      <c r="V2896">
        <v>0</v>
      </c>
    </row>
    <row r="2897" spans="1:22" x14ac:dyDescent="0.25">
      <c r="A2897" t="s">
        <v>1569</v>
      </c>
      <c r="B2897">
        <v>335327</v>
      </c>
      <c r="C2897" t="s">
        <v>14927</v>
      </c>
      <c r="D2897" t="s">
        <v>14928</v>
      </c>
      <c r="E2897" t="s">
        <v>1607</v>
      </c>
      <c r="F2897" t="s">
        <v>14920</v>
      </c>
      <c r="G2897" t="s">
        <v>14921</v>
      </c>
      <c r="H2897" s="2">
        <v>45495</v>
      </c>
      <c r="I2897" s="2">
        <v>45495</v>
      </c>
      <c r="J2897"/>
      <c r="K2897"/>
      <c r="L2897">
        <v>38</v>
      </c>
      <c r="M2897" t="s">
        <v>7484</v>
      </c>
      <c r="N2897" t="s">
        <v>1714</v>
      </c>
      <c r="O2897" t="s">
        <v>7120</v>
      </c>
      <c r="P2897" t="s">
        <v>14916</v>
      </c>
      <c r="Q2897" t="s">
        <v>14917</v>
      </c>
      <c r="R2897" t="s">
        <v>15472</v>
      </c>
      <c r="S2897" t="s">
        <v>15436</v>
      </c>
      <c r="T2897" t="s">
        <v>15437</v>
      </c>
      <c r="U2897" t="s">
        <v>15437</v>
      </c>
      <c r="V2897">
        <v>1</v>
      </c>
    </row>
    <row r="2898" spans="1:22" x14ac:dyDescent="0.25">
      <c r="A2898" t="s">
        <v>1569</v>
      </c>
      <c r="B2898">
        <v>335538</v>
      </c>
      <c r="C2898" t="s">
        <v>4390</v>
      </c>
      <c r="D2898" t="s">
        <v>3231</v>
      </c>
      <c r="E2898" t="s">
        <v>1596</v>
      </c>
      <c r="F2898" t="s">
        <v>4377</v>
      </c>
      <c r="G2898" t="s">
        <v>4294</v>
      </c>
      <c r="H2898" s="2">
        <v>45495</v>
      </c>
      <c r="I2898" s="2">
        <v>45621</v>
      </c>
      <c r="J2898"/>
      <c r="K2898"/>
      <c r="L2898">
        <v>16</v>
      </c>
      <c r="M2898" t="s">
        <v>4269</v>
      </c>
      <c r="N2898" t="s">
        <v>4199</v>
      </c>
      <c r="O2898"/>
      <c r="P2898" t="s">
        <v>4373</v>
      </c>
      <c r="Q2898" t="s">
        <v>4374</v>
      </c>
      <c r="R2898" t="s">
        <v>15449</v>
      </c>
      <c r="S2898" t="s">
        <v>15436</v>
      </c>
      <c r="T2898" t="s">
        <v>15437</v>
      </c>
      <c r="U2898" t="s">
        <v>15437</v>
      </c>
      <c r="V2898">
        <v>0.42105263157894735</v>
      </c>
    </row>
    <row r="2899" spans="1:22" x14ac:dyDescent="0.25">
      <c r="A2899" t="s">
        <v>1569</v>
      </c>
      <c r="B2899">
        <v>335444</v>
      </c>
      <c r="C2899" t="s">
        <v>1912</v>
      </c>
      <c r="D2899" t="s">
        <v>4391</v>
      </c>
      <c r="E2899" t="s">
        <v>1572</v>
      </c>
      <c r="F2899" t="s">
        <v>4372</v>
      </c>
      <c r="G2899" t="s">
        <v>4268</v>
      </c>
      <c r="H2899" s="2">
        <v>45495</v>
      </c>
      <c r="I2899" s="2">
        <v>45495</v>
      </c>
      <c r="J2899"/>
      <c r="K2899"/>
      <c r="L2899">
        <v>0.01</v>
      </c>
      <c r="M2899" t="s">
        <v>4269</v>
      </c>
      <c r="N2899" t="s">
        <v>4199</v>
      </c>
      <c r="O2899"/>
      <c r="P2899" t="s">
        <v>4373</v>
      </c>
      <c r="Q2899" t="s">
        <v>4374</v>
      </c>
      <c r="R2899" t="s">
        <v>15449</v>
      </c>
      <c r="S2899" t="s">
        <v>15436</v>
      </c>
      <c r="T2899" t="s">
        <v>15437</v>
      </c>
      <c r="U2899" t="s">
        <v>15437</v>
      </c>
      <c r="V2899">
        <v>0</v>
      </c>
    </row>
    <row r="2900" spans="1:22" x14ac:dyDescent="0.25">
      <c r="A2900" t="s">
        <v>1569</v>
      </c>
      <c r="B2900">
        <v>335449</v>
      </c>
      <c r="C2900" t="s">
        <v>1613</v>
      </c>
      <c r="D2900" t="s">
        <v>1719</v>
      </c>
      <c r="E2900" t="s">
        <v>1572</v>
      </c>
      <c r="F2900" t="s">
        <v>4372</v>
      </c>
      <c r="G2900" t="s">
        <v>4268</v>
      </c>
      <c r="H2900" s="2">
        <v>45495</v>
      </c>
      <c r="I2900" s="2">
        <v>45495</v>
      </c>
      <c r="J2900"/>
      <c r="K2900"/>
      <c r="L2900">
        <v>0.01</v>
      </c>
      <c r="M2900" t="s">
        <v>4269</v>
      </c>
      <c r="N2900" t="s">
        <v>4199</v>
      </c>
      <c r="O2900"/>
      <c r="P2900" t="s">
        <v>4373</v>
      </c>
      <c r="Q2900" t="s">
        <v>4374</v>
      </c>
      <c r="R2900" t="s">
        <v>15449</v>
      </c>
      <c r="S2900" t="s">
        <v>15436</v>
      </c>
      <c r="T2900" t="s">
        <v>15437</v>
      </c>
      <c r="U2900" t="s">
        <v>15437</v>
      </c>
      <c r="V2900">
        <v>0</v>
      </c>
    </row>
    <row r="2901" spans="1:22" x14ac:dyDescent="0.25">
      <c r="A2901" t="s">
        <v>1569</v>
      </c>
      <c r="B2901">
        <v>335451</v>
      </c>
      <c r="C2901" t="s">
        <v>1613</v>
      </c>
      <c r="D2901" t="s">
        <v>6181</v>
      </c>
      <c r="E2901" t="s">
        <v>1572</v>
      </c>
      <c r="F2901" t="s">
        <v>6161</v>
      </c>
      <c r="G2901" t="s">
        <v>4268</v>
      </c>
      <c r="H2901" s="2">
        <v>45495</v>
      </c>
      <c r="I2901" s="2">
        <v>45495</v>
      </c>
      <c r="J2901"/>
      <c r="K2901"/>
      <c r="L2901">
        <v>0.01</v>
      </c>
      <c r="M2901" t="s">
        <v>4269</v>
      </c>
      <c r="N2901" t="s">
        <v>1714</v>
      </c>
      <c r="O2901"/>
      <c r="P2901" t="s">
        <v>6162</v>
      </c>
      <c r="Q2901" t="s">
        <v>6163</v>
      </c>
      <c r="R2901" t="s">
        <v>15454</v>
      </c>
      <c r="S2901" t="s">
        <v>15436</v>
      </c>
      <c r="T2901" t="s">
        <v>15437</v>
      </c>
      <c r="U2901" t="s">
        <v>15437</v>
      </c>
      <c r="V2901">
        <v>0</v>
      </c>
    </row>
    <row r="2902" spans="1:22" x14ac:dyDescent="0.25">
      <c r="A2902" t="s">
        <v>1569</v>
      </c>
      <c r="B2902">
        <v>335468</v>
      </c>
      <c r="C2902" t="s">
        <v>6215</v>
      </c>
      <c r="D2902" t="s">
        <v>6216</v>
      </c>
      <c r="E2902" t="s">
        <v>1596</v>
      </c>
      <c r="F2902" t="s">
        <v>6204</v>
      </c>
      <c r="G2902" t="s">
        <v>4294</v>
      </c>
      <c r="H2902" s="2">
        <v>45495</v>
      </c>
      <c r="I2902" s="2">
        <v>45761</v>
      </c>
      <c r="J2902"/>
      <c r="K2902"/>
      <c r="L2902">
        <v>11.5</v>
      </c>
      <c r="M2902" t="s">
        <v>4269</v>
      </c>
      <c r="N2902" t="s">
        <v>3482</v>
      </c>
      <c r="O2902"/>
      <c r="P2902" t="s">
        <v>6202</v>
      </c>
      <c r="Q2902" t="s">
        <v>6203</v>
      </c>
      <c r="R2902" t="s">
        <v>15455</v>
      </c>
      <c r="S2902" t="s">
        <v>15436</v>
      </c>
      <c r="T2902" t="s">
        <v>15437</v>
      </c>
      <c r="U2902" t="s">
        <v>15437</v>
      </c>
      <c r="V2902">
        <v>0.30263157894736842</v>
      </c>
    </row>
    <row r="2903" spans="1:22" x14ac:dyDescent="0.25">
      <c r="A2903" t="s">
        <v>1569</v>
      </c>
      <c r="B2903">
        <v>335460</v>
      </c>
      <c r="C2903" t="s">
        <v>1638</v>
      </c>
      <c r="D2903" t="s">
        <v>6217</v>
      </c>
      <c r="E2903" t="s">
        <v>1572</v>
      </c>
      <c r="F2903" t="s">
        <v>6201</v>
      </c>
      <c r="G2903" t="s">
        <v>4268</v>
      </c>
      <c r="H2903" s="2">
        <v>45495</v>
      </c>
      <c r="I2903" s="2">
        <v>45495</v>
      </c>
      <c r="J2903"/>
      <c r="K2903"/>
      <c r="L2903">
        <v>0.01</v>
      </c>
      <c r="M2903" t="s">
        <v>4269</v>
      </c>
      <c r="N2903" t="s">
        <v>3482</v>
      </c>
      <c r="O2903"/>
      <c r="P2903" t="s">
        <v>6202</v>
      </c>
      <c r="Q2903" t="s">
        <v>6203</v>
      </c>
      <c r="R2903" t="s">
        <v>15455</v>
      </c>
      <c r="S2903" t="s">
        <v>15436</v>
      </c>
      <c r="T2903" t="s">
        <v>15437</v>
      </c>
      <c r="U2903" t="s">
        <v>15437</v>
      </c>
      <c r="V2903">
        <v>0</v>
      </c>
    </row>
    <row r="2904" spans="1:22" x14ac:dyDescent="0.25">
      <c r="A2904" t="s">
        <v>1569</v>
      </c>
      <c r="B2904">
        <v>335447</v>
      </c>
      <c r="C2904" t="s">
        <v>6218</v>
      </c>
      <c r="D2904" t="s">
        <v>6219</v>
      </c>
      <c r="E2904" t="s">
        <v>1572</v>
      </c>
      <c r="F2904" t="s">
        <v>6201</v>
      </c>
      <c r="G2904" t="s">
        <v>4268</v>
      </c>
      <c r="H2904" s="2">
        <v>45495</v>
      </c>
      <c r="I2904" s="2">
        <v>45495</v>
      </c>
      <c r="J2904"/>
      <c r="K2904"/>
      <c r="L2904">
        <v>0.01</v>
      </c>
      <c r="M2904" t="s">
        <v>4269</v>
      </c>
      <c r="N2904" t="s">
        <v>3482</v>
      </c>
      <c r="O2904"/>
      <c r="P2904" t="s">
        <v>6202</v>
      </c>
      <c r="Q2904" t="s">
        <v>6203</v>
      </c>
      <c r="R2904" t="s">
        <v>15455</v>
      </c>
      <c r="S2904" t="s">
        <v>15436</v>
      </c>
      <c r="T2904" t="s">
        <v>15437</v>
      </c>
      <c r="U2904" t="s">
        <v>15437</v>
      </c>
      <c r="V2904">
        <v>0</v>
      </c>
    </row>
    <row r="2905" spans="1:22" x14ac:dyDescent="0.25">
      <c r="A2905" t="s">
        <v>1569</v>
      </c>
      <c r="B2905">
        <v>335453</v>
      </c>
      <c r="C2905" t="s">
        <v>2213</v>
      </c>
      <c r="D2905" t="s">
        <v>6220</v>
      </c>
      <c r="E2905" t="s">
        <v>1572</v>
      </c>
      <c r="F2905" t="s">
        <v>6201</v>
      </c>
      <c r="G2905" t="s">
        <v>4268</v>
      </c>
      <c r="H2905" s="2">
        <v>45495</v>
      </c>
      <c r="I2905" s="2">
        <v>45495</v>
      </c>
      <c r="J2905"/>
      <c r="K2905"/>
      <c r="L2905">
        <v>0.01</v>
      </c>
      <c r="M2905" t="s">
        <v>4269</v>
      </c>
      <c r="N2905" t="s">
        <v>3482</v>
      </c>
      <c r="O2905"/>
      <c r="P2905" t="s">
        <v>6202</v>
      </c>
      <c r="Q2905" t="s">
        <v>6203</v>
      </c>
      <c r="R2905" t="s">
        <v>15455</v>
      </c>
      <c r="S2905" t="s">
        <v>15436</v>
      </c>
      <c r="T2905" t="s">
        <v>15437</v>
      </c>
      <c r="U2905" t="s">
        <v>15437</v>
      </c>
      <c r="V2905">
        <v>0</v>
      </c>
    </row>
    <row r="2906" spans="1:22" x14ac:dyDescent="0.25">
      <c r="A2906" t="s">
        <v>1569</v>
      </c>
      <c r="B2906">
        <v>335485</v>
      </c>
      <c r="C2906" t="s">
        <v>6221</v>
      </c>
      <c r="D2906" t="s">
        <v>3054</v>
      </c>
      <c r="E2906" t="s">
        <v>1572</v>
      </c>
      <c r="F2906" t="s">
        <v>6201</v>
      </c>
      <c r="G2906" t="s">
        <v>4268</v>
      </c>
      <c r="H2906" s="2">
        <v>45495</v>
      </c>
      <c r="I2906" s="2">
        <v>45495</v>
      </c>
      <c r="J2906"/>
      <c r="K2906"/>
      <c r="L2906">
        <v>0.01</v>
      </c>
      <c r="M2906" t="s">
        <v>4269</v>
      </c>
      <c r="N2906" t="s">
        <v>3482</v>
      </c>
      <c r="O2906"/>
      <c r="P2906" t="s">
        <v>6202</v>
      </c>
      <c r="Q2906" t="s">
        <v>6203</v>
      </c>
      <c r="R2906" t="s">
        <v>15455</v>
      </c>
      <c r="S2906" t="s">
        <v>15436</v>
      </c>
      <c r="T2906" t="s">
        <v>15437</v>
      </c>
      <c r="U2906" t="s">
        <v>15437</v>
      </c>
      <c r="V2906">
        <v>0</v>
      </c>
    </row>
    <row r="2907" spans="1:22" x14ac:dyDescent="0.25">
      <c r="A2907" t="s">
        <v>1569</v>
      </c>
      <c r="B2907">
        <v>335456</v>
      </c>
      <c r="C2907" t="s">
        <v>1910</v>
      </c>
      <c r="D2907" t="s">
        <v>8123</v>
      </c>
      <c r="E2907" t="s">
        <v>1572</v>
      </c>
      <c r="F2907" t="s">
        <v>8117</v>
      </c>
      <c r="G2907" t="s">
        <v>7509</v>
      </c>
      <c r="H2907" s="2">
        <v>45492</v>
      </c>
      <c r="I2907" s="2">
        <v>45492</v>
      </c>
      <c r="J2907"/>
      <c r="K2907"/>
      <c r="L2907">
        <v>0.01</v>
      </c>
      <c r="M2907" t="s">
        <v>7484</v>
      </c>
      <c r="N2907" t="s">
        <v>1714</v>
      </c>
      <c r="O2907"/>
      <c r="P2907" t="s">
        <v>8118</v>
      </c>
      <c r="Q2907" t="s">
        <v>8119</v>
      </c>
      <c r="R2907" t="s">
        <v>15461</v>
      </c>
      <c r="S2907" t="s">
        <v>15436</v>
      </c>
      <c r="T2907" t="s">
        <v>15437</v>
      </c>
      <c r="U2907" t="s">
        <v>15437</v>
      </c>
      <c r="V2907">
        <v>0</v>
      </c>
    </row>
    <row r="2908" spans="1:22" x14ac:dyDescent="0.25">
      <c r="A2908" t="s">
        <v>1569</v>
      </c>
      <c r="B2908">
        <v>335436</v>
      </c>
      <c r="C2908" t="s">
        <v>2118</v>
      </c>
      <c r="D2908" t="s">
        <v>8124</v>
      </c>
      <c r="E2908" t="s">
        <v>1572</v>
      </c>
      <c r="F2908" t="s">
        <v>8117</v>
      </c>
      <c r="G2908" t="s">
        <v>7509</v>
      </c>
      <c r="H2908" s="2">
        <v>45492</v>
      </c>
      <c r="I2908" s="2">
        <v>45492</v>
      </c>
      <c r="J2908"/>
      <c r="K2908"/>
      <c r="L2908">
        <v>0.01</v>
      </c>
      <c r="M2908" t="s">
        <v>7484</v>
      </c>
      <c r="N2908" t="s">
        <v>1714</v>
      </c>
      <c r="O2908"/>
      <c r="P2908" t="s">
        <v>8118</v>
      </c>
      <c r="Q2908" t="s">
        <v>8119</v>
      </c>
      <c r="R2908" t="s">
        <v>15461</v>
      </c>
      <c r="S2908" t="s">
        <v>15436</v>
      </c>
      <c r="T2908" t="s">
        <v>15437</v>
      </c>
      <c r="U2908" t="s">
        <v>15437</v>
      </c>
      <c r="V2908">
        <v>0</v>
      </c>
    </row>
    <row r="2909" spans="1:22" x14ac:dyDescent="0.25">
      <c r="A2909" t="s">
        <v>1569</v>
      </c>
      <c r="B2909">
        <v>335415</v>
      </c>
      <c r="C2909" t="s">
        <v>7034</v>
      </c>
      <c r="D2909" t="s">
        <v>8478</v>
      </c>
      <c r="E2909" t="s">
        <v>1572</v>
      </c>
      <c r="F2909" t="s">
        <v>8470</v>
      </c>
      <c r="G2909" t="s">
        <v>7490</v>
      </c>
      <c r="H2909" s="2">
        <v>45492</v>
      </c>
      <c r="I2909" s="2">
        <v>45492</v>
      </c>
      <c r="J2909"/>
      <c r="K2909"/>
      <c r="L2909">
        <v>0.01</v>
      </c>
      <c r="M2909" t="s">
        <v>7484</v>
      </c>
      <c r="N2909" t="s">
        <v>1714</v>
      </c>
      <c r="O2909"/>
      <c r="P2909" t="s">
        <v>8466</v>
      </c>
      <c r="Q2909" t="s">
        <v>5078</v>
      </c>
      <c r="R2909" t="s">
        <v>15462</v>
      </c>
      <c r="S2909" t="s">
        <v>15436</v>
      </c>
      <c r="T2909" t="s">
        <v>15437</v>
      </c>
      <c r="U2909" t="s">
        <v>15437</v>
      </c>
      <c r="V2909">
        <v>0</v>
      </c>
    </row>
    <row r="2910" spans="1:22" x14ac:dyDescent="0.25">
      <c r="A2910" t="s">
        <v>1569</v>
      </c>
      <c r="B2910">
        <v>335431</v>
      </c>
      <c r="C2910" t="s">
        <v>2518</v>
      </c>
      <c r="D2910" t="s">
        <v>2165</v>
      </c>
      <c r="E2910" t="s">
        <v>1572</v>
      </c>
      <c r="F2910" t="s">
        <v>9416</v>
      </c>
      <c r="G2910" t="s">
        <v>7490</v>
      </c>
      <c r="H2910" s="2">
        <v>45492</v>
      </c>
      <c r="I2910" s="2">
        <v>45492</v>
      </c>
      <c r="J2910"/>
      <c r="K2910"/>
      <c r="L2910">
        <v>0.01</v>
      </c>
      <c r="M2910" t="s">
        <v>7484</v>
      </c>
      <c r="N2910" t="s">
        <v>3865</v>
      </c>
      <c r="O2910"/>
      <c r="P2910" t="s">
        <v>9417</v>
      </c>
      <c r="Q2910" t="s">
        <v>6136</v>
      </c>
      <c r="R2910" t="s">
        <v>15467</v>
      </c>
      <c r="S2910" t="s">
        <v>15436</v>
      </c>
      <c r="T2910" t="s">
        <v>15437</v>
      </c>
      <c r="U2910" t="s">
        <v>15437</v>
      </c>
      <c r="V2910">
        <v>0</v>
      </c>
    </row>
    <row r="2911" spans="1:22" x14ac:dyDescent="0.25">
      <c r="A2911" t="s">
        <v>1569</v>
      </c>
      <c r="B2911">
        <v>298644</v>
      </c>
      <c r="C2911" t="s">
        <v>11908</v>
      </c>
      <c r="D2911" t="s">
        <v>5664</v>
      </c>
      <c r="E2911" t="s">
        <v>1572</v>
      </c>
      <c r="F2911" t="s">
        <v>11895</v>
      </c>
      <c r="G2911" t="s">
        <v>7487</v>
      </c>
      <c r="H2911" s="2">
        <v>45492</v>
      </c>
      <c r="I2911" s="2">
        <v>45492</v>
      </c>
      <c r="J2911"/>
      <c r="K2911"/>
      <c r="L2911">
        <v>0.01</v>
      </c>
      <c r="M2911" t="s">
        <v>7484</v>
      </c>
      <c r="N2911" t="s">
        <v>1714</v>
      </c>
      <c r="O2911"/>
      <c r="P2911" t="s">
        <v>11896</v>
      </c>
      <c r="Q2911" t="s">
        <v>3067</v>
      </c>
      <c r="R2911" t="s">
        <v>15461</v>
      </c>
      <c r="S2911" t="s">
        <v>15436</v>
      </c>
      <c r="T2911" t="s">
        <v>15437</v>
      </c>
      <c r="U2911" t="s">
        <v>15437</v>
      </c>
      <c r="V2911">
        <v>0</v>
      </c>
    </row>
    <row r="2912" spans="1:22" x14ac:dyDescent="0.25">
      <c r="A2912" t="s">
        <v>1569</v>
      </c>
      <c r="B2912">
        <v>335425</v>
      </c>
      <c r="C2912" t="s">
        <v>2190</v>
      </c>
      <c r="D2912" t="s">
        <v>6012</v>
      </c>
      <c r="E2912" t="s">
        <v>1572</v>
      </c>
      <c r="F2912" t="s">
        <v>6063</v>
      </c>
      <c r="G2912" t="s">
        <v>4294</v>
      </c>
      <c r="H2912" s="2">
        <v>45492</v>
      </c>
      <c r="I2912" s="2">
        <v>45492</v>
      </c>
      <c r="J2912"/>
      <c r="K2912"/>
      <c r="L2912">
        <v>0.01</v>
      </c>
      <c r="M2912" t="s">
        <v>4269</v>
      </c>
      <c r="N2912" t="s">
        <v>4199</v>
      </c>
      <c r="O2912"/>
      <c r="P2912" t="s">
        <v>6059</v>
      </c>
      <c r="Q2912" t="s">
        <v>6060</v>
      </c>
      <c r="R2912" t="s">
        <v>15449</v>
      </c>
      <c r="S2912" t="s">
        <v>15436</v>
      </c>
      <c r="T2912" t="s">
        <v>15437</v>
      </c>
      <c r="U2912" t="s">
        <v>15437</v>
      </c>
      <c r="V2912">
        <v>0</v>
      </c>
    </row>
    <row r="2913" spans="1:22" x14ac:dyDescent="0.25">
      <c r="A2913" t="s">
        <v>1569</v>
      </c>
      <c r="B2913">
        <v>335423</v>
      </c>
      <c r="C2913" t="s">
        <v>3751</v>
      </c>
      <c r="D2913" t="s">
        <v>8062</v>
      </c>
      <c r="E2913" t="s">
        <v>1572</v>
      </c>
      <c r="F2913" t="s">
        <v>9165</v>
      </c>
      <c r="G2913" t="s">
        <v>7509</v>
      </c>
      <c r="H2913" s="2">
        <v>45491</v>
      </c>
      <c r="I2913" s="2">
        <v>45491</v>
      </c>
      <c r="J2913"/>
      <c r="K2913"/>
      <c r="L2913">
        <v>0.01</v>
      </c>
      <c r="M2913" t="s">
        <v>7484</v>
      </c>
      <c r="N2913" t="s">
        <v>3482</v>
      </c>
      <c r="O2913"/>
      <c r="P2913" t="s">
        <v>9154</v>
      </c>
      <c r="Q2913" t="s">
        <v>9155</v>
      </c>
      <c r="R2913" t="s">
        <v>15465</v>
      </c>
      <c r="S2913" t="s">
        <v>15436</v>
      </c>
      <c r="T2913" t="s">
        <v>15437</v>
      </c>
      <c r="U2913" t="s">
        <v>15437</v>
      </c>
      <c r="V2913">
        <v>0</v>
      </c>
    </row>
    <row r="2914" spans="1:22" x14ac:dyDescent="0.25">
      <c r="A2914" t="s">
        <v>1569</v>
      </c>
      <c r="B2914">
        <v>335387</v>
      </c>
      <c r="C2914" t="s">
        <v>1855</v>
      </c>
      <c r="D2914" t="s">
        <v>9513</v>
      </c>
      <c r="E2914" t="s">
        <v>1572</v>
      </c>
      <c r="F2914" t="s">
        <v>9506</v>
      </c>
      <c r="G2914" t="s">
        <v>7483</v>
      </c>
      <c r="H2914" s="2">
        <v>45489</v>
      </c>
      <c r="I2914" s="2">
        <v>45489</v>
      </c>
      <c r="J2914"/>
      <c r="K2914"/>
      <c r="L2914">
        <v>0.01</v>
      </c>
      <c r="M2914" t="s">
        <v>7484</v>
      </c>
      <c r="N2914" t="s">
        <v>3482</v>
      </c>
      <c r="O2914"/>
      <c r="P2914" t="s">
        <v>9500</v>
      </c>
      <c r="Q2914" t="s">
        <v>9501</v>
      </c>
      <c r="R2914" t="s">
        <v>15468</v>
      </c>
      <c r="S2914" t="s">
        <v>15436</v>
      </c>
      <c r="T2914" t="s">
        <v>15437</v>
      </c>
      <c r="U2914" t="s">
        <v>15437</v>
      </c>
      <c r="V2914">
        <v>0</v>
      </c>
    </row>
    <row r="2915" spans="1:22" x14ac:dyDescent="0.25">
      <c r="A2915" t="s">
        <v>1569</v>
      </c>
      <c r="B2915">
        <v>335408</v>
      </c>
      <c r="C2915" t="s">
        <v>5032</v>
      </c>
      <c r="D2915" t="s">
        <v>9514</v>
      </c>
      <c r="E2915" t="s">
        <v>1572</v>
      </c>
      <c r="F2915" t="s">
        <v>9506</v>
      </c>
      <c r="G2915" t="s">
        <v>7483</v>
      </c>
      <c r="H2915" s="2">
        <v>45489</v>
      </c>
      <c r="I2915" s="2">
        <v>45489</v>
      </c>
      <c r="J2915"/>
      <c r="K2915"/>
      <c r="L2915">
        <v>0.01</v>
      </c>
      <c r="M2915" t="s">
        <v>7484</v>
      </c>
      <c r="N2915" t="s">
        <v>3482</v>
      </c>
      <c r="O2915"/>
      <c r="P2915" t="s">
        <v>9500</v>
      </c>
      <c r="Q2915" t="s">
        <v>9501</v>
      </c>
      <c r="R2915" t="s">
        <v>15468</v>
      </c>
      <c r="S2915" t="s">
        <v>15436</v>
      </c>
      <c r="T2915" t="s">
        <v>15437</v>
      </c>
      <c r="U2915" t="s">
        <v>15437</v>
      </c>
      <c r="V2915">
        <v>0</v>
      </c>
    </row>
    <row r="2916" spans="1:22" x14ac:dyDescent="0.25">
      <c r="A2916" t="s">
        <v>1569</v>
      </c>
      <c r="B2916">
        <v>335389</v>
      </c>
      <c r="C2916" t="s">
        <v>1613</v>
      </c>
      <c r="D2916" t="s">
        <v>5649</v>
      </c>
      <c r="E2916" t="s">
        <v>1572</v>
      </c>
      <c r="F2916" t="s">
        <v>5634</v>
      </c>
      <c r="G2916" t="s">
        <v>4268</v>
      </c>
      <c r="H2916" s="2">
        <v>45489</v>
      </c>
      <c r="I2916" s="2">
        <v>45489</v>
      </c>
      <c r="J2916"/>
      <c r="K2916"/>
      <c r="L2916">
        <v>0.01</v>
      </c>
      <c r="M2916" t="s">
        <v>4269</v>
      </c>
      <c r="N2916" t="s">
        <v>1714</v>
      </c>
      <c r="O2916"/>
      <c r="P2916" t="s">
        <v>5630</v>
      </c>
      <c r="Q2916" t="s">
        <v>5631</v>
      </c>
      <c r="R2916" t="s">
        <v>15447</v>
      </c>
      <c r="S2916" t="s">
        <v>15436</v>
      </c>
      <c r="T2916" t="s">
        <v>15437</v>
      </c>
      <c r="U2916" t="s">
        <v>15437</v>
      </c>
      <c r="V2916">
        <v>0</v>
      </c>
    </row>
    <row r="2917" spans="1:22" x14ac:dyDescent="0.25">
      <c r="A2917" t="s">
        <v>1569</v>
      </c>
      <c r="B2917">
        <v>335395</v>
      </c>
      <c r="C2917" t="s">
        <v>2155</v>
      </c>
      <c r="D2917" t="s">
        <v>6072</v>
      </c>
      <c r="E2917" t="s">
        <v>1572</v>
      </c>
      <c r="F2917" t="s">
        <v>6061</v>
      </c>
      <c r="G2917" t="s">
        <v>4268</v>
      </c>
      <c r="H2917" s="2">
        <v>45489</v>
      </c>
      <c r="I2917" s="2">
        <v>45489</v>
      </c>
      <c r="J2917"/>
      <c r="K2917"/>
      <c r="L2917">
        <v>0.01</v>
      </c>
      <c r="M2917" t="s">
        <v>4269</v>
      </c>
      <c r="N2917" t="s">
        <v>4199</v>
      </c>
      <c r="O2917"/>
      <c r="P2917" t="s">
        <v>6059</v>
      </c>
      <c r="Q2917" t="s">
        <v>6060</v>
      </c>
      <c r="R2917" t="s">
        <v>15449</v>
      </c>
      <c r="S2917" t="s">
        <v>15436</v>
      </c>
      <c r="T2917" t="s">
        <v>15437</v>
      </c>
      <c r="U2917" t="s">
        <v>15437</v>
      </c>
      <c r="V2917">
        <v>0</v>
      </c>
    </row>
    <row r="2918" spans="1:22" x14ac:dyDescent="0.25">
      <c r="A2918" t="s">
        <v>1569</v>
      </c>
      <c r="B2918">
        <v>335377</v>
      </c>
      <c r="C2918" t="s">
        <v>2367</v>
      </c>
      <c r="D2918" t="s">
        <v>5868</v>
      </c>
      <c r="E2918" t="s">
        <v>1572</v>
      </c>
      <c r="F2918" t="s">
        <v>7681</v>
      </c>
      <c r="G2918" t="s">
        <v>7487</v>
      </c>
      <c r="H2918" s="2">
        <v>45488</v>
      </c>
      <c r="I2918" s="2">
        <v>45488</v>
      </c>
      <c r="J2918"/>
      <c r="K2918"/>
      <c r="L2918">
        <v>0.01</v>
      </c>
      <c r="M2918" t="s">
        <v>7484</v>
      </c>
      <c r="N2918" t="s">
        <v>1714</v>
      </c>
      <c r="O2918"/>
      <c r="P2918" t="s">
        <v>7677</v>
      </c>
      <c r="Q2918" t="s">
        <v>2264</v>
      </c>
      <c r="R2918" t="s">
        <v>15462</v>
      </c>
      <c r="S2918" t="s">
        <v>15436</v>
      </c>
      <c r="T2918" t="s">
        <v>15437</v>
      </c>
      <c r="U2918" t="s">
        <v>15437</v>
      </c>
      <c r="V2918">
        <v>0</v>
      </c>
    </row>
    <row r="2919" spans="1:22" x14ac:dyDescent="0.25">
      <c r="A2919" t="s">
        <v>1569</v>
      </c>
      <c r="B2919">
        <v>335472</v>
      </c>
      <c r="C2919" t="s">
        <v>2252</v>
      </c>
      <c r="D2919" t="s">
        <v>7491</v>
      </c>
      <c r="E2919" t="s">
        <v>1607</v>
      </c>
      <c r="F2919" t="s">
        <v>7748</v>
      </c>
      <c r="G2919" t="s">
        <v>7534</v>
      </c>
      <c r="H2919" s="2">
        <v>45488</v>
      </c>
      <c r="I2919" s="2">
        <v>45488</v>
      </c>
      <c r="J2919"/>
      <c r="K2919"/>
      <c r="L2919">
        <v>38</v>
      </c>
      <c r="M2919" t="s">
        <v>7484</v>
      </c>
      <c r="N2919" t="s">
        <v>1714</v>
      </c>
      <c r="O2919"/>
      <c r="P2919" t="s">
        <v>7740</v>
      </c>
      <c r="Q2919" t="s">
        <v>7741</v>
      </c>
      <c r="R2919" t="s">
        <v>15462</v>
      </c>
      <c r="S2919" t="s">
        <v>15436</v>
      </c>
      <c r="T2919" t="s">
        <v>15437</v>
      </c>
      <c r="U2919" t="s">
        <v>15437</v>
      </c>
      <c r="V2919">
        <v>1</v>
      </c>
    </row>
    <row r="2920" spans="1:22" x14ac:dyDescent="0.25">
      <c r="A2920" t="s">
        <v>1569</v>
      </c>
      <c r="B2920">
        <v>335365</v>
      </c>
      <c r="C2920" t="s">
        <v>2518</v>
      </c>
      <c r="D2920" t="s">
        <v>8125</v>
      </c>
      <c r="E2920" t="s">
        <v>1572</v>
      </c>
      <c r="F2920" t="s">
        <v>8117</v>
      </c>
      <c r="G2920" t="s">
        <v>7509</v>
      </c>
      <c r="H2920" s="2">
        <v>45488</v>
      </c>
      <c r="I2920" s="2">
        <v>45488</v>
      </c>
      <c r="J2920"/>
      <c r="K2920"/>
      <c r="L2920">
        <v>0.01</v>
      </c>
      <c r="M2920" t="s">
        <v>7484</v>
      </c>
      <c r="N2920" t="s">
        <v>1714</v>
      </c>
      <c r="O2920"/>
      <c r="P2920" t="s">
        <v>8118</v>
      </c>
      <c r="Q2920" t="s">
        <v>8119</v>
      </c>
      <c r="R2920" t="s">
        <v>15461</v>
      </c>
      <c r="S2920" t="s">
        <v>15436</v>
      </c>
      <c r="T2920" t="s">
        <v>15437</v>
      </c>
      <c r="U2920" t="s">
        <v>15437</v>
      </c>
      <c r="V2920">
        <v>0</v>
      </c>
    </row>
    <row r="2921" spans="1:22" x14ac:dyDescent="0.25">
      <c r="A2921" t="s">
        <v>1569</v>
      </c>
      <c r="B2921">
        <v>335393</v>
      </c>
      <c r="C2921" t="s">
        <v>4852</v>
      </c>
      <c r="D2921" t="s">
        <v>8541</v>
      </c>
      <c r="E2921" t="s">
        <v>1572</v>
      </c>
      <c r="F2921" t="s">
        <v>8531</v>
      </c>
      <c r="G2921" t="s">
        <v>7490</v>
      </c>
      <c r="H2921" s="2">
        <v>45488</v>
      </c>
      <c r="I2921" s="2">
        <v>45488</v>
      </c>
      <c r="J2921"/>
      <c r="K2921"/>
      <c r="L2921">
        <v>0.01</v>
      </c>
      <c r="M2921" t="s">
        <v>7484</v>
      </c>
      <c r="N2921" t="s">
        <v>1714</v>
      </c>
      <c r="O2921"/>
      <c r="P2921" t="s">
        <v>8513</v>
      </c>
      <c r="Q2921" t="s">
        <v>8514</v>
      </c>
      <c r="R2921" t="s">
        <v>15462</v>
      </c>
      <c r="S2921" t="s">
        <v>15436</v>
      </c>
      <c r="T2921" t="s">
        <v>15437</v>
      </c>
      <c r="U2921" t="s">
        <v>15437</v>
      </c>
      <c r="V2921">
        <v>0</v>
      </c>
    </row>
    <row r="2922" spans="1:22" x14ac:dyDescent="0.25">
      <c r="A2922" t="s">
        <v>1569</v>
      </c>
      <c r="B2922">
        <v>335374</v>
      </c>
      <c r="C2922" t="s">
        <v>1671</v>
      </c>
      <c r="D2922" t="s">
        <v>9191</v>
      </c>
      <c r="E2922" t="s">
        <v>1596</v>
      </c>
      <c r="F2922" t="s">
        <v>9175</v>
      </c>
      <c r="G2922" t="s">
        <v>7503</v>
      </c>
      <c r="H2922" s="2">
        <v>45488</v>
      </c>
      <c r="I2922" s="2">
        <v>45551</v>
      </c>
      <c r="J2922"/>
      <c r="K2922"/>
      <c r="L2922">
        <v>29.5</v>
      </c>
      <c r="M2922" t="s">
        <v>7484</v>
      </c>
      <c r="N2922" t="s">
        <v>3482</v>
      </c>
      <c r="O2922"/>
      <c r="P2922" t="s">
        <v>9154</v>
      </c>
      <c r="Q2922" t="s">
        <v>9155</v>
      </c>
      <c r="R2922" t="s">
        <v>15465</v>
      </c>
      <c r="S2922" t="s">
        <v>15436</v>
      </c>
      <c r="T2922" t="s">
        <v>15437</v>
      </c>
      <c r="U2922" t="s">
        <v>15437</v>
      </c>
      <c r="V2922">
        <v>0.77631578947368418</v>
      </c>
    </row>
    <row r="2923" spans="1:22" x14ac:dyDescent="0.25">
      <c r="A2923" t="s">
        <v>1569</v>
      </c>
      <c r="B2923">
        <v>335390</v>
      </c>
      <c r="C2923" t="s">
        <v>9442</v>
      </c>
      <c r="D2923" t="s">
        <v>1906</v>
      </c>
      <c r="E2923" t="s">
        <v>1572</v>
      </c>
      <c r="F2923" t="s">
        <v>9416</v>
      </c>
      <c r="G2923" t="s">
        <v>7490</v>
      </c>
      <c r="H2923" s="2">
        <v>45488</v>
      </c>
      <c r="I2923" s="2">
        <v>45488</v>
      </c>
      <c r="J2923"/>
      <c r="K2923"/>
      <c r="L2923">
        <v>0.01</v>
      </c>
      <c r="M2923" t="s">
        <v>7484</v>
      </c>
      <c r="N2923" t="s">
        <v>3865</v>
      </c>
      <c r="O2923"/>
      <c r="P2923" t="s">
        <v>9417</v>
      </c>
      <c r="Q2923" t="s">
        <v>6136</v>
      </c>
      <c r="R2923" t="s">
        <v>15467</v>
      </c>
      <c r="S2923" t="s">
        <v>15436</v>
      </c>
      <c r="T2923" t="s">
        <v>15437</v>
      </c>
      <c r="U2923" t="s">
        <v>15437</v>
      </c>
      <c r="V2923">
        <v>0</v>
      </c>
    </row>
    <row r="2924" spans="1:22" x14ac:dyDescent="0.25">
      <c r="A2924" t="s">
        <v>1569</v>
      </c>
      <c r="B2924">
        <v>335372</v>
      </c>
      <c r="C2924" t="s">
        <v>1928</v>
      </c>
      <c r="D2924" t="s">
        <v>9515</v>
      </c>
      <c r="E2924" t="s">
        <v>1572</v>
      </c>
      <c r="F2924" t="s">
        <v>9506</v>
      </c>
      <c r="G2924" t="s">
        <v>7483</v>
      </c>
      <c r="H2924" s="2">
        <v>45488</v>
      </c>
      <c r="I2924" s="2">
        <v>45488</v>
      </c>
      <c r="J2924"/>
      <c r="K2924"/>
      <c r="L2924">
        <v>0.01</v>
      </c>
      <c r="M2924" t="s">
        <v>7484</v>
      </c>
      <c r="N2924" t="s">
        <v>3482</v>
      </c>
      <c r="O2924"/>
      <c r="P2924" t="s">
        <v>9500</v>
      </c>
      <c r="Q2924" t="s">
        <v>9501</v>
      </c>
      <c r="R2924" t="s">
        <v>15468</v>
      </c>
      <c r="S2924" t="s">
        <v>15436</v>
      </c>
      <c r="T2924" t="s">
        <v>15437</v>
      </c>
      <c r="U2924" t="s">
        <v>15437</v>
      </c>
      <c r="V2924">
        <v>0</v>
      </c>
    </row>
    <row r="2925" spans="1:22" x14ac:dyDescent="0.25">
      <c r="A2925" t="s">
        <v>1569</v>
      </c>
      <c r="B2925">
        <v>335392</v>
      </c>
      <c r="C2925" t="s">
        <v>1705</v>
      </c>
      <c r="D2925" t="s">
        <v>10138</v>
      </c>
      <c r="E2925" t="s">
        <v>1572</v>
      </c>
      <c r="F2925" t="s">
        <v>10126</v>
      </c>
      <c r="G2925" t="s">
        <v>7490</v>
      </c>
      <c r="H2925" s="2">
        <v>45488</v>
      </c>
      <c r="I2925" s="2">
        <v>45488</v>
      </c>
      <c r="J2925"/>
      <c r="K2925"/>
      <c r="L2925">
        <v>0.01</v>
      </c>
      <c r="M2925" t="s">
        <v>7484</v>
      </c>
      <c r="N2925" t="s">
        <v>4199</v>
      </c>
      <c r="O2925"/>
      <c r="P2925" t="s">
        <v>10118</v>
      </c>
      <c r="Q2925" t="s">
        <v>6518</v>
      </c>
      <c r="R2925" t="s">
        <v>15449</v>
      </c>
      <c r="S2925" t="s">
        <v>15436</v>
      </c>
      <c r="T2925" t="s">
        <v>15437</v>
      </c>
      <c r="U2925" t="s">
        <v>15437</v>
      </c>
      <c r="V2925">
        <v>0</v>
      </c>
    </row>
    <row r="2926" spans="1:22" x14ac:dyDescent="0.25">
      <c r="A2926" t="s">
        <v>1569</v>
      </c>
      <c r="B2926">
        <v>335406</v>
      </c>
      <c r="C2926" t="s">
        <v>2234</v>
      </c>
      <c r="D2926" t="s">
        <v>2306</v>
      </c>
      <c r="E2926" t="s">
        <v>1596</v>
      </c>
      <c r="F2926" t="s">
        <v>10126</v>
      </c>
      <c r="G2926" t="s">
        <v>7490</v>
      </c>
      <c r="H2926" s="2">
        <v>45488</v>
      </c>
      <c r="I2926" s="2">
        <v>45488</v>
      </c>
      <c r="J2926"/>
      <c r="K2926"/>
      <c r="L2926">
        <v>20</v>
      </c>
      <c r="M2926" t="s">
        <v>7484</v>
      </c>
      <c r="N2926" t="s">
        <v>4199</v>
      </c>
      <c r="O2926"/>
      <c r="P2926" t="s">
        <v>10118</v>
      </c>
      <c r="Q2926" t="s">
        <v>6518</v>
      </c>
      <c r="R2926" t="s">
        <v>15449</v>
      </c>
      <c r="S2926" t="s">
        <v>15436</v>
      </c>
      <c r="T2926" t="s">
        <v>15437</v>
      </c>
      <c r="U2926" t="s">
        <v>15437</v>
      </c>
      <c r="V2926">
        <v>0.52631578947368418</v>
      </c>
    </row>
    <row r="2927" spans="1:22" x14ac:dyDescent="0.25">
      <c r="A2927" t="s">
        <v>1569</v>
      </c>
      <c r="B2927">
        <v>335359</v>
      </c>
      <c r="C2927" t="s">
        <v>1615</v>
      </c>
      <c r="D2927" t="s">
        <v>10280</v>
      </c>
      <c r="E2927" t="s">
        <v>1572</v>
      </c>
      <c r="F2927" t="s">
        <v>10454</v>
      </c>
      <c r="G2927" t="s">
        <v>7490</v>
      </c>
      <c r="H2927" s="2">
        <v>45488</v>
      </c>
      <c r="I2927" s="2">
        <v>45488</v>
      </c>
      <c r="J2927"/>
      <c r="K2927"/>
      <c r="L2927">
        <v>0.01</v>
      </c>
      <c r="M2927" t="s">
        <v>7484</v>
      </c>
      <c r="N2927" t="s">
        <v>1714</v>
      </c>
      <c r="O2927"/>
      <c r="P2927" t="s">
        <v>10452</v>
      </c>
      <c r="Q2927" t="s">
        <v>2939</v>
      </c>
      <c r="R2927" t="s">
        <v>15461</v>
      </c>
      <c r="S2927" t="s">
        <v>15436</v>
      </c>
      <c r="T2927" t="s">
        <v>15437</v>
      </c>
      <c r="U2927" t="s">
        <v>15437</v>
      </c>
      <c r="V2927">
        <v>0</v>
      </c>
    </row>
    <row r="2928" spans="1:22" x14ac:dyDescent="0.25">
      <c r="A2928" t="s">
        <v>1569</v>
      </c>
      <c r="B2928">
        <v>335358</v>
      </c>
      <c r="C2928" t="s">
        <v>10479</v>
      </c>
      <c r="D2928" t="s">
        <v>6266</v>
      </c>
      <c r="E2928" t="s">
        <v>1572</v>
      </c>
      <c r="F2928" t="s">
        <v>10454</v>
      </c>
      <c r="G2928" t="s">
        <v>7490</v>
      </c>
      <c r="H2928" s="2">
        <v>45488</v>
      </c>
      <c r="I2928" s="2">
        <v>45488</v>
      </c>
      <c r="J2928"/>
      <c r="K2928"/>
      <c r="L2928">
        <v>0.01</v>
      </c>
      <c r="M2928" t="s">
        <v>7484</v>
      </c>
      <c r="N2928" t="s">
        <v>1714</v>
      </c>
      <c r="O2928"/>
      <c r="P2928" t="s">
        <v>10452</v>
      </c>
      <c r="Q2928" t="s">
        <v>2939</v>
      </c>
      <c r="R2928" t="s">
        <v>15461</v>
      </c>
      <c r="S2928" t="s">
        <v>15436</v>
      </c>
      <c r="T2928" t="s">
        <v>15437</v>
      </c>
      <c r="U2928" t="s">
        <v>15437</v>
      </c>
      <c r="V2928">
        <v>0</v>
      </c>
    </row>
    <row r="2929" spans="1:22" x14ac:dyDescent="0.25">
      <c r="A2929" t="s">
        <v>1569</v>
      </c>
      <c r="B2929">
        <v>335361</v>
      </c>
      <c r="C2929" t="s">
        <v>10480</v>
      </c>
      <c r="D2929" t="s">
        <v>10481</v>
      </c>
      <c r="E2929" t="s">
        <v>1572</v>
      </c>
      <c r="F2929" t="s">
        <v>10454</v>
      </c>
      <c r="G2929" t="s">
        <v>7490</v>
      </c>
      <c r="H2929" s="2">
        <v>45488</v>
      </c>
      <c r="I2929" s="2">
        <v>45488</v>
      </c>
      <c r="J2929"/>
      <c r="K2929"/>
      <c r="L2929">
        <v>0.01</v>
      </c>
      <c r="M2929" t="s">
        <v>7484</v>
      </c>
      <c r="N2929" t="s">
        <v>1714</v>
      </c>
      <c r="O2929"/>
      <c r="P2929" t="s">
        <v>10452</v>
      </c>
      <c r="Q2929" t="s">
        <v>2939</v>
      </c>
      <c r="R2929" t="s">
        <v>15461</v>
      </c>
      <c r="S2929" t="s">
        <v>15436</v>
      </c>
      <c r="T2929" t="s">
        <v>15437</v>
      </c>
      <c r="U2929" t="s">
        <v>15437</v>
      </c>
      <c r="V2929">
        <v>0</v>
      </c>
    </row>
    <row r="2930" spans="1:22" x14ac:dyDescent="0.25">
      <c r="A2930" t="s">
        <v>1569</v>
      </c>
      <c r="B2930">
        <v>335411</v>
      </c>
      <c r="C2930" t="s">
        <v>9525</v>
      </c>
      <c r="D2930" t="s">
        <v>5984</v>
      </c>
      <c r="E2930" t="s">
        <v>1572</v>
      </c>
      <c r="F2930" t="s">
        <v>10454</v>
      </c>
      <c r="G2930" t="s">
        <v>7490</v>
      </c>
      <c r="H2930" s="2">
        <v>45488</v>
      </c>
      <c r="I2930" s="2">
        <v>45488</v>
      </c>
      <c r="J2930"/>
      <c r="K2930"/>
      <c r="L2930">
        <v>0.01</v>
      </c>
      <c r="M2930" t="s">
        <v>7484</v>
      </c>
      <c r="N2930" t="s">
        <v>1714</v>
      </c>
      <c r="O2930"/>
      <c r="P2930" t="s">
        <v>10452</v>
      </c>
      <c r="Q2930" t="s">
        <v>2939</v>
      </c>
      <c r="R2930" t="s">
        <v>15461</v>
      </c>
      <c r="S2930" t="s">
        <v>15436</v>
      </c>
      <c r="T2930" t="s">
        <v>15437</v>
      </c>
      <c r="U2930" t="s">
        <v>15437</v>
      </c>
      <c r="V2930">
        <v>0</v>
      </c>
    </row>
    <row r="2931" spans="1:22" x14ac:dyDescent="0.25">
      <c r="A2931" t="s">
        <v>1569</v>
      </c>
      <c r="B2931">
        <v>335364</v>
      </c>
      <c r="C2931" t="s">
        <v>2515</v>
      </c>
      <c r="D2931" t="s">
        <v>10861</v>
      </c>
      <c r="E2931" t="s">
        <v>1572</v>
      </c>
      <c r="F2931" t="s">
        <v>10850</v>
      </c>
      <c r="G2931" t="s">
        <v>7490</v>
      </c>
      <c r="H2931" s="2">
        <v>45488</v>
      </c>
      <c r="I2931" s="2">
        <v>45488</v>
      </c>
      <c r="J2931"/>
      <c r="K2931"/>
      <c r="L2931">
        <v>0.01</v>
      </c>
      <c r="M2931" t="s">
        <v>7484</v>
      </c>
      <c r="N2931" t="s">
        <v>3865</v>
      </c>
      <c r="O2931"/>
      <c r="P2931" t="s">
        <v>10847</v>
      </c>
      <c r="Q2931" t="s">
        <v>3922</v>
      </c>
      <c r="R2931" t="s">
        <v>15468</v>
      </c>
      <c r="S2931" t="s">
        <v>15436</v>
      </c>
      <c r="T2931" t="s">
        <v>15437</v>
      </c>
      <c r="U2931" t="s">
        <v>15437</v>
      </c>
      <c r="V2931">
        <v>0</v>
      </c>
    </row>
    <row r="2932" spans="1:22" x14ac:dyDescent="0.25">
      <c r="A2932" t="s">
        <v>1569</v>
      </c>
      <c r="B2932">
        <v>335391</v>
      </c>
      <c r="C2932" t="s">
        <v>1907</v>
      </c>
      <c r="D2932" t="s">
        <v>11381</v>
      </c>
      <c r="E2932" t="s">
        <v>1572</v>
      </c>
      <c r="F2932" t="s">
        <v>11365</v>
      </c>
      <c r="G2932" t="s">
        <v>7487</v>
      </c>
      <c r="H2932" s="2">
        <v>45488</v>
      </c>
      <c r="I2932" s="2">
        <v>45488</v>
      </c>
      <c r="J2932"/>
      <c r="K2932"/>
      <c r="L2932">
        <v>0.01</v>
      </c>
      <c r="M2932" t="s">
        <v>7484</v>
      </c>
      <c r="N2932" t="s">
        <v>3865</v>
      </c>
      <c r="O2932"/>
      <c r="P2932" t="s">
        <v>11366</v>
      </c>
      <c r="Q2932" t="s">
        <v>5570</v>
      </c>
      <c r="R2932" t="s">
        <v>15467</v>
      </c>
      <c r="S2932" t="s">
        <v>15436</v>
      </c>
      <c r="T2932" t="s">
        <v>15437</v>
      </c>
      <c r="U2932" t="s">
        <v>15437</v>
      </c>
      <c r="V2932">
        <v>0</v>
      </c>
    </row>
    <row r="2933" spans="1:22" x14ac:dyDescent="0.25">
      <c r="A2933" t="s">
        <v>1569</v>
      </c>
      <c r="B2933">
        <v>335402</v>
      </c>
      <c r="C2933" t="s">
        <v>11004</v>
      </c>
      <c r="D2933" t="s">
        <v>7581</v>
      </c>
      <c r="E2933" t="s">
        <v>1572</v>
      </c>
      <c r="F2933" t="s">
        <v>11956</v>
      </c>
      <c r="G2933" t="s">
        <v>7490</v>
      </c>
      <c r="H2933" s="2">
        <v>45488</v>
      </c>
      <c r="I2933" s="2">
        <v>45488</v>
      </c>
      <c r="J2933"/>
      <c r="K2933"/>
      <c r="L2933">
        <v>0.01</v>
      </c>
      <c r="M2933" t="s">
        <v>7484</v>
      </c>
      <c r="N2933" t="s">
        <v>3865</v>
      </c>
      <c r="O2933"/>
      <c r="P2933" t="s">
        <v>11957</v>
      </c>
      <c r="Q2933" t="s">
        <v>4910</v>
      </c>
      <c r="R2933" t="s">
        <v>15463</v>
      </c>
      <c r="S2933" t="s">
        <v>15436</v>
      </c>
      <c r="T2933" t="s">
        <v>15437</v>
      </c>
      <c r="U2933" t="s">
        <v>15437</v>
      </c>
      <c r="V2933">
        <v>0</v>
      </c>
    </row>
    <row r="2934" spans="1:22" x14ac:dyDescent="0.25">
      <c r="A2934" t="s">
        <v>1569</v>
      </c>
      <c r="B2934">
        <v>335378</v>
      </c>
      <c r="C2934" t="s">
        <v>3314</v>
      </c>
      <c r="D2934" t="s">
        <v>3702</v>
      </c>
      <c r="E2934" t="s">
        <v>1572</v>
      </c>
      <c r="F2934" t="s">
        <v>12183</v>
      </c>
      <c r="G2934" t="s">
        <v>7490</v>
      </c>
      <c r="H2934" s="2">
        <v>45488</v>
      </c>
      <c r="I2934" s="2">
        <v>45488</v>
      </c>
      <c r="J2934"/>
      <c r="K2934"/>
      <c r="L2934">
        <v>0.01</v>
      </c>
      <c r="M2934" t="s">
        <v>7484</v>
      </c>
      <c r="N2934" t="s">
        <v>3865</v>
      </c>
      <c r="O2934"/>
      <c r="P2934" t="s">
        <v>12181</v>
      </c>
      <c r="Q2934" t="s">
        <v>6091</v>
      </c>
      <c r="R2934" t="s">
        <v>15463</v>
      </c>
      <c r="S2934" t="s">
        <v>15436</v>
      </c>
      <c r="T2934" t="s">
        <v>15437</v>
      </c>
      <c r="U2934" t="s">
        <v>15437</v>
      </c>
      <c r="V2934">
        <v>0</v>
      </c>
    </row>
    <row r="2935" spans="1:22" x14ac:dyDescent="0.25">
      <c r="A2935" t="s">
        <v>1569</v>
      </c>
      <c r="B2935">
        <v>335379</v>
      </c>
      <c r="C2935" t="s">
        <v>2155</v>
      </c>
      <c r="D2935" t="s">
        <v>8493</v>
      </c>
      <c r="E2935" t="s">
        <v>1572</v>
      </c>
      <c r="F2935" t="s">
        <v>13040</v>
      </c>
      <c r="G2935" t="s">
        <v>7490</v>
      </c>
      <c r="H2935" s="2">
        <v>45488</v>
      </c>
      <c r="I2935" s="2">
        <v>45488</v>
      </c>
      <c r="J2935"/>
      <c r="K2935"/>
      <c r="L2935">
        <v>0.01</v>
      </c>
      <c r="M2935" t="s">
        <v>7484</v>
      </c>
      <c r="N2935" t="s">
        <v>3482</v>
      </c>
      <c r="O2935"/>
      <c r="P2935" t="s">
        <v>13037</v>
      </c>
      <c r="Q2935" t="s">
        <v>13038</v>
      </c>
      <c r="R2935" t="s">
        <v>15466</v>
      </c>
      <c r="S2935" t="s">
        <v>15436</v>
      </c>
      <c r="T2935" t="s">
        <v>15437</v>
      </c>
      <c r="U2935" t="s">
        <v>15437</v>
      </c>
      <c r="V2935">
        <v>0</v>
      </c>
    </row>
    <row r="2936" spans="1:22" x14ac:dyDescent="0.25">
      <c r="A2936" t="s">
        <v>1569</v>
      </c>
      <c r="B2936">
        <v>335355</v>
      </c>
      <c r="C2936" t="s">
        <v>1601</v>
      </c>
      <c r="D2936" t="s">
        <v>13156</v>
      </c>
      <c r="E2936" t="s">
        <v>1572</v>
      </c>
      <c r="F2936" t="s">
        <v>13157</v>
      </c>
      <c r="G2936" t="s">
        <v>7487</v>
      </c>
      <c r="H2936" s="2">
        <v>45488</v>
      </c>
      <c r="I2936" s="2">
        <v>45488</v>
      </c>
      <c r="J2936"/>
      <c r="K2936"/>
      <c r="L2936">
        <v>0.01</v>
      </c>
      <c r="M2936" t="s">
        <v>7484</v>
      </c>
      <c r="N2936" t="s">
        <v>4199</v>
      </c>
      <c r="O2936"/>
      <c r="P2936" t="s">
        <v>13149</v>
      </c>
      <c r="Q2936" t="s">
        <v>6797</v>
      </c>
      <c r="R2936" t="s">
        <v>15449</v>
      </c>
      <c r="S2936" t="s">
        <v>15436</v>
      </c>
      <c r="T2936" t="s">
        <v>15437</v>
      </c>
      <c r="U2936" t="s">
        <v>15437</v>
      </c>
      <c r="V2936">
        <v>0</v>
      </c>
    </row>
    <row r="2937" spans="1:22" x14ac:dyDescent="0.25">
      <c r="A2937" t="s">
        <v>1569</v>
      </c>
      <c r="B2937">
        <v>335369</v>
      </c>
      <c r="C2937" t="s">
        <v>1638</v>
      </c>
      <c r="D2937" t="s">
        <v>13727</v>
      </c>
      <c r="E2937" t="s">
        <v>1572</v>
      </c>
      <c r="F2937" t="s">
        <v>13723</v>
      </c>
      <c r="G2937" t="s">
        <v>7490</v>
      </c>
      <c r="H2937" s="2">
        <v>45488</v>
      </c>
      <c r="I2937" s="2">
        <v>45488</v>
      </c>
      <c r="J2937"/>
      <c r="K2937"/>
      <c r="L2937">
        <v>0.01</v>
      </c>
      <c r="M2937" t="s">
        <v>7484</v>
      </c>
      <c r="N2937" t="s">
        <v>3482</v>
      </c>
      <c r="O2937"/>
      <c r="P2937" t="s">
        <v>13724</v>
      </c>
      <c r="Q2937" t="s">
        <v>6978</v>
      </c>
      <c r="R2937" t="s">
        <v>15465</v>
      </c>
      <c r="S2937" t="s">
        <v>15436</v>
      </c>
      <c r="T2937" t="s">
        <v>15437</v>
      </c>
      <c r="U2937" t="s">
        <v>15437</v>
      </c>
      <c r="V2937">
        <v>0</v>
      </c>
    </row>
    <row r="2938" spans="1:22" x14ac:dyDescent="0.25">
      <c r="A2938" t="s">
        <v>1569</v>
      </c>
      <c r="B2938">
        <v>335367</v>
      </c>
      <c r="C2938" t="s">
        <v>7028</v>
      </c>
      <c r="D2938" t="s">
        <v>13728</v>
      </c>
      <c r="E2938" t="s">
        <v>1572</v>
      </c>
      <c r="F2938" t="s">
        <v>13723</v>
      </c>
      <c r="G2938" t="s">
        <v>7490</v>
      </c>
      <c r="H2938" s="2">
        <v>45488</v>
      </c>
      <c r="I2938" s="2">
        <v>45488</v>
      </c>
      <c r="J2938"/>
      <c r="K2938"/>
      <c r="L2938">
        <v>0.01</v>
      </c>
      <c r="M2938" t="s">
        <v>7484</v>
      </c>
      <c r="N2938" t="s">
        <v>3482</v>
      </c>
      <c r="O2938"/>
      <c r="P2938" t="s">
        <v>13724</v>
      </c>
      <c r="Q2938" t="s">
        <v>6978</v>
      </c>
      <c r="R2938" t="s">
        <v>15465</v>
      </c>
      <c r="S2938" t="s">
        <v>15436</v>
      </c>
      <c r="T2938" t="s">
        <v>15437</v>
      </c>
      <c r="U2938" t="s">
        <v>15437</v>
      </c>
      <c r="V2938">
        <v>0</v>
      </c>
    </row>
    <row r="2939" spans="1:22" x14ac:dyDescent="0.25">
      <c r="A2939" t="s">
        <v>1569</v>
      </c>
      <c r="B2939">
        <v>335373</v>
      </c>
      <c r="C2939" t="s">
        <v>2181</v>
      </c>
      <c r="D2939" t="s">
        <v>13728</v>
      </c>
      <c r="E2939" t="s">
        <v>1572</v>
      </c>
      <c r="F2939" t="s">
        <v>13723</v>
      </c>
      <c r="G2939" t="s">
        <v>7490</v>
      </c>
      <c r="H2939" s="2">
        <v>45488</v>
      </c>
      <c r="I2939" s="2">
        <v>45488</v>
      </c>
      <c r="J2939"/>
      <c r="K2939"/>
      <c r="L2939">
        <v>0.01</v>
      </c>
      <c r="M2939" t="s">
        <v>7484</v>
      </c>
      <c r="N2939" t="s">
        <v>3482</v>
      </c>
      <c r="O2939"/>
      <c r="P2939" t="s">
        <v>13724</v>
      </c>
      <c r="Q2939" t="s">
        <v>6978</v>
      </c>
      <c r="R2939" t="s">
        <v>15465</v>
      </c>
      <c r="S2939" t="s">
        <v>15436</v>
      </c>
      <c r="T2939" t="s">
        <v>15437</v>
      </c>
      <c r="U2939" t="s">
        <v>15437</v>
      </c>
      <c r="V2939">
        <v>0</v>
      </c>
    </row>
    <row r="2940" spans="1:22" x14ac:dyDescent="0.25">
      <c r="A2940" t="s">
        <v>1569</v>
      </c>
      <c r="B2940">
        <v>335368</v>
      </c>
      <c r="C2940" t="s">
        <v>1750</v>
      </c>
      <c r="D2940" t="s">
        <v>9484</v>
      </c>
      <c r="E2940" t="s">
        <v>1572</v>
      </c>
      <c r="F2940" t="s">
        <v>13723</v>
      </c>
      <c r="G2940" t="s">
        <v>7490</v>
      </c>
      <c r="H2940" s="2">
        <v>45488</v>
      </c>
      <c r="I2940" s="2">
        <v>45488</v>
      </c>
      <c r="J2940"/>
      <c r="K2940"/>
      <c r="L2940">
        <v>0.01</v>
      </c>
      <c r="M2940" t="s">
        <v>7484</v>
      </c>
      <c r="N2940" t="s">
        <v>3482</v>
      </c>
      <c r="O2940"/>
      <c r="P2940" t="s">
        <v>13724</v>
      </c>
      <c r="Q2940" t="s">
        <v>6978</v>
      </c>
      <c r="R2940" t="s">
        <v>15465</v>
      </c>
      <c r="S2940" t="s">
        <v>15436</v>
      </c>
      <c r="T2940" t="s">
        <v>15437</v>
      </c>
      <c r="U2940" t="s">
        <v>15437</v>
      </c>
      <c r="V2940">
        <v>0</v>
      </c>
    </row>
    <row r="2941" spans="1:22" x14ac:dyDescent="0.25">
      <c r="A2941" t="s">
        <v>1569</v>
      </c>
      <c r="B2941">
        <v>335376</v>
      </c>
      <c r="C2941" t="s">
        <v>8945</v>
      </c>
      <c r="D2941" t="s">
        <v>13729</v>
      </c>
      <c r="E2941" t="s">
        <v>1572</v>
      </c>
      <c r="F2941" t="s">
        <v>13723</v>
      </c>
      <c r="G2941" t="s">
        <v>7490</v>
      </c>
      <c r="H2941" s="2">
        <v>45488</v>
      </c>
      <c r="I2941" s="2">
        <v>45488</v>
      </c>
      <c r="J2941"/>
      <c r="K2941"/>
      <c r="L2941">
        <v>0.01</v>
      </c>
      <c r="M2941" t="s">
        <v>7484</v>
      </c>
      <c r="N2941" t="s">
        <v>3482</v>
      </c>
      <c r="O2941"/>
      <c r="P2941" t="s">
        <v>13724</v>
      </c>
      <c r="Q2941" t="s">
        <v>6978</v>
      </c>
      <c r="R2941" t="s">
        <v>15465</v>
      </c>
      <c r="S2941" t="s">
        <v>15436</v>
      </c>
      <c r="T2941" t="s">
        <v>15437</v>
      </c>
      <c r="U2941" t="s">
        <v>15437</v>
      </c>
      <c r="V2941">
        <v>0</v>
      </c>
    </row>
    <row r="2942" spans="1:22" x14ac:dyDescent="0.25">
      <c r="A2942" t="s">
        <v>1569</v>
      </c>
      <c r="B2942">
        <v>335370</v>
      </c>
      <c r="C2942" t="s">
        <v>2023</v>
      </c>
      <c r="D2942" t="s">
        <v>3115</v>
      </c>
      <c r="E2942" t="s">
        <v>1572</v>
      </c>
      <c r="F2942" t="s">
        <v>13723</v>
      </c>
      <c r="G2942" t="s">
        <v>7490</v>
      </c>
      <c r="H2942" s="2">
        <v>45488</v>
      </c>
      <c r="I2942" s="2">
        <v>45488</v>
      </c>
      <c r="J2942"/>
      <c r="K2942"/>
      <c r="L2942">
        <v>0.01</v>
      </c>
      <c r="M2942" t="s">
        <v>7484</v>
      </c>
      <c r="N2942" t="s">
        <v>3482</v>
      </c>
      <c r="O2942"/>
      <c r="P2942" t="s">
        <v>13724</v>
      </c>
      <c r="Q2942" t="s">
        <v>6978</v>
      </c>
      <c r="R2942" t="s">
        <v>15465</v>
      </c>
      <c r="S2942" t="s">
        <v>15436</v>
      </c>
      <c r="T2942" t="s">
        <v>15437</v>
      </c>
      <c r="U2942" t="s">
        <v>15437</v>
      </c>
      <c r="V2942">
        <v>0</v>
      </c>
    </row>
    <row r="2943" spans="1:22" x14ac:dyDescent="0.25">
      <c r="A2943" t="s">
        <v>1569</v>
      </c>
      <c r="B2943">
        <v>335383</v>
      </c>
      <c r="C2943" t="s">
        <v>13730</v>
      </c>
      <c r="D2943" t="s">
        <v>8042</v>
      </c>
      <c r="E2943" t="s">
        <v>1572</v>
      </c>
      <c r="F2943" t="s">
        <v>13723</v>
      </c>
      <c r="G2943" t="s">
        <v>7490</v>
      </c>
      <c r="H2943" s="2">
        <v>45488</v>
      </c>
      <c r="I2943" s="2">
        <v>45488</v>
      </c>
      <c r="J2943"/>
      <c r="K2943"/>
      <c r="L2943">
        <v>0.01</v>
      </c>
      <c r="M2943" t="s">
        <v>7484</v>
      </c>
      <c r="N2943" t="s">
        <v>3482</v>
      </c>
      <c r="O2943"/>
      <c r="P2943" t="s">
        <v>13724</v>
      </c>
      <c r="Q2943" t="s">
        <v>6978</v>
      </c>
      <c r="R2943" t="s">
        <v>15465</v>
      </c>
      <c r="S2943" t="s">
        <v>15436</v>
      </c>
      <c r="T2943" t="s">
        <v>15437</v>
      </c>
      <c r="U2943" t="s">
        <v>15437</v>
      </c>
      <c r="V2943">
        <v>0</v>
      </c>
    </row>
    <row r="2944" spans="1:22" x14ac:dyDescent="0.25">
      <c r="A2944" t="s">
        <v>1569</v>
      </c>
      <c r="B2944">
        <v>334960</v>
      </c>
      <c r="C2944" t="s">
        <v>2291</v>
      </c>
      <c r="D2944" t="s">
        <v>14156</v>
      </c>
      <c r="E2944" t="s">
        <v>1607</v>
      </c>
      <c r="F2944" t="s">
        <v>14157</v>
      </c>
      <c r="G2944" t="s">
        <v>14158</v>
      </c>
      <c r="H2944" s="2">
        <v>45488</v>
      </c>
      <c r="I2944" s="2">
        <v>45488</v>
      </c>
      <c r="J2944"/>
      <c r="K2944"/>
      <c r="L2944">
        <v>38</v>
      </c>
      <c r="M2944" t="s">
        <v>7484</v>
      </c>
      <c r="N2944" t="s">
        <v>1714</v>
      </c>
      <c r="O2944" t="s">
        <v>7120</v>
      </c>
      <c r="P2944" t="s">
        <v>14140</v>
      </c>
      <c r="Q2944" t="s">
        <v>14141</v>
      </c>
      <c r="R2944" t="s">
        <v>15431</v>
      </c>
      <c r="S2944" t="s">
        <v>15436</v>
      </c>
      <c r="T2944" t="s">
        <v>15437</v>
      </c>
      <c r="U2944" t="s">
        <v>15437</v>
      </c>
      <c r="V2944">
        <v>1</v>
      </c>
    </row>
    <row r="2945" spans="1:22" x14ac:dyDescent="0.25">
      <c r="A2945" t="s">
        <v>1569</v>
      </c>
      <c r="B2945">
        <v>335292</v>
      </c>
      <c r="C2945" t="s">
        <v>14777</v>
      </c>
      <c r="D2945" t="s">
        <v>14778</v>
      </c>
      <c r="E2945" t="s">
        <v>1607</v>
      </c>
      <c r="F2945" t="s">
        <v>14779</v>
      </c>
      <c r="G2945" t="s">
        <v>14780</v>
      </c>
      <c r="H2945" s="2">
        <v>45488</v>
      </c>
      <c r="I2945" s="2">
        <v>45488</v>
      </c>
      <c r="J2945"/>
      <c r="K2945"/>
      <c r="L2945">
        <v>38</v>
      </c>
      <c r="M2945" t="s">
        <v>7484</v>
      </c>
      <c r="N2945" t="s">
        <v>1714</v>
      </c>
      <c r="O2945" t="s">
        <v>7120</v>
      </c>
      <c r="P2945" t="s">
        <v>14775</v>
      </c>
      <c r="Q2945" t="s">
        <v>14776</v>
      </c>
      <c r="R2945" t="s">
        <v>15431</v>
      </c>
      <c r="S2945" t="s">
        <v>15436</v>
      </c>
      <c r="T2945" t="s">
        <v>15437</v>
      </c>
      <c r="U2945" t="s">
        <v>15437</v>
      </c>
      <c r="V2945">
        <v>1</v>
      </c>
    </row>
    <row r="2946" spans="1:22" x14ac:dyDescent="0.25">
      <c r="A2946" t="s">
        <v>1569</v>
      </c>
      <c r="B2946">
        <v>335235</v>
      </c>
      <c r="C2946" t="s">
        <v>1752</v>
      </c>
      <c r="D2946" t="s">
        <v>2376</v>
      </c>
      <c r="E2946" t="s">
        <v>1607</v>
      </c>
      <c r="F2946" t="s">
        <v>15172</v>
      </c>
      <c r="G2946" t="s">
        <v>15173</v>
      </c>
      <c r="H2946" s="2">
        <v>45488</v>
      </c>
      <c r="I2946" s="2">
        <v>45488</v>
      </c>
      <c r="J2946"/>
      <c r="K2946"/>
      <c r="L2946">
        <v>38</v>
      </c>
      <c r="M2946" t="s">
        <v>7484</v>
      </c>
      <c r="N2946" t="s">
        <v>1714</v>
      </c>
      <c r="O2946" t="s">
        <v>7120</v>
      </c>
      <c r="P2946" t="s">
        <v>15160</v>
      </c>
      <c r="Q2946" t="s">
        <v>15161</v>
      </c>
      <c r="R2946" t="s">
        <v>15430</v>
      </c>
      <c r="S2946" t="s">
        <v>15436</v>
      </c>
      <c r="T2946" t="s">
        <v>15437</v>
      </c>
      <c r="U2946" t="s">
        <v>15437</v>
      </c>
      <c r="V2946">
        <v>1</v>
      </c>
    </row>
    <row r="2947" spans="1:22" x14ac:dyDescent="0.25">
      <c r="A2947" t="s">
        <v>1569</v>
      </c>
      <c r="B2947">
        <v>335354</v>
      </c>
      <c r="C2947" t="s">
        <v>4495</v>
      </c>
      <c r="D2947" t="s">
        <v>1790</v>
      </c>
      <c r="E2947" t="s">
        <v>1572</v>
      </c>
      <c r="F2947" t="s">
        <v>4827</v>
      </c>
      <c r="G2947" t="s">
        <v>4268</v>
      </c>
      <c r="H2947" s="2">
        <v>45488</v>
      </c>
      <c r="I2947" s="2">
        <v>45488</v>
      </c>
      <c r="J2947"/>
      <c r="K2947"/>
      <c r="L2947">
        <v>0.01</v>
      </c>
      <c r="M2947" t="s">
        <v>4269</v>
      </c>
      <c r="N2947" t="s">
        <v>1714</v>
      </c>
      <c r="O2947"/>
      <c r="P2947" t="s">
        <v>4825</v>
      </c>
      <c r="Q2947" t="s">
        <v>3067</v>
      </c>
      <c r="R2947" t="s">
        <v>15447</v>
      </c>
      <c r="S2947" t="s">
        <v>15436</v>
      </c>
      <c r="T2947" t="s">
        <v>15437</v>
      </c>
      <c r="U2947" t="s">
        <v>15437</v>
      </c>
      <c r="V2947">
        <v>0</v>
      </c>
    </row>
    <row r="2948" spans="1:22" x14ac:dyDescent="0.25">
      <c r="A2948" t="s">
        <v>1569</v>
      </c>
      <c r="B2948">
        <v>335405</v>
      </c>
      <c r="C2948" t="s">
        <v>3888</v>
      </c>
      <c r="D2948" t="s">
        <v>6027</v>
      </c>
      <c r="E2948" t="s">
        <v>1572</v>
      </c>
      <c r="F2948" t="s">
        <v>6023</v>
      </c>
      <c r="G2948" t="s">
        <v>4268</v>
      </c>
      <c r="H2948" s="2">
        <v>45488</v>
      </c>
      <c r="I2948" s="2">
        <v>45488</v>
      </c>
      <c r="J2948"/>
      <c r="K2948"/>
      <c r="L2948">
        <v>0.01</v>
      </c>
      <c r="M2948" t="s">
        <v>4269</v>
      </c>
      <c r="N2948" t="s">
        <v>1714</v>
      </c>
      <c r="O2948"/>
      <c r="P2948" t="s">
        <v>6021</v>
      </c>
      <c r="Q2948" t="s">
        <v>2390</v>
      </c>
      <c r="R2948" t="s">
        <v>15454</v>
      </c>
      <c r="S2948" t="s">
        <v>15436</v>
      </c>
      <c r="T2948" t="s">
        <v>15437</v>
      </c>
      <c r="U2948" t="s">
        <v>15437</v>
      </c>
      <c r="V2948">
        <v>0</v>
      </c>
    </row>
    <row r="2949" spans="1:22" x14ac:dyDescent="0.25">
      <c r="A2949" t="s">
        <v>1569</v>
      </c>
      <c r="B2949">
        <v>335382</v>
      </c>
      <c r="C2949" t="s">
        <v>1708</v>
      </c>
      <c r="D2949" t="s">
        <v>6099</v>
      </c>
      <c r="E2949" t="s">
        <v>1572</v>
      </c>
      <c r="F2949" t="s">
        <v>6093</v>
      </c>
      <c r="G2949" t="s">
        <v>4294</v>
      </c>
      <c r="H2949" s="2">
        <v>45488</v>
      </c>
      <c r="I2949" s="2">
        <v>45488</v>
      </c>
      <c r="J2949"/>
      <c r="K2949"/>
      <c r="L2949">
        <v>0.01</v>
      </c>
      <c r="M2949" t="s">
        <v>4269</v>
      </c>
      <c r="N2949" t="s">
        <v>3865</v>
      </c>
      <c r="O2949"/>
      <c r="P2949" t="s">
        <v>6090</v>
      </c>
      <c r="Q2949" t="s">
        <v>6091</v>
      </c>
      <c r="R2949" t="s">
        <v>15452</v>
      </c>
      <c r="S2949" t="s">
        <v>15436</v>
      </c>
      <c r="T2949" t="s">
        <v>15437</v>
      </c>
      <c r="U2949" t="s">
        <v>15437</v>
      </c>
      <c r="V2949">
        <v>0</v>
      </c>
    </row>
    <row r="2950" spans="1:22" x14ac:dyDescent="0.25">
      <c r="A2950" t="s">
        <v>1569</v>
      </c>
      <c r="B2950">
        <v>335380</v>
      </c>
      <c r="C2950" t="s">
        <v>1857</v>
      </c>
      <c r="D2950" t="s">
        <v>2915</v>
      </c>
      <c r="E2950" t="s">
        <v>1572</v>
      </c>
      <c r="F2950" t="s">
        <v>6480</v>
      </c>
      <c r="G2950" t="s">
        <v>4268</v>
      </c>
      <c r="H2950" s="2">
        <v>45488</v>
      </c>
      <c r="I2950" s="2">
        <v>45488</v>
      </c>
      <c r="J2950"/>
      <c r="K2950"/>
      <c r="L2950">
        <v>0.01</v>
      </c>
      <c r="M2950" t="s">
        <v>4269</v>
      </c>
      <c r="N2950" t="s">
        <v>3482</v>
      </c>
      <c r="O2950"/>
      <c r="P2950" t="s">
        <v>6481</v>
      </c>
      <c r="Q2950" t="s">
        <v>6482</v>
      </c>
      <c r="R2950" t="s">
        <v>15450</v>
      </c>
      <c r="S2950" t="s">
        <v>15436</v>
      </c>
      <c r="T2950" t="s">
        <v>15437</v>
      </c>
      <c r="U2950" t="s">
        <v>15437</v>
      </c>
      <c r="V2950">
        <v>0</v>
      </c>
    </row>
    <row r="2951" spans="1:22" x14ac:dyDescent="0.25">
      <c r="A2951" t="s">
        <v>1569</v>
      </c>
      <c r="B2951">
        <v>335409</v>
      </c>
      <c r="C2951" t="s">
        <v>13253</v>
      </c>
      <c r="D2951" t="s">
        <v>9591</v>
      </c>
      <c r="E2951" t="s">
        <v>1572</v>
      </c>
      <c r="F2951" t="s">
        <v>13245</v>
      </c>
      <c r="G2951" t="s">
        <v>7490</v>
      </c>
      <c r="H2951" s="2">
        <v>45486</v>
      </c>
      <c r="I2951" s="2">
        <v>45486</v>
      </c>
      <c r="J2951"/>
      <c r="K2951"/>
      <c r="L2951">
        <v>0.01</v>
      </c>
      <c r="M2951" t="s">
        <v>7484</v>
      </c>
      <c r="N2951" t="s">
        <v>3865</v>
      </c>
      <c r="O2951"/>
      <c r="P2951" t="s">
        <v>13243</v>
      </c>
      <c r="Q2951" t="s">
        <v>5886</v>
      </c>
      <c r="R2951" t="s">
        <v>15463</v>
      </c>
      <c r="S2951" t="s">
        <v>15436</v>
      </c>
      <c r="T2951" t="s">
        <v>15437</v>
      </c>
      <c r="U2951" t="s">
        <v>15437</v>
      </c>
      <c r="V2951">
        <v>0</v>
      </c>
    </row>
    <row r="2952" spans="1:22" x14ac:dyDescent="0.25">
      <c r="A2952" t="s">
        <v>1569</v>
      </c>
      <c r="B2952">
        <v>335322</v>
      </c>
      <c r="C2952" t="s">
        <v>1855</v>
      </c>
      <c r="D2952" t="s">
        <v>8479</v>
      </c>
      <c r="E2952" t="s">
        <v>1572</v>
      </c>
      <c r="F2952" t="s">
        <v>8480</v>
      </c>
      <c r="G2952" t="s">
        <v>7509</v>
      </c>
      <c r="H2952" s="2">
        <v>45485</v>
      </c>
      <c r="I2952" s="2">
        <v>45485</v>
      </c>
      <c r="J2952"/>
      <c r="K2952"/>
      <c r="L2952">
        <v>0.01</v>
      </c>
      <c r="M2952" t="s">
        <v>7484</v>
      </c>
      <c r="N2952" t="s">
        <v>1714</v>
      </c>
      <c r="O2952"/>
      <c r="P2952" t="s">
        <v>8466</v>
      </c>
      <c r="Q2952" t="s">
        <v>5078</v>
      </c>
      <c r="R2952" t="s">
        <v>15462</v>
      </c>
      <c r="S2952" t="s">
        <v>15436</v>
      </c>
      <c r="T2952" t="s">
        <v>15437</v>
      </c>
      <c r="U2952" t="s">
        <v>15437</v>
      </c>
      <c r="V2952">
        <v>0</v>
      </c>
    </row>
    <row r="2953" spans="1:22" x14ac:dyDescent="0.25">
      <c r="A2953" t="s">
        <v>1569</v>
      </c>
      <c r="B2953">
        <v>335332</v>
      </c>
      <c r="C2953" t="s">
        <v>1775</v>
      </c>
      <c r="D2953" t="s">
        <v>3174</v>
      </c>
      <c r="E2953" t="s">
        <v>1572</v>
      </c>
      <c r="F2953" t="s">
        <v>9443</v>
      </c>
      <c r="G2953" t="s">
        <v>7483</v>
      </c>
      <c r="H2953" s="2">
        <v>45485</v>
      </c>
      <c r="I2953" s="2">
        <v>45485</v>
      </c>
      <c r="J2953"/>
      <c r="K2953"/>
      <c r="L2953">
        <v>0.01</v>
      </c>
      <c r="M2953" t="s">
        <v>7484</v>
      </c>
      <c r="N2953" t="s">
        <v>3865</v>
      </c>
      <c r="O2953"/>
      <c r="P2953" t="s">
        <v>9417</v>
      </c>
      <c r="Q2953" t="s">
        <v>6136</v>
      </c>
      <c r="R2953" t="s">
        <v>15467</v>
      </c>
      <c r="S2953" t="s">
        <v>15436</v>
      </c>
      <c r="T2953" t="s">
        <v>15437</v>
      </c>
      <c r="U2953" t="s">
        <v>15437</v>
      </c>
      <c r="V2953">
        <v>0</v>
      </c>
    </row>
    <row r="2954" spans="1:22" x14ac:dyDescent="0.25">
      <c r="A2954" t="s">
        <v>1569</v>
      </c>
      <c r="B2954">
        <v>335356</v>
      </c>
      <c r="C2954" t="s">
        <v>10139</v>
      </c>
      <c r="D2954" t="s">
        <v>10140</v>
      </c>
      <c r="E2954" t="s">
        <v>1572</v>
      </c>
      <c r="F2954" t="s">
        <v>10126</v>
      </c>
      <c r="G2954" t="s">
        <v>7490</v>
      </c>
      <c r="H2954" s="2">
        <v>45485</v>
      </c>
      <c r="I2954" s="2">
        <v>45485</v>
      </c>
      <c r="J2954"/>
      <c r="K2954"/>
      <c r="L2954">
        <v>0.01</v>
      </c>
      <c r="M2954" t="s">
        <v>7484</v>
      </c>
      <c r="N2954" t="s">
        <v>4199</v>
      </c>
      <c r="O2954"/>
      <c r="P2954" t="s">
        <v>10118</v>
      </c>
      <c r="Q2954" t="s">
        <v>6518</v>
      </c>
      <c r="R2954" t="s">
        <v>15449</v>
      </c>
      <c r="S2954" t="s">
        <v>15436</v>
      </c>
      <c r="T2954" t="s">
        <v>15437</v>
      </c>
      <c r="U2954" t="s">
        <v>15437</v>
      </c>
      <c r="V2954">
        <v>0</v>
      </c>
    </row>
    <row r="2955" spans="1:22" x14ac:dyDescent="0.25">
      <c r="A2955" t="s">
        <v>1569</v>
      </c>
      <c r="B2955">
        <v>335316</v>
      </c>
      <c r="C2955" t="s">
        <v>2315</v>
      </c>
      <c r="D2955" t="s">
        <v>3048</v>
      </c>
      <c r="E2955" t="s">
        <v>1572</v>
      </c>
      <c r="F2955" t="s">
        <v>10454</v>
      </c>
      <c r="G2955" t="s">
        <v>7490</v>
      </c>
      <c r="H2955" s="2">
        <v>45485</v>
      </c>
      <c r="I2955" s="2">
        <v>45485</v>
      </c>
      <c r="J2955"/>
      <c r="K2955"/>
      <c r="L2955">
        <v>0.01</v>
      </c>
      <c r="M2955" t="s">
        <v>7484</v>
      </c>
      <c r="N2955" t="s">
        <v>1714</v>
      </c>
      <c r="O2955"/>
      <c r="P2955" t="s">
        <v>10452</v>
      </c>
      <c r="Q2955" t="s">
        <v>2939</v>
      </c>
      <c r="R2955" t="s">
        <v>15461</v>
      </c>
      <c r="S2955" t="s">
        <v>15436</v>
      </c>
      <c r="T2955" t="s">
        <v>15437</v>
      </c>
      <c r="U2955" t="s">
        <v>15437</v>
      </c>
      <c r="V2955">
        <v>0</v>
      </c>
    </row>
    <row r="2956" spans="1:22" x14ac:dyDescent="0.25">
      <c r="A2956" t="s">
        <v>1569</v>
      </c>
      <c r="B2956">
        <v>335324</v>
      </c>
      <c r="C2956" t="s">
        <v>3463</v>
      </c>
      <c r="D2956" t="s">
        <v>1878</v>
      </c>
      <c r="E2956" t="s">
        <v>1572</v>
      </c>
      <c r="F2956" t="s">
        <v>10454</v>
      </c>
      <c r="G2956" t="s">
        <v>7490</v>
      </c>
      <c r="H2956" s="2">
        <v>45485</v>
      </c>
      <c r="I2956" s="2">
        <v>45485</v>
      </c>
      <c r="J2956"/>
      <c r="K2956"/>
      <c r="L2956">
        <v>0.01</v>
      </c>
      <c r="M2956" t="s">
        <v>7484</v>
      </c>
      <c r="N2956" t="s">
        <v>1714</v>
      </c>
      <c r="O2956"/>
      <c r="P2956" t="s">
        <v>10452</v>
      </c>
      <c r="Q2956" t="s">
        <v>2939</v>
      </c>
      <c r="R2956" t="s">
        <v>15461</v>
      </c>
      <c r="S2956" t="s">
        <v>15436</v>
      </c>
      <c r="T2956" t="s">
        <v>15437</v>
      </c>
      <c r="U2956" t="s">
        <v>15437</v>
      </c>
      <c r="V2956">
        <v>0</v>
      </c>
    </row>
    <row r="2957" spans="1:22" x14ac:dyDescent="0.25">
      <c r="A2957" t="s">
        <v>1569</v>
      </c>
      <c r="B2957">
        <v>335318</v>
      </c>
      <c r="C2957" t="s">
        <v>2190</v>
      </c>
      <c r="D2957" t="s">
        <v>10482</v>
      </c>
      <c r="E2957" t="s">
        <v>1572</v>
      </c>
      <c r="F2957" t="s">
        <v>10454</v>
      </c>
      <c r="G2957" t="s">
        <v>7490</v>
      </c>
      <c r="H2957" s="2">
        <v>45485</v>
      </c>
      <c r="I2957" s="2">
        <v>45485</v>
      </c>
      <c r="J2957"/>
      <c r="K2957"/>
      <c r="L2957">
        <v>0.01</v>
      </c>
      <c r="M2957" t="s">
        <v>7484</v>
      </c>
      <c r="N2957" t="s">
        <v>1714</v>
      </c>
      <c r="O2957"/>
      <c r="P2957" t="s">
        <v>10452</v>
      </c>
      <c r="Q2957" t="s">
        <v>2939</v>
      </c>
      <c r="R2957" t="s">
        <v>15461</v>
      </c>
      <c r="S2957" t="s">
        <v>15436</v>
      </c>
      <c r="T2957" t="s">
        <v>15437</v>
      </c>
      <c r="U2957" t="s">
        <v>15437</v>
      </c>
      <c r="V2957">
        <v>0</v>
      </c>
    </row>
    <row r="2958" spans="1:22" x14ac:dyDescent="0.25">
      <c r="A2958" t="s">
        <v>1569</v>
      </c>
      <c r="B2958">
        <v>335334</v>
      </c>
      <c r="C2958" t="s">
        <v>10913</v>
      </c>
      <c r="D2958" t="s">
        <v>1838</v>
      </c>
      <c r="E2958" t="s">
        <v>1572</v>
      </c>
      <c r="F2958" t="s">
        <v>10907</v>
      </c>
      <c r="G2958" t="s">
        <v>7490</v>
      </c>
      <c r="H2958" s="2">
        <v>45485</v>
      </c>
      <c r="I2958" s="2">
        <v>45485</v>
      </c>
      <c r="J2958"/>
      <c r="K2958"/>
      <c r="L2958">
        <v>0.01</v>
      </c>
      <c r="M2958" t="s">
        <v>7484</v>
      </c>
      <c r="N2958" t="s">
        <v>3865</v>
      </c>
      <c r="O2958"/>
      <c r="P2958" t="s">
        <v>10898</v>
      </c>
      <c r="Q2958" t="s">
        <v>3953</v>
      </c>
      <c r="R2958" t="s">
        <v>15463</v>
      </c>
      <c r="S2958" t="s">
        <v>15436</v>
      </c>
      <c r="T2958" t="s">
        <v>15437</v>
      </c>
      <c r="U2958" t="s">
        <v>15437</v>
      </c>
      <c r="V2958">
        <v>0</v>
      </c>
    </row>
    <row r="2959" spans="1:22" x14ac:dyDescent="0.25">
      <c r="A2959" t="s">
        <v>1569</v>
      </c>
      <c r="B2959">
        <v>335317</v>
      </c>
      <c r="C2959" t="s">
        <v>4839</v>
      </c>
      <c r="D2959" t="s">
        <v>3655</v>
      </c>
      <c r="E2959" t="s">
        <v>1572</v>
      </c>
      <c r="F2959" t="s">
        <v>12672</v>
      </c>
      <c r="G2959" t="s">
        <v>7490</v>
      </c>
      <c r="H2959" s="2">
        <v>45485</v>
      </c>
      <c r="I2959" s="2">
        <v>45485</v>
      </c>
      <c r="J2959"/>
      <c r="K2959"/>
      <c r="L2959">
        <v>0.01</v>
      </c>
      <c r="M2959" t="s">
        <v>7484</v>
      </c>
      <c r="N2959" t="s">
        <v>3482</v>
      </c>
      <c r="O2959"/>
      <c r="P2959" t="s">
        <v>12669</v>
      </c>
      <c r="Q2959" t="s">
        <v>12670</v>
      </c>
      <c r="R2959" t="s">
        <v>15468</v>
      </c>
      <c r="S2959" t="s">
        <v>15436</v>
      </c>
      <c r="T2959" t="s">
        <v>15437</v>
      </c>
      <c r="U2959" t="s">
        <v>15437</v>
      </c>
      <c r="V2959">
        <v>0</v>
      </c>
    </row>
    <row r="2960" spans="1:22" x14ac:dyDescent="0.25">
      <c r="A2960" t="s">
        <v>1569</v>
      </c>
      <c r="B2960">
        <v>335420</v>
      </c>
      <c r="C2960" t="s">
        <v>2560</v>
      </c>
      <c r="D2960" t="s">
        <v>3785</v>
      </c>
      <c r="E2960" t="s">
        <v>1572</v>
      </c>
      <c r="F2960" t="s">
        <v>13063</v>
      </c>
      <c r="G2960" t="s">
        <v>7494</v>
      </c>
      <c r="H2960" s="2">
        <v>45485</v>
      </c>
      <c r="I2960" s="2">
        <v>45485</v>
      </c>
      <c r="J2960"/>
      <c r="K2960"/>
      <c r="L2960">
        <v>0.01</v>
      </c>
      <c r="M2960" t="s">
        <v>7484</v>
      </c>
      <c r="N2960" t="s">
        <v>3865</v>
      </c>
      <c r="O2960"/>
      <c r="P2960" t="s">
        <v>13060</v>
      </c>
      <c r="Q2960" t="s">
        <v>4018</v>
      </c>
      <c r="R2960" t="s">
        <v>15463</v>
      </c>
      <c r="S2960" t="s">
        <v>15436</v>
      </c>
      <c r="T2960" t="s">
        <v>15437</v>
      </c>
      <c r="U2960" t="s">
        <v>15437</v>
      </c>
      <c r="V2960">
        <v>0</v>
      </c>
    </row>
    <row r="2961" spans="1:22" x14ac:dyDescent="0.25">
      <c r="A2961" t="s">
        <v>1569</v>
      </c>
      <c r="B2961">
        <v>335340</v>
      </c>
      <c r="C2961" t="s">
        <v>13540</v>
      </c>
      <c r="D2961" t="s">
        <v>13541</v>
      </c>
      <c r="E2961" t="s">
        <v>1572</v>
      </c>
      <c r="F2961" t="s">
        <v>13535</v>
      </c>
      <c r="G2961" t="s">
        <v>7490</v>
      </c>
      <c r="H2961" s="2">
        <v>45485</v>
      </c>
      <c r="I2961" s="2">
        <v>45485</v>
      </c>
      <c r="J2961"/>
      <c r="K2961"/>
      <c r="L2961">
        <v>0.01</v>
      </c>
      <c r="M2961" t="s">
        <v>7484</v>
      </c>
      <c r="N2961" t="s">
        <v>3865</v>
      </c>
      <c r="O2961"/>
      <c r="P2961" t="s">
        <v>13536</v>
      </c>
      <c r="Q2961" t="s">
        <v>4034</v>
      </c>
      <c r="R2961" t="s">
        <v>15463</v>
      </c>
      <c r="S2961" t="s">
        <v>15436</v>
      </c>
      <c r="T2961" t="s">
        <v>15437</v>
      </c>
      <c r="U2961" t="s">
        <v>15437</v>
      </c>
      <c r="V2961">
        <v>0</v>
      </c>
    </row>
    <row r="2962" spans="1:22" x14ac:dyDescent="0.25">
      <c r="A2962" t="s">
        <v>1569</v>
      </c>
      <c r="B2962">
        <v>335315</v>
      </c>
      <c r="C2962" t="s">
        <v>1855</v>
      </c>
      <c r="D2962" t="s">
        <v>10141</v>
      </c>
      <c r="E2962" t="s">
        <v>1572</v>
      </c>
      <c r="F2962" t="s">
        <v>10126</v>
      </c>
      <c r="G2962" t="s">
        <v>7490</v>
      </c>
      <c r="H2962" s="2">
        <v>45484</v>
      </c>
      <c r="I2962" s="2">
        <v>45484</v>
      </c>
      <c r="J2962"/>
      <c r="K2962"/>
      <c r="L2962">
        <v>0.01</v>
      </c>
      <c r="M2962" t="s">
        <v>7484</v>
      </c>
      <c r="N2962" t="s">
        <v>4199</v>
      </c>
      <c r="O2962"/>
      <c r="P2962" t="s">
        <v>10118</v>
      </c>
      <c r="Q2962" t="s">
        <v>6518</v>
      </c>
      <c r="R2962" t="s">
        <v>15449</v>
      </c>
      <c r="S2962" t="s">
        <v>15436</v>
      </c>
      <c r="T2962" t="s">
        <v>15437</v>
      </c>
      <c r="U2962" t="s">
        <v>15437</v>
      </c>
      <c r="V2962">
        <v>0</v>
      </c>
    </row>
    <row r="2963" spans="1:22" x14ac:dyDescent="0.25">
      <c r="A2963" t="s">
        <v>1569</v>
      </c>
      <c r="B2963">
        <v>335313</v>
      </c>
      <c r="C2963" t="s">
        <v>5682</v>
      </c>
      <c r="D2963" t="s">
        <v>10142</v>
      </c>
      <c r="E2963" t="s">
        <v>1572</v>
      </c>
      <c r="F2963" t="s">
        <v>10126</v>
      </c>
      <c r="G2963" t="s">
        <v>7490</v>
      </c>
      <c r="H2963" s="2">
        <v>45484</v>
      </c>
      <c r="I2963" s="2">
        <v>45484</v>
      </c>
      <c r="J2963"/>
      <c r="K2963"/>
      <c r="L2963">
        <v>0.01</v>
      </c>
      <c r="M2963" t="s">
        <v>7484</v>
      </c>
      <c r="N2963" t="s">
        <v>4199</v>
      </c>
      <c r="O2963"/>
      <c r="P2963" t="s">
        <v>10118</v>
      </c>
      <c r="Q2963" t="s">
        <v>6518</v>
      </c>
      <c r="R2963" t="s">
        <v>15449</v>
      </c>
      <c r="S2963" t="s">
        <v>15436</v>
      </c>
      <c r="T2963" t="s">
        <v>15437</v>
      </c>
      <c r="U2963" t="s">
        <v>15437</v>
      </c>
      <c r="V2963">
        <v>0</v>
      </c>
    </row>
    <row r="2964" spans="1:22" x14ac:dyDescent="0.25">
      <c r="A2964" t="s">
        <v>1569</v>
      </c>
      <c r="B2964">
        <v>335323</v>
      </c>
      <c r="C2964" t="s">
        <v>10143</v>
      </c>
      <c r="D2964" t="s">
        <v>2716</v>
      </c>
      <c r="E2964" t="s">
        <v>1572</v>
      </c>
      <c r="F2964" t="s">
        <v>10126</v>
      </c>
      <c r="G2964" t="s">
        <v>7490</v>
      </c>
      <c r="H2964" s="2">
        <v>45484</v>
      </c>
      <c r="I2964" s="2">
        <v>45484</v>
      </c>
      <c r="J2964"/>
      <c r="K2964"/>
      <c r="L2964">
        <v>0.01</v>
      </c>
      <c r="M2964" t="s">
        <v>7484</v>
      </c>
      <c r="N2964" t="s">
        <v>4199</v>
      </c>
      <c r="O2964"/>
      <c r="P2964" t="s">
        <v>10118</v>
      </c>
      <c r="Q2964" t="s">
        <v>6518</v>
      </c>
      <c r="R2964" t="s">
        <v>15449</v>
      </c>
      <c r="S2964" t="s">
        <v>15436</v>
      </c>
      <c r="T2964" t="s">
        <v>15437</v>
      </c>
      <c r="U2964" t="s">
        <v>15437</v>
      </c>
      <c r="V2964">
        <v>0</v>
      </c>
    </row>
    <row r="2965" spans="1:22" x14ac:dyDescent="0.25">
      <c r="A2965" t="s">
        <v>1569</v>
      </c>
      <c r="B2965">
        <v>335349</v>
      </c>
      <c r="C2965" t="s">
        <v>10144</v>
      </c>
      <c r="D2965" t="s">
        <v>8367</v>
      </c>
      <c r="E2965" t="s">
        <v>1572</v>
      </c>
      <c r="F2965" t="s">
        <v>10126</v>
      </c>
      <c r="G2965" t="s">
        <v>7490</v>
      </c>
      <c r="H2965" s="2">
        <v>45484</v>
      </c>
      <c r="I2965" s="2">
        <v>45484</v>
      </c>
      <c r="J2965"/>
      <c r="K2965"/>
      <c r="L2965">
        <v>0.01</v>
      </c>
      <c r="M2965" t="s">
        <v>7484</v>
      </c>
      <c r="N2965" t="s">
        <v>4199</v>
      </c>
      <c r="O2965"/>
      <c r="P2965" t="s">
        <v>10118</v>
      </c>
      <c r="Q2965" t="s">
        <v>6518</v>
      </c>
      <c r="R2965" t="s">
        <v>15449</v>
      </c>
      <c r="S2965" t="s">
        <v>15436</v>
      </c>
      <c r="T2965" t="s">
        <v>15437</v>
      </c>
      <c r="U2965" t="s">
        <v>15437</v>
      </c>
      <c r="V2965">
        <v>0</v>
      </c>
    </row>
    <row r="2966" spans="1:22" x14ac:dyDescent="0.25">
      <c r="A2966" t="s">
        <v>1569</v>
      </c>
      <c r="B2966">
        <v>298637</v>
      </c>
      <c r="C2966" t="s">
        <v>1705</v>
      </c>
      <c r="D2966" t="s">
        <v>13044</v>
      </c>
      <c r="E2966" t="s">
        <v>1572</v>
      </c>
      <c r="F2966" t="s">
        <v>13040</v>
      </c>
      <c r="G2966" t="s">
        <v>7490</v>
      </c>
      <c r="H2966" s="2">
        <v>45484</v>
      </c>
      <c r="I2966" s="2">
        <v>45484</v>
      </c>
      <c r="J2966"/>
      <c r="K2966"/>
      <c r="L2966">
        <v>0.01</v>
      </c>
      <c r="M2966" t="s">
        <v>7484</v>
      </c>
      <c r="N2966" t="s">
        <v>3482</v>
      </c>
      <c r="O2966"/>
      <c r="P2966" t="s">
        <v>13037</v>
      </c>
      <c r="Q2966" t="s">
        <v>13038</v>
      </c>
      <c r="R2966" t="s">
        <v>15466</v>
      </c>
      <c r="S2966" t="s">
        <v>15436</v>
      </c>
      <c r="T2966" t="s">
        <v>15437</v>
      </c>
      <c r="U2966" t="s">
        <v>15437</v>
      </c>
      <c r="V2966">
        <v>0</v>
      </c>
    </row>
    <row r="2967" spans="1:22" x14ac:dyDescent="0.25">
      <c r="A2967" t="s">
        <v>1569</v>
      </c>
      <c r="B2967">
        <v>335326</v>
      </c>
      <c r="C2967" t="s">
        <v>5614</v>
      </c>
      <c r="D2967" t="s">
        <v>5615</v>
      </c>
      <c r="E2967" t="s">
        <v>1572</v>
      </c>
      <c r="F2967" t="s">
        <v>5599</v>
      </c>
      <c r="G2967" t="s">
        <v>4268</v>
      </c>
      <c r="H2967" s="2">
        <v>45484</v>
      </c>
      <c r="I2967" s="2">
        <v>45484</v>
      </c>
      <c r="J2967"/>
      <c r="K2967"/>
      <c r="L2967">
        <v>0.01</v>
      </c>
      <c r="M2967" t="s">
        <v>4269</v>
      </c>
      <c r="N2967" t="s">
        <v>3865</v>
      </c>
      <c r="O2967"/>
      <c r="P2967" t="s">
        <v>5600</v>
      </c>
      <c r="Q2967" t="s">
        <v>5601</v>
      </c>
      <c r="R2967" t="s">
        <v>15452</v>
      </c>
      <c r="S2967" t="s">
        <v>15436</v>
      </c>
      <c r="T2967" t="s">
        <v>15437</v>
      </c>
      <c r="U2967" t="s">
        <v>15437</v>
      </c>
      <c r="V2967">
        <v>0</v>
      </c>
    </row>
    <row r="2968" spans="1:22" x14ac:dyDescent="0.25">
      <c r="A2968" t="s">
        <v>1569</v>
      </c>
      <c r="B2968">
        <v>335298</v>
      </c>
      <c r="C2968" t="s">
        <v>3879</v>
      </c>
      <c r="D2968" t="s">
        <v>12681</v>
      </c>
      <c r="E2968" t="s">
        <v>1572</v>
      </c>
      <c r="F2968" t="s">
        <v>12672</v>
      </c>
      <c r="G2968" t="s">
        <v>7490</v>
      </c>
      <c r="H2968" s="2">
        <v>45482</v>
      </c>
      <c r="I2968" s="2">
        <v>45482</v>
      </c>
      <c r="J2968"/>
      <c r="K2968"/>
      <c r="L2968">
        <v>0.01</v>
      </c>
      <c r="M2968" t="s">
        <v>7484</v>
      </c>
      <c r="N2968" t="s">
        <v>3482</v>
      </c>
      <c r="O2968"/>
      <c r="P2968" t="s">
        <v>12669</v>
      </c>
      <c r="Q2968" t="s">
        <v>12670</v>
      </c>
      <c r="R2968" t="s">
        <v>15468</v>
      </c>
      <c r="S2968" t="s">
        <v>15436</v>
      </c>
      <c r="T2968" t="s">
        <v>15437</v>
      </c>
      <c r="U2968" t="s">
        <v>15437</v>
      </c>
      <c r="V2968">
        <v>0</v>
      </c>
    </row>
    <row r="2969" spans="1:22" x14ac:dyDescent="0.25">
      <c r="A2969" t="s">
        <v>1569</v>
      </c>
      <c r="B2969">
        <v>298636</v>
      </c>
      <c r="C2969" t="s">
        <v>1903</v>
      </c>
      <c r="D2969" t="s">
        <v>4855</v>
      </c>
      <c r="E2969" t="s">
        <v>1596</v>
      </c>
      <c r="F2969" t="s">
        <v>13336</v>
      </c>
      <c r="G2969" t="s">
        <v>7487</v>
      </c>
      <c r="H2969" s="2">
        <v>45482</v>
      </c>
      <c r="I2969" s="2">
        <v>45482</v>
      </c>
      <c r="J2969"/>
      <c r="K2969"/>
      <c r="L2969">
        <v>17</v>
      </c>
      <c r="M2969" t="s">
        <v>7484</v>
      </c>
      <c r="N2969" t="s">
        <v>3627</v>
      </c>
      <c r="O2969"/>
      <c r="P2969" t="s">
        <v>13328</v>
      </c>
      <c r="Q2969" t="s">
        <v>6368</v>
      </c>
      <c r="R2969" t="s">
        <v>15465</v>
      </c>
      <c r="S2969" t="s">
        <v>15436</v>
      </c>
      <c r="T2969" t="s">
        <v>15437</v>
      </c>
      <c r="U2969" t="s">
        <v>15437</v>
      </c>
      <c r="V2969">
        <v>0.44736842105263158</v>
      </c>
    </row>
    <row r="2970" spans="1:22" x14ac:dyDescent="0.25">
      <c r="A2970" t="s">
        <v>1569</v>
      </c>
      <c r="B2970">
        <v>335273</v>
      </c>
      <c r="C2970" t="s">
        <v>5086</v>
      </c>
      <c r="D2970" t="s">
        <v>7492</v>
      </c>
      <c r="E2970" t="s">
        <v>1572</v>
      </c>
      <c r="F2970" t="s">
        <v>7493</v>
      </c>
      <c r="G2970" t="s">
        <v>7494</v>
      </c>
      <c r="H2970" s="2">
        <v>45481</v>
      </c>
      <c r="I2970" s="2">
        <v>45481</v>
      </c>
      <c r="J2970"/>
      <c r="K2970"/>
      <c r="L2970">
        <v>0.01</v>
      </c>
      <c r="M2970" t="s">
        <v>7484</v>
      </c>
      <c r="N2970" t="s">
        <v>1714</v>
      </c>
      <c r="O2970"/>
      <c r="P2970" t="s">
        <v>7485</v>
      </c>
      <c r="Q2970" t="s">
        <v>5704</v>
      </c>
      <c r="R2970" t="s">
        <v>15461</v>
      </c>
      <c r="S2970" t="s">
        <v>15436</v>
      </c>
      <c r="T2970" t="s">
        <v>15437</v>
      </c>
      <c r="U2970" t="s">
        <v>15437</v>
      </c>
      <c r="V2970">
        <v>0</v>
      </c>
    </row>
    <row r="2971" spans="1:22" x14ac:dyDescent="0.25">
      <c r="A2971" t="s">
        <v>1569</v>
      </c>
      <c r="B2971">
        <v>335271</v>
      </c>
      <c r="C2971" t="s">
        <v>7495</v>
      </c>
      <c r="D2971" t="s">
        <v>7496</v>
      </c>
      <c r="E2971" t="s">
        <v>1572</v>
      </c>
      <c r="F2971" t="s">
        <v>7493</v>
      </c>
      <c r="G2971" t="s">
        <v>7494</v>
      </c>
      <c r="H2971" s="2">
        <v>45481</v>
      </c>
      <c r="I2971" s="2">
        <v>45481</v>
      </c>
      <c r="J2971"/>
      <c r="K2971"/>
      <c r="L2971">
        <v>0.01</v>
      </c>
      <c r="M2971" t="s">
        <v>7484</v>
      </c>
      <c r="N2971" t="s">
        <v>1714</v>
      </c>
      <c r="O2971"/>
      <c r="P2971" t="s">
        <v>7485</v>
      </c>
      <c r="Q2971" t="s">
        <v>5704</v>
      </c>
      <c r="R2971" t="s">
        <v>15461</v>
      </c>
      <c r="S2971" t="s">
        <v>15436</v>
      </c>
      <c r="T2971" t="s">
        <v>15437</v>
      </c>
      <c r="U2971" t="s">
        <v>15437</v>
      </c>
      <c r="V2971">
        <v>0</v>
      </c>
    </row>
    <row r="2972" spans="1:22" x14ac:dyDescent="0.25">
      <c r="A2972" t="s">
        <v>1569</v>
      </c>
      <c r="B2972">
        <v>335281</v>
      </c>
      <c r="C2972" t="s">
        <v>2064</v>
      </c>
      <c r="D2972" t="s">
        <v>4436</v>
      </c>
      <c r="E2972" t="s">
        <v>1572</v>
      </c>
      <c r="F2972" t="s">
        <v>7493</v>
      </c>
      <c r="G2972" t="s">
        <v>7494</v>
      </c>
      <c r="H2972" s="2">
        <v>45481</v>
      </c>
      <c r="I2972" s="2">
        <v>45481</v>
      </c>
      <c r="J2972"/>
      <c r="K2972"/>
      <c r="L2972">
        <v>0.01</v>
      </c>
      <c r="M2972" t="s">
        <v>7484</v>
      </c>
      <c r="N2972" t="s">
        <v>1714</v>
      </c>
      <c r="O2972"/>
      <c r="P2972" t="s">
        <v>7485</v>
      </c>
      <c r="Q2972" t="s">
        <v>5704</v>
      </c>
      <c r="R2972" t="s">
        <v>15461</v>
      </c>
      <c r="S2972" t="s">
        <v>15436</v>
      </c>
      <c r="T2972" t="s">
        <v>15437</v>
      </c>
      <c r="U2972" t="s">
        <v>15437</v>
      </c>
      <c r="V2972">
        <v>0</v>
      </c>
    </row>
    <row r="2973" spans="1:22" x14ac:dyDescent="0.25">
      <c r="A2973" t="s">
        <v>1569</v>
      </c>
      <c r="B2973">
        <v>335296</v>
      </c>
      <c r="C2973" t="s">
        <v>1754</v>
      </c>
      <c r="D2973" t="s">
        <v>4628</v>
      </c>
      <c r="E2973" t="s">
        <v>1572</v>
      </c>
      <c r="F2973" t="s">
        <v>7493</v>
      </c>
      <c r="G2973" t="s">
        <v>7494</v>
      </c>
      <c r="H2973" s="2">
        <v>45481</v>
      </c>
      <c r="I2973" s="2">
        <v>45481</v>
      </c>
      <c r="J2973"/>
      <c r="K2973"/>
      <c r="L2973">
        <v>0.01</v>
      </c>
      <c r="M2973" t="s">
        <v>7484</v>
      </c>
      <c r="N2973" t="s">
        <v>1714</v>
      </c>
      <c r="O2973"/>
      <c r="P2973" t="s">
        <v>7485</v>
      </c>
      <c r="Q2973" t="s">
        <v>5704</v>
      </c>
      <c r="R2973" t="s">
        <v>15461</v>
      </c>
      <c r="S2973" t="s">
        <v>15436</v>
      </c>
      <c r="T2973" t="s">
        <v>15437</v>
      </c>
      <c r="U2973" t="s">
        <v>15437</v>
      </c>
      <c r="V2973">
        <v>0</v>
      </c>
    </row>
    <row r="2974" spans="1:22" x14ac:dyDescent="0.25">
      <c r="A2974" t="s">
        <v>1569</v>
      </c>
      <c r="B2974">
        <v>335307</v>
      </c>
      <c r="C2974" t="s">
        <v>1781</v>
      </c>
      <c r="D2974" t="s">
        <v>3785</v>
      </c>
      <c r="E2974" t="s">
        <v>1572</v>
      </c>
      <c r="F2974" t="s">
        <v>7493</v>
      </c>
      <c r="G2974" t="s">
        <v>7494</v>
      </c>
      <c r="H2974" s="2">
        <v>45481</v>
      </c>
      <c r="I2974" s="2">
        <v>45481</v>
      </c>
      <c r="J2974"/>
      <c r="K2974"/>
      <c r="L2974">
        <v>0.01</v>
      </c>
      <c r="M2974" t="s">
        <v>7484</v>
      </c>
      <c r="N2974" t="s">
        <v>1714</v>
      </c>
      <c r="O2974"/>
      <c r="P2974" t="s">
        <v>7485</v>
      </c>
      <c r="Q2974" t="s">
        <v>5704</v>
      </c>
      <c r="R2974" t="s">
        <v>15461</v>
      </c>
      <c r="S2974" t="s">
        <v>15436</v>
      </c>
      <c r="T2974" t="s">
        <v>15437</v>
      </c>
      <c r="U2974" t="s">
        <v>15437</v>
      </c>
      <c r="V2974">
        <v>0</v>
      </c>
    </row>
    <row r="2975" spans="1:22" x14ac:dyDescent="0.25">
      <c r="A2975" t="s">
        <v>1569</v>
      </c>
      <c r="B2975">
        <v>335305</v>
      </c>
      <c r="C2975" t="s">
        <v>10145</v>
      </c>
      <c r="D2975" t="s">
        <v>10146</v>
      </c>
      <c r="E2975" t="s">
        <v>1572</v>
      </c>
      <c r="F2975" t="s">
        <v>10126</v>
      </c>
      <c r="G2975" t="s">
        <v>7490</v>
      </c>
      <c r="H2975" s="2">
        <v>45481</v>
      </c>
      <c r="I2975" s="2">
        <v>45481</v>
      </c>
      <c r="J2975"/>
      <c r="K2975"/>
      <c r="L2975">
        <v>0.01</v>
      </c>
      <c r="M2975" t="s">
        <v>7484</v>
      </c>
      <c r="N2975" t="s">
        <v>4199</v>
      </c>
      <c r="O2975"/>
      <c r="P2975" t="s">
        <v>10118</v>
      </c>
      <c r="Q2975" t="s">
        <v>6518</v>
      </c>
      <c r="R2975" t="s">
        <v>15449</v>
      </c>
      <c r="S2975" t="s">
        <v>15436</v>
      </c>
      <c r="T2975" t="s">
        <v>15437</v>
      </c>
      <c r="U2975" t="s">
        <v>15437</v>
      </c>
      <c r="V2975">
        <v>0</v>
      </c>
    </row>
    <row r="2976" spans="1:22" x14ac:dyDescent="0.25">
      <c r="A2976" t="s">
        <v>1569</v>
      </c>
      <c r="B2976">
        <v>335309</v>
      </c>
      <c r="C2976" t="s">
        <v>2018</v>
      </c>
      <c r="D2976" t="s">
        <v>5266</v>
      </c>
      <c r="E2976" t="s">
        <v>1596</v>
      </c>
      <c r="F2976" t="s">
        <v>10126</v>
      </c>
      <c r="G2976" t="s">
        <v>7490</v>
      </c>
      <c r="H2976" s="2">
        <v>45481</v>
      </c>
      <c r="I2976" s="2">
        <v>45481</v>
      </c>
      <c r="J2976"/>
      <c r="K2976"/>
      <c r="L2976">
        <v>33.25</v>
      </c>
      <c r="M2976" t="s">
        <v>7484</v>
      </c>
      <c r="N2976" t="s">
        <v>4199</v>
      </c>
      <c r="O2976"/>
      <c r="P2976" t="s">
        <v>10118</v>
      </c>
      <c r="Q2976" t="s">
        <v>6518</v>
      </c>
      <c r="R2976" t="s">
        <v>15449</v>
      </c>
      <c r="S2976" t="s">
        <v>15436</v>
      </c>
      <c r="T2976" t="s">
        <v>15437</v>
      </c>
      <c r="U2976" t="s">
        <v>15437</v>
      </c>
      <c r="V2976">
        <v>0.875</v>
      </c>
    </row>
    <row r="2977" spans="1:22" x14ac:dyDescent="0.25">
      <c r="A2977" t="s">
        <v>1569</v>
      </c>
      <c r="B2977">
        <v>335314</v>
      </c>
      <c r="C2977" t="s">
        <v>10147</v>
      </c>
      <c r="D2977" t="s">
        <v>10148</v>
      </c>
      <c r="E2977" t="s">
        <v>1572</v>
      </c>
      <c r="F2977" t="s">
        <v>10126</v>
      </c>
      <c r="G2977" t="s">
        <v>7490</v>
      </c>
      <c r="H2977" s="2">
        <v>45481</v>
      </c>
      <c r="I2977" s="2">
        <v>45481</v>
      </c>
      <c r="J2977"/>
      <c r="K2977"/>
      <c r="L2977">
        <v>0.01</v>
      </c>
      <c r="M2977" t="s">
        <v>7484</v>
      </c>
      <c r="N2977" t="s">
        <v>4199</v>
      </c>
      <c r="O2977"/>
      <c r="P2977" t="s">
        <v>10118</v>
      </c>
      <c r="Q2977" t="s">
        <v>6518</v>
      </c>
      <c r="R2977" t="s">
        <v>15449</v>
      </c>
      <c r="S2977" t="s">
        <v>15436</v>
      </c>
      <c r="T2977" t="s">
        <v>15437</v>
      </c>
      <c r="U2977" t="s">
        <v>15437</v>
      </c>
      <c r="V2977">
        <v>0</v>
      </c>
    </row>
    <row r="2978" spans="1:22" x14ac:dyDescent="0.25">
      <c r="A2978" t="s">
        <v>1569</v>
      </c>
      <c r="B2978">
        <v>298635</v>
      </c>
      <c r="C2978" t="s">
        <v>1601</v>
      </c>
      <c r="D2978" t="s">
        <v>5518</v>
      </c>
      <c r="E2978" t="s">
        <v>1596</v>
      </c>
      <c r="F2978" t="s">
        <v>10232</v>
      </c>
      <c r="G2978" t="s">
        <v>7483</v>
      </c>
      <c r="H2978" s="2">
        <v>45481</v>
      </c>
      <c r="I2978" s="2">
        <v>45481</v>
      </c>
      <c r="J2978"/>
      <c r="K2978"/>
      <c r="L2978">
        <v>32</v>
      </c>
      <c r="M2978" t="s">
        <v>7484</v>
      </c>
      <c r="N2978" t="s">
        <v>4199</v>
      </c>
      <c r="O2978"/>
      <c r="P2978" t="s">
        <v>10220</v>
      </c>
      <c r="Q2978" t="s">
        <v>5093</v>
      </c>
      <c r="R2978" t="s">
        <v>15449</v>
      </c>
      <c r="S2978" t="s">
        <v>15436</v>
      </c>
      <c r="T2978" t="s">
        <v>15437</v>
      </c>
      <c r="U2978" t="s">
        <v>15437</v>
      </c>
      <c r="V2978">
        <v>0.84210526315789469</v>
      </c>
    </row>
    <row r="2979" spans="1:22" x14ac:dyDescent="0.25">
      <c r="A2979" t="s">
        <v>1569</v>
      </c>
      <c r="B2979">
        <v>335297</v>
      </c>
      <c r="C2979" t="s">
        <v>2986</v>
      </c>
      <c r="D2979" t="s">
        <v>10664</v>
      </c>
      <c r="E2979" t="s">
        <v>1572</v>
      </c>
      <c r="F2979" t="s">
        <v>10656</v>
      </c>
      <c r="G2979" t="s">
        <v>7490</v>
      </c>
      <c r="H2979" s="2">
        <v>45481</v>
      </c>
      <c r="I2979" s="2">
        <v>45481</v>
      </c>
      <c r="J2979"/>
      <c r="K2979"/>
      <c r="L2979">
        <v>0.01</v>
      </c>
      <c r="M2979" t="s">
        <v>7484</v>
      </c>
      <c r="N2979" t="s">
        <v>4199</v>
      </c>
      <c r="O2979"/>
      <c r="P2979" t="s">
        <v>10650</v>
      </c>
      <c r="Q2979" t="s">
        <v>4374</v>
      </c>
      <c r="R2979" t="s">
        <v>15449</v>
      </c>
      <c r="S2979" t="s">
        <v>15436</v>
      </c>
      <c r="T2979" t="s">
        <v>15437</v>
      </c>
      <c r="U2979" t="s">
        <v>15437</v>
      </c>
      <c r="V2979">
        <v>0</v>
      </c>
    </row>
    <row r="2980" spans="1:22" x14ac:dyDescent="0.25">
      <c r="A2980" t="s">
        <v>1569</v>
      </c>
      <c r="B2980">
        <v>335162</v>
      </c>
      <c r="C2980" t="s">
        <v>10720</v>
      </c>
      <c r="D2980" t="s">
        <v>10721</v>
      </c>
      <c r="E2980" t="s">
        <v>1607</v>
      </c>
      <c r="F2980" t="s">
        <v>10722</v>
      </c>
      <c r="G2980" t="s">
        <v>7547</v>
      </c>
      <c r="H2980" s="2">
        <v>45481</v>
      </c>
      <c r="I2980" s="2">
        <v>45481</v>
      </c>
      <c r="J2980"/>
      <c r="K2980"/>
      <c r="L2980">
        <v>38</v>
      </c>
      <c r="M2980" t="s">
        <v>7484</v>
      </c>
      <c r="N2980" t="s">
        <v>1576</v>
      </c>
      <c r="O2980"/>
      <c r="P2980" t="s">
        <v>10705</v>
      </c>
      <c r="Q2980" t="s">
        <v>10706</v>
      </c>
      <c r="R2980" t="s">
        <v>15464</v>
      </c>
      <c r="S2980" t="s">
        <v>15436</v>
      </c>
      <c r="T2980" t="s">
        <v>15437</v>
      </c>
      <c r="U2980" t="s">
        <v>1566</v>
      </c>
      <c r="V2980">
        <v>1</v>
      </c>
    </row>
    <row r="2981" spans="1:22" x14ac:dyDescent="0.25">
      <c r="A2981" t="s">
        <v>1569</v>
      </c>
      <c r="B2981">
        <v>335232</v>
      </c>
      <c r="C2981" t="s">
        <v>4786</v>
      </c>
      <c r="D2981" t="s">
        <v>11683</v>
      </c>
      <c r="E2981" t="s">
        <v>1607</v>
      </c>
      <c r="F2981" t="s">
        <v>11684</v>
      </c>
      <c r="G2981" t="s">
        <v>7552</v>
      </c>
      <c r="H2981" s="2">
        <v>45481</v>
      </c>
      <c r="I2981" s="2">
        <v>45481</v>
      </c>
      <c r="J2981"/>
      <c r="K2981"/>
      <c r="L2981">
        <v>38</v>
      </c>
      <c r="M2981" t="s">
        <v>7484</v>
      </c>
      <c r="N2981" t="s">
        <v>4199</v>
      </c>
      <c r="O2981"/>
      <c r="P2981" t="s">
        <v>11673</v>
      </c>
      <c r="Q2981" t="s">
        <v>6956</v>
      </c>
      <c r="R2981" t="s">
        <v>15449</v>
      </c>
      <c r="S2981" t="s">
        <v>15436</v>
      </c>
      <c r="T2981" t="s">
        <v>15437</v>
      </c>
      <c r="U2981" t="s">
        <v>1566</v>
      </c>
      <c r="V2981">
        <v>1</v>
      </c>
    </row>
    <row r="2982" spans="1:22" x14ac:dyDescent="0.25">
      <c r="A2982" t="s">
        <v>1569</v>
      </c>
      <c r="B2982">
        <v>335295</v>
      </c>
      <c r="C2982" t="s">
        <v>11966</v>
      </c>
      <c r="D2982" t="s">
        <v>2401</v>
      </c>
      <c r="E2982" t="s">
        <v>1572</v>
      </c>
      <c r="F2982" t="s">
        <v>11956</v>
      </c>
      <c r="G2982" t="s">
        <v>7490</v>
      </c>
      <c r="H2982" s="2">
        <v>45481</v>
      </c>
      <c r="I2982" s="2">
        <v>45481</v>
      </c>
      <c r="J2982"/>
      <c r="K2982"/>
      <c r="L2982">
        <v>0.01</v>
      </c>
      <c r="M2982" t="s">
        <v>7484</v>
      </c>
      <c r="N2982" t="s">
        <v>3865</v>
      </c>
      <c r="O2982"/>
      <c r="P2982" t="s">
        <v>11957</v>
      </c>
      <c r="Q2982" t="s">
        <v>4910</v>
      </c>
      <c r="R2982" t="s">
        <v>15463</v>
      </c>
      <c r="S2982" t="s">
        <v>15436</v>
      </c>
      <c r="T2982" t="s">
        <v>15437</v>
      </c>
      <c r="U2982" t="s">
        <v>15437</v>
      </c>
      <c r="V2982">
        <v>0</v>
      </c>
    </row>
    <row r="2983" spans="1:22" x14ac:dyDescent="0.25">
      <c r="A2983" t="s">
        <v>1569</v>
      </c>
      <c r="B2983">
        <v>335165</v>
      </c>
      <c r="C2983" t="s">
        <v>10215</v>
      </c>
      <c r="D2983" t="s">
        <v>12301</v>
      </c>
      <c r="E2983" t="s">
        <v>1607</v>
      </c>
      <c r="F2983" t="s">
        <v>12302</v>
      </c>
      <c r="G2983" t="s">
        <v>7547</v>
      </c>
      <c r="H2983" s="2">
        <v>45481</v>
      </c>
      <c r="I2983" s="2">
        <v>45481</v>
      </c>
      <c r="J2983"/>
      <c r="K2983"/>
      <c r="L2983">
        <v>38</v>
      </c>
      <c r="M2983" t="s">
        <v>7484</v>
      </c>
      <c r="N2983" t="s">
        <v>1576</v>
      </c>
      <c r="O2983"/>
      <c r="P2983" t="s">
        <v>12291</v>
      </c>
      <c r="Q2983" t="s">
        <v>6501</v>
      </c>
      <c r="R2983" t="s">
        <v>15464</v>
      </c>
      <c r="S2983" t="s">
        <v>15436</v>
      </c>
      <c r="T2983" t="s">
        <v>15437</v>
      </c>
      <c r="U2983" t="s">
        <v>1566</v>
      </c>
      <c r="V2983">
        <v>1</v>
      </c>
    </row>
    <row r="2984" spans="1:22" x14ac:dyDescent="0.25">
      <c r="A2984" t="s">
        <v>1569</v>
      </c>
      <c r="B2984">
        <v>335276</v>
      </c>
      <c r="C2984" t="s">
        <v>12343</v>
      </c>
      <c r="D2984" t="s">
        <v>6742</v>
      </c>
      <c r="E2984" t="s">
        <v>1572</v>
      </c>
      <c r="F2984" t="s">
        <v>12336</v>
      </c>
      <c r="G2984" t="s">
        <v>7490</v>
      </c>
      <c r="H2984" s="2">
        <v>45481</v>
      </c>
      <c r="I2984" s="2">
        <v>45481</v>
      </c>
      <c r="J2984"/>
      <c r="K2984"/>
      <c r="L2984">
        <v>0.01</v>
      </c>
      <c r="M2984" t="s">
        <v>7484</v>
      </c>
      <c r="N2984" t="s">
        <v>1714</v>
      </c>
      <c r="O2984"/>
      <c r="P2984" t="s">
        <v>12334</v>
      </c>
      <c r="Q2984" t="s">
        <v>3013</v>
      </c>
      <c r="R2984" t="s">
        <v>15462</v>
      </c>
      <c r="S2984" t="s">
        <v>15436</v>
      </c>
      <c r="T2984" t="s">
        <v>15437</v>
      </c>
      <c r="U2984" t="s">
        <v>15437</v>
      </c>
      <c r="V2984">
        <v>0</v>
      </c>
    </row>
    <row r="2985" spans="1:22" x14ac:dyDescent="0.25">
      <c r="A2985" t="s">
        <v>1569</v>
      </c>
      <c r="B2985">
        <v>335280</v>
      </c>
      <c r="C2985" t="s">
        <v>1901</v>
      </c>
      <c r="D2985" t="s">
        <v>12344</v>
      </c>
      <c r="E2985" t="s">
        <v>1572</v>
      </c>
      <c r="F2985" t="s">
        <v>12336</v>
      </c>
      <c r="G2985" t="s">
        <v>7490</v>
      </c>
      <c r="H2985" s="2">
        <v>45481</v>
      </c>
      <c r="I2985" s="2">
        <v>45481</v>
      </c>
      <c r="J2985"/>
      <c r="K2985"/>
      <c r="L2985">
        <v>0.01</v>
      </c>
      <c r="M2985" t="s">
        <v>7484</v>
      </c>
      <c r="N2985" t="s">
        <v>1714</v>
      </c>
      <c r="O2985"/>
      <c r="P2985" t="s">
        <v>12334</v>
      </c>
      <c r="Q2985" t="s">
        <v>3013</v>
      </c>
      <c r="R2985" t="s">
        <v>15462</v>
      </c>
      <c r="S2985" t="s">
        <v>15436</v>
      </c>
      <c r="T2985" t="s">
        <v>15437</v>
      </c>
      <c r="U2985" t="s">
        <v>15437</v>
      </c>
      <c r="V2985">
        <v>0</v>
      </c>
    </row>
    <row r="2986" spans="1:22" x14ac:dyDescent="0.25">
      <c r="A2986" t="s">
        <v>1569</v>
      </c>
      <c r="B2986">
        <v>335272</v>
      </c>
      <c r="C2986" t="s">
        <v>1750</v>
      </c>
      <c r="D2986" t="s">
        <v>12400</v>
      </c>
      <c r="E2986" t="s">
        <v>1572</v>
      </c>
      <c r="F2986" t="s">
        <v>12387</v>
      </c>
      <c r="G2986" t="s">
        <v>7490</v>
      </c>
      <c r="H2986" s="2">
        <v>45481</v>
      </c>
      <c r="I2986" s="2">
        <v>45481</v>
      </c>
      <c r="J2986"/>
      <c r="K2986"/>
      <c r="L2986">
        <v>0.01</v>
      </c>
      <c r="M2986" t="s">
        <v>7484</v>
      </c>
      <c r="N2986" t="s">
        <v>3482</v>
      </c>
      <c r="O2986"/>
      <c r="P2986" t="s">
        <v>12388</v>
      </c>
      <c r="Q2986" t="s">
        <v>12389</v>
      </c>
      <c r="R2986" t="s">
        <v>15465</v>
      </c>
      <c r="S2986" t="s">
        <v>15436</v>
      </c>
      <c r="T2986" t="s">
        <v>15437</v>
      </c>
      <c r="U2986" t="s">
        <v>15437</v>
      </c>
      <c r="V2986">
        <v>0</v>
      </c>
    </row>
    <row r="2987" spans="1:22" x14ac:dyDescent="0.25">
      <c r="A2987" t="s">
        <v>1569</v>
      </c>
      <c r="B2987">
        <v>335285</v>
      </c>
      <c r="C2987" t="s">
        <v>1760</v>
      </c>
      <c r="D2987" t="s">
        <v>1817</v>
      </c>
      <c r="E2987" t="s">
        <v>1572</v>
      </c>
      <c r="F2987" t="s">
        <v>12476</v>
      </c>
      <c r="G2987" t="s">
        <v>7490</v>
      </c>
      <c r="H2987" s="2">
        <v>45481</v>
      </c>
      <c r="I2987" s="2">
        <v>45481</v>
      </c>
      <c r="J2987"/>
      <c r="K2987"/>
      <c r="L2987">
        <v>0.01</v>
      </c>
      <c r="M2987" t="s">
        <v>7484</v>
      </c>
      <c r="N2987" t="s">
        <v>3482</v>
      </c>
      <c r="O2987"/>
      <c r="P2987" t="s">
        <v>12477</v>
      </c>
      <c r="Q2987" t="s">
        <v>3750</v>
      </c>
      <c r="R2987" t="s">
        <v>15465</v>
      </c>
      <c r="S2987" t="s">
        <v>15436</v>
      </c>
      <c r="T2987" t="s">
        <v>15437</v>
      </c>
      <c r="U2987" t="s">
        <v>15437</v>
      </c>
      <c r="V2987">
        <v>0</v>
      </c>
    </row>
    <row r="2988" spans="1:22" x14ac:dyDescent="0.25">
      <c r="A2988" t="s">
        <v>1569</v>
      </c>
      <c r="B2988">
        <v>335289</v>
      </c>
      <c r="C2988" t="s">
        <v>2961</v>
      </c>
      <c r="D2988" t="s">
        <v>4729</v>
      </c>
      <c r="E2988" t="s">
        <v>1572</v>
      </c>
      <c r="F2988" t="s">
        <v>13177</v>
      </c>
      <c r="G2988" t="s">
        <v>7490</v>
      </c>
      <c r="H2988" s="2">
        <v>45481</v>
      </c>
      <c r="I2988" s="2">
        <v>45481</v>
      </c>
      <c r="J2988"/>
      <c r="K2988"/>
      <c r="L2988">
        <v>0.01</v>
      </c>
      <c r="M2988" t="s">
        <v>7484</v>
      </c>
      <c r="N2988" t="s">
        <v>3865</v>
      </c>
      <c r="O2988"/>
      <c r="P2988" t="s">
        <v>13178</v>
      </c>
      <c r="Q2988" t="s">
        <v>13179</v>
      </c>
      <c r="R2988" t="s">
        <v>15467</v>
      </c>
      <c r="S2988" t="s">
        <v>15436</v>
      </c>
      <c r="T2988" t="s">
        <v>15437</v>
      </c>
      <c r="U2988" t="s">
        <v>15437</v>
      </c>
      <c r="V2988">
        <v>0</v>
      </c>
    </row>
    <row r="2989" spans="1:22" x14ac:dyDescent="0.25">
      <c r="A2989" t="s">
        <v>1569</v>
      </c>
      <c r="B2989">
        <v>335118</v>
      </c>
      <c r="C2989" t="s">
        <v>3888</v>
      </c>
      <c r="D2989" t="s">
        <v>14878</v>
      </c>
      <c r="E2989" t="s">
        <v>1607</v>
      </c>
      <c r="F2989" t="s">
        <v>14879</v>
      </c>
      <c r="G2989" t="s">
        <v>14880</v>
      </c>
      <c r="H2989" s="2">
        <v>45481</v>
      </c>
      <c r="I2989" s="2">
        <v>45481</v>
      </c>
      <c r="J2989"/>
      <c r="K2989"/>
      <c r="L2989">
        <v>38</v>
      </c>
      <c r="M2989" t="s">
        <v>7484</v>
      </c>
      <c r="N2989" t="s">
        <v>1714</v>
      </c>
      <c r="O2989" t="s">
        <v>7120</v>
      </c>
      <c r="P2989" t="s">
        <v>14881</v>
      </c>
      <c r="Q2989" t="s">
        <v>14882</v>
      </c>
      <c r="R2989" t="s">
        <v>15431</v>
      </c>
      <c r="S2989" t="s">
        <v>15436</v>
      </c>
      <c r="T2989" t="s">
        <v>15437</v>
      </c>
      <c r="U2989" t="s">
        <v>15437</v>
      </c>
      <c r="V2989">
        <v>1</v>
      </c>
    </row>
    <row r="2990" spans="1:22" x14ac:dyDescent="0.25">
      <c r="A2990" t="s">
        <v>1569</v>
      </c>
      <c r="B2990">
        <v>335293</v>
      </c>
      <c r="C2990" t="s">
        <v>2886</v>
      </c>
      <c r="D2990" t="s">
        <v>1647</v>
      </c>
      <c r="E2990" t="s">
        <v>1572</v>
      </c>
      <c r="F2990" t="s">
        <v>4616</v>
      </c>
      <c r="G2990" t="s">
        <v>4294</v>
      </c>
      <c r="H2990" s="2">
        <v>45481</v>
      </c>
      <c r="I2990" s="2">
        <v>45481</v>
      </c>
      <c r="J2990"/>
      <c r="K2990"/>
      <c r="L2990">
        <v>0.01</v>
      </c>
      <c r="M2990" t="s">
        <v>4269</v>
      </c>
      <c r="N2990" t="s">
        <v>1576</v>
      </c>
      <c r="O2990"/>
      <c r="P2990" t="s">
        <v>4617</v>
      </c>
      <c r="Q2990" t="s">
        <v>4618</v>
      </c>
      <c r="R2990" t="s">
        <v>15453</v>
      </c>
      <c r="S2990" t="s">
        <v>15436</v>
      </c>
      <c r="T2990" t="s">
        <v>15437</v>
      </c>
      <c r="U2990" t="s">
        <v>15437</v>
      </c>
      <c r="V2990">
        <v>0</v>
      </c>
    </row>
    <row r="2991" spans="1:22" x14ac:dyDescent="0.25">
      <c r="A2991" t="s">
        <v>1569</v>
      </c>
      <c r="B2991">
        <v>334967</v>
      </c>
      <c r="C2991" t="s">
        <v>3016</v>
      </c>
      <c r="D2991" t="s">
        <v>2898</v>
      </c>
      <c r="E2991" t="s">
        <v>1596</v>
      </c>
      <c r="F2991" t="s">
        <v>4704</v>
      </c>
      <c r="G2991" t="s">
        <v>4294</v>
      </c>
      <c r="H2991" s="2">
        <v>45481</v>
      </c>
      <c r="I2991" s="2">
        <v>45817</v>
      </c>
      <c r="J2991"/>
      <c r="K2991"/>
      <c r="L2991">
        <v>30.5</v>
      </c>
      <c r="M2991" t="s">
        <v>4269</v>
      </c>
      <c r="N2991" t="s">
        <v>4199</v>
      </c>
      <c r="O2991"/>
      <c r="P2991" t="s">
        <v>4701</v>
      </c>
      <c r="Q2991" t="s">
        <v>4702</v>
      </c>
      <c r="R2991" t="s">
        <v>15449</v>
      </c>
      <c r="S2991" t="s">
        <v>15436</v>
      </c>
      <c r="T2991" t="s">
        <v>15437</v>
      </c>
      <c r="U2991" t="s">
        <v>15437</v>
      </c>
      <c r="V2991">
        <v>0.80263157894736847</v>
      </c>
    </row>
    <row r="2992" spans="1:22" x14ac:dyDescent="0.25">
      <c r="A2992" t="s">
        <v>1569</v>
      </c>
      <c r="B2992">
        <v>335227</v>
      </c>
      <c r="C2992" t="s">
        <v>2160</v>
      </c>
      <c r="D2992" t="s">
        <v>5004</v>
      </c>
      <c r="E2992" t="s">
        <v>1607</v>
      </c>
      <c r="F2992" t="s">
        <v>5005</v>
      </c>
      <c r="G2992" t="s">
        <v>4294</v>
      </c>
      <c r="H2992" s="2">
        <v>45481</v>
      </c>
      <c r="I2992" s="2">
        <v>45481</v>
      </c>
      <c r="J2992"/>
      <c r="K2992"/>
      <c r="L2992">
        <v>38</v>
      </c>
      <c r="M2992" t="s">
        <v>4269</v>
      </c>
      <c r="N2992" t="s">
        <v>3865</v>
      </c>
      <c r="O2992"/>
      <c r="P2992" t="s">
        <v>4983</v>
      </c>
      <c r="Q2992" t="s">
        <v>4984</v>
      </c>
      <c r="R2992" t="s">
        <v>15450</v>
      </c>
      <c r="S2992" t="s">
        <v>15436</v>
      </c>
      <c r="T2992" t="s">
        <v>15437</v>
      </c>
      <c r="U2992" t="s">
        <v>15437</v>
      </c>
      <c r="V2992">
        <v>1</v>
      </c>
    </row>
    <row r="2993" spans="1:22" x14ac:dyDescent="0.25">
      <c r="A2993" t="s">
        <v>1569</v>
      </c>
      <c r="B2993">
        <v>335261</v>
      </c>
      <c r="C2993" t="s">
        <v>1656</v>
      </c>
      <c r="D2993" t="s">
        <v>5047</v>
      </c>
      <c r="E2993" t="s">
        <v>1572</v>
      </c>
      <c r="F2993" t="s">
        <v>5026</v>
      </c>
      <c r="G2993" t="s">
        <v>4268</v>
      </c>
      <c r="H2993" s="2">
        <v>45481</v>
      </c>
      <c r="I2993" s="2">
        <v>45663</v>
      </c>
      <c r="J2993"/>
      <c r="K2993"/>
      <c r="L2993">
        <v>0.01</v>
      </c>
      <c r="M2993" t="s">
        <v>4269</v>
      </c>
      <c r="N2993" t="s">
        <v>1714</v>
      </c>
      <c r="O2993"/>
      <c r="P2993" t="s">
        <v>5024</v>
      </c>
      <c r="Q2993" t="s">
        <v>3013</v>
      </c>
      <c r="R2993" t="s">
        <v>15454</v>
      </c>
      <c r="S2993" t="s">
        <v>15436</v>
      </c>
      <c r="T2993" t="s">
        <v>15437</v>
      </c>
      <c r="U2993" t="s">
        <v>15437</v>
      </c>
      <c r="V2993">
        <v>0</v>
      </c>
    </row>
    <row r="2994" spans="1:22" x14ac:dyDescent="0.25">
      <c r="A2994" t="s">
        <v>1569</v>
      </c>
      <c r="B2994">
        <v>335283</v>
      </c>
      <c r="C2994" t="s">
        <v>3033</v>
      </c>
      <c r="D2994" t="s">
        <v>5048</v>
      </c>
      <c r="E2994" t="s">
        <v>1572</v>
      </c>
      <c r="F2994" t="s">
        <v>5026</v>
      </c>
      <c r="G2994" t="s">
        <v>4268</v>
      </c>
      <c r="H2994" s="2">
        <v>45481</v>
      </c>
      <c r="I2994" s="2">
        <v>45481</v>
      </c>
      <c r="J2994"/>
      <c r="K2994"/>
      <c r="L2994">
        <v>0.01</v>
      </c>
      <c r="M2994" t="s">
        <v>4269</v>
      </c>
      <c r="N2994" t="s">
        <v>1714</v>
      </c>
      <c r="O2994"/>
      <c r="P2994" t="s">
        <v>5024</v>
      </c>
      <c r="Q2994" t="s">
        <v>3013</v>
      </c>
      <c r="R2994" t="s">
        <v>15454</v>
      </c>
      <c r="S2994" t="s">
        <v>15436</v>
      </c>
      <c r="T2994" t="s">
        <v>15437</v>
      </c>
      <c r="U2994" t="s">
        <v>15437</v>
      </c>
      <c r="V2994">
        <v>0</v>
      </c>
    </row>
    <row r="2995" spans="1:22" x14ac:dyDescent="0.25">
      <c r="A2995" t="s">
        <v>1569</v>
      </c>
      <c r="B2995">
        <v>335319</v>
      </c>
      <c r="C2995" t="s">
        <v>5679</v>
      </c>
      <c r="D2995" t="s">
        <v>5680</v>
      </c>
      <c r="E2995" t="s">
        <v>1596</v>
      </c>
      <c r="F2995" t="s">
        <v>5678</v>
      </c>
      <c r="G2995" t="s">
        <v>4294</v>
      </c>
      <c r="H2995" s="2">
        <v>45481</v>
      </c>
      <c r="I2995" s="2">
        <v>45789</v>
      </c>
      <c r="J2995"/>
      <c r="K2995"/>
      <c r="L2995">
        <v>14</v>
      </c>
      <c r="M2995" t="s">
        <v>4269</v>
      </c>
      <c r="N2995" t="s">
        <v>1714</v>
      </c>
      <c r="O2995"/>
      <c r="P2995" t="s">
        <v>5673</v>
      </c>
      <c r="Q2995" t="s">
        <v>5674</v>
      </c>
      <c r="R2995" t="s">
        <v>15454</v>
      </c>
      <c r="S2995" t="s">
        <v>15436</v>
      </c>
      <c r="T2995" t="s">
        <v>15437</v>
      </c>
      <c r="U2995" t="s">
        <v>15437</v>
      </c>
      <c r="V2995">
        <v>0.36842105263157893</v>
      </c>
    </row>
    <row r="2996" spans="1:22" x14ac:dyDescent="0.25">
      <c r="A2996" t="s">
        <v>1569</v>
      </c>
      <c r="B2996">
        <v>335288</v>
      </c>
      <c r="C2996" t="s">
        <v>3463</v>
      </c>
      <c r="D2996" t="s">
        <v>1869</v>
      </c>
      <c r="E2996" t="s">
        <v>1572</v>
      </c>
      <c r="F2996" t="s">
        <v>5855</v>
      </c>
      <c r="G2996" t="s">
        <v>4268</v>
      </c>
      <c r="H2996" s="2">
        <v>45481</v>
      </c>
      <c r="I2996" s="2">
        <v>45481</v>
      </c>
      <c r="J2996"/>
      <c r="K2996"/>
      <c r="L2996">
        <v>0.01</v>
      </c>
      <c r="M2996" t="s">
        <v>4269</v>
      </c>
      <c r="N2996" t="s">
        <v>3865</v>
      </c>
      <c r="O2996"/>
      <c r="P2996" t="s">
        <v>5856</v>
      </c>
      <c r="Q2996" t="s">
        <v>5857</v>
      </c>
      <c r="R2996" t="s">
        <v>15452</v>
      </c>
      <c r="S2996" t="s">
        <v>15436</v>
      </c>
      <c r="T2996" t="s">
        <v>15437</v>
      </c>
      <c r="U2996" t="s">
        <v>15437</v>
      </c>
      <c r="V2996">
        <v>0</v>
      </c>
    </row>
    <row r="2997" spans="1:22" x14ac:dyDescent="0.25">
      <c r="A2997" t="s">
        <v>1569</v>
      </c>
      <c r="B2997">
        <v>335308</v>
      </c>
      <c r="C2997" t="s">
        <v>5222</v>
      </c>
      <c r="D2997" t="s">
        <v>5901</v>
      </c>
      <c r="E2997" t="s">
        <v>1572</v>
      </c>
      <c r="F2997" t="s">
        <v>5889</v>
      </c>
      <c r="G2997" t="s">
        <v>4294</v>
      </c>
      <c r="H2997" s="2">
        <v>45481</v>
      </c>
      <c r="I2997" s="2">
        <v>45481</v>
      </c>
      <c r="J2997"/>
      <c r="K2997"/>
      <c r="L2997">
        <v>0.01</v>
      </c>
      <c r="M2997" t="s">
        <v>4269</v>
      </c>
      <c r="N2997" t="s">
        <v>3865</v>
      </c>
      <c r="O2997"/>
      <c r="P2997" t="s">
        <v>5885</v>
      </c>
      <c r="Q2997" t="s">
        <v>5886</v>
      </c>
      <c r="R2997" t="s">
        <v>15448</v>
      </c>
      <c r="S2997" t="s">
        <v>15436</v>
      </c>
      <c r="T2997" t="s">
        <v>15437</v>
      </c>
      <c r="U2997" t="s">
        <v>15437</v>
      </c>
      <c r="V2997">
        <v>0</v>
      </c>
    </row>
    <row r="2998" spans="1:22" x14ac:dyDescent="0.25">
      <c r="A2998" t="s">
        <v>1569</v>
      </c>
      <c r="B2998">
        <v>335221</v>
      </c>
      <c r="C2998" t="s">
        <v>6597</v>
      </c>
      <c r="D2998" t="s">
        <v>3780</v>
      </c>
      <c r="E2998" t="s">
        <v>1607</v>
      </c>
      <c r="F2998" t="s">
        <v>6598</v>
      </c>
      <c r="G2998" t="s">
        <v>4310</v>
      </c>
      <c r="H2998" s="2">
        <v>45481</v>
      </c>
      <c r="I2998" s="2">
        <v>45481</v>
      </c>
      <c r="J2998"/>
      <c r="K2998"/>
      <c r="L2998">
        <v>38</v>
      </c>
      <c r="M2998" t="s">
        <v>4269</v>
      </c>
      <c r="N2998" t="s">
        <v>3865</v>
      </c>
      <c r="O2998"/>
      <c r="P2998" t="s">
        <v>6586</v>
      </c>
      <c r="Q2998" t="s">
        <v>6587</v>
      </c>
      <c r="R2998" t="s">
        <v>15452</v>
      </c>
      <c r="S2998" t="s">
        <v>15436</v>
      </c>
      <c r="T2998" t="s">
        <v>15437</v>
      </c>
      <c r="U2998" t="s">
        <v>1566</v>
      </c>
      <c r="V2998">
        <v>1</v>
      </c>
    </row>
    <row r="2999" spans="1:22" x14ac:dyDescent="0.25">
      <c r="A2999" t="s">
        <v>1569</v>
      </c>
      <c r="B2999">
        <v>334663</v>
      </c>
      <c r="C2999" t="s">
        <v>2566</v>
      </c>
      <c r="D2999" t="s">
        <v>7420</v>
      </c>
      <c r="E2999" t="s">
        <v>1607</v>
      </c>
      <c r="F2999" t="s">
        <v>7413</v>
      </c>
      <c r="G2999" t="s">
        <v>7414</v>
      </c>
      <c r="H2999" s="2">
        <v>45481</v>
      </c>
      <c r="I2999" s="2">
        <v>45481</v>
      </c>
      <c r="J2999"/>
      <c r="K2999"/>
      <c r="L2999">
        <v>38</v>
      </c>
      <c r="M2999" t="s">
        <v>1546</v>
      </c>
      <c r="N2999" t="s">
        <v>1714</v>
      </c>
      <c r="O2999" t="s">
        <v>7120</v>
      </c>
      <c r="P2999" t="s">
        <v>273</v>
      </c>
      <c r="Q2999" t="s">
        <v>7415</v>
      </c>
      <c r="R2999" t="s">
        <v>1546</v>
      </c>
      <c r="S2999" t="s">
        <v>15436</v>
      </c>
      <c r="T2999" t="s">
        <v>15437</v>
      </c>
      <c r="U2999" t="s">
        <v>15437</v>
      </c>
      <c r="V2999">
        <v>1</v>
      </c>
    </row>
    <row r="3000" spans="1:22" x14ac:dyDescent="0.25">
      <c r="A3000" t="s">
        <v>1569</v>
      </c>
      <c r="B3000">
        <v>334865</v>
      </c>
      <c r="C3000" t="s">
        <v>1784</v>
      </c>
      <c r="D3000" t="s">
        <v>8621</v>
      </c>
      <c r="E3000" t="s">
        <v>1572</v>
      </c>
      <c r="F3000" t="s">
        <v>8607</v>
      </c>
      <c r="G3000" t="s">
        <v>7490</v>
      </c>
      <c r="H3000" s="2">
        <v>45480</v>
      </c>
      <c r="I3000" s="2">
        <v>45495</v>
      </c>
      <c r="J3000"/>
      <c r="K3000"/>
      <c r="L3000">
        <v>0.01</v>
      </c>
      <c r="M3000" t="s">
        <v>7484</v>
      </c>
      <c r="N3000" t="s">
        <v>1714</v>
      </c>
      <c r="O3000"/>
      <c r="P3000" t="s">
        <v>8608</v>
      </c>
      <c r="Q3000" t="s">
        <v>2575</v>
      </c>
      <c r="R3000" t="s">
        <v>15461</v>
      </c>
      <c r="S3000" t="s">
        <v>15436</v>
      </c>
      <c r="T3000" t="s">
        <v>15437</v>
      </c>
      <c r="U3000" t="s">
        <v>15437</v>
      </c>
      <c r="V3000">
        <v>0</v>
      </c>
    </row>
    <row r="3001" spans="1:22" x14ac:dyDescent="0.25">
      <c r="A3001" t="s">
        <v>1569</v>
      </c>
      <c r="B3001">
        <v>334985</v>
      </c>
      <c r="C3001" t="s">
        <v>2127</v>
      </c>
      <c r="D3001" t="s">
        <v>8622</v>
      </c>
      <c r="E3001" t="s">
        <v>1572</v>
      </c>
      <c r="F3001" t="s">
        <v>8607</v>
      </c>
      <c r="G3001" t="s">
        <v>7490</v>
      </c>
      <c r="H3001" s="2">
        <v>45480</v>
      </c>
      <c r="I3001" s="2">
        <v>45495</v>
      </c>
      <c r="J3001"/>
      <c r="K3001"/>
      <c r="L3001">
        <v>0.01</v>
      </c>
      <c r="M3001" t="s">
        <v>7484</v>
      </c>
      <c r="N3001" t="s">
        <v>1714</v>
      </c>
      <c r="O3001"/>
      <c r="P3001" t="s">
        <v>8608</v>
      </c>
      <c r="Q3001" t="s">
        <v>2575</v>
      </c>
      <c r="R3001" t="s">
        <v>15461</v>
      </c>
      <c r="S3001" t="s">
        <v>15436</v>
      </c>
      <c r="T3001" t="s">
        <v>15437</v>
      </c>
      <c r="U3001" t="s">
        <v>15437</v>
      </c>
      <c r="V3001">
        <v>0</v>
      </c>
    </row>
    <row r="3002" spans="1:22" x14ac:dyDescent="0.25">
      <c r="A3002" t="s">
        <v>1569</v>
      </c>
      <c r="B3002">
        <v>335046</v>
      </c>
      <c r="C3002" t="s">
        <v>2647</v>
      </c>
      <c r="D3002" t="s">
        <v>8623</v>
      </c>
      <c r="E3002" t="s">
        <v>1572</v>
      </c>
      <c r="F3002" t="s">
        <v>8607</v>
      </c>
      <c r="G3002" t="s">
        <v>7490</v>
      </c>
      <c r="H3002" s="2">
        <v>45480</v>
      </c>
      <c r="I3002" s="2">
        <v>45495</v>
      </c>
      <c r="J3002"/>
      <c r="K3002"/>
      <c r="L3002">
        <v>0.01</v>
      </c>
      <c r="M3002" t="s">
        <v>7484</v>
      </c>
      <c r="N3002" t="s">
        <v>1714</v>
      </c>
      <c r="O3002"/>
      <c r="P3002" t="s">
        <v>8608</v>
      </c>
      <c r="Q3002" t="s">
        <v>2575</v>
      </c>
      <c r="R3002" t="s">
        <v>15461</v>
      </c>
      <c r="S3002" t="s">
        <v>15436</v>
      </c>
      <c r="T3002" t="s">
        <v>15437</v>
      </c>
      <c r="U3002" t="s">
        <v>15437</v>
      </c>
      <c r="V3002">
        <v>0</v>
      </c>
    </row>
    <row r="3003" spans="1:22" x14ac:dyDescent="0.25">
      <c r="A3003" t="s">
        <v>1569</v>
      </c>
      <c r="B3003">
        <v>335259</v>
      </c>
      <c r="C3003" t="s">
        <v>2147</v>
      </c>
      <c r="D3003" t="s">
        <v>1829</v>
      </c>
      <c r="E3003" t="s">
        <v>1596</v>
      </c>
      <c r="F3003" t="s">
        <v>9165</v>
      </c>
      <c r="G3003" t="s">
        <v>7509</v>
      </c>
      <c r="H3003" s="2">
        <v>45480</v>
      </c>
      <c r="I3003" s="2">
        <v>45480</v>
      </c>
      <c r="J3003"/>
      <c r="K3003"/>
      <c r="L3003">
        <v>35</v>
      </c>
      <c r="M3003" t="s">
        <v>7484</v>
      </c>
      <c r="N3003" t="s">
        <v>3482</v>
      </c>
      <c r="O3003"/>
      <c r="P3003" t="s">
        <v>9154</v>
      </c>
      <c r="Q3003" t="s">
        <v>9155</v>
      </c>
      <c r="R3003" t="s">
        <v>15465</v>
      </c>
      <c r="S3003" t="s">
        <v>15436</v>
      </c>
      <c r="T3003" t="s">
        <v>15437</v>
      </c>
      <c r="U3003" t="s">
        <v>15437</v>
      </c>
      <c r="V3003">
        <v>0.92105263157894735</v>
      </c>
    </row>
    <row r="3004" spans="1:22" x14ac:dyDescent="0.25">
      <c r="A3004" t="s">
        <v>1569</v>
      </c>
      <c r="B3004">
        <v>335234</v>
      </c>
      <c r="C3004" t="s">
        <v>9052</v>
      </c>
      <c r="D3004" t="s">
        <v>9053</v>
      </c>
      <c r="E3004" t="s">
        <v>1572</v>
      </c>
      <c r="F3004" t="s">
        <v>9054</v>
      </c>
      <c r="G3004" t="s">
        <v>7509</v>
      </c>
      <c r="H3004" s="2">
        <v>45479</v>
      </c>
      <c r="I3004" s="2">
        <v>45479</v>
      </c>
      <c r="J3004"/>
      <c r="K3004"/>
      <c r="L3004">
        <v>0.01</v>
      </c>
      <c r="M3004" t="s">
        <v>7484</v>
      </c>
      <c r="N3004" t="s">
        <v>3865</v>
      </c>
      <c r="O3004"/>
      <c r="P3004" t="s">
        <v>9018</v>
      </c>
      <c r="Q3004" t="s">
        <v>4338</v>
      </c>
      <c r="R3004" t="s">
        <v>15468</v>
      </c>
      <c r="S3004" t="s">
        <v>15436</v>
      </c>
      <c r="T3004" t="s">
        <v>15437</v>
      </c>
      <c r="U3004" t="s">
        <v>15437</v>
      </c>
      <c r="V3004">
        <v>0</v>
      </c>
    </row>
    <row r="3005" spans="1:22" x14ac:dyDescent="0.25">
      <c r="A3005" t="s">
        <v>1569</v>
      </c>
      <c r="B3005">
        <v>335253</v>
      </c>
      <c r="C3005" t="s">
        <v>6994</v>
      </c>
      <c r="D3005" t="s">
        <v>11435</v>
      </c>
      <c r="E3005" t="s">
        <v>1572</v>
      </c>
      <c r="F3005" t="s">
        <v>13177</v>
      </c>
      <c r="G3005" t="s">
        <v>7490</v>
      </c>
      <c r="H3005" s="2">
        <v>45479</v>
      </c>
      <c r="I3005" s="2">
        <v>45479</v>
      </c>
      <c r="J3005"/>
      <c r="K3005"/>
      <c r="L3005">
        <v>0.01</v>
      </c>
      <c r="M3005" t="s">
        <v>7484</v>
      </c>
      <c r="N3005" t="s">
        <v>3865</v>
      </c>
      <c r="O3005"/>
      <c r="P3005" t="s">
        <v>13178</v>
      </c>
      <c r="Q3005" t="s">
        <v>13179</v>
      </c>
      <c r="R3005" t="s">
        <v>15467</v>
      </c>
      <c r="S3005" t="s">
        <v>15436</v>
      </c>
      <c r="T3005" t="s">
        <v>15437</v>
      </c>
      <c r="U3005" t="s">
        <v>15437</v>
      </c>
      <c r="V3005">
        <v>0</v>
      </c>
    </row>
    <row r="3006" spans="1:22" x14ac:dyDescent="0.25">
      <c r="A3006" t="s">
        <v>1569</v>
      </c>
      <c r="B3006">
        <v>298633</v>
      </c>
      <c r="C3006" t="s">
        <v>3838</v>
      </c>
      <c r="D3006" t="s">
        <v>1730</v>
      </c>
      <c r="E3006" t="s">
        <v>1572</v>
      </c>
      <c r="F3006" t="s">
        <v>13214</v>
      </c>
      <c r="G3006" t="s">
        <v>7490</v>
      </c>
      <c r="H3006" s="2">
        <v>45479</v>
      </c>
      <c r="I3006" s="2">
        <v>45479</v>
      </c>
      <c r="J3006"/>
      <c r="K3006"/>
      <c r="L3006">
        <v>0.01</v>
      </c>
      <c r="M3006" t="s">
        <v>7484</v>
      </c>
      <c r="N3006" t="s">
        <v>3482</v>
      </c>
      <c r="O3006"/>
      <c r="P3006" t="s">
        <v>13215</v>
      </c>
      <c r="Q3006" t="s">
        <v>13216</v>
      </c>
      <c r="R3006" t="s">
        <v>15468</v>
      </c>
      <c r="S3006" t="s">
        <v>15436</v>
      </c>
      <c r="T3006" t="s">
        <v>15437</v>
      </c>
      <c r="U3006" t="s">
        <v>15437</v>
      </c>
      <c r="V3006">
        <v>0</v>
      </c>
    </row>
    <row r="3007" spans="1:22" x14ac:dyDescent="0.25">
      <c r="A3007" t="s">
        <v>1569</v>
      </c>
      <c r="B3007">
        <v>335279</v>
      </c>
      <c r="C3007" t="s">
        <v>4350</v>
      </c>
      <c r="D3007" t="s">
        <v>3532</v>
      </c>
      <c r="E3007" t="s">
        <v>1572</v>
      </c>
      <c r="F3007" t="s">
        <v>4468</v>
      </c>
      <c r="G3007" t="s">
        <v>4268</v>
      </c>
      <c r="H3007" s="2">
        <v>45479</v>
      </c>
      <c r="I3007" s="2">
        <v>45479</v>
      </c>
      <c r="J3007"/>
      <c r="K3007"/>
      <c r="L3007">
        <v>0.01</v>
      </c>
      <c r="M3007" t="s">
        <v>4269</v>
      </c>
      <c r="N3007" t="s">
        <v>3865</v>
      </c>
      <c r="O3007"/>
      <c r="P3007" t="s">
        <v>4469</v>
      </c>
      <c r="Q3007" t="s">
        <v>4470</v>
      </c>
      <c r="R3007" t="s">
        <v>15450</v>
      </c>
      <c r="S3007" t="s">
        <v>15436</v>
      </c>
      <c r="T3007" t="s">
        <v>15437</v>
      </c>
      <c r="U3007" t="s">
        <v>15437</v>
      </c>
      <c r="V3007">
        <v>0</v>
      </c>
    </row>
    <row r="3008" spans="1:22" x14ac:dyDescent="0.25">
      <c r="A3008" t="s">
        <v>1569</v>
      </c>
      <c r="B3008">
        <v>335291</v>
      </c>
      <c r="C3008" t="s">
        <v>1799</v>
      </c>
      <c r="D3008" t="s">
        <v>3162</v>
      </c>
      <c r="E3008" t="s">
        <v>1572</v>
      </c>
      <c r="F3008" t="s">
        <v>4986</v>
      </c>
      <c r="G3008" t="s">
        <v>4268</v>
      </c>
      <c r="H3008" s="2">
        <v>45479</v>
      </c>
      <c r="I3008" s="2">
        <v>45479</v>
      </c>
      <c r="J3008"/>
      <c r="K3008"/>
      <c r="L3008">
        <v>0.01</v>
      </c>
      <c r="M3008" t="s">
        <v>4269</v>
      </c>
      <c r="N3008" t="s">
        <v>3865</v>
      </c>
      <c r="O3008"/>
      <c r="P3008" t="s">
        <v>4983</v>
      </c>
      <c r="Q3008" t="s">
        <v>4984</v>
      </c>
      <c r="R3008" t="s">
        <v>15450</v>
      </c>
      <c r="S3008" t="s">
        <v>15436</v>
      </c>
      <c r="T3008" t="s">
        <v>15437</v>
      </c>
      <c r="U3008" t="s">
        <v>15437</v>
      </c>
      <c r="V3008">
        <v>0</v>
      </c>
    </row>
    <row r="3009" spans="1:22" x14ac:dyDescent="0.25">
      <c r="A3009" t="s">
        <v>1569</v>
      </c>
      <c r="B3009">
        <v>335274</v>
      </c>
      <c r="C3009" t="s">
        <v>2384</v>
      </c>
      <c r="D3009" t="s">
        <v>2755</v>
      </c>
      <c r="E3009" t="s">
        <v>1572</v>
      </c>
      <c r="F3009" t="s">
        <v>5568</v>
      </c>
      <c r="G3009" t="s">
        <v>4268</v>
      </c>
      <c r="H3009" s="2">
        <v>45479</v>
      </c>
      <c r="I3009" s="2">
        <v>45479</v>
      </c>
      <c r="J3009"/>
      <c r="K3009"/>
      <c r="L3009">
        <v>0.01</v>
      </c>
      <c r="M3009" t="s">
        <v>4269</v>
      </c>
      <c r="N3009" t="s">
        <v>3865</v>
      </c>
      <c r="O3009"/>
      <c r="P3009" t="s">
        <v>5569</v>
      </c>
      <c r="Q3009" t="s">
        <v>5570</v>
      </c>
      <c r="R3009" t="s">
        <v>15450</v>
      </c>
      <c r="S3009" t="s">
        <v>15436</v>
      </c>
      <c r="T3009" t="s">
        <v>15437</v>
      </c>
      <c r="U3009" t="s">
        <v>15437</v>
      </c>
      <c r="V3009">
        <v>0</v>
      </c>
    </row>
    <row r="3010" spans="1:22" x14ac:dyDescent="0.25">
      <c r="A3010" t="s">
        <v>1569</v>
      </c>
      <c r="B3010">
        <v>335222</v>
      </c>
      <c r="C3010" t="s">
        <v>7565</v>
      </c>
      <c r="D3010" t="s">
        <v>2507</v>
      </c>
      <c r="E3010" t="s">
        <v>1572</v>
      </c>
      <c r="F3010" t="s">
        <v>7558</v>
      </c>
      <c r="G3010" t="s">
        <v>7490</v>
      </c>
      <c r="H3010" s="2">
        <v>45478</v>
      </c>
      <c r="I3010" s="2">
        <v>45478</v>
      </c>
      <c r="J3010"/>
      <c r="K3010"/>
      <c r="L3010">
        <v>0.01</v>
      </c>
      <c r="M3010" t="s">
        <v>7484</v>
      </c>
      <c r="N3010" t="s">
        <v>1714</v>
      </c>
      <c r="O3010"/>
      <c r="P3010" t="s">
        <v>7559</v>
      </c>
      <c r="Q3010" t="s">
        <v>7560</v>
      </c>
      <c r="R3010" t="s">
        <v>15461</v>
      </c>
      <c r="S3010" t="s">
        <v>15436</v>
      </c>
      <c r="T3010" t="s">
        <v>15437</v>
      </c>
      <c r="U3010" t="s">
        <v>15437</v>
      </c>
      <c r="V3010">
        <v>0</v>
      </c>
    </row>
    <row r="3011" spans="1:22" x14ac:dyDescent="0.25">
      <c r="A3011" t="s">
        <v>1569</v>
      </c>
      <c r="B3011">
        <v>335219</v>
      </c>
      <c r="C3011" t="s">
        <v>4503</v>
      </c>
      <c r="D3011" t="s">
        <v>7010</v>
      </c>
      <c r="E3011" t="s">
        <v>1572</v>
      </c>
      <c r="F3011" t="s">
        <v>7002</v>
      </c>
      <c r="G3011" t="s">
        <v>4268</v>
      </c>
      <c r="H3011" s="2">
        <v>45478</v>
      </c>
      <c r="I3011" s="2">
        <v>45478</v>
      </c>
      <c r="J3011"/>
      <c r="K3011"/>
      <c r="L3011">
        <v>0.01</v>
      </c>
      <c r="M3011" t="s">
        <v>4269</v>
      </c>
      <c r="N3011" t="s">
        <v>3482</v>
      </c>
      <c r="O3011"/>
      <c r="P3011" t="s">
        <v>7003</v>
      </c>
      <c r="Q3011" t="s">
        <v>3576</v>
      </c>
      <c r="R3011" t="s">
        <v>15456</v>
      </c>
      <c r="S3011" t="s">
        <v>15436</v>
      </c>
      <c r="T3011" t="s">
        <v>15437</v>
      </c>
      <c r="U3011" t="s">
        <v>15437</v>
      </c>
      <c r="V3011">
        <v>0</v>
      </c>
    </row>
    <row r="3012" spans="1:22" x14ac:dyDescent="0.25">
      <c r="A3012" t="s">
        <v>1569</v>
      </c>
      <c r="B3012">
        <v>335220</v>
      </c>
      <c r="C3012" t="s">
        <v>1844</v>
      </c>
      <c r="D3012" t="s">
        <v>2626</v>
      </c>
      <c r="E3012" t="s">
        <v>1572</v>
      </c>
      <c r="F3012" t="s">
        <v>7002</v>
      </c>
      <c r="G3012" t="s">
        <v>4268</v>
      </c>
      <c r="H3012" s="2">
        <v>45478</v>
      </c>
      <c r="I3012" s="2">
        <v>45478</v>
      </c>
      <c r="J3012"/>
      <c r="K3012"/>
      <c r="L3012">
        <v>0.01</v>
      </c>
      <c r="M3012" t="s">
        <v>4269</v>
      </c>
      <c r="N3012" t="s">
        <v>3482</v>
      </c>
      <c r="O3012"/>
      <c r="P3012" t="s">
        <v>7003</v>
      </c>
      <c r="Q3012" t="s">
        <v>3576</v>
      </c>
      <c r="R3012" t="s">
        <v>15456</v>
      </c>
      <c r="S3012" t="s">
        <v>15436</v>
      </c>
      <c r="T3012" t="s">
        <v>15437</v>
      </c>
      <c r="U3012" t="s">
        <v>15437</v>
      </c>
      <c r="V3012">
        <v>0</v>
      </c>
    </row>
    <row r="3013" spans="1:22" x14ac:dyDescent="0.25">
      <c r="A3013" t="s">
        <v>1569</v>
      </c>
      <c r="B3013">
        <v>335218</v>
      </c>
      <c r="C3013" t="s">
        <v>2815</v>
      </c>
      <c r="D3013" t="s">
        <v>3948</v>
      </c>
      <c r="E3013" t="s">
        <v>1572</v>
      </c>
      <c r="F3013" t="s">
        <v>9416</v>
      </c>
      <c r="G3013" t="s">
        <v>7490</v>
      </c>
      <c r="H3013" s="2">
        <v>45477</v>
      </c>
      <c r="I3013" s="2">
        <v>45477</v>
      </c>
      <c r="J3013"/>
      <c r="K3013"/>
      <c r="L3013">
        <v>0.01</v>
      </c>
      <c r="M3013" t="s">
        <v>7484</v>
      </c>
      <c r="N3013" t="s">
        <v>3865</v>
      </c>
      <c r="O3013"/>
      <c r="P3013" t="s">
        <v>9417</v>
      </c>
      <c r="Q3013" t="s">
        <v>6136</v>
      </c>
      <c r="R3013" t="s">
        <v>15467</v>
      </c>
      <c r="S3013" t="s">
        <v>15436</v>
      </c>
      <c r="T3013" t="s">
        <v>15437</v>
      </c>
      <c r="U3013" t="s">
        <v>15437</v>
      </c>
      <c r="V3013">
        <v>0</v>
      </c>
    </row>
    <row r="3014" spans="1:22" x14ac:dyDescent="0.25">
      <c r="A3014" t="s">
        <v>1569</v>
      </c>
      <c r="B3014">
        <v>335205</v>
      </c>
      <c r="C3014" t="s">
        <v>6246</v>
      </c>
      <c r="D3014" t="s">
        <v>1636</v>
      </c>
      <c r="E3014" t="s">
        <v>1572</v>
      </c>
      <c r="F3014" t="s">
        <v>11437</v>
      </c>
      <c r="G3014" t="s">
        <v>7490</v>
      </c>
      <c r="H3014" s="2">
        <v>45477</v>
      </c>
      <c r="I3014" s="2">
        <v>45477</v>
      </c>
      <c r="J3014"/>
      <c r="K3014"/>
      <c r="L3014">
        <v>0.01</v>
      </c>
      <c r="M3014" t="s">
        <v>7484</v>
      </c>
      <c r="N3014" t="s">
        <v>3865</v>
      </c>
      <c r="O3014"/>
      <c r="P3014" t="s">
        <v>11438</v>
      </c>
      <c r="Q3014" t="s">
        <v>6587</v>
      </c>
      <c r="R3014" t="s">
        <v>15467</v>
      </c>
      <c r="S3014" t="s">
        <v>15436</v>
      </c>
      <c r="T3014" t="s">
        <v>15437</v>
      </c>
      <c r="U3014" t="s">
        <v>15437</v>
      </c>
      <c r="V3014">
        <v>0</v>
      </c>
    </row>
    <row r="3015" spans="1:22" x14ac:dyDescent="0.25">
      <c r="A3015" t="s">
        <v>1569</v>
      </c>
      <c r="B3015">
        <v>335209</v>
      </c>
      <c r="C3015" t="s">
        <v>2552</v>
      </c>
      <c r="D3015" t="s">
        <v>11446</v>
      </c>
      <c r="E3015" t="s">
        <v>1572</v>
      </c>
      <c r="F3015" t="s">
        <v>11437</v>
      </c>
      <c r="G3015" t="s">
        <v>7490</v>
      </c>
      <c r="H3015" s="2">
        <v>45477</v>
      </c>
      <c r="I3015" s="2">
        <v>45477</v>
      </c>
      <c r="J3015"/>
      <c r="K3015"/>
      <c r="L3015">
        <v>0.01</v>
      </c>
      <c r="M3015" t="s">
        <v>7484</v>
      </c>
      <c r="N3015" t="s">
        <v>3865</v>
      </c>
      <c r="O3015"/>
      <c r="P3015" t="s">
        <v>11438</v>
      </c>
      <c r="Q3015" t="s">
        <v>6587</v>
      </c>
      <c r="R3015" t="s">
        <v>15467</v>
      </c>
      <c r="S3015" t="s">
        <v>15436</v>
      </c>
      <c r="T3015" t="s">
        <v>15437</v>
      </c>
      <c r="U3015" t="s">
        <v>15437</v>
      </c>
      <c r="V3015">
        <v>0</v>
      </c>
    </row>
    <row r="3016" spans="1:22" x14ac:dyDescent="0.25">
      <c r="A3016" t="s">
        <v>1569</v>
      </c>
      <c r="B3016">
        <v>335203</v>
      </c>
      <c r="C3016" t="s">
        <v>2311</v>
      </c>
      <c r="D3016" t="s">
        <v>5033</v>
      </c>
      <c r="E3016" t="s">
        <v>1572</v>
      </c>
      <c r="F3016" t="s">
        <v>13040</v>
      </c>
      <c r="G3016" t="s">
        <v>7490</v>
      </c>
      <c r="H3016" s="2">
        <v>45477</v>
      </c>
      <c r="I3016" s="2">
        <v>45477</v>
      </c>
      <c r="J3016"/>
      <c r="K3016"/>
      <c r="L3016">
        <v>0.01</v>
      </c>
      <c r="M3016" t="s">
        <v>7484</v>
      </c>
      <c r="N3016" t="s">
        <v>3482</v>
      </c>
      <c r="O3016"/>
      <c r="P3016" t="s">
        <v>13037</v>
      </c>
      <c r="Q3016" t="s">
        <v>13038</v>
      </c>
      <c r="R3016" t="s">
        <v>15466</v>
      </c>
      <c r="S3016" t="s">
        <v>15436</v>
      </c>
      <c r="T3016" t="s">
        <v>15437</v>
      </c>
      <c r="U3016" t="s">
        <v>15437</v>
      </c>
      <c r="V3016">
        <v>0</v>
      </c>
    </row>
    <row r="3017" spans="1:22" x14ac:dyDescent="0.25">
      <c r="A3017" t="s">
        <v>1569</v>
      </c>
      <c r="B3017">
        <v>335213</v>
      </c>
      <c r="C3017" t="s">
        <v>2986</v>
      </c>
      <c r="D3017" t="s">
        <v>13254</v>
      </c>
      <c r="E3017" t="s">
        <v>1572</v>
      </c>
      <c r="F3017" t="s">
        <v>13245</v>
      </c>
      <c r="G3017" t="s">
        <v>7490</v>
      </c>
      <c r="H3017" s="2">
        <v>45477</v>
      </c>
      <c r="I3017" s="2">
        <v>45477</v>
      </c>
      <c r="J3017"/>
      <c r="K3017"/>
      <c r="L3017">
        <v>0.01</v>
      </c>
      <c r="M3017" t="s">
        <v>7484</v>
      </c>
      <c r="N3017" t="s">
        <v>3865</v>
      </c>
      <c r="O3017"/>
      <c r="P3017" t="s">
        <v>13243</v>
      </c>
      <c r="Q3017" t="s">
        <v>5886</v>
      </c>
      <c r="R3017" t="s">
        <v>15463</v>
      </c>
      <c r="S3017" t="s">
        <v>15436</v>
      </c>
      <c r="T3017" t="s">
        <v>15437</v>
      </c>
      <c r="U3017" t="s">
        <v>15437</v>
      </c>
      <c r="V3017">
        <v>0</v>
      </c>
    </row>
    <row r="3018" spans="1:22" x14ac:dyDescent="0.25">
      <c r="A3018" t="s">
        <v>1569</v>
      </c>
      <c r="B3018">
        <v>335150</v>
      </c>
      <c r="C3018" t="s">
        <v>2377</v>
      </c>
      <c r="D3018" t="s">
        <v>13570</v>
      </c>
      <c r="E3018" t="s">
        <v>1596</v>
      </c>
      <c r="F3018" t="s">
        <v>13562</v>
      </c>
      <c r="G3018" t="s">
        <v>7490</v>
      </c>
      <c r="H3018" s="2">
        <v>45476</v>
      </c>
      <c r="I3018" s="2">
        <v>45789</v>
      </c>
      <c r="J3018"/>
      <c r="K3018"/>
      <c r="L3018">
        <v>10.5</v>
      </c>
      <c r="M3018" t="s">
        <v>7484</v>
      </c>
      <c r="N3018" t="s">
        <v>4199</v>
      </c>
      <c r="O3018"/>
      <c r="P3018" t="s">
        <v>13563</v>
      </c>
      <c r="Q3018" t="s">
        <v>6431</v>
      </c>
      <c r="R3018" t="s">
        <v>15449</v>
      </c>
      <c r="S3018" t="s">
        <v>15436</v>
      </c>
      <c r="T3018" t="s">
        <v>15437</v>
      </c>
      <c r="U3018" t="s">
        <v>15437</v>
      </c>
      <c r="V3018">
        <v>0.27631578947368424</v>
      </c>
    </row>
    <row r="3019" spans="1:22" x14ac:dyDescent="0.25">
      <c r="A3019" t="s">
        <v>1569</v>
      </c>
      <c r="B3019">
        <v>335087</v>
      </c>
      <c r="C3019" t="s">
        <v>8063</v>
      </c>
      <c r="D3019" t="s">
        <v>9282</v>
      </c>
      <c r="E3019" t="s">
        <v>1572</v>
      </c>
      <c r="F3019" t="s">
        <v>13590</v>
      </c>
      <c r="G3019" t="s">
        <v>7490</v>
      </c>
      <c r="H3019" s="2">
        <v>45476</v>
      </c>
      <c r="I3019" s="2">
        <v>45509</v>
      </c>
      <c r="J3019"/>
      <c r="K3019"/>
      <c r="L3019">
        <v>0.01</v>
      </c>
      <c r="M3019" t="s">
        <v>7484</v>
      </c>
      <c r="N3019" t="s">
        <v>4199</v>
      </c>
      <c r="O3019"/>
      <c r="P3019" t="s">
        <v>13591</v>
      </c>
      <c r="Q3019" t="s">
        <v>13592</v>
      </c>
      <c r="R3019" t="s">
        <v>15449</v>
      </c>
      <c r="S3019" t="s">
        <v>15436</v>
      </c>
      <c r="T3019" t="s">
        <v>15437</v>
      </c>
      <c r="U3019" t="s">
        <v>15437</v>
      </c>
      <c r="V3019">
        <v>0</v>
      </c>
    </row>
    <row r="3020" spans="1:22" x14ac:dyDescent="0.25">
      <c r="A3020" t="s">
        <v>1569</v>
      </c>
      <c r="B3020">
        <v>335191</v>
      </c>
      <c r="C3020" t="s">
        <v>7566</v>
      </c>
      <c r="D3020" t="s">
        <v>4924</v>
      </c>
      <c r="E3020" t="s">
        <v>1572</v>
      </c>
      <c r="F3020" t="s">
        <v>7558</v>
      </c>
      <c r="G3020" t="s">
        <v>7490</v>
      </c>
      <c r="H3020" s="2">
        <v>45474</v>
      </c>
      <c r="I3020" s="2">
        <v>45474</v>
      </c>
      <c r="J3020"/>
      <c r="K3020"/>
      <c r="L3020">
        <v>0.01</v>
      </c>
      <c r="M3020" t="s">
        <v>7484</v>
      </c>
      <c r="N3020" t="s">
        <v>1714</v>
      </c>
      <c r="O3020"/>
      <c r="P3020" t="s">
        <v>7559</v>
      </c>
      <c r="Q3020" t="s">
        <v>7560</v>
      </c>
      <c r="R3020" t="s">
        <v>15461</v>
      </c>
      <c r="S3020" t="s">
        <v>15436</v>
      </c>
      <c r="T3020" t="s">
        <v>15437</v>
      </c>
      <c r="U3020" t="s">
        <v>15437</v>
      </c>
      <c r="V3020">
        <v>0</v>
      </c>
    </row>
    <row r="3021" spans="1:22" x14ac:dyDescent="0.25">
      <c r="A3021" t="s">
        <v>1569</v>
      </c>
      <c r="B3021">
        <v>335185</v>
      </c>
      <c r="C3021" t="s">
        <v>8418</v>
      </c>
      <c r="D3021" t="s">
        <v>2990</v>
      </c>
      <c r="E3021" t="s">
        <v>1572</v>
      </c>
      <c r="F3021" t="s">
        <v>8419</v>
      </c>
      <c r="G3021" t="s">
        <v>7487</v>
      </c>
      <c r="H3021" s="2">
        <v>45474</v>
      </c>
      <c r="I3021" s="2">
        <v>45474</v>
      </c>
      <c r="J3021"/>
      <c r="K3021"/>
      <c r="L3021">
        <v>0.01</v>
      </c>
      <c r="M3021" t="s">
        <v>7484</v>
      </c>
      <c r="N3021" t="s">
        <v>1576</v>
      </c>
      <c r="O3021"/>
      <c r="P3021" t="s">
        <v>8405</v>
      </c>
      <c r="Q3021" t="s">
        <v>8406</v>
      </c>
      <c r="R3021" t="s">
        <v>15464</v>
      </c>
      <c r="S3021" t="s">
        <v>15436</v>
      </c>
      <c r="T3021" t="s">
        <v>15437</v>
      </c>
      <c r="U3021" t="s">
        <v>15437</v>
      </c>
      <c r="V3021">
        <v>0</v>
      </c>
    </row>
    <row r="3022" spans="1:22" x14ac:dyDescent="0.25">
      <c r="A3022" t="s">
        <v>1569</v>
      </c>
      <c r="B3022">
        <v>334982</v>
      </c>
      <c r="C3022" t="s">
        <v>1628</v>
      </c>
      <c r="D3022" t="s">
        <v>10829</v>
      </c>
      <c r="E3022" t="s">
        <v>1572</v>
      </c>
      <c r="F3022" t="s">
        <v>10825</v>
      </c>
      <c r="G3022" t="s">
        <v>7490</v>
      </c>
      <c r="H3022" s="2">
        <v>45474</v>
      </c>
      <c r="I3022" s="2">
        <v>45495</v>
      </c>
      <c r="J3022"/>
      <c r="K3022"/>
      <c r="L3022">
        <v>0.01</v>
      </c>
      <c r="M3022" t="s">
        <v>7484</v>
      </c>
      <c r="N3022" t="s">
        <v>1576</v>
      </c>
      <c r="O3022"/>
      <c r="P3022" t="s">
        <v>10822</v>
      </c>
      <c r="Q3022" t="s">
        <v>10823</v>
      </c>
      <c r="R3022" t="s">
        <v>15464</v>
      </c>
      <c r="S3022" t="s">
        <v>15436</v>
      </c>
      <c r="T3022" t="s">
        <v>15437</v>
      </c>
      <c r="U3022" t="s">
        <v>15437</v>
      </c>
      <c r="V3022">
        <v>0</v>
      </c>
    </row>
    <row r="3023" spans="1:22" x14ac:dyDescent="0.25">
      <c r="A3023" t="s">
        <v>1569</v>
      </c>
      <c r="B3023">
        <v>334892</v>
      </c>
      <c r="C3023" t="s">
        <v>1705</v>
      </c>
      <c r="D3023" t="s">
        <v>11016</v>
      </c>
      <c r="E3023" t="s">
        <v>1572</v>
      </c>
      <c r="F3023" t="s">
        <v>11000</v>
      </c>
      <c r="G3023" t="s">
        <v>7490</v>
      </c>
      <c r="H3023" s="2">
        <v>45474</v>
      </c>
      <c r="I3023" s="2">
        <v>45515</v>
      </c>
      <c r="J3023"/>
      <c r="K3023"/>
      <c r="L3023">
        <v>0.01</v>
      </c>
      <c r="M3023" t="s">
        <v>7484</v>
      </c>
      <c r="N3023" t="s">
        <v>3482</v>
      </c>
      <c r="O3023"/>
      <c r="P3023" t="s">
        <v>11001</v>
      </c>
      <c r="Q3023" t="s">
        <v>6482</v>
      </c>
      <c r="R3023" t="s">
        <v>15468</v>
      </c>
      <c r="S3023" t="s">
        <v>15436</v>
      </c>
      <c r="T3023" t="s">
        <v>15437</v>
      </c>
      <c r="U3023" t="s">
        <v>15437</v>
      </c>
      <c r="V3023">
        <v>0</v>
      </c>
    </row>
    <row r="3024" spans="1:22" x14ac:dyDescent="0.25">
      <c r="A3024" t="s">
        <v>1569</v>
      </c>
      <c r="B3024">
        <v>335172</v>
      </c>
      <c r="C3024" t="s">
        <v>1718</v>
      </c>
      <c r="D3024" t="s">
        <v>11017</v>
      </c>
      <c r="E3024" t="s">
        <v>1572</v>
      </c>
      <c r="F3024" t="s">
        <v>11000</v>
      </c>
      <c r="G3024" t="s">
        <v>7490</v>
      </c>
      <c r="H3024" s="2">
        <v>45474</v>
      </c>
      <c r="I3024" s="2">
        <v>45474</v>
      </c>
      <c r="J3024"/>
      <c r="K3024"/>
      <c r="L3024">
        <v>0.01</v>
      </c>
      <c r="M3024" t="s">
        <v>7484</v>
      </c>
      <c r="N3024" t="s">
        <v>3482</v>
      </c>
      <c r="O3024"/>
      <c r="P3024" t="s">
        <v>11001</v>
      </c>
      <c r="Q3024" t="s">
        <v>6482</v>
      </c>
      <c r="R3024" t="s">
        <v>15468</v>
      </c>
      <c r="S3024" t="s">
        <v>15436</v>
      </c>
      <c r="T3024" t="s">
        <v>15437</v>
      </c>
      <c r="U3024" t="s">
        <v>15437</v>
      </c>
      <c r="V3024">
        <v>0</v>
      </c>
    </row>
    <row r="3025" spans="1:22" x14ac:dyDescent="0.25">
      <c r="A3025" t="s">
        <v>1569</v>
      </c>
      <c r="B3025">
        <v>335194</v>
      </c>
      <c r="C3025" t="s">
        <v>6992</v>
      </c>
      <c r="D3025" t="s">
        <v>11447</v>
      </c>
      <c r="E3025" t="s">
        <v>1572</v>
      </c>
      <c r="F3025" t="s">
        <v>11437</v>
      </c>
      <c r="G3025" t="s">
        <v>7490</v>
      </c>
      <c r="H3025" s="2">
        <v>45474</v>
      </c>
      <c r="I3025" s="2">
        <v>45474</v>
      </c>
      <c r="J3025"/>
      <c r="K3025"/>
      <c r="L3025">
        <v>0.01</v>
      </c>
      <c r="M3025" t="s">
        <v>7484</v>
      </c>
      <c r="N3025" t="s">
        <v>3865</v>
      </c>
      <c r="O3025"/>
      <c r="P3025" t="s">
        <v>11438</v>
      </c>
      <c r="Q3025" t="s">
        <v>6587</v>
      </c>
      <c r="R3025" t="s">
        <v>15467</v>
      </c>
      <c r="S3025" t="s">
        <v>15436</v>
      </c>
      <c r="T3025" t="s">
        <v>15437</v>
      </c>
      <c r="U3025" t="s">
        <v>15437</v>
      </c>
      <c r="V3025">
        <v>0</v>
      </c>
    </row>
    <row r="3026" spans="1:22" x14ac:dyDescent="0.25">
      <c r="A3026" t="s">
        <v>1569</v>
      </c>
      <c r="B3026">
        <v>335168</v>
      </c>
      <c r="C3026" t="s">
        <v>6772</v>
      </c>
      <c r="D3026" t="s">
        <v>11448</v>
      </c>
      <c r="E3026" t="s">
        <v>1572</v>
      </c>
      <c r="F3026" t="s">
        <v>11437</v>
      </c>
      <c r="G3026" t="s">
        <v>7490</v>
      </c>
      <c r="H3026" s="2">
        <v>45474</v>
      </c>
      <c r="I3026" s="2">
        <v>45474</v>
      </c>
      <c r="J3026"/>
      <c r="K3026"/>
      <c r="L3026">
        <v>0.01</v>
      </c>
      <c r="M3026" t="s">
        <v>7484</v>
      </c>
      <c r="N3026" t="s">
        <v>3865</v>
      </c>
      <c r="O3026"/>
      <c r="P3026" t="s">
        <v>11438</v>
      </c>
      <c r="Q3026" t="s">
        <v>6587</v>
      </c>
      <c r="R3026" t="s">
        <v>15467</v>
      </c>
      <c r="S3026" t="s">
        <v>15436</v>
      </c>
      <c r="T3026" t="s">
        <v>15437</v>
      </c>
      <c r="U3026" t="s">
        <v>15437</v>
      </c>
      <c r="V3026">
        <v>0</v>
      </c>
    </row>
    <row r="3027" spans="1:22" x14ac:dyDescent="0.25">
      <c r="A3027" t="s">
        <v>1569</v>
      </c>
      <c r="B3027">
        <v>335173</v>
      </c>
      <c r="C3027" t="s">
        <v>1810</v>
      </c>
      <c r="D3027" t="s">
        <v>11809</v>
      </c>
      <c r="E3027" t="s">
        <v>1572</v>
      </c>
      <c r="F3027" t="s">
        <v>11785</v>
      </c>
      <c r="G3027" t="s">
        <v>7490</v>
      </c>
      <c r="H3027" s="2">
        <v>45474</v>
      </c>
      <c r="I3027" s="2">
        <v>45474</v>
      </c>
      <c r="J3027"/>
      <c r="K3027"/>
      <c r="L3027">
        <v>0.01</v>
      </c>
      <c r="M3027" t="s">
        <v>7484</v>
      </c>
      <c r="N3027" t="s">
        <v>1576</v>
      </c>
      <c r="O3027"/>
      <c r="P3027" t="s">
        <v>11786</v>
      </c>
      <c r="Q3027" t="s">
        <v>11787</v>
      </c>
      <c r="R3027" t="s">
        <v>15464</v>
      </c>
      <c r="S3027" t="s">
        <v>15436</v>
      </c>
      <c r="T3027" t="s">
        <v>15437</v>
      </c>
      <c r="U3027" t="s">
        <v>15437</v>
      </c>
      <c r="V3027">
        <v>0</v>
      </c>
    </row>
    <row r="3028" spans="1:22" x14ac:dyDescent="0.25">
      <c r="A3028" t="s">
        <v>1569</v>
      </c>
      <c r="B3028">
        <v>335186</v>
      </c>
      <c r="C3028" t="s">
        <v>11843</v>
      </c>
      <c r="D3028" t="s">
        <v>3992</v>
      </c>
      <c r="E3028" t="s">
        <v>1572</v>
      </c>
      <c r="F3028" t="s">
        <v>11833</v>
      </c>
      <c r="G3028" t="s">
        <v>7490</v>
      </c>
      <c r="H3028" s="2">
        <v>45474</v>
      </c>
      <c r="I3028" s="2">
        <v>45474</v>
      </c>
      <c r="J3028"/>
      <c r="K3028"/>
      <c r="L3028">
        <v>0.01</v>
      </c>
      <c r="M3028" t="s">
        <v>7484</v>
      </c>
      <c r="N3028" t="s">
        <v>4199</v>
      </c>
      <c r="O3028"/>
      <c r="P3028" t="s">
        <v>11834</v>
      </c>
      <c r="Q3028" t="s">
        <v>11835</v>
      </c>
      <c r="R3028" t="s">
        <v>15449</v>
      </c>
      <c r="S3028" t="s">
        <v>15436</v>
      </c>
      <c r="T3028" t="s">
        <v>15437</v>
      </c>
      <c r="U3028" t="s">
        <v>15437</v>
      </c>
      <c r="V3028">
        <v>0</v>
      </c>
    </row>
    <row r="3029" spans="1:22" x14ac:dyDescent="0.25">
      <c r="A3029" t="s">
        <v>1569</v>
      </c>
      <c r="B3029">
        <v>335202</v>
      </c>
      <c r="C3029" t="s">
        <v>2150</v>
      </c>
      <c r="D3029" t="s">
        <v>1795</v>
      </c>
      <c r="E3029" t="s">
        <v>1572</v>
      </c>
      <c r="F3029" t="s">
        <v>11833</v>
      </c>
      <c r="G3029" t="s">
        <v>7490</v>
      </c>
      <c r="H3029" s="2">
        <v>45474</v>
      </c>
      <c r="I3029" s="2">
        <v>45474</v>
      </c>
      <c r="J3029"/>
      <c r="K3029"/>
      <c r="L3029">
        <v>0.01</v>
      </c>
      <c r="M3029" t="s">
        <v>7484</v>
      </c>
      <c r="N3029" t="s">
        <v>4199</v>
      </c>
      <c r="O3029"/>
      <c r="P3029" t="s">
        <v>11834</v>
      </c>
      <c r="Q3029" t="s">
        <v>11835</v>
      </c>
      <c r="R3029" t="s">
        <v>15449</v>
      </c>
      <c r="S3029" t="s">
        <v>15436</v>
      </c>
      <c r="T3029" t="s">
        <v>15437</v>
      </c>
      <c r="U3029" t="s">
        <v>15437</v>
      </c>
      <c r="V3029">
        <v>0</v>
      </c>
    </row>
    <row r="3030" spans="1:22" x14ac:dyDescent="0.25">
      <c r="A3030" t="s">
        <v>1569</v>
      </c>
      <c r="B3030">
        <v>335195</v>
      </c>
      <c r="C3030" t="s">
        <v>12125</v>
      </c>
      <c r="D3030" t="s">
        <v>12524</v>
      </c>
      <c r="E3030" t="s">
        <v>1596</v>
      </c>
      <c r="F3030" t="s">
        <v>12513</v>
      </c>
      <c r="G3030" t="s">
        <v>7490</v>
      </c>
      <c r="H3030" s="2">
        <v>45474</v>
      </c>
      <c r="I3030" s="2">
        <v>45474</v>
      </c>
      <c r="J3030"/>
      <c r="K3030"/>
      <c r="L3030">
        <v>14</v>
      </c>
      <c r="M3030" t="s">
        <v>7484</v>
      </c>
      <c r="N3030" t="s">
        <v>1576</v>
      </c>
      <c r="O3030"/>
      <c r="P3030" t="s">
        <v>12514</v>
      </c>
      <c r="Q3030" t="s">
        <v>12515</v>
      </c>
      <c r="R3030" t="s">
        <v>15464</v>
      </c>
      <c r="S3030" t="s">
        <v>15436</v>
      </c>
      <c r="T3030" t="s">
        <v>15437</v>
      </c>
      <c r="U3030" t="s">
        <v>15437</v>
      </c>
      <c r="V3030">
        <v>0.36842105263157893</v>
      </c>
    </row>
    <row r="3031" spans="1:22" x14ac:dyDescent="0.25">
      <c r="A3031" t="s">
        <v>1569</v>
      </c>
      <c r="B3031">
        <v>335189</v>
      </c>
      <c r="C3031" t="s">
        <v>5417</v>
      </c>
      <c r="D3031" t="s">
        <v>12525</v>
      </c>
      <c r="E3031" t="s">
        <v>1596</v>
      </c>
      <c r="F3031" t="s">
        <v>12513</v>
      </c>
      <c r="G3031" t="s">
        <v>7490</v>
      </c>
      <c r="H3031" s="2">
        <v>45474</v>
      </c>
      <c r="I3031" s="2">
        <v>45474</v>
      </c>
      <c r="J3031"/>
      <c r="K3031"/>
      <c r="L3031">
        <v>13.5</v>
      </c>
      <c r="M3031" t="s">
        <v>7484</v>
      </c>
      <c r="N3031" t="s">
        <v>1576</v>
      </c>
      <c r="O3031"/>
      <c r="P3031" t="s">
        <v>12514</v>
      </c>
      <c r="Q3031" t="s">
        <v>12515</v>
      </c>
      <c r="R3031" t="s">
        <v>15464</v>
      </c>
      <c r="S3031" t="s">
        <v>15436</v>
      </c>
      <c r="T3031" t="s">
        <v>15437</v>
      </c>
      <c r="U3031" t="s">
        <v>15437</v>
      </c>
      <c r="V3031">
        <v>0.35526315789473684</v>
      </c>
    </row>
    <row r="3032" spans="1:22" x14ac:dyDescent="0.25">
      <c r="A3032" t="s">
        <v>1569</v>
      </c>
      <c r="B3032">
        <v>335299</v>
      </c>
      <c r="C3032" t="s">
        <v>3399</v>
      </c>
      <c r="D3032" t="s">
        <v>11355</v>
      </c>
      <c r="E3032" t="s">
        <v>1596</v>
      </c>
      <c r="F3032" t="s">
        <v>12834</v>
      </c>
      <c r="G3032" t="s">
        <v>7490</v>
      </c>
      <c r="H3032" s="2">
        <v>45474</v>
      </c>
      <c r="I3032" s="2">
        <v>45474</v>
      </c>
      <c r="J3032"/>
      <c r="K3032"/>
      <c r="L3032">
        <v>15</v>
      </c>
      <c r="M3032" t="s">
        <v>7484</v>
      </c>
      <c r="N3032" t="s">
        <v>3865</v>
      </c>
      <c r="O3032"/>
      <c r="P3032" t="s">
        <v>12835</v>
      </c>
      <c r="Q3032" t="s">
        <v>12836</v>
      </c>
      <c r="R3032" t="s">
        <v>15467</v>
      </c>
      <c r="S3032" t="s">
        <v>15436</v>
      </c>
      <c r="T3032" t="s">
        <v>15437</v>
      </c>
      <c r="U3032" t="s">
        <v>15437</v>
      </c>
      <c r="V3032">
        <v>0.39473684210526316</v>
      </c>
    </row>
    <row r="3033" spans="1:22" x14ac:dyDescent="0.25">
      <c r="A3033" t="s">
        <v>1569</v>
      </c>
      <c r="B3033">
        <v>335200</v>
      </c>
      <c r="C3033" t="s">
        <v>1752</v>
      </c>
      <c r="D3033" t="s">
        <v>6683</v>
      </c>
      <c r="E3033" t="s">
        <v>1572</v>
      </c>
      <c r="F3033" t="s">
        <v>13245</v>
      </c>
      <c r="G3033" t="s">
        <v>7490</v>
      </c>
      <c r="H3033" s="2">
        <v>45474</v>
      </c>
      <c r="I3033" s="2">
        <v>45474</v>
      </c>
      <c r="J3033"/>
      <c r="K3033"/>
      <c r="L3033">
        <v>0.01</v>
      </c>
      <c r="M3033" t="s">
        <v>7484</v>
      </c>
      <c r="N3033" t="s">
        <v>3865</v>
      </c>
      <c r="O3033"/>
      <c r="P3033" t="s">
        <v>13243</v>
      </c>
      <c r="Q3033" t="s">
        <v>5886</v>
      </c>
      <c r="R3033" t="s">
        <v>15463</v>
      </c>
      <c r="S3033" t="s">
        <v>15436</v>
      </c>
      <c r="T3033" t="s">
        <v>15437</v>
      </c>
      <c r="U3033" t="s">
        <v>15437</v>
      </c>
      <c r="V3033">
        <v>0</v>
      </c>
    </row>
    <row r="3034" spans="1:22" x14ac:dyDescent="0.25">
      <c r="A3034" t="s">
        <v>1569</v>
      </c>
      <c r="B3034">
        <v>335197</v>
      </c>
      <c r="C3034" t="s">
        <v>2115</v>
      </c>
      <c r="D3034" t="s">
        <v>1797</v>
      </c>
      <c r="E3034" t="s">
        <v>1572</v>
      </c>
      <c r="F3034" t="s">
        <v>13654</v>
      </c>
      <c r="G3034" t="s">
        <v>7487</v>
      </c>
      <c r="H3034" s="2">
        <v>45474</v>
      </c>
      <c r="I3034" s="2">
        <v>45474</v>
      </c>
      <c r="J3034"/>
      <c r="K3034"/>
      <c r="L3034">
        <v>0.01</v>
      </c>
      <c r="M3034" t="s">
        <v>7484</v>
      </c>
      <c r="N3034" t="s">
        <v>3482</v>
      </c>
      <c r="O3034"/>
      <c r="P3034" t="s">
        <v>13638</v>
      </c>
      <c r="Q3034" t="s">
        <v>3547</v>
      </c>
      <c r="R3034" t="s">
        <v>15468</v>
      </c>
      <c r="S3034" t="s">
        <v>15436</v>
      </c>
      <c r="T3034" t="s">
        <v>15437</v>
      </c>
      <c r="U3034" t="s">
        <v>15437</v>
      </c>
      <c r="V3034">
        <v>0</v>
      </c>
    </row>
    <row r="3035" spans="1:22" x14ac:dyDescent="0.25">
      <c r="A3035" t="s">
        <v>1569</v>
      </c>
      <c r="B3035">
        <v>334842</v>
      </c>
      <c r="C3035" t="s">
        <v>14327</v>
      </c>
      <c r="D3035" t="s">
        <v>14328</v>
      </c>
      <c r="E3035" t="s">
        <v>1607</v>
      </c>
      <c r="F3035" t="s">
        <v>14329</v>
      </c>
      <c r="G3035" t="s">
        <v>14330</v>
      </c>
      <c r="H3035" s="2">
        <v>45474</v>
      </c>
      <c r="I3035" s="2">
        <v>45474</v>
      </c>
      <c r="J3035"/>
      <c r="K3035"/>
      <c r="L3035">
        <v>38</v>
      </c>
      <c r="M3035" t="s">
        <v>7484</v>
      </c>
      <c r="N3035" t="s">
        <v>1714</v>
      </c>
      <c r="O3035" t="s">
        <v>7120</v>
      </c>
      <c r="P3035" t="s">
        <v>14320</v>
      </c>
      <c r="Q3035" t="s">
        <v>17</v>
      </c>
      <c r="R3035" t="s">
        <v>17</v>
      </c>
      <c r="S3035" t="s">
        <v>15436</v>
      </c>
      <c r="T3035" t="s">
        <v>15437</v>
      </c>
      <c r="U3035" t="s">
        <v>15437</v>
      </c>
      <c r="V3035">
        <v>1</v>
      </c>
    </row>
    <row r="3036" spans="1:22" x14ac:dyDescent="0.25">
      <c r="A3036" t="s">
        <v>1569</v>
      </c>
      <c r="B3036">
        <v>335027</v>
      </c>
      <c r="C3036" t="s">
        <v>6731</v>
      </c>
      <c r="D3036" t="s">
        <v>15019</v>
      </c>
      <c r="E3036" t="s">
        <v>1607</v>
      </c>
      <c r="F3036" t="s">
        <v>15020</v>
      </c>
      <c r="G3036" t="s">
        <v>15010</v>
      </c>
      <c r="H3036" s="2">
        <v>45474</v>
      </c>
      <c r="I3036" s="2">
        <v>45474</v>
      </c>
      <c r="J3036"/>
      <c r="K3036"/>
      <c r="L3036">
        <v>38</v>
      </c>
      <c r="M3036" t="s">
        <v>7484</v>
      </c>
      <c r="N3036" t="s">
        <v>1714</v>
      </c>
      <c r="O3036" t="s">
        <v>7120</v>
      </c>
      <c r="P3036" t="s">
        <v>15011</v>
      </c>
      <c r="Q3036" t="s">
        <v>15012</v>
      </c>
      <c r="R3036" t="s">
        <v>15473</v>
      </c>
      <c r="S3036" t="s">
        <v>15436</v>
      </c>
      <c r="T3036" t="s">
        <v>15437</v>
      </c>
      <c r="U3036" t="s">
        <v>15437</v>
      </c>
      <c r="V3036">
        <v>1</v>
      </c>
    </row>
    <row r="3037" spans="1:22" x14ac:dyDescent="0.25">
      <c r="A3037" t="s">
        <v>1569</v>
      </c>
      <c r="B3037">
        <v>335193</v>
      </c>
      <c r="C3037" t="s">
        <v>1812</v>
      </c>
      <c r="D3037" t="s">
        <v>2220</v>
      </c>
      <c r="E3037" t="s">
        <v>1572</v>
      </c>
      <c r="F3037" t="s">
        <v>5026</v>
      </c>
      <c r="G3037" t="s">
        <v>4268</v>
      </c>
      <c r="H3037" s="2">
        <v>45474</v>
      </c>
      <c r="I3037" s="2">
        <v>45474</v>
      </c>
      <c r="J3037"/>
      <c r="K3037"/>
      <c r="L3037">
        <v>0.01</v>
      </c>
      <c r="M3037" t="s">
        <v>4269</v>
      </c>
      <c r="N3037" t="s">
        <v>1714</v>
      </c>
      <c r="O3037"/>
      <c r="P3037" t="s">
        <v>5024</v>
      </c>
      <c r="Q3037" t="s">
        <v>3013</v>
      </c>
      <c r="R3037" t="s">
        <v>15454</v>
      </c>
      <c r="S3037" t="s">
        <v>15436</v>
      </c>
      <c r="T3037" t="s">
        <v>15437</v>
      </c>
      <c r="U3037" t="s">
        <v>15437</v>
      </c>
      <c r="V3037">
        <v>0</v>
      </c>
    </row>
    <row r="3038" spans="1:22" x14ac:dyDescent="0.25">
      <c r="A3038" t="s">
        <v>1569</v>
      </c>
      <c r="B3038">
        <v>335167</v>
      </c>
      <c r="C3038" t="s">
        <v>2032</v>
      </c>
      <c r="D3038" t="s">
        <v>3901</v>
      </c>
      <c r="E3038" t="s">
        <v>1607</v>
      </c>
      <c r="F3038" t="s">
        <v>5781</v>
      </c>
      <c r="G3038" t="s">
        <v>4310</v>
      </c>
      <c r="H3038" s="2">
        <v>45474</v>
      </c>
      <c r="I3038" s="2">
        <v>45474</v>
      </c>
      <c r="J3038"/>
      <c r="K3038"/>
      <c r="L3038">
        <v>38</v>
      </c>
      <c r="M3038" t="s">
        <v>4269</v>
      </c>
      <c r="N3038" t="s">
        <v>5768</v>
      </c>
      <c r="O3038"/>
      <c r="P3038" t="s">
        <v>5769</v>
      </c>
      <c r="Q3038" t="s">
        <v>5770</v>
      </c>
      <c r="R3038" t="s">
        <v>15452</v>
      </c>
      <c r="S3038" t="s">
        <v>15436</v>
      </c>
      <c r="T3038" t="s">
        <v>15437</v>
      </c>
      <c r="U3038" t="s">
        <v>1566</v>
      </c>
      <c r="V3038">
        <v>1</v>
      </c>
    </row>
    <row r="3039" spans="1:22" x14ac:dyDescent="0.25">
      <c r="A3039" t="s">
        <v>1569</v>
      </c>
      <c r="B3039">
        <v>335190</v>
      </c>
      <c r="C3039" t="s">
        <v>1611</v>
      </c>
      <c r="D3039" t="s">
        <v>2576</v>
      </c>
      <c r="E3039" t="s">
        <v>1572</v>
      </c>
      <c r="F3039" t="s">
        <v>7005</v>
      </c>
      <c r="G3039" t="s">
        <v>4294</v>
      </c>
      <c r="H3039" s="2">
        <v>45474</v>
      </c>
      <c r="I3039" s="2">
        <v>45474</v>
      </c>
      <c r="J3039"/>
      <c r="K3039"/>
      <c r="L3039">
        <v>0.01</v>
      </c>
      <c r="M3039" t="s">
        <v>4269</v>
      </c>
      <c r="N3039" t="s">
        <v>3482</v>
      </c>
      <c r="O3039"/>
      <c r="P3039" t="s">
        <v>7003</v>
      </c>
      <c r="Q3039" t="s">
        <v>3576</v>
      </c>
      <c r="R3039" t="s">
        <v>15456</v>
      </c>
      <c r="S3039" t="s">
        <v>15436</v>
      </c>
      <c r="T3039" t="s">
        <v>15437</v>
      </c>
      <c r="U3039" t="s">
        <v>15437</v>
      </c>
      <c r="V3039">
        <v>0</v>
      </c>
    </row>
    <row r="3040" spans="1:22" x14ac:dyDescent="0.25">
      <c r="A3040" t="s">
        <v>1569</v>
      </c>
      <c r="B3040">
        <v>335123</v>
      </c>
      <c r="C3040" t="s">
        <v>7567</v>
      </c>
      <c r="D3040" t="s">
        <v>2898</v>
      </c>
      <c r="E3040" t="s">
        <v>1572</v>
      </c>
      <c r="F3040" t="s">
        <v>7558</v>
      </c>
      <c r="G3040" t="s">
        <v>7490</v>
      </c>
      <c r="H3040" s="2">
        <v>45472</v>
      </c>
      <c r="I3040" s="2">
        <v>45472</v>
      </c>
      <c r="J3040"/>
      <c r="K3040"/>
      <c r="L3040">
        <v>0.01</v>
      </c>
      <c r="M3040" t="s">
        <v>7484</v>
      </c>
      <c r="N3040" t="s">
        <v>1714</v>
      </c>
      <c r="O3040"/>
      <c r="P3040" t="s">
        <v>7559</v>
      </c>
      <c r="Q3040" t="s">
        <v>7560</v>
      </c>
      <c r="R3040" t="s">
        <v>15461</v>
      </c>
      <c r="S3040" t="s">
        <v>15436</v>
      </c>
      <c r="T3040" t="s">
        <v>15437</v>
      </c>
      <c r="U3040" t="s">
        <v>15437</v>
      </c>
      <c r="V3040">
        <v>0</v>
      </c>
    </row>
    <row r="3041" spans="1:22" x14ac:dyDescent="0.25">
      <c r="A3041" t="s">
        <v>1569</v>
      </c>
      <c r="B3041">
        <v>335153</v>
      </c>
      <c r="C3041" t="s">
        <v>6103</v>
      </c>
      <c r="D3041" t="s">
        <v>9055</v>
      </c>
      <c r="E3041" t="s">
        <v>1572</v>
      </c>
      <c r="F3041" t="s">
        <v>9054</v>
      </c>
      <c r="G3041" t="s">
        <v>7509</v>
      </c>
      <c r="H3041" s="2">
        <v>45472</v>
      </c>
      <c r="I3041" s="2">
        <v>45472</v>
      </c>
      <c r="J3041"/>
      <c r="K3041"/>
      <c r="L3041">
        <v>0.01</v>
      </c>
      <c r="M3041" t="s">
        <v>7484</v>
      </c>
      <c r="N3041" t="s">
        <v>3865</v>
      </c>
      <c r="O3041"/>
      <c r="P3041" t="s">
        <v>9018</v>
      </c>
      <c r="Q3041" t="s">
        <v>4338</v>
      </c>
      <c r="R3041" t="s">
        <v>15468</v>
      </c>
      <c r="S3041" t="s">
        <v>15436</v>
      </c>
      <c r="T3041" t="s">
        <v>15437</v>
      </c>
      <c r="U3041" t="s">
        <v>15437</v>
      </c>
      <c r="V3041">
        <v>0</v>
      </c>
    </row>
    <row r="3042" spans="1:22" x14ac:dyDescent="0.25">
      <c r="A3042" t="s">
        <v>1569</v>
      </c>
      <c r="B3042">
        <v>335154</v>
      </c>
      <c r="C3042" t="s">
        <v>1853</v>
      </c>
      <c r="D3042" t="s">
        <v>4036</v>
      </c>
      <c r="E3042" t="s">
        <v>1572</v>
      </c>
      <c r="F3042" t="s">
        <v>11614</v>
      </c>
      <c r="G3042" t="s">
        <v>7490</v>
      </c>
      <c r="H3042" s="2">
        <v>45472</v>
      </c>
      <c r="I3042" s="2">
        <v>45472</v>
      </c>
      <c r="J3042"/>
      <c r="K3042"/>
      <c r="L3042">
        <v>0.01</v>
      </c>
      <c r="M3042" t="s">
        <v>7484</v>
      </c>
      <c r="N3042" t="s">
        <v>3311</v>
      </c>
      <c r="O3042"/>
      <c r="P3042" t="s">
        <v>11615</v>
      </c>
      <c r="Q3042" t="s">
        <v>11616</v>
      </c>
      <c r="R3042" t="s">
        <v>15463</v>
      </c>
      <c r="S3042" t="s">
        <v>15436</v>
      </c>
      <c r="T3042" t="s">
        <v>15437</v>
      </c>
      <c r="U3042" t="s">
        <v>15437</v>
      </c>
      <c r="V3042">
        <v>0</v>
      </c>
    </row>
    <row r="3043" spans="1:22" x14ac:dyDescent="0.25">
      <c r="A3043" t="s">
        <v>1569</v>
      </c>
      <c r="B3043">
        <v>335495</v>
      </c>
      <c r="C3043" t="s">
        <v>4495</v>
      </c>
      <c r="D3043" t="s">
        <v>1929</v>
      </c>
      <c r="E3043" t="s">
        <v>1572</v>
      </c>
      <c r="F3043" t="s">
        <v>4674</v>
      </c>
      <c r="G3043" t="s">
        <v>4268</v>
      </c>
      <c r="H3043" s="2">
        <v>45472</v>
      </c>
      <c r="I3043" s="2">
        <v>45472</v>
      </c>
      <c r="J3043"/>
      <c r="K3043"/>
      <c r="L3043">
        <v>0.01</v>
      </c>
      <c r="M3043" t="s">
        <v>4269</v>
      </c>
      <c r="N3043" t="s">
        <v>1714</v>
      </c>
      <c r="O3043"/>
      <c r="P3043" t="s">
        <v>4675</v>
      </c>
      <c r="Q3043" t="s">
        <v>2264</v>
      </c>
      <c r="R3043" t="s">
        <v>15447</v>
      </c>
      <c r="S3043" t="s">
        <v>15436</v>
      </c>
      <c r="T3043" t="s">
        <v>15437</v>
      </c>
      <c r="U3043" t="s">
        <v>15437</v>
      </c>
      <c r="V3043">
        <v>0</v>
      </c>
    </row>
    <row r="3044" spans="1:22" x14ac:dyDescent="0.25">
      <c r="A3044" t="s">
        <v>1569</v>
      </c>
      <c r="B3044">
        <v>335111</v>
      </c>
      <c r="C3044" t="s">
        <v>8327</v>
      </c>
      <c r="D3044" t="s">
        <v>8567</v>
      </c>
      <c r="E3044" t="s">
        <v>1572</v>
      </c>
      <c r="F3044" t="s">
        <v>8562</v>
      </c>
      <c r="G3044" t="s">
        <v>7490</v>
      </c>
      <c r="H3044" s="2">
        <v>45471</v>
      </c>
      <c r="I3044" s="2">
        <v>45471</v>
      </c>
      <c r="J3044"/>
      <c r="K3044"/>
      <c r="L3044">
        <v>0.01</v>
      </c>
      <c r="M3044" t="s">
        <v>7484</v>
      </c>
      <c r="N3044" t="s">
        <v>3482</v>
      </c>
      <c r="O3044"/>
      <c r="P3044" t="s">
        <v>8563</v>
      </c>
      <c r="Q3044" t="s">
        <v>8564</v>
      </c>
      <c r="R3044" t="s">
        <v>15466</v>
      </c>
      <c r="S3044" t="s">
        <v>15436</v>
      </c>
      <c r="T3044" t="s">
        <v>15437</v>
      </c>
      <c r="U3044" t="s">
        <v>15437</v>
      </c>
      <c r="V3044">
        <v>0</v>
      </c>
    </row>
    <row r="3045" spans="1:22" x14ac:dyDescent="0.25">
      <c r="A3045" t="s">
        <v>1569</v>
      </c>
      <c r="B3045">
        <v>335117</v>
      </c>
      <c r="C3045" t="s">
        <v>8568</v>
      </c>
      <c r="D3045" t="s">
        <v>8569</v>
      </c>
      <c r="E3045" t="s">
        <v>1572</v>
      </c>
      <c r="F3045" t="s">
        <v>8562</v>
      </c>
      <c r="G3045" t="s">
        <v>7490</v>
      </c>
      <c r="H3045" s="2">
        <v>45471</v>
      </c>
      <c r="I3045" s="2">
        <v>45471</v>
      </c>
      <c r="J3045"/>
      <c r="K3045"/>
      <c r="L3045">
        <v>0.01</v>
      </c>
      <c r="M3045" t="s">
        <v>7484</v>
      </c>
      <c r="N3045" t="s">
        <v>3482</v>
      </c>
      <c r="O3045"/>
      <c r="P3045" t="s">
        <v>8563</v>
      </c>
      <c r="Q3045" t="s">
        <v>8564</v>
      </c>
      <c r="R3045" t="s">
        <v>15466</v>
      </c>
      <c r="S3045" t="s">
        <v>15436</v>
      </c>
      <c r="T3045" t="s">
        <v>15437</v>
      </c>
      <c r="U3045" t="s">
        <v>15437</v>
      </c>
      <c r="V3045">
        <v>0</v>
      </c>
    </row>
    <row r="3046" spans="1:22" x14ac:dyDescent="0.25">
      <c r="A3046" t="s">
        <v>1569</v>
      </c>
      <c r="B3046">
        <v>335113</v>
      </c>
      <c r="C3046" t="s">
        <v>8570</v>
      </c>
      <c r="D3046" t="s">
        <v>8571</v>
      </c>
      <c r="E3046" t="s">
        <v>1572</v>
      </c>
      <c r="F3046" t="s">
        <v>8562</v>
      </c>
      <c r="G3046" t="s">
        <v>7490</v>
      </c>
      <c r="H3046" s="2">
        <v>45471</v>
      </c>
      <c r="I3046" s="2">
        <v>45471</v>
      </c>
      <c r="J3046"/>
      <c r="K3046"/>
      <c r="L3046">
        <v>0.01</v>
      </c>
      <c r="M3046" t="s">
        <v>7484</v>
      </c>
      <c r="N3046" t="s">
        <v>3482</v>
      </c>
      <c r="O3046"/>
      <c r="P3046" t="s">
        <v>8563</v>
      </c>
      <c r="Q3046" t="s">
        <v>8564</v>
      </c>
      <c r="R3046" t="s">
        <v>15466</v>
      </c>
      <c r="S3046" t="s">
        <v>15436</v>
      </c>
      <c r="T3046" t="s">
        <v>15437</v>
      </c>
      <c r="U3046" t="s">
        <v>15437</v>
      </c>
      <c r="V3046">
        <v>0</v>
      </c>
    </row>
    <row r="3047" spans="1:22" x14ac:dyDescent="0.25">
      <c r="A3047" t="s">
        <v>1569</v>
      </c>
      <c r="B3047">
        <v>335083</v>
      </c>
      <c r="C3047" t="s">
        <v>9056</v>
      </c>
      <c r="D3047" t="s">
        <v>9057</v>
      </c>
      <c r="E3047" t="s">
        <v>1572</v>
      </c>
      <c r="F3047" t="s">
        <v>9054</v>
      </c>
      <c r="G3047" t="s">
        <v>7509</v>
      </c>
      <c r="H3047" s="2">
        <v>45471</v>
      </c>
      <c r="I3047" s="2">
        <v>45471</v>
      </c>
      <c r="J3047"/>
      <c r="K3047"/>
      <c r="L3047">
        <v>0.01</v>
      </c>
      <c r="M3047" t="s">
        <v>7484</v>
      </c>
      <c r="N3047" t="s">
        <v>3865</v>
      </c>
      <c r="O3047"/>
      <c r="P3047" t="s">
        <v>9018</v>
      </c>
      <c r="Q3047" t="s">
        <v>4338</v>
      </c>
      <c r="R3047" t="s">
        <v>15468</v>
      </c>
      <c r="S3047" t="s">
        <v>15436</v>
      </c>
      <c r="T3047" t="s">
        <v>15437</v>
      </c>
      <c r="U3047" t="s">
        <v>15437</v>
      </c>
      <c r="V3047">
        <v>0</v>
      </c>
    </row>
    <row r="3048" spans="1:22" x14ac:dyDescent="0.25">
      <c r="A3048" t="s">
        <v>1569</v>
      </c>
      <c r="B3048">
        <v>335078</v>
      </c>
      <c r="C3048" t="s">
        <v>5118</v>
      </c>
      <c r="D3048" t="s">
        <v>3142</v>
      </c>
      <c r="E3048" t="s">
        <v>1572</v>
      </c>
      <c r="F3048" t="s">
        <v>9054</v>
      </c>
      <c r="G3048" t="s">
        <v>7509</v>
      </c>
      <c r="H3048" s="2">
        <v>45471</v>
      </c>
      <c r="I3048" s="2">
        <v>45471</v>
      </c>
      <c r="J3048"/>
      <c r="K3048"/>
      <c r="L3048">
        <v>0.01</v>
      </c>
      <c r="M3048" t="s">
        <v>7484</v>
      </c>
      <c r="N3048" t="s">
        <v>3865</v>
      </c>
      <c r="O3048"/>
      <c r="P3048" t="s">
        <v>9018</v>
      </c>
      <c r="Q3048" t="s">
        <v>4338</v>
      </c>
      <c r="R3048" t="s">
        <v>15468</v>
      </c>
      <c r="S3048" t="s">
        <v>15436</v>
      </c>
      <c r="T3048" t="s">
        <v>15437</v>
      </c>
      <c r="U3048" t="s">
        <v>15437</v>
      </c>
      <c r="V3048">
        <v>0</v>
      </c>
    </row>
    <row r="3049" spans="1:22" x14ac:dyDescent="0.25">
      <c r="A3049" t="s">
        <v>1569</v>
      </c>
      <c r="B3049">
        <v>335192</v>
      </c>
      <c r="C3049" t="s">
        <v>12009</v>
      </c>
      <c r="D3049" t="s">
        <v>8312</v>
      </c>
      <c r="E3049" t="s">
        <v>1572</v>
      </c>
      <c r="F3049" t="s">
        <v>12006</v>
      </c>
      <c r="G3049" t="s">
        <v>7509</v>
      </c>
      <c r="H3049" s="2">
        <v>45471</v>
      </c>
      <c r="I3049" s="2">
        <v>45471</v>
      </c>
      <c r="J3049"/>
      <c r="K3049"/>
      <c r="L3049">
        <v>0.01</v>
      </c>
      <c r="M3049" t="s">
        <v>7484</v>
      </c>
      <c r="N3049" t="s">
        <v>1714</v>
      </c>
      <c r="O3049"/>
      <c r="P3049" t="s">
        <v>11999</v>
      </c>
      <c r="Q3049" t="s">
        <v>2758</v>
      </c>
      <c r="R3049" t="s">
        <v>15462</v>
      </c>
      <c r="S3049" t="s">
        <v>15436</v>
      </c>
      <c r="T3049" t="s">
        <v>15437</v>
      </c>
      <c r="U3049" t="s">
        <v>15437</v>
      </c>
      <c r="V3049">
        <v>0</v>
      </c>
    </row>
    <row r="3050" spans="1:22" x14ac:dyDescent="0.25">
      <c r="A3050" t="s">
        <v>1569</v>
      </c>
      <c r="B3050">
        <v>335110</v>
      </c>
      <c r="C3050" t="s">
        <v>2632</v>
      </c>
      <c r="D3050" t="s">
        <v>1742</v>
      </c>
      <c r="E3050" t="s">
        <v>1607</v>
      </c>
      <c r="F3050" t="s">
        <v>4475</v>
      </c>
      <c r="G3050" t="s">
        <v>4294</v>
      </c>
      <c r="H3050" s="2">
        <v>45471</v>
      </c>
      <c r="I3050" s="2">
        <v>45747</v>
      </c>
      <c r="J3050"/>
      <c r="K3050"/>
      <c r="L3050">
        <v>38</v>
      </c>
      <c r="M3050" t="s">
        <v>4269</v>
      </c>
      <c r="N3050" t="s">
        <v>3865</v>
      </c>
      <c r="O3050"/>
      <c r="P3050" t="s">
        <v>4469</v>
      </c>
      <c r="Q3050" t="s">
        <v>4470</v>
      </c>
      <c r="R3050" t="s">
        <v>15450</v>
      </c>
      <c r="S3050" t="s">
        <v>15436</v>
      </c>
      <c r="T3050" t="s">
        <v>15437</v>
      </c>
      <c r="U3050" t="s">
        <v>15437</v>
      </c>
      <c r="V3050">
        <v>1</v>
      </c>
    </row>
    <row r="3051" spans="1:22" x14ac:dyDescent="0.25">
      <c r="A3051" t="s">
        <v>1569</v>
      </c>
      <c r="B3051">
        <v>335142</v>
      </c>
      <c r="C3051" t="s">
        <v>4505</v>
      </c>
      <c r="D3051" t="s">
        <v>4506</v>
      </c>
      <c r="E3051" t="s">
        <v>1572</v>
      </c>
      <c r="F3051" t="s">
        <v>4468</v>
      </c>
      <c r="G3051" t="s">
        <v>4268</v>
      </c>
      <c r="H3051" s="2">
        <v>45471</v>
      </c>
      <c r="I3051" s="2">
        <v>45471</v>
      </c>
      <c r="J3051"/>
      <c r="K3051"/>
      <c r="L3051">
        <v>0.01</v>
      </c>
      <c r="M3051" t="s">
        <v>4269</v>
      </c>
      <c r="N3051" t="s">
        <v>3865</v>
      </c>
      <c r="O3051"/>
      <c r="P3051" t="s">
        <v>4469</v>
      </c>
      <c r="Q3051" t="s">
        <v>4470</v>
      </c>
      <c r="R3051" t="s">
        <v>15450</v>
      </c>
      <c r="S3051" t="s">
        <v>15436</v>
      </c>
      <c r="T3051" t="s">
        <v>15437</v>
      </c>
      <c r="U3051" t="s">
        <v>15437</v>
      </c>
      <c r="V3051">
        <v>0</v>
      </c>
    </row>
    <row r="3052" spans="1:22" x14ac:dyDescent="0.25">
      <c r="A3052" t="s">
        <v>1569</v>
      </c>
      <c r="B3052">
        <v>335084</v>
      </c>
      <c r="C3052" t="s">
        <v>2552</v>
      </c>
      <c r="D3052" t="s">
        <v>1884</v>
      </c>
      <c r="E3052" t="s">
        <v>1572</v>
      </c>
      <c r="F3052" t="s">
        <v>5408</v>
      </c>
      <c r="G3052" t="s">
        <v>4268</v>
      </c>
      <c r="H3052" s="2">
        <v>45471</v>
      </c>
      <c r="I3052" s="2">
        <v>45471</v>
      </c>
      <c r="J3052"/>
      <c r="K3052"/>
      <c r="L3052">
        <v>0.01</v>
      </c>
      <c r="M3052" t="s">
        <v>4269</v>
      </c>
      <c r="N3052" t="s">
        <v>3482</v>
      </c>
      <c r="O3052"/>
      <c r="P3052" t="s">
        <v>5409</v>
      </c>
      <c r="Q3052" t="s">
        <v>5410</v>
      </c>
      <c r="R3052" t="s">
        <v>15450</v>
      </c>
      <c r="S3052" t="s">
        <v>15436</v>
      </c>
      <c r="T3052" t="s">
        <v>15437</v>
      </c>
      <c r="U3052" t="s">
        <v>15437</v>
      </c>
      <c r="V3052">
        <v>0</v>
      </c>
    </row>
    <row r="3053" spans="1:22" x14ac:dyDescent="0.25">
      <c r="A3053" t="s">
        <v>1569</v>
      </c>
      <c r="B3053">
        <v>335095</v>
      </c>
      <c r="C3053" t="s">
        <v>5417</v>
      </c>
      <c r="D3053" t="s">
        <v>3115</v>
      </c>
      <c r="E3053" t="s">
        <v>1572</v>
      </c>
      <c r="F3053" t="s">
        <v>5408</v>
      </c>
      <c r="G3053" t="s">
        <v>4268</v>
      </c>
      <c r="H3053" s="2">
        <v>45471</v>
      </c>
      <c r="I3053" s="2">
        <v>45471</v>
      </c>
      <c r="J3053"/>
      <c r="K3053"/>
      <c r="L3053">
        <v>0.01</v>
      </c>
      <c r="M3053" t="s">
        <v>4269</v>
      </c>
      <c r="N3053" t="s">
        <v>3482</v>
      </c>
      <c r="O3053"/>
      <c r="P3053" t="s">
        <v>5409</v>
      </c>
      <c r="Q3053" t="s">
        <v>5410</v>
      </c>
      <c r="R3053" t="s">
        <v>15450</v>
      </c>
      <c r="S3053" t="s">
        <v>15436</v>
      </c>
      <c r="T3053" t="s">
        <v>15437</v>
      </c>
      <c r="U3053" t="s">
        <v>15437</v>
      </c>
      <c r="V3053">
        <v>0</v>
      </c>
    </row>
    <row r="3054" spans="1:22" x14ac:dyDescent="0.25">
      <c r="A3054" t="s">
        <v>1569</v>
      </c>
      <c r="B3054">
        <v>335108</v>
      </c>
      <c r="C3054" t="s">
        <v>5580</v>
      </c>
      <c r="D3054" t="s">
        <v>5226</v>
      </c>
      <c r="E3054" t="s">
        <v>1572</v>
      </c>
      <c r="F3054" t="s">
        <v>5568</v>
      </c>
      <c r="G3054" t="s">
        <v>4268</v>
      </c>
      <c r="H3054" s="2">
        <v>45471</v>
      </c>
      <c r="I3054" s="2">
        <v>45471</v>
      </c>
      <c r="J3054"/>
      <c r="K3054"/>
      <c r="L3054">
        <v>0.01</v>
      </c>
      <c r="M3054" t="s">
        <v>4269</v>
      </c>
      <c r="N3054" t="s">
        <v>3865</v>
      </c>
      <c r="O3054"/>
      <c r="P3054" t="s">
        <v>5569</v>
      </c>
      <c r="Q3054" t="s">
        <v>5570</v>
      </c>
      <c r="R3054" t="s">
        <v>15450</v>
      </c>
      <c r="S3054" t="s">
        <v>15436</v>
      </c>
      <c r="T3054" t="s">
        <v>15437</v>
      </c>
      <c r="U3054" t="s">
        <v>15437</v>
      </c>
      <c r="V3054">
        <v>0</v>
      </c>
    </row>
    <row r="3055" spans="1:22" x14ac:dyDescent="0.25">
      <c r="A3055" t="s">
        <v>1569</v>
      </c>
      <c r="B3055">
        <v>335174</v>
      </c>
      <c r="C3055" t="s">
        <v>3488</v>
      </c>
      <c r="D3055" t="s">
        <v>6028</v>
      </c>
      <c r="E3055" t="s">
        <v>1572</v>
      </c>
      <c r="F3055" t="s">
        <v>6020</v>
      </c>
      <c r="G3055" t="s">
        <v>4294</v>
      </c>
      <c r="H3055" s="2">
        <v>45471</v>
      </c>
      <c r="I3055" s="2">
        <v>45471</v>
      </c>
      <c r="J3055"/>
      <c r="K3055"/>
      <c r="L3055">
        <v>0.01</v>
      </c>
      <c r="M3055" t="s">
        <v>4269</v>
      </c>
      <c r="N3055" t="s">
        <v>1714</v>
      </c>
      <c r="O3055"/>
      <c r="P3055" t="s">
        <v>6021</v>
      </c>
      <c r="Q3055" t="s">
        <v>2390</v>
      </c>
      <c r="R3055" t="s">
        <v>15454</v>
      </c>
      <c r="S3055" t="s">
        <v>15436</v>
      </c>
      <c r="T3055" t="s">
        <v>15437</v>
      </c>
      <c r="U3055" t="s">
        <v>15437</v>
      </c>
      <c r="V3055">
        <v>0</v>
      </c>
    </row>
    <row r="3056" spans="1:22" x14ac:dyDescent="0.25">
      <c r="A3056" t="s">
        <v>1569</v>
      </c>
      <c r="B3056">
        <v>335094</v>
      </c>
      <c r="C3056" t="s">
        <v>2986</v>
      </c>
      <c r="D3056" t="s">
        <v>6029</v>
      </c>
      <c r="E3056" t="s">
        <v>1572</v>
      </c>
      <c r="F3056" t="s">
        <v>6023</v>
      </c>
      <c r="G3056" t="s">
        <v>4268</v>
      </c>
      <c r="H3056" s="2">
        <v>45471</v>
      </c>
      <c r="I3056" s="2">
        <v>45471</v>
      </c>
      <c r="J3056"/>
      <c r="K3056"/>
      <c r="L3056">
        <v>0.01</v>
      </c>
      <c r="M3056" t="s">
        <v>4269</v>
      </c>
      <c r="N3056" t="s">
        <v>1714</v>
      </c>
      <c r="O3056"/>
      <c r="P3056" t="s">
        <v>6021</v>
      </c>
      <c r="Q3056" t="s">
        <v>2390</v>
      </c>
      <c r="R3056" t="s">
        <v>15454</v>
      </c>
      <c r="S3056" t="s">
        <v>15436</v>
      </c>
      <c r="T3056" t="s">
        <v>15437</v>
      </c>
      <c r="U3056" t="s">
        <v>15437</v>
      </c>
      <c r="V3056">
        <v>0</v>
      </c>
    </row>
    <row r="3057" spans="1:22" x14ac:dyDescent="0.25">
      <c r="A3057" t="s">
        <v>1569</v>
      </c>
      <c r="B3057">
        <v>335102</v>
      </c>
      <c r="C3057" t="s">
        <v>3833</v>
      </c>
      <c r="D3057" t="s">
        <v>10051</v>
      </c>
      <c r="E3057" t="s">
        <v>1572</v>
      </c>
      <c r="F3057" t="s">
        <v>10606</v>
      </c>
      <c r="G3057" t="s">
        <v>7490</v>
      </c>
      <c r="H3057" s="2">
        <v>45470</v>
      </c>
      <c r="I3057" s="2">
        <v>45470</v>
      </c>
      <c r="J3057"/>
      <c r="K3057"/>
      <c r="L3057">
        <v>0.01</v>
      </c>
      <c r="M3057" t="s">
        <v>7484</v>
      </c>
      <c r="N3057" t="s">
        <v>1576</v>
      </c>
      <c r="O3057"/>
      <c r="P3057" t="s">
        <v>10607</v>
      </c>
      <c r="Q3057" t="s">
        <v>10608</v>
      </c>
      <c r="R3057" t="s">
        <v>15464</v>
      </c>
      <c r="S3057" t="s">
        <v>15436</v>
      </c>
      <c r="T3057" t="s">
        <v>15437</v>
      </c>
      <c r="U3057" t="s">
        <v>15437</v>
      </c>
      <c r="V3057">
        <v>0</v>
      </c>
    </row>
    <row r="3058" spans="1:22" x14ac:dyDescent="0.25">
      <c r="A3058" t="s">
        <v>1569</v>
      </c>
      <c r="B3058">
        <v>335090</v>
      </c>
      <c r="C3058" t="s">
        <v>7969</v>
      </c>
      <c r="D3058" t="s">
        <v>10723</v>
      </c>
      <c r="E3058" t="s">
        <v>1572</v>
      </c>
      <c r="F3058" t="s">
        <v>10704</v>
      </c>
      <c r="G3058" t="s">
        <v>7490</v>
      </c>
      <c r="H3058" s="2">
        <v>45470</v>
      </c>
      <c r="I3058" s="2">
        <v>45470</v>
      </c>
      <c r="J3058"/>
      <c r="K3058"/>
      <c r="L3058">
        <v>0.01</v>
      </c>
      <c r="M3058" t="s">
        <v>7484</v>
      </c>
      <c r="N3058" t="s">
        <v>1576</v>
      </c>
      <c r="O3058"/>
      <c r="P3058" t="s">
        <v>10705</v>
      </c>
      <c r="Q3058" t="s">
        <v>10706</v>
      </c>
      <c r="R3058" t="s">
        <v>15464</v>
      </c>
      <c r="S3058" t="s">
        <v>15436</v>
      </c>
      <c r="T3058" t="s">
        <v>15437</v>
      </c>
      <c r="U3058" t="s">
        <v>15437</v>
      </c>
      <c r="V3058">
        <v>0</v>
      </c>
    </row>
    <row r="3059" spans="1:22" x14ac:dyDescent="0.25">
      <c r="A3059" t="s">
        <v>1569</v>
      </c>
      <c r="B3059">
        <v>335079</v>
      </c>
      <c r="C3059" t="s">
        <v>4987</v>
      </c>
      <c r="D3059" t="s">
        <v>5397</v>
      </c>
      <c r="E3059" t="s">
        <v>1572</v>
      </c>
      <c r="F3059" t="s">
        <v>6798</v>
      </c>
      <c r="G3059" t="s">
        <v>4268</v>
      </c>
      <c r="H3059" s="2">
        <v>45470</v>
      </c>
      <c r="I3059" s="2">
        <v>45470</v>
      </c>
      <c r="J3059"/>
      <c r="K3059"/>
      <c r="L3059">
        <v>0.01</v>
      </c>
      <c r="M3059" t="s">
        <v>4269</v>
      </c>
      <c r="N3059" t="s">
        <v>4199</v>
      </c>
      <c r="O3059"/>
      <c r="P3059" t="s">
        <v>6796</v>
      </c>
      <c r="Q3059" t="s">
        <v>6797</v>
      </c>
      <c r="R3059" t="s">
        <v>15449</v>
      </c>
      <c r="S3059" t="s">
        <v>15436</v>
      </c>
      <c r="T3059" t="s">
        <v>15437</v>
      </c>
      <c r="U3059" t="s">
        <v>15437</v>
      </c>
      <c r="V3059">
        <v>0</v>
      </c>
    </row>
    <row r="3060" spans="1:22" x14ac:dyDescent="0.25">
      <c r="A3060" t="s">
        <v>1569</v>
      </c>
      <c r="B3060">
        <v>335033</v>
      </c>
      <c r="C3060" t="s">
        <v>3072</v>
      </c>
      <c r="D3060" t="s">
        <v>8540</v>
      </c>
      <c r="E3060" t="s">
        <v>1596</v>
      </c>
      <c r="F3060" t="s">
        <v>8531</v>
      </c>
      <c r="G3060" t="s">
        <v>7490</v>
      </c>
      <c r="H3060" s="2">
        <v>45467</v>
      </c>
      <c r="I3060" s="2">
        <v>45467</v>
      </c>
      <c r="J3060"/>
      <c r="K3060"/>
      <c r="L3060">
        <v>20.5</v>
      </c>
      <c r="M3060" t="s">
        <v>7484</v>
      </c>
      <c r="N3060" t="s">
        <v>1714</v>
      </c>
      <c r="O3060"/>
      <c r="P3060" t="s">
        <v>8513</v>
      </c>
      <c r="Q3060" t="s">
        <v>8514</v>
      </c>
      <c r="R3060" t="s">
        <v>15462</v>
      </c>
      <c r="S3060" t="s">
        <v>15436</v>
      </c>
      <c r="T3060" t="s">
        <v>15437</v>
      </c>
      <c r="U3060" t="s">
        <v>15437</v>
      </c>
      <c r="V3060">
        <v>0.53947368421052633</v>
      </c>
    </row>
    <row r="3061" spans="1:22" x14ac:dyDescent="0.25">
      <c r="A3061" t="s">
        <v>1569</v>
      </c>
      <c r="B3061">
        <v>334821</v>
      </c>
      <c r="C3061" t="s">
        <v>1796</v>
      </c>
      <c r="D3061" t="s">
        <v>2187</v>
      </c>
      <c r="E3061" t="s">
        <v>1607</v>
      </c>
      <c r="F3061" t="s">
        <v>9255</v>
      </c>
      <c r="G3061" t="s">
        <v>7537</v>
      </c>
      <c r="H3061" s="2">
        <v>45467</v>
      </c>
      <c r="I3061" s="2">
        <v>45467</v>
      </c>
      <c r="J3061"/>
      <c r="K3061"/>
      <c r="L3061">
        <v>38</v>
      </c>
      <c r="M3061" t="s">
        <v>7484</v>
      </c>
      <c r="N3061" t="s">
        <v>3865</v>
      </c>
      <c r="O3061"/>
      <c r="P3061" t="s">
        <v>9243</v>
      </c>
      <c r="Q3061" t="s">
        <v>4470</v>
      </c>
      <c r="R3061" t="s">
        <v>15467</v>
      </c>
      <c r="S3061" t="s">
        <v>15436</v>
      </c>
      <c r="T3061" t="s">
        <v>15437</v>
      </c>
      <c r="U3061" t="s">
        <v>15437</v>
      </c>
      <c r="V3061">
        <v>1</v>
      </c>
    </row>
    <row r="3062" spans="1:22" x14ac:dyDescent="0.25">
      <c r="A3062" t="s">
        <v>1569</v>
      </c>
      <c r="B3062">
        <v>335070</v>
      </c>
      <c r="C3062" t="s">
        <v>9026</v>
      </c>
      <c r="D3062" t="s">
        <v>5954</v>
      </c>
      <c r="E3062" t="s">
        <v>1572</v>
      </c>
      <c r="F3062" t="s">
        <v>10188</v>
      </c>
      <c r="G3062" t="s">
        <v>7490</v>
      </c>
      <c r="H3062" s="2">
        <v>45467</v>
      </c>
      <c r="I3062" s="2">
        <v>45467</v>
      </c>
      <c r="J3062"/>
      <c r="K3062"/>
      <c r="L3062">
        <v>0.01</v>
      </c>
      <c r="M3062" t="s">
        <v>7484</v>
      </c>
      <c r="N3062" t="s">
        <v>3482</v>
      </c>
      <c r="O3062"/>
      <c r="P3062" t="s">
        <v>10189</v>
      </c>
      <c r="Q3062" t="s">
        <v>10190</v>
      </c>
      <c r="R3062" t="s">
        <v>15468</v>
      </c>
      <c r="S3062" t="s">
        <v>15436</v>
      </c>
      <c r="T3062" t="s">
        <v>15437</v>
      </c>
      <c r="U3062" t="s">
        <v>15437</v>
      </c>
      <c r="V3062">
        <v>0</v>
      </c>
    </row>
    <row r="3063" spans="1:22" x14ac:dyDescent="0.25">
      <c r="A3063" t="s">
        <v>1569</v>
      </c>
      <c r="B3063">
        <v>298626</v>
      </c>
      <c r="C3063" t="s">
        <v>10233</v>
      </c>
      <c r="D3063" t="s">
        <v>10234</v>
      </c>
      <c r="E3063" t="s">
        <v>1596</v>
      </c>
      <c r="F3063" t="s">
        <v>10235</v>
      </c>
      <c r="G3063" t="s">
        <v>7534</v>
      </c>
      <c r="H3063" s="2">
        <v>45467</v>
      </c>
      <c r="I3063" s="2">
        <v>45467</v>
      </c>
      <c r="J3063"/>
      <c r="K3063"/>
      <c r="L3063">
        <v>25.5</v>
      </c>
      <c r="M3063" t="s">
        <v>7484</v>
      </c>
      <c r="N3063" t="s">
        <v>4199</v>
      </c>
      <c r="O3063"/>
      <c r="P3063" t="s">
        <v>10220</v>
      </c>
      <c r="Q3063" t="s">
        <v>5093</v>
      </c>
      <c r="R3063" t="s">
        <v>15449</v>
      </c>
      <c r="S3063" t="s">
        <v>15436</v>
      </c>
      <c r="T3063" t="s">
        <v>15437</v>
      </c>
      <c r="U3063" t="s">
        <v>15437</v>
      </c>
      <c r="V3063">
        <v>0.67105263157894735</v>
      </c>
    </row>
    <row r="3064" spans="1:22" x14ac:dyDescent="0.25">
      <c r="A3064" t="s">
        <v>1569</v>
      </c>
      <c r="B3064">
        <v>335034</v>
      </c>
      <c r="C3064" t="s">
        <v>11018</v>
      </c>
      <c r="D3064" t="s">
        <v>11019</v>
      </c>
      <c r="E3064" t="s">
        <v>1572</v>
      </c>
      <c r="F3064" t="s">
        <v>11000</v>
      </c>
      <c r="G3064" t="s">
        <v>7490</v>
      </c>
      <c r="H3064" s="2">
        <v>45467</v>
      </c>
      <c r="I3064" s="2">
        <v>45467</v>
      </c>
      <c r="J3064"/>
      <c r="K3064"/>
      <c r="L3064">
        <v>0.01</v>
      </c>
      <c r="M3064" t="s">
        <v>7484</v>
      </c>
      <c r="N3064" t="s">
        <v>3482</v>
      </c>
      <c r="O3064"/>
      <c r="P3064" t="s">
        <v>11001</v>
      </c>
      <c r="Q3064" t="s">
        <v>6482</v>
      </c>
      <c r="R3064" t="s">
        <v>15468</v>
      </c>
      <c r="S3064" t="s">
        <v>15436</v>
      </c>
      <c r="T3064" t="s">
        <v>15437</v>
      </c>
      <c r="U3064" t="s">
        <v>15437</v>
      </c>
      <c r="V3064">
        <v>0</v>
      </c>
    </row>
    <row r="3065" spans="1:22" x14ac:dyDescent="0.25">
      <c r="A3065" t="s">
        <v>1569</v>
      </c>
      <c r="B3065">
        <v>335091</v>
      </c>
      <c r="C3065" t="s">
        <v>10197</v>
      </c>
      <c r="D3065" t="s">
        <v>12010</v>
      </c>
      <c r="E3065" t="s">
        <v>1572</v>
      </c>
      <c r="F3065" t="s">
        <v>12006</v>
      </c>
      <c r="G3065" t="s">
        <v>7509</v>
      </c>
      <c r="H3065" s="2">
        <v>45467</v>
      </c>
      <c r="I3065" s="2">
        <v>45467</v>
      </c>
      <c r="J3065"/>
      <c r="K3065"/>
      <c r="L3065">
        <v>0.01</v>
      </c>
      <c r="M3065" t="s">
        <v>7484</v>
      </c>
      <c r="N3065" t="s">
        <v>1714</v>
      </c>
      <c r="O3065"/>
      <c r="P3065" t="s">
        <v>11999</v>
      </c>
      <c r="Q3065" t="s">
        <v>2758</v>
      </c>
      <c r="R3065" t="s">
        <v>15462</v>
      </c>
      <c r="S3065" t="s">
        <v>15436</v>
      </c>
      <c r="T3065" t="s">
        <v>15437</v>
      </c>
      <c r="U3065" t="s">
        <v>15437</v>
      </c>
      <c r="V3065">
        <v>0</v>
      </c>
    </row>
    <row r="3066" spans="1:22" x14ac:dyDescent="0.25">
      <c r="A3066" t="s">
        <v>1569</v>
      </c>
      <c r="B3066">
        <v>335061</v>
      </c>
      <c r="C3066" t="s">
        <v>2941</v>
      </c>
      <c r="D3066" t="s">
        <v>12011</v>
      </c>
      <c r="E3066" t="s">
        <v>1572</v>
      </c>
      <c r="F3066" t="s">
        <v>12006</v>
      </c>
      <c r="G3066" t="s">
        <v>7509</v>
      </c>
      <c r="H3066" s="2">
        <v>45467</v>
      </c>
      <c r="I3066" s="2">
        <v>45467</v>
      </c>
      <c r="J3066"/>
      <c r="K3066"/>
      <c r="L3066">
        <v>0.01</v>
      </c>
      <c r="M3066" t="s">
        <v>7484</v>
      </c>
      <c r="N3066" t="s">
        <v>1714</v>
      </c>
      <c r="O3066"/>
      <c r="P3066" t="s">
        <v>11999</v>
      </c>
      <c r="Q3066" t="s">
        <v>2758</v>
      </c>
      <c r="R3066" t="s">
        <v>15462</v>
      </c>
      <c r="S3066" t="s">
        <v>15436</v>
      </c>
      <c r="T3066" t="s">
        <v>15437</v>
      </c>
      <c r="U3066" t="s">
        <v>15437</v>
      </c>
      <c r="V3066">
        <v>0</v>
      </c>
    </row>
    <row r="3067" spans="1:22" x14ac:dyDescent="0.25">
      <c r="A3067" t="s">
        <v>1569</v>
      </c>
      <c r="B3067">
        <v>334826</v>
      </c>
      <c r="C3067" t="s">
        <v>2714</v>
      </c>
      <c r="D3067" t="s">
        <v>3293</v>
      </c>
      <c r="E3067" t="s">
        <v>1607</v>
      </c>
      <c r="F3067" t="s">
        <v>12219</v>
      </c>
      <c r="G3067" t="s">
        <v>7552</v>
      </c>
      <c r="H3067" s="2">
        <v>45467</v>
      </c>
      <c r="I3067" s="2">
        <v>45467</v>
      </c>
      <c r="J3067"/>
      <c r="K3067"/>
      <c r="L3067">
        <v>38</v>
      </c>
      <c r="M3067" t="s">
        <v>7484</v>
      </c>
      <c r="N3067" t="s">
        <v>1576</v>
      </c>
      <c r="O3067"/>
      <c r="P3067" t="s">
        <v>12207</v>
      </c>
      <c r="Q3067" t="s">
        <v>5486</v>
      </c>
      <c r="R3067" t="s">
        <v>15464</v>
      </c>
      <c r="S3067" t="s">
        <v>15436</v>
      </c>
      <c r="T3067" t="s">
        <v>15437</v>
      </c>
      <c r="U3067" t="s">
        <v>1566</v>
      </c>
      <c r="V3067">
        <v>1</v>
      </c>
    </row>
    <row r="3068" spans="1:22" x14ac:dyDescent="0.25">
      <c r="A3068" t="s">
        <v>1569</v>
      </c>
      <c r="B3068">
        <v>335043</v>
      </c>
      <c r="C3068" t="s">
        <v>1844</v>
      </c>
      <c r="D3068" t="s">
        <v>12303</v>
      </c>
      <c r="E3068" t="s">
        <v>1572</v>
      </c>
      <c r="F3068" t="s">
        <v>12290</v>
      </c>
      <c r="G3068" t="s">
        <v>7490</v>
      </c>
      <c r="H3068" s="2">
        <v>45467</v>
      </c>
      <c r="I3068" s="2">
        <v>45467</v>
      </c>
      <c r="J3068"/>
      <c r="K3068"/>
      <c r="L3068">
        <v>0.01</v>
      </c>
      <c r="M3068" t="s">
        <v>7484</v>
      </c>
      <c r="N3068" t="s">
        <v>1576</v>
      </c>
      <c r="O3068"/>
      <c r="P3068" t="s">
        <v>12291</v>
      </c>
      <c r="Q3068" t="s">
        <v>6501</v>
      </c>
      <c r="R3068" t="s">
        <v>15464</v>
      </c>
      <c r="S3068" t="s">
        <v>15436</v>
      </c>
      <c r="T3068" t="s">
        <v>15437</v>
      </c>
      <c r="U3068" t="s">
        <v>15437</v>
      </c>
      <c r="V3068">
        <v>0</v>
      </c>
    </row>
    <row r="3069" spans="1:22" x14ac:dyDescent="0.25">
      <c r="A3069" t="s">
        <v>1569</v>
      </c>
      <c r="B3069">
        <v>298625</v>
      </c>
      <c r="C3069" t="s">
        <v>2226</v>
      </c>
      <c r="D3069" t="s">
        <v>12988</v>
      </c>
      <c r="E3069" t="s">
        <v>1596</v>
      </c>
      <c r="F3069" t="s">
        <v>12983</v>
      </c>
      <c r="G3069" t="s">
        <v>7490</v>
      </c>
      <c r="H3069" s="2">
        <v>45467</v>
      </c>
      <c r="I3069" s="2">
        <v>45775</v>
      </c>
      <c r="J3069"/>
      <c r="K3069"/>
      <c r="L3069">
        <v>14.25</v>
      </c>
      <c r="M3069" t="s">
        <v>7484</v>
      </c>
      <c r="N3069" t="s">
        <v>3482</v>
      </c>
      <c r="O3069"/>
      <c r="P3069" t="s">
        <v>12984</v>
      </c>
      <c r="Q3069" t="s">
        <v>12985</v>
      </c>
      <c r="R3069" t="s">
        <v>15465</v>
      </c>
      <c r="S3069" t="s">
        <v>15436</v>
      </c>
      <c r="T3069" t="s">
        <v>15437</v>
      </c>
      <c r="U3069" t="s">
        <v>15437</v>
      </c>
      <c r="V3069">
        <v>0.375</v>
      </c>
    </row>
    <row r="3070" spans="1:22" x14ac:dyDescent="0.25">
      <c r="A3070" t="s">
        <v>1569</v>
      </c>
      <c r="B3070">
        <v>335015</v>
      </c>
      <c r="C3070" t="s">
        <v>8121</v>
      </c>
      <c r="D3070" t="s">
        <v>13099</v>
      </c>
      <c r="E3070" t="s">
        <v>1596</v>
      </c>
      <c r="F3070" t="s">
        <v>13100</v>
      </c>
      <c r="G3070" t="s">
        <v>7490</v>
      </c>
      <c r="H3070" s="2">
        <v>45467</v>
      </c>
      <c r="I3070" s="2">
        <v>45467</v>
      </c>
      <c r="J3070"/>
      <c r="K3070"/>
      <c r="L3070">
        <v>21.5</v>
      </c>
      <c r="M3070" t="s">
        <v>7484</v>
      </c>
      <c r="N3070" t="s">
        <v>1714</v>
      </c>
      <c r="O3070"/>
      <c r="P3070" t="s">
        <v>13097</v>
      </c>
      <c r="Q3070" t="s">
        <v>13098</v>
      </c>
      <c r="R3070" t="s">
        <v>15462</v>
      </c>
      <c r="S3070" t="s">
        <v>15436</v>
      </c>
      <c r="T3070" t="s">
        <v>15437</v>
      </c>
      <c r="U3070" t="s">
        <v>15437</v>
      </c>
      <c r="V3070">
        <v>0.56578947368421051</v>
      </c>
    </row>
    <row r="3071" spans="1:22" x14ac:dyDescent="0.25">
      <c r="A3071" t="s">
        <v>1569</v>
      </c>
      <c r="B3071">
        <v>335048</v>
      </c>
      <c r="C3071" t="s">
        <v>1829</v>
      </c>
      <c r="D3071" t="s">
        <v>1878</v>
      </c>
      <c r="E3071" t="s">
        <v>1572</v>
      </c>
      <c r="F3071" t="s">
        <v>13654</v>
      </c>
      <c r="G3071" t="s">
        <v>7487</v>
      </c>
      <c r="H3071" s="2">
        <v>45467</v>
      </c>
      <c r="I3071" s="2">
        <v>45467</v>
      </c>
      <c r="J3071"/>
      <c r="K3071"/>
      <c r="L3071">
        <v>0.01</v>
      </c>
      <c r="M3071" t="s">
        <v>7484</v>
      </c>
      <c r="N3071" t="s">
        <v>3482</v>
      </c>
      <c r="O3071"/>
      <c r="P3071" t="s">
        <v>13638</v>
      </c>
      <c r="Q3071" t="s">
        <v>3547</v>
      </c>
      <c r="R3071" t="s">
        <v>15468</v>
      </c>
      <c r="S3071" t="s">
        <v>15436</v>
      </c>
      <c r="T3071" t="s">
        <v>15437</v>
      </c>
      <c r="U3071" t="s">
        <v>15437</v>
      </c>
      <c r="V3071">
        <v>0</v>
      </c>
    </row>
    <row r="3072" spans="1:22" x14ac:dyDescent="0.25">
      <c r="A3072" t="s">
        <v>1569</v>
      </c>
      <c r="B3072">
        <v>335049</v>
      </c>
      <c r="C3072" t="s">
        <v>3975</v>
      </c>
      <c r="D3072" t="s">
        <v>2604</v>
      </c>
      <c r="E3072" t="s">
        <v>1572</v>
      </c>
      <c r="F3072" t="s">
        <v>13723</v>
      </c>
      <c r="G3072" t="s">
        <v>7490</v>
      </c>
      <c r="H3072" s="2">
        <v>45467</v>
      </c>
      <c r="I3072" s="2">
        <v>45467</v>
      </c>
      <c r="J3072"/>
      <c r="K3072"/>
      <c r="L3072">
        <v>0.01</v>
      </c>
      <c r="M3072" t="s">
        <v>7484</v>
      </c>
      <c r="N3072" t="s">
        <v>3482</v>
      </c>
      <c r="O3072"/>
      <c r="P3072" t="s">
        <v>13724</v>
      </c>
      <c r="Q3072" t="s">
        <v>6978</v>
      </c>
      <c r="R3072" t="s">
        <v>15465</v>
      </c>
      <c r="S3072" t="s">
        <v>15436</v>
      </c>
      <c r="T3072" t="s">
        <v>15437</v>
      </c>
      <c r="U3072" t="s">
        <v>15437</v>
      </c>
      <c r="V3072">
        <v>0</v>
      </c>
    </row>
    <row r="3073" spans="1:22" x14ac:dyDescent="0.25">
      <c r="A3073" t="s">
        <v>1569</v>
      </c>
      <c r="B3073">
        <v>334662</v>
      </c>
      <c r="C3073" t="s">
        <v>5607</v>
      </c>
      <c r="D3073" t="s">
        <v>15366</v>
      </c>
      <c r="E3073" t="s">
        <v>1607</v>
      </c>
      <c r="F3073" t="s">
        <v>15351</v>
      </c>
      <c r="G3073" t="s">
        <v>15352</v>
      </c>
      <c r="H3073" s="2">
        <v>45467</v>
      </c>
      <c r="I3073" s="2">
        <v>45593</v>
      </c>
      <c r="J3073"/>
      <c r="K3073"/>
      <c r="L3073">
        <v>38</v>
      </c>
      <c r="M3073" t="s">
        <v>7484</v>
      </c>
      <c r="N3073" t="s">
        <v>1714</v>
      </c>
      <c r="O3073" t="s">
        <v>7120</v>
      </c>
      <c r="P3073" t="s">
        <v>15350</v>
      </c>
      <c r="Q3073" t="s">
        <v>15</v>
      </c>
      <c r="R3073" t="s">
        <v>15</v>
      </c>
      <c r="S3073" t="s">
        <v>15436</v>
      </c>
      <c r="T3073" t="s">
        <v>15437</v>
      </c>
      <c r="U3073" t="s">
        <v>15437</v>
      </c>
      <c r="V3073">
        <v>1</v>
      </c>
    </row>
    <row r="3074" spans="1:22" x14ac:dyDescent="0.25">
      <c r="A3074" t="s">
        <v>1569</v>
      </c>
      <c r="B3074">
        <v>335064</v>
      </c>
      <c r="C3074" t="s">
        <v>2566</v>
      </c>
      <c r="D3074" t="s">
        <v>4634</v>
      </c>
      <c r="E3074" t="s">
        <v>1596</v>
      </c>
      <c r="F3074" t="s">
        <v>5800</v>
      </c>
      <c r="G3074" t="s">
        <v>4294</v>
      </c>
      <c r="H3074" s="2">
        <v>45467</v>
      </c>
      <c r="I3074" s="2">
        <v>45467</v>
      </c>
      <c r="J3074"/>
      <c r="K3074"/>
      <c r="L3074">
        <v>11.5</v>
      </c>
      <c r="M3074" t="s">
        <v>4269</v>
      </c>
      <c r="N3074" t="s">
        <v>3482</v>
      </c>
      <c r="O3074"/>
      <c r="P3074" t="s">
        <v>5797</v>
      </c>
      <c r="Q3074" t="s">
        <v>5798</v>
      </c>
      <c r="R3074" t="s">
        <v>15455</v>
      </c>
      <c r="S3074" t="s">
        <v>15436</v>
      </c>
      <c r="T3074" t="s">
        <v>15437</v>
      </c>
      <c r="U3074" t="s">
        <v>15437</v>
      </c>
      <c r="V3074">
        <v>0.30263157894736842</v>
      </c>
    </row>
    <row r="3075" spans="1:22" x14ac:dyDescent="0.25">
      <c r="A3075" t="s">
        <v>1569</v>
      </c>
      <c r="B3075">
        <v>335051</v>
      </c>
      <c r="C3075" t="s">
        <v>3803</v>
      </c>
      <c r="D3075" t="s">
        <v>6003</v>
      </c>
      <c r="E3075" t="s">
        <v>1607</v>
      </c>
      <c r="F3075" t="s">
        <v>6004</v>
      </c>
      <c r="G3075" t="s">
        <v>4310</v>
      </c>
      <c r="H3075" s="2">
        <v>45467</v>
      </c>
      <c r="I3075" s="2">
        <v>45747</v>
      </c>
      <c r="J3075"/>
      <c r="K3075"/>
      <c r="L3075">
        <v>38</v>
      </c>
      <c r="M3075" t="s">
        <v>4269</v>
      </c>
      <c r="N3075" t="s">
        <v>3482</v>
      </c>
      <c r="O3075"/>
      <c r="P3075" t="s">
        <v>5994</v>
      </c>
      <c r="Q3075" t="s">
        <v>5995</v>
      </c>
      <c r="R3075" t="s">
        <v>15455</v>
      </c>
      <c r="S3075" t="s">
        <v>15436</v>
      </c>
      <c r="T3075" t="s">
        <v>15437</v>
      </c>
      <c r="U3075" t="s">
        <v>1566</v>
      </c>
      <c r="V3075">
        <v>1</v>
      </c>
    </row>
    <row r="3076" spans="1:22" x14ac:dyDescent="0.25">
      <c r="A3076" t="s">
        <v>1569</v>
      </c>
      <c r="B3076">
        <v>335069</v>
      </c>
      <c r="C3076" t="s">
        <v>2971</v>
      </c>
      <c r="D3076" t="s">
        <v>6005</v>
      </c>
      <c r="E3076" t="s">
        <v>1607</v>
      </c>
      <c r="F3076" t="s">
        <v>6006</v>
      </c>
      <c r="G3076" t="s">
        <v>4324</v>
      </c>
      <c r="H3076" s="2">
        <v>45467</v>
      </c>
      <c r="I3076" s="2">
        <v>45761</v>
      </c>
      <c r="J3076"/>
      <c r="K3076"/>
      <c r="L3076">
        <v>38</v>
      </c>
      <c r="M3076" t="s">
        <v>4269</v>
      </c>
      <c r="N3076" t="s">
        <v>3482</v>
      </c>
      <c r="O3076"/>
      <c r="P3076" t="s">
        <v>5994</v>
      </c>
      <c r="Q3076" t="s">
        <v>5995</v>
      </c>
      <c r="R3076" t="s">
        <v>15455</v>
      </c>
      <c r="S3076" t="s">
        <v>15436</v>
      </c>
      <c r="T3076" t="s">
        <v>15437</v>
      </c>
      <c r="U3076" t="s">
        <v>15437</v>
      </c>
      <c r="V3076">
        <v>1</v>
      </c>
    </row>
    <row r="3077" spans="1:22" x14ac:dyDescent="0.25">
      <c r="A3077" t="s">
        <v>1569</v>
      </c>
      <c r="B3077">
        <v>335022</v>
      </c>
      <c r="C3077" t="s">
        <v>2595</v>
      </c>
      <c r="D3077" t="s">
        <v>8542</v>
      </c>
      <c r="E3077" t="s">
        <v>1607</v>
      </c>
      <c r="F3077" t="s">
        <v>8543</v>
      </c>
      <c r="G3077" t="s">
        <v>7541</v>
      </c>
      <c r="H3077" s="2">
        <v>45466</v>
      </c>
      <c r="I3077" s="2">
        <v>45761</v>
      </c>
      <c r="J3077"/>
      <c r="K3077"/>
      <c r="L3077">
        <v>38</v>
      </c>
      <c r="M3077" t="s">
        <v>7484</v>
      </c>
      <c r="N3077" t="s">
        <v>1714</v>
      </c>
      <c r="O3077"/>
      <c r="P3077" t="s">
        <v>8513</v>
      </c>
      <c r="Q3077" t="s">
        <v>8514</v>
      </c>
      <c r="R3077" t="s">
        <v>15462</v>
      </c>
      <c r="S3077" t="s">
        <v>15436</v>
      </c>
      <c r="T3077" t="s">
        <v>15437</v>
      </c>
      <c r="U3077" t="s">
        <v>1566</v>
      </c>
      <c r="V3077">
        <v>1</v>
      </c>
    </row>
    <row r="3078" spans="1:22" x14ac:dyDescent="0.25">
      <c r="A3078" t="s">
        <v>1569</v>
      </c>
      <c r="B3078">
        <v>335000</v>
      </c>
      <c r="C3078" t="s">
        <v>8624</v>
      </c>
      <c r="D3078" t="s">
        <v>8625</v>
      </c>
      <c r="E3078" t="s">
        <v>1572</v>
      </c>
      <c r="F3078" t="s">
        <v>8607</v>
      </c>
      <c r="G3078" t="s">
        <v>7490</v>
      </c>
      <c r="H3078" s="2">
        <v>45465</v>
      </c>
      <c r="I3078" s="2">
        <v>45465</v>
      </c>
      <c r="J3078"/>
      <c r="K3078"/>
      <c r="L3078">
        <v>0.01</v>
      </c>
      <c r="M3078" t="s">
        <v>7484</v>
      </c>
      <c r="N3078" t="s">
        <v>1714</v>
      </c>
      <c r="O3078"/>
      <c r="P3078" t="s">
        <v>8608</v>
      </c>
      <c r="Q3078" t="s">
        <v>2575</v>
      </c>
      <c r="R3078" t="s">
        <v>15461</v>
      </c>
      <c r="S3078" t="s">
        <v>15436</v>
      </c>
      <c r="T3078" t="s">
        <v>15437</v>
      </c>
      <c r="U3078" t="s">
        <v>15437</v>
      </c>
      <c r="V3078">
        <v>0</v>
      </c>
    </row>
    <row r="3079" spans="1:22" x14ac:dyDescent="0.25">
      <c r="A3079" t="s">
        <v>1569</v>
      </c>
      <c r="B3079">
        <v>335054</v>
      </c>
      <c r="C3079" t="s">
        <v>4300</v>
      </c>
      <c r="D3079" t="s">
        <v>8626</v>
      </c>
      <c r="E3079" t="s">
        <v>1572</v>
      </c>
      <c r="F3079" t="s">
        <v>8607</v>
      </c>
      <c r="G3079" t="s">
        <v>7490</v>
      </c>
      <c r="H3079" s="2">
        <v>45465</v>
      </c>
      <c r="I3079" s="2">
        <v>45465</v>
      </c>
      <c r="J3079"/>
      <c r="K3079"/>
      <c r="L3079">
        <v>0.01</v>
      </c>
      <c r="M3079" t="s">
        <v>7484</v>
      </c>
      <c r="N3079" t="s">
        <v>1714</v>
      </c>
      <c r="O3079"/>
      <c r="P3079" t="s">
        <v>8608</v>
      </c>
      <c r="Q3079" t="s">
        <v>2575</v>
      </c>
      <c r="R3079" t="s">
        <v>15461</v>
      </c>
      <c r="S3079" t="s">
        <v>15436</v>
      </c>
      <c r="T3079" t="s">
        <v>15437</v>
      </c>
      <c r="U3079" t="s">
        <v>15437</v>
      </c>
      <c r="V3079">
        <v>0</v>
      </c>
    </row>
    <row r="3080" spans="1:22" x14ac:dyDescent="0.25">
      <c r="A3080" t="s">
        <v>1569</v>
      </c>
      <c r="B3080">
        <v>335009</v>
      </c>
      <c r="C3080" t="s">
        <v>9256</v>
      </c>
      <c r="D3080" t="s">
        <v>5956</v>
      </c>
      <c r="E3080" t="s">
        <v>1572</v>
      </c>
      <c r="F3080" t="s">
        <v>9242</v>
      </c>
      <c r="G3080" t="s">
        <v>7490</v>
      </c>
      <c r="H3080" s="2">
        <v>45465</v>
      </c>
      <c r="I3080" s="2">
        <v>45465</v>
      </c>
      <c r="J3080"/>
      <c r="K3080"/>
      <c r="L3080">
        <v>0.01</v>
      </c>
      <c r="M3080" t="s">
        <v>7484</v>
      </c>
      <c r="N3080" t="s">
        <v>3865</v>
      </c>
      <c r="O3080"/>
      <c r="P3080" t="s">
        <v>9243</v>
      </c>
      <c r="Q3080" t="s">
        <v>4470</v>
      </c>
      <c r="R3080" t="s">
        <v>15467</v>
      </c>
      <c r="S3080" t="s">
        <v>15436</v>
      </c>
      <c r="T3080" t="s">
        <v>15437</v>
      </c>
      <c r="U3080" t="s">
        <v>15437</v>
      </c>
      <c r="V3080">
        <v>0</v>
      </c>
    </row>
    <row r="3081" spans="1:22" x14ac:dyDescent="0.25">
      <c r="A3081" t="s">
        <v>1569</v>
      </c>
      <c r="B3081">
        <v>335012</v>
      </c>
      <c r="C3081" t="s">
        <v>2023</v>
      </c>
      <c r="D3081" t="s">
        <v>1685</v>
      </c>
      <c r="E3081" t="s">
        <v>1572</v>
      </c>
      <c r="F3081" t="s">
        <v>11365</v>
      </c>
      <c r="G3081" t="s">
        <v>7487</v>
      </c>
      <c r="H3081" s="2">
        <v>45465</v>
      </c>
      <c r="I3081" s="2">
        <v>45465</v>
      </c>
      <c r="J3081"/>
      <c r="K3081"/>
      <c r="L3081">
        <v>0.01</v>
      </c>
      <c r="M3081" t="s">
        <v>7484</v>
      </c>
      <c r="N3081" t="s">
        <v>3865</v>
      </c>
      <c r="O3081"/>
      <c r="P3081" t="s">
        <v>11366</v>
      </c>
      <c r="Q3081" t="s">
        <v>5570</v>
      </c>
      <c r="R3081" t="s">
        <v>15467</v>
      </c>
      <c r="S3081" t="s">
        <v>15436</v>
      </c>
      <c r="T3081" t="s">
        <v>15437</v>
      </c>
      <c r="U3081" t="s">
        <v>15437</v>
      </c>
      <c r="V3081">
        <v>0</v>
      </c>
    </row>
    <row r="3082" spans="1:22" x14ac:dyDescent="0.25">
      <c r="A3082" t="s">
        <v>1569</v>
      </c>
      <c r="B3082">
        <v>334998</v>
      </c>
      <c r="C3082" t="s">
        <v>1680</v>
      </c>
      <c r="D3082" t="s">
        <v>3815</v>
      </c>
      <c r="E3082" t="s">
        <v>1572</v>
      </c>
      <c r="F3082" t="s">
        <v>11528</v>
      </c>
      <c r="G3082" t="s">
        <v>7490</v>
      </c>
      <c r="H3082" s="2">
        <v>45465</v>
      </c>
      <c r="I3082" s="2">
        <v>45465</v>
      </c>
      <c r="J3082"/>
      <c r="K3082"/>
      <c r="L3082">
        <v>0.01</v>
      </c>
      <c r="M3082" t="s">
        <v>7484</v>
      </c>
      <c r="N3082" t="s">
        <v>3482</v>
      </c>
      <c r="O3082"/>
      <c r="P3082" t="s">
        <v>11524</v>
      </c>
      <c r="Q3082" t="s">
        <v>5410</v>
      </c>
      <c r="R3082" t="s">
        <v>15468</v>
      </c>
      <c r="S3082" t="s">
        <v>15436</v>
      </c>
      <c r="T3082" t="s">
        <v>15437</v>
      </c>
      <c r="U3082" t="s">
        <v>15437</v>
      </c>
      <c r="V3082">
        <v>0</v>
      </c>
    </row>
    <row r="3083" spans="1:22" x14ac:dyDescent="0.25">
      <c r="A3083" t="s">
        <v>1569</v>
      </c>
      <c r="B3083">
        <v>334995</v>
      </c>
      <c r="C3083" t="s">
        <v>3165</v>
      </c>
      <c r="D3083" t="s">
        <v>6521</v>
      </c>
      <c r="E3083" t="s">
        <v>1572</v>
      </c>
      <c r="F3083" t="s">
        <v>11567</v>
      </c>
      <c r="G3083" t="s">
        <v>7483</v>
      </c>
      <c r="H3083" s="2">
        <v>45465</v>
      </c>
      <c r="I3083" s="2">
        <v>45465</v>
      </c>
      <c r="J3083"/>
      <c r="K3083"/>
      <c r="L3083">
        <v>0.01</v>
      </c>
      <c r="M3083" t="s">
        <v>7484</v>
      </c>
      <c r="N3083" t="s">
        <v>3482</v>
      </c>
      <c r="O3083"/>
      <c r="P3083" t="s">
        <v>11564</v>
      </c>
      <c r="Q3083" t="s">
        <v>6889</v>
      </c>
      <c r="R3083" t="s">
        <v>15465</v>
      </c>
      <c r="S3083" t="s">
        <v>15436</v>
      </c>
      <c r="T3083" t="s">
        <v>15437</v>
      </c>
      <c r="U3083" t="s">
        <v>15437</v>
      </c>
      <c r="V3083">
        <v>0</v>
      </c>
    </row>
    <row r="3084" spans="1:22" x14ac:dyDescent="0.25">
      <c r="A3084" t="s">
        <v>1569</v>
      </c>
      <c r="B3084">
        <v>335020</v>
      </c>
      <c r="C3084" t="s">
        <v>3237</v>
      </c>
      <c r="D3084" t="s">
        <v>11967</v>
      </c>
      <c r="E3084" t="s">
        <v>1572</v>
      </c>
      <c r="F3084" t="s">
        <v>11956</v>
      </c>
      <c r="G3084" t="s">
        <v>7490</v>
      </c>
      <c r="H3084" s="2">
        <v>45465</v>
      </c>
      <c r="I3084" s="2">
        <v>45465</v>
      </c>
      <c r="J3084"/>
      <c r="K3084"/>
      <c r="L3084">
        <v>0.01</v>
      </c>
      <c r="M3084" t="s">
        <v>7484</v>
      </c>
      <c r="N3084" t="s">
        <v>3865</v>
      </c>
      <c r="O3084"/>
      <c r="P3084" t="s">
        <v>11957</v>
      </c>
      <c r="Q3084" t="s">
        <v>4910</v>
      </c>
      <c r="R3084" t="s">
        <v>15463</v>
      </c>
      <c r="S3084" t="s">
        <v>15436</v>
      </c>
      <c r="T3084" t="s">
        <v>15437</v>
      </c>
      <c r="U3084" t="s">
        <v>15437</v>
      </c>
      <c r="V3084">
        <v>0</v>
      </c>
    </row>
    <row r="3085" spans="1:22" x14ac:dyDescent="0.25">
      <c r="A3085" t="s">
        <v>1569</v>
      </c>
      <c r="B3085">
        <v>335018</v>
      </c>
      <c r="C3085" t="s">
        <v>2230</v>
      </c>
      <c r="D3085" t="s">
        <v>3829</v>
      </c>
      <c r="E3085" t="s">
        <v>1572</v>
      </c>
      <c r="F3085" t="s">
        <v>12290</v>
      </c>
      <c r="G3085" t="s">
        <v>7490</v>
      </c>
      <c r="H3085" s="2">
        <v>45465</v>
      </c>
      <c r="I3085" s="2">
        <v>45465</v>
      </c>
      <c r="J3085"/>
      <c r="K3085"/>
      <c r="L3085">
        <v>0.01</v>
      </c>
      <c r="M3085" t="s">
        <v>7484</v>
      </c>
      <c r="N3085" t="s">
        <v>1576</v>
      </c>
      <c r="O3085"/>
      <c r="P3085" t="s">
        <v>12291</v>
      </c>
      <c r="Q3085" t="s">
        <v>6501</v>
      </c>
      <c r="R3085" t="s">
        <v>15464</v>
      </c>
      <c r="S3085" t="s">
        <v>15436</v>
      </c>
      <c r="T3085" t="s">
        <v>15437</v>
      </c>
      <c r="U3085" t="s">
        <v>15437</v>
      </c>
      <c r="V3085">
        <v>0</v>
      </c>
    </row>
    <row r="3086" spans="1:22" x14ac:dyDescent="0.25">
      <c r="A3086" t="s">
        <v>1569</v>
      </c>
      <c r="B3086">
        <v>335003</v>
      </c>
      <c r="C3086" t="s">
        <v>12448</v>
      </c>
      <c r="D3086" t="s">
        <v>12449</v>
      </c>
      <c r="E3086" t="s">
        <v>1596</v>
      </c>
      <c r="F3086" t="s">
        <v>12447</v>
      </c>
      <c r="G3086" t="s">
        <v>7509</v>
      </c>
      <c r="H3086" s="2">
        <v>45465</v>
      </c>
      <c r="I3086" s="2">
        <v>45747</v>
      </c>
      <c r="J3086"/>
      <c r="K3086"/>
      <c r="L3086">
        <v>24.5</v>
      </c>
      <c r="M3086" t="s">
        <v>7484</v>
      </c>
      <c r="N3086" t="s">
        <v>4199</v>
      </c>
      <c r="O3086"/>
      <c r="P3086" t="s">
        <v>12425</v>
      </c>
      <c r="Q3086" t="s">
        <v>12426</v>
      </c>
      <c r="R3086" t="s">
        <v>15449</v>
      </c>
      <c r="S3086" t="s">
        <v>15436</v>
      </c>
      <c r="T3086" t="s">
        <v>15437</v>
      </c>
      <c r="U3086" t="s">
        <v>15437</v>
      </c>
      <c r="V3086">
        <v>0.64473684210526316</v>
      </c>
    </row>
    <row r="3087" spans="1:22" x14ac:dyDescent="0.25">
      <c r="A3087" t="s">
        <v>1569</v>
      </c>
      <c r="B3087">
        <v>334986</v>
      </c>
      <c r="C3087" t="s">
        <v>1589</v>
      </c>
      <c r="D3087" t="s">
        <v>12775</v>
      </c>
      <c r="E3087" t="s">
        <v>1572</v>
      </c>
      <c r="F3087" t="s">
        <v>12776</v>
      </c>
      <c r="G3087" t="s">
        <v>7509</v>
      </c>
      <c r="H3087" s="2">
        <v>45465</v>
      </c>
      <c r="I3087" s="2">
        <v>45719</v>
      </c>
      <c r="J3087"/>
      <c r="K3087"/>
      <c r="L3087">
        <v>0.01</v>
      </c>
      <c r="M3087" t="s">
        <v>7484</v>
      </c>
      <c r="N3087" t="s">
        <v>3482</v>
      </c>
      <c r="O3087"/>
      <c r="P3087" t="s">
        <v>12759</v>
      </c>
      <c r="Q3087" t="s">
        <v>12760</v>
      </c>
      <c r="R3087" t="s">
        <v>15467</v>
      </c>
      <c r="S3087" t="s">
        <v>15436</v>
      </c>
      <c r="T3087" t="s">
        <v>15437</v>
      </c>
      <c r="U3087" t="s">
        <v>15437</v>
      </c>
      <c r="V3087">
        <v>0</v>
      </c>
    </row>
    <row r="3088" spans="1:22" x14ac:dyDescent="0.25">
      <c r="A3088" t="s">
        <v>1569</v>
      </c>
      <c r="B3088">
        <v>298622</v>
      </c>
      <c r="C3088" t="s">
        <v>1750</v>
      </c>
      <c r="D3088" t="s">
        <v>12989</v>
      </c>
      <c r="E3088" t="s">
        <v>1596</v>
      </c>
      <c r="F3088" t="s">
        <v>12983</v>
      </c>
      <c r="G3088" t="s">
        <v>7490</v>
      </c>
      <c r="H3088" s="2">
        <v>45465</v>
      </c>
      <c r="I3088" s="2">
        <v>45465</v>
      </c>
      <c r="J3088"/>
      <c r="K3088"/>
      <c r="L3088">
        <v>6</v>
      </c>
      <c r="M3088" t="s">
        <v>7484</v>
      </c>
      <c r="N3088" t="s">
        <v>3482</v>
      </c>
      <c r="O3088"/>
      <c r="P3088" t="s">
        <v>12984</v>
      </c>
      <c r="Q3088" t="s">
        <v>12985</v>
      </c>
      <c r="R3088" t="s">
        <v>15465</v>
      </c>
      <c r="S3088" t="s">
        <v>15436</v>
      </c>
      <c r="T3088" t="s">
        <v>15437</v>
      </c>
      <c r="U3088" t="s">
        <v>15437</v>
      </c>
      <c r="V3088">
        <v>0.15789473684210525</v>
      </c>
    </row>
    <row r="3089" spans="1:22" x14ac:dyDescent="0.25">
      <c r="A3089" t="s">
        <v>1569</v>
      </c>
      <c r="B3089">
        <v>334990</v>
      </c>
      <c r="C3089" t="s">
        <v>1750</v>
      </c>
      <c r="D3089" t="s">
        <v>13222</v>
      </c>
      <c r="E3089" t="s">
        <v>1572</v>
      </c>
      <c r="F3089" t="s">
        <v>13214</v>
      </c>
      <c r="G3089" t="s">
        <v>7490</v>
      </c>
      <c r="H3089" s="2">
        <v>45465</v>
      </c>
      <c r="I3089" s="2">
        <v>45465</v>
      </c>
      <c r="J3089"/>
      <c r="K3089"/>
      <c r="L3089">
        <v>0.01</v>
      </c>
      <c r="M3089" t="s">
        <v>7484</v>
      </c>
      <c r="N3089" t="s">
        <v>3482</v>
      </c>
      <c r="O3089"/>
      <c r="P3089" t="s">
        <v>13215</v>
      </c>
      <c r="Q3089" t="s">
        <v>13216</v>
      </c>
      <c r="R3089" t="s">
        <v>15468</v>
      </c>
      <c r="S3089" t="s">
        <v>15436</v>
      </c>
      <c r="T3089" t="s">
        <v>15437</v>
      </c>
      <c r="U3089" t="s">
        <v>15437</v>
      </c>
      <c r="V3089">
        <v>0</v>
      </c>
    </row>
    <row r="3090" spans="1:22" x14ac:dyDescent="0.25">
      <c r="A3090" t="s">
        <v>1569</v>
      </c>
      <c r="B3090">
        <v>335002</v>
      </c>
      <c r="C3090" t="s">
        <v>5387</v>
      </c>
      <c r="D3090" t="s">
        <v>13511</v>
      </c>
      <c r="E3090" t="s">
        <v>1572</v>
      </c>
      <c r="F3090" t="s">
        <v>13505</v>
      </c>
      <c r="G3090" t="s">
        <v>7490</v>
      </c>
      <c r="H3090" s="2">
        <v>45465</v>
      </c>
      <c r="I3090" s="2">
        <v>45635</v>
      </c>
      <c r="J3090"/>
      <c r="K3090"/>
      <c r="L3090">
        <v>0.01</v>
      </c>
      <c r="M3090" t="s">
        <v>7484</v>
      </c>
      <c r="N3090" t="s">
        <v>1714</v>
      </c>
      <c r="O3090"/>
      <c r="P3090" t="s">
        <v>13503</v>
      </c>
      <c r="Q3090" t="s">
        <v>13504</v>
      </c>
      <c r="R3090" t="s">
        <v>15461</v>
      </c>
      <c r="S3090" t="s">
        <v>15436</v>
      </c>
      <c r="T3090" t="s">
        <v>15437</v>
      </c>
      <c r="U3090" t="s">
        <v>15437</v>
      </c>
      <c r="V3090">
        <v>0</v>
      </c>
    </row>
    <row r="3091" spans="1:22" x14ac:dyDescent="0.25">
      <c r="A3091" t="s">
        <v>1569</v>
      </c>
      <c r="B3091">
        <v>335007</v>
      </c>
      <c r="C3091" t="s">
        <v>1781</v>
      </c>
      <c r="D3091" t="s">
        <v>4717</v>
      </c>
      <c r="E3091" t="s">
        <v>1572</v>
      </c>
      <c r="F3091" t="s">
        <v>4707</v>
      </c>
      <c r="G3091" t="s">
        <v>4268</v>
      </c>
      <c r="H3091" s="2">
        <v>45465</v>
      </c>
      <c r="I3091" s="2">
        <v>45465</v>
      </c>
      <c r="J3091"/>
      <c r="K3091"/>
      <c r="L3091">
        <v>0.01</v>
      </c>
      <c r="M3091" t="s">
        <v>4269</v>
      </c>
      <c r="N3091" t="s">
        <v>4199</v>
      </c>
      <c r="O3091"/>
      <c r="P3091" t="s">
        <v>4701</v>
      </c>
      <c r="Q3091" t="s">
        <v>4702</v>
      </c>
      <c r="R3091" t="s">
        <v>15449</v>
      </c>
      <c r="S3091" t="s">
        <v>15436</v>
      </c>
      <c r="T3091" t="s">
        <v>15437</v>
      </c>
      <c r="U3091" t="s">
        <v>15437</v>
      </c>
      <c r="V3091">
        <v>0</v>
      </c>
    </row>
    <row r="3092" spans="1:22" x14ac:dyDescent="0.25">
      <c r="A3092" t="s">
        <v>1569</v>
      </c>
      <c r="B3092">
        <v>335042</v>
      </c>
      <c r="C3092" t="s">
        <v>3297</v>
      </c>
      <c r="D3092" t="s">
        <v>5951</v>
      </c>
      <c r="E3092" t="s">
        <v>1572</v>
      </c>
      <c r="F3092" t="s">
        <v>5938</v>
      </c>
      <c r="G3092" t="s">
        <v>4294</v>
      </c>
      <c r="H3092" s="2">
        <v>45465</v>
      </c>
      <c r="I3092" s="2">
        <v>45465</v>
      </c>
      <c r="J3092"/>
      <c r="K3092"/>
      <c r="L3092">
        <v>0.01</v>
      </c>
      <c r="M3092" t="s">
        <v>4269</v>
      </c>
      <c r="N3092" t="s">
        <v>3865</v>
      </c>
      <c r="O3092"/>
      <c r="P3092" t="s">
        <v>5936</v>
      </c>
      <c r="Q3092" t="s">
        <v>5937</v>
      </c>
      <c r="R3092" t="s">
        <v>15448</v>
      </c>
      <c r="S3092" t="s">
        <v>15436</v>
      </c>
      <c r="T3092" t="s">
        <v>15437</v>
      </c>
      <c r="U3092" t="s">
        <v>15437</v>
      </c>
      <c r="V3092">
        <v>0</v>
      </c>
    </row>
    <row r="3093" spans="1:22" x14ac:dyDescent="0.25">
      <c r="A3093" t="s">
        <v>1569</v>
      </c>
      <c r="B3093">
        <v>334966</v>
      </c>
      <c r="C3093" t="s">
        <v>8627</v>
      </c>
      <c r="D3093" t="s">
        <v>8628</v>
      </c>
      <c r="E3093" t="s">
        <v>1572</v>
      </c>
      <c r="F3093" t="s">
        <v>8607</v>
      </c>
      <c r="G3093" t="s">
        <v>7490</v>
      </c>
      <c r="H3093" s="2">
        <v>45464</v>
      </c>
      <c r="I3093" s="2">
        <v>45464</v>
      </c>
      <c r="J3093"/>
      <c r="K3093"/>
      <c r="L3093">
        <v>0.01</v>
      </c>
      <c r="M3093" t="s">
        <v>7484</v>
      </c>
      <c r="N3093" t="s">
        <v>1714</v>
      </c>
      <c r="O3093"/>
      <c r="P3093" t="s">
        <v>8608</v>
      </c>
      <c r="Q3093" t="s">
        <v>2575</v>
      </c>
      <c r="R3093" t="s">
        <v>15461</v>
      </c>
      <c r="S3093" t="s">
        <v>15436</v>
      </c>
      <c r="T3093" t="s">
        <v>15437</v>
      </c>
      <c r="U3093" t="s">
        <v>15437</v>
      </c>
      <c r="V3093">
        <v>0</v>
      </c>
    </row>
    <row r="3094" spans="1:22" x14ac:dyDescent="0.25">
      <c r="A3094" t="s">
        <v>1569</v>
      </c>
      <c r="B3094">
        <v>334989</v>
      </c>
      <c r="C3094" t="s">
        <v>2908</v>
      </c>
      <c r="D3094" t="s">
        <v>1817</v>
      </c>
      <c r="E3094" t="s">
        <v>1596</v>
      </c>
      <c r="F3094" t="s">
        <v>10063</v>
      </c>
      <c r="G3094" t="s">
        <v>7509</v>
      </c>
      <c r="H3094" s="2">
        <v>45464</v>
      </c>
      <c r="I3094" s="2">
        <v>45464</v>
      </c>
      <c r="J3094"/>
      <c r="K3094"/>
      <c r="L3094">
        <v>23.5</v>
      </c>
      <c r="M3094" t="s">
        <v>7484</v>
      </c>
      <c r="N3094" t="s">
        <v>3311</v>
      </c>
      <c r="O3094"/>
      <c r="P3094" t="s">
        <v>10046</v>
      </c>
      <c r="Q3094" t="s">
        <v>6763</v>
      </c>
      <c r="R3094" t="s">
        <v>15463</v>
      </c>
      <c r="S3094" t="s">
        <v>15436</v>
      </c>
      <c r="T3094" t="s">
        <v>15437</v>
      </c>
      <c r="U3094" t="s">
        <v>15437</v>
      </c>
      <c r="V3094">
        <v>0.61842105263157898</v>
      </c>
    </row>
    <row r="3095" spans="1:22" x14ac:dyDescent="0.25">
      <c r="A3095" t="s">
        <v>1569</v>
      </c>
      <c r="B3095">
        <v>334987</v>
      </c>
      <c r="C3095" t="s">
        <v>3165</v>
      </c>
      <c r="D3095" t="s">
        <v>10626</v>
      </c>
      <c r="E3095" t="s">
        <v>1572</v>
      </c>
      <c r="F3095" t="s">
        <v>10606</v>
      </c>
      <c r="G3095" t="s">
        <v>7490</v>
      </c>
      <c r="H3095" s="2">
        <v>45464</v>
      </c>
      <c r="I3095" s="2">
        <v>45464</v>
      </c>
      <c r="J3095"/>
      <c r="K3095"/>
      <c r="L3095">
        <v>0.01</v>
      </c>
      <c r="M3095" t="s">
        <v>7484</v>
      </c>
      <c r="N3095" t="s">
        <v>1576</v>
      </c>
      <c r="O3095"/>
      <c r="P3095" t="s">
        <v>10607</v>
      </c>
      <c r="Q3095" t="s">
        <v>10608</v>
      </c>
      <c r="R3095" t="s">
        <v>15464</v>
      </c>
      <c r="S3095" t="s">
        <v>15436</v>
      </c>
      <c r="T3095" t="s">
        <v>15437</v>
      </c>
      <c r="U3095" t="s">
        <v>15437</v>
      </c>
      <c r="V3095">
        <v>0</v>
      </c>
    </row>
    <row r="3096" spans="1:22" x14ac:dyDescent="0.25">
      <c r="A3096" t="s">
        <v>1569</v>
      </c>
      <c r="B3096">
        <v>334996</v>
      </c>
      <c r="C3096" t="s">
        <v>2778</v>
      </c>
      <c r="D3096" t="s">
        <v>2213</v>
      </c>
      <c r="E3096" t="s">
        <v>1572</v>
      </c>
      <c r="F3096" t="s">
        <v>10606</v>
      </c>
      <c r="G3096" t="s">
        <v>7490</v>
      </c>
      <c r="H3096" s="2">
        <v>45464</v>
      </c>
      <c r="I3096" s="2">
        <v>45464</v>
      </c>
      <c r="J3096"/>
      <c r="K3096"/>
      <c r="L3096">
        <v>0.01</v>
      </c>
      <c r="M3096" t="s">
        <v>7484</v>
      </c>
      <c r="N3096" t="s">
        <v>1576</v>
      </c>
      <c r="O3096"/>
      <c r="P3096" t="s">
        <v>10607</v>
      </c>
      <c r="Q3096" t="s">
        <v>10608</v>
      </c>
      <c r="R3096" t="s">
        <v>15464</v>
      </c>
      <c r="S3096" t="s">
        <v>15436</v>
      </c>
      <c r="T3096" t="s">
        <v>15437</v>
      </c>
      <c r="U3096" t="s">
        <v>15437</v>
      </c>
      <c r="V3096">
        <v>0</v>
      </c>
    </row>
    <row r="3097" spans="1:22" x14ac:dyDescent="0.25">
      <c r="A3097" t="s">
        <v>1569</v>
      </c>
      <c r="B3097">
        <v>334968</v>
      </c>
      <c r="C3097" t="s">
        <v>3555</v>
      </c>
      <c r="D3097" t="s">
        <v>8042</v>
      </c>
      <c r="E3097" t="s">
        <v>1596</v>
      </c>
      <c r="F3097" t="s">
        <v>12105</v>
      </c>
      <c r="G3097" t="s">
        <v>7487</v>
      </c>
      <c r="H3097" s="2">
        <v>45464</v>
      </c>
      <c r="I3097" s="2">
        <v>45789</v>
      </c>
      <c r="J3097"/>
      <c r="K3097"/>
      <c r="L3097">
        <v>22.5</v>
      </c>
      <c r="M3097" t="s">
        <v>7484</v>
      </c>
      <c r="N3097" t="s">
        <v>1714</v>
      </c>
      <c r="O3097"/>
      <c r="P3097" t="s">
        <v>12097</v>
      </c>
      <c r="Q3097" t="s">
        <v>3032</v>
      </c>
      <c r="R3097" t="s">
        <v>15461</v>
      </c>
      <c r="S3097" t="s">
        <v>15436</v>
      </c>
      <c r="T3097" t="s">
        <v>15437</v>
      </c>
      <c r="U3097" t="s">
        <v>15437</v>
      </c>
      <c r="V3097">
        <v>0.59210526315789469</v>
      </c>
    </row>
    <row r="3098" spans="1:22" x14ac:dyDescent="0.25">
      <c r="A3098" t="s">
        <v>1569</v>
      </c>
      <c r="B3098">
        <v>334977</v>
      </c>
      <c r="C3098" t="s">
        <v>3062</v>
      </c>
      <c r="D3098" t="s">
        <v>13350</v>
      </c>
      <c r="E3098" t="s">
        <v>1572</v>
      </c>
      <c r="F3098" t="s">
        <v>13336</v>
      </c>
      <c r="G3098" t="s">
        <v>7487</v>
      </c>
      <c r="H3098" s="2">
        <v>45464</v>
      </c>
      <c r="I3098" s="2">
        <v>45464</v>
      </c>
      <c r="J3098"/>
      <c r="K3098"/>
      <c r="L3098">
        <v>0.01</v>
      </c>
      <c r="M3098" t="s">
        <v>7484</v>
      </c>
      <c r="N3098" t="s">
        <v>3627</v>
      </c>
      <c r="O3098"/>
      <c r="P3098" t="s">
        <v>13328</v>
      </c>
      <c r="Q3098" t="s">
        <v>6368</v>
      </c>
      <c r="R3098" t="s">
        <v>15465</v>
      </c>
      <c r="S3098" t="s">
        <v>15436</v>
      </c>
      <c r="T3098" t="s">
        <v>15437</v>
      </c>
      <c r="U3098" t="s">
        <v>15437</v>
      </c>
      <c r="V3098">
        <v>0</v>
      </c>
    </row>
    <row r="3099" spans="1:22" x14ac:dyDescent="0.25">
      <c r="A3099" t="s">
        <v>1569</v>
      </c>
      <c r="B3099">
        <v>334991</v>
      </c>
      <c r="C3099" t="s">
        <v>1781</v>
      </c>
      <c r="D3099" t="s">
        <v>4434</v>
      </c>
      <c r="E3099" t="s">
        <v>1596</v>
      </c>
      <c r="F3099" t="s">
        <v>4435</v>
      </c>
      <c r="G3099" t="s">
        <v>4294</v>
      </c>
      <c r="H3099" s="2">
        <v>45464</v>
      </c>
      <c r="I3099" s="2">
        <v>45579</v>
      </c>
      <c r="J3099"/>
      <c r="K3099"/>
      <c r="L3099">
        <v>23.5</v>
      </c>
      <c r="M3099" t="s">
        <v>4269</v>
      </c>
      <c r="N3099" t="s">
        <v>3865</v>
      </c>
      <c r="O3099"/>
      <c r="P3099" t="s">
        <v>4423</v>
      </c>
      <c r="Q3099" t="s">
        <v>4424</v>
      </c>
      <c r="R3099" t="s">
        <v>15450</v>
      </c>
      <c r="S3099" t="s">
        <v>15436</v>
      </c>
      <c r="T3099" t="s">
        <v>15437</v>
      </c>
      <c r="U3099" t="s">
        <v>15437</v>
      </c>
      <c r="V3099">
        <v>0.61842105263157898</v>
      </c>
    </row>
    <row r="3100" spans="1:22" x14ac:dyDescent="0.25">
      <c r="A3100" t="s">
        <v>1569</v>
      </c>
      <c r="B3100">
        <v>334975</v>
      </c>
      <c r="C3100" t="s">
        <v>5248</v>
      </c>
      <c r="D3100" t="s">
        <v>5249</v>
      </c>
      <c r="E3100" t="s">
        <v>1572</v>
      </c>
      <c r="F3100" t="s">
        <v>5244</v>
      </c>
      <c r="G3100" t="s">
        <v>4268</v>
      </c>
      <c r="H3100" s="2">
        <v>45464</v>
      </c>
      <c r="I3100" s="2">
        <v>45464</v>
      </c>
      <c r="J3100"/>
      <c r="K3100"/>
      <c r="L3100">
        <v>0.01</v>
      </c>
      <c r="M3100" t="s">
        <v>4269</v>
      </c>
      <c r="N3100" t="s">
        <v>1714</v>
      </c>
      <c r="O3100"/>
      <c r="P3100" t="s">
        <v>5240</v>
      </c>
      <c r="Q3100" t="s">
        <v>5241</v>
      </c>
      <c r="R3100" t="s">
        <v>15447</v>
      </c>
      <c r="S3100" t="s">
        <v>15436</v>
      </c>
      <c r="T3100" t="s">
        <v>15437</v>
      </c>
      <c r="U3100" t="s">
        <v>15437</v>
      </c>
      <c r="V3100">
        <v>0</v>
      </c>
    </row>
    <row r="3101" spans="1:22" x14ac:dyDescent="0.25">
      <c r="A3101" t="s">
        <v>1569</v>
      </c>
      <c r="B3101">
        <v>334988</v>
      </c>
      <c r="C3101" t="s">
        <v>2068</v>
      </c>
      <c r="D3101" t="s">
        <v>5952</v>
      </c>
      <c r="E3101" t="s">
        <v>1572</v>
      </c>
      <c r="F3101" t="s">
        <v>5935</v>
      </c>
      <c r="G3101" t="s">
        <v>4268</v>
      </c>
      <c r="H3101" s="2">
        <v>45464</v>
      </c>
      <c r="I3101" s="2">
        <v>45464</v>
      </c>
      <c r="J3101"/>
      <c r="K3101"/>
      <c r="L3101">
        <v>0.01</v>
      </c>
      <c r="M3101" t="s">
        <v>4269</v>
      </c>
      <c r="N3101" t="s">
        <v>3865</v>
      </c>
      <c r="O3101"/>
      <c r="P3101" t="s">
        <v>5936</v>
      </c>
      <c r="Q3101" t="s">
        <v>5937</v>
      </c>
      <c r="R3101" t="s">
        <v>15448</v>
      </c>
      <c r="S3101" t="s">
        <v>15436</v>
      </c>
      <c r="T3101" t="s">
        <v>15437</v>
      </c>
      <c r="U3101" t="s">
        <v>15437</v>
      </c>
      <c r="V3101">
        <v>0</v>
      </c>
    </row>
    <row r="3102" spans="1:22" x14ac:dyDescent="0.25">
      <c r="A3102" t="s">
        <v>1569</v>
      </c>
      <c r="B3102">
        <v>335038</v>
      </c>
      <c r="C3102" t="s">
        <v>2543</v>
      </c>
      <c r="D3102" t="s">
        <v>9130</v>
      </c>
      <c r="E3102" t="s">
        <v>1572</v>
      </c>
      <c r="F3102" t="s">
        <v>9125</v>
      </c>
      <c r="G3102" t="s">
        <v>7490</v>
      </c>
      <c r="H3102" s="2">
        <v>45463</v>
      </c>
      <c r="I3102" s="2">
        <v>45463</v>
      </c>
      <c r="J3102"/>
      <c r="K3102"/>
      <c r="L3102">
        <v>0.01</v>
      </c>
      <c r="M3102" t="s">
        <v>7484</v>
      </c>
      <c r="N3102" t="s">
        <v>3482</v>
      </c>
      <c r="O3102"/>
      <c r="P3102" t="s">
        <v>9124</v>
      </c>
      <c r="Q3102" t="s">
        <v>6818</v>
      </c>
      <c r="R3102" t="s">
        <v>15466</v>
      </c>
      <c r="S3102" t="s">
        <v>15436</v>
      </c>
      <c r="T3102" t="s">
        <v>15437</v>
      </c>
      <c r="U3102" t="s">
        <v>15437</v>
      </c>
      <c r="V3102">
        <v>0</v>
      </c>
    </row>
    <row r="3103" spans="1:22" x14ac:dyDescent="0.25">
      <c r="A3103" t="s">
        <v>1569</v>
      </c>
      <c r="B3103">
        <v>334962</v>
      </c>
      <c r="C3103" t="s">
        <v>1758</v>
      </c>
      <c r="D3103" t="s">
        <v>10627</v>
      </c>
      <c r="E3103" t="s">
        <v>1572</v>
      </c>
      <c r="F3103" t="s">
        <v>10625</v>
      </c>
      <c r="G3103" t="s">
        <v>7483</v>
      </c>
      <c r="H3103" s="2">
        <v>45463</v>
      </c>
      <c r="I3103" s="2">
        <v>45463</v>
      </c>
      <c r="J3103"/>
      <c r="K3103"/>
      <c r="L3103">
        <v>0.01</v>
      </c>
      <c r="M3103" t="s">
        <v>7484</v>
      </c>
      <c r="N3103" t="s">
        <v>1576</v>
      </c>
      <c r="O3103"/>
      <c r="P3103" t="s">
        <v>10607</v>
      </c>
      <c r="Q3103" t="s">
        <v>10608</v>
      </c>
      <c r="R3103" t="s">
        <v>15464</v>
      </c>
      <c r="S3103" t="s">
        <v>15436</v>
      </c>
      <c r="T3103" t="s">
        <v>15437</v>
      </c>
      <c r="U3103" t="s">
        <v>15437</v>
      </c>
      <c r="V3103">
        <v>0</v>
      </c>
    </row>
    <row r="3104" spans="1:22" x14ac:dyDescent="0.25">
      <c r="A3104" t="s">
        <v>1569</v>
      </c>
      <c r="B3104">
        <v>334971</v>
      </c>
      <c r="C3104" t="s">
        <v>4495</v>
      </c>
      <c r="D3104" t="s">
        <v>11627</v>
      </c>
      <c r="E3104" t="s">
        <v>1572</v>
      </c>
      <c r="F3104" t="s">
        <v>11614</v>
      </c>
      <c r="G3104" t="s">
        <v>7490</v>
      </c>
      <c r="H3104" s="2">
        <v>45463</v>
      </c>
      <c r="I3104" s="2">
        <v>45463</v>
      </c>
      <c r="J3104"/>
      <c r="K3104"/>
      <c r="L3104">
        <v>0.01</v>
      </c>
      <c r="M3104" t="s">
        <v>7484</v>
      </c>
      <c r="N3104" t="s">
        <v>3311</v>
      </c>
      <c r="O3104"/>
      <c r="P3104" t="s">
        <v>11615</v>
      </c>
      <c r="Q3104" t="s">
        <v>11616</v>
      </c>
      <c r="R3104" t="s">
        <v>15463</v>
      </c>
      <c r="S3104" t="s">
        <v>15436</v>
      </c>
      <c r="T3104" t="s">
        <v>15437</v>
      </c>
      <c r="U3104" t="s">
        <v>15437</v>
      </c>
      <c r="V3104">
        <v>0</v>
      </c>
    </row>
    <row r="3105" spans="1:22" x14ac:dyDescent="0.25">
      <c r="A3105" t="s">
        <v>1569</v>
      </c>
      <c r="B3105">
        <v>335001</v>
      </c>
      <c r="C3105" t="s">
        <v>13255</v>
      </c>
      <c r="D3105" t="s">
        <v>13256</v>
      </c>
      <c r="E3105" t="s">
        <v>1572</v>
      </c>
      <c r="F3105" t="s">
        <v>13245</v>
      </c>
      <c r="G3105" t="s">
        <v>7490</v>
      </c>
      <c r="H3105" s="2">
        <v>45463</v>
      </c>
      <c r="I3105" s="2">
        <v>45463</v>
      </c>
      <c r="J3105"/>
      <c r="K3105"/>
      <c r="L3105">
        <v>0.01</v>
      </c>
      <c r="M3105" t="s">
        <v>7484</v>
      </c>
      <c r="N3105" t="s">
        <v>3865</v>
      </c>
      <c r="O3105"/>
      <c r="P3105" t="s">
        <v>13243</v>
      </c>
      <c r="Q3105" t="s">
        <v>5886</v>
      </c>
      <c r="R3105" t="s">
        <v>15463</v>
      </c>
      <c r="S3105" t="s">
        <v>15436</v>
      </c>
      <c r="T3105" t="s">
        <v>15437</v>
      </c>
      <c r="U3105" t="s">
        <v>15437</v>
      </c>
      <c r="V3105">
        <v>0</v>
      </c>
    </row>
    <row r="3106" spans="1:22" x14ac:dyDescent="0.25">
      <c r="A3106" t="s">
        <v>1569</v>
      </c>
      <c r="B3106">
        <v>334970</v>
      </c>
      <c r="C3106" t="s">
        <v>13878</v>
      </c>
      <c r="D3106" t="s">
        <v>13879</v>
      </c>
      <c r="E3106" t="s">
        <v>1596</v>
      </c>
      <c r="F3106" t="s">
        <v>13860</v>
      </c>
      <c r="G3106" t="s">
        <v>7490</v>
      </c>
      <c r="H3106" s="2">
        <v>45463</v>
      </c>
      <c r="I3106" s="2">
        <v>45463</v>
      </c>
      <c r="J3106"/>
      <c r="K3106"/>
      <c r="L3106">
        <v>24</v>
      </c>
      <c r="M3106" t="s">
        <v>7484</v>
      </c>
      <c r="N3106" t="s">
        <v>4199</v>
      </c>
      <c r="O3106"/>
      <c r="P3106" t="s">
        <v>13861</v>
      </c>
      <c r="Q3106" t="s">
        <v>13862</v>
      </c>
      <c r="R3106" t="s">
        <v>15449</v>
      </c>
      <c r="S3106" t="s">
        <v>15436</v>
      </c>
      <c r="T3106" t="s">
        <v>15437</v>
      </c>
      <c r="U3106" t="s">
        <v>15437</v>
      </c>
      <c r="V3106">
        <v>0.63157894736842102</v>
      </c>
    </row>
    <row r="3107" spans="1:22" x14ac:dyDescent="0.25">
      <c r="A3107" t="s">
        <v>1569</v>
      </c>
      <c r="B3107">
        <v>334973</v>
      </c>
      <c r="C3107" t="s">
        <v>4392</v>
      </c>
      <c r="D3107" t="s">
        <v>4393</v>
      </c>
      <c r="E3107" t="s">
        <v>1572</v>
      </c>
      <c r="F3107" t="s">
        <v>4372</v>
      </c>
      <c r="G3107" t="s">
        <v>4268</v>
      </c>
      <c r="H3107" s="2">
        <v>45463</v>
      </c>
      <c r="I3107" s="2">
        <v>45463</v>
      </c>
      <c r="J3107"/>
      <c r="K3107"/>
      <c r="L3107">
        <v>0.01</v>
      </c>
      <c r="M3107" t="s">
        <v>4269</v>
      </c>
      <c r="N3107" t="s">
        <v>4199</v>
      </c>
      <c r="O3107"/>
      <c r="P3107" t="s">
        <v>4373</v>
      </c>
      <c r="Q3107" t="s">
        <v>4374</v>
      </c>
      <c r="R3107" t="s">
        <v>15449</v>
      </c>
      <c r="S3107" t="s">
        <v>15436</v>
      </c>
      <c r="T3107" t="s">
        <v>15437</v>
      </c>
      <c r="U3107" t="s">
        <v>15437</v>
      </c>
      <c r="V3107">
        <v>0</v>
      </c>
    </row>
    <row r="3108" spans="1:22" x14ac:dyDescent="0.25">
      <c r="A3108" t="s">
        <v>1569</v>
      </c>
      <c r="B3108">
        <v>298615</v>
      </c>
      <c r="C3108" t="s">
        <v>1610</v>
      </c>
      <c r="D3108" t="s">
        <v>6803</v>
      </c>
      <c r="E3108" t="s">
        <v>1572</v>
      </c>
      <c r="F3108" t="s">
        <v>6798</v>
      </c>
      <c r="G3108" t="s">
        <v>4268</v>
      </c>
      <c r="H3108" s="2">
        <v>45463</v>
      </c>
      <c r="I3108" s="2">
        <v>45463</v>
      </c>
      <c r="J3108"/>
      <c r="K3108"/>
      <c r="L3108">
        <v>0.01</v>
      </c>
      <c r="M3108" t="s">
        <v>4269</v>
      </c>
      <c r="N3108" t="s">
        <v>4199</v>
      </c>
      <c r="O3108"/>
      <c r="P3108" t="s">
        <v>6796</v>
      </c>
      <c r="Q3108" t="s">
        <v>6797</v>
      </c>
      <c r="R3108" t="s">
        <v>15449</v>
      </c>
      <c r="S3108" t="s">
        <v>15436</v>
      </c>
      <c r="T3108" t="s">
        <v>15437</v>
      </c>
      <c r="U3108" t="s">
        <v>15437</v>
      </c>
      <c r="V3108">
        <v>0</v>
      </c>
    </row>
    <row r="3109" spans="1:22" x14ac:dyDescent="0.25">
      <c r="A3109" t="s">
        <v>1569</v>
      </c>
      <c r="B3109">
        <v>334940</v>
      </c>
      <c r="C3109" t="s">
        <v>2780</v>
      </c>
      <c r="D3109" t="s">
        <v>5049</v>
      </c>
      <c r="E3109" t="s">
        <v>1572</v>
      </c>
      <c r="F3109" t="s">
        <v>5026</v>
      </c>
      <c r="G3109" t="s">
        <v>4268</v>
      </c>
      <c r="H3109" s="2">
        <v>45461</v>
      </c>
      <c r="I3109" s="2">
        <v>45461</v>
      </c>
      <c r="J3109"/>
      <c r="K3109"/>
      <c r="L3109">
        <v>0.01</v>
      </c>
      <c r="M3109" t="s">
        <v>4269</v>
      </c>
      <c r="N3109" t="s">
        <v>1714</v>
      </c>
      <c r="O3109"/>
      <c r="P3109" t="s">
        <v>5024</v>
      </c>
      <c r="Q3109" t="s">
        <v>3013</v>
      </c>
      <c r="R3109" t="s">
        <v>15454</v>
      </c>
      <c r="S3109" t="s">
        <v>15436</v>
      </c>
      <c r="T3109" t="s">
        <v>15437</v>
      </c>
      <c r="U3109" t="s">
        <v>15437</v>
      </c>
      <c r="V3109">
        <v>0</v>
      </c>
    </row>
    <row r="3110" spans="1:22" x14ac:dyDescent="0.25">
      <c r="A3110" t="s">
        <v>1569</v>
      </c>
      <c r="B3110">
        <v>334942</v>
      </c>
      <c r="C3110" t="s">
        <v>3300</v>
      </c>
      <c r="D3110" t="s">
        <v>5146</v>
      </c>
      <c r="E3110" t="s">
        <v>1596</v>
      </c>
      <c r="F3110" t="s">
        <v>5141</v>
      </c>
      <c r="G3110" t="s">
        <v>4294</v>
      </c>
      <c r="H3110" s="2">
        <v>45461</v>
      </c>
      <c r="I3110" s="2">
        <v>45495</v>
      </c>
      <c r="J3110"/>
      <c r="K3110"/>
      <c r="L3110">
        <v>30</v>
      </c>
      <c r="M3110" t="s">
        <v>4269</v>
      </c>
      <c r="N3110" t="s">
        <v>3482</v>
      </c>
      <c r="O3110"/>
      <c r="P3110" t="s">
        <v>5137</v>
      </c>
      <c r="Q3110" t="s">
        <v>5138</v>
      </c>
      <c r="R3110" t="s">
        <v>15455</v>
      </c>
      <c r="S3110" t="s">
        <v>15436</v>
      </c>
      <c r="T3110" t="s">
        <v>15437</v>
      </c>
      <c r="U3110" t="s">
        <v>15437</v>
      </c>
      <c r="V3110">
        <v>0.78947368421052633</v>
      </c>
    </row>
    <row r="3111" spans="1:22" x14ac:dyDescent="0.25">
      <c r="A3111" t="s">
        <v>1569</v>
      </c>
      <c r="B3111">
        <v>334947</v>
      </c>
      <c r="C3111" t="s">
        <v>1655</v>
      </c>
      <c r="D3111" t="s">
        <v>8868</v>
      </c>
      <c r="E3111" t="s">
        <v>1572</v>
      </c>
      <c r="F3111" t="s">
        <v>8860</v>
      </c>
      <c r="G3111" t="s">
        <v>7490</v>
      </c>
      <c r="H3111" s="2">
        <v>45460</v>
      </c>
      <c r="I3111" s="2">
        <v>45719</v>
      </c>
      <c r="J3111"/>
      <c r="K3111"/>
      <c r="L3111">
        <v>0.01</v>
      </c>
      <c r="M3111" t="s">
        <v>7484</v>
      </c>
      <c r="N3111" t="s">
        <v>3865</v>
      </c>
      <c r="O3111"/>
      <c r="P3111" t="s">
        <v>8857</v>
      </c>
      <c r="Q3111" t="s">
        <v>15522</v>
      </c>
      <c r="R3111" t="s">
        <v>15467</v>
      </c>
      <c r="S3111" t="s">
        <v>15436</v>
      </c>
      <c r="T3111" t="s">
        <v>15437</v>
      </c>
      <c r="U3111" t="s">
        <v>15437</v>
      </c>
      <c r="V3111">
        <v>0</v>
      </c>
    </row>
    <row r="3112" spans="1:22" x14ac:dyDescent="0.25">
      <c r="A3112" t="s">
        <v>1569</v>
      </c>
      <c r="B3112">
        <v>334958</v>
      </c>
      <c r="C3112" t="s">
        <v>7715</v>
      </c>
      <c r="D3112" t="s">
        <v>9131</v>
      </c>
      <c r="E3112" t="s">
        <v>1596</v>
      </c>
      <c r="F3112" t="s">
        <v>9125</v>
      </c>
      <c r="G3112" t="s">
        <v>7490</v>
      </c>
      <c r="H3112" s="2">
        <v>45460</v>
      </c>
      <c r="I3112" s="2">
        <v>45733</v>
      </c>
      <c r="J3112"/>
      <c r="K3112"/>
      <c r="L3112">
        <v>25</v>
      </c>
      <c r="M3112" t="s">
        <v>7484</v>
      </c>
      <c r="N3112" t="s">
        <v>3482</v>
      </c>
      <c r="O3112"/>
      <c r="P3112" t="s">
        <v>9124</v>
      </c>
      <c r="Q3112" t="s">
        <v>6818</v>
      </c>
      <c r="R3112" t="s">
        <v>15466</v>
      </c>
      <c r="S3112" t="s">
        <v>15436</v>
      </c>
      <c r="T3112" t="s">
        <v>15437</v>
      </c>
      <c r="U3112" t="s">
        <v>15437</v>
      </c>
      <c r="V3112">
        <v>0.65789473684210531</v>
      </c>
    </row>
    <row r="3113" spans="1:22" x14ac:dyDescent="0.25">
      <c r="A3113" t="s">
        <v>1569</v>
      </c>
      <c r="B3113">
        <v>334914</v>
      </c>
      <c r="C3113" t="s">
        <v>4613</v>
      </c>
      <c r="D3113" t="s">
        <v>11575</v>
      </c>
      <c r="E3113" t="s">
        <v>1572</v>
      </c>
      <c r="F3113" t="s">
        <v>11567</v>
      </c>
      <c r="G3113" t="s">
        <v>7483</v>
      </c>
      <c r="H3113" s="2">
        <v>45460</v>
      </c>
      <c r="I3113" s="2">
        <v>45460</v>
      </c>
      <c r="J3113"/>
      <c r="K3113"/>
      <c r="L3113">
        <v>0.01</v>
      </c>
      <c r="M3113" t="s">
        <v>7484</v>
      </c>
      <c r="N3113" t="s">
        <v>3482</v>
      </c>
      <c r="O3113"/>
      <c r="P3113" t="s">
        <v>11564</v>
      </c>
      <c r="Q3113" t="s">
        <v>6889</v>
      </c>
      <c r="R3113" t="s">
        <v>15465</v>
      </c>
      <c r="S3113" t="s">
        <v>15436</v>
      </c>
      <c r="T3113" t="s">
        <v>15437</v>
      </c>
      <c r="U3113" t="s">
        <v>15437</v>
      </c>
      <c r="V3113">
        <v>0</v>
      </c>
    </row>
    <row r="3114" spans="1:22" x14ac:dyDescent="0.25">
      <c r="A3114" t="s">
        <v>1569</v>
      </c>
      <c r="B3114">
        <v>334944</v>
      </c>
      <c r="C3114" t="s">
        <v>3555</v>
      </c>
      <c r="D3114" t="s">
        <v>11628</v>
      </c>
      <c r="E3114" t="s">
        <v>1572</v>
      </c>
      <c r="F3114" t="s">
        <v>11614</v>
      </c>
      <c r="G3114" t="s">
        <v>7490</v>
      </c>
      <c r="H3114" s="2">
        <v>45460</v>
      </c>
      <c r="I3114" s="2">
        <v>45460</v>
      </c>
      <c r="J3114"/>
      <c r="K3114"/>
      <c r="L3114">
        <v>0.01</v>
      </c>
      <c r="M3114" t="s">
        <v>7484</v>
      </c>
      <c r="N3114" t="s">
        <v>3311</v>
      </c>
      <c r="O3114"/>
      <c r="P3114" t="s">
        <v>11615</v>
      </c>
      <c r="Q3114" t="s">
        <v>11616</v>
      </c>
      <c r="R3114" t="s">
        <v>15463</v>
      </c>
      <c r="S3114" t="s">
        <v>15436</v>
      </c>
      <c r="T3114" t="s">
        <v>15437</v>
      </c>
      <c r="U3114" t="s">
        <v>15437</v>
      </c>
      <c r="V3114">
        <v>0</v>
      </c>
    </row>
    <row r="3115" spans="1:22" x14ac:dyDescent="0.25">
      <c r="A3115" t="s">
        <v>1569</v>
      </c>
      <c r="B3115">
        <v>334902</v>
      </c>
      <c r="C3115" t="s">
        <v>1754</v>
      </c>
      <c r="D3115" t="s">
        <v>12049</v>
      </c>
      <c r="E3115" t="s">
        <v>1572</v>
      </c>
      <c r="F3115" t="s">
        <v>12031</v>
      </c>
      <c r="G3115" t="s">
        <v>7671</v>
      </c>
      <c r="H3115" s="2">
        <v>45460</v>
      </c>
      <c r="I3115" s="2">
        <v>45460</v>
      </c>
      <c r="J3115"/>
      <c r="K3115"/>
      <c r="L3115">
        <v>0.01</v>
      </c>
      <c r="M3115" t="s">
        <v>7484</v>
      </c>
      <c r="N3115" t="s">
        <v>1714</v>
      </c>
      <c r="O3115"/>
      <c r="P3115" t="s">
        <v>12032</v>
      </c>
      <c r="Q3115" t="s">
        <v>3219</v>
      </c>
      <c r="R3115" t="s">
        <v>15462</v>
      </c>
      <c r="S3115" t="s">
        <v>15436</v>
      </c>
      <c r="T3115" t="s">
        <v>15437</v>
      </c>
      <c r="U3115" t="s">
        <v>15437</v>
      </c>
      <c r="V3115">
        <v>0</v>
      </c>
    </row>
    <row r="3116" spans="1:22" x14ac:dyDescent="0.25">
      <c r="A3116" t="s">
        <v>1569</v>
      </c>
      <c r="B3116">
        <v>334935</v>
      </c>
      <c r="C3116" t="s">
        <v>12187</v>
      </c>
      <c r="D3116" t="s">
        <v>12188</v>
      </c>
      <c r="E3116" t="s">
        <v>1572</v>
      </c>
      <c r="F3116" t="s">
        <v>12183</v>
      </c>
      <c r="G3116" t="s">
        <v>7490</v>
      </c>
      <c r="H3116" s="2">
        <v>45460</v>
      </c>
      <c r="I3116" s="2">
        <v>45460</v>
      </c>
      <c r="J3116"/>
      <c r="K3116"/>
      <c r="L3116">
        <v>0.01</v>
      </c>
      <c r="M3116" t="s">
        <v>7484</v>
      </c>
      <c r="N3116" t="s">
        <v>3865</v>
      </c>
      <c r="O3116"/>
      <c r="P3116" t="s">
        <v>12181</v>
      </c>
      <c r="Q3116" t="s">
        <v>6091</v>
      </c>
      <c r="R3116" t="s">
        <v>15463</v>
      </c>
      <c r="S3116" t="s">
        <v>15436</v>
      </c>
      <c r="T3116" t="s">
        <v>15437</v>
      </c>
      <c r="U3116" t="s">
        <v>15437</v>
      </c>
      <c r="V3116">
        <v>0</v>
      </c>
    </row>
    <row r="3117" spans="1:22" x14ac:dyDescent="0.25">
      <c r="A3117" t="s">
        <v>1569</v>
      </c>
      <c r="B3117">
        <v>334928</v>
      </c>
      <c r="C3117" t="s">
        <v>12450</v>
      </c>
      <c r="D3117" t="s">
        <v>6728</v>
      </c>
      <c r="E3117" t="s">
        <v>1572</v>
      </c>
      <c r="F3117" t="s">
        <v>12424</v>
      </c>
      <c r="G3117" t="s">
        <v>7487</v>
      </c>
      <c r="H3117" s="2">
        <v>45460</v>
      </c>
      <c r="I3117" s="2">
        <v>45460</v>
      </c>
      <c r="J3117"/>
      <c r="K3117"/>
      <c r="L3117">
        <v>0.01</v>
      </c>
      <c r="M3117" t="s">
        <v>7484</v>
      </c>
      <c r="N3117" t="s">
        <v>4199</v>
      </c>
      <c r="O3117"/>
      <c r="P3117" t="s">
        <v>12425</v>
      </c>
      <c r="Q3117" t="s">
        <v>12426</v>
      </c>
      <c r="R3117" t="s">
        <v>15449</v>
      </c>
      <c r="S3117" t="s">
        <v>15436</v>
      </c>
      <c r="T3117" t="s">
        <v>15437</v>
      </c>
      <c r="U3117" t="s">
        <v>15437</v>
      </c>
      <c r="V3117">
        <v>0</v>
      </c>
    </row>
    <row r="3118" spans="1:22" x14ac:dyDescent="0.25">
      <c r="A3118" t="s">
        <v>1569</v>
      </c>
      <c r="B3118">
        <v>334945</v>
      </c>
      <c r="C3118" t="s">
        <v>12451</v>
      </c>
      <c r="D3118" t="s">
        <v>12452</v>
      </c>
      <c r="E3118" t="s">
        <v>1572</v>
      </c>
      <c r="F3118" t="s">
        <v>12424</v>
      </c>
      <c r="G3118" t="s">
        <v>7487</v>
      </c>
      <c r="H3118" s="2">
        <v>45460</v>
      </c>
      <c r="I3118" s="2">
        <v>45460</v>
      </c>
      <c r="J3118"/>
      <c r="K3118"/>
      <c r="L3118">
        <v>0.01</v>
      </c>
      <c r="M3118" t="s">
        <v>7484</v>
      </c>
      <c r="N3118" t="s">
        <v>4199</v>
      </c>
      <c r="O3118"/>
      <c r="P3118" t="s">
        <v>12425</v>
      </c>
      <c r="Q3118" t="s">
        <v>12426</v>
      </c>
      <c r="R3118" t="s">
        <v>15449</v>
      </c>
      <c r="S3118" t="s">
        <v>15436</v>
      </c>
      <c r="T3118" t="s">
        <v>15437</v>
      </c>
      <c r="U3118" t="s">
        <v>15437</v>
      </c>
      <c r="V3118">
        <v>0</v>
      </c>
    </row>
    <row r="3119" spans="1:22" x14ac:dyDescent="0.25">
      <c r="A3119" t="s">
        <v>1569</v>
      </c>
      <c r="B3119">
        <v>334926</v>
      </c>
      <c r="C3119" t="s">
        <v>3508</v>
      </c>
      <c r="D3119" t="s">
        <v>10373</v>
      </c>
      <c r="E3119" t="s">
        <v>1572</v>
      </c>
      <c r="F3119" t="s">
        <v>12424</v>
      </c>
      <c r="G3119" t="s">
        <v>7487</v>
      </c>
      <c r="H3119" s="2">
        <v>45460</v>
      </c>
      <c r="I3119" s="2">
        <v>45460</v>
      </c>
      <c r="J3119"/>
      <c r="K3119"/>
      <c r="L3119">
        <v>0.01</v>
      </c>
      <c r="M3119" t="s">
        <v>7484</v>
      </c>
      <c r="N3119" t="s">
        <v>4199</v>
      </c>
      <c r="O3119"/>
      <c r="P3119" t="s">
        <v>12425</v>
      </c>
      <c r="Q3119" t="s">
        <v>12426</v>
      </c>
      <c r="R3119" t="s">
        <v>15449</v>
      </c>
      <c r="S3119" t="s">
        <v>15436</v>
      </c>
      <c r="T3119" t="s">
        <v>15437</v>
      </c>
      <c r="U3119" t="s">
        <v>15437</v>
      </c>
      <c r="V3119">
        <v>0</v>
      </c>
    </row>
    <row r="3120" spans="1:22" x14ac:dyDescent="0.25">
      <c r="A3120" t="s">
        <v>1569</v>
      </c>
      <c r="B3120">
        <v>334941</v>
      </c>
      <c r="C3120" t="s">
        <v>1810</v>
      </c>
      <c r="D3120" t="s">
        <v>2337</v>
      </c>
      <c r="E3120" t="s">
        <v>1596</v>
      </c>
      <c r="F3120" t="s">
        <v>12983</v>
      </c>
      <c r="G3120" t="s">
        <v>7490</v>
      </c>
      <c r="H3120" s="2">
        <v>45460</v>
      </c>
      <c r="I3120" s="2">
        <v>45789</v>
      </c>
      <c r="J3120"/>
      <c r="K3120"/>
      <c r="L3120">
        <v>13.5</v>
      </c>
      <c r="M3120" t="s">
        <v>7484</v>
      </c>
      <c r="N3120" t="s">
        <v>3482</v>
      </c>
      <c r="O3120"/>
      <c r="P3120" t="s">
        <v>12984</v>
      </c>
      <c r="Q3120" t="s">
        <v>12985</v>
      </c>
      <c r="R3120" t="s">
        <v>15465</v>
      </c>
      <c r="S3120" t="s">
        <v>15436</v>
      </c>
      <c r="T3120" t="s">
        <v>15437</v>
      </c>
      <c r="U3120" t="s">
        <v>15437</v>
      </c>
      <c r="V3120">
        <v>0.35526315789473684</v>
      </c>
    </row>
    <row r="3121" spans="1:22" x14ac:dyDescent="0.25">
      <c r="A3121" t="s">
        <v>1569</v>
      </c>
      <c r="B3121">
        <v>334952</v>
      </c>
      <c r="C3121" t="s">
        <v>2801</v>
      </c>
      <c r="D3121" t="s">
        <v>12990</v>
      </c>
      <c r="E3121" t="s">
        <v>1572</v>
      </c>
      <c r="F3121" t="s">
        <v>12983</v>
      </c>
      <c r="G3121" t="s">
        <v>7490</v>
      </c>
      <c r="H3121" s="2">
        <v>45460</v>
      </c>
      <c r="I3121" s="2">
        <v>45498</v>
      </c>
      <c r="J3121"/>
      <c r="K3121"/>
      <c r="L3121">
        <v>0.01</v>
      </c>
      <c r="M3121" t="s">
        <v>7484</v>
      </c>
      <c r="N3121" t="s">
        <v>3482</v>
      </c>
      <c r="O3121"/>
      <c r="P3121" t="s">
        <v>12984</v>
      </c>
      <c r="Q3121" t="s">
        <v>12985</v>
      </c>
      <c r="R3121" t="s">
        <v>15465</v>
      </c>
      <c r="S3121" t="s">
        <v>15436</v>
      </c>
      <c r="T3121" t="s">
        <v>15437</v>
      </c>
      <c r="U3121" t="s">
        <v>15437</v>
      </c>
      <c r="V3121">
        <v>0</v>
      </c>
    </row>
    <row r="3122" spans="1:22" x14ac:dyDescent="0.25">
      <c r="A3122" t="s">
        <v>1569</v>
      </c>
      <c r="B3122">
        <v>334891</v>
      </c>
      <c r="C3122" t="s">
        <v>2083</v>
      </c>
      <c r="D3122" t="s">
        <v>12991</v>
      </c>
      <c r="E3122" t="s">
        <v>1572</v>
      </c>
      <c r="F3122" t="s">
        <v>12983</v>
      </c>
      <c r="G3122" t="s">
        <v>7490</v>
      </c>
      <c r="H3122" s="2">
        <v>45460</v>
      </c>
      <c r="I3122" s="2">
        <v>45495</v>
      </c>
      <c r="J3122"/>
      <c r="K3122"/>
      <c r="L3122">
        <v>0.01</v>
      </c>
      <c r="M3122" t="s">
        <v>7484</v>
      </c>
      <c r="N3122" t="s">
        <v>3482</v>
      </c>
      <c r="O3122"/>
      <c r="P3122" t="s">
        <v>12984</v>
      </c>
      <c r="Q3122" t="s">
        <v>12985</v>
      </c>
      <c r="R3122" t="s">
        <v>15465</v>
      </c>
      <c r="S3122" t="s">
        <v>15436</v>
      </c>
      <c r="T3122" t="s">
        <v>15437</v>
      </c>
      <c r="U3122" t="s">
        <v>15437</v>
      </c>
      <c r="V3122">
        <v>0</v>
      </c>
    </row>
    <row r="3123" spans="1:22" x14ac:dyDescent="0.25">
      <c r="A3123" t="s">
        <v>1569</v>
      </c>
      <c r="B3123">
        <v>334951</v>
      </c>
      <c r="C3123" t="s">
        <v>12992</v>
      </c>
      <c r="D3123" t="s">
        <v>12990</v>
      </c>
      <c r="E3123" t="s">
        <v>1572</v>
      </c>
      <c r="F3123" t="s">
        <v>12983</v>
      </c>
      <c r="G3123" t="s">
        <v>7490</v>
      </c>
      <c r="H3123" s="2">
        <v>45460</v>
      </c>
      <c r="I3123" s="2">
        <v>45498</v>
      </c>
      <c r="J3123"/>
      <c r="K3123"/>
      <c r="L3123">
        <v>0.01</v>
      </c>
      <c r="M3123" t="s">
        <v>7484</v>
      </c>
      <c r="N3123" t="s">
        <v>3482</v>
      </c>
      <c r="O3123"/>
      <c r="P3123" t="s">
        <v>12984</v>
      </c>
      <c r="Q3123" t="s">
        <v>12985</v>
      </c>
      <c r="R3123" t="s">
        <v>15465</v>
      </c>
      <c r="S3123" t="s">
        <v>15436</v>
      </c>
      <c r="T3123" t="s">
        <v>15437</v>
      </c>
      <c r="U3123" t="s">
        <v>15437</v>
      </c>
      <c r="V3123">
        <v>0</v>
      </c>
    </row>
    <row r="3124" spans="1:22" x14ac:dyDescent="0.25">
      <c r="A3124" t="s">
        <v>1569</v>
      </c>
      <c r="B3124">
        <v>334913</v>
      </c>
      <c r="C3124" t="s">
        <v>1853</v>
      </c>
      <c r="D3124" t="s">
        <v>13257</v>
      </c>
      <c r="E3124" t="s">
        <v>1572</v>
      </c>
      <c r="F3124" t="s">
        <v>13245</v>
      </c>
      <c r="G3124" t="s">
        <v>7490</v>
      </c>
      <c r="H3124" s="2">
        <v>45460</v>
      </c>
      <c r="I3124" s="2">
        <v>45460</v>
      </c>
      <c r="J3124"/>
      <c r="K3124"/>
      <c r="L3124">
        <v>0.01</v>
      </c>
      <c r="M3124" t="s">
        <v>7484</v>
      </c>
      <c r="N3124" t="s">
        <v>3865</v>
      </c>
      <c r="O3124"/>
      <c r="P3124" t="s">
        <v>13243</v>
      </c>
      <c r="Q3124" t="s">
        <v>5886</v>
      </c>
      <c r="R3124" t="s">
        <v>15463</v>
      </c>
      <c r="S3124" t="s">
        <v>15436</v>
      </c>
      <c r="T3124" t="s">
        <v>15437</v>
      </c>
      <c r="U3124" t="s">
        <v>15437</v>
      </c>
      <c r="V3124">
        <v>0</v>
      </c>
    </row>
    <row r="3125" spans="1:22" x14ac:dyDescent="0.25">
      <c r="A3125" t="s">
        <v>1569</v>
      </c>
      <c r="B3125">
        <v>334899</v>
      </c>
      <c r="C3125" t="s">
        <v>1718</v>
      </c>
      <c r="D3125" t="s">
        <v>13258</v>
      </c>
      <c r="E3125" t="s">
        <v>1572</v>
      </c>
      <c r="F3125" t="s">
        <v>13245</v>
      </c>
      <c r="G3125" t="s">
        <v>7490</v>
      </c>
      <c r="H3125" s="2">
        <v>45460</v>
      </c>
      <c r="I3125" s="2">
        <v>45460</v>
      </c>
      <c r="J3125"/>
      <c r="K3125"/>
      <c r="L3125">
        <v>0.01</v>
      </c>
      <c r="M3125" t="s">
        <v>7484</v>
      </c>
      <c r="N3125" t="s">
        <v>3865</v>
      </c>
      <c r="O3125"/>
      <c r="P3125" t="s">
        <v>13243</v>
      </c>
      <c r="Q3125" t="s">
        <v>5886</v>
      </c>
      <c r="R3125" t="s">
        <v>15463</v>
      </c>
      <c r="S3125" t="s">
        <v>15436</v>
      </c>
      <c r="T3125" t="s">
        <v>15437</v>
      </c>
      <c r="U3125" t="s">
        <v>15437</v>
      </c>
      <c r="V3125">
        <v>0</v>
      </c>
    </row>
    <row r="3126" spans="1:22" x14ac:dyDescent="0.25">
      <c r="A3126" t="s">
        <v>1569</v>
      </c>
      <c r="B3126">
        <v>334939</v>
      </c>
      <c r="C3126" t="s">
        <v>13259</v>
      </c>
      <c r="D3126" t="s">
        <v>12936</v>
      </c>
      <c r="E3126" t="s">
        <v>1572</v>
      </c>
      <c r="F3126" t="s">
        <v>13245</v>
      </c>
      <c r="G3126" t="s">
        <v>7490</v>
      </c>
      <c r="H3126" s="2">
        <v>45460</v>
      </c>
      <c r="I3126" s="2">
        <v>45460</v>
      </c>
      <c r="J3126"/>
      <c r="K3126"/>
      <c r="L3126">
        <v>0.01</v>
      </c>
      <c r="M3126" t="s">
        <v>7484</v>
      </c>
      <c r="N3126" t="s">
        <v>3865</v>
      </c>
      <c r="O3126"/>
      <c r="P3126" t="s">
        <v>13243</v>
      </c>
      <c r="Q3126" t="s">
        <v>5886</v>
      </c>
      <c r="R3126" t="s">
        <v>15463</v>
      </c>
      <c r="S3126" t="s">
        <v>15436</v>
      </c>
      <c r="T3126" t="s">
        <v>15437</v>
      </c>
      <c r="U3126" t="s">
        <v>15437</v>
      </c>
      <c r="V3126">
        <v>0</v>
      </c>
    </row>
    <row r="3127" spans="1:22" x14ac:dyDescent="0.25">
      <c r="A3127" t="s">
        <v>1569</v>
      </c>
      <c r="B3127">
        <v>334936</v>
      </c>
      <c r="C3127" t="s">
        <v>6509</v>
      </c>
      <c r="D3127" t="s">
        <v>1951</v>
      </c>
      <c r="E3127" t="s">
        <v>1572</v>
      </c>
      <c r="F3127" t="s">
        <v>13774</v>
      </c>
      <c r="G3127" t="s">
        <v>8770</v>
      </c>
      <c r="H3127" s="2">
        <v>45460</v>
      </c>
      <c r="I3127" s="2">
        <v>45460</v>
      </c>
      <c r="J3127"/>
      <c r="K3127"/>
      <c r="L3127">
        <v>0.01</v>
      </c>
      <c r="M3127" t="s">
        <v>7484</v>
      </c>
      <c r="N3127" t="s">
        <v>3482</v>
      </c>
      <c r="O3127"/>
      <c r="P3127" t="s">
        <v>13764</v>
      </c>
      <c r="Q3127" t="s">
        <v>13765</v>
      </c>
      <c r="R3127" t="s">
        <v>15466</v>
      </c>
      <c r="S3127" t="s">
        <v>15436</v>
      </c>
      <c r="T3127" t="s">
        <v>15437</v>
      </c>
      <c r="U3127" t="s">
        <v>15437</v>
      </c>
      <c r="V3127">
        <v>0</v>
      </c>
    </row>
    <row r="3128" spans="1:22" x14ac:dyDescent="0.25">
      <c r="A3128" t="s">
        <v>1569</v>
      </c>
      <c r="B3128">
        <v>334933</v>
      </c>
      <c r="C3128" t="s">
        <v>13775</v>
      </c>
      <c r="D3128" t="s">
        <v>1817</v>
      </c>
      <c r="E3128" t="s">
        <v>1572</v>
      </c>
      <c r="F3128" t="s">
        <v>13767</v>
      </c>
      <c r="G3128" t="s">
        <v>7490</v>
      </c>
      <c r="H3128" s="2">
        <v>45460</v>
      </c>
      <c r="I3128" s="2">
        <v>45460</v>
      </c>
      <c r="J3128"/>
      <c r="K3128"/>
      <c r="L3128">
        <v>0.01</v>
      </c>
      <c r="M3128" t="s">
        <v>7484</v>
      </c>
      <c r="N3128" t="s">
        <v>3482</v>
      </c>
      <c r="O3128"/>
      <c r="P3128" t="s">
        <v>13764</v>
      </c>
      <c r="Q3128" t="s">
        <v>13765</v>
      </c>
      <c r="R3128" t="s">
        <v>15466</v>
      </c>
      <c r="S3128" t="s">
        <v>15436</v>
      </c>
      <c r="T3128" t="s">
        <v>15437</v>
      </c>
      <c r="U3128" t="s">
        <v>15437</v>
      </c>
      <c r="V3128">
        <v>0</v>
      </c>
    </row>
    <row r="3129" spans="1:22" x14ac:dyDescent="0.25">
      <c r="A3129" t="s">
        <v>1569</v>
      </c>
      <c r="B3129">
        <v>335004</v>
      </c>
      <c r="C3129" t="s">
        <v>4505</v>
      </c>
      <c r="D3129" t="s">
        <v>15367</v>
      </c>
      <c r="E3129" t="s">
        <v>1607</v>
      </c>
      <c r="F3129" t="s">
        <v>15368</v>
      </c>
      <c r="G3129" t="s">
        <v>15369</v>
      </c>
      <c r="H3129" s="2">
        <v>45460</v>
      </c>
      <c r="I3129" s="2">
        <v>45460</v>
      </c>
      <c r="J3129"/>
      <c r="K3129"/>
      <c r="L3129">
        <v>38</v>
      </c>
      <c r="M3129" t="s">
        <v>7484</v>
      </c>
      <c r="N3129" t="s">
        <v>1714</v>
      </c>
      <c r="O3129" t="s">
        <v>7120</v>
      </c>
      <c r="P3129" t="s">
        <v>15350</v>
      </c>
      <c r="Q3129" t="s">
        <v>15</v>
      </c>
      <c r="R3129" t="s">
        <v>15</v>
      </c>
      <c r="S3129" t="s">
        <v>15436</v>
      </c>
      <c r="T3129" t="s">
        <v>15437</v>
      </c>
      <c r="U3129" t="s">
        <v>15437</v>
      </c>
      <c r="V3129">
        <v>1</v>
      </c>
    </row>
    <row r="3130" spans="1:22" x14ac:dyDescent="0.25">
      <c r="A3130" t="s">
        <v>1569</v>
      </c>
      <c r="B3130">
        <v>334953</v>
      </c>
      <c r="C3130" t="s">
        <v>1802</v>
      </c>
      <c r="D3130" t="s">
        <v>4394</v>
      </c>
      <c r="E3130" t="s">
        <v>1572</v>
      </c>
      <c r="F3130" t="s">
        <v>4372</v>
      </c>
      <c r="G3130" t="s">
        <v>4268</v>
      </c>
      <c r="H3130" s="2">
        <v>45460</v>
      </c>
      <c r="I3130" s="2">
        <v>45460</v>
      </c>
      <c r="J3130"/>
      <c r="K3130"/>
      <c r="L3130">
        <v>0.01</v>
      </c>
      <c r="M3130" t="s">
        <v>4269</v>
      </c>
      <c r="N3130" t="s">
        <v>4199</v>
      </c>
      <c r="O3130"/>
      <c r="P3130" t="s">
        <v>4373</v>
      </c>
      <c r="Q3130" t="s">
        <v>4374</v>
      </c>
      <c r="R3130" t="s">
        <v>15449</v>
      </c>
      <c r="S3130" t="s">
        <v>15436</v>
      </c>
      <c r="T3130" t="s">
        <v>15437</v>
      </c>
      <c r="U3130" t="s">
        <v>15437</v>
      </c>
      <c r="V3130">
        <v>0</v>
      </c>
    </row>
    <row r="3131" spans="1:22" x14ac:dyDescent="0.25">
      <c r="A3131" t="s">
        <v>1569</v>
      </c>
      <c r="B3131">
        <v>334959</v>
      </c>
      <c r="C3131" t="s">
        <v>4639</v>
      </c>
      <c r="D3131" t="s">
        <v>4640</v>
      </c>
      <c r="E3131" t="s">
        <v>1572</v>
      </c>
      <c r="F3131" t="s">
        <v>4620</v>
      </c>
      <c r="G3131" t="s">
        <v>4268</v>
      </c>
      <c r="H3131" s="2">
        <v>45460</v>
      </c>
      <c r="I3131" s="2">
        <v>45460</v>
      </c>
      <c r="J3131"/>
      <c r="K3131"/>
      <c r="L3131">
        <v>0.01</v>
      </c>
      <c r="M3131" t="s">
        <v>4269</v>
      </c>
      <c r="N3131" t="s">
        <v>1576</v>
      </c>
      <c r="O3131"/>
      <c r="P3131" t="s">
        <v>4617</v>
      </c>
      <c r="Q3131" t="s">
        <v>4618</v>
      </c>
      <c r="R3131" t="s">
        <v>15453</v>
      </c>
      <c r="S3131" t="s">
        <v>15436</v>
      </c>
      <c r="T3131" t="s">
        <v>15437</v>
      </c>
      <c r="U3131" t="s">
        <v>15437</v>
      </c>
      <c r="V3131">
        <v>0</v>
      </c>
    </row>
    <row r="3132" spans="1:22" x14ac:dyDescent="0.25">
      <c r="A3132" t="s">
        <v>1569</v>
      </c>
      <c r="B3132">
        <v>334938</v>
      </c>
      <c r="C3132" t="s">
        <v>3019</v>
      </c>
      <c r="D3132" t="s">
        <v>5304</v>
      </c>
      <c r="E3132" t="s">
        <v>1572</v>
      </c>
      <c r="F3132" t="s">
        <v>5302</v>
      </c>
      <c r="G3132" t="s">
        <v>4268</v>
      </c>
      <c r="H3132" s="2">
        <v>45460</v>
      </c>
      <c r="I3132" s="2">
        <v>45460</v>
      </c>
      <c r="J3132"/>
      <c r="K3132"/>
      <c r="L3132">
        <v>0.01</v>
      </c>
      <c r="M3132" t="s">
        <v>4269</v>
      </c>
      <c r="N3132" t="s">
        <v>3311</v>
      </c>
      <c r="O3132"/>
      <c r="P3132" t="s">
        <v>5298</v>
      </c>
      <c r="Q3132" t="s">
        <v>3398</v>
      </c>
      <c r="R3132" t="s">
        <v>15454</v>
      </c>
      <c r="S3132" t="s">
        <v>15436</v>
      </c>
      <c r="T3132" t="s">
        <v>15437</v>
      </c>
      <c r="U3132" t="s">
        <v>15437</v>
      </c>
      <c r="V3132">
        <v>0</v>
      </c>
    </row>
    <row r="3133" spans="1:22" x14ac:dyDescent="0.25">
      <c r="A3133" t="s">
        <v>1569</v>
      </c>
      <c r="B3133">
        <v>334911</v>
      </c>
      <c r="C3133" t="s">
        <v>2014</v>
      </c>
      <c r="D3133" t="s">
        <v>5650</v>
      </c>
      <c r="E3133" t="s">
        <v>1572</v>
      </c>
      <c r="F3133" t="s">
        <v>5634</v>
      </c>
      <c r="G3133" t="s">
        <v>4268</v>
      </c>
      <c r="H3133" s="2">
        <v>45460</v>
      </c>
      <c r="I3133" s="2">
        <v>45460</v>
      </c>
      <c r="J3133"/>
      <c r="K3133"/>
      <c r="L3133">
        <v>0.01</v>
      </c>
      <c r="M3133" t="s">
        <v>4269</v>
      </c>
      <c r="N3133" t="s">
        <v>1714</v>
      </c>
      <c r="O3133"/>
      <c r="P3133" t="s">
        <v>5630</v>
      </c>
      <c r="Q3133" t="s">
        <v>5631</v>
      </c>
      <c r="R3133" t="s">
        <v>15447</v>
      </c>
      <c r="S3133" t="s">
        <v>15436</v>
      </c>
      <c r="T3133" t="s">
        <v>15437</v>
      </c>
      <c r="U3133" t="s">
        <v>15437</v>
      </c>
      <c r="V3133">
        <v>0</v>
      </c>
    </row>
    <row r="3134" spans="1:22" x14ac:dyDescent="0.25">
      <c r="A3134" t="s">
        <v>1569</v>
      </c>
      <c r="B3134">
        <v>298620</v>
      </c>
      <c r="C3134" t="s">
        <v>3517</v>
      </c>
      <c r="D3134" t="s">
        <v>6145</v>
      </c>
      <c r="E3134" t="s">
        <v>1607</v>
      </c>
      <c r="F3134" t="s">
        <v>6140</v>
      </c>
      <c r="G3134" t="s">
        <v>4294</v>
      </c>
      <c r="H3134" s="2">
        <v>45460</v>
      </c>
      <c r="I3134" s="2">
        <v>45747</v>
      </c>
      <c r="J3134"/>
      <c r="K3134"/>
      <c r="L3134">
        <v>38</v>
      </c>
      <c r="M3134" t="s">
        <v>4269</v>
      </c>
      <c r="N3134" t="s">
        <v>3865</v>
      </c>
      <c r="O3134"/>
      <c r="P3134" t="s">
        <v>6135</v>
      </c>
      <c r="Q3134" t="s">
        <v>6136</v>
      </c>
      <c r="R3134" t="s">
        <v>15452</v>
      </c>
      <c r="S3134" t="s">
        <v>15436</v>
      </c>
      <c r="T3134" t="s">
        <v>15437</v>
      </c>
      <c r="U3134" t="s">
        <v>15437</v>
      </c>
      <c r="V3134">
        <v>1</v>
      </c>
    </row>
    <row r="3135" spans="1:22" x14ac:dyDescent="0.25">
      <c r="A3135" t="s">
        <v>1569</v>
      </c>
      <c r="B3135">
        <v>334908</v>
      </c>
      <c r="C3135" t="s">
        <v>2150</v>
      </c>
      <c r="D3135" t="s">
        <v>11629</v>
      </c>
      <c r="E3135" t="s">
        <v>1572</v>
      </c>
      <c r="F3135" t="s">
        <v>11614</v>
      </c>
      <c r="G3135" t="s">
        <v>7490</v>
      </c>
      <c r="H3135" s="2">
        <v>45459</v>
      </c>
      <c r="I3135" s="2">
        <v>45459</v>
      </c>
      <c r="J3135"/>
      <c r="K3135"/>
      <c r="L3135">
        <v>0.01</v>
      </c>
      <c r="M3135" t="s">
        <v>7484</v>
      </c>
      <c r="N3135" t="s">
        <v>3311</v>
      </c>
      <c r="O3135"/>
      <c r="P3135" t="s">
        <v>11615</v>
      </c>
      <c r="Q3135" t="s">
        <v>11616</v>
      </c>
      <c r="R3135" t="s">
        <v>15463</v>
      </c>
      <c r="S3135" t="s">
        <v>15436</v>
      </c>
      <c r="T3135" t="s">
        <v>15437</v>
      </c>
      <c r="U3135" t="s">
        <v>15437</v>
      </c>
      <c r="V3135">
        <v>0</v>
      </c>
    </row>
    <row r="3136" spans="1:22" x14ac:dyDescent="0.25">
      <c r="A3136" t="s">
        <v>1569</v>
      </c>
      <c r="B3136">
        <v>334915</v>
      </c>
      <c r="C3136" t="s">
        <v>11630</v>
      </c>
      <c r="D3136" t="s">
        <v>11631</v>
      </c>
      <c r="E3136" t="s">
        <v>1572</v>
      </c>
      <c r="F3136" t="s">
        <v>11614</v>
      </c>
      <c r="G3136" t="s">
        <v>7490</v>
      </c>
      <c r="H3136" s="2">
        <v>45459</v>
      </c>
      <c r="I3136" s="2">
        <v>45459</v>
      </c>
      <c r="J3136"/>
      <c r="K3136"/>
      <c r="L3136">
        <v>0.01</v>
      </c>
      <c r="M3136" t="s">
        <v>7484</v>
      </c>
      <c r="N3136" t="s">
        <v>3311</v>
      </c>
      <c r="O3136"/>
      <c r="P3136" t="s">
        <v>11615</v>
      </c>
      <c r="Q3136" t="s">
        <v>11616</v>
      </c>
      <c r="R3136" t="s">
        <v>15463</v>
      </c>
      <c r="S3136" t="s">
        <v>15436</v>
      </c>
      <c r="T3136" t="s">
        <v>15437</v>
      </c>
      <c r="U3136" t="s">
        <v>15437</v>
      </c>
      <c r="V3136">
        <v>0</v>
      </c>
    </row>
    <row r="3137" spans="1:22" x14ac:dyDescent="0.25">
      <c r="A3137" t="s">
        <v>1569</v>
      </c>
      <c r="B3137">
        <v>334885</v>
      </c>
      <c r="C3137" t="s">
        <v>3799</v>
      </c>
      <c r="D3137" t="s">
        <v>9257</v>
      </c>
      <c r="E3137" t="s">
        <v>1572</v>
      </c>
      <c r="F3137" t="s">
        <v>9242</v>
      </c>
      <c r="G3137" t="s">
        <v>7490</v>
      </c>
      <c r="H3137" s="2">
        <v>45458</v>
      </c>
      <c r="I3137" s="2">
        <v>45458</v>
      </c>
      <c r="J3137"/>
      <c r="K3137"/>
      <c r="L3137">
        <v>0.01</v>
      </c>
      <c r="M3137" t="s">
        <v>7484</v>
      </c>
      <c r="N3137" t="s">
        <v>3865</v>
      </c>
      <c r="O3137"/>
      <c r="P3137" t="s">
        <v>9243</v>
      </c>
      <c r="Q3137" t="s">
        <v>4470</v>
      </c>
      <c r="R3137" t="s">
        <v>15467</v>
      </c>
      <c r="S3137" t="s">
        <v>15436</v>
      </c>
      <c r="T3137" t="s">
        <v>15437</v>
      </c>
      <c r="U3137" t="s">
        <v>15437</v>
      </c>
      <c r="V3137">
        <v>0</v>
      </c>
    </row>
    <row r="3138" spans="1:22" x14ac:dyDescent="0.25">
      <c r="A3138" t="s">
        <v>1569</v>
      </c>
      <c r="B3138">
        <v>334878</v>
      </c>
      <c r="C3138" t="s">
        <v>12106</v>
      </c>
      <c r="D3138" t="s">
        <v>12107</v>
      </c>
      <c r="E3138" t="s">
        <v>1572</v>
      </c>
      <c r="F3138" t="s">
        <v>12096</v>
      </c>
      <c r="G3138" t="s">
        <v>7490</v>
      </c>
      <c r="H3138" s="2">
        <v>45458</v>
      </c>
      <c r="I3138" s="2">
        <v>45458</v>
      </c>
      <c r="J3138"/>
      <c r="K3138"/>
      <c r="L3138">
        <v>0.01</v>
      </c>
      <c r="M3138" t="s">
        <v>7484</v>
      </c>
      <c r="N3138" t="s">
        <v>1714</v>
      </c>
      <c r="O3138"/>
      <c r="P3138" t="s">
        <v>12097</v>
      </c>
      <c r="Q3138" t="s">
        <v>3032</v>
      </c>
      <c r="R3138" t="s">
        <v>15461</v>
      </c>
      <c r="S3138" t="s">
        <v>15436</v>
      </c>
      <c r="T3138" t="s">
        <v>15437</v>
      </c>
      <c r="U3138" t="s">
        <v>15437</v>
      </c>
      <c r="V3138">
        <v>0</v>
      </c>
    </row>
    <row r="3139" spans="1:22" x14ac:dyDescent="0.25">
      <c r="A3139" t="s">
        <v>1569</v>
      </c>
      <c r="B3139">
        <v>334881</v>
      </c>
      <c r="C3139" t="s">
        <v>4395</v>
      </c>
      <c r="D3139" t="s">
        <v>4396</v>
      </c>
      <c r="E3139" t="s">
        <v>1572</v>
      </c>
      <c r="F3139" t="s">
        <v>4372</v>
      </c>
      <c r="G3139" t="s">
        <v>4268</v>
      </c>
      <c r="H3139" s="2">
        <v>45458</v>
      </c>
      <c r="I3139" s="2">
        <v>45458</v>
      </c>
      <c r="J3139"/>
      <c r="K3139"/>
      <c r="L3139">
        <v>0.01</v>
      </c>
      <c r="M3139" t="s">
        <v>4269</v>
      </c>
      <c r="N3139" t="s">
        <v>4199</v>
      </c>
      <c r="O3139"/>
      <c r="P3139" t="s">
        <v>4373</v>
      </c>
      <c r="Q3139" t="s">
        <v>4374</v>
      </c>
      <c r="R3139" t="s">
        <v>15449</v>
      </c>
      <c r="S3139" t="s">
        <v>15436</v>
      </c>
      <c r="T3139" t="s">
        <v>15437</v>
      </c>
      <c r="U3139" t="s">
        <v>15437</v>
      </c>
      <c r="V3139">
        <v>0</v>
      </c>
    </row>
    <row r="3140" spans="1:22" x14ac:dyDescent="0.25">
      <c r="A3140" t="s">
        <v>1569</v>
      </c>
      <c r="B3140">
        <v>298618</v>
      </c>
      <c r="C3140" t="s">
        <v>2492</v>
      </c>
      <c r="D3140" t="s">
        <v>4436</v>
      </c>
      <c r="E3140" t="s">
        <v>1572</v>
      </c>
      <c r="F3140" t="s">
        <v>4422</v>
      </c>
      <c r="G3140" t="s">
        <v>4268</v>
      </c>
      <c r="H3140" s="2">
        <v>45458</v>
      </c>
      <c r="I3140" s="2">
        <v>45458</v>
      </c>
      <c r="J3140"/>
      <c r="K3140"/>
      <c r="L3140">
        <v>0.01</v>
      </c>
      <c r="M3140" t="s">
        <v>4269</v>
      </c>
      <c r="N3140" t="s">
        <v>3865</v>
      </c>
      <c r="O3140"/>
      <c r="P3140" t="s">
        <v>4423</v>
      </c>
      <c r="Q3140" t="s">
        <v>4424</v>
      </c>
      <c r="R3140" t="s">
        <v>15450</v>
      </c>
      <c r="S3140" t="s">
        <v>15436</v>
      </c>
      <c r="T3140" t="s">
        <v>15437</v>
      </c>
      <c r="U3140" t="s">
        <v>15437</v>
      </c>
      <c r="V3140">
        <v>0</v>
      </c>
    </row>
    <row r="3141" spans="1:22" x14ac:dyDescent="0.25">
      <c r="A3141" t="s">
        <v>1569</v>
      </c>
      <c r="B3141">
        <v>334909</v>
      </c>
      <c r="C3141" t="s">
        <v>4718</v>
      </c>
      <c r="D3141" t="s">
        <v>4719</v>
      </c>
      <c r="E3141" t="s">
        <v>1572</v>
      </c>
      <c r="F3141" t="s">
        <v>4707</v>
      </c>
      <c r="G3141" t="s">
        <v>4268</v>
      </c>
      <c r="H3141" s="2">
        <v>45458</v>
      </c>
      <c r="I3141" s="2">
        <v>45458</v>
      </c>
      <c r="J3141"/>
      <c r="K3141"/>
      <c r="L3141">
        <v>0.01</v>
      </c>
      <c r="M3141" t="s">
        <v>4269</v>
      </c>
      <c r="N3141" t="s">
        <v>4199</v>
      </c>
      <c r="O3141"/>
      <c r="P3141" t="s">
        <v>4701</v>
      </c>
      <c r="Q3141" t="s">
        <v>4702</v>
      </c>
      <c r="R3141" t="s">
        <v>15449</v>
      </c>
      <c r="S3141" t="s">
        <v>15436</v>
      </c>
      <c r="T3141" t="s">
        <v>15437</v>
      </c>
      <c r="U3141" t="s">
        <v>15437</v>
      </c>
      <c r="V3141">
        <v>0</v>
      </c>
    </row>
    <row r="3142" spans="1:22" x14ac:dyDescent="0.25">
      <c r="A3142" t="s">
        <v>1569</v>
      </c>
      <c r="B3142">
        <v>334874</v>
      </c>
      <c r="C3142" t="s">
        <v>8869</v>
      </c>
      <c r="D3142" t="s">
        <v>2946</v>
      </c>
      <c r="E3142" t="s">
        <v>1572</v>
      </c>
      <c r="F3142" t="s">
        <v>8860</v>
      </c>
      <c r="G3142" t="s">
        <v>7490</v>
      </c>
      <c r="H3142" s="2">
        <v>45457</v>
      </c>
      <c r="I3142" s="2">
        <v>45457</v>
      </c>
      <c r="J3142"/>
      <c r="K3142"/>
      <c r="L3142">
        <v>0.01</v>
      </c>
      <c r="M3142" t="s">
        <v>7484</v>
      </c>
      <c r="N3142" t="s">
        <v>3865</v>
      </c>
      <c r="O3142"/>
      <c r="P3142" t="s">
        <v>8857</v>
      </c>
      <c r="Q3142" t="s">
        <v>15522</v>
      </c>
      <c r="R3142" t="s">
        <v>15467</v>
      </c>
      <c r="S3142" t="s">
        <v>15436</v>
      </c>
      <c r="T3142" t="s">
        <v>15437</v>
      </c>
      <c r="U3142" t="s">
        <v>15437</v>
      </c>
      <c r="V3142">
        <v>0</v>
      </c>
    </row>
    <row r="3143" spans="1:22" x14ac:dyDescent="0.25">
      <c r="A3143" t="s">
        <v>1569</v>
      </c>
      <c r="B3143">
        <v>334857</v>
      </c>
      <c r="C3143" t="s">
        <v>9132</v>
      </c>
      <c r="D3143" t="s">
        <v>6260</v>
      </c>
      <c r="E3143" t="s">
        <v>1572</v>
      </c>
      <c r="F3143" t="s">
        <v>9125</v>
      </c>
      <c r="G3143" t="s">
        <v>7490</v>
      </c>
      <c r="H3143" s="2">
        <v>45457</v>
      </c>
      <c r="I3143" s="2">
        <v>45457</v>
      </c>
      <c r="J3143"/>
      <c r="K3143"/>
      <c r="L3143">
        <v>0.01</v>
      </c>
      <c r="M3143" t="s">
        <v>7484</v>
      </c>
      <c r="N3143" t="s">
        <v>3482</v>
      </c>
      <c r="O3143"/>
      <c r="P3143" t="s">
        <v>9124</v>
      </c>
      <c r="Q3143" t="s">
        <v>6818</v>
      </c>
      <c r="R3143" t="s">
        <v>15466</v>
      </c>
      <c r="S3143" t="s">
        <v>15436</v>
      </c>
      <c r="T3143" t="s">
        <v>15437</v>
      </c>
      <c r="U3143" t="s">
        <v>15437</v>
      </c>
      <c r="V3143">
        <v>0</v>
      </c>
    </row>
    <row r="3144" spans="1:22" x14ac:dyDescent="0.25">
      <c r="A3144" t="s">
        <v>1569</v>
      </c>
      <c r="B3144">
        <v>334889</v>
      </c>
      <c r="C3144" t="s">
        <v>8483</v>
      </c>
      <c r="D3144" t="s">
        <v>9133</v>
      </c>
      <c r="E3144" t="s">
        <v>1572</v>
      </c>
      <c r="F3144" t="s">
        <v>9125</v>
      </c>
      <c r="G3144" t="s">
        <v>7490</v>
      </c>
      <c r="H3144" s="2">
        <v>45457</v>
      </c>
      <c r="I3144" s="2">
        <v>45457</v>
      </c>
      <c r="J3144"/>
      <c r="K3144"/>
      <c r="L3144">
        <v>0.01</v>
      </c>
      <c r="M3144" t="s">
        <v>7484</v>
      </c>
      <c r="N3144" t="s">
        <v>3482</v>
      </c>
      <c r="O3144"/>
      <c r="P3144" t="s">
        <v>9124</v>
      </c>
      <c r="Q3144" t="s">
        <v>6818</v>
      </c>
      <c r="R3144" t="s">
        <v>15466</v>
      </c>
      <c r="S3144" t="s">
        <v>15436</v>
      </c>
      <c r="T3144" t="s">
        <v>15437</v>
      </c>
      <c r="U3144" t="s">
        <v>15437</v>
      </c>
      <c r="V3144">
        <v>0</v>
      </c>
    </row>
    <row r="3145" spans="1:22" x14ac:dyDescent="0.25">
      <c r="A3145" t="s">
        <v>1569</v>
      </c>
      <c r="B3145">
        <v>334854</v>
      </c>
      <c r="C3145" t="s">
        <v>2020</v>
      </c>
      <c r="D3145" t="s">
        <v>8596</v>
      </c>
      <c r="E3145" t="s">
        <v>1572</v>
      </c>
      <c r="F3145" t="s">
        <v>9702</v>
      </c>
      <c r="G3145" t="s">
        <v>7487</v>
      </c>
      <c r="H3145" s="2">
        <v>45457</v>
      </c>
      <c r="I3145" s="2">
        <v>45457</v>
      </c>
      <c r="J3145"/>
      <c r="K3145"/>
      <c r="L3145">
        <v>0.01</v>
      </c>
      <c r="M3145" t="s">
        <v>7484</v>
      </c>
      <c r="N3145" t="s">
        <v>3482</v>
      </c>
      <c r="O3145"/>
      <c r="P3145" t="s">
        <v>9696</v>
      </c>
      <c r="Q3145" t="s">
        <v>3590</v>
      </c>
      <c r="R3145" t="s">
        <v>15466</v>
      </c>
      <c r="S3145" t="s">
        <v>15436</v>
      </c>
      <c r="T3145" t="s">
        <v>15437</v>
      </c>
      <c r="U3145" t="s">
        <v>15437</v>
      </c>
      <c r="V3145">
        <v>0</v>
      </c>
    </row>
    <row r="3146" spans="1:22" x14ac:dyDescent="0.25">
      <c r="A3146" t="s">
        <v>1569</v>
      </c>
      <c r="B3146">
        <v>334850</v>
      </c>
      <c r="C3146" t="s">
        <v>1844</v>
      </c>
      <c r="D3146" t="s">
        <v>2177</v>
      </c>
      <c r="E3146" t="s">
        <v>1572</v>
      </c>
      <c r="F3146" t="s">
        <v>10045</v>
      </c>
      <c r="G3146" t="s">
        <v>7490</v>
      </c>
      <c r="H3146" s="2">
        <v>45457</v>
      </c>
      <c r="I3146" s="2">
        <v>45457</v>
      </c>
      <c r="J3146"/>
      <c r="K3146"/>
      <c r="L3146">
        <v>0.01</v>
      </c>
      <c r="M3146" t="s">
        <v>7484</v>
      </c>
      <c r="N3146" t="s">
        <v>3311</v>
      </c>
      <c r="O3146"/>
      <c r="P3146" t="s">
        <v>10046</v>
      </c>
      <c r="Q3146" t="s">
        <v>6763</v>
      </c>
      <c r="R3146" t="s">
        <v>15463</v>
      </c>
      <c r="S3146" t="s">
        <v>15436</v>
      </c>
      <c r="T3146" t="s">
        <v>15437</v>
      </c>
      <c r="U3146" t="s">
        <v>15437</v>
      </c>
      <c r="V3146">
        <v>0</v>
      </c>
    </row>
    <row r="3147" spans="1:22" x14ac:dyDescent="0.25">
      <c r="A3147" t="s">
        <v>1569</v>
      </c>
      <c r="B3147">
        <v>334872</v>
      </c>
      <c r="C3147" t="s">
        <v>1705</v>
      </c>
      <c r="D3147" t="s">
        <v>3174</v>
      </c>
      <c r="E3147" t="s">
        <v>1572</v>
      </c>
      <c r="F3147" t="s">
        <v>10704</v>
      </c>
      <c r="G3147" t="s">
        <v>7490</v>
      </c>
      <c r="H3147" s="2">
        <v>45457</v>
      </c>
      <c r="I3147" s="2">
        <v>45457</v>
      </c>
      <c r="J3147"/>
      <c r="K3147"/>
      <c r="L3147">
        <v>0.01</v>
      </c>
      <c r="M3147" t="s">
        <v>7484</v>
      </c>
      <c r="N3147" t="s">
        <v>1576</v>
      </c>
      <c r="O3147"/>
      <c r="P3147" t="s">
        <v>10705</v>
      </c>
      <c r="Q3147" t="s">
        <v>10706</v>
      </c>
      <c r="R3147" t="s">
        <v>15464</v>
      </c>
      <c r="S3147" t="s">
        <v>15436</v>
      </c>
      <c r="T3147" t="s">
        <v>15437</v>
      </c>
      <c r="U3147" t="s">
        <v>15437</v>
      </c>
      <c r="V3147">
        <v>0</v>
      </c>
    </row>
    <row r="3148" spans="1:22" x14ac:dyDescent="0.25">
      <c r="A3148" t="s">
        <v>1569</v>
      </c>
      <c r="B3148">
        <v>334860</v>
      </c>
      <c r="C3148" t="s">
        <v>12156</v>
      </c>
      <c r="D3148" t="s">
        <v>2990</v>
      </c>
      <c r="E3148" t="s">
        <v>1572</v>
      </c>
      <c r="F3148" t="s">
        <v>12147</v>
      </c>
      <c r="G3148" t="s">
        <v>7490</v>
      </c>
      <c r="H3148" s="2">
        <v>45457</v>
      </c>
      <c r="I3148" s="2">
        <v>45457</v>
      </c>
      <c r="J3148"/>
      <c r="K3148"/>
      <c r="L3148">
        <v>0.01</v>
      </c>
      <c r="M3148" t="s">
        <v>7484</v>
      </c>
      <c r="N3148" t="s">
        <v>4199</v>
      </c>
      <c r="O3148"/>
      <c r="P3148" t="s">
        <v>12148</v>
      </c>
      <c r="Q3148" t="s">
        <v>6712</v>
      </c>
      <c r="R3148" t="s">
        <v>15449</v>
      </c>
      <c r="S3148" t="s">
        <v>15436</v>
      </c>
      <c r="T3148" t="s">
        <v>15437</v>
      </c>
      <c r="U3148" t="s">
        <v>15437</v>
      </c>
      <c r="V3148">
        <v>0</v>
      </c>
    </row>
    <row r="3149" spans="1:22" x14ac:dyDescent="0.25">
      <c r="A3149" t="s">
        <v>1569</v>
      </c>
      <c r="B3149">
        <v>334863</v>
      </c>
      <c r="C3149" t="s">
        <v>10978</v>
      </c>
      <c r="D3149" t="s">
        <v>2578</v>
      </c>
      <c r="E3149" t="s">
        <v>1572</v>
      </c>
      <c r="F3149" t="s">
        <v>12387</v>
      </c>
      <c r="G3149" t="s">
        <v>7490</v>
      </c>
      <c r="H3149" s="2">
        <v>45457</v>
      </c>
      <c r="I3149" s="2">
        <v>45457</v>
      </c>
      <c r="J3149"/>
      <c r="K3149"/>
      <c r="L3149">
        <v>0.01</v>
      </c>
      <c r="M3149" t="s">
        <v>7484</v>
      </c>
      <c r="N3149" t="s">
        <v>3482</v>
      </c>
      <c r="O3149"/>
      <c r="P3149" t="s">
        <v>12388</v>
      </c>
      <c r="Q3149" t="s">
        <v>12389</v>
      </c>
      <c r="R3149" t="s">
        <v>15465</v>
      </c>
      <c r="S3149" t="s">
        <v>15436</v>
      </c>
      <c r="T3149" t="s">
        <v>15437</v>
      </c>
      <c r="U3149" t="s">
        <v>15437</v>
      </c>
      <c r="V3149">
        <v>0</v>
      </c>
    </row>
    <row r="3150" spans="1:22" x14ac:dyDescent="0.25">
      <c r="A3150" t="s">
        <v>1569</v>
      </c>
      <c r="B3150">
        <v>334867</v>
      </c>
      <c r="C3150" t="s">
        <v>3237</v>
      </c>
      <c r="D3150" t="s">
        <v>13260</v>
      </c>
      <c r="E3150" t="s">
        <v>1572</v>
      </c>
      <c r="F3150" t="s">
        <v>13245</v>
      </c>
      <c r="G3150" t="s">
        <v>7490</v>
      </c>
      <c r="H3150" s="2">
        <v>45457</v>
      </c>
      <c r="I3150" s="2">
        <v>45457</v>
      </c>
      <c r="J3150"/>
      <c r="K3150"/>
      <c r="L3150">
        <v>0.01</v>
      </c>
      <c r="M3150" t="s">
        <v>7484</v>
      </c>
      <c r="N3150" t="s">
        <v>3865</v>
      </c>
      <c r="O3150"/>
      <c r="P3150" t="s">
        <v>13243</v>
      </c>
      <c r="Q3150" t="s">
        <v>5886</v>
      </c>
      <c r="R3150" t="s">
        <v>15463</v>
      </c>
      <c r="S3150" t="s">
        <v>15436</v>
      </c>
      <c r="T3150" t="s">
        <v>15437</v>
      </c>
      <c r="U3150" t="s">
        <v>15437</v>
      </c>
      <c r="V3150">
        <v>0</v>
      </c>
    </row>
    <row r="3151" spans="1:22" x14ac:dyDescent="0.25">
      <c r="A3151" t="s">
        <v>1569</v>
      </c>
      <c r="B3151">
        <v>334851</v>
      </c>
      <c r="C3151" t="s">
        <v>2212</v>
      </c>
      <c r="D3151" t="s">
        <v>13776</v>
      </c>
      <c r="E3151" t="s">
        <v>1572</v>
      </c>
      <c r="F3151" t="s">
        <v>13763</v>
      </c>
      <c r="G3151" t="s">
        <v>7487</v>
      </c>
      <c r="H3151" s="2">
        <v>45457</v>
      </c>
      <c r="I3151" s="2">
        <v>45457</v>
      </c>
      <c r="J3151"/>
      <c r="K3151"/>
      <c r="L3151">
        <v>0.01</v>
      </c>
      <c r="M3151" t="s">
        <v>7484</v>
      </c>
      <c r="N3151" t="s">
        <v>3482</v>
      </c>
      <c r="O3151"/>
      <c r="P3151" t="s">
        <v>13764</v>
      </c>
      <c r="Q3151" t="s">
        <v>13765</v>
      </c>
      <c r="R3151" t="s">
        <v>15466</v>
      </c>
      <c r="S3151" t="s">
        <v>15436</v>
      </c>
      <c r="T3151" t="s">
        <v>15437</v>
      </c>
      <c r="U3151" t="s">
        <v>15437</v>
      </c>
      <c r="V3151">
        <v>0</v>
      </c>
    </row>
    <row r="3152" spans="1:22" x14ac:dyDescent="0.25">
      <c r="A3152" t="s">
        <v>1569</v>
      </c>
      <c r="B3152">
        <v>334845</v>
      </c>
      <c r="C3152" t="s">
        <v>13880</v>
      </c>
      <c r="D3152" t="s">
        <v>7743</v>
      </c>
      <c r="E3152" t="s">
        <v>1607</v>
      </c>
      <c r="F3152" t="s">
        <v>13881</v>
      </c>
      <c r="G3152" t="s">
        <v>7547</v>
      </c>
      <c r="H3152" s="2">
        <v>45457</v>
      </c>
      <c r="I3152" s="2">
        <v>45733</v>
      </c>
      <c r="J3152"/>
      <c r="K3152"/>
      <c r="L3152">
        <v>38</v>
      </c>
      <c r="M3152" t="s">
        <v>7484</v>
      </c>
      <c r="N3152" t="s">
        <v>4199</v>
      </c>
      <c r="O3152"/>
      <c r="P3152" t="s">
        <v>13861</v>
      </c>
      <c r="Q3152" t="s">
        <v>13862</v>
      </c>
      <c r="R3152" t="s">
        <v>15449</v>
      </c>
      <c r="S3152" t="s">
        <v>15436</v>
      </c>
      <c r="T3152" t="s">
        <v>15437</v>
      </c>
      <c r="U3152" t="s">
        <v>1566</v>
      </c>
      <c r="V3152">
        <v>1</v>
      </c>
    </row>
    <row r="3153" spans="1:22" x14ac:dyDescent="0.25">
      <c r="A3153" t="s">
        <v>1569</v>
      </c>
      <c r="B3153">
        <v>334855</v>
      </c>
      <c r="C3153" t="s">
        <v>1656</v>
      </c>
      <c r="D3153" t="s">
        <v>5006</v>
      </c>
      <c r="E3153" t="s">
        <v>1572</v>
      </c>
      <c r="F3153" t="s">
        <v>4986</v>
      </c>
      <c r="G3153" t="s">
        <v>4268</v>
      </c>
      <c r="H3153" s="2">
        <v>45457</v>
      </c>
      <c r="I3153" s="2">
        <v>45457</v>
      </c>
      <c r="J3153"/>
      <c r="K3153"/>
      <c r="L3153">
        <v>0.01</v>
      </c>
      <c r="M3153" t="s">
        <v>4269</v>
      </c>
      <c r="N3153" t="s">
        <v>3865</v>
      </c>
      <c r="O3153"/>
      <c r="P3153" t="s">
        <v>4983</v>
      </c>
      <c r="Q3153" t="s">
        <v>4984</v>
      </c>
      <c r="R3153" t="s">
        <v>15450</v>
      </c>
      <c r="S3153" t="s">
        <v>15436</v>
      </c>
      <c r="T3153" t="s">
        <v>15437</v>
      </c>
      <c r="U3153" t="s">
        <v>15437</v>
      </c>
      <c r="V3153">
        <v>0</v>
      </c>
    </row>
    <row r="3154" spans="1:22" x14ac:dyDescent="0.25">
      <c r="A3154" t="s">
        <v>1569</v>
      </c>
      <c r="B3154">
        <v>334848</v>
      </c>
      <c r="C3154" t="s">
        <v>1752</v>
      </c>
      <c r="D3154" t="s">
        <v>1882</v>
      </c>
      <c r="E3154" t="s">
        <v>1572</v>
      </c>
      <c r="F3154" t="s">
        <v>5302</v>
      </c>
      <c r="G3154" t="s">
        <v>4268</v>
      </c>
      <c r="H3154" s="2">
        <v>45457</v>
      </c>
      <c r="I3154" s="2">
        <v>45457</v>
      </c>
      <c r="J3154"/>
      <c r="K3154"/>
      <c r="L3154">
        <v>0.01</v>
      </c>
      <c r="M3154" t="s">
        <v>4269</v>
      </c>
      <c r="N3154" t="s">
        <v>3311</v>
      </c>
      <c r="O3154"/>
      <c r="P3154" t="s">
        <v>5298</v>
      </c>
      <c r="Q3154" t="s">
        <v>3398</v>
      </c>
      <c r="R3154" t="s">
        <v>15454</v>
      </c>
      <c r="S3154" t="s">
        <v>15436</v>
      </c>
      <c r="T3154" t="s">
        <v>15437</v>
      </c>
      <c r="U3154" t="s">
        <v>15437</v>
      </c>
      <c r="V3154">
        <v>0</v>
      </c>
    </row>
    <row r="3155" spans="1:22" x14ac:dyDescent="0.25">
      <c r="A3155" t="s">
        <v>1569</v>
      </c>
      <c r="B3155">
        <v>334810</v>
      </c>
      <c r="C3155" t="s">
        <v>12882</v>
      </c>
      <c r="D3155" t="s">
        <v>6812</v>
      </c>
      <c r="E3155" t="s">
        <v>1572</v>
      </c>
      <c r="F3155" t="s">
        <v>12874</v>
      </c>
      <c r="G3155" t="s">
        <v>7490</v>
      </c>
      <c r="H3155" s="2">
        <v>45456</v>
      </c>
      <c r="I3155" s="2">
        <v>45456</v>
      </c>
      <c r="J3155"/>
      <c r="K3155"/>
      <c r="L3155">
        <v>0.01</v>
      </c>
      <c r="M3155" t="s">
        <v>7484</v>
      </c>
      <c r="N3155" t="s">
        <v>1714</v>
      </c>
      <c r="O3155"/>
      <c r="P3155" t="s">
        <v>12875</v>
      </c>
      <c r="Q3155" t="s">
        <v>12876</v>
      </c>
      <c r="R3155" t="s">
        <v>15461</v>
      </c>
      <c r="S3155" t="s">
        <v>15436</v>
      </c>
      <c r="T3155" t="s">
        <v>15437</v>
      </c>
      <c r="U3155" t="s">
        <v>15437</v>
      </c>
      <c r="V3155">
        <v>0</v>
      </c>
    </row>
    <row r="3156" spans="1:22" x14ac:dyDescent="0.25">
      <c r="A3156" t="s">
        <v>1569</v>
      </c>
      <c r="B3156">
        <v>334824</v>
      </c>
      <c r="C3156" t="s">
        <v>4350</v>
      </c>
      <c r="D3156" t="s">
        <v>2306</v>
      </c>
      <c r="E3156" t="s">
        <v>1596</v>
      </c>
      <c r="F3156" t="s">
        <v>9160</v>
      </c>
      <c r="G3156" t="s">
        <v>7487</v>
      </c>
      <c r="H3156" s="2">
        <v>45454</v>
      </c>
      <c r="I3156" s="2">
        <v>45775</v>
      </c>
      <c r="J3156"/>
      <c r="K3156"/>
      <c r="L3156">
        <v>22</v>
      </c>
      <c r="M3156" t="s">
        <v>7484</v>
      </c>
      <c r="N3156" t="s">
        <v>3482</v>
      </c>
      <c r="O3156"/>
      <c r="P3156" t="s">
        <v>9154</v>
      </c>
      <c r="Q3156" t="s">
        <v>9155</v>
      </c>
      <c r="R3156" t="s">
        <v>15465</v>
      </c>
      <c r="S3156" t="s">
        <v>15436</v>
      </c>
      <c r="T3156" t="s">
        <v>15437</v>
      </c>
      <c r="U3156" t="s">
        <v>15437</v>
      </c>
      <c r="V3156">
        <v>0.57894736842105265</v>
      </c>
    </row>
    <row r="3157" spans="1:22" x14ac:dyDescent="0.25">
      <c r="A3157" t="s">
        <v>1569</v>
      </c>
      <c r="B3157">
        <v>334682</v>
      </c>
      <c r="C3157" t="s">
        <v>2377</v>
      </c>
      <c r="D3157" t="s">
        <v>7683</v>
      </c>
      <c r="E3157" t="s">
        <v>1607</v>
      </c>
      <c r="F3157" t="s">
        <v>7684</v>
      </c>
      <c r="G3157" t="s">
        <v>7541</v>
      </c>
      <c r="H3157" s="2">
        <v>45453</v>
      </c>
      <c r="I3157" s="2">
        <v>45467</v>
      </c>
      <c r="J3157"/>
      <c r="K3157"/>
      <c r="L3157">
        <v>38</v>
      </c>
      <c r="M3157" t="s">
        <v>7484</v>
      </c>
      <c r="N3157" t="s">
        <v>1714</v>
      </c>
      <c r="O3157"/>
      <c r="P3157" t="s">
        <v>7677</v>
      </c>
      <c r="Q3157" t="s">
        <v>2264</v>
      </c>
      <c r="R3157" t="s">
        <v>15462</v>
      </c>
      <c r="S3157" t="s">
        <v>15436</v>
      </c>
      <c r="T3157" t="s">
        <v>15437</v>
      </c>
      <c r="U3157" t="s">
        <v>1566</v>
      </c>
      <c r="V3157">
        <v>1</v>
      </c>
    </row>
    <row r="3158" spans="1:22" x14ac:dyDescent="0.25">
      <c r="A3158" t="s">
        <v>1569</v>
      </c>
      <c r="B3158">
        <v>334817</v>
      </c>
      <c r="C3158" t="s">
        <v>8572</v>
      </c>
      <c r="D3158" t="s">
        <v>8573</v>
      </c>
      <c r="E3158" t="s">
        <v>1572</v>
      </c>
      <c r="F3158" t="s">
        <v>8562</v>
      </c>
      <c r="G3158" t="s">
        <v>7490</v>
      </c>
      <c r="H3158" s="2">
        <v>45453</v>
      </c>
      <c r="I3158" s="2">
        <v>45453</v>
      </c>
      <c r="J3158"/>
      <c r="K3158"/>
      <c r="L3158">
        <v>0.01</v>
      </c>
      <c r="M3158" t="s">
        <v>7484</v>
      </c>
      <c r="N3158" t="s">
        <v>3482</v>
      </c>
      <c r="O3158"/>
      <c r="P3158" t="s">
        <v>8563</v>
      </c>
      <c r="Q3158" t="s">
        <v>8564</v>
      </c>
      <c r="R3158" t="s">
        <v>15466</v>
      </c>
      <c r="S3158" t="s">
        <v>15436</v>
      </c>
      <c r="T3158" t="s">
        <v>15437</v>
      </c>
      <c r="U3158" t="s">
        <v>15437</v>
      </c>
      <c r="V3158">
        <v>0</v>
      </c>
    </row>
    <row r="3159" spans="1:22" x14ac:dyDescent="0.25">
      <c r="A3159" t="s">
        <v>1569</v>
      </c>
      <c r="B3159">
        <v>334772</v>
      </c>
      <c r="C3159" t="s">
        <v>3246</v>
      </c>
      <c r="D3159" t="s">
        <v>6119</v>
      </c>
      <c r="E3159" t="s">
        <v>1572</v>
      </c>
      <c r="F3159" t="s">
        <v>8629</v>
      </c>
      <c r="G3159" t="s">
        <v>7487</v>
      </c>
      <c r="H3159" s="2">
        <v>45453</v>
      </c>
      <c r="I3159" s="2">
        <v>45453</v>
      </c>
      <c r="J3159"/>
      <c r="K3159"/>
      <c r="L3159">
        <v>0.01</v>
      </c>
      <c r="M3159" t="s">
        <v>7484</v>
      </c>
      <c r="N3159" t="s">
        <v>1714</v>
      </c>
      <c r="O3159"/>
      <c r="P3159" t="s">
        <v>8608</v>
      </c>
      <c r="Q3159" t="s">
        <v>2575</v>
      </c>
      <c r="R3159" t="s">
        <v>15461</v>
      </c>
      <c r="S3159" t="s">
        <v>15436</v>
      </c>
      <c r="T3159" t="s">
        <v>15437</v>
      </c>
      <c r="U3159" t="s">
        <v>15437</v>
      </c>
      <c r="V3159">
        <v>0</v>
      </c>
    </row>
    <row r="3160" spans="1:22" x14ac:dyDescent="0.25">
      <c r="A3160" t="s">
        <v>1569</v>
      </c>
      <c r="B3160">
        <v>334745</v>
      </c>
      <c r="C3160" t="s">
        <v>2440</v>
      </c>
      <c r="D3160" t="s">
        <v>9192</v>
      </c>
      <c r="E3160" t="s">
        <v>1596</v>
      </c>
      <c r="F3160" t="s">
        <v>9153</v>
      </c>
      <c r="G3160" t="s">
        <v>7490</v>
      </c>
      <c r="H3160" s="2">
        <v>45453</v>
      </c>
      <c r="I3160" s="2">
        <v>45453</v>
      </c>
      <c r="J3160"/>
      <c r="K3160"/>
      <c r="L3160">
        <v>32</v>
      </c>
      <c r="M3160" t="s">
        <v>7484</v>
      </c>
      <c r="N3160" t="s">
        <v>3482</v>
      </c>
      <c r="O3160"/>
      <c r="P3160" t="s">
        <v>9154</v>
      </c>
      <c r="Q3160" t="s">
        <v>9155</v>
      </c>
      <c r="R3160" t="s">
        <v>15465</v>
      </c>
      <c r="S3160" t="s">
        <v>15436</v>
      </c>
      <c r="T3160" t="s">
        <v>15437</v>
      </c>
      <c r="U3160" t="s">
        <v>15437</v>
      </c>
      <c r="V3160">
        <v>0.84210526315789469</v>
      </c>
    </row>
    <row r="3161" spans="1:22" x14ac:dyDescent="0.25">
      <c r="A3161" t="s">
        <v>1569</v>
      </c>
      <c r="B3161">
        <v>334778</v>
      </c>
      <c r="C3161" t="s">
        <v>9193</v>
      </c>
      <c r="D3161" t="s">
        <v>9194</v>
      </c>
      <c r="E3161" t="s">
        <v>1596</v>
      </c>
      <c r="F3161" t="s">
        <v>9153</v>
      </c>
      <c r="G3161" t="s">
        <v>7490</v>
      </c>
      <c r="H3161" s="2">
        <v>45453</v>
      </c>
      <c r="I3161" s="2">
        <v>45453</v>
      </c>
      <c r="J3161"/>
      <c r="K3161"/>
      <c r="L3161">
        <v>25</v>
      </c>
      <c r="M3161" t="s">
        <v>7484</v>
      </c>
      <c r="N3161" t="s">
        <v>3482</v>
      </c>
      <c r="O3161"/>
      <c r="P3161" t="s">
        <v>9154</v>
      </c>
      <c r="Q3161" t="s">
        <v>9155</v>
      </c>
      <c r="R3161" t="s">
        <v>15465</v>
      </c>
      <c r="S3161" t="s">
        <v>15436</v>
      </c>
      <c r="T3161" t="s">
        <v>15437</v>
      </c>
      <c r="U3161" t="s">
        <v>15437</v>
      </c>
      <c r="V3161">
        <v>0.65789473684210531</v>
      </c>
    </row>
    <row r="3162" spans="1:22" x14ac:dyDescent="0.25">
      <c r="A3162" t="s">
        <v>1569</v>
      </c>
      <c r="B3162">
        <v>334788</v>
      </c>
      <c r="C3162" t="s">
        <v>2716</v>
      </c>
      <c r="D3162" t="s">
        <v>6156</v>
      </c>
      <c r="E3162" t="s">
        <v>1572</v>
      </c>
      <c r="F3162" t="s">
        <v>9153</v>
      </c>
      <c r="G3162" t="s">
        <v>7490</v>
      </c>
      <c r="H3162" s="2">
        <v>45453</v>
      </c>
      <c r="I3162" s="2">
        <v>45453</v>
      </c>
      <c r="J3162"/>
      <c r="K3162"/>
      <c r="L3162">
        <v>0.01</v>
      </c>
      <c r="M3162" t="s">
        <v>7484</v>
      </c>
      <c r="N3162" t="s">
        <v>3482</v>
      </c>
      <c r="O3162"/>
      <c r="P3162" t="s">
        <v>9154</v>
      </c>
      <c r="Q3162" t="s">
        <v>9155</v>
      </c>
      <c r="R3162" t="s">
        <v>15465</v>
      </c>
      <c r="S3162" t="s">
        <v>15436</v>
      </c>
      <c r="T3162" t="s">
        <v>15437</v>
      </c>
      <c r="U3162" t="s">
        <v>15437</v>
      </c>
      <c r="V3162">
        <v>0</v>
      </c>
    </row>
    <row r="3163" spans="1:22" x14ac:dyDescent="0.25">
      <c r="A3163" t="s">
        <v>1569</v>
      </c>
      <c r="B3163">
        <v>334799</v>
      </c>
      <c r="C3163" t="s">
        <v>9195</v>
      </c>
      <c r="D3163" t="s">
        <v>1838</v>
      </c>
      <c r="E3163" t="s">
        <v>1572</v>
      </c>
      <c r="F3163" t="s">
        <v>9153</v>
      </c>
      <c r="G3163" t="s">
        <v>7490</v>
      </c>
      <c r="H3163" s="2">
        <v>45453</v>
      </c>
      <c r="I3163" s="2">
        <v>45453</v>
      </c>
      <c r="J3163"/>
      <c r="K3163"/>
      <c r="L3163">
        <v>0.01</v>
      </c>
      <c r="M3163" t="s">
        <v>7484</v>
      </c>
      <c r="N3163" t="s">
        <v>3482</v>
      </c>
      <c r="O3163"/>
      <c r="P3163" t="s">
        <v>9154</v>
      </c>
      <c r="Q3163" t="s">
        <v>9155</v>
      </c>
      <c r="R3163" t="s">
        <v>15465</v>
      </c>
      <c r="S3163" t="s">
        <v>15436</v>
      </c>
      <c r="T3163" t="s">
        <v>15437</v>
      </c>
      <c r="U3163" t="s">
        <v>15437</v>
      </c>
      <c r="V3163">
        <v>0</v>
      </c>
    </row>
    <row r="3164" spans="1:22" x14ac:dyDescent="0.25">
      <c r="A3164" t="s">
        <v>1569</v>
      </c>
      <c r="B3164">
        <v>334777</v>
      </c>
      <c r="C3164" t="s">
        <v>1750</v>
      </c>
      <c r="D3164" t="s">
        <v>1638</v>
      </c>
      <c r="E3164" t="s">
        <v>1596</v>
      </c>
      <c r="F3164" t="s">
        <v>9499</v>
      </c>
      <c r="G3164" t="s">
        <v>7490</v>
      </c>
      <c r="H3164" s="2">
        <v>45453</v>
      </c>
      <c r="I3164" s="2">
        <v>45495</v>
      </c>
      <c r="J3164"/>
      <c r="K3164"/>
      <c r="L3164">
        <v>23.75</v>
      </c>
      <c r="M3164" t="s">
        <v>7484</v>
      </c>
      <c r="N3164" t="s">
        <v>3482</v>
      </c>
      <c r="O3164"/>
      <c r="P3164" t="s">
        <v>9500</v>
      </c>
      <c r="Q3164" t="s">
        <v>9501</v>
      </c>
      <c r="R3164" t="s">
        <v>15468</v>
      </c>
      <c r="S3164" t="s">
        <v>15436</v>
      </c>
      <c r="T3164" t="s">
        <v>15437</v>
      </c>
      <c r="U3164" t="s">
        <v>15437</v>
      </c>
      <c r="V3164">
        <v>0.625</v>
      </c>
    </row>
    <row r="3165" spans="1:22" x14ac:dyDescent="0.25">
      <c r="A3165" t="s">
        <v>1569</v>
      </c>
      <c r="B3165">
        <v>334616</v>
      </c>
      <c r="C3165" t="s">
        <v>9717</v>
      </c>
      <c r="D3165" t="s">
        <v>4723</v>
      </c>
      <c r="E3165" t="s">
        <v>1607</v>
      </c>
      <c r="F3165" t="s">
        <v>9718</v>
      </c>
      <c r="G3165" t="s">
        <v>7522</v>
      </c>
      <c r="H3165" s="2">
        <v>45453</v>
      </c>
      <c r="I3165" s="2">
        <v>45453</v>
      </c>
      <c r="J3165"/>
      <c r="K3165"/>
      <c r="L3165">
        <v>38</v>
      </c>
      <c r="M3165" t="s">
        <v>7484</v>
      </c>
      <c r="N3165" t="s">
        <v>3482</v>
      </c>
      <c r="O3165"/>
      <c r="P3165" t="s">
        <v>9696</v>
      </c>
      <c r="Q3165" t="s">
        <v>3590</v>
      </c>
      <c r="R3165" t="s">
        <v>15466</v>
      </c>
      <c r="S3165" t="s">
        <v>15436</v>
      </c>
      <c r="T3165" t="s">
        <v>15437</v>
      </c>
      <c r="U3165" t="s">
        <v>1566</v>
      </c>
      <c r="V3165">
        <v>1</v>
      </c>
    </row>
    <row r="3166" spans="1:22" x14ac:dyDescent="0.25">
      <c r="A3166" t="s">
        <v>1569</v>
      </c>
      <c r="B3166">
        <v>334813</v>
      </c>
      <c r="C3166" t="s">
        <v>3841</v>
      </c>
      <c r="D3166" t="s">
        <v>10914</v>
      </c>
      <c r="E3166" t="s">
        <v>1572</v>
      </c>
      <c r="F3166" t="s">
        <v>10907</v>
      </c>
      <c r="G3166" t="s">
        <v>7490</v>
      </c>
      <c r="H3166" s="2">
        <v>45453</v>
      </c>
      <c r="I3166" s="2">
        <v>45453</v>
      </c>
      <c r="J3166"/>
      <c r="K3166"/>
      <c r="L3166">
        <v>0.01</v>
      </c>
      <c r="M3166" t="s">
        <v>7484</v>
      </c>
      <c r="N3166" t="s">
        <v>3865</v>
      </c>
      <c r="O3166"/>
      <c r="P3166" t="s">
        <v>10898</v>
      </c>
      <c r="Q3166" t="s">
        <v>3953</v>
      </c>
      <c r="R3166" t="s">
        <v>15463</v>
      </c>
      <c r="S3166" t="s">
        <v>15436</v>
      </c>
      <c r="T3166" t="s">
        <v>15437</v>
      </c>
      <c r="U3166" t="s">
        <v>15437</v>
      </c>
      <c r="V3166">
        <v>0</v>
      </c>
    </row>
    <row r="3167" spans="1:22" x14ac:dyDescent="0.25">
      <c r="A3167" t="s">
        <v>1569</v>
      </c>
      <c r="B3167">
        <v>334801</v>
      </c>
      <c r="C3167" t="s">
        <v>11535</v>
      </c>
      <c r="D3167" t="s">
        <v>11536</v>
      </c>
      <c r="E3167" t="s">
        <v>1572</v>
      </c>
      <c r="F3167" t="s">
        <v>11528</v>
      </c>
      <c r="G3167" t="s">
        <v>7490</v>
      </c>
      <c r="H3167" s="2">
        <v>45453</v>
      </c>
      <c r="I3167" s="2">
        <v>45453</v>
      </c>
      <c r="J3167"/>
      <c r="K3167"/>
      <c r="L3167">
        <v>0.01</v>
      </c>
      <c r="M3167" t="s">
        <v>7484</v>
      </c>
      <c r="N3167" t="s">
        <v>3482</v>
      </c>
      <c r="O3167"/>
      <c r="P3167" t="s">
        <v>11524</v>
      </c>
      <c r="Q3167" t="s">
        <v>5410</v>
      </c>
      <c r="R3167" t="s">
        <v>15468</v>
      </c>
      <c r="S3167" t="s">
        <v>15436</v>
      </c>
      <c r="T3167" t="s">
        <v>15437</v>
      </c>
      <c r="U3167" t="s">
        <v>15437</v>
      </c>
      <c r="V3167">
        <v>0</v>
      </c>
    </row>
    <row r="3168" spans="1:22" x14ac:dyDescent="0.25">
      <c r="A3168" t="s">
        <v>1569</v>
      </c>
      <c r="B3168">
        <v>334825</v>
      </c>
      <c r="C3168" t="s">
        <v>11537</v>
      </c>
      <c r="D3168" t="s">
        <v>11538</v>
      </c>
      <c r="E3168" t="s">
        <v>1596</v>
      </c>
      <c r="F3168" t="s">
        <v>11528</v>
      </c>
      <c r="G3168" t="s">
        <v>7490</v>
      </c>
      <c r="H3168" s="2">
        <v>45453</v>
      </c>
      <c r="I3168" s="2">
        <v>45453</v>
      </c>
      <c r="J3168"/>
      <c r="K3168"/>
      <c r="L3168">
        <v>29</v>
      </c>
      <c r="M3168" t="s">
        <v>7484</v>
      </c>
      <c r="N3168" t="s">
        <v>3482</v>
      </c>
      <c r="O3168"/>
      <c r="P3168" t="s">
        <v>11524</v>
      </c>
      <c r="Q3168" t="s">
        <v>5410</v>
      </c>
      <c r="R3168" t="s">
        <v>15468</v>
      </c>
      <c r="S3168" t="s">
        <v>15436</v>
      </c>
      <c r="T3168" t="s">
        <v>15437</v>
      </c>
      <c r="U3168" t="s">
        <v>15437</v>
      </c>
      <c r="V3168">
        <v>0.76315789473684215</v>
      </c>
    </row>
    <row r="3169" spans="1:22" x14ac:dyDescent="0.25">
      <c r="A3169" t="s">
        <v>1569</v>
      </c>
      <c r="B3169">
        <v>334838</v>
      </c>
      <c r="C3169" t="s">
        <v>1842</v>
      </c>
      <c r="D3169" t="s">
        <v>11539</v>
      </c>
      <c r="E3169" t="s">
        <v>1572</v>
      </c>
      <c r="F3169" t="s">
        <v>11528</v>
      </c>
      <c r="G3169" t="s">
        <v>7490</v>
      </c>
      <c r="H3169" s="2">
        <v>45453</v>
      </c>
      <c r="I3169" s="2">
        <v>45453</v>
      </c>
      <c r="J3169"/>
      <c r="K3169"/>
      <c r="L3169">
        <v>0.01</v>
      </c>
      <c r="M3169" t="s">
        <v>7484</v>
      </c>
      <c r="N3169" t="s">
        <v>3482</v>
      </c>
      <c r="O3169"/>
      <c r="P3169" t="s">
        <v>11524</v>
      </c>
      <c r="Q3169" t="s">
        <v>5410</v>
      </c>
      <c r="R3169" t="s">
        <v>15468</v>
      </c>
      <c r="S3169" t="s">
        <v>15436</v>
      </c>
      <c r="T3169" t="s">
        <v>15437</v>
      </c>
      <c r="U3169" t="s">
        <v>15437</v>
      </c>
      <c r="V3169">
        <v>0</v>
      </c>
    </row>
    <row r="3170" spans="1:22" x14ac:dyDescent="0.25">
      <c r="A3170" t="s">
        <v>1569</v>
      </c>
      <c r="B3170">
        <v>334798</v>
      </c>
      <c r="C3170" t="s">
        <v>1667</v>
      </c>
      <c r="D3170" t="s">
        <v>11810</v>
      </c>
      <c r="E3170" t="s">
        <v>1572</v>
      </c>
      <c r="F3170" t="s">
        <v>11785</v>
      </c>
      <c r="G3170" t="s">
        <v>7490</v>
      </c>
      <c r="H3170" s="2">
        <v>45453</v>
      </c>
      <c r="I3170" s="2">
        <v>45453</v>
      </c>
      <c r="J3170"/>
      <c r="K3170"/>
      <c r="L3170">
        <v>0.01</v>
      </c>
      <c r="M3170" t="s">
        <v>7484</v>
      </c>
      <c r="N3170" t="s">
        <v>1576</v>
      </c>
      <c r="O3170"/>
      <c r="P3170" t="s">
        <v>11786</v>
      </c>
      <c r="Q3170" t="s">
        <v>11787</v>
      </c>
      <c r="R3170" t="s">
        <v>15464</v>
      </c>
      <c r="S3170" t="s">
        <v>15436</v>
      </c>
      <c r="T3170" t="s">
        <v>15437</v>
      </c>
      <c r="U3170" t="s">
        <v>15437</v>
      </c>
      <c r="V3170">
        <v>0</v>
      </c>
    </row>
    <row r="3171" spans="1:22" x14ac:dyDescent="0.25">
      <c r="A3171" t="s">
        <v>1569</v>
      </c>
      <c r="B3171">
        <v>334818</v>
      </c>
      <c r="C3171" t="s">
        <v>1760</v>
      </c>
      <c r="D3171" t="s">
        <v>12526</v>
      </c>
      <c r="E3171" t="s">
        <v>1607</v>
      </c>
      <c r="F3171" t="s">
        <v>12527</v>
      </c>
      <c r="G3171" t="s">
        <v>7541</v>
      </c>
      <c r="H3171" s="2">
        <v>45453</v>
      </c>
      <c r="I3171" s="2">
        <v>45565</v>
      </c>
      <c r="J3171"/>
      <c r="K3171"/>
      <c r="L3171">
        <v>38</v>
      </c>
      <c r="M3171" t="s">
        <v>7484</v>
      </c>
      <c r="N3171" t="s">
        <v>1576</v>
      </c>
      <c r="O3171"/>
      <c r="P3171" t="s">
        <v>12514</v>
      </c>
      <c r="Q3171" t="s">
        <v>12515</v>
      </c>
      <c r="R3171" t="s">
        <v>15464</v>
      </c>
      <c r="S3171" t="s">
        <v>15436</v>
      </c>
      <c r="T3171" t="s">
        <v>15437</v>
      </c>
      <c r="U3171" t="s">
        <v>1566</v>
      </c>
      <c r="V3171">
        <v>1</v>
      </c>
    </row>
    <row r="3172" spans="1:22" x14ac:dyDescent="0.25">
      <c r="A3172" t="s">
        <v>1569</v>
      </c>
      <c r="B3172">
        <v>334883</v>
      </c>
      <c r="C3172" t="s">
        <v>9306</v>
      </c>
      <c r="D3172" t="s">
        <v>12528</v>
      </c>
      <c r="E3172" t="s">
        <v>1572</v>
      </c>
      <c r="F3172" t="s">
        <v>12513</v>
      </c>
      <c r="G3172" t="s">
        <v>7490</v>
      </c>
      <c r="H3172" s="2">
        <v>45453</v>
      </c>
      <c r="I3172" s="2">
        <v>45453</v>
      </c>
      <c r="J3172"/>
      <c r="K3172"/>
      <c r="L3172">
        <v>0.01</v>
      </c>
      <c r="M3172" t="s">
        <v>7484</v>
      </c>
      <c r="N3172" t="s">
        <v>1576</v>
      </c>
      <c r="O3172"/>
      <c r="P3172" t="s">
        <v>12514</v>
      </c>
      <c r="Q3172" t="s">
        <v>12515</v>
      </c>
      <c r="R3172" t="s">
        <v>15464</v>
      </c>
      <c r="S3172" t="s">
        <v>15436</v>
      </c>
      <c r="T3172" t="s">
        <v>15437</v>
      </c>
      <c r="U3172" t="s">
        <v>15437</v>
      </c>
      <c r="V3172">
        <v>0</v>
      </c>
    </row>
    <row r="3173" spans="1:22" x14ac:dyDescent="0.25">
      <c r="A3173" t="s">
        <v>1569</v>
      </c>
      <c r="B3173">
        <v>334809</v>
      </c>
      <c r="C3173" t="s">
        <v>12883</v>
      </c>
      <c r="D3173" t="s">
        <v>12323</v>
      </c>
      <c r="E3173" t="s">
        <v>1572</v>
      </c>
      <c r="F3173" t="s">
        <v>12874</v>
      </c>
      <c r="G3173" t="s">
        <v>7490</v>
      </c>
      <c r="H3173" s="2">
        <v>45453</v>
      </c>
      <c r="I3173" s="2">
        <v>45453</v>
      </c>
      <c r="J3173"/>
      <c r="K3173"/>
      <c r="L3173">
        <v>0.01</v>
      </c>
      <c r="M3173" t="s">
        <v>7484</v>
      </c>
      <c r="N3173" t="s">
        <v>1714</v>
      </c>
      <c r="O3173"/>
      <c r="P3173" t="s">
        <v>12875</v>
      </c>
      <c r="Q3173" t="s">
        <v>12876</v>
      </c>
      <c r="R3173" t="s">
        <v>15461</v>
      </c>
      <c r="S3173" t="s">
        <v>15436</v>
      </c>
      <c r="T3173" t="s">
        <v>15437</v>
      </c>
      <c r="U3173" t="s">
        <v>15437</v>
      </c>
      <c r="V3173">
        <v>0</v>
      </c>
    </row>
    <row r="3174" spans="1:22" x14ac:dyDescent="0.25">
      <c r="A3174" t="s">
        <v>1569</v>
      </c>
      <c r="B3174">
        <v>334840</v>
      </c>
      <c r="C3174" t="s">
        <v>6311</v>
      </c>
      <c r="D3174" t="s">
        <v>1812</v>
      </c>
      <c r="E3174" t="s">
        <v>1596</v>
      </c>
      <c r="F3174" t="s">
        <v>12874</v>
      </c>
      <c r="G3174" t="s">
        <v>7490</v>
      </c>
      <c r="H3174" s="2">
        <v>45453</v>
      </c>
      <c r="I3174" s="2">
        <v>45789</v>
      </c>
      <c r="J3174"/>
      <c r="K3174"/>
      <c r="L3174">
        <v>22</v>
      </c>
      <c r="M3174" t="s">
        <v>7484</v>
      </c>
      <c r="N3174" t="s">
        <v>1714</v>
      </c>
      <c r="O3174"/>
      <c r="P3174" t="s">
        <v>12875</v>
      </c>
      <c r="Q3174" t="s">
        <v>12876</v>
      </c>
      <c r="R3174" t="s">
        <v>15461</v>
      </c>
      <c r="S3174" t="s">
        <v>15436</v>
      </c>
      <c r="T3174" t="s">
        <v>15437</v>
      </c>
      <c r="U3174" t="s">
        <v>15437</v>
      </c>
      <c r="V3174">
        <v>0.57894736842105265</v>
      </c>
    </row>
    <row r="3175" spans="1:22" x14ac:dyDescent="0.25">
      <c r="A3175" t="s">
        <v>1569</v>
      </c>
      <c r="B3175">
        <v>334812</v>
      </c>
      <c r="C3175" t="s">
        <v>3508</v>
      </c>
      <c r="D3175" t="s">
        <v>1957</v>
      </c>
      <c r="E3175" t="s">
        <v>1596</v>
      </c>
      <c r="F3175" t="s">
        <v>13562</v>
      </c>
      <c r="G3175" t="s">
        <v>7490</v>
      </c>
      <c r="H3175" s="2">
        <v>45453</v>
      </c>
      <c r="I3175" s="2">
        <v>45453</v>
      </c>
      <c r="J3175"/>
      <c r="K3175"/>
      <c r="L3175">
        <v>15</v>
      </c>
      <c r="M3175" t="s">
        <v>7484</v>
      </c>
      <c r="N3175" t="s">
        <v>4199</v>
      </c>
      <c r="O3175"/>
      <c r="P3175" t="s">
        <v>13563</v>
      </c>
      <c r="Q3175" t="s">
        <v>6431</v>
      </c>
      <c r="R3175" t="s">
        <v>15449</v>
      </c>
      <c r="S3175" t="s">
        <v>15436</v>
      </c>
      <c r="T3175" t="s">
        <v>15437</v>
      </c>
      <c r="U3175" t="s">
        <v>15437</v>
      </c>
      <c r="V3175">
        <v>0.39473684210526316</v>
      </c>
    </row>
    <row r="3176" spans="1:22" x14ac:dyDescent="0.25">
      <c r="A3176" t="s">
        <v>1569</v>
      </c>
      <c r="B3176">
        <v>334807</v>
      </c>
      <c r="C3176" t="s">
        <v>13882</v>
      </c>
      <c r="D3176" t="s">
        <v>13883</v>
      </c>
      <c r="E3176" t="s">
        <v>1596</v>
      </c>
      <c r="F3176" t="s">
        <v>13860</v>
      </c>
      <c r="G3176" t="s">
        <v>7490</v>
      </c>
      <c r="H3176" s="2">
        <v>45453</v>
      </c>
      <c r="I3176" s="2">
        <v>45453</v>
      </c>
      <c r="J3176"/>
      <c r="K3176"/>
      <c r="L3176">
        <v>16.5</v>
      </c>
      <c r="M3176" t="s">
        <v>7484</v>
      </c>
      <c r="N3176" t="s">
        <v>4199</v>
      </c>
      <c r="O3176"/>
      <c r="P3176" t="s">
        <v>13861</v>
      </c>
      <c r="Q3176" t="s">
        <v>13862</v>
      </c>
      <c r="R3176" t="s">
        <v>15449</v>
      </c>
      <c r="S3176" t="s">
        <v>15436</v>
      </c>
      <c r="T3176" t="s">
        <v>15437</v>
      </c>
      <c r="U3176" t="s">
        <v>15437</v>
      </c>
      <c r="V3176">
        <v>0.43421052631578949</v>
      </c>
    </row>
    <row r="3177" spans="1:22" x14ac:dyDescent="0.25">
      <c r="A3177" t="s">
        <v>1569</v>
      </c>
      <c r="B3177">
        <v>334803</v>
      </c>
      <c r="C3177" t="s">
        <v>6182</v>
      </c>
      <c r="D3177" t="s">
        <v>6183</v>
      </c>
      <c r="E3177" t="s">
        <v>1572</v>
      </c>
      <c r="F3177" t="s">
        <v>6168</v>
      </c>
      <c r="G3177" t="s">
        <v>4294</v>
      </c>
      <c r="H3177" s="2">
        <v>45453</v>
      </c>
      <c r="I3177" s="2">
        <v>45453</v>
      </c>
      <c r="J3177"/>
      <c r="K3177"/>
      <c r="L3177">
        <v>0.01</v>
      </c>
      <c r="M3177" t="s">
        <v>4269</v>
      </c>
      <c r="N3177" t="s">
        <v>1714</v>
      </c>
      <c r="O3177"/>
      <c r="P3177" t="s">
        <v>6162</v>
      </c>
      <c r="Q3177" t="s">
        <v>6163</v>
      </c>
      <c r="R3177" t="s">
        <v>15454</v>
      </c>
      <c r="S3177" t="s">
        <v>15436</v>
      </c>
      <c r="T3177" t="s">
        <v>15437</v>
      </c>
      <c r="U3177" t="s">
        <v>15437</v>
      </c>
      <c r="V3177">
        <v>0</v>
      </c>
    </row>
    <row r="3178" spans="1:22" x14ac:dyDescent="0.25">
      <c r="A3178" t="s">
        <v>1569</v>
      </c>
      <c r="B3178">
        <v>334787</v>
      </c>
      <c r="C3178" t="s">
        <v>6275</v>
      </c>
      <c r="D3178" t="s">
        <v>6276</v>
      </c>
      <c r="E3178" t="s">
        <v>1596</v>
      </c>
      <c r="F3178" t="s">
        <v>6277</v>
      </c>
      <c r="G3178" t="s">
        <v>4294</v>
      </c>
      <c r="H3178" s="2">
        <v>45453</v>
      </c>
      <c r="I3178" s="2">
        <v>45453</v>
      </c>
      <c r="J3178"/>
      <c r="K3178"/>
      <c r="L3178">
        <v>17</v>
      </c>
      <c r="M3178" t="s">
        <v>4269</v>
      </c>
      <c r="N3178" t="s">
        <v>3482</v>
      </c>
      <c r="O3178"/>
      <c r="P3178" t="s">
        <v>6262</v>
      </c>
      <c r="Q3178" t="s">
        <v>6263</v>
      </c>
      <c r="R3178" t="s">
        <v>15455</v>
      </c>
      <c r="S3178" t="s">
        <v>15436</v>
      </c>
      <c r="T3178" t="s">
        <v>15437</v>
      </c>
      <c r="U3178" t="s">
        <v>15437</v>
      </c>
      <c r="V3178">
        <v>0.44736842105263158</v>
      </c>
    </row>
    <row r="3179" spans="1:22" x14ac:dyDescent="0.25">
      <c r="A3179" t="s">
        <v>1569</v>
      </c>
      <c r="B3179">
        <v>334785</v>
      </c>
      <c r="C3179" t="s">
        <v>6278</v>
      </c>
      <c r="D3179" t="s">
        <v>3804</v>
      </c>
      <c r="E3179" t="s">
        <v>1607</v>
      </c>
      <c r="F3179" t="s">
        <v>6277</v>
      </c>
      <c r="G3179" t="s">
        <v>4294</v>
      </c>
      <c r="H3179" s="2">
        <v>45453</v>
      </c>
      <c r="I3179" s="2">
        <v>45453</v>
      </c>
      <c r="J3179"/>
      <c r="K3179"/>
      <c r="L3179">
        <v>38</v>
      </c>
      <c r="M3179" t="s">
        <v>4269</v>
      </c>
      <c r="N3179" t="s">
        <v>3482</v>
      </c>
      <c r="O3179"/>
      <c r="P3179" t="s">
        <v>6262</v>
      </c>
      <c r="Q3179" t="s">
        <v>6263</v>
      </c>
      <c r="R3179" t="s">
        <v>15455</v>
      </c>
      <c r="S3179" t="s">
        <v>15436</v>
      </c>
      <c r="T3179" t="s">
        <v>15437</v>
      </c>
      <c r="U3179" t="s">
        <v>15437</v>
      </c>
      <c r="V3179">
        <v>1</v>
      </c>
    </row>
    <row r="3180" spans="1:22" x14ac:dyDescent="0.25">
      <c r="A3180" t="s">
        <v>1569</v>
      </c>
      <c r="B3180">
        <v>334828</v>
      </c>
      <c r="C3180" t="s">
        <v>6279</v>
      </c>
      <c r="D3180" t="s">
        <v>6280</v>
      </c>
      <c r="E3180" t="s">
        <v>1572</v>
      </c>
      <c r="F3180" t="s">
        <v>6277</v>
      </c>
      <c r="G3180" t="s">
        <v>4294</v>
      </c>
      <c r="H3180" s="2">
        <v>45453</v>
      </c>
      <c r="I3180" s="2">
        <v>45453</v>
      </c>
      <c r="J3180"/>
      <c r="K3180"/>
      <c r="L3180">
        <v>0.01</v>
      </c>
      <c r="M3180" t="s">
        <v>4269</v>
      </c>
      <c r="N3180" t="s">
        <v>3482</v>
      </c>
      <c r="O3180"/>
      <c r="P3180" t="s">
        <v>6262</v>
      </c>
      <c r="Q3180" t="s">
        <v>6263</v>
      </c>
      <c r="R3180" t="s">
        <v>15455</v>
      </c>
      <c r="S3180" t="s">
        <v>15436</v>
      </c>
      <c r="T3180" t="s">
        <v>15437</v>
      </c>
      <c r="U3180" t="s">
        <v>15437</v>
      </c>
      <c r="V3180">
        <v>0</v>
      </c>
    </row>
    <row r="3181" spans="1:22" x14ac:dyDescent="0.25">
      <c r="A3181" t="s">
        <v>1569</v>
      </c>
      <c r="B3181">
        <v>334796</v>
      </c>
      <c r="C3181" t="s">
        <v>1881</v>
      </c>
      <c r="D3181" t="s">
        <v>6281</v>
      </c>
      <c r="E3181" t="s">
        <v>1572</v>
      </c>
      <c r="F3181" t="s">
        <v>6261</v>
      </c>
      <c r="G3181" t="s">
        <v>4268</v>
      </c>
      <c r="H3181" s="2">
        <v>45453</v>
      </c>
      <c r="I3181" s="2">
        <v>45635</v>
      </c>
      <c r="J3181"/>
      <c r="K3181"/>
      <c r="L3181">
        <v>0.01</v>
      </c>
      <c r="M3181" t="s">
        <v>4269</v>
      </c>
      <c r="N3181" t="s">
        <v>3482</v>
      </c>
      <c r="O3181"/>
      <c r="P3181" t="s">
        <v>6262</v>
      </c>
      <c r="Q3181" t="s">
        <v>6263</v>
      </c>
      <c r="R3181" t="s">
        <v>15455</v>
      </c>
      <c r="S3181" t="s">
        <v>15436</v>
      </c>
      <c r="T3181" t="s">
        <v>15437</v>
      </c>
      <c r="U3181" t="s">
        <v>15437</v>
      </c>
      <c r="V3181">
        <v>0</v>
      </c>
    </row>
    <row r="3182" spans="1:22" x14ac:dyDescent="0.25">
      <c r="A3182" t="s">
        <v>1569</v>
      </c>
      <c r="B3182">
        <v>334720</v>
      </c>
      <c r="C3182" t="s">
        <v>3760</v>
      </c>
      <c r="D3182" t="s">
        <v>6009</v>
      </c>
      <c r="E3182" t="s">
        <v>1596</v>
      </c>
      <c r="F3182" t="s">
        <v>6572</v>
      </c>
      <c r="G3182" t="s">
        <v>4294</v>
      </c>
      <c r="H3182" s="2">
        <v>45453</v>
      </c>
      <c r="I3182" s="2">
        <v>45453</v>
      </c>
      <c r="J3182"/>
      <c r="K3182"/>
      <c r="L3182">
        <v>27.5</v>
      </c>
      <c r="M3182" t="s">
        <v>4269</v>
      </c>
      <c r="N3182" t="s">
        <v>4199</v>
      </c>
      <c r="O3182"/>
      <c r="P3182" t="s">
        <v>6566</v>
      </c>
      <c r="Q3182" t="s">
        <v>6567</v>
      </c>
      <c r="R3182" t="s">
        <v>15449</v>
      </c>
      <c r="S3182" t="s">
        <v>15436</v>
      </c>
      <c r="T3182" t="s">
        <v>15437</v>
      </c>
      <c r="U3182" t="s">
        <v>15437</v>
      </c>
      <c r="V3182">
        <v>0.72368421052631582</v>
      </c>
    </row>
    <row r="3183" spans="1:22" x14ac:dyDescent="0.25">
      <c r="A3183" t="s">
        <v>1569</v>
      </c>
      <c r="B3183">
        <v>334770</v>
      </c>
      <c r="C3183" t="s">
        <v>6574</v>
      </c>
      <c r="D3183" t="s">
        <v>6575</v>
      </c>
      <c r="E3183" t="s">
        <v>1596</v>
      </c>
      <c r="F3183" t="s">
        <v>6572</v>
      </c>
      <c r="G3183" t="s">
        <v>4294</v>
      </c>
      <c r="H3183" s="2">
        <v>45453</v>
      </c>
      <c r="I3183" s="2">
        <v>45453</v>
      </c>
      <c r="J3183"/>
      <c r="K3183"/>
      <c r="L3183">
        <v>28.5</v>
      </c>
      <c r="M3183" t="s">
        <v>4269</v>
      </c>
      <c r="N3183" t="s">
        <v>4199</v>
      </c>
      <c r="O3183"/>
      <c r="P3183" t="s">
        <v>6566</v>
      </c>
      <c r="Q3183" t="s">
        <v>6567</v>
      </c>
      <c r="R3183" t="s">
        <v>15449</v>
      </c>
      <c r="S3183" t="s">
        <v>15436</v>
      </c>
      <c r="T3183" t="s">
        <v>15437</v>
      </c>
      <c r="U3183" t="s">
        <v>15437</v>
      </c>
      <c r="V3183">
        <v>0.75</v>
      </c>
    </row>
    <row r="3184" spans="1:22" x14ac:dyDescent="0.25">
      <c r="A3184" t="s">
        <v>1569</v>
      </c>
      <c r="B3184">
        <v>334819</v>
      </c>
      <c r="C3184" t="s">
        <v>1656</v>
      </c>
      <c r="D3184" t="s">
        <v>13777</v>
      </c>
      <c r="E3184" t="s">
        <v>1572</v>
      </c>
      <c r="F3184" t="s">
        <v>13763</v>
      </c>
      <c r="G3184" t="s">
        <v>7487</v>
      </c>
      <c r="H3184" s="2">
        <v>45452</v>
      </c>
      <c r="I3184" s="2">
        <v>45452</v>
      </c>
      <c r="J3184"/>
      <c r="K3184"/>
      <c r="L3184">
        <v>0.01</v>
      </c>
      <c r="M3184" t="s">
        <v>7484</v>
      </c>
      <c r="N3184" t="s">
        <v>3482</v>
      </c>
      <c r="O3184"/>
      <c r="P3184" t="s">
        <v>13764</v>
      </c>
      <c r="Q3184" t="s">
        <v>13765</v>
      </c>
      <c r="R3184" t="s">
        <v>15466</v>
      </c>
      <c r="S3184" t="s">
        <v>15436</v>
      </c>
      <c r="T3184" t="s">
        <v>15437</v>
      </c>
      <c r="U3184" t="s">
        <v>15437</v>
      </c>
      <c r="V3184">
        <v>0</v>
      </c>
    </row>
    <row r="3185" spans="1:22" x14ac:dyDescent="0.25">
      <c r="A3185" t="s">
        <v>1569</v>
      </c>
      <c r="B3185">
        <v>334779</v>
      </c>
      <c r="C3185" t="s">
        <v>1932</v>
      </c>
      <c r="D3185" t="s">
        <v>2310</v>
      </c>
      <c r="E3185" t="s">
        <v>1607</v>
      </c>
      <c r="F3185" t="s">
        <v>13293</v>
      </c>
      <c r="G3185" t="s">
        <v>7522</v>
      </c>
      <c r="H3185" s="2">
        <v>45451</v>
      </c>
      <c r="I3185" s="2">
        <v>45649</v>
      </c>
      <c r="J3185"/>
      <c r="K3185"/>
      <c r="L3185">
        <v>38</v>
      </c>
      <c r="M3185" t="s">
        <v>7484</v>
      </c>
      <c r="N3185" t="s">
        <v>3482</v>
      </c>
      <c r="O3185"/>
      <c r="P3185" t="s">
        <v>13289</v>
      </c>
      <c r="Q3185" t="s">
        <v>13290</v>
      </c>
      <c r="R3185" t="s">
        <v>15466</v>
      </c>
      <c r="S3185" t="s">
        <v>15436</v>
      </c>
      <c r="T3185" t="s">
        <v>15437</v>
      </c>
      <c r="U3185" t="s">
        <v>1566</v>
      </c>
      <c r="V3185">
        <v>1</v>
      </c>
    </row>
    <row r="3186" spans="1:22" x14ac:dyDescent="0.25">
      <c r="A3186" t="s">
        <v>1569</v>
      </c>
      <c r="B3186">
        <v>334794</v>
      </c>
      <c r="C3186" t="s">
        <v>2234</v>
      </c>
      <c r="D3186" t="s">
        <v>6466</v>
      </c>
      <c r="E3186" t="s">
        <v>1572</v>
      </c>
      <c r="F3186" t="s">
        <v>6456</v>
      </c>
      <c r="G3186" t="s">
        <v>4268</v>
      </c>
      <c r="H3186" s="2">
        <v>45451</v>
      </c>
      <c r="I3186" s="2">
        <v>45451</v>
      </c>
      <c r="J3186"/>
      <c r="K3186"/>
      <c r="L3186">
        <v>0.01</v>
      </c>
      <c r="M3186" t="s">
        <v>4269</v>
      </c>
      <c r="N3186" t="s">
        <v>3865</v>
      </c>
      <c r="O3186"/>
      <c r="P3186" t="s">
        <v>6457</v>
      </c>
      <c r="Q3186" t="s">
        <v>6458</v>
      </c>
      <c r="R3186" t="s">
        <v>15452</v>
      </c>
      <c r="S3186" t="s">
        <v>15436</v>
      </c>
      <c r="T3186" t="s">
        <v>15437</v>
      </c>
      <c r="U3186" t="s">
        <v>15437</v>
      </c>
      <c r="V3186">
        <v>0</v>
      </c>
    </row>
    <row r="3187" spans="1:22" x14ac:dyDescent="0.25">
      <c r="A3187" t="s">
        <v>1569</v>
      </c>
      <c r="B3187">
        <v>334758</v>
      </c>
      <c r="C3187" t="s">
        <v>8630</v>
      </c>
      <c r="D3187" t="s">
        <v>5175</v>
      </c>
      <c r="E3187" t="s">
        <v>1572</v>
      </c>
      <c r="F3187" t="s">
        <v>8607</v>
      </c>
      <c r="G3187" t="s">
        <v>7490</v>
      </c>
      <c r="H3187" s="2">
        <v>45450</v>
      </c>
      <c r="I3187" s="2">
        <v>45450</v>
      </c>
      <c r="J3187"/>
      <c r="K3187"/>
      <c r="L3187">
        <v>0.01</v>
      </c>
      <c r="M3187" t="s">
        <v>7484</v>
      </c>
      <c r="N3187" t="s">
        <v>1714</v>
      </c>
      <c r="O3187"/>
      <c r="P3187" t="s">
        <v>8608</v>
      </c>
      <c r="Q3187" t="s">
        <v>2575</v>
      </c>
      <c r="R3187" t="s">
        <v>15461</v>
      </c>
      <c r="S3187" t="s">
        <v>15436</v>
      </c>
      <c r="T3187" t="s">
        <v>15437</v>
      </c>
      <c r="U3187" t="s">
        <v>15437</v>
      </c>
      <c r="V3187">
        <v>0</v>
      </c>
    </row>
    <row r="3188" spans="1:22" x14ac:dyDescent="0.25">
      <c r="A3188" t="s">
        <v>1569</v>
      </c>
      <c r="B3188">
        <v>334762</v>
      </c>
      <c r="C3188" t="s">
        <v>3967</v>
      </c>
      <c r="D3188" t="s">
        <v>10198</v>
      </c>
      <c r="E3188" t="s">
        <v>1572</v>
      </c>
      <c r="F3188" t="s">
        <v>10188</v>
      </c>
      <c r="G3188" t="s">
        <v>7490</v>
      </c>
      <c r="H3188" s="2">
        <v>45450</v>
      </c>
      <c r="I3188" s="2">
        <v>45450</v>
      </c>
      <c r="J3188"/>
      <c r="K3188"/>
      <c r="L3188">
        <v>0.01</v>
      </c>
      <c r="M3188" t="s">
        <v>7484</v>
      </c>
      <c r="N3188" t="s">
        <v>3482</v>
      </c>
      <c r="O3188"/>
      <c r="P3188" t="s">
        <v>10189</v>
      </c>
      <c r="Q3188" t="s">
        <v>10190</v>
      </c>
      <c r="R3188" t="s">
        <v>15468</v>
      </c>
      <c r="S3188" t="s">
        <v>15436</v>
      </c>
      <c r="T3188" t="s">
        <v>15437</v>
      </c>
      <c r="U3188" t="s">
        <v>15437</v>
      </c>
      <c r="V3188">
        <v>0</v>
      </c>
    </row>
    <row r="3189" spans="1:22" x14ac:dyDescent="0.25">
      <c r="A3189" t="s">
        <v>1569</v>
      </c>
      <c r="B3189">
        <v>334752</v>
      </c>
      <c r="C3189" t="s">
        <v>2363</v>
      </c>
      <c r="D3189" t="s">
        <v>4285</v>
      </c>
      <c r="E3189" t="s">
        <v>1572</v>
      </c>
      <c r="F3189" t="s">
        <v>11528</v>
      </c>
      <c r="G3189" t="s">
        <v>7490</v>
      </c>
      <c r="H3189" s="2">
        <v>45450</v>
      </c>
      <c r="I3189" s="2">
        <v>45450</v>
      </c>
      <c r="J3189"/>
      <c r="K3189"/>
      <c r="L3189">
        <v>0.01</v>
      </c>
      <c r="M3189" t="s">
        <v>7484</v>
      </c>
      <c r="N3189" t="s">
        <v>3482</v>
      </c>
      <c r="O3189"/>
      <c r="P3189" t="s">
        <v>11524</v>
      </c>
      <c r="Q3189" t="s">
        <v>5410</v>
      </c>
      <c r="R3189" t="s">
        <v>15468</v>
      </c>
      <c r="S3189" t="s">
        <v>15436</v>
      </c>
      <c r="T3189" t="s">
        <v>15437</v>
      </c>
      <c r="U3189" t="s">
        <v>15437</v>
      </c>
      <c r="V3189">
        <v>0</v>
      </c>
    </row>
    <row r="3190" spans="1:22" x14ac:dyDescent="0.25">
      <c r="A3190" t="s">
        <v>1569</v>
      </c>
      <c r="B3190">
        <v>334773</v>
      </c>
      <c r="C3190" t="s">
        <v>2315</v>
      </c>
      <c r="D3190" t="s">
        <v>11968</v>
      </c>
      <c r="E3190" t="s">
        <v>1572</v>
      </c>
      <c r="F3190" t="s">
        <v>11956</v>
      </c>
      <c r="G3190" t="s">
        <v>7490</v>
      </c>
      <c r="H3190" s="2">
        <v>45450</v>
      </c>
      <c r="I3190" s="2">
        <v>45450</v>
      </c>
      <c r="J3190"/>
      <c r="K3190"/>
      <c r="L3190">
        <v>0.01</v>
      </c>
      <c r="M3190" t="s">
        <v>7484</v>
      </c>
      <c r="N3190" t="s">
        <v>3865</v>
      </c>
      <c r="O3190"/>
      <c r="P3190" t="s">
        <v>11957</v>
      </c>
      <c r="Q3190" t="s">
        <v>4910</v>
      </c>
      <c r="R3190" t="s">
        <v>15463</v>
      </c>
      <c r="S3190" t="s">
        <v>15436</v>
      </c>
      <c r="T3190" t="s">
        <v>15437</v>
      </c>
      <c r="U3190" t="s">
        <v>15437</v>
      </c>
      <c r="V3190">
        <v>0</v>
      </c>
    </row>
    <row r="3191" spans="1:22" x14ac:dyDescent="0.25">
      <c r="A3191" t="s">
        <v>1569</v>
      </c>
      <c r="B3191">
        <v>298614</v>
      </c>
      <c r="C3191" t="s">
        <v>3543</v>
      </c>
      <c r="D3191" t="s">
        <v>2594</v>
      </c>
      <c r="E3191" t="s">
        <v>1572</v>
      </c>
      <c r="F3191" t="s">
        <v>12216</v>
      </c>
      <c r="G3191" t="s">
        <v>7490</v>
      </c>
      <c r="H3191" s="2">
        <v>45450</v>
      </c>
      <c r="I3191" s="2">
        <v>45450</v>
      </c>
      <c r="J3191"/>
      <c r="K3191"/>
      <c r="L3191">
        <v>0.01</v>
      </c>
      <c r="M3191" t="s">
        <v>7484</v>
      </c>
      <c r="N3191" t="s">
        <v>1576</v>
      </c>
      <c r="O3191"/>
      <c r="P3191" t="s">
        <v>12207</v>
      </c>
      <c r="Q3191" t="s">
        <v>5486</v>
      </c>
      <c r="R3191" t="s">
        <v>15464</v>
      </c>
      <c r="S3191" t="s">
        <v>15436</v>
      </c>
      <c r="T3191" t="s">
        <v>15437</v>
      </c>
      <c r="U3191" t="s">
        <v>15437</v>
      </c>
      <c r="V3191">
        <v>0</v>
      </c>
    </row>
    <row r="3192" spans="1:22" x14ac:dyDescent="0.25">
      <c r="A3192" t="s">
        <v>1569</v>
      </c>
      <c r="B3192">
        <v>334755</v>
      </c>
      <c r="C3192" t="s">
        <v>2560</v>
      </c>
      <c r="D3192" t="s">
        <v>5277</v>
      </c>
      <c r="E3192" t="s">
        <v>1572</v>
      </c>
      <c r="F3192" t="s">
        <v>5265</v>
      </c>
      <c r="G3192" t="s">
        <v>4268</v>
      </c>
      <c r="H3192" s="2">
        <v>45450</v>
      </c>
      <c r="I3192" s="2">
        <v>45450</v>
      </c>
      <c r="J3192"/>
      <c r="K3192"/>
      <c r="L3192">
        <v>0.01</v>
      </c>
      <c r="M3192" t="s">
        <v>4269</v>
      </c>
      <c r="N3192" t="s">
        <v>3627</v>
      </c>
      <c r="O3192"/>
      <c r="P3192" t="s">
        <v>5263</v>
      </c>
      <c r="Q3192" t="s">
        <v>3670</v>
      </c>
      <c r="R3192" t="s">
        <v>15453</v>
      </c>
      <c r="S3192" t="s">
        <v>15436</v>
      </c>
      <c r="T3192" t="s">
        <v>15437</v>
      </c>
      <c r="U3192" t="s">
        <v>15437</v>
      </c>
      <c r="V3192">
        <v>0</v>
      </c>
    </row>
    <row r="3193" spans="1:22" x14ac:dyDescent="0.25">
      <c r="A3193" t="s">
        <v>1569</v>
      </c>
      <c r="B3193">
        <v>334766</v>
      </c>
      <c r="C3193" t="s">
        <v>1613</v>
      </c>
      <c r="D3193" t="s">
        <v>6074</v>
      </c>
      <c r="E3193" t="s">
        <v>1572</v>
      </c>
      <c r="F3193" t="s">
        <v>6061</v>
      </c>
      <c r="G3193" t="s">
        <v>4268</v>
      </c>
      <c r="H3193" s="2">
        <v>45450</v>
      </c>
      <c r="I3193" s="2">
        <v>45450</v>
      </c>
      <c r="J3193"/>
      <c r="K3193"/>
      <c r="L3193">
        <v>0.01</v>
      </c>
      <c r="M3193" t="s">
        <v>4269</v>
      </c>
      <c r="N3193" t="s">
        <v>4199</v>
      </c>
      <c r="O3193"/>
      <c r="P3193" t="s">
        <v>6059</v>
      </c>
      <c r="Q3193" t="s">
        <v>6060</v>
      </c>
      <c r="R3193" t="s">
        <v>15449</v>
      </c>
      <c r="S3193" t="s">
        <v>15436</v>
      </c>
      <c r="T3193" t="s">
        <v>15437</v>
      </c>
      <c r="U3193" t="s">
        <v>15437</v>
      </c>
      <c r="V3193">
        <v>0</v>
      </c>
    </row>
    <row r="3194" spans="1:22" x14ac:dyDescent="0.25">
      <c r="A3194" t="s">
        <v>1569</v>
      </c>
      <c r="B3194">
        <v>334808</v>
      </c>
      <c r="C3194" t="s">
        <v>11382</v>
      </c>
      <c r="D3194" t="s">
        <v>11383</v>
      </c>
      <c r="E3194" t="s">
        <v>1572</v>
      </c>
      <c r="F3194" t="s">
        <v>11369</v>
      </c>
      <c r="G3194" t="s">
        <v>7490</v>
      </c>
      <c r="H3194" s="2">
        <v>45449</v>
      </c>
      <c r="I3194" s="2">
        <v>45449</v>
      </c>
      <c r="J3194"/>
      <c r="K3194"/>
      <c r="L3194">
        <v>0.01</v>
      </c>
      <c r="M3194" t="s">
        <v>7484</v>
      </c>
      <c r="N3194" t="s">
        <v>3865</v>
      </c>
      <c r="O3194"/>
      <c r="P3194" t="s">
        <v>11366</v>
      </c>
      <c r="Q3194" t="s">
        <v>5570</v>
      </c>
      <c r="R3194" t="s">
        <v>15467</v>
      </c>
      <c r="S3194" t="s">
        <v>15436</v>
      </c>
      <c r="T3194" t="s">
        <v>15437</v>
      </c>
      <c r="U3194" t="s">
        <v>15437</v>
      </c>
      <c r="V3194">
        <v>0</v>
      </c>
    </row>
    <row r="3195" spans="1:22" x14ac:dyDescent="0.25">
      <c r="A3195" t="s">
        <v>1569</v>
      </c>
      <c r="B3195">
        <v>334774</v>
      </c>
      <c r="C3195" t="s">
        <v>3722</v>
      </c>
      <c r="D3195" t="s">
        <v>4357</v>
      </c>
      <c r="E3195" t="s">
        <v>1572</v>
      </c>
      <c r="F3195" t="s">
        <v>4341</v>
      </c>
      <c r="G3195" t="s">
        <v>4268</v>
      </c>
      <c r="H3195" s="2">
        <v>45449</v>
      </c>
      <c r="I3195" s="2">
        <v>45449</v>
      </c>
      <c r="J3195"/>
      <c r="K3195"/>
      <c r="L3195">
        <v>0.01</v>
      </c>
      <c r="M3195" t="s">
        <v>4269</v>
      </c>
      <c r="N3195" t="s">
        <v>3865</v>
      </c>
      <c r="O3195"/>
      <c r="P3195" t="s">
        <v>4337</v>
      </c>
      <c r="Q3195" t="s">
        <v>4338</v>
      </c>
      <c r="R3195" t="s">
        <v>15448</v>
      </c>
      <c r="S3195" t="s">
        <v>15436</v>
      </c>
      <c r="T3195" t="s">
        <v>15437</v>
      </c>
      <c r="U3195" t="s">
        <v>15437</v>
      </c>
      <c r="V3195">
        <v>0</v>
      </c>
    </row>
    <row r="3196" spans="1:22" x14ac:dyDescent="0.25">
      <c r="A3196" t="s">
        <v>1569</v>
      </c>
      <c r="B3196">
        <v>334753</v>
      </c>
      <c r="C3196" t="s">
        <v>4887</v>
      </c>
      <c r="D3196" t="s">
        <v>4886</v>
      </c>
      <c r="E3196" t="s">
        <v>1596</v>
      </c>
      <c r="F3196" t="s">
        <v>4876</v>
      </c>
      <c r="G3196" t="s">
        <v>4294</v>
      </c>
      <c r="H3196" s="2">
        <v>45449</v>
      </c>
      <c r="I3196" s="2">
        <v>45449</v>
      </c>
      <c r="J3196"/>
      <c r="K3196"/>
      <c r="L3196">
        <v>24</v>
      </c>
      <c r="M3196" t="s">
        <v>4269</v>
      </c>
      <c r="N3196" t="s">
        <v>3482</v>
      </c>
      <c r="O3196"/>
      <c r="P3196" t="s">
        <v>4868</v>
      </c>
      <c r="Q3196" t="s">
        <v>4869</v>
      </c>
      <c r="R3196" t="s">
        <v>15451</v>
      </c>
      <c r="S3196" t="s">
        <v>15436</v>
      </c>
      <c r="T3196" t="s">
        <v>15437</v>
      </c>
      <c r="U3196" t="s">
        <v>15437</v>
      </c>
      <c r="V3196">
        <v>0.63157894736842102</v>
      </c>
    </row>
    <row r="3197" spans="1:22" x14ac:dyDescent="0.25">
      <c r="A3197" t="s">
        <v>1569</v>
      </c>
      <c r="B3197">
        <v>334728</v>
      </c>
      <c r="C3197" t="s">
        <v>8631</v>
      </c>
      <c r="D3197" t="s">
        <v>8632</v>
      </c>
      <c r="E3197" t="s">
        <v>1572</v>
      </c>
      <c r="F3197" t="s">
        <v>8607</v>
      </c>
      <c r="G3197" t="s">
        <v>7490</v>
      </c>
      <c r="H3197" s="2">
        <v>45448</v>
      </c>
      <c r="I3197" s="2">
        <v>45448</v>
      </c>
      <c r="J3197"/>
      <c r="K3197"/>
      <c r="L3197">
        <v>0.01</v>
      </c>
      <c r="M3197" t="s">
        <v>7484</v>
      </c>
      <c r="N3197" t="s">
        <v>1714</v>
      </c>
      <c r="O3197"/>
      <c r="P3197" t="s">
        <v>8608</v>
      </c>
      <c r="Q3197" t="s">
        <v>2575</v>
      </c>
      <c r="R3197" t="s">
        <v>15461</v>
      </c>
      <c r="S3197" t="s">
        <v>15436</v>
      </c>
      <c r="T3197" t="s">
        <v>15437</v>
      </c>
      <c r="U3197" t="s">
        <v>15437</v>
      </c>
      <c r="V3197">
        <v>0</v>
      </c>
    </row>
    <row r="3198" spans="1:22" x14ac:dyDescent="0.25">
      <c r="A3198" t="s">
        <v>1569</v>
      </c>
      <c r="B3198">
        <v>123679</v>
      </c>
      <c r="C3198" t="s">
        <v>9954</v>
      </c>
      <c r="D3198" t="s">
        <v>9955</v>
      </c>
      <c r="E3198" t="s">
        <v>1607</v>
      </c>
      <c r="F3198" t="s">
        <v>9945</v>
      </c>
      <c r="G3198" t="s">
        <v>4294</v>
      </c>
      <c r="H3198" s="2">
        <v>45446</v>
      </c>
      <c r="I3198" s="2">
        <v>45446</v>
      </c>
      <c r="J3198"/>
      <c r="K3198"/>
      <c r="L3198">
        <v>44</v>
      </c>
      <c r="M3198" t="s">
        <v>7484</v>
      </c>
      <c r="N3198"/>
      <c r="O3198"/>
      <c r="P3198" t="s">
        <v>9946</v>
      </c>
      <c r="Q3198" t="s">
        <v>9947</v>
      </c>
      <c r="R3198" t="s">
        <v>15469</v>
      </c>
      <c r="S3198" t="s">
        <v>15436</v>
      </c>
      <c r="T3198" t="s">
        <v>15437</v>
      </c>
      <c r="U3198" t="s">
        <v>15437</v>
      </c>
      <c r="V3198">
        <v>1</v>
      </c>
    </row>
    <row r="3199" spans="1:22" x14ac:dyDescent="0.25">
      <c r="A3199" t="s">
        <v>1569</v>
      </c>
      <c r="B3199">
        <v>334708</v>
      </c>
      <c r="C3199" t="s">
        <v>1810</v>
      </c>
      <c r="D3199" t="s">
        <v>13409</v>
      </c>
      <c r="E3199" t="s">
        <v>1572</v>
      </c>
      <c r="F3199" t="s">
        <v>13395</v>
      </c>
      <c r="G3199" t="s">
        <v>7490</v>
      </c>
      <c r="H3199" s="2">
        <v>45446</v>
      </c>
      <c r="I3199" s="2">
        <v>45446</v>
      </c>
      <c r="J3199"/>
      <c r="K3199"/>
      <c r="L3199">
        <v>0.01</v>
      </c>
      <c r="M3199" t="s">
        <v>7484</v>
      </c>
      <c r="N3199" t="s">
        <v>3865</v>
      </c>
      <c r="O3199"/>
      <c r="P3199" t="s">
        <v>13393</v>
      </c>
      <c r="Q3199" t="s">
        <v>13394</v>
      </c>
      <c r="R3199" t="s">
        <v>15468</v>
      </c>
      <c r="S3199" t="s">
        <v>15436</v>
      </c>
      <c r="T3199" t="s">
        <v>15437</v>
      </c>
      <c r="U3199" t="s">
        <v>15437</v>
      </c>
      <c r="V3199">
        <v>0</v>
      </c>
    </row>
    <row r="3200" spans="1:22" x14ac:dyDescent="0.25">
      <c r="A3200" t="s">
        <v>1569</v>
      </c>
      <c r="B3200">
        <v>334713</v>
      </c>
      <c r="C3200" t="s">
        <v>13410</v>
      </c>
      <c r="D3200" t="s">
        <v>13411</v>
      </c>
      <c r="E3200" t="s">
        <v>1572</v>
      </c>
      <c r="F3200" t="s">
        <v>13395</v>
      </c>
      <c r="G3200" t="s">
        <v>7490</v>
      </c>
      <c r="H3200" s="2">
        <v>45446</v>
      </c>
      <c r="I3200" s="2">
        <v>45446</v>
      </c>
      <c r="J3200"/>
      <c r="K3200"/>
      <c r="L3200">
        <v>0.01</v>
      </c>
      <c r="M3200" t="s">
        <v>7484</v>
      </c>
      <c r="N3200" t="s">
        <v>3865</v>
      </c>
      <c r="O3200"/>
      <c r="P3200" t="s">
        <v>13393</v>
      </c>
      <c r="Q3200" t="s">
        <v>13394</v>
      </c>
      <c r="R3200" t="s">
        <v>15468</v>
      </c>
      <c r="S3200" t="s">
        <v>15436</v>
      </c>
      <c r="T3200" t="s">
        <v>15437</v>
      </c>
      <c r="U3200" t="s">
        <v>15437</v>
      </c>
      <c r="V3200">
        <v>0</v>
      </c>
    </row>
    <row r="3201" spans="1:22" x14ac:dyDescent="0.25">
      <c r="A3201" t="s">
        <v>1569</v>
      </c>
      <c r="B3201">
        <v>334735</v>
      </c>
      <c r="C3201" t="s">
        <v>2122</v>
      </c>
      <c r="D3201" t="s">
        <v>4888</v>
      </c>
      <c r="E3201" t="s">
        <v>1596</v>
      </c>
      <c r="F3201" t="s">
        <v>4876</v>
      </c>
      <c r="G3201" t="s">
        <v>4294</v>
      </c>
      <c r="H3201" s="2">
        <v>45446</v>
      </c>
      <c r="I3201" s="2">
        <v>45446</v>
      </c>
      <c r="J3201"/>
      <c r="K3201"/>
      <c r="L3201">
        <v>15.5</v>
      </c>
      <c r="M3201" t="s">
        <v>4269</v>
      </c>
      <c r="N3201" t="s">
        <v>3482</v>
      </c>
      <c r="O3201"/>
      <c r="P3201" t="s">
        <v>4868</v>
      </c>
      <c r="Q3201" t="s">
        <v>4869</v>
      </c>
      <c r="R3201" t="s">
        <v>15451</v>
      </c>
      <c r="S3201" t="s">
        <v>15436</v>
      </c>
      <c r="T3201" t="s">
        <v>15437</v>
      </c>
      <c r="U3201" t="s">
        <v>15437</v>
      </c>
      <c r="V3201">
        <v>0.40789473684210525</v>
      </c>
    </row>
    <row r="3202" spans="1:22" x14ac:dyDescent="0.25">
      <c r="A3202" t="s">
        <v>1569</v>
      </c>
      <c r="B3202">
        <v>334698</v>
      </c>
      <c r="C3202" t="s">
        <v>4667</v>
      </c>
      <c r="D3202" t="s">
        <v>3986</v>
      </c>
      <c r="E3202" t="s">
        <v>1572</v>
      </c>
      <c r="F3202" t="s">
        <v>5091</v>
      </c>
      <c r="G3202" t="s">
        <v>4294</v>
      </c>
      <c r="H3202" s="2">
        <v>45446</v>
      </c>
      <c r="I3202" s="2">
        <v>45446</v>
      </c>
      <c r="J3202"/>
      <c r="K3202"/>
      <c r="L3202">
        <v>0.01</v>
      </c>
      <c r="M3202" t="s">
        <v>4269</v>
      </c>
      <c r="N3202" t="s">
        <v>4199</v>
      </c>
      <c r="O3202"/>
      <c r="P3202" t="s">
        <v>5092</v>
      </c>
      <c r="Q3202" t="s">
        <v>5093</v>
      </c>
      <c r="R3202" t="s">
        <v>15449</v>
      </c>
      <c r="S3202" t="s">
        <v>15436</v>
      </c>
      <c r="T3202" t="s">
        <v>15437</v>
      </c>
      <c r="U3202" t="s">
        <v>15437</v>
      </c>
      <c r="V3202">
        <v>0</v>
      </c>
    </row>
    <row r="3203" spans="1:22" x14ac:dyDescent="0.25">
      <c r="A3203" t="s">
        <v>1569</v>
      </c>
      <c r="B3203">
        <v>298451</v>
      </c>
      <c r="C3203" t="s">
        <v>2234</v>
      </c>
      <c r="D3203" t="s">
        <v>6306</v>
      </c>
      <c r="E3203" t="s">
        <v>1572</v>
      </c>
      <c r="F3203" t="s">
        <v>6296</v>
      </c>
      <c r="G3203" t="s">
        <v>4268</v>
      </c>
      <c r="H3203" s="2">
        <v>45446</v>
      </c>
      <c r="I3203" s="2">
        <v>45446</v>
      </c>
      <c r="J3203"/>
      <c r="K3203"/>
      <c r="L3203">
        <v>0.01</v>
      </c>
      <c r="M3203" t="s">
        <v>4269</v>
      </c>
      <c r="N3203" t="s">
        <v>3482</v>
      </c>
      <c r="O3203"/>
      <c r="P3203" t="s">
        <v>6293</v>
      </c>
      <c r="Q3203" t="s">
        <v>6294</v>
      </c>
      <c r="R3203" t="s">
        <v>15451</v>
      </c>
      <c r="S3203" t="s">
        <v>15436</v>
      </c>
      <c r="T3203" t="s">
        <v>15437</v>
      </c>
      <c r="U3203" t="s">
        <v>15437</v>
      </c>
      <c r="V3203">
        <v>0</v>
      </c>
    </row>
    <row r="3204" spans="1:22" x14ac:dyDescent="0.25">
      <c r="A3204" t="s">
        <v>1569</v>
      </c>
      <c r="B3204">
        <v>334741</v>
      </c>
      <c r="C3204" t="s">
        <v>2436</v>
      </c>
      <c r="D3204" t="s">
        <v>3293</v>
      </c>
      <c r="E3204" t="s">
        <v>1596</v>
      </c>
      <c r="F3204" t="s">
        <v>6816</v>
      </c>
      <c r="G3204" t="s">
        <v>4294</v>
      </c>
      <c r="H3204" s="2">
        <v>45446</v>
      </c>
      <c r="I3204" s="2">
        <v>45446</v>
      </c>
      <c r="J3204"/>
      <c r="K3204"/>
      <c r="L3204">
        <v>12</v>
      </c>
      <c r="M3204" t="s">
        <v>4269</v>
      </c>
      <c r="N3204" t="s">
        <v>3482</v>
      </c>
      <c r="O3204"/>
      <c r="P3204" t="s">
        <v>6817</v>
      </c>
      <c r="Q3204" t="s">
        <v>6818</v>
      </c>
      <c r="R3204" t="s">
        <v>15455</v>
      </c>
      <c r="S3204" t="s">
        <v>15436</v>
      </c>
      <c r="T3204" t="s">
        <v>15437</v>
      </c>
      <c r="U3204" t="s">
        <v>15437</v>
      </c>
      <c r="V3204">
        <v>0.31578947368421051</v>
      </c>
    </row>
    <row r="3205" spans="1:22" x14ac:dyDescent="0.25">
      <c r="A3205" t="s">
        <v>1569</v>
      </c>
      <c r="B3205">
        <v>298450</v>
      </c>
      <c r="C3205" t="s">
        <v>7685</v>
      </c>
      <c r="D3205" t="s">
        <v>7686</v>
      </c>
      <c r="E3205" t="s">
        <v>1572</v>
      </c>
      <c r="F3205" t="s">
        <v>7676</v>
      </c>
      <c r="G3205" t="s">
        <v>7490</v>
      </c>
      <c r="H3205" s="2">
        <v>45444</v>
      </c>
      <c r="I3205" s="2">
        <v>45444</v>
      </c>
      <c r="J3205"/>
      <c r="K3205"/>
      <c r="L3205">
        <v>0.01</v>
      </c>
      <c r="M3205" t="s">
        <v>7484</v>
      </c>
      <c r="N3205" t="s">
        <v>1714</v>
      </c>
      <c r="O3205"/>
      <c r="P3205" t="s">
        <v>7677</v>
      </c>
      <c r="Q3205" t="s">
        <v>2264</v>
      </c>
      <c r="R3205" t="s">
        <v>15462</v>
      </c>
      <c r="S3205" t="s">
        <v>15436</v>
      </c>
      <c r="T3205" t="s">
        <v>15437</v>
      </c>
      <c r="U3205" t="s">
        <v>15437</v>
      </c>
      <c r="V3205">
        <v>0</v>
      </c>
    </row>
    <row r="3206" spans="1:22" x14ac:dyDescent="0.25">
      <c r="A3206" t="s">
        <v>1569</v>
      </c>
      <c r="B3206">
        <v>334701</v>
      </c>
      <c r="C3206" t="s">
        <v>2313</v>
      </c>
      <c r="D3206" t="s">
        <v>2906</v>
      </c>
      <c r="E3206" t="s">
        <v>1572</v>
      </c>
      <c r="F3206" t="s">
        <v>11000</v>
      </c>
      <c r="G3206" t="s">
        <v>7490</v>
      </c>
      <c r="H3206" s="2">
        <v>45444</v>
      </c>
      <c r="I3206" s="2">
        <v>45444</v>
      </c>
      <c r="J3206"/>
      <c r="K3206"/>
      <c r="L3206">
        <v>0.01</v>
      </c>
      <c r="M3206" t="s">
        <v>7484</v>
      </c>
      <c r="N3206" t="s">
        <v>3482</v>
      </c>
      <c r="O3206"/>
      <c r="P3206" t="s">
        <v>11001</v>
      </c>
      <c r="Q3206" t="s">
        <v>6482</v>
      </c>
      <c r="R3206" t="s">
        <v>15468</v>
      </c>
      <c r="S3206" t="s">
        <v>15436</v>
      </c>
      <c r="T3206" t="s">
        <v>15437</v>
      </c>
      <c r="U3206" t="s">
        <v>15437</v>
      </c>
      <c r="V3206">
        <v>0</v>
      </c>
    </row>
    <row r="3207" spans="1:22" x14ac:dyDescent="0.25">
      <c r="A3207" t="s">
        <v>1569</v>
      </c>
      <c r="B3207">
        <v>334659</v>
      </c>
      <c r="C3207" t="s">
        <v>12345</v>
      </c>
      <c r="D3207" t="s">
        <v>12346</v>
      </c>
      <c r="E3207" t="s">
        <v>1607</v>
      </c>
      <c r="F3207" t="s">
        <v>15815</v>
      </c>
      <c r="G3207" t="s">
        <v>7534</v>
      </c>
      <c r="H3207" s="2">
        <v>45444</v>
      </c>
      <c r="I3207" s="2">
        <v>45831</v>
      </c>
      <c r="J3207"/>
      <c r="K3207"/>
      <c r="L3207">
        <v>38</v>
      </c>
      <c r="M3207" t="s">
        <v>7484</v>
      </c>
      <c r="N3207" t="s">
        <v>1714</v>
      </c>
      <c r="O3207"/>
      <c r="P3207" t="s">
        <v>12334</v>
      </c>
      <c r="Q3207" t="s">
        <v>3013</v>
      </c>
      <c r="R3207" t="s">
        <v>15462</v>
      </c>
      <c r="S3207" t="s">
        <v>15436</v>
      </c>
      <c r="T3207" t="s">
        <v>15437</v>
      </c>
      <c r="U3207" t="s">
        <v>15437</v>
      </c>
      <c r="V3207">
        <v>1</v>
      </c>
    </row>
    <row r="3208" spans="1:22" x14ac:dyDescent="0.25">
      <c r="A3208" t="s">
        <v>1569</v>
      </c>
      <c r="B3208">
        <v>334667</v>
      </c>
      <c r="C3208" t="s">
        <v>4040</v>
      </c>
      <c r="D3208" t="s">
        <v>5285</v>
      </c>
      <c r="E3208" t="s">
        <v>1572</v>
      </c>
      <c r="F3208" t="s">
        <v>13336</v>
      </c>
      <c r="G3208" t="s">
        <v>7487</v>
      </c>
      <c r="H3208" s="2">
        <v>45444</v>
      </c>
      <c r="I3208" s="2">
        <v>45444</v>
      </c>
      <c r="J3208"/>
      <c r="K3208"/>
      <c r="L3208">
        <v>0.01</v>
      </c>
      <c r="M3208" t="s">
        <v>7484</v>
      </c>
      <c r="N3208" t="s">
        <v>3627</v>
      </c>
      <c r="O3208"/>
      <c r="P3208" t="s">
        <v>13328</v>
      </c>
      <c r="Q3208" t="s">
        <v>6368</v>
      </c>
      <c r="R3208" t="s">
        <v>15465</v>
      </c>
      <c r="S3208" t="s">
        <v>15436</v>
      </c>
      <c r="T3208" t="s">
        <v>15437</v>
      </c>
      <c r="U3208" t="s">
        <v>15437</v>
      </c>
      <c r="V3208">
        <v>0</v>
      </c>
    </row>
    <row r="3209" spans="1:22" x14ac:dyDescent="0.25">
      <c r="A3209" t="s">
        <v>1569</v>
      </c>
      <c r="B3209">
        <v>334657</v>
      </c>
      <c r="C3209" t="s">
        <v>5219</v>
      </c>
      <c r="D3209" t="s">
        <v>5220</v>
      </c>
      <c r="E3209" t="s">
        <v>1572</v>
      </c>
      <c r="F3209" t="s">
        <v>5202</v>
      </c>
      <c r="G3209" t="s">
        <v>4268</v>
      </c>
      <c r="H3209" s="2">
        <v>45444</v>
      </c>
      <c r="I3209" s="2">
        <v>45444</v>
      </c>
      <c r="J3209"/>
      <c r="K3209"/>
      <c r="L3209">
        <v>0.01</v>
      </c>
      <c r="M3209" t="s">
        <v>4269</v>
      </c>
      <c r="N3209" t="s">
        <v>3482</v>
      </c>
      <c r="O3209"/>
      <c r="P3209" t="s">
        <v>5200</v>
      </c>
      <c r="Q3209" t="s">
        <v>5201</v>
      </c>
      <c r="R3209" t="s">
        <v>15455</v>
      </c>
      <c r="S3209" t="s">
        <v>15436</v>
      </c>
      <c r="T3209" t="s">
        <v>15437</v>
      </c>
      <c r="U3209" t="s">
        <v>15437</v>
      </c>
      <c r="V3209">
        <v>0</v>
      </c>
    </row>
    <row r="3210" spans="1:22" x14ac:dyDescent="0.25">
      <c r="A3210" t="s">
        <v>1569</v>
      </c>
      <c r="B3210">
        <v>334706</v>
      </c>
      <c r="C3210" t="s">
        <v>5681</v>
      </c>
      <c r="D3210" t="s">
        <v>5125</v>
      </c>
      <c r="E3210" t="s">
        <v>1596</v>
      </c>
      <c r="F3210" t="s">
        <v>5678</v>
      </c>
      <c r="G3210" t="s">
        <v>4294</v>
      </c>
      <c r="H3210" s="2">
        <v>45444</v>
      </c>
      <c r="I3210" s="2">
        <v>45444</v>
      </c>
      <c r="J3210"/>
      <c r="K3210"/>
      <c r="L3210">
        <v>9.25</v>
      </c>
      <c r="M3210" t="s">
        <v>4269</v>
      </c>
      <c r="N3210" t="s">
        <v>1714</v>
      </c>
      <c r="O3210"/>
      <c r="P3210" t="s">
        <v>5673</v>
      </c>
      <c r="Q3210" t="s">
        <v>5674</v>
      </c>
      <c r="R3210" t="s">
        <v>15454</v>
      </c>
      <c r="S3210" t="s">
        <v>15436</v>
      </c>
      <c r="T3210" t="s">
        <v>15437</v>
      </c>
      <c r="U3210" t="s">
        <v>15437</v>
      </c>
      <c r="V3210">
        <v>0.24342105263157895</v>
      </c>
    </row>
    <row r="3211" spans="1:22" x14ac:dyDescent="0.25">
      <c r="A3211" t="s">
        <v>1569</v>
      </c>
      <c r="B3211">
        <v>334832</v>
      </c>
      <c r="C3211" t="s">
        <v>3897</v>
      </c>
      <c r="D3211" t="s">
        <v>6183</v>
      </c>
      <c r="E3211" t="s">
        <v>1572</v>
      </c>
      <c r="F3211" t="s">
        <v>6168</v>
      </c>
      <c r="G3211" t="s">
        <v>4294</v>
      </c>
      <c r="H3211" s="2">
        <v>45444</v>
      </c>
      <c r="I3211" s="2">
        <v>45444</v>
      </c>
      <c r="J3211"/>
      <c r="K3211"/>
      <c r="L3211">
        <v>0.01</v>
      </c>
      <c r="M3211" t="s">
        <v>4269</v>
      </c>
      <c r="N3211" t="s">
        <v>1714</v>
      </c>
      <c r="O3211"/>
      <c r="P3211" t="s">
        <v>6162</v>
      </c>
      <c r="Q3211" t="s">
        <v>6163</v>
      </c>
      <c r="R3211" t="s">
        <v>15454</v>
      </c>
      <c r="S3211" t="s">
        <v>15436</v>
      </c>
      <c r="T3211" t="s">
        <v>15437</v>
      </c>
      <c r="U3211" t="s">
        <v>15437</v>
      </c>
      <c r="V3211">
        <v>0</v>
      </c>
    </row>
    <row r="3212" spans="1:22" x14ac:dyDescent="0.25">
      <c r="A3212" t="s">
        <v>1569</v>
      </c>
      <c r="B3212">
        <v>334683</v>
      </c>
      <c r="C3212" t="s">
        <v>8871</v>
      </c>
      <c r="D3212" t="s">
        <v>8872</v>
      </c>
      <c r="E3212" t="s">
        <v>1572</v>
      </c>
      <c r="F3212" t="s">
        <v>8860</v>
      </c>
      <c r="G3212" t="s">
        <v>7490</v>
      </c>
      <c r="H3212" s="2">
        <v>45443</v>
      </c>
      <c r="I3212" s="2">
        <v>45443</v>
      </c>
      <c r="J3212"/>
      <c r="K3212"/>
      <c r="L3212">
        <v>0.01</v>
      </c>
      <c r="M3212" t="s">
        <v>7484</v>
      </c>
      <c r="N3212" t="s">
        <v>3865</v>
      </c>
      <c r="O3212"/>
      <c r="P3212" t="s">
        <v>8857</v>
      </c>
      <c r="Q3212" t="s">
        <v>15522</v>
      </c>
      <c r="R3212" t="s">
        <v>15467</v>
      </c>
      <c r="S3212" t="s">
        <v>15436</v>
      </c>
      <c r="T3212" t="s">
        <v>15437</v>
      </c>
      <c r="U3212" t="s">
        <v>15437</v>
      </c>
      <c r="V3212">
        <v>0</v>
      </c>
    </row>
    <row r="3213" spans="1:22" x14ac:dyDescent="0.25">
      <c r="A3213" t="s">
        <v>1569</v>
      </c>
      <c r="B3213">
        <v>334677</v>
      </c>
      <c r="C3213" t="s">
        <v>8873</v>
      </c>
      <c r="D3213" t="s">
        <v>8874</v>
      </c>
      <c r="E3213" t="s">
        <v>1572</v>
      </c>
      <c r="F3213" t="s">
        <v>8860</v>
      </c>
      <c r="G3213" t="s">
        <v>7490</v>
      </c>
      <c r="H3213" s="2">
        <v>45443</v>
      </c>
      <c r="I3213" s="2">
        <v>45443</v>
      </c>
      <c r="J3213"/>
      <c r="K3213"/>
      <c r="L3213">
        <v>0.01</v>
      </c>
      <c r="M3213" t="s">
        <v>7484</v>
      </c>
      <c r="N3213" t="s">
        <v>3865</v>
      </c>
      <c r="O3213"/>
      <c r="P3213" t="s">
        <v>8857</v>
      </c>
      <c r="Q3213" t="s">
        <v>15522</v>
      </c>
      <c r="R3213" t="s">
        <v>15467</v>
      </c>
      <c r="S3213" t="s">
        <v>15436</v>
      </c>
      <c r="T3213" t="s">
        <v>15437</v>
      </c>
      <c r="U3213" t="s">
        <v>15437</v>
      </c>
      <c r="V3213">
        <v>0</v>
      </c>
    </row>
    <row r="3214" spans="1:22" x14ac:dyDescent="0.25">
      <c r="A3214" t="s">
        <v>1569</v>
      </c>
      <c r="B3214">
        <v>334673</v>
      </c>
      <c r="C3214" t="s">
        <v>8875</v>
      </c>
      <c r="D3214" t="s">
        <v>8876</v>
      </c>
      <c r="E3214" t="s">
        <v>1572</v>
      </c>
      <c r="F3214" t="s">
        <v>8860</v>
      </c>
      <c r="G3214" t="s">
        <v>7490</v>
      </c>
      <c r="H3214" s="2">
        <v>45443</v>
      </c>
      <c r="I3214" s="2">
        <v>45443</v>
      </c>
      <c r="J3214"/>
      <c r="K3214"/>
      <c r="L3214">
        <v>0.01</v>
      </c>
      <c r="M3214" t="s">
        <v>7484</v>
      </c>
      <c r="N3214" t="s">
        <v>3865</v>
      </c>
      <c r="O3214"/>
      <c r="P3214" t="s">
        <v>8857</v>
      </c>
      <c r="Q3214" t="s">
        <v>15522</v>
      </c>
      <c r="R3214" t="s">
        <v>15467</v>
      </c>
      <c r="S3214" t="s">
        <v>15436</v>
      </c>
      <c r="T3214" t="s">
        <v>15437</v>
      </c>
      <c r="U3214" t="s">
        <v>15437</v>
      </c>
      <c r="V3214">
        <v>0</v>
      </c>
    </row>
    <row r="3215" spans="1:22" x14ac:dyDescent="0.25">
      <c r="A3215" t="s">
        <v>1569</v>
      </c>
      <c r="B3215">
        <v>334688</v>
      </c>
      <c r="C3215" t="s">
        <v>6549</v>
      </c>
      <c r="D3215" t="s">
        <v>5073</v>
      </c>
      <c r="E3215" t="s">
        <v>1572</v>
      </c>
      <c r="F3215" t="s">
        <v>10620</v>
      </c>
      <c r="G3215" t="s">
        <v>7487</v>
      </c>
      <c r="H3215" s="2">
        <v>45443</v>
      </c>
      <c r="I3215" s="2">
        <v>45443</v>
      </c>
      <c r="J3215"/>
      <c r="K3215"/>
      <c r="L3215">
        <v>0.01</v>
      </c>
      <c r="M3215" t="s">
        <v>7484</v>
      </c>
      <c r="N3215" t="s">
        <v>1576</v>
      </c>
      <c r="O3215"/>
      <c r="P3215" t="s">
        <v>10607</v>
      </c>
      <c r="Q3215" t="s">
        <v>10608</v>
      </c>
      <c r="R3215" t="s">
        <v>15464</v>
      </c>
      <c r="S3215" t="s">
        <v>15436</v>
      </c>
      <c r="T3215" t="s">
        <v>15437</v>
      </c>
      <c r="U3215" t="s">
        <v>15437</v>
      </c>
      <c r="V3215">
        <v>0</v>
      </c>
    </row>
    <row r="3216" spans="1:22" x14ac:dyDescent="0.25">
      <c r="A3216" t="s">
        <v>1569</v>
      </c>
      <c r="B3216">
        <v>334685</v>
      </c>
      <c r="C3216" t="s">
        <v>1752</v>
      </c>
      <c r="D3216" t="s">
        <v>2857</v>
      </c>
      <c r="E3216" t="s">
        <v>1572</v>
      </c>
      <c r="F3216" t="s">
        <v>11437</v>
      </c>
      <c r="G3216" t="s">
        <v>7490</v>
      </c>
      <c r="H3216" s="2">
        <v>45443</v>
      </c>
      <c r="I3216" s="2">
        <v>45481</v>
      </c>
      <c r="J3216"/>
      <c r="K3216"/>
      <c r="L3216">
        <v>0.01</v>
      </c>
      <c r="M3216" t="s">
        <v>7484</v>
      </c>
      <c r="N3216" t="s">
        <v>3865</v>
      </c>
      <c r="O3216"/>
      <c r="P3216" t="s">
        <v>11438</v>
      </c>
      <c r="Q3216" t="s">
        <v>6587</v>
      </c>
      <c r="R3216" t="s">
        <v>15467</v>
      </c>
      <c r="S3216" t="s">
        <v>15436</v>
      </c>
      <c r="T3216" t="s">
        <v>15437</v>
      </c>
      <c r="U3216" t="s">
        <v>15437</v>
      </c>
      <c r="V3216">
        <v>0</v>
      </c>
    </row>
    <row r="3217" spans="1:22" x14ac:dyDescent="0.25">
      <c r="A3217" t="s">
        <v>1569</v>
      </c>
      <c r="B3217">
        <v>334690</v>
      </c>
      <c r="C3217" t="s">
        <v>1613</v>
      </c>
      <c r="D3217" t="s">
        <v>4437</v>
      </c>
      <c r="E3217" t="s">
        <v>1572</v>
      </c>
      <c r="F3217" t="s">
        <v>4435</v>
      </c>
      <c r="G3217" t="s">
        <v>4294</v>
      </c>
      <c r="H3217" s="2">
        <v>45443</v>
      </c>
      <c r="I3217" s="2">
        <v>45443</v>
      </c>
      <c r="J3217"/>
      <c r="K3217"/>
      <c r="L3217">
        <v>0.01</v>
      </c>
      <c r="M3217" t="s">
        <v>4269</v>
      </c>
      <c r="N3217" t="s">
        <v>3865</v>
      </c>
      <c r="O3217"/>
      <c r="P3217" t="s">
        <v>4423</v>
      </c>
      <c r="Q3217" t="s">
        <v>4424</v>
      </c>
      <c r="R3217" t="s">
        <v>15450</v>
      </c>
      <c r="S3217" t="s">
        <v>15436</v>
      </c>
      <c r="T3217" t="s">
        <v>15437</v>
      </c>
      <c r="U3217" t="s">
        <v>15437</v>
      </c>
      <c r="V3217">
        <v>0</v>
      </c>
    </row>
    <row r="3218" spans="1:22" x14ac:dyDescent="0.25">
      <c r="A3218" t="s">
        <v>1569</v>
      </c>
      <c r="B3218">
        <v>334676</v>
      </c>
      <c r="C3218" t="s">
        <v>1912</v>
      </c>
      <c r="D3218" t="s">
        <v>4438</v>
      </c>
      <c r="E3218" t="s">
        <v>1572</v>
      </c>
      <c r="F3218" t="s">
        <v>4435</v>
      </c>
      <c r="G3218" t="s">
        <v>4294</v>
      </c>
      <c r="H3218" s="2">
        <v>45443</v>
      </c>
      <c r="I3218" s="2">
        <v>45443</v>
      </c>
      <c r="J3218"/>
      <c r="K3218"/>
      <c r="L3218">
        <v>0.01</v>
      </c>
      <c r="M3218" t="s">
        <v>4269</v>
      </c>
      <c r="N3218" t="s">
        <v>3865</v>
      </c>
      <c r="O3218"/>
      <c r="P3218" t="s">
        <v>4423</v>
      </c>
      <c r="Q3218" t="s">
        <v>4424</v>
      </c>
      <c r="R3218" t="s">
        <v>15450</v>
      </c>
      <c r="S3218" t="s">
        <v>15436</v>
      </c>
      <c r="T3218" t="s">
        <v>15437</v>
      </c>
      <c r="U3218" t="s">
        <v>15437</v>
      </c>
      <c r="V3218">
        <v>0</v>
      </c>
    </row>
    <row r="3219" spans="1:22" x14ac:dyDescent="0.25">
      <c r="A3219" t="s">
        <v>1569</v>
      </c>
      <c r="B3219">
        <v>334655</v>
      </c>
      <c r="C3219" t="s">
        <v>1758</v>
      </c>
      <c r="D3219" t="s">
        <v>3303</v>
      </c>
      <c r="E3219" t="s">
        <v>1572</v>
      </c>
      <c r="F3219" t="s">
        <v>8762</v>
      </c>
      <c r="G3219" t="s">
        <v>7490</v>
      </c>
      <c r="H3219" s="2">
        <v>45442</v>
      </c>
      <c r="I3219" s="2">
        <v>45442</v>
      </c>
      <c r="J3219"/>
      <c r="K3219"/>
      <c r="L3219">
        <v>0.01</v>
      </c>
      <c r="M3219" t="s">
        <v>7484</v>
      </c>
      <c r="N3219" t="s">
        <v>3865</v>
      </c>
      <c r="O3219"/>
      <c r="P3219" t="s">
        <v>8763</v>
      </c>
      <c r="Q3219" t="s">
        <v>4424</v>
      </c>
      <c r="R3219" t="s">
        <v>15467</v>
      </c>
      <c r="S3219" t="s">
        <v>15436</v>
      </c>
      <c r="T3219" t="s">
        <v>15437</v>
      </c>
      <c r="U3219" t="s">
        <v>15437</v>
      </c>
      <c r="V3219">
        <v>0</v>
      </c>
    </row>
    <row r="3220" spans="1:22" x14ac:dyDescent="0.25">
      <c r="A3220" t="s">
        <v>1569</v>
      </c>
      <c r="B3220">
        <v>334702</v>
      </c>
      <c r="C3220" t="s">
        <v>1781</v>
      </c>
      <c r="D3220" t="s">
        <v>3671</v>
      </c>
      <c r="E3220" t="s">
        <v>1572</v>
      </c>
      <c r="F3220" t="s">
        <v>8762</v>
      </c>
      <c r="G3220" t="s">
        <v>7490</v>
      </c>
      <c r="H3220" s="2">
        <v>45442</v>
      </c>
      <c r="I3220" s="2">
        <v>45442</v>
      </c>
      <c r="J3220"/>
      <c r="K3220"/>
      <c r="L3220">
        <v>0.01</v>
      </c>
      <c r="M3220" t="s">
        <v>7484</v>
      </c>
      <c r="N3220" t="s">
        <v>3865</v>
      </c>
      <c r="O3220"/>
      <c r="P3220" t="s">
        <v>8763</v>
      </c>
      <c r="Q3220" t="s">
        <v>4424</v>
      </c>
      <c r="R3220" t="s">
        <v>15467</v>
      </c>
      <c r="S3220" t="s">
        <v>15436</v>
      </c>
      <c r="T3220" t="s">
        <v>15437</v>
      </c>
      <c r="U3220" t="s">
        <v>15437</v>
      </c>
      <c r="V3220">
        <v>0</v>
      </c>
    </row>
    <row r="3221" spans="1:22" x14ac:dyDescent="0.25">
      <c r="A3221" t="s">
        <v>1569</v>
      </c>
      <c r="B3221">
        <v>334661</v>
      </c>
      <c r="C3221" t="s">
        <v>10915</v>
      </c>
      <c r="D3221" t="s">
        <v>10916</v>
      </c>
      <c r="E3221" t="s">
        <v>1572</v>
      </c>
      <c r="F3221" t="s">
        <v>10907</v>
      </c>
      <c r="G3221" t="s">
        <v>7490</v>
      </c>
      <c r="H3221" s="2">
        <v>45442</v>
      </c>
      <c r="I3221" s="2">
        <v>45442</v>
      </c>
      <c r="J3221"/>
      <c r="K3221"/>
      <c r="L3221">
        <v>0.01</v>
      </c>
      <c r="M3221" t="s">
        <v>7484</v>
      </c>
      <c r="N3221" t="s">
        <v>3865</v>
      </c>
      <c r="O3221"/>
      <c r="P3221" t="s">
        <v>10898</v>
      </c>
      <c r="Q3221" t="s">
        <v>3953</v>
      </c>
      <c r="R3221" t="s">
        <v>15463</v>
      </c>
      <c r="S3221" t="s">
        <v>15436</v>
      </c>
      <c r="T3221" t="s">
        <v>15437</v>
      </c>
      <c r="U3221" t="s">
        <v>15437</v>
      </c>
      <c r="V3221">
        <v>0</v>
      </c>
    </row>
    <row r="3222" spans="1:22" x14ac:dyDescent="0.25">
      <c r="A3222" t="s">
        <v>1569</v>
      </c>
      <c r="B3222">
        <v>334754</v>
      </c>
      <c r="C3222" t="s">
        <v>13261</v>
      </c>
      <c r="D3222" t="s">
        <v>9591</v>
      </c>
      <c r="E3222" t="s">
        <v>1572</v>
      </c>
      <c r="F3222" t="s">
        <v>13245</v>
      </c>
      <c r="G3222" t="s">
        <v>7490</v>
      </c>
      <c r="H3222" s="2">
        <v>45442</v>
      </c>
      <c r="I3222" s="2">
        <v>45442</v>
      </c>
      <c r="J3222"/>
      <c r="K3222"/>
      <c r="L3222">
        <v>0.01</v>
      </c>
      <c r="M3222" t="s">
        <v>7484</v>
      </c>
      <c r="N3222" t="s">
        <v>3865</v>
      </c>
      <c r="O3222"/>
      <c r="P3222" t="s">
        <v>13243</v>
      </c>
      <c r="Q3222" t="s">
        <v>5886</v>
      </c>
      <c r="R3222" t="s">
        <v>15463</v>
      </c>
      <c r="S3222" t="s">
        <v>15436</v>
      </c>
      <c r="T3222" t="s">
        <v>15437</v>
      </c>
      <c r="U3222" t="s">
        <v>15437</v>
      </c>
      <c r="V3222">
        <v>0</v>
      </c>
    </row>
    <row r="3223" spans="1:22" x14ac:dyDescent="0.25">
      <c r="A3223" t="s">
        <v>1569</v>
      </c>
      <c r="B3223">
        <v>334042</v>
      </c>
      <c r="C3223" t="s">
        <v>14711</v>
      </c>
      <c r="D3223" t="s">
        <v>14712</v>
      </c>
      <c r="E3223" t="s">
        <v>1596</v>
      </c>
      <c r="F3223" t="s">
        <v>14713</v>
      </c>
      <c r="G3223" t="s">
        <v>14714</v>
      </c>
      <c r="H3223" s="2">
        <v>45441</v>
      </c>
      <c r="I3223" s="2">
        <v>45441</v>
      </c>
      <c r="J3223"/>
      <c r="K3223"/>
      <c r="L3223">
        <v>19</v>
      </c>
      <c r="M3223" t="s">
        <v>7484</v>
      </c>
      <c r="N3223" t="s">
        <v>1714</v>
      </c>
      <c r="O3223" t="s">
        <v>7120</v>
      </c>
      <c r="P3223" t="s">
        <v>14709</v>
      </c>
      <c r="Q3223" t="s">
        <v>14710</v>
      </c>
      <c r="R3223" t="s">
        <v>15431</v>
      </c>
      <c r="S3223" t="s">
        <v>15436</v>
      </c>
      <c r="T3223" t="s">
        <v>15437</v>
      </c>
      <c r="U3223" t="s">
        <v>15437</v>
      </c>
      <c r="V3223">
        <v>0.5</v>
      </c>
    </row>
    <row r="3224" spans="1:22" x14ac:dyDescent="0.25">
      <c r="A3224" t="s">
        <v>1569</v>
      </c>
      <c r="B3224">
        <v>334644</v>
      </c>
      <c r="C3224" t="s">
        <v>5382</v>
      </c>
      <c r="D3224" t="s">
        <v>5383</v>
      </c>
      <c r="E3224" t="s">
        <v>1572</v>
      </c>
      <c r="F3224" t="s">
        <v>5365</v>
      </c>
      <c r="G3224" t="s">
        <v>4268</v>
      </c>
      <c r="H3224" s="2">
        <v>45440</v>
      </c>
      <c r="I3224" s="2">
        <v>45440</v>
      </c>
      <c r="J3224"/>
      <c r="K3224"/>
      <c r="L3224">
        <v>0.01</v>
      </c>
      <c r="M3224" t="s">
        <v>4269</v>
      </c>
      <c r="N3224" t="s">
        <v>1714</v>
      </c>
      <c r="O3224"/>
      <c r="P3224" t="s">
        <v>5366</v>
      </c>
      <c r="Q3224" t="s">
        <v>5367</v>
      </c>
      <c r="R3224" t="s">
        <v>15454</v>
      </c>
      <c r="S3224" t="s">
        <v>15436</v>
      </c>
      <c r="T3224" t="s">
        <v>15437</v>
      </c>
      <c r="U3224" t="s">
        <v>15437</v>
      </c>
      <c r="V3224">
        <v>0</v>
      </c>
    </row>
    <row r="3225" spans="1:22" x14ac:dyDescent="0.25">
      <c r="A3225" t="s">
        <v>1569</v>
      </c>
      <c r="B3225">
        <v>334623</v>
      </c>
      <c r="C3225" t="s">
        <v>2853</v>
      </c>
      <c r="D3225" t="s">
        <v>7507</v>
      </c>
      <c r="E3225" t="s">
        <v>1572</v>
      </c>
      <c r="F3225" t="s">
        <v>8762</v>
      </c>
      <c r="G3225" t="s">
        <v>7490</v>
      </c>
      <c r="H3225" s="2">
        <v>45439</v>
      </c>
      <c r="I3225" s="2">
        <v>45439</v>
      </c>
      <c r="J3225"/>
      <c r="K3225"/>
      <c r="L3225">
        <v>0.01</v>
      </c>
      <c r="M3225" t="s">
        <v>7484</v>
      </c>
      <c r="N3225" t="s">
        <v>3865</v>
      </c>
      <c r="O3225"/>
      <c r="P3225" t="s">
        <v>8763</v>
      </c>
      <c r="Q3225" t="s">
        <v>4424</v>
      </c>
      <c r="R3225" t="s">
        <v>15467</v>
      </c>
      <c r="S3225" t="s">
        <v>15436</v>
      </c>
      <c r="T3225" t="s">
        <v>15437</v>
      </c>
      <c r="U3225" t="s">
        <v>15437</v>
      </c>
      <c r="V3225">
        <v>0</v>
      </c>
    </row>
    <row r="3226" spans="1:22" x14ac:dyDescent="0.25">
      <c r="A3226" t="s">
        <v>1569</v>
      </c>
      <c r="B3226">
        <v>334619</v>
      </c>
      <c r="C3226" t="s">
        <v>8778</v>
      </c>
      <c r="D3226" t="s">
        <v>5336</v>
      </c>
      <c r="E3226" t="s">
        <v>1572</v>
      </c>
      <c r="F3226" t="s">
        <v>8762</v>
      </c>
      <c r="G3226" t="s">
        <v>7490</v>
      </c>
      <c r="H3226" s="2">
        <v>45439</v>
      </c>
      <c r="I3226" s="2">
        <v>45439</v>
      </c>
      <c r="J3226"/>
      <c r="K3226"/>
      <c r="L3226">
        <v>0.01</v>
      </c>
      <c r="M3226" t="s">
        <v>7484</v>
      </c>
      <c r="N3226" t="s">
        <v>3865</v>
      </c>
      <c r="O3226"/>
      <c r="P3226" t="s">
        <v>8763</v>
      </c>
      <c r="Q3226" t="s">
        <v>4424</v>
      </c>
      <c r="R3226" t="s">
        <v>15467</v>
      </c>
      <c r="S3226" t="s">
        <v>15436</v>
      </c>
      <c r="T3226" t="s">
        <v>15437</v>
      </c>
      <c r="U3226" t="s">
        <v>15437</v>
      </c>
      <c r="V3226">
        <v>0</v>
      </c>
    </row>
    <row r="3227" spans="1:22" x14ac:dyDescent="0.25">
      <c r="A3227" t="s">
        <v>1569</v>
      </c>
      <c r="B3227">
        <v>334618</v>
      </c>
      <c r="C3227" t="s">
        <v>8779</v>
      </c>
      <c r="D3227" t="s">
        <v>8780</v>
      </c>
      <c r="E3227" t="s">
        <v>1572</v>
      </c>
      <c r="F3227" t="s">
        <v>8762</v>
      </c>
      <c r="G3227" t="s">
        <v>7490</v>
      </c>
      <c r="H3227" s="2">
        <v>45439</v>
      </c>
      <c r="I3227" s="2">
        <v>45439</v>
      </c>
      <c r="J3227"/>
      <c r="K3227"/>
      <c r="L3227">
        <v>0.01</v>
      </c>
      <c r="M3227" t="s">
        <v>7484</v>
      </c>
      <c r="N3227" t="s">
        <v>3865</v>
      </c>
      <c r="O3227"/>
      <c r="P3227" t="s">
        <v>8763</v>
      </c>
      <c r="Q3227" t="s">
        <v>4424</v>
      </c>
      <c r="R3227" t="s">
        <v>15467</v>
      </c>
      <c r="S3227" t="s">
        <v>15436</v>
      </c>
      <c r="T3227" t="s">
        <v>15437</v>
      </c>
      <c r="U3227" t="s">
        <v>15437</v>
      </c>
      <c r="V3227">
        <v>0</v>
      </c>
    </row>
    <row r="3228" spans="1:22" x14ac:dyDescent="0.25">
      <c r="A3228" t="s">
        <v>1569</v>
      </c>
      <c r="B3228">
        <v>334640</v>
      </c>
      <c r="C3228" t="s">
        <v>1705</v>
      </c>
      <c r="D3228" t="s">
        <v>8781</v>
      </c>
      <c r="E3228" t="s">
        <v>1572</v>
      </c>
      <c r="F3228" t="s">
        <v>8762</v>
      </c>
      <c r="G3228" t="s">
        <v>7490</v>
      </c>
      <c r="H3228" s="2">
        <v>45439</v>
      </c>
      <c r="I3228" s="2">
        <v>45439</v>
      </c>
      <c r="J3228"/>
      <c r="K3228"/>
      <c r="L3228">
        <v>0.01</v>
      </c>
      <c r="M3228" t="s">
        <v>7484</v>
      </c>
      <c r="N3228" t="s">
        <v>3865</v>
      </c>
      <c r="O3228"/>
      <c r="P3228" t="s">
        <v>8763</v>
      </c>
      <c r="Q3228" t="s">
        <v>4424</v>
      </c>
      <c r="R3228" t="s">
        <v>15467</v>
      </c>
      <c r="S3228" t="s">
        <v>15436</v>
      </c>
      <c r="T3228" t="s">
        <v>15437</v>
      </c>
      <c r="U3228" t="s">
        <v>15437</v>
      </c>
      <c r="V3228">
        <v>0</v>
      </c>
    </row>
    <row r="3229" spans="1:22" x14ac:dyDescent="0.25">
      <c r="A3229" t="s">
        <v>1569</v>
      </c>
      <c r="B3229">
        <v>334636</v>
      </c>
      <c r="C3229" t="s">
        <v>1855</v>
      </c>
      <c r="D3229" t="s">
        <v>1817</v>
      </c>
      <c r="E3229" t="s">
        <v>1572</v>
      </c>
      <c r="F3229" t="s">
        <v>8762</v>
      </c>
      <c r="G3229" t="s">
        <v>7490</v>
      </c>
      <c r="H3229" s="2">
        <v>45439</v>
      </c>
      <c r="I3229" s="2">
        <v>45439</v>
      </c>
      <c r="J3229"/>
      <c r="K3229"/>
      <c r="L3229">
        <v>0.01</v>
      </c>
      <c r="M3229" t="s">
        <v>7484</v>
      </c>
      <c r="N3229" t="s">
        <v>3865</v>
      </c>
      <c r="O3229"/>
      <c r="P3229" t="s">
        <v>8763</v>
      </c>
      <c r="Q3229" t="s">
        <v>4424</v>
      </c>
      <c r="R3229" t="s">
        <v>15467</v>
      </c>
      <c r="S3229" t="s">
        <v>15436</v>
      </c>
      <c r="T3229" t="s">
        <v>15437</v>
      </c>
      <c r="U3229" t="s">
        <v>15437</v>
      </c>
      <c r="V3229">
        <v>0</v>
      </c>
    </row>
    <row r="3230" spans="1:22" x14ac:dyDescent="0.25">
      <c r="A3230" t="s">
        <v>1569</v>
      </c>
      <c r="B3230">
        <v>334642</v>
      </c>
      <c r="C3230" t="s">
        <v>1758</v>
      </c>
      <c r="D3230" t="s">
        <v>3162</v>
      </c>
      <c r="E3230" t="s">
        <v>1572</v>
      </c>
      <c r="F3230" t="s">
        <v>9315</v>
      </c>
      <c r="G3230" t="s">
        <v>7490</v>
      </c>
      <c r="H3230" s="2">
        <v>45439</v>
      </c>
      <c r="I3230" s="2">
        <v>45439</v>
      </c>
      <c r="J3230"/>
      <c r="K3230"/>
      <c r="L3230">
        <v>0.01</v>
      </c>
      <c r="M3230" t="s">
        <v>7484</v>
      </c>
      <c r="N3230" t="s">
        <v>1576</v>
      </c>
      <c r="O3230"/>
      <c r="P3230" t="s">
        <v>9294</v>
      </c>
      <c r="Q3230" t="s">
        <v>6671</v>
      </c>
      <c r="R3230" t="s">
        <v>15464</v>
      </c>
      <c r="S3230" t="s">
        <v>15436</v>
      </c>
      <c r="T3230" t="s">
        <v>15437</v>
      </c>
      <c r="U3230" t="s">
        <v>15437</v>
      </c>
      <c r="V3230">
        <v>0</v>
      </c>
    </row>
    <row r="3231" spans="1:22" x14ac:dyDescent="0.25">
      <c r="A3231" t="s">
        <v>1569</v>
      </c>
      <c r="B3231">
        <v>334669</v>
      </c>
      <c r="C3231" t="s">
        <v>2367</v>
      </c>
      <c r="D3231" t="s">
        <v>2594</v>
      </c>
      <c r="E3231" t="s">
        <v>1572</v>
      </c>
      <c r="F3231" t="s">
        <v>10620</v>
      </c>
      <c r="G3231" t="s">
        <v>7487</v>
      </c>
      <c r="H3231" s="2">
        <v>45439</v>
      </c>
      <c r="I3231" s="2">
        <v>45439</v>
      </c>
      <c r="J3231"/>
      <c r="K3231"/>
      <c r="L3231">
        <v>0.01</v>
      </c>
      <c r="M3231" t="s">
        <v>7484</v>
      </c>
      <c r="N3231" t="s">
        <v>1576</v>
      </c>
      <c r="O3231"/>
      <c r="P3231" t="s">
        <v>10607</v>
      </c>
      <c r="Q3231" t="s">
        <v>10608</v>
      </c>
      <c r="R3231" t="s">
        <v>15464</v>
      </c>
      <c r="S3231" t="s">
        <v>15436</v>
      </c>
      <c r="T3231" t="s">
        <v>15437</v>
      </c>
      <c r="U3231" t="s">
        <v>15437</v>
      </c>
      <c r="V3231">
        <v>0</v>
      </c>
    </row>
    <row r="3232" spans="1:22" x14ac:dyDescent="0.25">
      <c r="A3232" t="s">
        <v>1569</v>
      </c>
      <c r="B3232">
        <v>334633</v>
      </c>
      <c r="C3232" t="s">
        <v>2076</v>
      </c>
      <c r="D3232" t="s">
        <v>5218</v>
      </c>
      <c r="E3232" t="s">
        <v>1572</v>
      </c>
      <c r="F3232" t="s">
        <v>10907</v>
      </c>
      <c r="G3232" t="s">
        <v>7490</v>
      </c>
      <c r="H3232" s="2">
        <v>45439</v>
      </c>
      <c r="I3232" s="2">
        <v>45439</v>
      </c>
      <c r="J3232"/>
      <c r="K3232"/>
      <c r="L3232">
        <v>0.01</v>
      </c>
      <c r="M3232" t="s">
        <v>7484</v>
      </c>
      <c r="N3232" t="s">
        <v>3865</v>
      </c>
      <c r="O3232"/>
      <c r="P3232" t="s">
        <v>10898</v>
      </c>
      <c r="Q3232" t="s">
        <v>3953</v>
      </c>
      <c r="R3232" t="s">
        <v>15463</v>
      </c>
      <c r="S3232" t="s">
        <v>15436</v>
      </c>
      <c r="T3232" t="s">
        <v>15437</v>
      </c>
      <c r="U3232" t="s">
        <v>15437</v>
      </c>
      <c r="V3232">
        <v>0</v>
      </c>
    </row>
    <row r="3233" spans="1:22" x14ac:dyDescent="0.25">
      <c r="A3233" t="s">
        <v>1569</v>
      </c>
      <c r="B3233">
        <v>298452</v>
      </c>
      <c r="C3233" t="s">
        <v>1743</v>
      </c>
      <c r="D3233" t="s">
        <v>2954</v>
      </c>
      <c r="E3233" t="s">
        <v>1607</v>
      </c>
      <c r="F3233" t="s">
        <v>14118</v>
      </c>
      <c r="G3233" t="s">
        <v>14119</v>
      </c>
      <c r="H3233" s="2">
        <v>45439</v>
      </c>
      <c r="I3233" s="2">
        <v>45439</v>
      </c>
      <c r="J3233"/>
      <c r="K3233"/>
      <c r="L3233">
        <v>38</v>
      </c>
      <c r="M3233" t="s">
        <v>7484</v>
      </c>
      <c r="N3233" t="s">
        <v>1714</v>
      </c>
      <c r="O3233" t="s">
        <v>7120</v>
      </c>
      <c r="P3233" t="s">
        <v>14120</v>
      </c>
      <c r="Q3233" t="s">
        <v>14121</v>
      </c>
      <c r="R3233" t="s">
        <v>23</v>
      </c>
      <c r="S3233" t="s">
        <v>15436</v>
      </c>
      <c r="T3233" t="s">
        <v>15437</v>
      </c>
      <c r="U3233" t="s">
        <v>15437</v>
      </c>
      <c r="V3233">
        <v>1</v>
      </c>
    </row>
    <row r="3234" spans="1:22" x14ac:dyDescent="0.25">
      <c r="A3234" t="s">
        <v>1569</v>
      </c>
      <c r="B3234">
        <v>334330</v>
      </c>
      <c r="C3234" t="s">
        <v>15021</v>
      </c>
      <c r="D3234" t="s">
        <v>15022</v>
      </c>
      <c r="E3234" t="s">
        <v>1607</v>
      </c>
      <c r="F3234" t="s">
        <v>15023</v>
      </c>
      <c r="G3234" t="s">
        <v>15024</v>
      </c>
      <c r="H3234" s="2">
        <v>45439</v>
      </c>
      <c r="I3234" s="2">
        <v>45439</v>
      </c>
      <c r="J3234"/>
      <c r="K3234"/>
      <c r="L3234">
        <v>38</v>
      </c>
      <c r="M3234" t="s">
        <v>7484</v>
      </c>
      <c r="N3234" t="s">
        <v>1714</v>
      </c>
      <c r="O3234" t="s">
        <v>7120</v>
      </c>
      <c r="P3234" t="s">
        <v>15011</v>
      </c>
      <c r="Q3234" t="s">
        <v>15012</v>
      </c>
      <c r="R3234" t="s">
        <v>15473</v>
      </c>
      <c r="S3234" t="s">
        <v>15436</v>
      </c>
      <c r="T3234" t="s">
        <v>15437</v>
      </c>
      <c r="U3234" t="s">
        <v>15437</v>
      </c>
      <c r="V3234">
        <v>1</v>
      </c>
    </row>
    <row r="3235" spans="1:22" x14ac:dyDescent="0.25">
      <c r="A3235" t="s">
        <v>1569</v>
      </c>
      <c r="B3235">
        <v>334546</v>
      </c>
      <c r="C3235" t="s">
        <v>15174</v>
      </c>
      <c r="D3235" t="s">
        <v>15175</v>
      </c>
      <c r="E3235" t="s">
        <v>1607</v>
      </c>
      <c r="F3235" t="s">
        <v>15176</v>
      </c>
      <c r="G3235" t="s">
        <v>15177</v>
      </c>
      <c r="H3235" s="2">
        <v>45439</v>
      </c>
      <c r="I3235" s="2">
        <v>45439</v>
      </c>
      <c r="J3235"/>
      <c r="K3235"/>
      <c r="L3235">
        <v>38</v>
      </c>
      <c r="M3235" t="s">
        <v>7484</v>
      </c>
      <c r="N3235" t="s">
        <v>1714</v>
      </c>
      <c r="O3235" t="s">
        <v>7120</v>
      </c>
      <c r="P3235" t="s">
        <v>15160</v>
      </c>
      <c r="Q3235" t="s">
        <v>15161</v>
      </c>
      <c r="R3235" t="s">
        <v>15430</v>
      </c>
      <c r="S3235" t="s">
        <v>15436</v>
      </c>
      <c r="T3235" t="s">
        <v>15437</v>
      </c>
      <c r="U3235" t="s">
        <v>15437</v>
      </c>
      <c r="V3235">
        <v>1</v>
      </c>
    </row>
    <row r="3236" spans="1:22" x14ac:dyDescent="0.25">
      <c r="A3236" t="s">
        <v>1569</v>
      </c>
      <c r="B3236">
        <v>334638</v>
      </c>
      <c r="C3236" t="s">
        <v>4842</v>
      </c>
      <c r="D3236" t="s">
        <v>2792</v>
      </c>
      <c r="E3236" t="s">
        <v>1572</v>
      </c>
      <c r="F3236" t="s">
        <v>4824</v>
      </c>
      <c r="G3236" t="s">
        <v>4294</v>
      </c>
      <c r="H3236" s="2">
        <v>45439</v>
      </c>
      <c r="I3236" s="2">
        <v>45439</v>
      </c>
      <c r="J3236"/>
      <c r="K3236"/>
      <c r="L3236">
        <v>0.01</v>
      </c>
      <c r="M3236" t="s">
        <v>4269</v>
      </c>
      <c r="N3236" t="s">
        <v>1714</v>
      </c>
      <c r="O3236"/>
      <c r="P3236" t="s">
        <v>4825</v>
      </c>
      <c r="Q3236" t="s">
        <v>3067</v>
      </c>
      <c r="R3236" t="s">
        <v>15447</v>
      </c>
      <c r="S3236" t="s">
        <v>15436</v>
      </c>
      <c r="T3236" t="s">
        <v>15437</v>
      </c>
      <c r="U3236" t="s">
        <v>15437</v>
      </c>
      <c r="V3236">
        <v>0</v>
      </c>
    </row>
    <row r="3237" spans="1:22" x14ac:dyDescent="0.25">
      <c r="A3237" t="s">
        <v>1569</v>
      </c>
      <c r="B3237">
        <v>334620</v>
      </c>
      <c r="C3237" t="s">
        <v>6576</v>
      </c>
      <c r="D3237" t="s">
        <v>6577</v>
      </c>
      <c r="E3237" t="s">
        <v>1607</v>
      </c>
      <c r="F3237" t="s">
        <v>6578</v>
      </c>
      <c r="G3237" t="s">
        <v>4310</v>
      </c>
      <c r="H3237" s="2">
        <v>45439</v>
      </c>
      <c r="I3237" s="2">
        <v>45439</v>
      </c>
      <c r="J3237"/>
      <c r="K3237"/>
      <c r="L3237">
        <v>38</v>
      </c>
      <c r="M3237" t="s">
        <v>4269</v>
      </c>
      <c r="N3237" t="s">
        <v>4199</v>
      </c>
      <c r="O3237"/>
      <c r="P3237" t="s">
        <v>6566</v>
      </c>
      <c r="Q3237" t="s">
        <v>6567</v>
      </c>
      <c r="R3237" t="s">
        <v>15449</v>
      </c>
      <c r="S3237" t="s">
        <v>15436</v>
      </c>
      <c r="T3237" t="s">
        <v>15437</v>
      </c>
      <c r="U3237" t="s">
        <v>1566</v>
      </c>
      <c r="V3237">
        <v>1</v>
      </c>
    </row>
    <row r="3238" spans="1:22" x14ac:dyDescent="0.25">
      <c r="A3238" t="s">
        <v>1569</v>
      </c>
      <c r="B3238">
        <v>334612</v>
      </c>
      <c r="C3238" t="s">
        <v>1855</v>
      </c>
      <c r="D3238" t="s">
        <v>12347</v>
      </c>
      <c r="E3238" t="s">
        <v>1572</v>
      </c>
      <c r="F3238" t="s">
        <v>12336</v>
      </c>
      <c r="G3238" t="s">
        <v>7490</v>
      </c>
      <c r="H3238" s="2">
        <v>45438</v>
      </c>
      <c r="I3238" s="2">
        <v>45438</v>
      </c>
      <c r="J3238"/>
      <c r="K3238"/>
      <c r="L3238">
        <v>0.01</v>
      </c>
      <c r="M3238" t="s">
        <v>7484</v>
      </c>
      <c r="N3238" t="s">
        <v>1714</v>
      </c>
      <c r="O3238"/>
      <c r="P3238" t="s">
        <v>12334</v>
      </c>
      <c r="Q3238" t="s">
        <v>3013</v>
      </c>
      <c r="R3238" t="s">
        <v>15462</v>
      </c>
      <c r="S3238" t="s">
        <v>15436</v>
      </c>
      <c r="T3238" t="s">
        <v>15437</v>
      </c>
      <c r="U3238" t="s">
        <v>15437</v>
      </c>
      <c r="V3238">
        <v>0</v>
      </c>
    </row>
    <row r="3239" spans="1:22" x14ac:dyDescent="0.25">
      <c r="A3239" t="s">
        <v>1569</v>
      </c>
      <c r="B3239">
        <v>334597</v>
      </c>
      <c r="C3239" t="s">
        <v>5682</v>
      </c>
      <c r="D3239" t="s">
        <v>13731</v>
      </c>
      <c r="E3239" t="s">
        <v>1596</v>
      </c>
      <c r="F3239" t="s">
        <v>13723</v>
      </c>
      <c r="G3239" t="s">
        <v>7490</v>
      </c>
      <c r="H3239" s="2">
        <v>45438</v>
      </c>
      <c r="I3239" s="2">
        <v>45438</v>
      </c>
      <c r="J3239"/>
      <c r="K3239"/>
      <c r="L3239">
        <v>14</v>
      </c>
      <c r="M3239" t="s">
        <v>7484</v>
      </c>
      <c r="N3239" t="s">
        <v>3482</v>
      </c>
      <c r="O3239"/>
      <c r="P3239" t="s">
        <v>13724</v>
      </c>
      <c r="Q3239" t="s">
        <v>6978</v>
      </c>
      <c r="R3239" t="s">
        <v>15465</v>
      </c>
      <c r="S3239" t="s">
        <v>15436</v>
      </c>
      <c r="T3239" t="s">
        <v>15437</v>
      </c>
      <c r="U3239" t="s">
        <v>15437</v>
      </c>
      <c r="V3239">
        <v>0.36842105263157893</v>
      </c>
    </row>
    <row r="3240" spans="1:22" x14ac:dyDescent="0.25">
      <c r="A3240" t="s">
        <v>1569</v>
      </c>
      <c r="B3240">
        <v>334624</v>
      </c>
      <c r="C3240" t="s">
        <v>6007</v>
      </c>
      <c r="D3240" t="s">
        <v>5849</v>
      </c>
      <c r="E3240" t="s">
        <v>1572</v>
      </c>
      <c r="F3240" t="s">
        <v>6261</v>
      </c>
      <c r="G3240" t="s">
        <v>4268</v>
      </c>
      <c r="H3240" s="2">
        <v>45438</v>
      </c>
      <c r="I3240" s="2">
        <v>45438</v>
      </c>
      <c r="J3240"/>
      <c r="K3240"/>
      <c r="L3240">
        <v>0.01</v>
      </c>
      <c r="M3240" t="s">
        <v>4269</v>
      </c>
      <c r="N3240" t="s">
        <v>3482</v>
      </c>
      <c r="O3240"/>
      <c r="P3240" t="s">
        <v>6262</v>
      </c>
      <c r="Q3240" t="s">
        <v>6263</v>
      </c>
      <c r="R3240" t="s">
        <v>15455</v>
      </c>
      <c r="S3240" t="s">
        <v>15436</v>
      </c>
      <c r="T3240" t="s">
        <v>15437</v>
      </c>
      <c r="U3240" t="s">
        <v>15437</v>
      </c>
      <c r="V3240">
        <v>0</v>
      </c>
    </row>
    <row r="3241" spans="1:22" x14ac:dyDescent="0.25">
      <c r="A3241" t="s">
        <v>1569</v>
      </c>
      <c r="B3241">
        <v>334610</v>
      </c>
      <c r="C3241" t="s">
        <v>1912</v>
      </c>
      <c r="D3241" t="s">
        <v>9258</v>
      </c>
      <c r="E3241" t="s">
        <v>1596</v>
      </c>
      <c r="F3241" t="s">
        <v>9242</v>
      </c>
      <c r="G3241" t="s">
        <v>7490</v>
      </c>
      <c r="H3241" s="2">
        <v>45437</v>
      </c>
      <c r="I3241" s="2">
        <v>45733</v>
      </c>
      <c r="J3241"/>
      <c r="K3241"/>
      <c r="L3241">
        <v>19.75</v>
      </c>
      <c r="M3241" t="s">
        <v>7484</v>
      </c>
      <c r="N3241" t="s">
        <v>3865</v>
      </c>
      <c r="O3241"/>
      <c r="P3241" t="s">
        <v>9243</v>
      </c>
      <c r="Q3241" t="s">
        <v>4470</v>
      </c>
      <c r="R3241" t="s">
        <v>15467</v>
      </c>
      <c r="S3241" t="s">
        <v>15436</v>
      </c>
      <c r="T3241" t="s">
        <v>15437</v>
      </c>
      <c r="U3241" t="s">
        <v>15437</v>
      </c>
      <c r="V3241">
        <v>0.51973684210526316</v>
      </c>
    </row>
    <row r="3242" spans="1:22" x14ac:dyDescent="0.25">
      <c r="A3242" t="s">
        <v>1569</v>
      </c>
      <c r="B3242">
        <v>334604</v>
      </c>
      <c r="C3242" t="s">
        <v>1589</v>
      </c>
      <c r="D3242" t="s">
        <v>10917</v>
      </c>
      <c r="E3242" t="s">
        <v>1572</v>
      </c>
      <c r="F3242" t="s">
        <v>10907</v>
      </c>
      <c r="G3242" t="s">
        <v>7490</v>
      </c>
      <c r="H3242" s="2">
        <v>45437</v>
      </c>
      <c r="I3242" s="2">
        <v>45437</v>
      </c>
      <c r="J3242"/>
      <c r="K3242"/>
      <c r="L3242">
        <v>0.01</v>
      </c>
      <c r="M3242" t="s">
        <v>7484</v>
      </c>
      <c r="N3242" t="s">
        <v>3865</v>
      </c>
      <c r="O3242"/>
      <c r="P3242" t="s">
        <v>10898</v>
      </c>
      <c r="Q3242" t="s">
        <v>3953</v>
      </c>
      <c r="R3242" t="s">
        <v>15463</v>
      </c>
      <c r="S3242" t="s">
        <v>15436</v>
      </c>
      <c r="T3242" t="s">
        <v>15437</v>
      </c>
      <c r="U3242" t="s">
        <v>15437</v>
      </c>
      <c r="V3242">
        <v>0</v>
      </c>
    </row>
    <row r="3243" spans="1:22" x14ac:dyDescent="0.25">
      <c r="A3243" t="s">
        <v>1569</v>
      </c>
      <c r="B3243">
        <v>334603</v>
      </c>
      <c r="C3243" t="s">
        <v>3294</v>
      </c>
      <c r="D3243" t="s">
        <v>11969</v>
      </c>
      <c r="E3243" t="s">
        <v>1572</v>
      </c>
      <c r="F3243" t="s">
        <v>11956</v>
      </c>
      <c r="G3243" t="s">
        <v>7490</v>
      </c>
      <c r="H3243" s="2">
        <v>45437</v>
      </c>
      <c r="I3243" s="2">
        <v>45437</v>
      </c>
      <c r="J3243"/>
      <c r="K3243"/>
      <c r="L3243">
        <v>0.01</v>
      </c>
      <c r="M3243" t="s">
        <v>7484</v>
      </c>
      <c r="N3243" t="s">
        <v>3865</v>
      </c>
      <c r="O3243"/>
      <c r="P3243" t="s">
        <v>11957</v>
      </c>
      <c r="Q3243" t="s">
        <v>4910</v>
      </c>
      <c r="R3243" t="s">
        <v>15463</v>
      </c>
      <c r="S3243" t="s">
        <v>15436</v>
      </c>
      <c r="T3243" t="s">
        <v>15437</v>
      </c>
      <c r="U3243" t="s">
        <v>15437</v>
      </c>
      <c r="V3243">
        <v>0</v>
      </c>
    </row>
    <row r="3244" spans="1:22" x14ac:dyDescent="0.25">
      <c r="A3244" t="s">
        <v>1569</v>
      </c>
      <c r="B3244">
        <v>334601</v>
      </c>
      <c r="C3244" t="s">
        <v>2819</v>
      </c>
      <c r="D3244" t="s">
        <v>13294</v>
      </c>
      <c r="E3244" t="s">
        <v>1596</v>
      </c>
      <c r="F3244" t="s">
        <v>13288</v>
      </c>
      <c r="G3244" t="s">
        <v>7490</v>
      </c>
      <c r="H3244" s="2">
        <v>45437</v>
      </c>
      <c r="I3244" s="2">
        <v>45437</v>
      </c>
      <c r="J3244"/>
      <c r="K3244"/>
      <c r="L3244">
        <v>29</v>
      </c>
      <c r="M3244" t="s">
        <v>7484</v>
      </c>
      <c r="N3244" t="s">
        <v>3482</v>
      </c>
      <c r="O3244"/>
      <c r="P3244" t="s">
        <v>13289</v>
      </c>
      <c r="Q3244" t="s">
        <v>13290</v>
      </c>
      <c r="R3244" t="s">
        <v>15466</v>
      </c>
      <c r="S3244" t="s">
        <v>15436</v>
      </c>
      <c r="T3244" t="s">
        <v>15437</v>
      </c>
      <c r="U3244" t="s">
        <v>15437</v>
      </c>
      <c r="V3244">
        <v>0.76315789473684215</v>
      </c>
    </row>
    <row r="3245" spans="1:22" x14ac:dyDescent="0.25">
      <c r="A3245" t="s">
        <v>1569</v>
      </c>
      <c r="B3245">
        <v>334567</v>
      </c>
      <c r="C3245" t="s">
        <v>13351</v>
      </c>
      <c r="D3245" t="s">
        <v>13352</v>
      </c>
      <c r="E3245" t="s">
        <v>1572</v>
      </c>
      <c r="F3245" t="s">
        <v>13336</v>
      </c>
      <c r="G3245" t="s">
        <v>7487</v>
      </c>
      <c r="H3245" s="2">
        <v>45436</v>
      </c>
      <c r="I3245" s="2">
        <v>45436</v>
      </c>
      <c r="J3245"/>
      <c r="K3245"/>
      <c r="L3245">
        <v>0.01</v>
      </c>
      <c r="M3245" t="s">
        <v>7484</v>
      </c>
      <c r="N3245" t="s">
        <v>3627</v>
      </c>
      <c r="O3245"/>
      <c r="P3245" t="s">
        <v>13328</v>
      </c>
      <c r="Q3245" t="s">
        <v>6368</v>
      </c>
      <c r="R3245" t="s">
        <v>15465</v>
      </c>
      <c r="S3245" t="s">
        <v>15436</v>
      </c>
      <c r="T3245" t="s">
        <v>15437</v>
      </c>
      <c r="U3245" t="s">
        <v>15437</v>
      </c>
      <c r="V3245">
        <v>0</v>
      </c>
    </row>
    <row r="3246" spans="1:22" x14ac:dyDescent="0.25">
      <c r="A3246" t="s">
        <v>1569</v>
      </c>
      <c r="B3246">
        <v>334572</v>
      </c>
      <c r="C3246" t="s">
        <v>4203</v>
      </c>
      <c r="D3246" t="s">
        <v>5837</v>
      </c>
      <c r="E3246" t="s">
        <v>1572</v>
      </c>
      <c r="F3246" t="s">
        <v>5830</v>
      </c>
      <c r="G3246" t="s">
        <v>4268</v>
      </c>
      <c r="H3246" s="2">
        <v>45436</v>
      </c>
      <c r="I3246" s="2">
        <v>45436</v>
      </c>
      <c r="J3246"/>
      <c r="K3246"/>
      <c r="L3246">
        <v>0.01</v>
      </c>
      <c r="M3246" t="s">
        <v>4269</v>
      </c>
      <c r="N3246" t="s">
        <v>3482</v>
      </c>
      <c r="O3246"/>
      <c r="P3246" t="s">
        <v>5828</v>
      </c>
      <c r="Q3246" t="s">
        <v>5829</v>
      </c>
      <c r="R3246" t="s">
        <v>15451</v>
      </c>
      <c r="S3246" t="s">
        <v>15436</v>
      </c>
      <c r="T3246" t="s">
        <v>15437</v>
      </c>
      <c r="U3246" t="s">
        <v>15437</v>
      </c>
      <c r="V3246">
        <v>0</v>
      </c>
    </row>
    <row r="3247" spans="1:22" x14ac:dyDescent="0.25">
      <c r="A3247" t="s">
        <v>1569</v>
      </c>
      <c r="B3247">
        <v>334568</v>
      </c>
      <c r="C3247" t="s">
        <v>4356</v>
      </c>
      <c r="D3247" t="s">
        <v>2310</v>
      </c>
      <c r="E3247" t="s">
        <v>1572</v>
      </c>
      <c r="F3247" t="s">
        <v>9242</v>
      </c>
      <c r="G3247" t="s">
        <v>7490</v>
      </c>
      <c r="H3247" s="2">
        <v>45435</v>
      </c>
      <c r="I3247" s="2">
        <v>45435</v>
      </c>
      <c r="J3247"/>
      <c r="K3247"/>
      <c r="L3247">
        <v>0.01</v>
      </c>
      <c r="M3247" t="s">
        <v>7484</v>
      </c>
      <c r="N3247" t="s">
        <v>3865</v>
      </c>
      <c r="O3247"/>
      <c r="P3247" t="s">
        <v>9243</v>
      </c>
      <c r="Q3247" t="s">
        <v>4470</v>
      </c>
      <c r="R3247" t="s">
        <v>15467</v>
      </c>
      <c r="S3247" t="s">
        <v>15436</v>
      </c>
      <c r="T3247" t="s">
        <v>15437</v>
      </c>
      <c r="U3247" t="s">
        <v>15437</v>
      </c>
      <c r="V3247">
        <v>0</v>
      </c>
    </row>
    <row r="3248" spans="1:22" x14ac:dyDescent="0.25">
      <c r="A3248" t="s">
        <v>1569</v>
      </c>
      <c r="B3248">
        <v>334666</v>
      </c>
      <c r="C3248" t="s">
        <v>2773</v>
      </c>
      <c r="D3248" t="s">
        <v>9572</v>
      </c>
      <c r="E3248" t="s">
        <v>1572</v>
      </c>
      <c r="F3248" t="s">
        <v>9569</v>
      </c>
      <c r="G3248" t="s">
        <v>7483</v>
      </c>
      <c r="H3248" s="2">
        <v>45435</v>
      </c>
      <c r="I3248" s="2">
        <v>45435</v>
      </c>
      <c r="J3248"/>
      <c r="K3248"/>
      <c r="L3248">
        <v>0.01</v>
      </c>
      <c r="M3248" t="s">
        <v>7484</v>
      </c>
      <c r="N3248" t="s">
        <v>3482</v>
      </c>
      <c r="O3248"/>
      <c r="P3248" t="s">
        <v>9565</v>
      </c>
      <c r="Q3248" t="s">
        <v>5201</v>
      </c>
      <c r="R3248" t="s">
        <v>15466</v>
      </c>
      <c r="S3248" t="s">
        <v>15436</v>
      </c>
      <c r="T3248" t="s">
        <v>15437</v>
      </c>
      <c r="U3248" t="s">
        <v>15437</v>
      </c>
      <c r="V3248">
        <v>0</v>
      </c>
    </row>
    <row r="3249" spans="1:22" x14ac:dyDescent="0.25">
      <c r="A3249" t="s">
        <v>1569</v>
      </c>
      <c r="B3249">
        <v>298443</v>
      </c>
      <c r="C3249" t="s">
        <v>2131</v>
      </c>
      <c r="D3249" t="s">
        <v>9841</v>
      </c>
      <c r="E3249" t="s">
        <v>1572</v>
      </c>
      <c r="F3249" t="s">
        <v>9826</v>
      </c>
      <c r="G3249" t="s">
        <v>7490</v>
      </c>
      <c r="H3249" s="2">
        <v>45435</v>
      </c>
      <c r="I3249" s="2">
        <v>45435</v>
      </c>
      <c r="J3249"/>
      <c r="K3249"/>
      <c r="L3249">
        <v>0.01</v>
      </c>
      <c r="M3249" t="s">
        <v>7484</v>
      </c>
      <c r="N3249" t="s">
        <v>5768</v>
      </c>
      <c r="O3249"/>
      <c r="P3249" t="s">
        <v>9827</v>
      </c>
      <c r="Q3249" t="s">
        <v>5770</v>
      </c>
      <c r="R3249" t="s">
        <v>15464</v>
      </c>
      <c r="S3249" t="s">
        <v>15436</v>
      </c>
      <c r="T3249" t="s">
        <v>15437</v>
      </c>
      <c r="U3249" t="s">
        <v>15437</v>
      </c>
      <c r="V3249">
        <v>0</v>
      </c>
    </row>
    <row r="3250" spans="1:22" x14ac:dyDescent="0.25">
      <c r="A3250" t="s">
        <v>1569</v>
      </c>
      <c r="B3250">
        <v>334643</v>
      </c>
      <c r="C3250" t="s">
        <v>3246</v>
      </c>
      <c r="D3250" t="s">
        <v>10149</v>
      </c>
      <c r="E3250" t="s">
        <v>1572</v>
      </c>
      <c r="F3250" t="s">
        <v>10132</v>
      </c>
      <c r="G3250" t="s">
        <v>7487</v>
      </c>
      <c r="H3250" s="2">
        <v>45435</v>
      </c>
      <c r="I3250" s="2">
        <v>45435</v>
      </c>
      <c r="J3250"/>
      <c r="K3250"/>
      <c r="L3250">
        <v>0.01</v>
      </c>
      <c r="M3250" t="s">
        <v>7484</v>
      </c>
      <c r="N3250" t="s">
        <v>4199</v>
      </c>
      <c r="O3250"/>
      <c r="P3250" t="s">
        <v>10118</v>
      </c>
      <c r="Q3250" t="s">
        <v>6518</v>
      </c>
      <c r="R3250" t="s">
        <v>15449</v>
      </c>
      <c r="S3250" t="s">
        <v>15436</v>
      </c>
      <c r="T3250" t="s">
        <v>15437</v>
      </c>
      <c r="U3250" t="s">
        <v>15437</v>
      </c>
      <c r="V3250">
        <v>0</v>
      </c>
    </row>
    <row r="3251" spans="1:22" x14ac:dyDescent="0.25">
      <c r="A3251" t="s">
        <v>1569</v>
      </c>
      <c r="B3251">
        <v>298441</v>
      </c>
      <c r="C3251" t="s">
        <v>1769</v>
      </c>
      <c r="D3251" t="s">
        <v>5079</v>
      </c>
      <c r="E3251" t="s">
        <v>1572</v>
      </c>
      <c r="F3251" t="s">
        <v>11369</v>
      </c>
      <c r="G3251" t="s">
        <v>7490</v>
      </c>
      <c r="H3251" s="2">
        <v>45435</v>
      </c>
      <c r="I3251" s="2">
        <v>45537</v>
      </c>
      <c r="J3251"/>
      <c r="K3251"/>
      <c r="L3251">
        <v>0.01</v>
      </c>
      <c r="M3251" t="s">
        <v>7484</v>
      </c>
      <c r="N3251" t="s">
        <v>3865</v>
      </c>
      <c r="O3251"/>
      <c r="P3251" t="s">
        <v>11366</v>
      </c>
      <c r="Q3251" t="s">
        <v>5570</v>
      </c>
      <c r="R3251" t="s">
        <v>15467</v>
      </c>
      <c r="S3251" t="s">
        <v>15436</v>
      </c>
      <c r="T3251" t="s">
        <v>15437</v>
      </c>
      <c r="U3251" t="s">
        <v>15437</v>
      </c>
      <c r="V3251">
        <v>0</v>
      </c>
    </row>
    <row r="3252" spans="1:22" x14ac:dyDescent="0.25">
      <c r="A3252" t="s">
        <v>1569</v>
      </c>
      <c r="B3252">
        <v>334594</v>
      </c>
      <c r="C3252" t="s">
        <v>2083</v>
      </c>
      <c r="D3252" t="s">
        <v>2896</v>
      </c>
      <c r="E3252" t="s">
        <v>1596</v>
      </c>
      <c r="F3252" t="s">
        <v>11716</v>
      </c>
      <c r="G3252" t="s">
        <v>7509</v>
      </c>
      <c r="H3252" s="2">
        <v>45435</v>
      </c>
      <c r="I3252" s="2">
        <v>45435</v>
      </c>
      <c r="J3252"/>
      <c r="K3252"/>
      <c r="L3252">
        <v>9.25</v>
      </c>
      <c r="M3252" t="s">
        <v>7484</v>
      </c>
      <c r="N3252" t="s">
        <v>3482</v>
      </c>
      <c r="O3252"/>
      <c r="P3252" t="s">
        <v>11717</v>
      </c>
      <c r="Q3252" t="s">
        <v>11718</v>
      </c>
      <c r="R3252" t="s">
        <v>15465</v>
      </c>
      <c r="S3252" t="s">
        <v>15436</v>
      </c>
      <c r="T3252" t="s">
        <v>15437</v>
      </c>
      <c r="U3252" t="s">
        <v>15437</v>
      </c>
      <c r="V3252">
        <v>0.24342105263157895</v>
      </c>
    </row>
    <row r="3253" spans="1:22" x14ac:dyDescent="0.25">
      <c r="A3253" t="s">
        <v>1569</v>
      </c>
      <c r="B3253">
        <v>334608</v>
      </c>
      <c r="C3253" t="s">
        <v>1802</v>
      </c>
      <c r="D3253" t="s">
        <v>9682</v>
      </c>
      <c r="E3253" t="s">
        <v>1572</v>
      </c>
      <c r="F3253" t="s">
        <v>13590</v>
      </c>
      <c r="G3253" t="s">
        <v>7490</v>
      </c>
      <c r="H3253" s="2">
        <v>45435</v>
      </c>
      <c r="I3253" s="2">
        <v>45435</v>
      </c>
      <c r="J3253"/>
      <c r="K3253"/>
      <c r="L3253">
        <v>0.01</v>
      </c>
      <c r="M3253" t="s">
        <v>7484</v>
      </c>
      <c r="N3253" t="s">
        <v>4199</v>
      </c>
      <c r="O3253"/>
      <c r="P3253" t="s">
        <v>13591</v>
      </c>
      <c r="Q3253" t="s">
        <v>13592</v>
      </c>
      <c r="R3253" t="s">
        <v>15449</v>
      </c>
      <c r="S3253" t="s">
        <v>15436</v>
      </c>
      <c r="T3253" t="s">
        <v>15437</v>
      </c>
      <c r="U3253" t="s">
        <v>15437</v>
      </c>
      <c r="V3253">
        <v>0</v>
      </c>
    </row>
    <row r="3254" spans="1:22" x14ac:dyDescent="0.25">
      <c r="A3254" t="s">
        <v>1569</v>
      </c>
      <c r="B3254">
        <v>334511</v>
      </c>
      <c r="C3254" t="s">
        <v>1901</v>
      </c>
      <c r="D3254" t="s">
        <v>5719</v>
      </c>
      <c r="E3254" t="s">
        <v>1572</v>
      </c>
      <c r="F3254" t="s">
        <v>6979</v>
      </c>
      <c r="G3254" t="s">
        <v>4268</v>
      </c>
      <c r="H3254" s="2">
        <v>45434</v>
      </c>
      <c r="I3254" s="2">
        <v>45434</v>
      </c>
      <c r="J3254"/>
      <c r="K3254"/>
      <c r="L3254">
        <v>0.01</v>
      </c>
      <c r="M3254" t="s">
        <v>4269</v>
      </c>
      <c r="N3254" t="s">
        <v>3482</v>
      </c>
      <c r="O3254"/>
      <c r="P3254" t="s">
        <v>6977</v>
      </c>
      <c r="Q3254" t="s">
        <v>6978</v>
      </c>
      <c r="R3254" t="s">
        <v>15451</v>
      </c>
      <c r="S3254" t="s">
        <v>15436</v>
      </c>
      <c r="T3254" t="s">
        <v>15437</v>
      </c>
      <c r="U3254" t="s">
        <v>15437</v>
      </c>
      <c r="V3254">
        <v>0</v>
      </c>
    </row>
    <row r="3255" spans="1:22" x14ac:dyDescent="0.25">
      <c r="A3255" t="s">
        <v>1569</v>
      </c>
      <c r="B3255">
        <v>334552</v>
      </c>
      <c r="C3255" t="s">
        <v>1802</v>
      </c>
      <c r="D3255" t="s">
        <v>7515</v>
      </c>
      <c r="E3255" t="s">
        <v>1572</v>
      </c>
      <c r="F3255" t="s">
        <v>9160</v>
      </c>
      <c r="G3255" t="s">
        <v>7487</v>
      </c>
      <c r="H3255" s="2">
        <v>45433</v>
      </c>
      <c r="I3255" s="2">
        <v>45433</v>
      </c>
      <c r="J3255"/>
      <c r="K3255"/>
      <c r="L3255">
        <v>0.01</v>
      </c>
      <c r="M3255" t="s">
        <v>7484</v>
      </c>
      <c r="N3255" t="s">
        <v>3482</v>
      </c>
      <c r="O3255"/>
      <c r="P3255" t="s">
        <v>9154</v>
      </c>
      <c r="Q3255" t="s">
        <v>9155</v>
      </c>
      <c r="R3255" t="s">
        <v>15465</v>
      </c>
      <c r="S3255" t="s">
        <v>15436</v>
      </c>
      <c r="T3255" t="s">
        <v>15437</v>
      </c>
      <c r="U3255" t="s">
        <v>15437</v>
      </c>
      <c r="V3255">
        <v>0</v>
      </c>
    </row>
    <row r="3256" spans="1:22" x14ac:dyDescent="0.25">
      <c r="A3256" t="s">
        <v>1569</v>
      </c>
      <c r="B3256">
        <v>334342</v>
      </c>
      <c r="C3256" t="s">
        <v>1901</v>
      </c>
      <c r="D3256" t="s">
        <v>8420</v>
      </c>
      <c r="E3256" t="s">
        <v>1572</v>
      </c>
      <c r="F3256" t="s">
        <v>8404</v>
      </c>
      <c r="G3256" t="s">
        <v>7490</v>
      </c>
      <c r="H3256" s="2">
        <v>45432</v>
      </c>
      <c r="I3256" s="2">
        <v>45435</v>
      </c>
      <c r="J3256"/>
      <c r="K3256"/>
      <c r="L3256">
        <v>0.01</v>
      </c>
      <c r="M3256" t="s">
        <v>7484</v>
      </c>
      <c r="N3256" t="s">
        <v>1576</v>
      </c>
      <c r="O3256"/>
      <c r="P3256" t="s">
        <v>8405</v>
      </c>
      <c r="Q3256" t="s">
        <v>8406</v>
      </c>
      <c r="R3256" t="s">
        <v>15464</v>
      </c>
      <c r="S3256" t="s">
        <v>15436</v>
      </c>
      <c r="T3256" t="s">
        <v>15437</v>
      </c>
      <c r="U3256" t="s">
        <v>15437</v>
      </c>
      <c r="V3256">
        <v>0</v>
      </c>
    </row>
    <row r="3257" spans="1:22" x14ac:dyDescent="0.25">
      <c r="A3257" t="s">
        <v>1569</v>
      </c>
      <c r="B3257">
        <v>334390</v>
      </c>
      <c r="C3257" t="s">
        <v>4551</v>
      </c>
      <c r="D3257" t="s">
        <v>2703</v>
      </c>
      <c r="E3257" t="s">
        <v>1572</v>
      </c>
      <c r="F3257" t="s">
        <v>8404</v>
      </c>
      <c r="G3257" t="s">
        <v>7490</v>
      </c>
      <c r="H3257" s="2">
        <v>45432</v>
      </c>
      <c r="I3257" s="2">
        <v>45435</v>
      </c>
      <c r="J3257"/>
      <c r="K3257"/>
      <c r="L3257">
        <v>0.01</v>
      </c>
      <c r="M3257" t="s">
        <v>7484</v>
      </c>
      <c r="N3257" t="s">
        <v>1576</v>
      </c>
      <c r="O3257"/>
      <c r="P3257" t="s">
        <v>8405</v>
      </c>
      <c r="Q3257" t="s">
        <v>8406</v>
      </c>
      <c r="R3257" t="s">
        <v>15464</v>
      </c>
      <c r="S3257" t="s">
        <v>15436</v>
      </c>
      <c r="T3257" t="s">
        <v>15437</v>
      </c>
      <c r="U3257" t="s">
        <v>15437</v>
      </c>
      <c r="V3257">
        <v>0</v>
      </c>
    </row>
    <row r="3258" spans="1:22" x14ac:dyDescent="0.25">
      <c r="A3258" t="s">
        <v>1569</v>
      </c>
      <c r="B3258">
        <v>334564</v>
      </c>
      <c r="C3258" t="s">
        <v>8206</v>
      </c>
      <c r="D3258" t="s">
        <v>10150</v>
      </c>
      <c r="E3258" t="s">
        <v>1572</v>
      </c>
      <c r="F3258" t="s">
        <v>10132</v>
      </c>
      <c r="G3258" t="s">
        <v>7487</v>
      </c>
      <c r="H3258" s="2">
        <v>45432</v>
      </c>
      <c r="I3258" s="2">
        <v>45432</v>
      </c>
      <c r="J3258"/>
      <c r="K3258"/>
      <c r="L3258">
        <v>0.01</v>
      </c>
      <c r="M3258" t="s">
        <v>7484</v>
      </c>
      <c r="N3258" t="s">
        <v>4199</v>
      </c>
      <c r="O3258"/>
      <c r="P3258" t="s">
        <v>10118</v>
      </c>
      <c r="Q3258" t="s">
        <v>6518</v>
      </c>
      <c r="R3258" t="s">
        <v>15449</v>
      </c>
      <c r="S3258" t="s">
        <v>15436</v>
      </c>
      <c r="T3258" t="s">
        <v>15437</v>
      </c>
      <c r="U3258" t="s">
        <v>15437</v>
      </c>
      <c r="V3258">
        <v>0</v>
      </c>
    </row>
    <row r="3259" spans="1:22" x14ac:dyDescent="0.25">
      <c r="A3259" t="s">
        <v>1569</v>
      </c>
      <c r="B3259">
        <v>334262</v>
      </c>
      <c r="C3259" t="s">
        <v>3463</v>
      </c>
      <c r="D3259" t="s">
        <v>2187</v>
      </c>
      <c r="E3259" t="s">
        <v>1607</v>
      </c>
      <c r="F3259" t="s">
        <v>15816</v>
      </c>
      <c r="G3259" t="s">
        <v>7547</v>
      </c>
      <c r="H3259" s="2">
        <v>45432</v>
      </c>
      <c r="I3259" s="2">
        <v>45817</v>
      </c>
      <c r="J3259"/>
      <c r="K3259"/>
      <c r="L3259">
        <v>38</v>
      </c>
      <c r="M3259" t="s">
        <v>7484</v>
      </c>
      <c r="N3259" t="s">
        <v>1714</v>
      </c>
      <c r="O3259"/>
      <c r="P3259" t="s">
        <v>13757</v>
      </c>
      <c r="Q3259" t="s">
        <v>13758</v>
      </c>
      <c r="R3259" t="s">
        <v>15440</v>
      </c>
      <c r="S3259" t="s">
        <v>15436</v>
      </c>
      <c r="T3259" t="s">
        <v>15437</v>
      </c>
      <c r="U3259" t="s">
        <v>1566</v>
      </c>
      <c r="V3259">
        <v>1</v>
      </c>
    </row>
    <row r="3260" spans="1:22" x14ac:dyDescent="0.25">
      <c r="A3260" t="s">
        <v>1569</v>
      </c>
      <c r="B3260">
        <v>298439</v>
      </c>
      <c r="C3260" t="s">
        <v>14036</v>
      </c>
      <c r="D3260" t="s">
        <v>14037</v>
      </c>
      <c r="E3260" t="s">
        <v>1607</v>
      </c>
      <c r="F3260" t="s">
        <v>13982</v>
      </c>
      <c r="G3260" t="s">
        <v>13983</v>
      </c>
      <c r="H3260" s="2">
        <v>45432</v>
      </c>
      <c r="I3260" s="2">
        <v>45432</v>
      </c>
      <c r="J3260"/>
      <c r="K3260"/>
      <c r="L3260">
        <v>38</v>
      </c>
      <c r="M3260" t="s">
        <v>7484</v>
      </c>
      <c r="N3260" t="s">
        <v>1714</v>
      </c>
      <c r="O3260" t="s">
        <v>7120</v>
      </c>
      <c r="P3260" t="s">
        <v>14034</v>
      </c>
      <c r="Q3260" t="s">
        <v>14035</v>
      </c>
      <c r="R3260" t="s">
        <v>23</v>
      </c>
      <c r="S3260" t="s">
        <v>15436</v>
      </c>
      <c r="T3260" t="s">
        <v>15437</v>
      </c>
      <c r="U3260" t="s">
        <v>15437</v>
      </c>
      <c r="V3260">
        <v>1</v>
      </c>
    </row>
    <row r="3261" spans="1:22" x14ac:dyDescent="0.25">
      <c r="A3261" t="s">
        <v>1569</v>
      </c>
      <c r="B3261">
        <v>334527</v>
      </c>
      <c r="C3261" t="s">
        <v>4439</v>
      </c>
      <c r="D3261" t="s">
        <v>3655</v>
      </c>
      <c r="E3261" t="s">
        <v>1572</v>
      </c>
      <c r="F3261" t="s">
        <v>4422</v>
      </c>
      <c r="G3261" t="s">
        <v>4268</v>
      </c>
      <c r="H3261" s="2">
        <v>45432</v>
      </c>
      <c r="I3261" s="2">
        <v>45432</v>
      </c>
      <c r="J3261"/>
      <c r="K3261"/>
      <c r="L3261">
        <v>0.01</v>
      </c>
      <c r="M3261" t="s">
        <v>4269</v>
      </c>
      <c r="N3261" t="s">
        <v>3865</v>
      </c>
      <c r="O3261"/>
      <c r="P3261" t="s">
        <v>4423</v>
      </c>
      <c r="Q3261" t="s">
        <v>4424</v>
      </c>
      <c r="R3261" t="s">
        <v>15450</v>
      </c>
      <c r="S3261" t="s">
        <v>15436</v>
      </c>
      <c r="T3261" t="s">
        <v>15437</v>
      </c>
      <c r="U3261" t="s">
        <v>15437</v>
      </c>
      <c r="V3261">
        <v>0</v>
      </c>
    </row>
    <row r="3262" spans="1:22" x14ac:dyDescent="0.25">
      <c r="A3262" t="s">
        <v>1569</v>
      </c>
      <c r="B3262">
        <v>334561</v>
      </c>
      <c r="C3262" t="s">
        <v>2078</v>
      </c>
      <c r="D3262" t="s">
        <v>3532</v>
      </c>
      <c r="E3262" t="s">
        <v>1572</v>
      </c>
      <c r="F3262" t="s">
        <v>6401</v>
      </c>
      <c r="G3262" t="s">
        <v>4268</v>
      </c>
      <c r="H3262" s="2">
        <v>45432</v>
      </c>
      <c r="I3262" s="2">
        <v>45432</v>
      </c>
      <c r="J3262"/>
      <c r="K3262"/>
      <c r="L3262">
        <v>0.01</v>
      </c>
      <c r="M3262" t="s">
        <v>4269</v>
      </c>
      <c r="N3262" t="s">
        <v>4199</v>
      </c>
      <c r="O3262"/>
      <c r="P3262" t="s">
        <v>6397</v>
      </c>
      <c r="Q3262" t="s">
        <v>6398</v>
      </c>
      <c r="R3262" t="s">
        <v>15449</v>
      </c>
      <c r="S3262" t="s">
        <v>15436</v>
      </c>
      <c r="T3262" t="s">
        <v>15437</v>
      </c>
      <c r="U3262" t="s">
        <v>15437</v>
      </c>
      <c r="V3262">
        <v>0</v>
      </c>
    </row>
    <row r="3263" spans="1:22" x14ac:dyDescent="0.25">
      <c r="A3263" t="s">
        <v>1569</v>
      </c>
      <c r="B3263">
        <v>334542</v>
      </c>
      <c r="C3263" t="s">
        <v>2115</v>
      </c>
      <c r="D3263" t="s">
        <v>5050</v>
      </c>
      <c r="E3263" t="s">
        <v>1572</v>
      </c>
      <c r="F3263" t="s">
        <v>5026</v>
      </c>
      <c r="G3263" t="s">
        <v>4268</v>
      </c>
      <c r="H3263" s="2">
        <v>45431</v>
      </c>
      <c r="I3263" s="2">
        <v>45431</v>
      </c>
      <c r="J3263"/>
      <c r="K3263"/>
      <c r="L3263">
        <v>0.01</v>
      </c>
      <c r="M3263" t="s">
        <v>4269</v>
      </c>
      <c r="N3263" t="s">
        <v>1714</v>
      </c>
      <c r="O3263"/>
      <c r="P3263" t="s">
        <v>5024</v>
      </c>
      <c r="Q3263" t="s">
        <v>3013</v>
      </c>
      <c r="R3263" t="s">
        <v>15454</v>
      </c>
      <c r="S3263" t="s">
        <v>15436</v>
      </c>
      <c r="T3263" t="s">
        <v>15437</v>
      </c>
      <c r="U3263" t="s">
        <v>15437</v>
      </c>
      <c r="V3263">
        <v>0</v>
      </c>
    </row>
    <row r="3264" spans="1:22" x14ac:dyDescent="0.25">
      <c r="A3264" t="s">
        <v>1569</v>
      </c>
      <c r="B3264">
        <v>334556</v>
      </c>
      <c r="C3264" t="s">
        <v>4356</v>
      </c>
      <c r="D3264" t="s">
        <v>2434</v>
      </c>
      <c r="E3264" t="s">
        <v>1572</v>
      </c>
      <c r="F3264" t="s">
        <v>5199</v>
      </c>
      <c r="G3264" t="s">
        <v>4294</v>
      </c>
      <c r="H3264" s="2">
        <v>45431</v>
      </c>
      <c r="I3264" s="2">
        <v>45431</v>
      </c>
      <c r="J3264"/>
      <c r="K3264"/>
      <c r="L3264">
        <v>0.01</v>
      </c>
      <c r="M3264" t="s">
        <v>4269</v>
      </c>
      <c r="N3264" t="s">
        <v>3482</v>
      </c>
      <c r="O3264"/>
      <c r="P3264" t="s">
        <v>5200</v>
      </c>
      <c r="Q3264" t="s">
        <v>5201</v>
      </c>
      <c r="R3264" t="s">
        <v>15455</v>
      </c>
      <c r="S3264" t="s">
        <v>15436</v>
      </c>
      <c r="T3264" t="s">
        <v>15437</v>
      </c>
      <c r="U3264" t="s">
        <v>15437</v>
      </c>
      <c r="V3264">
        <v>0</v>
      </c>
    </row>
    <row r="3265" spans="1:22" x14ac:dyDescent="0.25">
      <c r="A3265" t="s">
        <v>1569</v>
      </c>
      <c r="B3265">
        <v>334545</v>
      </c>
      <c r="C3265" t="s">
        <v>1589</v>
      </c>
      <c r="D3265" t="s">
        <v>3441</v>
      </c>
      <c r="E3265" t="s">
        <v>1572</v>
      </c>
      <c r="F3265" t="s">
        <v>5767</v>
      </c>
      <c r="G3265" t="s">
        <v>4294</v>
      </c>
      <c r="H3265" s="2">
        <v>45431</v>
      </c>
      <c r="I3265" s="2">
        <v>45431</v>
      </c>
      <c r="J3265"/>
      <c r="K3265"/>
      <c r="L3265">
        <v>0.01</v>
      </c>
      <c r="M3265" t="s">
        <v>4269</v>
      </c>
      <c r="N3265" t="s">
        <v>5768</v>
      </c>
      <c r="O3265"/>
      <c r="P3265" t="s">
        <v>5769</v>
      </c>
      <c r="Q3265" t="s">
        <v>5770</v>
      </c>
      <c r="R3265" t="s">
        <v>15452</v>
      </c>
      <c r="S3265" t="s">
        <v>15436</v>
      </c>
      <c r="T3265" t="s">
        <v>15437</v>
      </c>
      <c r="U3265" t="s">
        <v>15437</v>
      </c>
      <c r="V3265">
        <v>0</v>
      </c>
    </row>
    <row r="3266" spans="1:22" x14ac:dyDescent="0.25">
      <c r="A3266" t="s">
        <v>1569</v>
      </c>
      <c r="B3266">
        <v>334543</v>
      </c>
      <c r="C3266" t="s">
        <v>5902</v>
      </c>
      <c r="D3266" t="s">
        <v>4400</v>
      </c>
      <c r="E3266" t="s">
        <v>1572</v>
      </c>
      <c r="F3266" t="s">
        <v>5889</v>
      </c>
      <c r="G3266" t="s">
        <v>4294</v>
      </c>
      <c r="H3266" s="2">
        <v>45431</v>
      </c>
      <c r="I3266" s="2">
        <v>45431</v>
      </c>
      <c r="J3266"/>
      <c r="K3266"/>
      <c r="L3266">
        <v>0.01</v>
      </c>
      <c r="M3266" t="s">
        <v>4269</v>
      </c>
      <c r="N3266" t="s">
        <v>3865</v>
      </c>
      <c r="O3266"/>
      <c r="P3266" t="s">
        <v>5885</v>
      </c>
      <c r="Q3266" t="s">
        <v>5886</v>
      </c>
      <c r="R3266" t="s">
        <v>15448</v>
      </c>
      <c r="S3266" t="s">
        <v>15436</v>
      </c>
      <c r="T3266" t="s">
        <v>15437</v>
      </c>
      <c r="U3266" t="s">
        <v>15437</v>
      </c>
      <c r="V3266">
        <v>0</v>
      </c>
    </row>
    <row r="3267" spans="1:22" x14ac:dyDescent="0.25">
      <c r="A3267" t="s">
        <v>1569</v>
      </c>
      <c r="B3267">
        <v>334513</v>
      </c>
      <c r="C3267" t="s">
        <v>8481</v>
      </c>
      <c r="D3267" t="s">
        <v>8482</v>
      </c>
      <c r="E3267" t="s">
        <v>1572</v>
      </c>
      <c r="F3267" t="s">
        <v>8465</v>
      </c>
      <c r="G3267" t="s">
        <v>7487</v>
      </c>
      <c r="H3267" s="2">
        <v>45430</v>
      </c>
      <c r="I3267" s="2">
        <v>45430</v>
      </c>
      <c r="J3267"/>
      <c r="K3267"/>
      <c r="L3267">
        <v>0.01</v>
      </c>
      <c r="M3267" t="s">
        <v>7484</v>
      </c>
      <c r="N3267" t="s">
        <v>1714</v>
      </c>
      <c r="O3267"/>
      <c r="P3267" t="s">
        <v>8466</v>
      </c>
      <c r="Q3267" t="s">
        <v>5078</v>
      </c>
      <c r="R3267" t="s">
        <v>15462</v>
      </c>
      <c r="S3267" t="s">
        <v>15436</v>
      </c>
      <c r="T3267" t="s">
        <v>15437</v>
      </c>
      <c r="U3267" t="s">
        <v>15437</v>
      </c>
      <c r="V3267">
        <v>0</v>
      </c>
    </row>
    <row r="3268" spans="1:22" x14ac:dyDescent="0.25">
      <c r="A3268" t="s">
        <v>1569</v>
      </c>
      <c r="B3268">
        <v>298438</v>
      </c>
      <c r="C3268" t="s">
        <v>1850</v>
      </c>
      <c r="D3268" t="s">
        <v>9516</v>
      </c>
      <c r="E3268" t="s">
        <v>1572</v>
      </c>
      <c r="F3268" t="s">
        <v>9506</v>
      </c>
      <c r="G3268" t="s">
        <v>7483</v>
      </c>
      <c r="H3268" s="2">
        <v>45430</v>
      </c>
      <c r="I3268" s="2">
        <v>45430</v>
      </c>
      <c r="J3268"/>
      <c r="K3268"/>
      <c r="L3268">
        <v>0.01</v>
      </c>
      <c r="M3268" t="s">
        <v>7484</v>
      </c>
      <c r="N3268" t="s">
        <v>3482</v>
      </c>
      <c r="O3268"/>
      <c r="P3268" t="s">
        <v>9500</v>
      </c>
      <c r="Q3268" t="s">
        <v>9501</v>
      </c>
      <c r="R3268" t="s">
        <v>15468</v>
      </c>
      <c r="S3268" t="s">
        <v>15436</v>
      </c>
      <c r="T3268" t="s">
        <v>15437</v>
      </c>
      <c r="U3268" t="s">
        <v>15437</v>
      </c>
      <c r="V3268">
        <v>0</v>
      </c>
    </row>
    <row r="3269" spans="1:22" x14ac:dyDescent="0.25">
      <c r="A3269" t="s">
        <v>1569</v>
      </c>
      <c r="B3269">
        <v>334533</v>
      </c>
      <c r="C3269" t="s">
        <v>6873</v>
      </c>
      <c r="D3269" t="s">
        <v>5986</v>
      </c>
      <c r="E3269" t="s">
        <v>1572</v>
      </c>
      <c r="F3269" t="s">
        <v>11857</v>
      </c>
      <c r="G3269" t="s">
        <v>7490</v>
      </c>
      <c r="H3269" s="2">
        <v>45430</v>
      </c>
      <c r="I3269" s="2">
        <v>45430</v>
      </c>
      <c r="J3269"/>
      <c r="K3269"/>
      <c r="L3269">
        <v>0.01</v>
      </c>
      <c r="M3269" t="s">
        <v>7484</v>
      </c>
      <c r="N3269" t="s">
        <v>3482</v>
      </c>
      <c r="O3269"/>
      <c r="P3269" t="s">
        <v>11858</v>
      </c>
      <c r="Q3269" t="s">
        <v>5995</v>
      </c>
      <c r="R3269" t="s">
        <v>15468</v>
      </c>
      <c r="S3269" t="s">
        <v>15436</v>
      </c>
      <c r="T3269" t="s">
        <v>15437</v>
      </c>
      <c r="U3269" t="s">
        <v>15437</v>
      </c>
      <c r="V3269">
        <v>0</v>
      </c>
    </row>
    <row r="3270" spans="1:22" x14ac:dyDescent="0.25">
      <c r="A3270" t="s">
        <v>1569</v>
      </c>
      <c r="B3270">
        <v>334531</v>
      </c>
      <c r="C3270" t="s">
        <v>6503</v>
      </c>
      <c r="D3270" t="s">
        <v>11970</v>
      </c>
      <c r="E3270" t="s">
        <v>1572</v>
      </c>
      <c r="F3270" t="s">
        <v>11956</v>
      </c>
      <c r="G3270" t="s">
        <v>7490</v>
      </c>
      <c r="H3270" s="2">
        <v>45430</v>
      </c>
      <c r="I3270" s="2">
        <v>45430</v>
      </c>
      <c r="J3270"/>
      <c r="K3270"/>
      <c r="L3270">
        <v>0.01</v>
      </c>
      <c r="M3270" t="s">
        <v>7484</v>
      </c>
      <c r="N3270" t="s">
        <v>3865</v>
      </c>
      <c r="O3270"/>
      <c r="P3270" t="s">
        <v>11957</v>
      </c>
      <c r="Q3270" t="s">
        <v>4910</v>
      </c>
      <c r="R3270" t="s">
        <v>15463</v>
      </c>
      <c r="S3270" t="s">
        <v>15436</v>
      </c>
      <c r="T3270" t="s">
        <v>15437</v>
      </c>
      <c r="U3270" t="s">
        <v>15437</v>
      </c>
      <c r="V3270">
        <v>0</v>
      </c>
    </row>
    <row r="3271" spans="1:22" x14ac:dyDescent="0.25">
      <c r="A3271" t="s">
        <v>1569</v>
      </c>
      <c r="B3271">
        <v>334524</v>
      </c>
      <c r="C3271" t="s">
        <v>7954</v>
      </c>
      <c r="D3271" t="s">
        <v>5216</v>
      </c>
      <c r="E3271" t="s">
        <v>1596</v>
      </c>
      <c r="F3271" t="s">
        <v>13590</v>
      </c>
      <c r="G3271" t="s">
        <v>7490</v>
      </c>
      <c r="H3271" s="2">
        <v>45430</v>
      </c>
      <c r="I3271" s="2">
        <v>45747</v>
      </c>
      <c r="J3271"/>
      <c r="K3271"/>
      <c r="L3271">
        <v>20.5</v>
      </c>
      <c r="M3271" t="s">
        <v>7484</v>
      </c>
      <c r="N3271" t="s">
        <v>4199</v>
      </c>
      <c r="O3271"/>
      <c r="P3271" t="s">
        <v>13591</v>
      </c>
      <c r="Q3271" t="s">
        <v>13592</v>
      </c>
      <c r="R3271" t="s">
        <v>15449</v>
      </c>
      <c r="S3271" t="s">
        <v>15436</v>
      </c>
      <c r="T3271" t="s">
        <v>15437</v>
      </c>
      <c r="U3271" t="s">
        <v>15437</v>
      </c>
      <c r="V3271">
        <v>0.53947368421052633</v>
      </c>
    </row>
    <row r="3272" spans="1:22" x14ac:dyDescent="0.25">
      <c r="A3272" t="s">
        <v>1569</v>
      </c>
      <c r="B3272">
        <v>334523</v>
      </c>
      <c r="C3272" t="s">
        <v>1832</v>
      </c>
      <c r="D3272" t="s">
        <v>4850</v>
      </c>
      <c r="E3272" t="s">
        <v>1572</v>
      </c>
      <c r="F3272" t="s">
        <v>5887</v>
      </c>
      <c r="G3272" t="s">
        <v>4268</v>
      </c>
      <c r="H3272" s="2">
        <v>45430</v>
      </c>
      <c r="I3272" s="2">
        <v>45430</v>
      </c>
      <c r="J3272"/>
      <c r="K3272"/>
      <c r="L3272">
        <v>0.01</v>
      </c>
      <c r="M3272" t="s">
        <v>4269</v>
      </c>
      <c r="N3272" t="s">
        <v>3865</v>
      </c>
      <c r="O3272"/>
      <c r="P3272" t="s">
        <v>5885</v>
      </c>
      <c r="Q3272" t="s">
        <v>5886</v>
      </c>
      <c r="R3272" t="s">
        <v>15448</v>
      </c>
      <c r="S3272" t="s">
        <v>15436</v>
      </c>
      <c r="T3272" t="s">
        <v>15437</v>
      </c>
      <c r="U3272" t="s">
        <v>15437</v>
      </c>
      <c r="V3272">
        <v>0</v>
      </c>
    </row>
    <row r="3273" spans="1:22" x14ac:dyDescent="0.25">
      <c r="A3273" t="s">
        <v>1569</v>
      </c>
      <c r="B3273">
        <v>298437</v>
      </c>
      <c r="C3273" t="s">
        <v>2076</v>
      </c>
      <c r="D3273" t="s">
        <v>1998</v>
      </c>
      <c r="E3273" t="s">
        <v>1572</v>
      </c>
      <c r="F3273" t="s">
        <v>7558</v>
      </c>
      <c r="G3273" t="s">
        <v>7490</v>
      </c>
      <c r="H3273" s="2">
        <v>45429</v>
      </c>
      <c r="I3273" s="2">
        <v>45429</v>
      </c>
      <c r="J3273"/>
      <c r="K3273"/>
      <c r="L3273">
        <v>0.01</v>
      </c>
      <c r="M3273" t="s">
        <v>7484</v>
      </c>
      <c r="N3273" t="s">
        <v>1714</v>
      </c>
      <c r="O3273"/>
      <c r="P3273" t="s">
        <v>7559</v>
      </c>
      <c r="Q3273" t="s">
        <v>7560</v>
      </c>
      <c r="R3273" t="s">
        <v>15461</v>
      </c>
      <c r="S3273" t="s">
        <v>15436</v>
      </c>
      <c r="T3273" t="s">
        <v>15437</v>
      </c>
      <c r="U3273" t="s">
        <v>15437</v>
      </c>
      <c r="V3273">
        <v>0</v>
      </c>
    </row>
    <row r="3274" spans="1:22" x14ac:dyDescent="0.25">
      <c r="A3274" t="s">
        <v>1569</v>
      </c>
      <c r="B3274">
        <v>334508</v>
      </c>
      <c r="C3274" t="s">
        <v>2298</v>
      </c>
      <c r="D3274" t="s">
        <v>3293</v>
      </c>
      <c r="E3274" t="s">
        <v>1572</v>
      </c>
      <c r="F3274" t="s">
        <v>5634</v>
      </c>
      <c r="G3274" t="s">
        <v>4268</v>
      </c>
      <c r="H3274" s="2">
        <v>45429</v>
      </c>
      <c r="I3274" s="2">
        <v>45429</v>
      </c>
      <c r="J3274"/>
      <c r="K3274"/>
      <c r="L3274">
        <v>0.01</v>
      </c>
      <c r="M3274" t="s">
        <v>4269</v>
      </c>
      <c r="N3274" t="s">
        <v>1714</v>
      </c>
      <c r="O3274"/>
      <c r="P3274" t="s">
        <v>5630</v>
      </c>
      <c r="Q3274" t="s">
        <v>5631</v>
      </c>
      <c r="R3274" t="s">
        <v>15447</v>
      </c>
      <c r="S3274" t="s">
        <v>15436</v>
      </c>
      <c r="T3274" t="s">
        <v>15437</v>
      </c>
      <c r="U3274" t="s">
        <v>15437</v>
      </c>
      <c r="V3274">
        <v>0</v>
      </c>
    </row>
    <row r="3275" spans="1:22" x14ac:dyDescent="0.25">
      <c r="A3275" t="s">
        <v>1569</v>
      </c>
      <c r="B3275">
        <v>334506</v>
      </c>
      <c r="C3275" t="s">
        <v>1901</v>
      </c>
      <c r="D3275" t="s">
        <v>2031</v>
      </c>
      <c r="E3275" t="s">
        <v>1572</v>
      </c>
      <c r="F3275" t="s">
        <v>6480</v>
      </c>
      <c r="G3275" t="s">
        <v>4268</v>
      </c>
      <c r="H3275" s="2">
        <v>45429</v>
      </c>
      <c r="I3275" s="2">
        <v>45429</v>
      </c>
      <c r="J3275"/>
      <c r="K3275"/>
      <c r="L3275">
        <v>0.01</v>
      </c>
      <c r="M3275" t="s">
        <v>4269</v>
      </c>
      <c r="N3275" t="s">
        <v>3482</v>
      </c>
      <c r="O3275"/>
      <c r="P3275" t="s">
        <v>6481</v>
      </c>
      <c r="Q3275" t="s">
        <v>6482</v>
      </c>
      <c r="R3275" t="s">
        <v>15450</v>
      </c>
      <c r="S3275" t="s">
        <v>15436</v>
      </c>
      <c r="T3275" t="s">
        <v>15437</v>
      </c>
      <c r="U3275" t="s">
        <v>15437</v>
      </c>
      <c r="V3275">
        <v>0</v>
      </c>
    </row>
    <row r="3276" spans="1:22" x14ac:dyDescent="0.25">
      <c r="A3276" t="s">
        <v>1569</v>
      </c>
      <c r="B3276">
        <v>334505</v>
      </c>
      <c r="C3276" t="s">
        <v>9842</v>
      </c>
      <c r="D3276" t="s">
        <v>9843</v>
      </c>
      <c r="E3276" t="s">
        <v>1572</v>
      </c>
      <c r="F3276" t="s">
        <v>9830</v>
      </c>
      <c r="G3276" t="s">
        <v>7487</v>
      </c>
      <c r="H3276" s="2">
        <v>45428</v>
      </c>
      <c r="I3276" s="2">
        <v>45428</v>
      </c>
      <c r="J3276"/>
      <c r="K3276"/>
      <c r="L3276">
        <v>0.01</v>
      </c>
      <c r="M3276" t="s">
        <v>7484</v>
      </c>
      <c r="N3276" t="s">
        <v>5768</v>
      </c>
      <c r="O3276"/>
      <c r="P3276" t="s">
        <v>9827</v>
      </c>
      <c r="Q3276" t="s">
        <v>5770</v>
      </c>
      <c r="R3276" t="s">
        <v>15464</v>
      </c>
      <c r="S3276" t="s">
        <v>15436</v>
      </c>
      <c r="T3276" t="s">
        <v>15437</v>
      </c>
      <c r="U3276" t="s">
        <v>15437</v>
      </c>
      <c r="V3276">
        <v>0</v>
      </c>
    </row>
    <row r="3277" spans="1:22" x14ac:dyDescent="0.25">
      <c r="A3277" t="s">
        <v>1569</v>
      </c>
      <c r="B3277">
        <v>334534</v>
      </c>
      <c r="C3277" t="s">
        <v>1705</v>
      </c>
      <c r="D3277" t="s">
        <v>12848</v>
      </c>
      <c r="E3277" t="s">
        <v>1572</v>
      </c>
      <c r="F3277" t="s">
        <v>12834</v>
      </c>
      <c r="G3277" t="s">
        <v>7490</v>
      </c>
      <c r="H3277" s="2">
        <v>45428</v>
      </c>
      <c r="I3277" s="2">
        <v>45428</v>
      </c>
      <c r="J3277"/>
      <c r="K3277"/>
      <c r="L3277">
        <v>0.01</v>
      </c>
      <c r="M3277" t="s">
        <v>7484</v>
      </c>
      <c r="N3277" t="s">
        <v>3865</v>
      </c>
      <c r="O3277"/>
      <c r="P3277" t="s">
        <v>12835</v>
      </c>
      <c r="Q3277" t="s">
        <v>12836</v>
      </c>
      <c r="R3277" t="s">
        <v>15467</v>
      </c>
      <c r="S3277" t="s">
        <v>15436</v>
      </c>
      <c r="T3277" t="s">
        <v>15437</v>
      </c>
      <c r="U3277" t="s">
        <v>15437</v>
      </c>
      <c r="V3277">
        <v>0</v>
      </c>
    </row>
    <row r="3278" spans="1:22" x14ac:dyDescent="0.25">
      <c r="A3278" t="s">
        <v>1569</v>
      </c>
      <c r="B3278">
        <v>334519</v>
      </c>
      <c r="C3278" t="s">
        <v>4397</v>
      </c>
      <c r="D3278" t="s">
        <v>4398</v>
      </c>
      <c r="E3278" t="s">
        <v>1596</v>
      </c>
      <c r="F3278" t="s">
        <v>4377</v>
      </c>
      <c r="G3278" t="s">
        <v>4294</v>
      </c>
      <c r="H3278" s="2">
        <v>45427</v>
      </c>
      <c r="I3278" s="2">
        <v>45817</v>
      </c>
      <c r="J3278"/>
      <c r="K3278"/>
      <c r="L3278">
        <v>30</v>
      </c>
      <c r="M3278" t="s">
        <v>4269</v>
      </c>
      <c r="N3278" t="s">
        <v>4199</v>
      </c>
      <c r="O3278"/>
      <c r="P3278" t="s">
        <v>4373</v>
      </c>
      <c r="Q3278" t="s">
        <v>4374</v>
      </c>
      <c r="R3278" t="s">
        <v>15449</v>
      </c>
      <c r="S3278" t="s">
        <v>15436</v>
      </c>
      <c r="T3278" t="s">
        <v>15437</v>
      </c>
      <c r="U3278" t="s">
        <v>15437</v>
      </c>
      <c r="V3278">
        <v>0.78947368421052633</v>
      </c>
    </row>
    <row r="3279" spans="1:22" x14ac:dyDescent="0.25">
      <c r="A3279" t="s">
        <v>1569</v>
      </c>
      <c r="B3279">
        <v>334482</v>
      </c>
      <c r="C3279" t="s">
        <v>2367</v>
      </c>
      <c r="D3279" t="s">
        <v>5840</v>
      </c>
      <c r="E3279" t="s">
        <v>1596</v>
      </c>
      <c r="F3279" t="s">
        <v>13101</v>
      </c>
      <c r="G3279" t="s">
        <v>7487</v>
      </c>
      <c r="H3279" s="2">
        <v>45426</v>
      </c>
      <c r="I3279" s="2">
        <v>45691</v>
      </c>
      <c r="J3279"/>
      <c r="K3279"/>
      <c r="L3279">
        <v>25</v>
      </c>
      <c r="M3279" t="s">
        <v>7484</v>
      </c>
      <c r="N3279" t="s">
        <v>1714</v>
      </c>
      <c r="O3279"/>
      <c r="P3279" t="s">
        <v>13097</v>
      </c>
      <c r="Q3279" t="s">
        <v>13098</v>
      </c>
      <c r="R3279" t="s">
        <v>15462</v>
      </c>
      <c r="S3279" t="s">
        <v>15436</v>
      </c>
      <c r="T3279" t="s">
        <v>15437</v>
      </c>
      <c r="U3279" t="s">
        <v>15437</v>
      </c>
      <c r="V3279">
        <v>0.65789473684210531</v>
      </c>
    </row>
    <row r="3280" spans="1:22" x14ac:dyDescent="0.25">
      <c r="A3280" t="s">
        <v>1569</v>
      </c>
      <c r="B3280">
        <v>334284</v>
      </c>
      <c r="C3280" t="s">
        <v>13412</v>
      </c>
      <c r="D3280" t="s">
        <v>13413</v>
      </c>
      <c r="E3280" t="s">
        <v>1572</v>
      </c>
      <c r="F3280" t="s">
        <v>13395</v>
      </c>
      <c r="G3280" t="s">
        <v>7490</v>
      </c>
      <c r="H3280" s="2">
        <v>45426</v>
      </c>
      <c r="I3280" s="2">
        <v>45426</v>
      </c>
      <c r="J3280"/>
      <c r="K3280"/>
      <c r="L3280">
        <v>0.01</v>
      </c>
      <c r="M3280" t="s">
        <v>7484</v>
      </c>
      <c r="N3280" t="s">
        <v>3865</v>
      </c>
      <c r="O3280"/>
      <c r="P3280" t="s">
        <v>13393</v>
      </c>
      <c r="Q3280" t="s">
        <v>13394</v>
      </c>
      <c r="R3280" t="s">
        <v>15468</v>
      </c>
      <c r="S3280" t="s">
        <v>15436</v>
      </c>
      <c r="T3280" t="s">
        <v>15437</v>
      </c>
      <c r="U3280" t="s">
        <v>15437</v>
      </c>
      <c r="V3280">
        <v>0</v>
      </c>
    </row>
    <row r="3281" spans="1:22" x14ac:dyDescent="0.25">
      <c r="A3281" t="s">
        <v>1569</v>
      </c>
      <c r="B3281">
        <v>334470</v>
      </c>
      <c r="C3281" t="s">
        <v>1656</v>
      </c>
      <c r="D3281" t="s">
        <v>7497</v>
      </c>
      <c r="E3281" t="s">
        <v>1572</v>
      </c>
      <c r="F3281" t="s">
        <v>7489</v>
      </c>
      <c r="G3281" t="s">
        <v>7490</v>
      </c>
      <c r="H3281" s="2">
        <v>45425</v>
      </c>
      <c r="I3281" s="2">
        <v>45425</v>
      </c>
      <c r="J3281"/>
      <c r="K3281"/>
      <c r="L3281">
        <v>0.01</v>
      </c>
      <c r="M3281" t="s">
        <v>7484</v>
      </c>
      <c r="N3281" t="s">
        <v>1714</v>
      </c>
      <c r="O3281"/>
      <c r="P3281" t="s">
        <v>7485</v>
      </c>
      <c r="Q3281" t="s">
        <v>5704</v>
      </c>
      <c r="R3281" t="s">
        <v>15461</v>
      </c>
      <c r="S3281" t="s">
        <v>15436</v>
      </c>
      <c r="T3281" t="s">
        <v>15437</v>
      </c>
      <c r="U3281" t="s">
        <v>15437</v>
      </c>
      <c r="V3281">
        <v>0</v>
      </c>
    </row>
    <row r="3282" spans="1:22" x14ac:dyDescent="0.25">
      <c r="A3282" t="s">
        <v>1569</v>
      </c>
      <c r="B3282">
        <v>298440</v>
      </c>
      <c r="C3282" t="s">
        <v>7749</v>
      </c>
      <c r="D3282" t="s">
        <v>7750</v>
      </c>
      <c r="E3282" t="s">
        <v>1607</v>
      </c>
      <c r="F3282" t="s">
        <v>7751</v>
      </c>
      <c r="G3282" t="s">
        <v>7727</v>
      </c>
      <c r="H3282" s="2">
        <v>45425</v>
      </c>
      <c r="I3282" s="2">
        <v>45425</v>
      </c>
      <c r="J3282"/>
      <c r="K3282"/>
      <c r="L3282">
        <v>38</v>
      </c>
      <c r="M3282" t="s">
        <v>7484</v>
      </c>
      <c r="N3282" t="s">
        <v>1714</v>
      </c>
      <c r="O3282"/>
      <c r="P3282" t="s">
        <v>7740</v>
      </c>
      <c r="Q3282" t="s">
        <v>7741</v>
      </c>
      <c r="R3282" t="s">
        <v>15462</v>
      </c>
      <c r="S3282" t="s">
        <v>15436</v>
      </c>
      <c r="T3282" t="s">
        <v>15437</v>
      </c>
      <c r="U3282" t="s">
        <v>1566</v>
      </c>
      <c r="V3282">
        <v>1</v>
      </c>
    </row>
    <row r="3283" spans="1:22" x14ac:dyDescent="0.25">
      <c r="A3283" t="s">
        <v>1569</v>
      </c>
      <c r="B3283">
        <v>334474</v>
      </c>
      <c r="C3283" t="s">
        <v>1589</v>
      </c>
      <c r="D3283" t="s">
        <v>6351</v>
      </c>
      <c r="E3283" t="s">
        <v>1572</v>
      </c>
      <c r="F3283" t="s">
        <v>7803</v>
      </c>
      <c r="G3283" t="s">
        <v>7490</v>
      </c>
      <c r="H3283" s="2">
        <v>45425</v>
      </c>
      <c r="I3283" s="2">
        <v>45425</v>
      </c>
      <c r="J3283"/>
      <c r="K3283"/>
      <c r="L3283">
        <v>0.01</v>
      </c>
      <c r="M3283" t="s">
        <v>7484</v>
      </c>
      <c r="N3283" t="s">
        <v>1714</v>
      </c>
      <c r="O3283"/>
      <c r="P3283" t="s">
        <v>7804</v>
      </c>
      <c r="Q3283" t="s">
        <v>2847</v>
      </c>
      <c r="R3283" t="s">
        <v>15461</v>
      </c>
      <c r="S3283" t="s">
        <v>15436</v>
      </c>
      <c r="T3283" t="s">
        <v>15437</v>
      </c>
      <c r="U3283" t="s">
        <v>15437</v>
      </c>
      <c r="V3283">
        <v>0</v>
      </c>
    </row>
    <row r="3284" spans="1:22" x14ac:dyDescent="0.25">
      <c r="A3284" t="s">
        <v>1569</v>
      </c>
      <c r="B3284">
        <v>334477</v>
      </c>
      <c r="C3284" t="s">
        <v>8261</v>
      </c>
      <c r="D3284" t="s">
        <v>8262</v>
      </c>
      <c r="E3284" t="s">
        <v>1596</v>
      </c>
      <c r="F3284" t="s">
        <v>8263</v>
      </c>
      <c r="G3284" t="s">
        <v>7494</v>
      </c>
      <c r="H3284" s="2">
        <v>45425</v>
      </c>
      <c r="I3284" s="2">
        <v>45677</v>
      </c>
      <c r="J3284"/>
      <c r="K3284"/>
      <c r="L3284">
        <v>21.75</v>
      </c>
      <c r="M3284" t="s">
        <v>7484</v>
      </c>
      <c r="N3284" t="s">
        <v>3482</v>
      </c>
      <c r="O3284"/>
      <c r="P3284" t="s">
        <v>8255</v>
      </c>
      <c r="Q3284" t="s">
        <v>5829</v>
      </c>
      <c r="R3284" t="s">
        <v>15465</v>
      </c>
      <c r="S3284" t="s">
        <v>15436</v>
      </c>
      <c r="T3284" t="s">
        <v>15437</v>
      </c>
      <c r="U3284" t="s">
        <v>15437</v>
      </c>
      <c r="V3284">
        <v>0.57236842105263153</v>
      </c>
    </row>
    <row r="3285" spans="1:22" x14ac:dyDescent="0.25">
      <c r="A3285" t="s">
        <v>1569</v>
      </c>
      <c r="B3285">
        <v>334365</v>
      </c>
      <c r="C3285" t="s">
        <v>7013</v>
      </c>
      <c r="D3285" t="s">
        <v>1647</v>
      </c>
      <c r="E3285" t="s">
        <v>1596</v>
      </c>
      <c r="F3285" t="s">
        <v>9098</v>
      </c>
      <c r="G3285" t="s">
        <v>7490</v>
      </c>
      <c r="H3285" s="2">
        <v>45425</v>
      </c>
      <c r="I3285" s="2">
        <v>45747</v>
      </c>
      <c r="J3285"/>
      <c r="K3285"/>
      <c r="L3285">
        <v>17</v>
      </c>
      <c r="M3285" t="s">
        <v>7484</v>
      </c>
      <c r="N3285" t="s">
        <v>3482</v>
      </c>
      <c r="O3285"/>
      <c r="P3285" t="s">
        <v>9099</v>
      </c>
      <c r="Q3285" t="s">
        <v>9100</v>
      </c>
      <c r="R3285" t="s">
        <v>15466</v>
      </c>
      <c r="S3285" t="s">
        <v>15436</v>
      </c>
      <c r="T3285" t="s">
        <v>15437</v>
      </c>
      <c r="U3285" t="s">
        <v>15437</v>
      </c>
      <c r="V3285">
        <v>0.44736842105263158</v>
      </c>
    </row>
    <row r="3286" spans="1:22" x14ac:dyDescent="0.25">
      <c r="A3286" t="s">
        <v>1569</v>
      </c>
      <c r="B3286">
        <v>334429</v>
      </c>
      <c r="C3286" t="s">
        <v>9106</v>
      </c>
      <c r="D3286" t="s">
        <v>3556</v>
      </c>
      <c r="E3286" t="s">
        <v>1572</v>
      </c>
      <c r="F3286" t="s">
        <v>9098</v>
      </c>
      <c r="G3286" t="s">
        <v>7490</v>
      </c>
      <c r="H3286" s="2">
        <v>45425</v>
      </c>
      <c r="I3286" s="2">
        <v>45429</v>
      </c>
      <c r="J3286"/>
      <c r="K3286"/>
      <c r="L3286">
        <v>0.01</v>
      </c>
      <c r="M3286" t="s">
        <v>7484</v>
      </c>
      <c r="N3286" t="s">
        <v>3482</v>
      </c>
      <c r="O3286"/>
      <c r="P3286" t="s">
        <v>9099</v>
      </c>
      <c r="Q3286" t="s">
        <v>9100</v>
      </c>
      <c r="R3286" t="s">
        <v>15466</v>
      </c>
      <c r="S3286" t="s">
        <v>15436</v>
      </c>
      <c r="T3286" t="s">
        <v>15437</v>
      </c>
      <c r="U3286" t="s">
        <v>15437</v>
      </c>
      <c r="V3286">
        <v>0</v>
      </c>
    </row>
    <row r="3287" spans="1:22" x14ac:dyDescent="0.25">
      <c r="A3287" t="s">
        <v>1569</v>
      </c>
      <c r="B3287">
        <v>334460</v>
      </c>
      <c r="C3287" t="s">
        <v>2020</v>
      </c>
      <c r="D3287" t="s">
        <v>9545</v>
      </c>
      <c r="E3287" t="s">
        <v>1572</v>
      </c>
      <c r="F3287" t="s">
        <v>9539</v>
      </c>
      <c r="G3287" t="s">
        <v>7490</v>
      </c>
      <c r="H3287" s="2">
        <v>45425</v>
      </c>
      <c r="I3287" s="2">
        <v>45425</v>
      </c>
      <c r="J3287"/>
      <c r="K3287"/>
      <c r="L3287">
        <v>0.01</v>
      </c>
      <c r="M3287" t="s">
        <v>7484</v>
      </c>
      <c r="N3287" t="s">
        <v>1714</v>
      </c>
      <c r="O3287"/>
      <c r="P3287" t="s">
        <v>9540</v>
      </c>
      <c r="Q3287" t="s">
        <v>9541</v>
      </c>
      <c r="R3287" t="s">
        <v>15462</v>
      </c>
      <c r="S3287" t="s">
        <v>15436</v>
      </c>
      <c r="T3287" t="s">
        <v>15437</v>
      </c>
      <c r="U3287" t="s">
        <v>15437</v>
      </c>
      <c r="V3287">
        <v>0</v>
      </c>
    </row>
    <row r="3288" spans="1:22" x14ac:dyDescent="0.25">
      <c r="A3288" t="s">
        <v>1569</v>
      </c>
      <c r="B3288">
        <v>334453</v>
      </c>
      <c r="C3288" t="s">
        <v>1758</v>
      </c>
      <c r="D3288" t="s">
        <v>4296</v>
      </c>
      <c r="E3288" t="s">
        <v>1572</v>
      </c>
      <c r="F3288" t="s">
        <v>9539</v>
      </c>
      <c r="G3288" t="s">
        <v>7490</v>
      </c>
      <c r="H3288" s="2">
        <v>45425</v>
      </c>
      <c r="I3288" s="2">
        <v>45425</v>
      </c>
      <c r="J3288"/>
      <c r="K3288"/>
      <c r="L3288">
        <v>0.01</v>
      </c>
      <c r="M3288" t="s">
        <v>7484</v>
      </c>
      <c r="N3288" t="s">
        <v>1714</v>
      </c>
      <c r="O3288"/>
      <c r="P3288" t="s">
        <v>9540</v>
      </c>
      <c r="Q3288" t="s">
        <v>9541</v>
      </c>
      <c r="R3288" t="s">
        <v>15462</v>
      </c>
      <c r="S3288" t="s">
        <v>15436</v>
      </c>
      <c r="T3288" t="s">
        <v>15437</v>
      </c>
      <c r="U3288" t="s">
        <v>15437</v>
      </c>
      <c r="V3288">
        <v>0</v>
      </c>
    </row>
    <row r="3289" spans="1:22" x14ac:dyDescent="0.25">
      <c r="A3289" t="s">
        <v>1569</v>
      </c>
      <c r="B3289">
        <v>334479</v>
      </c>
      <c r="C3289" t="s">
        <v>1771</v>
      </c>
      <c r="D3289" t="s">
        <v>9844</v>
      </c>
      <c r="E3289" t="s">
        <v>1572</v>
      </c>
      <c r="F3289" t="s">
        <v>9830</v>
      </c>
      <c r="G3289" t="s">
        <v>7487</v>
      </c>
      <c r="H3289" s="2">
        <v>45425</v>
      </c>
      <c r="I3289" s="2">
        <v>45425</v>
      </c>
      <c r="J3289"/>
      <c r="K3289"/>
      <c r="L3289">
        <v>0.01</v>
      </c>
      <c r="M3289" t="s">
        <v>7484</v>
      </c>
      <c r="N3289" t="s">
        <v>5768</v>
      </c>
      <c r="O3289"/>
      <c r="P3289" t="s">
        <v>9827</v>
      </c>
      <c r="Q3289" t="s">
        <v>5770</v>
      </c>
      <c r="R3289" t="s">
        <v>15464</v>
      </c>
      <c r="S3289" t="s">
        <v>15436</v>
      </c>
      <c r="T3289" t="s">
        <v>15437</v>
      </c>
      <c r="U3289" t="s">
        <v>15437</v>
      </c>
      <c r="V3289">
        <v>0</v>
      </c>
    </row>
    <row r="3290" spans="1:22" x14ac:dyDescent="0.25">
      <c r="A3290" t="s">
        <v>1569</v>
      </c>
      <c r="B3290">
        <v>334486</v>
      </c>
      <c r="C3290" t="s">
        <v>2315</v>
      </c>
      <c r="D3290" t="s">
        <v>3464</v>
      </c>
      <c r="E3290" t="s">
        <v>1572</v>
      </c>
      <c r="F3290" t="s">
        <v>9830</v>
      </c>
      <c r="G3290" t="s">
        <v>7487</v>
      </c>
      <c r="H3290" s="2">
        <v>45425</v>
      </c>
      <c r="I3290" s="2">
        <v>45425</v>
      </c>
      <c r="J3290"/>
      <c r="K3290"/>
      <c r="L3290">
        <v>0.01</v>
      </c>
      <c r="M3290" t="s">
        <v>7484</v>
      </c>
      <c r="N3290" t="s">
        <v>5768</v>
      </c>
      <c r="O3290"/>
      <c r="P3290" t="s">
        <v>9827</v>
      </c>
      <c r="Q3290" t="s">
        <v>5770</v>
      </c>
      <c r="R3290" t="s">
        <v>15464</v>
      </c>
      <c r="S3290" t="s">
        <v>15436</v>
      </c>
      <c r="T3290" t="s">
        <v>15437</v>
      </c>
      <c r="U3290" t="s">
        <v>15437</v>
      </c>
      <c r="V3290">
        <v>0</v>
      </c>
    </row>
    <row r="3291" spans="1:22" x14ac:dyDescent="0.25">
      <c r="A3291" t="s">
        <v>1569</v>
      </c>
      <c r="B3291">
        <v>334467</v>
      </c>
      <c r="C3291" t="s">
        <v>1804</v>
      </c>
      <c r="D3291" t="s">
        <v>1598</v>
      </c>
      <c r="E3291" t="s">
        <v>1572</v>
      </c>
      <c r="F3291" t="s">
        <v>10850</v>
      </c>
      <c r="G3291" t="s">
        <v>7490</v>
      </c>
      <c r="H3291" s="2">
        <v>45425</v>
      </c>
      <c r="I3291" s="2">
        <v>45425</v>
      </c>
      <c r="J3291"/>
      <c r="K3291"/>
      <c r="L3291">
        <v>0.01</v>
      </c>
      <c r="M3291" t="s">
        <v>7484</v>
      </c>
      <c r="N3291" t="s">
        <v>3865</v>
      </c>
      <c r="O3291"/>
      <c r="P3291" t="s">
        <v>10847</v>
      </c>
      <c r="Q3291" t="s">
        <v>3922</v>
      </c>
      <c r="R3291" t="s">
        <v>15468</v>
      </c>
      <c r="S3291" t="s">
        <v>15436</v>
      </c>
      <c r="T3291" t="s">
        <v>15437</v>
      </c>
      <c r="U3291" t="s">
        <v>15437</v>
      </c>
      <c r="V3291">
        <v>0</v>
      </c>
    </row>
    <row r="3292" spans="1:22" x14ac:dyDescent="0.25">
      <c r="A3292" t="s">
        <v>1569</v>
      </c>
      <c r="B3292">
        <v>334469</v>
      </c>
      <c r="C3292" t="s">
        <v>12050</v>
      </c>
      <c r="D3292" t="s">
        <v>12051</v>
      </c>
      <c r="E3292" t="s">
        <v>1572</v>
      </c>
      <c r="F3292" t="s">
        <v>12031</v>
      </c>
      <c r="G3292" t="s">
        <v>7671</v>
      </c>
      <c r="H3292" s="2">
        <v>45425</v>
      </c>
      <c r="I3292" s="2">
        <v>45425</v>
      </c>
      <c r="J3292"/>
      <c r="K3292"/>
      <c r="L3292">
        <v>0.01</v>
      </c>
      <c r="M3292" t="s">
        <v>7484</v>
      </c>
      <c r="N3292" t="s">
        <v>1714</v>
      </c>
      <c r="O3292"/>
      <c r="P3292" t="s">
        <v>12032</v>
      </c>
      <c r="Q3292" t="s">
        <v>3219</v>
      </c>
      <c r="R3292" t="s">
        <v>15462</v>
      </c>
      <c r="S3292" t="s">
        <v>15436</v>
      </c>
      <c r="T3292" t="s">
        <v>15437</v>
      </c>
      <c r="U3292" t="s">
        <v>15437</v>
      </c>
      <c r="V3292">
        <v>0</v>
      </c>
    </row>
    <row r="3293" spans="1:22" x14ac:dyDescent="0.25">
      <c r="A3293" t="s">
        <v>1569</v>
      </c>
      <c r="B3293">
        <v>334461</v>
      </c>
      <c r="C3293" t="s">
        <v>12453</v>
      </c>
      <c r="D3293" t="s">
        <v>12454</v>
      </c>
      <c r="E3293" t="s">
        <v>1596</v>
      </c>
      <c r="F3293" t="s">
        <v>12455</v>
      </c>
      <c r="G3293" t="s">
        <v>7503</v>
      </c>
      <c r="H3293" s="2">
        <v>45425</v>
      </c>
      <c r="I3293" s="2">
        <v>45425</v>
      </c>
      <c r="J3293"/>
      <c r="K3293"/>
      <c r="L3293">
        <v>19.5</v>
      </c>
      <c r="M3293" t="s">
        <v>7484</v>
      </c>
      <c r="N3293" t="s">
        <v>4199</v>
      </c>
      <c r="O3293"/>
      <c r="P3293" t="s">
        <v>12425</v>
      </c>
      <c r="Q3293" t="s">
        <v>12426</v>
      </c>
      <c r="R3293" t="s">
        <v>15449</v>
      </c>
      <c r="S3293" t="s">
        <v>15436</v>
      </c>
      <c r="T3293" t="s">
        <v>15437</v>
      </c>
      <c r="U3293" t="s">
        <v>15437</v>
      </c>
      <c r="V3293">
        <v>0.51315789473684215</v>
      </c>
    </row>
    <row r="3294" spans="1:22" x14ac:dyDescent="0.25">
      <c r="A3294" t="s">
        <v>1569</v>
      </c>
      <c r="B3294">
        <v>334456</v>
      </c>
      <c r="C3294" t="s">
        <v>1979</v>
      </c>
      <c r="D3294" t="s">
        <v>3829</v>
      </c>
      <c r="E3294" t="s">
        <v>1572</v>
      </c>
      <c r="F3294" t="s">
        <v>12568</v>
      </c>
      <c r="G3294" t="s">
        <v>7490</v>
      </c>
      <c r="H3294" s="2">
        <v>45425</v>
      </c>
      <c r="I3294" s="2">
        <v>45425</v>
      </c>
      <c r="J3294"/>
      <c r="K3294"/>
      <c r="L3294">
        <v>0.01</v>
      </c>
      <c r="M3294" t="s">
        <v>7484</v>
      </c>
      <c r="N3294" t="s">
        <v>3482</v>
      </c>
      <c r="O3294"/>
      <c r="P3294" t="s">
        <v>12569</v>
      </c>
      <c r="Q3294" t="s">
        <v>12570</v>
      </c>
      <c r="R3294" t="s">
        <v>15465</v>
      </c>
      <c r="S3294" t="s">
        <v>15436</v>
      </c>
      <c r="T3294" t="s">
        <v>15437</v>
      </c>
      <c r="U3294" t="s">
        <v>15437</v>
      </c>
      <c r="V3294">
        <v>0</v>
      </c>
    </row>
    <row r="3295" spans="1:22" x14ac:dyDescent="0.25">
      <c r="A3295" t="s">
        <v>1569</v>
      </c>
      <c r="B3295">
        <v>334301</v>
      </c>
      <c r="C3295" t="s">
        <v>12777</v>
      </c>
      <c r="D3295" t="s">
        <v>3844</v>
      </c>
      <c r="E3295" t="s">
        <v>1596</v>
      </c>
      <c r="F3295" t="s">
        <v>12776</v>
      </c>
      <c r="G3295" t="s">
        <v>7509</v>
      </c>
      <c r="H3295" s="2">
        <v>45425</v>
      </c>
      <c r="I3295" s="2">
        <v>45449</v>
      </c>
      <c r="J3295"/>
      <c r="K3295"/>
      <c r="L3295">
        <v>18</v>
      </c>
      <c r="M3295" t="s">
        <v>7484</v>
      </c>
      <c r="N3295" t="s">
        <v>3865</v>
      </c>
      <c r="O3295"/>
      <c r="P3295" t="s">
        <v>12759</v>
      </c>
      <c r="Q3295" t="s">
        <v>12760</v>
      </c>
      <c r="R3295" t="s">
        <v>15467</v>
      </c>
      <c r="S3295" t="s">
        <v>15436</v>
      </c>
      <c r="T3295" t="s">
        <v>15437</v>
      </c>
      <c r="U3295" t="s">
        <v>15437</v>
      </c>
      <c r="V3295">
        <v>0.47368421052631576</v>
      </c>
    </row>
    <row r="3296" spans="1:22" x14ac:dyDescent="0.25">
      <c r="A3296" t="s">
        <v>1569</v>
      </c>
      <c r="B3296">
        <v>334480</v>
      </c>
      <c r="C3296" t="s">
        <v>2155</v>
      </c>
      <c r="D3296" t="s">
        <v>2523</v>
      </c>
      <c r="E3296" t="s">
        <v>1572</v>
      </c>
      <c r="F3296" t="s">
        <v>12834</v>
      </c>
      <c r="G3296" t="s">
        <v>7490</v>
      </c>
      <c r="H3296" s="2">
        <v>45425</v>
      </c>
      <c r="I3296" s="2">
        <v>45425</v>
      </c>
      <c r="J3296"/>
      <c r="K3296"/>
      <c r="L3296">
        <v>0.01</v>
      </c>
      <c r="M3296" t="s">
        <v>7484</v>
      </c>
      <c r="N3296" t="s">
        <v>3865</v>
      </c>
      <c r="O3296"/>
      <c r="P3296" t="s">
        <v>12835</v>
      </c>
      <c r="Q3296" t="s">
        <v>12836</v>
      </c>
      <c r="R3296" t="s">
        <v>15467</v>
      </c>
      <c r="S3296" t="s">
        <v>15436</v>
      </c>
      <c r="T3296" t="s">
        <v>15437</v>
      </c>
      <c r="U3296" t="s">
        <v>15437</v>
      </c>
      <c r="V3296">
        <v>0</v>
      </c>
    </row>
    <row r="3297" spans="1:22" x14ac:dyDescent="0.25">
      <c r="A3297" t="s">
        <v>1569</v>
      </c>
      <c r="B3297">
        <v>334203</v>
      </c>
      <c r="C3297" t="s">
        <v>1705</v>
      </c>
      <c r="D3297" t="s">
        <v>11909</v>
      </c>
      <c r="E3297" t="s">
        <v>1607</v>
      </c>
      <c r="F3297" t="s">
        <v>15817</v>
      </c>
      <c r="G3297" t="s">
        <v>7541</v>
      </c>
      <c r="H3297" s="2">
        <v>45425</v>
      </c>
      <c r="I3297" s="2">
        <v>45817</v>
      </c>
      <c r="J3297"/>
      <c r="K3297"/>
      <c r="L3297">
        <v>38</v>
      </c>
      <c r="M3297" t="s">
        <v>7484</v>
      </c>
      <c r="N3297" t="s">
        <v>1714</v>
      </c>
      <c r="O3297"/>
      <c r="P3297" t="s">
        <v>13757</v>
      </c>
      <c r="Q3297" t="s">
        <v>13758</v>
      </c>
      <c r="R3297" t="s">
        <v>15440</v>
      </c>
      <c r="S3297" t="s">
        <v>15436</v>
      </c>
      <c r="T3297" t="s">
        <v>15437</v>
      </c>
      <c r="U3297" t="s">
        <v>1566</v>
      </c>
      <c r="V3297">
        <v>1</v>
      </c>
    </row>
    <row r="3298" spans="1:22" x14ac:dyDescent="0.25">
      <c r="A3298" t="s">
        <v>1569</v>
      </c>
      <c r="B3298">
        <v>334155</v>
      </c>
      <c r="C3298" t="s">
        <v>2566</v>
      </c>
      <c r="D3298" t="s">
        <v>4720</v>
      </c>
      <c r="E3298" t="s">
        <v>1596</v>
      </c>
      <c r="F3298" t="s">
        <v>4704</v>
      </c>
      <c r="G3298" t="s">
        <v>4294</v>
      </c>
      <c r="H3298" s="2">
        <v>45425</v>
      </c>
      <c r="I3298" s="2">
        <v>45425</v>
      </c>
      <c r="J3298"/>
      <c r="K3298"/>
      <c r="L3298">
        <v>16.5</v>
      </c>
      <c r="M3298" t="s">
        <v>4269</v>
      </c>
      <c r="N3298" t="s">
        <v>4199</v>
      </c>
      <c r="O3298"/>
      <c r="P3298" t="s">
        <v>4701</v>
      </c>
      <c r="Q3298" t="s">
        <v>4702</v>
      </c>
      <c r="R3298" t="s">
        <v>15449</v>
      </c>
      <c r="S3298" t="s">
        <v>15436</v>
      </c>
      <c r="T3298" t="s">
        <v>15437</v>
      </c>
      <c r="U3298" t="s">
        <v>15437</v>
      </c>
      <c r="V3298">
        <v>0.43421052631578949</v>
      </c>
    </row>
    <row r="3299" spans="1:22" x14ac:dyDescent="0.25">
      <c r="A3299" t="s">
        <v>1569</v>
      </c>
      <c r="B3299">
        <v>334414</v>
      </c>
      <c r="C3299" t="s">
        <v>4786</v>
      </c>
      <c r="D3299" t="s">
        <v>5147</v>
      </c>
      <c r="E3299" t="s">
        <v>1607</v>
      </c>
      <c r="F3299" t="s">
        <v>5141</v>
      </c>
      <c r="G3299" t="s">
        <v>4294</v>
      </c>
      <c r="H3299" s="2">
        <v>45425</v>
      </c>
      <c r="I3299" s="2">
        <v>45425</v>
      </c>
      <c r="J3299"/>
      <c r="K3299"/>
      <c r="L3299">
        <v>38</v>
      </c>
      <c r="M3299" t="s">
        <v>4269</v>
      </c>
      <c r="N3299" t="s">
        <v>3482</v>
      </c>
      <c r="O3299"/>
      <c r="P3299" t="s">
        <v>5137</v>
      </c>
      <c r="Q3299" t="s">
        <v>5138</v>
      </c>
      <c r="R3299" t="s">
        <v>15455</v>
      </c>
      <c r="S3299" t="s">
        <v>15436</v>
      </c>
      <c r="T3299" t="s">
        <v>15437</v>
      </c>
      <c r="U3299" t="s">
        <v>15437</v>
      </c>
      <c r="V3299">
        <v>1</v>
      </c>
    </row>
    <row r="3300" spans="1:22" x14ac:dyDescent="0.25">
      <c r="A3300" t="s">
        <v>1569</v>
      </c>
      <c r="B3300">
        <v>334458</v>
      </c>
      <c r="C3300" t="s">
        <v>4356</v>
      </c>
      <c r="D3300" t="s">
        <v>3849</v>
      </c>
      <c r="E3300" t="s">
        <v>1572</v>
      </c>
      <c r="F3300" t="s">
        <v>10225</v>
      </c>
      <c r="G3300" t="s">
        <v>7490</v>
      </c>
      <c r="H3300" s="2">
        <v>45423</v>
      </c>
      <c r="I3300" s="2">
        <v>45423</v>
      </c>
      <c r="J3300"/>
      <c r="K3300"/>
      <c r="L3300">
        <v>0.01</v>
      </c>
      <c r="M3300" t="s">
        <v>7484</v>
      </c>
      <c r="N3300" t="s">
        <v>4199</v>
      </c>
      <c r="O3300"/>
      <c r="P3300" t="s">
        <v>10220</v>
      </c>
      <c r="Q3300" t="s">
        <v>5093</v>
      </c>
      <c r="R3300" t="s">
        <v>15449</v>
      </c>
      <c r="S3300" t="s">
        <v>15436</v>
      </c>
      <c r="T3300" t="s">
        <v>15437</v>
      </c>
      <c r="U3300" t="s">
        <v>15437</v>
      </c>
      <c r="V3300">
        <v>0</v>
      </c>
    </row>
    <row r="3301" spans="1:22" x14ac:dyDescent="0.25">
      <c r="A3301" t="s">
        <v>1569</v>
      </c>
      <c r="B3301">
        <v>334122</v>
      </c>
      <c r="C3301" t="s">
        <v>1829</v>
      </c>
      <c r="D3301" t="s">
        <v>5066</v>
      </c>
      <c r="E3301" t="s">
        <v>1572</v>
      </c>
      <c r="F3301" t="s">
        <v>7902</v>
      </c>
      <c r="G3301" t="s">
        <v>7490</v>
      </c>
      <c r="H3301" s="2">
        <v>45422</v>
      </c>
      <c r="I3301" s="2">
        <v>45422</v>
      </c>
      <c r="J3301"/>
      <c r="K3301"/>
      <c r="L3301">
        <v>0.01</v>
      </c>
      <c r="M3301" t="s">
        <v>7484</v>
      </c>
      <c r="N3301" t="s">
        <v>3311</v>
      </c>
      <c r="O3301"/>
      <c r="P3301" t="s">
        <v>7903</v>
      </c>
      <c r="Q3301" t="s">
        <v>3398</v>
      </c>
      <c r="R3301" t="s">
        <v>15463</v>
      </c>
      <c r="S3301" t="s">
        <v>15436</v>
      </c>
      <c r="T3301" t="s">
        <v>15437</v>
      </c>
      <c r="U3301" t="s">
        <v>15437</v>
      </c>
      <c r="V3301">
        <v>0</v>
      </c>
    </row>
    <row r="3302" spans="1:22" x14ac:dyDescent="0.25">
      <c r="A3302" t="s">
        <v>1569</v>
      </c>
      <c r="B3302">
        <v>334446</v>
      </c>
      <c r="C3302" t="s">
        <v>3444</v>
      </c>
      <c r="D3302" t="s">
        <v>3966</v>
      </c>
      <c r="E3302" t="s">
        <v>1572</v>
      </c>
      <c r="F3302" t="s">
        <v>8093</v>
      </c>
      <c r="G3302" t="s">
        <v>7490</v>
      </c>
      <c r="H3302" s="2">
        <v>45422</v>
      </c>
      <c r="I3302" s="2">
        <v>45422</v>
      </c>
      <c r="J3302"/>
      <c r="K3302"/>
      <c r="L3302">
        <v>0.01</v>
      </c>
      <c r="M3302" t="s">
        <v>7484</v>
      </c>
      <c r="N3302" t="s">
        <v>1714</v>
      </c>
      <c r="O3302"/>
      <c r="P3302" t="s">
        <v>8094</v>
      </c>
      <c r="Q3302" t="s">
        <v>3290</v>
      </c>
      <c r="R3302" t="s">
        <v>15461</v>
      </c>
      <c r="S3302" t="s">
        <v>15436</v>
      </c>
      <c r="T3302" t="s">
        <v>15437</v>
      </c>
      <c r="U3302" t="s">
        <v>15437</v>
      </c>
      <c r="V3302">
        <v>0</v>
      </c>
    </row>
    <row r="3303" spans="1:22" x14ac:dyDescent="0.25">
      <c r="A3303" t="s">
        <v>1569</v>
      </c>
      <c r="B3303">
        <v>334438</v>
      </c>
      <c r="C3303" t="s">
        <v>3848</v>
      </c>
      <c r="D3303" t="s">
        <v>11540</v>
      </c>
      <c r="E3303" t="s">
        <v>1572</v>
      </c>
      <c r="F3303" t="s">
        <v>11541</v>
      </c>
      <c r="G3303" t="s">
        <v>7509</v>
      </c>
      <c r="H3303" s="2">
        <v>45422</v>
      </c>
      <c r="I3303" s="2">
        <v>45422</v>
      </c>
      <c r="J3303"/>
      <c r="K3303"/>
      <c r="L3303">
        <v>0.01</v>
      </c>
      <c r="M3303" t="s">
        <v>7484</v>
      </c>
      <c r="N3303" t="s">
        <v>3482</v>
      </c>
      <c r="O3303"/>
      <c r="P3303" t="s">
        <v>11524</v>
      </c>
      <c r="Q3303" t="s">
        <v>5410</v>
      </c>
      <c r="R3303" t="s">
        <v>15468</v>
      </c>
      <c r="S3303" t="s">
        <v>15436</v>
      </c>
      <c r="T3303" t="s">
        <v>15437</v>
      </c>
      <c r="U3303" t="s">
        <v>15437</v>
      </c>
      <c r="V3303">
        <v>0</v>
      </c>
    </row>
    <row r="3304" spans="1:22" x14ac:dyDescent="0.25">
      <c r="A3304" t="s">
        <v>1569</v>
      </c>
      <c r="B3304">
        <v>334433</v>
      </c>
      <c r="C3304" t="s">
        <v>1890</v>
      </c>
      <c r="D3304" t="s">
        <v>2517</v>
      </c>
      <c r="E3304" t="s">
        <v>1572</v>
      </c>
      <c r="F3304" t="s">
        <v>13395</v>
      </c>
      <c r="G3304" t="s">
        <v>7490</v>
      </c>
      <c r="H3304" s="2">
        <v>45422</v>
      </c>
      <c r="I3304" s="2">
        <v>45422</v>
      </c>
      <c r="J3304"/>
      <c r="K3304"/>
      <c r="L3304">
        <v>0.01</v>
      </c>
      <c r="M3304" t="s">
        <v>7484</v>
      </c>
      <c r="N3304" t="s">
        <v>3865</v>
      </c>
      <c r="O3304"/>
      <c r="P3304" t="s">
        <v>13393</v>
      </c>
      <c r="Q3304" t="s">
        <v>13394</v>
      </c>
      <c r="R3304" t="s">
        <v>15468</v>
      </c>
      <c r="S3304" t="s">
        <v>15436</v>
      </c>
      <c r="T3304" t="s">
        <v>15437</v>
      </c>
      <c r="U3304" t="s">
        <v>15437</v>
      </c>
      <c r="V3304">
        <v>0</v>
      </c>
    </row>
    <row r="3305" spans="1:22" x14ac:dyDescent="0.25">
      <c r="A3305" t="s">
        <v>1569</v>
      </c>
      <c r="B3305">
        <v>334368</v>
      </c>
      <c r="C3305" t="s">
        <v>1899</v>
      </c>
      <c r="D3305" t="s">
        <v>9107</v>
      </c>
      <c r="E3305" t="s">
        <v>1572</v>
      </c>
      <c r="F3305" t="s">
        <v>9098</v>
      </c>
      <c r="G3305" t="s">
        <v>7490</v>
      </c>
      <c r="H3305" s="2">
        <v>45420</v>
      </c>
      <c r="I3305" s="2">
        <v>45789</v>
      </c>
      <c r="J3305"/>
      <c r="K3305"/>
      <c r="L3305">
        <v>0.01</v>
      </c>
      <c r="M3305" t="s">
        <v>7484</v>
      </c>
      <c r="N3305" t="s">
        <v>3482</v>
      </c>
      <c r="O3305"/>
      <c r="P3305" t="s">
        <v>9099</v>
      </c>
      <c r="Q3305" t="s">
        <v>9100</v>
      </c>
      <c r="R3305" t="s">
        <v>15466</v>
      </c>
      <c r="S3305" t="s">
        <v>15436</v>
      </c>
      <c r="T3305" t="s">
        <v>15437</v>
      </c>
      <c r="U3305" t="s">
        <v>15437</v>
      </c>
      <c r="V3305">
        <v>0</v>
      </c>
    </row>
    <row r="3306" spans="1:22" x14ac:dyDescent="0.25">
      <c r="A3306" t="s">
        <v>1569</v>
      </c>
      <c r="B3306">
        <v>298431</v>
      </c>
      <c r="C3306" t="s">
        <v>1636</v>
      </c>
      <c r="D3306" t="s">
        <v>5519</v>
      </c>
      <c r="E3306" t="s">
        <v>1572</v>
      </c>
      <c r="F3306" t="s">
        <v>7962</v>
      </c>
      <c r="G3306" t="s">
        <v>7490</v>
      </c>
      <c r="H3306" s="2">
        <v>45418</v>
      </c>
      <c r="I3306" s="2">
        <v>45418</v>
      </c>
      <c r="J3306"/>
      <c r="K3306"/>
      <c r="L3306">
        <v>0.01</v>
      </c>
      <c r="M3306" t="s">
        <v>7484</v>
      </c>
      <c r="N3306" t="s">
        <v>1714</v>
      </c>
      <c r="O3306"/>
      <c r="P3306" t="s">
        <v>7959</v>
      </c>
      <c r="Q3306" t="s">
        <v>2146</v>
      </c>
      <c r="R3306" t="s">
        <v>15462</v>
      </c>
      <c r="S3306" t="s">
        <v>15436</v>
      </c>
      <c r="T3306" t="s">
        <v>15437</v>
      </c>
      <c r="U3306" t="s">
        <v>15437</v>
      </c>
      <c r="V3306">
        <v>0</v>
      </c>
    </row>
    <row r="3307" spans="1:22" x14ac:dyDescent="0.25">
      <c r="A3307" t="s">
        <v>1569</v>
      </c>
      <c r="B3307">
        <v>334408</v>
      </c>
      <c r="C3307" t="s">
        <v>7969</v>
      </c>
      <c r="D3307" t="s">
        <v>2896</v>
      </c>
      <c r="E3307" t="s">
        <v>1572</v>
      </c>
      <c r="F3307" t="s">
        <v>7962</v>
      </c>
      <c r="G3307" t="s">
        <v>7490</v>
      </c>
      <c r="H3307" s="2">
        <v>45418</v>
      </c>
      <c r="I3307" s="2">
        <v>45418</v>
      </c>
      <c r="J3307"/>
      <c r="K3307"/>
      <c r="L3307">
        <v>0.01</v>
      </c>
      <c r="M3307" t="s">
        <v>7484</v>
      </c>
      <c r="N3307" t="s">
        <v>1714</v>
      </c>
      <c r="O3307"/>
      <c r="P3307" t="s">
        <v>7959</v>
      </c>
      <c r="Q3307" t="s">
        <v>2146</v>
      </c>
      <c r="R3307" t="s">
        <v>15462</v>
      </c>
      <c r="S3307" t="s">
        <v>15436</v>
      </c>
      <c r="T3307" t="s">
        <v>15437</v>
      </c>
      <c r="U3307" t="s">
        <v>15437</v>
      </c>
      <c r="V3307">
        <v>0</v>
      </c>
    </row>
    <row r="3308" spans="1:22" x14ac:dyDescent="0.25">
      <c r="A3308" t="s">
        <v>1569</v>
      </c>
      <c r="B3308">
        <v>123677</v>
      </c>
      <c r="C3308" t="s">
        <v>9956</v>
      </c>
      <c r="D3308" t="s">
        <v>9957</v>
      </c>
      <c r="E3308" t="s">
        <v>1607</v>
      </c>
      <c r="F3308" t="s">
        <v>9945</v>
      </c>
      <c r="G3308" t="s">
        <v>4294</v>
      </c>
      <c r="H3308" s="2">
        <v>45418</v>
      </c>
      <c r="I3308" s="2">
        <v>45418</v>
      </c>
      <c r="J3308"/>
      <c r="K3308"/>
      <c r="L3308">
        <v>44</v>
      </c>
      <c r="M3308" t="s">
        <v>7484</v>
      </c>
      <c r="N3308"/>
      <c r="O3308"/>
      <c r="P3308" t="s">
        <v>9946</v>
      </c>
      <c r="Q3308" t="s">
        <v>9947</v>
      </c>
      <c r="R3308" t="s">
        <v>15469</v>
      </c>
      <c r="S3308" t="s">
        <v>15436</v>
      </c>
      <c r="T3308" t="s">
        <v>15437</v>
      </c>
      <c r="U3308" t="s">
        <v>15437</v>
      </c>
      <c r="V3308">
        <v>1</v>
      </c>
    </row>
    <row r="3309" spans="1:22" x14ac:dyDescent="0.25">
      <c r="A3309" t="s">
        <v>1569</v>
      </c>
      <c r="B3309">
        <v>334304</v>
      </c>
      <c r="C3309" t="s">
        <v>4699</v>
      </c>
      <c r="D3309" t="s">
        <v>12157</v>
      </c>
      <c r="E3309" t="s">
        <v>1607</v>
      </c>
      <c r="F3309" t="s">
        <v>12158</v>
      </c>
      <c r="G3309" t="s">
        <v>7537</v>
      </c>
      <c r="H3309" s="2">
        <v>45418</v>
      </c>
      <c r="I3309" s="2">
        <v>45418</v>
      </c>
      <c r="J3309"/>
      <c r="K3309"/>
      <c r="L3309">
        <v>38</v>
      </c>
      <c r="M3309" t="s">
        <v>7484</v>
      </c>
      <c r="N3309" t="s">
        <v>4199</v>
      </c>
      <c r="O3309"/>
      <c r="P3309" t="s">
        <v>12148</v>
      </c>
      <c r="Q3309" t="s">
        <v>6712</v>
      </c>
      <c r="R3309" t="s">
        <v>15449</v>
      </c>
      <c r="S3309" t="s">
        <v>15436</v>
      </c>
      <c r="T3309" t="s">
        <v>15437</v>
      </c>
      <c r="U3309" t="s">
        <v>15437</v>
      </c>
      <c r="V3309">
        <v>1</v>
      </c>
    </row>
    <row r="3310" spans="1:22" x14ac:dyDescent="0.25">
      <c r="A3310" t="s">
        <v>1569</v>
      </c>
      <c r="B3310">
        <v>334120</v>
      </c>
      <c r="C3310" t="s">
        <v>1814</v>
      </c>
      <c r="D3310" t="s">
        <v>6008</v>
      </c>
      <c r="E3310" t="s">
        <v>1607</v>
      </c>
      <c r="F3310" t="s">
        <v>12485</v>
      </c>
      <c r="G3310" t="s">
        <v>7547</v>
      </c>
      <c r="H3310" s="2">
        <v>45418</v>
      </c>
      <c r="I3310" s="2">
        <v>45418</v>
      </c>
      <c r="J3310"/>
      <c r="K3310"/>
      <c r="L3310">
        <v>38</v>
      </c>
      <c r="M3310" t="s">
        <v>7484</v>
      </c>
      <c r="N3310" t="s">
        <v>3482</v>
      </c>
      <c r="O3310"/>
      <c r="P3310" t="s">
        <v>12477</v>
      </c>
      <c r="Q3310" t="s">
        <v>3750</v>
      </c>
      <c r="R3310" t="s">
        <v>15465</v>
      </c>
      <c r="S3310" t="s">
        <v>15436</v>
      </c>
      <c r="T3310" t="s">
        <v>15437</v>
      </c>
      <c r="U3310" t="s">
        <v>1566</v>
      </c>
      <c r="V3310">
        <v>1</v>
      </c>
    </row>
    <row r="3311" spans="1:22" x14ac:dyDescent="0.25">
      <c r="A3311" t="s">
        <v>1569</v>
      </c>
      <c r="B3311">
        <v>334415</v>
      </c>
      <c r="C3311" t="s">
        <v>12592</v>
      </c>
      <c r="D3311" t="s">
        <v>12593</v>
      </c>
      <c r="E3311" t="s">
        <v>1572</v>
      </c>
      <c r="F3311" t="s">
        <v>12568</v>
      </c>
      <c r="G3311" t="s">
        <v>7490</v>
      </c>
      <c r="H3311" s="2">
        <v>45418</v>
      </c>
      <c r="I3311" s="2">
        <v>45418</v>
      </c>
      <c r="J3311"/>
      <c r="K3311"/>
      <c r="L3311">
        <v>0.01</v>
      </c>
      <c r="M3311" t="s">
        <v>7484</v>
      </c>
      <c r="N3311" t="s">
        <v>3482</v>
      </c>
      <c r="O3311"/>
      <c r="P3311" t="s">
        <v>12569</v>
      </c>
      <c r="Q3311" t="s">
        <v>12570</v>
      </c>
      <c r="R3311" t="s">
        <v>15465</v>
      </c>
      <c r="S3311" t="s">
        <v>15436</v>
      </c>
      <c r="T3311" t="s">
        <v>15437</v>
      </c>
      <c r="U3311" t="s">
        <v>15437</v>
      </c>
      <c r="V3311">
        <v>0</v>
      </c>
    </row>
    <row r="3312" spans="1:22" x14ac:dyDescent="0.25">
      <c r="A3312" t="s">
        <v>1569</v>
      </c>
      <c r="B3312">
        <v>334410</v>
      </c>
      <c r="C3312" t="s">
        <v>13818</v>
      </c>
      <c r="D3312" t="s">
        <v>2517</v>
      </c>
      <c r="E3312" t="s">
        <v>1572</v>
      </c>
      <c r="F3312" t="s">
        <v>13808</v>
      </c>
      <c r="G3312" t="s">
        <v>7490</v>
      </c>
      <c r="H3312" s="2">
        <v>45418</v>
      </c>
      <c r="I3312" s="2">
        <v>45418</v>
      </c>
      <c r="J3312"/>
      <c r="K3312"/>
      <c r="L3312">
        <v>0.01</v>
      </c>
      <c r="M3312" t="s">
        <v>7484</v>
      </c>
      <c r="N3312" t="s">
        <v>3865</v>
      </c>
      <c r="O3312"/>
      <c r="P3312" t="s">
        <v>13809</v>
      </c>
      <c r="Q3312" t="s">
        <v>13810</v>
      </c>
      <c r="R3312" t="s">
        <v>15468</v>
      </c>
      <c r="S3312" t="s">
        <v>15436</v>
      </c>
      <c r="T3312" t="s">
        <v>15437</v>
      </c>
      <c r="U3312" t="s">
        <v>15437</v>
      </c>
      <c r="V3312">
        <v>0</v>
      </c>
    </row>
    <row r="3313" spans="1:22" x14ac:dyDescent="0.25">
      <c r="A3313" t="s">
        <v>1569</v>
      </c>
      <c r="B3313">
        <v>334299</v>
      </c>
      <c r="C3313" t="s">
        <v>3564</v>
      </c>
      <c r="D3313" t="s">
        <v>14159</v>
      </c>
      <c r="E3313" t="s">
        <v>1607</v>
      </c>
      <c r="F3313" t="s">
        <v>14160</v>
      </c>
      <c r="G3313" t="s">
        <v>14161</v>
      </c>
      <c r="H3313" s="2">
        <v>45418</v>
      </c>
      <c r="I3313" s="2">
        <v>45579</v>
      </c>
      <c r="J3313"/>
      <c r="K3313"/>
      <c r="L3313">
        <v>38</v>
      </c>
      <c r="M3313" t="s">
        <v>7484</v>
      </c>
      <c r="N3313" t="s">
        <v>1714</v>
      </c>
      <c r="O3313" t="s">
        <v>7120</v>
      </c>
      <c r="P3313" t="s">
        <v>14140</v>
      </c>
      <c r="Q3313" t="s">
        <v>14141</v>
      </c>
      <c r="R3313" t="s">
        <v>15431</v>
      </c>
      <c r="S3313" t="s">
        <v>15436</v>
      </c>
      <c r="T3313" t="s">
        <v>15437</v>
      </c>
      <c r="U3313" t="s">
        <v>15437</v>
      </c>
      <c r="V3313">
        <v>1</v>
      </c>
    </row>
    <row r="3314" spans="1:22" x14ac:dyDescent="0.25">
      <c r="A3314" t="s">
        <v>1569</v>
      </c>
      <c r="B3314">
        <v>334339</v>
      </c>
      <c r="C3314" t="s">
        <v>2088</v>
      </c>
      <c r="D3314" t="s">
        <v>1652</v>
      </c>
      <c r="E3314" t="s">
        <v>1607</v>
      </c>
      <c r="F3314" t="s">
        <v>14113</v>
      </c>
      <c r="G3314" t="s">
        <v>813</v>
      </c>
      <c r="H3314" s="2">
        <v>45418</v>
      </c>
      <c r="I3314" s="2">
        <v>45635</v>
      </c>
      <c r="J3314"/>
      <c r="K3314"/>
      <c r="L3314">
        <v>36</v>
      </c>
      <c r="M3314" t="s">
        <v>7484</v>
      </c>
      <c r="N3314" t="s">
        <v>1714</v>
      </c>
      <c r="O3314" t="s">
        <v>7120</v>
      </c>
      <c r="P3314" t="s">
        <v>14120</v>
      </c>
      <c r="Q3314" t="s">
        <v>14121</v>
      </c>
      <c r="R3314" t="s">
        <v>23</v>
      </c>
      <c r="S3314" t="s">
        <v>15436</v>
      </c>
      <c r="T3314" t="s">
        <v>15437</v>
      </c>
      <c r="U3314" t="s">
        <v>15437</v>
      </c>
      <c r="V3314">
        <v>1</v>
      </c>
    </row>
    <row r="3315" spans="1:22" x14ac:dyDescent="0.25">
      <c r="A3315" t="s">
        <v>1569</v>
      </c>
      <c r="B3315">
        <v>334306</v>
      </c>
      <c r="C3315" t="s">
        <v>11859</v>
      </c>
      <c r="D3315" t="s">
        <v>2195</v>
      </c>
      <c r="E3315" t="s">
        <v>1607</v>
      </c>
      <c r="F3315" t="s">
        <v>15818</v>
      </c>
      <c r="G3315" t="s">
        <v>15819</v>
      </c>
      <c r="H3315" s="2">
        <v>45418</v>
      </c>
      <c r="I3315" s="2">
        <v>45803</v>
      </c>
      <c r="J3315"/>
      <c r="K3315"/>
      <c r="L3315">
        <v>38</v>
      </c>
      <c r="M3315" t="s">
        <v>7484</v>
      </c>
      <c r="N3315" t="s">
        <v>1714</v>
      </c>
      <c r="O3315" t="s">
        <v>7120</v>
      </c>
      <c r="P3315" t="s">
        <v>14775</v>
      </c>
      <c r="Q3315" t="s">
        <v>14776</v>
      </c>
      <c r="R3315" t="s">
        <v>15431</v>
      </c>
      <c r="S3315" t="s">
        <v>15436</v>
      </c>
      <c r="T3315" t="s">
        <v>15437</v>
      </c>
      <c r="U3315" t="s">
        <v>15437</v>
      </c>
      <c r="V3315">
        <v>1</v>
      </c>
    </row>
    <row r="3316" spans="1:22" x14ac:dyDescent="0.25">
      <c r="A3316" t="s">
        <v>1569</v>
      </c>
      <c r="B3316">
        <v>334272</v>
      </c>
      <c r="C3316" t="s">
        <v>3888</v>
      </c>
      <c r="D3316" t="s">
        <v>5305</v>
      </c>
      <c r="E3316" t="s">
        <v>1596</v>
      </c>
      <c r="F3316" t="s">
        <v>5300</v>
      </c>
      <c r="G3316" t="s">
        <v>4294</v>
      </c>
      <c r="H3316" s="2">
        <v>45418</v>
      </c>
      <c r="I3316" s="2">
        <v>45418</v>
      </c>
      <c r="J3316"/>
      <c r="K3316"/>
      <c r="L3316">
        <v>32.5</v>
      </c>
      <c r="M3316" t="s">
        <v>4269</v>
      </c>
      <c r="N3316" t="s">
        <v>3311</v>
      </c>
      <c r="O3316"/>
      <c r="P3316" t="s">
        <v>5298</v>
      </c>
      <c r="Q3316" t="s">
        <v>3398</v>
      </c>
      <c r="R3316" t="s">
        <v>15454</v>
      </c>
      <c r="S3316" t="s">
        <v>15436</v>
      </c>
      <c r="T3316" t="s">
        <v>15437</v>
      </c>
      <c r="U3316" t="s">
        <v>15437</v>
      </c>
      <c r="V3316">
        <v>0.85526315789473684</v>
      </c>
    </row>
    <row r="3317" spans="1:22" x14ac:dyDescent="0.25">
      <c r="A3317" t="s">
        <v>1569</v>
      </c>
      <c r="B3317">
        <v>334418</v>
      </c>
      <c r="C3317" t="s">
        <v>7925</v>
      </c>
      <c r="D3317" t="s">
        <v>2896</v>
      </c>
      <c r="E3317" t="s">
        <v>1572</v>
      </c>
      <c r="F3317" t="s">
        <v>13395</v>
      </c>
      <c r="G3317" t="s">
        <v>7490</v>
      </c>
      <c r="H3317" s="2">
        <v>45417</v>
      </c>
      <c r="I3317" s="2">
        <v>45417</v>
      </c>
      <c r="J3317"/>
      <c r="K3317"/>
      <c r="L3317">
        <v>0.01</v>
      </c>
      <c r="M3317" t="s">
        <v>7484</v>
      </c>
      <c r="N3317" t="s">
        <v>3865</v>
      </c>
      <c r="O3317"/>
      <c r="P3317" t="s">
        <v>13393</v>
      </c>
      <c r="Q3317" t="s">
        <v>13394</v>
      </c>
      <c r="R3317" t="s">
        <v>15468</v>
      </c>
      <c r="S3317" t="s">
        <v>15436</v>
      </c>
      <c r="T3317" t="s">
        <v>15437</v>
      </c>
      <c r="U3317" t="s">
        <v>15437</v>
      </c>
      <c r="V3317">
        <v>0</v>
      </c>
    </row>
    <row r="3318" spans="1:22" x14ac:dyDescent="0.25">
      <c r="A3318" t="s">
        <v>1569</v>
      </c>
      <c r="B3318">
        <v>334396</v>
      </c>
      <c r="C3318" t="s">
        <v>5306</v>
      </c>
      <c r="D3318" t="s">
        <v>5307</v>
      </c>
      <c r="E3318" t="s">
        <v>1572</v>
      </c>
      <c r="F3318" t="s">
        <v>5302</v>
      </c>
      <c r="G3318" t="s">
        <v>4268</v>
      </c>
      <c r="H3318" s="2">
        <v>45417</v>
      </c>
      <c r="I3318" s="2">
        <v>45417</v>
      </c>
      <c r="J3318"/>
      <c r="K3318"/>
      <c r="L3318">
        <v>0.01</v>
      </c>
      <c r="M3318" t="s">
        <v>4269</v>
      </c>
      <c r="N3318" t="s">
        <v>3311</v>
      </c>
      <c r="O3318"/>
      <c r="P3318" t="s">
        <v>5298</v>
      </c>
      <c r="Q3318" t="s">
        <v>3398</v>
      </c>
      <c r="R3318" t="s">
        <v>15454</v>
      </c>
      <c r="S3318" t="s">
        <v>15436</v>
      </c>
      <c r="T3318" t="s">
        <v>15437</v>
      </c>
      <c r="U3318" t="s">
        <v>15437</v>
      </c>
      <c r="V3318">
        <v>0</v>
      </c>
    </row>
    <row r="3319" spans="1:22" x14ac:dyDescent="0.25">
      <c r="A3319" t="s">
        <v>1569</v>
      </c>
      <c r="B3319">
        <v>334407</v>
      </c>
      <c r="C3319" t="s">
        <v>5581</v>
      </c>
      <c r="D3319" t="s">
        <v>5582</v>
      </c>
      <c r="E3319" t="s">
        <v>1596</v>
      </c>
      <c r="F3319" t="s">
        <v>5573</v>
      </c>
      <c r="G3319" t="s">
        <v>4294</v>
      </c>
      <c r="H3319" s="2">
        <v>45417</v>
      </c>
      <c r="I3319" s="2">
        <v>45453</v>
      </c>
      <c r="J3319"/>
      <c r="K3319"/>
      <c r="L3319">
        <v>35</v>
      </c>
      <c r="M3319" t="s">
        <v>4269</v>
      </c>
      <c r="N3319" t="s">
        <v>3865</v>
      </c>
      <c r="O3319"/>
      <c r="P3319" t="s">
        <v>5569</v>
      </c>
      <c r="Q3319" t="s">
        <v>5570</v>
      </c>
      <c r="R3319" t="s">
        <v>15450</v>
      </c>
      <c r="S3319" t="s">
        <v>15436</v>
      </c>
      <c r="T3319" t="s">
        <v>15437</v>
      </c>
      <c r="U3319" t="s">
        <v>15437</v>
      </c>
      <c r="V3319">
        <v>0.92105263157894735</v>
      </c>
    </row>
    <row r="3320" spans="1:22" x14ac:dyDescent="0.25">
      <c r="A3320" t="s">
        <v>1569</v>
      </c>
      <c r="B3320">
        <v>334413</v>
      </c>
      <c r="C3320" t="s">
        <v>2115</v>
      </c>
      <c r="D3320" t="s">
        <v>6699</v>
      </c>
      <c r="E3320" t="s">
        <v>1572</v>
      </c>
      <c r="F3320" t="s">
        <v>6687</v>
      </c>
      <c r="G3320" t="s">
        <v>4268</v>
      </c>
      <c r="H3320" s="2">
        <v>45417</v>
      </c>
      <c r="I3320" s="2">
        <v>45417</v>
      </c>
      <c r="J3320"/>
      <c r="K3320"/>
      <c r="L3320">
        <v>0.01</v>
      </c>
      <c r="M3320" t="s">
        <v>4269</v>
      </c>
      <c r="N3320" t="s">
        <v>3865</v>
      </c>
      <c r="O3320"/>
      <c r="P3320" t="s">
        <v>6688</v>
      </c>
      <c r="Q3320" t="s">
        <v>6689</v>
      </c>
      <c r="R3320" t="s">
        <v>15450</v>
      </c>
      <c r="S3320" t="s">
        <v>15436</v>
      </c>
      <c r="T3320" t="s">
        <v>15437</v>
      </c>
      <c r="U3320" t="s">
        <v>15437</v>
      </c>
      <c r="V3320">
        <v>0</v>
      </c>
    </row>
    <row r="3321" spans="1:22" x14ac:dyDescent="0.25">
      <c r="A3321" t="s">
        <v>1569</v>
      </c>
      <c r="B3321">
        <v>334426</v>
      </c>
      <c r="C3321" t="s">
        <v>6747</v>
      </c>
      <c r="D3321" t="s">
        <v>6748</v>
      </c>
      <c r="E3321" t="s">
        <v>1572</v>
      </c>
      <c r="F3321" t="s">
        <v>6734</v>
      </c>
      <c r="G3321" t="s">
        <v>4294</v>
      </c>
      <c r="H3321" s="2">
        <v>45417</v>
      </c>
      <c r="I3321" s="2">
        <v>45417</v>
      </c>
      <c r="J3321"/>
      <c r="K3321"/>
      <c r="L3321">
        <v>0.01</v>
      </c>
      <c r="M3321" t="s">
        <v>4269</v>
      </c>
      <c r="N3321" t="s">
        <v>3865</v>
      </c>
      <c r="O3321"/>
      <c r="P3321" t="s">
        <v>6735</v>
      </c>
      <c r="Q3321" t="s">
        <v>6736</v>
      </c>
      <c r="R3321" t="s">
        <v>15448</v>
      </c>
      <c r="S3321" t="s">
        <v>15436</v>
      </c>
      <c r="T3321" t="s">
        <v>15437</v>
      </c>
      <c r="U3321" t="s">
        <v>15437</v>
      </c>
      <c r="V3321">
        <v>0</v>
      </c>
    </row>
    <row r="3322" spans="1:22" x14ac:dyDescent="0.25">
      <c r="A3322" t="s">
        <v>1569</v>
      </c>
      <c r="B3322">
        <v>334412</v>
      </c>
      <c r="C3322" t="s">
        <v>1799</v>
      </c>
      <c r="D3322" t="s">
        <v>6749</v>
      </c>
      <c r="E3322" t="s">
        <v>1572</v>
      </c>
      <c r="F3322" t="s">
        <v>6740</v>
      </c>
      <c r="G3322" t="s">
        <v>4268</v>
      </c>
      <c r="H3322" s="2">
        <v>45417</v>
      </c>
      <c r="I3322" s="2">
        <v>45685</v>
      </c>
      <c r="J3322"/>
      <c r="K3322"/>
      <c r="L3322">
        <v>0.01</v>
      </c>
      <c r="M3322" t="s">
        <v>4269</v>
      </c>
      <c r="N3322" t="s">
        <v>3865</v>
      </c>
      <c r="O3322"/>
      <c r="P3322" t="s">
        <v>6735</v>
      </c>
      <c r="Q3322" t="s">
        <v>6736</v>
      </c>
      <c r="R3322" t="s">
        <v>15448</v>
      </c>
      <c r="S3322" t="s">
        <v>15436</v>
      </c>
      <c r="T3322" t="s">
        <v>15437</v>
      </c>
      <c r="U3322" t="s">
        <v>15437</v>
      </c>
      <c r="V3322">
        <v>0</v>
      </c>
    </row>
    <row r="3323" spans="1:22" x14ac:dyDescent="0.25">
      <c r="A3323" t="s">
        <v>1569</v>
      </c>
      <c r="B3323">
        <v>334441</v>
      </c>
      <c r="C3323" t="s">
        <v>1932</v>
      </c>
      <c r="D3323" t="s">
        <v>5527</v>
      </c>
      <c r="E3323" t="s">
        <v>1596</v>
      </c>
      <c r="F3323" t="s">
        <v>8512</v>
      </c>
      <c r="G3323" t="s">
        <v>7494</v>
      </c>
      <c r="H3323" s="2">
        <v>45416</v>
      </c>
      <c r="I3323" s="2">
        <v>45663</v>
      </c>
      <c r="J3323"/>
      <c r="K3323"/>
      <c r="L3323">
        <v>6.5</v>
      </c>
      <c r="M3323" t="s">
        <v>7484</v>
      </c>
      <c r="N3323" t="s">
        <v>1714</v>
      </c>
      <c r="O3323"/>
      <c r="P3323" t="s">
        <v>8513</v>
      </c>
      <c r="Q3323" t="s">
        <v>8514</v>
      </c>
      <c r="R3323" t="s">
        <v>15462</v>
      </c>
      <c r="S3323" t="s">
        <v>15436</v>
      </c>
      <c r="T3323" t="s">
        <v>15437</v>
      </c>
      <c r="U3323" t="s">
        <v>15437</v>
      </c>
      <c r="V3323">
        <v>0.17105263157894737</v>
      </c>
    </row>
    <row r="3324" spans="1:22" x14ac:dyDescent="0.25">
      <c r="A3324" t="s">
        <v>1569</v>
      </c>
      <c r="B3324">
        <v>334376</v>
      </c>
      <c r="C3324" t="s">
        <v>1864</v>
      </c>
      <c r="D3324" t="s">
        <v>6353</v>
      </c>
      <c r="E3324" t="s">
        <v>1572</v>
      </c>
      <c r="F3324" t="s">
        <v>10454</v>
      </c>
      <c r="G3324" t="s">
        <v>7490</v>
      </c>
      <c r="H3324" s="2">
        <v>45416</v>
      </c>
      <c r="I3324" s="2">
        <v>45416</v>
      </c>
      <c r="J3324"/>
      <c r="K3324"/>
      <c r="L3324">
        <v>0.01</v>
      </c>
      <c r="M3324" t="s">
        <v>7484</v>
      </c>
      <c r="N3324" t="s">
        <v>1714</v>
      </c>
      <c r="O3324"/>
      <c r="P3324" t="s">
        <v>10452</v>
      </c>
      <c r="Q3324" t="s">
        <v>2939</v>
      </c>
      <c r="R3324" t="s">
        <v>15461</v>
      </c>
      <c r="S3324" t="s">
        <v>15436</v>
      </c>
      <c r="T3324" t="s">
        <v>15437</v>
      </c>
      <c r="U3324" t="s">
        <v>15437</v>
      </c>
      <c r="V3324">
        <v>0</v>
      </c>
    </row>
    <row r="3325" spans="1:22" x14ac:dyDescent="0.25">
      <c r="A3325" t="s">
        <v>1569</v>
      </c>
      <c r="B3325">
        <v>334377</v>
      </c>
      <c r="C3325" t="s">
        <v>2704</v>
      </c>
      <c r="D3325" t="s">
        <v>13819</v>
      </c>
      <c r="E3325" t="s">
        <v>1596</v>
      </c>
      <c r="F3325" t="s">
        <v>13808</v>
      </c>
      <c r="G3325" t="s">
        <v>7490</v>
      </c>
      <c r="H3325" s="2">
        <v>45416</v>
      </c>
      <c r="I3325" s="2">
        <v>45747</v>
      </c>
      <c r="J3325"/>
      <c r="K3325"/>
      <c r="L3325">
        <v>21.5</v>
      </c>
      <c r="M3325" t="s">
        <v>7484</v>
      </c>
      <c r="N3325" t="s">
        <v>3865</v>
      </c>
      <c r="O3325"/>
      <c r="P3325" t="s">
        <v>13809</v>
      </c>
      <c r="Q3325" t="s">
        <v>13810</v>
      </c>
      <c r="R3325" t="s">
        <v>15468</v>
      </c>
      <c r="S3325" t="s">
        <v>15436</v>
      </c>
      <c r="T3325" t="s">
        <v>15437</v>
      </c>
      <c r="U3325" t="s">
        <v>15437</v>
      </c>
      <c r="V3325">
        <v>0.56578947368421051</v>
      </c>
    </row>
    <row r="3326" spans="1:22" x14ac:dyDescent="0.25">
      <c r="A3326" t="s">
        <v>1569</v>
      </c>
      <c r="B3326">
        <v>334403</v>
      </c>
      <c r="C3326" t="s">
        <v>2632</v>
      </c>
      <c r="D3326" t="s">
        <v>4641</v>
      </c>
      <c r="E3326" t="s">
        <v>1572</v>
      </c>
      <c r="F3326" t="s">
        <v>4620</v>
      </c>
      <c r="G3326" t="s">
        <v>4268</v>
      </c>
      <c r="H3326" s="2">
        <v>45416</v>
      </c>
      <c r="I3326" s="2">
        <v>45416</v>
      </c>
      <c r="J3326"/>
      <c r="K3326"/>
      <c r="L3326">
        <v>0.01</v>
      </c>
      <c r="M3326" t="s">
        <v>4269</v>
      </c>
      <c r="N3326" t="s">
        <v>1576</v>
      </c>
      <c r="O3326"/>
      <c r="P3326" t="s">
        <v>4617</v>
      </c>
      <c r="Q3326" t="s">
        <v>4618</v>
      </c>
      <c r="R3326" t="s">
        <v>15453</v>
      </c>
      <c r="S3326" t="s">
        <v>15436</v>
      </c>
      <c r="T3326" t="s">
        <v>15437</v>
      </c>
      <c r="U3326" t="s">
        <v>15437</v>
      </c>
      <c r="V3326">
        <v>0</v>
      </c>
    </row>
    <row r="3327" spans="1:22" x14ac:dyDescent="0.25">
      <c r="A3327" t="s">
        <v>1569</v>
      </c>
      <c r="B3327">
        <v>334404</v>
      </c>
      <c r="C3327" t="s">
        <v>1769</v>
      </c>
      <c r="D3327" t="s">
        <v>2429</v>
      </c>
      <c r="E3327" t="s">
        <v>1572</v>
      </c>
      <c r="F3327" t="s">
        <v>4620</v>
      </c>
      <c r="G3327" t="s">
        <v>4268</v>
      </c>
      <c r="H3327" s="2">
        <v>45416</v>
      </c>
      <c r="I3327" s="2">
        <v>45416</v>
      </c>
      <c r="J3327"/>
      <c r="K3327"/>
      <c r="L3327">
        <v>0.01</v>
      </c>
      <c r="M3327" t="s">
        <v>4269</v>
      </c>
      <c r="N3327" t="s">
        <v>1576</v>
      </c>
      <c r="O3327"/>
      <c r="P3327" t="s">
        <v>4617</v>
      </c>
      <c r="Q3327" t="s">
        <v>4618</v>
      </c>
      <c r="R3327" t="s">
        <v>15453</v>
      </c>
      <c r="S3327" t="s">
        <v>15436</v>
      </c>
      <c r="T3327" t="s">
        <v>15437</v>
      </c>
      <c r="U3327" t="s">
        <v>15437</v>
      </c>
      <c r="V3327">
        <v>0</v>
      </c>
    </row>
    <row r="3328" spans="1:22" x14ac:dyDescent="0.25">
      <c r="A3328" t="s">
        <v>1569</v>
      </c>
      <c r="B3328">
        <v>334395</v>
      </c>
      <c r="C3328" t="s">
        <v>4495</v>
      </c>
      <c r="D3328" t="s">
        <v>2595</v>
      </c>
      <c r="E3328" t="s">
        <v>1572</v>
      </c>
      <c r="F3328" t="s">
        <v>5938</v>
      </c>
      <c r="G3328" t="s">
        <v>4294</v>
      </c>
      <c r="H3328" s="2">
        <v>45416</v>
      </c>
      <c r="I3328" s="2">
        <v>45416</v>
      </c>
      <c r="J3328"/>
      <c r="K3328"/>
      <c r="L3328">
        <v>0.01</v>
      </c>
      <c r="M3328" t="s">
        <v>4269</v>
      </c>
      <c r="N3328" t="s">
        <v>3865</v>
      </c>
      <c r="O3328"/>
      <c r="P3328" t="s">
        <v>5936</v>
      </c>
      <c r="Q3328" t="s">
        <v>5937</v>
      </c>
      <c r="R3328" t="s">
        <v>15448</v>
      </c>
      <c r="S3328" t="s">
        <v>15436</v>
      </c>
      <c r="T3328" t="s">
        <v>15437</v>
      </c>
      <c r="U3328" t="s">
        <v>15437</v>
      </c>
      <c r="V3328">
        <v>0</v>
      </c>
    </row>
    <row r="3329" spans="1:22" x14ac:dyDescent="0.25">
      <c r="A3329" t="s">
        <v>1569</v>
      </c>
      <c r="B3329">
        <v>334388</v>
      </c>
      <c r="C3329" t="s">
        <v>2513</v>
      </c>
      <c r="D3329" t="s">
        <v>8877</v>
      </c>
      <c r="E3329" t="s">
        <v>1596</v>
      </c>
      <c r="F3329" t="s">
        <v>8860</v>
      </c>
      <c r="G3329" t="s">
        <v>7490</v>
      </c>
      <c r="H3329" s="2">
        <v>45415</v>
      </c>
      <c r="I3329" s="2">
        <v>45789</v>
      </c>
      <c r="J3329"/>
      <c r="K3329"/>
      <c r="L3329">
        <v>12.5</v>
      </c>
      <c r="M3329" t="s">
        <v>7484</v>
      </c>
      <c r="N3329" t="s">
        <v>3865</v>
      </c>
      <c r="O3329"/>
      <c r="P3329" t="s">
        <v>8857</v>
      </c>
      <c r="Q3329" t="s">
        <v>15522</v>
      </c>
      <c r="R3329" t="s">
        <v>15467</v>
      </c>
      <c r="S3329" t="s">
        <v>15436</v>
      </c>
      <c r="T3329" t="s">
        <v>15437</v>
      </c>
      <c r="U3329" t="s">
        <v>15437</v>
      </c>
      <c r="V3329">
        <v>0.32894736842105265</v>
      </c>
    </row>
    <row r="3330" spans="1:22" x14ac:dyDescent="0.25">
      <c r="A3330" t="s">
        <v>1569</v>
      </c>
      <c r="B3330">
        <v>334380</v>
      </c>
      <c r="C3330" t="s">
        <v>8878</v>
      </c>
      <c r="D3330" t="s">
        <v>8879</v>
      </c>
      <c r="E3330" t="s">
        <v>1596</v>
      </c>
      <c r="F3330" t="s">
        <v>8860</v>
      </c>
      <c r="G3330" t="s">
        <v>7490</v>
      </c>
      <c r="H3330" s="2">
        <v>45415</v>
      </c>
      <c r="I3330" s="2">
        <v>45415</v>
      </c>
      <c r="J3330"/>
      <c r="K3330"/>
      <c r="L3330">
        <v>25</v>
      </c>
      <c r="M3330" t="s">
        <v>7484</v>
      </c>
      <c r="N3330" t="s">
        <v>3865</v>
      </c>
      <c r="O3330"/>
      <c r="P3330" t="s">
        <v>8857</v>
      </c>
      <c r="Q3330" t="s">
        <v>15522</v>
      </c>
      <c r="R3330" t="s">
        <v>15467</v>
      </c>
      <c r="S3330" t="s">
        <v>15436</v>
      </c>
      <c r="T3330" t="s">
        <v>15437</v>
      </c>
      <c r="U3330" t="s">
        <v>15437</v>
      </c>
      <c r="V3330">
        <v>0.65789473684210531</v>
      </c>
    </row>
    <row r="3331" spans="1:22" x14ac:dyDescent="0.25">
      <c r="A3331" t="s">
        <v>1569</v>
      </c>
      <c r="B3331">
        <v>334385</v>
      </c>
      <c r="C3331" t="s">
        <v>2862</v>
      </c>
      <c r="D3331" t="s">
        <v>10236</v>
      </c>
      <c r="E3331" t="s">
        <v>1572</v>
      </c>
      <c r="F3331" t="s">
        <v>10225</v>
      </c>
      <c r="G3331" t="s">
        <v>7490</v>
      </c>
      <c r="H3331" s="2">
        <v>45415</v>
      </c>
      <c r="I3331" s="2">
        <v>45415</v>
      </c>
      <c r="J3331"/>
      <c r="K3331"/>
      <c r="L3331">
        <v>0.01</v>
      </c>
      <c r="M3331" t="s">
        <v>7484</v>
      </c>
      <c r="N3331" t="s">
        <v>4199</v>
      </c>
      <c r="O3331"/>
      <c r="P3331" t="s">
        <v>10220</v>
      </c>
      <c r="Q3331" t="s">
        <v>5093</v>
      </c>
      <c r="R3331" t="s">
        <v>15449</v>
      </c>
      <c r="S3331" t="s">
        <v>15436</v>
      </c>
      <c r="T3331" t="s">
        <v>15437</v>
      </c>
      <c r="U3331" t="s">
        <v>15437</v>
      </c>
      <c r="V3331">
        <v>0</v>
      </c>
    </row>
    <row r="3332" spans="1:22" x14ac:dyDescent="0.25">
      <c r="A3332" t="s">
        <v>1569</v>
      </c>
      <c r="B3332">
        <v>334360</v>
      </c>
      <c r="C3332" t="s">
        <v>6989</v>
      </c>
      <c r="D3332" t="s">
        <v>6990</v>
      </c>
      <c r="E3332" t="s">
        <v>1596</v>
      </c>
      <c r="F3332" t="s">
        <v>6991</v>
      </c>
      <c r="G3332" t="s">
        <v>4294</v>
      </c>
      <c r="H3332" s="2">
        <v>45415</v>
      </c>
      <c r="I3332" s="2">
        <v>45621</v>
      </c>
      <c r="J3332"/>
      <c r="K3332"/>
      <c r="L3332">
        <v>23</v>
      </c>
      <c r="M3332" t="s">
        <v>4269</v>
      </c>
      <c r="N3332" t="s">
        <v>3482</v>
      </c>
      <c r="O3332"/>
      <c r="P3332" t="s">
        <v>6977</v>
      </c>
      <c r="Q3332" t="s">
        <v>6978</v>
      </c>
      <c r="R3332" t="s">
        <v>15451</v>
      </c>
      <c r="S3332" t="s">
        <v>15436</v>
      </c>
      <c r="T3332" t="s">
        <v>15437</v>
      </c>
      <c r="U3332" t="s">
        <v>15437</v>
      </c>
      <c r="V3332">
        <v>0.60526315789473684</v>
      </c>
    </row>
    <row r="3333" spans="1:22" x14ac:dyDescent="0.25">
      <c r="A3333" t="s">
        <v>1569</v>
      </c>
      <c r="B3333">
        <v>334401</v>
      </c>
      <c r="C3333" t="s">
        <v>1855</v>
      </c>
      <c r="D3333" t="s">
        <v>10151</v>
      </c>
      <c r="E3333" t="s">
        <v>1572</v>
      </c>
      <c r="F3333" t="s">
        <v>10132</v>
      </c>
      <c r="G3333" t="s">
        <v>7487</v>
      </c>
      <c r="H3333" s="2">
        <v>45414</v>
      </c>
      <c r="I3333" s="2">
        <v>45414</v>
      </c>
      <c r="J3333"/>
      <c r="K3333"/>
      <c r="L3333">
        <v>0.01</v>
      </c>
      <c r="M3333" t="s">
        <v>7484</v>
      </c>
      <c r="N3333" t="s">
        <v>4199</v>
      </c>
      <c r="O3333"/>
      <c r="P3333" t="s">
        <v>10118</v>
      </c>
      <c r="Q3333" t="s">
        <v>6518</v>
      </c>
      <c r="R3333" t="s">
        <v>15449</v>
      </c>
      <c r="S3333" t="s">
        <v>15436</v>
      </c>
      <c r="T3333" t="s">
        <v>15437</v>
      </c>
      <c r="U3333" t="s">
        <v>15437</v>
      </c>
      <c r="V3333">
        <v>0</v>
      </c>
    </row>
    <row r="3334" spans="1:22" x14ac:dyDescent="0.25">
      <c r="A3334" t="s">
        <v>1569</v>
      </c>
      <c r="B3334">
        <v>334371</v>
      </c>
      <c r="C3334" t="s">
        <v>10237</v>
      </c>
      <c r="D3334" t="s">
        <v>10238</v>
      </c>
      <c r="E3334" t="s">
        <v>1596</v>
      </c>
      <c r="F3334" t="s">
        <v>10223</v>
      </c>
      <c r="G3334" t="s">
        <v>7509</v>
      </c>
      <c r="H3334" s="2">
        <v>45414</v>
      </c>
      <c r="I3334" s="2">
        <v>45747</v>
      </c>
      <c r="J3334"/>
      <c r="K3334"/>
      <c r="L3334">
        <v>16.25</v>
      </c>
      <c r="M3334" t="s">
        <v>7484</v>
      </c>
      <c r="N3334" t="s">
        <v>4199</v>
      </c>
      <c r="O3334"/>
      <c r="P3334" t="s">
        <v>10220</v>
      </c>
      <c r="Q3334" t="s">
        <v>5093</v>
      </c>
      <c r="R3334" t="s">
        <v>15449</v>
      </c>
      <c r="S3334" t="s">
        <v>15436</v>
      </c>
      <c r="T3334" t="s">
        <v>15437</v>
      </c>
      <c r="U3334" t="s">
        <v>15437</v>
      </c>
      <c r="V3334">
        <v>0.42763157894736842</v>
      </c>
    </row>
    <row r="3335" spans="1:22" x14ac:dyDescent="0.25">
      <c r="A3335" t="s">
        <v>1569</v>
      </c>
      <c r="B3335">
        <v>334369</v>
      </c>
      <c r="C3335" t="s">
        <v>2513</v>
      </c>
      <c r="D3335" t="s">
        <v>10483</v>
      </c>
      <c r="E3335" t="s">
        <v>1572</v>
      </c>
      <c r="F3335" t="s">
        <v>10454</v>
      </c>
      <c r="G3335" t="s">
        <v>7490</v>
      </c>
      <c r="H3335" s="2">
        <v>45414</v>
      </c>
      <c r="I3335" s="2">
        <v>45414</v>
      </c>
      <c r="J3335"/>
      <c r="K3335"/>
      <c r="L3335">
        <v>0.01</v>
      </c>
      <c r="M3335" t="s">
        <v>7484</v>
      </c>
      <c r="N3335" t="s">
        <v>1714</v>
      </c>
      <c r="O3335"/>
      <c r="P3335" t="s">
        <v>10452</v>
      </c>
      <c r="Q3335" t="s">
        <v>2939</v>
      </c>
      <c r="R3335" t="s">
        <v>15461</v>
      </c>
      <c r="S3335" t="s">
        <v>15436</v>
      </c>
      <c r="T3335" t="s">
        <v>15437</v>
      </c>
      <c r="U3335" t="s">
        <v>15437</v>
      </c>
      <c r="V3335">
        <v>0</v>
      </c>
    </row>
    <row r="3336" spans="1:22" x14ac:dyDescent="0.25">
      <c r="A3336" t="s">
        <v>1569</v>
      </c>
      <c r="B3336">
        <v>334363</v>
      </c>
      <c r="C3336" t="s">
        <v>6341</v>
      </c>
      <c r="D3336" t="s">
        <v>6342</v>
      </c>
      <c r="E3336" t="s">
        <v>1572</v>
      </c>
      <c r="F3336" t="s">
        <v>6332</v>
      </c>
      <c r="G3336" t="s">
        <v>4294</v>
      </c>
      <c r="H3336" s="2">
        <v>45414</v>
      </c>
      <c r="I3336" s="2">
        <v>45414</v>
      </c>
      <c r="J3336"/>
      <c r="K3336"/>
      <c r="L3336">
        <v>0.01</v>
      </c>
      <c r="M3336" t="s">
        <v>4269</v>
      </c>
      <c r="N3336" t="s">
        <v>3865</v>
      </c>
      <c r="O3336"/>
      <c r="P3336" t="s">
        <v>6331</v>
      </c>
      <c r="Q3336" t="s">
        <v>3953</v>
      </c>
      <c r="R3336" t="s">
        <v>15450</v>
      </c>
      <c r="S3336" t="s">
        <v>15436</v>
      </c>
      <c r="T3336" t="s">
        <v>15437</v>
      </c>
      <c r="U3336" t="s">
        <v>15437</v>
      </c>
      <c r="V3336">
        <v>0</v>
      </c>
    </row>
    <row r="3337" spans="1:22" x14ac:dyDescent="0.25">
      <c r="A3337" t="s">
        <v>1569</v>
      </c>
      <c r="B3337">
        <v>334337</v>
      </c>
      <c r="C3337" t="s">
        <v>6654</v>
      </c>
      <c r="D3337" t="s">
        <v>8635</v>
      </c>
      <c r="E3337" t="s">
        <v>1572</v>
      </c>
      <c r="F3337" t="s">
        <v>8607</v>
      </c>
      <c r="G3337" t="s">
        <v>7490</v>
      </c>
      <c r="H3337" s="2">
        <v>45412</v>
      </c>
      <c r="I3337" s="2">
        <v>45412</v>
      </c>
      <c r="J3337"/>
      <c r="K3337"/>
      <c r="L3337">
        <v>0.01</v>
      </c>
      <c r="M3337" t="s">
        <v>7484</v>
      </c>
      <c r="N3337" t="s">
        <v>1714</v>
      </c>
      <c r="O3337"/>
      <c r="P3337" t="s">
        <v>8608</v>
      </c>
      <c r="Q3337" t="s">
        <v>2575</v>
      </c>
      <c r="R3337" t="s">
        <v>15461</v>
      </c>
      <c r="S3337" t="s">
        <v>15436</v>
      </c>
      <c r="T3337" t="s">
        <v>15437</v>
      </c>
      <c r="U3337" t="s">
        <v>15437</v>
      </c>
      <c r="V3337">
        <v>0</v>
      </c>
    </row>
    <row r="3338" spans="1:22" x14ac:dyDescent="0.25">
      <c r="A3338" t="s">
        <v>1569</v>
      </c>
      <c r="B3338">
        <v>334416</v>
      </c>
      <c r="C3338" t="s">
        <v>6434</v>
      </c>
      <c r="D3338" t="s">
        <v>10918</v>
      </c>
      <c r="E3338" t="s">
        <v>1572</v>
      </c>
      <c r="F3338" t="s">
        <v>10919</v>
      </c>
      <c r="G3338" t="s">
        <v>7483</v>
      </c>
      <c r="H3338" s="2">
        <v>45412</v>
      </c>
      <c r="I3338" s="2">
        <v>45412</v>
      </c>
      <c r="J3338"/>
      <c r="K3338"/>
      <c r="L3338">
        <v>0.01</v>
      </c>
      <c r="M3338" t="s">
        <v>7484</v>
      </c>
      <c r="N3338" t="s">
        <v>3865</v>
      </c>
      <c r="O3338"/>
      <c r="P3338" t="s">
        <v>10898</v>
      </c>
      <c r="Q3338" t="s">
        <v>3953</v>
      </c>
      <c r="R3338" t="s">
        <v>15463</v>
      </c>
      <c r="S3338" t="s">
        <v>15436</v>
      </c>
      <c r="T3338" t="s">
        <v>15437</v>
      </c>
      <c r="U3338" t="s">
        <v>15437</v>
      </c>
      <c r="V3338">
        <v>0</v>
      </c>
    </row>
    <row r="3339" spans="1:22" x14ac:dyDescent="0.25">
      <c r="A3339" t="s">
        <v>1569</v>
      </c>
      <c r="B3339">
        <v>334355</v>
      </c>
      <c r="C3339" t="s">
        <v>6150</v>
      </c>
      <c r="D3339" t="s">
        <v>3143</v>
      </c>
      <c r="E3339" t="s">
        <v>1572</v>
      </c>
      <c r="F3339" t="s">
        <v>10907</v>
      </c>
      <c r="G3339" t="s">
        <v>7490</v>
      </c>
      <c r="H3339" s="2">
        <v>45412</v>
      </c>
      <c r="I3339" s="2">
        <v>45691</v>
      </c>
      <c r="J3339"/>
      <c r="K3339"/>
      <c r="L3339">
        <v>0.01</v>
      </c>
      <c r="M3339" t="s">
        <v>7484</v>
      </c>
      <c r="N3339" t="s">
        <v>3865</v>
      </c>
      <c r="O3339"/>
      <c r="P3339" t="s">
        <v>10898</v>
      </c>
      <c r="Q3339" t="s">
        <v>3953</v>
      </c>
      <c r="R3339" t="s">
        <v>15463</v>
      </c>
      <c r="S3339" t="s">
        <v>15436</v>
      </c>
      <c r="T3339" t="s">
        <v>15437</v>
      </c>
      <c r="U3339" t="s">
        <v>15437</v>
      </c>
      <c r="V3339">
        <v>0</v>
      </c>
    </row>
    <row r="3340" spans="1:22" x14ac:dyDescent="0.25">
      <c r="A3340" t="s">
        <v>1569</v>
      </c>
      <c r="B3340">
        <v>298427</v>
      </c>
      <c r="C3340" t="s">
        <v>12052</v>
      </c>
      <c r="D3340" t="s">
        <v>2744</v>
      </c>
      <c r="E3340" t="s">
        <v>1572</v>
      </c>
      <c r="F3340" t="s">
        <v>12031</v>
      </c>
      <c r="G3340" t="s">
        <v>7671</v>
      </c>
      <c r="H3340" s="2">
        <v>45412</v>
      </c>
      <c r="I3340" s="2">
        <v>45412</v>
      </c>
      <c r="J3340"/>
      <c r="K3340"/>
      <c r="L3340">
        <v>0.01</v>
      </c>
      <c r="M3340" t="s">
        <v>7484</v>
      </c>
      <c r="N3340" t="s">
        <v>1714</v>
      </c>
      <c r="O3340"/>
      <c r="P3340" t="s">
        <v>12032</v>
      </c>
      <c r="Q3340" t="s">
        <v>3219</v>
      </c>
      <c r="R3340" t="s">
        <v>15462</v>
      </c>
      <c r="S3340" t="s">
        <v>15436</v>
      </c>
      <c r="T3340" t="s">
        <v>15437</v>
      </c>
      <c r="U3340" t="s">
        <v>15437</v>
      </c>
      <c r="V3340">
        <v>0</v>
      </c>
    </row>
    <row r="3341" spans="1:22" x14ac:dyDescent="0.25">
      <c r="A3341" t="s">
        <v>1569</v>
      </c>
      <c r="B3341">
        <v>334374</v>
      </c>
      <c r="C3341" t="s">
        <v>12053</v>
      </c>
      <c r="D3341" t="s">
        <v>12054</v>
      </c>
      <c r="E3341" t="s">
        <v>1572</v>
      </c>
      <c r="F3341" t="s">
        <v>12031</v>
      </c>
      <c r="G3341" t="s">
        <v>7671</v>
      </c>
      <c r="H3341" s="2">
        <v>45412</v>
      </c>
      <c r="I3341" s="2">
        <v>45412</v>
      </c>
      <c r="J3341"/>
      <c r="K3341"/>
      <c r="L3341">
        <v>0.01</v>
      </c>
      <c r="M3341" t="s">
        <v>7484</v>
      </c>
      <c r="N3341" t="s">
        <v>1714</v>
      </c>
      <c r="O3341"/>
      <c r="P3341" t="s">
        <v>12032</v>
      </c>
      <c r="Q3341" t="s">
        <v>3219</v>
      </c>
      <c r="R3341" t="s">
        <v>15462</v>
      </c>
      <c r="S3341" t="s">
        <v>15436</v>
      </c>
      <c r="T3341" t="s">
        <v>15437</v>
      </c>
      <c r="U3341" t="s">
        <v>15437</v>
      </c>
      <c r="V3341">
        <v>0</v>
      </c>
    </row>
    <row r="3342" spans="1:22" x14ac:dyDescent="0.25">
      <c r="A3342" t="s">
        <v>1569</v>
      </c>
      <c r="B3342">
        <v>334334</v>
      </c>
      <c r="C3342" t="s">
        <v>1853</v>
      </c>
      <c r="D3342" t="s">
        <v>4952</v>
      </c>
      <c r="E3342" t="s">
        <v>1596</v>
      </c>
      <c r="F3342" t="s">
        <v>4953</v>
      </c>
      <c r="G3342" t="s">
        <v>4294</v>
      </c>
      <c r="H3342" s="2">
        <v>45412</v>
      </c>
      <c r="I3342" s="2">
        <v>45412</v>
      </c>
      <c r="J3342"/>
      <c r="K3342"/>
      <c r="L3342">
        <v>34.25</v>
      </c>
      <c r="M3342" t="s">
        <v>4269</v>
      </c>
      <c r="N3342" t="s">
        <v>1714</v>
      </c>
      <c r="O3342"/>
      <c r="P3342" t="s">
        <v>4938</v>
      </c>
      <c r="Q3342" t="s">
        <v>4939</v>
      </c>
      <c r="R3342" t="s">
        <v>15447</v>
      </c>
      <c r="S3342" t="s">
        <v>15436</v>
      </c>
      <c r="T3342" t="s">
        <v>15437</v>
      </c>
      <c r="U3342" t="s">
        <v>15437</v>
      </c>
      <c r="V3342">
        <v>0.90131578947368418</v>
      </c>
    </row>
    <row r="3343" spans="1:22" x14ac:dyDescent="0.25">
      <c r="A3343" t="s">
        <v>1569</v>
      </c>
      <c r="B3343">
        <v>334336</v>
      </c>
      <c r="C3343" t="s">
        <v>4954</v>
      </c>
      <c r="D3343" t="s">
        <v>4036</v>
      </c>
      <c r="E3343" t="s">
        <v>1596</v>
      </c>
      <c r="F3343" t="s">
        <v>4953</v>
      </c>
      <c r="G3343" t="s">
        <v>4294</v>
      </c>
      <c r="H3343" s="2">
        <v>45412</v>
      </c>
      <c r="I3343" s="2">
        <v>45412</v>
      </c>
      <c r="J3343"/>
      <c r="K3343"/>
      <c r="L3343">
        <v>20</v>
      </c>
      <c r="M3343" t="s">
        <v>4269</v>
      </c>
      <c r="N3343" t="s">
        <v>1714</v>
      </c>
      <c r="O3343"/>
      <c r="P3343" t="s">
        <v>4938</v>
      </c>
      <c r="Q3343" t="s">
        <v>4939</v>
      </c>
      <c r="R3343" t="s">
        <v>15447</v>
      </c>
      <c r="S3343" t="s">
        <v>15436</v>
      </c>
      <c r="T3343" t="s">
        <v>15437</v>
      </c>
      <c r="U3343" t="s">
        <v>15437</v>
      </c>
      <c r="V3343">
        <v>0.52631578947368418</v>
      </c>
    </row>
    <row r="3344" spans="1:22" x14ac:dyDescent="0.25">
      <c r="A3344" t="s">
        <v>1569</v>
      </c>
      <c r="B3344">
        <v>298424</v>
      </c>
      <c r="C3344" t="s">
        <v>1812</v>
      </c>
      <c r="D3344" t="s">
        <v>2595</v>
      </c>
      <c r="E3344" t="s">
        <v>1572</v>
      </c>
      <c r="F3344" t="s">
        <v>4937</v>
      </c>
      <c r="G3344" t="s">
        <v>4268</v>
      </c>
      <c r="H3344" s="2">
        <v>45412</v>
      </c>
      <c r="I3344" s="2">
        <v>45453</v>
      </c>
      <c r="J3344"/>
      <c r="K3344"/>
      <c r="L3344">
        <v>0.01</v>
      </c>
      <c r="M3344" t="s">
        <v>4269</v>
      </c>
      <c r="N3344" t="s">
        <v>1714</v>
      </c>
      <c r="O3344"/>
      <c r="P3344" t="s">
        <v>4938</v>
      </c>
      <c r="Q3344" t="s">
        <v>4939</v>
      </c>
      <c r="R3344" t="s">
        <v>15447</v>
      </c>
      <c r="S3344" t="s">
        <v>15436</v>
      </c>
      <c r="T3344" t="s">
        <v>15437</v>
      </c>
      <c r="U3344" t="s">
        <v>15437</v>
      </c>
      <c r="V3344">
        <v>0</v>
      </c>
    </row>
    <row r="3345" spans="1:22" x14ac:dyDescent="0.25">
      <c r="A3345" t="s">
        <v>1569</v>
      </c>
      <c r="B3345">
        <v>334354</v>
      </c>
      <c r="C3345" t="s">
        <v>4955</v>
      </c>
      <c r="D3345" t="s">
        <v>4956</v>
      </c>
      <c r="E3345" t="s">
        <v>1572</v>
      </c>
      <c r="F3345" t="s">
        <v>4937</v>
      </c>
      <c r="G3345" t="s">
        <v>4268</v>
      </c>
      <c r="H3345" s="2">
        <v>45412</v>
      </c>
      <c r="I3345" s="2">
        <v>45565</v>
      </c>
      <c r="J3345"/>
      <c r="K3345"/>
      <c r="L3345">
        <v>0.01</v>
      </c>
      <c r="M3345" t="s">
        <v>4269</v>
      </c>
      <c r="N3345" t="s">
        <v>1714</v>
      </c>
      <c r="O3345"/>
      <c r="P3345" t="s">
        <v>4938</v>
      </c>
      <c r="Q3345" t="s">
        <v>4939</v>
      </c>
      <c r="R3345" t="s">
        <v>15447</v>
      </c>
      <c r="S3345" t="s">
        <v>15436</v>
      </c>
      <c r="T3345" t="s">
        <v>15437</v>
      </c>
      <c r="U3345" t="s">
        <v>15437</v>
      </c>
      <c r="V3345">
        <v>0</v>
      </c>
    </row>
    <row r="3346" spans="1:22" x14ac:dyDescent="0.25">
      <c r="A3346" t="s">
        <v>1569</v>
      </c>
      <c r="B3346">
        <v>334317</v>
      </c>
      <c r="C3346" t="s">
        <v>2620</v>
      </c>
      <c r="D3346" t="s">
        <v>9196</v>
      </c>
      <c r="E3346" t="s">
        <v>1572</v>
      </c>
      <c r="F3346" t="s">
        <v>9160</v>
      </c>
      <c r="G3346" t="s">
        <v>7487</v>
      </c>
      <c r="H3346" s="2">
        <v>45411</v>
      </c>
      <c r="I3346" s="2">
        <v>45411</v>
      </c>
      <c r="J3346"/>
      <c r="K3346"/>
      <c r="L3346">
        <v>0.01</v>
      </c>
      <c r="M3346" t="s">
        <v>7484</v>
      </c>
      <c r="N3346" t="s">
        <v>3482</v>
      </c>
      <c r="O3346"/>
      <c r="P3346" t="s">
        <v>9154</v>
      </c>
      <c r="Q3346" t="s">
        <v>9155</v>
      </c>
      <c r="R3346" t="s">
        <v>15465</v>
      </c>
      <c r="S3346" t="s">
        <v>15436</v>
      </c>
      <c r="T3346" t="s">
        <v>15437</v>
      </c>
      <c r="U3346" t="s">
        <v>15437</v>
      </c>
      <c r="V3346">
        <v>0</v>
      </c>
    </row>
    <row r="3347" spans="1:22" x14ac:dyDescent="0.25">
      <c r="A3347" t="s">
        <v>1569</v>
      </c>
      <c r="B3347">
        <v>334246</v>
      </c>
      <c r="C3347" t="s">
        <v>9845</v>
      </c>
      <c r="D3347" t="s">
        <v>5066</v>
      </c>
      <c r="E3347" t="s">
        <v>1607</v>
      </c>
      <c r="F3347" t="s">
        <v>9846</v>
      </c>
      <c r="G3347" t="s">
        <v>7541</v>
      </c>
      <c r="H3347" s="2">
        <v>45411</v>
      </c>
      <c r="I3347" s="2">
        <v>45663</v>
      </c>
      <c r="J3347"/>
      <c r="K3347"/>
      <c r="L3347">
        <v>38</v>
      </c>
      <c r="M3347" t="s">
        <v>7484</v>
      </c>
      <c r="N3347" t="s">
        <v>5768</v>
      </c>
      <c r="O3347"/>
      <c r="P3347" t="s">
        <v>9827</v>
      </c>
      <c r="Q3347" t="s">
        <v>5770</v>
      </c>
      <c r="R3347" t="s">
        <v>15464</v>
      </c>
      <c r="S3347" t="s">
        <v>15436</v>
      </c>
      <c r="T3347" t="s">
        <v>15437</v>
      </c>
      <c r="U3347" t="s">
        <v>1566</v>
      </c>
      <c r="V3347">
        <v>1</v>
      </c>
    </row>
    <row r="3348" spans="1:22" x14ac:dyDescent="0.25">
      <c r="A3348" t="s">
        <v>1569</v>
      </c>
      <c r="B3348">
        <v>334109</v>
      </c>
      <c r="C3348" t="s">
        <v>1796</v>
      </c>
      <c r="D3348" t="s">
        <v>2306</v>
      </c>
      <c r="E3348" t="s">
        <v>1596</v>
      </c>
      <c r="F3348" t="s">
        <v>11833</v>
      </c>
      <c r="G3348" t="s">
        <v>7490</v>
      </c>
      <c r="H3348" s="2">
        <v>45411</v>
      </c>
      <c r="I3348" s="2">
        <v>45453</v>
      </c>
      <c r="J3348"/>
      <c r="K3348"/>
      <c r="L3348">
        <v>18</v>
      </c>
      <c r="M3348" t="s">
        <v>7484</v>
      </c>
      <c r="N3348" t="s">
        <v>4199</v>
      </c>
      <c r="O3348"/>
      <c r="P3348" t="s">
        <v>11834</v>
      </c>
      <c r="Q3348" t="s">
        <v>11835</v>
      </c>
      <c r="R3348" t="s">
        <v>15449</v>
      </c>
      <c r="S3348" t="s">
        <v>15436</v>
      </c>
      <c r="T3348" t="s">
        <v>15437</v>
      </c>
      <c r="U3348" t="s">
        <v>15437</v>
      </c>
      <c r="V3348">
        <v>0.47368421052631576</v>
      </c>
    </row>
    <row r="3349" spans="1:22" x14ac:dyDescent="0.25">
      <c r="A3349" t="s">
        <v>1569</v>
      </c>
      <c r="B3349">
        <v>334343</v>
      </c>
      <c r="C3349" t="s">
        <v>2716</v>
      </c>
      <c r="D3349" t="s">
        <v>13158</v>
      </c>
      <c r="E3349" t="s">
        <v>1572</v>
      </c>
      <c r="F3349" t="s">
        <v>13151</v>
      </c>
      <c r="G3349" t="s">
        <v>7490</v>
      </c>
      <c r="H3349" s="2">
        <v>45411</v>
      </c>
      <c r="I3349" s="2">
        <v>45411</v>
      </c>
      <c r="J3349"/>
      <c r="K3349"/>
      <c r="L3349">
        <v>0.01</v>
      </c>
      <c r="M3349" t="s">
        <v>7484</v>
      </c>
      <c r="N3349" t="s">
        <v>4199</v>
      </c>
      <c r="O3349"/>
      <c r="P3349" t="s">
        <v>13149</v>
      </c>
      <c r="Q3349" t="s">
        <v>6797</v>
      </c>
      <c r="R3349" t="s">
        <v>15449</v>
      </c>
      <c r="S3349" t="s">
        <v>15436</v>
      </c>
      <c r="T3349" t="s">
        <v>15437</v>
      </c>
      <c r="U3349" t="s">
        <v>15437</v>
      </c>
      <c r="V3349">
        <v>0</v>
      </c>
    </row>
    <row r="3350" spans="1:22" x14ac:dyDescent="0.25">
      <c r="A3350" t="s">
        <v>1569</v>
      </c>
      <c r="B3350">
        <v>333950</v>
      </c>
      <c r="C3350" t="s">
        <v>2234</v>
      </c>
      <c r="D3350" t="s">
        <v>2273</v>
      </c>
      <c r="E3350" t="s">
        <v>1607</v>
      </c>
      <c r="F3350" t="s">
        <v>14715</v>
      </c>
      <c r="G3350" t="s">
        <v>14716</v>
      </c>
      <c r="H3350" s="2">
        <v>45411</v>
      </c>
      <c r="I3350" s="2">
        <v>45411</v>
      </c>
      <c r="J3350"/>
      <c r="K3350"/>
      <c r="L3350">
        <v>38</v>
      </c>
      <c r="M3350" t="s">
        <v>7484</v>
      </c>
      <c r="N3350" t="s">
        <v>1714</v>
      </c>
      <c r="O3350" t="s">
        <v>7120</v>
      </c>
      <c r="P3350" t="s">
        <v>14709</v>
      </c>
      <c r="Q3350" t="s">
        <v>14710</v>
      </c>
      <c r="R3350" t="s">
        <v>15431</v>
      </c>
      <c r="S3350" t="s">
        <v>15436</v>
      </c>
      <c r="T3350" t="s">
        <v>15437</v>
      </c>
      <c r="U3350" t="s">
        <v>15437</v>
      </c>
      <c r="V3350">
        <v>1</v>
      </c>
    </row>
    <row r="3351" spans="1:22" x14ac:dyDescent="0.25">
      <c r="A3351" t="s">
        <v>1569</v>
      </c>
      <c r="B3351">
        <v>334016</v>
      </c>
      <c r="C3351" t="s">
        <v>2030</v>
      </c>
      <c r="D3351" t="s">
        <v>7828</v>
      </c>
      <c r="E3351" t="s">
        <v>1596</v>
      </c>
      <c r="F3351" t="s">
        <v>15370</v>
      </c>
      <c r="G3351" t="s">
        <v>15371</v>
      </c>
      <c r="H3351" s="2">
        <v>45411</v>
      </c>
      <c r="I3351" s="2">
        <v>45411</v>
      </c>
      <c r="J3351"/>
      <c r="K3351"/>
      <c r="L3351">
        <v>30.4</v>
      </c>
      <c r="M3351" t="s">
        <v>7484</v>
      </c>
      <c r="N3351" t="s">
        <v>1714</v>
      </c>
      <c r="O3351" t="s">
        <v>7120</v>
      </c>
      <c r="P3351" t="s">
        <v>15350</v>
      </c>
      <c r="Q3351" t="s">
        <v>15</v>
      </c>
      <c r="R3351" t="s">
        <v>15</v>
      </c>
      <c r="S3351" t="s">
        <v>15436</v>
      </c>
      <c r="T3351" t="s">
        <v>15437</v>
      </c>
      <c r="U3351" t="s">
        <v>15437</v>
      </c>
      <c r="V3351">
        <v>0.79999999999999993</v>
      </c>
    </row>
    <row r="3352" spans="1:22" x14ac:dyDescent="0.25">
      <c r="A3352" t="s">
        <v>1569</v>
      </c>
      <c r="B3352">
        <v>334398</v>
      </c>
      <c r="C3352" t="s">
        <v>2032</v>
      </c>
      <c r="D3352" t="s">
        <v>2446</v>
      </c>
      <c r="E3352" t="s">
        <v>1572</v>
      </c>
      <c r="F3352" t="s">
        <v>5515</v>
      </c>
      <c r="G3352" t="s">
        <v>4268</v>
      </c>
      <c r="H3352" s="2">
        <v>45411</v>
      </c>
      <c r="I3352" s="2">
        <v>45621</v>
      </c>
      <c r="J3352"/>
      <c r="K3352"/>
      <c r="L3352">
        <v>0.01</v>
      </c>
      <c r="M3352" t="s">
        <v>4269</v>
      </c>
      <c r="N3352" t="s">
        <v>1714</v>
      </c>
      <c r="O3352"/>
      <c r="P3352" t="s">
        <v>5516</v>
      </c>
      <c r="Q3352" t="s">
        <v>2146</v>
      </c>
      <c r="R3352" t="s">
        <v>15447</v>
      </c>
      <c r="S3352" t="s">
        <v>15436</v>
      </c>
      <c r="T3352" t="s">
        <v>15437</v>
      </c>
      <c r="U3352" t="s">
        <v>15437</v>
      </c>
      <c r="V3352">
        <v>0</v>
      </c>
    </row>
    <row r="3353" spans="1:22" x14ac:dyDescent="0.25">
      <c r="A3353" t="s">
        <v>1569</v>
      </c>
      <c r="B3353">
        <v>334297</v>
      </c>
      <c r="C3353" t="s">
        <v>2118</v>
      </c>
      <c r="D3353" t="s">
        <v>7246</v>
      </c>
      <c r="E3353" t="s">
        <v>1607</v>
      </c>
      <c r="F3353" t="s">
        <v>7247</v>
      </c>
      <c r="G3353" t="s">
        <v>7234</v>
      </c>
      <c r="H3353" s="2">
        <v>45411</v>
      </c>
      <c r="I3353" s="2">
        <v>45411</v>
      </c>
      <c r="J3353"/>
      <c r="K3353"/>
      <c r="L3353">
        <v>38</v>
      </c>
      <c r="M3353" t="s">
        <v>4269</v>
      </c>
      <c r="N3353" t="s">
        <v>1714</v>
      </c>
      <c r="O3353" t="s">
        <v>5500</v>
      </c>
      <c r="P3353" t="s">
        <v>7244</v>
      </c>
      <c r="Q3353" t="s">
        <v>7245</v>
      </c>
      <c r="R3353" t="s">
        <v>15459</v>
      </c>
      <c r="S3353" t="s">
        <v>15436</v>
      </c>
      <c r="T3353" t="s">
        <v>15437</v>
      </c>
      <c r="U3353" t="s">
        <v>15437</v>
      </c>
      <c r="V3353">
        <v>1</v>
      </c>
    </row>
    <row r="3354" spans="1:22" x14ac:dyDescent="0.25">
      <c r="A3354" t="s">
        <v>1569</v>
      </c>
      <c r="B3354">
        <v>334314</v>
      </c>
      <c r="C3354" t="s">
        <v>5032</v>
      </c>
      <c r="D3354" t="s">
        <v>8324</v>
      </c>
      <c r="E3354" t="s">
        <v>1572</v>
      </c>
      <c r="F3354" t="s">
        <v>8309</v>
      </c>
      <c r="G3354" t="s">
        <v>7490</v>
      </c>
      <c r="H3354" s="2">
        <v>45409</v>
      </c>
      <c r="I3354" s="2">
        <v>45409</v>
      </c>
      <c r="J3354"/>
      <c r="K3354"/>
      <c r="L3354">
        <v>0.01</v>
      </c>
      <c r="M3354" t="s">
        <v>7484</v>
      </c>
      <c r="N3354" t="s">
        <v>3482</v>
      </c>
      <c r="O3354"/>
      <c r="P3354" t="s">
        <v>8310</v>
      </c>
      <c r="Q3354" t="s">
        <v>5968</v>
      </c>
      <c r="R3354" t="s">
        <v>15465</v>
      </c>
      <c r="S3354" t="s">
        <v>15436</v>
      </c>
      <c r="T3354" t="s">
        <v>15437</v>
      </c>
      <c r="U3354" t="s">
        <v>15437</v>
      </c>
      <c r="V3354">
        <v>0</v>
      </c>
    </row>
    <row r="3355" spans="1:22" x14ac:dyDescent="0.25">
      <c r="A3355" t="s">
        <v>1569</v>
      </c>
      <c r="B3355">
        <v>334331</v>
      </c>
      <c r="C3355" t="s">
        <v>1781</v>
      </c>
      <c r="D3355" t="s">
        <v>5493</v>
      </c>
      <c r="E3355" t="s">
        <v>1572</v>
      </c>
      <c r="F3355" t="s">
        <v>5484</v>
      </c>
      <c r="G3355" t="s">
        <v>4268</v>
      </c>
      <c r="H3355" s="2">
        <v>45409</v>
      </c>
      <c r="I3355" s="2">
        <v>45409</v>
      </c>
      <c r="J3355"/>
      <c r="K3355"/>
      <c r="L3355">
        <v>0.01</v>
      </c>
      <c r="M3355" t="s">
        <v>4269</v>
      </c>
      <c r="N3355" t="s">
        <v>1576</v>
      </c>
      <c r="O3355"/>
      <c r="P3355" t="s">
        <v>5485</v>
      </c>
      <c r="Q3355" t="s">
        <v>5486</v>
      </c>
      <c r="R3355" t="s">
        <v>15453</v>
      </c>
      <c r="S3355" t="s">
        <v>15436</v>
      </c>
      <c r="T3355" t="s">
        <v>15437</v>
      </c>
      <c r="U3355" t="s">
        <v>15437</v>
      </c>
      <c r="V3355">
        <v>0</v>
      </c>
    </row>
    <row r="3356" spans="1:22" x14ac:dyDescent="0.25">
      <c r="A3356" t="s">
        <v>1569</v>
      </c>
      <c r="B3356">
        <v>334276</v>
      </c>
      <c r="C3356" t="s">
        <v>2543</v>
      </c>
      <c r="D3356" t="s">
        <v>1868</v>
      </c>
      <c r="E3356" t="s">
        <v>1572</v>
      </c>
      <c r="F3356" t="s">
        <v>9160</v>
      </c>
      <c r="G3356" t="s">
        <v>7487</v>
      </c>
      <c r="H3356" s="2">
        <v>45408</v>
      </c>
      <c r="I3356" s="2">
        <v>45408</v>
      </c>
      <c r="J3356"/>
      <c r="K3356"/>
      <c r="L3356">
        <v>0.01</v>
      </c>
      <c r="M3356" t="s">
        <v>7484</v>
      </c>
      <c r="N3356" t="s">
        <v>3482</v>
      </c>
      <c r="O3356"/>
      <c r="P3356" t="s">
        <v>9154</v>
      </c>
      <c r="Q3356" t="s">
        <v>9155</v>
      </c>
      <c r="R3356" t="s">
        <v>15465</v>
      </c>
      <c r="S3356" t="s">
        <v>15436</v>
      </c>
      <c r="T3356" t="s">
        <v>15437</v>
      </c>
      <c r="U3356" t="s">
        <v>15437</v>
      </c>
      <c r="V3356">
        <v>0</v>
      </c>
    </row>
    <row r="3357" spans="1:22" x14ac:dyDescent="0.25">
      <c r="A3357" t="s">
        <v>1569</v>
      </c>
      <c r="B3357">
        <v>334281</v>
      </c>
      <c r="C3357" t="s">
        <v>12348</v>
      </c>
      <c r="D3357" t="s">
        <v>12346</v>
      </c>
      <c r="E3357" t="s">
        <v>1572</v>
      </c>
      <c r="F3357" t="s">
        <v>12336</v>
      </c>
      <c r="G3357" t="s">
        <v>7490</v>
      </c>
      <c r="H3357" s="2">
        <v>45407</v>
      </c>
      <c r="I3357" s="2">
        <v>45407</v>
      </c>
      <c r="J3357"/>
      <c r="K3357"/>
      <c r="L3357">
        <v>0.01</v>
      </c>
      <c r="M3357" t="s">
        <v>7484</v>
      </c>
      <c r="N3357" t="s">
        <v>1714</v>
      </c>
      <c r="O3357"/>
      <c r="P3357" t="s">
        <v>12334</v>
      </c>
      <c r="Q3357" t="s">
        <v>3013</v>
      </c>
      <c r="R3357" t="s">
        <v>15462</v>
      </c>
      <c r="S3357" t="s">
        <v>15436</v>
      </c>
      <c r="T3357" t="s">
        <v>15437</v>
      </c>
      <c r="U3357" t="s">
        <v>15437</v>
      </c>
      <c r="V3357">
        <v>0</v>
      </c>
    </row>
    <row r="3358" spans="1:22" x14ac:dyDescent="0.25">
      <c r="A3358" t="s">
        <v>1569</v>
      </c>
      <c r="B3358">
        <v>334271</v>
      </c>
      <c r="C3358" t="s">
        <v>3929</v>
      </c>
      <c r="D3358" t="s">
        <v>5726</v>
      </c>
      <c r="E3358" t="s">
        <v>1572</v>
      </c>
      <c r="F3358" t="s">
        <v>12476</v>
      </c>
      <c r="G3358" t="s">
        <v>7490</v>
      </c>
      <c r="H3358" s="2">
        <v>45405</v>
      </c>
      <c r="I3358" s="2">
        <v>45405</v>
      </c>
      <c r="J3358"/>
      <c r="K3358"/>
      <c r="L3358">
        <v>0.01</v>
      </c>
      <c r="M3358" t="s">
        <v>7484</v>
      </c>
      <c r="N3358" t="s">
        <v>3482</v>
      </c>
      <c r="O3358"/>
      <c r="P3358" t="s">
        <v>12477</v>
      </c>
      <c r="Q3358" t="s">
        <v>3750</v>
      </c>
      <c r="R3358" t="s">
        <v>15465</v>
      </c>
      <c r="S3358" t="s">
        <v>15436</v>
      </c>
      <c r="T3358" t="s">
        <v>15437</v>
      </c>
      <c r="U3358" t="s">
        <v>15437</v>
      </c>
      <c r="V3358">
        <v>0</v>
      </c>
    </row>
    <row r="3359" spans="1:22" x14ac:dyDescent="0.25">
      <c r="A3359" t="s">
        <v>1569</v>
      </c>
      <c r="B3359">
        <v>334251</v>
      </c>
      <c r="C3359" t="s">
        <v>2357</v>
      </c>
      <c r="D3359" t="s">
        <v>13414</v>
      </c>
      <c r="E3359" t="s">
        <v>1596</v>
      </c>
      <c r="F3359" t="s">
        <v>13395</v>
      </c>
      <c r="G3359" t="s">
        <v>7490</v>
      </c>
      <c r="H3359" s="2">
        <v>45405</v>
      </c>
      <c r="I3359" s="2">
        <v>45719</v>
      </c>
      <c r="J3359"/>
      <c r="K3359"/>
      <c r="L3359">
        <v>10</v>
      </c>
      <c r="M3359" t="s">
        <v>7484</v>
      </c>
      <c r="N3359" t="s">
        <v>3865</v>
      </c>
      <c r="O3359"/>
      <c r="P3359" t="s">
        <v>13393</v>
      </c>
      <c r="Q3359" t="s">
        <v>13394</v>
      </c>
      <c r="R3359" t="s">
        <v>15468</v>
      </c>
      <c r="S3359" t="s">
        <v>15436</v>
      </c>
      <c r="T3359" t="s">
        <v>15437</v>
      </c>
      <c r="U3359" t="s">
        <v>15437</v>
      </c>
      <c r="V3359">
        <v>0.26315789473684209</v>
      </c>
    </row>
    <row r="3360" spans="1:22" x14ac:dyDescent="0.25">
      <c r="A3360" t="s">
        <v>1569</v>
      </c>
      <c r="B3360">
        <v>334277</v>
      </c>
      <c r="C3360" t="s">
        <v>1775</v>
      </c>
      <c r="D3360" t="s">
        <v>5782</v>
      </c>
      <c r="E3360" t="s">
        <v>1572</v>
      </c>
      <c r="F3360" t="s">
        <v>5773</v>
      </c>
      <c r="G3360" t="s">
        <v>4268</v>
      </c>
      <c r="H3360" s="2">
        <v>45405</v>
      </c>
      <c r="I3360" s="2">
        <v>45405</v>
      </c>
      <c r="J3360"/>
      <c r="K3360"/>
      <c r="L3360">
        <v>0.01</v>
      </c>
      <c r="M3360" t="s">
        <v>4269</v>
      </c>
      <c r="N3360" t="s">
        <v>5768</v>
      </c>
      <c r="O3360"/>
      <c r="P3360" t="s">
        <v>5769</v>
      </c>
      <c r="Q3360" t="s">
        <v>5770</v>
      </c>
      <c r="R3360" t="s">
        <v>15452</v>
      </c>
      <c r="S3360" t="s">
        <v>15436</v>
      </c>
      <c r="T3360" t="s">
        <v>15437</v>
      </c>
      <c r="U3360" t="s">
        <v>15437</v>
      </c>
      <c r="V3360">
        <v>0</v>
      </c>
    </row>
    <row r="3361" spans="1:22" x14ac:dyDescent="0.25">
      <c r="A3361" t="s">
        <v>1569</v>
      </c>
      <c r="B3361">
        <v>334235</v>
      </c>
      <c r="C3361" t="s">
        <v>8388</v>
      </c>
      <c r="D3361" t="s">
        <v>2990</v>
      </c>
      <c r="E3361" t="s">
        <v>1572</v>
      </c>
      <c r="F3361" t="s">
        <v>9160</v>
      </c>
      <c r="G3361" t="s">
        <v>7487</v>
      </c>
      <c r="H3361" s="2">
        <v>45404</v>
      </c>
      <c r="I3361" s="2">
        <v>45404</v>
      </c>
      <c r="J3361"/>
      <c r="K3361"/>
      <c r="L3361">
        <v>0.01</v>
      </c>
      <c r="M3361" t="s">
        <v>7484</v>
      </c>
      <c r="N3361" t="s">
        <v>3482</v>
      </c>
      <c r="O3361"/>
      <c r="P3361" t="s">
        <v>9154</v>
      </c>
      <c r="Q3361" t="s">
        <v>9155</v>
      </c>
      <c r="R3361" t="s">
        <v>15465</v>
      </c>
      <c r="S3361" t="s">
        <v>15436</v>
      </c>
      <c r="T3361" t="s">
        <v>15437</v>
      </c>
      <c r="U3361" t="s">
        <v>15437</v>
      </c>
      <c r="V3361">
        <v>0</v>
      </c>
    </row>
    <row r="3362" spans="1:22" x14ac:dyDescent="0.25">
      <c r="A3362" t="s">
        <v>1569</v>
      </c>
      <c r="B3362">
        <v>334244</v>
      </c>
      <c r="C3362" t="s">
        <v>1654</v>
      </c>
      <c r="D3362" t="s">
        <v>9624</v>
      </c>
      <c r="E3362" t="s">
        <v>1572</v>
      </c>
      <c r="F3362" t="s">
        <v>9604</v>
      </c>
      <c r="G3362" t="s">
        <v>7490</v>
      </c>
      <c r="H3362" s="2">
        <v>45404</v>
      </c>
      <c r="I3362" s="2">
        <v>45404</v>
      </c>
      <c r="J3362"/>
      <c r="K3362"/>
      <c r="L3362">
        <v>0.01</v>
      </c>
      <c r="M3362" t="s">
        <v>7484</v>
      </c>
      <c r="N3362" t="s">
        <v>4199</v>
      </c>
      <c r="O3362"/>
      <c r="P3362" t="s">
        <v>9605</v>
      </c>
      <c r="Q3362" t="s">
        <v>4702</v>
      </c>
      <c r="R3362" t="s">
        <v>15449</v>
      </c>
      <c r="S3362" t="s">
        <v>15436</v>
      </c>
      <c r="T3362" t="s">
        <v>15437</v>
      </c>
      <c r="U3362" t="s">
        <v>15437</v>
      </c>
      <c r="V3362">
        <v>0</v>
      </c>
    </row>
    <row r="3363" spans="1:22" x14ac:dyDescent="0.25">
      <c r="A3363" t="s">
        <v>1569</v>
      </c>
      <c r="B3363">
        <v>334050</v>
      </c>
      <c r="C3363" t="s">
        <v>9719</v>
      </c>
      <c r="D3363" t="s">
        <v>9720</v>
      </c>
      <c r="E3363" t="s">
        <v>1607</v>
      </c>
      <c r="F3363" t="s">
        <v>9721</v>
      </c>
      <c r="G3363" t="s">
        <v>7537</v>
      </c>
      <c r="H3363" s="2">
        <v>45404</v>
      </c>
      <c r="I3363" s="2">
        <v>45404</v>
      </c>
      <c r="J3363"/>
      <c r="K3363"/>
      <c r="L3363">
        <v>38</v>
      </c>
      <c r="M3363" t="s">
        <v>7484</v>
      </c>
      <c r="N3363" t="s">
        <v>3482</v>
      </c>
      <c r="O3363"/>
      <c r="P3363" t="s">
        <v>9696</v>
      </c>
      <c r="Q3363" t="s">
        <v>3590</v>
      </c>
      <c r="R3363" t="s">
        <v>15466</v>
      </c>
      <c r="S3363" t="s">
        <v>15436</v>
      </c>
      <c r="T3363" t="s">
        <v>15437</v>
      </c>
      <c r="U3363" t="s">
        <v>15437</v>
      </c>
      <c r="V3363">
        <v>1</v>
      </c>
    </row>
    <row r="3364" spans="1:22" x14ac:dyDescent="0.25">
      <c r="A3364" t="s">
        <v>1569</v>
      </c>
      <c r="B3364">
        <v>334266</v>
      </c>
      <c r="C3364" t="s">
        <v>6503</v>
      </c>
      <c r="D3364" t="s">
        <v>3747</v>
      </c>
      <c r="E3364" t="s">
        <v>1572</v>
      </c>
      <c r="F3364" t="s">
        <v>10132</v>
      </c>
      <c r="G3364" t="s">
        <v>7487</v>
      </c>
      <c r="H3364" s="2">
        <v>45404</v>
      </c>
      <c r="I3364" s="2">
        <v>45404</v>
      </c>
      <c r="J3364"/>
      <c r="K3364"/>
      <c r="L3364">
        <v>0.01</v>
      </c>
      <c r="M3364" t="s">
        <v>7484</v>
      </c>
      <c r="N3364" t="s">
        <v>4199</v>
      </c>
      <c r="O3364"/>
      <c r="P3364" t="s">
        <v>10118</v>
      </c>
      <c r="Q3364" t="s">
        <v>6518</v>
      </c>
      <c r="R3364" t="s">
        <v>15449</v>
      </c>
      <c r="S3364" t="s">
        <v>15436</v>
      </c>
      <c r="T3364" t="s">
        <v>15437</v>
      </c>
      <c r="U3364" t="s">
        <v>15437</v>
      </c>
      <c r="V3364">
        <v>0</v>
      </c>
    </row>
    <row r="3365" spans="1:22" x14ac:dyDescent="0.25">
      <c r="A3365" t="s">
        <v>1569</v>
      </c>
      <c r="B3365">
        <v>334263</v>
      </c>
      <c r="C3365" t="s">
        <v>5153</v>
      </c>
      <c r="D3365" t="s">
        <v>6300</v>
      </c>
      <c r="E3365" t="s">
        <v>1607</v>
      </c>
      <c r="F3365" t="s">
        <v>12267</v>
      </c>
      <c r="G3365" t="s">
        <v>7541</v>
      </c>
      <c r="H3365" s="2">
        <v>45404</v>
      </c>
      <c r="I3365" s="2">
        <v>45607</v>
      </c>
      <c r="J3365"/>
      <c r="K3365"/>
      <c r="L3365">
        <v>38</v>
      </c>
      <c r="M3365" t="s">
        <v>7484</v>
      </c>
      <c r="N3365" t="s">
        <v>3865</v>
      </c>
      <c r="O3365"/>
      <c r="P3365" t="s">
        <v>12242</v>
      </c>
      <c r="Q3365" t="s">
        <v>5601</v>
      </c>
      <c r="R3365" t="s">
        <v>15467</v>
      </c>
      <c r="S3365" t="s">
        <v>15436</v>
      </c>
      <c r="T3365" t="s">
        <v>15437</v>
      </c>
      <c r="U3365" t="s">
        <v>1566</v>
      </c>
      <c r="V3365">
        <v>1</v>
      </c>
    </row>
    <row r="3366" spans="1:22" x14ac:dyDescent="0.25">
      <c r="A3366" t="s">
        <v>1569</v>
      </c>
      <c r="B3366">
        <v>334237</v>
      </c>
      <c r="C3366" t="s">
        <v>5780</v>
      </c>
      <c r="D3366" t="s">
        <v>6053</v>
      </c>
      <c r="E3366" t="s">
        <v>1596</v>
      </c>
      <c r="F3366" t="s">
        <v>13288</v>
      </c>
      <c r="G3366" t="s">
        <v>7490</v>
      </c>
      <c r="H3366" s="2">
        <v>45404</v>
      </c>
      <c r="I3366" s="2">
        <v>45432</v>
      </c>
      <c r="J3366"/>
      <c r="K3366"/>
      <c r="L3366">
        <v>16</v>
      </c>
      <c r="M3366" t="s">
        <v>7484</v>
      </c>
      <c r="N3366" t="s">
        <v>3482</v>
      </c>
      <c r="O3366"/>
      <c r="P3366" t="s">
        <v>13289</v>
      </c>
      <c r="Q3366" t="s">
        <v>13290</v>
      </c>
      <c r="R3366" t="s">
        <v>15466</v>
      </c>
      <c r="S3366" t="s">
        <v>15436</v>
      </c>
      <c r="T3366" t="s">
        <v>15437</v>
      </c>
      <c r="U3366" t="s">
        <v>15437</v>
      </c>
      <c r="V3366">
        <v>0.42105263157894735</v>
      </c>
    </row>
    <row r="3367" spans="1:22" x14ac:dyDescent="0.25">
      <c r="A3367" t="s">
        <v>1569</v>
      </c>
      <c r="B3367">
        <v>333744</v>
      </c>
      <c r="C3367" t="s">
        <v>4031</v>
      </c>
      <c r="D3367" t="s">
        <v>15310</v>
      </c>
      <c r="E3367" t="s">
        <v>1607</v>
      </c>
      <c r="F3367" t="s">
        <v>15311</v>
      </c>
      <c r="G3367" t="s">
        <v>15312</v>
      </c>
      <c r="H3367" s="2">
        <v>45404</v>
      </c>
      <c r="I3367" s="2">
        <v>45404</v>
      </c>
      <c r="J3367"/>
      <c r="K3367"/>
      <c r="L3367">
        <v>38</v>
      </c>
      <c r="M3367" t="s">
        <v>7484</v>
      </c>
      <c r="N3367" t="s">
        <v>1714</v>
      </c>
      <c r="O3367" t="s">
        <v>7120</v>
      </c>
      <c r="P3367" t="s">
        <v>15294</v>
      </c>
      <c r="Q3367" t="s">
        <v>15295</v>
      </c>
      <c r="R3367" t="s">
        <v>18</v>
      </c>
      <c r="S3367" t="s">
        <v>15436</v>
      </c>
      <c r="T3367" t="s">
        <v>15437</v>
      </c>
      <c r="U3367" t="s">
        <v>15437</v>
      </c>
      <c r="V3367">
        <v>1</v>
      </c>
    </row>
    <row r="3368" spans="1:22" x14ac:dyDescent="0.25">
      <c r="A3368" t="s">
        <v>1569</v>
      </c>
      <c r="B3368">
        <v>334239</v>
      </c>
      <c r="C3368" t="s">
        <v>3430</v>
      </c>
      <c r="D3368" t="s">
        <v>1801</v>
      </c>
      <c r="E3368" t="s">
        <v>1572</v>
      </c>
      <c r="F3368" t="s">
        <v>4674</v>
      </c>
      <c r="G3368" t="s">
        <v>4268</v>
      </c>
      <c r="H3368" s="2">
        <v>45404</v>
      </c>
      <c r="I3368" s="2">
        <v>45404</v>
      </c>
      <c r="J3368"/>
      <c r="K3368"/>
      <c r="L3368">
        <v>0.01</v>
      </c>
      <c r="M3368" t="s">
        <v>4269</v>
      </c>
      <c r="N3368" t="s">
        <v>1714</v>
      </c>
      <c r="O3368"/>
      <c r="P3368" t="s">
        <v>4675</v>
      </c>
      <c r="Q3368" t="s">
        <v>2264</v>
      </c>
      <c r="R3368" t="s">
        <v>15447</v>
      </c>
      <c r="S3368" t="s">
        <v>15436</v>
      </c>
      <c r="T3368" t="s">
        <v>15437</v>
      </c>
      <c r="U3368" t="s">
        <v>15437</v>
      </c>
      <c r="V3368">
        <v>0</v>
      </c>
    </row>
    <row r="3369" spans="1:22" x14ac:dyDescent="0.25">
      <c r="A3369" t="s">
        <v>1569</v>
      </c>
      <c r="B3369">
        <v>334230</v>
      </c>
      <c r="C3369" t="s">
        <v>2230</v>
      </c>
      <c r="D3369" t="s">
        <v>9494</v>
      </c>
      <c r="E3369" t="s">
        <v>1572</v>
      </c>
      <c r="F3369" t="s">
        <v>10454</v>
      </c>
      <c r="G3369" t="s">
        <v>7490</v>
      </c>
      <c r="H3369" s="2">
        <v>45402</v>
      </c>
      <c r="I3369" s="2">
        <v>45402</v>
      </c>
      <c r="J3369"/>
      <c r="K3369"/>
      <c r="L3369">
        <v>0.01</v>
      </c>
      <c r="M3369" t="s">
        <v>7484</v>
      </c>
      <c r="N3369" t="s">
        <v>1714</v>
      </c>
      <c r="O3369"/>
      <c r="P3369" t="s">
        <v>10452</v>
      </c>
      <c r="Q3369" t="s">
        <v>2939</v>
      </c>
      <c r="R3369" t="s">
        <v>15461</v>
      </c>
      <c r="S3369" t="s">
        <v>15436</v>
      </c>
      <c r="T3369" t="s">
        <v>15437</v>
      </c>
      <c r="U3369" t="s">
        <v>15437</v>
      </c>
      <c r="V3369">
        <v>0</v>
      </c>
    </row>
    <row r="3370" spans="1:22" x14ac:dyDescent="0.25">
      <c r="A3370" t="s">
        <v>1569</v>
      </c>
      <c r="B3370">
        <v>334223</v>
      </c>
      <c r="C3370" t="s">
        <v>13910</v>
      </c>
      <c r="D3370" t="s">
        <v>13911</v>
      </c>
      <c r="E3370" t="s">
        <v>1572</v>
      </c>
      <c r="F3370" t="s">
        <v>13905</v>
      </c>
      <c r="G3370" t="s">
        <v>7490</v>
      </c>
      <c r="H3370" s="2">
        <v>45402</v>
      </c>
      <c r="I3370" s="2">
        <v>45402</v>
      </c>
      <c r="J3370"/>
      <c r="K3370"/>
      <c r="L3370">
        <v>0.01</v>
      </c>
      <c r="M3370" t="s">
        <v>7484</v>
      </c>
      <c r="N3370" t="s">
        <v>3482</v>
      </c>
      <c r="O3370"/>
      <c r="P3370" t="s">
        <v>13906</v>
      </c>
      <c r="Q3370" t="s">
        <v>13907</v>
      </c>
      <c r="R3370" t="s">
        <v>15468</v>
      </c>
      <c r="S3370" t="s">
        <v>15436</v>
      </c>
      <c r="T3370" t="s">
        <v>15437</v>
      </c>
      <c r="U3370" t="s">
        <v>15437</v>
      </c>
      <c r="V3370">
        <v>0</v>
      </c>
    </row>
    <row r="3371" spans="1:22" x14ac:dyDescent="0.25">
      <c r="A3371" t="s">
        <v>1569</v>
      </c>
      <c r="B3371">
        <v>334220</v>
      </c>
      <c r="C3371" t="s">
        <v>2704</v>
      </c>
      <c r="D3371" t="s">
        <v>5051</v>
      </c>
      <c r="E3371" t="s">
        <v>1572</v>
      </c>
      <c r="F3371" t="s">
        <v>5026</v>
      </c>
      <c r="G3371" t="s">
        <v>4268</v>
      </c>
      <c r="H3371" s="2">
        <v>45402</v>
      </c>
      <c r="I3371" s="2">
        <v>45402</v>
      </c>
      <c r="J3371"/>
      <c r="K3371"/>
      <c r="L3371">
        <v>0.01</v>
      </c>
      <c r="M3371" t="s">
        <v>4269</v>
      </c>
      <c r="N3371" t="s">
        <v>1714</v>
      </c>
      <c r="O3371"/>
      <c r="P3371" t="s">
        <v>5024</v>
      </c>
      <c r="Q3371" t="s">
        <v>3013</v>
      </c>
      <c r="R3371" t="s">
        <v>15454</v>
      </c>
      <c r="S3371" t="s">
        <v>15436</v>
      </c>
      <c r="T3371" t="s">
        <v>15437</v>
      </c>
      <c r="U3371" t="s">
        <v>15437</v>
      </c>
      <c r="V3371">
        <v>0</v>
      </c>
    </row>
    <row r="3372" spans="1:22" x14ac:dyDescent="0.25">
      <c r="A3372" t="s">
        <v>1569</v>
      </c>
      <c r="B3372">
        <v>334243</v>
      </c>
      <c r="C3372" t="s">
        <v>2115</v>
      </c>
      <c r="D3372" t="s">
        <v>6779</v>
      </c>
      <c r="E3372" t="s">
        <v>1572</v>
      </c>
      <c r="F3372" t="s">
        <v>6766</v>
      </c>
      <c r="G3372" t="s">
        <v>4268</v>
      </c>
      <c r="H3372" s="2">
        <v>45402</v>
      </c>
      <c r="I3372" s="2">
        <v>45402</v>
      </c>
      <c r="J3372"/>
      <c r="K3372"/>
      <c r="L3372">
        <v>0.01</v>
      </c>
      <c r="M3372" t="s">
        <v>4269</v>
      </c>
      <c r="N3372" t="s">
        <v>3311</v>
      </c>
      <c r="O3372"/>
      <c r="P3372" t="s">
        <v>6762</v>
      </c>
      <c r="Q3372" t="s">
        <v>6763</v>
      </c>
      <c r="R3372" t="s">
        <v>15454</v>
      </c>
      <c r="S3372" t="s">
        <v>15436</v>
      </c>
      <c r="T3372" t="s">
        <v>15437</v>
      </c>
      <c r="U3372" t="s">
        <v>15437</v>
      </c>
      <c r="V3372">
        <v>0</v>
      </c>
    </row>
    <row r="3373" spans="1:22" x14ac:dyDescent="0.25">
      <c r="A3373" t="s">
        <v>1569</v>
      </c>
      <c r="B3373">
        <v>334217</v>
      </c>
      <c r="C3373" t="s">
        <v>4193</v>
      </c>
      <c r="D3373" t="s">
        <v>6868</v>
      </c>
      <c r="E3373" t="s">
        <v>1572</v>
      </c>
      <c r="F3373" t="s">
        <v>6862</v>
      </c>
      <c r="G3373" t="s">
        <v>4268</v>
      </c>
      <c r="H3373" s="2">
        <v>45402</v>
      </c>
      <c r="I3373" s="2">
        <v>45402</v>
      </c>
      <c r="J3373"/>
      <c r="K3373"/>
      <c r="L3373">
        <v>0.01</v>
      </c>
      <c r="M3373" t="s">
        <v>4269</v>
      </c>
      <c r="N3373" t="s">
        <v>5768</v>
      </c>
      <c r="O3373"/>
      <c r="P3373" t="s">
        <v>6863</v>
      </c>
      <c r="Q3373" t="s">
        <v>6864</v>
      </c>
      <c r="R3373" t="s">
        <v>15452</v>
      </c>
      <c r="S3373" t="s">
        <v>15436</v>
      </c>
      <c r="T3373" t="s">
        <v>15437</v>
      </c>
      <c r="U3373" t="s">
        <v>15437</v>
      </c>
      <c r="V3373">
        <v>0</v>
      </c>
    </row>
    <row r="3374" spans="1:22" x14ac:dyDescent="0.25">
      <c r="A3374" t="s">
        <v>1569</v>
      </c>
      <c r="B3374">
        <v>334209</v>
      </c>
      <c r="C3374" t="s">
        <v>4780</v>
      </c>
      <c r="D3374" t="s">
        <v>8325</v>
      </c>
      <c r="E3374" t="s">
        <v>1572</v>
      </c>
      <c r="F3374" t="s">
        <v>8309</v>
      </c>
      <c r="G3374" t="s">
        <v>7490</v>
      </c>
      <c r="H3374" s="2">
        <v>45401</v>
      </c>
      <c r="I3374" s="2">
        <v>45401</v>
      </c>
      <c r="J3374"/>
      <c r="K3374"/>
      <c r="L3374">
        <v>0.01</v>
      </c>
      <c r="M3374" t="s">
        <v>7484</v>
      </c>
      <c r="N3374" t="s">
        <v>3482</v>
      </c>
      <c r="O3374"/>
      <c r="P3374" t="s">
        <v>8310</v>
      </c>
      <c r="Q3374" t="s">
        <v>5968</v>
      </c>
      <c r="R3374" t="s">
        <v>15465</v>
      </c>
      <c r="S3374" t="s">
        <v>15436</v>
      </c>
      <c r="T3374" t="s">
        <v>15437</v>
      </c>
      <c r="U3374" t="s">
        <v>15437</v>
      </c>
      <c r="V3374">
        <v>0</v>
      </c>
    </row>
    <row r="3375" spans="1:22" x14ac:dyDescent="0.25">
      <c r="A3375" t="s">
        <v>1569</v>
      </c>
      <c r="B3375">
        <v>334201</v>
      </c>
      <c r="C3375" t="s">
        <v>2763</v>
      </c>
      <c r="D3375" t="s">
        <v>6780</v>
      </c>
      <c r="E3375" t="s">
        <v>1572</v>
      </c>
      <c r="F3375" t="s">
        <v>6766</v>
      </c>
      <c r="G3375" t="s">
        <v>4268</v>
      </c>
      <c r="H3375" s="2">
        <v>45401</v>
      </c>
      <c r="I3375" s="2">
        <v>45401</v>
      </c>
      <c r="J3375"/>
      <c r="K3375"/>
      <c r="L3375">
        <v>0.01</v>
      </c>
      <c r="M3375" t="s">
        <v>4269</v>
      </c>
      <c r="N3375" t="s">
        <v>3311</v>
      </c>
      <c r="O3375"/>
      <c r="P3375" t="s">
        <v>6762</v>
      </c>
      <c r="Q3375" t="s">
        <v>6763</v>
      </c>
      <c r="R3375" t="s">
        <v>15454</v>
      </c>
      <c r="S3375" t="s">
        <v>15436</v>
      </c>
      <c r="T3375" t="s">
        <v>15437</v>
      </c>
      <c r="U3375" t="s">
        <v>15437</v>
      </c>
      <c r="V3375">
        <v>0</v>
      </c>
    </row>
    <row r="3376" spans="1:22" x14ac:dyDescent="0.25">
      <c r="A3376" t="s">
        <v>1569</v>
      </c>
      <c r="B3376">
        <v>334241</v>
      </c>
      <c r="C3376" t="s">
        <v>1810</v>
      </c>
      <c r="D3376" t="s">
        <v>10152</v>
      </c>
      <c r="E3376" t="s">
        <v>1572</v>
      </c>
      <c r="F3376" t="s">
        <v>10132</v>
      </c>
      <c r="G3376" t="s">
        <v>7487</v>
      </c>
      <c r="H3376" s="2">
        <v>45400</v>
      </c>
      <c r="I3376" s="2">
        <v>45400</v>
      </c>
      <c r="J3376"/>
      <c r="K3376"/>
      <c r="L3376">
        <v>0.01</v>
      </c>
      <c r="M3376" t="s">
        <v>7484</v>
      </c>
      <c r="N3376" t="s">
        <v>4199</v>
      </c>
      <c r="O3376"/>
      <c r="P3376" t="s">
        <v>10118</v>
      </c>
      <c r="Q3376" t="s">
        <v>6518</v>
      </c>
      <c r="R3376" t="s">
        <v>15449</v>
      </c>
      <c r="S3376" t="s">
        <v>15436</v>
      </c>
      <c r="T3376" t="s">
        <v>15437</v>
      </c>
      <c r="U3376" t="s">
        <v>15437</v>
      </c>
      <c r="V3376">
        <v>0</v>
      </c>
    </row>
    <row r="3377" spans="1:22" x14ac:dyDescent="0.25">
      <c r="A3377" t="s">
        <v>1569</v>
      </c>
      <c r="B3377">
        <v>334194</v>
      </c>
      <c r="C3377" t="s">
        <v>1920</v>
      </c>
      <c r="D3377" t="s">
        <v>2594</v>
      </c>
      <c r="E3377" t="s">
        <v>1572</v>
      </c>
      <c r="F3377" t="s">
        <v>8512</v>
      </c>
      <c r="G3377" t="s">
        <v>7494</v>
      </c>
      <c r="H3377" s="2">
        <v>45398</v>
      </c>
      <c r="I3377" s="2">
        <v>45398</v>
      </c>
      <c r="J3377"/>
      <c r="K3377"/>
      <c r="L3377">
        <v>0.01</v>
      </c>
      <c r="M3377" t="s">
        <v>7484</v>
      </c>
      <c r="N3377" t="s">
        <v>1714</v>
      </c>
      <c r="O3377"/>
      <c r="P3377" t="s">
        <v>8513</v>
      </c>
      <c r="Q3377" t="s">
        <v>8514</v>
      </c>
      <c r="R3377" t="s">
        <v>15462</v>
      </c>
      <c r="S3377" t="s">
        <v>15436</v>
      </c>
      <c r="T3377" t="s">
        <v>15437</v>
      </c>
      <c r="U3377" t="s">
        <v>15437</v>
      </c>
      <c r="V3377">
        <v>0</v>
      </c>
    </row>
    <row r="3378" spans="1:22" x14ac:dyDescent="0.25">
      <c r="A3378" t="s">
        <v>1569</v>
      </c>
      <c r="B3378">
        <v>334198</v>
      </c>
      <c r="C3378" t="s">
        <v>5651</v>
      </c>
      <c r="D3378" t="s">
        <v>5652</v>
      </c>
      <c r="E3378" t="s">
        <v>1607</v>
      </c>
      <c r="F3378" t="s">
        <v>5653</v>
      </c>
      <c r="G3378" t="s">
        <v>4310</v>
      </c>
      <c r="H3378" s="2">
        <v>45398</v>
      </c>
      <c r="I3378" s="2">
        <v>45761</v>
      </c>
      <c r="J3378"/>
      <c r="K3378"/>
      <c r="L3378">
        <v>38</v>
      </c>
      <c r="M3378" t="s">
        <v>4269</v>
      </c>
      <c r="N3378" t="s">
        <v>1714</v>
      </c>
      <c r="O3378"/>
      <c r="P3378" t="s">
        <v>5630</v>
      </c>
      <c r="Q3378" t="s">
        <v>5631</v>
      </c>
      <c r="R3378" t="s">
        <v>15447</v>
      </c>
      <c r="S3378" t="s">
        <v>15436</v>
      </c>
      <c r="T3378" t="s">
        <v>15437</v>
      </c>
      <c r="U3378" t="s">
        <v>1566</v>
      </c>
      <c r="V3378">
        <v>1</v>
      </c>
    </row>
    <row r="3379" spans="1:22" x14ac:dyDescent="0.25">
      <c r="A3379" t="s">
        <v>1569</v>
      </c>
      <c r="B3379">
        <v>334169</v>
      </c>
      <c r="C3379" t="s">
        <v>7847</v>
      </c>
      <c r="D3379" t="s">
        <v>2273</v>
      </c>
      <c r="E3379" t="s">
        <v>1572</v>
      </c>
      <c r="F3379" t="s">
        <v>7848</v>
      </c>
      <c r="G3379" t="s">
        <v>7490</v>
      </c>
      <c r="H3379" s="2">
        <v>45397</v>
      </c>
      <c r="I3379" s="2">
        <v>45397</v>
      </c>
      <c r="J3379"/>
      <c r="K3379"/>
      <c r="L3379">
        <v>0.01</v>
      </c>
      <c r="M3379" t="s">
        <v>7484</v>
      </c>
      <c r="N3379" t="s">
        <v>1714</v>
      </c>
      <c r="O3379"/>
      <c r="P3379" t="s">
        <v>7846</v>
      </c>
      <c r="Q3379" t="s">
        <v>5729</v>
      </c>
      <c r="R3379" t="s">
        <v>15462</v>
      </c>
      <c r="S3379" t="s">
        <v>15436</v>
      </c>
      <c r="T3379" t="s">
        <v>15437</v>
      </c>
      <c r="U3379" t="s">
        <v>15437</v>
      </c>
      <c r="V3379">
        <v>0</v>
      </c>
    </row>
    <row r="3380" spans="1:22" x14ac:dyDescent="0.25">
      <c r="A3380" t="s">
        <v>1569</v>
      </c>
      <c r="B3380">
        <v>334052</v>
      </c>
      <c r="C3380" t="s">
        <v>3165</v>
      </c>
      <c r="D3380" t="s">
        <v>7849</v>
      </c>
      <c r="E3380" t="s">
        <v>1596</v>
      </c>
      <c r="F3380" t="s">
        <v>7850</v>
      </c>
      <c r="G3380" t="s">
        <v>7483</v>
      </c>
      <c r="H3380" s="2">
        <v>45397</v>
      </c>
      <c r="I3380" s="2">
        <v>45397</v>
      </c>
      <c r="J3380"/>
      <c r="K3380"/>
      <c r="L3380">
        <v>15</v>
      </c>
      <c r="M3380" t="s">
        <v>7484</v>
      </c>
      <c r="N3380" t="s">
        <v>1714</v>
      </c>
      <c r="O3380"/>
      <c r="P3380" t="s">
        <v>7846</v>
      </c>
      <c r="Q3380" t="s">
        <v>5729</v>
      </c>
      <c r="R3380" t="s">
        <v>15462</v>
      </c>
      <c r="S3380" t="s">
        <v>15436</v>
      </c>
      <c r="T3380" t="s">
        <v>15437</v>
      </c>
      <c r="U3380" t="s">
        <v>15437</v>
      </c>
      <c r="V3380">
        <v>0.39473684210526316</v>
      </c>
    </row>
    <row r="3381" spans="1:22" x14ac:dyDescent="0.25">
      <c r="A3381" t="s">
        <v>1569</v>
      </c>
      <c r="B3381">
        <v>334175</v>
      </c>
      <c r="C3381" t="s">
        <v>8014</v>
      </c>
      <c r="D3381" t="s">
        <v>8015</v>
      </c>
      <c r="E3381" t="s">
        <v>1572</v>
      </c>
      <c r="F3381" t="s">
        <v>7995</v>
      </c>
      <c r="G3381" t="s">
        <v>7487</v>
      </c>
      <c r="H3381" s="2">
        <v>45397</v>
      </c>
      <c r="I3381" s="2">
        <v>45397</v>
      </c>
      <c r="J3381"/>
      <c r="K3381"/>
      <c r="L3381">
        <v>0.01</v>
      </c>
      <c r="M3381" t="s">
        <v>7484</v>
      </c>
      <c r="N3381" t="s">
        <v>1714</v>
      </c>
      <c r="O3381"/>
      <c r="P3381" t="s">
        <v>7996</v>
      </c>
      <c r="Q3381" t="s">
        <v>4271</v>
      </c>
      <c r="R3381" t="s">
        <v>15461</v>
      </c>
      <c r="S3381" t="s">
        <v>15436</v>
      </c>
      <c r="T3381" t="s">
        <v>15437</v>
      </c>
      <c r="U3381" t="s">
        <v>15437</v>
      </c>
      <c r="V3381">
        <v>0</v>
      </c>
    </row>
    <row r="3382" spans="1:22" x14ac:dyDescent="0.25">
      <c r="A3382" t="s">
        <v>1569</v>
      </c>
      <c r="B3382">
        <v>298413</v>
      </c>
      <c r="C3382" t="s">
        <v>8206</v>
      </c>
      <c r="D3382" t="s">
        <v>8207</v>
      </c>
      <c r="E3382" t="s">
        <v>1572</v>
      </c>
      <c r="F3382" t="s">
        <v>8185</v>
      </c>
      <c r="G3382" t="s">
        <v>7490</v>
      </c>
      <c r="H3382" s="2">
        <v>45397</v>
      </c>
      <c r="I3382" s="2">
        <v>45397</v>
      </c>
      <c r="J3382"/>
      <c r="K3382"/>
      <c r="L3382">
        <v>0.01</v>
      </c>
      <c r="M3382" t="s">
        <v>7484</v>
      </c>
      <c r="N3382" t="s">
        <v>3482</v>
      </c>
      <c r="O3382"/>
      <c r="P3382" t="s">
        <v>8186</v>
      </c>
      <c r="Q3382" t="s">
        <v>4791</v>
      </c>
      <c r="R3382" t="s">
        <v>15465</v>
      </c>
      <c r="S3382" t="s">
        <v>15436</v>
      </c>
      <c r="T3382" t="s">
        <v>15437</v>
      </c>
      <c r="U3382" t="s">
        <v>15437</v>
      </c>
      <c r="V3382">
        <v>0</v>
      </c>
    </row>
    <row r="3383" spans="1:22" x14ac:dyDescent="0.25">
      <c r="A3383" t="s">
        <v>1569</v>
      </c>
      <c r="B3383">
        <v>298412</v>
      </c>
      <c r="C3383" t="s">
        <v>4031</v>
      </c>
      <c r="D3383" t="s">
        <v>9108</v>
      </c>
      <c r="E3383" t="s">
        <v>1607</v>
      </c>
      <c r="F3383" t="s">
        <v>9109</v>
      </c>
      <c r="G3383" t="s">
        <v>4326</v>
      </c>
      <c r="H3383" s="2">
        <v>45397</v>
      </c>
      <c r="I3383" s="2">
        <v>45397</v>
      </c>
      <c r="J3383"/>
      <c r="K3383"/>
      <c r="L3383">
        <v>38</v>
      </c>
      <c r="M3383" t="s">
        <v>7484</v>
      </c>
      <c r="N3383" t="s">
        <v>3482</v>
      </c>
      <c r="O3383"/>
      <c r="P3383" t="s">
        <v>9099</v>
      </c>
      <c r="Q3383" t="s">
        <v>9100</v>
      </c>
      <c r="R3383" t="s">
        <v>15466</v>
      </c>
      <c r="S3383" t="s">
        <v>15436</v>
      </c>
      <c r="T3383" t="s">
        <v>15437</v>
      </c>
      <c r="U3383" t="s">
        <v>1566</v>
      </c>
      <c r="V3383">
        <v>1</v>
      </c>
    </row>
    <row r="3384" spans="1:22" x14ac:dyDescent="0.25">
      <c r="A3384" t="s">
        <v>1569</v>
      </c>
      <c r="B3384">
        <v>334190</v>
      </c>
      <c r="C3384" t="s">
        <v>9316</v>
      </c>
      <c r="D3384" t="s">
        <v>9317</v>
      </c>
      <c r="E3384" t="s">
        <v>1572</v>
      </c>
      <c r="F3384" t="s">
        <v>9293</v>
      </c>
      <c r="G3384" t="s">
        <v>7487</v>
      </c>
      <c r="H3384" s="2">
        <v>45397</v>
      </c>
      <c r="I3384" s="2">
        <v>45397</v>
      </c>
      <c r="J3384"/>
      <c r="K3384"/>
      <c r="L3384">
        <v>0.01</v>
      </c>
      <c r="M3384" t="s">
        <v>7484</v>
      </c>
      <c r="N3384" t="s">
        <v>1576</v>
      </c>
      <c r="O3384"/>
      <c r="P3384" t="s">
        <v>9294</v>
      </c>
      <c r="Q3384" t="s">
        <v>6671</v>
      </c>
      <c r="R3384" t="s">
        <v>15464</v>
      </c>
      <c r="S3384" t="s">
        <v>15436</v>
      </c>
      <c r="T3384" t="s">
        <v>15437</v>
      </c>
      <c r="U3384" t="s">
        <v>15437</v>
      </c>
      <c r="V3384">
        <v>0</v>
      </c>
    </row>
    <row r="3385" spans="1:22" x14ac:dyDescent="0.25">
      <c r="A3385" t="s">
        <v>1569</v>
      </c>
      <c r="B3385">
        <v>334172</v>
      </c>
      <c r="C3385" t="s">
        <v>9357</v>
      </c>
      <c r="D3385" t="s">
        <v>9358</v>
      </c>
      <c r="E3385" t="s">
        <v>1596</v>
      </c>
      <c r="F3385" t="s">
        <v>9345</v>
      </c>
      <c r="G3385" t="s">
        <v>7490</v>
      </c>
      <c r="H3385" s="2">
        <v>45397</v>
      </c>
      <c r="I3385" s="2">
        <v>45397</v>
      </c>
      <c r="J3385"/>
      <c r="K3385"/>
      <c r="L3385">
        <v>13.5</v>
      </c>
      <c r="M3385" t="s">
        <v>7484</v>
      </c>
      <c r="N3385" t="s">
        <v>3482</v>
      </c>
      <c r="O3385"/>
      <c r="P3385" t="s">
        <v>9346</v>
      </c>
      <c r="Q3385" t="s">
        <v>9347</v>
      </c>
      <c r="R3385" t="s">
        <v>15465</v>
      </c>
      <c r="S3385" t="s">
        <v>15436</v>
      </c>
      <c r="T3385" t="s">
        <v>15437</v>
      </c>
      <c r="U3385" t="s">
        <v>15437</v>
      </c>
      <c r="V3385">
        <v>0.35526315789473684</v>
      </c>
    </row>
    <row r="3386" spans="1:22" x14ac:dyDescent="0.25">
      <c r="A3386" t="s">
        <v>1569</v>
      </c>
      <c r="B3386">
        <v>123675</v>
      </c>
      <c r="C3386" t="s">
        <v>9958</v>
      </c>
      <c r="D3386" t="s">
        <v>9959</v>
      </c>
      <c r="E3386" t="s">
        <v>1596</v>
      </c>
      <c r="F3386" t="s">
        <v>9945</v>
      </c>
      <c r="G3386" t="s">
        <v>4294</v>
      </c>
      <c r="H3386" s="2">
        <v>45397</v>
      </c>
      <c r="I3386" s="2">
        <v>45397</v>
      </c>
      <c r="J3386"/>
      <c r="K3386"/>
      <c r="L3386">
        <v>35</v>
      </c>
      <c r="M3386" t="s">
        <v>7484</v>
      </c>
      <c r="N3386"/>
      <c r="O3386"/>
      <c r="P3386" t="s">
        <v>9946</v>
      </c>
      <c r="Q3386" t="s">
        <v>9947</v>
      </c>
      <c r="R3386" t="s">
        <v>15469</v>
      </c>
      <c r="S3386" t="s">
        <v>15436</v>
      </c>
      <c r="T3386" t="s">
        <v>15437</v>
      </c>
      <c r="U3386" t="s">
        <v>15437</v>
      </c>
      <c r="V3386">
        <v>0.92105263157894735</v>
      </c>
    </row>
    <row r="3387" spans="1:22" x14ac:dyDescent="0.25">
      <c r="A3387" t="s">
        <v>1569</v>
      </c>
      <c r="B3387">
        <v>334183</v>
      </c>
      <c r="C3387" t="s">
        <v>10976</v>
      </c>
      <c r="D3387" t="s">
        <v>6829</v>
      </c>
      <c r="E3387" t="s">
        <v>1572</v>
      </c>
      <c r="F3387" t="s">
        <v>10962</v>
      </c>
      <c r="G3387" t="s">
        <v>7490</v>
      </c>
      <c r="H3387" s="2">
        <v>45397</v>
      </c>
      <c r="I3387" s="2">
        <v>45397</v>
      </c>
      <c r="J3387"/>
      <c r="K3387"/>
      <c r="L3387">
        <v>0.01</v>
      </c>
      <c r="M3387" t="s">
        <v>7484</v>
      </c>
      <c r="N3387" t="s">
        <v>3482</v>
      </c>
      <c r="O3387"/>
      <c r="P3387" t="s">
        <v>10955</v>
      </c>
      <c r="Q3387" t="s">
        <v>10956</v>
      </c>
      <c r="R3387" t="s">
        <v>15466</v>
      </c>
      <c r="S3387" t="s">
        <v>15436</v>
      </c>
      <c r="T3387" t="s">
        <v>15437</v>
      </c>
      <c r="U3387" t="s">
        <v>15437</v>
      </c>
      <c r="V3387">
        <v>0</v>
      </c>
    </row>
    <row r="3388" spans="1:22" x14ac:dyDescent="0.25">
      <c r="A3388" t="s">
        <v>1569</v>
      </c>
      <c r="B3388">
        <v>334008</v>
      </c>
      <c r="C3388" t="s">
        <v>5682</v>
      </c>
      <c r="D3388" t="s">
        <v>3115</v>
      </c>
      <c r="E3388" t="s">
        <v>1596</v>
      </c>
      <c r="F3388" t="s">
        <v>13159</v>
      </c>
      <c r="G3388" t="s">
        <v>7494</v>
      </c>
      <c r="H3388" s="2">
        <v>45397</v>
      </c>
      <c r="I3388" s="2">
        <v>45397</v>
      </c>
      <c r="J3388"/>
      <c r="K3388"/>
      <c r="L3388">
        <v>33</v>
      </c>
      <c r="M3388" t="s">
        <v>7484</v>
      </c>
      <c r="N3388" t="s">
        <v>4199</v>
      </c>
      <c r="O3388"/>
      <c r="P3388" t="s">
        <v>13149</v>
      </c>
      <c r="Q3388" t="s">
        <v>6797</v>
      </c>
      <c r="R3388" t="s">
        <v>15449</v>
      </c>
      <c r="S3388" t="s">
        <v>15436</v>
      </c>
      <c r="T3388" t="s">
        <v>15437</v>
      </c>
      <c r="U3388" t="s">
        <v>15437</v>
      </c>
      <c r="V3388">
        <v>0.86842105263157898</v>
      </c>
    </row>
    <row r="3389" spans="1:22" x14ac:dyDescent="0.25">
      <c r="A3389" t="s">
        <v>1569</v>
      </c>
      <c r="B3389">
        <v>333844</v>
      </c>
      <c r="C3389" t="s">
        <v>5946</v>
      </c>
      <c r="D3389" t="s">
        <v>2306</v>
      </c>
      <c r="E3389" t="s">
        <v>1607</v>
      </c>
      <c r="F3389" t="s">
        <v>14929</v>
      </c>
      <c r="G3389" t="s">
        <v>14930</v>
      </c>
      <c r="H3389" s="2">
        <v>45397</v>
      </c>
      <c r="I3389" s="2">
        <v>45565</v>
      </c>
      <c r="J3389"/>
      <c r="K3389"/>
      <c r="L3389">
        <v>38</v>
      </c>
      <c r="M3389" t="s">
        <v>7484</v>
      </c>
      <c r="N3389" t="s">
        <v>1714</v>
      </c>
      <c r="O3389" t="s">
        <v>7120</v>
      </c>
      <c r="P3389" t="s">
        <v>14916</v>
      </c>
      <c r="Q3389" t="s">
        <v>14917</v>
      </c>
      <c r="R3389" t="s">
        <v>15472</v>
      </c>
      <c r="S3389" t="s">
        <v>15436</v>
      </c>
      <c r="T3389" t="s">
        <v>15437</v>
      </c>
      <c r="U3389" t="s">
        <v>15437</v>
      </c>
      <c r="V3389">
        <v>1</v>
      </c>
    </row>
    <row r="3390" spans="1:22" x14ac:dyDescent="0.25">
      <c r="A3390" t="s">
        <v>1569</v>
      </c>
      <c r="B3390">
        <v>333888</v>
      </c>
      <c r="C3390" t="s">
        <v>15178</v>
      </c>
      <c r="D3390" t="s">
        <v>4850</v>
      </c>
      <c r="E3390" t="s">
        <v>1607</v>
      </c>
      <c r="F3390" t="s">
        <v>15179</v>
      </c>
      <c r="G3390" t="s">
        <v>15180</v>
      </c>
      <c r="H3390" s="2">
        <v>45397</v>
      </c>
      <c r="I3390" s="2">
        <v>45607</v>
      </c>
      <c r="J3390"/>
      <c r="K3390"/>
      <c r="L3390">
        <v>38</v>
      </c>
      <c r="M3390" t="s">
        <v>7484</v>
      </c>
      <c r="N3390" t="s">
        <v>1714</v>
      </c>
      <c r="O3390" t="s">
        <v>7120</v>
      </c>
      <c r="P3390" t="s">
        <v>15160</v>
      </c>
      <c r="Q3390" t="s">
        <v>15161</v>
      </c>
      <c r="R3390" t="s">
        <v>15430</v>
      </c>
      <c r="S3390" t="s">
        <v>15436</v>
      </c>
      <c r="T3390" t="s">
        <v>15437</v>
      </c>
      <c r="U3390" t="s">
        <v>15437</v>
      </c>
      <c r="V3390">
        <v>1</v>
      </c>
    </row>
    <row r="3391" spans="1:22" x14ac:dyDescent="0.25">
      <c r="A3391" t="s">
        <v>1569</v>
      </c>
      <c r="B3391">
        <v>333928</v>
      </c>
      <c r="C3391" t="s">
        <v>15372</v>
      </c>
      <c r="D3391" t="s">
        <v>2195</v>
      </c>
      <c r="E3391" t="s">
        <v>1607</v>
      </c>
      <c r="F3391" t="s">
        <v>15373</v>
      </c>
      <c r="G3391" t="s">
        <v>15374</v>
      </c>
      <c r="H3391" s="2">
        <v>45397</v>
      </c>
      <c r="I3391" s="2">
        <v>45397</v>
      </c>
      <c r="J3391"/>
      <c r="K3391"/>
      <c r="L3391">
        <v>38</v>
      </c>
      <c r="M3391" t="s">
        <v>7484</v>
      </c>
      <c r="N3391" t="s">
        <v>1714</v>
      </c>
      <c r="O3391" t="s">
        <v>7120</v>
      </c>
      <c r="P3391" t="s">
        <v>15350</v>
      </c>
      <c r="Q3391" t="s">
        <v>15</v>
      </c>
      <c r="R3391" t="s">
        <v>15</v>
      </c>
      <c r="S3391" t="s">
        <v>15436</v>
      </c>
      <c r="T3391" t="s">
        <v>15437</v>
      </c>
      <c r="U3391" t="s">
        <v>15437</v>
      </c>
      <c r="V3391">
        <v>1</v>
      </c>
    </row>
    <row r="3392" spans="1:22" x14ac:dyDescent="0.25">
      <c r="A3392" t="s">
        <v>1569</v>
      </c>
      <c r="B3392">
        <v>334018</v>
      </c>
      <c r="C3392" t="s">
        <v>4800</v>
      </c>
      <c r="D3392" t="s">
        <v>4801</v>
      </c>
      <c r="E3392" t="s">
        <v>1572</v>
      </c>
      <c r="F3392" t="s">
        <v>4789</v>
      </c>
      <c r="G3392" t="s">
        <v>4268</v>
      </c>
      <c r="H3392" s="2">
        <v>45397</v>
      </c>
      <c r="I3392" s="2">
        <v>45747</v>
      </c>
      <c r="J3392"/>
      <c r="K3392"/>
      <c r="L3392">
        <v>0.01</v>
      </c>
      <c r="M3392" t="s">
        <v>4269</v>
      </c>
      <c r="N3392" t="s">
        <v>3482</v>
      </c>
      <c r="O3392"/>
      <c r="P3392" t="s">
        <v>4790</v>
      </c>
      <c r="Q3392" t="s">
        <v>4791</v>
      </c>
      <c r="R3392" t="s">
        <v>15451</v>
      </c>
      <c r="S3392" t="s">
        <v>15436</v>
      </c>
      <c r="T3392" t="s">
        <v>15437</v>
      </c>
      <c r="U3392" t="s">
        <v>15437</v>
      </c>
      <c r="V3392">
        <v>0</v>
      </c>
    </row>
    <row r="3393" spans="1:22" x14ac:dyDescent="0.25">
      <c r="A3393" t="s">
        <v>1569</v>
      </c>
      <c r="B3393">
        <v>334181</v>
      </c>
      <c r="C3393" t="s">
        <v>2445</v>
      </c>
      <c r="D3393" t="s">
        <v>5079</v>
      </c>
      <c r="E3393" t="s">
        <v>1572</v>
      </c>
      <c r="F3393" t="s">
        <v>5080</v>
      </c>
      <c r="G3393" t="s">
        <v>4268</v>
      </c>
      <c r="H3393" s="2">
        <v>45397</v>
      </c>
      <c r="I3393" s="2">
        <v>45397</v>
      </c>
      <c r="J3393"/>
      <c r="K3393"/>
      <c r="L3393">
        <v>0.01</v>
      </c>
      <c r="M3393" t="s">
        <v>4269</v>
      </c>
      <c r="N3393" t="s">
        <v>1714</v>
      </c>
      <c r="O3393"/>
      <c r="P3393" t="s">
        <v>5077</v>
      </c>
      <c r="Q3393" t="s">
        <v>5078</v>
      </c>
      <c r="R3393" t="s">
        <v>15447</v>
      </c>
      <c r="S3393" t="s">
        <v>15436</v>
      </c>
      <c r="T3393" t="s">
        <v>15437</v>
      </c>
      <c r="U3393" t="s">
        <v>15437</v>
      </c>
      <c r="V3393">
        <v>0</v>
      </c>
    </row>
    <row r="3394" spans="1:22" x14ac:dyDescent="0.25">
      <c r="A3394" t="s">
        <v>1569</v>
      </c>
      <c r="B3394">
        <v>333827</v>
      </c>
      <c r="C3394" t="s">
        <v>1767</v>
      </c>
      <c r="D3394" t="s">
        <v>5616</v>
      </c>
      <c r="E3394" t="s">
        <v>1607</v>
      </c>
      <c r="F3394" t="s">
        <v>5617</v>
      </c>
      <c r="G3394" t="s">
        <v>4326</v>
      </c>
      <c r="H3394" s="2">
        <v>45397</v>
      </c>
      <c r="I3394" s="2">
        <v>45775</v>
      </c>
      <c r="J3394"/>
      <c r="K3394"/>
      <c r="L3394">
        <v>38</v>
      </c>
      <c r="M3394" t="s">
        <v>4269</v>
      </c>
      <c r="N3394" t="s">
        <v>3865</v>
      </c>
      <c r="O3394"/>
      <c r="P3394" t="s">
        <v>5600</v>
      </c>
      <c r="Q3394" t="s">
        <v>5601</v>
      </c>
      <c r="R3394" t="s">
        <v>15452</v>
      </c>
      <c r="S3394" t="s">
        <v>15436</v>
      </c>
      <c r="T3394" t="s">
        <v>15437</v>
      </c>
      <c r="U3394" t="s">
        <v>1566</v>
      </c>
      <c r="V3394">
        <v>1</v>
      </c>
    </row>
    <row r="3395" spans="1:22" x14ac:dyDescent="0.25">
      <c r="A3395" t="s">
        <v>1569</v>
      </c>
      <c r="B3395">
        <v>298402</v>
      </c>
      <c r="C3395" t="s">
        <v>5922</v>
      </c>
      <c r="D3395" t="s">
        <v>4763</v>
      </c>
      <c r="E3395" t="s">
        <v>1607</v>
      </c>
      <c r="F3395" t="s">
        <v>5923</v>
      </c>
      <c r="G3395" t="s">
        <v>4324</v>
      </c>
      <c r="H3395" s="2">
        <v>45397</v>
      </c>
      <c r="I3395" s="2">
        <v>45621</v>
      </c>
      <c r="J3395"/>
      <c r="K3395"/>
      <c r="L3395">
        <v>38</v>
      </c>
      <c r="M3395" t="s">
        <v>4269</v>
      </c>
      <c r="N3395" t="s">
        <v>3865</v>
      </c>
      <c r="O3395"/>
      <c r="P3395" t="s">
        <v>5917</v>
      </c>
      <c r="Q3395" t="s">
        <v>3978</v>
      </c>
      <c r="R3395" t="s">
        <v>15450</v>
      </c>
      <c r="S3395" t="s">
        <v>15436</v>
      </c>
      <c r="T3395" t="s">
        <v>15437</v>
      </c>
      <c r="U3395" t="s">
        <v>15437</v>
      </c>
      <c r="V3395">
        <v>1</v>
      </c>
    </row>
    <row r="3396" spans="1:22" x14ac:dyDescent="0.25">
      <c r="A3396" t="s">
        <v>1569</v>
      </c>
      <c r="B3396">
        <v>334196</v>
      </c>
      <c r="C3396" t="s">
        <v>4872</v>
      </c>
      <c r="D3396" t="s">
        <v>6030</v>
      </c>
      <c r="E3396" t="s">
        <v>1572</v>
      </c>
      <c r="F3396" t="s">
        <v>6020</v>
      </c>
      <c r="G3396" t="s">
        <v>4294</v>
      </c>
      <c r="H3396" s="2">
        <v>45397</v>
      </c>
      <c r="I3396" s="2">
        <v>45397</v>
      </c>
      <c r="J3396"/>
      <c r="K3396"/>
      <c r="L3396">
        <v>0.01</v>
      </c>
      <c r="M3396" t="s">
        <v>4269</v>
      </c>
      <c r="N3396" t="s">
        <v>1714</v>
      </c>
      <c r="O3396"/>
      <c r="P3396" t="s">
        <v>6021</v>
      </c>
      <c r="Q3396" t="s">
        <v>2390</v>
      </c>
      <c r="R3396" t="s">
        <v>15454</v>
      </c>
      <c r="S3396" t="s">
        <v>15436</v>
      </c>
      <c r="T3396" t="s">
        <v>15437</v>
      </c>
      <c r="U3396" t="s">
        <v>15437</v>
      </c>
      <c r="V3396">
        <v>0</v>
      </c>
    </row>
    <row r="3397" spans="1:22" x14ac:dyDescent="0.25">
      <c r="A3397" t="s">
        <v>1569</v>
      </c>
      <c r="B3397">
        <v>334174</v>
      </c>
      <c r="C3397" t="s">
        <v>2862</v>
      </c>
      <c r="D3397" t="s">
        <v>2594</v>
      </c>
      <c r="E3397" t="s">
        <v>1596</v>
      </c>
      <c r="F3397" t="s">
        <v>8516</v>
      </c>
      <c r="G3397" t="s">
        <v>7487</v>
      </c>
      <c r="H3397" s="2">
        <v>45395</v>
      </c>
      <c r="I3397" s="2">
        <v>45495</v>
      </c>
      <c r="J3397"/>
      <c r="K3397"/>
      <c r="L3397">
        <v>37.5</v>
      </c>
      <c r="M3397" t="s">
        <v>7484</v>
      </c>
      <c r="N3397" t="s">
        <v>1714</v>
      </c>
      <c r="O3397"/>
      <c r="P3397" t="s">
        <v>8513</v>
      </c>
      <c r="Q3397" t="s">
        <v>8514</v>
      </c>
      <c r="R3397" t="s">
        <v>15462</v>
      </c>
      <c r="S3397" t="s">
        <v>15436</v>
      </c>
      <c r="T3397" t="s">
        <v>15437</v>
      </c>
      <c r="U3397" t="s">
        <v>15437</v>
      </c>
      <c r="V3397">
        <v>0.98684210526315785</v>
      </c>
    </row>
    <row r="3398" spans="1:22" x14ac:dyDescent="0.25">
      <c r="A3398" t="s">
        <v>1569</v>
      </c>
      <c r="B3398">
        <v>334137</v>
      </c>
      <c r="C3398" t="s">
        <v>9359</v>
      </c>
      <c r="D3398" t="s">
        <v>9360</v>
      </c>
      <c r="E3398" t="s">
        <v>1572</v>
      </c>
      <c r="F3398" t="s">
        <v>9345</v>
      </c>
      <c r="G3398" t="s">
        <v>7490</v>
      </c>
      <c r="H3398" s="2">
        <v>45395</v>
      </c>
      <c r="I3398" s="2">
        <v>45395</v>
      </c>
      <c r="J3398"/>
      <c r="K3398"/>
      <c r="L3398">
        <v>0.01</v>
      </c>
      <c r="M3398" t="s">
        <v>7484</v>
      </c>
      <c r="N3398" t="s">
        <v>3482</v>
      </c>
      <c r="O3398"/>
      <c r="P3398" t="s">
        <v>9346</v>
      </c>
      <c r="Q3398" t="s">
        <v>9347</v>
      </c>
      <c r="R3398" t="s">
        <v>15465</v>
      </c>
      <c r="S3398" t="s">
        <v>15436</v>
      </c>
      <c r="T3398" t="s">
        <v>15437</v>
      </c>
      <c r="U3398" t="s">
        <v>15437</v>
      </c>
      <c r="V3398">
        <v>0</v>
      </c>
    </row>
    <row r="3399" spans="1:22" x14ac:dyDescent="0.25">
      <c r="A3399" t="s">
        <v>1569</v>
      </c>
      <c r="B3399">
        <v>334159</v>
      </c>
      <c r="C3399" t="s">
        <v>10977</v>
      </c>
      <c r="D3399" t="s">
        <v>8191</v>
      </c>
      <c r="E3399" t="s">
        <v>1596</v>
      </c>
      <c r="F3399" t="s">
        <v>10962</v>
      </c>
      <c r="G3399" t="s">
        <v>7490</v>
      </c>
      <c r="H3399" s="2">
        <v>45395</v>
      </c>
      <c r="I3399" s="2">
        <v>45395</v>
      </c>
      <c r="J3399"/>
      <c r="K3399"/>
      <c r="L3399">
        <v>29.75</v>
      </c>
      <c r="M3399" t="s">
        <v>7484</v>
      </c>
      <c r="N3399" t="s">
        <v>3482</v>
      </c>
      <c r="O3399"/>
      <c r="P3399" t="s">
        <v>10955</v>
      </c>
      <c r="Q3399" t="s">
        <v>10956</v>
      </c>
      <c r="R3399" t="s">
        <v>15466</v>
      </c>
      <c r="S3399" t="s">
        <v>15436</v>
      </c>
      <c r="T3399" t="s">
        <v>15437</v>
      </c>
      <c r="U3399" t="s">
        <v>15437</v>
      </c>
      <c r="V3399">
        <v>0.78289473684210531</v>
      </c>
    </row>
    <row r="3400" spans="1:22" x14ac:dyDescent="0.25">
      <c r="A3400" t="s">
        <v>1569</v>
      </c>
      <c r="B3400">
        <v>334154</v>
      </c>
      <c r="C3400" t="s">
        <v>8729</v>
      </c>
      <c r="D3400" t="s">
        <v>3173</v>
      </c>
      <c r="E3400" t="s">
        <v>1572</v>
      </c>
      <c r="F3400" t="s">
        <v>10962</v>
      </c>
      <c r="G3400" t="s">
        <v>7490</v>
      </c>
      <c r="H3400" s="2">
        <v>45395</v>
      </c>
      <c r="I3400" s="2">
        <v>45395</v>
      </c>
      <c r="J3400"/>
      <c r="K3400"/>
      <c r="L3400">
        <v>0.01</v>
      </c>
      <c r="M3400" t="s">
        <v>7484</v>
      </c>
      <c r="N3400" t="s">
        <v>3482</v>
      </c>
      <c r="O3400"/>
      <c r="P3400" t="s">
        <v>10955</v>
      </c>
      <c r="Q3400" t="s">
        <v>10956</v>
      </c>
      <c r="R3400" t="s">
        <v>15466</v>
      </c>
      <c r="S3400" t="s">
        <v>15436</v>
      </c>
      <c r="T3400" t="s">
        <v>15437</v>
      </c>
      <c r="U3400" t="s">
        <v>15437</v>
      </c>
      <c r="V3400">
        <v>0</v>
      </c>
    </row>
    <row r="3401" spans="1:22" x14ac:dyDescent="0.25">
      <c r="A3401" t="s">
        <v>1569</v>
      </c>
      <c r="B3401">
        <v>334180</v>
      </c>
      <c r="C3401" t="s">
        <v>6897</v>
      </c>
      <c r="D3401" t="s">
        <v>10186</v>
      </c>
      <c r="E3401" t="s">
        <v>1572</v>
      </c>
      <c r="F3401" t="s">
        <v>13767</v>
      </c>
      <c r="G3401" t="s">
        <v>7490</v>
      </c>
      <c r="H3401" s="2">
        <v>45395</v>
      </c>
      <c r="I3401" s="2">
        <v>45395</v>
      </c>
      <c r="J3401"/>
      <c r="K3401"/>
      <c r="L3401">
        <v>0.01</v>
      </c>
      <c r="M3401" t="s">
        <v>7484</v>
      </c>
      <c r="N3401" t="s">
        <v>3482</v>
      </c>
      <c r="O3401"/>
      <c r="P3401" t="s">
        <v>13764</v>
      </c>
      <c r="Q3401" t="s">
        <v>13765</v>
      </c>
      <c r="R3401" t="s">
        <v>15466</v>
      </c>
      <c r="S3401" t="s">
        <v>15436</v>
      </c>
      <c r="T3401" t="s">
        <v>15437</v>
      </c>
      <c r="U3401" t="s">
        <v>15437</v>
      </c>
      <c r="V3401">
        <v>0</v>
      </c>
    </row>
    <row r="3402" spans="1:22" x14ac:dyDescent="0.25">
      <c r="A3402" t="s">
        <v>1569</v>
      </c>
      <c r="B3402">
        <v>334143</v>
      </c>
      <c r="C3402" t="s">
        <v>3551</v>
      </c>
      <c r="D3402" t="s">
        <v>5279</v>
      </c>
      <c r="E3402" t="s">
        <v>1572</v>
      </c>
      <c r="F3402" t="s">
        <v>5855</v>
      </c>
      <c r="G3402" t="s">
        <v>4268</v>
      </c>
      <c r="H3402" s="2">
        <v>45395</v>
      </c>
      <c r="I3402" s="2">
        <v>45395</v>
      </c>
      <c r="J3402"/>
      <c r="K3402"/>
      <c r="L3402">
        <v>0.01</v>
      </c>
      <c r="M3402" t="s">
        <v>4269</v>
      </c>
      <c r="N3402" t="s">
        <v>3865</v>
      </c>
      <c r="O3402"/>
      <c r="P3402" t="s">
        <v>5856</v>
      </c>
      <c r="Q3402" t="s">
        <v>5857</v>
      </c>
      <c r="R3402" t="s">
        <v>15452</v>
      </c>
      <c r="S3402" t="s">
        <v>15436</v>
      </c>
      <c r="T3402" t="s">
        <v>15437</v>
      </c>
      <c r="U3402" t="s">
        <v>15437</v>
      </c>
      <c r="V3402">
        <v>0</v>
      </c>
    </row>
    <row r="3403" spans="1:22" x14ac:dyDescent="0.25">
      <c r="A3403" t="s">
        <v>1569</v>
      </c>
      <c r="B3403">
        <v>334199</v>
      </c>
      <c r="C3403" t="s">
        <v>3529</v>
      </c>
      <c r="D3403" t="s">
        <v>6869</v>
      </c>
      <c r="E3403" t="s">
        <v>1607</v>
      </c>
      <c r="F3403" t="s">
        <v>6870</v>
      </c>
      <c r="G3403" t="s">
        <v>4310</v>
      </c>
      <c r="H3403" s="2">
        <v>45395</v>
      </c>
      <c r="I3403" s="2">
        <v>45691</v>
      </c>
      <c r="J3403"/>
      <c r="K3403"/>
      <c r="L3403">
        <v>38</v>
      </c>
      <c r="M3403" t="s">
        <v>4269</v>
      </c>
      <c r="N3403" t="s">
        <v>5768</v>
      </c>
      <c r="O3403"/>
      <c r="P3403" t="s">
        <v>6863</v>
      </c>
      <c r="Q3403" t="s">
        <v>6864</v>
      </c>
      <c r="R3403" t="s">
        <v>15452</v>
      </c>
      <c r="S3403" t="s">
        <v>15436</v>
      </c>
      <c r="T3403" t="s">
        <v>15437</v>
      </c>
      <c r="U3403" t="s">
        <v>1566</v>
      </c>
      <c r="V3403">
        <v>1</v>
      </c>
    </row>
    <row r="3404" spans="1:22" x14ac:dyDescent="0.25">
      <c r="A3404" t="s">
        <v>1569</v>
      </c>
      <c r="B3404">
        <v>334144</v>
      </c>
      <c r="C3404" t="s">
        <v>8368</v>
      </c>
      <c r="D3404" t="s">
        <v>1668</v>
      </c>
      <c r="E3404" t="s">
        <v>1607</v>
      </c>
      <c r="F3404" t="s">
        <v>8369</v>
      </c>
      <c r="G3404" t="s">
        <v>7522</v>
      </c>
      <c r="H3404" s="2">
        <v>45394</v>
      </c>
      <c r="I3404" s="2">
        <v>45761</v>
      </c>
      <c r="J3404"/>
      <c r="K3404"/>
      <c r="L3404">
        <v>38</v>
      </c>
      <c r="M3404" t="s">
        <v>7484</v>
      </c>
      <c r="N3404" t="s">
        <v>3482</v>
      </c>
      <c r="O3404"/>
      <c r="P3404" t="s">
        <v>8365</v>
      </c>
      <c r="Q3404" t="s">
        <v>5138</v>
      </c>
      <c r="R3404" t="s">
        <v>15466</v>
      </c>
      <c r="S3404" t="s">
        <v>15436</v>
      </c>
      <c r="T3404" t="s">
        <v>15437</v>
      </c>
      <c r="U3404" t="s">
        <v>1566</v>
      </c>
      <c r="V3404">
        <v>1</v>
      </c>
    </row>
    <row r="3405" spans="1:22" x14ac:dyDescent="0.25">
      <c r="A3405" t="s">
        <v>1569</v>
      </c>
      <c r="B3405">
        <v>334131</v>
      </c>
      <c r="C3405" t="s">
        <v>2150</v>
      </c>
      <c r="D3405" t="s">
        <v>6641</v>
      </c>
      <c r="E3405" t="s">
        <v>1572</v>
      </c>
      <c r="F3405" t="s">
        <v>10045</v>
      </c>
      <c r="G3405" t="s">
        <v>7490</v>
      </c>
      <c r="H3405" s="2">
        <v>45394</v>
      </c>
      <c r="I3405" s="2">
        <v>45394</v>
      </c>
      <c r="J3405"/>
      <c r="K3405"/>
      <c r="L3405">
        <v>0.01</v>
      </c>
      <c r="M3405" t="s">
        <v>7484</v>
      </c>
      <c r="N3405" t="s">
        <v>3311</v>
      </c>
      <c r="O3405"/>
      <c r="P3405" t="s">
        <v>10046</v>
      </c>
      <c r="Q3405" t="s">
        <v>6763</v>
      </c>
      <c r="R3405" t="s">
        <v>15463</v>
      </c>
      <c r="S3405" t="s">
        <v>15436</v>
      </c>
      <c r="T3405" t="s">
        <v>15437</v>
      </c>
      <c r="U3405" t="s">
        <v>15437</v>
      </c>
      <c r="V3405">
        <v>0</v>
      </c>
    </row>
    <row r="3406" spans="1:22" x14ac:dyDescent="0.25">
      <c r="A3406" t="s">
        <v>1569</v>
      </c>
      <c r="B3406">
        <v>334161</v>
      </c>
      <c r="C3406" t="s">
        <v>1754</v>
      </c>
      <c r="D3406" t="s">
        <v>1915</v>
      </c>
      <c r="E3406" t="s">
        <v>1572</v>
      </c>
      <c r="F3406" t="s">
        <v>11614</v>
      </c>
      <c r="G3406" t="s">
        <v>7490</v>
      </c>
      <c r="H3406" s="2">
        <v>45394</v>
      </c>
      <c r="I3406" s="2">
        <v>45394</v>
      </c>
      <c r="J3406"/>
      <c r="K3406"/>
      <c r="L3406">
        <v>0.01</v>
      </c>
      <c r="M3406" t="s">
        <v>7484</v>
      </c>
      <c r="N3406" t="s">
        <v>3311</v>
      </c>
      <c r="O3406"/>
      <c r="P3406" t="s">
        <v>11615</v>
      </c>
      <c r="Q3406" t="s">
        <v>11616</v>
      </c>
      <c r="R3406" t="s">
        <v>15463</v>
      </c>
      <c r="S3406" t="s">
        <v>15436</v>
      </c>
      <c r="T3406" t="s">
        <v>15437</v>
      </c>
      <c r="U3406" t="s">
        <v>15437</v>
      </c>
      <c r="V3406">
        <v>0</v>
      </c>
    </row>
    <row r="3407" spans="1:22" x14ac:dyDescent="0.25">
      <c r="A3407" t="s">
        <v>1569</v>
      </c>
      <c r="B3407">
        <v>334148</v>
      </c>
      <c r="C3407" t="s">
        <v>11685</v>
      </c>
      <c r="D3407" t="s">
        <v>7079</v>
      </c>
      <c r="E3407" t="s">
        <v>1572</v>
      </c>
      <c r="F3407" t="s">
        <v>11678</v>
      </c>
      <c r="G3407" t="s">
        <v>7490</v>
      </c>
      <c r="H3407" s="2">
        <v>45394</v>
      </c>
      <c r="I3407" s="2">
        <v>45394</v>
      </c>
      <c r="J3407"/>
      <c r="K3407"/>
      <c r="L3407">
        <v>0.01</v>
      </c>
      <c r="M3407" t="s">
        <v>7484</v>
      </c>
      <c r="N3407" t="s">
        <v>4199</v>
      </c>
      <c r="O3407"/>
      <c r="P3407" t="s">
        <v>11673</v>
      </c>
      <c r="Q3407" t="s">
        <v>6956</v>
      </c>
      <c r="R3407" t="s">
        <v>15449</v>
      </c>
      <c r="S3407" t="s">
        <v>15436</v>
      </c>
      <c r="T3407" t="s">
        <v>15437</v>
      </c>
      <c r="U3407" t="s">
        <v>15437</v>
      </c>
      <c r="V3407">
        <v>0</v>
      </c>
    </row>
    <row r="3408" spans="1:22" x14ac:dyDescent="0.25">
      <c r="A3408" t="s">
        <v>1569</v>
      </c>
      <c r="B3408">
        <v>334138</v>
      </c>
      <c r="C3408" t="s">
        <v>2552</v>
      </c>
      <c r="D3408" t="s">
        <v>12108</v>
      </c>
      <c r="E3408" t="s">
        <v>1572</v>
      </c>
      <c r="F3408" t="s">
        <v>12096</v>
      </c>
      <c r="G3408" t="s">
        <v>7490</v>
      </c>
      <c r="H3408" s="2">
        <v>45394</v>
      </c>
      <c r="I3408" s="2">
        <v>45394</v>
      </c>
      <c r="J3408"/>
      <c r="K3408"/>
      <c r="L3408">
        <v>0.01</v>
      </c>
      <c r="M3408" t="s">
        <v>7484</v>
      </c>
      <c r="N3408" t="s">
        <v>1714</v>
      </c>
      <c r="O3408"/>
      <c r="P3408" t="s">
        <v>12097</v>
      </c>
      <c r="Q3408" t="s">
        <v>3032</v>
      </c>
      <c r="R3408" t="s">
        <v>15461</v>
      </c>
      <c r="S3408" t="s">
        <v>15436</v>
      </c>
      <c r="T3408" t="s">
        <v>15437</v>
      </c>
      <c r="U3408" t="s">
        <v>15437</v>
      </c>
      <c r="V3408">
        <v>0</v>
      </c>
    </row>
    <row r="3409" spans="1:22" x14ac:dyDescent="0.25">
      <c r="A3409" t="s">
        <v>1569</v>
      </c>
      <c r="B3409">
        <v>298414</v>
      </c>
      <c r="C3409" t="s">
        <v>12268</v>
      </c>
      <c r="D3409" t="s">
        <v>12269</v>
      </c>
      <c r="E3409" t="s">
        <v>1572</v>
      </c>
      <c r="F3409" t="s">
        <v>12241</v>
      </c>
      <c r="G3409" t="s">
        <v>7490</v>
      </c>
      <c r="H3409" s="2">
        <v>45394</v>
      </c>
      <c r="I3409" s="2">
        <v>45394</v>
      </c>
      <c r="J3409"/>
      <c r="K3409"/>
      <c r="L3409">
        <v>0.01</v>
      </c>
      <c r="M3409" t="s">
        <v>7484</v>
      </c>
      <c r="N3409" t="s">
        <v>3865</v>
      </c>
      <c r="O3409"/>
      <c r="P3409" t="s">
        <v>12242</v>
      </c>
      <c r="Q3409" t="s">
        <v>5601</v>
      </c>
      <c r="R3409" t="s">
        <v>15467</v>
      </c>
      <c r="S3409" t="s">
        <v>15436</v>
      </c>
      <c r="T3409" t="s">
        <v>15437</v>
      </c>
      <c r="U3409" t="s">
        <v>15437</v>
      </c>
      <c r="V3409">
        <v>0</v>
      </c>
    </row>
    <row r="3410" spans="1:22" x14ac:dyDescent="0.25">
      <c r="A3410" t="s">
        <v>1569</v>
      </c>
      <c r="B3410">
        <v>334139</v>
      </c>
      <c r="C3410" t="s">
        <v>2234</v>
      </c>
      <c r="D3410" t="s">
        <v>12304</v>
      </c>
      <c r="E3410" t="s">
        <v>1596</v>
      </c>
      <c r="F3410" t="s">
        <v>12290</v>
      </c>
      <c r="G3410" t="s">
        <v>7490</v>
      </c>
      <c r="H3410" s="2">
        <v>45394</v>
      </c>
      <c r="I3410" s="2">
        <v>45394</v>
      </c>
      <c r="J3410"/>
      <c r="K3410"/>
      <c r="L3410">
        <v>20.5</v>
      </c>
      <c r="M3410" t="s">
        <v>7484</v>
      </c>
      <c r="N3410" t="s">
        <v>1576</v>
      </c>
      <c r="O3410"/>
      <c r="P3410" t="s">
        <v>12291</v>
      </c>
      <c r="Q3410" t="s">
        <v>6501</v>
      </c>
      <c r="R3410" t="s">
        <v>15464</v>
      </c>
      <c r="S3410" t="s">
        <v>15436</v>
      </c>
      <c r="T3410" t="s">
        <v>15437</v>
      </c>
      <c r="U3410" t="s">
        <v>15437</v>
      </c>
      <c r="V3410">
        <v>0.53947368421052633</v>
      </c>
    </row>
    <row r="3411" spans="1:22" x14ac:dyDescent="0.25">
      <c r="A3411" t="s">
        <v>1569</v>
      </c>
      <c r="B3411">
        <v>334207</v>
      </c>
      <c r="C3411" t="s">
        <v>7919</v>
      </c>
      <c r="D3411" t="s">
        <v>7920</v>
      </c>
      <c r="E3411" t="s">
        <v>1572</v>
      </c>
      <c r="F3411" t="s">
        <v>7902</v>
      </c>
      <c r="G3411" t="s">
        <v>7490</v>
      </c>
      <c r="H3411" s="2">
        <v>45393</v>
      </c>
      <c r="I3411" s="2">
        <v>45393</v>
      </c>
      <c r="J3411"/>
      <c r="K3411"/>
      <c r="L3411">
        <v>0.01</v>
      </c>
      <c r="M3411" t="s">
        <v>7484</v>
      </c>
      <c r="N3411" t="s">
        <v>3311</v>
      </c>
      <c r="O3411"/>
      <c r="P3411" t="s">
        <v>7903</v>
      </c>
      <c r="Q3411" t="s">
        <v>3398</v>
      </c>
      <c r="R3411" t="s">
        <v>15463</v>
      </c>
      <c r="S3411" t="s">
        <v>15436</v>
      </c>
      <c r="T3411" t="s">
        <v>15437</v>
      </c>
      <c r="U3411" t="s">
        <v>15437</v>
      </c>
      <c r="V3411">
        <v>0</v>
      </c>
    </row>
    <row r="3412" spans="1:22" x14ac:dyDescent="0.25">
      <c r="A3412" t="s">
        <v>1569</v>
      </c>
      <c r="B3412">
        <v>334099</v>
      </c>
      <c r="C3412" t="s">
        <v>3543</v>
      </c>
      <c r="D3412" t="s">
        <v>2173</v>
      </c>
      <c r="E3412" t="s">
        <v>1572</v>
      </c>
      <c r="F3412" t="s">
        <v>7962</v>
      </c>
      <c r="G3412" t="s">
        <v>7490</v>
      </c>
      <c r="H3412" s="2">
        <v>45393</v>
      </c>
      <c r="I3412" s="2">
        <v>45393</v>
      </c>
      <c r="J3412"/>
      <c r="K3412"/>
      <c r="L3412">
        <v>0.01</v>
      </c>
      <c r="M3412" t="s">
        <v>7484</v>
      </c>
      <c r="N3412" t="s">
        <v>1714</v>
      </c>
      <c r="O3412"/>
      <c r="P3412" t="s">
        <v>7959</v>
      </c>
      <c r="Q3412" t="s">
        <v>2146</v>
      </c>
      <c r="R3412" t="s">
        <v>15462</v>
      </c>
      <c r="S3412" t="s">
        <v>15436</v>
      </c>
      <c r="T3412" t="s">
        <v>15437</v>
      </c>
      <c r="U3412" t="s">
        <v>15437</v>
      </c>
      <c r="V3412">
        <v>0</v>
      </c>
    </row>
    <row r="3413" spans="1:22" x14ac:dyDescent="0.25">
      <c r="A3413" t="s">
        <v>1569</v>
      </c>
      <c r="B3413">
        <v>334101</v>
      </c>
      <c r="C3413" t="s">
        <v>3908</v>
      </c>
      <c r="D3413" t="s">
        <v>8016</v>
      </c>
      <c r="E3413" t="s">
        <v>1572</v>
      </c>
      <c r="F3413" t="s">
        <v>7995</v>
      </c>
      <c r="G3413" t="s">
        <v>7487</v>
      </c>
      <c r="H3413" s="2">
        <v>45393</v>
      </c>
      <c r="I3413" s="2">
        <v>45393</v>
      </c>
      <c r="J3413"/>
      <c r="K3413"/>
      <c r="L3413">
        <v>0.01</v>
      </c>
      <c r="M3413" t="s">
        <v>7484</v>
      </c>
      <c r="N3413" t="s">
        <v>1714</v>
      </c>
      <c r="O3413"/>
      <c r="P3413" t="s">
        <v>7996</v>
      </c>
      <c r="Q3413" t="s">
        <v>4271</v>
      </c>
      <c r="R3413" t="s">
        <v>15461</v>
      </c>
      <c r="S3413" t="s">
        <v>15436</v>
      </c>
      <c r="T3413" t="s">
        <v>15437</v>
      </c>
      <c r="U3413" t="s">
        <v>15437</v>
      </c>
      <c r="V3413">
        <v>0</v>
      </c>
    </row>
    <row r="3414" spans="1:22" x14ac:dyDescent="0.25">
      <c r="A3414" t="s">
        <v>1569</v>
      </c>
      <c r="B3414">
        <v>334125</v>
      </c>
      <c r="C3414" t="s">
        <v>8544</v>
      </c>
      <c r="D3414" t="s">
        <v>8545</v>
      </c>
      <c r="E3414" t="s">
        <v>1572</v>
      </c>
      <c r="F3414" t="s">
        <v>8512</v>
      </c>
      <c r="G3414" t="s">
        <v>7494</v>
      </c>
      <c r="H3414" s="2">
        <v>45393</v>
      </c>
      <c r="I3414" s="2">
        <v>45393</v>
      </c>
      <c r="J3414"/>
      <c r="K3414"/>
      <c r="L3414">
        <v>0.01</v>
      </c>
      <c r="M3414" t="s">
        <v>7484</v>
      </c>
      <c r="N3414" t="s">
        <v>1714</v>
      </c>
      <c r="O3414"/>
      <c r="P3414" t="s">
        <v>8513</v>
      </c>
      <c r="Q3414" t="s">
        <v>8514</v>
      </c>
      <c r="R3414" t="s">
        <v>15462</v>
      </c>
      <c r="S3414" t="s">
        <v>15436</v>
      </c>
      <c r="T3414" t="s">
        <v>15437</v>
      </c>
      <c r="U3414" t="s">
        <v>15437</v>
      </c>
      <c r="V3414">
        <v>0</v>
      </c>
    </row>
    <row r="3415" spans="1:22" x14ac:dyDescent="0.25">
      <c r="A3415" t="s">
        <v>1569</v>
      </c>
      <c r="B3415">
        <v>334103</v>
      </c>
      <c r="C3415" t="s">
        <v>2150</v>
      </c>
      <c r="D3415" t="s">
        <v>8880</v>
      </c>
      <c r="E3415" t="s">
        <v>1596</v>
      </c>
      <c r="F3415" t="s">
        <v>8860</v>
      </c>
      <c r="G3415" t="s">
        <v>7490</v>
      </c>
      <c r="H3415" s="2">
        <v>45393</v>
      </c>
      <c r="I3415" s="2">
        <v>45789</v>
      </c>
      <c r="J3415"/>
      <c r="K3415"/>
      <c r="L3415">
        <v>9.5</v>
      </c>
      <c r="M3415" t="s">
        <v>7484</v>
      </c>
      <c r="N3415" t="s">
        <v>3865</v>
      </c>
      <c r="O3415"/>
      <c r="P3415" t="s">
        <v>8857</v>
      </c>
      <c r="Q3415" t="s">
        <v>15522</v>
      </c>
      <c r="R3415" t="s">
        <v>15467</v>
      </c>
      <c r="S3415" t="s">
        <v>15436</v>
      </c>
      <c r="T3415" t="s">
        <v>15437</v>
      </c>
      <c r="U3415" t="s">
        <v>15437</v>
      </c>
      <c r="V3415">
        <v>0.25</v>
      </c>
    </row>
    <row r="3416" spans="1:22" x14ac:dyDescent="0.25">
      <c r="A3416" t="s">
        <v>1569</v>
      </c>
      <c r="B3416">
        <v>334124</v>
      </c>
      <c r="C3416" t="s">
        <v>2367</v>
      </c>
      <c r="D3416" t="s">
        <v>3293</v>
      </c>
      <c r="E3416" t="s">
        <v>1572</v>
      </c>
      <c r="F3416" t="s">
        <v>9293</v>
      </c>
      <c r="G3416" t="s">
        <v>7487</v>
      </c>
      <c r="H3416" s="2">
        <v>45393</v>
      </c>
      <c r="I3416" s="2">
        <v>45393</v>
      </c>
      <c r="J3416"/>
      <c r="K3416"/>
      <c r="L3416">
        <v>0.01</v>
      </c>
      <c r="M3416" t="s">
        <v>7484</v>
      </c>
      <c r="N3416" t="s">
        <v>1576</v>
      </c>
      <c r="O3416"/>
      <c r="P3416" t="s">
        <v>9294</v>
      </c>
      <c r="Q3416" t="s">
        <v>6671</v>
      </c>
      <c r="R3416" t="s">
        <v>15464</v>
      </c>
      <c r="S3416" t="s">
        <v>15436</v>
      </c>
      <c r="T3416" t="s">
        <v>15437</v>
      </c>
      <c r="U3416" t="s">
        <v>15437</v>
      </c>
      <c r="V3416">
        <v>0</v>
      </c>
    </row>
    <row r="3417" spans="1:22" x14ac:dyDescent="0.25">
      <c r="A3417" t="s">
        <v>1569</v>
      </c>
      <c r="B3417">
        <v>334119</v>
      </c>
      <c r="C3417" t="s">
        <v>9318</v>
      </c>
      <c r="D3417" t="s">
        <v>9319</v>
      </c>
      <c r="E3417" t="s">
        <v>1572</v>
      </c>
      <c r="F3417" t="s">
        <v>9293</v>
      </c>
      <c r="G3417" t="s">
        <v>7487</v>
      </c>
      <c r="H3417" s="2">
        <v>45393</v>
      </c>
      <c r="I3417" s="2">
        <v>45393</v>
      </c>
      <c r="J3417"/>
      <c r="K3417"/>
      <c r="L3417">
        <v>0.01</v>
      </c>
      <c r="M3417" t="s">
        <v>7484</v>
      </c>
      <c r="N3417" t="s">
        <v>1576</v>
      </c>
      <c r="O3417"/>
      <c r="P3417" t="s">
        <v>9294</v>
      </c>
      <c r="Q3417" t="s">
        <v>6671</v>
      </c>
      <c r="R3417" t="s">
        <v>15464</v>
      </c>
      <c r="S3417" t="s">
        <v>15436</v>
      </c>
      <c r="T3417" t="s">
        <v>15437</v>
      </c>
      <c r="U3417" t="s">
        <v>15437</v>
      </c>
      <c r="V3417">
        <v>0</v>
      </c>
    </row>
    <row r="3418" spans="1:22" x14ac:dyDescent="0.25">
      <c r="A3418" t="s">
        <v>1569</v>
      </c>
      <c r="B3418">
        <v>334191</v>
      </c>
      <c r="C3418" t="s">
        <v>3159</v>
      </c>
      <c r="D3418" t="s">
        <v>9573</v>
      </c>
      <c r="E3418" t="s">
        <v>1572</v>
      </c>
      <c r="F3418" t="s">
        <v>9569</v>
      </c>
      <c r="G3418" t="s">
        <v>7483</v>
      </c>
      <c r="H3418" s="2">
        <v>45393</v>
      </c>
      <c r="I3418" s="2">
        <v>45393</v>
      </c>
      <c r="J3418"/>
      <c r="K3418"/>
      <c r="L3418">
        <v>0.01</v>
      </c>
      <c r="M3418" t="s">
        <v>7484</v>
      </c>
      <c r="N3418" t="s">
        <v>3482</v>
      </c>
      <c r="O3418"/>
      <c r="P3418" t="s">
        <v>9565</v>
      </c>
      <c r="Q3418" t="s">
        <v>5201</v>
      </c>
      <c r="R3418" t="s">
        <v>15466</v>
      </c>
      <c r="S3418" t="s">
        <v>15436</v>
      </c>
      <c r="T3418" t="s">
        <v>15437</v>
      </c>
      <c r="U3418" t="s">
        <v>15437</v>
      </c>
      <c r="V3418">
        <v>0</v>
      </c>
    </row>
    <row r="3419" spans="1:22" x14ac:dyDescent="0.25">
      <c r="A3419" t="s">
        <v>1569</v>
      </c>
      <c r="B3419">
        <v>334146</v>
      </c>
      <c r="C3419" t="s">
        <v>10064</v>
      </c>
      <c r="D3419" t="s">
        <v>10065</v>
      </c>
      <c r="E3419" t="s">
        <v>1572</v>
      </c>
      <c r="F3419" t="s">
        <v>10045</v>
      </c>
      <c r="G3419" t="s">
        <v>7490</v>
      </c>
      <c r="H3419" s="2">
        <v>45393</v>
      </c>
      <c r="I3419" s="2">
        <v>45393</v>
      </c>
      <c r="J3419"/>
      <c r="K3419"/>
      <c r="L3419">
        <v>0.01</v>
      </c>
      <c r="M3419" t="s">
        <v>7484</v>
      </c>
      <c r="N3419" t="s">
        <v>3311</v>
      </c>
      <c r="O3419"/>
      <c r="P3419" t="s">
        <v>10046</v>
      </c>
      <c r="Q3419" t="s">
        <v>6763</v>
      </c>
      <c r="R3419" t="s">
        <v>15463</v>
      </c>
      <c r="S3419" t="s">
        <v>15436</v>
      </c>
      <c r="T3419" t="s">
        <v>15437</v>
      </c>
      <c r="U3419" t="s">
        <v>15437</v>
      </c>
      <c r="V3419">
        <v>0</v>
      </c>
    </row>
    <row r="3420" spans="1:22" x14ac:dyDescent="0.25">
      <c r="A3420" t="s">
        <v>1569</v>
      </c>
      <c r="B3420">
        <v>334132</v>
      </c>
      <c r="C3420" t="s">
        <v>1890</v>
      </c>
      <c r="D3420" t="s">
        <v>11484</v>
      </c>
      <c r="E3420" t="s">
        <v>1572</v>
      </c>
      <c r="F3420" t="s">
        <v>11480</v>
      </c>
      <c r="G3420" t="s">
        <v>7490</v>
      </c>
      <c r="H3420" s="2">
        <v>45393</v>
      </c>
      <c r="I3420" s="2">
        <v>45393</v>
      </c>
      <c r="J3420"/>
      <c r="K3420"/>
      <c r="L3420">
        <v>0.01</v>
      </c>
      <c r="M3420" t="s">
        <v>7484</v>
      </c>
      <c r="N3420" t="s">
        <v>1714</v>
      </c>
      <c r="O3420"/>
      <c r="P3420" t="s">
        <v>11481</v>
      </c>
      <c r="Q3420" t="s">
        <v>11482</v>
      </c>
      <c r="R3420" t="s">
        <v>15462</v>
      </c>
      <c r="S3420" t="s">
        <v>15436</v>
      </c>
      <c r="T3420" t="s">
        <v>15437</v>
      </c>
      <c r="U3420" t="s">
        <v>15437</v>
      </c>
      <c r="V3420">
        <v>0</v>
      </c>
    </row>
    <row r="3421" spans="1:22" x14ac:dyDescent="0.25">
      <c r="A3421" t="s">
        <v>1569</v>
      </c>
      <c r="B3421">
        <v>334115</v>
      </c>
      <c r="C3421" t="s">
        <v>2955</v>
      </c>
      <c r="D3421" t="s">
        <v>2857</v>
      </c>
      <c r="E3421" t="s">
        <v>1572</v>
      </c>
      <c r="F3421" t="s">
        <v>11678</v>
      </c>
      <c r="G3421" t="s">
        <v>7490</v>
      </c>
      <c r="H3421" s="2">
        <v>45393</v>
      </c>
      <c r="I3421" s="2">
        <v>45393</v>
      </c>
      <c r="J3421"/>
      <c r="K3421"/>
      <c r="L3421">
        <v>0.01</v>
      </c>
      <c r="M3421" t="s">
        <v>7484</v>
      </c>
      <c r="N3421" t="s">
        <v>4199</v>
      </c>
      <c r="O3421"/>
      <c r="P3421" t="s">
        <v>11673</v>
      </c>
      <c r="Q3421" t="s">
        <v>6956</v>
      </c>
      <c r="R3421" t="s">
        <v>15449</v>
      </c>
      <c r="S3421" t="s">
        <v>15436</v>
      </c>
      <c r="T3421" t="s">
        <v>15437</v>
      </c>
      <c r="U3421" t="s">
        <v>15437</v>
      </c>
      <c r="V3421">
        <v>0</v>
      </c>
    </row>
    <row r="3422" spans="1:22" x14ac:dyDescent="0.25">
      <c r="A3422" t="s">
        <v>1569</v>
      </c>
      <c r="B3422">
        <v>334112</v>
      </c>
      <c r="C3422" t="s">
        <v>11686</v>
      </c>
      <c r="D3422" t="s">
        <v>11687</v>
      </c>
      <c r="E3422" t="s">
        <v>1572</v>
      </c>
      <c r="F3422" t="s">
        <v>11678</v>
      </c>
      <c r="G3422" t="s">
        <v>7490</v>
      </c>
      <c r="H3422" s="2">
        <v>45393</v>
      </c>
      <c r="I3422" s="2">
        <v>45393</v>
      </c>
      <c r="J3422"/>
      <c r="K3422"/>
      <c r="L3422">
        <v>0.01</v>
      </c>
      <c r="M3422" t="s">
        <v>7484</v>
      </c>
      <c r="N3422" t="s">
        <v>4199</v>
      </c>
      <c r="O3422"/>
      <c r="P3422" t="s">
        <v>11673</v>
      </c>
      <c r="Q3422" t="s">
        <v>6956</v>
      </c>
      <c r="R3422" t="s">
        <v>15449</v>
      </c>
      <c r="S3422" t="s">
        <v>15436</v>
      </c>
      <c r="T3422" t="s">
        <v>15437</v>
      </c>
      <c r="U3422" t="s">
        <v>15437</v>
      </c>
      <c r="V3422">
        <v>0</v>
      </c>
    </row>
    <row r="3423" spans="1:22" x14ac:dyDescent="0.25">
      <c r="A3423" t="s">
        <v>1569</v>
      </c>
      <c r="B3423">
        <v>334113</v>
      </c>
      <c r="C3423" t="s">
        <v>2620</v>
      </c>
      <c r="D3423" t="s">
        <v>11688</v>
      </c>
      <c r="E3423" t="s">
        <v>1572</v>
      </c>
      <c r="F3423" t="s">
        <v>11678</v>
      </c>
      <c r="G3423" t="s">
        <v>7490</v>
      </c>
      <c r="H3423" s="2">
        <v>45393</v>
      </c>
      <c r="I3423" s="2">
        <v>45393</v>
      </c>
      <c r="J3423"/>
      <c r="K3423"/>
      <c r="L3423">
        <v>0.01</v>
      </c>
      <c r="M3423" t="s">
        <v>7484</v>
      </c>
      <c r="N3423" t="s">
        <v>4199</v>
      </c>
      <c r="O3423"/>
      <c r="P3423" t="s">
        <v>11673</v>
      </c>
      <c r="Q3423" t="s">
        <v>6956</v>
      </c>
      <c r="R3423" t="s">
        <v>15449</v>
      </c>
      <c r="S3423" t="s">
        <v>15436</v>
      </c>
      <c r="T3423" t="s">
        <v>15437</v>
      </c>
      <c r="U3423" t="s">
        <v>15437</v>
      </c>
      <c r="V3423">
        <v>0</v>
      </c>
    </row>
    <row r="3424" spans="1:22" x14ac:dyDescent="0.25">
      <c r="A3424" t="s">
        <v>1569</v>
      </c>
      <c r="B3424">
        <v>334123</v>
      </c>
      <c r="C3424" t="s">
        <v>1802</v>
      </c>
      <c r="D3424" t="s">
        <v>6530</v>
      </c>
      <c r="E3424" t="s">
        <v>1572</v>
      </c>
      <c r="F3424" t="s">
        <v>6520</v>
      </c>
      <c r="G3424" t="s">
        <v>4294</v>
      </c>
      <c r="H3424" s="2">
        <v>45393</v>
      </c>
      <c r="I3424" s="2">
        <v>45393</v>
      </c>
      <c r="J3424"/>
      <c r="K3424"/>
      <c r="L3424">
        <v>0.01</v>
      </c>
      <c r="M3424" t="s">
        <v>4269</v>
      </c>
      <c r="N3424" t="s">
        <v>4199</v>
      </c>
      <c r="O3424"/>
      <c r="P3424" t="s">
        <v>6517</v>
      </c>
      <c r="Q3424" t="s">
        <v>6518</v>
      </c>
      <c r="R3424" t="s">
        <v>15449</v>
      </c>
      <c r="S3424" t="s">
        <v>15436</v>
      </c>
      <c r="T3424" t="s">
        <v>15437</v>
      </c>
      <c r="U3424" t="s">
        <v>15437</v>
      </c>
      <c r="V3424">
        <v>0</v>
      </c>
    </row>
    <row r="3425" spans="1:22" x14ac:dyDescent="0.25">
      <c r="A3425" t="s">
        <v>1569</v>
      </c>
      <c r="B3425">
        <v>334085</v>
      </c>
      <c r="C3425" t="s">
        <v>11212</v>
      </c>
      <c r="D3425" t="s">
        <v>11213</v>
      </c>
      <c r="E3425" t="s">
        <v>1596</v>
      </c>
      <c r="F3425" t="s">
        <v>11190</v>
      </c>
      <c r="G3425" t="s">
        <v>7490</v>
      </c>
      <c r="H3425" s="2">
        <v>45391</v>
      </c>
      <c r="I3425" s="2">
        <v>45453</v>
      </c>
      <c r="J3425"/>
      <c r="K3425"/>
      <c r="L3425">
        <v>31</v>
      </c>
      <c r="M3425" t="s">
        <v>7484</v>
      </c>
      <c r="N3425" t="s">
        <v>3482</v>
      </c>
      <c r="O3425"/>
      <c r="P3425" t="s">
        <v>11191</v>
      </c>
      <c r="Q3425" t="s">
        <v>11192</v>
      </c>
      <c r="R3425" t="s">
        <v>15466</v>
      </c>
      <c r="S3425" t="s">
        <v>15436</v>
      </c>
      <c r="T3425" t="s">
        <v>15437</v>
      </c>
      <c r="U3425" t="s">
        <v>15437</v>
      </c>
      <c r="V3425">
        <v>0.81578947368421051</v>
      </c>
    </row>
    <row r="3426" spans="1:22" x14ac:dyDescent="0.25">
      <c r="A3426" t="s">
        <v>1569</v>
      </c>
      <c r="B3426">
        <v>334093</v>
      </c>
      <c r="C3426" t="s">
        <v>2248</v>
      </c>
      <c r="D3426" t="s">
        <v>2862</v>
      </c>
      <c r="E3426" t="s">
        <v>1572</v>
      </c>
      <c r="F3426" t="s">
        <v>6862</v>
      </c>
      <c r="G3426" t="s">
        <v>4268</v>
      </c>
      <c r="H3426" s="2">
        <v>45391</v>
      </c>
      <c r="I3426" s="2">
        <v>45391</v>
      </c>
      <c r="J3426"/>
      <c r="K3426"/>
      <c r="L3426">
        <v>0.01</v>
      </c>
      <c r="M3426" t="s">
        <v>4269</v>
      </c>
      <c r="N3426" t="s">
        <v>5768</v>
      </c>
      <c r="O3426"/>
      <c r="P3426" t="s">
        <v>6863</v>
      </c>
      <c r="Q3426" t="s">
        <v>6864</v>
      </c>
      <c r="R3426" t="s">
        <v>15452</v>
      </c>
      <c r="S3426" t="s">
        <v>15436</v>
      </c>
      <c r="T3426" t="s">
        <v>15437</v>
      </c>
      <c r="U3426" t="s">
        <v>15437</v>
      </c>
      <c r="V3426">
        <v>0</v>
      </c>
    </row>
    <row r="3427" spans="1:22" x14ac:dyDescent="0.25">
      <c r="A3427" t="s">
        <v>1569</v>
      </c>
      <c r="B3427">
        <v>334087</v>
      </c>
      <c r="C3427" t="s">
        <v>3399</v>
      </c>
      <c r="D3427" t="s">
        <v>7921</v>
      </c>
      <c r="E3427" t="s">
        <v>1572</v>
      </c>
      <c r="F3427" t="s">
        <v>7902</v>
      </c>
      <c r="G3427" t="s">
        <v>7490</v>
      </c>
      <c r="H3427" s="2">
        <v>45390</v>
      </c>
      <c r="I3427" s="2">
        <v>45390</v>
      </c>
      <c r="J3427"/>
      <c r="K3427"/>
      <c r="L3427">
        <v>0.01</v>
      </c>
      <c r="M3427" t="s">
        <v>7484</v>
      </c>
      <c r="N3427" t="s">
        <v>3311</v>
      </c>
      <c r="O3427"/>
      <c r="P3427" t="s">
        <v>7903</v>
      </c>
      <c r="Q3427" t="s">
        <v>3398</v>
      </c>
      <c r="R3427" t="s">
        <v>15463</v>
      </c>
      <c r="S3427" t="s">
        <v>15436</v>
      </c>
      <c r="T3427" t="s">
        <v>15437</v>
      </c>
      <c r="U3427" t="s">
        <v>15437</v>
      </c>
      <c r="V3427">
        <v>0</v>
      </c>
    </row>
    <row r="3428" spans="1:22" x14ac:dyDescent="0.25">
      <c r="A3428" t="s">
        <v>1569</v>
      </c>
      <c r="B3428">
        <v>334080</v>
      </c>
      <c r="C3428" t="s">
        <v>3300</v>
      </c>
      <c r="D3428" t="s">
        <v>7922</v>
      </c>
      <c r="E3428" t="s">
        <v>1572</v>
      </c>
      <c r="F3428" t="s">
        <v>7902</v>
      </c>
      <c r="G3428" t="s">
        <v>7490</v>
      </c>
      <c r="H3428" s="2">
        <v>45390</v>
      </c>
      <c r="I3428" s="2">
        <v>45390</v>
      </c>
      <c r="J3428"/>
      <c r="K3428"/>
      <c r="L3428">
        <v>0.01</v>
      </c>
      <c r="M3428" t="s">
        <v>7484</v>
      </c>
      <c r="N3428" t="s">
        <v>3311</v>
      </c>
      <c r="O3428"/>
      <c r="P3428" t="s">
        <v>7903</v>
      </c>
      <c r="Q3428" t="s">
        <v>3398</v>
      </c>
      <c r="R3428" t="s">
        <v>15463</v>
      </c>
      <c r="S3428" t="s">
        <v>15436</v>
      </c>
      <c r="T3428" t="s">
        <v>15437</v>
      </c>
      <c r="U3428" t="s">
        <v>15437</v>
      </c>
      <c r="V3428">
        <v>0</v>
      </c>
    </row>
    <row r="3429" spans="1:22" x14ac:dyDescent="0.25">
      <c r="A3429" t="s">
        <v>1569</v>
      </c>
      <c r="B3429">
        <v>334096</v>
      </c>
      <c r="C3429" t="s">
        <v>2322</v>
      </c>
      <c r="D3429" t="s">
        <v>2023</v>
      </c>
      <c r="E3429" t="s">
        <v>1572</v>
      </c>
      <c r="F3429" t="s">
        <v>8860</v>
      </c>
      <c r="G3429" t="s">
        <v>7490</v>
      </c>
      <c r="H3429" s="2">
        <v>45390</v>
      </c>
      <c r="I3429" s="2">
        <v>45390</v>
      </c>
      <c r="J3429"/>
      <c r="K3429"/>
      <c r="L3429">
        <v>0.01</v>
      </c>
      <c r="M3429" t="s">
        <v>7484</v>
      </c>
      <c r="N3429" t="s">
        <v>3865</v>
      </c>
      <c r="O3429"/>
      <c r="P3429" t="s">
        <v>8857</v>
      </c>
      <c r="Q3429" t="s">
        <v>15522</v>
      </c>
      <c r="R3429" t="s">
        <v>15467</v>
      </c>
      <c r="S3429" t="s">
        <v>15436</v>
      </c>
      <c r="T3429" t="s">
        <v>15437</v>
      </c>
      <c r="U3429" t="s">
        <v>15437</v>
      </c>
      <c r="V3429">
        <v>0</v>
      </c>
    </row>
    <row r="3430" spans="1:22" x14ac:dyDescent="0.25">
      <c r="A3430" t="s">
        <v>1569</v>
      </c>
      <c r="B3430">
        <v>334081</v>
      </c>
      <c r="C3430" t="s">
        <v>1767</v>
      </c>
      <c r="D3430" t="s">
        <v>9574</v>
      </c>
      <c r="E3430" t="s">
        <v>1572</v>
      </c>
      <c r="F3430" t="s">
        <v>9569</v>
      </c>
      <c r="G3430" t="s">
        <v>7483</v>
      </c>
      <c r="H3430" s="2">
        <v>45390</v>
      </c>
      <c r="I3430" s="2">
        <v>45390</v>
      </c>
      <c r="J3430"/>
      <c r="K3430"/>
      <c r="L3430">
        <v>0.01</v>
      </c>
      <c r="M3430" t="s">
        <v>7484</v>
      </c>
      <c r="N3430" t="s">
        <v>3482</v>
      </c>
      <c r="O3430"/>
      <c r="P3430" t="s">
        <v>9565</v>
      </c>
      <c r="Q3430" t="s">
        <v>5201</v>
      </c>
      <c r="R3430" t="s">
        <v>15466</v>
      </c>
      <c r="S3430" t="s">
        <v>15436</v>
      </c>
      <c r="T3430" t="s">
        <v>15437</v>
      </c>
      <c r="U3430" t="s">
        <v>15437</v>
      </c>
      <c r="V3430">
        <v>0</v>
      </c>
    </row>
    <row r="3431" spans="1:22" x14ac:dyDescent="0.25">
      <c r="A3431" t="s">
        <v>1569</v>
      </c>
      <c r="B3431">
        <v>334069</v>
      </c>
      <c r="C3431" t="s">
        <v>2190</v>
      </c>
      <c r="D3431" t="s">
        <v>3756</v>
      </c>
      <c r="E3431" t="s">
        <v>1572</v>
      </c>
      <c r="F3431" t="s">
        <v>10315</v>
      </c>
      <c r="G3431" t="s">
        <v>7487</v>
      </c>
      <c r="H3431" s="2">
        <v>45390</v>
      </c>
      <c r="I3431" s="2">
        <v>45390</v>
      </c>
      <c r="J3431"/>
      <c r="K3431"/>
      <c r="L3431">
        <v>0.01</v>
      </c>
      <c r="M3431" t="s">
        <v>7484</v>
      </c>
      <c r="N3431" t="s">
        <v>4199</v>
      </c>
      <c r="O3431"/>
      <c r="P3431" t="s">
        <v>10316</v>
      </c>
      <c r="Q3431" t="s">
        <v>6398</v>
      </c>
      <c r="R3431" t="s">
        <v>15449</v>
      </c>
      <c r="S3431" t="s">
        <v>15436</v>
      </c>
      <c r="T3431" t="s">
        <v>15437</v>
      </c>
      <c r="U3431" t="s">
        <v>15437</v>
      </c>
      <c r="V3431">
        <v>0</v>
      </c>
    </row>
    <row r="3432" spans="1:22" x14ac:dyDescent="0.25">
      <c r="A3432" t="s">
        <v>1569</v>
      </c>
      <c r="B3432">
        <v>334094</v>
      </c>
      <c r="C3432" t="s">
        <v>10331</v>
      </c>
      <c r="D3432" t="s">
        <v>10332</v>
      </c>
      <c r="E3432" t="s">
        <v>1572</v>
      </c>
      <c r="F3432" t="s">
        <v>10315</v>
      </c>
      <c r="G3432" t="s">
        <v>7487</v>
      </c>
      <c r="H3432" s="2">
        <v>45390</v>
      </c>
      <c r="I3432" s="2">
        <v>45390</v>
      </c>
      <c r="J3432"/>
      <c r="K3432"/>
      <c r="L3432">
        <v>0.01</v>
      </c>
      <c r="M3432" t="s">
        <v>7484</v>
      </c>
      <c r="N3432" t="s">
        <v>4199</v>
      </c>
      <c r="O3432"/>
      <c r="P3432" t="s">
        <v>10316</v>
      </c>
      <c r="Q3432" t="s">
        <v>6398</v>
      </c>
      <c r="R3432" t="s">
        <v>15449</v>
      </c>
      <c r="S3432" t="s">
        <v>15436</v>
      </c>
      <c r="T3432" t="s">
        <v>15437</v>
      </c>
      <c r="U3432" t="s">
        <v>15437</v>
      </c>
      <c r="V3432">
        <v>0</v>
      </c>
    </row>
    <row r="3433" spans="1:22" x14ac:dyDescent="0.25">
      <c r="A3433" t="s">
        <v>1569</v>
      </c>
      <c r="B3433">
        <v>334076</v>
      </c>
      <c r="C3433" t="s">
        <v>2784</v>
      </c>
      <c r="D3433" t="s">
        <v>10458</v>
      </c>
      <c r="E3433" t="s">
        <v>1572</v>
      </c>
      <c r="F3433" t="s">
        <v>10454</v>
      </c>
      <c r="G3433" t="s">
        <v>7490</v>
      </c>
      <c r="H3433" s="2">
        <v>45390</v>
      </c>
      <c r="I3433" s="2">
        <v>45390</v>
      </c>
      <c r="J3433"/>
      <c r="K3433"/>
      <c r="L3433">
        <v>0.01</v>
      </c>
      <c r="M3433" t="s">
        <v>7484</v>
      </c>
      <c r="N3433" t="s">
        <v>1714</v>
      </c>
      <c r="O3433"/>
      <c r="P3433" t="s">
        <v>10452</v>
      </c>
      <c r="Q3433" t="s">
        <v>2939</v>
      </c>
      <c r="R3433" t="s">
        <v>15461</v>
      </c>
      <c r="S3433" t="s">
        <v>15436</v>
      </c>
      <c r="T3433" t="s">
        <v>15437</v>
      </c>
      <c r="U3433" t="s">
        <v>15437</v>
      </c>
      <c r="V3433">
        <v>0</v>
      </c>
    </row>
    <row r="3434" spans="1:22" x14ac:dyDescent="0.25">
      <c r="A3434" t="s">
        <v>1569</v>
      </c>
      <c r="B3434">
        <v>334091</v>
      </c>
      <c r="C3434" t="s">
        <v>4356</v>
      </c>
      <c r="D3434" t="s">
        <v>10484</v>
      </c>
      <c r="E3434" t="s">
        <v>1572</v>
      </c>
      <c r="F3434" t="s">
        <v>10454</v>
      </c>
      <c r="G3434" t="s">
        <v>7490</v>
      </c>
      <c r="H3434" s="2">
        <v>45390</v>
      </c>
      <c r="I3434" s="2">
        <v>45390</v>
      </c>
      <c r="J3434"/>
      <c r="K3434"/>
      <c r="L3434">
        <v>0.01</v>
      </c>
      <c r="M3434" t="s">
        <v>7484</v>
      </c>
      <c r="N3434" t="s">
        <v>1714</v>
      </c>
      <c r="O3434"/>
      <c r="P3434" t="s">
        <v>10452</v>
      </c>
      <c r="Q3434" t="s">
        <v>2939</v>
      </c>
      <c r="R3434" t="s">
        <v>15461</v>
      </c>
      <c r="S3434" t="s">
        <v>15436</v>
      </c>
      <c r="T3434" t="s">
        <v>15437</v>
      </c>
      <c r="U3434" t="s">
        <v>15437</v>
      </c>
      <c r="V3434">
        <v>0</v>
      </c>
    </row>
    <row r="3435" spans="1:22" x14ac:dyDescent="0.25">
      <c r="A3435" t="s">
        <v>1569</v>
      </c>
      <c r="B3435">
        <v>334063</v>
      </c>
      <c r="C3435" t="s">
        <v>10485</v>
      </c>
      <c r="D3435" t="s">
        <v>10486</v>
      </c>
      <c r="E3435" t="s">
        <v>1596</v>
      </c>
      <c r="F3435" t="s">
        <v>10487</v>
      </c>
      <c r="G3435" t="s">
        <v>7483</v>
      </c>
      <c r="H3435" s="2">
        <v>45390</v>
      </c>
      <c r="I3435" s="2">
        <v>45390</v>
      </c>
      <c r="J3435"/>
      <c r="K3435"/>
      <c r="L3435">
        <v>21.75</v>
      </c>
      <c r="M3435" t="s">
        <v>7484</v>
      </c>
      <c r="N3435" t="s">
        <v>1714</v>
      </c>
      <c r="O3435"/>
      <c r="P3435" t="s">
        <v>10452</v>
      </c>
      <c r="Q3435" t="s">
        <v>2939</v>
      </c>
      <c r="R3435" t="s">
        <v>15461</v>
      </c>
      <c r="S3435" t="s">
        <v>15436</v>
      </c>
      <c r="T3435" t="s">
        <v>15437</v>
      </c>
      <c r="U3435" t="s">
        <v>15437</v>
      </c>
      <c r="V3435">
        <v>0.57236842105263153</v>
      </c>
    </row>
    <row r="3436" spans="1:22" x14ac:dyDescent="0.25">
      <c r="A3436" t="s">
        <v>1569</v>
      </c>
      <c r="B3436">
        <v>334066</v>
      </c>
      <c r="C3436" t="s">
        <v>2492</v>
      </c>
      <c r="D3436" t="s">
        <v>3671</v>
      </c>
      <c r="E3436" t="s">
        <v>1572</v>
      </c>
      <c r="F3436" t="s">
        <v>11678</v>
      </c>
      <c r="G3436" t="s">
        <v>7490</v>
      </c>
      <c r="H3436" s="2">
        <v>45390</v>
      </c>
      <c r="I3436" s="2">
        <v>45390</v>
      </c>
      <c r="J3436"/>
      <c r="K3436"/>
      <c r="L3436">
        <v>0.01</v>
      </c>
      <c r="M3436" t="s">
        <v>7484</v>
      </c>
      <c r="N3436" t="s">
        <v>4199</v>
      </c>
      <c r="O3436"/>
      <c r="P3436" t="s">
        <v>11673</v>
      </c>
      <c r="Q3436" t="s">
        <v>6956</v>
      </c>
      <c r="R3436" t="s">
        <v>15449</v>
      </c>
      <c r="S3436" t="s">
        <v>15436</v>
      </c>
      <c r="T3436" t="s">
        <v>15437</v>
      </c>
      <c r="U3436" t="s">
        <v>15437</v>
      </c>
      <c r="V3436">
        <v>0</v>
      </c>
    </row>
    <row r="3437" spans="1:22" x14ac:dyDescent="0.25">
      <c r="A3437" t="s">
        <v>1569</v>
      </c>
      <c r="B3437">
        <v>334114</v>
      </c>
      <c r="C3437" t="s">
        <v>3072</v>
      </c>
      <c r="D3437" t="s">
        <v>4322</v>
      </c>
      <c r="E3437" t="s">
        <v>1572</v>
      </c>
      <c r="F3437" t="s">
        <v>11678</v>
      </c>
      <c r="G3437" t="s">
        <v>7490</v>
      </c>
      <c r="H3437" s="2">
        <v>45390</v>
      </c>
      <c r="I3437" s="2">
        <v>45390</v>
      </c>
      <c r="J3437"/>
      <c r="K3437"/>
      <c r="L3437">
        <v>0.01</v>
      </c>
      <c r="M3437" t="s">
        <v>7484</v>
      </c>
      <c r="N3437" t="s">
        <v>4199</v>
      </c>
      <c r="O3437"/>
      <c r="P3437" t="s">
        <v>11673</v>
      </c>
      <c r="Q3437" t="s">
        <v>6956</v>
      </c>
      <c r="R3437" t="s">
        <v>15449</v>
      </c>
      <c r="S3437" t="s">
        <v>15436</v>
      </c>
      <c r="T3437" t="s">
        <v>15437</v>
      </c>
      <c r="U3437" t="s">
        <v>15437</v>
      </c>
      <c r="V3437">
        <v>0</v>
      </c>
    </row>
    <row r="3438" spans="1:22" x14ac:dyDescent="0.25">
      <c r="A3438" t="s">
        <v>1569</v>
      </c>
      <c r="B3438">
        <v>334147</v>
      </c>
      <c r="C3438" t="s">
        <v>3243</v>
      </c>
      <c r="D3438" t="s">
        <v>2381</v>
      </c>
      <c r="E3438" t="s">
        <v>1572</v>
      </c>
      <c r="F3438" t="s">
        <v>12241</v>
      </c>
      <c r="G3438" t="s">
        <v>7490</v>
      </c>
      <c r="H3438" s="2">
        <v>45390</v>
      </c>
      <c r="I3438" s="2">
        <v>45390</v>
      </c>
      <c r="J3438"/>
      <c r="K3438"/>
      <c r="L3438">
        <v>0.01</v>
      </c>
      <c r="M3438" t="s">
        <v>7484</v>
      </c>
      <c r="N3438" t="s">
        <v>3865</v>
      </c>
      <c r="O3438"/>
      <c r="P3438" t="s">
        <v>12242</v>
      </c>
      <c r="Q3438" t="s">
        <v>5601</v>
      </c>
      <c r="R3438" t="s">
        <v>15467</v>
      </c>
      <c r="S3438" t="s">
        <v>15436</v>
      </c>
      <c r="T3438" t="s">
        <v>15437</v>
      </c>
      <c r="U3438" t="s">
        <v>15437</v>
      </c>
      <c r="V3438">
        <v>0</v>
      </c>
    </row>
    <row r="3439" spans="1:22" x14ac:dyDescent="0.25">
      <c r="A3439" t="s">
        <v>1569</v>
      </c>
      <c r="B3439">
        <v>333882</v>
      </c>
      <c r="C3439" t="s">
        <v>1599</v>
      </c>
      <c r="D3439" t="s">
        <v>14750</v>
      </c>
      <c r="E3439" t="s">
        <v>1607</v>
      </c>
      <c r="F3439" t="s">
        <v>14751</v>
      </c>
      <c r="G3439" t="s">
        <v>14752</v>
      </c>
      <c r="H3439" s="2">
        <v>45390</v>
      </c>
      <c r="I3439" s="2">
        <v>45390</v>
      </c>
      <c r="J3439"/>
      <c r="K3439"/>
      <c r="L3439">
        <v>38</v>
      </c>
      <c r="M3439" t="s">
        <v>7484</v>
      </c>
      <c r="N3439" t="s">
        <v>1714</v>
      </c>
      <c r="O3439" t="s">
        <v>7120</v>
      </c>
      <c r="P3439" t="s">
        <v>14753</v>
      </c>
      <c r="Q3439" t="s">
        <v>14754</v>
      </c>
      <c r="R3439" t="s">
        <v>15431</v>
      </c>
      <c r="S3439" t="s">
        <v>15436</v>
      </c>
      <c r="T3439" t="s">
        <v>15437</v>
      </c>
      <c r="U3439" t="s">
        <v>15437</v>
      </c>
      <c r="V3439">
        <v>1</v>
      </c>
    </row>
    <row r="3440" spans="1:22" x14ac:dyDescent="0.25">
      <c r="A3440" t="s">
        <v>1569</v>
      </c>
      <c r="B3440">
        <v>298241</v>
      </c>
      <c r="C3440" t="s">
        <v>15025</v>
      </c>
      <c r="D3440" t="s">
        <v>15026</v>
      </c>
      <c r="E3440" t="s">
        <v>1607</v>
      </c>
      <c r="F3440" t="s">
        <v>15009</v>
      </c>
      <c r="G3440" t="s">
        <v>15010</v>
      </c>
      <c r="H3440" s="2">
        <v>45390</v>
      </c>
      <c r="I3440" s="2">
        <v>45390</v>
      </c>
      <c r="J3440"/>
      <c r="K3440"/>
      <c r="L3440">
        <v>38</v>
      </c>
      <c r="M3440" t="s">
        <v>7484</v>
      </c>
      <c r="N3440" t="s">
        <v>1714</v>
      </c>
      <c r="O3440" t="s">
        <v>7120</v>
      </c>
      <c r="P3440" t="s">
        <v>15011</v>
      </c>
      <c r="Q3440" t="s">
        <v>15012</v>
      </c>
      <c r="R3440" t="s">
        <v>15473</v>
      </c>
      <c r="S3440" t="s">
        <v>15436</v>
      </c>
      <c r="T3440" t="s">
        <v>15437</v>
      </c>
      <c r="U3440" t="s">
        <v>15437</v>
      </c>
      <c r="V3440">
        <v>1</v>
      </c>
    </row>
    <row r="3441" spans="1:22" x14ac:dyDescent="0.25">
      <c r="A3441" t="s">
        <v>1569</v>
      </c>
      <c r="B3441">
        <v>334056</v>
      </c>
      <c r="C3441" t="s">
        <v>3529</v>
      </c>
      <c r="D3441" t="s">
        <v>1951</v>
      </c>
      <c r="E3441" t="s">
        <v>1607</v>
      </c>
      <c r="F3441" t="s">
        <v>15820</v>
      </c>
      <c r="G3441" t="s">
        <v>4324</v>
      </c>
      <c r="H3441" s="2">
        <v>45390</v>
      </c>
      <c r="I3441" s="2">
        <v>45817</v>
      </c>
      <c r="J3441"/>
      <c r="K3441"/>
      <c r="L3441">
        <v>38</v>
      </c>
      <c r="M3441" t="s">
        <v>4269</v>
      </c>
      <c r="N3441" t="s">
        <v>3311</v>
      </c>
      <c r="O3441"/>
      <c r="P3441" t="s">
        <v>4756</v>
      </c>
      <c r="Q3441" t="s">
        <v>3370</v>
      </c>
      <c r="R3441" t="s">
        <v>15454</v>
      </c>
      <c r="S3441" t="s">
        <v>15436</v>
      </c>
      <c r="T3441" t="s">
        <v>15437</v>
      </c>
      <c r="U3441" t="s">
        <v>15437</v>
      </c>
      <c r="V3441">
        <v>1</v>
      </c>
    </row>
    <row r="3442" spans="1:22" x14ac:dyDescent="0.25">
      <c r="A3442" t="s">
        <v>1569</v>
      </c>
      <c r="B3442">
        <v>334149</v>
      </c>
      <c r="C3442" t="s">
        <v>2367</v>
      </c>
      <c r="D3442" t="s">
        <v>4765</v>
      </c>
      <c r="E3442" t="s">
        <v>1572</v>
      </c>
      <c r="F3442" t="s">
        <v>4755</v>
      </c>
      <c r="G3442" t="s">
        <v>4268</v>
      </c>
      <c r="H3442" s="2">
        <v>45390</v>
      </c>
      <c r="I3442" s="2">
        <v>45390</v>
      </c>
      <c r="J3442"/>
      <c r="K3442"/>
      <c r="L3442">
        <v>0.01</v>
      </c>
      <c r="M3442" t="s">
        <v>4269</v>
      </c>
      <c r="N3442" t="s">
        <v>3311</v>
      </c>
      <c r="O3442"/>
      <c r="P3442" t="s">
        <v>4756</v>
      </c>
      <c r="Q3442" t="s">
        <v>3370</v>
      </c>
      <c r="R3442" t="s">
        <v>15454</v>
      </c>
      <c r="S3442" t="s">
        <v>15436</v>
      </c>
      <c r="T3442" t="s">
        <v>15437</v>
      </c>
      <c r="U3442" t="s">
        <v>15437</v>
      </c>
      <c r="V3442">
        <v>0</v>
      </c>
    </row>
    <row r="3443" spans="1:22" x14ac:dyDescent="0.25">
      <c r="A3443" t="s">
        <v>1569</v>
      </c>
      <c r="B3443">
        <v>333957</v>
      </c>
      <c r="C3443" t="s">
        <v>2481</v>
      </c>
      <c r="D3443" t="s">
        <v>5308</v>
      </c>
      <c r="E3443" t="s">
        <v>1607</v>
      </c>
      <c r="F3443" t="s">
        <v>5300</v>
      </c>
      <c r="G3443" t="s">
        <v>4294</v>
      </c>
      <c r="H3443" s="2">
        <v>45390</v>
      </c>
      <c r="I3443" s="2">
        <v>45390</v>
      </c>
      <c r="J3443"/>
      <c r="K3443"/>
      <c r="L3443">
        <v>38</v>
      </c>
      <c r="M3443" t="s">
        <v>4269</v>
      </c>
      <c r="N3443" t="s">
        <v>3311</v>
      </c>
      <c r="O3443"/>
      <c r="P3443" t="s">
        <v>5298</v>
      </c>
      <c r="Q3443" t="s">
        <v>3398</v>
      </c>
      <c r="R3443" t="s">
        <v>15454</v>
      </c>
      <c r="S3443" t="s">
        <v>15436</v>
      </c>
      <c r="T3443" t="s">
        <v>15437</v>
      </c>
      <c r="U3443" t="s">
        <v>15437</v>
      </c>
      <c r="V3443">
        <v>1</v>
      </c>
    </row>
    <row r="3444" spans="1:22" x14ac:dyDescent="0.25">
      <c r="A3444" t="s">
        <v>1569</v>
      </c>
      <c r="B3444">
        <v>334059</v>
      </c>
      <c r="C3444" t="s">
        <v>2155</v>
      </c>
      <c r="D3444" t="s">
        <v>5783</v>
      </c>
      <c r="E3444" t="s">
        <v>1572</v>
      </c>
      <c r="F3444" t="s">
        <v>5767</v>
      </c>
      <c r="G3444" t="s">
        <v>4294</v>
      </c>
      <c r="H3444" s="2">
        <v>45390</v>
      </c>
      <c r="I3444" s="2">
        <v>45390</v>
      </c>
      <c r="J3444"/>
      <c r="K3444"/>
      <c r="L3444">
        <v>0.01</v>
      </c>
      <c r="M3444" t="s">
        <v>4269</v>
      </c>
      <c r="N3444" t="s">
        <v>5768</v>
      </c>
      <c r="O3444"/>
      <c r="P3444" t="s">
        <v>5769</v>
      </c>
      <c r="Q3444" t="s">
        <v>5770</v>
      </c>
      <c r="R3444" t="s">
        <v>15452</v>
      </c>
      <c r="S3444" t="s">
        <v>15436</v>
      </c>
      <c r="T3444" t="s">
        <v>15437</v>
      </c>
      <c r="U3444" t="s">
        <v>15437</v>
      </c>
      <c r="V3444">
        <v>0</v>
      </c>
    </row>
    <row r="3445" spans="1:22" x14ac:dyDescent="0.25">
      <c r="A3445" t="s">
        <v>1569</v>
      </c>
      <c r="B3445">
        <v>334090</v>
      </c>
      <c r="C3445" t="s">
        <v>1775</v>
      </c>
      <c r="D3445" t="s">
        <v>6781</v>
      </c>
      <c r="E3445" t="s">
        <v>1572</v>
      </c>
      <c r="F3445" t="s">
        <v>6766</v>
      </c>
      <c r="G3445" t="s">
        <v>4268</v>
      </c>
      <c r="H3445" s="2">
        <v>45390</v>
      </c>
      <c r="I3445" s="2">
        <v>45390</v>
      </c>
      <c r="J3445"/>
      <c r="K3445"/>
      <c r="L3445">
        <v>0.01</v>
      </c>
      <c r="M3445" t="s">
        <v>4269</v>
      </c>
      <c r="N3445" t="s">
        <v>3311</v>
      </c>
      <c r="O3445"/>
      <c r="P3445" t="s">
        <v>6762</v>
      </c>
      <c r="Q3445" t="s">
        <v>6763</v>
      </c>
      <c r="R3445" t="s">
        <v>15454</v>
      </c>
      <c r="S3445" t="s">
        <v>15436</v>
      </c>
      <c r="T3445" t="s">
        <v>15437</v>
      </c>
      <c r="U3445" t="s">
        <v>15437</v>
      </c>
      <c r="V3445">
        <v>0</v>
      </c>
    </row>
    <row r="3446" spans="1:22" x14ac:dyDescent="0.25">
      <c r="A3446" t="s">
        <v>1569</v>
      </c>
      <c r="B3446">
        <v>334060</v>
      </c>
      <c r="C3446" t="s">
        <v>4077</v>
      </c>
      <c r="D3446" t="s">
        <v>8370</v>
      </c>
      <c r="E3446" t="s">
        <v>1572</v>
      </c>
      <c r="F3446" t="s">
        <v>8364</v>
      </c>
      <c r="G3446" t="s">
        <v>7490</v>
      </c>
      <c r="H3446" s="2">
        <v>45388</v>
      </c>
      <c r="I3446" s="2">
        <v>45388</v>
      </c>
      <c r="J3446"/>
      <c r="K3446"/>
      <c r="L3446">
        <v>0.01</v>
      </c>
      <c r="M3446" t="s">
        <v>7484</v>
      </c>
      <c r="N3446" t="s">
        <v>3482</v>
      </c>
      <c r="O3446"/>
      <c r="P3446" t="s">
        <v>8365</v>
      </c>
      <c r="Q3446" t="s">
        <v>5138</v>
      </c>
      <c r="R3446" t="s">
        <v>15466</v>
      </c>
      <c r="S3446" t="s">
        <v>15436</v>
      </c>
      <c r="T3446" t="s">
        <v>15437</v>
      </c>
      <c r="U3446" t="s">
        <v>15437</v>
      </c>
      <c r="V3446">
        <v>0</v>
      </c>
    </row>
    <row r="3447" spans="1:22" x14ac:dyDescent="0.25">
      <c r="A3447" t="s">
        <v>1569</v>
      </c>
      <c r="B3447">
        <v>334058</v>
      </c>
      <c r="C3447" t="s">
        <v>6357</v>
      </c>
      <c r="D3447" t="s">
        <v>8546</v>
      </c>
      <c r="E3447" t="s">
        <v>1596</v>
      </c>
      <c r="F3447" t="s">
        <v>8547</v>
      </c>
      <c r="G3447" t="s">
        <v>7483</v>
      </c>
      <c r="H3447" s="2">
        <v>45388</v>
      </c>
      <c r="I3447" s="2">
        <v>45789</v>
      </c>
      <c r="J3447"/>
      <c r="K3447"/>
      <c r="L3447">
        <v>32.5</v>
      </c>
      <c r="M3447" t="s">
        <v>7484</v>
      </c>
      <c r="N3447" t="s">
        <v>1714</v>
      </c>
      <c r="O3447"/>
      <c r="P3447" t="s">
        <v>8513</v>
      </c>
      <c r="Q3447" t="s">
        <v>8514</v>
      </c>
      <c r="R3447" t="s">
        <v>15462</v>
      </c>
      <c r="S3447" t="s">
        <v>15436</v>
      </c>
      <c r="T3447" t="s">
        <v>15437</v>
      </c>
      <c r="U3447" t="s">
        <v>15437</v>
      </c>
      <c r="V3447">
        <v>0.85526315789473684</v>
      </c>
    </row>
    <row r="3448" spans="1:22" x14ac:dyDescent="0.25">
      <c r="A3448" t="s">
        <v>1569</v>
      </c>
      <c r="B3448">
        <v>334054</v>
      </c>
      <c r="C3448" t="s">
        <v>1875</v>
      </c>
      <c r="D3448" t="s">
        <v>6593</v>
      </c>
      <c r="E3448" t="s">
        <v>1572</v>
      </c>
      <c r="F3448" t="s">
        <v>10045</v>
      </c>
      <c r="G3448" t="s">
        <v>7490</v>
      </c>
      <c r="H3448" s="2">
        <v>45388</v>
      </c>
      <c r="I3448" s="2">
        <v>45388</v>
      </c>
      <c r="J3448"/>
      <c r="K3448"/>
      <c r="L3448">
        <v>0.01</v>
      </c>
      <c r="M3448" t="s">
        <v>7484</v>
      </c>
      <c r="N3448" t="s">
        <v>3311</v>
      </c>
      <c r="O3448"/>
      <c r="P3448" t="s">
        <v>10046</v>
      </c>
      <c r="Q3448" t="s">
        <v>6763</v>
      </c>
      <c r="R3448" t="s">
        <v>15463</v>
      </c>
      <c r="S3448" t="s">
        <v>15436</v>
      </c>
      <c r="T3448" t="s">
        <v>15437</v>
      </c>
      <c r="U3448" t="s">
        <v>15437</v>
      </c>
      <c r="V3448">
        <v>0</v>
      </c>
    </row>
    <row r="3449" spans="1:22" x14ac:dyDescent="0.25">
      <c r="A3449" t="s">
        <v>1569</v>
      </c>
      <c r="B3449">
        <v>334071</v>
      </c>
      <c r="C3449" t="s">
        <v>3062</v>
      </c>
      <c r="D3449" t="s">
        <v>12349</v>
      </c>
      <c r="E3449" t="s">
        <v>1572</v>
      </c>
      <c r="F3449" t="s">
        <v>12336</v>
      </c>
      <c r="G3449" t="s">
        <v>7490</v>
      </c>
      <c r="H3449" s="2">
        <v>45388</v>
      </c>
      <c r="I3449" s="2">
        <v>45388</v>
      </c>
      <c r="J3449"/>
      <c r="K3449"/>
      <c r="L3449">
        <v>0.01</v>
      </c>
      <c r="M3449" t="s">
        <v>7484</v>
      </c>
      <c r="N3449" t="s">
        <v>1714</v>
      </c>
      <c r="O3449"/>
      <c r="P3449" t="s">
        <v>12334</v>
      </c>
      <c r="Q3449" t="s">
        <v>3013</v>
      </c>
      <c r="R3449" t="s">
        <v>15462</v>
      </c>
      <c r="S3449" t="s">
        <v>15436</v>
      </c>
      <c r="T3449" t="s">
        <v>15437</v>
      </c>
      <c r="U3449" t="s">
        <v>15437</v>
      </c>
      <c r="V3449">
        <v>0</v>
      </c>
    </row>
    <row r="3450" spans="1:22" x14ac:dyDescent="0.25">
      <c r="A3450" t="s">
        <v>1569</v>
      </c>
      <c r="B3450">
        <v>334040</v>
      </c>
      <c r="C3450" t="s">
        <v>4766</v>
      </c>
      <c r="D3450" t="s">
        <v>2492</v>
      </c>
      <c r="E3450" t="s">
        <v>1572</v>
      </c>
      <c r="F3450" t="s">
        <v>4755</v>
      </c>
      <c r="G3450" t="s">
        <v>4268</v>
      </c>
      <c r="H3450" s="2">
        <v>45388</v>
      </c>
      <c r="I3450" s="2">
        <v>45388</v>
      </c>
      <c r="J3450"/>
      <c r="K3450"/>
      <c r="L3450">
        <v>0.01</v>
      </c>
      <c r="M3450" t="s">
        <v>4269</v>
      </c>
      <c r="N3450" t="s">
        <v>3311</v>
      </c>
      <c r="O3450"/>
      <c r="P3450" t="s">
        <v>4756</v>
      </c>
      <c r="Q3450" t="s">
        <v>3370</v>
      </c>
      <c r="R3450" t="s">
        <v>15454</v>
      </c>
      <c r="S3450" t="s">
        <v>15436</v>
      </c>
      <c r="T3450" t="s">
        <v>15437</v>
      </c>
      <c r="U3450" t="s">
        <v>15437</v>
      </c>
      <c r="V3450">
        <v>0</v>
      </c>
    </row>
    <row r="3451" spans="1:22" x14ac:dyDescent="0.25">
      <c r="A3451" t="s">
        <v>1569</v>
      </c>
      <c r="B3451">
        <v>334026</v>
      </c>
      <c r="C3451" t="s">
        <v>3336</v>
      </c>
      <c r="D3451" t="s">
        <v>3341</v>
      </c>
      <c r="E3451" t="s">
        <v>1572</v>
      </c>
      <c r="F3451" t="s">
        <v>4827</v>
      </c>
      <c r="G3451" t="s">
        <v>4268</v>
      </c>
      <c r="H3451" s="2">
        <v>45388</v>
      </c>
      <c r="I3451" s="2">
        <v>45388</v>
      </c>
      <c r="J3451"/>
      <c r="K3451"/>
      <c r="L3451">
        <v>0.01</v>
      </c>
      <c r="M3451" t="s">
        <v>4269</v>
      </c>
      <c r="N3451" t="s">
        <v>1714</v>
      </c>
      <c r="O3451"/>
      <c r="P3451" t="s">
        <v>4825</v>
      </c>
      <c r="Q3451" t="s">
        <v>3067</v>
      </c>
      <c r="R3451" t="s">
        <v>15447</v>
      </c>
      <c r="S3451" t="s">
        <v>15436</v>
      </c>
      <c r="T3451" t="s">
        <v>15437</v>
      </c>
      <c r="U3451" t="s">
        <v>15437</v>
      </c>
      <c r="V3451">
        <v>0</v>
      </c>
    </row>
    <row r="3452" spans="1:22" x14ac:dyDescent="0.25">
      <c r="A3452" t="s">
        <v>1569</v>
      </c>
      <c r="B3452">
        <v>334034</v>
      </c>
      <c r="C3452" t="s">
        <v>1988</v>
      </c>
      <c r="D3452" t="s">
        <v>3115</v>
      </c>
      <c r="E3452" t="s">
        <v>1572</v>
      </c>
      <c r="F3452" t="s">
        <v>10050</v>
      </c>
      <c r="G3452" t="s">
        <v>7487</v>
      </c>
      <c r="H3452" s="2">
        <v>45387</v>
      </c>
      <c r="I3452" s="2">
        <v>45387</v>
      </c>
      <c r="J3452"/>
      <c r="K3452"/>
      <c r="L3452">
        <v>0.01</v>
      </c>
      <c r="M3452" t="s">
        <v>7484</v>
      </c>
      <c r="N3452" t="s">
        <v>3311</v>
      </c>
      <c r="O3452"/>
      <c r="P3452" t="s">
        <v>10046</v>
      </c>
      <c r="Q3452" t="s">
        <v>6763</v>
      </c>
      <c r="R3452" t="s">
        <v>15463</v>
      </c>
      <c r="S3452" t="s">
        <v>15436</v>
      </c>
      <c r="T3452" t="s">
        <v>15437</v>
      </c>
      <c r="U3452" t="s">
        <v>15437</v>
      </c>
      <c r="V3452">
        <v>0</v>
      </c>
    </row>
    <row r="3453" spans="1:22" x14ac:dyDescent="0.25">
      <c r="A3453" t="s">
        <v>1569</v>
      </c>
      <c r="B3453">
        <v>334041</v>
      </c>
      <c r="C3453" t="s">
        <v>3318</v>
      </c>
      <c r="D3453" t="s">
        <v>12778</v>
      </c>
      <c r="E3453" t="s">
        <v>1572</v>
      </c>
      <c r="F3453" t="s">
        <v>12779</v>
      </c>
      <c r="G3453" t="s">
        <v>7487</v>
      </c>
      <c r="H3453" s="2">
        <v>45387</v>
      </c>
      <c r="I3453" s="2">
        <v>45387</v>
      </c>
      <c r="J3453"/>
      <c r="K3453"/>
      <c r="L3453">
        <v>0.01</v>
      </c>
      <c r="M3453" t="s">
        <v>7484</v>
      </c>
      <c r="N3453" t="s">
        <v>3865</v>
      </c>
      <c r="O3453"/>
      <c r="P3453" t="s">
        <v>12759</v>
      </c>
      <c r="Q3453" t="s">
        <v>12760</v>
      </c>
      <c r="R3453" t="s">
        <v>15467</v>
      </c>
      <c r="S3453" t="s">
        <v>15436</v>
      </c>
      <c r="T3453" t="s">
        <v>15437</v>
      </c>
      <c r="U3453" t="s">
        <v>15437</v>
      </c>
      <c r="V3453">
        <v>0</v>
      </c>
    </row>
    <row r="3454" spans="1:22" x14ac:dyDescent="0.25">
      <c r="A3454" t="s">
        <v>1569</v>
      </c>
      <c r="B3454">
        <v>334009</v>
      </c>
      <c r="C3454" t="s">
        <v>1752</v>
      </c>
      <c r="D3454" t="s">
        <v>1743</v>
      </c>
      <c r="E3454" t="s">
        <v>1572</v>
      </c>
      <c r="F3454" t="s">
        <v>7558</v>
      </c>
      <c r="G3454" t="s">
        <v>7490</v>
      </c>
      <c r="H3454" s="2">
        <v>45383</v>
      </c>
      <c r="I3454" s="2">
        <v>45383</v>
      </c>
      <c r="J3454"/>
      <c r="K3454"/>
      <c r="L3454">
        <v>0.01</v>
      </c>
      <c r="M3454" t="s">
        <v>7484</v>
      </c>
      <c r="N3454" t="s">
        <v>1714</v>
      </c>
      <c r="O3454"/>
      <c r="P3454" t="s">
        <v>7559</v>
      </c>
      <c r="Q3454" t="s">
        <v>7560</v>
      </c>
      <c r="R3454" t="s">
        <v>15461</v>
      </c>
      <c r="S3454" t="s">
        <v>15436</v>
      </c>
      <c r="T3454" t="s">
        <v>15437</v>
      </c>
      <c r="U3454" t="s">
        <v>15437</v>
      </c>
      <c r="V3454">
        <v>0</v>
      </c>
    </row>
    <row r="3455" spans="1:22" x14ac:dyDescent="0.25">
      <c r="A3455" t="s">
        <v>1569</v>
      </c>
      <c r="B3455">
        <v>334010</v>
      </c>
      <c r="C3455" t="s">
        <v>8017</v>
      </c>
      <c r="D3455" t="s">
        <v>2220</v>
      </c>
      <c r="E3455" t="s">
        <v>1572</v>
      </c>
      <c r="F3455" t="s">
        <v>8018</v>
      </c>
      <c r="G3455" t="s">
        <v>7509</v>
      </c>
      <c r="H3455" s="2">
        <v>45383</v>
      </c>
      <c r="I3455" s="2">
        <v>45383</v>
      </c>
      <c r="J3455"/>
      <c r="K3455"/>
      <c r="L3455">
        <v>0.01</v>
      </c>
      <c r="M3455" t="s">
        <v>7484</v>
      </c>
      <c r="N3455" t="s">
        <v>1714</v>
      </c>
      <c r="O3455"/>
      <c r="P3455" t="s">
        <v>7996</v>
      </c>
      <c r="Q3455" t="s">
        <v>4271</v>
      </c>
      <c r="R3455" t="s">
        <v>15461</v>
      </c>
      <c r="S3455" t="s">
        <v>15436</v>
      </c>
      <c r="T3455" t="s">
        <v>15437</v>
      </c>
      <c r="U3455" t="s">
        <v>15437</v>
      </c>
      <c r="V3455">
        <v>0</v>
      </c>
    </row>
    <row r="3456" spans="1:22" x14ac:dyDescent="0.25">
      <c r="A3456" t="s">
        <v>1569</v>
      </c>
      <c r="B3456">
        <v>334002</v>
      </c>
      <c r="C3456" t="s">
        <v>1908</v>
      </c>
      <c r="D3456" t="s">
        <v>9197</v>
      </c>
      <c r="E3456" t="s">
        <v>1572</v>
      </c>
      <c r="F3456" t="s">
        <v>9165</v>
      </c>
      <c r="G3456" t="s">
        <v>7509</v>
      </c>
      <c r="H3456" s="2">
        <v>45383</v>
      </c>
      <c r="I3456" s="2">
        <v>45383</v>
      </c>
      <c r="J3456"/>
      <c r="K3456"/>
      <c r="L3456">
        <v>0.01</v>
      </c>
      <c r="M3456" t="s">
        <v>7484</v>
      </c>
      <c r="N3456" t="s">
        <v>3482</v>
      </c>
      <c r="O3456"/>
      <c r="P3456" t="s">
        <v>9154</v>
      </c>
      <c r="Q3456" t="s">
        <v>9155</v>
      </c>
      <c r="R3456" t="s">
        <v>15465</v>
      </c>
      <c r="S3456" t="s">
        <v>15436</v>
      </c>
      <c r="T3456" t="s">
        <v>15437</v>
      </c>
      <c r="U3456" t="s">
        <v>15437</v>
      </c>
      <c r="V3456">
        <v>0</v>
      </c>
    </row>
    <row r="3457" spans="1:22" x14ac:dyDescent="0.25">
      <c r="A3457" t="s">
        <v>1569</v>
      </c>
      <c r="B3457">
        <v>334023</v>
      </c>
      <c r="C3457" t="s">
        <v>3072</v>
      </c>
      <c r="D3457" t="s">
        <v>2867</v>
      </c>
      <c r="E3457" t="s">
        <v>1572</v>
      </c>
      <c r="F3457" t="s">
        <v>10045</v>
      </c>
      <c r="G3457" t="s">
        <v>7490</v>
      </c>
      <c r="H3457" s="2">
        <v>45383</v>
      </c>
      <c r="I3457" s="2">
        <v>45383</v>
      </c>
      <c r="J3457"/>
      <c r="K3457"/>
      <c r="L3457">
        <v>0.01</v>
      </c>
      <c r="M3457" t="s">
        <v>7484</v>
      </c>
      <c r="N3457" t="s">
        <v>3311</v>
      </c>
      <c r="O3457"/>
      <c r="P3457" t="s">
        <v>10046</v>
      </c>
      <c r="Q3457" t="s">
        <v>6763</v>
      </c>
      <c r="R3457" t="s">
        <v>15463</v>
      </c>
      <c r="S3457" t="s">
        <v>15436</v>
      </c>
      <c r="T3457" t="s">
        <v>15437</v>
      </c>
      <c r="U3457" t="s">
        <v>15437</v>
      </c>
      <c r="V3457">
        <v>0</v>
      </c>
    </row>
    <row r="3458" spans="1:22" x14ac:dyDescent="0.25">
      <c r="A3458" t="s">
        <v>1569</v>
      </c>
      <c r="B3458">
        <v>333782</v>
      </c>
      <c r="C3458" t="s">
        <v>1705</v>
      </c>
      <c r="D3458" t="s">
        <v>6343</v>
      </c>
      <c r="E3458" t="s">
        <v>1607</v>
      </c>
      <c r="F3458" t="s">
        <v>10239</v>
      </c>
      <c r="G3458" t="s">
        <v>7541</v>
      </c>
      <c r="H3458" s="2">
        <v>45383</v>
      </c>
      <c r="I3458" s="2">
        <v>45719</v>
      </c>
      <c r="J3458"/>
      <c r="K3458"/>
      <c r="L3458">
        <v>38</v>
      </c>
      <c r="M3458" t="s">
        <v>7484</v>
      </c>
      <c r="N3458" t="s">
        <v>4199</v>
      </c>
      <c r="O3458"/>
      <c r="P3458" t="s">
        <v>10220</v>
      </c>
      <c r="Q3458" t="s">
        <v>5093</v>
      </c>
      <c r="R3458" t="s">
        <v>15449</v>
      </c>
      <c r="S3458" t="s">
        <v>15436</v>
      </c>
      <c r="T3458" t="s">
        <v>15437</v>
      </c>
      <c r="U3458" t="s">
        <v>1566</v>
      </c>
      <c r="V3458">
        <v>1</v>
      </c>
    </row>
    <row r="3459" spans="1:22" x14ac:dyDescent="0.25">
      <c r="A3459" t="s">
        <v>1569</v>
      </c>
      <c r="B3459">
        <v>334065</v>
      </c>
      <c r="C3459" t="s">
        <v>2000</v>
      </c>
      <c r="D3459" t="s">
        <v>6053</v>
      </c>
      <c r="E3459" t="s">
        <v>1572</v>
      </c>
      <c r="F3459" t="s">
        <v>12955</v>
      </c>
      <c r="G3459" t="s">
        <v>7607</v>
      </c>
      <c r="H3459" s="2">
        <v>45383</v>
      </c>
      <c r="I3459" s="2">
        <v>45383</v>
      </c>
      <c r="J3459"/>
      <c r="K3459"/>
      <c r="L3459">
        <v>0.01</v>
      </c>
      <c r="M3459" t="s">
        <v>7484</v>
      </c>
      <c r="N3459" t="s">
        <v>1714</v>
      </c>
      <c r="O3459"/>
      <c r="P3459" t="s">
        <v>12946</v>
      </c>
      <c r="Q3459" t="s">
        <v>2671</v>
      </c>
      <c r="R3459" t="s">
        <v>15461</v>
      </c>
      <c r="S3459" t="s">
        <v>15436</v>
      </c>
      <c r="T3459" t="s">
        <v>15437</v>
      </c>
      <c r="U3459" t="s">
        <v>15437</v>
      </c>
      <c r="V3459">
        <v>0</v>
      </c>
    </row>
    <row r="3460" spans="1:22" x14ac:dyDescent="0.25">
      <c r="A3460" t="s">
        <v>1569</v>
      </c>
      <c r="B3460">
        <v>334015</v>
      </c>
      <c r="C3460" t="s">
        <v>1688</v>
      </c>
      <c r="D3460" t="s">
        <v>2322</v>
      </c>
      <c r="E3460" t="s">
        <v>1596</v>
      </c>
      <c r="F3460" t="s">
        <v>13905</v>
      </c>
      <c r="G3460" t="s">
        <v>7490</v>
      </c>
      <c r="H3460" s="2">
        <v>45383</v>
      </c>
      <c r="I3460" s="2">
        <v>45383</v>
      </c>
      <c r="J3460"/>
      <c r="K3460"/>
      <c r="L3460">
        <v>23.25</v>
      </c>
      <c r="M3460" t="s">
        <v>7484</v>
      </c>
      <c r="N3460" t="s">
        <v>3482</v>
      </c>
      <c r="O3460"/>
      <c r="P3460" t="s">
        <v>13906</v>
      </c>
      <c r="Q3460" t="s">
        <v>13907</v>
      </c>
      <c r="R3460" t="s">
        <v>15468</v>
      </c>
      <c r="S3460" t="s">
        <v>15436</v>
      </c>
      <c r="T3460" t="s">
        <v>15437</v>
      </c>
      <c r="U3460" t="s">
        <v>15437</v>
      </c>
      <c r="V3460">
        <v>0.61184210526315785</v>
      </c>
    </row>
    <row r="3461" spans="1:22" x14ac:dyDescent="0.25">
      <c r="A3461" t="s">
        <v>1569</v>
      </c>
      <c r="B3461">
        <v>333693</v>
      </c>
      <c r="C3461" t="s">
        <v>3306</v>
      </c>
      <c r="D3461" t="s">
        <v>10663</v>
      </c>
      <c r="E3461" t="s">
        <v>1607</v>
      </c>
      <c r="F3461" t="s">
        <v>14563</v>
      </c>
      <c r="G3461" t="s">
        <v>14557</v>
      </c>
      <c r="H3461" s="2">
        <v>45383</v>
      </c>
      <c r="I3461" s="2">
        <v>45383</v>
      </c>
      <c r="J3461"/>
      <c r="K3461"/>
      <c r="L3461">
        <v>38</v>
      </c>
      <c r="M3461" t="s">
        <v>7484</v>
      </c>
      <c r="N3461" t="s">
        <v>4199</v>
      </c>
      <c r="O3461" t="s">
        <v>7120</v>
      </c>
      <c r="P3461" t="s">
        <v>14554</v>
      </c>
      <c r="Q3461" t="s">
        <v>14555</v>
      </c>
      <c r="R3461" t="s">
        <v>15472</v>
      </c>
      <c r="S3461" t="s">
        <v>15436</v>
      </c>
      <c r="T3461" t="s">
        <v>15437</v>
      </c>
      <c r="U3461" t="s">
        <v>15437</v>
      </c>
      <c r="V3461">
        <v>1</v>
      </c>
    </row>
    <row r="3462" spans="1:22" x14ac:dyDescent="0.25">
      <c r="A3462" t="s">
        <v>1569</v>
      </c>
      <c r="B3462">
        <v>333911</v>
      </c>
      <c r="C3462" t="s">
        <v>2023</v>
      </c>
      <c r="D3462" t="s">
        <v>4919</v>
      </c>
      <c r="E3462" t="s">
        <v>1607</v>
      </c>
      <c r="F3462" t="s">
        <v>4920</v>
      </c>
      <c r="G3462" t="s">
        <v>4310</v>
      </c>
      <c r="H3462" s="2">
        <v>45383</v>
      </c>
      <c r="I3462" s="2">
        <v>45383</v>
      </c>
      <c r="J3462"/>
      <c r="K3462"/>
      <c r="L3462">
        <v>38</v>
      </c>
      <c r="M3462" t="s">
        <v>4269</v>
      </c>
      <c r="N3462" t="s">
        <v>3865</v>
      </c>
      <c r="O3462"/>
      <c r="P3462" t="s">
        <v>4909</v>
      </c>
      <c r="Q3462" t="s">
        <v>4910</v>
      </c>
      <c r="R3462" t="s">
        <v>15448</v>
      </c>
      <c r="S3462" t="s">
        <v>15436</v>
      </c>
      <c r="T3462" t="s">
        <v>15437</v>
      </c>
      <c r="U3462" t="s">
        <v>1566</v>
      </c>
      <c r="V3462">
        <v>1</v>
      </c>
    </row>
    <row r="3463" spans="1:22" x14ac:dyDescent="0.25">
      <c r="A3463" t="s">
        <v>1569</v>
      </c>
      <c r="B3463">
        <v>333903</v>
      </c>
      <c r="C3463" t="s">
        <v>4921</v>
      </c>
      <c r="D3463" t="s">
        <v>4922</v>
      </c>
      <c r="E3463" t="s">
        <v>1596</v>
      </c>
      <c r="F3463" t="s">
        <v>4912</v>
      </c>
      <c r="G3463" t="s">
        <v>4294</v>
      </c>
      <c r="H3463" s="2">
        <v>45383</v>
      </c>
      <c r="I3463" s="2">
        <v>45383</v>
      </c>
      <c r="J3463"/>
      <c r="K3463"/>
      <c r="L3463">
        <v>35</v>
      </c>
      <c r="M3463" t="s">
        <v>4269</v>
      </c>
      <c r="N3463" t="s">
        <v>3865</v>
      </c>
      <c r="O3463"/>
      <c r="P3463" t="s">
        <v>4909</v>
      </c>
      <c r="Q3463" t="s">
        <v>4910</v>
      </c>
      <c r="R3463" t="s">
        <v>15448</v>
      </c>
      <c r="S3463" t="s">
        <v>15436</v>
      </c>
      <c r="T3463" t="s">
        <v>15437</v>
      </c>
      <c r="U3463" t="s">
        <v>15437</v>
      </c>
      <c r="V3463">
        <v>0.92105263157894735</v>
      </c>
    </row>
    <row r="3464" spans="1:22" x14ac:dyDescent="0.25">
      <c r="A3464" t="s">
        <v>1569</v>
      </c>
      <c r="B3464">
        <v>334036</v>
      </c>
      <c r="C3464" t="s">
        <v>1767</v>
      </c>
      <c r="D3464" t="s">
        <v>3017</v>
      </c>
      <c r="E3464" t="s">
        <v>1572</v>
      </c>
      <c r="F3464" t="s">
        <v>5199</v>
      </c>
      <c r="G3464" t="s">
        <v>4294</v>
      </c>
      <c r="H3464" s="2">
        <v>45383</v>
      </c>
      <c r="I3464" s="2">
        <v>45383</v>
      </c>
      <c r="J3464"/>
      <c r="K3464"/>
      <c r="L3464">
        <v>0.01</v>
      </c>
      <c r="M3464" t="s">
        <v>4269</v>
      </c>
      <c r="N3464" t="s">
        <v>3482</v>
      </c>
      <c r="O3464"/>
      <c r="P3464" t="s">
        <v>5200</v>
      </c>
      <c r="Q3464" t="s">
        <v>5201</v>
      </c>
      <c r="R3464" t="s">
        <v>15455</v>
      </c>
      <c r="S3464" t="s">
        <v>15436</v>
      </c>
      <c r="T3464" t="s">
        <v>15437</v>
      </c>
      <c r="U3464" t="s">
        <v>15437</v>
      </c>
      <c r="V3464">
        <v>0</v>
      </c>
    </row>
    <row r="3465" spans="1:22" x14ac:dyDescent="0.25">
      <c r="A3465" t="s">
        <v>1569</v>
      </c>
      <c r="B3465">
        <v>333993</v>
      </c>
      <c r="C3465" t="s">
        <v>8938</v>
      </c>
      <c r="D3465" t="s">
        <v>8939</v>
      </c>
      <c r="E3465" t="s">
        <v>1572</v>
      </c>
      <c r="F3465" t="s">
        <v>8925</v>
      </c>
      <c r="G3465" t="s">
        <v>7490</v>
      </c>
      <c r="H3465" s="2">
        <v>45382</v>
      </c>
      <c r="I3465" s="2">
        <v>45382</v>
      </c>
      <c r="J3465"/>
      <c r="K3465"/>
      <c r="L3465">
        <v>0.01</v>
      </c>
      <c r="M3465" t="s">
        <v>7484</v>
      </c>
      <c r="N3465" t="s">
        <v>3482</v>
      </c>
      <c r="O3465"/>
      <c r="P3465" t="s">
        <v>8923</v>
      </c>
      <c r="Q3465" t="s">
        <v>6294</v>
      </c>
      <c r="R3465" t="s">
        <v>15465</v>
      </c>
      <c r="S3465" t="s">
        <v>15436</v>
      </c>
      <c r="T3465" t="s">
        <v>15437</v>
      </c>
      <c r="U3465" t="s">
        <v>15437</v>
      </c>
      <c r="V3465">
        <v>0</v>
      </c>
    </row>
    <row r="3466" spans="1:22" x14ac:dyDescent="0.25">
      <c r="A3466" t="s">
        <v>1569</v>
      </c>
      <c r="B3466">
        <v>333994</v>
      </c>
      <c r="C3466" t="s">
        <v>9198</v>
      </c>
      <c r="D3466" t="s">
        <v>9199</v>
      </c>
      <c r="E3466" t="s">
        <v>1607</v>
      </c>
      <c r="F3466" t="s">
        <v>9200</v>
      </c>
      <c r="G3466" t="s">
        <v>7727</v>
      </c>
      <c r="H3466" s="2">
        <v>45382</v>
      </c>
      <c r="I3466" s="2">
        <v>45733</v>
      </c>
      <c r="J3466"/>
      <c r="K3466"/>
      <c r="L3466">
        <v>38</v>
      </c>
      <c r="M3466" t="s">
        <v>7484</v>
      </c>
      <c r="N3466" t="s">
        <v>3482</v>
      </c>
      <c r="O3466"/>
      <c r="P3466" t="s">
        <v>9154</v>
      </c>
      <c r="Q3466" t="s">
        <v>9155</v>
      </c>
      <c r="R3466" t="s">
        <v>15465</v>
      </c>
      <c r="S3466" t="s">
        <v>15436</v>
      </c>
      <c r="T3466" t="s">
        <v>15437</v>
      </c>
      <c r="U3466" t="s">
        <v>1566</v>
      </c>
      <c r="V3466">
        <v>1</v>
      </c>
    </row>
    <row r="3467" spans="1:22" x14ac:dyDescent="0.25">
      <c r="A3467" t="s">
        <v>1569</v>
      </c>
      <c r="B3467">
        <v>334001</v>
      </c>
      <c r="C3467" t="s">
        <v>1758</v>
      </c>
      <c r="D3467" t="s">
        <v>10199</v>
      </c>
      <c r="E3467" t="s">
        <v>1572</v>
      </c>
      <c r="F3467" t="s">
        <v>13327</v>
      </c>
      <c r="G3467" t="s">
        <v>7490</v>
      </c>
      <c r="H3467" s="2">
        <v>45382</v>
      </c>
      <c r="I3467" s="2">
        <v>45382</v>
      </c>
      <c r="J3467"/>
      <c r="K3467"/>
      <c r="L3467">
        <v>0.01</v>
      </c>
      <c r="M3467" t="s">
        <v>7484</v>
      </c>
      <c r="N3467" t="s">
        <v>3627</v>
      </c>
      <c r="O3467"/>
      <c r="P3467" t="s">
        <v>13328</v>
      </c>
      <c r="Q3467" t="s">
        <v>6368</v>
      </c>
      <c r="R3467" t="s">
        <v>15465</v>
      </c>
      <c r="S3467" t="s">
        <v>15436</v>
      </c>
      <c r="T3467" t="s">
        <v>15437</v>
      </c>
      <c r="U3467" t="s">
        <v>15437</v>
      </c>
      <c r="V3467">
        <v>0</v>
      </c>
    </row>
    <row r="3468" spans="1:22" x14ac:dyDescent="0.25">
      <c r="A3468" t="s">
        <v>1569</v>
      </c>
      <c r="B3468">
        <v>298406</v>
      </c>
      <c r="C3468" t="s">
        <v>1598</v>
      </c>
      <c r="D3468" t="s">
        <v>3986</v>
      </c>
      <c r="E3468" t="s">
        <v>1572</v>
      </c>
      <c r="F3468" t="s">
        <v>4620</v>
      </c>
      <c r="G3468" t="s">
        <v>4268</v>
      </c>
      <c r="H3468" s="2">
        <v>45382</v>
      </c>
      <c r="I3468" s="2">
        <v>45382</v>
      </c>
      <c r="J3468"/>
      <c r="K3468"/>
      <c r="L3468">
        <v>0.01</v>
      </c>
      <c r="M3468" t="s">
        <v>4269</v>
      </c>
      <c r="N3468" t="s">
        <v>1576</v>
      </c>
      <c r="O3468"/>
      <c r="P3468" t="s">
        <v>4617</v>
      </c>
      <c r="Q3468" t="s">
        <v>4618</v>
      </c>
      <c r="R3468" t="s">
        <v>15453</v>
      </c>
      <c r="S3468" t="s">
        <v>15436</v>
      </c>
      <c r="T3468" t="s">
        <v>15437</v>
      </c>
      <c r="U3468" t="s">
        <v>15437</v>
      </c>
      <c r="V3468">
        <v>0</v>
      </c>
    </row>
    <row r="3469" spans="1:22" x14ac:dyDescent="0.25">
      <c r="A3469" t="s">
        <v>1569</v>
      </c>
      <c r="B3469">
        <v>334011</v>
      </c>
      <c r="C3469" t="s">
        <v>1613</v>
      </c>
      <c r="D3469" t="s">
        <v>3769</v>
      </c>
      <c r="E3469" t="s">
        <v>1572</v>
      </c>
      <c r="F3469" t="s">
        <v>4755</v>
      </c>
      <c r="G3469" t="s">
        <v>4268</v>
      </c>
      <c r="H3469" s="2">
        <v>45382</v>
      </c>
      <c r="I3469" s="2">
        <v>45382</v>
      </c>
      <c r="J3469"/>
      <c r="K3469"/>
      <c r="L3469">
        <v>0.01</v>
      </c>
      <c r="M3469" t="s">
        <v>4269</v>
      </c>
      <c r="N3469" t="s">
        <v>3311</v>
      </c>
      <c r="O3469"/>
      <c r="P3469" t="s">
        <v>4756</v>
      </c>
      <c r="Q3469" t="s">
        <v>3370</v>
      </c>
      <c r="R3469" t="s">
        <v>15454</v>
      </c>
      <c r="S3469" t="s">
        <v>15436</v>
      </c>
      <c r="T3469" t="s">
        <v>15437</v>
      </c>
      <c r="U3469" t="s">
        <v>15437</v>
      </c>
      <c r="V3469">
        <v>0</v>
      </c>
    </row>
    <row r="3470" spans="1:22" x14ac:dyDescent="0.25">
      <c r="A3470" t="s">
        <v>1569</v>
      </c>
      <c r="B3470">
        <v>333995</v>
      </c>
      <c r="C3470" t="s">
        <v>8019</v>
      </c>
      <c r="D3470" t="s">
        <v>8020</v>
      </c>
      <c r="E3470" t="s">
        <v>1572</v>
      </c>
      <c r="F3470" t="s">
        <v>8018</v>
      </c>
      <c r="G3470" t="s">
        <v>7509</v>
      </c>
      <c r="H3470" s="2">
        <v>45381</v>
      </c>
      <c r="I3470" s="2">
        <v>45381</v>
      </c>
      <c r="J3470"/>
      <c r="K3470"/>
      <c r="L3470">
        <v>0.01</v>
      </c>
      <c r="M3470" t="s">
        <v>7484</v>
      </c>
      <c r="N3470" t="s">
        <v>1714</v>
      </c>
      <c r="O3470"/>
      <c r="P3470" t="s">
        <v>7996</v>
      </c>
      <c r="Q3470" t="s">
        <v>4271</v>
      </c>
      <c r="R3470" t="s">
        <v>15461</v>
      </c>
      <c r="S3470" t="s">
        <v>15436</v>
      </c>
      <c r="T3470" t="s">
        <v>15437</v>
      </c>
      <c r="U3470" t="s">
        <v>15437</v>
      </c>
      <c r="V3470">
        <v>0</v>
      </c>
    </row>
    <row r="3471" spans="1:22" x14ac:dyDescent="0.25">
      <c r="A3471" t="s">
        <v>1569</v>
      </c>
      <c r="B3471">
        <v>334013</v>
      </c>
      <c r="C3471" t="s">
        <v>3904</v>
      </c>
      <c r="D3471" t="s">
        <v>2436</v>
      </c>
      <c r="E3471" t="s">
        <v>1572</v>
      </c>
      <c r="F3471" t="s">
        <v>8018</v>
      </c>
      <c r="G3471" t="s">
        <v>7509</v>
      </c>
      <c r="H3471" s="2">
        <v>45381</v>
      </c>
      <c r="I3471" s="2">
        <v>45381</v>
      </c>
      <c r="J3471"/>
      <c r="K3471"/>
      <c r="L3471">
        <v>0.01</v>
      </c>
      <c r="M3471" t="s">
        <v>7484</v>
      </c>
      <c r="N3471" t="s">
        <v>1714</v>
      </c>
      <c r="O3471"/>
      <c r="P3471" t="s">
        <v>7996</v>
      </c>
      <c r="Q3471" t="s">
        <v>4271</v>
      </c>
      <c r="R3471" t="s">
        <v>15461</v>
      </c>
      <c r="S3471" t="s">
        <v>15436</v>
      </c>
      <c r="T3471" t="s">
        <v>15437</v>
      </c>
      <c r="U3471" t="s">
        <v>15437</v>
      </c>
      <c r="V3471">
        <v>0</v>
      </c>
    </row>
    <row r="3472" spans="1:22" x14ac:dyDescent="0.25">
      <c r="A3472" t="s">
        <v>1569</v>
      </c>
      <c r="B3472">
        <v>333997</v>
      </c>
      <c r="C3472" t="s">
        <v>1718</v>
      </c>
      <c r="D3472" t="s">
        <v>1656</v>
      </c>
      <c r="E3472" t="s">
        <v>1572</v>
      </c>
      <c r="F3472" t="s">
        <v>8018</v>
      </c>
      <c r="G3472" t="s">
        <v>7509</v>
      </c>
      <c r="H3472" s="2">
        <v>45381</v>
      </c>
      <c r="I3472" s="2">
        <v>45381</v>
      </c>
      <c r="J3472"/>
      <c r="K3472"/>
      <c r="L3472">
        <v>0.01</v>
      </c>
      <c r="M3472" t="s">
        <v>7484</v>
      </c>
      <c r="N3472" t="s">
        <v>1714</v>
      </c>
      <c r="O3472"/>
      <c r="P3472" t="s">
        <v>7996</v>
      </c>
      <c r="Q3472" t="s">
        <v>4271</v>
      </c>
      <c r="R3472" t="s">
        <v>15461</v>
      </c>
      <c r="S3472" t="s">
        <v>15436</v>
      </c>
      <c r="T3472" t="s">
        <v>15437</v>
      </c>
      <c r="U3472" t="s">
        <v>15437</v>
      </c>
      <c r="V3472">
        <v>0</v>
      </c>
    </row>
    <row r="3473" spans="1:22" x14ac:dyDescent="0.25">
      <c r="A3473" t="s">
        <v>1569</v>
      </c>
      <c r="B3473">
        <v>334004</v>
      </c>
      <c r="C3473" t="s">
        <v>11214</v>
      </c>
      <c r="D3473" t="s">
        <v>2507</v>
      </c>
      <c r="E3473" t="s">
        <v>1572</v>
      </c>
      <c r="F3473" t="s">
        <v>11194</v>
      </c>
      <c r="G3473" t="s">
        <v>7487</v>
      </c>
      <c r="H3473" s="2">
        <v>45381</v>
      </c>
      <c r="I3473" s="2">
        <v>45381</v>
      </c>
      <c r="J3473"/>
      <c r="K3473"/>
      <c r="L3473">
        <v>0.01</v>
      </c>
      <c r="M3473" t="s">
        <v>7484</v>
      </c>
      <c r="N3473" t="s">
        <v>3482</v>
      </c>
      <c r="O3473"/>
      <c r="P3473" t="s">
        <v>11191</v>
      </c>
      <c r="Q3473" t="s">
        <v>11192</v>
      </c>
      <c r="R3473" t="s">
        <v>15466</v>
      </c>
      <c r="S3473" t="s">
        <v>15436</v>
      </c>
      <c r="T3473" t="s">
        <v>15437</v>
      </c>
      <c r="U3473" t="s">
        <v>15437</v>
      </c>
      <c r="V3473">
        <v>0</v>
      </c>
    </row>
    <row r="3474" spans="1:22" x14ac:dyDescent="0.25">
      <c r="A3474" t="s">
        <v>1569</v>
      </c>
      <c r="B3474">
        <v>333990</v>
      </c>
      <c r="C3474" t="s">
        <v>13102</v>
      </c>
      <c r="D3474" t="s">
        <v>5596</v>
      </c>
      <c r="E3474" t="s">
        <v>1572</v>
      </c>
      <c r="F3474" t="s">
        <v>13100</v>
      </c>
      <c r="G3474" t="s">
        <v>7490</v>
      </c>
      <c r="H3474" s="2">
        <v>45381</v>
      </c>
      <c r="I3474" s="2">
        <v>45381</v>
      </c>
      <c r="J3474"/>
      <c r="K3474"/>
      <c r="L3474">
        <v>0.01</v>
      </c>
      <c r="M3474" t="s">
        <v>7484</v>
      </c>
      <c r="N3474" t="s">
        <v>1714</v>
      </c>
      <c r="O3474"/>
      <c r="P3474" t="s">
        <v>13097</v>
      </c>
      <c r="Q3474" t="s">
        <v>13098</v>
      </c>
      <c r="R3474" t="s">
        <v>15462</v>
      </c>
      <c r="S3474" t="s">
        <v>15436</v>
      </c>
      <c r="T3474" t="s">
        <v>15437</v>
      </c>
      <c r="U3474" t="s">
        <v>15437</v>
      </c>
      <c r="V3474">
        <v>0</v>
      </c>
    </row>
    <row r="3475" spans="1:22" x14ac:dyDescent="0.25">
      <c r="A3475" t="s">
        <v>1569</v>
      </c>
      <c r="B3475">
        <v>298403</v>
      </c>
      <c r="C3475" t="s">
        <v>8483</v>
      </c>
      <c r="D3475" t="s">
        <v>8484</v>
      </c>
      <c r="E3475" t="s">
        <v>1572</v>
      </c>
      <c r="F3475" t="s">
        <v>8470</v>
      </c>
      <c r="G3475" t="s">
        <v>7490</v>
      </c>
      <c r="H3475" s="2">
        <v>45380</v>
      </c>
      <c r="I3475" s="2">
        <v>45380</v>
      </c>
      <c r="J3475"/>
      <c r="K3475"/>
      <c r="L3475">
        <v>0.01</v>
      </c>
      <c r="M3475" t="s">
        <v>7484</v>
      </c>
      <c r="N3475" t="s">
        <v>1714</v>
      </c>
      <c r="O3475"/>
      <c r="P3475" t="s">
        <v>8466</v>
      </c>
      <c r="Q3475" t="s">
        <v>5078</v>
      </c>
      <c r="R3475" t="s">
        <v>15462</v>
      </c>
      <c r="S3475" t="s">
        <v>15436</v>
      </c>
      <c r="T3475" t="s">
        <v>15437</v>
      </c>
      <c r="U3475" t="s">
        <v>15437</v>
      </c>
      <c r="V3475">
        <v>0</v>
      </c>
    </row>
    <row r="3476" spans="1:22" x14ac:dyDescent="0.25">
      <c r="A3476" t="s">
        <v>1569</v>
      </c>
      <c r="B3476">
        <v>333972</v>
      </c>
      <c r="C3476" t="s">
        <v>5926</v>
      </c>
      <c r="D3476" t="s">
        <v>3231</v>
      </c>
      <c r="E3476" t="s">
        <v>1572</v>
      </c>
      <c r="F3476" t="s">
        <v>8925</v>
      </c>
      <c r="G3476" t="s">
        <v>7490</v>
      </c>
      <c r="H3476" s="2">
        <v>45380</v>
      </c>
      <c r="I3476" s="2">
        <v>45380</v>
      </c>
      <c r="J3476"/>
      <c r="K3476"/>
      <c r="L3476">
        <v>0.01</v>
      </c>
      <c r="M3476" t="s">
        <v>7484</v>
      </c>
      <c r="N3476" t="s">
        <v>3482</v>
      </c>
      <c r="O3476"/>
      <c r="P3476" t="s">
        <v>8923</v>
      </c>
      <c r="Q3476" t="s">
        <v>6294</v>
      </c>
      <c r="R3476" t="s">
        <v>15465</v>
      </c>
      <c r="S3476" t="s">
        <v>15436</v>
      </c>
      <c r="T3476" t="s">
        <v>15437</v>
      </c>
      <c r="U3476" t="s">
        <v>15437</v>
      </c>
      <c r="V3476">
        <v>0</v>
      </c>
    </row>
    <row r="3477" spans="1:22" x14ac:dyDescent="0.25">
      <c r="A3477" t="s">
        <v>1569</v>
      </c>
      <c r="B3477">
        <v>333980</v>
      </c>
      <c r="C3477" t="s">
        <v>8940</v>
      </c>
      <c r="D3477" t="s">
        <v>8941</v>
      </c>
      <c r="E3477" t="s">
        <v>1572</v>
      </c>
      <c r="F3477" t="s">
        <v>8925</v>
      </c>
      <c r="G3477" t="s">
        <v>7490</v>
      </c>
      <c r="H3477" s="2">
        <v>45380</v>
      </c>
      <c r="I3477" s="2">
        <v>45380</v>
      </c>
      <c r="J3477"/>
      <c r="K3477"/>
      <c r="L3477">
        <v>0.01</v>
      </c>
      <c r="M3477" t="s">
        <v>7484</v>
      </c>
      <c r="N3477" t="s">
        <v>3482</v>
      </c>
      <c r="O3477"/>
      <c r="P3477" t="s">
        <v>8923</v>
      </c>
      <c r="Q3477" t="s">
        <v>6294</v>
      </c>
      <c r="R3477" t="s">
        <v>15465</v>
      </c>
      <c r="S3477" t="s">
        <v>15436</v>
      </c>
      <c r="T3477" t="s">
        <v>15437</v>
      </c>
      <c r="U3477" t="s">
        <v>15437</v>
      </c>
      <c r="V3477">
        <v>0</v>
      </c>
    </row>
    <row r="3478" spans="1:22" x14ac:dyDescent="0.25">
      <c r="A3478" t="s">
        <v>1569</v>
      </c>
      <c r="B3478">
        <v>333974</v>
      </c>
      <c r="C3478" t="s">
        <v>8942</v>
      </c>
      <c r="D3478" t="s">
        <v>7404</v>
      </c>
      <c r="E3478" t="s">
        <v>1572</v>
      </c>
      <c r="F3478" t="s">
        <v>8925</v>
      </c>
      <c r="G3478" t="s">
        <v>7490</v>
      </c>
      <c r="H3478" s="2">
        <v>45380</v>
      </c>
      <c r="I3478" s="2">
        <v>45380</v>
      </c>
      <c r="J3478"/>
      <c r="K3478"/>
      <c r="L3478">
        <v>0.01</v>
      </c>
      <c r="M3478" t="s">
        <v>7484</v>
      </c>
      <c r="N3478" t="s">
        <v>3482</v>
      </c>
      <c r="O3478"/>
      <c r="P3478" t="s">
        <v>8923</v>
      </c>
      <c r="Q3478" t="s">
        <v>6294</v>
      </c>
      <c r="R3478" t="s">
        <v>15465</v>
      </c>
      <c r="S3478" t="s">
        <v>15436</v>
      </c>
      <c r="T3478" t="s">
        <v>15437</v>
      </c>
      <c r="U3478" t="s">
        <v>15437</v>
      </c>
      <c r="V3478">
        <v>0</v>
      </c>
    </row>
    <row r="3479" spans="1:22" x14ac:dyDescent="0.25">
      <c r="A3479" t="s">
        <v>1569</v>
      </c>
      <c r="B3479">
        <v>333952</v>
      </c>
      <c r="C3479" t="s">
        <v>2083</v>
      </c>
      <c r="D3479" t="s">
        <v>4571</v>
      </c>
      <c r="E3479" t="s">
        <v>1572</v>
      </c>
      <c r="F3479" t="s">
        <v>13214</v>
      </c>
      <c r="G3479" t="s">
        <v>7490</v>
      </c>
      <c r="H3479" s="2">
        <v>45380</v>
      </c>
      <c r="I3479" s="2">
        <v>45380</v>
      </c>
      <c r="J3479"/>
      <c r="K3479"/>
      <c r="L3479">
        <v>0.01</v>
      </c>
      <c r="M3479" t="s">
        <v>7484</v>
      </c>
      <c r="N3479" t="s">
        <v>3482</v>
      </c>
      <c r="O3479"/>
      <c r="P3479" t="s">
        <v>13215</v>
      </c>
      <c r="Q3479" t="s">
        <v>13216</v>
      </c>
      <c r="R3479" t="s">
        <v>15468</v>
      </c>
      <c r="S3479" t="s">
        <v>15436</v>
      </c>
      <c r="T3479" t="s">
        <v>15437</v>
      </c>
      <c r="U3479" t="s">
        <v>15437</v>
      </c>
      <c r="V3479">
        <v>0</v>
      </c>
    </row>
    <row r="3480" spans="1:22" x14ac:dyDescent="0.25">
      <c r="A3480" t="s">
        <v>1569</v>
      </c>
      <c r="B3480">
        <v>333984</v>
      </c>
      <c r="C3480" t="s">
        <v>1718</v>
      </c>
      <c r="D3480" t="s">
        <v>1896</v>
      </c>
      <c r="E3480" t="s">
        <v>1572</v>
      </c>
      <c r="F3480" t="s">
        <v>13214</v>
      </c>
      <c r="G3480" t="s">
        <v>7490</v>
      </c>
      <c r="H3480" s="2">
        <v>45380</v>
      </c>
      <c r="I3480" s="2">
        <v>45380</v>
      </c>
      <c r="J3480"/>
      <c r="K3480"/>
      <c r="L3480">
        <v>0.01</v>
      </c>
      <c r="M3480" t="s">
        <v>7484</v>
      </c>
      <c r="N3480" t="s">
        <v>3482</v>
      </c>
      <c r="O3480"/>
      <c r="P3480" t="s">
        <v>13215</v>
      </c>
      <c r="Q3480" t="s">
        <v>13216</v>
      </c>
      <c r="R3480" t="s">
        <v>15468</v>
      </c>
      <c r="S3480" t="s">
        <v>15436</v>
      </c>
      <c r="T3480" t="s">
        <v>15437</v>
      </c>
      <c r="U3480" t="s">
        <v>15437</v>
      </c>
      <c r="V3480">
        <v>0</v>
      </c>
    </row>
    <row r="3481" spans="1:22" x14ac:dyDescent="0.25">
      <c r="A3481" t="s">
        <v>1569</v>
      </c>
      <c r="B3481">
        <v>333981</v>
      </c>
      <c r="C3481" t="s">
        <v>1825</v>
      </c>
      <c r="D3481" t="s">
        <v>2867</v>
      </c>
      <c r="E3481" t="s">
        <v>1572</v>
      </c>
      <c r="F3481" t="s">
        <v>4577</v>
      </c>
      <c r="G3481" t="s">
        <v>4268</v>
      </c>
      <c r="H3481" s="2">
        <v>45380</v>
      </c>
      <c r="I3481" s="2">
        <v>45380</v>
      </c>
      <c r="J3481"/>
      <c r="K3481"/>
      <c r="L3481">
        <v>0.01</v>
      </c>
      <c r="M3481" t="s">
        <v>4269</v>
      </c>
      <c r="N3481" t="s">
        <v>3865</v>
      </c>
      <c r="O3481"/>
      <c r="P3481" t="s">
        <v>4578</v>
      </c>
      <c r="Q3481" t="s">
        <v>4579</v>
      </c>
      <c r="R3481" t="s">
        <v>15452</v>
      </c>
      <c r="S3481" t="s">
        <v>15436</v>
      </c>
      <c r="T3481" t="s">
        <v>15437</v>
      </c>
      <c r="U3481" t="s">
        <v>15437</v>
      </c>
      <c r="V3481">
        <v>0</v>
      </c>
    </row>
    <row r="3482" spans="1:22" x14ac:dyDescent="0.25">
      <c r="A3482" t="s">
        <v>1569</v>
      </c>
      <c r="B3482">
        <v>333961</v>
      </c>
      <c r="C3482" t="s">
        <v>1769</v>
      </c>
      <c r="D3482" t="s">
        <v>4767</v>
      </c>
      <c r="E3482" t="s">
        <v>1572</v>
      </c>
      <c r="F3482" t="s">
        <v>4755</v>
      </c>
      <c r="G3482" t="s">
        <v>4268</v>
      </c>
      <c r="H3482" s="2">
        <v>45380</v>
      </c>
      <c r="I3482" s="2">
        <v>45380</v>
      </c>
      <c r="J3482"/>
      <c r="K3482"/>
      <c r="L3482">
        <v>0.01</v>
      </c>
      <c r="M3482" t="s">
        <v>4269</v>
      </c>
      <c r="N3482" t="s">
        <v>3311</v>
      </c>
      <c r="O3482"/>
      <c r="P3482" t="s">
        <v>4756</v>
      </c>
      <c r="Q3482" t="s">
        <v>3370</v>
      </c>
      <c r="R3482" t="s">
        <v>15454</v>
      </c>
      <c r="S3482" t="s">
        <v>15436</v>
      </c>
      <c r="T3482" t="s">
        <v>15437</v>
      </c>
      <c r="U3482" t="s">
        <v>15437</v>
      </c>
      <c r="V3482">
        <v>0</v>
      </c>
    </row>
    <row r="3483" spans="1:22" x14ac:dyDescent="0.25">
      <c r="A3483" t="s">
        <v>1569</v>
      </c>
      <c r="B3483">
        <v>333982</v>
      </c>
      <c r="C3483" t="s">
        <v>1932</v>
      </c>
      <c r="D3483" t="s">
        <v>5007</v>
      </c>
      <c r="E3483" t="s">
        <v>1572</v>
      </c>
      <c r="F3483" t="s">
        <v>4986</v>
      </c>
      <c r="G3483" t="s">
        <v>4268</v>
      </c>
      <c r="H3483" s="2">
        <v>45380</v>
      </c>
      <c r="I3483" s="2">
        <v>45380</v>
      </c>
      <c r="J3483"/>
      <c r="K3483"/>
      <c r="L3483">
        <v>0.01</v>
      </c>
      <c r="M3483" t="s">
        <v>4269</v>
      </c>
      <c r="N3483" t="s">
        <v>3865</v>
      </c>
      <c r="O3483"/>
      <c r="P3483" t="s">
        <v>4983</v>
      </c>
      <c r="Q3483" t="s">
        <v>4984</v>
      </c>
      <c r="R3483" t="s">
        <v>15450</v>
      </c>
      <c r="S3483" t="s">
        <v>15436</v>
      </c>
      <c r="T3483" t="s">
        <v>15437</v>
      </c>
      <c r="U3483" t="s">
        <v>15437</v>
      </c>
      <c r="V3483">
        <v>0</v>
      </c>
    </row>
    <row r="3484" spans="1:22" x14ac:dyDescent="0.25">
      <c r="A3484" t="s">
        <v>1569</v>
      </c>
      <c r="B3484">
        <v>333996</v>
      </c>
      <c r="C3484" t="s">
        <v>2837</v>
      </c>
      <c r="D3484" t="s">
        <v>5221</v>
      </c>
      <c r="E3484" t="s">
        <v>1572</v>
      </c>
      <c r="F3484" t="s">
        <v>5202</v>
      </c>
      <c r="G3484" t="s">
        <v>4268</v>
      </c>
      <c r="H3484" s="2">
        <v>45380</v>
      </c>
      <c r="I3484" s="2">
        <v>45380</v>
      </c>
      <c r="J3484"/>
      <c r="K3484"/>
      <c r="L3484">
        <v>0.01</v>
      </c>
      <c r="M3484" t="s">
        <v>4269</v>
      </c>
      <c r="N3484" t="s">
        <v>3482</v>
      </c>
      <c r="O3484"/>
      <c r="P3484" t="s">
        <v>5200</v>
      </c>
      <c r="Q3484" t="s">
        <v>5201</v>
      </c>
      <c r="R3484" t="s">
        <v>15455</v>
      </c>
      <c r="S3484" t="s">
        <v>15436</v>
      </c>
      <c r="T3484" t="s">
        <v>15437</v>
      </c>
      <c r="U3484" t="s">
        <v>15437</v>
      </c>
      <c r="V3484">
        <v>0</v>
      </c>
    </row>
    <row r="3485" spans="1:22" x14ac:dyDescent="0.25">
      <c r="A3485" t="s">
        <v>1569</v>
      </c>
      <c r="B3485">
        <v>333975</v>
      </c>
      <c r="C3485" t="s">
        <v>2892</v>
      </c>
      <c r="D3485" t="s">
        <v>5309</v>
      </c>
      <c r="E3485" t="s">
        <v>1607</v>
      </c>
      <c r="F3485" t="s">
        <v>5310</v>
      </c>
      <c r="G3485" t="s">
        <v>4310</v>
      </c>
      <c r="H3485" s="2">
        <v>45380</v>
      </c>
      <c r="I3485" s="2">
        <v>45509</v>
      </c>
      <c r="J3485"/>
      <c r="K3485"/>
      <c r="L3485">
        <v>38</v>
      </c>
      <c r="M3485" t="s">
        <v>4269</v>
      </c>
      <c r="N3485" t="s">
        <v>3311</v>
      </c>
      <c r="O3485"/>
      <c r="P3485" t="s">
        <v>5298</v>
      </c>
      <c r="Q3485" t="s">
        <v>3398</v>
      </c>
      <c r="R3485" t="s">
        <v>15454</v>
      </c>
      <c r="S3485" t="s">
        <v>15436</v>
      </c>
      <c r="T3485" t="s">
        <v>15437</v>
      </c>
      <c r="U3485" t="s">
        <v>1566</v>
      </c>
      <c r="V3485">
        <v>1</v>
      </c>
    </row>
    <row r="3486" spans="1:22" x14ac:dyDescent="0.25">
      <c r="A3486" t="s">
        <v>1569</v>
      </c>
      <c r="B3486">
        <v>333970</v>
      </c>
      <c r="C3486" t="s">
        <v>1695</v>
      </c>
      <c r="D3486" t="s">
        <v>6031</v>
      </c>
      <c r="E3486" t="s">
        <v>1572</v>
      </c>
      <c r="F3486" t="s">
        <v>6023</v>
      </c>
      <c r="G3486" t="s">
        <v>4268</v>
      </c>
      <c r="H3486" s="2">
        <v>45380</v>
      </c>
      <c r="I3486" s="2">
        <v>45380</v>
      </c>
      <c r="J3486"/>
      <c r="K3486"/>
      <c r="L3486">
        <v>0.01</v>
      </c>
      <c r="M3486" t="s">
        <v>4269</v>
      </c>
      <c r="N3486" t="s">
        <v>1714</v>
      </c>
      <c r="O3486"/>
      <c r="P3486" t="s">
        <v>6021</v>
      </c>
      <c r="Q3486" t="s">
        <v>2390</v>
      </c>
      <c r="R3486" t="s">
        <v>15454</v>
      </c>
      <c r="S3486" t="s">
        <v>15436</v>
      </c>
      <c r="T3486" t="s">
        <v>15437</v>
      </c>
      <c r="U3486" t="s">
        <v>15437</v>
      </c>
      <c r="V3486">
        <v>0</v>
      </c>
    </row>
    <row r="3487" spans="1:22" x14ac:dyDescent="0.25">
      <c r="A3487" t="s">
        <v>1569</v>
      </c>
      <c r="B3487">
        <v>333941</v>
      </c>
      <c r="C3487" t="s">
        <v>5682</v>
      </c>
      <c r="D3487" t="s">
        <v>4053</v>
      </c>
      <c r="E3487" t="s">
        <v>1596</v>
      </c>
      <c r="F3487" t="s">
        <v>7995</v>
      </c>
      <c r="G3487" t="s">
        <v>7487</v>
      </c>
      <c r="H3487" s="2">
        <v>45379</v>
      </c>
      <c r="I3487" s="2">
        <v>45593</v>
      </c>
      <c r="J3487"/>
      <c r="K3487"/>
      <c r="L3487">
        <v>30</v>
      </c>
      <c r="M3487" t="s">
        <v>7484</v>
      </c>
      <c r="N3487" t="s">
        <v>1714</v>
      </c>
      <c r="O3487"/>
      <c r="P3487" t="s">
        <v>7996</v>
      </c>
      <c r="Q3487" t="s">
        <v>4271</v>
      </c>
      <c r="R3487" t="s">
        <v>15461</v>
      </c>
      <c r="S3487" t="s">
        <v>15436</v>
      </c>
      <c r="T3487" t="s">
        <v>15437</v>
      </c>
      <c r="U3487" t="s">
        <v>15437</v>
      </c>
      <c r="V3487">
        <v>0.78947368421052633</v>
      </c>
    </row>
    <row r="3488" spans="1:22" x14ac:dyDescent="0.25">
      <c r="A3488" t="s">
        <v>1569</v>
      </c>
      <c r="B3488">
        <v>333964</v>
      </c>
      <c r="C3488" t="s">
        <v>1832</v>
      </c>
      <c r="D3488" t="s">
        <v>8021</v>
      </c>
      <c r="E3488" t="s">
        <v>1596</v>
      </c>
      <c r="F3488" t="s">
        <v>7995</v>
      </c>
      <c r="G3488" t="s">
        <v>7487</v>
      </c>
      <c r="H3488" s="2">
        <v>45379</v>
      </c>
      <c r="I3488" s="2">
        <v>45509</v>
      </c>
      <c r="J3488"/>
      <c r="K3488"/>
      <c r="L3488">
        <v>25</v>
      </c>
      <c r="M3488" t="s">
        <v>7484</v>
      </c>
      <c r="N3488" t="s">
        <v>1714</v>
      </c>
      <c r="O3488"/>
      <c r="P3488" t="s">
        <v>7996</v>
      </c>
      <c r="Q3488" t="s">
        <v>4271</v>
      </c>
      <c r="R3488" t="s">
        <v>15461</v>
      </c>
      <c r="S3488" t="s">
        <v>15436</v>
      </c>
      <c r="T3488" t="s">
        <v>15437</v>
      </c>
      <c r="U3488" t="s">
        <v>15437</v>
      </c>
      <c r="V3488">
        <v>0.65789473684210531</v>
      </c>
    </row>
    <row r="3489" spans="1:22" x14ac:dyDescent="0.25">
      <c r="A3489" t="s">
        <v>1569</v>
      </c>
      <c r="B3489">
        <v>333940</v>
      </c>
      <c r="C3489" t="s">
        <v>8022</v>
      </c>
      <c r="D3489" t="s">
        <v>1882</v>
      </c>
      <c r="E3489" t="s">
        <v>1572</v>
      </c>
      <c r="F3489" t="s">
        <v>8018</v>
      </c>
      <c r="G3489" t="s">
        <v>7509</v>
      </c>
      <c r="H3489" s="2">
        <v>45379</v>
      </c>
      <c r="I3489" s="2">
        <v>45379</v>
      </c>
      <c r="J3489"/>
      <c r="K3489"/>
      <c r="L3489">
        <v>0.01</v>
      </c>
      <c r="M3489" t="s">
        <v>7484</v>
      </c>
      <c r="N3489" t="s">
        <v>1714</v>
      </c>
      <c r="O3489"/>
      <c r="P3489" t="s">
        <v>7996</v>
      </c>
      <c r="Q3489" t="s">
        <v>4271</v>
      </c>
      <c r="R3489" t="s">
        <v>15461</v>
      </c>
      <c r="S3489" t="s">
        <v>15436</v>
      </c>
      <c r="T3489" t="s">
        <v>15437</v>
      </c>
      <c r="U3489" t="s">
        <v>15437</v>
      </c>
      <c r="V3489">
        <v>0</v>
      </c>
    </row>
    <row r="3490" spans="1:22" x14ac:dyDescent="0.25">
      <c r="A3490" t="s">
        <v>1569</v>
      </c>
      <c r="B3490">
        <v>333943</v>
      </c>
      <c r="C3490" t="s">
        <v>1844</v>
      </c>
      <c r="D3490" t="s">
        <v>2785</v>
      </c>
      <c r="E3490" t="s">
        <v>1572</v>
      </c>
      <c r="F3490" t="s">
        <v>8018</v>
      </c>
      <c r="G3490" t="s">
        <v>7509</v>
      </c>
      <c r="H3490" s="2">
        <v>45379</v>
      </c>
      <c r="I3490" s="2">
        <v>45379</v>
      </c>
      <c r="J3490"/>
      <c r="K3490"/>
      <c r="L3490">
        <v>0.01</v>
      </c>
      <c r="M3490" t="s">
        <v>7484</v>
      </c>
      <c r="N3490" t="s">
        <v>1714</v>
      </c>
      <c r="O3490"/>
      <c r="P3490" t="s">
        <v>7996</v>
      </c>
      <c r="Q3490" t="s">
        <v>4271</v>
      </c>
      <c r="R3490" t="s">
        <v>15461</v>
      </c>
      <c r="S3490" t="s">
        <v>15436</v>
      </c>
      <c r="T3490" t="s">
        <v>15437</v>
      </c>
      <c r="U3490" t="s">
        <v>15437</v>
      </c>
      <c r="V3490">
        <v>0</v>
      </c>
    </row>
    <row r="3491" spans="1:22" x14ac:dyDescent="0.25">
      <c r="A3491" t="s">
        <v>1569</v>
      </c>
      <c r="B3491">
        <v>333978</v>
      </c>
      <c r="C3491" t="s">
        <v>2190</v>
      </c>
      <c r="D3491" t="s">
        <v>8023</v>
      </c>
      <c r="E3491" t="s">
        <v>1572</v>
      </c>
      <c r="F3491" t="s">
        <v>8018</v>
      </c>
      <c r="G3491" t="s">
        <v>7509</v>
      </c>
      <c r="H3491" s="2">
        <v>45379</v>
      </c>
      <c r="I3491" s="2">
        <v>45379</v>
      </c>
      <c r="J3491"/>
      <c r="K3491"/>
      <c r="L3491">
        <v>0.01</v>
      </c>
      <c r="M3491" t="s">
        <v>7484</v>
      </c>
      <c r="N3491" t="s">
        <v>1714</v>
      </c>
      <c r="O3491"/>
      <c r="P3491" t="s">
        <v>7996</v>
      </c>
      <c r="Q3491" t="s">
        <v>4271</v>
      </c>
      <c r="R3491" t="s">
        <v>15461</v>
      </c>
      <c r="S3491" t="s">
        <v>15436</v>
      </c>
      <c r="T3491" t="s">
        <v>15437</v>
      </c>
      <c r="U3491" t="s">
        <v>15437</v>
      </c>
      <c r="V3491">
        <v>0</v>
      </c>
    </row>
    <row r="3492" spans="1:22" x14ac:dyDescent="0.25">
      <c r="A3492" t="s">
        <v>1569</v>
      </c>
      <c r="B3492">
        <v>334012</v>
      </c>
      <c r="C3492" t="s">
        <v>3165</v>
      </c>
      <c r="D3492" t="s">
        <v>9575</v>
      </c>
      <c r="E3492" t="s">
        <v>1572</v>
      </c>
      <c r="F3492" t="s">
        <v>10045</v>
      </c>
      <c r="G3492" t="s">
        <v>7490</v>
      </c>
      <c r="H3492" s="2">
        <v>45379</v>
      </c>
      <c r="I3492" s="2">
        <v>45379</v>
      </c>
      <c r="J3492"/>
      <c r="K3492"/>
      <c r="L3492">
        <v>0.01</v>
      </c>
      <c r="M3492" t="s">
        <v>7484</v>
      </c>
      <c r="N3492" t="s">
        <v>3311</v>
      </c>
      <c r="O3492"/>
      <c r="P3492" t="s">
        <v>10046</v>
      </c>
      <c r="Q3492" t="s">
        <v>6763</v>
      </c>
      <c r="R3492" t="s">
        <v>15463</v>
      </c>
      <c r="S3492" t="s">
        <v>15436</v>
      </c>
      <c r="T3492" t="s">
        <v>15437</v>
      </c>
      <c r="U3492" t="s">
        <v>15437</v>
      </c>
      <c r="V3492">
        <v>0</v>
      </c>
    </row>
    <row r="3493" spans="1:22" x14ac:dyDescent="0.25">
      <c r="A3493" t="s">
        <v>1569</v>
      </c>
      <c r="B3493">
        <v>333963</v>
      </c>
      <c r="C3493" t="s">
        <v>2190</v>
      </c>
      <c r="D3493" t="s">
        <v>11971</v>
      </c>
      <c r="E3493" t="s">
        <v>1572</v>
      </c>
      <c r="F3493" t="s">
        <v>11956</v>
      </c>
      <c r="G3493" t="s">
        <v>7490</v>
      </c>
      <c r="H3493" s="2">
        <v>45379</v>
      </c>
      <c r="I3493" s="2">
        <v>45379</v>
      </c>
      <c r="J3493"/>
      <c r="K3493"/>
      <c r="L3493">
        <v>0.01</v>
      </c>
      <c r="M3493" t="s">
        <v>7484</v>
      </c>
      <c r="N3493" t="s">
        <v>3865</v>
      </c>
      <c r="O3493"/>
      <c r="P3493" t="s">
        <v>11957</v>
      </c>
      <c r="Q3493" t="s">
        <v>4910</v>
      </c>
      <c r="R3493" t="s">
        <v>15463</v>
      </c>
      <c r="S3493" t="s">
        <v>15436</v>
      </c>
      <c r="T3493" t="s">
        <v>15437</v>
      </c>
      <c r="U3493" t="s">
        <v>15437</v>
      </c>
      <c r="V3493">
        <v>0</v>
      </c>
    </row>
    <row r="3494" spans="1:22" x14ac:dyDescent="0.25">
      <c r="A3494" t="s">
        <v>1569</v>
      </c>
      <c r="B3494">
        <v>333939</v>
      </c>
      <c r="C3494" t="s">
        <v>2032</v>
      </c>
      <c r="D3494" t="s">
        <v>6467</v>
      </c>
      <c r="E3494" t="s">
        <v>1607</v>
      </c>
      <c r="F3494" t="s">
        <v>6468</v>
      </c>
      <c r="G3494" t="s">
        <v>4326</v>
      </c>
      <c r="H3494" s="2">
        <v>45378</v>
      </c>
      <c r="I3494" s="2">
        <v>45775</v>
      </c>
      <c r="J3494"/>
      <c r="K3494"/>
      <c r="L3494">
        <v>38</v>
      </c>
      <c r="M3494" t="s">
        <v>4269</v>
      </c>
      <c r="N3494" t="s">
        <v>3865</v>
      </c>
      <c r="O3494"/>
      <c r="P3494" t="s">
        <v>6457</v>
      </c>
      <c r="Q3494" t="s">
        <v>6458</v>
      </c>
      <c r="R3494" t="s">
        <v>15452</v>
      </c>
      <c r="S3494" t="s">
        <v>15436</v>
      </c>
      <c r="T3494" t="s">
        <v>15437</v>
      </c>
      <c r="U3494" t="s">
        <v>1566</v>
      </c>
      <c r="V3494">
        <v>1</v>
      </c>
    </row>
    <row r="3495" spans="1:22" x14ac:dyDescent="0.25">
      <c r="A3495" t="s">
        <v>1569</v>
      </c>
      <c r="B3495">
        <v>333956</v>
      </c>
      <c r="C3495" t="s">
        <v>7821</v>
      </c>
      <c r="D3495" t="s">
        <v>5264</v>
      </c>
      <c r="E3495" t="s">
        <v>1596</v>
      </c>
      <c r="F3495" t="s">
        <v>9444</v>
      </c>
      <c r="G3495" t="s">
        <v>7509</v>
      </c>
      <c r="H3495" s="2">
        <v>45377</v>
      </c>
      <c r="I3495" s="2">
        <v>45509</v>
      </c>
      <c r="J3495"/>
      <c r="K3495"/>
      <c r="L3495">
        <v>15</v>
      </c>
      <c r="M3495" t="s">
        <v>7484</v>
      </c>
      <c r="N3495" t="s">
        <v>3865</v>
      </c>
      <c r="O3495"/>
      <c r="P3495" t="s">
        <v>9417</v>
      </c>
      <c r="Q3495" t="s">
        <v>6136</v>
      </c>
      <c r="R3495" t="s">
        <v>15467</v>
      </c>
      <c r="S3495" t="s">
        <v>15436</v>
      </c>
      <c r="T3495" t="s">
        <v>15437</v>
      </c>
      <c r="U3495" t="s">
        <v>15437</v>
      </c>
      <c r="V3495">
        <v>0.39473684210526316</v>
      </c>
    </row>
    <row r="3496" spans="1:22" x14ac:dyDescent="0.25">
      <c r="A3496" t="s">
        <v>1569</v>
      </c>
      <c r="B3496">
        <v>333935</v>
      </c>
      <c r="C3496" t="s">
        <v>7687</v>
      </c>
      <c r="D3496" t="s">
        <v>3693</v>
      </c>
      <c r="E3496" t="s">
        <v>1572</v>
      </c>
      <c r="F3496" t="s">
        <v>7676</v>
      </c>
      <c r="G3496" t="s">
        <v>7490</v>
      </c>
      <c r="H3496" s="2">
        <v>45376</v>
      </c>
      <c r="I3496" s="2">
        <v>45535</v>
      </c>
      <c r="J3496"/>
      <c r="K3496"/>
      <c r="L3496">
        <v>0.01</v>
      </c>
      <c r="M3496" t="s">
        <v>7484</v>
      </c>
      <c r="N3496" t="s">
        <v>1714</v>
      </c>
      <c r="O3496"/>
      <c r="P3496" t="s">
        <v>7677</v>
      </c>
      <c r="Q3496" t="s">
        <v>2264</v>
      </c>
      <c r="R3496" t="s">
        <v>15462</v>
      </c>
      <c r="S3496" t="s">
        <v>15436</v>
      </c>
      <c r="T3496" t="s">
        <v>15437</v>
      </c>
      <c r="U3496" t="s">
        <v>15437</v>
      </c>
      <c r="V3496">
        <v>0</v>
      </c>
    </row>
    <row r="3497" spans="1:22" x14ac:dyDescent="0.25">
      <c r="A3497" t="s">
        <v>1569</v>
      </c>
      <c r="B3497">
        <v>298235</v>
      </c>
      <c r="C3497" t="s">
        <v>9134</v>
      </c>
      <c r="D3497" t="s">
        <v>9135</v>
      </c>
      <c r="E3497" t="s">
        <v>1607</v>
      </c>
      <c r="F3497" t="s">
        <v>9136</v>
      </c>
      <c r="G3497" t="s">
        <v>7541</v>
      </c>
      <c r="H3497" s="2">
        <v>45376</v>
      </c>
      <c r="I3497" s="2">
        <v>45439</v>
      </c>
      <c r="J3497"/>
      <c r="K3497"/>
      <c r="L3497">
        <v>38</v>
      </c>
      <c r="M3497" t="s">
        <v>7484</v>
      </c>
      <c r="N3497" t="s">
        <v>3482</v>
      </c>
      <c r="O3497"/>
      <c r="P3497" t="s">
        <v>9124</v>
      </c>
      <c r="Q3497" t="s">
        <v>6818</v>
      </c>
      <c r="R3497" t="s">
        <v>15466</v>
      </c>
      <c r="S3497" t="s">
        <v>15436</v>
      </c>
      <c r="T3497" t="s">
        <v>15437</v>
      </c>
      <c r="U3497" t="s">
        <v>1566</v>
      </c>
      <c r="V3497">
        <v>1</v>
      </c>
    </row>
    <row r="3498" spans="1:22" x14ac:dyDescent="0.25">
      <c r="A3498" t="s">
        <v>1569</v>
      </c>
      <c r="B3498">
        <v>333860</v>
      </c>
      <c r="C3498" t="s">
        <v>1626</v>
      </c>
      <c r="D3498" t="s">
        <v>3779</v>
      </c>
      <c r="E3498" t="s">
        <v>1596</v>
      </c>
      <c r="F3498" t="s">
        <v>13103</v>
      </c>
      <c r="G3498" t="s">
        <v>7671</v>
      </c>
      <c r="H3498" s="2">
        <v>45376</v>
      </c>
      <c r="I3498" s="2">
        <v>45376</v>
      </c>
      <c r="J3498"/>
      <c r="K3498"/>
      <c r="L3498">
        <v>20</v>
      </c>
      <c r="M3498" t="s">
        <v>7484</v>
      </c>
      <c r="N3498" t="s">
        <v>1714</v>
      </c>
      <c r="O3498"/>
      <c r="P3498" t="s">
        <v>13097</v>
      </c>
      <c r="Q3498" t="s">
        <v>13098</v>
      </c>
      <c r="R3498" t="s">
        <v>15462</v>
      </c>
      <c r="S3498" t="s">
        <v>15436</v>
      </c>
      <c r="T3498" t="s">
        <v>15437</v>
      </c>
      <c r="U3498" t="s">
        <v>15437</v>
      </c>
      <c r="V3498">
        <v>0.52631578947368418</v>
      </c>
    </row>
    <row r="3499" spans="1:22" x14ac:dyDescent="0.25">
      <c r="A3499" t="s">
        <v>1569</v>
      </c>
      <c r="B3499">
        <v>333917</v>
      </c>
      <c r="C3499" t="s">
        <v>1638</v>
      </c>
      <c r="D3499" t="s">
        <v>1878</v>
      </c>
      <c r="E3499" t="s">
        <v>1607</v>
      </c>
      <c r="F3499" t="s">
        <v>7148</v>
      </c>
      <c r="G3499" t="s">
        <v>7149</v>
      </c>
      <c r="H3499" s="2">
        <v>45376</v>
      </c>
      <c r="I3499" s="2">
        <v>45376</v>
      </c>
      <c r="J3499"/>
      <c r="K3499"/>
      <c r="L3499">
        <v>38</v>
      </c>
      <c r="M3499" t="s">
        <v>4269</v>
      </c>
      <c r="N3499" t="s">
        <v>1714</v>
      </c>
      <c r="O3499" t="s">
        <v>5500</v>
      </c>
      <c r="P3499" t="s">
        <v>7141</v>
      </c>
      <c r="Q3499" t="s">
        <v>7142</v>
      </c>
      <c r="R3499" t="s">
        <v>15459</v>
      </c>
      <c r="S3499" t="s">
        <v>15436</v>
      </c>
      <c r="T3499" t="s">
        <v>15437</v>
      </c>
      <c r="U3499" t="s">
        <v>15437</v>
      </c>
      <c r="V3499">
        <v>1</v>
      </c>
    </row>
    <row r="3500" spans="1:22" x14ac:dyDescent="0.25">
      <c r="A3500" t="s">
        <v>1569</v>
      </c>
      <c r="B3500">
        <v>333931</v>
      </c>
      <c r="C3500" t="s">
        <v>1750</v>
      </c>
      <c r="D3500" t="s">
        <v>8024</v>
      </c>
      <c r="E3500" t="s">
        <v>1572</v>
      </c>
      <c r="F3500" t="s">
        <v>8018</v>
      </c>
      <c r="G3500" t="s">
        <v>7509</v>
      </c>
      <c r="H3500" s="2">
        <v>45375</v>
      </c>
      <c r="I3500" s="2">
        <v>45375</v>
      </c>
      <c r="J3500"/>
      <c r="K3500"/>
      <c r="L3500">
        <v>0.01</v>
      </c>
      <c r="M3500" t="s">
        <v>7484</v>
      </c>
      <c r="N3500" t="s">
        <v>1714</v>
      </c>
      <c r="O3500"/>
      <c r="P3500" t="s">
        <v>7996</v>
      </c>
      <c r="Q3500" t="s">
        <v>4271</v>
      </c>
      <c r="R3500" t="s">
        <v>15461</v>
      </c>
      <c r="S3500" t="s">
        <v>15436</v>
      </c>
      <c r="T3500" t="s">
        <v>15437</v>
      </c>
      <c r="U3500" t="s">
        <v>15437</v>
      </c>
      <c r="V3500">
        <v>0</v>
      </c>
    </row>
    <row r="3501" spans="1:22" x14ac:dyDescent="0.25">
      <c r="A3501" t="s">
        <v>1569</v>
      </c>
      <c r="B3501">
        <v>123670</v>
      </c>
      <c r="C3501" t="s">
        <v>9960</v>
      </c>
      <c r="D3501" t="s">
        <v>9640</v>
      </c>
      <c r="E3501" t="s">
        <v>1596</v>
      </c>
      <c r="F3501" t="s">
        <v>9945</v>
      </c>
      <c r="G3501" t="s">
        <v>4294</v>
      </c>
      <c r="H3501" s="2">
        <v>45375</v>
      </c>
      <c r="I3501" s="2">
        <v>45375</v>
      </c>
      <c r="J3501"/>
      <c r="K3501"/>
      <c r="L3501">
        <v>0.01</v>
      </c>
      <c r="M3501" t="s">
        <v>7484</v>
      </c>
      <c r="N3501"/>
      <c r="O3501"/>
      <c r="P3501" t="s">
        <v>9946</v>
      </c>
      <c r="Q3501" t="s">
        <v>9947</v>
      </c>
      <c r="R3501" t="s">
        <v>15469</v>
      </c>
      <c r="S3501" t="s">
        <v>15436</v>
      </c>
      <c r="T3501" t="s">
        <v>15437</v>
      </c>
      <c r="U3501" t="s">
        <v>15437</v>
      </c>
      <c r="V3501">
        <v>2.631578947368421E-4</v>
      </c>
    </row>
    <row r="3502" spans="1:22" x14ac:dyDescent="0.25">
      <c r="A3502" t="s">
        <v>1569</v>
      </c>
      <c r="B3502">
        <v>333926</v>
      </c>
      <c r="C3502" t="s">
        <v>2593</v>
      </c>
      <c r="D3502" t="s">
        <v>2446</v>
      </c>
      <c r="E3502" t="s">
        <v>1596</v>
      </c>
      <c r="F3502" t="s">
        <v>10050</v>
      </c>
      <c r="G3502" t="s">
        <v>7487</v>
      </c>
      <c r="H3502" s="2">
        <v>45375</v>
      </c>
      <c r="I3502" s="2">
        <v>45375</v>
      </c>
      <c r="J3502"/>
      <c r="K3502"/>
      <c r="L3502">
        <v>21.5</v>
      </c>
      <c r="M3502" t="s">
        <v>7484</v>
      </c>
      <c r="N3502" t="s">
        <v>3311</v>
      </c>
      <c r="O3502"/>
      <c r="P3502" t="s">
        <v>10046</v>
      </c>
      <c r="Q3502" t="s">
        <v>6763</v>
      </c>
      <c r="R3502" t="s">
        <v>15463</v>
      </c>
      <c r="S3502" t="s">
        <v>15436</v>
      </c>
      <c r="T3502" t="s">
        <v>15437</v>
      </c>
      <c r="U3502" t="s">
        <v>15437</v>
      </c>
      <c r="V3502">
        <v>0.56578947368421051</v>
      </c>
    </row>
    <row r="3503" spans="1:22" x14ac:dyDescent="0.25">
      <c r="A3503" t="s">
        <v>1569</v>
      </c>
      <c r="B3503">
        <v>333916</v>
      </c>
      <c r="C3503" t="s">
        <v>1754</v>
      </c>
      <c r="D3503" t="s">
        <v>11020</v>
      </c>
      <c r="E3503" t="s">
        <v>1572</v>
      </c>
      <c r="F3503" t="s">
        <v>11000</v>
      </c>
      <c r="G3503" t="s">
        <v>7490</v>
      </c>
      <c r="H3503" s="2">
        <v>45375</v>
      </c>
      <c r="I3503" s="2">
        <v>45375</v>
      </c>
      <c r="J3503"/>
      <c r="K3503"/>
      <c r="L3503">
        <v>0.01</v>
      </c>
      <c r="M3503" t="s">
        <v>7484</v>
      </c>
      <c r="N3503" t="s">
        <v>3482</v>
      </c>
      <c r="O3503"/>
      <c r="P3503" t="s">
        <v>11001</v>
      </c>
      <c r="Q3503" t="s">
        <v>6482</v>
      </c>
      <c r="R3503" t="s">
        <v>15468</v>
      </c>
      <c r="S3503" t="s">
        <v>15436</v>
      </c>
      <c r="T3503" t="s">
        <v>15437</v>
      </c>
      <c r="U3503" t="s">
        <v>15437</v>
      </c>
      <c r="V3503">
        <v>0</v>
      </c>
    </row>
    <row r="3504" spans="1:22" x14ac:dyDescent="0.25">
      <c r="A3504" t="s">
        <v>1569</v>
      </c>
      <c r="B3504">
        <v>333923</v>
      </c>
      <c r="C3504" t="s">
        <v>11868</v>
      </c>
      <c r="D3504" t="s">
        <v>11869</v>
      </c>
      <c r="E3504" t="s">
        <v>1572</v>
      </c>
      <c r="F3504" t="s">
        <v>11857</v>
      </c>
      <c r="G3504" t="s">
        <v>7490</v>
      </c>
      <c r="H3504" s="2">
        <v>45375</v>
      </c>
      <c r="I3504" s="2">
        <v>45375</v>
      </c>
      <c r="J3504"/>
      <c r="K3504"/>
      <c r="L3504">
        <v>0.01</v>
      </c>
      <c r="M3504" t="s">
        <v>7484</v>
      </c>
      <c r="N3504" t="s">
        <v>3482</v>
      </c>
      <c r="O3504"/>
      <c r="P3504" t="s">
        <v>11858</v>
      </c>
      <c r="Q3504" t="s">
        <v>5995</v>
      </c>
      <c r="R3504" t="s">
        <v>15468</v>
      </c>
      <c r="S3504" t="s">
        <v>15436</v>
      </c>
      <c r="T3504" t="s">
        <v>15437</v>
      </c>
      <c r="U3504" t="s">
        <v>15437</v>
      </c>
      <c r="V3504">
        <v>0</v>
      </c>
    </row>
    <row r="3505" spans="1:22" x14ac:dyDescent="0.25">
      <c r="A3505" t="s">
        <v>1569</v>
      </c>
      <c r="B3505">
        <v>333930</v>
      </c>
      <c r="C3505" t="s">
        <v>12884</v>
      </c>
      <c r="D3505" t="s">
        <v>5734</v>
      </c>
      <c r="E3505" t="s">
        <v>1596</v>
      </c>
      <c r="F3505" t="s">
        <v>12874</v>
      </c>
      <c r="G3505" t="s">
        <v>7490</v>
      </c>
      <c r="H3505" s="2">
        <v>45375</v>
      </c>
      <c r="I3505" s="2">
        <v>45375</v>
      </c>
      <c r="J3505"/>
      <c r="K3505"/>
      <c r="L3505">
        <v>11.5</v>
      </c>
      <c r="M3505" t="s">
        <v>7484</v>
      </c>
      <c r="N3505" t="s">
        <v>1714</v>
      </c>
      <c r="O3505"/>
      <c r="P3505" t="s">
        <v>12875</v>
      </c>
      <c r="Q3505" t="s">
        <v>12876</v>
      </c>
      <c r="R3505" t="s">
        <v>15461</v>
      </c>
      <c r="S3505" t="s">
        <v>15436</v>
      </c>
      <c r="T3505" t="s">
        <v>15437</v>
      </c>
      <c r="U3505" t="s">
        <v>15437</v>
      </c>
      <c r="V3505">
        <v>0.30263157894736842</v>
      </c>
    </row>
    <row r="3506" spans="1:22" x14ac:dyDescent="0.25">
      <c r="A3506" t="s">
        <v>1569</v>
      </c>
      <c r="B3506">
        <v>333914</v>
      </c>
      <c r="C3506" t="s">
        <v>2817</v>
      </c>
      <c r="D3506" t="s">
        <v>13353</v>
      </c>
      <c r="E3506" t="s">
        <v>1572</v>
      </c>
      <c r="F3506" t="s">
        <v>13327</v>
      </c>
      <c r="G3506" t="s">
        <v>7490</v>
      </c>
      <c r="H3506" s="2">
        <v>45375</v>
      </c>
      <c r="I3506" s="2">
        <v>45375</v>
      </c>
      <c r="J3506"/>
      <c r="K3506"/>
      <c r="L3506">
        <v>0.01</v>
      </c>
      <c r="M3506" t="s">
        <v>7484</v>
      </c>
      <c r="N3506" t="s">
        <v>3627</v>
      </c>
      <c r="O3506"/>
      <c r="P3506" t="s">
        <v>13328</v>
      </c>
      <c r="Q3506" t="s">
        <v>6368</v>
      </c>
      <c r="R3506" t="s">
        <v>15465</v>
      </c>
      <c r="S3506" t="s">
        <v>15436</v>
      </c>
      <c r="T3506" t="s">
        <v>15437</v>
      </c>
      <c r="U3506" t="s">
        <v>15437</v>
      </c>
      <c r="V3506">
        <v>0</v>
      </c>
    </row>
    <row r="3507" spans="1:22" x14ac:dyDescent="0.25">
      <c r="A3507" t="s">
        <v>1569</v>
      </c>
      <c r="B3507">
        <v>333918</v>
      </c>
      <c r="C3507" t="s">
        <v>2155</v>
      </c>
      <c r="D3507" t="s">
        <v>4768</v>
      </c>
      <c r="E3507" t="s">
        <v>1572</v>
      </c>
      <c r="F3507" t="s">
        <v>4755</v>
      </c>
      <c r="G3507" t="s">
        <v>4268</v>
      </c>
      <c r="H3507" s="2">
        <v>45375</v>
      </c>
      <c r="I3507" s="2">
        <v>45375</v>
      </c>
      <c r="J3507"/>
      <c r="K3507"/>
      <c r="L3507">
        <v>0.01</v>
      </c>
      <c r="M3507" t="s">
        <v>4269</v>
      </c>
      <c r="N3507" t="s">
        <v>3311</v>
      </c>
      <c r="O3507"/>
      <c r="P3507" t="s">
        <v>4756</v>
      </c>
      <c r="Q3507" t="s">
        <v>3370</v>
      </c>
      <c r="R3507" t="s">
        <v>15454</v>
      </c>
      <c r="S3507" t="s">
        <v>15436</v>
      </c>
      <c r="T3507" t="s">
        <v>15437</v>
      </c>
      <c r="U3507" t="s">
        <v>15437</v>
      </c>
      <c r="V3507">
        <v>0</v>
      </c>
    </row>
    <row r="3508" spans="1:22" x14ac:dyDescent="0.25">
      <c r="A3508" t="s">
        <v>1569</v>
      </c>
      <c r="B3508">
        <v>333920</v>
      </c>
      <c r="C3508" t="s">
        <v>4710</v>
      </c>
      <c r="D3508" t="s">
        <v>4769</v>
      </c>
      <c r="E3508" t="s">
        <v>1572</v>
      </c>
      <c r="F3508" t="s">
        <v>4755</v>
      </c>
      <c r="G3508" t="s">
        <v>4268</v>
      </c>
      <c r="H3508" s="2">
        <v>45375</v>
      </c>
      <c r="I3508" s="2">
        <v>45375</v>
      </c>
      <c r="J3508"/>
      <c r="K3508"/>
      <c r="L3508">
        <v>0.01</v>
      </c>
      <c r="M3508" t="s">
        <v>4269</v>
      </c>
      <c r="N3508" t="s">
        <v>3311</v>
      </c>
      <c r="O3508"/>
      <c r="P3508" t="s">
        <v>4756</v>
      </c>
      <c r="Q3508" t="s">
        <v>3370</v>
      </c>
      <c r="R3508" t="s">
        <v>15454</v>
      </c>
      <c r="S3508" t="s">
        <v>15436</v>
      </c>
      <c r="T3508" t="s">
        <v>15437</v>
      </c>
      <c r="U3508" t="s">
        <v>15437</v>
      </c>
      <c r="V3508">
        <v>0</v>
      </c>
    </row>
    <row r="3509" spans="1:22" x14ac:dyDescent="0.25">
      <c r="A3509" t="s">
        <v>1569</v>
      </c>
      <c r="B3509">
        <v>333910</v>
      </c>
      <c r="C3509" t="s">
        <v>1910</v>
      </c>
      <c r="D3509" t="s">
        <v>9888</v>
      </c>
      <c r="E3509" t="s">
        <v>1572</v>
      </c>
      <c r="F3509" t="s">
        <v>9874</v>
      </c>
      <c r="G3509" t="s">
        <v>7490</v>
      </c>
      <c r="H3509" s="2">
        <v>45374</v>
      </c>
      <c r="I3509" s="2">
        <v>45374</v>
      </c>
      <c r="J3509"/>
      <c r="K3509"/>
      <c r="L3509">
        <v>0.01</v>
      </c>
      <c r="M3509" t="s">
        <v>7484</v>
      </c>
      <c r="N3509" t="s">
        <v>4199</v>
      </c>
      <c r="O3509"/>
      <c r="P3509" t="s">
        <v>9875</v>
      </c>
      <c r="Q3509" t="s">
        <v>6060</v>
      </c>
      <c r="R3509" t="s">
        <v>15449</v>
      </c>
      <c r="S3509" t="s">
        <v>15436</v>
      </c>
      <c r="T3509" t="s">
        <v>15437</v>
      </c>
      <c r="U3509" t="s">
        <v>15437</v>
      </c>
      <c r="V3509">
        <v>0</v>
      </c>
    </row>
    <row r="3510" spans="1:22" x14ac:dyDescent="0.25">
      <c r="A3510" t="s">
        <v>1569</v>
      </c>
      <c r="B3510">
        <v>333915</v>
      </c>
      <c r="C3510" t="s">
        <v>2115</v>
      </c>
      <c r="D3510" t="s">
        <v>12036</v>
      </c>
      <c r="E3510" t="s">
        <v>1572</v>
      </c>
      <c r="F3510" t="s">
        <v>12034</v>
      </c>
      <c r="G3510" t="s">
        <v>7490</v>
      </c>
      <c r="H3510" s="2">
        <v>45374</v>
      </c>
      <c r="I3510" s="2">
        <v>45374</v>
      </c>
      <c r="J3510"/>
      <c r="K3510"/>
      <c r="L3510">
        <v>0.01</v>
      </c>
      <c r="M3510" t="s">
        <v>7484</v>
      </c>
      <c r="N3510" t="s">
        <v>1714</v>
      </c>
      <c r="O3510"/>
      <c r="P3510" t="s">
        <v>12032</v>
      </c>
      <c r="Q3510" t="s">
        <v>3219</v>
      </c>
      <c r="R3510" t="s">
        <v>15462</v>
      </c>
      <c r="S3510" t="s">
        <v>15436</v>
      </c>
      <c r="T3510" t="s">
        <v>15437</v>
      </c>
      <c r="U3510" t="s">
        <v>15437</v>
      </c>
      <c r="V3510">
        <v>0</v>
      </c>
    </row>
    <row r="3511" spans="1:22" x14ac:dyDescent="0.25">
      <c r="A3511" t="s">
        <v>1569</v>
      </c>
      <c r="B3511">
        <v>333894</v>
      </c>
      <c r="C3511" t="s">
        <v>3975</v>
      </c>
      <c r="D3511" t="s">
        <v>12682</v>
      </c>
      <c r="E3511" t="s">
        <v>1572</v>
      </c>
      <c r="F3511" t="s">
        <v>12672</v>
      </c>
      <c r="G3511" t="s">
        <v>7490</v>
      </c>
      <c r="H3511" s="2">
        <v>45374</v>
      </c>
      <c r="I3511" s="2">
        <v>45453</v>
      </c>
      <c r="J3511"/>
      <c r="K3511"/>
      <c r="L3511">
        <v>0.01</v>
      </c>
      <c r="M3511" t="s">
        <v>7484</v>
      </c>
      <c r="N3511" t="s">
        <v>3482</v>
      </c>
      <c r="O3511"/>
      <c r="P3511" t="s">
        <v>12669</v>
      </c>
      <c r="Q3511" t="s">
        <v>12670</v>
      </c>
      <c r="R3511" t="s">
        <v>15468</v>
      </c>
      <c r="S3511" t="s">
        <v>15436</v>
      </c>
      <c r="T3511" t="s">
        <v>15437</v>
      </c>
      <c r="U3511" t="s">
        <v>15437</v>
      </c>
      <c r="V3511">
        <v>0</v>
      </c>
    </row>
    <row r="3512" spans="1:22" x14ac:dyDescent="0.25">
      <c r="A3512" t="s">
        <v>1569</v>
      </c>
      <c r="B3512">
        <v>333913</v>
      </c>
      <c r="C3512" t="s">
        <v>13186</v>
      </c>
      <c r="D3512" t="s">
        <v>13187</v>
      </c>
      <c r="E3512" t="s">
        <v>1572</v>
      </c>
      <c r="F3512" t="s">
        <v>13177</v>
      </c>
      <c r="G3512" t="s">
        <v>7490</v>
      </c>
      <c r="H3512" s="2">
        <v>45374</v>
      </c>
      <c r="I3512" s="2">
        <v>45374</v>
      </c>
      <c r="J3512"/>
      <c r="K3512"/>
      <c r="L3512">
        <v>0.01</v>
      </c>
      <c r="M3512" t="s">
        <v>7484</v>
      </c>
      <c r="N3512" t="s">
        <v>3865</v>
      </c>
      <c r="O3512"/>
      <c r="P3512" t="s">
        <v>13178</v>
      </c>
      <c r="Q3512" t="s">
        <v>13179</v>
      </c>
      <c r="R3512" t="s">
        <v>15467</v>
      </c>
      <c r="S3512" t="s">
        <v>15436</v>
      </c>
      <c r="T3512" t="s">
        <v>15437</v>
      </c>
      <c r="U3512" t="s">
        <v>15437</v>
      </c>
      <c r="V3512">
        <v>0</v>
      </c>
    </row>
    <row r="3513" spans="1:22" x14ac:dyDescent="0.25">
      <c r="A3513" t="s">
        <v>1569</v>
      </c>
      <c r="B3513">
        <v>333924</v>
      </c>
      <c r="C3513" t="s">
        <v>3165</v>
      </c>
      <c r="D3513" t="s">
        <v>13188</v>
      </c>
      <c r="E3513" t="s">
        <v>1572</v>
      </c>
      <c r="F3513" t="s">
        <v>13177</v>
      </c>
      <c r="G3513" t="s">
        <v>7490</v>
      </c>
      <c r="H3513" s="2">
        <v>45374</v>
      </c>
      <c r="I3513" s="2">
        <v>45374</v>
      </c>
      <c r="J3513"/>
      <c r="K3513"/>
      <c r="L3513">
        <v>0.01</v>
      </c>
      <c r="M3513" t="s">
        <v>7484</v>
      </c>
      <c r="N3513" t="s">
        <v>3865</v>
      </c>
      <c r="O3513"/>
      <c r="P3513" t="s">
        <v>13178</v>
      </c>
      <c r="Q3513" t="s">
        <v>13179</v>
      </c>
      <c r="R3513" t="s">
        <v>15467</v>
      </c>
      <c r="S3513" t="s">
        <v>15436</v>
      </c>
      <c r="T3513" t="s">
        <v>15437</v>
      </c>
      <c r="U3513" t="s">
        <v>15437</v>
      </c>
      <c r="V3513">
        <v>0</v>
      </c>
    </row>
    <row r="3514" spans="1:22" x14ac:dyDescent="0.25">
      <c r="A3514" t="s">
        <v>1569</v>
      </c>
      <c r="B3514">
        <v>333898</v>
      </c>
      <c r="C3514" t="s">
        <v>4503</v>
      </c>
      <c r="D3514" t="s">
        <v>6871</v>
      </c>
      <c r="E3514" t="s">
        <v>1572</v>
      </c>
      <c r="F3514" t="s">
        <v>6862</v>
      </c>
      <c r="G3514" t="s">
        <v>4268</v>
      </c>
      <c r="H3514" s="2">
        <v>45374</v>
      </c>
      <c r="I3514" s="2">
        <v>45374</v>
      </c>
      <c r="J3514"/>
      <c r="K3514"/>
      <c r="L3514">
        <v>0.01</v>
      </c>
      <c r="M3514" t="s">
        <v>4269</v>
      </c>
      <c r="N3514" t="s">
        <v>5768</v>
      </c>
      <c r="O3514"/>
      <c r="P3514" t="s">
        <v>6863</v>
      </c>
      <c r="Q3514" t="s">
        <v>6864</v>
      </c>
      <c r="R3514" t="s">
        <v>15452</v>
      </c>
      <c r="S3514" t="s">
        <v>15436</v>
      </c>
      <c r="T3514" t="s">
        <v>15437</v>
      </c>
      <c r="U3514" t="s">
        <v>15437</v>
      </c>
      <c r="V3514">
        <v>0</v>
      </c>
    </row>
    <row r="3515" spans="1:22" x14ac:dyDescent="0.25">
      <c r="A3515" t="s">
        <v>1569</v>
      </c>
      <c r="B3515">
        <v>333847</v>
      </c>
      <c r="C3515" t="s">
        <v>7498</v>
      </c>
      <c r="D3515" t="s">
        <v>7499</v>
      </c>
      <c r="E3515" t="s">
        <v>1596</v>
      </c>
      <c r="F3515" t="s">
        <v>7482</v>
      </c>
      <c r="G3515" t="s">
        <v>7483</v>
      </c>
      <c r="H3515" s="2">
        <v>45372</v>
      </c>
      <c r="I3515" s="2">
        <v>45372</v>
      </c>
      <c r="J3515"/>
      <c r="K3515"/>
      <c r="L3515">
        <v>23.25</v>
      </c>
      <c r="M3515" t="s">
        <v>7484</v>
      </c>
      <c r="N3515" t="s">
        <v>1714</v>
      </c>
      <c r="O3515"/>
      <c r="P3515" t="s">
        <v>7485</v>
      </c>
      <c r="Q3515" t="s">
        <v>5704</v>
      </c>
      <c r="R3515" t="s">
        <v>15461</v>
      </c>
      <c r="S3515" t="s">
        <v>15436</v>
      </c>
      <c r="T3515" t="s">
        <v>15437</v>
      </c>
      <c r="U3515" t="s">
        <v>15437</v>
      </c>
      <c r="V3515">
        <v>0.61184210526315785</v>
      </c>
    </row>
    <row r="3516" spans="1:22" x14ac:dyDescent="0.25">
      <c r="A3516" t="s">
        <v>1569</v>
      </c>
      <c r="B3516">
        <v>333904</v>
      </c>
      <c r="C3516" t="s">
        <v>1963</v>
      </c>
      <c r="D3516" t="s">
        <v>1812</v>
      </c>
      <c r="E3516" t="s">
        <v>1572</v>
      </c>
      <c r="F3516" t="s">
        <v>8860</v>
      </c>
      <c r="G3516" t="s">
        <v>7490</v>
      </c>
      <c r="H3516" s="2">
        <v>45372</v>
      </c>
      <c r="I3516" s="2">
        <v>45372</v>
      </c>
      <c r="J3516"/>
      <c r="K3516"/>
      <c r="L3516">
        <v>0.01</v>
      </c>
      <c r="M3516" t="s">
        <v>7484</v>
      </c>
      <c r="N3516" t="s">
        <v>3865</v>
      </c>
      <c r="O3516"/>
      <c r="P3516" t="s">
        <v>8857</v>
      </c>
      <c r="Q3516" t="s">
        <v>15522</v>
      </c>
      <c r="R3516" t="s">
        <v>15467</v>
      </c>
      <c r="S3516" t="s">
        <v>15436</v>
      </c>
      <c r="T3516" t="s">
        <v>15437</v>
      </c>
      <c r="U3516" t="s">
        <v>15437</v>
      </c>
      <c r="V3516">
        <v>0</v>
      </c>
    </row>
    <row r="3517" spans="1:22" x14ac:dyDescent="0.25">
      <c r="A3517" t="s">
        <v>1569</v>
      </c>
      <c r="B3517">
        <v>333880</v>
      </c>
      <c r="C3517" t="s">
        <v>1775</v>
      </c>
      <c r="D3517" t="s">
        <v>9058</v>
      </c>
      <c r="E3517" t="s">
        <v>1572</v>
      </c>
      <c r="F3517" t="s">
        <v>9024</v>
      </c>
      <c r="G3517" t="s">
        <v>7490</v>
      </c>
      <c r="H3517" s="2">
        <v>45372</v>
      </c>
      <c r="I3517" s="2">
        <v>45372</v>
      </c>
      <c r="J3517"/>
      <c r="K3517"/>
      <c r="L3517">
        <v>0.01</v>
      </c>
      <c r="M3517" t="s">
        <v>7484</v>
      </c>
      <c r="N3517" t="s">
        <v>3865</v>
      </c>
      <c r="O3517"/>
      <c r="P3517" t="s">
        <v>9018</v>
      </c>
      <c r="Q3517" t="s">
        <v>4338</v>
      </c>
      <c r="R3517" t="s">
        <v>15468</v>
      </c>
      <c r="S3517" t="s">
        <v>15436</v>
      </c>
      <c r="T3517" t="s">
        <v>15437</v>
      </c>
      <c r="U3517" t="s">
        <v>15437</v>
      </c>
      <c r="V3517">
        <v>0</v>
      </c>
    </row>
    <row r="3518" spans="1:22" x14ac:dyDescent="0.25">
      <c r="A3518" t="s">
        <v>1569</v>
      </c>
      <c r="B3518">
        <v>333878</v>
      </c>
      <c r="C3518" t="s">
        <v>7192</v>
      </c>
      <c r="D3518" t="s">
        <v>9059</v>
      </c>
      <c r="E3518" t="s">
        <v>1572</v>
      </c>
      <c r="F3518" t="s">
        <v>9024</v>
      </c>
      <c r="G3518" t="s">
        <v>7490</v>
      </c>
      <c r="H3518" s="2">
        <v>45372</v>
      </c>
      <c r="I3518" s="2">
        <v>45719</v>
      </c>
      <c r="J3518"/>
      <c r="K3518"/>
      <c r="L3518">
        <v>0.01</v>
      </c>
      <c r="M3518" t="s">
        <v>7484</v>
      </c>
      <c r="N3518" t="s">
        <v>3865</v>
      </c>
      <c r="O3518"/>
      <c r="P3518" t="s">
        <v>9018</v>
      </c>
      <c r="Q3518" t="s">
        <v>4338</v>
      </c>
      <c r="R3518" t="s">
        <v>15468</v>
      </c>
      <c r="S3518" t="s">
        <v>15436</v>
      </c>
      <c r="T3518" t="s">
        <v>15437</v>
      </c>
      <c r="U3518" t="s">
        <v>15437</v>
      </c>
      <c r="V3518">
        <v>0</v>
      </c>
    </row>
    <row r="3519" spans="1:22" x14ac:dyDescent="0.25">
      <c r="A3519" t="s">
        <v>1569</v>
      </c>
      <c r="B3519">
        <v>333870</v>
      </c>
      <c r="C3519" t="s">
        <v>2122</v>
      </c>
      <c r="D3519" t="s">
        <v>9889</v>
      </c>
      <c r="E3519" t="s">
        <v>1596</v>
      </c>
      <c r="F3519" t="s">
        <v>9874</v>
      </c>
      <c r="G3519" t="s">
        <v>7490</v>
      </c>
      <c r="H3519" s="2">
        <v>45372</v>
      </c>
      <c r="I3519" s="2">
        <v>45372</v>
      </c>
      <c r="J3519"/>
      <c r="K3519"/>
      <c r="L3519">
        <v>25</v>
      </c>
      <c r="M3519" t="s">
        <v>7484</v>
      </c>
      <c r="N3519" t="s">
        <v>4199</v>
      </c>
      <c r="O3519"/>
      <c r="P3519" t="s">
        <v>9875</v>
      </c>
      <c r="Q3519" t="s">
        <v>6060</v>
      </c>
      <c r="R3519" t="s">
        <v>15449</v>
      </c>
      <c r="S3519" t="s">
        <v>15436</v>
      </c>
      <c r="T3519" t="s">
        <v>15437</v>
      </c>
      <c r="U3519" t="s">
        <v>15437</v>
      </c>
      <c r="V3519">
        <v>0.65789473684210531</v>
      </c>
    </row>
    <row r="3520" spans="1:22" x14ac:dyDescent="0.25">
      <c r="A3520" t="s">
        <v>1569</v>
      </c>
      <c r="B3520">
        <v>333858</v>
      </c>
      <c r="C3520" t="s">
        <v>9890</v>
      </c>
      <c r="D3520" t="s">
        <v>9891</v>
      </c>
      <c r="E3520" t="s">
        <v>1572</v>
      </c>
      <c r="F3520" t="s">
        <v>9874</v>
      </c>
      <c r="G3520" t="s">
        <v>7490</v>
      </c>
      <c r="H3520" s="2">
        <v>45372</v>
      </c>
      <c r="I3520" s="2">
        <v>45372</v>
      </c>
      <c r="J3520"/>
      <c r="K3520"/>
      <c r="L3520">
        <v>0.01</v>
      </c>
      <c r="M3520" t="s">
        <v>7484</v>
      </c>
      <c r="N3520" t="s">
        <v>4199</v>
      </c>
      <c r="O3520"/>
      <c r="P3520" t="s">
        <v>9875</v>
      </c>
      <c r="Q3520" t="s">
        <v>6060</v>
      </c>
      <c r="R3520" t="s">
        <v>15449</v>
      </c>
      <c r="S3520" t="s">
        <v>15436</v>
      </c>
      <c r="T3520" t="s">
        <v>15437</v>
      </c>
      <c r="U3520" t="s">
        <v>15437</v>
      </c>
      <c r="V3520">
        <v>0</v>
      </c>
    </row>
    <row r="3521" spans="1:22" x14ac:dyDescent="0.25">
      <c r="A3521" t="s">
        <v>1569</v>
      </c>
      <c r="B3521">
        <v>333875</v>
      </c>
      <c r="C3521" t="s">
        <v>2543</v>
      </c>
      <c r="D3521" t="s">
        <v>9892</v>
      </c>
      <c r="E3521" t="s">
        <v>1572</v>
      </c>
      <c r="F3521" t="s">
        <v>9874</v>
      </c>
      <c r="G3521" t="s">
        <v>7490</v>
      </c>
      <c r="H3521" s="2">
        <v>45372</v>
      </c>
      <c r="I3521" s="2">
        <v>45372</v>
      </c>
      <c r="J3521"/>
      <c r="K3521"/>
      <c r="L3521">
        <v>0.01</v>
      </c>
      <c r="M3521" t="s">
        <v>7484</v>
      </c>
      <c r="N3521" t="s">
        <v>4199</v>
      </c>
      <c r="O3521"/>
      <c r="P3521" t="s">
        <v>9875</v>
      </c>
      <c r="Q3521" t="s">
        <v>6060</v>
      </c>
      <c r="R3521" t="s">
        <v>15449</v>
      </c>
      <c r="S3521" t="s">
        <v>15436</v>
      </c>
      <c r="T3521" t="s">
        <v>15437</v>
      </c>
      <c r="U3521" t="s">
        <v>15437</v>
      </c>
      <c r="V3521">
        <v>0</v>
      </c>
    </row>
    <row r="3522" spans="1:22" x14ac:dyDescent="0.25">
      <c r="A3522" t="s">
        <v>1569</v>
      </c>
      <c r="B3522">
        <v>333905</v>
      </c>
      <c r="C3522" t="s">
        <v>5468</v>
      </c>
      <c r="D3522" t="s">
        <v>3968</v>
      </c>
      <c r="E3522" t="s">
        <v>1572</v>
      </c>
      <c r="F3522" t="s">
        <v>9874</v>
      </c>
      <c r="G3522" t="s">
        <v>7490</v>
      </c>
      <c r="H3522" s="2">
        <v>45372</v>
      </c>
      <c r="I3522" s="2">
        <v>45372</v>
      </c>
      <c r="J3522"/>
      <c r="K3522"/>
      <c r="L3522">
        <v>0.01</v>
      </c>
      <c r="M3522" t="s">
        <v>7484</v>
      </c>
      <c r="N3522" t="s">
        <v>4199</v>
      </c>
      <c r="O3522"/>
      <c r="P3522" t="s">
        <v>9875</v>
      </c>
      <c r="Q3522" t="s">
        <v>6060</v>
      </c>
      <c r="R3522" t="s">
        <v>15449</v>
      </c>
      <c r="S3522" t="s">
        <v>15436</v>
      </c>
      <c r="T3522" t="s">
        <v>15437</v>
      </c>
      <c r="U3522" t="s">
        <v>15437</v>
      </c>
      <c r="V3522">
        <v>0</v>
      </c>
    </row>
    <row r="3523" spans="1:22" x14ac:dyDescent="0.25">
      <c r="A3523" t="s">
        <v>1569</v>
      </c>
      <c r="B3523">
        <v>333869</v>
      </c>
      <c r="C3523" t="s">
        <v>6509</v>
      </c>
      <c r="D3523" t="s">
        <v>9893</v>
      </c>
      <c r="E3523" t="s">
        <v>1572</v>
      </c>
      <c r="F3523" t="s">
        <v>9874</v>
      </c>
      <c r="G3523" t="s">
        <v>7490</v>
      </c>
      <c r="H3523" s="2">
        <v>45372</v>
      </c>
      <c r="I3523" s="2">
        <v>45372</v>
      </c>
      <c r="J3523"/>
      <c r="K3523"/>
      <c r="L3523">
        <v>0.01</v>
      </c>
      <c r="M3523" t="s">
        <v>7484</v>
      </c>
      <c r="N3523" t="s">
        <v>4199</v>
      </c>
      <c r="O3523"/>
      <c r="P3523" t="s">
        <v>9875</v>
      </c>
      <c r="Q3523" t="s">
        <v>6060</v>
      </c>
      <c r="R3523" t="s">
        <v>15449</v>
      </c>
      <c r="S3523" t="s">
        <v>15436</v>
      </c>
      <c r="T3523" t="s">
        <v>15437</v>
      </c>
      <c r="U3523" t="s">
        <v>15437</v>
      </c>
      <c r="V3523">
        <v>0</v>
      </c>
    </row>
    <row r="3524" spans="1:22" x14ac:dyDescent="0.25">
      <c r="A3524" t="s">
        <v>1569</v>
      </c>
      <c r="B3524">
        <v>333900</v>
      </c>
      <c r="C3524" t="s">
        <v>9894</v>
      </c>
      <c r="D3524" t="s">
        <v>9895</v>
      </c>
      <c r="E3524" t="s">
        <v>1572</v>
      </c>
      <c r="F3524" t="s">
        <v>9874</v>
      </c>
      <c r="G3524" t="s">
        <v>7490</v>
      </c>
      <c r="H3524" s="2">
        <v>45372</v>
      </c>
      <c r="I3524" s="2">
        <v>45372</v>
      </c>
      <c r="J3524"/>
      <c r="K3524"/>
      <c r="L3524">
        <v>0.01</v>
      </c>
      <c r="M3524" t="s">
        <v>7484</v>
      </c>
      <c r="N3524" t="s">
        <v>4199</v>
      </c>
      <c r="O3524"/>
      <c r="P3524" t="s">
        <v>9875</v>
      </c>
      <c r="Q3524" t="s">
        <v>6060</v>
      </c>
      <c r="R3524" t="s">
        <v>15449</v>
      </c>
      <c r="S3524" t="s">
        <v>15436</v>
      </c>
      <c r="T3524" t="s">
        <v>15437</v>
      </c>
      <c r="U3524" t="s">
        <v>15437</v>
      </c>
      <c r="V3524">
        <v>0</v>
      </c>
    </row>
    <row r="3525" spans="1:22" x14ac:dyDescent="0.25">
      <c r="A3525" t="s">
        <v>1569</v>
      </c>
      <c r="B3525">
        <v>333885</v>
      </c>
      <c r="C3525" t="s">
        <v>11542</v>
      </c>
      <c r="D3525" t="s">
        <v>11543</v>
      </c>
      <c r="E3525" t="s">
        <v>1572</v>
      </c>
      <c r="F3525" t="s">
        <v>11544</v>
      </c>
      <c r="G3525" t="s">
        <v>7483</v>
      </c>
      <c r="H3525" s="2">
        <v>45372</v>
      </c>
      <c r="I3525" s="2">
        <v>45372</v>
      </c>
      <c r="J3525"/>
      <c r="K3525"/>
      <c r="L3525">
        <v>0.01</v>
      </c>
      <c r="M3525" t="s">
        <v>7484</v>
      </c>
      <c r="N3525" t="s">
        <v>3482</v>
      </c>
      <c r="O3525"/>
      <c r="P3525" t="s">
        <v>11524</v>
      </c>
      <c r="Q3525" t="s">
        <v>5410</v>
      </c>
      <c r="R3525" t="s">
        <v>15468</v>
      </c>
      <c r="S3525" t="s">
        <v>15436</v>
      </c>
      <c r="T3525" t="s">
        <v>15437</v>
      </c>
      <c r="U3525" t="s">
        <v>15437</v>
      </c>
      <c r="V3525">
        <v>0</v>
      </c>
    </row>
    <row r="3526" spans="1:22" x14ac:dyDescent="0.25">
      <c r="A3526" t="s">
        <v>1569</v>
      </c>
      <c r="B3526">
        <v>333979</v>
      </c>
      <c r="C3526" t="s">
        <v>1844</v>
      </c>
      <c r="D3526" t="s">
        <v>11576</v>
      </c>
      <c r="E3526" t="s">
        <v>1572</v>
      </c>
      <c r="F3526" t="s">
        <v>11563</v>
      </c>
      <c r="G3526" t="s">
        <v>7490</v>
      </c>
      <c r="H3526" s="2">
        <v>45372</v>
      </c>
      <c r="I3526" s="2">
        <v>45372</v>
      </c>
      <c r="J3526"/>
      <c r="K3526"/>
      <c r="L3526">
        <v>0.01</v>
      </c>
      <c r="M3526" t="s">
        <v>7484</v>
      </c>
      <c r="N3526" t="s">
        <v>3482</v>
      </c>
      <c r="O3526"/>
      <c r="P3526" t="s">
        <v>11564</v>
      </c>
      <c r="Q3526" t="s">
        <v>6889</v>
      </c>
      <c r="R3526" t="s">
        <v>15465</v>
      </c>
      <c r="S3526" t="s">
        <v>15436</v>
      </c>
      <c r="T3526" t="s">
        <v>15437</v>
      </c>
      <c r="U3526" t="s">
        <v>15437</v>
      </c>
      <c r="V3526">
        <v>0</v>
      </c>
    </row>
    <row r="3527" spans="1:22" x14ac:dyDescent="0.25">
      <c r="A3527" t="s">
        <v>1569</v>
      </c>
      <c r="B3527">
        <v>333893</v>
      </c>
      <c r="C3527" t="s">
        <v>5894</v>
      </c>
      <c r="D3527" t="s">
        <v>3606</v>
      </c>
      <c r="E3527" t="s">
        <v>1572</v>
      </c>
      <c r="F3527" t="s">
        <v>11956</v>
      </c>
      <c r="G3527" t="s">
        <v>7490</v>
      </c>
      <c r="H3527" s="2">
        <v>45372</v>
      </c>
      <c r="I3527" s="2">
        <v>45372</v>
      </c>
      <c r="J3527"/>
      <c r="K3527"/>
      <c r="L3527">
        <v>0.01</v>
      </c>
      <c r="M3527" t="s">
        <v>7484</v>
      </c>
      <c r="N3527" t="s">
        <v>3865</v>
      </c>
      <c r="O3527"/>
      <c r="P3527" t="s">
        <v>11957</v>
      </c>
      <c r="Q3527" t="s">
        <v>4910</v>
      </c>
      <c r="R3527" t="s">
        <v>15463</v>
      </c>
      <c r="S3527" t="s">
        <v>15436</v>
      </c>
      <c r="T3527" t="s">
        <v>15437</v>
      </c>
      <c r="U3527" t="s">
        <v>15437</v>
      </c>
      <c r="V3527">
        <v>0</v>
      </c>
    </row>
    <row r="3528" spans="1:22" x14ac:dyDescent="0.25">
      <c r="A3528" t="s">
        <v>1569</v>
      </c>
      <c r="B3528">
        <v>333865</v>
      </c>
      <c r="C3528" t="s">
        <v>12159</v>
      </c>
      <c r="D3528" t="s">
        <v>1696</v>
      </c>
      <c r="E3528" t="s">
        <v>1572</v>
      </c>
      <c r="F3528" t="s">
        <v>12147</v>
      </c>
      <c r="G3528" t="s">
        <v>7490</v>
      </c>
      <c r="H3528" s="2">
        <v>45372</v>
      </c>
      <c r="I3528" s="2">
        <v>45372</v>
      </c>
      <c r="J3528"/>
      <c r="K3528"/>
      <c r="L3528">
        <v>0.01</v>
      </c>
      <c r="M3528" t="s">
        <v>7484</v>
      </c>
      <c r="N3528" t="s">
        <v>4199</v>
      </c>
      <c r="O3528"/>
      <c r="P3528" t="s">
        <v>12148</v>
      </c>
      <c r="Q3528" t="s">
        <v>6712</v>
      </c>
      <c r="R3528" t="s">
        <v>15449</v>
      </c>
      <c r="S3528" t="s">
        <v>15436</v>
      </c>
      <c r="T3528" t="s">
        <v>15437</v>
      </c>
      <c r="U3528" t="s">
        <v>15437</v>
      </c>
      <c r="V3528">
        <v>0</v>
      </c>
    </row>
    <row r="3529" spans="1:22" x14ac:dyDescent="0.25">
      <c r="A3529" t="s">
        <v>1569</v>
      </c>
      <c r="B3529">
        <v>333846</v>
      </c>
      <c r="C3529" t="s">
        <v>12350</v>
      </c>
      <c r="D3529" t="s">
        <v>12351</v>
      </c>
      <c r="E3529" t="s">
        <v>1572</v>
      </c>
      <c r="F3529" t="s">
        <v>12336</v>
      </c>
      <c r="G3529" t="s">
        <v>7490</v>
      </c>
      <c r="H3529" s="2">
        <v>45372</v>
      </c>
      <c r="I3529" s="2">
        <v>45372</v>
      </c>
      <c r="J3529"/>
      <c r="K3529"/>
      <c r="L3529">
        <v>0.01</v>
      </c>
      <c r="M3529" t="s">
        <v>7484</v>
      </c>
      <c r="N3529" t="s">
        <v>1714</v>
      </c>
      <c r="O3529"/>
      <c r="P3529" t="s">
        <v>12334</v>
      </c>
      <c r="Q3529" t="s">
        <v>3013</v>
      </c>
      <c r="R3529" t="s">
        <v>15462</v>
      </c>
      <c r="S3529" t="s">
        <v>15436</v>
      </c>
      <c r="T3529" t="s">
        <v>15437</v>
      </c>
      <c r="U3529" t="s">
        <v>15437</v>
      </c>
      <c r="V3529">
        <v>0</v>
      </c>
    </row>
    <row r="3530" spans="1:22" x14ac:dyDescent="0.25">
      <c r="A3530" t="s">
        <v>1569</v>
      </c>
      <c r="B3530">
        <v>333851</v>
      </c>
      <c r="C3530" t="s">
        <v>2150</v>
      </c>
      <c r="D3530" t="s">
        <v>12885</v>
      </c>
      <c r="E3530" t="s">
        <v>1572</v>
      </c>
      <c r="F3530" t="s">
        <v>12874</v>
      </c>
      <c r="G3530" t="s">
        <v>7490</v>
      </c>
      <c r="H3530" s="2">
        <v>45372</v>
      </c>
      <c r="I3530" s="2">
        <v>45372</v>
      </c>
      <c r="J3530"/>
      <c r="K3530"/>
      <c r="L3530">
        <v>0.01</v>
      </c>
      <c r="M3530" t="s">
        <v>7484</v>
      </c>
      <c r="N3530" t="s">
        <v>1714</v>
      </c>
      <c r="O3530"/>
      <c r="P3530" t="s">
        <v>12875</v>
      </c>
      <c r="Q3530" t="s">
        <v>12876</v>
      </c>
      <c r="R3530" t="s">
        <v>15461</v>
      </c>
      <c r="S3530" t="s">
        <v>15436</v>
      </c>
      <c r="T3530" t="s">
        <v>15437</v>
      </c>
      <c r="U3530" t="s">
        <v>15437</v>
      </c>
      <c r="V3530">
        <v>0</v>
      </c>
    </row>
    <row r="3531" spans="1:22" x14ac:dyDescent="0.25">
      <c r="A3531" t="s">
        <v>1569</v>
      </c>
      <c r="B3531">
        <v>333874</v>
      </c>
      <c r="C3531" t="s">
        <v>1907</v>
      </c>
      <c r="D3531" t="s">
        <v>2852</v>
      </c>
      <c r="E3531" t="s">
        <v>1572</v>
      </c>
      <c r="F3531" t="s">
        <v>12874</v>
      </c>
      <c r="G3531" t="s">
        <v>7490</v>
      </c>
      <c r="H3531" s="2">
        <v>45372</v>
      </c>
      <c r="I3531" s="2">
        <v>45372</v>
      </c>
      <c r="J3531"/>
      <c r="K3531"/>
      <c r="L3531">
        <v>0.01</v>
      </c>
      <c r="M3531" t="s">
        <v>7484</v>
      </c>
      <c r="N3531" t="s">
        <v>1714</v>
      </c>
      <c r="O3531"/>
      <c r="P3531" t="s">
        <v>12875</v>
      </c>
      <c r="Q3531" t="s">
        <v>12876</v>
      </c>
      <c r="R3531" t="s">
        <v>15461</v>
      </c>
      <c r="S3531" t="s">
        <v>15436</v>
      </c>
      <c r="T3531" t="s">
        <v>15437</v>
      </c>
      <c r="U3531" t="s">
        <v>15437</v>
      </c>
      <c r="V3531">
        <v>0</v>
      </c>
    </row>
    <row r="3532" spans="1:22" x14ac:dyDescent="0.25">
      <c r="A3532" t="s">
        <v>1569</v>
      </c>
      <c r="B3532">
        <v>333886</v>
      </c>
      <c r="C3532" t="s">
        <v>1897</v>
      </c>
      <c r="D3532" t="s">
        <v>12886</v>
      </c>
      <c r="E3532" t="s">
        <v>1572</v>
      </c>
      <c r="F3532" t="s">
        <v>12874</v>
      </c>
      <c r="G3532" t="s">
        <v>7490</v>
      </c>
      <c r="H3532" s="2">
        <v>45372</v>
      </c>
      <c r="I3532" s="2">
        <v>45372</v>
      </c>
      <c r="J3532"/>
      <c r="K3532"/>
      <c r="L3532">
        <v>0.01</v>
      </c>
      <c r="M3532" t="s">
        <v>7484</v>
      </c>
      <c r="N3532" t="s">
        <v>1714</v>
      </c>
      <c r="O3532"/>
      <c r="P3532" t="s">
        <v>12875</v>
      </c>
      <c r="Q3532" t="s">
        <v>12876</v>
      </c>
      <c r="R3532" t="s">
        <v>15461</v>
      </c>
      <c r="S3532" t="s">
        <v>15436</v>
      </c>
      <c r="T3532" t="s">
        <v>15437</v>
      </c>
      <c r="U3532" t="s">
        <v>15437</v>
      </c>
      <c r="V3532">
        <v>0</v>
      </c>
    </row>
    <row r="3533" spans="1:22" x14ac:dyDescent="0.25">
      <c r="A3533" t="s">
        <v>1569</v>
      </c>
      <c r="B3533">
        <v>333852</v>
      </c>
      <c r="C3533" t="s">
        <v>2000</v>
      </c>
      <c r="D3533" t="s">
        <v>13104</v>
      </c>
      <c r="E3533" t="s">
        <v>1572</v>
      </c>
      <c r="F3533" t="s">
        <v>13100</v>
      </c>
      <c r="G3533" t="s">
        <v>7490</v>
      </c>
      <c r="H3533" s="2">
        <v>45372</v>
      </c>
      <c r="I3533" s="2">
        <v>45372</v>
      </c>
      <c r="J3533"/>
      <c r="K3533"/>
      <c r="L3533">
        <v>0.01</v>
      </c>
      <c r="M3533" t="s">
        <v>7484</v>
      </c>
      <c r="N3533" t="s">
        <v>1714</v>
      </c>
      <c r="O3533"/>
      <c r="P3533" t="s">
        <v>13097</v>
      </c>
      <c r="Q3533" t="s">
        <v>13098</v>
      </c>
      <c r="R3533" t="s">
        <v>15462</v>
      </c>
      <c r="S3533" t="s">
        <v>15436</v>
      </c>
      <c r="T3533" t="s">
        <v>15437</v>
      </c>
      <c r="U3533" t="s">
        <v>15437</v>
      </c>
      <c r="V3533">
        <v>0</v>
      </c>
    </row>
    <row r="3534" spans="1:22" x14ac:dyDescent="0.25">
      <c r="A3534" t="s">
        <v>1569</v>
      </c>
      <c r="B3534">
        <v>333883</v>
      </c>
      <c r="C3534" t="s">
        <v>13105</v>
      </c>
      <c r="D3534" t="s">
        <v>13106</v>
      </c>
      <c r="E3534" t="s">
        <v>1572</v>
      </c>
      <c r="F3534" t="s">
        <v>13100</v>
      </c>
      <c r="G3534" t="s">
        <v>7490</v>
      </c>
      <c r="H3534" s="2">
        <v>45372</v>
      </c>
      <c r="I3534" s="2">
        <v>45372</v>
      </c>
      <c r="J3534"/>
      <c r="K3534"/>
      <c r="L3534">
        <v>0.01</v>
      </c>
      <c r="M3534" t="s">
        <v>7484</v>
      </c>
      <c r="N3534" t="s">
        <v>1714</v>
      </c>
      <c r="O3534"/>
      <c r="P3534" t="s">
        <v>13097</v>
      </c>
      <c r="Q3534" t="s">
        <v>13098</v>
      </c>
      <c r="R3534" t="s">
        <v>15462</v>
      </c>
      <c r="S3534" t="s">
        <v>15436</v>
      </c>
      <c r="T3534" t="s">
        <v>15437</v>
      </c>
      <c r="U3534" t="s">
        <v>15437</v>
      </c>
      <c r="V3534">
        <v>0</v>
      </c>
    </row>
    <row r="3535" spans="1:22" x14ac:dyDescent="0.25">
      <c r="A3535" t="s">
        <v>1569</v>
      </c>
      <c r="B3535">
        <v>333932</v>
      </c>
      <c r="C3535" t="s">
        <v>4634</v>
      </c>
      <c r="D3535" t="s">
        <v>3074</v>
      </c>
      <c r="E3535" t="s">
        <v>1572</v>
      </c>
      <c r="F3535" t="s">
        <v>13177</v>
      </c>
      <c r="G3535" t="s">
        <v>7490</v>
      </c>
      <c r="H3535" s="2">
        <v>45372</v>
      </c>
      <c r="I3535" s="2">
        <v>45372</v>
      </c>
      <c r="J3535"/>
      <c r="K3535"/>
      <c r="L3535">
        <v>0.01</v>
      </c>
      <c r="M3535" t="s">
        <v>7484</v>
      </c>
      <c r="N3535" t="s">
        <v>3865</v>
      </c>
      <c r="O3535"/>
      <c r="P3535" t="s">
        <v>13178</v>
      </c>
      <c r="Q3535" t="s">
        <v>13179</v>
      </c>
      <c r="R3535" t="s">
        <v>15467</v>
      </c>
      <c r="S3535" t="s">
        <v>15436</v>
      </c>
      <c r="T3535" t="s">
        <v>15437</v>
      </c>
      <c r="U3535" t="s">
        <v>15437</v>
      </c>
      <c r="V3535">
        <v>0</v>
      </c>
    </row>
    <row r="3536" spans="1:22" x14ac:dyDescent="0.25">
      <c r="A3536" t="s">
        <v>1569</v>
      </c>
      <c r="B3536">
        <v>333848</v>
      </c>
      <c r="C3536" t="s">
        <v>1855</v>
      </c>
      <c r="D3536" t="s">
        <v>13702</v>
      </c>
      <c r="E3536" t="s">
        <v>1572</v>
      </c>
      <c r="F3536" t="s">
        <v>13688</v>
      </c>
      <c r="G3536" t="s">
        <v>7490</v>
      </c>
      <c r="H3536" s="2">
        <v>45372</v>
      </c>
      <c r="I3536" s="2">
        <v>45372</v>
      </c>
      <c r="J3536"/>
      <c r="K3536"/>
      <c r="L3536">
        <v>0.01</v>
      </c>
      <c r="M3536" t="s">
        <v>7484</v>
      </c>
      <c r="N3536" t="s">
        <v>3865</v>
      </c>
      <c r="O3536"/>
      <c r="P3536" t="s">
        <v>13689</v>
      </c>
      <c r="Q3536" t="s">
        <v>13690</v>
      </c>
      <c r="R3536" t="s">
        <v>15467</v>
      </c>
      <c r="S3536" t="s">
        <v>15436</v>
      </c>
      <c r="T3536" t="s">
        <v>15437</v>
      </c>
      <c r="U3536" t="s">
        <v>15437</v>
      </c>
      <c r="V3536">
        <v>0</v>
      </c>
    </row>
    <row r="3537" spans="1:22" x14ac:dyDescent="0.25">
      <c r="A3537" t="s">
        <v>1569</v>
      </c>
      <c r="B3537">
        <v>333891</v>
      </c>
      <c r="C3537" t="s">
        <v>2018</v>
      </c>
      <c r="D3537" t="s">
        <v>13703</v>
      </c>
      <c r="E3537" t="s">
        <v>1572</v>
      </c>
      <c r="F3537" t="s">
        <v>13688</v>
      </c>
      <c r="G3537" t="s">
        <v>7490</v>
      </c>
      <c r="H3537" s="2">
        <v>45372</v>
      </c>
      <c r="I3537" s="2">
        <v>45372</v>
      </c>
      <c r="J3537"/>
      <c r="K3537"/>
      <c r="L3537">
        <v>0.01</v>
      </c>
      <c r="M3537" t="s">
        <v>7484</v>
      </c>
      <c r="N3537" t="s">
        <v>3865</v>
      </c>
      <c r="O3537"/>
      <c r="P3537" t="s">
        <v>13689</v>
      </c>
      <c r="Q3537" t="s">
        <v>13690</v>
      </c>
      <c r="R3537" t="s">
        <v>15467</v>
      </c>
      <c r="S3537" t="s">
        <v>15436</v>
      </c>
      <c r="T3537" t="s">
        <v>15437</v>
      </c>
      <c r="U3537" t="s">
        <v>15437</v>
      </c>
      <c r="V3537">
        <v>0</v>
      </c>
    </row>
    <row r="3538" spans="1:22" x14ac:dyDescent="0.25">
      <c r="A3538" t="s">
        <v>1569</v>
      </c>
      <c r="B3538">
        <v>333899</v>
      </c>
      <c r="C3538" t="s">
        <v>2083</v>
      </c>
      <c r="D3538" t="s">
        <v>3037</v>
      </c>
      <c r="E3538" t="s">
        <v>1572</v>
      </c>
      <c r="F3538" t="s">
        <v>13688</v>
      </c>
      <c r="G3538" t="s">
        <v>7490</v>
      </c>
      <c r="H3538" s="2">
        <v>45372</v>
      </c>
      <c r="I3538" s="2">
        <v>45372</v>
      </c>
      <c r="J3538"/>
      <c r="K3538"/>
      <c r="L3538">
        <v>0.01</v>
      </c>
      <c r="M3538" t="s">
        <v>7484</v>
      </c>
      <c r="N3538" t="s">
        <v>3865</v>
      </c>
      <c r="O3538"/>
      <c r="P3538" t="s">
        <v>13689</v>
      </c>
      <c r="Q3538" t="s">
        <v>13690</v>
      </c>
      <c r="R3538" t="s">
        <v>15467</v>
      </c>
      <c r="S3538" t="s">
        <v>15436</v>
      </c>
      <c r="T3538" t="s">
        <v>15437</v>
      </c>
      <c r="U3538" t="s">
        <v>15437</v>
      </c>
      <c r="V3538">
        <v>0</v>
      </c>
    </row>
    <row r="3539" spans="1:22" x14ac:dyDescent="0.25">
      <c r="A3539" t="s">
        <v>1569</v>
      </c>
      <c r="B3539">
        <v>333859</v>
      </c>
      <c r="C3539" t="s">
        <v>2362</v>
      </c>
      <c r="D3539" t="s">
        <v>1998</v>
      </c>
      <c r="E3539" t="s">
        <v>1607</v>
      </c>
      <c r="F3539" t="s">
        <v>4770</v>
      </c>
      <c r="G3539" t="s">
        <v>4294</v>
      </c>
      <c r="H3539" s="2">
        <v>45372</v>
      </c>
      <c r="I3539" s="2">
        <v>45439</v>
      </c>
      <c r="J3539"/>
      <c r="K3539"/>
      <c r="L3539">
        <v>38</v>
      </c>
      <c r="M3539" t="s">
        <v>4269</v>
      </c>
      <c r="N3539" t="s">
        <v>3311</v>
      </c>
      <c r="O3539"/>
      <c r="P3539" t="s">
        <v>4756</v>
      </c>
      <c r="Q3539" t="s">
        <v>3370</v>
      </c>
      <c r="R3539" t="s">
        <v>15454</v>
      </c>
      <c r="S3539" t="s">
        <v>15436</v>
      </c>
      <c r="T3539" t="s">
        <v>15437</v>
      </c>
      <c r="U3539" t="s">
        <v>15437</v>
      </c>
      <c r="V3539">
        <v>1</v>
      </c>
    </row>
    <row r="3540" spans="1:22" x14ac:dyDescent="0.25">
      <c r="A3540" t="s">
        <v>1569</v>
      </c>
      <c r="B3540">
        <v>333896</v>
      </c>
      <c r="C3540" t="s">
        <v>4843</v>
      </c>
      <c r="D3540" t="s">
        <v>4733</v>
      </c>
      <c r="E3540" t="s">
        <v>1572</v>
      </c>
      <c r="F3540" t="s">
        <v>4827</v>
      </c>
      <c r="G3540" t="s">
        <v>4268</v>
      </c>
      <c r="H3540" s="2">
        <v>45372</v>
      </c>
      <c r="I3540" s="2">
        <v>45372</v>
      </c>
      <c r="J3540"/>
      <c r="K3540"/>
      <c r="L3540">
        <v>0.01</v>
      </c>
      <c r="M3540" t="s">
        <v>4269</v>
      </c>
      <c r="N3540" t="s">
        <v>1714</v>
      </c>
      <c r="O3540"/>
      <c r="P3540" t="s">
        <v>4825</v>
      </c>
      <c r="Q3540" t="s">
        <v>3067</v>
      </c>
      <c r="R3540" t="s">
        <v>15447</v>
      </c>
      <c r="S3540" t="s">
        <v>15436</v>
      </c>
      <c r="T3540" t="s">
        <v>15437</v>
      </c>
      <c r="U3540" t="s">
        <v>15437</v>
      </c>
      <c r="V3540">
        <v>0</v>
      </c>
    </row>
    <row r="3541" spans="1:22" x14ac:dyDescent="0.25">
      <c r="A3541" t="s">
        <v>1569</v>
      </c>
      <c r="B3541">
        <v>333857</v>
      </c>
      <c r="C3541" t="s">
        <v>1708</v>
      </c>
      <c r="D3541" t="s">
        <v>2306</v>
      </c>
      <c r="E3541" t="s">
        <v>1607</v>
      </c>
      <c r="F3541" t="s">
        <v>6700</v>
      </c>
      <c r="G3541" t="s">
        <v>4324</v>
      </c>
      <c r="H3541" s="2">
        <v>45372</v>
      </c>
      <c r="I3541" s="2">
        <v>45649</v>
      </c>
      <c r="J3541"/>
      <c r="K3541"/>
      <c r="L3541">
        <v>38</v>
      </c>
      <c r="M3541" t="s">
        <v>4269</v>
      </c>
      <c r="N3541" t="s">
        <v>3865</v>
      </c>
      <c r="O3541"/>
      <c r="P3541" t="s">
        <v>6688</v>
      </c>
      <c r="Q3541" t="s">
        <v>6689</v>
      </c>
      <c r="R3541" t="s">
        <v>15450</v>
      </c>
      <c r="S3541" t="s">
        <v>15436</v>
      </c>
      <c r="T3541" t="s">
        <v>15437</v>
      </c>
      <c r="U3541" t="s">
        <v>15437</v>
      </c>
      <c r="V3541">
        <v>1</v>
      </c>
    </row>
    <row r="3542" spans="1:22" x14ac:dyDescent="0.25">
      <c r="A3542" t="s">
        <v>1569</v>
      </c>
      <c r="B3542">
        <v>333889</v>
      </c>
      <c r="C3542" t="s">
        <v>1611</v>
      </c>
      <c r="D3542" t="s">
        <v>7249</v>
      </c>
      <c r="E3542" t="s">
        <v>1607</v>
      </c>
      <c r="F3542" t="s">
        <v>7250</v>
      </c>
      <c r="G3542" t="s">
        <v>7234</v>
      </c>
      <c r="H3542" s="2">
        <v>45372</v>
      </c>
      <c r="I3542" s="2">
        <v>45372</v>
      </c>
      <c r="J3542"/>
      <c r="K3542"/>
      <c r="L3542">
        <v>38</v>
      </c>
      <c r="M3542" t="s">
        <v>4269</v>
      </c>
      <c r="N3542" t="s">
        <v>1714</v>
      </c>
      <c r="O3542" t="s">
        <v>5500</v>
      </c>
      <c r="P3542" t="s">
        <v>7251</v>
      </c>
      <c r="Q3542" t="s">
        <v>7252</v>
      </c>
      <c r="R3542" t="s">
        <v>15459</v>
      </c>
      <c r="S3542" t="s">
        <v>15436</v>
      </c>
      <c r="T3542" t="s">
        <v>15437</v>
      </c>
      <c r="U3542" t="s">
        <v>15437</v>
      </c>
      <c r="V3542">
        <v>1</v>
      </c>
    </row>
    <row r="3543" spans="1:22" x14ac:dyDescent="0.25">
      <c r="A3543" t="s">
        <v>1569</v>
      </c>
      <c r="B3543">
        <v>333792</v>
      </c>
      <c r="C3543" t="s">
        <v>3580</v>
      </c>
      <c r="D3543" t="s">
        <v>7568</v>
      </c>
      <c r="E3543" t="s">
        <v>1572</v>
      </c>
      <c r="F3543" t="s">
        <v>7558</v>
      </c>
      <c r="G3543" t="s">
        <v>7490</v>
      </c>
      <c r="H3543" s="2">
        <v>45369</v>
      </c>
      <c r="I3543" s="2">
        <v>45369</v>
      </c>
      <c r="J3543"/>
      <c r="K3543"/>
      <c r="L3543">
        <v>0.01</v>
      </c>
      <c r="M3543" t="s">
        <v>7484</v>
      </c>
      <c r="N3543" t="s">
        <v>1714</v>
      </c>
      <c r="O3543"/>
      <c r="P3543" t="s">
        <v>7559</v>
      </c>
      <c r="Q3543" t="s">
        <v>7560</v>
      </c>
      <c r="R3543" t="s">
        <v>15461</v>
      </c>
      <c r="S3543" t="s">
        <v>15436</v>
      </c>
      <c r="T3543" t="s">
        <v>15437</v>
      </c>
      <c r="U3543" t="s">
        <v>15437</v>
      </c>
      <c r="V3543">
        <v>0</v>
      </c>
    </row>
    <row r="3544" spans="1:22" x14ac:dyDescent="0.25">
      <c r="A3544" t="s">
        <v>1569</v>
      </c>
      <c r="B3544">
        <v>333832</v>
      </c>
      <c r="C3544" t="s">
        <v>1907</v>
      </c>
      <c r="D3544" t="s">
        <v>2620</v>
      </c>
      <c r="E3544" t="s">
        <v>1572</v>
      </c>
      <c r="F3544" t="s">
        <v>8470</v>
      </c>
      <c r="G3544" t="s">
        <v>7490</v>
      </c>
      <c r="H3544" s="2">
        <v>45369</v>
      </c>
      <c r="I3544" s="2">
        <v>45369</v>
      </c>
      <c r="J3544"/>
      <c r="K3544"/>
      <c r="L3544">
        <v>0.01</v>
      </c>
      <c r="M3544" t="s">
        <v>7484</v>
      </c>
      <c r="N3544" t="s">
        <v>1714</v>
      </c>
      <c r="O3544"/>
      <c r="P3544" t="s">
        <v>8466</v>
      </c>
      <c r="Q3544" t="s">
        <v>5078</v>
      </c>
      <c r="R3544" t="s">
        <v>15462</v>
      </c>
      <c r="S3544" t="s">
        <v>15436</v>
      </c>
      <c r="T3544" t="s">
        <v>15437</v>
      </c>
      <c r="U3544" t="s">
        <v>15437</v>
      </c>
      <c r="V3544">
        <v>0</v>
      </c>
    </row>
    <row r="3545" spans="1:22" x14ac:dyDescent="0.25">
      <c r="A3545" t="s">
        <v>1569</v>
      </c>
      <c r="B3545">
        <v>333819</v>
      </c>
      <c r="C3545" t="s">
        <v>2515</v>
      </c>
      <c r="D3545" t="s">
        <v>9060</v>
      </c>
      <c r="E3545" t="s">
        <v>1572</v>
      </c>
      <c r="F3545" t="s">
        <v>9024</v>
      </c>
      <c r="G3545" t="s">
        <v>7490</v>
      </c>
      <c r="H3545" s="2">
        <v>45369</v>
      </c>
      <c r="I3545" s="2">
        <v>45369</v>
      </c>
      <c r="J3545"/>
      <c r="K3545"/>
      <c r="L3545">
        <v>0.01</v>
      </c>
      <c r="M3545" t="s">
        <v>7484</v>
      </c>
      <c r="N3545" t="s">
        <v>3865</v>
      </c>
      <c r="O3545"/>
      <c r="P3545" t="s">
        <v>9018</v>
      </c>
      <c r="Q3545" t="s">
        <v>4338</v>
      </c>
      <c r="R3545" t="s">
        <v>15468</v>
      </c>
      <c r="S3545" t="s">
        <v>15436</v>
      </c>
      <c r="T3545" t="s">
        <v>15437</v>
      </c>
      <c r="U3545" t="s">
        <v>15437</v>
      </c>
      <c r="V3545">
        <v>0</v>
      </c>
    </row>
    <row r="3546" spans="1:22" x14ac:dyDescent="0.25">
      <c r="A3546" t="s">
        <v>1569</v>
      </c>
      <c r="B3546">
        <v>333881</v>
      </c>
      <c r="C3546" t="s">
        <v>9201</v>
      </c>
      <c r="D3546" t="s">
        <v>2861</v>
      </c>
      <c r="E3546" t="s">
        <v>1572</v>
      </c>
      <c r="F3546" t="s">
        <v>9153</v>
      </c>
      <c r="G3546" t="s">
        <v>7490</v>
      </c>
      <c r="H3546" s="2">
        <v>45369</v>
      </c>
      <c r="I3546" s="2">
        <v>45369</v>
      </c>
      <c r="J3546"/>
      <c r="K3546"/>
      <c r="L3546">
        <v>0.01</v>
      </c>
      <c r="M3546" t="s">
        <v>7484</v>
      </c>
      <c r="N3546" t="s">
        <v>3482</v>
      </c>
      <c r="O3546"/>
      <c r="P3546" t="s">
        <v>9154</v>
      </c>
      <c r="Q3546" t="s">
        <v>9155</v>
      </c>
      <c r="R3546" t="s">
        <v>15465</v>
      </c>
      <c r="S3546" t="s">
        <v>15436</v>
      </c>
      <c r="T3546" t="s">
        <v>15437</v>
      </c>
      <c r="U3546" t="s">
        <v>15437</v>
      </c>
      <c r="V3546">
        <v>0</v>
      </c>
    </row>
    <row r="3547" spans="1:22" x14ac:dyDescent="0.25">
      <c r="A3547" t="s">
        <v>1569</v>
      </c>
      <c r="B3547">
        <v>333799</v>
      </c>
      <c r="C3547" t="s">
        <v>1587</v>
      </c>
      <c r="D3547" t="s">
        <v>2721</v>
      </c>
      <c r="E3547" t="s">
        <v>1572</v>
      </c>
      <c r="F3547" t="s">
        <v>9153</v>
      </c>
      <c r="G3547" t="s">
        <v>7490</v>
      </c>
      <c r="H3547" s="2">
        <v>45369</v>
      </c>
      <c r="I3547" s="2">
        <v>45369</v>
      </c>
      <c r="J3547"/>
      <c r="K3547"/>
      <c r="L3547">
        <v>0.01</v>
      </c>
      <c r="M3547" t="s">
        <v>7484</v>
      </c>
      <c r="N3547" t="s">
        <v>3482</v>
      </c>
      <c r="O3547"/>
      <c r="P3547" t="s">
        <v>9154</v>
      </c>
      <c r="Q3547" t="s">
        <v>9155</v>
      </c>
      <c r="R3547" t="s">
        <v>15465</v>
      </c>
      <c r="S3547" t="s">
        <v>15436</v>
      </c>
      <c r="T3547" t="s">
        <v>15437</v>
      </c>
      <c r="U3547" t="s">
        <v>15437</v>
      </c>
      <c r="V3547">
        <v>0</v>
      </c>
    </row>
    <row r="3548" spans="1:22" x14ac:dyDescent="0.25">
      <c r="A3548" t="s">
        <v>1569</v>
      </c>
      <c r="B3548">
        <v>333695</v>
      </c>
      <c r="C3548" t="s">
        <v>1914</v>
      </c>
      <c r="D3548" t="s">
        <v>3606</v>
      </c>
      <c r="E3548" t="s">
        <v>1607</v>
      </c>
      <c r="F3548" t="s">
        <v>15821</v>
      </c>
      <c r="G3548" t="s">
        <v>7547</v>
      </c>
      <c r="H3548" s="2">
        <v>45369</v>
      </c>
      <c r="I3548" s="2">
        <v>45831</v>
      </c>
      <c r="J3548"/>
      <c r="K3548"/>
      <c r="L3548">
        <v>38</v>
      </c>
      <c r="M3548" t="s">
        <v>7484</v>
      </c>
      <c r="N3548" t="s">
        <v>3482</v>
      </c>
      <c r="O3548"/>
      <c r="P3548" t="s">
        <v>9500</v>
      </c>
      <c r="Q3548" t="s">
        <v>9501</v>
      </c>
      <c r="R3548" t="s">
        <v>15468</v>
      </c>
      <c r="S3548" t="s">
        <v>15436</v>
      </c>
      <c r="T3548" t="s">
        <v>15437</v>
      </c>
      <c r="U3548" t="s">
        <v>1566</v>
      </c>
      <c r="V3548">
        <v>1</v>
      </c>
    </row>
    <row r="3549" spans="1:22" x14ac:dyDescent="0.25">
      <c r="A3549" t="s">
        <v>1569</v>
      </c>
      <c r="B3549">
        <v>333826</v>
      </c>
      <c r="C3549" t="s">
        <v>2212</v>
      </c>
      <c r="D3549" t="s">
        <v>9625</v>
      </c>
      <c r="E3549" t="s">
        <v>1572</v>
      </c>
      <c r="F3549" t="s">
        <v>9604</v>
      </c>
      <c r="G3549" t="s">
        <v>7490</v>
      </c>
      <c r="H3549" s="2">
        <v>45369</v>
      </c>
      <c r="I3549" s="2">
        <v>45453</v>
      </c>
      <c r="J3549"/>
      <c r="K3549"/>
      <c r="L3549">
        <v>0.01</v>
      </c>
      <c r="M3549" t="s">
        <v>7484</v>
      </c>
      <c r="N3549" t="s">
        <v>4199</v>
      </c>
      <c r="O3549"/>
      <c r="P3549" t="s">
        <v>9605</v>
      </c>
      <c r="Q3549" t="s">
        <v>4702</v>
      </c>
      <c r="R3549" t="s">
        <v>15449</v>
      </c>
      <c r="S3549" t="s">
        <v>15436</v>
      </c>
      <c r="T3549" t="s">
        <v>15437</v>
      </c>
      <c r="U3549" t="s">
        <v>15437</v>
      </c>
      <c r="V3549">
        <v>0</v>
      </c>
    </row>
    <row r="3550" spans="1:22" x14ac:dyDescent="0.25">
      <c r="A3550" t="s">
        <v>1569</v>
      </c>
      <c r="B3550">
        <v>333837</v>
      </c>
      <c r="C3550" t="s">
        <v>9722</v>
      </c>
      <c r="D3550" t="s">
        <v>1647</v>
      </c>
      <c r="E3550" t="s">
        <v>1572</v>
      </c>
      <c r="F3550" t="s">
        <v>9702</v>
      </c>
      <c r="G3550" t="s">
        <v>7487</v>
      </c>
      <c r="H3550" s="2">
        <v>45369</v>
      </c>
      <c r="I3550" s="2">
        <v>45369</v>
      </c>
      <c r="J3550"/>
      <c r="K3550"/>
      <c r="L3550">
        <v>0.01</v>
      </c>
      <c r="M3550" t="s">
        <v>7484</v>
      </c>
      <c r="N3550" t="s">
        <v>3482</v>
      </c>
      <c r="O3550"/>
      <c r="P3550" t="s">
        <v>9696</v>
      </c>
      <c r="Q3550" t="s">
        <v>3590</v>
      </c>
      <c r="R3550" t="s">
        <v>15466</v>
      </c>
      <c r="S3550" t="s">
        <v>15436</v>
      </c>
      <c r="T3550" t="s">
        <v>15437</v>
      </c>
      <c r="U3550" t="s">
        <v>15437</v>
      </c>
      <c r="V3550">
        <v>0</v>
      </c>
    </row>
    <row r="3551" spans="1:22" x14ac:dyDescent="0.25">
      <c r="A3551" t="s">
        <v>1569</v>
      </c>
      <c r="B3551">
        <v>333816</v>
      </c>
      <c r="C3551" t="s">
        <v>1784</v>
      </c>
      <c r="D3551" t="s">
        <v>3451</v>
      </c>
      <c r="E3551" t="s">
        <v>1572</v>
      </c>
      <c r="F3551" t="s">
        <v>9874</v>
      </c>
      <c r="G3551" t="s">
        <v>7490</v>
      </c>
      <c r="H3551" s="2">
        <v>45369</v>
      </c>
      <c r="I3551" s="2">
        <v>45369</v>
      </c>
      <c r="J3551"/>
      <c r="K3551"/>
      <c r="L3551">
        <v>0.01</v>
      </c>
      <c r="M3551" t="s">
        <v>7484</v>
      </c>
      <c r="N3551" t="s">
        <v>4199</v>
      </c>
      <c r="O3551"/>
      <c r="P3551" t="s">
        <v>9875</v>
      </c>
      <c r="Q3551" t="s">
        <v>6060</v>
      </c>
      <c r="R3551" t="s">
        <v>15449</v>
      </c>
      <c r="S3551" t="s">
        <v>15436</v>
      </c>
      <c r="T3551" t="s">
        <v>15437</v>
      </c>
      <c r="U3551" t="s">
        <v>15437</v>
      </c>
      <c r="V3551">
        <v>0</v>
      </c>
    </row>
    <row r="3552" spans="1:22" x14ac:dyDescent="0.25">
      <c r="A3552" t="s">
        <v>1569</v>
      </c>
      <c r="B3552">
        <v>333803</v>
      </c>
      <c r="C3552" t="s">
        <v>12160</v>
      </c>
      <c r="D3552" t="s">
        <v>12161</v>
      </c>
      <c r="E3552" t="s">
        <v>1572</v>
      </c>
      <c r="F3552" t="s">
        <v>12147</v>
      </c>
      <c r="G3552" t="s">
        <v>7490</v>
      </c>
      <c r="H3552" s="2">
        <v>45369</v>
      </c>
      <c r="I3552" s="2">
        <v>45369</v>
      </c>
      <c r="J3552"/>
      <c r="K3552"/>
      <c r="L3552">
        <v>0.01</v>
      </c>
      <c r="M3552" t="s">
        <v>7484</v>
      </c>
      <c r="N3552" t="s">
        <v>4199</v>
      </c>
      <c r="O3552"/>
      <c r="P3552" t="s">
        <v>12148</v>
      </c>
      <c r="Q3552" t="s">
        <v>6712</v>
      </c>
      <c r="R3552" t="s">
        <v>15449</v>
      </c>
      <c r="S3552" t="s">
        <v>15436</v>
      </c>
      <c r="T3552" t="s">
        <v>15437</v>
      </c>
      <c r="U3552" t="s">
        <v>15437</v>
      </c>
      <c r="V3552">
        <v>0</v>
      </c>
    </row>
    <row r="3553" spans="1:22" x14ac:dyDescent="0.25">
      <c r="A3553" t="s">
        <v>1569</v>
      </c>
      <c r="B3553">
        <v>333793</v>
      </c>
      <c r="C3553" t="s">
        <v>3237</v>
      </c>
      <c r="D3553" t="s">
        <v>3766</v>
      </c>
      <c r="E3553" t="s">
        <v>1572</v>
      </c>
      <c r="F3553" t="s">
        <v>12476</v>
      </c>
      <c r="G3553" t="s">
        <v>7490</v>
      </c>
      <c r="H3553" s="2">
        <v>45369</v>
      </c>
      <c r="I3553" s="2">
        <v>45369</v>
      </c>
      <c r="J3553"/>
      <c r="K3553"/>
      <c r="L3553">
        <v>0.01</v>
      </c>
      <c r="M3553" t="s">
        <v>7484</v>
      </c>
      <c r="N3553" t="s">
        <v>3482</v>
      </c>
      <c r="O3553"/>
      <c r="P3553" t="s">
        <v>12477</v>
      </c>
      <c r="Q3553" t="s">
        <v>3750</v>
      </c>
      <c r="R3553" t="s">
        <v>15465</v>
      </c>
      <c r="S3553" t="s">
        <v>15436</v>
      </c>
      <c r="T3553" t="s">
        <v>15437</v>
      </c>
      <c r="U3553" t="s">
        <v>15437</v>
      </c>
      <c r="V3553">
        <v>0</v>
      </c>
    </row>
    <row r="3554" spans="1:22" x14ac:dyDescent="0.25">
      <c r="A3554" t="s">
        <v>1569</v>
      </c>
      <c r="B3554">
        <v>333839</v>
      </c>
      <c r="C3554" t="s">
        <v>2020</v>
      </c>
      <c r="D3554" t="s">
        <v>12594</v>
      </c>
      <c r="E3554" t="s">
        <v>1572</v>
      </c>
      <c r="F3554" t="s">
        <v>12568</v>
      </c>
      <c r="G3554" t="s">
        <v>7490</v>
      </c>
      <c r="H3554" s="2">
        <v>45369</v>
      </c>
      <c r="I3554" s="2">
        <v>45369</v>
      </c>
      <c r="J3554"/>
      <c r="K3554"/>
      <c r="L3554">
        <v>0.01</v>
      </c>
      <c r="M3554" t="s">
        <v>7484</v>
      </c>
      <c r="N3554" t="s">
        <v>3482</v>
      </c>
      <c r="O3554"/>
      <c r="P3554" t="s">
        <v>12569</v>
      </c>
      <c r="Q3554" t="s">
        <v>12570</v>
      </c>
      <c r="R3554" t="s">
        <v>15465</v>
      </c>
      <c r="S3554" t="s">
        <v>15436</v>
      </c>
      <c r="T3554" t="s">
        <v>15437</v>
      </c>
      <c r="U3554" t="s">
        <v>15437</v>
      </c>
      <c r="V3554">
        <v>0</v>
      </c>
    </row>
    <row r="3555" spans="1:22" x14ac:dyDescent="0.25">
      <c r="A3555" t="s">
        <v>1569</v>
      </c>
      <c r="B3555">
        <v>333802</v>
      </c>
      <c r="C3555" t="s">
        <v>4352</v>
      </c>
      <c r="D3555" t="s">
        <v>3173</v>
      </c>
      <c r="E3555" t="s">
        <v>1572</v>
      </c>
      <c r="F3555" t="s">
        <v>12874</v>
      </c>
      <c r="G3555" t="s">
        <v>7490</v>
      </c>
      <c r="H3555" s="2">
        <v>45369</v>
      </c>
      <c r="I3555" s="2">
        <v>45369</v>
      </c>
      <c r="J3555"/>
      <c r="K3555"/>
      <c r="L3555">
        <v>0.01</v>
      </c>
      <c r="M3555" t="s">
        <v>7484</v>
      </c>
      <c r="N3555" t="s">
        <v>1714</v>
      </c>
      <c r="O3555"/>
      <c r="P3555" t="s">
        <v>12875</v>
      </c>
      <c r="Q3555" t="s">
        <v>12876</v>
      </c>
      <c r="R3555" t="s">
        <v>15461</v>
      </c>
      <c r="S3555" t="s">
        <v>15436</v>
      </c>
      <c r="T3555" t="s">
        <v>15437</v>
      </c>
      <c r="U3555" t="s">
        <v>15437</v>
      </c>
      <c r="V3555">
        <v>0</v>
      </c>
    </row>
    <row r="3556" spans="1:22" x14ac:dyDescent="0.25">
      <c r="A3556" t="s">
        <v>1569</v>
      </c>
      <c r="B3556">
        <v>333808</v>
      </c>
      <c r="C3556" t="s">
        <v>1781</v>
      </c>
      <c r="D3556" t="s">
        <v>13704</v>
      </c>
      <c r="E3556" t="s">
        <v>1596</v>
      </c>
      <c r="F3556" t="s">
        <v>13688</v>
      </c>
      <c r="G3556" t="s">
        <v>7490</v>
      </c>
      <c r="H3556" s="2">
        <v>45369</v>
      </c>
      <c r="I3556" s="2">
        <v>45733</v>
      </c>
      <c r="J3556"/>
      <c r="K3556"/>
      <c r="L3556">
        <v>32.75</v>
      </c>
      <c r="M3556" t="s">
        <v>7484</v>
      </c>
      <c r="N3556" t="s">
        <v>3865</v>
      </c>
      <c r="O3556"/>
      <c r="P3556" t="s">
        <v>13689</v>
      </c>
      <c r="Q3556" t="s">
        <v>13690</v>
      </c>
      <c r="R3556" t="s">
        <v>15467</v>
      </c>
      <c r="S3556" t="s">
        <v>15436</v>
      </c>
      <c r="T3556" t="s">
        <v>15437</v>
      </c>
      <c r="U3556" t="s">
        <v>15437</v>
      </c>
      <c r="V3556">
        <v>0.86184210526315785</v>
      </c>
    </row>
    <row r="3557" spans="1:22" x14ac:dyDescent="0.25">
      <c r="A3557" t="s">
        <v>1569</v>
      </c>
      <c r="B3557">
        <v>333821</v>
      </c>
      <c r="C3557" t="s">
        <v>2150</v>
      </c>
      <c r="D3557" t="s">
        <v>3362</v>
      </c>
      <c r="E3557" t="s">
        <v>1572</v>
      </c>
      <c r="F3557" t="s">
        <v>13688</v>
      </c>
      <c r="G3557" t="s">
        <v>7490</v>
      </c>
      <c r="H3557" s="2">
        <v>45369</v>
      </c>
      <c r="I3557" s="2">
        <v>45369</v>
      </c>
      <c r="J3557"/>
      <c r="K3557"/>
      <c r="L3557">
        <v>0.01</v>
      </c>
      <c r="M3557" t="s">
        <v>7484</v>
      </c>
      <c r="N3557" t="s">
        <v>3865</v>
      </c>
      <c r="O3557"/>
      <c r="P3557" t="s">
        <v>13689</v>
      </c>
      <c r="Q3557" t="s">
        <v>13690</v>
      </c>
      <c r="R3557" t="s">
        <v>15467</v>
      </c>
      <c r="S3557" t="s">
        <v>15436</v>
      </c>
      <c r="T3557" t="s">
        <v>15437</v>
      </c>
      <c r="U3557" t="s">
        <v>15437</v>
      </c>
      <c r="V3557">
        <v>0</v>
      </c>
    </row>
    <row r="3558" spans="1:22" x14ac:dyDescent="0.25">
      <c r="A3558" t="s">
        <v>1569</v>
      </c>
      <c r="B3558">
        <v>333829</v>
      </c>
      <c r="C3558" t="s">
        <v>5338</v>
      </c>
      <c r="D3558" t="s">
        <v>13778</v>
      </c>
      <c r="E3558" t="s">
        <v>1572</v>
      </c>
      <c r="F3558" t="s">
        <v>13767</v>
      </c>
      <c r="G3558" t="s">
        <v>7490</v>
      </c>
      <c r="H3558" s="2">
        <v>45369</v>
      </c>
      <c r="I3558" s="2">
        <v>45369</v>
      </c>
      <c r="J3558"/>
      <c r="K3558"/>
      <c r="L3558">
        <v>0.01</v>
      </c>
      <c r="M3558" t="s">
        <v>7484</v>
      </c>
      <c r="N3558" t="s">
        <v>3482</v>
      </c>
      <c r="O3558"/>
      <c r="P3558" t="s">
        <v>13764</v>
      </c>
      <c r="Q3558" t="s">
        <v>13765</v>
      </c>
      <c r="R3558" t="s">
        <v>15466</v>
      </c>
      <c r="S3558" t="s">
        <v>15436</v>
      </c>
      <c r="T3558" t="s">
        <v>15437</v>
      </c>
      <c r="U3558" t="s">
        <v>15437</v>
      </c>
      <c r="V3558">
        <v>0</v>
      </c>
    </row>
    <row r="3559" spans="1:22" x14ac:dyDescent="0.25">
      <c r="A3559" t="s">
        <v>1569</v>
      </c>
      <c r="B3559">
        <v>333527</v>
      </c>
      <c r="C3559" t="s">
        <v>14331</v>
      </c>
      <c r="D3559" t="s">
        <v>14332</v>
      </c>
      <c r="E3559" t="s">
        <v>1607</v>
      </c>
      <c r="F3559" t="s">
        <v>14333</v>
      </c>
      <c r="G3559" t="s">
        <v>14334</v>
      </c>
      <c r="H3559" s="2">
        <v>45369</v>
      </c>
      <c r="I3559" s="2">
        <v>45369</v>
      </c>
      <c r="J3559"/>
      <c r="K3559"/>
      <c r="L3559">
        <v>38</v>
      </c>
      <c r="M3559" t="s">
        <v>7484</v>
      </c>
      <c r="N3559" t="s">
        <v>1714</v>
      </c>
      <c r="O3559" t="s">
        <v>7120</v>
      </c>
      <c r="P3559" t="s">
        <v>14320</v>
      </c>
      <c r="Q3559" t="s">
        <v>17</v>
      </c>
      <c r="R3559" t="s">
        <v>17</v>
      </c>
      <c r="S3559" t="s">
        <v>15436</v>
      </c>
      <c r="T3559" t="s">
        <v>15437</v>
      </c>
      <c r="U3559" t="s">
        <v>15437</v>
      </c>
      <c r="V3559">
        <v>1</v>
      </c>
    </row>
    <row r="3560" spans="1:22" x14ac:dyDescent="0.25">
      <c r="A3560" t="s">
        <v>1569</v>
      </c>
      <c r="B3560">
        <v>333747</v>
      </c>
      <c r="C3560" t="s">
        <v>7715</v>
      </c>
      <c r="D3560" t="s">
        <v>14931</v>
      </c>
      <c r="E3560" t="s">
        <v>1607</v>
      </c>
      <c r="F3560" t="s">
        <v>14923</v>
      </c>
      <c r="G3560" t="s">
        <v>14924</v>
      </c>
      <c r="H3560" s="2">
        <v>45369</v>
      </c>
      <c r="I3560" s="2">
        <v>45369</v>
      </c>
      <c r="J3560"/>
      <c r="K3560"/>
      <c r="L3560">
        <v>38</v>
      </c>
      <c r="M3560" t="s">
        <v>7484</v>
      </c>
      <c r="N3560" t="s">
        <v>1714</v>
      </c>
      <c r="O3560" t="s">
        <v>7120</v>
      </c>
      <c r="P3560" t="s">
        <v>14916</v>
      </c>
      <c r="Q3560" t="s">
        <v>14917</v>
      </c>
      <c r="R3560" t="s">
        <v>15472</v>
      </c>
      <c r="S3560" t="s">
        <v>15436</v>
      </c>
      <c r="T3560" t="s">
        <v>15437</v>
      </c>
      <c r="U3560" t="s">
        <v>15437</v>
      </c>
      <c r="V3560">
        <v>1</v>
      </c>
    </row>
    <row r="3561" spans="1:22" x14ac:dyDescent="0.25">
      <c r="A3561" t="s">
        <v>1569</v>
      </c>
      <c r="B3561">
        <v>333841</v>
      </c>
      <c r="C3561" t="s">
        <v>1626</v>
      </c>
      <c r="D3561" t="s">
        <v>5114</v>
      </c>
      <c r="E3561" t="s">
        <v>1572</v>
      </c>
      <c r="F3561" t="s">
        <v>5098</v>
      </c>
      <c r="G3561" t="s">
        <v>4268</v>
      </c>
      <c r="H3561" s="2">
        <v>45369</v>
      </c>
      <c r="I3561" s="2">
        <v>45369</v>
      </c>
      <c r="J3561"/>
      <c r="K3561"/>
      <c r="L3561">
        <v>0.01</v>
      </c>
      <c r="M3561" t="s">
        <v>4269</v>
      </c>
      <c r="N3561" t="s">
        <v>4199</v>
      </c>
      <c r="O3561"/>
      <c r="P3561" t="s">
        <v>5092</v>
      </c>
      <c r="Q3561" t="s">
        <v>5093</v>
      </c>
      <c r="R3561" t="s">
        <v>15449</v>
      </c>
      <c r="S3561" t="s">
        <v>15436</v>
      </c>
      <c r="T3561" t="s">
        <v>15437</v>
      </c>
      <c r="U3561" t="s">
        <v>15437</v>
      </c>
      <c r="V3561">
        <v>0</v>
      </c>
    </row>
    <row r="3562" spans="1:22" x14ac:dyDescent="0.25">
      <c r="A3562" t="s">
        <v>1569</v>
      </c>
      <c r="B3562">
        <v>333823</v>
      </c>
      <c r="C3562" t="s">
        <v>6509</v>
      </c>
      <c r="D3562" t="s">
        <v>6531</v>
      </c>
      <c r="E3562" t="s">
        <v>1596</v>
      </c>
      <c r="F3562" t="s">
        <v>6520</v>
      </c>
      <c r="G3562" t="s">
        <v>4294</v>
      </c>
      <c r="H3562" s="2">
        <v>45369</v>
      </c>
      <c r="I3562" s="2">
        <v>45705</v>
      </c>
      <c r="J3562"/>
      <c r="K3562"/>
      <c r="L3562">
        <v>21.75</v>
      </c>
      <c r="M3562" t="s">
        <v>4269</v>
      </c>
      <c r="N3562" t="s">
        <v>4199</v>
      </c>
      <c r="O3562"/>
      <c r="P3562" t="s">
        <v>6517</v>
      </c>
      <c r="Q3562" t="s">
        <v>6518</v>
      </c>
      <c r="R3562" t="s">
        <v>15449</v>
      </c>
      <c r="S3562" t="s">
        <v>15436</v>
      </c>
      <c r="T3562" t="s">
        <v>15437</v>
      </c>
      <c r="U3562" t="s">
        <v>15437</v>
      </c>
      <c r="V3562">
        <v>0.57236842105263153</v>
      </c>
    </row>
    <row r="3563" spans="1:22" x14ac:dyDescent="0.25">
      <c r="A3563" t="s">
        <v>1569</v>
      </c>
      <c r="B3563">
        <v>334022</v>
      </c>
      <c r="C3563" t="s">
        <v>6532</v>
      </c>
      <c r="D3563" t="s">
        <v>6533</v>
      </c>
      <c r="E3563" t="s">
        <v>1572</v>
      </c>
      <c r="F3563" t="s">
        <v>6516</v>
      </c>
      <c r="G3563" t="s">
        <v>4268</v>
      </c>
      <c r="H3563" s="2">
        <v>45369</v>
      </c>
      <c r="I3563" s="2">
        <v>45388</v>
      </c>
      <c r="J3563"/>
      <c r="K3563"/>
      <c r="L3563">
        <v>0.01</v>
      </c>
      <c r="M3563" t="s">
        <v>4269</v>
      </c>
      <c r="N3563" t="s">
        <v>4199</v>
      </c>
      <c r="O3563"/>
      <c r="P3563" t="s">
        <v>6517</v>
      </c>
      <c r="Q3563" t="s">
        <v>6518</v>
      </c>
      <c r="R3563" t="s">
        <v>15449</v>
      </c>
      <c r="S3563" t="s">
        <v>15436</v>
      </c>
      <c r="T3563" t="s">
        <v>15437</v>
      </c>
      <c r="U3563" t="s">
        <v>15437</v>
      </c>
      <c r="V3563">
        <v>0</v>
      </c>
    </row>
    <row r="3564" spans="1:22" x14ac:dyDescent="0.25">
      <c r="A3564" t="s">
        <v>1569</v>
      </c>
      <c r="B3564">
        <v>333765</v>
      </c>
      <c r="C3564" t="s">
        <v>2050</v>
      </c>
      <c r="D3564" t="s">
        <v>2760</v>
      </c>
      <c r="E3564" t="s">
        <v>1572</v>
      </c>
      <c r="F3564" t="s">
        <v>12387</v>
      </c>
      <c r="G3564" t="s">
        <v>7490</v>
      </c>
      <c r="H3564" s="2">
        <v>45368</v>
      </c>
      <c r="I3564" s="2">
        <v>45368</v>
      </c>
      <c r="J3564"/>
      <c r="K3564"/>
      <c r="L3564">
        <v>0.01</v>
      </c>
      <c r="M3564" t="s">
        <v>7484</v>
      </c>
      <c r="N3564" t="s">
        <v>3482</v>
      </c>
      <c r="O3564"/>
      <c r="P3564" t="s">
        <v>12388</v>
      </c>
      <c r="Q3564" t="s">
        <v>12389</v>
      </c>
      <c r="R3564" t="s">
        <v>15465</v>
      </c>
      <c r="S3564" t="s">
        <v>15436</v>
      </c>
      <c r="T3564" t="s">
        <v>15437</v>
      </c>
      <c r="U3564" t="s">
        <v>15437</v>
      </c>
      <c r="V3564">
        <v>0</v>
      </c>
    </row>
    <row r="3565" spans="1:22" x14ac:dyDescent="0.25">
      <c r="A3565" t="s">
        <v>1569</v>
      </c>
      <c r="B3565">
        <v>333783</v>
      </c>
      <c r="C3565" t="s">
        <v>1988</v>
      </c>
      <c r="D3565" t="s">
        <v>9723</v>
      </c>
      <c r="E3565" t="s">
        <v>1572</v>
      </c>
      <c r="F3565" t="s">
        <v>9702</v>
      </c>
      <c r="G3565" t="s">
        <v>7487</v>
      </c>
      <c r="H3565" s="2">
        <v>45367</v>
      </c>
      <c r="I3565" s="2">
        <v>45367</v>
      </c>
      <c r="J3565"/>
      <c r="K3565"/>
      <c r="L3565">
        <v>0.01</v>
      </c>
      <c r="M3565" t="s">
        <v>7484</v>
      </c>
      <c r="N3565" t="s">
        <v>3482</v>
      </c>
      <c r="O3565"/>
      <c r="P3565" t="s">
        <v>9696</v>
      </c>
      <c r="Q3565" t="s">
        <v>3590</v>
      </c>
      <c r="R3565" t="s">
        <v>15466</v>
      </c>
      <c r="S3565" t="s">
        <v>15436</v>
      </c>
      <c r="T3565" t="s">
        <v>15437</v>
      </c>
      <c r="U3565" t="s">
        <v>15437</v>
      </c>
      <c r="V3565">
        <v>0</v>
      </c>
    </row>
    <row r="3566" spans="1:22" x14ac:dyDescent="0.25">
      <c r="A3566" t="s">
        <v>1569</v>
      </c>
      <c r="B3566">
        <v>333789</v>
      </c>
      <c r="C3566" t="s">
        <v>3152</v>
      </c>
      <c r="D3566" t="s">
        <v>7725</v>
      </c>
      <c r="E3566" t="s">
        <v>1572</v>
      </c>
      <c r="F3566" t="s">
        <v>13688</v>
      </c>
      <c r="G3566" t="s">
        <v>7490</v>
      </c>
      <c r="H3566" s="2">
        <v>45367</v>
      </c>
      <c r="I3566" s="2">
        <v>45367</v>
      </c>
      <c r="J3566"/>
      <c r="K3566"/>
      <c r="L3566">
        <v>0.01</v>
      </c>
      <c r="M3566" t="s">
        <v>7484</v>
      </c>
      <c r="N3566" t="s">
        <v>3865</v>
      </c>
      <c r="O3566"/>
      <c r="P3566" t="s">
        <v>13689</v>
      </c>
      <c r="Q3566" t="s">
        <v>13690</v>
      </c>
      <c r="R3566" t="s">
        <v>15467</v>
      </c>
      <c r="S3566" t="s">
        <v>15436</v>
      </c>
      <c r="T3566" t="s">
        <v>15437</v>
      </c>
      <c r="U3566" t="s">
        <v>15437</v>
      </c>
      <c r="V3566">
        <v>0</v>
      </c>
    </row>
    <row r="3567" spans="1:22" x14ac:dyDescent="0.25">
      <c r="A3567" t="s">
        <v>1569</v>
      </c>
      <c r="B3567">
        <v>333776</v>
      </c>
      <c r="C3567" t="s">
        <v>8335</v>
      </c>
      <c r="D3567" t="s">
        <v>9626</v>
      </c>
      <c r="E3567" t="s">
        <v>1572</v>
      </c>
      <c r="F3567" t="s">
        <v>9604</v>
      </c>
      <c r="G3567" t="s">
        <v>7490</v>
      </c>
      <c r="H3567" s="2">
        <v>45366</v>
      </c>
      <c r="I3567" s="2">
        <v>45453</v>
      </c>
      <c r="J3567"/>
      <c r="K3567"/>
      <c r="L3567">
        <v>0.01</v>
      </c>
      <c r="M3567" t="s">
        <v>7484</v>
      </c>
      <c r="N3567" t="s">
        <v>4199</v>
      </c>
      <c r="O3567"/>
      <c r="P3567" t="s">
        <v>9605</v>
      </c>
      <c r="Q3567" t="s">
        <v>4702</v>
      </c>
      <c r="R3567" t="s">
        <v>15449</v>
      </c>
      <c r="S3567" t="s">
        <v>15436</v>
      </c>
      <c r="T3567" t="s">
        <v>15437</v>
      </c>
      <c r="U3567" t="s">
        <v>15437</v>
      </c>
      <c r="V3567">
        <v>0</v>
      </c>
    </row>
    <row r="3568" spans="1:22" x14ac:dyDescent="0.25">
      <c r="A3568" t="s">
        <v>1569</v>
      </c>
      <c r="B3568">
        <v>333831</v>
      </c>
      <c r="C3568" t="s">
        <v>4472</v>
      </c>
      <c r="D3568" t="s">
        <v>9627</v>
      </c>
      <c r="E3568" t="s">
        <v>1572</v>
      </c>
      <c r="F3568" t="s">
        <v>9628</v>
      </c>
      <c r="G3568" t="s">
        <v>8770</v>
      </c>
      <c r="H3568" s="2">
        <v>45366</v>
      </c>
      <c r="I3568" s="2">
        <v>45366</v>
      </c>
      <c r="J3568"/>
      <c r="K3568"/>
      <c r="L3568">
        <v>0.01</v>
      </c>
      <c r="M3568" t="s">
        <v>7484</v>
      </c>
      <c r="N3568" t="s">
        <v>4199</v>
      </c>
      <c r="O3568"/>
      <c r="P3568" t="s">
        <v>9605</v>
      </c>
      <c r="Q3568" t="s">
        <v>4702</v>
      </c>
      <c r="R3568" t="s">
        <v>15449</v>
      </c>
      <c r="S3568" t="s">
        <v>15436</v>
      </c>
      <c r="T3568" t="s">
        <v>15437</v>
      </c>
      <c r="U3568" t="s">
        <v>15437</v>
      </c>
      <c r="V3568">
        <v>0</v>
      </c>
    </row>
    <row r="3569" spans="1:22" x14ac:dyDescent="0.25">
      <c r="A3569" t="s">
        <v>1569</v>
      </c>
      <c r="B3569">
        <v>333784</v>
      </c>
      <c r="C3569" t="s">
        <v>7488</v>
      </c>
      <c r="D3569" t="s">
        <v>2429</v>
      </c>
      <c r="E3569" t="s">
        <v>1572</v>
      </c>
      <c r="F3569" t="s">
        <v>10907</v>
      </c>
      <c r="G3569" t="s">
        <v>7490</v>
      </c>
      <c r="H3569" s="2">
        <v>45366</v>
      </c>
      <c r="I3569" s="2">
        <v>45366</v>
      </c>
      <c r="J3569"/>
      <c r="K3569"/>
      <c r="L3569">
        <v>0.01</v>
      </c>
      <c r="M3569" t="s">
        <v>7484</v>
      </c>
      <c r="N3569" t="s">
        <v>3865</v>
      </c>
      <c r="O3569"/>
      <c r="P3569" t="s">
        <v>10898</v>
      </c>
      <c r="Q3569" t="s">
        <v>3953</v>
      </c>
      <c r="R3569" t="s">
        <v>15463</v>
      </c>
      <c r="S3569" t="s">
        <v>15436</v>
      </c>
      <c r="T3569" t="s">
        <v>15437</v>
      </c>
      <c r="U3569" t="s">
        <v>15437</v>
      </c>
      <c r="V3569">
        <v>0</v>
      </c>
    </row>
    <row r="3570" spans="1:22" x14ac:dyDescent="0.25">
      <c r="A3570" t="s">
        <v>1569</v>
      </c>
      <c r="B3570">
        <v>333780</v>
      </c>
      <c r="C3570" t="s">
        <v>12595</v>
      </c>
      <c r="D3570" t="s">
        <v>12596</v>
      </c>
      <c r="E3570" t="s">
        <v>1596</v>
      </c>
      <c r="F3570" t="s">
        <v>12571</v>
      </c>
      <c r="G3570" t="s">
        <v>7494</v>
      </c>
      <c r="H3570" s="2">
        <v>45366</v>
      </c>
      <c r="I3570" s="2">
        <v>45761</v>
      </c>
      <c r="J3570"/>
      <c r="K3570"/>
      <c r="L3570">
        <v>17</v>
      </c>
      <c r="M3570" t="s">
        <v>7484</v>
      </c>
      <c r="N3570" t="s">
        <v>3482</v>
      </c>
      <c r="O3570"/>
      <c r="P3570" t="s">
        <v>12569</v>
      </c>
      <c r="Q3570" t="s">
        <v>12570</v>
      </c>
      <c r="R3570" t="s">
        <v>15465</v>
      </c>
      <c r="S3570" t="s">
        <v>15436</v>
      </c>
      <c r="T3570" t="s">
        <v>15437</v>
      </c>
      <c r="U3570" t="s">
        <v>15437</v>
      </c>
      <c r="V3570">
        <v>0.44736842105263158</v>
      </c>
    </row>
    <row r="3571" spans="1:22" x14ac:dyDescent="0.25">
      <c r="A3571" t="s">
        <v>1569</v>
      </c>
      <c r="B3571">
        <v>333764</v>
      </c>
      <c r="C3571" t="s">
        <v>3656</v>
      </c>
      <c r="D3571" t="s">
        <v>13354</v>
      </c>
      <c r="E3571" t="s">
        <v>1572</v>
      </c>
      <c r="F3571" t="s">
        <v>13336</v>
      </c>
      <c r="G3571" t="s">
        <v>7487</v>
      </c>
      <c r="H3571" s="2">
        <v>45366</v>
      </c>
      <c r="I3571" s="2">
        <v>45366</v>
      </c>
      <c r="J3571"/>
      <c r="K3571"/>
      <c r="L3571">
        <v>0.01</v>
      </c>
      <c r="M3571" t="s">
        <v>7484</v>
      </c>
      <c r="N3571" t="s">
        <v>3627</v>
      </c>
      <c r="O3571"/>
      <c r="P3571" t="s">
        <v>13328</v>
      </c>
      <c r="Q3571" t="s">
        <v>6368</v>
      </c>
      <c r="R3571" t="s">
        <v>15465</v>
      </c>
      <c r="S3571" t="s">
        <v>15436</v>
      </c>
      <c r="T3571" t="s">
        <v>15437</v>
      </c>
      <c r="U3571" t="s">
        <v>15437</v>
      </c>
      <c r="V3571">
        <v>0</v>
      </c>
    </row>
    <row r="3572" spans="1:22" x14ac:dyDescent="0.25">
      <c r="A3572" t="s">
        <v>1569</v>
      </c>
      <c r="B3572">
        <v>333861</v>
      </c>
      <c r="C3572" t="s">
        <v>3429</v>
      </c>
      <c r="D3572" t="s">
        <v>4313</v>
      </c>
      <c r="E3572" t="s">
        <v>1572</v>
      </c>
      <c r="F3572" t="s">
        <v>13688</v>
      </c>
      <c r="G3572" t="s">
        <v>7490</v>
      </c>
      <c r="H3572" s="2">
        <v>45366</v>
      </c>
      <c r="I3572" s="2">
        <v>45366</v>
      </c>
      <c r="J3572"/>
      <c r="K3572"/>
      <c r="L3572">
        <v>0.01</v>
      </c>
      <c r="M3572" t="s">
        <v>7484</v>
      </c>
      <c r="N3572" t="s">
        <v>3865</v>
      </c>
      <c r="O3572"/>
      <c r="P3572" t="s">
        <v>13689</v>
      </c>
      <c r="Q3572" t="s">
        <v>13690</v>
      </c>
      <c r="R3572" t="s">
        <v>15467</v>
      </c>
      <c r="S3572" t="s">
        <v>15436</v>
      </c>
      <c r="T3572" t="s">
        <v>15437</v>
      </c>
      <c r="U3572" t="s">
        <v>15437</v>
      </c>
      <c r="V3572">
        <v>0</v>
      </c>
    </row>
    <row r="3573" spans="1:22" x14ac:dyDescent="0.25">
      <c r="A3573" t="s">
        <v>1569</v>
      </c>
      <c r="B3573">
        <v>333761</v>
      </c>
      <c r="C3573" t="s">
        <v>5566</v>
      </c>
      <c r="D3573" t="s">
        <v>6534</v>
      </c>
      <c r="E3573" t="s">
        <v>1572</v>
      </c>
      <c r="F3573" t="s">
        <v>6516</v>
      </c>
      <c r="G3573" t="s">
        <v>4268</v>
      </c>
      <c r="H3573" s="2">
        <v>45366</v>
      </c>
      <c r="I3573" s="2">
        <v>45366</v>
      </c>
      <c r="J3573"/>
      <c r="K3573"/>
      <c r="L3573">
        <v>0.01</v>
      </c>
      <c r="M3573" t="s">
        <v>4269</v>
      </c>
      <c r="N3573" t="s">
        <v>4199</v>
      </c>
      <c r="O3573"/>
      <c r="P3573" t="s">
        <v>6517</v>
      </c>
      <c r="Q3573" t="s">
        <v>6518</v>
      </c>
      <c r="R3573" t="s">
        <v>15449</v>
      </c>
      <c r="S3573" t="s">
        <v>15436</v>
      </c>
      <c r="T3573" t="s">
        <v>15437</v>
      </c>
      <c r="U3573" t="s">
        <v>15437</v>
      </c>
      <c r="V3573">
        <v>0</v>
      </c>
    </row>
    <row r="3574" spans="1:22" x14ac:dyDescent="0.25">
      <c r="A3574" t="s">
        <v>1569</v>
      </c>
      <c r="B3574">
        <v>298224</v>
      </c>
      <c r="C3574" t="s">
        <v>2830</v>
      </c>
      <c r="D3574" t="s">
        <v>4680</v>
      </c>
      <c r="E3574" t="s">
        <v>1596</v>
      </c>
      <c r="F3574" t="s">
        <v>8018</v>
      </c>
      <c r="G3574" t="s">
        <v>7509</v>
      </c>
      <c r="H3574" s="2">
        <v>45362</v>
      </c>
      <c r="I3574" s="2">
        <v>45362</v>
      </c>
      <c r="J3574"/>
      <c r="K3574"/>
      <c r="L3574">
        <v>34.5</v>
      </c>
      <c r="M3574" t="s">
        <v>7484</v>
      </c>
      <c r="N3574" t="s">
        <v>1714</v>
      </c>
      <c r="O3574"/>
      <c r="P3574" t="s">
        <v>7996</v>
      </c>
      <c r="Q3574" t="s">
        <v>4271</v>
      </c>
      <c r="R3574" t="s">
        <v>15461</v>
      </c>
      <c r="S3574" t="s">
        <v>15436</v>
      </c>
      <c r="T3574" t="s">
        <v>15437</v>
      </c>
      <c r="U3574" t="s">
        <v>15437</v>
      </c>
      <c r="V3574">
        <v>0.90789473684210531</v>
      </c>
    </row>
    <row r="3575" spans="1:22" x14ac:dyDescent="0.25">
      <c r="A3575" t="s">
        <v>1569</v>
      </c>
      <c r="B3575">
        <v>298231</v>
      </c>
      <c r="C3575" t="s">
        <v>1829</v>
      </c>
      <c r="D3575" t="s">
        <v>8485</v>
      </c>
      <c r="E3575" t="s">
        <v>1572</v>
      </c>
      <c r="F3575" t="s">
        <v>8470</v>
      </c>
      <c r="G3575" t="s">
        <v>7490</v>
      </c>
      <c r="H3575" s="2">
        <v>45362</v>
      </c>
      <c r="I3575" s="2">
        <v>45362</v>
      </c>
      <c r="J3575"/>
      <c r="K3575"/>
      <c r="L3575">
        <v>0.01</v>
      </c>
      <c r="M3575" t="s">
        <v>7484</v>
      </c>
      <c r="N3575" t="s">
        <v>1714</v>
      </c>
      <c r="O3575"/>
      <c r="P3575" t="s">
        <v>8466</v>
      </c>
      <c r="Q3575" t="s">
        <v>5078</v>
      </c>
      <c r="R3575" t="s">
        <v>15462</v>
      </c>
      <c r="S3575" t="s">
        <v>15436</v>
      </c>
      <c r="T3575" t="s">
        <v>15437</v>
      </c>
      <c r="U3575" t="s">
        <v>15437</v>
      </c>
      <c r="V3575">
        <v>0</v>
      </c>
    </row>
    <row r="3576" spans="1:22" x14ac:dyDescent="0.25">
      <c r="A3576" t="s">
        <v>1569</v>
      </c>
      <c r="B3576">
        <v>333699</v>
      </c>
      <c r="C3576" t="s">
        <v>9753</v>
      </c>
      <c r="D3576" t="s">
        <v>2594</v>
      </c>
      <c r="E3576" t="s">
        <v>1596</v>
      </c>
      <c r="F3576" t="s">
        <v>9754</v>
      </c>
      <c r="G3576" t="s">
        <v>7487</v>
      </c>
      <c r="H3576" s="2">
        <v>45362</v>
      </c>
      <c r="I3576" s="2">
        <v>45789</v>
      </c>
      <c r="J3576"/>
      <c r="K3576"/>
      <c r="L3576">
        <v>15</v>
      </c>
      <c r="M3576" t="s">
        <v>7484</v>
      </c>
      <c r="N3576" t="s">
        <v>3482</v>
      </c>
      <c r="O3576"/>
      <c r="P3576" t="s">
        <v>9746</v>
      </c>
      <c r="Q3576" t="s">
        <v>3576</v>
      </c>
      <c r="R3576" t="s">
        <v>15466</v>
      </c>
      <c r="S3576" t="s">
        <v>15436</v>
      </c>
      <c r="T3576" t="s">
        <v>15437</v>
      </c>
      <c r="U3576" t="s">
        <v>15437</v>
      </c>
      <c r="V3576">
        <v>0.39473684210526316</v>
      </c>
    </row>
    <row r="3577" spans="1:22" x14ac:dyDescent="0.25">
      <c r="A3577" t="s">
        <v>1569</v>
      </c>
      <c r="B3577">
        <v>333755</v>
      </c>
      <c r="C3577" t="s">
        <v>1782</v>
      </c>
      <c r="D3577" t="s">
        <v>1994</v>
      </c>
      <c r="E3577" t="s">
        <v>1596</v>
      </c>
      <c r="F3577" t="s">
        <v>10649</v>
      </c>
      <c r="G3577" t="s">
        <v>7487</v>
      </c>
      <c r="H3577" s="2">
        <v>45362</v>
      </c>
      <c r="I3577" s="2">
        <v>45362</v>
      </c>
      <c r="J3577"/>
      <c r="K3577"/>
      <c r="L3577">
        <v>37.5</v>
      </c>
      <c r="M3577" t="s">
        <v>7484</v>
      </c>
      <c r="N3577" t="s">
        <v>4199</v>
      </c>
      <c r="O3577"/>
      <c r="P3577" t="s">
        <v>10650</v>
      </c>
      <c r="Q3577" t="s">
        <v>4374</v>
      </c>
      <c r="R3577" t="s">
        <v>15449</v>
      </c>
      <c r="S3577" t="s">
        <v>15436</v>
      </c>
      <c r="T3577" t="s">
        <v>15437</v>
      </c>
      <c r="U3577" t="s">
        <v>15437</v>
      </c>
      <c r="V3577">
        <v>0.98684210526315785</v>
      </c>
    </row>
    <row r="3578" spans="1:22" x14ac:dyDescent="0.25">
      <c r="A3578" t="s">
        <v>1569</v>
      </c>
      <c r="B3578">
        <v>333737</v>
      </c>
      <c r="C3578" t="s">
        <v>8388</v>
      </c>
      <c r="D3578" t="s">
        <v>10920</v>
      </c>
      <c r="E3578" t="s">
        <v>1596</v>
      </c>
      <c r="F3578" t="s">
        <v>10907</v>
      </c>
      <c r="G3578" t="s">
        <v>7490</v>
      </c>
      <c r="H3578" s="2">
        <v>45362</v>
      </c>
      <c r="I3578" s="2">
        <v>45775</v>
      </c>
      <c r="J3578"/>
      <c r="K3578"/>
      <c r="L3578">
        <v>27</v>
      </c>
      <c r="M3578" t="s">
        <v>7484</v>
      </c>
      <c r="N3578" t="s">
        <v>3865</v>
      </c>
      <c r="O3578"/>
      <c r="P3578" t="s">
        <v>10898</v>
      </c>
      <c r="Q3578" t="s">
        <v>3953</v>
      </c>
      <c r="R3578" t="s">
        <v>15463</v>
      </c>
      <c r="S3578" t="s">
        <v>15436</v>
      </c>
      <c r="T3578" t="s">
        <v>15437</v>
      </c>
      <c r="U3578" t="s">
        <v>15437</v>
      </c>
      <c r="V3578">
        <v>0.71052631578947367</v>
      </c>
    </row>
    <row r="3579" spans="1:22" x14ac:dyDescent="0.25">
      <c r="A3579" t="s">
        <v>1569</v>
      </c>
      <c r="B3579">
        <v>333745</v>
      </c>
      <c r="C3579" t="s">
        <v>2150</v>
      </c>
      <c r="D3579" t="s">
        <v>12162</v>
      </c>
      <c r="E3579" t="s">
        <v>1572</v>
      </c>
      <c r="F3579" t="s">
        <v>12147</v>
      </c>
      <c r="G3579" t="s">
        <v>7490</v>
      </c>
      <c r="H3579" s="2">
        <v>45362</v>
      </c>
      <c r="I3579" s="2">
        <v>45362</v>
      </c>
      <c r="J3579"/>
      <c r="K3579"/>
      <c r="L3579">
        <v>0.01</v>
      </c>
      <c r="M3579" t="s">
        <v>7484</v>
      </c>
      <c r="N3579" t="s">
        <v>4199</v>
      </c>
      <c r="O3579"/>
      <c r="P3579" t="s">
        <v>12148</v>
      </c>
      <c r="Q3579" t="s">
        <v>6712</v>
      </c>
      <c r="R3579" t="s">
        <v>15449</v>
      </c>
      <c r="S3579" t="s">
        <v>15436</v>
      </c>
      <c r="T3579" t="s">
        <v>15437</v>
      </c>
      <c r="U3579" t="s">
        <v>15437</v>
      </c>
      <c r="V3579">
        <v>0</v>
      </c>
    </row>
    <row r="3580" spans="1:22" x14ac:dyDescent="0.25">
      <c r="A3580" t="s">
        <v>1569</v>
      </c>
      <c r="B3580">
        <v>333798</v>
      </c>
      <c r="C3580" t="s">
        <v>12597</v>
      </c>
      <c r="D3580" t="s">
        <v>12598</v>
      </c>
      <c r="E3580" t="s">
        <v>1572</v>
      </c>
      <c r="F3580" t="s">
        <v>12568</v>
      </c>
      <c r="G3580" t="s">
        <v>7490</v>
      </c>
      <c r="H3580" s="2">
        <v>45362</v>
      </c>
      <c r="I3580" s="2">
        <v>45362</v>
      </c>
      <c r="J3580"/>
      <c r="K3580"/>
      <c r="L3580">
        <v>0.01</v>
      </c>
      <c r="M3580" t="s">
        <v>7484</v>
      </c>
      <c r="N3580" t="s">
        <v>3482</v>
      </c>
      <c r="O3580"/>
      <c r="P3580" t="s">
        <v>12569</v>
      </c>
      <c r="Q3580" t="s">
        <v>12570</v>
      </c>
      <c r="R3580" t="s">
        <v>15465</v>
      </c>
      <c r="S3580" t="s">
        <v>15436</v>
      </c>
      <c r="T3580" t="s">
        <v>15437</v>
      </c>
      <c r="U3580" t="s">
        <v>15437</v>
      </c>
      <c r="V3580">
        <v>0</v>
      </c>
    </row>
    <row r="3581" spans="1:22" x14ac:dyDescent="0.25">
      <c r="A3581" t="s">
        <v>1569</v>
      </c>
      <c r="B3581">
        <v>333614</v>
      </c>
      <c r="C3581" t="s">
        <v>1800</v>
      </c>
      <c r="D3581" t="s">
        <v>11127</v>
      </c>
      <c r="E3581" t="s">
        <v>1607</v>
      </c>
      <c r="F3581" t="s">
        <v>14465</v>
      </c>
      <c r="G3581" t="s">
        <v>14466</v>
      </c>
      <c r="H3581" s="2">
        <v>45362</v>
      </c>
      <c r="I3581" s="2">
        <v>45362</v>
      </c>
      <c r="J3581"/>
      <c r="K3581"/>
      <c r="L3581">
        <v>38</v>
      </c>
      <c r="M3581" t="s">
        <v>7484</v>
      </c>
      <c r="N3581" t="s">
        <v>1714</v>
      </c>
      <c r="O3581" t="s">
        <v>7120</v>
      </c>
      <c r="P3581" t="s">
        <v>15294</v>
      </c>
      <c r="Q3581" t="s">
        <v>15295</v>
      </c>
      <c r="R3581" t="s">
        <v>18</v>
      </c>
      <c r="S3581" t="s">
        <v>15436</v>
      </c>
      <c r="T3581" t="s">
        <v>15437</v>
      </c>
      <c r="U3581" t="s">
        <v>15437</v>
      </c>
      <c r="V3581">
        <v>1</v>
      </c>
    </row>
    <row r="3582" spans="1:22" x14ac:dyDescent="0.25">
      <c r="A3582" t="s">
        <v>1569</v>
      </c>
      <c r="B3582">
        <v>333727</v>
      </c>
      <c r="C3582" t="s">
        <v>1914</v>
      </c>
      <c r="D3582" t="s">
        <v>6782</v>
      </c>
      <c r="E3582" t="s">
        <v>1607</v>
      </c>
      <c r="F3582" t="s">
        <v>6783</v>
      </c>
      <c r="G3582" t="s">
        <v>4310</v>
      </c>
      <c r="H3582" s="2">
        <v>45362</v>
      </c>
      <c r="I3582" s="2">
        <v>45789</v>
      </c>
      <c r="J3582"/>
      <c r="K3582"/>
      <c r="L3582">
        <v>38</v>
      </c>
      <c r="M3582" t="s">
        <v>4269</v>
      </c>
      <c r="N3582" t="s">
        <v>3311</v>
      </c>
      <c r="O3582"/>
      <c r="P3582" t="s">
        <v>6762</v>
      </c>
      <c r="Q3582" t="s">
        <v>6763</v>
      </c>
      <c r="R3582" t="s">
        <v>15454</v>
      </c>
      <c r="S3582" t="s">
        <v>15436</v>
      </c>
      <c r="T3582" t="s">
        <v>15437</v>
      </c>
      <c r="U3582" t="s">
        <v>1566</v>
      </c>
      <c r="V3582">
        <v>1</v>
      </c>
    </row>
    <row r="3583" spans="1:22" x14ac:dyDescent="0.25">
      <c r="A3583" t="s">
        <v>1569</v>
      </c>
      <c r="B3583">
        <v>333615</v>
      </c>
      <c r="C3583" t="s">
        <v>3878</v>
      </c>
      <c r="D3583" t="s">
        <v>6856</v>
      </c>
      <c r="E3583" t="s">
        <v>1607</v>
      </c>
      <c r="F3583" t="s">
        <v>6857</v>
      </c>
      <c r="G3583" t="s">
        <v>4310</v>
      </c>
      <c r="H3583" s="2">
        <v>45362</v>
      </c>
      <c r="I3583" s="2">
        <v>45593</v>
      </c>
      <c r="J3583"/>
      <c r="K3583"/>
      <c r="L3583">
        <v>38</v>
      </c>
      <c r="M3583" t="s">
        <v>4269</v>
      </c>
      <c r="N3583" t="s">
        <v>3865</v>
      </c>
      <c r="O3583"/>
      <c r="P3583" t="s">
        <v>6837</v>
      </c>
      <c r="Q3583" t="s">
        <v>3867</v>
      </c>
      <c r="R3583" t="s">
        <v>15448</v>
      </c>
      <c r="S3583" t="s">
        <v>15436</v>
      </c>
      <c r="T3583" t="s">
        <v>15437</v>
      </c>
      <c r="U3583" t="s">
        <v>1566</v>
      </c>
      <c r="V3583">
        <v>1</v>
      </c>
    </row>
    <row r="3584" spans="1:22" x14ac:dyDescent="0.25">
      <c r="A3584" t="s">
        <v>1569</v>
      </c>
      <c r="B3584">
        <v>333733</v>
      </c>
      <c r="C3584" t="s">
        <v>2886</v>
      </c>
      <c r="D3584" t="s">
        <v>1812</v>
      </c>
      <c r="E3584" t="s">
        <v>1572</v>
      </c>
      <c r="F3584" t="s">
        <v>8194</v>
      </c>
      <c r="G3584" t="s">
        <v>7671</v>
      </c>
      <c r="H3584" s="2">
        <v>45361</v>
      </c>
      <c r="I3584" s="2">
        <v>45361</v>
      </c>
      <c r="J3584"/>
      <c r="K3584"/>
      <c r="L3584">
        <v>0.01</v>
      </c>
      <c r="M3584" t="s">
        <v>7484</v>
      </c>
      <c r="N3584" t="s">
        <v>3482</v>
      </c>
      <c r="O3584"/>
      <c r="P3584" t="s">
        <v>8186</v>
      </c>
      <c r="Q3584" t="s">
        <v>4791</v>
      </c>
      <c r="R3584" t="s">
        <v>15465</v>
      </c>
      <c r="S3584" t="s">
        <v>15436</v>
      </c>
      <c r="T3584" t="s">
        <v>15437</v>
      </c>
      <c r="U3584" t="s">
        <v>15437</v>
      </c>
      <c r="V3584">
        <v>0</v>
      </c>
    </row>
    <row r="3585" spans="1:22" x14ac:dyDescent="0.25">
      <c r="A3585" t="s">
        <v>1569</v>
      </c>
      <c r="B3585">
        <v>333722</v>
      </c>
      <c r="C3585" t="s">
        <v>3814</v>
      </c>
      <c r="D3585" t="s">
        <v>9202</v>
      </c>
      <c r="E3585" t="s">
        <v>1596</v>
      </c>
      <c r="F3585" t="s">
        <v>9153</v>
      </c>
      <c r="G3585" t="s">
        <v>7490</v>
      </c>
      <c r="H3585" s="2">
        <v>45360</v>
      </c>
      <c r="I3585" s="2">
        <v>45551</v>
      </c>
      <c r="J3585"/>
      <c r="K3585"/>
      <c r="L3585">
        <v>20</v>
      </c>
      <c r="M3585" t="s">
        <v>7484</v>
      </c>
      <c r="N3585" t="s">
        <v>3482</v>
      </c>
      <c r="O3585"/>
      <c r="P3585" t="s">
        <v>9154</v>
      </c>
      <c r="Q3585" t="s">
        <v>9155</v>
      </c>
      <c r="R3585" t="s">
        <v>15465</v>
      </c>
      <c r="S3585" t="s">
        <v>15436</v>
      </c>
      <c r="T3585" t="s">
        <v>15437</v>
      </c>
      <c r="U3585" t="s">
        <v>15437</v>
      </c>
      <c r="V3585">
        <v>0.52631578947368418</v>
      </c>
    </row>
    <row r="3586" spans="1:22" x14ac:dyDescent="0.25">
      <c r="A3586" t="s">
        <v>1569</v>
      </c>
      <c r="B3586">
        <v>333732</v>
      </c>
      <c r="C3586" t="s">
        <v>6434</v>
      </c>
      <c r="D3586" t="s">
        <v>1896</v>
      </c>
      <c r="E3586" t="s">
        <v>1572</v>
      </c>
      <c r="F3586" t="s">
        <v>11369</v>
      </c>
      <c r="G3586" t="s">
        <v>7490</v>
      </c>
      <c r="H3586" s="2">
        <v>45360</v>
      </c>
      <c r="I3586" s="2">
        <v>45360</v>
      </c>
      <c r="J3586"/>
      <c r="K3586"/>
      <c r="L3586">
        <v>0.01</v>
      </c>
      <c r="M3586" t="s">
        <v>7484</v>
      </c>
      <c r="N3586" t="s">
        <v>3865</v>
      </c>
      <c r="O3586"/>
      <c r="P3586" t="s">
        <v>11366</v>
      </c>
      <c r="Q3586" t="s">
        <v>5570</v>
      </c>
      <c r="R3586" t="s">
        <v>15467</v>
      </c>
      <c r="S3586" t="s">
        <v>15436</v>
      </c>
      <c r="T3586" t="s">
        <v>15437</v>
      </c>
      <c r="U3586" t="s">
        <v>15437</v>
      </c>
      <c r="V3586">
        <v>0</v>
      </c>
    </row>
    <row r="3587" spans="1:22" x14ac:dyDescent="0.25">
      <c r="A3587" t="s">
        <v>1569</v>
      </c>
      <c r="B3587">
        <v>333721</v>
      </c>
      <c r="C3587" t="s">
        <v>1857</v>
      </c>
      <c r="D3587" t="s">
        <v>9841</v>
      </c>
      <c r="E3587" t="s">
        <v>1572</v>
      </c>
      <c r="F3587" t="s">
        <v>13336</v>
      </c>
      <c r="G3587" t="s">
        <v>7487</v>
      </c>
      <c r="H3587" s="2">
        <v>45360</v>
      </c>
      <c r="I3587" s="2">
        <v>45360</v>
      </c>
      <c r="J3587"/>
      <c r="K3587"/>
      <c r="L3587">
        <v>0.01</v>
      </c>
      <c r="M3587" t="s">
        <v>7484</v>
      </c>
      <c r="N3587" t="s">
        <v>3627</v>
      </c>
      <c r="O3587"/>
      <c r="P3587" t="s">
        <v>13328</v>
      </c>
      <c r="Q3587" t="s">
        <v>6368</v>
      </c>
      <c r="R3587" t="s">
        <v>15465</v>
      </c>
      <c r="S3587" t="s">
        <v>15436</v>
      </c>
      <c r="T3587" t="s">
        <v>15437</v>
      </c>
      <c r="U3587" t="s">
        <v>15437</v>
      </c>
      <c r="V3587">
        <v>0</v>
      </c>
    </row>
    <row r="3588" spans="1:22" x14ac:dyDescent="0.25">
      <c r="A3588" t="s">
        <v>1569</v>
      </c>
      <c r="B3588">
        <v>333751</v>
      </c>
      <c r="C3588" t="s">
        <v>5508</v>
      </c>
      <c r="D3588" t="s">
        <v>5618</v>
      </c>
      <c r="E3588" t="s">
        <v>1572</v>
      </c>
      <c r="F3588" t="s">
        <v>5599</v>
      </c>
      <c r="G3588" t="s">
        <v>4268</v>
      </c>
      <c r="H3588" s="2">
        <v>45360</v>
      </c>
      <c r="I3588" s="2">
        <v>45360</v>
      </c>
      <c r="J3588"/>
      <c r="K3588"/>
      <c r="L3588">
        <v>0.01</v>
      </c>
      <c r="M3588" t="s">
        <v>4269</v>
      </c>
      <c r="N3588" t="s">
        <v>3865</v>
      </c>
      <c r="O3588"/>
      <c r="P3588" t="s">
        <v>5600</v>
      </c>
      <c r="Q3588" t="s">
        <v>5601</v>
      </c>
      <c r="R3588" t="s">
        <v>15452</v>
      </c>
      <c r="S3588" t="s">
        <v>15436</v>
      </c>
      <c r="T3588" t="s">
        <v>15437</v>
      </c>
      <c r="U3588" t="s">
        <v>15437</v>
      </c>
      <c r="V3588">
        <v>0</v>
      </c>
    </row>
    <row r="3589" spans="1:22" x14ac:dyDescent="0.25">
      <c r="A3589" t="s">
        <v>1569</v>
      </c>
      <c r="B3589">
        <v>333705</v>
      </c>
      <c r="C3589" t="s">
        <v>2647</v>
      </c>
      <c r="D3589" t="s">
        <v>10921</v>
      </c>
      <c r="E3589" t="s">
        <v>1572</v>
      </c>
      <c r="F3589" t="s">
        <v>10907</v>
      </c>
      <c r="G3589" t="s">
        <v>7490</v>
      </c>
      <c r="H3589" s="2">
        <v>45359</v>
      </c>
      <c r="I3589" s="2">
        <v>45359</v>
      </c>
      <c r="J3589"/>
      <c r="K3589"/>
      <c r="L3589">
        <v>0.01</v>
      </c>
      <c r="M3589" t="s">
        <v>7484</v>
      </c>
      <c r="N3589" t="s">
        <v>3865</v>
      </c>
      <c r="O3589"/>
      <c r="P3589" t="s">
        <v>10898</v>
      </c>
      <c r="Q3589" t="s">
        <v>3953</v>
      </c>
      <c r="R3589" t="s">
        <v>15463</v>
      </c>
      <c r="S3589" t="s">
        <v>15436</v>
      </c>
      <c r="T3589" t="s">
        <v>15437</v>
      </c>
      <c r="U3589" t="s">
        <v>15437</v>
      </c>
      <c r="V3589">
        <v>0</v>
      </c>
    </row>
    <row r="3590" spans="1:22" x14ac:dyDescent="0.25">
      <c r="A3590" t="s">
        <v>1569</v>
      </c>
      <c r="B3590">
        <v>333712</v>
      </c>
      <c r="C3590" t="s">
        <v>1853</v>
      </c>
      <c r="D3590" t="s">
        <v>11076</v>
      </c>
      <c r="E3590" t="s">
        <v>1572</v>
      </c>
      <c r="F3590" t="s">
        <v>11077</v>
      </c>
      <c r="G3590" t="s">
        <v>7483</v>
      </c>
      <c r="H3590" s="2">
        <v>45359</v>
      </c>
      <c r="I3590" s="2">
        <v>45359</v>
      </c>
      <c r="J3590"/>
      <c r="K3590"/>
      <c r="L3590">
        <v>0.01</v>
      </c>
      <c r="M3590" t="s">
        <v>7484</v>
      </c>
      <c r="N3590" t="s">
        <v>4199</v>
      </c>
      <c r="O3590"/>
      <c r="P3590" t="s">
        <v>11070</v>
      </c>
      <c r="Q3590" t="s">
        <v>6567</v>
      </c>
      <c r="R3590" t="s">
        <v>15449</v>
      </c>
      <c r="S3590" t="s">
        <v>15436</v>
      </c>
      <c r="T3590" t="s">
        <v>15437</v>
      </c>
      <c r="U3590" t="s">
        <v>15437</v>
      </c>
      <c r="V3590">
        <v>0</v>
      </c>
    </row>
    <row r="3591" spans="1:22" x14ac:dyDescent="0.25">
      <c r="A3591" t="s">
        <v>1569</v>
      </c>
      <c r="B3591">
        <v>333706</v>
      </c>
      <c r="C3591" t="s">
        <v>13355</v>
      </c>
      <c r="D3591" t="s">
        <v>13335</v>
      </c>
      <c r="E3591" t="s">
        <v>1596</v>
      </c>
      <c r="F3591" t="s">
        <v>13336</v>
      </c>
      <c r="G3591" t="s">
        <v>7487</v>
      </c>
      <c r="H3591" s="2">
        <v>45359</v>
      </c>
      <c r="I3591" s="2">
        <v>45359</v>
      </c>
      <c r="J3591"/>
      <c r="K3591"/>
      <c r="L3591">
        <v>15</v>
      </c>
      <c r="M3591" t="s">
        <v>7484</v>
      </c>
      <c r="N3591" t="s">
        <v>3627</v>
      </c>
      <c r="O3591"/>
      <c r="P3591" t="s">
        <v>13328</v>
      </c>
      <c r="Q3591" t="s">
        <v>6368</v>
      </c>
      <c r="R3591" t="s">
        <v>15465</v>
      </c>
      <c r="S3591" t="s">
        <v>15436</v>
      </c>
      <c r="T3591" t="s">
        <v>15437</v>
      </c>
      <c r="U3591" t="s">
        <v>15437</v>
      </c>
      <c r="V3591">
        <v>0.39473684210526316</v>
      </c>
    </row>
    <row r="3592" spans="1:22" x14ac:dyDescent="0.25">
      <c r="A3592" t="s">
        <v>1569</v>
      </c>
      <c r="B3592">
        <v>333703</v>
      </c>
      <c r="C3592" t="s">
        <v>13356</v>
      </c>
      <c r="D3592" t="s">
        <v>13357</v>
      </c>
      <c r="E3592" t="s">
        <v>1572</v>
      </c>
      <c r="F3592" t="s">
        <v>13336</v>
      </c>
      <c r="G3592" t="s">
        <v>7487</v>
      </c>
      <c r="H3592" s="2">
        <v>45359</v>
      </c>
      <c r="I3592" s="2">
        <v>45359</v>
      </c>
      <c r="J3592"/>
      <c r="K3592"/>
      <c r="L3592">
        <v>0.01</v>
      </c>
      <c r="M3592" t="s">
        <v>7484</v>
      </c>
      <c r="N3592" t="s">
        <v>3627</v>
      </c>
      <c r="O3592"/>
      <c r="P3592" t="s">
        <v>13328</v>
      </c>
      <c r="Q3592" t="s">
        <v>6368</v>
      </c>
      <c r="R3592" t="s">
        <v>15465</v>
      </c>
      <c r="S3592" t="s">
        <v>15436</v>
      </c>
      <c r="T3592" t="s">
        <v>15437</v>
      </c>
      <c r="U3592" t="s">
        <v>15437</v>
      </c>
      <c r="V3592">
        <v>0</v>
      </c>
    </row>
    <row r="3593" spans="1:22" x14ac:dyDescent="0.25">
      <c r="A3593" t="s">
        <v>1569</v>
      </c>
      <c r="B3593">
        <v>333707</v>
      </c>
      <c r="C3593" t="s">
        <v>1705</v>
      </c>
      <c r="D3593" t="s">
        <v>4642</v>
      </c>
      <c r="E3593" t="s">
        <v>1572</v>
      </c>
      <c r="F3593" t="s">
        <v>4620</v>
      </c>
      <c r="G3593" t="s">
        <v>4268</v>
      </c>
      <c r="H3593" s="2">
        <v>45359</v>
      </c>
      <c r="I3593" s="2">
        <v>45359</v>
      </c>
      <c r="J3593"/>
      <c r="K3593"/>
      <c r="L3593">
        <v>0.01</v>
      </c>
      <c r="M3593" t="s">
        <v>4269</v>
      </c>
      <c r="N3593" t="s">
        <v>1576</v>
      </c>
      <c r="O3593"/>
      <c r="P3593" t="s">
        <v>4617</v>
      </c>
      <c r="Q3593" t="s">
        <v>4618</v>
      </c>
      <c r="R3593" t="s">
        <v>15453</v>
      </c>
      <c r="S3593" t="s">
        <v>15436</v>
      </c>
      <c r="T3593" t="s">
        <v>15437</v>
      </c>
      <c r="U3593" t="s">
        <v>15437</v>
      </c>
      <c r="V3593">
        <v>0</v>
      </c>
    </row>
    <row r="3594" spans="1:22" x14ac:dyDescent="0.25">
      <c r="A3594" t="s">
        <v>1569</v>
      </c>
      <c r="B3594">
        <v>333683</v>
      </c>
      <c r="C3594" t="s">
        <v>8421</v>
      </c>
      <c r="D3594" t="s">
        <v>2826</v>
      </c>
      <c r="E3594" t="s">
        <v>1596</v>
      </c>
      <c r="F3594" t="s">
        <v>8404</v>
      </c>
      <c r="G3594" t="s">
        <v>7490</v>
      </c>
      <c r="H3594" s="2">
        <v>45358</v>
      </c>
      <c r="I3594" s="2">
        <v>45358</v>
      </c>
      <c r="J3594"/>
      <c r="K3594"/>
      <c r="L3594">
        <v>23.5</v>
      </c>
      <c r="M3594" t="s">
        <v>7484</v>
      </c>
      <c r="N3594" t="s">
        <v>1576</v>
      </c>
      <c r="O3594"/>
      <c r="P3594" t="s">
        <v>8405</v>
      </c>
      <c r="Q3594" t="s">
        <v>8406</v>
      </c>
      <c r="R3594" t="s">
        <v>15464</v>
      </c>
      <c r="S3594" t="s">
        <v>15436</v>
      </c>
      <c r="T3594" t="s">
        <v>15437</v>
      </c>
      <c r="U3594" t="s">
        <v>15437</v>
      </c>
      <c r="V3594">
        <v>0.61842105263157898</v>
      </c>
    </row>
    <row r="3595" spans="1:22" x14ac:dyDescent="0.25">
      <c r="A3595" t="s">
        <v>1569</v>
      </c>
      <c r="B3595">
        <v>333709</v>
      </c>
      <c r="C3595" t="s">
        <v>1703</v>
      </c>
      <c r="D3595" t="s">
        <v>9896</v>
      </c>
      <c r="E3595" t="s">
        <v>1572</v>
      </c>
      <c r="F3595" t="s">
        <v>9874</v>
      </c>
      <c r="G3595" t="s">
        <v>7490</v>
      </c>
      <c r="H3595" s="2">
        <v>45358</v>
      </c>
      <c r="I3595" s="2">
        <v>45358</v>
      </c>
      <c r="J3595"/>
      <c r="K3595"/>
      <c r="L3595">
        <v>0.01</v>
      </c>
      <c r="M3595" t="s">
        <v>7484</v>
      </c>
      <c r="N3595" t="s">
        <v>4199</v>
      </c>
      <c r="O3595"/>
      <c r="P3595" t="s">
        <v>9875</v>
      </c>
      <c r="Q3595" t="s">
        <v>6060</v>
      </c>
      <c r="R3595" t="s">
        <v>15449</v>
      </c>
      <c r="S3595" t="s">
        <v>15436</v>
      </c>
      <c r="T3595" t="s">
        <v>15437</v>
      </c>
      <c r="U3595" t="s">
        <v>15437</v>
      </c>
      <c r="V3595">
        <v>0</v>
      </c>
    </row>
    <row r="3596" spans="1:22" x14ac:dyDescent="0.25">
      <c r="A3596" t="s">
        <v>1569</v>
      </c>
      <c r="B3596">
        <v>333691</v>
      </c>
      <c r="C3596" t="s">
        <v>1750</v>
      </c>
      <c r="D3596" t="s">
        <v>6824</v>
      </c>
      <c r="E3596" t="s">
        <v>1572</v>
      </c>
      <c r="F3596" t="s">
        <v>10126</v>
      </c>
      <c r="G3596" t="s">
        <v>7490</v>
      </c>
      <c r="H3596" s="2">
        <v>45358</v>
      </c>
      <c r="I3596" s="2">
        <v>45358</v>
      </c>
      <c r="J3596"/>
      <c r="K3596"/>
      <c r="L3596">
        <v>0.01</v>
      </c>
      <c r="M3596" t="s">
        <v>7484</v>
      </c>
      <c r="N3596" t="s">
        <v>4199</v>
      </c>
      <c r="O3596"/>
      <c r="P3596" t="s">
        <v>10118</v>
      </c>
      <c r="Q3596" t="s">
        <v>6518</v>
      </c>
      <c r="R3596" t="s">
        <v>15449</v>
      </c>
      <c r="S3596" t="s">
        <v>15436</v>
      </c>
      <c r="T3596" t="s">
        <v>15437</v>
      </c>
      <c r="U3596" t="s">
        <v>15437</v>
      </c>
      <c r="V3596">
        <v>0</v>
      </c>
    </row>
    <row r="3597" spans="1:22" x14ac:dyDescent="0.25">
      <c r="A3597" t="s">
        <v>1569</v>
      </c>
      <c r="B3597">
        <v>333690</v>
      </c>
      <c r="C3597" t="s">
        <v>1613</v>
      </c>
      <c r="D3597" t="s">
        <v>8801</v>
      </c>
      <c r="E3597" t="s">
        <v>1572</v>
      </c>
      <c r="F3597" t="s">
        <v>11000</v>
      </c>
      <c r="G3597" t="s">
        <v>7490</v>
      </c>
      <c r="H3597" s="2">
        <v>45358</v>
      </c>
      <c r="I3597" s="2">
        <v>45358</v>
      </c>
      <c r="J3597"/>
      <c r="K3597"/>
      <c r="L3597">
        <v>0.01</v>
      </c>
      <c r="M3597" t="s">
        <v>7484</v>
      </c>
      <c r="N3597" t="s">
        <v>3482</v>
      </c>
      <c r="O3597"/>
      <c r="P3597" t="s">
        <v>11001</v>
      </c>
      <c r="Q3597" t="s">
        <v>6482</v>
      </c>
      <c r="R3597" t="s">
        <v>15468</v>
      </c>
      <c r="S3597" t="s">
        <v>15436</v>
      </c>
      <c r="T3597" t="s">
        <v>15437</v>
      </c>
      <c r="U3597" t="s">
        <v>15437</v>
      </c>
      <c r="V3597">
        <v>0</v>
      </c>
    </row>
    <row r="3598" spans="1:22" x14ac:dyDescent="0.25">
      <c r="A3598" t="s">
        <v>1569</v>
      </c>
      <c r="B3598">
        <v>333742</v>
      </c>
      <c r="C3598" t="s">
        <v>1857</v>
      </c>
      <c r="D3598" t="s">
        <v>4225</v>
      </c>
      <c r="E3598" t="s">
        <v>1572</v>
      </c>
      <c r="F3598" t="s">
        <v>11077</v>
      </c>
      <c r="G3598" t="s">
        <v>7483</v>
      </c>
      <c r="H3598" s="2">
        <v>45358</v>
      </c>
      <c r="I3598" s="2">
        <v>45358</v>
      </c>
      <c r="J3598"/>
      <c r="K3598"/>
      <c r="L3598">
        <v>0.01</v>
      </c>
      <c r="M3598" t="s">
        <v>7484</v>
      </c>
      <c r="N3598" t="s">
        <v>4199</v>
      </c>
      <c r="O3598"/>
      <c r="P3598" t="s">
        <v>11070</v>
      </c>
      <c r="Q3598" t="s">
        <v>6567</v>
      </c>
      <c r="R3598" t="s">
        <v>15449</v>
      </c>
      <c r="S3598" t="s">
        <v>15436</v>
      </c>
      <c r="T3598" t="s">
        <v>15437</v>
      </c>
      <c r="U3598" t="s">
        <v>15437</v>
      </c>
      <c r="V3598">
        <v>0</v>
      </c>
    </row>
    <row r="3599" spans="1:22" x14ac:dyDescent="0.25">
      <c r="A3599" t="s">
        <v>1569</v>
      </c>
      <c r="B3599">
        <v>298228</v>
      </c>
      <c r="C3599" t="s">
        <v>1903</v>
      </c>
      <c r="D3599" t="s">
        <v>13025</v>
      </c>
      <c r="E3599" t="s">
        <v>1572</v>
      </c>
      <c r="F3599" t="s">
        <v>13020</v>
      </c>
      <c r="G3599" t="s">
        <v>7490</v>
      </c>
      <c r="H3599" s="2">
        <v>45358</v>
      </c>
      <c r="I3599" s="2">
        <v>45366</v>
      </c>
      <c r="J3599"/>
      <c r="K3599"/>
      <c r="L3599">
        <v>0.01</v>
      </c>
      <c r="M3599" t="s">
        <v>7484</v>
      </c>
      <c r="N3599" t="s">
        <v>3482</v>
      </c>
      <c r="O3599"/>
      <c r="P3599" t="s">
        <v>13016</v>
      </c>
      <c r="Q3599" t="s">
        <v>13017</v>
      </c>
      <c r="R3599" t="s">
        <v>15466</v>
      </c>
      <c r="S3599" t="s">
        <v>15436</v>
      </c>
      <c r="T3599" t="s">
        <v>15437</v>
      </c>
      <c r="U3599" t="s">
        <v>15437</v>
      </c>
      <c r="V3599">
        <v>0</v>
      </c>
    </row>
    <row r="3600" spans="1:22" x14ac:dyDescent="0.25">
      <c r="A3600" t="s">
        <v>1569</v>
      </c>
      <c r="B3600">
        <v>333697</v>
      </c>
      <c r="C3600" t="s">
        <v>13595</v>
      </c>
      <c r="D3600" t="s">
        <v>13596</v>
      </c>
      <c r="E3600" t="s">
        <v>1596</v>
      </c>
      <c r="F3600" t="s">
        <v>13590</v>
      </c>
      <c r="G3600" t="s">
        <v>7490</v>
      </c>
      <c r="H3600" s="2">
        <v>45358</v>
      </c>
      <c r="I3600" s="2">
        <v>45747</v>
      </c>
      <c r="J3600"/>
      <c r="K3600"/>
      <c r="L3600">
        <v>18</v>
      </c>
      <c r="M3600" t="s">
        <v>7484</v>
      </c>
      <c r="N3600" t="s">
        <v>4199</v>
      </c>
      <c r="O3600"/>
      <c r="P3600" t="s">
        <v>13591</v>
      </c>
      <c r="Q3600" t="s">
        <v>13592</v>
      </c>
      <c r="R3600" t="s">
        <v>15449</v>
      </c>
      <c r="S3600" t="s">
        <v>15436</v>
      </c>
      <c r="T3600" t="s">
        <v>15437</v>
      </c>
      <c r="U3600" t="s">
        <v>15437</v>
      </c>
      <c r="V3600">
        <v>0.47368421052631576</v>
      </c>
    </row>
    <row r="3601" spans="1:22" x14ac:dyDescent="0.25">
      <c r="A3601" t="s">
        <v>1569</v>
      </c>
      <c r="B3601">
        <v>333713</v>
      </c>
      <c r="C3601" t="s">
        <v>1695</v>
      </c>
      <c r="D3601" t="s">
        <v>4507</v>
      </c>
      <c r="E3601" t="s">
        <v>1572</v>
      </c>
      <c r="F3601" t="s">
        <v>4468</v>
      </c>
      <c r="G3601" t="s">
        <v>4268</v>
      </c>
      <c r="H3601" s="2">
        <v>45358</v>
      </c>
      <c r="I3601" s="2">
        <v>45358</v>
      </c>
      <c r="J3601"/>
      <c r="K3601"/>
      <c r="L3601">
        <v>0.01</v>
      </c>
      <c r="M3601" t="s">
        <v>4269</v>
      </c>
      <c r="N3601" t="s">
        <v>3865</v>
      </c>
      <c r="O3601"/>
      <c r="P3601" t="s">
        <v>4469</v>
      </c>
      <c r="Q3601" t="s">
        <v>4470</v>
      </c>
      <c r="R3601" t="s">
        <v>15450</v>
      </c>
      <c r="S3601" t="s">
        <v>15436</v>
      </c>
      <c r="T3601" t="s">
        <v>15437</v>
      </c>
      <c r="U3601" t="s">
        <v>15437</v>
      </c>
      <c r="V3601">
        <v>0</v>
      </c>
    </row>
    <row r="3602" spans="1:22" x14ac:dyDescent="0.25">
      <c r="A3602" t="s">
        <v>1569</v>
      </c>
      <c r="B3602">
        <v>333688</v>
      </c>
      <c r="C3602" t="s">
        <v>5222</v>
      </c>
      <c r="D3602" t="s">
        <v>5223</v>
      </c>
      <c r="E3602" t="s">
        <v>1572</v>
      </c>
      <c r="F3602" t="s">
        <v>5202</v>
      </c>
      <c r="G3602" t="s">
        <v>4268</v>
      </c>
      <c r="H3602" s="2">
        <v>45358</v>
      </c>
      <c r="I3602" s="2">
        <v>45358</v>
      </c>
      <c r="J3602"/>
      <c r="K3602"/>
      <c r="L3602">
        <v>0.01</v>
      </c>
      <c r="M3602" t="s">
        <v>4269</v>
      </c>
      <c r="N3602" t="s">
        <v>3482</v>
      </c>
      <c r="O3602"/>
      <c r="P3602" t="s">
        <v>5200</v>
      </c>
      <c r="Q3602" t="s">
        <v>5201</v>
      </c>
      <c r="R3602" t="s">
        <v>15455</v>
      </c>
      <c r="S3602" t="s">
        <v>15436</v>
      </c>
      <c r="T3602" t="s">
        <v>15437</v>
      </c>
      <c r="U3602" t="s">
        <v>15437</v>
      </c>
      <c r="V3602">
        <v>0</v>
      </c>
    </row>
    <row r="3603" spans="1:22" x14ac:dyDescent="0.25">
      <c r="A3603" t="s">
        <v>1569</v>
      </c>
      <c r="B3603">
        <v>333678</v>
      </c>
      <c r="C3603" t="s">
        <v>1883</v>
      </c>
      <c r="D3603" t="s">
        <v>5494</v>
      </c>
      <c r="E3603" t="s">
        <v>1572</v>
      </c>
      <c r="F3603" t="s">
        <v>5484</v>
      </c>
      <c r="G3603" t="s">
        <v>4268</v>
      </c>
      <c r="H3603" s="2">
        <v>45358</v>
      </c>
      <c r="I3603" s="2">
        <v>45358</v>
      </c>
      <c r="J3603"/>
      <c r="K3603"/>
      <c r="L3603">
        <v>0.01</v>
      </c>
      <c r="M3603" t="s">
        <v>4269</v>
      </c>
      <c r="N3603" t="s">
        <v>1576</v>
      </c>
      <c r="O3603"/>
      <c r="P3603" t="s">
        <v>5485</v>
      </c>
      <c r="Q3603" t="s">
        <v>5486</v>
      </c>
      <c r="R3603" t="s">
        <v>15453</v>
      </c>
      <c r="S3603" t="s">
        <v>15436</v>
      </c>
      <c r="T3603" t="s">
        <v>15437</v>
      </c>
      <c r="U3603" t="s">
        <v>15437</v>
      </c>
      <c r="V3603">
        <v>0</v>
      </c>
    </row>
    <row r="3604" spans="1:22" x14ac:dyDescent="0.25">
      <c r="A3604" t="s">
        <v>1569</v>
      </c>
      <c r="B3604">
        <v>333315</v>
      </c>
      <c r="C3604" t="s">
        <v>1758</v>
      </c>
      <c r="D3604" t="s">
        <v>9320</v>
      </c>
      <c r="E3604" t="s">
        <v>1572</v>
      </c>
      <c r="F3604" t="s">
        <v>9315</v>
      </c>
      <c r="G3604" t="s">
        <v>7490</v>
      </c>
      <c r="H3604" s="2">
        <v>45356</v>
      </c>
      <c r="I3604" s="2">
        <v>45356</v>
      </c>
      <c r="J3604"/>
      <c r="K3604"/>
      <c r="L3604">
        <v>0.01</v>
      </c>
      <c r="M3604" t="s">
        <v>7484</v>
      </c>
      <c r="N3604" t="s">
        <v>1576</v>
      </c>
      <c r="O3604"/>
      <c r="P3604" t="s">
        <v>9294</v>
      </c>
      <c r="Q3604" t="s">
        <v>6671</v>
      </c>
      <c r="R3604" t="s">
        <v>15464</v>
      </c>
      <c r="S3604" t="s">
        <v>15436</v>
      </c>
      <c r="T3604" t="s">
        <v>15437</v>
      </c>
      <c r="U3604" t="s">
        <v>15437</v>
      </c>
      <c r="V3604">
        <v>0</v>
      </c>
    </row>
    <row r="3605" spans="1:22" x14ac:dyDescent="0.25">
      <c r="A3605" t="s">
        <v>1569</v>
      </c>
      <c r="B3605">
        <v>333689</v>
      </c>
      <c r="C3605" t="s">
        <v>2150</v>
      </c>
      <c r="D3605" t="s">
        <v>3815</v>
      </c>
      <c r="E3605" t="s">
        <v>1572</v>
      </c>
      <c r="F3605" t="s">
        <v>13020</v>
      </c>
      <c r="G3605" t="s">
        <v>7490</v>
      </c>
      <c r="H3605" s="2">
        <v>45356</v>
      </c>
      <c r="I3605" s="2">
        <v>45366</v>
      </c>
      <c r="J3605"/>
      <c r="K3605"/>
      <c r="L3605">
        <v>0.01</v>
      </c>
      <c r="M3605" t="s">
        <v>7484</v>
      </c>
      <c r="N3605" t="s">
        <v>3482</v>
      </c>
      <c r="O3605"/>
      <c r="P3605" t="s">
        <v>13016</v>
      </c>
      <c r="Q3605" t="s">
        <v>13017</v>
      </c>
      <c r="R3605" t="s">
        <v>15466</v>
      </c>
      <c r="S3605" t="s">
        <v>15436</v>
      </c>
      <c r="T3605" t="s">
        <v>15437</v>
      </c>
      <c r="U3605" t="s">
        <v>15437</v>
      </c>
      <c r="V3605">
        <v>0</v>
      </c>
    </row>
    <row r="3606" spans="1:22" x14ac:dyDescent="0.25">
      <c r="A3606" t="s">
        <v>1569</v>
      </c>
      <c r="B3606">
        <v>333584</v>
      </c>
      <c r="C3606" t="s">
        <v>2127</v>
      </c>
      <c r="D3606" t="s">
        <v>2306</v>
      </c>
      <c r="E3606" t="s">
        <v>1607</v>
      </c>
      <c r="F3606" t="s">
        <v>9321</v>
      </c>
      <c r="G3606" t="s">
        <v>7522</v>
      </c>
      <c r="H3606" s="2">
        <v>45355</v>
      </c>
      <c r="I3606" s="2">
        <v>45565</v>
      </c>
      <c r="J3606"/>
      <c r="K3606"/>
      <c r="L3606">
        <v>38</v>
      </c>
      <c r="M3606" t="s">
        <v>7484</v>
      </c>
      <c r="N3606" t="s">
        <v>1576</v>
      </c>
      <c r="O3606"/>
      <c r="P3606" t="s">
        <v>9294</v>
      </c>
      <c r="Q3606" t="s">
        <v>6671</v>
      </c>
      <c r="R3606" t="s">
        <v>15464</v>
      </c>
      <c r="S3606" t="s">
        <v>15436</v>
      </c>
      <c r="T3606" t="s">
        <v>15437</v>
      </c>
      <c r="U3606" t="s">
        <v>1566</v>
      </c>
      <c r="V3606">
        <v>1</v>
      </c>
    </row>
    <row r="3607" spans="1:22" x14ac:dyDescent="0.25">
      <c r="A3607" t="s">
        <v>1569</v>
      </c>
      <c r="B3607">
        <v>333483</v>
      </c>
      <c r="C3607" t="s">
        <v>1979</v>
      </c>
      <c r="D3607" t="s">
        <v>11844</v>
      </c>
      <c r="E3607" t="s">
        <v>1607</v>
      </c>
      <c r="F3607" t="s">
        <v>11845</v>
      </c>
      <c r="G3607" t="s">
        <v>7541</v>
      </c>
      <c r="H3607" s="2">
        <v>45355</v>
      </c>
      <c r="I3607" s="2">
        <v>45355</v>
      </c>
      <c r="J3607"/>
      <c r="K3607"/>
      <c r="L3607">
        <v>38</v>
      </c>
      <c r="M3607" t="s">
        <v>7484</v>
      </c>
      <c r="N3607" t="s">
        <v>4199</v>
      </c>
      <c r="O3607"/>
      <c r="P3607" t="s">
        <v>11834</v>
      </c>
      <c r="Q3607" t="s">
        <v>11835</v>
      </c>
      <c r="R3607" t="s">
        <v>15449</v>
      </c>
      <c r="S3607" t="s">
        <v>15436</v>
      </c>
      <c r="T3607" t="s">
        <v>15437</v>
      </c>
      <c r="U3607" t="s">
        <v>1566</v>
      </c>
      <c r="V3607">
        <v>1</v>
      </c>
    </row>
    <row r="3608" spans="1:22" x14ac:dyDescent="0.25">
      <c r="A3608" t="s">
        <v>1569</v>
      </c>
      <c r="B3608">
        <v>333645</v>
      </c>
      <c r="C3608" t="s">
        <v>3861</v>
      </c>
      <c r="D3608" t="s">
        <v>11870</v>
      </c>
      <c r="E3608" t="s">
        <v>1607</v>
      </c>
      <c r="F3608" t="s">
        <v>11871</v>
      </c>
      <c r="G3608" t="s">
        <v>7537</v>
      </c>
      <c r="H3608" s="2">
        <v>45355</v>
      </c>
      <c r="I3608" s="2">
        <v>45355</v>
      </c>
      <c r="J3608"/>
      <c r="K3608"/>
      <c r="L3608">
        <v>38</v>
      </c>
      <c r="M3608" t="s">
        <v>7484</v>
      </c>
      <c r="N3608" t="s">
        <v>3482</v>
      </c>
      <c r="O3608"/>
      <c r="P3608" t="s">
        <v>11858</v>
      </c>
      <c r="Q3608" t="s">
        <v>5995</v>
      </c>
      <c r="R3608" t="s">
        <v>15468</v>
      </c>
      <c r="S3608" t="s">
        <v>15436</v>
      </c>
      <c r="T3608" t="s">
        <v>15437</v>
      </c>
      <c r="U3608" t="s">
        <v>15437</v>
      </c>
      <c r="V3608">
        <v>1</v>
      </c>
    </row>
    <row r="3609" spans="1:22" x14ac:dyDescent="0.25">
      <c r="A3609" t="s">
        <v>1569</v>
      </c>
      <c r="B3609">
        <v>333653</v>
      </c>
      <c r="C3609" t="s">
        <v>12352</v>
      </c>
      <c r="D3609" t="s">
        <v>12353</v>
      </c>
      <c r="E3609" t="s">
        <v>1572</v>
      </c>
      <c r="F3609" t="s">
        <v>12336</v>
      </c>
      <c r="G3609" t="s">
        <v>7490</v>
      </c>
      <c r="H3609" s="2">
        <v>45355</v>
      </c>
      <c r="I3609" s="2">
        <v>45355</v>
      </c>
      <c r="J3609"/>
      <c r="K3609"/>
      <c r="L3609">
        <v>0.01</v>
      </c>
      <c r="M3609" t="s">
        <v>7484</v>
      </c>
      <c r="N3609" t="s">
        <v>1714</v>
      </c>
      <c r="O3609"/>
      <c r="P3609" t="s">
        <v>12334</v>
      </c>
      <c r="Q3609" t="s">
        <v>3013</v>
      </c>
      <c r="R3609" t="s">
        <v>15462</v>
      </c>
      <c r="S3609" t="s">
        <v>15436</v>
      </c>
      <c r="T3609" t="s">
        <v>15437</v>
      </c>
      <c r="U3609" t="s">
        <v>15437</v>
      </c>
      <c r="V3609">
        <v>0</v>
      </c>
    </row>
    <row r="3610" spans="1:22" x14ac:dyDescent="0.25">
      <c r="A3610" t="s">
        <v>1569</v>
      </c>
      <c r="B3610">
        <v>333656</v>
      </c>
      <c r="C3610" t="s">
        <v>12529</v>
      </c>
      <c r="D3610" t="s">
        <v>12530</v>
      </c>
      <c r="E3610" t="s">
        <v>1572</v>
      </c>
      <c r="F3610" t="s">
        <v>12513</v>
      </c>
      <c r="G3610" t="s">
        <v>7490</v>
      </c>
      <c r="H3610" s="2">
        <v>45355</v>
      </c>
      <c r="I3610" s="2">
        <v>45355</v>
      </c>
      <c r="J3610"/>
      <c r="K3610"/>
      <c r="L3610">
        <v>0.01</v>
      </c>
      <c r="M3610" t="s">
        <v>7484</v>
      </c>
      <c r="N3610" t="s">
        <v>1576</v>
      </c>
      <c r="O3610"/>
      <c r="P3610" t="s">
        <v>12514</v>
      </c>
      <c r="Q3610" t="s">
        <v>12515</v>
      </c>
      <c r="R3610" t="s">
        <v>15464</v>
      </c>
      <c r="S3610" t="s">
        <v>15436</v>
      </c>
      <c r="T3610" t="s">
        <v>15437</v>
      </c>
      <c r="U3610" t="s">
        <v>15437</v>
      </c>
      <c r="V3610">
        <v>0</v>
      </c>
    </row>
    <row r="3611" spans="1:22" x14ac:dyDescent="0.25">
      <c r="A3611" t="s">
        <v>1569</v>
      </c>
      <c r="B3611">
        <v>333657</v>
      </c>
      <c r="C3611" t="s">
        <v>12150</v>
      </c>
      <c r="D3611" t="s">
        <v>1878</v>
      </c>
      <c r="E3611" t="s">
        <v>1572</v>
      </c>
      <c r="F3611" t="s">
        <v>13590</v>
      </c>
      <c r="G3611" t="s">
        <v>7490</v>
      </c>
      <c r="H3611" s="2">
        <v>45355</v>
      </c>
      <c r="I3611" s="2">
        <v>45355</v>
      </c>
      <c r="J3611"/>
      <c r="K3611"/>
      <c r="L3611">
        <v>0.01</v>
      </c>
      <c r="M3611" t="s">
        <v>7484</v>
      </c>
      <c r="N3611" t="s">
        <v>4199</v>
      </c>
      <c r="O3611"/>
      <c r="P3611" t="s">
        <v>13591</v>
      </c>
      <c r="Q3611" t="s">
        <v>13592</v>
      </c>
      <c r="R3611" t="s">
        <v>15449</v>
      </c>
      <c r="S3611" t="s">
        <v>15436</v>
      </c>
      <c r="T3611" t="s">
        <v>15437</v>
      </c>
      <c r="U3611" t="s">
        <v>15437</v>
      </c>
      <c r="V3611">
        <v>0</v>
      </c>
    </row>
    <row r="3612" spans="1:22" x14ac:dyDescent="0.25">
      <c r="A3612" t="s">
        <v>1569</v>
      </c>
      <c r="B3612">
        <v>333652</v>
      </c>
      <c r="C3612" t="s">
        <v>13884</v>
      </c>
      <c r="D3612" t="s">
        <v>3143</v>
      </c>
      <c r="E3612" t="s">
        <v>1572</v>
      </c>
      <c r="F3612" t="s">
        <v>13860</v>
      </c>
      <c r="G3612" t="s">
        <v>7490</v>
      </c>
      <c r="H3612" s="2">
        <v>45355</v>
      </c>
      <c r="I3612" s="2">
        <v>45355</v>
      </c>
      <c r="J3612"/>
      <c r="K3612"/>
      <c r="L3612">
        <v>0.01</v>
      </c>
      <c r="M3612" t="s">
        <v>7484</v>
      </c>
      <c r="N3612" t="s">
        <v>4199</v>
      </c>
      <c r="O3612"/>
      <c r="P3612" t="s">
        <v>13861</v>
      </c>
      <c r="Q3612" t="s">
        <v>13862</v>
      </c>
      <c r="R3612" t="s">
        <v>15449</v>
      </c>
      <c r="S3612" t="s">
        <v>15436</v>
      </c>
      <c r="T3612" t="s">
        <v>15437</v>
      </c>
      <c r="U3612" t="s">
        <v>15437</v>
      </c>
      <c r="V3612">
        <v>0</v>
      </c>
    </row>
    <row r="3613" spans="1:22" x14ac:dyDescent="0.25">
      <c r="A3613" t="s">
        <v>1569</v>
      </c>
      <c r="B3613">
        <v>333337</v>
      </c>
      <c r="C3613" t="s">
        <v>14335</v>
      </c>
      <c r="D3613" t="s">
        <v>2826</v>
      </c>
      <c r="E3613" t="s">
        <v>1607</v>
      </c>
      <c r="F3613" t="s">
        <v>14336</v>
      </c>
      <c r="G3613" t="s">
        <v>14337</v>
      </c>
      <c r="H3613" s="2">
        <v>45355</v>
      </c>
      <c r="I3613" s="2">
        <v>45355</v>
      </c>
      <c r="J3613"/>
      <c r="K3613"/>
      <c r="L3613">
        <v>38</v>
      </c>
      <c r="M3613" t="s">
        <v>7484</v>
      </c>
      <c r="N3613" t="s">
        <v>1714</v>
      </c>
      <c r="O3613" t="s">
        <v>7120</v>
      </c>
      <c r="P3613" t="s">
        <v>14320</v>
      </c>
      <c r="Q3613" t="s">
        <v>17</v>
      </c>
      <c r="R3613" t="s">
        <v>17</v>
      </c>
      <c r="S3613" t="s">
        <v>15436</v>
      </c>
      <c r="T3613" t="s">
        <v>15437</v>
      </c>
      <c r="U3613" t="s">
        <v>15437</v>
      </c>
      <c r="V3613">
        <v>1</v>
      </c>
    </row>
    <row r="3614" spans="1:22" x14ac:dyDescent="0.25">
      <c r="A3614" t="s">
        <v>1569</v>
      </c>
      <c r="B3614">
        <v>333662</v>
      </c>
      <c r="C3614" t="s">
        <v>6244</v>
      </c>
      <c r="D3614" t="s">
        <v>6245</v>
      </c>
      <c r="E3614" t="s">
        <v>1572</v>
      </c>
      <c r="F3614" t="s">
        <v>6239</v>
      </c>
      <c r="G3614" t="s">
        <v>4268</v>
      </c>
      <c r="H3614" s="2">
        <v>45355</v>
      </c>
      <c r="I3614" s="2">
        <v>45355</v>
      </c>
      <c r="J3614"/>
      <c r="K3614"/>
      <c r="L3614">
        <v>0.01</v>
      </c>
      <c r="M3614" t="s">
        <v>4269</v>
      </c>
      <c r="N3614" t="s">
        <v>3311</v>
      </c>
      <c r="O3614"/>
      <c r="P3614" t="s">
        <v>6240</v>
      </c>
      <c r="Q3614" t="s">
        <v>3440</v>
      </c>
      <c r="R3614" t="s">
        <v>15454</v>
      </c>
      <c r="S3614" t="s">
        <v>15436</v>
      </c>
      <c r="T3614" t="s">
        <v>15437</v>
      </c>
      <c r="U3614" t="s">
        <v>15437</v>
      </c>
      <c r="V3614">
        <v>0</v>
      </c>
    </row>
    <row r="3615" spans="1:22" x14ac:dyDescent="0.25">
      <c r="A3615" t="s">
        <v>1569</v>
      </c>
      <c r="B3615">
        <v>333646</v>
      </c>
      <c r="C3615" t="s">
        <v>1868</v>
      </c>
      <c r="D3615" t="s">
        <v>5378</v>
      </c>
      <c r="E3615" t="s">
        <v>1607</v>
      </c>
      <c r="F3615" t="s">
        <v>6520</v>
      </c>
      <c r="G3615" t="s">
        <v>4294</v>
      </c>
      <c r="H3615" s="2">
        <v>45355</v>
      </c>
      <c r="I3615" s="2">
        <v>45355</v>
      </c>
      <c r="J3615"/>
      <c r="K3615"/>
      <c r="L3615">
        <v>38</v>
      </c>
      <c r="M3615" t="s">
        <v>4269</v>
      </c>
      <c r="N3615" t="s">
        <v>4199</v>
      </c>
      <c r="O3615"/>
      <c r="P3615" t="s">
        <v>6517</v>
      </c>
      <c r="Q3615" t="s">
        <v>6518</v>
      </c>
      <c r="R3615" t="s">
        <v>15449</v>
      </c>
      <c r="S3615" t="s">
        <v>15436</v>
      </c>
      <c r="T3615" t="s">
        <v>15437</v>
      </c>
      <c r="U3615" t="s">
        <v>15437</v>
      </c>
      <c r="V3615">
        <v>1</v>
      </c>
    </row>
    <row r="3616" spans="1:22" x14ac:dyDescent="0.25">
      <c r="A3616" t="s">
        <v>1569</v>
      </c>
      <c r="B3616">
        <v>333665</v>
      </c>
      <c r="C3616" t="s">
        <v>2022</v>
      </c>
      <c r="D3616" t="s">
        <v>1829</v>
      </c>
      <c r="E3616" t="s">
        <v>1572</v>
      </c>
      <c r="F3616" t="s">
        <v>6520</v>
      </c>
      <c r="G3616" t="s">
        <v>4294</v>
      </c>
      <c r="H3616" s="2">
        <v>45355</v>
      </c>
      <c r="I3616" s="2">
        <v>45355</v>
      </c>
      <c r="J3616"/>
      <c r="K3616"/>
      <c r="L3616">
        <v>0.01</v>
      </c>
      <c r="M3616" t="s">
        <v>4269</v>
      </c>
      <c r="N3616" t="s">
        <v>4199</v>
      </c>
      <c r="O3616"/>
      <c r="P3616" t="s">
        <v>6517</v>
      </c>
      <c r="Q3616" t="s">
        <v>6518</v>
      </c>
      <c r="R3616" t="s">
        <v>15449</v>
      </c>
      <c r="S3616" t="s">
        <v>15436</v>
      </c>
      <c r="T3616" t="s">
        <v>15437</v>
      </c>
      <c r="U3616" t="s">
        <v>15437</v>
      </c>
      <c r="V3616">
        <v>0</v>
      </c>
    </row>
    <row r="3617" spans="1:22" x14ac:dyDescent="0.25">
      <c r="A3617" t="s">
        <v>1569</v>
      </c>
      <c r="B3617">
        <v>333654</v>
      </c>
      <c r="C3617" t="s">
        <v>3321</v>
      </c>
      <c r="D3617" t="s">
        <v>4043</v>
      </c>
      <c r="E3617" t="s">
        <v>1572</v>
      </c>
      <c r="F3617" t="s">
        <v>6766</v>
      </c>
      <c r="G3617" t="s">
        <v>4268</v>
      </c>
      <c r="H3617" s="2">
        <v>45355</v>
      </c>
      <c r="I3617" s="2">
        <v>45355</v>
      </c>
      <c r="J3617"/>
      <c r="K3617"/>
      <c r="L3617">
        <v>0.01</v>
      </c>
      <c r="M3617" t="s">
        <v>4269</v>
      </c>
      <c r="N3617" t="s">
        <v>3311</v>
      </c>
      <c r="O3617"/>
      <c r="P3617" t="s">
        <v>6762</v>
      </c>
      <c r="Q3617" t="s">
        <v>6763</v>
      </c>
      <c r="R3617" t="s">
        <v>15454</v>
      </c>
      <c r="S3617" t="s">
        <v>15436</v>
      </c>
      <c r="T3617" t="s">
        <v>15437</v>
      </c>
      <c r="U3617" t="s">
        <v>15437</v>
      </c>
      <c r="V3617">
        <v>0</v>
      </c>
    </row>
    <row r="3618" spans="1:22" x14ac:dyDescent="0.25">
      <c r="A3618" t="s">
        <v>1569</v>
      </c>
      <c r="B3618">
        <v>333592</v>
      </c>
      <c r="C3618" t="s">
        <v>1750</v>
      </c>
      <c r="D3618" t="s">
        <v>13026</v>
      </c>
      <c r="E3618" t="s">
        <v>1572</v>
      </c>
      <c r="F3618" t="s">
        <v>13020</v>
      </c>
      <c r="G3618" t="s">
        <v>7490</v>
      </c>
      <c r="H3618" s="2">
        <v>45354</v>
      </c>
      <c r="I3618" s="2">
        <v>45366</v>
      </c>
      <c r="J3618"/>
      <c r="K3618"/>
      <c r="L3618">
        <v>0.01</v>
      </c>
      <c r="M3618" t="s">
        <v>7484</v>
      </c>
      <c r="N3618" t="s">
        <v>3482</v>
      </c>
      <c r="O3618"/>
      <c r="P3618" t="s">
        <v>13016</v>
      </c>
      <c r="Q3618" t="s">
        <v>13017</v>
      </c>
      <c r="R3618" t="s">
        <v>15466</v>
      </c>
      <c r="S3618" t="s">
        <v>15436</v>
      </c>
      <c r="T3618" t="s">
        <v>15437</v>
      </c>
      <c r="U3618" t="s">
        <v>15437</v>
      </c>
      <c r="V3618">
        <v>0</v>
      </c>
    </row>
    <row r="3619" spans="1:22" x14ac:dyDescent="0.25">
      <c r="A3619" t="s">
        <v>1569</v>
      </c>
      <c r="B3619">
        <v>333597</v>
      </c>
      <c r="C3619" t="s">
        <v>2923</v>
      </c>
      <c r="D3619" t="s">
        <v>13027</v>
      </c>
      <c r="E3619" t="s">
        <v>1572</v>
      </c>
      <c r="F3619" t="s">
        <v>13020</v>
      </c>
      <c r="G3619" t="s">
        <v>7490</v>
      </c>
      <c r="H3619" s="2">
        <v>45354</v>
      </c>
      <c r="I3619" s="2">
        <v>45453</v>
      </c>
      <c r="J3619"/>
      <c r="K3619"/>
      <c r="L3619">
        <v>0.01</v>
      </c>
      <c r="M3619" t="s">
        <v>7484</v>
      </c>
      <c r="N3619" t="s">
        <v>3482</v>
      </c>
      <c r="O3619"/>
      <c r="P3619" t="s">
        <v>13016</v>
      </c>
      <c r="Q3619" t="s">
        <v>13017</v>
      </c>
      <c r="R3619" t="s">
        <v>15466</v>
      </c>
      <c r="S3619" t="s">
        <v>15436</v>
      </c>
      <c r="T3619" t="s">
        <v>15437</v>
      </c>
      <c r="U3619" t="s">
        <v>15437</v>
      </c>
      <c r="V3619">
        <v>0</v>
      </c>
    </row>
    <row r="3620" spans="1:22" x14ac:dyDescent="0.25">
      <c r="A3620" t="s">
        <v>1569</v>
      </c>
      <c r="B3620">
        <v>333635</v>
      </c>
      <c r="C3620" t="s">
        <v>11972</v>
      </c>
      <c r="D3620" t="s">
        <v>11973</v>
      </c>
      <c r="E3620" t="s">
        <v>1572</v>
      </c>
      <c r="F3620" t="s">
        <v>11956</v>
      </c>
      <c r="G3620" t="s">
        <v>7490</v>
      </c>
      <c r="H3620" s="2">
        <v>45353</v>
      </c>
      <c r="I3620" s="2">
        <v>45353</v>
      </c>
      <c r="J3620"/>
      <c r="K3620"/>
      <c r="L3620">
        <v>0.01</v>
      </c>
      <c r="M3620" t="s">
        <v>7484</v>
      </c>
      <c r="N3620" t="s">
        <v>3865</v>
      </c>
      <c r="O3620"/>
      <c r="P3620" t="s">
        <v>11957</v>
      </c>
      <c r="Q3620" t="s">
        <v>4910</v>
      </c>
      <c r="R3620" t="s">
        <v>15463</v>
      </c>
      <c r="S3620" t="s">
        <v>15436</v>
      </c>
      <c r="T3620" t="s">
        <v>15437</v>
      </c>
      <c r="U3620" t="s">
        <v>15437</v>
      </c>
      <c r="V3620">
        <v>0</v>
      </c>
    </row>
    <row r="3621" spans="1:22" x14ac:dyDescent="0.25">
      <c r="A3621" t="s">
        <v>1569</v>
      </c>
      <c r="B3621">
        <v>333643</v>
      </c>
      <c r="C3621" t="s">
        <v>1750</v>
      </c>
      <c r="D3621" t="s">
        <v>1696</v>
      </c>
      <c r="E3621" t="s">
        <v>1572</v>
      </c>
      <c r="F3621" t="s">
        <v>12336</v>
      </c>
      <c r="G3621" t="s">
        <v>7490</v>
      </c>
      <c r="H3621" s="2">
        <v>45353</v>
      </c>
      <c r="I3621" s="2">
        <v>45353</v>
      </c>
      <c r="J3621"/>
      <c r="K3621"/>
      <c r="L3621">
        <v>0.01</v>
      </c>
      <c r="M3621" t="s">
        <v>7484</v>
      </c>
      <c r="N3621" t="s">
        <v>1714</v>
      </c>
      <c r="O3621"/>
      <c r="P3621" t="s">
        <v>12334</v>
      </c>
      <c r="Q3621" t="s">
        <v>3013</v>
      </c>
      <c r="R3621" t="s">
        <v>15462</v>
      </c>
      <c r="S3621" t="s">
        <v>15436</v>
      </c>
      <c r="T3621" t="s">
        <v>15437</v>
      </c>
      <c r="U3621" t="s">
        <v>15437</v>
      </c>
      <c r="V3621">
        <v>0</v>
      </c>
    </row>
    <row r="3622" spans="1:22" x14ac:dyDescent="0.25">
      <c r="A3622" t="s">
        <v>1569</v>
      </c>
      <c r="B3622">
        <v>333660</v>
      </c>
      <c r="C3622" t="s">
        <v>2269</v>
      </c>
      <c r="D3622" t="s">
        <v>5838</v>
      </c>
      <c r="E3622" t="s">
        <v>1572</v>
      </c>
      <c r="F3622" t="s">
        <v>5830</v>
      </c>
      <c r="G3622" t="s">
        <v>4268</v>
      </c>
      <c r="H3622" s="2">
        <v>45353</v>
      </c>
      <c r="I3622" s="2">
        <v>45353</v>
      </c>
      <c r="J3622"/>
      <c r="K3622"/>
      <c r="L3622">
        <v>0.01</v>
      </c>
      <c r="M3622" t="s">
        <v>4269</v>
      </c>
      <c r="N3622" t="s">
        <v>3482</v>
      </c>
      <c r="O3622"/>
      <c r="P3622" t="s">
        <v>5828</v>
      </c>
      <c r="Q3622" t="s">
        <v>5829</v>
      </c>
      <c r="R3622" t="s">
        <v>15451</v>
      </c>
      <c r="S3622" t="s">
        <v>15436</v>
      </c>
      <c r="T3622" t="s">
        <v>15437</v>
      </c>
      <c r="U3622" t="s">
        <v>15437</v>
      </c>
      <c r="V3622">
        <v>0</v>
      </c>
    </row>
    <row r="3623" spans="1:22" x14ac:dyDescent="0.25">
      <c r="A3623" t="s">
        <v>1569</v>
      </c>
      <c r="B3623">
        <v>333644</v>
      </c>
      <c r="C3623" t="s">
        <v>6222</v>
      </c>
      <c r="D3623" t="s">
        <v>6223</v>
      </c>
      <c r="E3623" t="s">
        <v>1572</v>
      </c>
      <c r="F3623" t="s">
        <v>6201</v>
      </c>
      <c r="G3623" t="s">
        <v>4268</v>
      </c>
      <c r="H3623" s="2">
        <v>45353</v>
      </c>
      <c r="I3623" s="2">
        <v>45353</v>
      </c>
      <c r="J3623"/>
      <c r="K3623"/>
      <c r="L3623">
        <v>0.01</v>
      </c>
      <c r="M3623" t="s">
        <v>4269</v>
      </c>
      <c r="N3623" t="s">
        <v>3482</v>
      </c>
      <c r="O3623"/>
      <c r="P3623" t="s">
        <v>6202</v>
      </c>
      <c r="Q3623" t="s">
        <v>6203</v>
      </c>
      <c r="R3623" t="s">
        <v>15455</v>
      </c>
      <c r="S3623" t="s">
        <v>15436</v>
      </c>
      <c r="T3623" t="s">
        <v>15437</v>
      </c>
      <c r="U3623" t="s">
        <v>15437</v>
      </c>
      <c r="V3623">
        <v>0</v>
      </c>
    </row>
    <row r="3624" spans="1:22" x14ac:dyDescent="0.25">
      <c r="A3624" t="s">
        <v>1569</v>
      </c>
      <c r="B3624">
        <v>333632</v>
      </c>
      <c r="C3624" t="s">
        <v>6246</v>
      </c>
      <c r="D3624" t="s">
        <v>6247</v>
      </c>
      <c r="E3624" t="s">
        <v>1572</v>
      </c>
      <c r="F3624" t="s">
        <v>6239</v>
      </c>
      <c r="G3624" t="s">
        <v>4268</v>
      </c>
      <c r="H3624" s="2">
        <v>45353</v>
      </c>
      <c r="I3624" s="2">
        <v>45353</v>
      </c>
      <c r="J3624"/>
      <c r="K3624"/>
      <c r="L3624">
        <v>0.01</v>
      </c>
      <c r="M3624" t="s">
        <v>4269</v>
      </c>
      <c r="N3624" t="s">
        <v>3311</v>
      </c>
      <c r="O3624"/>
      <c r="P3624" t="s">
        <v>6240</v>
      </c>
      <c r="Q3624" t="s">
        <v>3440</v>
      </c>
      <c r="R3624" t="s">
        <v>15454</v>
      </c>
      <c r="S3624" t="s">
        <v>15436</v>
      </c>
      <c r="T3624" t="s">
        <v>15437</v>
      </c>
      <c r="U3624" t="s">
        <v>15437</v>
      </c>
      <c r="V3624">
        <v>0</v>
      </c>
    </row>
    <row r="3625" spans="1:22" x14ac:dyDescent="0.25">
      <c r="A3625" t="s">
        <v>1569</v>
      </c>
      <c r="B3625">
        <v>298219</v>
      </c>
      <c r="C3625" t="s">
        <v>1784</v>
      </c>
      <c r="D3625" t="s">
        <v>2306</v>
      </c>
      <c r="E3625" t="s">
        <v>1596</v>
      </c>
      <c r="F3625" t="s">
        <v>8117</v>
      </c>
      <c r="G3625" t="s">
        <v>7509</v>
      </c>
      <c r="H3625" s="2">
        <v>45352</v>
      </c>
      <c r="I3625" s="2">
        <v>45817</v>
      </c>
      <c r="J3625"/>
      <c r="K3625"/>
      <c r="L3625">
        <v>24</v>
      </c>
      <c r="M3625" t="s">
        <v>7484</v>
      </c>
      <c r="N3625" t="s">
        <v>1714</v>
      </c>
      <c r="O3625"/>
      <c r="P3625" t="s">
        <v>8118</v>
      </c>
      <c r="Q3625" t="s">
        <v>8119</v>
      </c>
      <c r="R3625" t="s">
        <v>15461</v>
      </c>
      <c r="S3625" t="s">
        <v>15436</v>
      </c>
      <c r="T3625" t="s">
        <v>15437</v>
      </c>
      <c r="U3625" t="s">
        <v>15437</v>
      </c>
      <c r="V3625">
        <v>0.63157894736842102</v>
      </c>
    </row>
    <row r="3626" spans="1:22" x14ac:dyDescent="0.25">
      <c r="A3626" t="s">
        <v>1569</v>
      </c>
      <c r="B3626">
        <v>333629</v>
      </c>
      <c r="C3626" t="s">
        <v>2076</v>
      </c>
      <c r="D3626" t="s">
        <v>8371</v>
      </c>
      <c r="E3626" t="s">
        <v>1572</v>
      </c>
      <c r="F3626" t="s">
        <v>8364</v>
      </c>
      <c r="G3626" t="s">
        <v>7490</v>
      </c>
      <c r="H3626" s="2">
        <v>45352</v>
      </c>
      <c r="I3626" s="2">
        <v>45352</v>
      </c>
      <c r="J3626"/>
      <c r="K3626"/>
      <c r="L3626">
        <v>0.01</v>
      </c>
      <c r="M3626" t="s">
        <v>7484</v>
      </c>
      <c r="N3626" t="s">
        <v>3482</v>
      </c>
      <c r="O3626"/>
      <c r="P3626" t="s">
        <v>8365</v>
      </c>
      <c r="Q3626" t="s">
        <v>5138</v>
      </c>
      <c r="R3626" t="s">
        <v>15466</v>
      </c>
      <c r="S3626" t="s">
        <v>15436</v>
      </c>
      <c r="T3626" t="s">
        <v>15437</v>
      </c>
      <c r="U3626" t="s">
        <v>15437</v>
      </c>
      <c r="V3626">
        <v>0</v>
      </c>
    </row>
    <row r="3627" spans="1:22" x14ac:dyDescent="0.25">
      <c r="A3627" t="s">
        <v>1569</v>
      </c>
      <c r="B3627">
        <v>333628</v>
      </c>
      <c r="C3627" t="s">
        <v>4563</v>
      </c>
      <c r="D3627" t="s">
        <v>1817</v>
      </c>
      <c r="E3627" t="s">
        <v>1596</v>
      </c>
      <c r="F3627" t="s">
        <v>11956</v>
      </c>
      <c r="G3627" t="s">
        <v>7490</v>
      </c>
      <c r="H3627" s="2">
        <v>45352</v>
      </c>
      <c r="I3627" s="2">
        <v>45352</v>
      </c>
      <c r="J3627"/>
      <c r="K3627"/>
      <c r="L3627">
        <v>22.5</v>
      </c>
      <c r="M3627" t="s">
        <v>7484</v>
      </c>
      <c r="N3627" t="s">
        <v>3865</v>
      </c>
      <c r="O3627"/>
      <c r="P3627" t="s">
        <v>11957</v>
      </c>
      <c r="Q3627" t="s">
        <v>4910</v>
      </c>
      <c r="R3627" t="s">
        <v>15463</v>
      </c>
      <c r="S3627" t="s">
        <v>15436</v>
      </c>
      <c r="T3627" t="s">
        <v>15437</v>
      </c>
      <c r="U3627" t="s">
        <v>15437</v>
      </c>
      <c r="V3627">
        <v>0.59210526315789469</v>
      </c>
    </row>
    <row r="3628" spans="1:22" x14ac:dyDescent="0.25">
      <c r="A3628" t="s">
        <v>1569</v>
      </c>
      <c r="B3628">
        <v>333624</v>
      </c>
      <c r="C3628" t="s">
        <v>7192</v>
      </c>
      <c r="D3628" t="s">
        <v>10922</v>
      </c>
      <c r="E3628" t="s">
        <v>1572</v>
      </c>
      <c r="F3628" t="s">
        <v>10905</v>
      </c>
      <c r="G3628" t="s">
        <v>7494</v>
      </c>
      <c r="H3628" s="2">
        <v>45351</v>
      </c>
      <c r="I3628" s="2">
        <v>45351</v>
      </c>
      <c r="J3628"/>
      <c r="K3628"/>
      <c r="L3628">
        <v>0.01</v>
      </c>
      <c r="M3628" t="s">
        <v>7484</v>
      </c>
      <c r="N3628" t="s">
        <v>3865</v>
      </c>
      <c r="O3628"/>
      <c r="P3628" t="s">
        <v>10898</v>
      </c>
      <c r="Q3628" t="s">
        <v>3953</v>
      </c>
      <c r="R3628" t="s">
        <v>15463</v>
      </c>
      <c r="S3628" t="s">
        <v>15436</v>
      </c>
      <c r="T3628" t="s">
        <v>15437</v>
      </c>
      <c r="U3628" t="s">
        <v>15437</v>
      </c>
      <c r="V3628">
        <v>0</v>
      </c>
    </row>
    <row r="3629" spans="1:22" x14ac:dyDescent="0.25">
      <c r="A3629" t="s">
        <v>1569</v>
      </c>
      <c r="B3629">
        <v>333630</v>
      </c>
      <c r="C3629" t="s">
        <v>11545</v>
      </c>
      <c r="D3629" t="s">
        <v>5649</v>
      </c>
      <c r="E3629" t="s">
        <v>1572</v>
      </c>
      <c r="F3629" t="s">
        <v>11528</v>
      </c>
      <c r="G3629" t="s">
        <v>7490</v>
      </c>
      <c r="H3629" s="2">
        <v>45351</v>
      </c>
      <c r="I3629" s="2">
        <v>45351</v>
      </c>
      <c r="J3629"/>
      <c r="K3629"/>
      <c r="L3629">
        <v>0.01</v>
      </c>
      <c r="M3629" t="s">
        <v>7484</v>
      </c>
      <c r="N3629" t="s">
        <v>3482</v>
      </c>
      <c r="O3629"/>
      <c r="P3629" t="s">
        <v>11524</v>
      </c>
      <c r="Q3629" t="s">
        <v>5410</v>
      </c>
      <c r="R3629" t="s">
        <v>15468</v>
      </c>
      <c r="S3629" t="s">
        <v>15436</v>
      </c>
      <c r="T3629" t="s">
        <v>15437</v>
      </c>
      <c r="U3629" t="s">
        <v>15437</v>
      </c>
      <c r="V3629">
        <v>0</v>
      </c>
    </row>
    <row r="3630" spans="1:22" x14ac:dyDescent="0.25">
      <c r="A3630" t="s">
        <v>1569</v>
      </c>
      <c r="B3630">
        <v>333446</v>
      </c>
      <c r="C3630" t="s">
        <v>7253</v>
      </c>
      <c r="D3630" t="s">
        <v>7254</v>
      </c>
      <c r="E3630" t="s">
        <v>1607</v>
      </c>
      <c r="F3630" t="s">
        <v>7255</v>
      </c>
      <c r="G3630" t="s">
        <v>7256</v>
      </c>
      <c r="H3630" s="2">
        <v>45349</v>
      </c>
      <c r="I3630" s="2">
        <v>45349</v>
      </c>
      <c r="J3630"/>
      <c r="K3630"/>
      <c r="L3630">
        <v>38</v>
      </c>
      <c r="M3630" t="s">
        <v>4269</v>
      </c>
      <c r="N3630" t="s">
        <v>1714</v>
      </c>
      <c r="O3630" t="s">
        <v>5500</v>
      </c>
      <c r="P3630" t="s">
        <v>7251</v>
      </c>
      <c r="Q3630" t="s">
        <v>7252</v>
      </c>
      <c r="R3630" t="s">
        <v>15459</v>
      </c>
      <c r="S3630" t="s">
        <v>15436</v>
      </c>
      <c r="T3630" t="s">
        <v>15437</v>
      </c>
      <c r="U3630" t="s">
        <v>15437</v>
      </c>
      <c r="V3630">
        <v>1</v>
      </c>
    </row>
    <row r="3631" spans="1:22" x14ac:dyDescent="0.25">
      <c r="A3631" t="s">
        <v>1569</v>
      </c>
      <c r="B3631">
        <v>333604</v>
      </c>
      <c r="C3631" t="s">
        <v>3106</v>
      </c>
      <c r="D3631" t="s">
        <v>3449</v>
      </c>
      <c r="E3631" t="s">
        <v>1596</v>
      </c>
      <c r="F3631" t="s">
        <v>12780</v>
      </c>
      <c r="G3631" t="s">
        <v>7503</v>
      </c>
      <c r="H3631" s="2">
        <v>45348</v>
      </c>
      <c r="I3631" s="2">
        <v>45348</v>
      </c>
      <c r="J3631"/>
      <c r="K3631"/>
      <c r="L3631">
        <v>22.5</v>
      </c>
      <c r="M3631" t="s">
        <v>7484</v>
      </c>
      <c r="N3631" t="s">
        <v>3865</v>
      </c>
      <c r="O3631"/>
      <c r="P3631" t="s">
        <v>12759</v>
      </c>
      <c r="Q3631" t="s">
        <v>12760</v>
      </c>
      <c r="R3631" t="s">
        <v>15467</v>
      </c>
      <c r="S3631" t="s">
        <v>15436</v>
      </c>
      <c r="T3631" t="s">
        <v>15437</v>
      </c>
      <c r="U3631" t="s">
        <v>15437</v>
      </c>
      <c r="V3631">
        <v>0.59210526315789469</v>
      </c>
    </row>
    <row r="3632" spans="1:22" x14ac:dyDescent="0.25">
      <c r="A3632" t="s">
        <v>1569</v>
      </c>
      <c r="B3632">
        <v>333611</v>
      </c>
      <c r="C3632" t="s">
        <v>2645</v>
      </c>
      <c r="D3632" t="s">
        <v>12781</v>
      </c>
      <c r="E3632" t="s">
        <v>1572</v>
      </c>
      <c r="F3632" t="s">
        <v>12780</v>
      </c>
      <c r="G3632" t="s">
        <v>7503</v>
      </c>
      <c r="H3632" s="2">
        <v>45348</v>
      </c>
      <c r="I3632" s="2">
        <v>45348</v>
      </c>
      <c r="J3632"/>
      <c r="K3632"/>
      <c r="L3632">
        <v>0.01</v>
      </c>
      <c r="M3632" t="s">
        <v>7484</v>
      </c>
      <c r="N3632" t="s">
        <v>3865</v>
      </c>
      <c r="O3632"/>
      <c r="P3632" t="s">
        <v>12759</v>
      </c>
      <c r="Q3632" t="s">
        <v>12760</v>
      </c>
      <c r="R3632" t="s">
        <v>15467</v>
      </c>
      <c r="S3632" t="s">
        <v>15436</v>
      </c>
      <c r="T3632" t="s">
        <v>15437</v>
      </c>
      <c r="U3632" t="s">
        <v>15437</v>
      </c>
      <c r="V3632">
        <v>0</v>
      </c>
    </row>
    <row r="3633" spans="1:22" x14ac:dyDescent="0.25">
      <c r="A3633" t="s">
        <v>1569</v>
      </c>
      <c r="B3633">
        <v>333609</v>
      </c>
      <c r="C3633" t="s">
        <v>10983</v>
      </c>
      <c r="D3633" t="s">
        <v>12782</v>
      </c>
      <c r="E3633" t="s">
        <v>1572</v>
      </c>
      <c r="F3633" t="s">
        <v>12780</v>
      </c>
      <c r="G3633" t="s">
        <v>7503</v>
      </c>
      <c r="H3633" s="2">
        <v>45348</v>
      </c>
      <c r="I3633" s="2">
        <v>45348</v>
      </c>
      <c r="J3633"/>
      <c r="K3633"/>
      <c r="L3633">
        <v>0.01</v>
      </c>
      <c r="M3633" t="s">
        <v>7484</v>
      </c>
      <c r="N3633" t="s">
        <v>3865</v>
      </c>
      <c r="O3633"/>
      <c r="P3633" t="s">
        <v>12759</v>
      </c>
      <c r="Q3633" t="s">
        <v>12760</v>
      </c>
      <c r="R3633" t="s">
        <v>15467</v>
      </c>
      <c r="S3633" t="s">
        <v>15436</v>
      </c>
      <c r="T3633" t="s">
        <v>15437</v>
      </c>
      <c r="U3633" t="s">
        <v>15437</v>
      </c>
      <c r="V3633">
        <v>0</v>
      </c>
    </row>
    <row r="3634" spans="1:22" x14ac:dyDescent="0.25">
      <c r="A3634" t="s">
        <v>1569</v>
      </c>
      <c r="B3634">
        <v>333619</v>
      </c>
      <c r="C3634" t="s">
        <v>1853</v>
      </c>
      <c r="D3634" t="s">
        <v>13332</v>
      </c>
      <c r="E3634" t="s">
        <v>1572</v>
      </c>
      <c r="F3634" t="s">
        <v>13860</v>
      </c>
      <c r="G3634" t="s">
        <v>7490</v>
      </c>
      <c r="H3634" s="2">
        <v>45348</v>
      </c>
      <c r="I3634" s="2">
        <v>45348</v>
      </c>
      <c r="J3634"/>
      <c r="K3634"/>
      <c r="L3634">
        <v>0.01</v>
      </c>
      <c r="M3634" t="s">
        <v>7484</v>
      </c>
      <c r="N3634" t="s">
        <v>4199</v>
      </c>
      <c r="O3634"/>
      <c r="P3634" t="s">
        <v>13861</v>
      </c>
      <c r="Q3634" t="s">
        <v>13862</v>
      </c>
      <c r="R3634" t="s">
        <v>15449</v>
      </c>
      <c r="S3634" t="s">
        <v>15436</v>
      </c>
      <c r="T3634" t="s">
        <v>15437</v>
      </c>
      <c r="U3634" t="s">
        <v>15437</v>
      </c>
      <c r="V3634">
        <v>0</v>
      </c>
    </row>
    <row r="3635" spans="1:22" x14ac:dyDescent="0.25">
      <c r="A3635" t="s">
        <v>1569</v>
      </c>
      <c r="B3635">
        <v>333568</v>
      </c>
      <c r="C3635" t="s">
        <v>1963</v>
      </c>
      <c r="D3635" t="s">
        <v>2023</v>
      </c>
      <c r="E3635" t="s">
        <v>1607</v>
      </c>
      <c r="F3635" t="s">
        <v>13912</v>
      </c>
      <c r="G3635" t="s">
        <v>7547</v>
      </c>
      <c r="H3635" s="2">
        <v>45348</v>
      </c>
      <c r="I3635" s="2">
        <v>45348</v>
      </c>
      <c r="J3635"/>
      <c r="K3635"/>
      <c r="L3635">
        <v>38</v>
      </c>
      <c r="M3635" t="s">
        <v>7484</v>
      </c>
      <c r="N3635" t="s">
        <v>3482</v>
      </c>
      <c r="O3635"/>
      <c r="P3635" t="s">
        <v>13906</v>
      </c>
      <c r="Q3635" t="s">
        <v>13907</v>
      </c>
      <c r="R3635" t="s">
        <v>15468</v>
      </c>
      <c r="S3635" t="s">
        <v>15436</v>
      </c>
      <c r="T3635" t="s">
        <v>15437</v>
      </c>
      <c r="U3635" t="s">
        <v>1566</v>
      </c>
      <c r="V3635">
        <v>1</v>
      </c>
    </row>
    <row r="3636" spans="1:22" x14ac:dyDescent="0.25">
      <c r="A3636" t="s">
        <v>1569</v>
      </c>
      <c r="B3636">
        <v>333259</v>
      </c>
      <c r="C3636" t="s">
        <v>2563</v>
      </c>
      <c r="D3636" t="s">
        <v>14698</v>
      </c>
      <c r="E3636" t="s">
        <v>1607</v>
      </c>
      <c r="F3636" t="s">
        <v>14699</v>
      </c>
      <c r="G3636" t="s">
        <v>14700</v>
      </c>
      <c r="H3636" s="2">
        <v>45348</v>
      </c>
      <c r="I3636" s="2">
        <v>45348</v>
      </c>
      <c r="J3636"/>
      <c r="K3636"/>
      <c r="L3636">
        <v>38</v>
      </c>
      <c r="M3636" t="s">
        <v>7484</v>
      </c>
      <c r="N3636" t="s">
        <v>1714</v>
      </c>
      <c r="O3636" t="s">
        <v>7120</v>
      </c>
      <c r="P3636" t="s">
        <v>14690</v>
      </c>
      <c r="Q3636" t="s">
        <v>14691</v>
      </c>
      <c r="R3636" t="s">
        <v>15431</v>
      </c>
      <c r="S3636" t="s">
        <v>15436</v>
      </c>
      <c r="T3636" t="s">
        <v>15437</v>
      </c>
      <c r="U3636" t="s">
        <v>15437</v>
      </c>
      <c r="V3636">
        <v>1</v>
      </c>
    </row>
    <row r="3637" spans="1:22" x14ac:dyDescent="0.25">
      <c r="A3637" t="s">
        <v>1569</v>
      </c>
      <c r="B3637">
        <v>333427</v>
      </c>
      <c r="C3637" t="s">
        <v>14974</v>
      </c>
      <c r="D3637" t="s">
        <v>3968</v>
      </c>
      <c r="E3637" t="s">
        <v>1607</v>
      </c>
      <c r="F3637" t="s">
        <v>14975</v>
      </c>
      <c r="G3637" t="s">
        <v>14976</v>
      </c>
      <c r="H3637" s="2">
        <v>45348</v>
      </c>
      <c r="I3637" s="2">
        <v>45348</v>
      </c>
      <c r="J3637"/>
      <c r="K3637"/>
      <c r="L3637">
        <v>38</v>
      </c>
      <c r="M3637" t="s">
        <v>7484</v>
      </c>
      <c r="N3637" t="s">
        <v>3482</v>
      </c>
      <c r="O3637" t="s">
        <v>7120</v>
      </c>
      <c r="P3637" t="s">
        <v>14977</v>
      </c>
      <c r="Q3637" t="s">
        <v>14978</v>
      </c>
      <c r="R3637" t="s">
        <v>15472</v>
      </c>
      <c r="S3637" t="s">
        <v>15436</v>
      </c>
      <c r="T3637" t="s">
        <v>15437</v>
      </c>
      <c r="U3637" t="s">
        <v>15437</v>
      </c>
      <c r="V3637">
        <v>1</v>
      </c>
    </row>
    <row r="3638" spans="1:22" x14ac:dyDescent="0.25">
      <c r="A3638" t="s">
        <v>1569</v>
      </c>
      <c r="B3638">
        <v>333617</v>
      </c>
      <c r="C3638" t="s">
        <v>1910</v>
      </c>
      <c r="D3638" t="s">
        <v>4285</v>
      </c>
      <c r="E3638" t="s">
        <v>1572</v>
      </c>
      <c r="F3638" t="s">
        <v>4908</v>
      </c>
      <c r="G3638" t="s">
        <v>4268</v>
      </c>
      <c r="H3638" s="2">
        <v>45348</v>
      </c>
      <c r="I3638" s="2">
        <v>45348</v>
      </c>
      <c r="J3638"/>
      <c r="K3638"/>
      <c r="L3638">
        <v>0.01</v>
      </c>
      <c r="M3638" t="s">
        <v>4269</v>
      </c>
      <c r="N3638" t="s">
        <v>3865</v>
      </c>
      <c r="O3638"/>
      <c r="P3638" t="s">
        <v>4909</v>
      </c>
      <c r="Q3638" t="s">
        <v>4910</v>
      </c>
      <c r="R3638" t="s">
        <v>15448</v>
      </c>
      <c r="S3638" t="s">
        <v>15436</v>
      </c>
      <c r="T3638" t="s">
        <v>15437</v>
      </c>
      <c r="U3638" t="s">
        <v>15437</v>
      </c>
      <c r="V3638">
        <v>0</v>
      </c>
    </row>
    <row r="3639" spans="1:22" x14ac:dyDescent="0.25">
      <c r="A3639" t="s">
        <v>1569</v>
      </c>
      <c r="B3639">
        <v>333602</v>
      </c>
      <c r="C3639" t="s">
        <v>3122</v>
      </c>
      <c r="D3639" t="s">
        <v>8372</v>
      </c>
      <c r="E3639" t="s">
        <v>1572</v>
      </c>
      <c r="F3639" t="s">
        <v>8364</v>
      </c>
      <c r="G3639" t="s">
        <v>7490</v>
      </c>
      <c r="H3639" s="2">
        <v>45347</v>
      </c>
      <c r="I3639" s="2">
        <v>45347</v>
      </c>
      <c r="J3639"/>
      <c r="K3639"/>
      <c r="L3639">
        <v>0.01</v>
      </c>
      <c r="M3639" t="s">
        <v>7484</v>
      </c>
      <c r="N3639" t="s">
        <v>3482</v>
      </c>
      <c r="O3639"/>
      <c r="P3639" t="s">
        <v>8365</v>
      </c>
      <c r="Q3639" t="s">
        <v>5138</v>
      </c>
      <c r="R3639" t="s">
        <v>15466</v>
      </c>
      <c r="S3639" t="s">
        <v>15436</v>
      </c>
      <c r="T3639" t="s">
        <v>15437</v>
      </c>
      <c r="U3639" t="s">
        <v>15437</v>
      </c>
      <c r="V3639">
        <v>0</v>
      </c>
    </row>
    <row r="3640" spans="1:22" x14ac:dyDescent="0.25">
      <c r="A3640" t="s">
        <v>1569</v>
      </c>
      <c r="B3640">
        <v>333581</v>
      </c>
      <c r="C3640" t="s">
        <v>9724</v>
      </c>
      <c r="D3640" t="s">
        <v>9725</v>
      </c>
      <c r="E3640" t="s">
        <v>1572</v>
      </c>
      <c r="F3640" t="s">
        <v>9702</v>
      </c>
      <c r="G3640" t="s">
        <v>7487</v>
      </c>
      <c r="H3640" s="2">
        <v>45345</v>
      </c>
      <c r="I3640" s="2">
        <v>45345</v>
      </c>
      <c r="J3640"/>
      <c r="K3640"/>
      <c r="L3640">
        <v>0.01</v>
      </c>
      <c r="M3640" t="s">
        <v>7484</v>
      </c>
      <c r="N3640" t="s">
        <v>3482</v>
      </c>
      <c r="O3640"/>
      <c r="P3640" t="s">
        <v>9696</v>
      </c>
      <c r="Q3640" t="s">
        <v>3590</v>
      </c>
      <c r="R3640" t="s">
        <v>15466</v>
      </c>
      <c r="S3640" t="s">
        <v>15436</v>
      </c>
      <c r="T3640" t="s">
        <v>15437</v>
      </c>
      <c r="U3640" t="s">
        <v>15437</v>
      </c>
      <c r="V3640">
        <v>0</v>
      </c>
    </row>
    <row r="3641" spans="1:22" x14ac:dyDescent="0.25">
      <c r="A3641" t="s">
        <v>1569</v>
      </c>
      <c r="B3641">
        <v>333582</v>
      </c>
      <c r="C3641" t="s">
        <v>9056</v>
      </c>
      <c r="D3641" t="s">
        <v>10153</v>
      </c>
      <c r="E3641" t="s">
        <v>1572</v>
      </c>
      <c r="F3641" t="s">
        <v>10126</v>
      </c>
      <c r="G3641" t="s">
        <v>7490</v>
      </c>
      <c r="H3641" s="2">
        <v>45345</v>
      </c>
      <c r="I3641" s="2">
        <v>45345</v>
      </c>
      <c r="J3641"/>
      <c r="K3641"/>
      <c r="L3641">
        <v>0.01</v>
      </c>
      <c r="M3641" t="s">
        <v>7484</v>
      </c>
      <c r="N3641" t="s">
        <v>4199</v>
      </c>
      <c r="O3641"/>
      <c r="P3641" t="s">
        <v>10118</v>
      </c>
      <c r="Q3641" t="s">
        <v>6518</v>
      </c>
      <c r="R3641" t="s">
        <v>15449</v>
      </c>
      <c r="S3641" t="s">
        <v>15436</v>
      </c>
      <c r="T3641" t="s">
        <v>15437</v>
      </c>
      <c r="U3641" t="s">
        <v>15437</v>
      </c>
      <c r="V3641">
        <v>0</v>
      </c>
    </row>
    <row r="3642" spans="1:22" x14ac:dyDescent="0.25">
      <c r="A3642" t="s">
        <v>1569</v>
      </c>
      <c r="B3642">
        <v>333563</v>
      </c>
      <c r="C3642" t="s">
        <v>7851</v>
      </c>
      <c r="D3642" t="s">
        <v>1586</v>
      </c>
      <c r="E3642" t="s">
        <v>1572</v>
      </c>
      <c r="F3642" t="s">
        <v>7848</v>
      </c>
      <c r="G3642" t="s">
        <v>7490</v>
      </c>
      <c r="H3642" s="2">
        <v>45344</v>
      </c>
      <c r="I3642" s="2">
        <v>45691</v>
      </c>
      <c r="J3642"/>
      <c r="K3642"/>
      <c r="L3642">
        <v>0.01</v>
      </c>
      <c r="M3642" t="s">
        <v>7484</v>
      </c>
      <c r="N3642" t="s">
        <v>1714</v>
      </c>
      <c r="O3642"/>
      <c r="P3642" t="s">
        <v>7846</v>
      </c>
      <c r="Q3642" t="s">
        <v>5729</v>
      </c>
      <c r="R3642" t="s">
        <v>15462</v>
      </c>
      <c r="S3642" t="s">
        <v>15436</v>
      </c>
      <c r="T3642" t="s">
        <v>15437</v>
      </c>
      <c r="U3642" t="s">
        <v>15437</v>
      </c>
      <c r="V3642">
        <v>0</v>
      </c>
    </row>
    <row r="3643" spans="1:22" x14ac:dyDescent="0.25">
      <c r="A3643" t="s">
        <v>1569</v>
      </c>
      <c r="B3643">
        <v>333564</v>
      </c>
      <c r="C3643" t="s">
        <v>10066</v>
      </c>
      <c r="D3643" t="s">
        <v>3409</v>
      </c>
      <c r="E3643" t="s">
        <v>1596</v>
      </c>
      <c r="F3643" t="s">
        <v>10045</v>
      </c>
      <c r="G3643" t="s">
        <v>7490</v>
      </c>
      <c r="H3643" s="2">
        <v>45344</v>
      </c>
      <c r="I3643" s="2">
        <v>45344</v>
      </c>
      <c r="J3643"/>
      <c r="K3643"/>
      <c r="L3643">
        <v>17.5</v>
      </c>
      <c r="M3643" t="s">
        <v>7484</v>
      </c>
      <c r="N3643" t="s">
        <v>3311</v>
      </c>
      <c r="O3643"/>
      <c r="P3643" t="s">
        <v>10046</v>
      </c>
      <c r="Q3643" t="s">
        <v>6763</v>
      </c>
      <c r="R3643" t="s">
        <v>15463</v>
      </c>
      <c r="S3643" t="s">
        <v>15436</v>
      </c>
      <c r="T3643" t="s">
        <v>15437</v>
      </c>
      <c r="U3643" t="s">
        <v>15437</v>
      </c>
      <c r="V3643">
        <v>0.46052631578947367</v>
      </c>
    </row>
    <row r="3644" spans="1:22" x14ac:dyDescent="0.25">
      <c r="A3644" t="s">
        <v>1569</v>
      </c>
      <c r="B3644">
        <v>333572</v>
      </c>
      <c r="C3644" t="s">
        <v>2748</v>
      </c>
      <c r="D3644" t="s">
        <v>10154</v>
      </c>
      <c r="E3644" t="s">
        <v>1572</v>
      </c>
      <c r="F3644" t="s">
        <v>10117</v>
      </c>
      <c r="G3644" t="s">
        <v>7483</v>
      </c>
      <c r="H3644" s="2">
        <v>45344</v>
      </c>
      <c r="I3644" s="2">
        <v>45831</v>
      </c>
      <c r="J3644"/>
      <c r="K3644"/>
      <c r="L3644">
        <v>0.01</v>
      </c>
      <c r="M3644" t="s">
        <v>7484</v>
      </c>
      <c r="N3644" t="s">
        <v>4199</v>
      </c>
      <c r="O3644"/>
      <c r="P3644" t="s">
        <v>10118</v>
      </c>
      <c r="Q3644" t="s">
        <v>6518</v>
      </c>
      <c r="R3644" t="s">
        <v>15449</v>
      </c>
      <c r="S3644" t="s">
        <v>15436</v>
      </c>
      <c r="T3644" t="s">
        <v>15437</v>
      </c>
      <c r="U3644" t="s">
        <v>15437</v>
      </c>
      <c r="V3644">
        <v>0</v>
      </c>
    </row>
    <row r="3645" spans="1:22" x14ac:dyDescent="0.25">
      <c r="A3645" t="s">
        <v>1569</v>
      </c>
      <c r="B3645">
        <v>333569</v>
      </c>
      <c r="C3645" t="s">
        <v>10724</v>
      </c>
      <c r="D3645" t="s">
        <v>3082</v>
      </c>
      <c r="E3645" t="s">
        <v>1572</v>
      </c>
      <c r="F3645" t="s">
        <v>10704</v>
      </c>
      <c r="G3645" t="s">
        <v>7490</v>
      </c>
      <c r="H3645" s="2">
        <v>45344</v>
      </c>
      <c r="I3645" s="2">
        <v>45344</v>
      </c>
      <c r="J3645"/>
      <c r="K3645"/>
      <c r="L3645">
        <v>0.01</v>
      </c>
      <c r="M3645" t="s">
        <v>7484</v>
      </c>
      <c r="N3645" t="s">
        <v>1576</v>
      </c>
      <c r="O3645"/>
      <c r="P3645" t="s">
        <v>10705</v>
      </c>
      <c r="Q3645" t="s">
        <v>10706</v>
      </c>
      <c r="R3645" t="s">
        <v>15464</v>
      </c>
      <c r="S3645" t="s">
        <v>15436</v>
      </c>
      <c r="T3645" t="s">
        <v>15437</v>
      </c>
      <c r="U3645" t="s">
        <v>15437</v>
      </c>
      <c r="V3645">
        <v>0</v>
      </c>
    </row>
    <row r="3646" spans="1:22" x14ac:dyDescent="0.25">
      <c r="A3646" t="s">
        <v>1569</v>
      </c>
      <c r="B3646">
        <v>333571</v>
      </c>
      <c r="C3646" t="s">
        <v>2714</v>
      </c>
      <c r="D3646" t="s">
        <v>9310</v>
      </c>
      <c r="E3646" t="s">
        <v>1572</v>
      </c>
      <c r="F3646" t="s">
        <v>11437</v>
      </c>
      <c r="G3646" t="s">
        <v>7490</v>
      </c>
      <c r="H3646" s="2">
        <v>45344</v>
      </c>
      <c r="I3646" s="2">
        <v>45344</v>
      </c>
      <c r="J3646"/>
      <c r="K3646"/>
      <c r="L3646">
        <v>0.01</v>
      </c>
      <c r="M3646" t="s">
        <v>7484</v>
      </c>
      <c r="N3646" t="s">
        <v>3865</v>
      </c>
      <c r="O3646"/>
      <c r="P3646" t="s">
        <v>11438</v>
      </c>
      <c r="Q3646" t="s">
        <v>6587</v>
      </c>
      <c r="R3646" t="s">
        <v>15467</v>
      </c>
      <c r="S3646" t="s">
        <v>15436</v>
      </c>
      <c r="T3646" t="s">
        <v>15437</v>
      </c>
      <c r="U3646" t="s">
        <v>15437</v>
      </c>
      <c r="V3646">
        <v>0</v>
      </c>
    </row>
    <row r="3647" spans="1:22" x14ac:dyDescent="0.25">
      <c r="A3647" t="s">
        <v>1569</v>
      </c>
      <c r="B3647">
        <v>333598</v>
      </c>
      <c r="C3647" t="s">
        <v>1914</v>
      </c>
      <c r="D3647" t="s">
        <v>12531</v>
      </c>
      <c r="E3647" t="s">
        <v>1572</v>
      </c>
      <c r="F3647" t="s">
        <v>12513</v>
      </c>
      <c r="G3647" t="s">
        <v>7490</v>
      </c>
      <c r="H3647" s="2">
        <v>45344</v>
      </c>
      <c r="I3647" s="2">
        <v>45344</v>
      </c>
      <c r="J3647"/>
      <c r="K3647"/>
      <c r="L3647">
        <v>0.01</v>
      </c>
      <c r="M3647" t="s">
        <v>7484</v>
      </c>
      <c r="N3647" t="s">
        <v>1576</v>
      </c>
      <c r="O3647"/>
      <c r="P3647" t="s">
        <v>12514</v>
      </c>
      <c r="Q3647" t="s">
        <v>12515</v>
      </c>
      <c r="R3647" t="s">
        <v>15464</v>
      </c>
      <c r="S3647" t="s">
        <v>15436</v>
      </c>
      <c r="T3647" t="s">
        <v>15437</v>
      </c>
      <c r="U3647" t="s">
        <v>15437</v>
      </c>
      <c r="V3647">
        <v>0</v>
      </c>
    </row>
    <row r="3648" spans="1:22" x14ac:dyDescent="0.25">
      <c r="A3648" t="s">
        <v>1569</v>
      </c>
      <c r="B3648">
        <v>333575</v>
      </c>
      <c r="C3648" t="s">
        <v>3904</v>
      </c>
      <c r="D3648" t="s">
        <v>8042</v>
      </c>
      <c r="E3648" t="s">
        <v>1572</v>
      </c>
      <c r="F3648" t="s">
        <v>13860</v>
      </c>
      <c r="G3648" t="s">
        <v>7490</v>
      </c>
      <c r="H3648" s="2">
        <v>45344</v>
      </c>
      <c r="I3648" s="2">
        <v>45344</v>
      </c>
      <c r="J3648"/>
      <c r="K3648"/>
      <c r="L3648">
        <v>0.01</v>
      </c>
      <c r="M3648" t="s">
        <v>7484</v>
      </c>
      <c r="N3648" t="s">
        <v>4199</v>
      </c>
      <c r="O3648"/>
      <c r="P3648" t="s">
        <v>13861</v>
      </c>
      <c r="Q3648" t="s">
        <v>13862</v>
      </c>
      <c r="R3648" t="s">
        <v>15449</v>
      </c>
      <c r="S3648" t="s">
        <v>15436</v>
      </c>
      <c r="T3648" t="s">
        <v>15437</v>
      </c>
      <c r="U3648" t="s">
        <v>15437</v>
      </c>
      <c r="V3648">
        <v>0</v>
      </c>
    </row>
    <row r="3649" spans="1:22" x14ac:dyDescent="0.25">
      <c r="A3649" t="s">
        <v>1569</v>
      </c>
      <c r="B3649">
        <v>333491</v>
      </c>
      <c r="C3649" t="s">
        <v>4295</v>
      </c>
      <c r="D3649" t="s">
        <v>8636</v>
      </c>
      <c r="E3649" t="s">
        <v>1607</v>
      </c>
      <c r="F3649" t="s">
        <v>8637</v>
      </c>
      <c r="G3649" t="s">
        <v>7547</v>
      </c>
      <c r="H3649" s="2">
        <v>45341</v>
      </c>
      <c r="I3649" s="2">
        <v>45341</v>
      </c>
      <c r="J3649"/>
      <c r="K3649"/>
      <c r="L3649">
        <v>38</v>
      </c>
      <c r="M3649" t="s">
        <v>7484</v>
      </c>
      <c r="N3649" t="s">
        <v>1714</v>
      </c>
      <c r="O3649"/>
      <c r="P3649" t="s">
        <v>8608</v>
      </c>
      <c r="Q3649" t="s">
        <v>2575</v>
      </c>
      <c r="R3649" t="s">
        <v>15461</v>
      </c>
      <c r="S3649" t="s">
        <v>15436</v>
      </c>
      <c r="T3649" t="s">
        <v>15437</v>
      </c>
      <c r="U3649" t="s">
        <v>1566</v>
      </c>
      <c r="V3649">
        <v>1</v>
      </c>
    </row>
    <row r="3650" spans="1:22" x14ac:dyDescent="0.25">
      <c r="A3650" t="s">
        <v>1569</v>
      </c>
      <c r="B3650">
        <v>298214</v>
      </c>
      <c r="C3650" t="s">
        <v>10067</v>
      </c>
      <c r="D3650" t="s">
        <v>10068</v>
      </c>
      <c r="E3650" t="s">
        <v>1572</v>
      </c>
      <c r="F3650" t="s">
        <v>10045</v>
      </c>
      <c r="G3650" t="s">
        <v>7490</v>
      </c>
      <c r="H3650" s="2">
        <v>45341</v>
      </c>
      <c r="I3650" s="2">
        <v>45341</v>
      </c>
      <c r="J3650"/>
      <c r="K3650"/>
      <c r="L3650">
        <v>0.01</v>
      </c>
      <c r="M3650" t="s">
        <v>7484</v>
      </c>
      <c r="N3650" t="s">
        <v>3311</v>
      </c>
      <c r="O3650"/>
      <c r="P3650" t="s">
        <v>10046</v>
      </c>
      <c r="Q3650" t="s">
        <v>6763</v>
      </c>
      <c r="R3650" t="s">
        <v>15463</v>
      </c>
      <c r="S3650" t="s">
        <v>15436</v>
      </c>
      <c r="T3650" t="s">
        <v>15437</v>
      </c>
      <c r="U3650" t="s">
        <v>15437</v>
      </c>
      <c r="V3650">
        <v>0</v>
      </c>
    </row>
    <row r="3651" spans="1:22" x14ac:dyDescent="0.25">
      <c r="A3651" t="s">
        <v>1569</v>
      </c>
      <c r="B3651">
        <v>333553</v>
      </c>
      <c r="C3651" t="s">
        <v>2230</v>
      </c>
      <c r="D3651" t="s">
        <v>10155</v>
      </c>
      <c r="E3651" t="s">
        <v>1596</v>
      </c>
      <c r="F3651" t="s">
        <v>10126</v>
      </c>
      <c r="G3651" t="s">
        <v>7490</v>
      </c>
      <c r="H3651" s="2">
        <v>45341</v>
      </c>
      <c r="I3651" s="2">
        <v>45341</v>
      </c>
      <c r="J3651"/>
      <c r="K3651"/>
      <c r="L3651">
        <v>16</v>
      </c>
      <c r="M3651" t="s">
        <v>7484</v>
      </c>
      <c r="N3651" t="s">
        <v>4199</v>
      </c>
      <c r="O3651"/>
      <c r="P3651" t="s">
        <v>10118</v>
      </c>
      <c r="Q3651" t="s">
        <v>6518</v>
      </c>
      <c r="R3651" t="s">
        <v>15449</v>
      </c>
      <c r="S3651" t="s">
        <v>15436</v>
      </c>
      <c r="T3651" t="s">
        <v>15437</v>
      </c>
      <c r="U3651" t="s">
        <v>15437</v>
      </c>
      <c r="V3651">
        <v>0.42105263157894735</v>
      </c>
    </row>
    <row r="3652" spans="1:22" x14ac:dyDescent="0.25">
      <c r="A3652" t="s">
        <v>1569</v>
      </c>
      <c r="B3652">
        <v>333554</v>
      </c>
      <c r="C3652" t="s">
        <v>4667</v>
      </c>
      <c r="D3652" t="s">
        <v>10156</v>
      </c>
      <c r="E3652" t="s">
        <v>1572</v>
      </c>
      <c r="F3652" t="s">
        <v>10126</v>
      </c>
      <c r="G3652" t="s">
        <v>7490</v>
      </c>
      <c r="H3652" s="2">
        <v>45341</v>
      </c>
      <c r="I3652" s="2">
        <v>45341</v>
      </c>
      <c r="J3652"/>
      <c r="K3652"/>
      <c r="L3652">
        <v>0.01</v>
      </c>
      <c r="M3652" t="s">
        <v>7484</v>
      </c>
      <c r="N3652" t="s">
        <v>4199</v>
      </c>
      <c r="O3652"/>
      <c r="P3652" t="s">
        <v>10118</v>
      </c>
      <c r="Q3652" t="s">
        <v>6518</v>
      </c>
      <c r="R3652" t="s">
        <v>15449</v>
      </c>
      <c r="S3652" t="s">
        <v>15436</v>
      </c>
      <c r="T3652" t="s">
        <v>15437</v>
      </c>
      <c r="U3652" t="s">
        <v>15437</v>
      </c>
      <c r="V3652">
        <v>0</v>
      </c>
    </row>
    <row r="3653" spans="1:22" x14ac:dyDescent="0.25">
      <c r="A3653" t="s">
        <v>1569</v>
      </c>
      <c r="B3653">
        <v>333559</v>
      </c>
      <c r="C3653" t="s">
        <v>1832</v>
      </c>
      <c r="D3653" t="s">
        <v>10725</v>
      </c>
      <c r="E3653" t="s">
        <v>1572</v>
      </c>
      <c r="F3653" t="s">
        <v>10704</v>
      </c>
      <c r="G3653" t="s">
        <v>7490</v>
      </c>
      <c r="H3653" s="2">
        <v>45341</v>
      </c>
      <c r="I3653" s="2">
        <v>45341</v>
      </c>
      <c r="J3653"/>
      <c r="K3653"/>
      <c r="L3653">
        <v>0.01</v>
      </c>
      <c r="M3653" t="s">
        <v>7484</v>
      </c>
      <c r="N3653" t="s">
        <v>1576</v>
      </c>
      <c r="O3653"/>
      <c r="P3653" t="s">
        <v>10705</v>
      </c>
      <c r="Q3653" t="s">
        <v>10706</v>
      </c>
      <c r="R3653" t="s">
        <v>15464</v>
      </c>
      <c r="S3653" t="s">
        <v>15436</v>
      </c>
      <c r="T3653" t="s">
        <v>15437</v>
      </c>
      <c r="U3653" t="s">
        <v>15437</v>
      </c>
      <c r="V3653">
        <v>0</v>
      </c>
    </row>
    <row r="3654" spans="1:22" x14ac:dyDescent="0.25">
      <c r="A3654" t="s">
        <v>1569</v>
      </c>
      <c r="B3654">
        <v>333544</v>
      </c>
      <c r="C3654" t="s">
        <v>7715</v>
      </c>
      <c r="D3654" t="s">
        <v>12012</v>
      </c>
      <c r="E3654" t="s">
        <v>1607</v>
      </c>
      <c r="F3654" t="s">
        <v>11998</v>
      </c>
      <c r="G3654" t="s">
        <v>7490</v>
      </c>
      <c r="H3654" s="2">
        <v>45341</v>
      </c>
      <c r="I3654" s="2">
        <v>45411</v>
      </c>
      <c r="J3654"/>
      <c r="K3654"/>
      <c r="L3654">
        <v>38</v>
      </c>
      <c r="M3654" t="s">
        <v>7484</v>
      </c>
      <c r="N3654" t="s">
        <v>1714</v>
      </c>
      <c r="O3654"/>
      <c r="P3654" t="s">
        <v>11999</v>
      </c>
      <c r="Q3654" t="s">
        <v>2758</v>
      </c>
      <c r="R3654" t="s">
        <v>15462</v>
      </c>
      <c r="S3654" t="s">
        <v>15436</v>
      </c>
      <c r="T3654" t="s">
        <v>15437</v>
      </c>
      <c r="U3654" t="s">
        <v>15437</v>
      </c>
      <c r="V3654">
        <v>1</v>
      </c>
    </row>
    <row r="3655" spans="1:22" x14ac:dyDescent="0.25">
      <c r="A3655" t="s">
        <v>1569</v>
      </c>
      <c r="B3655">
        <v>333546</v>
      </c>
      <c r="C3655" t="s">
        <v>6881</v>
      </c>
      <c r="D3655" t="s">
        <v>2896</v>
      </c>
      <c r="E3655" t="s">
        <v>1607</v>
      </c>
      <c r="F3655" t="s">
        <v>11998</v>
      </c>
      <c r="G3655" t="s">
        <v>7490</v>
      </c>
      <c r="H3655" s="2">
        <v>45341</v>
      </c>
      <c r="I3655" s="2">
        <v>45439</v>
      </c>
      <c r="J3655"/>
      <c r="K3655"/>
      <c r="L3655">
        <v>38</v>
      </c>
      <c r="M3655" t="s">
        <v>7484</v>
      </c>
      <c r="N3655" t="s">
        <v>1714</v>
      </c>
      <c r="O3655"/>
      <c r="P3655" t="s">
        <v>11999</v>
      </c>
      <c r="Q3655" t="s">
        <v>2758</v>
      </c>
      <c r="R3655" t="s">
        <v>15462</v>
      </c>
      <c r="S3655" t="s">
        <v>15436</v>
      </c>
      <c r="T3655" t="s">
        <v>15437</v>
      </c>
      <c r="U3655" t="s">
        <v>15437</v>
      </c>
      <c r="V3655">
        <v>1</v>
      </c>
    </row>
    <row r="3656" spans="1:22" x14ac:dyDescent="0.25">
      <c r="A3656" t="s">
        <v>1569</v>
      </c>
      <c r="B3656">
        <v>333189</v>
      </c>
      <c r="C3656" t="s">
        <v>1825</v>
      </c>
      <c r="D3656" t="s">
        <v>14162</v>
      </c>
      <c r="E3656" t="s">
        <v>1607</v>
      </c>
      <c r="F3656" t="s">
        <v>14163</v>
      </c>
      <c r="G3656" t="s">
        <v>14164</v>
      </c>
      <c r="H3656" s="2">
        <v>45341</v>
      </c>
      <c r="I3656" s="2">
        <v>45580</v>
      </c>
      <c r="J3656"/>
      <c r="K3656"/>
      <c r="L3656">
        <v>38</v>
      </c>
      <c r="M3656" t="s">
        <v>7484</v>
      </c>
      <c r="N3656" t="s">
        <v>1714</v>
      </c>
      <c r="O3656" t="s">
        <v>7120</v>
      </c>
      <c r="P3656" t="s">
        <v>14140</v>
      </c>
      <c r="Q3656" t="s">
        <v>14141</v>
      </c>
      <c r="R3656" t="s">
        <v>15431</v>
      </c>
      <c r="S3656" t="s">
        <v>15436</v>
      </c>
      <c r="T3656" t="s">
        <v>15437</v>
      </c>
      <c r="U3656" t="s">
        <v>15437</v>
      </c>
      <c r="V3656">
        <v>1</v>
      </c>
    </row>
    <row r="3657" spans="1:22" x14ac:dyDescent="0.25">
      <c r="A3657" t="s">
        <v>1569</v>
      </c>
      <c r="B3657">
        <v>333439</v>
      </c>
      <c r="C3657" t="s">
        <v>5008</v>
      </c>
      <c r="D3657" t="s">
        <v>4006</v>
      </c>
      <c r="E3657" t="s">
        <v>1572</v>
      </c>
      <c r="F3657" t="s">
        <v>4986</v>
      </c>
      <c r="G3657" t="s">
        <v>4268</v>
      </c>
      <c r="H3657" s="2">
        <v>45341</v>
      </c>
      <c r="I3657" s="2">
        <v>45397</v>
      </c>
      <c r="J3657"/>
      <c r="K3657"/>
      <c r="L3657">
        <v>0.01</v>
      </c>
      <c r="M3657" t="s">
        <v>4269</v>
      </c>
      <c r="N3657" t="s">
        <v>3865</v>
      </c>
      <c r="O3657"/>
      <c r="P3657" t="s">
        <v>4983</v>
      </c>
      <c r="Q3657" t="s">
        <v>4984</v>
      </c>
      <c r="R3657" t="s">
        <v>15450</v>
      </c>
      <c r="S3657" t="s">
        <v>15436</v>
      </c>
      <c r="T3657" t="s">
        <v>15437</v>
      </c>
      <c r="U3657" t="s">
        <v>15437</v>
      </c>
      <c r="V3657">
        <v>0</v>
      </c>
    </row>
    <row r="3658" spans="1:22" x14ac:dyDescent="0.25">
      <c r="A3658" t="s">
        <v>1569</v>
      </c>
      <c r="B3658">
        <v>333464</v>
      </c>
      <c r="C3658" t="s">
        <v>1922</v>
      </c>
      <c r="D3658" t="s">
        <v>1730</v>
      </c>
      <c r="E3658" t="s">
        <v>1596</v>
      </c>
      <c r="F3658" t="s">
        <v>5605</v>
      </c>
      <c r="G3658" t="s">
        <v>4294</v>
      </c>
      <c r="H3658" s="2">
        <v>45341</v>
      </c>
      <c r="I3658" s="2">
        <v>45341</v>
      </c>
      <c r="J3658"/>
      <c r="K3658"/>
      <c r="L3658">
        <v>17</v>
      </c>
      <c r="M3658" t="s">
        <v>4269</v>
      </c>
      <c r="N3658" t="s">
        <v>3865</v>
      </c>
      <c r="O3658"/>
      <c r="P3658" t="s">
        <v>5600</v>
      </c>
      <c r="Q3658" t="s">
        <v>5601</v>
      </c>
      <c r="R3658" t="s">
        <v>15452</v>
      </c>
      <c r="S3658" t="s">
        <v>15436</v>
      </c>
      <c r="T3658" t="s">
        <v>15437</v>
      </c>
      <c r="U3658" t="s">
        <v>15437</v>
      </c>
      <c r="V3658">
        <v>0.44736842105263158</v>
      </c>
    </row>
    <row r="3659" spans="1:22" x14ac:dyDescent="0.25">
      <c r="A3659" t="s">
        <v>1569</v>
      </c>
      <c r="B3659">
        <v>333538</v>
      </c>
      <c r="C3659" t="s">
        <v>7028</v>
      </c>
      <c r="D3659" t="s">
        <v>9259</v>
      </c>
      <c r="E3659" t="s">
        <v>1572</v>
      </c>
      <c r="F3659" t="s">
        <v>9242</v>
      </c>
      <c r="G3659" t="s">
        <v>7490</v>
      </c>
      <c r="H3659" s="2">
        <v>45339</v>
      </c>
      <c r="I3659" s="2">
        <v>45339</v>
      </c>
      <c r="J3659"/>
      <c r="K3659"/>
      <c r="L3659">
        <v>0.01</v>
      </c>
      <c r="M3659" t="s">
        <v>7484</v>
      </c>
      <c r="N3659" t="s">
        <v>3865</v>
      </c>
      <c r="O3659"/>
      <c r="P3659" t="s">
        <v>9243</v>
      </c>
      <c r="Q3659" t="s">
        <v>4470</v>
      </c>
      <c r="R3659" t="s">
        <v>15467</v>
      </c>
      <c r="S3659" t="s">
        <v>15436</v>
      </c>
      <c r="T3659" t="s">
        <v>15437</v>
      </c>
      <c r="U3659" t="s">
        <v>15437</v>
      </c>
      <c r="V3659">
        <v>0</v>
      </c>
    </row>
    <row r="3660" spans="1:22" x14ac:dyDescent="0.25">
      <c r="A3660" t="s">
        <v>1569</v>
      </c>
      <c r="B3660">
        <v>333537</v>
      </c>
      <c r="C3660" t="s">
        <v>3072</v>
      </c>
      <c r="D3660" t="s">
        <v>9259</v>
      </c>
      <c r="E3660" t="s">
        <v>1572</v>
      </c>
      <c r="F3660" t="s">
        <v>9242</v>
      </c>
      <c r="G3660" t="s">
        <v>7490</v>
      </c>
      <c r="H3660" s="2">
        <v>45339</v>
      </c>
      <c r="I3660" s="2">
        <v>45339</v>
      </c>
      <c r="J3660"/>
      <c r="K3660"/>
      <c r="L3660">
        <v>0.01</v>
      </c>
      <c r="M3660" t="s">
        <v>7484</v>
      </c>
      <c r="N3660" t="s">
        <v>3865</v>
      </c>
      <c r="O3660"/>
      <c r="P3660" t="s">
        <v>9243</v>
      </c>
      <c r="Q3660" t="s">
        <v>4470</v>
      </c>
      <c r="R3660" t="s">
        <v>15467</v>
      </c>
      <c r="S3660" t="s">
        <v>15436</v>
      </c>
      <c r="T3660" t="s">
        <v>15437</v>
      </c>
      <c r="U3660" t="s">
        <v>15437</v>
      </c>
      <c r="V3660">
        <v>0</v>
      </c>
    </row>
    <row r="3661" spans="1:22" x14ac:dyDescent="0.25">
      <c r="A3661" t="s">
        <v>1569</v>
      </c>
      <c r="B3661">
        <v>333545</v>
      </c>
      <c r="C3661" t="s">
        <v>10157</v>
      </c>
      <c r="D3661" t="s">
        <v>1952</v>
      </c>
      <c r="E3661" t="s">
        <v>1607</v>
      </c>
      <c r="F3661" t="s">
        <v>10158</v>
      </c>
      <c r="G3661" t="s">
        <v>7547</v>
      </c>
      <c r="H3661" s="2">
        <v>45339</v>
      </c>
      <c r="I3661" s="2">
        <v>45719</v>
      </c>
      <c r="J3661"/>
      <c r="K3661"/>
      <c r="L3661">
        <v>38</v>
      </c>
      <c r="M3661" t="s">
        <v>7484</v>
      </c>
      <c r="N3661" t="s">
        <v>4199</v>
      </c>
      <c r="O3661"/>
      <c r="P3661" t="s">
        <v>10118</v>
      </c>
      <c r="Q3661" t="s">
        <v>6518</v>
      </c>
      <c r="R3661" t="s">
        <v>15449</v>
      </c>
      <c r="S3661" t="s">
        <v>15436</v>
      </c>
      <c r="T3661" t="s">
        <v>15437</v>
      </c>
      <c r="U3661" t="s">
        <v>1566</v>
      </c>
      <c r="V3661">
        <v>1</v>
      </c>
    </row>
    <row r="3662" spans="1:22" x14ac:dyDescent="0.25">
      <c r="A3662" t="s">
        <v>1569</v>
      </c>
      <c r="B3662">
        <v>333535</v>
      </c>
      <c r="C3662" t="s">
        <v>5068</v>
      </c>
      <c r="D3662" t="s">
        <v>5719</v>
      </c>
      <c r="E3662" t="s">
        <v>1572</v>
      </c>
      <c r="F3662" t="s">
        <v>10126</v>
      </c>
      <c r="G3662" t="s">
        <v>7490</v>
      </c>
      <c r="H3662" s="2">
        <v>45339</v>
      </c>
      <c r="I3662" s="2">
        <v>45339</v>
      </c>
      <c r="J3662"/>
      <c r="K3662"/>
      <c r="L3662">
        <v>0.01</v>
      </c>
      <c r="M3662" t="s">
        <v>7484</v>
      </c>
      <c r="N3662" t="s">
        <v>4199</v>
      </c>
      <c r="O3662"/>
      <c r="P3662" t="s">
        <v>10118</v>
      </c>
      <c r="Q3662" t="s">
        <v>6518</v>
      </c>
      <c r="R3662" t="s">
        <v>15449</v>
      </c>
      <c r="S3662" t="s">
        <v>15436</v>
      </c>
      <c r="T3662" t="s">
        <v>15437</v>
      </c>
      <c r="U3662" t="s">
        <v>15437</v>
      </c>
      <c r="V3662">
        <v>0</v>
      </c>
    </row>
    <row r="3663" spans="1:22" x14ac:dyDescent="0.25">
      <c r="A3663" t="s">
        <v>1569</v>
      </c>
      <c r="B3663">
        <v>333525</v>
      </c>
      <c r="C3663" t="s">
        <v>2973</v>
      </c>
      <c r="D3663" t="s">
        <v>5459</v>
      </c>
      <c r="E3663" t="s">
        <v>1572</v>
      </c>
      <c r="F3663" t="s">
        <v>5448</v>
      </c>
      <c r="G3663" t="s">
        <v>4268</v>
      </c>
      <c r="H3663" s="2">
        <v>45339</v>
      </c>
      <c r="I3663" s="2">
        <v>45339</v>
      </c>
      <c r="J3663"/>
      <c r="K3663"/>
      <c r="L3663">
        <v>0.01</v>
      </c>
      <c r="M3663" t="s">
        <v>4269</v>
      </c>
      <c r="N3663" t="s">
        <v>3482</v>
      </c>
      <c r="O3663"/>
      <c r="P3663" t="s">
        <v>5449</v>
      </c>
      <c r="Q3663" t="s">
        <v>3750</v>
      </c>
      <c r="R3663" t="s">
        <v>15451</v>
      </c>
      <c r="S3663" t="s">
        <v>15436</v>
      </c>
      <c r="T3663" t="s">
        <v>15437</v>
      </c>
      <c r="U3663" t="s">
        <v>15437</v>
      </c>
      <c r="V3663">
        <v>0</v>
      </c>
    </row>
    <row r="3664" spans="1:22" x14ac:dyDescent="0.25">
      <c r="A3664" t="s">
        <v>1569</v>
      </c>
      <c r="B3664">
        <v>333514</v>
      </c>
      <c r="C3664" t="s">
        <v>6503</v>
      </c>
      <c r="D3664" t="s">
        <v>1785</v>
      </c>
      <c r="E3664" t="s">
        <v>1572</v>
      </c>
      <c r="F3664" t="s">
        <v>8979</v>
      </c>
      <c r="G3664" t="s">
        <v>7490</v>
      </c>
      <c r="H3664" s="2">
        <v>45338</v>
      </c>
      <c r="I3664" s="2">
        <v>45338</v>
      </c>
      <c r="J3664"/>
      <c r="K3664"/>
      <c r="L3664">
        <v>0.01</v>
      </c>
      <c r="M3664" t="s">
        <v>7484</v>
      </c>
      <c r="N3664" t="s">
        <v>3865</v>
      </c>
      <c r="O3664"/>
      <c r="P3664" t="s">
        <v>8980</v>
      </c>
      <c r="Q3664" t="s">
        <v>4579</v>
      </c>
      <c r="R3664" t="s">
        <v>15463</v>
      </c>
      <c r="S3664" t="s">
        <v>15436</v>
      </c>
      <c r="T3664" t="s">
        <v>15437</v>
      </c>
      <c r="U3664" t="s">
        <v>15437</v>
      </c>
      <c r="V3664">
        <v>0</v>
      </c>
    </row>
    <row r="3665" spans="1:22" x14ac:dyDescent="0.25">
      <c r="A3665" t="s">
        <v>1569</v>
      </c>
      <c r="B3665">
        <v>333526</v>
      </c>
      <c r="C3665" t="s">
        <v>2552</v>
      </c>
      <c r="D3665" t="s">
        <v>2509</v>
      </c>
      <c r="E3665" t="s">
        <v>1572</v>
      </c>
      <c r="F3665" t="s">
        <v>9847</v>
      </c>
      <c r="G3665" t="s">
        <v>7503</v>
      </c>
      <c r="H3665" s="2">
        <v>45338</v>
      </c>
      <c r="I3665" s="2">
        <v>45338</v>
      </c>
      <c r="J3665"/>
      <c r="K3665"/>
      <c r="L3665">
        <v>0.01</v>
      </c>
      <c r="M3665" t="s">
        <v>7484</v>
      </c>
      <c r="N3665" t="s">
        <v>5768</v>
      </c>
      <c r="O3665"/>
      <c r="P3665" t="s">
        <v>9827</v>
      </c>
      <c r="Q3665" t="s">
        <v>5770</v>
      </c>
      <c r="R3665" t="s">
        <v>15464</v>
      </c>
      <c r="S3665" t="s">
        <v>15436</v>
      </c>
      <c r="T3665" t="s">
        <v>15437</v>
      </c>
      <c r="U3665" t="s">
        <v>15437</v>
      </c>
      <c r="V3665">
        <v>0</v>
      </c>
    </row>
    <row r="3666" spans="1:22" x14ac:dyDescent="0.25">
      <c r="A3666" t="s">
        <v>1569</v>
      </c>
      <c r="B3666">
        <v>298210</v>
      </c>
      <c r="C3666" t="s">
        <v>7752</v>
      </c>
      <c r="D3666" t="s">
        <v>7753</v>
      </c>
      <c r="E3666" t="s">
        <v>1607</v>
      </c>
      <c r="F3666" t="s">
        <v>7739</v>
      </c>
      <c r="G3666" t="s">
        <v>7490</v>
      </c>
      <c r="H3666" s="2">
        <v>45337</v>
      </c>
      <c r="I3666" s="2">
        <v>45733</v>
      </c>
      <c r="J3666"/>
      <c r="K3666"/>
      <c r="L3666">
        <v>38</v>
      </c>
      <c r="M3666" t="s">
        <v>7484</v>
      </c>
      <c r="N3666" t="s">
        <v>1714</v>
      </c>
      <c r="O3666"/>
      <c r="P3666" t="s">
        <v>7740</v>
      </c>
      <c r="Q3666" t="s">
        <v>7741</v>
      </c>
      <c r="R3666" t="s">
        <v>15462</v>
      </c>
      <c r="S3666" t="s">
        <v>15436</v>
      </c>
      <c r="T3666" t="s">
        <v>15437</v>
      </c>
      <c r="U3666" t="s">
        <v>15437</v>
      </c>
      <c r="V3666">
        <v>1</v>
      </c>
    </row>
    <row r="3667" spans="1:22" x14ac:dyDescent="0.25">
      <c r="A3667" t="s">
        <v>1569</v>
      </c>
      <c r="B3667">
        <v>333507</v>
      </c>
      <c r="C3667" t="s">
        <v>1718</v>
      </c>
      <c r="D3667" t="s">
        <v>5883</v>
      </c>
      <c r="E3667" t="s">
        <v>1572</v>
      </c>
      <c r="F3667" t="s">
        <v>9569</v>
      </c>
      <c r="G3667" t="s">
        <v>7483</v>
      </c>
      <c r="H3667" s="2">
        <v>45337</v>
      </c>
      <c r="I3667" s="2">
        <v>45337</v>
      </c>
      <c r="J3667"/>
      <c r="K3667"/>
      <c r="L3667">
        <v>0.01</v>
      </c>
      <c r="M3667" t="s">
        <v>7484</v>
      </c>
      <c r="N3667" t="s">
        <v>3482</v>
      </c>
      <c r="O3667"/>
      <c r="P3667" t="s">
        <v>9565</v>
      </c>
      <c r="Q3667" t="s">
        <v>5201</v>
      </c>
      <c r="R3667" t="s">
        <v>15466</v>
      </c>
      <c r="S3667" t="s">
        <v>15436</v>
      </c>
      <c r="T3667" t="s">
        <v>15437</v>
      </c>
      <c r="U3667" t="s">
        <v>15437</v>
      </c>
      <c r="V3667">
        <v>0</v>
      </c>
    </row>
    <row r="3668" spans="1:22" x14ac:dyDescent="0.25">
      <c r="A3668" t="s">
        <v>1569</v>
      </c>
      <c r="B3668">
        <v>333497</v>
      </c>
      <c r="C3668" t="s">
        <v>9629</v>
      </c>
      <c r="D3668" t="s">
        <v>9630</v>
      </c>
      <c r="E3668" t="s">
        <v>1572</v>
      </c>
      <c r="F3668" t="s">
        <v>9604</v>
      </c>
      <c r="G3668" t="s">
        <v>7490</v>
      </c>
      <c r="H3668" s="2">
        <v>45337</v>
      </c>
      <c r="I3668" s="2">
        <v>45337</v>
      </c>
      <c r="J3668"/>
      <c r="K3668"/>
      <c r="L3668">
        <v>0.01</v>
      </c>
      <c r="M3668" t="s">
        <v>7484</v>
      </c>
      <c r="N3668" t="s">
        <v>4199</v>
      </c>
      <c r="O3668"/>
      <c r="P3668" t="s">
        <v>9605</v>
      </c>
      <c r="Q3668" t="s">
        <v>4702</v>
      </c>
      <c r="R3668" t="s">
        <v>15449</v>
      </c>
      <c r="S3668" t="s">
        <v>15436</v>
      </c>
      <c r="T3668" t="s">
        <v>15437</v>
      </c>
      <c r="U3668" t="s">
        <v>15437</v>
      </c>
      <c r="V3668">
        <v>0</v>
      </c>
    </row>
    <row r="3669" spans="1:22" x14ac:dyDescent="0.25">
      <c r="A3669" t="s">
        <v>1569</v>
      </c>
      <c r="B3669">
        <v>333524</v>
      </c>
      <c r="C3669" t="s">
        <v>2012</v>
      </c>
      <c r="D3669" t="s">
        <v>12013</v>
      </c>
      <c r="E3669" t="s">
        <v>1596</v>
      </c>
      <c r="F3669" t="s">
        <v>11998</v>
      </c>
      <c r="G3669" t="s">
        <v>7490</v>
      </c>
      <c r="H3669" s="2">
        <v>45337</v>
      </c>
      <c r="I3669" s="2">
        <v>45831</v>
      </c>
      <c r="J3669"/>
      <c r="K3669"/>
      <c r="L3669">
        <v>15.75</v>
      </c>
      <c r="M3669" t="s">
        <v>7484</v>
      </c>
      <c r="N3669" t="s">
        <v>1714</v>
      </c>
      <c r="O3669"/>
      <c r="P3669" t="s">
        <v>11999</v>
      </c>
      <c r="Q3669" t="s">
        <v>2758</v>
      </c>
      <c r="R3669" t="s">
        <v>15462</v>
      </c>
      <c r="S3669" t="s">
        <v>15436</v>
      </c>
      <c r="T3669" t="s">
        <v>15437</v>
      </c>
      <c r="U3669" t="s">
        <v>15437</v>
      </c>
      <c r="V3669">
        <v>0.41447368421052633</v>
      </c>
    </row>
    <row r="3670" spans="1:22" x14ac:dyDescent="0.25">
      <c r="A3670" t="s">
        <v>1569</v>
      </c>
      <c r="B3670">
        <v>333536</v>
      </c>
      <c r="C3670" t="s">
        <v>12055</v>
      </c>
      <c r="D3670" t="s">
        <v>7926</v>
      </c>
      <c r="E3670" t="s">
        <v>1596</v>
      </c>
      <c r="F3670" t="s">
        <v>12034</v>
      </c>
      <c r="G3670" t="s">
        <v>7490</v>
      </c>
      <c r="H3670" s="2">
        <v>45337</v>
      </c>
      <c r="I3670" s="2">
        <v>45337</v>
      </c>
      <c r="J3670"/>
      <c r="K3670"/>
      <c r="L3670">
        <v>20</v>
      </c>
      <c r="M3670" t="s">
        <v>7484</v>
      </c>
      <c r="N3670" t="s">
        <v>1714</v>
      </c>
      <c r="O3670"/>
      <c r="P3670" t="s">
        <v>12032</v>
      </c>
      <c r="Q3670" t="s">
        <v>3219</v>
      </c>
      <c r="R3670" t="s">
        <v>15462</v>
      </c>
      <c r="S3670" t="s">
        <v>15436</v>
      </c>
      <c r="T3670" t="s">
        <v>15437</v>
      </c>
      <c r="U3670" t="s">
        <v>15437</v>
      </c>
      <c r="V3670">
        <v>0.52631578947368418</v>
      </c>
    </row>
    <row r="3671" spans="1:22" x14ac:dyDescent="0.25">
      <c r="A3671" t="s">
        <v>1569</v>
      </c>
      <c r="B3671">
        <v>333533</v>
      </c>
      <c r="C3671" t="s">
        <v>12056</v>
      </c>
      <c r="D3671" t="s">
        <v>12057</v>
      </c>
      <c r="E3671" t="s">
        <v>1572</v>
      </c>
      <c r="F3671" t="s">
        <v>12034</v>
      </c>
      <c r="G3671" t="s">
        <v>7490</v>
      </c>
      <c r="H3671" s="2">
        <v>45337</v>
      </c>
      <c r="I3671" s="2">
        <v>45337</v>
      </c>
      <c r="J3671"/>
      <c r="K3671"/>
      <c r="L3671">
        <v>0.01</v>
      </c>
      <c r="M3671" t="s">
        <v>7484</v>
      </c>
      <c r="N3671" t="s">
        <v>1714</v>
      </c>
      <c r="O3671"/>
      <c r="P3671" t="s">
        <v>12032</v>
      </c>
      <c r="Q3671" t="s">
        <v>3219</v>
      </c>
      <c r="R3671" t="s">
        <v>15462</v>
      </c>
      <c r="S3671" t="s">
        <v>15436</v>
      </c>
      <c r="T3671" t="s">
        <v>15437</v>
      </c>
      <c r="U3671" t="s">
        <v>15437</v>
      </c>
      <c r="V3671">
        <v>0</v>
      </c>
    </row>
    <row r="3672" spans="1:22" x14ac:dyDescent="0.25">
      <c r="A3672" t="s">
        <v>1569</v>
      </c>
      <c r="B3672">
        <v>333488</v>
      </c>
      <c r="C3672" t="s">
        <v>13885</v>
      </c>
      <c r="D3672" t="s">
        <v>11088</v>
      </c>
      <c r="E3672" t="s">
        <v>1572</v>
      </c>
      <c r="F3672" t="s">
        <v>13860</v>
      </c>
      <c r="G3672" t="s">
        <v>7490</v>
      </c>
      <c r="H3672" s="2">
        <v>45337</v>
      </c>
      <c r="I3672" s="2">
        <v>45691</v>
      </c>
      <c r="J3672"/>
      <c r="K3672"/>
      <c r="L3672">
        <v>0.01</v>
      </c>
      <c r="M3672" t="s">
        <v>7484</v>
      </c>
      <c r="N3672" t="s">
        <v>4199</v>
      </c>
      <c r="O3672"/>
      <c r="P3672" t="s">
        <v>13861</v>
      </c>
      <c r="Q3672" t="s">
        <v>13862</v>
      </c>
      <c r="R3672" t="s">
        <v>15449</v>
      </c>
      <c r="S3672" t="s">
        <v>15436</v>
      </c>
      <c r="T3672" t="s">
        <v>15437</v>
      </c>
      <c r="U3672" t="s">
        <v>15437</v>
      </c>
      <c r="V3672">
        <v>0</v>
      </c>
    </row>
    <row r="3673" spans="1:22" x14ac:dyDescent="0.25">
      <c r="A3673" t="s">
        <v>1569</v>
      </c>
      <c r="B3673">
        <v>333492</v>
      </c>
      <c r="C3673" t="s">
        <v>1767</v>
      </c>
      <c r="D3673" t="s">
        <v>1952</v>
      </c>
      <c r="E3673" t="s">
        <v>1572</v>
      </c>
      <c r="F3673" t="s">
        <v>4937</v>
      </c>
      <c r="G3673" t="s">
        <v>4268</v>
      </c>
      <c r="H3673" s="2">
        <v>45337</v>
      </c>
      <c r="I3673" s="2">
        <v>45337</v>
      </c>
      <c r="J3673"/>
      <c r="K3673"/>
      <c r="L3673">
        <v>0.01</v>
      </c>
      <c r="M3673" t="s">
        <v>4269</v>
      </c>
      <c r="N3673" t="s">
        <v>1714</v>
      </c>
      <c r="O3673"/>
      <c r="P3673" t="s">
        <v>4938</v>
      </c>
      <c r="Q3673" t="s">
        <v>4939</v>
      </c>
      <c r="R3673" t="s">
        <v>15447</v>
      </c>
      <c r="S3673" t="s">
        <v>15436</v>
      </c>
      <c r="T3673" t="s">
        <v>15437</v>
      </c>
      <c r="U3673" t="s">
        <v>15437</v>
      </c>
      <c r="V3673">
        <v>0</v>
      </c>
    </row>
    <row r="3674" spans="1:22" x14ac:dyDescent="0.25">
      <c r="A3674" t="s">
        <v>1569</v>
      </c>
      <c r="B3674">
        <v>333302</v>
      </c>
      <c r="C3674" t="s">
        <v>7821</v>
      </c>
      <c r="D3674" t="s">
        <v>7923</v>
      </c>
      <c r="E3674" t="s">
        <v>1607</v>
      </c>
      <c r="F3674" t="s">
        <v>7924</v>
      </c>
      <c r="G3674" t="s">
        <v>7541</v>
      </c>
      <c r="H3674" s="2">
        <v>45334</v>
      </c>
      <c r="I3674" s="2">
        <v>45334</v>
      </c>
      <c r="J3674"/>
      <c r="K3674"/>
      <c r="L3674">
        <v>38</v>
      </c>
      <c r="M3674" t="s">
        <v>7484</v>
      </c>
      <c r="N3674" t="s">
        <v>3311</v>
      </c>
      <c r="O3674"/>
      <c r="P3674" t="s">
        <v>7903</v>
      </c>
      <c r="Q3674" t="s">
        <v>3398</v>
      </c>
      <c r="R3674" t="s">
        <v>15463</v>
      </c>
      <c r="S3674" t="s">
        <v>15436</v>
      </c>
      <c r="T3674" t="s">
        <v>15437</v>
      </c>
      <c r="U3674" t="s">
        <v>1566</v>
      </c>
      <c r="V3674">
        <v>1</v>
      </c>
    </row>
    <row r="3675" spans="1:22" x14ac:dyDescent="0.25">
      <c r="A3675" t="s">
        <v>1569</v>
      </c>
      <c r="B3675">
        <v>333468</v>
      </c>
      <c r="C3675" t="s">
        <v>5436</v>
      </c>
      <c r="D3675" t="s">
        <v>7970</v>
      </c>
      <c r="E3675" t="s">
        <v>1607</v>
      </c>
      <c r="F3675" t="s">
        <v>7971</v>
      </c>
      <c r="G3675" t="s">
        <v>7671</v>
      </c>
      <c r="H3675" s="2">
        <v>45334</v>
      </c>
      <c r="I3675" s="2">
        <v>45523</v>
      </c>
      <c r="J3675"/>
      <c r="K3675"/>
      <c r="L3675">
        <v>38</v>
      </c>
      <c r="M3675" t="s">
        <v>7484</v>
      </c>
      <c r="N3675" t="s">
        <v>1714</v>
      </c>
      <c r="O3675"/>
      <c r="P3675" t="s">
        <v>7959</v>
      </c>
      <c r="Q3675" t="s">
        <v>2146</v>
      </c>
      <c r="R3675" t="s">
        <v>15462</v>
      </c>
      <c r="S3675" t="s">
        <v>15436</v>
      </c>
      <c r="T3675" t="s">
        <v>15437</v>
      </c>
      <c r="U3675" t="s">
        <v>15437</v>
      </c>
      <c r="V3675">
        <v>1</v>
      </c>
    </row>
    <row r="3676" spans="1:22" x14ac:dyDescent="0.25">
      <c r="A3676" t="s">
        <v>1569</v>
      </c>
      <c r="B3676">
        <v>333110</v>
      </c>
      <c r="C3676" t="s">
        <v>2212</v>
      </c>
      <c r="D3676" t="s">
        <v>4679</v>
      </c>
      <c r="E3676" t="s">
        <v>1607</v>
      </c>
      <c r="F3676" t="s">
        <v>11689</v>
      </c>
      <c r="G3676" t="s">
        <v>7534</v>
      </c>
      <c r="H3676" s="2">
        <v>45334</v>
      </c>
      <c r="I3676" s="2">
        <v>45334</v>
      </c>
      <c r="J3676"/>
      <c r="K3676"/>
      <c r="L3676">
        <v>38</v>
      </c>
      <c r="M3676" t="s">
        <v>7484</v>
      </c>
      <c r="N3676" t="s">
        <v>4199</v>
      </c>
      <c r="O3676"/>
      <c r="P3676" t="s">
        <v>11673</v>
      </c>
      <c r="Q3676" t="s">
        <v>6956</v>
      </c>
      <c r="R3676" t="s">
        <v>15449</v>
      </c>
      <c r="S3676" t="s">
        <v>15436</v>
      </c>
      <c r="T3676" t="s">
        <v>15437</v>
      </c>
      <c r="U3676" t="s">
        <v>15437</v>
      </c>
      <c r="V3676">
        <v>1</v>
      </c>
    </row>
    <row r="3677" spans="1:22" x14ac:dyDescent="0.25">
      <c r="A3677" t="s">
        <v>1569</v>
      </c>
      <c r="B3677">
        <v>333472</v>
      </c>
      <c r="C3677" t="s">
        <v>12058</v>
      </c>
      <c r="D3677" t="s">
        <v>12059</v>
      </c>
      <c r="E3677" t="s">
        <v>1572</v>
      </c>
      <c r="F3677" t="s">
        <v>12034</v>
      </c>
      <c r="G3677" t="s">
        <v>7490</v>
      </c>
      <c r="H3677" s="2">
        <v>45334</v>
      </c>
      <c r="I3677" s="2">
        <v>45334</v>
      </c>
      <c r="J3677"/>
      <c r="K3677"/>
      <c r="L3677">
        <v>0.01</v>
      </c>
      <c r="M3677" t="s">
        <v>7484</v>
      </c>
      <c r="N3677" t="s">
        <v>1714</v>
      </c>
      <c r="O3677"/>
      <c r="P3677" t="s">
        <v>12032</v>
      </c>
      <c r="Q3677" t="s">
        <v>3219</v>
      </c>
      <c r="R3677" t="s">
        <v>15462</v>
      </c>
      <c r="S3677" t="s">
        <v>15436</v>
      </c>
      <c r="T3677" t="s">
        <v>15437</v>
      </c>
      <c r="U3677" t="s">
        <v>15437</v>
      </c>
      <c r="V3677">
        <v>0</v>
      </c>
    </row>
    <row r="3678" spans="1:22" x14ac:dyDescent="0.25">
      <c r="A3678" t="s">
        <v>1569</v>
      </c>
      <c r="B3678">
        <v>333511</v>
      </c>
      <c r="C3678" t="s">
        <v>2476</v>
      </c>
      <c r="D3678" t="s">
        <v>3115</v>
      </c>
      <c r="E3678" t="s">
        <v>1596</v>
      </c>
      <c r="F3678" t="s">
        <v>13336</v>
      </c>
      <c r="G3678" t="s">
        <v>7487</v>
      </c>
      <c r="H3678" s="2">
        <v>45334</v>
      </c>
      <c r="I3678" s="2">
        <v>45334</v>
      </c>
      <c r="J3678"/>
      <c r="K3678"/>
      <c r="L3678">
        <v>20</v>
      </c>
      <c r="M3678" t="s">
        <v>7484</v>
      </c>
      <c r="N3678" t="s">
        <v>3627</v>
      </c>
      <c r="O3678"/>
      <c r="P3678" t="s">
        <v>13328</v>
      </c>
      <c r="Q3678" t="s">
        <v>6368</v>
      </c>
      <c r="R3678" t="s">
        <v>15465</v>
      </c>
      <c r="S3678" t="s">
        <v>15436</v>
      </c>
      <c r="T3678" t="s">
        <v>15437</v>
      </c>
      <c r="U3678" t="s">
        <v>15437</v>
      </c>
      <c r="V3678">
        <v>0.52631578947368418</v>
      </c>
    </row>
    <row r="3679" spans="1:22" x14ac:dyDescent="0.25">
      <c r="A3679" t="s">
        <v>1569</v>
      </c>
      <c r="B3679">
        <v>333355</v>
      </c>
      <c r="C3679" t="s">
        <v>2252</v>
      </c>
      <c r="D3679" t="s">
        <v>14743</v>
      </c>
      <c r="E3679" t="s">
        <v>1607</v>
      </c>
      <c r="F3679" t="s">
        <v>14741</v>
      </c>
      <c r="G3679" t="s">
        <v>14742</v>
      </c>
      <c r="H3679" s="2">
        <v>45334</v>
      </c>
      <c r="I3679" s="2">
        <v>45334</v>
      </c>
      <c r="J3679"/>
      <c r="K3679"/>
      <c r="L3679">
        <v>38</v>
      </c>
      <c r="M3679" t="s">
        <v>7484</v>
      </c>
      <c r="N3679" t="s">
        <v>1714</v>
      </c>
      <c r="O3679" t="s">
        <v>7120</v>
      </c>
      <c r="P3679" t="s">
        <v>14736</v>
      </c>
      <c r="Q3679" t="s">
        <v>14737</v>
      </c>
      <c r="R3679" t="s">
        <v>15431</v>
      </c>
      <c r="S3679" t="s">
        <v>15436</v>
      </c>
      <c r="T3679" t="s">
        <v>15437</v>
      </c>
      <c r="U3679" t="s">
        <v>15437</v>
      </c>
      <c r="V3679">
        <v>1</v>
      </c>
    </row>
    <row r="3680" spans="1:22" x14ac:dyDescent="0.25">
      <c r="A3680" t="s">
        <v>1569</v>
      </c>
      <c r="B3680">
        <v>333490</v>
      </c>
      <c r="C3680" t="s">
        <v>4358</v>
      </c>
      <c r="D3680" t="s">
        <v>3017</v>
      </c>
      <c r="E3680" t="s">
        <v>1607</v>
      </c>
      <c r="F3680" t="s">
        <v>4336</v>
      </c>
      <c r="G3680" t="s">
        <v>4294</v>
      </c>
      <c r="H3680" s="2">
        <v>45334</v>
      </c>
      <c r="I3680" s="2">
        <v>45789</v>
      </c>
      <c r="J3680"/>
      <c r="K3680"/>
      <c r="L3680">
        <v>38</v>
      </c>
      <c r="M3680" t="s">
        <v>4269</v>
      </c>
      <c r="N3680" t="s">
        <v>3865</v>
      </c>
      <c r="O3680"/>
      <c r="P3680" t="s">
        <v>4337</v>
      </c>
      <c r="Q3680" t="s">
        <v>4338</v>
      </c>
      <c r="R3680" t="s">
        <v>15448</v>
      </c>
      <c r="S3680" t="s">
        <v>15436</v>
      </c>
      <c r="T3680" t="s">
        <v>15437</v>
      </c>
      <c r="U3680" t="s">
        <v>15437</v>
      </c>
      <c r="V3680">
        <v>1</v>
      </c>
    </row>
    <row r="3681" spans="1:22" x14ac:dyDescent="0.25">
      <c r="A3681" t="s">
        <v>1569</v>
      </c>
      <c r="B3681">
        <v>333380</v>
      </c>
      <c r="C3681" t="s">
        <v>2258</v>
      </c>
      <c r="D3681" t="s">
        <v>7314</v>
      </c>
      <c r="E3681" t="s">
        <v>1607</v>
      </c>
      <c r="F3681" t="s">
        <v>7315</v>
      </c>
      <c r="G3681" t="s">
        <v>7316</v>
      </c>
      <c r="H3681" s="2">
        <v>45334</v>
      </c>
      <c r="I3681" s="2">
        <v>45334</v>
      </c>
      <c r="J3681"/>
      <c r="K3681"/>
      <c r="L3681">
        <v>38</v>
      </c>
      <c r="M3681" t="s">
        <v>7305</v>
      </c>
      <c r="N3681" t="s">
        <v>1714</v>
      </c>
      <c r="O3681" t="s">
        <v>7120</v>
      </c>
      <c r="P3681" t="s">
        <v>7306</v>
      </c>
      <c r="Q3681" t="s">
        <v>7307</v>
      </c>
      <c r="R3681" t="s">
        <v>1547</v>
      </c>
      <c r="S3681" t="s">
        <v>15436</v>
      </c>
      <c r="T3681" t="s">
        <v>15437</v>
      </c>
      <c r="U3681" t="s">
        <v>15437</v>
      </c>
      <c r="V3681">
        <v>1</v>
      </c>
    </row>
    <row r="3682" spans="1:22" x14ac:dyDescent="0.25">
      <c r="A3682" t="s">
        <v>1569</v>
      </c>
      <c r="B3682">
        <v>333476</v>
      </c>
      <c r="C3682" t="s">
        <v>4490</v>
      </c>
      <c r="D3682" t="s">
        <v>2867</v>
      </c>
      <c r="E3682" t="s">
        <v>1596</v>
      </c>
      <c r="F3682" t="s">
        <v>9826</v>
      </c>
      <c r="G3682" t="s">
        <v>7490</v>
      </c>
      <c r="H3682" s="2">
        <v>45333</v>
      </c>
      <c r="I3682" s="2">
        <v>45691</v>
      </c>
      <c r="J3682"/>
      <c r="K3682"/>
      <c r="L3682">
        <v>34.75</v>
      </c>
      <c r="M3682" t="s">
        <v>7484</v>
      </c>
      <c r="N3682" t="s">
        <v>5768</v>
      </c>
      <c r="O3682"/>
      <c r="P3682" t="s">
        <v>9827</v>
      </c>
      <c r="Q3682" t="s">
        <v>5770</v>
      </c>
      <c r="R3682" t="s">
        <v>15464</v>
      </c>
      <c r="S3682" t="s">
        <v>15436</v>
      </c>
      <c r="T3682" t="s">
        <v>15437</v>
      </c>
      <c r="U3682" t="s">
        <v>15437</v>
      </c>
      <c r="V3682">
        <v>0.91447368421052633</v>
      </c>
    </row>
    <row r="3683" spans="1:22" x14ac:dyDescent="0.25">
      <c r="A3683" t="s">
        <v>1569</v>
      </c>
      <c r="B3683">
        <v>333496</v>
      </c>
      <c r="C3683" t="s">
        <v>12783</v>
      </c>
      <c r="D3683" t="s">
        <v>12784</v>
      </c>
      <c r="E3683" t="s">
        <v>1572</v>
      </c>
      <c r="F3683" t="s">
        <v>12780</v>
      </c>
      <c r="G3683" t="s">
        <v>7503</v>
      </c>
      <c r="H3683" s="2">
        <v>45333</v>
      </c>
      <c r="I3683" s="2">
        <v>45333</v>
      </c>
      <c r="J3683"/>
      <c r="K3683"/>
      <c r="L3683">
        <v>0.01</v>
      </c>
      <c r="M3683" t="s">
        <v>7484</v>
      </c>
      <c r="N3683" t="s">
        <v>3865</v>
      </c>
      <c r="O3683"/>
      <c r="P3683" t="s">
        <v>12759</v>
      </c>
      <c r="Q3683" t="s">
        <v>12760</v>
      </c>
      <c r="R3683" t="s">
        <v>15467</v>
      </c>
      <c r="S3683" t="s">
        <v>15436</v>
      </c>
      <c r="T3683" t="s">
        <v>15437</v>
      </c>
      <c r="U3683" t="s">
        <v>15437</v>
      </c>
      <c r="V3683">
        <v>0</v>
      </c>
    </row>
    <row r="3684" spans="1:22" x14ac:dyDescent="0.25">
      <c r="A3684" t="s">
        <v>1569</v>
      </c>
      <c r="B3684">
        <v>333465</v>
      </c>
      <c r="C3684" t="s">
        <v>2955</v>
      </c>
      <c r="D3684" t="s">
        <v>13415</v>
      </c>
      <c r="E3684" t="s">
        <v>1572</v>
      </c>
      <c r="F3684" t="s">
        <v>13395</v>
      </c>
      <c r="G3684" t="s">
        <v>7490</v>
      </c>
      <c r="H3684" s="2">
        <v>45333</v>
      </c>
      <c r="I3684" s="2">
        <v>45333</v>
      </c>
      <c r="J3684"/>
      <c r="K3684"/>
      <c r="L3684">
        <v>0.01</v>
      </c>
      <c r="M3684" t="s">
        <v>7484</v>
      </c>
      <c r="N3684" t="s">
        <v>3865</v>
      </c>
      <c r="O3684"/>
      <c r="P3684" t="s">
        <v>13393</v>
      </c>
      <c r="Q3684" t="s">
        <v>13394</v>
      </c>
      <c r="R3684" t="s">
        <v>15468</v>
      </c>
      <c r="S3684" t="s">
        <v>15436</v>
      </c>
      <c r="T3684" t="s">
        <v>15437</v>
      </c>
      <c r="U3684" t="s">
        <v>15437</v>
      </c>
      <c r="V3684">
        <v>0</v>
      </c>
    </row>
    <row r="3685" spans="1:22" x14ac:dyDescent="0.25">
      <c r="A3685" t="s">
        <v>1569</v>
      </c>
      <c r="B3685">
        <v>333463</v>
      </c>
      <c r="C3685" t="s">
        <v>13840</v>
      </c>
      <c r="D3685" t="s">
        <v>13841</v>
      </c>
      <c r="E3685" t="s">
        <v>1572</v>
      </c>
      <c r="F3685" t="s">
        <v>13833</v>
      </c>
      <c r="G3685" t="s">
        <v>7490</v>
      </c>
      <c r="H3685" s="2">
        <v>45333</v>
      </c>
      <c r="I3685" s="2">
        <v>45333</v>
      </c>
      <c r="J3685"/>
      <c r="K3685"/>
      <c r="L3685">
        <v>0.01</v>
      </c>
      <c r="M3685" t="s">
        <v>7484</v>
      </c>
      <c r="N3685" t="s">
        <v>3865</v>
      </c>
      <c r="O3685"/>
      <c r="P3685" t="s">
        <v>13834</v>
      </c>
      <c r="Q3685" t="s">
        <v>13835</v>
      </c>
      <c r="R3685" t="s">
        <v>15463</v>
      </c>
      <c r="S3685" t="s">
        <v>15436</v>
      </c>
      <c r="T3685" t="s">
        <v>15437</v>
      </c>
      <c r="U3685" t="s">
        <v>15437</v>
      </c>
      <c r="V3685">
        <v>0</v>
      </c>
    </row>
    <row r="3686" spans="1:22" x14ac:dyDescent="0.25">
      <c r="A3686" t="s">
        <v>1569</v>
      </c>
      <c r="B3686">
        <v>333474</v>
      </c>
      <c r="C3686" t="s">
        <v>13842</v>
      </c>
      <c r="D3686" t="s">
        <v>1869</v>
      </c>
      <c r="E3686" t="s">
        <v>1572</v>
      </c>
      <c r="F3686" t="s">
        <v>13833</v>
      </c>
      <c r="G3686" t="s">
        <v>7490</v>
      </c>
      <c r="H3686" s="2">
        <v>45333</v>
      </c>
      <c r="I3686" s="2">
        <v>45333</v>
      </c>
      <c r="J3686"/>
      <c r="K3686"/>
      <c r="L3686">
        <v>0.01</v>
      </c>
      <c r="M3686" t="s">
        <v>7484</v>
      </c>
      <c r="N3686" t="s">
        <v>3865</v>
      </c>
      <c r="O3686"/>
      <c r="P3686" t="s">
        <v>13834</v>
      </c>
      <c r="Q3686" t="s">
        <v>13835</v>
      </c>
      <c r="R3686" t="s">
        <v>15463</v>
      </c>
      <c r="S3686" t="s">
        <v>15436</v>
      </c>
      <c r="T3686" t="s">
        <v>15437</v>
      </c>
      <c r="U3686" t="s">
        <v>15437</v>
      </c>
      <c r="V3686">
        <v>0</v>
      </c>
    </row>
    <row r="3687" spans="1:22" x14ac:dyDescent="0.25">
      <c r="A3687" t="s">
        <v>1569</v>
      </c>
      <c r="B3687">
        <v>333452</v>
      </c>
      <c r="C3687" t="s">
        <v>4589</v>
      </c>
      <c r="D3687" t="s">
        <v>8623</v>
      </c>
      <c r="E3687" t="s">
        <v>1572</v>
      </c>
      <c r="F3687" t="s">
        <v>9847</v>
      </c>
      <c r="G3687" t="s">
        <v>7503</v>
      </c>
      <c r="H3687" s="2">
        <v>45332</v>
      </c>
      <c r="I3687" s="2">
        <v>45332</v>
      </c>
      <c r="J3687"/>
      <c r="K3687"/>
      <c r="L3687">
        <v>0.01</v>
      </c>
      <c r="M3687" t="s">
        <v>7484</v>
      </c>
      <c r="N3687" t="s">
        <v>5768</v>
      </c>
      <c r="O3687"/>
      <c r="P3687" t="s">
        <v>9827</v>
      </c>
      <c r="Q3687" t="s">
        <v>5770</v>
      </c>
      <c r="R3687" t="s">
        <v>15464</v>
      </c>
      <c r="S3687" t="s">
        <v>15436</v>
      </c>
      <c r="T3687" t="s">
        <v>15437</v>
      </c>
      <c r="U3687" t="s">
        <v>15437</v>
      </c>
      <c r="V3687">
        <v>0</v>
      </c>
    </row>
    <row r="3688" spans="1:22" x14ac:dyDescent="0.25">
      <c r="A3688" t="s">
        <v>1569</v>
      </c>
      <c r="B3688">
        <v>333481</v>
      </c>
      <c r="C3688" t="s">
        <v>6721</v>
      </c>
      <c r="D3688" t="s">
        <v>9848</v>
      </c>
      <c r="E3688" t="s">
        <v>1572</v>
      </c>
      <c r="F3688" t="s">
        <v>9847</v>
      </c>
      <c r="G3688" t="s">
        <v>7503</v>
      </c>
      <c r="H3688" s="2">
        <v>45332</v>
      </c>
      <c r="I3688" s="2">
        <v>45332</v>
      </c>
      <c r="J3688"/>
      <c r="K3688"/>
      <c r="L3688">
        <v>0.01</v>
      </c>
      <c r="M3688" t="s">
        <v>7484</v>
      </c>
      <c r="N3688" t="s">
        <v>5768</v>
      </c>
      <c r="O3688"/>
      <c r="P3688" t="s">
        <v>9827</v>
      </c>
      <c r="Q3688" t="s">
        <v>5770</v>
      </c>
      <c r="R3688" t="s">
        <v>15464</v>
      </c>
      <c r="S3688" t="s">
        <v>15436</v>
      </c>
      <c r="T3688" t="s">
        <v>15437</v>
      </c>
      <c r="U3688" t="s">
        <v>15437</v>
      </c>
      <c r="V3688">
        <v>0</v>
      </c>
    </row>
    <row r="3689" spans="1:22" x14ac:dyDescent="0.25">
      <c r="A3689" t="s">
        <v>1569</v>
      </c>
      <c r="B3689">
        <v>333458</v>
      </c>
      <c r="C3689" t="s">
        <v>2269</v>
      </c>
      <c r="D3689" t="s">
        <v>12599</v>
      </c>
      <c r="E3689" t="s">
        <v>1572</v>
      </c>
      <c r="F3689" t="s">
        <v>12568</v>
      </c>
      <c r="G3689" t="s">
        <v>7490</v>
      </c>
      <c r="H3689" s="2">
        <v>45332</v>
      </c>
      <c r="I3689" s="2">
        <v>45332</v>
      </c>
      <c r="J3689"/>
      <c r="K3689"/>
      <c r="L3689">
        <v>0.01</v>
      </c>
      <c r="M3689" t="s">
        <v>7484</v>
      </c>
      <c r="N3689" t="s">
        <v>3482</v>
      </c>
      <c r="O3689"/>
      <c r="P3689" t="s">
        <v>12569</v>
      </c>
      <c r="Q3689" t="s">
        <v>12570</v>
      </c>
      <c r="R3689" t="s">
        <v>15465</v>
      </c>
      <c r="S3689" t="s">
        <v>15436</v>
      </c>
      <c r="T3689" t="s">
        <v>15437</v>
      </c>
      <c r="U3689" t="s">
        <v>15437</v>
      </c>
      <c r="V3689">
        <v>0</v>
      </c>
    </row>
    <row r="3690" spans="1:22" x14ac:dyDescent="0.25">
      <c r="A3690" t="s">
        <v>1569</v>
      </c>
      <c r="B3690">
        <v>333453</v>
      </c>
      <c r="C3690" t="s">
        <v>9056</v>
      </c>
      <c r="D3690" t="s">
        <v>11431</v>
      </c>
      <c r="E3690" t="s">
        <v>1572</v>
      </c>
      <c r="F3690" t="s">
        <v>13336</v>
      </c>
      <c r="G3690" t="s">
        <v>7487</v>
      </c>
      <c r="H3690" s="2">
        <v>45332</v>
      </c>
      <c r="I3690" s="2">
        <v>45332</v>
      </c>
      <c r="J3690"/>
      <c r="K3690"/>
      <c r="L3690">
        <v>0.01</v>
      </c>
      <c r="M3690" t="s">
        <v>7484</v>
      </c>
      <c r="N3690" t="s">
        <v>3627</v>
      </c>
      <c r="O3690"/>
      <c r="P3690" t="s">
        <v>13328</v>
      </c>
      <c r="Q3690" t="s">
        <v>6368</v>
      </c>
      <c r="R3690" t="s">
        <v>15465</v>
      </c>
      <c r="S3690" t="s">
        <v>15436</v>
      </c>
      <c r="T3690" t="s">
        <v>15437</v>
      </c>
      <c r="U3690" t="s">
        <v>15437</v>
      </c>
      <c r="V3690">
        <v>0</v>
      </c>
    </row>
    <row r="3691" spans="1:22" x14ac:dyDescent="0.25">
      <c r="A3691" t="s">
        <v>1569</v>
      </c>
      <c r="B3691">
        <v>333449</v>
      </c>
      <c r="C3691" t="s">
        <v>5496</v>
      </c>
      <c r="D3691" t="s">
        <v>13358</v>
      </c>
      <c r="E3691" t="s">
        <v>1572</v>
      </c>
      <c r="F3691" t="s">
        <v>13336</v>
      </c>
      <c r="G3691" t="s">
        <v>7487</v>
      </c>
      <c r="H3691" s="2">
        <v>45332</v>
      </c>
      <c r="I3691" s="2">
        <v>45332</v>
      </c>
      <c r="J3691"/>
      <c r="K3691"/>
      <c r="L3691">
        <v>0.01</v>
      </c>
      <c r="M3691" t="s">
        <v>7484</v>
      </c>
      <c r="N3691" t="s">
        <v>3627</v>
      </c>
      <c r="O3691"/>
      <c r="P3691" t="s">
        <v>13328</v>
      </c>
      <c r="Q3691" t="s">
        <v>6368</v>
      </c>
      <c r="R3691" t="s">
        <v>15465</v>
      </c>
      <c r="S3691" t="s">
        <v>15436</v>
      </c>
      <c r="T3691" t="s">
        <v>15437</v>
      </c>
      <c r="U3691" t="s">
        <v>15437</v>
      </c>
      <c r="V3691">
        <v>0</v>
      </c>
    </row>
    <row r="3692" spans="1:22" x14ac:dyDescent="0.25">
      <c r="A3692" t="s">
        <v>1569</v>
      </c>
      <c r="B3692">
        <v>333451</v>
      </c>
      <c r="C3692" t="s">
        <v>1626</v>
      </c>
      <c r="D3692" t="s">
        <v>13843</v>
      </c>
      <c r="E3692" t="s">
        <v>1572</v>
      </c>
      <c r="F3692" t="s">
        <v>13833</v>
      </c>
      <c r="G3692" t="s">
        <v>7490</v>
      </c>
      <c r="H3692" s="2">
        <v>45332</v>
      </c>
      <c r="I3692" s="2">
        <v>45332</v>
      </c>
      <c r="J3692"/>
      <c r="K3692"/>
      <c r="L3692">
        <v>0.01</v>
      </c>
      <c r="M3692" t="s">
        <v>7484</v>
      </c>
      <c r="N3692" t="s">
        <v>3865</v>
      </c>
      <c r="O3692"/>
      <c r="P3692" t="s">
        <v>13834</v>
      </c>
      <c r="Q3692" t="s">
        <v>13835</v>
      </c>
      <c r="R3692" t="s">
        <v>15463</v>
      </c>
      <c r="S3692" t="s">
        <v>15436</v>
      </c>
      <c r="T3692" t="s">
        <v>15437</v>
      </c>
      <c r="U3692" t="s">
        <v>15437</v>
      </c>
      <c r="V3692">
        <v>0</v>
      </c>
    </row>
    <row r="3693" spans="1:22" x14ac:dyDescent="0.25">
      <c r="A3693" t="s">
        <v>1569</v>
      </c>
      <c r="B3693">
        <v>333437</v>
      </c>
      <c r="C3693" t="s">
        <v>1932</v>
      </c>
      <c r="D3693" t="s">
        <v>13359</v>
      </c>
      <c r="E3693" t="s">
        <v>1572</v>
      </c>
      <c r="F3693" t="s">
        <v>13336</v>
      </c>
      <c r="G3693" t="s">
        <v>7487</v>
      </c>
      <c r="H3693" s="2">
        <v>45331</v>
      </c>
      <c r="I3693" s="2">
        <v>45331</v>
      </c>
      <c r="J3693"/>
      <c r="K3693"/>
      <c r="L3693">
        <v>0.01</v>
      </c>
      <c r="M3693" t="s">
        <v>7484</v>
      </c>
      <c r="N3693" t="s">
        <v>3627</v>
      </c>
      <c r="O3693"/>
      <c r="P3693" t="s">
        <v>13328</v>
      </c>
      <c r="Q3693" t="s">
        <v>6368</v>
      </c>
      <c r="R3693" t="s">
        <v>15465</v>
      </c>
      <c r="S3693" t="s">
        <v>15436</v>
      </c>
      <c r="T3693" t="s">
        <v>15437</v>
      </c>
      <c r="U3693" t="s">
        <v>15437</v>
      </c>
      <c r="V3693">
        <v>0</v>
      </c>
    </row>
    <row r="3694" spans="1:22" x14ac:dyDescent="0.25">
      <c r="A3694" t="s">
        <v>1569</v>
      </c>
      <c r="B3694">
        <v>333475</v>
      </c>
      <c r="C3694" t="s">
        <v>4495</v>
      </c>
      <c r="D3694" t="s">
        <v>5619</v>
      </c>
      <c r="E3694" t="s">
        <v>1572</v>
      </c>
      <c r="F3694" t="s">
        <v>5599</v>
      </c>
      <c r="G3694" t="s">
        <v>4268</v>
      </c>
      <c r="H3694" s="2">
        <v>45331</v>
      </c>
      <c r="I3694" s="2">
        <v>45331</v>
      </c>
      <c r="J3694"/>
      <c r="K3694"/>
      <c r="L3694">
        <v>0.01</v>
      </c>
      <c r="M3694" t="s">
        <v>4269</v>
      </c>
      <c r="N3694" t="s">
        <v>3865</v>
      </c>
      <c r="O3694"/>
      <c r="P3694" t="s">
        <v>5600</v>
      </c>
      <c r="Q3694" t="s">
        <v>5601</v>
      </c>
      <c r="R3694" t="s">
        <v>15452</v>
      </c>
      <c r="S3694" t="s">
        <v>15436</v>
      </c>
      <c r="T3694" t="s">
        <v>15437</v>
      </c>
      <c r="U3694" t="s">
        <v>15437</v>
      </c>
      <c r="V3694">
        <v>0</v>
      </c>
    </row>
    <row r="3695" spans="1:22" x14ac:dyDescent="0.25">
      <c r="A3695" t="s">
        <v>1569</v>
      </c>
      <c r="B3695">
        <v>333424</v>
      </c>
      <c r="C3695" t="s">
        <v>1829</v>
      </c>
      <c r="D3695" t="s">
        <v>2595</v>
      </c>
      <c r="E3695" t="s">
        <v>1572</v>
      </c>
      <c r="F3695" t="s">
        <v>9315</v>
      </c>
      <c r="G3695" t="s">
        <v>7490</v>
      </c>
      <c r="H3695" s="2">
        <v>45330</v>
      </c>
      <c r="I3695" s="2">
        <v>45330</v>
      </c>
      <c r="J3695"/>
      <c r="K3695"/>
      <c r="L3695">
        <v>0.01</v>
      </c>
      <c r="M3695" t="s">
        <v>7484</v>
      </c>
      <c r="N3695" t="s">
        <v>1576</v>
      </c>
      <c r="O3695"/>
      <c r="P3695" t="s">
        <v>9294</v>
      </c>
      <c r="Q3695" t="s">
        <v>6671</v>
      </c>
      <c r="R3695" t="s">
        <v>15464</v>
      </c>
      <c r="S3695" t="s">
        <v>15436</v>
      </c>
      <c r="T3695" t="s">
        <v>15437</v>
      </c>
      <c r="U3695" t="s">
        <v>15437</v>
      </c>
      <c r="V3695">
        <v>0</v>
      </c>
    </row>
    <row r="3696" spans="1:22" x14ac:dyDescent="0.25">
      <c r="A3696" t="s">
        <v>1569</v>
      </c>
      <c r="B3696">
        <v>333442</v>
      </c>
      <c r="C3696" t="s">
        <v>2091</v>
      </c>
      <c r="D3696" t="s">
        <v>1743</v>
      </c>
      <c r="E3696" t="s">
        <v>1596</v>
      </c>
      <c r="F3696" t="s">
        <v>9604</v>
      </c>
      <c r="G3696" t="s">
        <v>7490</v>
      </c>
      <c r="H3696" s="2">
        <v>45330</v>
      </c>
      <c r="I3696" s="2">
        <v>45330</v>
      </c>
      <c r="J3696"/>
      <c r="K3696"/>
      <c r="L3696">
        <v>16</v>
      </c>
      <c r="M3696" t="s">
        <v>7484</v>
      </c>
      <c r="N3696" t="s">
        <v>4199</v>
      </c>
      <c r="O3696"/>
      <c r="P3696" t="s">
        <v>9605</v>
      </c>
      <c r="Q3696" t="s">
        <v>4702</v>
      </c>
      <c r="R3696" t="s">
        <v>15449</v>
      </c>
      <c r="S3696" t="s">
        <v>15436</v>
      </c>
      <c r="T3696" t="s">
        <v>15437</v>
      </c>
      <c r="U3696" t="s">
        <v>15437</v>
      </c>
      <c r="V3696">
        <v>0.42105263157894735</v>
      </c>
    </row>
    <row r="3697" spans="1:22" x14ac:dyDescent="0.25">
      <c r="A3697" t="s">
        <v>1569</v>
      </c>
      <c r="B3697">
        <v>333411</v>
      </c>
      <c r="C3697" t="s">
        <v>4352</v>
      </c>
      <c r="D3697" t="s">
        <v>6726</v>
      </c>
      <c r="E3697" t="s">
        <v>1596</v>
      </c>
      <c r="F3697" t="s">
        <v>9569</v>
      </c>
      <c r="G3697" t="s">
        <v>7483</v>
      </c>
      <c r="H3697" s="2">
        <v>45328</v>
      </c>
      <c r="I3697" s="2">
        <v>45328</v>
      </c>
      <c r="J3697"/>
      <c r="K3697"/>
      <c r="L3697">
        <v>31</v>
      </c>
      <c r="M3697" t="s">
        <v>7484</v>
      </c>
      <c r="N3697" t="s">
        <v>3482</v>
      </c>
      <c r="O3697"/>
      <c r="P3697" t="s">
        <v>9565</v>
      </c>
      <c r="Q3697" t="s">
        <v>5201</v>
      </c>
      <c r="R3697" t="s">
        <v>15466</v>
      </c>
      <c r="S3697" t="s">
        <v>15436</v>
      </c>
      <c r="T3697" t="s">
        <v>15437</v>
      </c>
      <c r="U3697" t="s">
        <v>15437</v>
      </c>
      <c r="V3697">
        <v>0.81578947368421051</v>
      </c>
    </row>
    <row r="3698" spans="1:22" x14ac:dyDescent="0.25">
      <c r="A3698" t="s">
        <v>1569</v>
      </c>
      <c r="B3698">
        <v>333425</v>
      </c>
      <c r="C3698" t="s">
        <v>1745</v>
      </c>
      <c r="D3698" t="s">
        <v>4902</v>
      </c>
      <c r="E3698" t="s">
        <v>1596</v>
      </c>
      <c r="F3698" t="s">
        <v>13040</v>
      </c>
      <c r="G3698" t="s">
        <v>7490</v>
      </c>
      <c r="H3698" s="2">
        <v>45328</v>
      </c>
      <c r="I3698" s="2">
        <v>45328</v>
      </c>
      <c r="J3698"/>
      <c r="K3698"/>
      <c r="L3698">
        <v>30</v>
      </c>
      <c r="M3698" t="s">
        <v>7484</v>
      </c>
      <c r="N3698" t="s">
        <v>3482</v>
      </c>
      <c r="O3698"/>
      <c r="P3698" t="s">
        <v>13037</v>
      </c>
      <c r="Q3698" t="s">
        <v>13038</v>
      </c>
      <c r="R3698" t="s">
        <v>15466</v>
      </c>
      <c r="S3698" t="s">
        <v>15436</v>
      </c>
      <c r="T3698" t="s">
        <v>15437</v>
      </c>
      <c r="U3698" t="s">
        <v>15437</v>
      </c>
      <c r="V3698">
        <v>0.78947368421052633</v>
      </c>
    </row>
    <row r="3699" spans="1:22" x14ac:dyDescent="0.25">
      <c r="A3699" t="s">
        <v>1569</v>
      </c>
      <c r="B3699">
        <v>333412</v>
      </c>
      <c r="C3699" t="s">
        <v>13416</v>
      </c>
      <c r="D3699" t="s">
        <v>2308</v>
      </c>
      <c r="E3699" t="s">
        <v>1572</v>
      </c>
      <c r="F3699" t="s">
        <v>13395</v>
      </c>
      <c r="G3699" t="s">
        <v>7490</v>
      </c>
      <c r="H3699" s="2">
        <v>45327</v>
      </c>
      <c r="I3699" s="2">
        <v>45327</v>
      </c>
      <c r="J3699"/>
      <c r="K3699"/>
      <c r="L3699">
        <v>0.01</v>
      </c>
      <c r="M3699" t="s">
        <v>7484</v>
      </c>
      <c r="N3699" t="s">
        <v>3865</v>
      </c>
      <c r="O3699"/>
      <c r="P3699" t="s">
        <v>13393</v>
      </c>
      <c r="Q3699" t="s">
        <v>13394</v>
      </c>
      <c r="R3699" t="s">
        <v>15468</v>
      </c>
      <c r="S3699" t="s">
        <v>15436</v>
      </c>
      <c r="T3699" t="s">
        <v>15437</v>
      </c>
      <c r="U3699" t="s">
        <v>15437</v>
      </c>
      <c r="V3699">
        <v>0</v>
      </c>
    </row>
    <row r="3700" spans="1:22" x14ac:dyDescent="0.25">
      <c r="A3700" t="s">
        <v>1569</v>
      </c>
      <c r="B3700">
        <v>298194</v>
      </c>
      <c r="C3700" t="s">
        <v>1899</v>
      </c>
      <c r="D3700" t="s">
        <v>13571</v>
      </c>
      <c r="E3700" t="s">
        <v>1572</v>
      </c>
      <c r="F3700" t="s">
        <v>13562</v>
      </c>
      <c r="G3700" t="s">
        <v>7490</v>
      </c>
      <c r="H3700" s="2">
        <v>45327</v>
      </c>
      <c r="I3700" s="2">
        <v>45327</v>
      </c>
      <c r="J3700"/>
      <c r="K3700"/>
      <c r="L3700">
        <v>0.01</v>
      </c>
      <c r="M3700" t="s">
        <v>7484</v>
      </c>
      <c r="N3700" t="s">
        <v>4199</v>
      </c>
      <c r="O3700"/>
      <c r="P3700" t="s">
        <v>13563</v>
      </c>
      <c r="Q3700" t="s">
        <v>6431</v>
      </c>
      <c r="R3700" t="s">
        <v>15449</v>
      </c>
      <c r="S3700" t="s">
        <v>15436</v>
      </c>
      <c r="T3700" t="s">
        <v>15437</v>
      </c>
      <c r="U3700" t="s">
        <v>15437</v>
      </c>
      <c r="V3700">
        <v>0</v>
      </c>
    </row>
    <row r="3701" spans="1:22" x14ac:dyDescent="0.25">
      <c r="A3701" t="s">
        <v>1569</v>
      </c>
      <c r="B3701">
        <v>333341</v>
      </c>
      <c r="C3701" t="s">
        <v>2773</v>
      </c>
      <c r="D3701" t="s">
        <v>8371</v>
      </c>
      <c r="E3701" t="s">
        <v>1596</v>
      </c>
      <c r="F3701" t="s">
        <v>13562</v>
      </c>
      <c r="G3701" t="s">
        <v>7490</v>
      </c>
      <c r="H3701" s="2">
        <v>45327</v>
      </c>
      <c r="I3701" s="2">
        <v>45327</v>
      </c>
      <c r="J3701"/>
      <c r="K3701"/>
      <c r="L3701">
        <v>21</v>
      </c>
      <c r="M3701" t="s">
        <v>7484</v>
      </c>
      <c r="N3701" t="s">
        <v>4199</v>
      </c>
      <c r="O3701"/>
      <c r="P3701" t="s">
        <v>13563</v>
      </c>
      <c r="Q3701" t="s">
        <v>6431</v>
      </c>
      <c r="R3701" t="s">
        <v>15449</v>
      </c>
      <c r="S3701" t="s">
        <v>15436</v>
      </c>
      <c r="T3701" t="s">
        <v>15437</v>
      </c>
      <c r="U3701" t="s">
        <v>15437</v>
      </c>
      <c r="V3701">
        <v>0.55263157894736847</v>
      </c>
    </row>
    <row r="3702" spans="1:22" x14ac:dyDescent="0.25">
      <c r="A3702" t="s">
        <v>1569</v>
      </c>
      <c r="B3702">
        <v>333345</v>
      </c>
      <c r="C3702" t="s">
        <v>1636</v>
      </c>
      <c r="D3702" t="s">
        <v>13572</v>
      </c>
      <c r="E3702" t="s">
        <v>1596</v>
      </c>
      <c r="F3702" t="s">
        <v>13562</v>
      </c>
      <c r="G3702" t="s">
        <v>7490</v>
      </c>
      <c r="H3702" s="2">
        <v>45327</v>
      </c>
      <c r="I3702" s="2">
        <v>45327</v>
      </c>
      <c r="J3702"/>
      <c r="K3702"/>
      <c r="L3702">
        <v>34.5</v>
      </c>
      <c r="M3702" t="s">
        <v>7484</v>
      </c>
      <c r="N3702" t="s">
        <v>4199</v>
      </c>
      <c r="O3702"/>
      <c r="P3702" t="s">
        <v>13563</v>
      </c>
      <c r="Q3702" t="s">
        <v>6431</v>
      </c>
      <c r="R3702" t="s">
        <v>15449</v>
      </c>
      <c r="S3702" t="s">
        <v>15436</v>
      </c>
      <c r="T3702" t="s">
        <v>15437</v>
      </c>
      <c r="U3702" t="s">
        <v>15437</v>
      </c>
      <c r="V3702">
        <v>0.90789473684210531</v>
      </c>
    </row>
    <row r="3703" spans="1:22" x14ac:dyDescent="0.25">
      <c r="A3703" t="s">
        <v>1569</v>
      </c>
      <c r="B3703">
        <v>333352</v>
      </c>
      <c r="C3703" t="s">
        <v>13573</v>
      </c>
      <c r="D3703" t="s">
        <v>13574</v>
      </c>
      <c r="E3703" t="s">
        <v>1572</v>
      </c>
      <c r="F3703" t="s">
        <v>13562</v>
      </c>
      <c r="G3703" t="s">
        <v>7490</v>
      </c>
      <c r="H3703" s="2">
        <v>45327</v>
      </c>
      <c r="I3703" s="2">
        <v>45327</v>
      </c>
      <c r="J3703"/>
      <c r="K3703"/>
      <c r="L3703">
        <v>0.01</v>
      </c>
      <c r="M3703" t="s">
        <v>7484</v>
      </c>
      <c r="N3703" t="s">
        <v>4199</v>
      </c>
      <c r="O3703"/>
      <c r="P3703" t="s">
        <v>13563</v>
      </c>
      <c r="Q3703" t="s">
        <v>6431</v>
      </c>
      <c r="R3703" t="s">
        <v>15449</v>
      </c>
      <c r="S3703" t="s">
        <v>15436</v>
      </c>
      <c r="T3703" t="s">
        <v>15437</v>
      </c>
      <c r="U3703" t="s">
        <v>15437</v>
      </c>
      <c r="V3703">
        <v>0</v>
      </c>
    </row>
    <row r="3704" spans="1:22" x14ac:dyDescent="0.25">
      <c r="A3704" t="s">
        <v>1569</v>
      </c>
      <c r="B3704">
        <v>333408</v>
      </c>
      <c r="C3704" t="s">
        <v>7100</v>
      </c>
      <c r="D3704" t="s">
        <v>2165</v>
      </c>
      <c r="E3704" t="s">
        <v>1572</v>
      </c>
      <c r="F3704" t="s">
        <v>13860</v>
      </c>
      <c r="G3704" t="s">
        <v>7490</v>
      </c>
      <c r="H3704" s="2">
        <v>45327</v>
      </c>
      <c r="I3704" s="2">
        <v>45327</v>
      </c>
      <c r="J3704"/>
      <c r="K3704"/>
      <c r="L3704">
        <v>0.01</v>
      </c>
      <c r="M3704" t="s">
        <v>7484</v>
      </c>
      <c r="N3704" t="s">
        <v>4199</v>
      </c>
      <c r="O3704"/>
      <c r="P3704" t="s">
        <v>13861</v>
      </c>
      <c r="Q3704" t="s">
        <v>13862</v>
      </c>
      <c r="R3704" t="s">
        <v>15449</v>
      </c>
      <c r="S3704" t="s">
        <v>15436</v>
      </c>
      <c r="T3704" t="s">
        <v>15437</v>
      </c>
      <c r="U3704" t="s">
        <v>15437</v>
      </c>
      <c r="V3704">
        <v>0</v>
      </c>
    </row>
    <row r="3705" spans="1:22" x14ac:dyDescent="0.25">
      <c r="A3705" t="s">
        <v>1569</v>
      </c>
      <c r="B3705">
        <v>333101</v>
      </c>
      <c r="C3705" t="s">
        <v>1853</v>
      </c>
      <c r="D3705" t="s">
        <v>14165</v>
      </c>
      <c r="E3705" t="s">
        <v>1607</v>
      </c>
      <c r="F3705" t="s">
        <v>14166</v>
      </c>
      <c r="G3705" t="s">
        <v>14167</v>
      </c>
      <c r="H3705" s="2">
        <v>45327</v>
      </c>
      <c r="I3705" s="2">
        <v>45403</v>
      </c>
      <c r="J3705"/>
      <c r="K3705"/>
      <c r="L3705">
        <v>38</v>
      </c>
      <c r="M3705" t="s">
        <v>7484</v>
      </c>
      <c r="N3705" t="s">
        <v>1714</v>
      </c>
      <c r="O3705" t="s">
        <v>7120</v>
      </c>
      <c r="P3705" t="s">
        <v>14140</v>
      </c>
      <c r="Q3705" t="s">
        <v>14141</v>
      </c>
      <c r="R3705" t="s">
        <v>15431</v>
      </c>
      <c r="S3705" t="s">
        <v>15436</v>
      </c>
      <c r="T3705" t="s">
        <v>15437</v>
      </c>
      <c r="U3705" t="s">
        <v>15437</v>
      </c>
      <c r="V3705">
        <v>1</v>
      </c>
    </row>
    <row r="3706" spans="1:22" x14ac:dyDescent="0.25">
      <c r="A3706" t="s">
        <v>1569</v>
      </c>
      <c r="B3706">
        <v>333286</v>
      </c>
      <c r="C3706" t="s">
        <v>2645</v>
      </c>
      <c r="D3706" t="s">
        <v>14814</v>
      </c>
      <c r="E3706" t="s">
        <v>1607</v>
      </c>
      <c r="F3706" t="s">
        <v>14815</v>
      </c>
      <c r="G3706" t="s">
        <v>14816</v>
      </c>
      <c r="H3706" s="2">
        <v>45327</v>
      </c>
      <c r="I3706" s="2">
        <v>45635</v>
      </c>
      <c r="J3706"/>
      <c r="K3706"/>
      <c r="L3706">
        <v>38</v>
      </c>
      <c r="M3706" t="s">
        <v>7484</v>
      </c>
      <c r="N3706" t="s">
        <v>1714</v>
      </c>
      <c r="O3706" t="s">
        <v>7120</v>
      </c>
      <c r="P3706" t="s">
        <v>14807</v>
      </c>
      <c r="Q3706" t="s">
        <v>14808</v>
      </c>
      <c r="R3706" t="s">
        <v>15431</v>
      </c>
      <c r="S3706" t="s">
        <v>15436</v>
      </c>
      <c r="T3706" t="s">
        <v>15437</v>
      </c>
      <c r="U3706" t="s">
        <v>15437</v>
      </c>
      <c r="V3706">
        <v>1</v>
      </c>
    </row>
    <row r="3707" spans="1:22" x14ac:dyDescent="0.25">
      <c r="A3707" t="s">
        <v>1569</v>
      </c>
      <c r="B3707">
        <v>333171</v>
      </c>
      <c r="C3707" t="s">
        <v>1802</v>
      </c>
      <c r="D3707" t="s">
        <v>2439</v>
      </c>
      <c r="E3707" t="s">
        <v>1596</v>
      </c>
      <c r="F3707" t="s">
        <v>4704</v>
      </c>
      <c r="G3707" t="s">
        <v>4294</v>
      </c>
      <c r="H3707" s="2">
        <v>45327</v>
      </c>
      <c r="I3707" s="2">
        <v>45327</v>
      </c>
      <c r="J3707"/>
      <c r="K3707"/>
      <c r="L3707">
        <v>24</v>
      </c>
      <c r="M3707" t="s">
        <v>4269</v>
      </c>
      <c r="N3707" t="s">
        <v>4199</v>
      </c>
      <c r="O3707"/>
      <c r="P3707" t="s">
        <v>4701</v>
      </c>
      <c r="Q3707" t="s">
        <v>4702</v>
      </c>
      <c r="R3707" t="s">
        <v>15449</v>
      </c>
      <c r="S3707" t="s">
        <v>15436</v>
      </c>
      <c r="T3707" t="s">
        <v>15437</v>
      </c>
      <c r="U3707" t="s">
        <v>15437</v>
      </c>
      <c r="V3707">
        <v>0.63157894736842102</v>
      </c>
    </row>
    <row r="3708" spans="1:22" x14ac:dyDescent="0.25">
      <c r="A3708" t="s">
        <v>1569</v>
      </c>
      <c r="B3708">
        <v>298026</v>
      </c>
      <c r="C3708" t="s">
        <v>4721</v>
      </c>
      <c r="D3708" t="s">
        <v>4722</v>
      </c>
      <c r="E3708" t="s">
        <v>1572</v>
      </c>
      <c r="F3708" t="s">
        <v>4707</v>
      </c>
      <c r="G3708" t="s">
        <v>4268</v>
      </c>
      <c r="H3708" s="2">
        <v>45327</v>
      </c>
      <c r="I3708" s="2">
        <v>45803</v>
      </c>
      <c r="J3708"/>
      <c r="K3708"/>
      <c r="L3708">
        <v>0.01</v>
      </c>
      <c r="M3708" t="s">
        <v>4269</v>
      </c>
      <c r="N3708" t="s">
        <v>4199</v>
      </c>
      <c r="O3708"/>
      <c r="P3708" t="s">
        <v>4701</v>
      </c>
      <c r="Q3708" t="s">
        <v>4702</v>
      </c>
      <c r="R3708" t="s">
        <v>15449</v>
      </c>
      <c r="S3708" t="s">
        <v>15436</v>
      </c>
      <c r="T3708" t="s">
        <v>15437</v>
      </c>
      <c r="U3708" t="s">
        <v>15437</v>
      </c>
      <c r="V3708">
        <v>0</v>
      </c>
    </row>
    <row r="3709" spans="1:22" x14ac:dyDescent="0.25">
      <c r="A3709" t="s">
        <v>1569</v>
      </c>
      <c r="B3709">
        <v>333378</v>
      </c>
      <c r="C3709" t="s">
        <v>2928</v>
      </c>
      <c r="D3709" t="s">
        <v>5224</v>
      </c>
      <c r="E3709" t="s">
        <v>1572</v>
      </c>
      <c r="F3709" t="s">
        <v>5199</v>
      </c>
      <c r="G3709" t="s">
        <v>4294</v>
      </c>
      <c r="H3709" s="2">
        <v>45327</v>
      </c>
      <c r="I3709" s="2">
        <v>45327</v>
      </c>
      <c r="J3709"/>
      <c r="K3709"/>
      <c r="L3709">
        <v>0.01</v>
      </c>
      <c r="M3709" t="s">
        <v>4269</v>
      </c>
      <c r="N3709" t="s">
        <v>3482</v>
      </c>
      <c r="O3709"/>
      <c r="P3709" t="s">
        <v>5200</v>
      </c>
      <c r="Q3709" t="s">
        <v>5201</v>
      </c>
      <c r="R3709" t="s">
        <v>15455</v>
      </c>
      <c r="S3709" t="s">
        <v>15436</v>
      </c>
      <c r="T3709" t="s">
        <v>15437</v>
      </c>
      <c r="U3709" t="s">
        <v>15437</v>
      </c>
      <c r="V3709">
        <v>0</v>
      </c>
    </row>
    <row r="3710" spans="1:22" x14ac:dyDescent="0.25">
      <c r="A3710" t="s">
        <v>1569</v>
      </c>
      <c r="B3710">
        <v>333418</v>
      </c>
      <c r="C3710" t="s">
        <v>1873</v>
      </c>
      <c r="D3710" t="s">
        <v>5654</v>
      </c>
      <c r="E3710" t="s">
        <v>1572</v>
      </c>
      <c r="F3710" t="s">
        <v>5634</v>
      </c>
      <c r="G3710" t="s">
        <v>4268</v>
      </c>
      <c r="H3710" s="2">
        <v>45327</v>
      </c>
      <c r="I3710" s="2">
        <v>45327</v>
      </c>
      <c r="J3710"/>
      <c r="K3710"/>
      <c r="L3710">
        <v>0.01</v>
      </c>
      <c r="M3710" t="s">
        <v>4269</v>
      </c>
      <c r="N3710" t="s">
        <v>1714</v>
      </c>
      <c r="O3710"/>
      <c r="P3710" t="s">
        <v>5630</v>
      </c>
      <c r="Q3710" t="s">
        <v>5631</v>
      </c>
      <c r="R3710" t="s">
        <v>15447</v>
      </c>
      <c r="S3710" t="s">
        <v>15436</v>
      </c>
      <c r="T3710" t="s">
        <v>15437</v>
      </c>
      <c r="U3710" t="s">
        <v>15437</v>
      </c>
      <c r="V3710">
        <v>0</v>
      </c>
    </row>
    <row r="3711" spans="1:22" x14ac:dyDescent="0.25">
      <c r="A3711" t="s">
        <v>1569</v>
      </c>
      <c r="B3711">
        <v>333046</v>
      </c>
      <c r="C3711" t="s">
        <v>6100</v>
      </c>
      <c r="D3711" t="s">
        <v>3815</v>
      </c>
      <c r="E3711" t="s">
        <v>1596</v>
      </c>
      <c r="F3711" t="s">
        <v>6093</v>
      </c>
      <c r="G3711" t="s">
        <v>4294</v>
      </c>
      <c r="H3711" s="2">
        <v>45327</v>
      </c>
      <c r="I3711" s="2">
        <v>45579</v>
      </c>
      <c r="J3711"/>
      <c r="K3711"/>
      <c r="L3711">
        <v>30.75</v>
      </c>
      <c r="M3711" t="s">
        <v>4269</v>
      </c>
      <c r="N3711" t="s">
        <v>3865</v>
      </c>
      <c r="O3711"/>
      <c r="P3711" t="s">
        <v>6090</v>
      </c>
      <c r="Q3711" t="s">
        <v>6091</v>
      </c>
      <c r="R3711" t="s">
        <v>15452</v>
      </c>
      <c r="S3711" t="s">
        <v>15436</v>
      </c>
      <c r="T3711" t="s">
        <v>15437</v>
      </c>
      <c r="U3711" t="s">
        <v>15437</v>
      </c>
      <c r="V3711">
        <v>0.80921052631578949</v>
      </c>
    </row>
    <row r="3712" spans="1:22" x14ac:dyDescent="0.25">
      <c r="A3712" t="s">
        <v>1569</v>
      </c>
      <c r="B3712">
        <v>333392</v>
      </c>
      <c r="C3712" t="s">
        <v>6224</v>
      </c>
      <c r="D3712" t="s">
        <v>6225</v>
      </c>
      <c r="E3712" t="s">
        <v>1596</v>
      </c>
      <c r="F3712" t="s">
        <v>6204</v>
      </c>
      <c r="G3712" t="s">
        <v>4294</v>
      </c>
      <c r="H3712" s="2">
        <v>45327</v>
      </c>
      <c r="I3712" s="2">
        <v>45803</v>
      </c>
      <c r="J3712"/>
      <c r="K3712"/>
      <c r="L3712">
        <v>33.5</v>
      </c>
      <c r="M3712" t="s">
        <v>4269</v>
      </c>
      <c r="N3712" t="s">
        <v>3482</v>
      </c>
      <c r="O3712"/>
      <c r="P3712" t="s">
        <v>6202</v>
      </c>
      <c r="Q3712" t="s">
        <v>6203</v>
      </c>
      <c r="R3712" t="s">
        <v>15455</v>
      </c>
      <c r="S3712" t="s">
        <v>15436</v>
      </c>
      <c r="T3712" t="s">
        <v>15437</v>
      </c>
      <c r="U3712" t="s">
        <v>15437</v>
      </c>
      <c r="V3712">
        <v>0.88157894736842102</v>
      </c>
    </row>
    <row r="3713" spans="1:22" x14ac:dyDescent="0.25">
      <c r="A3713" t="s">
        <v>1569</v>
      </c>
      <c r="B3713">
        <v>333375</v>
      </c>
      <c r="C3713" t="s">
        <v>1758</v>
      </c>
      <c r="D3713" t="s">
        <v>5962</v>
      </c>
      <c r="E3713" t="s">
        <v>1572</v>
      </c>
      <c r="F3713" t="s">
        <v>8762</v>
      </c>
      <c r="G3713" t="s">
        <v>7490</v>
      </c>
      <c r="H3713" s="2">
        <v>45324</v>
      </c>
      <c r="I3713" s="2">
        <v>45324</v>
      </c>
      <c r="J3713"/>
      <c r="K3713"/>
      <c r="L3713">
        <v>0.01</v>
      </c>
      <c r="M3713" t="s">
        <v>7484</v>
      </c>
      <c r="N3713" t="s">
        <v>3865</v>
      </c>
      <c r="O3713"/>
      <c r="P3713" t="s">
        <v>8763</v>
      </c>
      <c r="Q3713" t="s">
        <v>4424</v>
      </c>
      <c r="R3713" t="s">
        <v>15467</v>
      </c>
      <c r="S3713" t="s">
        <v>15436</v>
      </c>
      <c r="T3713" t="s">
        <v>15437</v>
      </c>
      <c r="U3713" t="s">
        <v>15437</v>
      </c>
      <c r="V3713">
        <v>0</v>
      </c>
    </row>
    <row r="3714" spans="1:22" x14ac:dyDescent="0.25">
      <c r="A3714" t="s">
        <v>1569</v>
      </c>
      <c r="B3714">
        <v>333356</v>
      </c>
      <c r="C3714" t="s">
        <v>9700</v>
      </c>
      <c r="D3714" t="s">
        <v>1743</v>
      </c>
      <c r="E3714" t="s">
        <v>1572</v>
      </c>
      <c r="F3714" t="s">
        <v>10850</v>
      </c>
      <c r="G3714" t="s">
        <v>7490</v>
      </c>
      <c r="H3714" s="2">
        <v>45324</v>
      </c>
      <c r="I3714" s="2">
        <v>45324</v>
      </c>
      <c r="J3714"/>
      <c r="K3714"/>
      <c r="L3714">
        <v>0.01</v>
      </c>
      <c r="M3714" t="s">
        <v>7484</v>
      </c>
      <c r="N3714" t="s">
        <v>3865</v>
      </c>
      <c r="O3714"/>
      <c r="P3714" t="s">
        <v>10847</v>
      </c>
      <c r="Q3714" t="s">
        <v>3922</v>
      </c>
      <c r="R3714" t="s">
        <v>15468</v>
      </c>
      <c r="S3714" t="s">
        <v>15436</v>
      </c>
      <c r="T3714" t="s">
        <v>15437</v>
      </c>
      <c r="U3714" t="s">
        <v>15437</v>
      </c>
      <c r="V3714">
        <v>0</v>
      </c>
    </row>
    <row r="3715" spans="1:22" x14ac:dyDescent="0.25">
      <c r="A3715" t="s">
        <v>1569</v>
      </c>
      <c r="B3715">
        <v>333346</v>
      </c>
      <c r="C3715" t="s">
        <v>13107</v>
      </c>
      <c r="D3715" t="s">
        <v>13108</v>
      </c>
      <c r="E3715" t="s">
        <v>1572</v>
      </c>
      <c r="F3715" t="s">
        <v>13101</v>
      </c>
      <c r="G3715" t="s">
        <v>7487</v>
      </c>
      <c r="H3715" s="2">
        <v>45324</v>
      </c>
      <c r="I3715" s="2">
        <v>45324</v>
      </c>
      <c r="J3715"/>
      <c r="K3715"/>
      <c r="L3715">
        <v>0.01</v>
      </c>
      <c r="M3715" t="s">
        <v>7484</v>
      </c>
      <c r="N3715" t="s">
        <v>1714</v>
      </c>
      <c r="O3715"/>
      <c r="P3715" t="s">
        <v>13097</v>
      </c>
      <c r="Q3715" t="s">
        <v>13098</v>
      </c>
      <c r="R3715" t="s">
        <v>15462</v>
      </c>
      <c r="S3715" t="s">
        <v>15436</v>
      </c>
      <c r="T3715" t="s">
        <v>15437</v>
      </c>
      <c r="U3715" t="s">
        <v>15437</v>
      </c>
      <c r="V3715">
        <v>0</v>
      </c>
    </row>
    <row r="3716" spans="1:22" x14ac:dyDescent="0.25">
      <c r="A3716" t="s">
        <v>1569</v>
      </c>
      <c r="B3716">
        <v>333348</v>
      </c>
      <c r="C3716" t="s">
        <v>3205</v>
      </c>
      <c r="D3716" t="s">
        <v>11449</v>
      </c>
      <c r="E3716" t="s">
        <v>1572</v>
      </c>
      <c r="F3716" t="s">
        <v>11437</v>
      </c>
      <c r="G3716" t="s">
        <v>7490</v>
      </c>
      <c r="H3716" s="2">
        <v>45323</v>
      </c>
      <c r="I3716" s="2">
        <v>45323</v>
      </c>
      <c r="J3716"/>
      <c r="K3716"/>
      <c r="L3716">
        <v>0.01</v>
      </c>
      <c r="M3716" t="s">
        <v>7484</v>
      </c>
      <c r="N3716" t="s">
        <v>3865</v>
      </c>
      <c r="O3716"/>
      <c r="P3716" t="s">
        <v>11438</v>
      </c>
      <c r="Q3716" t="s">
        <v>6587</v>
      </c>
      <c r="R3716" t="s">
        <v>15467</v>
      </c>
      <c r="S3716" t="s">
        <v>15436</v>
      </c>
      <c r="T3716" t="s">
        <v>15437</v>
      </c>
      <c r="U3716" t="s">
        <v>15437</v>
      </c>
      <c r="V3716">
        <v>0</v>
      </c>
    </row>
    <row r="3717" spans="1:22" x14ac:dyDescent="0.25">
      <c r="A3717" t="s">
        <v>1569</v>
      </c>
      <c r="B3717">
        <v>333395</v>
      </c>
      <c r="C3717" t="s">
        <v>11450</v>
      </c>
      <c r="D3717" t="s">
        <v>2165</v>
      </c>
      <c r="E3717" t="s">
        <v>1572</v>
      </c>
      <c r="F3717" t="s">
        <v>11437</v>
      </c>
      <c r="G3717" t="s">
        <v>7490</v>
      </c>
      <c r="H3717" s="2">
        <v>45323</v>
      </c>
      <c r="I3717" s="2">
        <v>45323</v>
      </c>
      <c r="J3717"/>
      <c r="K3717"/>
      <c r="L3717">
        <v>0.01</v>
      </c>
      <c r="M3717" t="s">
        <v>7484</v>
      </c>
      <c r="N3717" t="s">
        <v>3865</v>
      </c>
      <c r="O3717"/>
      <c r="P3717" t="s">
        <v>11438</v>
      </c>
      <c r="Q3717" t="s">
        <v>6587</v>
      </c>
      <c r="R3717" t="s">
        <v>15467</v>
      </c>
      <c r="S3717" t="s">
        <v>15436</v>
      </c>
      <c r="T3717" t="s">
        <v>15437</v>
      </c>
      <c r="U3717" t="s">
        <v>15437</v>
      </c>
      <c r="V3717">
        <v>0</v>
      </c>
    </row>
    <row r="3718" spans="1:22" x14ac:dyDescent="0.25">
      <c r="A3718" t="s">
        <v>1569</v>
      </c>
      <c r="B3718">
        <v>333363</v>
      </c>
      <c r="C3718" t="s">
        <v>12109</v>
      </c>
      <c r="D3718" t="s">
        <v>2239</v>
      </c>
      <c r="E3718" t="s">
        <v>1572</v>
      </c>
      <c r="F3718" t="s">
        <v>12100</v>
      </c>
      <c r="G3718" t="s">
        <v>7483</v>
      </c>
      <c r="H3718" s="2">
        <v>45323</v>
      </c>
      <c r="I3718" s="2">
        <v>45323</v>
      </c>
      <c r="J3718"/>
      <c r="K3718"/>
      <c r="L3718">
        <v>0.01</v>
      </c>
      <c r="M3718" t="s">
        <v>7484</v>
      </c>
      <c r="N3718" t="s">
        <v>1714</v>
      </c>
      <c r="O3718"/>
      <c r="P3718" t="s">
        <v>12097</v>
      </c>
      <c r="Q3718" t="s">
        <v>3032</v>
      </c>
      <c r="R3718" t="s">
        <v>15461</v>
      </c>
      <c r="S3718" t="s">
        <v>15436</v>
      </c>
      <c r="T3718" t="s">
        <v>15437</v>
      </c>
      <c r="U3718" t="s">
        <v>15437</v>
      </c>
      <c r="V3718">
        <v>0</v>
      </c>
    </row>
    <row r="3719" spans="1:22" x14ac:dyDescent="0.25">
      <c r="A3719" t="s">
        <v>1569</v>
      </c>
      <c r="B3719">
        <v>333344</v>
      </c>
      <c r="C3719" t="s">
        <v>13160</v>
      </c>
      <c r="D3719" t="s">
        <v>13161</v>
      </c>
      <c r="E3719" t="s">
        <v>1572</v>
      </c>
      <c r="F3719" t="s">
        <v>13151</v>
      </c>
      <c r="G3719" t="s">
        <v>7490</v>
      </c>
      <c r="H3719" s="2">
        <v>45323</v>
      </c>
      <c r="I3719" s="2">
        <v>45323</v>
      </c>
      <c r="J3719"/>
      <c r="K3719"/>
      <c r="L3719">
        <v>0.01</v>
      </c>
      <c r="M3719" t="s">
        <v>7484</v>
      </c>
      <c r="N3719" t="s">
        <v>4199</v>
      </c>
      <c r="O3719"/>
      <c r="P3719" t="s">
        <v>13149</v>
      </c>
      <c r="Q3719" t="s">
        <v>6797</v>
      </c>
      <c r="R3719" t="s">
        <v>15449</v>
      </c>
      <c r="S3719" t="s">
        <v>15436</v>
      </c>
      <c r="T3719" t="s">
        <v>15437</v>
      </c>
      <c r="U3719" t="s">
        <v>15437</v>
      </c>
      <c r="V3719">
        <v>0</v>
      </c>
    </row>
    <row r="3720" spans="1:22" x14ac:dyDescent="0.25">
      <c r="A3720" t="s">
        <v>1569</v>
      </c>
      <c r="B3720">
        <v>333340</v>
      </c>
      <c r="C3720" t="s">
        <v>2337</v>
      </c>
      <c r="D3720" t="s">
        <v>1884</v>
      </c>
      <c r="E3720" t="s">
        <v>1572</v>
      </c>
      <c r="F3720" t="s">
        <v>5005</v>
      </c>
      <c r="G3720" t="s">
        <v>4294</v>
      </c>
      <c r="H3720" s="2">
        <v>45323</v>
      </c>
      <c r="I3720" s="2">
        <v>45323</v>
      </c>
      <c r="J3720"/>
      <c r="K3720"/>
      <c r="L3720">
        <v>0.01</v>
      </c>
      <c r="M3720" t="s">
        <v>4269</v>
      </c>
      <c r="N3720" t="s">
        <v>3865</v>
      </c>
      <c r="O3720"/>
      <c r="P3720" t="s">
        <v>4983</v>
      </c>
      <c r="Q3720" t="s">
        <v>4984</v>
      </c>
      <c r="R3720" t="s">
        <v>15450</v>
      </c>
      <c r="S3720" t="s">
        <v>15436</v>
      </c>
      <c r="T3720" t="s">
        <v>15437</v>
      </c>
      <c r="U3720" t="s">
        <v>15437</v>
      </c>
      <c r="V3720">
        <v>0</v>
      </c>
    </row>
    <row r="3721" spans="1:22" x14ac:dyDescent="0.25">
      <c r="A3721" t="s">
        <v>1569</v>
      </c>
      <c r="B3721">
        <v>333379</v>
      </c>
      <c r="C3721" t="s">
        <v>1907</v>
      </c>
      <c r="D3721" t="s">
        <v>6101</v>
      </c>
      <c r="E3721" t="s">
        <v>1596</v>
      </c>
      <c r="F3721" t="s">
        <v>6093</v>
      </c>
      <c r="G3721" t="s">
        <v>4294</v>
      </c>
      <c r="H3721" s="2">
        <v>45323</v>
      </c>
      <c r="I3721" s="2">
        <v>45323</v>
      </c>
      <c r="J3721"/>
      <c r="K3721"/>
      <c r="L3721">
        <v>33</v>
      </c>
      <c r="M3721" t="s">
        <v>4269</v>
      </c>
      <c r="N3721" t="s">
        <v>3865</v>
      </c>
      <c r="O3721"/>
      <c r="P3721" t="s">
        <v>6090</v>
      </c>
      <c r="Q3721" t="s">
        <v>6091</v>
      </c>
      <c r="R3721" t="s">
        <v>15452</v>
      </c>
      <c r="S3721" t="s">
        <v>15436</v>
      </c>
      <c r="T3721" t="s">
        <v>15437</v>
      </c>
      <c r="U3721" t="s">
        <v>15437</v>
      </c>
      <c r="V3721">
        <v>0.86842105263157898</v>
      </c>
    </row>
    <row r="3722" spans="1:22" x14ac:dyDescent="0.25">
      <c r="A3722" t="s">
        <v>1569</v>
      </c>
      <c r="B3722">
        <v>331521</v>
      </c>
      <c r="C3722" t="s">
        <v>4968</v>
      </c>
      <c r="D3722" t="s">
        <v>6754</v>
      </c>
      <c r="E3722" t="s">
        <v>1607</v>
      </c>
      <c r="F3722" t="s">
        <v>7464</v>
      </c>
      <c r="G3722" t="s">
        <v>7465</v>
      </c>
      <c r="H3722" s="2">
        <v>45323</v>
      </c>
      <c r="I3722" s="2">
        <v>45323</v>
      </c>
      <c r="J3722"/>
      <c r="K3722"/>
      <c r="L3722">
        <v>38</v>
      </c>
      <c r="M3722" t="s">
        <v>7466</v>
      </c>
      <c r="N3722" t="s">
        <v>1714</v>
      </c>
      <c r="O3722" t="s">
        <v>7120</v>
      </c>
      <c r="P3722" t="s">
        <v>7467</v>
      </c>
      <c r="Q3722" t="s">
        <v>7468</v>
      </c>
      <c r="R3722" t="s">
        <v>15434</v>
      </c>
      <c r="S3722" t="s">
        <v>15436</v>
      </c>
      <c r="T3722" t="s">
        <v>15437</v>
      </c>
      <c r="U3722" t="s">
        <v>15437</v>
      </c>
      <c r="V3722">
        <v>1</v>
      </c>
    </row>
    <row r="3723" spans="1:22" x14ac:dyDescent="0.25">
      <c r="A3723" t="s">
        <v>1569</v>
      </c>
      <c r="B3723">
        <v>333323</v>
      </c>
      <c r="C3723" t="s">
        <v>8548</v>
      </c>
      <c r="D3723" t="s">
        <v>5115</v>
      </c>
      <c r="E3723" t="s">
        <v>1607</v>
      </c>
      <c r="F3723" t="s">
        <v>8549</v>
      </c>
      <c r="G3723" t="s">
        <v>7547</v>
      </c>
      <c r="H3723" s="2">
        <v>45320</v>
      </c>
      <c r="I3723" s="2">
        <v>45551</v>
      </c>
      <c r="J3723"/>
      <c r="K3723"/>
      <c r="L3723">
        <v>38</v>
      </c>
      <c r="M3723" t="s">
        <v>7484</v>
      </c>
      <c r="N3723" t="s">
        <v>1714</v>
      </c>
      <c r="O3723"/>
      <c r="P3723" t="s">
        <v>8513</v>
      </c>
      <c r="Q3723" t="s">
        <v>8514</v>
      </c>
      <c r="R3723" t="s">
        <v>15462</v>
      </c>
      <c r="S3723" t="s">
        <v>15436</v>
      </c>
      <c r="T3723" t="s">
        <v>15437</v>
      </c>
      <c r="U3723" t="s">
        <v>1566</v>
      </c>
      <c r="V3723">
        <v>1</v>
      </c>
    </row>
    <row r="3724" spans="1:22" x14ac:dyDescent="0.25">
      <c r="A3724" t="s">
        <v>1569</v>
      </c>
      <c r="B3724">
        <v>333168</v>
      </c>
      <c r="C3724" t="s">
        <v>3551</v>
      </c>
      <c r="D3724" t="s">
        <v>8212</v>
      </c>
      <c r="E3724" t="s">
        <v>1572</v>
      </c>
      <c r="F3724" t="s">
        <v>10415</v>
      </c>
      <c r="G3724" t="s">
        <v>7490</v>
      </c>
      <c r="H3724" s="2">
        <v>45320</v>
      </c>
      <c r="I3724" s="2">
        <v>45453</v>
      </c>
      <c r="J3724"/>
      <c r="K3724"/>
      <c r="L3724">
        <v>0.01</v>
      </c>
      <c r="M3724" t="s">
        <v>7484</v>
      </c>
      <c r="N3724" t="s">
        <v>3865</v>
      </c>
      <c r="O3724"/>
      <c r="P3724" t="s">
        <v>10407</v>
      </c>
      <c r="Q3724" t="s">
        <v>6930</v>
      </c>
      <c r="R3724" t="s">
        <v>15463</v>
      </c>
      <c r="S3724" t="s">
        <v>15436</v>
      </c>
      <c r="T3724" t="s">
        <v>15437</v>
      </c>
      <c r="U3724" t="s">
        <v>15437</v>
      </c>
      <c r="V3724">
        <v>0</v>
      </c>
    </row>
    <row r="3725" spans="1:22" x14ac:dyDescent="0.25">
      <c r="A3725" t="s">
        <v>1569</v>
      </c>
      <c r="B3725">
        <v>333160</v>
      </c>
      <c r="C3725" t="s">
        <v>12532</v>
      </c>
      <c r="D3725" t="s">
        <v>9793</v>
      </c>
      <c r="E3725" t="s">
        <v>1572</v>
      </c>
      <c r="F3725" t="s">
        <v>12513</v>
      </c>
      <c r="G3725" t="s">
        <v>7490</v>
      </c>
      <c r="H3725" s="2">
        <v>45320</v>
      </c>
      <c r="I3725" s="2">
        <v>45366</v>
      </c>
      <c r="J3725"/>
      <c r="K3725"/>
      <c r="L3725">
        <v>0.01</v>
      </c>
      <c r="M3725" t="s">
        <v>7484</v>
      </c>
      <c r="N3725" t="s">
        <v>1576</v>
      </c>
      <c r="O3725"/>
      <c r="P3725" t="s">
        <v>12514</v>
      </c>
      <c r="Q3725" t="s">
        <v>12515</v>
      </c>
      <c r="R3725" t="s">
        <v>15464</v>
      </c>
      <c r="S3725" t="s">
        <v>15436</v>
      </c>
      <c r="T3725" t="s">
        <v>15437</v>
      </c>
      <c r="U3725" t="s">
        <v>15437</v>
      </c>
      <c r="V3725">
        <v>0</v>
      </c>
    </row>
    <row r="3726" spans="1:22" x14ac:dyDescent="0.25">
      <c r="A3726" t="s">
        <v>1569</v>
      </c>
      <c r="B3726">
        <v>333316</v>
      </c>
      <c r="C3726" t="s">
        <v>2115</v>
      </c>
      <c r="D3726" t="s">
        <v>2306</v>
      </c>
      <c r="E3726" t="s">
        <v>1572</v>
      </c>
      <c r="F3726" t="s">
        <v>5966</v>
      </c>
      <c r="G3726" t="s">
        <v>4268</v>
      </c>
      <c r="H3726" s="2">
        <v>45320</v>
      </c>
      <c r="I3726" s="2">
        <v>45320</v>
      </c>
      <c r="J3726"/>
      <c r="K3726"/>
      <c r="L3726">
        <v>0.01</v>
      </c>
      <c r="M3726" t="s">
        <v>4269</v>
      </c>
      <c r="N3726" t="s">
        <v>3482</v>
      </c>
      <c r="O3726"/>
      <c r="P3726" t="s">
        <v>5967</v>
      </c>
      <c r="Q3726" t="s">
        <v>5968</v>
      </c>
      <c r="R3726" t="s">
        <v>15451</v>
      </c>
      <c r="S3726" t="s">
        <v>15436</v>
      </c>
      <c r="T3726" t="s">
        <v>15437</v>
      </c>
      <c r="U3726" t="s">
        <v>15437</v>
      </c>
      <c r="V3726">
        <v>0</v>
      </c>
    </row>
    <row r="3727" spans="1:22" x14ac:dyDescent="0.25">
      <c r="A3727" t="s">
        <v>1569</v>
      </c>
      <c r="B3727">
        <v>333332</v>
      </c>
      <c r="C3727" t="s">
        <v>4796</v>
      </c>
      <c r="D3727" t="s">
        <v>2424</v>
      </c>
      <c r="E3727" t="s">
        <v>1607</v>
      </c>
      <c r="F3727" t="s">
        <v>6491</v>
      </c>
      <c r="G3727" t="s">
        <v>4310</v>
      </c>
      <c r="H3727" s="2">
        <v>45320</v>
      </c>
      <c r="I3727" s="2">
        <v>45320</v>
      </c>
      <c r="J3727"/>
      <c r="K3727"/>
      <c r="L3727">
        <v>38</v>
      </c>
      <c r="M3727" t="s">
        <v>4269</v>
      </c>
      <c r="N3727" t="s">
        <v>3482</v>
      </c>
      <c r="O3727"/>
      <c r="P3727" t="s">
        <v>6481</v>
      </c>
      <c r="Q3727" t="s">
        <v>6482</v>
      </c>
      <c r="R3727" t="s">
        <v>15450</v>
      </c>
      <c r="S3727" t="s">
        <v>15436</v>
      </c>
      <c r="T3727" t="s">
        <v>15437</v>
      </c>
      <c r="U3727" t="s">
        <v>1566</v>
      </c>
      <c r="V3727">
        <v>1</v>
      </c>
    </row>
    <row r="3728" spans="1:22" x14ac:dyDescent="0.25">
      <c r="A3728" t="s">
        <v>1569</v>
      </c>
      <c r="B3728">
        <v>333305</v>
      </c>
      <c r="C3728" t="s">
        <v>6662</v>
      </c>
      <c r="D3728" t="s">
        <v>5413</v>
      </c>
      <c r="E3728" t="s">
        <v>1572</v>
      </c>
      <c r="F3728" t="s">
        <v>9315</v>
      </c>
      <c r="G3728" t="s">
        <v>7490</v>
      </c>
      <c r="H3728" s="2">
        <v>45318</v>
      </c>
      <c r="I3728" s="2">
        <v>45318</v>
      </c>
      <c r="J3728"/>
      <c r="K3728"/>
      <c r="L3728">
        <v>0.01</v>
      </c>
      <c r="M3728" t="s">
        <v>7484</v>
      </c>
      <c r="N3728" t="s">
        <v>1576</v>
      </c>
      <c r="O3728"/>
      <c r="P3728" t="s">
        <v>9294</v>
      </c>
      <c r="Q3728" t="s">
        <v>6671</v>
      </c>
      <c r="R3728" t="s">
        <v>15464</v>
      </c>
      <c r="S3728" t="s">
        <v>15436</v>
      </c>
      <c r="T3728" t="s">
        <v>15437</v>
      </c>
      <c r="U3728" t="s">
        <v>15437</v>
      </c>
      <c r="V3728">
        <v>0</v>
      </c>
    </row>
    <row r="3729" spans="1:22" x14ac:dyDescent="0.25">
      <c r="A3729" t="s">
        <v>1569</v>
      </c>
      <c r="B3729">
        <v>333331</v>
      </c>
      <c r="C3729" t="s">
        <v>1758</v>
      </c>
      <c r="D3729" t="s">
        <v>5033</v>
      </c>
      <c r="E3729" t="s">
        <v>1572</v>
      </c>
      <c r="F3729" t="s">
        <v>9315</v>
      </c>
      <c r="G3729" t="s">
        <v>7490</v>
      </c>
      <c r="H3729" s="2">
        <v>45318</v>
      </c>
      <c r="I3729" s="2">
        <v>45318</v>
      </c>
      <c r="J3729"/>
      <c r="K3729"/>
      <c r="L3729">
        <v>0.01</v>
      </c>
      <c r="M3729" t="s">
        <v>7484</v>
      </c>
      <c r="N3729" t="s">
        <v>1576</v>
      </c>
      <c r="O3729"/>
      <c r="P3729" t="s">
        <v>9294</v>
      </c>
      <c r="Q3729" t="s">
        <v>6671</v>
      </c>
      <c r="R3729" t="s">
        <v>15464</v>
      </c>
      <c r="S3729" t="s">
        <v>15436</v>
      </c>
      <c r="T3729" t="s">
        <v>15437</v>
      </c>
      <c r="U3729" t="s">
        <v>15437</v>
      </c>
      <c r="V3729">
        <v>0</v>
      </c>
    </row>
    <row r="3730" spans="1:22" x14ac:dyDescent="0.25">
      <c r="A3730" t="s">
        <v>1569</v>
      </c>
      <c r="B3730">
        <v>333306</v>
      </c>
      <c r="C3730" t="s">
        <v>2214</v>
      </c>
      <c r="D3730" t="s">
        <v>9322</v>
      </c>
      <c r="E3730" t="s">
        <v>1596</v>
      </c>
      <c r="F3730" t="s">
        <v>9323</v>
      </c>
      <c r="G3730" t="s">
        <v>7483</v>
      </c>
      <c r="H3730" s="2">
        <v>45318</v>
      </c>
      <c r="I3730" s="2">
        <v>45775</v>
      </c>
      <c r="J3730"/>
      <c r="K3730"/>
      <c r="L3730">
        <v>18.25</v>
      </c>
      <c r="M3730" t="s">
        <v>7484</v>
      </c>
      <c r="N3730" t="s">
        <v>1576</v>
      </c>
      <c r="O3730"/>
      <c r="P3730" t="s">
        <v>9294</v>
      </c>
      <c r="Q3730" t="s">
        <v>6671</v>
      </c>
      <c r="R3730" t="s">
        <v>15464</v>
      </c>
      <c r="S3730" t="s">
        <v>15436</v>
      </c>
      <c r="T3730" t="s">
        <v>15437</v>
      </c>
      <c r="U3730" t="s">
        <v>15437</v>
      </c>
      <c r="V3730">
        <v>0.48026315789473684</v>
      </c>
    </row>
    <row r="3731" spans="1:22" x14ac:dyDescent="0.25">
      <c r="A3731" t="s">
        <v>1569</v>
      </c>
      <c r="B3731">
        <v>333311</v>
      </c>
      <c r="C3731" t="s">
        <v>12354</v>
      </c>
      <c r="D3731" t="s">
        <v>12355</v>
      </c>
      <c r="E3731" t="s">
        <v>1572</v>
      </c>
      <c r="F3731" t="s">
        <v>12336</v>
      </c>
      <c r="G3731" t="s">
        <v>7490</v>
      </c>
      <c r="H3731" s="2">
        <v>45318</v>
      </c>
      <c r="I3731" s="2">
        <v>45318</v>
      </c>
      <c r="J3731"/>
      <c r="K3731"/>
      <c r="L3731">
        <v>0.01</v>
      </c>
      <c r="M3731" t="s">
        <v>7484</v>
      </c>
      <c r="N3731" t="s">
        <v>1714</v>
      </c>
      <c r="O3731"/>
      <c r="P3731" t="s">
        <v>12334</v>
      </c>
      <c r="Q3731" t="s">
        <v>3013</v>
      </c>
      <c r="R3731" t="s">
        <v>15462</v>
      </c>
      <c r="S3731" t="s">
        <v>15436</v>
      </c>
      <c r="T3731" t="s">
        <v>15437</v>
      </c>
      <c r="U3731" t="s">
        <v>15437</v>
      </c>
      <c r="V3731">
        <v>0</v>
      </c>
    </row>
    <row r="3732" spans="1:22" x14ac:dyDescent="0.25">
      <c r="A3732" t="s">
        <v>1569</v>
      </c>
      <c r="B3732">
        <v>333295</v>
      </c>
      <c r="C3732" t="s">
        <v>3386</v>
      </c>
      <c r="D3732" t="s">
        <v>3231</v>
      </c>
      <c r="E3732" t="s">
        <v>1572</v>
      </c>
      <c r="F3732" t="s">
        <v>8093</v>
      </c>
      <c r="G3732" t="s">
        <v>7490</v>
      </c>
      <c r="H3732" s="2">
        <v>45316</v>
      </c>
      <c r="I3732" s="2">
        <v>45316</v>
      </c>
      <c r="J3732"/>
      <c r="K3732"/>
      <c r="L3732">
        <v>0.01</v>
      </c>
      <c r="M3732" t="s">
        <v>7484</v>
      </c>
      <c r="N3732" t="s">
        <v>1714</v>
      </c>
      <c r="O3732"/>
      <c r="P3732" t="s">
        <v>8094</v>
      </c>
      <c r="Q3732" t="s">
        <v>3290</v>
      </c>
      <c r="R3732" t="s">
        <v>15461</v>
      </c>
      <c r="S3732" t="s">
        <v>15436</v>
      </c>
      <c r="T3732" t="s">
        <v>15437</v>
      </c>
      <c r="U3732" t="s">
        <v>15437</v>
      </c>
      <c r="V3732">
        <v>0</v>
      </c>
    </row>
    <row r="3733" spans="1:22" x14ac:dyDescent="0.25">
      <c r="A3733" t="s">
        <v>1569</v>
      </c>
      <c r="B3733">
        <v>298196</v>
      </c>
      <c r="C3733" t="s">
        <v>7068</v>
      </c>
      <c r="D3733" t="s">
        <v>5066</v>
      </c>
      <c r="E3733" t="s">
        <v>1607</v>
      </c>
      <c r="F3733" t="s">
        <v>9849</v>
      </c>
      <c r="G3733" t="s">
        <v>4326</v>
      </c>
      <c r="H3733" s="2">
        <v>45316</v>
      </c>
      <c r="I3733" s="2">
        <v>45523</v>
      </c>
      <c r="J3733"/>
      <c r="K3733"/>
      <c r="L3733">
        <v>38</v>
      </c>
      <c r="M3733" t="s">
        <v>7484</v>
      </c>
      <c r="N3733" t="s">
        <v>5768</v>
      </c>
      <c r="O3733"/>
      <c r="P3733" t="s">
        <v>9827</v>
      </c>
      <c r="Q3733" t="s">
        <v>5770</v>
      </c>
      <c r="R3733" t="s">
        <v>15464</v>
      </c>
      <c r="S3733" t="s">
        <v>15436</v>
      </c>
      <c r="T3733" t="s">
        <v>15437</v>
      </c>
      <c r="U3733" t="s">
        <v>1566</v>
      </c>
      <c r="V3733">
        <v>1</v>
      </c>
    </row>
    <row r="3734" spans="1:22" x14ac:dyDescent="0.25">
      <c r="A3734" t="s">
        <v>1569</v>
      </c>
      <c r="B3734">
        <v>333284</v>
      </c>
      <c r="C3734" t="s">
        <v>2595</v>
      </c>
      <c r="D3734" t="s">
        <v>11485</v>
      </c>
      <c r="E3734" t="s">
        <v>1572</v>
      </c>
      <c r="F3734" t="s">
        <v>11480</v>
      </c>
      <c r="G3734" t="s">
        <v>7490</v>
      </c>
      <c r="H3734" s="2">
        <v>45316</v>
      </c>
      <c r="I3734" s="2">
        <v>45316</v>
      </c>
      <c r="J3734"/>
      <c r="K3734"/>
      <c r="L3734">
        <v>0.01</v>
      </c>
      <c r="M3734" t="s">
        <v>7484</v>
      </c>
      <c r="N3734" t="s">
        <v>1714</v>
      </c>
      <c r="O3734"/>
      <c r="P3734" t="s">
        <v>11481</v>
      </c>
      <c r="Q3734" t="s">
        <v>11482</v>
      </c>
      <c r="R3734" t="s">
        <v>15462</v>
      </c>
      <c r="S3734" t="s">
        <v>15436</v>
      </c>
      <c r="T3734" t="s">
        <v>15437</v>
      </c>
      <c r="U3734" t="s">
        <v>15437</v>
      </c>
      <c r="V3734">
        <v>0</v>
      </c>
    </row>
    <row r="3735" spans="1:22" x14ac:dyDescent="0.25">
      <c r="A3735" t="s">
        <v>1569</v>
      </c>
      <c r="B3735">
        <v>333280</v>
      </c>
      <c r="C3735" t="s">
        <v>1705</v>
      </c>
      <c r="D3735" t="s">
        <v>5278</v>
      </c>
      <c r="E3735" t="s">
        <v>1572</v>
      </c>
      <c r="F3735" t="s">
        <v>5265</v>
      </c>
      <c r="G3735" t="s">
        <v>4268</v>
      </c>
      <c r="H3735" s="2">
        <v>45316</v>
      </c>
      <c r="I3735" s="2">
        <v>45316</v>
      </c>
      <c r="J3735"/>
      <c r="K3735"/>
      <c r="L3735">
        <v>0.01</v>
      </c>
      <c r="M3735" t="s">
        <v>4269</v>
      </c>
      <c r="N3735" t="s">
        <v>3627</v>
      </c>
      <c r="O3735"/>
      <c r="P3735" t="s">
        <v>5263</v>
      </c>
      <c r="Q3735" t="s">
        <v>3670</v>
      </c>
      <c r="R3735" t="s">
        <v>15453</v>
      </c>
      <c r="S3735" t="s">
        <v>15436</v>
      </c>
      <c r="T3735" t="s">
        <v>15437</v>
      </c>
      <c r="U3735" t="s">
        <v>15437</v>
      </c>
      <c r="V3735">
        <v>0</v>
      </c>
    </row>
    <row r="3736" spans="1:22" x14ac:dyDescent="0.25">
      <c r="A3736" t="s">
        <v>1569</v>
      </c>
      <c r="B3736">
        <v>333285</v>
      </c>
      <c r="C3736" t="s">
        <v>1861</v>
      </c>
      <c r="D3736" t="s">
        <v>5279</v>
      </c>
      <c r="E3736" t="s">
        <v>1572</v>
      </c>
      <c r="F3736" t="s">
        <v>5265</v>
      </c>
      <c r="G3736" t="s">
        <v>4268</v>
      </c>
      <c r="H3736" s="2">
        <v>45316</v>
      </c>
      <c r="I3736" s="2">
        <v>45316</v>
      </c>
      <c r="J3736"/>
      <c r="K3736"/>
      <c r="L3736">
        <v>0.01</v>
      </c>
      <c r="M3736" t="s">
        <v>4269</v>
      </c>
      <c r="N3736" t="s">
        <v>3627</v>
      </c>
      <c r="O3736"/>
      <c r="P3736" t="s">
        <v>5263</v>
      </c>
      <c r="Q3736" t="s">
        <v>3670</v>
      </c>
      <c r="R3736" t="s">
        <v>15453</v>
      </c>
      <c r="S3736" t="s">
        <v>15436</v>
      </c>
      <c r="T3736" t="s">
        <v>15437</v>
      </c>
      <c r="U3736" t="s">
        <v>15437</v>
      </c>
      <c r="V3736">
        <v>0</v>
      </c>
    </row>
    <row r="3737" spans="1:22" x14ac:dyDescent="0.25">
      <c r="A3737" t="s">
        <v>1569</v>
      </c>
      <c r="B3737">
        <v>333250</v>
      </c>
      <c r="C3737" t="s">
        <v>8881</v>
      </c>
      <c r="D3737" t="s">
        <v>3671</v>
      </c>
      <c r="E3737" t="s">
        <v>1572</v>
      </c>
      <c r="F3737" t="s">
        <v>8882</v>
      </c>
      <c r="G3737" t="s">
        <v>7494</v>
      </c>
      <c r="H3737" s="2">
        <v>45313</v>
      </c>
      <c r="I3737" s="2">
        <v>45313</v>
      </c>
      <c r="J3737"/>
      <c r="K3737"/>
      <c r="L3737">
        <v>0.01</v>
      </c>
      <c r="M3737" t="s">
        <v>7484</v>
      </c>
      <c r="N3737" t="s">
        <v>3865</v>
      </c>
      <c r="O3737"/>
      <c r="P3737" t="s">
        <v>8857</v>
      </c>
      <c r="Q3737" t="s">
        <v>15522</v>
      </c>
      <c r="R3737" t="s">
        <v>15467</v>
      </c>
      <c r="S3737" t="s">
        <v>15436</v>
      </c>
      <c r="T3737" t="s">
        <v>15437</v>
      </c>
      <c r="U3737" t="s">
        <v>15437</v>
      </c>
      <c r="V3737">
        <v>0</v>
      </c>
    </row>
    <row r="3738" spans="1:22" x14ac:dyDescent="0.25">
      <c r="A3738" t="s">
        <v>1569</v>
      </c>
      <c r="B3738">
        <v>333268</v>
      </c>
      <c r="C3738" t="s">
        <v>9726</v>
      </c>
      <c r="D3738" t="s">
        <v>9727</v>
      </c>
      <c r="E3738" t="s">
        <v>1572</v>
      </c>
      <c r="F3738" t="s">
        <v>9702</v>
      </c>
      <c r="G3738" t="s">
        <v>7487</v>
      </c>
      <c r="H3738" s="2">
        <v>45313</v>
      </c>
      <c r="I3738" s="2">
        <v>45313</v>
      </c>
      <c r="J3738"/>
      <c r="K3738"/>
      <c r="L3738">
        <v>0.01</v>
      </c>
      <c r="M3738" t="s">
        <v>7484</v>
      </c>
      <c r="N3738" t="s">
        <v>3482</v>
      </c>
      <c r="O3738"/>
      <c r="P3738" t="s">
        <v>9696</v>
      </c>
      <c r="Q3738" t="s">
        <v>3590</v>
      </c>
      <c r="R3738" t="s">
        <v>15466</v>
      </c>
      <c r="S3738" t="s">
        <v>15436</v>
      </c>
      <c r="T3738" t="s">
        <v>15437</v>
      </c>
      <c r="U3738" t="s">
        <v>15437</v>
      </c>
      <c r="V3738">
        <v>0</v>
      </c>
    </row>
    <row r="3739" spans="1:22" x14ac:dyDescent="0.25">
      <c r="A3739" t="s">
        <v>1569</v>
      </c>
      <c r="B3739">
        <v>333275</v>
      </c>
      <c r="C3739" t="s">
        <v>11486</v>
      </c>
      <c r="D3739" t="s">
        <v>11487</v>
      </c>
      <c r="E3739" t="s">
        <v>1572</v>
      </c>
      <c r="F3739" t="s">
        <v>11480</v>
      </c>
      <c r="G3739" t="s">
        <v>7490</v>
      </c>
      <c r="H3739" s="2">
        <v>45313</v>
      </c>
      <c r="I3739" s="2">
        <v>45313</v>
      </c>
      <c r="J3739"/>
      <c r="K3739"/>
      <c r="L3739">
        <v>0.01</v>
      </c>
      <c r="M3739" t="s">
        <v>7484</v>
      </c>
      <c r="N3739" t="s">
        <v>1714</v>
      </c>
      <c r="O3739"/>
      <c r="P3739" t="s">
        <v>11481</v>
      </c>
      <c r="Q3739" t="s">
        <v>11482</v>
      </c>
      <c r="R3739" t="s">
        <v>15462</v>
      </c>
      <c r="S3739" t="s">
        <v>15436</v>
      </c>
      <c r="T3739" t="s">
        <v>15437</v>
      </c>
      <c r="U3739" t="s">
        <v>15437</v>
      </c>
      <c r="V3739">
        <v>0</v>
      </c>
    </row>
    <row r="3740" spans="1:22" x14ac:dyDescent="0.25">
      <c r="A3740" t="s">
        <v>1569</v>
      </c>
      <c r="B3740">
        <v>333190</v>
      </c>
      <c r="C3740" t="s">
        <v>7569</v>
      </c>
      <c r="D3740" t="s">
        <v>2703</v>
      </c>
      <c r="E3740" t="s">
        <v>1607</v>
      </c>
      <c r="F3740" t="s">
        <v>12945</v>
      </c>
      <c r="G3740" t="s">
        <v>7547</v>
      </c>
      <c r="H3740" s="2">
        <v>45313</v>
      </c>
      <c r="I3740" s="2">
        <v>45803</v>
      </c>
      <c r="J3740"/>
      <c r="K3740"/>
      <c r="L3740">
        <v>38</v>
      </c>
      <c r="M3740" t="s">
        <v>7484</v>
      </c>
      <c r="N3740" t="s">
        <v>1714</v>
      </c>
      <c r="O3740"/>
      <c r="P3740" t="s">
        <v>12946</v>
      </c>
      <c r="Q3740" t="s">
        <v>2671</v>
      </c>
      <c r="R3740" t="s">
        <v>15461</v>
      </c>
      <c r="S3740" t="s">
        <v>15436</v>
      </c>
      <c r="T3740" t="s">
        <v>15437</v>
      </c>
      <c r="U3740" t="s">
        <v>1566</v>
      </c>
      <c r="V3740">
        <v>1</v>
      </c>
    </row>
    <row r="3741" spans="1:22" x14ac:dyDescent="0.25">
      <c r="A3741" t="s">
        <v>1569</v>
      </c>
      <c r="B3741">
        <v>333277</v>
      </c>
      <c r="C3741" t="s">
        <v>2083</v>
      </c>
      <c r="D3741" t="s">
        <v>1896</v>
      </c>
      <c r="E3741" t="s">
        <v>1572</v>
      </c>
      <c r="F3741" t="s">
        <v>13151</v>
      </c>
      <c r="G3741" t="s">
        <v>7490</v>
      </c>
      <c r="H3741" s="2">
        <v>45313</v>
      </c>
      <c r="I3741" s="2">
        <v>45313</v>
      </c>
      <c r="J3741"/>
      <c r="K3741"/>
      <c r="L3741">
        <v>0.01</v>
      </c>
      <c r="M3741" t="s">
        <v>7484</v>
      </c>
      <c r="N3741" t="s">
        <v>4199</v>
      </c>
      <c r="O3741"/>
      <c r="P3741" t="s">
        <v>13149</v>
      </c>
      <c r="Q3741" t="s">
        <v>6797</v>
      </c>
      <c r="R3741" t="s">
        <v>15449</v>
      </c>
      <c r="S3741" t="s">
        <v>15436</v>
      </c>
      <c r="T3741" t="s">
        <v>15437</v>
      </c>
      <c r="U3741" t="s">
        <v>15437</v>
      </c>
      <c r="V3741">
        <v>0</v>
      </c>
    </row>
    <row r="3742" spans="1:22" x14ac:dyDescent="0.25">
      <c r="A3742" t="s">
        <v>1569</v>
      </c>
      <c r="B3742">
        <v>333294</v>
      </c>
      <c r="C3742" t="s">
        <v>13655</v>
      </c>
      <c r="D3742" t="s">
        <v>2265</v>
      </c>
      <c r="E3742" t="s">
        <v>1607</v>
      </c>
      <c r="F3742" t="s">
        <v>13644</v>
      </c>
      <c r="G3742" t="s">
        <v>7490</v>
      </c>
      <c r="H3742" s="2">
        <v>45313</v>
      </c>
      <c r="I3742" s="2">
        <v>45761</v>
      </c>
      <c r="J3742"/>
      <c r="K3742"/>
      <c r="L3742">
        <v>38</v>
      </c>
      <c r="M3742" t="s">
        <v>7484</v>
      </c>
      <c r="N3742" t="s">
        <v>3482</v>
      </c>
      <c r="O3742"/>
      <c r="P3742" t="s">
        <v>13638</v>
      </c>
      <c r="Q3742" t="s">
        <v>3547</v>
      </c>
      <c r="R3742" t="s">
        <v>15468</v>
      </c>
      <c r="S3742" t="s">
        <v>15436</v>
      </c>
      <c r="T3742" t="s">
        <v>15437</v>
      </c>
      <c r="U3742" t="s">
        <v>15437</v>
      </c>
      <c r="V3742">
        <v>1</v>
      </c>
    </row>
    <row r="3743" spans="1:22" x14ac:dyDescent="0.25">
      <c r="A3743" t="s">
        <v>1569</v>
      </c>
      <c r="B3743">
        <v>333253</v>
      </c>
      <c r="C3743" t="s">
        <v>2234</v>
      </c>
      <c r="D3743" t="s">
        <v>13981</v>
      </c>
      <c r="E3743" t="s">
        <v>1607</v>
      </c>
      <c r="F3743" t="s">
        <v>13982</v>
      </c>
      <c r="G3743" t="s">
        <v>13983</v>
      </c>
      <c r="H3743" s="2">
        <v>45313</v>
      </c>
      <c r="I3743" s="2">
        <v>45313</v>
      </c>
      <c r="J3743"/>
      <c r="K3743"/>
      <c r="L3743">
        <v>36</v>
      </c>
      <c r="M3743" t="s">
        <v>7484</v>
      </c>
      <c r="N3743" t="s">
        <v>1714</v>
      </c>
      <c r="O3743" t="s">
        <v>7120</v>
      </c>
      <c r="P3743" t="s">
        <v>13984</v>
      </c>
      <c r="Q3743" t="s">
        <v>13985</v>
      </c>
      <c r="R3743" t="s">
        <v>23</v>
      </c>
      <c r="S3743" t="s">
        <v>15436</v>
      </c>
      <c r="T3743" t="s">
        <v>15437</v>
      </c>
      <c r="U3743" t="s">
        <v>15437</v>
      </c>
      <c r="V3743">
        <v>1</v>
      </c>
    </row>
    <row r="3744" spans="1:22" x14ac:dyDescent="0.25">
      <c r="A3744" t="s">
        <v>1569</v>
      </c>
      <c r="B3744">
        <v>333191</v>
      </c>
      <c r="C3744" t="s">
        <v>13986</v>
      </c>
      <c r="D3744" t="s">
        <v>3240</v>
      </c>
      <c r="E3744" t="s">
        <v>1607</v>
      </c>
      <c r="F3744" t="s">
        <v>13987</v>
      </c>
      <c r="G3744" t="s">
        <v>813</v>
      </c>
      <c r="H3744" s="2">
        <v>45313</v>
      </c>
      <c r="I3744" s="2">
        <v>45635</v>
      </c>
      <c r="J3744"/>
      <c r="K3744"/>
      <c r="L3744">
        <v>36</v>
      </c>
      <c r="M3744" t="s">
        <v>7484</v>
      </c>
      <c r="N3744" t="s">
        <v>1714</v>
      </c>
      <c r="O3744" t="s">
        <v>7120</v>
      </c>
      <c r="P3744" t="s">
        <v>13984</v>
      </c>
      <c r="Q3744" t="s">
        <v>13985</v>
      </c>
      <c r="R3744" t="s">
        <v>23</v>
      </c>
      <c r="S3744" t="s">
        <v>15436</v>
      </c>
      <c r="T3744" t="s">
        <v>15437</v>
      </c>
      <c r="U3744" t="s">
        <v>15437</v>
      </c>
      <c r="V3744">
        <v>1</v>
      </c>
    </row>
    <row r="3745" spans="1:22" x14ac:dyDescent="0.25">
      <c r="A3745" t="s">
        <v>1569</v>
      </c>
      <c r="B3745">
        <v>333076</v>
      </c>
      <c r="C3745" t="s">
        <v>2112</v>
      </c>
      <c r="D3745" t="s">
        <v>4331</v>
      </c>
      <c r="E3745" t="s">
        <v>1572</v>
      </c>
      <c r="F3745" t="s">
        <v>5321</v>
      </c>
      <c r="G3745" t="s">
        <v>4268</v>
      </c>
      <c r="H3745" s="2">
        <v>45313</v>
      </c>
      <c r="I3745" s="2">
        <v>45719</v>
      </c>
      <c r="J3745"/>
      <c r="K3745"/>
      <c r="L3745">
        <v>0.01</v>
      </c>
      <c r="M3745" t="s">
        <v>4269</v>
      </c>
      <c r="N3745" t="s">
        <v>3482</v>
      </c>
      <c r="O3745"/>
      <c r="P3745" t="s">
        <v>5318</v>
      </c>
      <c r="Q3745" t="s">
        <v>3547</v>
      </c>
      <c r="R3745" t="s">
        <v>15455</v>
      </c>
      <c r="S3745" t="s">
        <v>15436</v>
      </c>
      <c r="T3745" t="s">
        <v>15437</v>
      </c>
      <c r="U3745" t="s">
        <v>15437</v>
      </c>
      <c r="V3745">
        <v>0</v>
      </c>
    </row>
    <row r="3746" spans="1:22" x14ac:dyDescent="0.25">
      <c r="A3746" t="s">
        <v>1569</v>
      </c>
      <c r="B3746">
        <v>333276</v>
      </c>
      <c r="C3746" t="s">
        <v>3551</v>
      </c>
      <c r="D3746" t="s">
        <v>6535</v>
      </c>
      <c r="E3746" t="s">
        <v>1572</v>
      </c>
      <c r="F3746" t="s">
        <v>6516</v>
      </c>
      <c r="G3746" t="s">
        <v>4268</v>
      </c>
      <c r="H3746" s="2">
        <v>45313</v>
      </c>
      <c r="I3746" s="2">
        <v>45313</v>
      </c>
      <c r="J3746"/>
      <c r="K3746"/>
      <c r="L3746">
        <v>0.01</v>
      </c>
      <c r="M3746" t="s">
        <v>4269</v>
      </c>
      <c r="N3746" t="s">
        <v>4199</v>
      </c>
      <c r="O3746"/>
      <c r="P3746" t="s">
        <v>6517</v>
      </c>
      <c r="Q3746" t="s">
        <v>6518</v>
      </c>
      <c r="R3746" t="s">
        <v>15449</v>
      </c>
      <c r="S3746" t="s">
        <v>15436</v>
      </c>
      <c r="T3746" t="s">
        <v>15437</v>
      </c>
      <c r="U3746" t="s">
        <v>15437</v>
      </c>
      <c r="V3746">
        <v>0</v>
      </c>
    </row>
    <row r="3747" spans="1:22" x14ac:dyDescent="0.25">
      <c r="A3747" t="s">
        <v>1569</v>
      </c>
      <c r="B3747">
        <v>333192</v>
      </c>
      <c r="C3747" t="s">
        <v>7150</v>
      </c>
      <c r="D3747" t="s">
        <v>7151</v>
      </c>
      <c r="E3747" t="s">
        <v>1607</v>
      </c>
      <c r="F3747" t="s">
        <v>7143</v>
      </c>
      <c r="G3747" t="s">
        <v>7144</v>
      </c>
      <c r="H3747" s="2">
        <v>45313</v>
      </c>
      <c r="I3747" s="2">
        <v>45313</v>
      </c>
      <c r="J3747"/>
      <c r="K3747"/>
      <c r="L3747">
        <v>38</v>
      </c>
      <c r="M3747" t="s">
        <v>4269</v>
      </c>
      <c r="N3747" t="s">
        <v>1714</v>
      </c>
      <c r="O3747" t="s">
        <v>5500</v>
      </c>
      <c r="P3747" t="s">
        <v>7141</v>
      </c>
      <c r="Q3747" t="s">
        <v>7142</v>
      </c>
      <c r="R3747" t="s">
        <v>15459</v>
      </c>
      <c r="S3747" t="s">
        <v>15436</v>
      </c>
      <c r="T3747" t="s">
        <v>15437</v>
      </c>
      <c r="U3747" t="s">
        <v>15437</v>
      </c>
      <c r="V3747">
        <v>1</v>
      </c>
    </row>
    <row r="3748" spans="1:22" x14ac:dyDescent="0.25">
      <c r="A3748" t="s">
        <v>1569</v>
      </c>
      <c r="B3748">
        <v>333251</v>
      </c>
      <c r="C3748" t="s">
        <v>10240</v>
      </c>
      <c r="D3748" t="s">
        <v>1896</v>
      </c>
      <c r="E3748" t="s">
        <v>1572</v>
      </c>
      <c r="F3748" t="s">
        <v>10219</v>
      </c>
      <c r="G3748" t="s">
        <v>7487</v>
      </c>
      <c r="H3748" s="2">
        <v>45311</v>
      </c>
      <c r="I3748" s="2">
        <v>45311</v>
      </c>
      <c r="J3748"/>
      <c r="K3748"/>
      <c r="L3748">
        <v>0.01</v>
      </c>
      <c r="M3748" t="s">
        <v>7484</v>
      </c>
      <c r="N3748" t="s">
        <v>4199</v>
      </c>
      <c r="O3748"/>
      <c r="P3748" t="s">
        <v>10220</v>
      </c>
      <c r="Q3748" t="s">
        <v>5093</v>
      </c>
      <c r="R3748" t="s">
        <v>15449</v>
      </c>
      <c r="S3748" t="s">
        <v>15436</v>
      </c>
      <c r="T3748" t="s">
        <v>15437</v>
      </c>
      <c r="U3748" t="s">
        <v>15437</v>
      </c>
      <c r="V3748">
        <v>0</v>
      </c>
    </row>
    <row r="3749" spans="1:22" x14ac:dyDescent="0.25">
      <c r="A3749" t="s">
        <v>1569</v>
      </c>
      <c r="B3749">
        <v>333267</v>
      </c>
      <c r="C3749" t="s">
        <v>1855</v>
      </c>
      <c r="D3749" t="s">
        <v>10241</v>
      </c>
      <c r="E3749" t="s">
        <v>1572</v>
      </c>
      <c r="F3749" t="s">
        <v>10219</v>
      </c>
      <c r="G3749" t="s">
        <v>7487</v>
      </c>
      <c r="H3749" s="2">
        <v>45311</v>
      </c>
      <c r="I3749" s="2">
        <v>45311</v>
      </c>
      <c r="J3749"/>
      <c r="K3749"/>
      <c r="L3749">
        <v>0.01</v>
      </c>
      <c r="M3749" t="s">
        <v>7484</v>
      </c>
      <c r="N3749" t="s">
        <v>4199</v>
      </c>
      <c r="O3749"/>
      <c r="P3749" t="s">
        <v>10220</v>
      </c>
      <c r="Q3749" t="s">
        <v>5093</v>
      </c>
      <c r="R3749" t="s">
        <v>15449</v>
      </c>
      <c r="S3749" t="s">
        <v>15436</v>
      </c>
      <c r="T3749" t="s">
        <v>15437</v>
      </c>
      <c r="U3749" t="s">
        <v>15437</v>
      </c>
      <c r="V3749">
        <v>0</v>
      </c>
    </row>
    <row r="3750" spans="1:22" x14ac:dyDescent="0.25">
      <c r="A3750" t="s">
        <v>1569</v>
      </c>
      <c r="B3750">
        <v>333260</v>
      </c>
      <c r="C3750" t="s">
        <v>11546</v>
      </c>
      <c r="D3750" t="s">
        <v>4723</v>
      </c>
      <c r="E3750" t="s">
        <v>1572</v>
      </c>
      <c r="F3750" t="s">
        <v>11528</v>
      </c>
      <c r="G3750" t="s">
        <v>7490</v>
      </c>
      <c r="H3750" s="2">
        <v>45311</v>
      </c>
      <c r="I3750" s="2">
        <v>45311</v>
      </c>
      <c r="J3750"/>
      <c r="K3750"/>
      <c r="L3750">
        <v>0.01</v>
      </c>
      <c r="M3750" t="s">
        <v>7484</v>
      </c>
      <c r="N3750" t="s">
        <v>3482</v>
      </c>
      <c r="O3750"/>
      <c r="P3750" t="s">
        <v>11524</v>
      </c>
      <c r="Q3750" t="s">
        <v>5410</v>
      </c>
      <c r="R3750" t="s">
        <v>15468</v>
      </c>
      <c r="S3750" t="s">
        <v>15436</v>
      </c>
      <c r="T3750" t="s">
        <v>15437</v>
      </c>
      <c r="U3750" t="s">
        <v>15437</v>
      </c>
      <c r="V3750">
        <v>0</v>
      </c>
    </row>
    <row r="3751" spans="1:22" x14ac:dyDescent="0.25">
      <c r="A3751" t="s">
        <v>1569</v>
      </c>
      <c r="B3751">
        <v>333243</v>
      </c>
      <c r="C3751" t="s">
        <v>2508</v>
      </c>
      <c r="D3751" t="s">
        <v>12014</v>
      </c>
      <c r="E3751" t="s">
        <v>1572</v>
      </c>
      <c r="F3751" t="s">
        <v>11998</v>
      </c>
      <c r="G3751" t="s">
        <v>7490</v>
      </c>
      <c r="H3751" s="2">
        <v>45311</v>
      </c>
      <c r="I3751" s="2">
        <v>45311</v>
      </c>
      <c r="J3751"/>
      <c r="K3751"/>
      <c r="L3751">
        <v>0.01</v>
      </c>
      <c r="M3751" t="s">
        <v>7484</v>
      </c>
      <c r="N3751" t="s">
        <v>1714</v>
      </c>
      <c r="O3751"/>
      <c r="P3751" t="s">
        <v>11999</v>
      </c>
      <c r="Q3751" t="s">
        <v>2758</v>
      </c>
      <c r="R3751" t="s">
        <v>15462</v>
      </c>
      <c r="S3751" t="s">
        <v>15436</v>
      </c>
      <c r="T3751" t="s">
        <v>15437</v>
      </c>
      <c r="U3751" t="s">
        <v>15437</v>
      </c>
      <c r="V3751">
        <v>0</v>
      </c>
    </row>
    <row r="3752" spans="1:22" x14ac:dyDescent="0.25">
      <c r="A3752" t="s">
        <v>1569</v>
      </c>
      <c r="B3752">
        <v>333222</v>
      </c>
      <c r="C3752" t="s">
        <v>2423</v>
      </c>
      <c r="D3752" t="s">
        <v>3082</v>
      </c>
      <c r="E3752" t="s">
        <v>1572</v>
      </c>
      <c r="F3752" t="s">
        <v>13651</v>
      </c>
      <c r="G3752" t="s">
        <v>7494</v>
      </c>
      <c r="H3752" s="2">
        <v>45311</v>
      </c>
      <c r="I3752" s="2">
        <v>45311</v>
      </c>
      <c r="J3752"/>
      <c r="K3752"/>
      <c r="L3752">
        <v>0.01</v>
      </c>
      <c r="M3752" t="s">
        <v>7484</v>
      </c>
      <c r="N3752" t="s">
        <v>3482</v>
      </c>
      <c r="O3752"/>
      <c r="P3752" t="s">
        <v>13638</v>
      </c>
      <c r="Q3752" t="s">
        <v>3547</v>
      </c>
      <c r="R3752" t="s">
        <v>15468</v>
      </c>
      <c r="S3752" t="s">
        <v>15436</v>
      </c>
      <c r="T3752" t="s">
        <v>15437</v>
      </c>
      <c r="U3752" t="s">
        <v>15437</v>
      </c>
      <c r="V3752">
        <v>0</v>
      </c>
    </row>
    <row r="3753" spans="1:22" x14ac:dyDescent="0.25">
      <c r="A3753" t="s">
        <v>1569</v>
      </c>
      <c r="B3753">
        <v>333228</v>
      </c>
      <c r="C3753" t="s">
        <v>4490</v>
      </c>
      <c r="D3753" t="s">
        <v>4771</v>
      </c>
      <c r="E3753" t="s">
        <v>1572</v>
      </c>
      <c r="F3753" t="s">
        <v>4755</v>
      </c>
      <c r="G3753" t="s">
        <v>4268</v>
      </c>
      <c r="H3753" s="2">
        <v>45311</v>
      </c>
      <c r="I3753" s="2">
        <v>45311</v>
      </c>
      <c r="J3753"/>
      <c r="K3753"/>
      <c r="L3753">
        <v>0.01</v>
      </c>
      <c r="M3753" t="s">
        <v>4269</v>
      </c>
      <c r="N3753" t="s">
        <v>3311</v>
      </c>
      <c r="O3753"/>
      <c r="P3753" t="s">
        <v>4756</v>
      </c>
      <c r="Q3753" t="s">
        <v>3370</v>
      </c>
      <c r="R3753" t="s">
        <v>15454</v>
      </c>
      <c r="S3753" t="s">
        <v>15436</v>
      </c>
      <c r="T3753" t="s">
        <v>15437</v>
      </c>
      <c r="U3753" t="s">
        <v>15437</v>
      </c>
      <c r="V3753">
        <v>0</v>
      </c>
    </row>
    <row r="3754" spans="1:22" x14ac:dyDescent="0.25">
      <c r="A3754" t="s">
        <v>1569</v>
      </c>
      <c r="B3754">
        <v>333231</v>
      </c>
      <c r="C3754" t="s">
        <v>2230</v>
      </c>
      <c r="D3754" t="s">
        <v>5280</v>
      </c>
      <c r="E3754" t="s">
        <v>1572</v>
      </c>
      <c r="F3754" t="s">
        <v>5265</v>
      </c>
      <c r="G3754" t="s">
        <v>4268</v>
      </c>
      <c r="H3754" s="2">
        <v>45311</v>
      </c>
      <c r="I3754" s="2">
        <v>45311</v>
      </c>
      <c r="J3754"/>
      <c r="K3754"/>
      <c r="L3754">
        <v>0.01</v>
      </c>
      <c r="M3754" t="s">
        <v>4269</v>
      </c>
      <c r="N3754" t="s">
        <v>3627</v>
      </c>
      <c r="O3754"/>
      <c r="P3754" t="s">
        <v>5263</v>
      </c>
      <c r="Q3754" t="s">
        <v>3670</v>
      </c>
      <c r="R3754" t="s">
        <v>15453</v>
      </c>
      <c r="S3754" t="s">
        <v>15436</v>
      </c>
      <c r="T3754" t="s">
        <v>15437</v>
      </c>
      <c r="U3754" t="s">
        <v>15437</v>
      </c>
      <c r="V3754">
        <v>0</v>
      </c>
    </row>
    <row r="3755" spans="1:22" x14ac:dyDescent="0.25">
      <c r="A3755" t="s">
        <v>1569</v>
      </c>
      <c r="B3755">
        <v>333209</v>
      </c>
      <c r="C3755" t="s">
        <v>8782</v>
      </c>
      <c r="D3755" t="s">
        <v>3513</v>
      </c>
      <c r="E3755" t="s">
        <v>1572</v>
      </c>
      <c r="F3755" t="s">
        <v>8762</v>
      </c>
      <c r="G3755" t="s">
        <v>7490</v>
      </c>
      <c r="H3755" s="2">
        <v>45310</v>
      </c>
      <c r="I3755" s="2">
        <v>45310</v>
      </c>
      <c r="J3755"/>
      <c r="K3755"/>
      <c r="L3755">
        <v>0.01</v>
      </c>
      <c r="M3755" t="s">
        <v>7484</v>
      </c>
      <c r="N3755" t="s">
        <v>3865</v>
      </c>
      <c r="O3755"/>
      <c r="P3755" t="s">
        <v>8763</v>
      </c>
      <c r="Q3755" t="s">
        <v>4424</v>
      </c>
      <c r="R3755" t="s">
        <v>15467</v>
      </c>
      <c r="S3755" t="s">
        <v>15436</v>
      </c>
      <c r="T3755" t="s">
        <v>15437</v>
      </c>
      <c r="U3755" t="s">
        <v>15437</v>
      </c>
      <c r="V3755">
        <v>0</v>
      </c>
    </row>
    <row r="3756" spans="1:22" x14ac:dyDescent="0.25">
      <c r="A3756" t="s">
        <v>1569</v>
      </c>
      <c r="B3756">
        <v>333196</v>
      </c>
      <c r="C3756" t="s">
        <v>6434</v>
      </c>
      <c r="D3756" t="s">
        <v>4916</v>
      </c>
      <c r="E3756" t="s">
        <v>1572</v>
      </c>
      <c r="F3756" t="s">
        <v>13651</v>
      </c>
      <c r="G3756" t="s">
        <v>7494</v>
      </c>
      <c r="H3756" s="2">
        <v>45309</v>
      </c>
      <c r="I3756" s="2">
        <v>45309</v>
      </c>
      <c r="J3756"/>
      <c r="K3756"/>
      <c r="L3756">
        <v>0.01</v>
      </c>
      <c r="M3756" t="s">
        <v>7484</v>
      </c>
      <c r="N3756" t="s">
        <v>3482</v>
      </c>
      <c r="O3756"/>
      <c r="P3756" t="s">
        <v>13638</v>
      </c>
      <c r="Q3756" t="s">
        <v>3547</v>
      </c>
      <c r="R3756" t="s">
        <v>15468</v>
      </c>
      <c r="S3756" t="s">
        <v>15436</v>
      </c>
      <c r="T3756" t="s">
        <v>15437</v>
      </c>
      <c r="U3756" t="s">
        <v>15437</v>
      </c>
      <c r="V3756">
        <v>0</v>
      </c>
    </row>
    <row r="3757" spans="1:22" x14ac:dyDescent="0.25">
      <c r="A3757" t="s">
        <v>1569</v>
      </c>
      <c r="B3757">
        <v>333197</v>
      </c>
      <c r="C3757" t="s">
        <v>1810</v>
      </c>
      <c r="D3757" t="s">
        <v>5311</v>
      </c>
      <c r="E3757" t="s">
        <v>1596</v>
      </c>
      <c r="F3757" t="s">
        <v>5300</v>
      </c>
      <c r="G3757" t="s">
        <v>4294</v>
      </c>
      <c r="H3757" s="2">
        <v>45309</v>
      </c>
      <c r="I3757" s="2">
        <v>45397</v>
      </c>
      <c r="J3757"/>
      <c r="K3757"/>
      <c r="L3757">
        <v>24</v>
      </c>
      <c r="M3757" t="s">
        <v>4269</v>
      </c>
      <c r="N3757" t="s">
        <v>3311</v>
      </c>
      <c r="O3757"/>
      <c r="P3757" t="s">
        <v>5298</v>
      </c>
      <c r="Q3757" t="s">
        <v>3398</v>
      </c>
      <c r="R3757" t="s">
        <v>15454</v>
      </c>
      <c r="S3757" t="s">
        <v>15436</v>
      </c>
      <c r="T3757" t="s">
        <v>15437</v>
      </c>
      <c r="U3757" t="s">
        <v>15437</v>
      </c>
      <c r="V3757">
        <v>0.63157894736842102</v>
      </c>
    </row>
    <row r="3758" spans="1:22" x14ac:dyDescent="0.25">
      <c r="A3758" t="s">
        <v>1569</v>
      </c>
      <c r="B3758">
        <v>333198</v>
      </c>
      <c r="C3758" t="s">
        <v>2248</v>
      </c>
      <c r="D3758" t="s">
        <v>2308</v>
      </c>
      <c r="E3758" t="s">
        <v>1572</v>
      </c>
      <c r="F3758" t="s">
        <v>5302</v>
      </c>
      <c r="G3758" t="s">
        <v>4268</v>
      </c>
      <c r="H3758" s="2">
        <v>45309</v>
      </c>
      <c r="I3758" s="2">
        <v>45309</v>
      </c>
      <c r="J3758"/>
      <c r="K3758"/>
      <c r="L3758">
        <v>0.01</v>
      </c>
      <c r="M3758" t="s">
        <v>4269</v>
      </c>
      <c r="N3758" t="s">
        <v>3311</v>
      </c>
      <c r="O3758"/>
      <c r="P3758" t="s">
        <v>5298</v>
      </c>
      <c r="Q3758" t="s">
        <v>3398</v>
      </c>
      <c r="R3758" t="s">
        <v>15454</v>
      </c>
      <c r="S3758" t="s">
        <v>15436</v>
      </c>
      <c r="T3758" t="s">
        <v>15437</v>
      </c>
      <c r="U3758" t="s">
        <v>15437</v>
      </c>
      <c r="V3758">
        <v>0</v>
      </c>
    </row>
    <row r="3759" spans="1:22" x14ac:dyDescent="0.25">
      <c r="A3759" t="s">
        <v>1569</v>
      </c>
      <c r="B3759">
        <v>333241</v>
      </c>
      <c r="C3759" t="s">
        <v>2892</v>
      </c>
      <c r="D3759" t="s">
        <v>7688</v>
      </c>
      <c r="E3759" t="s">
        <v>1572</v>
      </c>
      <c r="F3759" t="s">
        <v>7676</v>
      </c>
      <c r="G3759" t="s">
        <v>7490</v>
      </c>
      <c r="H3759" s="2">
        <v>45306</v>
      </c>
      <c r="I3759" s="2">
        <v>45306</v>
      </c>
      <c r="J3759"/>
      <c r="K3759"/>
      <c r="L3759">
        <v>0.01</v>
      </c>
      <c r="M3759" t="s">
        <v>7484</v>
      </c>
      <c r="N3759" t="s">
        <v>1714</v>
      </c>
      <c r="O3759"/>
      <c r="P3759" t="s">
        <v>7677</v>
      </c>
      <c r="Q3759" t="s">
        <v>2264</v>
      </c>
      <c r="R3759" t="s">
        <v>15462</v>
      </c>
      <c r="S3759" t="s">
        <v>15436</v>
      </c>
      <c r="T3759" t="s">
        <v>15437</v>
      </c>
      <c r="U3759" t="s">
        <v>15437</v>
      </c>
      <c r="V3759">
        <v>0</v>
      </c>
    </row>
    <row r="3760" spans="1:22" x14ac:dyDescent="0.25">
      <c r="A3760" t="s">
        <v>1569</v>
      </c>
      <c r="B3760">
        <v>333195</v>
      </c>
      <c r="C3760" t="s">
        <v>7034</v>
      </c>
      <c r="D3760" t="s">
        <v>8638</v>
      </c>
      <c r="E3760" t="s">
        <v>1572</v>
      </c>
      <c r="F3760" t="s">
        <v>8607</v>
      </c>
      <c r="G3760" t="s">
        <v>7490</v>
      </c>
      <c r="H3760" s="2">
        <v>45306</v>
      </c>
      <c r="I3760" s="2">
        <v>45306</v>
      </c>
      <c r="J3760"/>
      <c r="K3760"/>
      <c r="L3760">
        <v>0.01</v>
      </c>
      <c r="M3760" t="s">
        <v>7484</v>
      </c>
      <c r="N3760" t="s">
        <v>1714</v>
      </c>
      <c r="O3760"/>
      <c r="P3760" t="s">
        <v>8608</v>
      </c>
      <c r="Q3760" t="s">
        <v>2575</v>
      </c>
      <c r="R3760" t="s">
        <v>15461</v>
      </c>
      <c r="S3760" t="s">
        <v>15436</v>
      </c>
      <c r="T3760" t="s">
        <v>15437</v>
      </c>
      <c r="U3760" t="s">
        <v>15437</v>
      </c>
      <c r="V3760">
        <v>0</v>
      </c>
    </row>
    <row r="3761" spans="1:22" x14ac:dyDescent="0.25">
      <c r="A3761" t="s">
        <v>1569</v>
      </c>
      <c r="B3761">
        <v>333139</v>
      </c>
      <c r="C3761" t="s">
        <v>2513</v>
      </c>
      <c r="D3761" t="s">
        <v>4505</v>
      </c>
      <c r="E3761" t="s">
        <v>1572</v>
      </c>
      <c r="F3761" t="s">
        <v>8762</v>
      </c>
      <c r="G3761" t="s">
        <v>7490</v>
      </c>
      <c r="H3761" s="2">
        <v>45306</v>
      </c>
      <c r="I3761" s="2">
        <v>45306</v>
      </c>
      <c r="J3761"/>
      <c r="K3761"/>
      <c r="L3761">
        <v>0.01</v>
      </c>
      <c r="M3761" t="s">
        <v>7484</v>
      </c>
      <c r="N3761" t="s">
        <v>3865</v>
      </c>
      <c r="O3761"/>
      <c r="P3761" t="s">
        <v>8763</v>
      </c>
      <c r="Q3761" t="s">
        <v>4424</v>
      </c>
      <c r="R3761" t="s">
        <v>15467</v>
      </c>
      <c r="S3761" t="s">
        <v>15436</v>
      </c>
      <c r="T3761" t="s">
        <v>15437</v>
      </c>
      <c r="U3761" t="s">
        <v>15437</v>
      </c>
      <c r="V3761">
        <v>0</v>
      </c>
    </row>
    <row r="3762" spans="1:22" x14ac:dyDescent="0.25">
      <c r="A3762" t="s">
        <v>1569</v>
      </c>
      <c r="B3762">
        <v>333125</v>
      </c>
      <c r="C3762" t="s">
        <v>4282</v>
      </c>
      <c r="D3762" t="s">
        <v>8783</v>
      </c>
      <c r="E3762" t="s">
        <v>1572</v>
      </c>
      <c r="F3762" t="s">
        <v>8762</v>
      </c>
      <c r="G3762" t="s">
        <v>7490</v>
      </c>
      <c r="H3762" s="2">
        <v>45306</v>
      </c>
      <c r="I3762" s="2">
        <v>45306</v>
      </c>
      <c r="J3762"/>
      <c r="K3762"/>
      <c r="L3762">
        <v>0.01</v>
      </c>
      <c r="M3762" t="s">
        <v>7484</v>
      </c>
      <c r="N3762" t="s">
        <v>3865</v>
      </c>
      <c r="O3762"/>
      <c r="P3762" t="s">
        <v>8763</v>
      </c>
      <c r="Q3762" t="s">
        <v>4424</v>
      </c>
      <c r="R3762" t="s">
        <v>15467</v>
      </c>
      <c r="S3762" t="s">
        <v>15436</v>
      </c>
      <c r="T3762" t="s">
        <v>15437</v>
      </c>
      <c r="U3762" t="s">
        <v>15437</v>
      </c>
      <c r="V3762">
        <v>0</v>
      </c>
    </row>
    <row r="3763" spans="1:22" x14ac:dyDescent="0.25">
      <c r="A3763" t="s">
        <v>1569</v>
      </c>
      <c r="B3763">
        <v>333124</v>
      </c>
      <c r="C3763" t="s">
        <v>8784</v>
      </c>
      <c r="D3763" t="s">
        <v>8785</v>
      </c>
      <c r="E3763" t="s">
        <v>1572</v>
      </c>
      <c r="F3763" t="s">
        <v>8762</v>
      </c>
      <c r="G3763" t="s">
        <v>7490</v>
      </c>
      <c r="H3763" s="2">
        <v>45306</v>
      </c>
      <c r="I3763" s="2">
        <v>45306</v>
      </c>
      <c r="J3763"/>
      <c r="K3763"/>
      <c r="L3763">
        <v>0.01</v>
      </c>
      <c r="M3763" t="s">
        <v>7484</v>
      </c>
      <c r="N3763" t="s">
        <v>3865</v>
      </c>
      <c r="O3763"/>
      <c r="P3763" t="s">
        <v>8763</v>
      </c>
      <c r="Q3763" t="s">
        <v>4424</v>
      </c>
      <c r="R3763" t="s">
        <v>15467</v>
      </c>
      <c r="S3763" t="s">
        <v>15436</v>
      </c>
      <c r="T3763" t="s">
        <v>15437</v>
      </c>
      <c r="U3763" t="s">
        <v>15437</v>
      </c>
      <c r="V3763">
        <v>0</v>
      </c>
    </row>
    <row r="3764" spans="1:22" x14ac:dyDescent="0.25">
      <c r="A3764" t="s">
        <v>1569</v>
      </c>
      <c r="B3764">
        <v>333137</v>
      </c>
      <c r="C3764" t="s">
        <v>2269</v>
      </c>
      <c r="D3764" t="s">
        <v>3303</v>
      </c>
      <c r="E3764" t="s">
        <v>1572</v>
      </c>
      <c r="F3764" t="s">
        <v>8762</v>
      </c>
      <c r="G3764" t="s">
        <v>7490</v>
      </c>
      <c r="H3764" s="2">
        <v>45306</v>
      </c>
      <c r="I3764" s="2">
        <v>45306</v>
      </c>
      <c r="J3764"/>
      <c r="K3764"/>
      <c r="L3764">
        <v>0.01</v>
      </c>
      <c r="M3764" t="s">
        <v>7484</v>
      </c>
      <c r="N3764" t="s">
        <v>3865</v>
      </c>
      <c r="O3764"/>
      <c r="P3764" t="s">
        <v>8763</v>
      </c>
      <c r="Q3764" t="s">
        <v>4424</v>
      </c>
      <c r="R3764" t="s">
        <v>15467</v>
      </c>
      <c r="S3764" t="s">
        <v>15436</v>
      </c>
      <c r="T3764" t="s">
        <v>15437</v>
      </c>
      <c r="U3764" t="s">
        <v>15437</v>
      </c>
      <c r="V3764">
        <v>0</v>
      </c>
    </row>
    <row r="3765" spans="1:22" x14ac:dyDescent="0.25">
      <c r="A3765" t="s">
        <v>1569</v>
      </c>
      <c r="B3765">
        <v>333136</v>
      </c>
      <c r="C3765" t="s">
        <v>1810</v>
      </c>
      <c r="D3765" t="s">
        <v>8786</v>
      </c>
      <c r="E3765" t="s">
        <v>1572</v>
      </c>
      <c r="F3765" t="s">
        <v>8762</v>
      </c>
      <c r="G3765" t="s">
        <v>7490</v>
      </c>
      <c r="H3765" s="2">
        <v>45306</v>
      </c>
      <c r="I3765" s="2">
        <v>45306</v>
      </c>
      <c r="J3765"/>
      <c r="K3765"/>
      <c r="L3765">
        <v>0.01</v>
      </c>
      <c r="M3765" t="s">
        <v>7484</v>
      </c>
      <c r="N3765" t="s">
        <v>3865</v>
      </c>
      <c r="O3765"/>
      <c r="P3765" t="s">
        <v>8763</v>
      </c>
      <c r="Q3765" t="s">
        <v>4424</v>
      </c>
      <c r="R3765" t="s">
        <v>15467</v>
      </c>
      <c r="S3765" t="s">
        <v>15436</v>
      </c>
      <c r="T3765" t="s">
        <v>15437</v>
      </c>
      <c r="U3765" t="s">
        <v>15437</v>
      </c>
      <c r="V3765">
        <v>0</v>
      </c>
    </row>
    <row r="3766" spans="1:22" x14ac:dyDescent="0.25">
      <c r="A3766" t="s">
        <v>1569</v>
      </c>
      <c r="B3766">
        <v>333133</v>
      </c>
      <c r="C3766" t="s">
        <v>1626</v>
      </c>
      <c r="D3766" t="s">
        <v>8730</v>
      </c>
      <c r="E3766" t="s">
        <v>1572</v>
      </c>
      <c r="F3766" t="s">
        <v>8762</v>
      </c>
      <c r="G3766" t="s">
        <v>7490</v>
      </c>
      <c r="H3766" s="2">
        <v>45306</v>
      </c>
      <c r="I3766" s="2">
        <v>45306</v>
      </c>
      <c r="J3766"/>
      <c r="K3766"/>
      <c r="L3766">
        <v>0.01</v>
      </c>
      <c r="M3766" t="s">
        <v>7484</v>
      </c>
      <c r="N3766" t="s">
        <v>3865</v>
      </c>
      <c r="O3766"/>
      <c r="P3766" t="s">
        <v>8763</v>
      </c>
      <c r="Q3766" t="s">
        <v>4424</v>
      </c>
      <c r="R3766" t="s">
        <v>15467</v>
      </c>
      <c r="S3766" t="s">
        <v>15436</v>
      </c>
      <c r="T3766" t="s">
        <v>15437</v>
      </c>
      <c r="U3766" t="s">
        <v>15437</v>
      </c>
      <c r="V3766">
        <v>0</v>
      </c>
    </row>
    <row r="3767" spans="1:22" x14ac:dyDescent="0.25">
      <c r="A3767" t="s">
        <v>1569</v>
      </c>
      <c r="B3767">
        <v>333140</v>
      </c>
      <c r="C3767" t="s">
        <v>1750</v>
      </c>
      <c r="D3767" t="s">
        <v>8787</v>
      </c>
      <c r="E3767" t="s">
        <v>1572</v>
      </c>
      <c r="F3767" t="s">
        <v>8762</v>
      </c>
      <c r="G3767" t="s">
        <v>7490</v>
      </c>
      <c r="H3767" s="2">
        <v>45306</v>
      </c>
      <c r="I3767" s="2">
        <v>45306</v>
      </c>
      <c r="J3767"/>
      <c r="K3767"/>
      <c r="L3767">
        <v>0.01</v>
      </c>
      <c r="M3767" t="s">
        <v>7484</v>
      </c>
      <c r="N3767" t="s">
        <v>3865</v>
      </c>
      <c r="O3767"/>
      <c r="P3767" t="s">
        <v>8763</v>
      </c>
      <c r="Q3767" t="s">
        <v>4424</v>
      </c>
      <c r="R3767" t="s">
        <v>15467</v>
      </c>
      <c r="S3767" t="s">
        <v>15436</v>
      </c>
      <c r="T3767" t="s">
        <v>15437</v>
      </c>
      <c r="U3767" t="s">
        <v>15437</v>
      </c>
      <c r="V3767">
        <v>0</v>
      </c>
    </row>
    <row r="3768" spans="1:22" x14ac:dyDescent="0.25">
      <c r="A3768" t="s">
        <v>1569</v>
      </c>
      <c r="B3768">
        <v>333162</v>
      </c>
      <c r="C3768" t="s">
        <v>1908</v>
      </c>
      <c r="D3768" t="s">
        <v>8788</v>
      </c>
      <c r="E3768" t="s">
        <v>1572</v>
      </c>
      <c r="F3768" t="s">
        <v>8762</v>
      </c>
      <c r="G3768" t="s">
        <v>7490</v>
      </c>
      <c r="H3768" s="2">
        <v>45306</v>
      </c>
      <c r="I3768" s="2">
        <v>45306</v>
      </c>
      <c r="J3768"/>
      <c r="K3768"/>
      <c r="L3768">
        <v>0.01</v>
      </c>
      <c r="M3768" t="s">
        <v>7484</v>
      </c>
      <c r="N3768" t="s">
        <v>3865</v>
      </c>
      <c r="O3768"/>
      <c r="P3768" t="s">
        <v>8763</v>
      </c>
      <c r="Q3768" t="s">
        <v>4424</v>
      </c>
      <c r="R3768" t="s">
        <v>15467</v>
      </c>
      <c r="S3768" t="s">
        <v>15436</v>
      </c>
      <c r="T3768" t="s">
        <v>15437</v>
      </c>
      <c r="U3768" t="s">
        <v>15437</v>
      </c>
      <c r="V3768">
        <v>0</v>
      </c>
    </row>
    <row r="3769" spans="1:22" x14ac:dyDescent="0.25">
      <c r="A3769" t="s">
        <v>1569</v>
      </c>
      <c r="B3769">
        <v>333135</v>
      </c>
      <c r="C3769" t="s">
        <v>9110</v>
      </c>
      <c r="D3769" t="s">
        <v>9111</v>
      </c>
      <c r="E3769" t="s">
        <v>1607</v>
      </c>
      <c r="F3769" t="s">
        <v>9098</v>
      </c>
      <c r="G3769" t="s">
        <v>7490</v>
      </c>
      <c r="H3769" s="2">
        <v>45306</v>
      </c>
      <c r="I3769" s="2">
        <v>45306</v>
      </c>
      <c r="J3769"/>
      <c r="K3769"/>
      <c r="L3769">
        <v>38</v>
      </c>
      <c r="M3769" t="s">
        <v>7484</v>
      </c>
      <c r="N3769" t="s">
        <v>3482</v>
      </c>
      <c r="O3769"/>
      <c r="P3769" t="s">
        <v>9099</v>
      </c>
      <c r="Q3769" t="s">
        <v>9100</v>
      </c>
      <c r="R3769" t="s">
        <v>15466</v>
      </c>
      <c r="S3769" t="s">
        <v>15436</v>
      </c>
      <c r="T3769" t="s">
        <v>15437</v>
      </c>
      <c r="U3769" t="s">
        <v>15437</v>
      </c>
      <c r="V3769">
        <v>1</v>
      </c>
    </row>
    <row r="3770" spans="1:22" x14ac:dyDescent="0.25">
      <c r="A3770" t="s">
        <v>1569</v>
      </c>
      <c r="B3770">
        <v>333151</v>
      </c>
      <c r="C3770" t="s">
        <v>1903</v>
      </c>
      <c r="D3770" t="s">
        <v>11488</v>
      </c>
      <c r="E3770" t="s">
        <v>1572</v>
      </c>
      <c r="F3770" t="s">
        <v>11480</v>
      </c>
      <c r="G3770" t="s">
        <v>7490</v>
      </c>
      <c r="H3770" s="2">
        <v>45306</v>
      </c>
      <c r="I3770" s="2">
        <v>45306</v>
      </c>
      <c r="J3770"/>
      <c r="K3770"/>
      <c r="L3770">
        <v>0.01</v>
      </c>
      <c r="M3770" t="s">
        <v>7484</v>
      </c>
      <c r="N3770" t="s">
        <v>1714</v>
      </c>
      <c r="O3770"/>
      <c r="P3770" t="s">
        <v>11481</v>
      </c>
      <c r="Q3770" t="s">
        <v>11482</v>
      </c>
      <c r="R3770" t="s">
        <v>15462</v>
      </c>
      <c r="S3770" t="s">
        <v>15436</v>
      </c>
      <c r="T3770" t="s">
        <v>15437</v>
      </c>
      <c r="U3770" t="s">
        <v>15437</v>
      </c>
      <c r="V3770">
        <v>0</v>
      </c>
    </row>
    <row r="3771" spans="1:22" x14ac:dyDescent="0.25">
      <c r="A3771" t="s">
        <v>1569</v>
      </c>
      <c r="B3771">
        <v>333120</v>
      </c>
      <c r="C3771" t="s">
        <v>3062</v>
      </c>
      <c r="D3771" t="s">
        <v>1817</v>
      </c>
      <c r="E3771" t="s">
        <v>1572</v>
      </c>
      <c r="F3771" t="s">
        <v>11614</v>
      </c>
      <c r="G3771" t="s">
        <v>7490</v>
      </c>
      <c r="H3771" s="2">
        <v>45306</v>
      </c>
      <c r="I3771" s="2">
        <v>45306</v>
      </c>
      <c r="J3771"/>
      <c r="K3771"/>
      <c r="L3771">
        <v>0.01</v>
      </c>
      <c r="M3771" t="s">
        <v>7484</v>
      </c>
      <c r="N3771" t="s">
        <v>3311</v>
      </c>
      <c r="O3771"/>
      <c r="P3771" t="s">
        <v>11615</v>
      </c>
      <c r="Q3771" t="s">
        <v>11616</v>
      </c>
      <c r="R3771" t="s">
        <v>15463</v>
      </c>
      <c r="S3771" t="s">
        <v>15436</v>
      </c>
      <c r="T3771" t="s">
        <v>15437</v>
      </c>
      <c r="U3771" t="s">
        <v>15437</v>
      </c>
      <c r="V3771">
        <v>0</v>
      </c>
    </row>
    <row r="3772" spans="1:22" x14ac:dyDescent="0.25">
      <c r="A3772" t="s">
        <v>1569</v>
      </c>
      <c r="B3772">
        <v>333121</v>
      </c>
      <c r="C3772" t="s">
        <v>12600</v>
      </c>
      <c r="D3772" t="s">
        <v>3664</v>
      </c>
      <c r="E3772" t="s">
        <v>1596</v>
      </c>
      <c r="F3772" t="s">
        <v>12601</v>
      </c>
      <c r="G3772" t="s">
        <v>7534</v>
      </c>
      <c r="H3772" s="2">
        <v>45306</v>
      </c>
      <c r="I3772" s="2">
        <v>45306</v>
      </c>
      <c r="J3772"/>
      <c r="K3772"/>
      <c r="L3772">
        <v>34</v>
      </c>
      <c r="M3772" t="s">
        <v>7484</v>
      </c>
      <c r="N3772" t="s">
        <v>3482</v>
      </c>
      <c r="O3772"/>
      <c r="P3772" t="s">
        <v>12569</v>
      </c>
      <c r="Q3772" t="s">
        <v>12570</v>
      </c>
      <c r="R3772" t="s">
        <v>15465</v>
      </c>
      <c r="S3772" t="s">
        <v>15436</v>
      </c>
      <c r="T3772" t="s">
        <v>15437</v>
      </c>
      <c r="U3772" t="s">
        <v>15437</v>
      </c>
      <c r="V3772">
        <v>0.89473684210526316</v>
      </c>
    </row>
    <row r="3773" spans="1:22" x14ac:dyDescent="0.25">
      <c r="A3773" t="s">
        <v>1569</v>
      </c>
      <c r="B3773">
        <v>332928</v>
      </c>
      <c r="C3773" t="s">
        <v>15181</v>
      </c>
      <c r="D3773" t="s">
        <v>15182</v>
      </c>
      <c r="E3773" t="s">
        <v>1607</v>
      </c>
      <c r="F3773" t="s">
        <v>15183</v>
      </c>
      <c r="G3773" t="s">
        <v>15184</v>
      </c>
      <c r="H3773" s="2">
        <v>45306</v>
      </c>
      <c r="I3773" s="2">
        <v>45306</v>
      </c>
      <c r="J3773"/>
      <c r="K3773"/>
      <c r="L3773">
        <v>38</v>
      </c>
      <c r="M3773" t="s">
        <v>7484</v>
      </c>
      <c r="N3773" t="s">
        <v>1714</v>
      </c>
      <c r="O3773" t="s">
        <v>7120</v>
      </c>
      <c r="P3773" t="s">
        <v>15160</v>
      </c>
      <c r="Q3773" t="s">
        <v>15161</v>
      </c>
      <c r="R3773" t="s">
        <v>15430</v>
      </c>
      <c r="S3773" t="s">
        <v>15436</v>
      </c>
      <c r="T3773" t="s">
        <v>15437</v>
      </c>
      <c r="U3773" t="s">
        <v>15437</v>
      </c>
      <c r="V3773">
        <v>1</v>
      </c>
    </row>
    <row r="3774" spans="1:22" x14ac:dyDescent="0.25">
      <c r="A3774" t="s">
        <v>1569</v>
      </c>
      <c r="B3774">
        <v>333167</v>
      </c>
      <c r="C3774" t="s">
        <v>2118</v>
      </c>
      <c r="D3774" t="s">
        <v>3425</v>
      </c>
      <c r="E3774" t="s">
        <v>1572</v>
      </c>
      <c r="F3774" t="s">
        <v>4674</v>
      </c>
      <c r="G3774" t="s">
        <v>4268</v>
      </c>
      <c r="H3774" s="2">
        <v>45306</v>
      </c>
      <c r="I3774" s="2">
        <v>45306</v>
      </c>
      <c r="J3774"/>
      <c r="K3774"/>
      <c r="L3774">
        <v>0.01</v>
      </c>
      <c r="M3774" t="s">
        <v>4269</v>
      </c>
      <c r="N3774" t="s">
        <v>1714</v>
      </c>
      <c r="O3774"/>
      <c r="P3774" t="s">
        <v>4675</v>
      </c>
      <c r="Q3774" t="s">
        <v>2264</v>
      </c>
      <c r="R3774" t="s">
        <v>15447</v>
      </c>
      <c r="S3774" t="s">
        <v>15436</v>
      </c>
      <c r="T3774" t="s">
        <v>15437</v>
      </c>
      <c r="U3774" t="s">
        <v>15437</v>
      </c>
      <c r="V3774">
        <v>0</v>
      </c>
    </row>
    <row r="3775" spans="1:22" x14ac:dyDescent="0.25">
      <c r="A3775" t="s">
        <v>1569</v>
      </c>
      <c r="B3775">
        <v>333172</v>
      </c>
      <c r="C3775" t="s">
        <v>1718</v>
      </c>
      <c r="D3775" t="s">
        <v>4772</v>
      </c>
      <c r="E3775" t="s">
        <v>1572</v>
      </c>
      <c r="F3775" t="s">
        <v>4755</v>
      </c>
      <c r="G3775" t="s">
        <v>4268</v>
      </c>
      <c r="H3775" s="2">
        <v>45306</v>
      </c>
      <c r="I3775" s="2">
        <v>45306</v>
      </c>
      <c r="J3775"/>
      <c r="K3775"/>
      <c r="L3775">
        <v>0.01</v>
      </c>
      <c r="M3775" t="s">
        <v>4269</v>
      </c>
      <c r="N3775" t="s">
        <v>3311</v>
      </c>
      <c r="O3775"/>
      <c r="P3775" t="s">
        <v>4756</v>
      </c>
      <c r="Q3775" t="s">
        <v>3370</v>
      </c>
      <c r="R3775" t="s">
        <v>15454</v>
      </c>
      <c r="S3775" t="s">
        <v>15436</v>
      </c>
      <c r="T3775" t="s">
        <v>15437</v>
      </c>
      <c r="U3775" t="s">
        <v>15437</v>
      </c>
      <c r="V3775">
        <v>0</v>
      </c>
    </row>
    <row r="3776" spans="1:22" x14ac:dyDescent="0.25">
      <c r="A3776" t="s">
        <v>1569</v>
      </c>
      <c r="B3776">
        <v>332980</v>
      </c>
      <c r="C3776" t="s">
        <v>6483</v>
      </c>
      <c r="D3776" t="s">
        <v>7317</v>
      </c>
      <c r="E3776" t="s">
        <v>1607</v>
      </c>
      <c r="F3776" t="s">
        <v>7318</v>
      </c>
      <c r="G3776" t="s">
        <v>7319</v>
      </c>
      <c r="H3776" s="2">
        <v>45306</v>
      </c>
      <c r="I3776" s="2">
        <v>45306</v>
      </c>
      <c r="J3776"/>
      <c r="K3776"/>
      <c r="L3776">
        <v>38</v>
      </c>
      <c r="M3776" t="s">
        <v>7305</v>
      </c>
      <c r="N3776" t="s">
        <v>1714</v>
      </c>
      <c r="O3776" t="s">
        <v>7120</v>
      </c>
      <c r="P3776" t="s">
        <v>7306</v>
      </c>
      <c r="Q3776" t="s">
        <v>7307</v>
      </c>
      <c r="R3776" t="s">
        <v>1547</v>
      </c>
      <c r="S3776" t="s">
        <v>15436</v>
      </c>
      <c r="T3776" t="s">
        <v>15437</v>
      </c>
      <c r="U3776" t="s">
        <v>15437</v>
      </c>
      <c r="V3776">
        <v>1</v>
      </c>
    </row>
    <row r="3777" spans="1:22" x14ac:dyDescent="0.25">
      <c r="A3777" t="s">
        <v>1569</v>
      </c>
      <c r="B3777">
        <v>333150</v>
      </c>
      <c r="C3777" t="s">
        <v>1626</v>
      </c>
      <c r="D3777" t="s">
        <v>1696</v>
      </c>
      <c r="E3777" t="s">
        <v>1572</v>
      </c>
      <c r="F3777" t="s">
        <v>10656</v>
      </c>
      <c r="G3777" t="s">
        <v>7490</v>
      </c>
      <c r="H3777" s="2">
        <v>45304</v>
      </c>
      <c r="I3777" s="2">
        <v>45304</v>
      </c>
      <c r="J3777"/>
      <c r="K3777"/>
      <c r="L3777">
        <v>0.01</v>
      </c>
      <c r="M3777" t="s">
        <v>7484</v>
      </c>
      <c r="N3777" t="s">
        <v>4199</v>
      </c>
      <c r="O3777"/>
      <c r="P3777" t="s">
        <v>10650</v>
      </c>
      <c r="Q3777" t="s">
        <v>4374</v>
      </c>
      <c r="R3777" t="s">
        <v>15449</v>
      </c>
      <c r="S3777" t="s">
        <v>15436</v>
      </c>
      <c r="T3777" t="s">
        <v>15437</v>
      </c>
      <c r="U3777" t="s">
        <v>15437</v>
      </c>
      <c r="V3777">
        <v>0</v>
      </c>
    </row>
    <row r="3778" spans="1:22" x14ac:dyDescent="0.25">
      <c r="A3778" t="s">
        <v>1569</v>
      </c>
      <c r="B3778">
        <v>333123</v>
      </c>
      <c r="C3778" t="s">
        <v>11872</v>
      </c>
      <c r="D3778" t="s">
        <v>1639</v>
      </c>
      <c r="E3778" t="s">
        <v>1572</v>
      </c>
      <c r="F3778" t="s">
        <v>11873</v>
      </c>
      <c r="G3778" t="s">
        <v>7671</v>
      </c>
      <c r="H3778" s="2">
        <v>45304</v>
      </c>
      <c r="I3778" s="2">
        <v>45304</v>
      </c>
      <c r="J3778"/>
      <c r="K3778"/>
      <c r="L3778">
        <v>0.01</v>
      </c>
      <c r="M3778" t="s">
        <v>7484</v>
      </c>
      <c r="N3778" t="s">
        <v>3482</v>
      </c>
      <c r="O3778"/>
      <c r="P3778" t="s">
        <v>11858</v>
      </c>
      <c r="Q3778" t="s">
        <v>5995</v>
      </c>
      <c r="R3778" t="s">
        <v>15468</v>
      </c>
      <c r="S3778" t="s">
        <v>15436</v>
      </c>
      <c r="T3778" t="s">
        <v>15437</v>
      </c>
      <c r="U3778" t="s">
        <v>15437</v>
      </c>
      <c r="V3778">
        <v>0</v>
      </c>
    </row>
    <row r="3779" spans="1:22" x14ac:dyDescent="0.25">
      <c r="A3779" t="s">
        <v>1569</v>
      </c>
      <c r="B3779">
        <v>333108</v>
      </c>
      <c r="C3779" t="s">
        <v>3346</v>
      </c>
      <c r="D3779" t="s">
        <v>9572</v>
      </c>
      <c r="E3779" t="s">
        <v>1572</v>
      </c>
      <c r="F3779" t="s">
        <v>12336</v>
      </c>
      <c r="G3779" t="s">
        <v>7490</v>
      </c>
      <c r="H3779" s="2">
        <v>45304</v>
      </c>
      <c r="I3779" s="2">
        <v>45304</v>
      </c>
      <c r="J3779"/>
      <c r="K3779"/>
      <c r="L3779">
        <v>0.01</v>
      </c>
      <c r="M3779" t="s">
        <v>7484</v>
      </c>
      <c r="N3779" t="s">
        <v>1714</v>
      </c>
      <c r="O3779"/>
      <c r="P3779" t="s">
        <v>12334</v>
      </c>
      <c r="Q3779" t="s">
        <v>3013</v>
      </c>
      <c r="R3779" t="s">
        <v>15462</v>
      </c>
      <c r="S3779" t="s">
        <v>15436</v>
      </c>
      <c r="T3779" t="s">
        <v>15437</v>
      </c>
      <c r="U3779" t="s">
        <v>15437</v>
      </c>
      <c r="V3779">
        <v>0</v>
      </c>
    </row>
    <row r="3780" spans="1:22" x14ac:dyDescent="0.25">
      <c r="A3780" t="s">
        <v>1569</v>
      </c>
      <c r="B3780">
        <v>333174</v>
      </c>
      <c r="C3780" t="s">
        <v>6270</v>
      </c>
      <c r="D3780" t="s">
        <v>10242</v>
      </c>
      <c r="E3780" t="s">
        <v>1572</v>
      </c>
      <c r="F3780" t="s">
        <v>10219</v>
      </c>
      <c r="G3780" t="s">
        <v>7487</v>
      </c>
      <c r="H3780" s="2">
        <v>45303</v>
      </c>
      <c r="I3780" s="2">
        <v>45303</v>
      </c>
      <c r="J3780"/>
      <c r="K3780"/>
      <c r="L3780">
        <v>0.01</v>
      </c>
      <c r="M3780" t="s">
        <v>7484</v>
      </c>
      <c r="N3780" t="s">
        <v>4199</v>
      </c>
      <c r="O3780"/>
      <c r="P3780" t="s">
        <v>10220</v>
      </c>
      <c r="Q3780" t="s">
        <v>5093</v>
      </c>
      <c r="R3780" t="s">
        <v>15449</v>
      </c>
      <c r="S3780" t="s">
        <v>15436</v>
      </c>
      <c r="T3780" t="s">
        <v>15437</v>
      </c>
      <c r="U3780" t="s">
        <v>15437</v>
      </c>
      <c r="V3780">
        <v>0</v>
      </c>
    </row>
    <row r="3781" spans="1:22" x14ac:dyDescent="0.25">
      <c r="A3781" t="s">
        <v>1569</v>
      </c>
      <c r="B3781">
        <v>333106</v>
      </c>
      <c r="C3781" t="s">
        <v>2230</v>
      </c>
      <c r="D3781" t="s">
        <v>12486</v>
      </c>
      <c r="E3781" t="s">
        <v>1572</v>
      </c>
      <c r="F3781" t="s">
        <v>12476</v>
      </c>
      <c r="G3781" t="s">
        <v>7490</v>
      </c>
      <c r="H3781" s="2">
        <v>45303</v>
      </c>
      <c r="I3781" s="2">
        <v>45303</v>
      </c>
      <c r="J3781"/>
      <c r="K3781"/>
      <c r="L3781">
        <v>0.01</v>
      </c>
      <c r="M3781" t="s">
        <v>7484</v>
      </c>
      <c r="N3781" t="s">
        <v>3482</v>
      </c>
      <c r="O3781"/>
      <c r="P3781" t="s">
        <v>12477</v>
      </c>
      <c r="Q3781" t="s">
        <v>3750</v>
      </c>
      <c r="R3781" t="s">
        <v>15465</v>
      </c>
      <c r="S3781" t="s">
        <v>15436</v>
      </c>
      <c r="T3781" t="s">
        <v>15437</v>
      </c>
      <c r="U3781" t="s">
        <v>15437</v>
      </c>
      <c r="V3781">
        <v>0</v>
      </c>
    </row>
    <row r="3782" spans="1:22" x14ac:dyDescent="0.25">
      <c r="A3782" t="s">
        <v>1569</v>
      </c>
      <c r="B3782">
        <v>333114</v>
      </c>
      <c r="C3782" t="s">
        <v>4773</v>
      </c>
      <c r="D3782" t="s">
        <v>4774</v>
      </c>
      <c r="E3782" t="s">
        <v>1607</v>
      </c>
      <c r="F3782" t="s">
        <v>4770</v>
      </c>
      <c r="G3782" t="s">
        <v>4294</v>
      </c>
      <c r="H3782" s="2">
        <v>45303</v>
      </c>
      <c r="I3782" s="2">
        <v>45691</v>
      </c>
      <c r="J3782"/>
      <c r="K3782"/>
      <c r="L3782">
        <v>38</v>
      </c>
      <c r="M3782" t="s">
        <v>4269</v>
      </c>
      <c r="N3782" t="s">
        <v>3311</v>
      </c>
      <c r="O3782"/>
      <c r="P3782" t="s">
        <v>4756</v>
      </c>
      <c r="Q3782" t="s">
        <v>3370</v>
      </c>
      <c r="R3782" t="s">
        <v>15454</v>
      </c>
      <c r="S3782" t="s">
        <v>15436</v>
      </c>
      <c r="T3782" t="s">
        <v>15437</v>
      </c>
      <c r="U3782" t="s">
        <v>15437</v>
      </c>
      <c r="V3782">
        <v>1</v>
      </c>
    </row>
    <row r="3783" spans="1:22" x14ac:dyDescent="0.25">
      <c r="A3783" t="s">
        <v>1569</v>
      </c>
      <c r="B3783">
        <v>333103</v>
      </c>
      <c r="C3783" t="s">
        <v>2367</v>
      </c>
      <c r="D3783" t="s">
        <v>6784</v>
      </c>
      <c r="E3783" t="s">
        <v>1572</v>
      </c>
      <c r="F3783" t="s">
        <v>6766</v>
      </c>
      <c r="G3783" t="s">
        <v>4268</v>
      </c>
      <c r="H3783" s="2">
        <v>45303</v>
      </c>
      <c r="I3783" s="2">
        <v>45303</v>
      </c>
      <c r="J3783"/>
      <c r="K3783"/>
      <c r="L3783">
        <v>0.01</v>
      </c>
      <c r="M3783" t="s">
        <v>4269</v>
      </c>
      <c r="N3783" t="s">
        <v>3311</v>
      </c>
      <c r="O3783"/>
      <c r="P3783" t="s">
        <v>6762</v>
      </c>
      <c r="Q3783" t="s">
        <v>6763</v>
      </c>
      <c r="R3783" t="s">
        <v>15454</v>
      </c>
      <c r="S3783" t="s">
        <v>15436</v>
      </c>
      <c r="T3783" t="s">
        <v>15437</v>
      </c>
      <c r="U3783" t="s">
        <v>15437</v>
      </c>
      <c r="V3783">
        <v>0</v>
      </c>
    </row>
    <row r="3784" spans="1:22" x14ac:dyDescent="0.25">
      <c r="A3784" t="s">
        <v>1569</v>
      </c>
      <c r="B3784">
        <v>333105</v>
      </c>
      <c r="C3784" t="s">
        <v>12602</v>
      </c>
      <c r="D3784" t="s">
        <v>12188</v>
      </c>
      <c r="E3784" t="s">
        <v>1607</v>
      </c>
      <c r="F3784" t="s">
        <v>12603</v>
      </c>
      <c r="G3784" t="s">
        <v>7541</v>
      </c>
      <c r="H3784" s="2">
        <v>45301</v>
      </c>
      <c r="I3784" s="2">
        <v>45677</v>
      </c>
      <c r="J3784"/>
      <c r="K3784"/>
      <c r="L3784">
        <v>38</v>
      </c>
      <c r="M3784" t="s">
        <v>7484</v>
      </c>
      <c r="N3784" t="s">
        <v>3482</v>
      </c>
      <c r="O3784"/>
      <c r="P3784" t="s">
        <v>12569</v>
      </c>
      <c r="Q3784" t="s">
        <v>12570</v>
      </c>
      <c r="R3784" t="s">
        <v>15465</v>
      </c>
      <c r="S3784" t="s">
        <v>15436</v>
      </c>
      <c r="T3784" t="s">
        <v>15437</v>
      </c>
      <c r="U3784" t="s">
        <v>1566</v>
      </c>
      <c r="V3784">
        <v>1</v>
      </c>
    </row>
    <row r="3785" spans="1:22" x14ac:dyDescent="0.25">
      <c r="A3785" t="s">
        <v>1569</v>
      </c>
      <c r="B3785">
        <v>332992</v>
      </c>
      <c r="C3785" t="s">
        <v>1781</v>
      </c>
      <c r="D3785" t="s">
        <v>1590</v>
      </c>
      <c r="E3785" t="s">
        <v>1607</v>
      </c>
      <c r="F3785" t="s">
        <v>7152</v>
      </c>
      <c r="G3785" t="s">
        <v>7140</v>
      </c>
      <c r="H3785" s="2">
        <v>45300</v>
      </c>
      <c r="I3785" s="2">
        <v>45300</v>
      </c>
      <c r="J3785"/>
      <c r="K3785"/>
      <c r="L3785">
        <v>38</v>
      </c>
      <c r="M3785" t="s">
        <v>4269</v>
      </c>
      <c r="N3785" t="s">
        <v>1714</v>
      </c>
      <c r="O3785" t="s">
        <v>5500</v>
      </c>
      <c r="P3785" t="s">
        <v>7141</v>
      </c>
      <c r="Q3785" t="s">
        <v>7142</v>
      </c>
      <c r="R3785" t="s">
        <v>15459</v>
      </c>
      <c r="S3785" t="s">
        <v>15436</v>
      </c>
      <c r="T3785" t="s">
        <v>15437</v>
      </c>
      <c r="U3785" t="s">
        <v>15437</v>
      </c>
      <c r="V3785">
        <v>1</v>
      </c>
    </row>
    <row r="3786" spans="1:22" x14ac:dyDescent="0.25">
      <c r="A3786" t="s">
        <v>1569</v>
      </c>
      <c r="B3786">
        <v>333087</v>
      </c>
      <c r="C3786" t="s">
        <v>2765</v>
      </c>
      <c r="D3786" t="s">
        <v>2985</v>
      </c>
      <c r="E3786" t="s">
        <v>1572</v>
      </c>
      <c r="F3786" t="s">
        <v>11833</v>
      </c>
      <c r="G3786" t="s">
        <v>7490</v>
      </c>
      <c r="H3786" s="2">
        <v>45299</v>
      </c>
      <c r="I3786" s="2">
        <v>45299</v>
      </c>
      <c r="J3786"/>
      <c r="K3786"/>
      <c r="L3786">
        <v>0.01</v>
      </c>
      <c r="M3786" t="s">
        <v>7484</v>
      </c>
      <c r="N3786" t="s">
        <v>4199</v>
      </c>
      <c r="O3786"/>
      <c r="P3786" t="s">
        <v>11834</v>
      </c>
      <c r="Q3786" t="s">
        <v>11835</v>
      </c>
      <c r="R3786" t="s">
        <v>15449</v>
      </c>
      <c r="S3786" t="s">
        <v>15436</v>
      </c>
      <c r="T3786" t="s">
        <v>15437</v>
      </c>
      <c r="U3786" t="s">
        <v>15437</v>
      </c>
      <c r="V3786">
        <v>0</v>
      </c>
    </row>
    <row r="3787" spans="1:22" x14ac:dyDescent="0.25">
      <c r="A3787" t="s">
        <v>1569</v>
      </c>
      <c r="B3787">
        <v>333088</v>
      </c>
      <c r="C3787" t="s">
        <v>4350</v>
      </c>
      <c r="D3787" t="s">
        <v>2857</v>
      </c>
      <c r="E3787" t="s">
        <v>1572</v>
      </c>
      <c r="F3787" t="s">
        <v>11833</v>
      </c>
      <c r="G3787" t="s">
        <v>7490</v>
      </c>
      <c r="H3787" s="2">
        <v>45299</v>
      </c>
      <c r="I3787" s="2">
        <v>45299</v>
      </c>
      <c r="J3787"/>
      <c r="K3787"/>
      <c r="L3787">
        <v>0.01</v>
      </c>
      <c r="M3787" t="s">
        <v>7484</v>
      </c>
      <c r="N3787" t="s">
        <v>4199</v>
      </c>
      <c r="O3787"/>
      <c r="P3787" t="s">
        <v>11834</v>
      </c>
      <c r="Q3787" t="s">
        <v>11835</v>
      </c>
      <c r="R3787" t="s">
        <v>15449</v>
      </c>
      <c r="S3787" t="s">
        <v>15436</v>
      </c>
      <c r="T3787" t="s">
        <v>15437</v>
      </c>
      <c r="U3787" t="s">
        <v>15437</v>
      </c>
      <c r="V3787">
        <v>0</v>
      </c>
    </row>
    <row r="3788" spans="1:22" x14ac:dyDescent="0.25">
      <c r="A3788" t="s">
        <v>1569</v>
      </c>
      <c r="B3788">
        <v>333013</v>
      </c>
      <c r="C3788" t="s">
        <v>2226</v>
      </c>
      <c r="D3788" t="s">
        <v>3123</v>
      </c>
      <c r="E3788" t="s">
        <v>1607</v>
      </c>
      <c r="F3788" t="s">
        <v>13732</v>
      </c>
      <c r="G3788" t="s">
        <v>7552</v>
      </c>
      <c r="H3788" s="2">
        <v>45299</v>
      </c>
      <c r="I3788" s="2">
        <v>45299</v>
      </c>
      <c r="J3788"/>
      <c r="K3788"/>
      <c r="L3788">
        <v>38</v>
      </c>
      <c r="M3788" t="s">
        <v>7484</v>
      </c>
      <c r="N3788" t="s">
        <v>3482</v>
      </c>
      <c r="O3788"/>
      <c r="P3788" t="s">
        <v>13724</v>
      </c>
      <c r="Q3788" t="s">
        <v>6978</v>
      </c>
      <c r="R3788" t="s">
        <v>15465</v>
      </c>
      <c r="S3788" t="s">
        <v>15436</v>
      </c>
      <c r="T3788" t="s">
        <v>15437</v>
      </c>
      <c r="U3788" t="s">
        <v>1566</v>
      </c>
      <c r="V3788">
        <v>1</v>
      </c>
    </row>
    <row r="3789" spans="1:22" x14ac:dyDescent="0.25">
      <c r="A3789" t="s">
        <v>1569</v>
      </c>
      <c r="B3789">
        <v>332963</v>
      </c>
      <c r="C3789" t="s">
        <v>14245</v>
      </c>
      <c r="D3789" t="s">
        <v>7701</v>
      </c>
      <c r="E3789" t="s">
        <v>1607</v>
      </c>
      <c r="F3789" t="s">
        <v>14246</v>
      </c>
      <c r="G3789" t="s">
        <v>14247</v>
      </c>
      <c r="H3789" s="2">
        <v>45299</v>
      </c>
      <c r="I3789" s="2">
        <v>45299</v>
      </c>
      <c r="J3789"/>
      <c r="K3789"/>
      <c r="L3789">
        <v>38</v>
      </c>
      <c r="M3789" t="s">
        <v>7484</v>
      </c>
      <c r="N3789" t="s">
        <v>1714</v>
      </c>
      <c r="O3789" t="s">
        <v>7120</v>
      </c>
      <c r="P3789" t="s">
        <v>14227</v>
      </c>
      <c r="Q3789" t="s">
        <v>83</v>
      </c>
      <c r="R3789" t="s">
        <v>83</v>
      </c>
      <c r="S3789" t="s">
        <v>15436</v>
      </c>
      <c r="T3789" t="s">
        <v>15437</v>
      </c>
      <c r="U3789" t="s">
        <v>15437</v>
      </c>
      <c r="V3789">
        <v>1</v>
      </c>
    </row>
    <row r="3790" spans="1:22" x14ac:dyDescent="0.25">
      <c r="A3790" t="s">
        <v>1569</v>
      </c>
      <c r="B3790">
        <v>331872</v>
      </c>
      <c r="C3790" t="s">
        <v>3880</v>
      </c>
      <c r="D3790" t="s">
        <v>4000</v>
      </c>
      <c r="E3790" t="s">
        <v>1607</v>
      </c>
      <c r="F3790" t="s">
        <v>14817</v>
      </c>
      <c r="G3790" t="s">
        <v>14818</v>
      </c>
      <c r="H3790" s="2">
        <v>45299</v>
      </c>
      <c r="I3790" s="2">
        <v>45299</v>
      </c>
      <c r="J3790"/>
      <c r="K3790"/>
      <c r="L3790">
        <v>38</v>
      </c>
      <c r="M3790" t="s">
        <v>7484</v>
      </c>
      <c r="N3790" t="s">
        <v>1714</v>
      </c>
      <c r="O3790" t="s">
        <v>7120</v>
      </c>
      <c r="P3790" t="s">
        <v>14807</v>
      </c>
      <c r="Q3790" t="s">
        <v>14808</v>
      </c>
      <c r="R3790" t="s">
        <v>15431</v>
      </c>
      <c r="S3790" t="s">
        <v>15436</v>
      </c>
      <c r="T3790" t="s">
        <v>15437</v>
      </c>
      <c r="U3790" t="s">
        <v>15437</v>
      </c>
      <c r="V3790">
        <v>1</v>
      </c>
    </row>
    <row r="3791" spans="1:22" x14ac:dyDescent="0.25">
      <c r="A3791" t="s">
        <v>1569</v>
      </c>
      <c r="B3791">
        <v>332690</v>
      </c>
      <c r="C3791" t="s">
        <v>3888</v>
      </c>
      <c r="D3791" t="s">
        <v>6300</v>
      </c>
      <c r="E3791" t="s">
        <v>1607</v>
      </c>
      <c r="F3791" t="s">
        <v>14932</v>
      </c>
      <c r="G3791" t="s">
        <v>14933</v>
      </c>
      <c r="H3791" s="2">
        <v>45299</v>
      </c>
      <c r="I3791" s="2">
        <v>45299</v>
      </c>
      <c r="J3791"/>
      <c r="K3791"/>
      <c r="L3791">
        <v>38</v>
      </c>
      <c r="M3791" t="s">
        <v>7484</v>
      </c>
      <c r="N3791" t="s">
        <v>1714</v>
      </c>
      <c r="O3791" t="s">
        <v>7120</v>
      </c>
      <c r="P3791" t="s">
        <v>14916</v>
      </c>
      <c r="Q3791" t="s">
        <v>14917</v>
      </c>
      <c r="R3791" t="s">
        <v>15472</v>
      </c>
      <c r="S3791" t="s">
        <v>15436</v>
      </c>
      <c r="T3791" t="s">
        <v>15437</v>
      </c>
      <c r="U3791" t="s">
        <v>15437</v>
      </c>
      <c r="V3791">
        <v>1</v>
      </c>
    </row>
    <row r="3792" spans="1:22" x14ac:dyDescent="0.25">
      <c r="A3792" t="s">
        <v>1569</v>
      </c>
      <c r="B3792">
        <v>332964</v>
      </c>
      <c r="C3792" t="s">
        <v>4031</v>
      </c>
      <c r="D3792" t="s">
        <v>3421</v>
      </c>
      <c r="E3792" t="s">
        <v>1607</v>
      </c>
      <c r="F3792" t="s">
        <v>6248</v>
      </c>
      <c r="G3792" t="s">
        <v>4326</v>
      </c>
      <c r="H3792" s="2">
        <v>45299</v>
      </c>
      <c r="I3792" s="2">
        <v>45299</v>
      </c>
      <c r="J3792"/>
      <c r="K3792"/>
      <c r="L3792">
        <v>38</v>
      </c>
      <c r="M3792" t="s">
        <v>4269</v>
      </c>
      <c r="N3792" t="s">
        <v>3311</v>
      </c>
      <c r="O3792"/>
      <c r="P3792" t="s">
        <v>6240</v>
      </c>
      <c r="Q3792" t="s">
        <v>3440</v>
      </c>
      <c r="R3792" t="s">
        <v>15454</v>
      </c>
      <c r="S3792" t="s">
        <v>15436</v>
      </c>
      <c r="T3792" t="s">
        <v>15437</v>
      </c>
      <c r="U3792" t="s">
        <v>1566</v>
      </c>
      <c r="V3792">
        <v>1</v>
      </c>
    </row>
    <row r="3793" spans="1:22" x14ac:dyDescent="0.25">
      <c r="A3793" t="s">
        <v>1569</v>
      </c>
      <c r="B3793">
        <v>298023</v>
      </c>
      <c r="C3793" t="s">
        <v>7689</v>
      </c>
      <c r="D3793" t="s">
        <v>1671</v>
      </c>
      <c r="E3793" t="s">
        <v>1572</v>
      </c>
      <c r="F3793" t="s">
        <v>7676</v>
      </c>
      <c r="G3793" t="s">
        <v>7490</v>
      </c>
      <c r="H3793" s="2">
        <v>45297</v>
      </c>
      <c r="I3793" s="2">
        <v>45297</v>
      </c>
      <c r="J3793"/>
      <c r="K3793"/>
      <c r="L3793">
        <v>0.01</v>
      </c>
      <c r="M3793" t="s">
        <v>7484</v>
      </c>
      <c r="N3793" t="s">
        <v>1714</v>
      </c>
      <c r="O3793"/>
      <c r="P3793" t="s">
        <v>7677</v>
      </c>
      <c r="Q3793" t="s">
        <v>2264</v>
      </c>
      <c r="R3793" t="s">
        <v>15462</v>
      </c>
      <c r="S3793" t="s">
        <v>15436</v>
      </c>
      <c r="T3793" t="s">
        <v>15437</v>
      </c>
      <c r="U3793" t="s">
        <v>15437</v>
      </c>
      <c r="V3793">
        <v>0</v>
      </c>
    </row>
    <row r="3794" spans="1:22" x14ac:dyDescent="0.25">
      <c r="A3794" t="s">
        <v>1569</v>
      </c>
      <c r="B3794">
        <v>333071</v>
      </c>
      <c r="C3794" t="s">
        <v>9631</v>
      </c>
      <c r="D3794" t="s">
        <v>9632</v>
      </c>
      <c r="E3794" t="s">
        <v>1572</v>
      </c>
      <c r="F3794" t="s">
        <v>9612</v>
      </c>
      <c r="G3794" t="s">
        <v>7487</v>
      </c>
      <c r="H3794" s="2">
        <v>45297</v>
      </c>
      <c r="I3794" s="2">
        <v>45297</v>
      </c>
      <c r="J3794"/>
      <c r="K3794"/>
      <c r="L3794">
        <v>0.01</v>
      </c>
      <c r="M3794" t="s">
        <v>7484</v>
      </c>
      <c r="N3794" t="s">
        <v>4199</v>
      </c>
      <c r="O3794"/>
      <c r="P3794" t="s">
        <v>9605</v>
      </c>
      <c r="Q3794" t="s">
        <v>4702</v>
      </c>
      <c r="R3794" t="s">
        <v>15449</v>
      </c>
      <c r="S3794" t="s">
        <v>15436</v>
      </c>
      <c r="T3794" t="s">
        <v>15437</v>
      </c>
      <c r="U3794" t="s">
        <v>15437</v>
      </c>
      <c r="V3794">
        <v>0</v>
      </c>
    </row>
    <row r="3795" spans="1:22" x14ac:dyDescent="0.25">
      <c r="A3795" t="s">
        <v>1569</v>
      </c>
      <c r="B3795">
        <v>333058</v>
      </c>
      <c r="C3795" t="s">
        <v>9361</v>
      </c>
      <c r="D3795" t="s">
        <v>3660</v>
      </c>
      <c r="E3795" t="s">
        <v>1596</v>
      </c>
      <c r="F3795" t="s">
        <v>9345</v>
      </c>
      <c r="G3795" t="s">
        <v>7490</v>
      </c>
      <c r="H3795" s="2">
        <v>45296</v>
      </c>
      <c r="I3795" s="2">
        <v>45296</v>
      </c>
      <c r="J3795"/>
      <c r="K3795"/>
      <c r="L3795">
        <v>12</v>
      </c>
      <c r="M3795" t="s">
        <v>7484</v>
      </c>
      <c r="N3795" t="s">
        <v>3482</v>
      </c>
      <c r="O3795"/>
      <c r="P3795" t="s">
        <v>9346</v>
      </c>
      <c r="Q3795" t="s">
        <v>9347</v>
      </c>
      <c r="R3795" t="s">
        <v>15465</v>
      </c>
      <c r="S3795" t="s">
        <v>15436</v>
      </c>
      <c r="T3795" t="s">
        <v>15437</v>
      </c>
      <c r="U3795" t="s">
        <v>15437</v>
      </c>
      <c r="V3795">
        <v>0.31578947368421051</v>
      </c>
    </row>
    <row r="3796" spans="1:22" x14ac:dyDescent="0.25">
      <c r="A3796" t="s">
        <v>1569</v>
      </c>
      <c r="B3796">
        <v>333060</v>
      </c>
      <c r="C3796" t="s">
        <v>1589</v>
      </c>
      <c r="D3796" t="s">
        <v>5947</v>
      </c>
      <c r="E3796" t="s">
        <v>1596</v>
      </c>
      <c r="F3796" t="s">
        <v>9345</v>
      </c>
      <c r="G3796" t="s">
        <v>7490</v>
      </c>
      <c r="H3796" s="2">
        <v>45296</v>
      </c>
      <c r="I3796" s="2">
        <v>45296</v>
      </c>
      <c r="J3796"/>
      <c r="K3796"/>
      <c r="L3796">
        <v>31</v>
      </c>
      <c r="M3796" t="s">
        <v>7484</v>
      </c>
      <c r="N3796" t="s">
        <v>3482</v>
      </c>
      <c r="O3796"/>
      <c r="P3796" t="s">
        <v>9346</v>
      </c>
      <c r="Q3796" t="s">
        <v>9347</v>
      </c>
      <c r="R3796" t="s">
        <v>15465</v>
      </c>
      <c r="S3796" t="s">
        <v>15436</v>
      </c>
      <c r="T3796" t="s">
        <v>15437</v>
      </c>
      <c r="U3796" t="s">
        <v>15437</v>
      </c>
      <c r="V3796">
        <v>0.81578947368421051</v>
      </c>
    </row>
    <row r="3797" spans="1:22" x14ac:dyDescent="0.25">
      <c r="A3797" t="s">
        <v>1569</v>
      </c>
      <c r="B3797">
        <v>333066</v>
      </c>
      <c r="C3797" t="s">
        <v>9362</v>
      </c>
      <c r="D3797" t="s">
        <v>9363</v>
      </c>
      <c r="E3797" t="s">
        <v>1572</v>
      </c>
      <c r="F3797" t="s">
        <v>9345</v>
      </c>
      <c r="G3797" t="s">
        <v>7490</v>
      </c>
      <c r="H3797" s="2">
        <v>45296</v>
      </c>
      <c r="I3797" s="2">
        <v>45296</v>
      </c>
      <c r="J3797"/>
      <c r="K3797"/>
      <c r="L3797">
        <v>0.01</v>
      </c>
      <c r="M3797" t="s">
        <v>7484</v>
      </c>
      <c r="N3797" t="s">
        <v>3482</v>
      </c>
      <c r="O3797"/>
      <c r="P3797" t="s">
        <v>9346</v>
      </c>
      <c r="Q3797" t="s">
        <v>9347</v>
      </c>
      <c r="R3797" t="s">
        <v>15465</v>
      </c>
      <c r="S3797" t="s">
        <v>15436</v>
      </c>
      <c r="T3797" t="s">
        <v>15437</v>
      </c>
      <c r="U3797" t="s">
        <v>15437</v>
      </c>
      <c r="V3797">
        <v>0</v>
      </c>
    </row>
    <row r="3798" spans="1:22" x14ac:dyDescent="0.25">
      <c r="A3798" t="s">
        <v>1569</v>
      </c>
      <c r="B3798">
        <v>333095</v>
      </c>
      <c r="C3798" t="s">
        <v>3801</v>
      </c>
      <c r="D3798" t="s">
        <v>10352</v>
      </c>
      <c r="E3798" t="s">
        <v>1572</v>
      </c>
      <c r="F3798" t="s">
        <v>10850</v>
      </c>
      <c r="G3798" t="s">
        <v>7490</v>
      </c>
      <c r="H3798" s="2">
        <v>45296</v>
      </c>
      <c r="I3798" s="2">
        <v>45296</v>
      </c>
      <c r="J3798"/>
      <c r="K3798"/>
      <c r="L3798">
        <v>0.01</v>
      </c>
      <c r="M3798" t="s">
        <v>7484</v>
      </c>
      <c r="N3798" t="s">
        <v>3865</v>
      </c>
      <c r="O3798"/>
      <c r="P3798" t="s">
        <v>10847</v>
      </c>
      <c r="Q3798" t="s">
        <v>3922</v>
      </c>
      <c r="R3798" t="s">
        <v>15468</v>
      </c>
      <c r="S3798" t="s">
        <v>15436</v>
      </c>
      <c r="T3798" t="s">
        <v>15437</v>
      </c>
      <c r="U3798" t="s">
        <v>15437</v>
      </c>
      <c r="V3798">
        <v>0</v>
      </c>
    </row>
    <row r="3799" spans="1:22" x14ac:dyDescent="0.25">
      <c r="A3799" t="s">
        <v>1569</v>
      </c>
      <c r="B3799">
        <v>333064</v>
      </c>
      <c r="C3799" t="s">
        <v>10377</v>
      </c>
      <c r="D3799" t="s">
        <v>13045</v>
      </c>
      <c r="E3799" t="s">
        <v>1572</v>
      </c>
      <c r="F3799" t="s">
        <v>13040</v>
      </c>
      <c r="G3799" t="s">
        <v>7490</v>
      </c>
      <c r="H3799" s="2">
        <v>45296</v>
      </c>
      <c r="I3799" s="2">
        <v>45296</v>
      </c>
      <c r="J3799"/>
      <c r="K3799"/>
      <c r="L3799">
        <v>0.01</v>
      </c>
      <c r="M3799" t="s">
        <v>7484</v>
      </c>
      <c r="N3799" t="s">
        <v>3482</v>
      </c>
      <c r="O3799"/>
      <c r="P3799" t="s">
        <v>13037</v>
      </c>
      <c r="Q3799" t="s">
        <v>13038</v>
      </c>
      <c r="R3799" t="s">
        <v>15466</v>
      </c>
      <c r="S3799" t="s">
        <v>15436</v>
      </c>
      <c r="T3799" t="s">
        <v>15437</v>
      </c>
      <c r="U3799" t="s">
        <v>15437</v>
      </c>
      <c r="V3799">
        <v>0</v>
      </c>
    </row>
    <row r="3800" spans="1:22" x14ac:dyDescent="0.25">
      <c r="A3800" t="s">
        <v>1569</v>
      </c>
      <c r="B3800">
        <v>333061</v>
      </c>
      <c r="C3800" t="s">
        <v>13046</v>
      </c>
      <c r="D3800" t="s">
        <v>13047</v>
      </c>
      <c r="E3800" t="s">
        <v>1572</v>
      </c>
      <c r="F3800" t="s">
        <v>13040</v>
      </c>
      <c r="G3800" t="s">
        <v>7490</v>
      </c>
      <c r="H3800" s="2">
        <v>45296</v>
      </c>
      <c r="I3800" s="2">
        <v>45296</v>
      </c>
      <c r="J3800"/>
      <c r="K3800"/>
      <c r="L3800">
        <v>0.01</v>
      </c>
      <c r="M3800" t="s">
        <v>7484</v>
      </c>
      <c r="N3800" t="s">
        <v>3482</v>
      </c>
      <c r="O3800"/>
      <c r="P3800" t="s">
        <v>13037</v>
      </c>
      <c r="Q3800" t="s">
        <v>13038</v>
      </c>
      <c r="R3800" t="s">
        <v>15466</v>
      </c>
      <c r="S3800" t="s">
        <v>15436</v>
      </c>
      <c r="T3800" t="s">
        <v>15437</v>
      </c>
      <c r="U3800" t="s">
        <v>15437</v>
      </c>
      <c r="V3800">
        <v>0</v>
      </c>
    </row>
    <row r="3801" spans="1:22" x14ac:dyDescent="0.25">
      <c r="A3801" t="s">
        <v>1569</v>
      </c>
      <c r="B3801">
        <v>333075</v>
      </c>
      <c r="C3801" t="s">
        <v>12450</v>
      </c>
      <c r="D3801" t="s">
        <v>13886</v>
      </c>
      <c r="E3801" t="s">
        <v>1572</v>
      </c>
      <c r="F3801" t="s">
        <v>13860</v>
      </c>
      <c r="G3801" t="s">
        <v>7490</v>
      </c>
      <c r="H3801" s="2">
        <v>45296</v>
      </c>
      <c r="I3801" s="2">
        <v>45296</v>
      </c>
      <c r="J3801"/>
      <c r="K3801"/>
      <c r="L3801">
        <v>0.01</v>
      </c>
      <c r="M3801" t="s">
        <v>7484</v>
      </c>
      <c r="N3801" t="s">
        <v>4199</v>
      </c>
      <c r="O3801"/>
      <c r="P3801" t="s">
        <v>13861</v>
      </c>
      <c r="Q3801" t="s">
        <v>13862</v>
      </c>
      <c r="R3801" t="s">
        <v>15449</v>
      </c>
      <c r="S3801" t="s">
        <v>15436</v>
      </c>
      <c r="T3801" t="s">
        <v>15437</v>
      </c>
      <c r="U3801" t="s">
        <v>15437</v>
      </c>
      <c r="V3801">
        <v>0</v>
      </c>
    </row>
    <row r="3802" spans="1:22" x14ac:dyDescent="0.25">
      <c r="A3802" t="s">
        <v>1569</v>
      </c>
      <c r="B3802">
        <v>333059</v>
      </c>
      <c r="C3802" t="s">
        <v>4971</v>
      </c>
      <c r="D3802" t="s">
        <v>5337</v>
      </c>
      <c r="E3802" t="s">
        <v>1572</v>
      </c>
      <c r="F3802" t="s">
        <v>5324</v>
      </c>
      <c r="G3802" t="s">
        <v>4294</v>
      </c>
      <c r="H3802" s="2">
        <v>45296</v>
      </c>
      <c r="I3802" s="2">
        <v>45296</v>
      </c>
      <c r="J3802"/>
      <c r="K3802"/>
      <c r="L3802">
        <v>0.01</v>
      </c>
      <c r="M3802" t="s">
        <v>4269</v>
      </c>
      <c r="N3802" t="s">
        <v>3482</v>
      </c>
      <c r="O3802"/>
      <c r="P3802" t="s">
        <v>5318</v>
      </c>
      <c r="Q3802" t="s">
        <v>3547</v>
      </c>
      <c r="R3802" t="s">
        <v>15455</v>
      </c>
      <c r="S3802" t="s">
        <v>15436</v>
      </c>
      <c r="T3802" t="s">
        <v>15437</v>
      </c>
      <c r="U3802" t="s">
        <v>15437</v>
      </c>
      <c r="V3802">
        <v>0</v>
      </c>
    </row>
    <row r="3803" spans="1:22" x14ac:dyDescent="0.25">
      <c r="A3803" t="s">
        <v>1569</v>
      </c>
      <c r="B3803">
        <v>333055</v>
      </c>
      <c r="C3803" t="s">
        <v>5124</v>
      </c>
      <c r="D3803" t="s">
        <v>6521</v>
      </c>
      <c r="E3803" t="s">
        <v>1572</v>
      </c>
      <c r="F3803" t="s">
        <v>6734</v>
      </c>
      <c r="G3803" t="s">
        <v>4294</v>
      </c>
      <c r="H3803" s="2">
        <v>45296</v>
      </c>
      <c r="I3803" s="2">
        <v>45296</v>
      </c>
      <c r="J3803"/>
      <c r="K3803"/>
      <c r="L3803">
        <v>0.01</v>
      </c>
      <c r="M3803" t="s">
        <v>4269</v>
      </c>
      <c r="N3803" t="s">
        <v>3865</v>
      </c>
      <c r="O3803"/>
      <c r="P3803" t="s">
        <v>6735</v>
      </c>
      <c r="Q3803" t="s">
        <v>6736</v>
      </c>
      <c r="R3803" t="s">
        <v>15448</v>
      </c>
      <c r="S3803" t="s">
        <v>15436</v>
      </c>
      <c r="T3803" t="s">
        <v>15437</v>
      </c>
      <c r="U3803" t="s">
        <v>15437</v>
      </c>
      <c r="V3803">
        <v>0</v>
      </c>
    </row>
    <row r="3804" spans="1:22" x14ac:dyDescent="0.25">
      <c r="A3804" t="s">
        <v>1569</v>
      </c>
      <c r="B3804">
        <v>332731</v>
      </c>
      <c r="C3804" t="s">
        <v>6062</v>
      </c>
      <c r="D3804" t="s">
        <v>13048</v>
      </c>
      <c r="E3804" t="s">
        <v>1607</v>
      </c>
      <c r="F3804" t="s">
        <v>13049</v>
      </c>
      <c r="G3804" t="s">
        <v>7537</v>
      </c>
      <c r="H3804" s="2">
        <v>45293</v>
      </c>
      <c r="I3804" s="2">
        <v>45293</v>
      </c>
      <c r="J3804"/>
      <c r="K3804"/>
      <c r="L3804">
        <v>38</v>
      </c>
      <c r="M3804" t="s">
        <v>7484</v>
      </c>
      <c r="N3804" t="s">
        <v>3482</v>
      </c>
      <c r="O3804"/>
      <c r="P3804" t="s">
        <v>13037</v>
      </c>
      <c r="Q3804" t="s">
        <v>13038</v>
      </c>
      <c r="R3804" t="s">
        <v>15466</v>
      </c>
      <c r="S3804" t="s">
        <v>15436</v>
      </c>
      <c r="T3804" t="s">
        <v>15437</v>
      </c>
      <c r="U3804" t="s">
        <v>15437</v>
      </c>
      <c r="V3804">
        <v>1</v>
      </c>
    </row>
    <row r="3805" spans="1:22" x14ac:dyDescent="0.25">
      <c r="A3805" t="s">
        <v>1569</v>
      </c>
      <c r="B3805">
        <v>332831</v>
      </c>
      <c r="C3805" t="s">
        <v>2508</v>
      </c>
      <c r="D3805" t="s">
        <v>4284</v>
      </c>
      <c r="E3805" t="s">
        <v>1572</v>
      </c>
      <c r="F3805" t="s">
        <v>4267</v>
      </c>
      <c r="G3805" t="s">
        <v>4268</v>
      </c>
      <c r="H3805" s="2">
        <v>45293</v>
      </c>
      <c r="I3805" s="2">
        <v>45293</v>
      </c>
      <c r="J3805"/>
      <c r="K3805"/>
      <c r="L3805">
        <v>0.01</v>
      </c>
      <c r="M3805" t="s">
        <v>4269</v>
      </c>
      <c r="N3805" t="s">
        <v>1714</v>
      </c>
      <c r="O3805"/>
      <c r="P3805" t="s">
        <v>4270</v>
      </c>
      <c r="Q3805" t="s">
        <v>4271</v>
      </c>
      <c r="R3805" t="s">
        <v>15447</v>
      </c>
      <c r="S3805" t="s">
        <v>15436</v>
      </c>
      <c r="T3805" t="s">
        <v>15437</v>
      </c>
      <c r="U3805" t="s">
        <v>15437</v>
      </c>
      <c r="V3805">
        <v>0</v>
      </c>
    </row>
    <row r="3806" spans="1:22" x14ac:dyDescent="0.25">
      <c r="A3806" t="s">
        <v>1569</v>
      </c>
      <c r="B3806">
        <v>333067</v>
      </c>
      <c r="C3806" t="s">
        <v>8422</v>
      </c>
      <c r="D3806" t="s">
        <v>8423</v>
      </c>
      <c r="E3806" t="s">
        <v>1607</v>
      </c>
      <c r="F3806" t="s">
        <v>8424</v>
      </c>
      <c r="G3806" t="s">
        <v>4326</v>
      </c>
      <c r="H3806" s="2">
        <v>45292</v>
      </c>
      <c r="I3806" s="2">
        <v>45341</v>
      </c>
      <c r="J3806"/>
      <c r="K3806"/>
      <c r="L3806">
        <v>38</v>
      </c>
      <c r="M3806" t="s">
        <v>7484</v>
      </c>
      <c r="N3806" t="s">
        <v>1576</v>
      </c>
      <c r="O3806"/>
      <c r="P3806" t="s">
        <v>8405</v>
      </c>
      <c r="Q3806" t="s">
        <v>8406</v>
      </c>
      <c r="R3806" t="s">
        <v>15464</v>
      </c>
      <c r="S3806" t="s">
        <v>15436</v>
      </c>
      <c r="T3806" t="s">
        <v>15437</v>
      </c>
      <c r="U3806" t="s">
        <v>1566</v>
      </c>
      <c r="V3806">
        <v>1</v>
      </c>
    </row>
    <row r="3807" spans="1:22" x14ac:dyDescent="0.25">
      <c r="A3807" t="s">
        <v>1569</v>
      </c>
      <c r="B3807">
        <v>333054</v>
      </c>
      <c r="C3807" t="s">
        <v>2258</v>
      </c>
      <c r="D3807" t="s">
        <v>11577</v>
      </c>
      <c r="E3807" t="s">
        <v>1572</v>
      </c>
      <c r="F3807" t="s">
        <v>11563</v>
      </c>
      <c r="G3807" t="s">
        <v>7490</v>
      </c>
      <c r="H3807" s="2">
        <v>45292</v>
      </c>
      <c r="I3807" s="2">
        <v>45292</v>
      </c>
      <c r="J3807"/>
      <c r="K3807"/>
      <c r="L3807">
        <v>0.01</v>
      </c>
      <c r="M3807" t="s">
        <v>7484</v>
      </c>
      <c r="N3807" t="s">
        <v>3482</v>
      </c>
      <c r="O3807"/>
      <c r="P3807" t="s">
        <v>11564</v>
      </c>
      <c r="Q3807" t="s">
        <v>6889</v>
      </c>
      <c r="R3807" t="s">
        <v>15465</v>
      </c>
      <c r="S3807" t="s">
        <v>15436</v>
      </c>
      <c r="T3807" t="s">
        <v>15437</v>
      </c>
      <c r="U3807" t="s">
        <v>15437</v>
      </c>
      <c r="V3807">
        <v>0</v>
      </c>
    </row>
    <row r="3808" spans="1:22" x14ac:dyDescent="0.25">
      <c r="A3808" t="s">
        <v>1569</v>
      </c>
      <c r="B3808">
        <v>333052</v>
      </c>
      <c r="C3808" t="s">
        <v>5554</v>
      </c>
      <c r="D3808" t="s">
        <v>2785</v>
      </c>
      <c r="E3808" t="s">
        <v>1572</v>
      </c>
      <c r="F3808" t="s">
        <v>7902</v>
      </c>
      <c r="G3808" t="s">
        <v>7490</v>
      </c>
      <c r="H3808" s="2">
        <v>45291</v>
      </c>
      <c r="I3808" s="2">
        <v>45607</v>
      </c>
      <c r="J3808"/>
      <c r="K3808"/>
      <c r="L3808">
        <v>0.01</v>
      </c>
      <c r="M3808" t="s">
        <v>7484</v>
      </c>
      <c r="N3808" t="s">
        <v>3311</v>
      </c>
      <c r="O3808"/>
      <c r="P3808" t="s">
        <v>7903</v>
      </c>
      <c r="Q3808" t="s">
        <v>3398</v>
      </c>
      <c r="R3808" t="s">
        <v>15463</v>
      </c>
      <c r="S3808" t="s">
        <v>15436</v>
      </c>
      <c r="T3808" t="s">
        <v>15437</v>
      </c>
      <c r="U3808" t="s">
        <v>15437</v>
      </c>
      <c r="V3808">
        <v>0</v>
      </c>
    </row>
    <row r="3809" spans="1:22" x14ac:dyDescent="0.25">
      <c r="A3809" t="s">
        <v>1569</v>
      </c>
      <c r="B3809">
        <v>333053</v>
      </c>
      <c r="C3809" t="s">
        <v>13887</v>
      </c>
      <c r="D3809" t="s">
        <v>7616</v>
      </c>
      <c r="E3809" t="s">
        <v>1572</v>
      </c>
      <c r="F3809" t="s">
        <v>13860</v>
      </c>
      <c r="G3809" t="s">
        <v>7490</v>
      </c>
      <c r="H3809" s="2">
        <v>45291</v>
      </c>
      <c r="I3809" s="2">
        <v>45291</v>
      </c>
      <c r="J3809"/>
      <c r="K3809"/>
      <c r="L3809">
        <v>0.01</v>
      </c>
      <c r="M3809" t="s">
        <v>7484</v>
      </c>
      <c r="N3809" t="s">
        <v>4199</v>
      </c>
      <c r="O3809"/>
      <c r="P3809" t="s">
        <v>13861</v>
      </c>
      <c r="Q3809" t="s">
        <v>13862</v>
      </c>
      <c r="R3809" t="s">
        <v>15449</v>
      </c>
      <c r="S3809" t="s">
        <v>15436</v>
      </c>
      <c r="T3809" t="s">
        <v>15437</v>
      </c>
      <c r="U3809" t="s">
        <v>15437</v>
      </c>
      <c r="V3809">
        <v>0</v>
      </c>
    </row>
    <row r="3810" spans="1:22" x14ac:dyDescent="0.25">
      <c r="A3810" t="s">
        <v>1569</v>
      </c>
      <c r="B3810">
        <v>333038</v>
      </c>
      <c r="C3810" t="s">
        <v>2409</v>
      </c>
      <c r="D3810" t="s">
        <v>5172</v>
      </c>
      <c r="E3810" t="s">
        <v>1572</v>
      </c>
      <c r="F3810" t="s">
        <v>5166</v>
      </c>
      <c r="G3810" t="s">
        <v>4268</v>
      </c>
      <c r="H3810" s="2">
        <v>45291</v>
      </c>
      <c r="I3810" s="2">
        <v>45291</v>
      </c>
      <c r="J3810"/>
      <c r="K3810"/>
      <c r="L3810">
        <v>0.01</v>
      </c>
      <c r="M3810" t="s">
        <v>4269</v>
      </c>
      <c r="N3810" t="s">
        <v>3482</v>
      </c>
      <c r="O3810"/>
      <c r="P3810" t="s">
        <v>5167</v>
      </c>
      <c r="Q3810" t="s">
        <v>3590</v>
      </c>
      <c r="R3810" t="s">
        <v>15451</v>
      </c>
      <c r="S3810" t="s">
        <v>15436</v>
      </c>
      <c r="T3810" t="s">
        <v>15437</v>
      </c>
      <c r="U3810" t="s">
        <v>15437</v>
      </c>
      <c r="V3810">
        <v>0</v>
      </c>
    </row>
    <row r="3811" spans="1:22" x14ac:dyDescent="0.25">
      <c r="A3811" t="s">
        <v>1569</v>
      </c>
      <c r="B3811">
        <v>333042</v>
      </c>
      <c r="C3811" t="s">
        <v>1656</v>
      </c>
      <c r="D3811" t="s">
        <v>1876</v>
      </c>
      <c r="E3811" t="s">
        <v>1572</v>
      </c>
      <c r="F3811" t="s">
        <v>5324</v>
      </c>
      <c r="G3811" t="s">
        <v>4294</v>
      </c>
      <c r="H3811" s="2">
        <v>45291</v>
      </c>
      <c r="I3811" s="2">
        <v>45291</v>
      </c>
      <c r="J3811"/>
      <c r="K3811"/>
      <c r="L3811">
        <v>0.01</v>
      </c>
      <c r="M3811" t="s">
        <v>4269</v>
      </c>
      <c r="N3811" t="s">
        <v>3482</v>
      </c>
      <c r="O3811"/>
      <c r="P3811" t="s">
        <v>5318</v>
      </c>
      <c r="Q3811" t="s">
        <v>3547</v>
      </c>
      <c r="R3811" t="s">
        <v>15455</v>
      </c>
      <c r="S3811" t="s">
        <v>15436</v>
      </c>
      <c r="T3811" t="s">
        <v>15437</v>
      </c>
      <c r="U3811" t="s">
        <v>15437</v>
      </c>
      <c r="V3811">
        <v>0</v>
      </c>
    </row>
    <row r="3812" spans="1:22" x14ac:dyDescent="0.25">
      <c r="A3812" t="s">
        <v>1569</v>
      </c>
      <c r="B3812">
        <v>333039</v>
      </c>
      <c r="C3812" t="s">
        <v>2230</v>
      </c>
      <c r="D3812" t="s">
        <v>5495</v>
      </c>
      <c r="E3812" t="s">
        <v>1572</v>
      </c>
      <c r="F3812" t="s">
        <v>5484</v>
      </c>
      <c r="G3812" t="s">
        <v>4268</v>
      </c>
      <c r="H3812" s="2">
        <v>45291</v>
      </c>
      <c r="I3812" s="2">
        <v>45291</v>
      </c>
      <c r="J3812"/>
      <c r="K3812"/>
      <c r="L3812">
        <v>0.01</v>
      </c>
      <c r="M3812" t="s">
        <v>4269</v>
      </c>
      <c r="N3812" t="s">
        <v>1576</v>
      </c>
      <c r="O3812"/>
      <c r="P3812" t="s">
        <v>5485</v>
      </c>
      <c r="Q3812" t="s">
        <v>5486</v>
      </c>
      <c r="R3812" t="s">
        <v>15453</v>
      </c>
      <c r="S3812" t="s">
        <v>15436</v>
      </c>
      <c r="T3812" t="s">
        <v>15437</v>
      </c>
      <c r="U3812" t="s">
        <v>15437</v>
      </c>
      <c r="V3812">
        <v>0</v>
      </c>
    </row>
    <row r="3813" spans="1:22" x14ac:dyDescent="0.25">
      <c r="A3813" t="s">
        <v>1569</v>
      </c>
      <c r="B3813">
        <v>333034</v>
      </c>
      <c r="C3813" t="s">
        <v>5460</v>
      </c>
      <c r="D3813" t="s">
        <v>5461</v>
      </c>
      <c r="E3813" t="s">
        <v>1572</v>
      </c>
      <c r="F3813" t="s">
        <v>5448</v>
      </c>
      <c r="G3813" t="s">
        <v>4268</v>
      </c>
      <c r="H3813" s="2">
        <v>45290</v>
      </c>
      <c r="I3813" s="2">
        <v>45290</v>
      </c>
      <c r="J3813"/>
      <c r="K3813"/>
      <c r="L3813">
        <v>0.01</v>
      </c>
      <c r="M3813" t="s">
        <v>4269</v>
      </c>
      <c r="N3813" t="s">
        <v>3482</v>
      </c>
      <c r="O3813"/>
      <c r="P3813" t="s">
        <v>5449</v>
      </c>
      <c r="Q3813" t="s">
        <v>3750</v>
      </c>
      <c r="R3813" t="s">
        <v>15451</v>
      </c>
      <c r="S3813" t="s">
        <v>15436</v>
      </c>
      <c r="T3813" t="s">
        <v>15437</v>
      </c>
      <c r="U3813" t="s">
        <v>15437</v>
      </c>
      <c r="V3813">
        <v>0</v>
      </c>
    </row>
    <row r="3814" spans="1:22" x14ac:dyDescent="0.25">
      <c r="A3814" t="s">
        <v>1569</v>
      </c>
      <c r="B3814">
        <v>332998</v>
      </c>
      <c r="C3814" t="s">
        <v>8264</v>
      </c>
      <c r="D3814" t="s">
        <v>4321</v>
      </c>
      <c r="E3814" t="s">
        <v>1572</v>
      </c>
      <c r="F3814" t="s">
        <v>8257</v>
      </c>
      <c r="G3814" t="s">
        <v>7490</v>
      </c>
      <c r="H3814" s="2">
        <v>45285</v>
      </c>
      <c r="I3814" s="2">
        <v>45789</v>
      </c>
      <c r="J3814"/>
      <c r="K3814"/>
      <c r="L3814">
        <v>0.01</v>
      </c>
      <c r="M3814" t="s">
        <v>7484</v>
      </c>
      <c r="N3814" t="s">
        <v>1714</v>
      </c>
      <c r="O3814"/>
      <c r="P3814" t="s">
        <v>8255</v>
      </c>
      <c r="Q3814" t="s">
        <v>5829</v>
      </c>
      <c r="R3814" t="s">
        <v>15465</v>
      </c>
      <c r="S3814" t="s">
        <v>15436</v>
      </c>
      <c r="T3814" t="s">
        <v>15437</v>
      </c>
      <c r="U3814" t="s">
        <v>15437</v>
      </c>
      <c r="V3814">
        <v>0</v>
      </c>
    </row>
    <row r="3815" spans="1:22" x14ac:dyDescent="0.25">
      <c r="A3815" t="s">
        <v>1569</v>
      </c>
      <c r="B3815">
        <v>333027</v>
      </c>
      <c r="C3815" t="s">
        <v>1651</v>
      </c>
      <c r="D3815" t="s">
        <v>10862</v>
      </c>
      <c r="E3815" t="s">
        <v>1572</v>
      </c>
      <c r="F3815" t="s">
        <v>10850</v>
      </c>
      <c r="G3815" t="s">
        <v>7490</v>
      </c>
      <c r="H3815" s="2">
        <v>45284</v>
      </c>
      <c r="I3815" s="2">
        <v>45284</v>
      </c>
      <c r="J3815"/>
      <c r="K3815"/>
      <c r="L3815">
        <v>0.01</v>
      </c>
      <c r="M3815" t="s">
        <v>7484</v>
      </c>
      <c r="N3815" t="s">
        <v>3865</v>
      </c>
      <c r="O3815"/>
      <c r="P3815" t="s">
        <v>10847</v>
      </c>
      <c r="Q3815" t="s">
        <v>3922</v>
      </c>
      <c r="R3815" t="s">
        <v>15468</v>
      </c>
      <c r="S3815" t="s">
        <v>15436</v>
      </c>
      <c r="T3815" t="s">
        <v>15437</v>
      </c>
      <c r="U3815" t="s">
        <v>15437</v>
      </c>
      <c r="V3815">
        <v>0</v>
      </c>
    </row>
    <row r="3816" spans="1:22" x14ac:dyDescent="0.25">
      <c r="A3816" t="s">
        <v>1569</v>
      </c>
      <c r="B3816">
        <v>333021</v>
      </c>
      <c r="C3816" t="s">
        <v>5496</v>
      </c>
      <c r="D3816" t="s">
        <v>5497</v>
      </c>
      <c r="E3816" t="s">
        <v>1572</v>
      </c>
      <c r="F3816" t="s">
        <v>5484</v>
      </c>
      <c r="G3816" t="s">
        <v>4268</v>
      </c>
      <c r="H3816" s="2">
        <v>45284</v>
      </c>
      <c r="I3816" s="2">
        <v>45287</v>
      </c>
      <c r="J3816"/>
      <c r="K3816"/>
      <c r="L3816">
        <v>0.01</v>
      </c>
      <c r="M3816" t="s">
        <v>4269</v>
      </c>
      <c r="N3816" t="s">
        <v>1576</v>
      </c>
      <c r="O3816"/>
      <c r="P3816" t="s">
        <v>5485</v>
      </c>
      <c r="Q3816" t="s">
        <v>5486</v>
      </c>
      <c r="R3816" t="s">
        <v>15453</v>
      </c>
      <c r="S3816" t="s">
        <v>15436</v>
      </c>
      <c r="T3816" t="s">
        <v>15437</v>
      </c>
      <c r="U3816" t="s">
        <v>15437</v>
      </c>
      <c r="V3816">
        <v>0</v>
      </c>
    </row>
    <row r="3817" spans="1:22" x14ac:dyDescent="0.25">
      <c r="A3817" t="s">
        <v>1569</v>
      </c>
      <c r="B3817">
        <v>333030</v>
      </c>
      <c r="C3817" t="s">
        <v>5620</v>
      </c>
      <c r="D3817" t="s">
        <v>5621</v>
      </c>
      <c r="E3817" t="s">
        <v>1572</v>
      </c>
      <c r="F3817" t="s">
        <v>5599</v>
      </c>
      <c r="G3817" t="s">
        <v>4268</v>
      </c>
      <c r="H3817" s="2">
        <v>45284</v>
      </c>
      <c r="I3817" s="2">
        <v>45284</v>
      </c>
      <c r="J3817"/>
      <c r="K3817"/>
      <c r="L3817">
        <v>0.01</v>
      </c>
      <c r="M3817" t="s">
        <v>4269</v>
      </c>
      <c r="N3817" t="s">
        <v>3865</v>
      </c>
      <c r="O3817"/>
      <c r="P3817" t="s">
        <v>5600</v>
      </c>
      <c r="Q3817" t="s">
        <v>5601</v>
      </c>
      <c r="R3817" t="s">
        <v>15452</v>
      </c>
      <c r="S3817" t="s">
        <v>15436</v>
      </c>
      <c r="T3817" t="s">
        <v>15437</v>
      </c>
      <c r="U3817" t="s">
        <v>15437</v>
      </c>
      <c r="V3817">
        <v>0</v>
      </c>
    </row>
    <row r="3818" spans="1:22" x14ac:dyDescent="0.25">
      <c r="A3818" t="s">
        <v>1569</v>
      </c>
      <c r="B3818">
        <v>298021</v>
      </c>
      <c r="C3818" t="s">
        <v>2704</v>
      </c>
      <c r="D3818" t="s">
        <v>5984</v>
      </c>
      <c r="E3818" t="s">
        <v>1572</v>
      </c>
      <c r="F3818" t="s">
        <v>9612</v>
      </c>
      <c r="G3818" t="s">
        <v>7487</v>
      </c>
      <c r="H3818" s="2">
        <v>45283</v>
      </c>
      <c r="I3818" s="2">
        <v>45283</v>
      </c>
      <c r="J3818"/>
      <c r="K3818"/>
      <c r="L3818">
        <v>0.01</v>
      </c>
      <c r="M3818" t="s">
        <v>7484</v>
      </c>
      <c r="N3818" t="s">
        <v>4199</v>
      </c>
      <c r="O3818"/>
      <c r="P3818" t="s">
        <v>9605</v>
      </c>
      <c r="Q3818" t="s">
        <v>4702</v>
      </c>
      <c r="R3818" t="s">
        <v>15449</v>
      </c>
      <c r="S3818" t="s">
        <v>15436</v>
      </c>
      <c r="T3818" t="s">
        <v>15437</v>
      </c>
      <c r="U3818" t="s">
        <v>15437</v>
      </c>
      <c r="V3818">
        <v>0</v>
      </c>
    </row>
    <row r="3819" spans="1:22" x14ac:dyDescent="0.25">
      <c r="A3819" t="s">
        <v>1569</v>
      </c>
      <c r="B3819">
        <v>298019</v>
      </c>
      <c r="C3819" t="s">
        <v>2986</v>
      </c>
      <c r="D3819" t="s">
        <v>5498</v>
      </c>
      <c r="E3819" t="s">
        <v>1596</v>
      </c>
      <c r="F3819" t="s">
        <v>5488</v>
      </c>
      <c r="G3819" t="s">
        <v>4294</v>
      </c>
      <c r="H3819" s="2">
        <v>45283</v>
      </c>
      <c r="I3819" s="2">
        <v>45283</v>
      </c>
      <c r="J3819"/>
      <c r="K3819"/>
      <c r="L3819">
        <v>30.5</v>
      </c>
      <c r="M3819" t="s">
        <v>4269</v>
      </c>
      <c r="N3819" t="s">
        <v>1576</v>
      </c>
      <c r="O3819"/>
      <c r="P3819" t="s">
        <v>5485</v>
      </c>
      <c r="Q3819" t="s">
        <v>5486</v>
      </c>
      <c r="R3819" t="s">
        <v>15453</v>
      </c>
      <c r="S3819" t="s">
        <v>15436</v>
      </c>
      <c r="T3819" t="s">
        <v>15437</v>
      </c>
      <c r="U3819" t="s">
        <v>15437</v>
      </c>
      <c r="V3819">
        <v>0.80263157894736847</v>
      </c>
    </row>
    <row r="3820" spans="1:22" x14ac:dyDescent="0.25">
      <c r="A3820" t="s">
        <v>1569</v>
      </c>
      <c r="B3820">
        <v>333004</v>
      </c>
      <c r="C3820" t="s">
        <v>7633</v>
      </c>
      <c r="D3820" t="s">
        <v>3693</v>
      </c>
      <c r="E3820" t="s">
        <v>1572</v>
      </c>
      <c r="F3820" t="s">
        <v>7612</v>
      </c>
      <c r="G3820" t="s">
        <v>7490</v>
      </c>
      <c r="H3820" s="2">
        <v>45282</v>
      </c>
      <c r="I3820" s="2">
        <v>45282</v>
      </c>
      <c r="J3820"/>
      <c r="K3820"/>
      <c r="L3820">
        <v>0.01</v>
      </c>
      <c r="M3820" t="s">
        <v>7484</v>
      </c>
      <c r="N3820" t="s">
        <v>1714</v>
      </c>
      <c r="O3820"/>
      <c r="P3820" t="s">
        <v>7613</v>
      </c>
      <c r="Q3820" t="s">
        <v>7614</v>
      </c>
      <c r="R3820" t="s">
        <v>15461</v>
      </c>
      <c r="S3820" t="s">
        <v>15436</v>
      </c>
      <c r="T3820" t="s">
        <v>15437</v>
      </c>
      <c r="U3820" t="s">
        <v>15437</v>
      </c>
      <c r="V3820">
        <v>0</v>
      </c>
    </row>
    <row r="3821" spans="1:22" x14ac:dyDescent="0.25">
      <c r="A3821" t="s">
        <v>1569</v>
      </c>
      <c r="B3821">
        <v>333005</v>
      </c>
      <c r="C3821" t="s">
        <v>1910</v>
      </c>
      <c r="D3821" t="s">
        <v>10863</v>
      </c>
      <c r="E3821" t="s">
        <v>1572</v>
      </c>
      <c r="F3821" t="s">
        <v>10850</v>
      </c>
      <c r="G3821" t="s">
        <v>7490</v>
      </c>
      <c r="H3821" s="2">
        <v>45282</v>
      </c>
      <c r="I3821" s="2">
        <v>45282</v>
      </c>
      <c r="J3821"/>
      <c r="K3821"/>
      <c r="L3821">
        <v>0.01</v>
      </c>
      <c r="M3821" t="s">
        <v>7484</v>
      </c>
      <c r="N3821" t="s">
        <v>3865</v>
      </c>
      <c r="O3821"/>
      <c r="P3821" t="s">
        <v>10847</v>
      </c>
      <c r="Q3821" t="s">
        <v>3922</v>
      </c>
      <c r="R3821" t="s">
        <v>15468</v>
      </c>
      <c r="S3821" t="s">
        <v>15436</v>
      </c>
      <c r="T3821" t="s">
        <v>15437</v>
      </c>
      <c r="U3821" t="s">
        <v>15437</v>
      </c>
      <c r="V3821">
        <v>0</v>
      </c>
    </row>
    <row r="3822" spans="1:22" x14ac:dyDescent="0.25">
      <c r="A3822" t="s">
        <v>1569</v>
      </c>
      <c r="B3822">
        <v>333000</v>
      </c>
      <c r="C3822" t="s">
        <v>2886</v>
      </c>
      <c r="D3822" t="s">
        <v>6184</v>
      </c>
      <c r="E3822" t="s">
        <v>1572</v>
      </c>
      <c r="F3822" t="s">
        <v>6161</v>
      </c>
      <c r="G3822" t="s">
        <v>4268</v>
      </c>
      <c r="H3822" s="2">
        <v>45281</v>
      </c>
      <c r="I3822" s="2">
        <v>45281</v>
      </c>
      <c r="J3822"/>
      <c r="K3822"/>
      <c r="L3822">
        <v>0.01</v>
      </c>
      <c r="M3822" t="s">
        <v>4269</v>
      </c>
      <c r="N3822" t="s">
        <v>1714</v>
      </c>
      <c r="O3822"/>
      <c r="P3822" t="s">
        <v>6162</v>
      </c>
      <c r="Q3822" t="s">
        <v>6163</v>
      </c>
      <c r="R3822" t="s">
        <v>15454</v>
      </c>
      <c r="S3822" t="s">
        <v>15436</v>
      </c>
      <c r="T3822" t="s">
        <v>15437</v>
      </c>
      <c r="U3822" t="s">
        <v>15437</v>
      </c>
      <c r="V3822">
        <v>0</v>
      </c>
    </row>
    <row r="3823" spans="1:22" x14ac:dyDescent="0.25">
      <c r="A3823" t="s">
        <v>1569</v>
      </c>
      <c r="B3823">
        <v>332976</v>
      </c>
      <c r="C3823" t="s">
        <v>14248</v>
      </c>
      <c r="D3823" t="s">
        <v>7337</v>
      </c>
      <c r="E3823" t="s">
        <v>1572</v>
      </c>
      <c r="F3823" t="s">
        <v>14249</v>
      </c>
      <c r="G3823" t="s">
        <v>14250</v>
      </c>
      <c r="H3823" s="2">
        <v>45280</v>
      </c>
      <c r="I3823" s="2">
        <v>45280</v>
      </c>
      <c r="J3823"/>
      <c r="K3823"/>
      <c r="L3823">
        <v>0.01</v>
      </c>
      <c r="M3823" t="s">
        <v>7484</v>
      </c>
      <c r="N3823" t="s">
        <v>1714</v>
      </c>
      <c r="O3823" t="s">
        <v>7120</v>
      </c>
      <c r="P3823" t="s">
        <v>14227</v>
      </c>
      <c r="Q3823" t="s">
        <v>83</v>
      </c>
      <c r="R3823" t="s">
        <v>83</v>
      </c>
      <c r="S3823" t="s">
        <v>15436</v>
      </c>
      <c r="T3823" t="s">
        <v>15437</v>
      </c>
      <c r="U3823" t="s">
        <v>15437</v>
      </c>
      <c r="V3823">
        <v>0</v>
      </c>
    </row>
    <row r="3824" spans="1:22" x14ac:dyDescent="0.25">
      <c r="A3824" t="s">
        <v>1569</v>
      </c>
      <c r="B3824">
        <v>332962</v>
      </c>
      <c r="C3824" t="s">
        <v>2436</v>
      </c>
      <c r="D3824" t="s">
        <v>8265</v>
      </c>
      <c r="E3824" t="s">
        <v>1572</v>
      </c>
      <c r="F3824" t="s">
        <v>8257</v>
      </c>
      <c r="G3824" t="s">
        <v>7490</v>
      </c>
      <c r="H3824" s="2">
        <v>45278</v>
      </c>
      <c r="I3824" s="2">
        <v>45278</v>
      </c>
      <c r="J3824"/>
      <c r="K3824"/>
      <c r="L3824">
        <v>0.01</v>
      </c>
      <c r="M3824" t="s">
        <v>7484</v>
      </c>
      <c r="N3824" t="s">
        <v>3482</v>
      </c>
      <c r="O3824"/>
      <c r="P3824" t="s">
        <v>8255</v>
      </c>
      <c r="Q3824" t="s">
        <v>5829</v>
      </c>
      <c r="R3824" t="s">
        <v>15465</v>
      </c>
      <c r="S3824" t="s">
        <v>15436</v>
      </c>
      <c r="T3824" t="s">
        <v>15437</v>
      </c>
      <c r="U3824" t="s">
        <v>15437</v>
      </c>
      <c r="V3824">
        <v>0</v>
      </c>
    </row>
    <row r="3825" spans="1:22" x14ac:dyDescent="0.25">
      <c r="A3825" t="s">
        <v>1569</v>
      </c>
      <c r="B3825">
        <v>332987</v>
      </c>
      <c r="C3825" t="s">
        <v>1667</v>
      </c>
      <c r="D3825" t="s">
        <v>11021</v>
      </c>
      <c r="E3825" t="s">
        <v>1596</v>
      </c>
      <c r="F3825" t="s">
        <v>11000</v>
      </c>
      <c r="G3825" t="s">
        <v>7490</v>
      </c>
      <c r="H3825" s="2">
        <v>45278</v>
      </c>
      <c r="I3825" s="2">
        <v>45278</v>
      </c>
      <c r="J3825"/>
      <c r="K3825"/>
      <c r="L3825">
        <v>15</v>
      </c>
      <c r="M3825" t="s">
        <v>7484</v>
      </c>
      <c r="N3825" t="s">
        <v>3482</v>
      </c>
      <c r="O3825"/>
      <c r="P3825" t="s">
        <v>11001</v>
      </c>
      <c r="Q3825" t="s">
        <v>6482</v>
      </c>
      <c r="R3825" t="s">
        <v>15468</v>
      </c>
      <c r="S3825" t="s">
        <v>15436</v>
      </c>
      <c r="T3825" t="s">
        <v>15437</v>
      </c>
      <c r="U3825" t="s">
        <v>15437</v>
      </c>
      <c r="V3825">
        <v>0.39473684210526316</v>
      </c>
    </row>
    <row r="3826" spans="1:22" x14ac:dyDescent="0.25">
      <c r="A3826" t="s">
        <v>1569</v>
      </c>
      <c r="B3826">
        <v>332965</v>
      </c>
      <c r="C3826" t="s">
        <v>4598</v>
      </c>
      <c r="D3826" t="s">
        <v>4855</v>
      </c>
      <c r="E3826" t="s">
        <v>1572</v>
      </c>
      <c r="F3826" t="s">
        <v>11895</v>
      </c>
      <c r="G3826" t="s">
        <v>7487</v>
      </c>
      <c r="H3826" s="2">
        <v>45278</v>
      </c>
      <c r="I3826" s="2">
        <v>45278</v>
      </c>
      <c r="J3826"/>
      <c r="K3826"/>
      <c r="L3826">
        <v>0.01</v>
      </c>
      <c r="M3826" t="s">
        <v>7484</v>
      </c>
      <c r="N3826" t="s">
        <v>1714</v>
      </c>
      <c r="O3826"/>
      <c r="P3826" t="s">
        <v>11896</v>
      </c>
      <c r="Q3826" t="s">
        <v>3067</v>
      </c>
      <c r="R3826" t="s">
        <v>15461</v>
      </c>
      <c r="S3826" t="s">
        <v>15436</v>
      </c>
      <c r="T3826" t="s">
        <v>15437</v>
      </c>
      <c r="U3826" t="s">
        <v>15437</v>
      </c>
      <c r="V3826">
        <v>0</v>
      </c>
    </row>
    <row r="3827" spans="1:22" x14ac:dyDescent="0.25">
      <c r="A3827" t="s">
        <v>1569</v>
      </c>
      <c r="B3827">
        <v>295972</v>
      </c>
      <c r="C3827" t="s">
        <v>6035</v>
      </c>
      <c r="D3827" t="s">
        <v>14338</v>
      </c>
      <c r="E3827" t="s">
        <v>1607</v>
      </c>
      <c r="F3827" t="s">
        <v>14339</v>
      </c>
      <c r="G3827" t="s">
        <v>14340</v>
      </c>
      <c r="H3827" s="2">
        <v>45278</v>
      </c>
      <c r="I3827" s="2">
        <v>45278</v>
      </c>
      <c r="J3827"/>
      <c r="K3827"/>
      <c r="L3827">
        <v>38</v>
      </c>
      <c r="M3827" t="s">
        <v>7484</v>
      </c>
      <c r="N3827" t="s">
        <v>1714</v>
      </c>
      <c r="O3827" t="s">
        <v>7120</v>
      </c>
      <c r="P3827" t="s">
        <v>14320</v>
      </c>
      <c r="Q3827" t="s">
        <v>17</v>
      </c>
      <c r="R3827" t="s">
        <v>17</v>
      </c>
      <c r="S3827" t="s">
        <v>15436</v>
      </c>
      <c r="T3827" t="s">
        <v>15437</v>
      </c>
      <c r="U3827" t="s">
        <v>15437</v>
      </c>
      <c r="V3827">
        <v>1</v>
      </c>
    </row>
    <row r="3828" spans="1:22" x14ac:dyDescent="0.25">
      <c r="A3828" t="s">
        <v>1569</v>
      </c>
      <c r="B3828">
        <v>332991</v>
      </c>
      <c r="C3828" t="s">
        <v>1752</v>
      </c>
      <c r="D3828" t="s">
        <v>2023</v>
      </c>
      <c r="E3828" t="s">
        <v>1572</v>
      </c>
      <c r="F3828" t="s">
        <v>4674</v>
      </c>
      <c r="G3828" t="s">
        <v>4268</v>
      </c>
      <c r="H3828" s="2">
        <v>45278</v>
      </c>
      <c r="I3828" s="2">
        <v>45278</v>
      </c>
      <c r="J3828"/>
      <c r="K3828"/>
      <c r="L3828">
        <v>0.01</v>
      </c>
      <c r="M3828" t="s">
        <v>4269</v>
      </c>
      <c r="N3828" t="s">
        <v>1714</v>
      </c>
      <c r="O3828"/>
      <c r="P3828" t="s">
        <v>4675</v>
      </c>
      <c r="Q3828" t="s">
        <v>2264</v>
      </c>
      <c r="R3828" t="s">
        <v>15447</v>
      </c>
      <c r="S3828" t="s">
        <v>15436</v>
      </c>
      <c r="T3828" t="s">
        <v>15437</v>
      </c>
      <c r="U3828" t="s">
        <v>15437</v>
      </c>
      <c r="V3828">
        <v>0</v>
      </c>
    </row>
    <row r="3829" spans="1:22" x14ac:dyDescent="0.25">
      <c r="A3829" t="s">
        <v>1569</v>
      </c>
      <c r="B3829">
        <v>332975</v>
      </c>
      <c r="C3829" t="s">
        <v>5339</v>
      </c>
      <c r="D3829" t="s">
        <v>5340</v>
      </c>
      <c r="E3829" t="s">
        <v>1572</v>
      </c>
      <c r="F3829" t="s">
        <v>5321</v>
      </c>
      <c r="G3829" t="s">
        <v>4268</v>
      </c>
      <c r="H3829" s="2">
        <v>45278</v>
      </c>
      <c r="I3829" s="2">
        <v>45278</v>
      </c>
      <c r="J3829"/>
      <c r="K3829"/>
      <c r="L3829">
        <v>0.01</v>
      </c>
      <c r="M3829" t="s">
        <v>4269</v>
      </c>
      <c r="N3829" t="s">
        <v>3482</v>
      </c>
      <c r="O3829"/>
      <c r="P3829" t="s">
        <v>5318</v>
      </c>
      <c r="Q3829" t="s">
        <v>3547</v>
      </c>
      <c r="R3829" t="s">
        <v>15455</v>
      </c>
      <c r="S3829" t="s">
        <v>15436</v>
      </c>
      <c r="T3829" t="s">
        <v>15437</v>
      </c>
      <c r="U3829" t="s">
        <v>15437</v>
      </c>
      <c r="V3829">
        <v>0</v>
      </c>
    </row>
    <row r="3830" spans="1:22" x14ac:dyDescent="0.25">
      <c r="A3830" t="s">
        <v>1569</v>
      </c>
      <c r="B3830">
        <v>332990</v>
      </c>
      <c r="C3830" t="s">
        <v>3016</v>
      </c>
      <c r="D3830" t="s">
        <v>5341</v>
      </c>
      <c r="E3830" t="s">
        <v>1572</v>
      </c>
      <c r="F3830" t="s">
        <v>5321</v>
      </c>
      <c r="G3830" t="s">
        <v>4268</v>
      </c>
      <c r="H3830" s="2">
        <v>45278</v>
      </c>
      <c r="I3830" s="2">
        <v>45278</v>
      </c>
      <c r="J3830"/>
      <c r="K3830"/>
      <c r="L3830">
        <v>0.01</v>
      </c>
      <c r="M3830" t="s">
        <v>4269</v>
      </c>
      <c r="N3830" t="s">
        <v>3482</v>
      </c>
      <c r="O3830"/>
      <c r="P3830" t="s">
        <v>5318</v>
      </c>
      <c r="Q3830" t="s">
        <v>3547</v>
      </c>
      <c r="R3830" t="s">
        <v>15455</v>
      </c>
      <c r="S3830" t="s">
        <v>15436</v>
      </c>
      <c r="T3830" t="s">
        <v>15437</v>
      </c>
      <c r="U3830" t="s">
        <v>15437</v>
      </c>
      <c r="V3830">
        <v>0</v>
      </c>
    </row>
    <row r="3831" spans="1:22" x14ac:dyDescent="0.25">
      <c r="A3831" t="s">
        <v>1569</v>
      </c>
      <c r="B3831">
        <v>298018</v>
      </c>
      <c r="C3831" t="s">
        <v>1708</v>
      </c>
      <c r="D3831" t="s">
        <v>5583</v>
      </c>
      <c r="E3831" t="s">
        <v>1572</v>
      </c>
      <c r="F3831" t="s">
        <v>5568</v>
      </c>
      <c r="G3831" t="s">
        <v>4268</v>
      </c>
      <c r="H3831" s="2">
        <v>45278</v>
      </c>
      <c r="I3831" s="2">
        <v>45278</v>
      </c>
      <c r="J3831"/>
      <c r="K3831"/>
      <c r="L3831">
        <v>0.01</v>
      </c>
      <c r="M3831" t="s">
        <v>4269</v>
      </c>
      <c r="N3831" t="s">
        <v>3865</v>
      </c>
      <c r="O3831"/>
      <c r="P3831" t="s">
        <v>5569</v>
      </c>
      <c r="Q3831" t="s">
        <v>5570</v>
      </c>
      <c r="R3831" t="s">
        <v>15450</v>
      </c>
      <c r="S3831" t="s">
        <v>15436</v>
      </c>
      <c r="T3831" t="s">
        <v>15437</v>
      </c>
      <c r="U3831" t="s">
        <v>15437</v>
      </c>
      <c r="V3831">
        <v>0</v>
      </c>
    </row>
    <row r="3832" spans="1:22" x14ac:dyDescent="0.25">
      <c r="A3832" t="s">
        <v>1569</v>
      </c>
      <c r="B3832">
        <v>332981</v>
      </c>
      <c r="C3832" t="s">
        <v>5784</v>
      </c>
      <c r="D3832" t="s">
        <v>5785</v>
      </c>
      <c r="E3832" t="s">
        <v>1572</v>
      </c>
      <c r="F3832" t="s">
        <v>5767</v>
      </c>
      <c r="G3832" t="s">
        <v>4294</v>
      </c>
      <c r="H3832" s="2">
        <v>45278</v>
      </c>
      <c r="I3832" s="2">
        <v>45278</v>
      </c>
      <c r="J3832"/>
      <c r="K3832"/>
      <c r="L3832">
        <v>0.01</v>
      </c>
      <c r="M3832" t="s">
        <v>4269</v>
      </c>
      <c r="N3832" t="s">
        <v>5768</v>
      </c>
      <c r="O3832"/>
      <c r="P3832" t="s">
        <v>5769</v>
      </c>
      <c r="Q3832" t="s">
        <v>5770</v>
      </c>
      <c r="R3832" t="s">
        <v>15452</v>
      </c>
      <c r="S3832" t="s">
        <v>15436</v>
      </c>
      <c r="T3832" t="s">
        <v>15437</v>
      </c>
      <c r="U3832" t="s">
        <v>15437</v>
      </c>
      <c r="V3832">
        <v>0</v>
      </c>
    </row>
    <row r="3833" spans="1:22" x14ac:dyDescent="0.25">
      <c r="A3833" t="s">
        <v>1569</v>
      </c>
      <c r="B3833">
        <v>332540</v>
      </c>
      <c r="C3833" t="s">
        <v>2248</v>
      </c>
      <c r="D3833" t="s">
        <v>7218</v>
      </c>
      <c r="E3833" t="s">
        <v>1607</v>
      </c>
      <c r="F3833" t="s">
        <v>7219</v>
      </c>
      <c r="G3833" t="s">
        <v>7220</v>
      </c>
      <c r="H3833" s="2">
        <v>45278</v>
      </c>
      <c r="I3833" s="2">
        <v>45278</v>
      </c>
      <c r="J3833"/>
      <c r="K3833"/>
      <c r="L3833">
        <v>38</v>
      </c>
      <c r="M3833" t="s">
        <v>4269</v>
      </c>
      <c r="N3833" t="s">
        <v>1714</v>
      </c>
      <c r="O3833" t="s">
        <v>5500</v>
      </c>
      <c r="P3833" t="s">
        <v>7221</v>
      </c>
      <c r="Q3833" t="s">
        <v>7222</v>
      </c>
      <c r="R3833" t="s">
        <v>15459</v>
      </c>
      <c r="S3833" t="s">
        <v>15436</v>
      </c>
      <c r="T3833" t="s">
        <v>15437</v>
      </c>
      <c r="U3833" t="s">
        <v>15437</v>
      </c>
      <c r="V3833">
        <v>1</v>
      </c>
    </row>
    <row r="3834" spans="1:22" x14ac:dyDescent="0.25">
      <c r="A3834" t="s">
        <v>1569</v>
      </c>
      <c r="B3834">
        <v>298012</v>
      </c>
      <c r="C3834" t="s">
        <v>2377</v>
      </c>
      <c r="D3834" t="s">
        <v>2894</v>
      </c>
      <c r="E3834" t="s">
        <v>1596</v>
      </c>
      <c r="F3834" t="s">
        <v>8266</v>
      </c>
      <c r="G3834" t="s">
        <v>7503</v>
      </c>
      <c r="H3834" s="2">
        <v>45276</v>
      </c>
      <c r="I3834" s="2">
        <v>45411</v>
      </c>
      <c r="J3834"/>
      <c r="K3834"/>
      <c r="L3834">
        <v>28</v>
      </c>
      <c r="M3834" t="s">
        <v>7484</v>
      </c>
      <c r="N3834" t="s">
        <v>3482</v>
      </c>
      <c r="O3834"/>
      <c r="P3834" t="s">
        <v>8255</v>
      </c>
      <c r="Q3834" t="s">
        <v>5829</v>
      </c>
      <c r="R3834" t="s">
        <v>15465</v>
      </c>
      <c r="S3834" t="s">
        <v>15436</v>
      </c>
      <c r="T3834" t="s">
        <v>15437</v>
      </c>
      <c r="U3834" t="s">
        <v>15437</v>
      </c>
      <c r="V3834">
        <v>0.73684210526315785</v>
      </c>
    </row>
    <row r="3835" spans="1:22" x14ac:dyDescent="0.25">
      <c r="A3835" t="s">
        <v>1569</v>
      </c>
      <c r="B3835">
        <v>333033</v>
      </c>
      <c r="C3835" t="s">
        <v>2481</v>
      </c>
      <c r="D3835" t="s">
        <v>6804</v>
      </c>
      <c r="E3835" t="s">
        <v>1572</v>
      </c>
      <c r="F3835" t="s">
        <v>6798</v>
      </c>
      <c r="G3835" t="s">
        <v>4268</v>
      </c>
      <c r="H3835" s="2">
        <v>45276</v>
      </c>
      <c r="I3835" s="2">
        <v>45276</v>
      </c>
      <c r="J3835"/>
      <c r="K3835"/>
      <c r="L3835">
        <v>0.01</v>
      </c>
      <c r="M3835" t="s">
        <v>4269</v>
      </c>
      <c r="N3835" t="s">
        <v>4199</v>
      </c>
      <c r="O3835"/>
      <c r="P3835" t="s">
        <v>6796</v>
      </c>
      <c r="Q3835" t="s">
        <v>6797</v>
      </c>
      <c r="R3835" t="s">
        <v>15449</v>
      </c>
      <c r="S3835" t="s">
        <v>15436</v>
      </c>
      <c r="T3835" t="s">
        <v>15437</v>
      </c>
      <c r="U3835" t="s">
        <v>15437</v>
      </c>
      <c r="V3835">
        <v>0</v>
      </c>
    </row>
    <row r="3836" spans="1:22" x14ac:dyDescent="0.25">
      <c r="A3836" t="s">
        <v>1569</v>
      </c>
      <c r="B3836">
        <v>332953</v>
      </c>
      <c r="C3836" t="s">
        <v>2234</v>
      </c>
      <c r="D3836" t="s">
        <v>8574</v>
      </c>
      <c r="E3836" t="s">
        <v>1572</v>
      </c>
      <c r="F3836" t="s">
        <v>8562</v>
      </c>
      <c r="G3836" t="s">
        <v>7490</v>
      </c>
      <c r="H3836" s="2">
        <v>45275</v>
      </c>
      <c r="I3836" s="2">
        <v>45275</v>
      </c>
      <c r="J3836"/>
      <c r="K3836"/>
      <c r="L3836">
        <v>0.01</v>
      </c>
      <c r="M3836" t="s">
        <v>7484</v>
      </c>
      <c r="N3836" t="s">
        <v>3482</v>
      </c>
      <c r="O3836"/>
      <c r="P3836" t="s">
        <v>8563</v>
      </c>
      <c r="Q3836" t="s">
        <v>8564</v>
      </c>
      <c r="R3836" t="s">
        <v>15466</v>
      </c>
      <c r="S3836" t="s">
        <v>15436</v>
      </c>
      <c r="T3836" t="s">
        <v>15437</v>
      </c>
      <c r="U3836" t="s">
        <v>15437</v>
      </c>
      <c r="V3836">
        <v>0</v>
      </c>
    </row>
    <row r="3837" spans="1:22" x14ac:dyDescent="0.25">
      <c r="A3837" t="s">
        <v>1569</v>
      </c>
      <c r="B3837">
        <v>332959</v>
      </c>
      <c r="C3837" t="s">
        <v>4383</v>
      </c>
      <c r="D3837" t="s">
        <v>5538</v>
      </c>
      <c r="E3837" t="s">
        <v>1572</v>
      </c>
      <c r="F3837" t="s">
        <v>9539</v>
      </c>
      <c r="G3837" t="s">
        <v>7490</v>
      </c>
      <c r="H3837" s="2">
        <v>45275</v>
      </c>
      <c r="I3837" s="2">
        <v>45275</v>
      </c>
      <c r="J3837"/>
      <c r="K3837"/>
      <c r="L3837">
        <v>0.01</v>
      </c>
      <c r="M3837" t="s">
        <v>7484</v>
      </c>
      <c r="N3837" t="s">
        <v>1714</v>
      </c>
      <c r="O3837"/>
      <c r="P3837" t="s">
        <v>9540</v>
      </c>
      <c r="Q3837" t="s">
        <v>9541</v>
      </c>
      <c r="R3837" t="s">
        <v>15462</v>
      </c>
      <c r="S3837" t="s">
        <v>15436</v>
      </c>
      <c r="T3837" t="s">
        <v>15437</v>
      </c>
      <c r="U3837" t="s">
        <v>15437</v>
      </c>
      <c r="V3837">
        <v>0</v>
      </c>
    </row>
    <row r="3838" spans="1:22" x14ac:dyDescent="0.25">
      <c r="A3838" t="s">
        <v>1569</v>
      </c>
      <c r="B3838">
        <v>332949</v>
      </c>
      <c r="C3838" t="s">
        <v>4591</v>
      </c>
      <c r="D3838" t="s">
        <v>9572</v>
      </c>
      <c r="E3838" t="s">
        <v>1596</v>
      </c>
      <c r="F3838" t="s">
        <v>9564</v>
      </c>
      <c r="G3838" t="s">
        <v>7490</v>
      </c>
      <c r="H3838" s="2">
        <v>45275</v>
      </c>
      <c r="I3838" s="2">
        <v>45733</v>
      </c>
      <c r="J3838"/>
      <c r="K3838"/>
      <c r="L3838">
        <v>28.5</v>
      </c>
      <c r="M3838" t="s">
        <v>7484</v>
      </c>
      <c r="N3838" t="s">
        <v>3482</v>
      </c>
      <c r="O3838"/>
      <c r="P3838" t="s">
        <v>9565</v>
      </c>
      <c r="Q3838" t="s">
        <v>5201</v>
      </c>
      <c r="R3838" t="s">
        <v>15466</v>
      </c>
      <c r="S3838" t="s">
        <v>15436</v>
      </c>
      <c r="T3838" t="s">
        <v>15437</v>
      </c>
      <c r="U3838" t="s">
        <v>15437</v>
      </c>
      <c r="V3838">
        <v>0.75</v>
      </c>
    </row>
    <row r="3839" spans="1:22" x14ac:dyDescent="0.25">
      <c r="A3839" t="s">
        <v>1569</v>
      </c>
      <c r="B3839">
        <v>332946</v>
      </c>
      <c r="C3839" t="s">
        <v>2022</v>
      </c>
      <c r="D3839" t="s">
        <v>2595</v>
      </c>
      <c r="E3839" t="s">
        <v>1572</v>
      </c>
      <c r="F3839" t="s">
        <v>11369</v>
      </c>
      <c r="G3839" t="s">
        <v>7490</v>
      </c>
      <c r="H3839" s="2">
        <v>45275</v>
      </c>
      <c r="I3839" s="2">
        <v>45275</v>
      </c>
      <c r="J3839"/>
      <c r="K3839"/>
      <c r="L3839">
        <v>0.01</v>
      </c>
      <c r="M3839" t="s">
        <v>7484</v>
      </c>
      <c r="N3839" t="s">
        <v>3865</v>
      </c>
      <c r="O3839"/>
      <c r="P3839" t="s">
        <v>11366</v>
      </c>
      <c r="Q3839" t="s">
        <v>5570</v>
      </c>
      <c r="R3839" t="s">
        <v>15467</v>
      </c>
      <c r="S3839" t="s">
        <v>15436</v>
      </c>
      <c r="T3839" t="s">
        <v>15437</v>
      </c>
      <c r="U3839" t="s">
        <v>15437</v>
      </c>
      <c r="V3839">
        <v>0</v>
      </c>
    </row>
    <row r="3840" spans="1:22" x14ac:dyDescent="0.25">
      <c r="A3840" t="s">
        <v>1569</v>
      </c>
      <c r="B3840">
        <v>332943</v>
      </c>
      <c r="C3840" t="s">
        <v>2212</v>
      </c>
      <c r="D3840" t="s">
        <v>6113</v>
      </c>
      <c r="E3840" t="s">
        <v>1572</v>
      </c>
      <c r="F3840" t="s">
        <v>6111</v>
      </c>
      <c r="G3840" t="s">
        <v>4268</v>
      </c>
      <c r="H3840" s="2">
        <v>45275</v>
      </c>
      <c r="I3840" s="2">
        <v>45275</v>
      </c>
      <c r="J3840"/>
      <c r="K3840"/>
      <c r="L3840">
        <v>0.01</v>
      </c>
      <c r="M3840" t="s">
        <v>4269</v>
      </c>
      <c r="N3840" t="s">
        <v>1714</v>
      </c>
      <c r="O3840"/>
      <c r="P3840" t="s">
        <v>6112</v>
      </c>
      <c r="Q3840" t="s">
        <v>2575</v>
      </c>
      <c r="R3840" t="s">
        <v>15447</v>
      </c>
      <c r="S3840" t="s">
        <v>15436</v>
      </c>
      <c r="T3840" t="s">
        <v>15437</v>
      </c>
      <c r="U3840" t="s">
        <v>15437</v>
      </c>
      <c r="V3840">
        <v>0</v>
      </c>
    </row>
    <row r="3841" spans="1:22" x14ac:dyDescent="0.25">
      <c r="A3841" t="s">
        <v>1569</v>
      </c>
      <c r="B3841">
        <v>332931</v>
      </c>
      <c r="C3841" t="s">
        <v>3888</v>
      </c>
      <c r="D3841" t="s">
        <v>10069</v>
      </c>
      <c r="E3841" t="s">
        <v>1572</v>
      </c>
      <c r="F3841" t="s">
        <v>10045</v>
      </c>
      <c r="G3841" t="s">
        <v>7490</v>
      </c>
      <c r="H3841" s="2">
        <v>45274</v>
      </c>
      <c r="I3841" s="2">
        <v>45274</v>
      </c>
      <c r="J3841"/>
      <c r="K3841"/>
      <c r="L3841">
        <v>0.01</v>
      </c>
      <c r="M3841" t="s">
        <v>7484</v>
      </c>
      <c r="N3841" t="s">
        <v>3311</v>
      </c>
      <c r="O3841"/>
      <c r="P3841" t="s">
        <v>10046</v>
      </c>
      <c r="Q3841" t="s">
        <v>6763</v>
      </c>
      <c r="R3841" t="s">
        <v>15463</v>
      </c>
      <c r="S3841" t="s">
        <v>15436</v>
      </c>
      <c r="T3841" t="s">
        <v>15437</v>
      </c>
      <c r="U3841" t="s">
        <v>15437</v>
      </c>
      <c r="V3841">
        <v>0</v>
      </c>
    </row>
    <row r="3842" spans="1:22" x14ac:dyDescent="0.25">
      <c r="A3842" t="s">
        <v>1569</v>
      </c>
      <c r="B3842">
        <v>332936</v>
      </c>
      <c r="C3842" t="s">
        <v>8063</v>
      </c>
      <c r="D3842" t="s">
        <v>1696</v>
      </c>
      <c r="E3842" t="s">
        <v>1572</v>
      </c>
      <c r="F3842" t="s">
        <v>12147</v>
      </c>
      <c r="G3842" t="s">
        <v>7490</v>
      </c>
      <c r="H3842" s="2">
        <v>45274</v>
      </c>
      <c r="I3842" s="2">
        <v>45274</v>
      </c>
      <c r="J3842"/>
      <c r="K3842"/>
      <c r="L3842">
        <v>0.01</v>
      </c>
      <c r="M3842" t="s">
        <v>7484</v>
      </c>
      <c r="N3842" t="s">
        <v>4199</v>
      </c>
      <c r="O3842"/>
      <c r="P3842" t="s">
        <v>12148</v>
      </c>
      <c r="Q3842" t="s">
        <v>6712</v>
      </c>
      <c r="R3842" t="s">
        <v>15449</v>
      </c>
      <c r="S3842" t="s">
        <v>15436</v>
      </c>
      <c r="T3842" t="s">
        <v>15437</v>
      </c>
      <c r="U3842" t="s">
        <v>15437</v>
      </c>
      <c r="V3842">
        <v>0</v>
      </c>
    </row>
    <row r="3843" spans="1:22" x14ac:dyDescent="0.25">
      <c r="A3843" t="s">
        <v>1569</v>
      </c>
      <c r="B3843">
        <v>332950</v>
      </c>
      <c r="C3843" t="s">
        <v>6974</v>
      </c>
      <c r="D3843" t="s">
        <v>13656</v>
      </c>
      <c r="E3843" t="s">
        <v>1572</v>
      </c>
      <c r="F3843" t="s">
        <v>13644</v>
      </c>
      <c r="G3843" t="s">
        <v>7490</v>
      </c>
      <c r="H3843" s="2">
        <v>45274</v>
      </c>
      <c r="I3843" s="2">
        <v>45327</v>
      </c>
      <c r="J3843"/>
      <c r="K3843"/>
      <c r="L3843">
        <v>0.01</v>
      </c>
      <c r="M3843" t="s">
        <v>7484</v>
      </c>
      <c r="N3843" t="s">
        <v>3482</v>
      </c>
      <c r="O3843"/>
      <c r="P3843" t="s">
        <v>13638</v>
      </c>
      <c r="Q3843" t="s">
        <v>3547</v>
      </c>
      <c r="R3843" t="s">
        <v>15468</v>
      </c>
      <c r="S3843" t="s">
        <v>15436</v>
      </c>
      <c r="T3843" t="s">
        <v>15437</v>
      </c>
      <c r="U3843" t="s">
        <v>15437</v>
      </c>
      <c r="V3843">
        <v>0</v>
      </c>
    </row>
    <row r="3844" spans="1:22" x14ac:dyDescent="0.25">
      <c r="A3844" t="s">
        <v>1569</v>
      </c>
      <c r="B3844">
        <v>332929</v>
      </c>
      <c r="C3844" t="s">
        <v>1696</v>
      </c>
      <c r="D3844" t="s">
        <v>6893</v>
      </c>
      <c r="E3844" t="s">
        <v>1607</v>
      </c>
      <c r="F3844" t="s">
        <v>6887</v>
      </c>
      <c r="G3844" t="s">
        <v>4294</v>
      </c>
      <c r="H3844" s="2">
        <v>45274</v>
      </c>
      <c r="I3844" s="2">
        <v>45705</v>
      </c>
      <c r="J3844"/>
      <c r="K3844"/>
      <c r="L3844">
        <v>38</v>
      </c>
      <c r="M3844" t="s">
        <v>4269</v>
      </c>
      <c r="N3844" t="s">
        <v>3482</v>
      </c>
      <c r="O3844"/>
      <c r="P3844" t="s">
        <v>6888</v>
      </c>
      <c r="Q3844" t="s">
        <v>6889</v>
      </c>
      <c r="R3844" t="s">
        <v>15451</v>
      </c>
      <c r="S3844" t="s">
        <v>15436</v>
      </c>
      <c r="T3844" t="s">
        <v>15437</v>
      </c>
      <c r="U3844" t="s">
        <v>15437</v>
      </c>
      <c r="V3844">
        <v>1</v>
      </c>
    </row>
    <row r="3845" spans="1:22" x14ac:dyDescent="0.25">
      <c r="A3845" t="s">
        <v>1569</v>
      </c>
      <c r="B3845">
        <v>332304</v>
      </c>
      <c r="C3845" t="s">
        <v>4667</v>
      </c>
      <c r="D3845" t="s">
        <v>1738</v>
      </c>
      <c r="E3845" t="s">
        <v>1572</v>
      </c>
      <c r="F3845" t="s">
        <v>12401</v>
      </c>
      <c r="G3845" t="s">
        <v>7487</v>
      </c>
      <c r="H3845" s="2">
        <v>45272</v>
      </c>
      <c r="I3845" s="2">
        <v>45272</v>
      </c>
      <c r="J3845"/>
      <c r="K3845"/>
      <c r="L3845">
        <v>0.01</v>
      </c>
      <c r="M3845" t="s">
        <v>7484</v>
      </c>
      <c r="N3845" t="s">
        <v>3482</v>
      </c>
      <c r="O3845"/>
      <c r="P3845" t="s">
        <v>12388</v>
      </c>
      <c r="Q3845" t="s">
        <v>12389</v>
      </c>
      <c r="R3845" t="s">
        <v>15465</v>
      </c>
      <c r="S3845" t="s">
        <v>15436</v>
      </c>
      <c r="T3845" t="s">
        <v>15437</v>
      </c>
      <c r="U3845" t="s">
        <v>15437</v>
      </c>
      <c r="V3845">
        <v>0</v>
      </c>
    </row>
    <row r="3846" spans="1:22" x14ac:dyDescent="0.25">
      <c r="A3846" t="s">
        <v>1569</v>
      </c>
      <c r="B3846">
        <v>332912</v>
      </c>
      <c r="C3846" t="s">
        <v>8717</v>
      </c>
      <c r="D3846" t="s">
        <v>8718</v>
      </c>
      <c r="E3846" t="s">
        <v>1596</v>
      </c>
      <c r="F3846" t="s">
        <v>8716</v>
      </c>
      <c r="G3846" t="s">
        <v>7490</v>
      </c>
      <c r="H3846" s="2">
        <v>45271</v>
      </c>
      <c r="I3846" s="2">
        <v>45761</v>
      </c>
      <c r="J3846"/>
      <c r="K3846"/>
      <c r="L3846">
        <v>25.5</v>
      </c>
      <c r="M3846" t="s">
        <v>7484</v>
      </c>
      <c r="N3846" t="s">
        <v>1714</v>
      </c>
      <c r="O3846"/>
      <c r="P3846" t="s">
        <v>8713</v>
      </c>
      <c r="Q3846" t="s">
        <v>5367</v>
      </c>
      <c r="R3846" t="s">
        <v>15462</v>
      </c>
      <c r="S3846" t="s">
        <v>15436</v>
      </c>
      <c r="T3846" t="s">
        <v>15437</v>
      </c>
      <c r="U3846" t="s">
        <v>15437</v>
      </c>
      <c r="V3846">
        <v>0.67105263157894735</v>
      </c>
    </row>
    <row r="3847" spans="1:22" x14ac:dyDescent="0.25">
      <c r="A3847" t="s">
        <v>1569</v>
      </c>
      <c r="B3847">
        <v>332923</v>
      </c>
      <c r="C3847" t="s">
        <v>4947</v>
      </c>
      <c r="D3847" t="s">
        <v>6035</v>
      </c>
      <c r="E3847" t="s">
        <v>1572</v>
      </c>
      <c r="F3847" t="s">
        <v>9416</v>
      </c>
      <c r="G3847" t="s">
        <v>7490</v>
      </c>
      <c r="H3847" s="2">
        <v>45271</v>
      </c>
      <c r="I3847" s="2">
        <v>45271</v>
      </c>
      <c r="J3847"/>
      <c r="K3847"/>
      <c r="L3847">
        <v>0.01</v>
      </c>
      <c r="M3847" t="s">
        <v>7484</v>
      </c>
      <c r="N3847" t="s">
        <v>3865</v>
      </c>
      <c r="O3847"/>
      <c r="P3847" t="s">
        <v>9417</v>
      </c>
      <c r="Q3847" t="s">
        <v>6136</v>
      </c>
      <c r="R3847" t="s">
        <v>15467</v>
      </c>
      <c r="S3847" t="s">
        <v>15436</v>
      </c>
      <c r="T3847" t="s">
        <v>15437</v>
      </c>
      <c r="U3847" t="s">
        <v>15437</v>
      </c>
      <c r="V3847">
        <v>0</v>
      </c>
    </row>
    <row r="3848" spans="1:22" x14ac:dyDescent="0.25">
      <c r="A3848" t="s">
        <v>1569</v>
      </c>
      <c r="B3848">
        <v>332911</v>
      </c>
      <c r="C3848" t="s">
        <v>9728</v>
      </c>
      <c r="D3848" t="s">
        <v>9729</v>
      </c>
      <c r="E3848" t="s">
        <v>1596</v>
      </c>
      <c r="F3848" t="s">
        <v>9702</v>
      </c>
      <c r="G3848" t="s">
        <v>7487</v>
      </c>
      <c r="H3848" s="2">
        <v>45271</v>
      </c>
      <c r="I3848" s="2">
        <v>45775</v>
      </c>
      <c r="J3848"/>
      <c r="K3848"/>
      <c r="L3848">
        <v>28</v>
      </c>
      <c r="M3848" t="s">
        <v>7484</v>
      </c>
      <c r="N3848" t="s">
        <v>3482</v>
      </c>
      <c r="O3848"/>
      <c r="P3848" t="s">
        <v>9696</v>
      </c>
      <c r="Q3848" t="s">
        <v>3590</v>
      </c>
      <c r="R3848" t="s">
        <v>15466</v>
      </c>
      <c r="S3848" t="s">
        <v>15436</v>
      </c>
      <c r="T3848" t="s">
        <v>15437</v>
      </c>
      <c r="U3848" t="s">
        <v>15437</v>
      </c>
      <c r="V3848">
        <v>0.73684210526315785</v>
      </c>
    </row>
    <row r="3849" spans="1:22" x14ac:dyDescent="0.25">
      <c r="A3849" t="s">
        <v>1569</v>
      </c>
      <c r="B3849">
        <v>332895</v>
      </c>
      <c r="C3849" t="s">
        <v>9897</v>
      </c>
      <c r="D3849" t="s">
        <v>5623</v>
      </c>
      <c r="E3849" t="s">
        <v>1572</v>
      </c>
      <c r="F3849" t="s">
        <v>9874</v>
      </c>
      <c r="G3849" t="s">
        <v>7490</v>
      </c>
      <c r="H3849" s="2">
        <v>45271</v>
      </c>
      <c r="I3849" s="2">
        <v>45733</v>
      </c>
      <c r="J3849"/>
      <c r="K3849"/>
      <c r="L3849">
        <v>0.01</v>
      </c>
      <c r="M3849" t="s">
        <v>7484</v>
      </c>
      <c r="N3849" t="s">
        <v>4199</v>
      </c>
      <c r="O3849"/>
      <c r="P3849" t="s">
        <v>9875</v>
      </c>
      <c r="Q3849" t="s">
        <v>6060</v>
      </c>
      <c r="R3849" t="s">
        <v>15449</v>
      </c>
      <c r="S3849" t="s">
        <v>15436</v>
      </c>
      <c r="T3849" t="s">
        <v>15437</v>
      </c>
      <c r="U3849" t="s">
        <v>15437</v>
      </c>
      <c r="V3849">
        <v>0</v>
      </c>
    </row>
    <row r="3850" spans="1:22" x14ac:dyDescent="0.25">
      <c r="A3850" t="s">
        <v>1569</v>
      </c>
      <c r="B3850">
        <v>332892</v>
      </c>
      <c r="C3850" t="s">
        <v>12060</v>
      </c>
      <c r="D3850" t="s">
        <v>12061</v>
      </c>
      <c r="E3850" t="s">
        <v>1572</v>
      </c>
      <c r="F3850" t="s">
        <v>12062</v>
      </c>
      <c r="G3850" t="s">
        <v>7487</v>
      </c>
      <c r="H3850" s="2">
        <v>45271</v>
      </c>
      <c r="I3850" s="2">
        <v>45271</v>
      </c>
      <c r="J3850"/>
      <c r="K3850"/>
      <c r="L3850">
        <v>0.01</v>
      </c>
      <c r="M3850" t="s">
        <v>7484</v>
      </c>
      <c r="N3850" t="s">
        <v>1714</v>
      </c>
      <c r="O3850"/>
      <c r="P3850" t="s">
        <v>12032</v>
      </c>
      <c r="Q3850" t="s">
        <v>3219</v>
      </c>
      <c r="R3850" t="s">
        <v>15462</v>
      </c>
      <c r="S3850" t="s">
        <v>15436</v>
      </c>
      <c r="T3850" t="s">
        <v>15437</v>
      </c>
      <c r="U3850" t="s">
        <v>15437</v>
      </c>
      <c r="V3850">
        <v>0</v>
      </c>
    </row>
    <row r="3851" spans="1:22" x14ac:dyDescent="0.25">
      <c r="A3851" t="s">
        <v>1569</v>
      </c>
      <c r="B3851">
        <v>332881</v>
      </c>
      <c r="C3851" t="s">
        <v>9479</v>
      </c>
      <c r="D3851" t="s">
        <v>5376</v>
      </c>
      <c r="E3851" t="s">
        <v>1607</v>
      </c>
      <c r="F3851" t="s">
        <v>12604</v>
      </c>
      <c r="G3851" t="s">
        <v>4326</v>
      </c>
      <c r="H3851" s="2">
        <v>45271</v>
      </c>
      <c r="I3851" s="2">
        <v>45761</v>
      </c>
      <c r="J3851"/>
      <c r="K3851"/>
      <c r="L3851">
        <v>38</v>
      </c>
      <c r="M3851" t="s">
        <v>7484</v>
      </c>
      <c r="N3851" t="s">
        <v>3482</v>
      </c>
      <c r="O3851"/>
      <c r="P3851" t="s">
        <v>12569</v>
      </c>
      <c r="Q3851" t="s">
        <v>12570</v>
      </c>
      <c r="R3851" t="s">
        <v>15465</v>
      </c>
      <c r="S3851" t="s">
        <v>15436</v>
      </c>
      <c r="T3851" t="s">
        <v>15437</v>
      </c>
      <c r="U3851" t="s">
        <v>1566</v>
      </c>
      <c r="V3851">
        <v>1</v>
      </c>
    </row>
    <row r="3852" spans="1:22" x14ac:dyDescent="0.25">
      <c r="A3852" t="s">
        <v>1569</v>
      </c>
      <c r="B3852">
        <v>332898</v>
      </c>
      <c r="C3852" t="s">
        <v>12605</v>
      </c>
      <c r="D3852" t="s">
        <v>12606</v>
      </c>
      <c r="E3852" t="s">
        <v>1572</v>
      </c>
      <c r="F3852" t="s">
        <v>12568</v>
      </c>
      <c r="G3852" t="s">
        <v>7490</v>
      </c>
      <c r="H3852" s="2">
        <v>45271</v>
      </c>
      <c r="I3852" s="2">
        <v>45271</v>
      </c>
      <c r="J3852"/>
      <c r="K3852"/>
      <c r="L3852">
        <v>0.01</v>
      </c>
      <c r="M3852" t="s">
        <v>7484</v>
      </c>
      <c r="N3852" t="s">
        <v>3482</v>
      </c>
      <c r="O3852"/>
      <c r="P3852" t="s">
        <v>12569</v>
      </c>
      <c r="Q3852" t="s">
        <v>12570</v>
      </c>
      <c r="R3852" t="s">
        <v>15465</v>
      </c>
      <c r="S3852" t="s">
        <v>15436</v>
      </c>
      <c r="T3852" t="s">
        <v>15437</v>
      </c>
      <c r="U3852" t="s">
        <v>15437</v>
      </c>
      <c r="V3852">
        <v>0</v>
      </c>
    </row>
    <row r="3853" spans="1:22" x14ac:dyDescent="0.25">
      <c r="A3853" t="s">
        <v>1569</v>
      </c>
      <c r="B3853">
        <v>332913</v>
      </c>
      <c r="C3853" t="s">
        <v>2346</v>
      </c>
      <c r="D3853" t="s">
        <v>3498</v>
      </c>
      <c r="E3853" t="s">
        <v>1572</v>
      </c>
      <c r="F3853" t="s">
        <v>12776</v>
      </c>
      <c r="G3853" t="s">
        <v>7509</v>
      </c>
      <c r="H3853" s="2">
        <v>45271</v>
      </c>
      <c r="I3853" s="2">
        <v>45271</v>
      </c>
      <c r="J3853"/>
      <c r="K3853"/>
      <c r="L3853">
        <v>0.01</v>
      </c>
      <c r="M3853" t="s">
        <v>7484</v>
      </c>
      <c r="N3853" t="s">
        <v>3865</v>
      </c>
      <c r="O3853"/>
      <c r="P3853" t="s">
        <v>12759</v>
      </c>
      <c r="Q3853" t="s">
        <v>12760</v>
      </c>
      <c r="R3853" t="s">
        <v>15467</v>
      </c>
      <c r="S3853" t="s">
        <v>15436</v>
      </c>
      <c r="T3853" t="s">
        <v>15437</v>
      </c>
      <c r="U3853" t="s">
        <v>15437</v>
      </c>
      <c r="V3853">
        <v>0</v>
      </c>
    </row>
    <row r="3854" spans="1:22" x14ac:dyDescent="0.25">
      <c r="A3854" t="s">
        <v>1569</v>
      </c>
      <c r="B3854">
        <v>332918</v>
      </c>
      <c r="C3854" t="s">
        <v>1794</v>
      </c>
      <c r="D3854" t="s">
        <v>12887</v>
      </c>
      <c r="E3854" t="s">
        <v>1572</v>
      </c>
      <c r="F3854" t="s">
        <v>12874</v>
      </c>
      <c r="G3854" t="s">
        <v>7490</v>
      </c>
      <c r="H3854" s="2">
        <v>45271</v>
      </c>
      <c r="I3854" s="2">
        <v>45271</v>
      </c>
      <c r="J3854"/>
      <c r="K3854"/>
      <c r="L3854">
        <v>0.01</v>
      </c>
      <c r="M3854" t="s">
        <v>7484</v>
      </c>
      <c r="N3854" t="s">
        <v>1714</v>
      </c>
      <c r="O3854"/>
      <c r="P3854" t="s">
        <v>12875</v>
      </c>
      <c r="Q3854" t="s">
        <v>12876</v>
      </c>
      <c r="R3854" t="s">
        <v>15461</v>
      </c>
      <c r="S3854" t="s">
        <v>15436</v>
      </c>
      <c r="T3854" t="s">
        <v>15437</v>
      </c>
      <c r="U3854" t="s">
        <v>15437</v>
      </c>
      <c r="V3854">
        <v>0</v>
      </c>
    </row>
    <row r="3855" spans="1:22" x14ac:dyDescent="0.25">
      <c r="A3855" t="s">
        <v>1569</v>
      </c>
      <c r="B3855">
        <v>332504</v>
      </c>
      <c r="C3855" t="s">
        <v>14168</v>
      </c>
      <c r="D3855" t="s">
        <v>14169</v>
      </c>
      <c r="E3855" t="s">
        <v>1607</v>
      </c>
      <c r="F3855" t="s">
        <v>14151</v>
      </c>
      <c r="G3855" t="s">
        <v>14152</v>
      </c>
      <c r="H3855" s="2">
        <v>45271</v>
      </c>
      <c r="I3855" s="2">
        <v>45593</v>
      </c>
      <c r="J3855"/>
      <c r="K3855"/>
      <c r="L3855">
        <v>38</v>
      </c>
      <c r="M3855" t="s">
        <v>7484</v>
      </c>
      <c r="N3855" t="s">
        <v>1714</v>
      </c>
      <c r="O3855" t="s">
        <v>7120</v>
      </c>
      <c r="P3855" t="s">
        <v>14140</v>
      </c>
      <c r="Q3855" t="s">
        <v>14141</v>
      </c>
      <c r="R3855" t="s">
        <v>15431</v>
      </c>
      <c r="S3855" t="s">
        <v>15436</v>
      </c>
      <c r="T3855" t="s">
        <v>15437</v>
      </c>
      <c r="U3855" t="s">
        <v>15437</v>
      </c>
      <c r="V3855">
        <v>1</v>
      </c>
    </row>
    <row r="3856" spans="1:22" x14ac:dyDescent="0.25">
      <c r="A3856" t="s">
        <v>1569</v>
      </c>
      <c r="B3856">
        <v>332353</v>
      </c>
      <c r="C3856" t="s">
        <v>6493</v>
      </c>
      <c r="D3856" t="s">
        <v>2114</v>
      </c>
      <c r="E3856" t="s">
        <v>1607</v>
      </c>
      <c r="F3856" t="s">
        <v>14170</v>
      </c>
      <c r="G3856" t="s">
        <v>14171</v>
      </c>
      <c r="H3856" s="2">
        <v>45271</v>
      </c>
      <c r="I3856" s="2">
        <v>45586</v>
      </c>
      <c r="J3856"/>
      <c r="K3856"/>
      <c r="L3856">
        <v>38</v>
      </c>
      <c r="M3856" t="s">
        <v>7484</v>
      </c>
      <c r="N3856" t="s">
        <v>1714</v>
      </c>
      <c r="O3856" t="s">
        <v>7120</v>
      </c>
      <c r="P3856" t="s">
        <v>14140</v>
      </c>
      <c r="Q3856" t="s">
        <v>14141</v>
      </c>
      <c r="R3856" t="s">
        <v>15431</v>
      </c>
      <c r="S3856" t="s">
        <v>15436</v>
      </c>
      <c r="T3856" t="s">
        <v>15437</v>
      </c>
      <c r="U3856" t="s">
        <v>15437</v>
      </c>
      <c r="V3856">
        <v>1</v>
      </c>
    </row>
    <row r="3857" spans="1:22" x14ac:dyDescent="0.25">
      <c r="A3857" t="s">
        <v>1569</v>
      </c>
      <c r="B3857">
        <v>332159</v>
      </c>
      <c r="C3857" t="s">
        <v>14172</v>
      </c>
      <c r="D3857" t="s">
        <v>14173</v>
      </c>
      <c r="E3857" t="s">
        <v>1607</v>
      </c>
      <c r="F3857" t="s">
        <v>14174</v>
      </c>
      <c r="G3857" t="s">
        <v>14175</v>
      </c>
      <c r="H3857" s="2">
        <v>45271</v>
      </c>
      <c r="I3857" s="2">
        <v>45369</v>
      </c>
      <c r="J3857"/>
      <c r="K3857"/>
      <c r="L3857">
        <v>38</v>
      </c>
      <c r="M3857" t="s">
        <v>7484</v>
      </c>
      <c r="N3857" t="s">
        <v>1714</v>
      </c>
      <c r="O3857" t="s">
        <v>7120</v>
      </c>
      <c r="P3857" t="s">
        <v>14140</v>
      </c>
      <c r="Q3857" t="s">
        <v>14141</v>
      </c>
      <c r="R3857" t="s">
        <v>15431</v>
      </c>
      <c r="S3857" t="s">
        <v>15436</v>
      </c>
      <c r="T3857" t="s">
        <v>15437</v>
      </c>
      <c r="U3857" t="s">
        <v>15437</v>
      </c>
      <c r="V3857">
        <v>1</v>
      </c>
    </row>
    <row r="3858" spans="1:22" x14ac:dyDescent="0.25">
      <c r="A3858" t="s">
        <v>1569</v>
      </c>
      <c r="B3858">
        <v>332367</v>
      </c>
      <c r="C3858" t="s">
        <v>2339</v>
      </c>
      <c r="D3858" t="s">
        <v>15027</v>
      </c>
      <c r="E3858" t="s">
        <v>1607</v>
      </c>
      <c r="F3858" t="s">
        <v>15028</v>
      </c>
      <c r="G3858" t="s">
        <v>15029</v>
      </c>
      <c r="H3858" s="2">
        <v>45271</v>
      </c>
      <c r="I3858" s="2">
        <v>45271</v>
      </c>
      <c r="J3858"/>
      <c r="K3858"/>
      <c r="L3858">
        <v>38</v>
      </c>
      <c r="M3858" t="s">
        <v>7484</v>
      </c>
      <c r="N3858" t="s">
        <v>1714</v>
      </c>
      <c r="O3858" t="s">
        <v>7120</v>
      </c>
      <c r="P3858" t="s">
        <v>15011</v>
      </c>
      <c r="Q3858" t="s">
        <v>15012</v>
      </c>
      <c r="R3858" t="s">
        <v>15473</v>
      </c>
      <c r="S3858" t="s">
        <v>15436</v>
      </c>
      <c r="T3858" t="s">
        <v>15437</v>
      </c>
      <c r="U3858" t="s">
        <v>15437</v>
      </c>
      <c r="V3858">
        <v>1</v>
      </c>
    </row>
    <row r="3859" spans="1:22" x14ac:dyDescent="0.25">
      <c r="A3859" t="s">
        <v>1569</v>
      </c>
      <c r="B3859">
        <v>332343</v>
      </c>
      <c r="C3859" t="s">
        <v>15313</v>
      </c>
      <c r="D3859" t="s">
        <v>15314</v>
      </c>
      <c r="E3859" t="s">
        <v>1607</v>
      </c>
      <c r="F3859" t="s">
        <v>15315</v>
      </c>
      <c r="G3859" t="s">
        <v>15316</v>
      </c>
      <c r="H3859" s="2">
        <v>45271</v>
      </c>
      <c r="I3859" s="2">
        <v>45271</v>
      </c>
      <c r="J3859"/>
      <c r="K3859"/>
      <c r="L3859">
        <v>38</v>
      </c>
      <c r="M3859" t="s">
        <v>7484</v>
      </c>
      <c r="N3859" t="s">
        <v>1714</v>
      </c>
      <c r="O3859" t="s">
        <v>7120</v>
      </c>
      <c r="P3859" t="s">
        <v>15294</v>
      </c>
      <c r="Q3859" t="s">
        <v>15295</v>
      </c>
      <c r="R3859" t="s">
        <v>18</v>
      </c>
      <c r="S3859" t="s">
        <v>15436</v>
      </c>
      <c r="T3859" t="s">
        <v>15437</v>
      </c>
      <c r="U3859" t="s">
        <v>15437</v>
      </c>
      <c r="V3859">
        <v>1</v>
      </c>
    </row>
    <row r="3860" spans="1:22" x14ac:dyDescent="0.25">
      <c r="A3860" t="s">
        <v>1569</v>
      </c>
      <c r="B3860">
        <v>332842</v>
      </c>
      <c r="C3860" t="s">
        <v>7756</v>
      </c>
      <c r="D3860" t="s">
        <v>1656</v>
      </c>
      <c r="E3860" t="s">
        <v>1607</v>
      </c>
      <c r="F3860" t="s">
        <v>15317</v>
      </c>
      <c r="G3860" t="s">
        <v>15316</v>
      </c>
      <c r="H3860" s="2">
        <v>45271</v>
      </c>
      <c r="I3860" s="2">
        <v>45271</v>
      </c>
      <c r="J3860"/>
      <c r="K3860"/>
      <c r="L3860">
        <v>38</v>
      </c>
      <c r="M3860" t="s">
        <v>7484</v>
      </c>
      <c r="N3860" t="s">
        <v>1714</v>
      </c>
      <c r="O3860" t="s">
        <v>7120</v>
      </c>
      <c r="P3860" t="s">
        <v>15294</v>
      </c>
      <c r="Q3860" t="s">
        <v>15295</v>
      </c>
      <c r="R3860" t="s">
        <v>18</v>
      </c>
      <c r="S3860" t="s">
        <v>15436</v>
      </c>
      <c r="T3860" t="s">
        <v>15437</v>
      </c>
      <c r="U3860" t="s">
        <v>15437</v>
      </c>
      <c r="V3860">
        <v>1</v>
      </c>
    </row>
    <row r="3861" spans="1:22" x14ac:dyDescent="0.25">
      <c r="A3861" t="s">
        <v>1569</v>
      </c>
      <c r="B3861">
        <v>332767</v>
      </c>
      <c r="C3861" t="s">
        <v>4359</v>
      </c>
      <c r="D3861" t="s">
        <v>4360</v>
      </c>
      <c r="E3861" t="s">
        <v>1607</v>
      </c>
      <c r="F3861" t="s">
        <v>4336</v>
      </c>
      <c r="G3861" t="s">
        <v>4294</v>
      </c>
      <c r="H3861" s="2">
        <v>45271</v>
      </c>
      <c r="I3861" s="2">
        <v>45271</v>
      </c>
      <c r="J3861"/>
      <c r="K3861"/>
      <c r="L3861">
        <v>38</v>
      </c>
      <c r="M3861" t="s">
        <v>4269</v>
      </c>
      <c r="N3861" t="s">
        <v>3865</v>
      </c>
      <c r="O3861"/>
      <c r="P3861" t="s">
        <v>4337</v>
      </c>
      <c r="Q3861" t="s">
        <v>4338</v>
      </c>
      <c r="R3861" t="s">
        <v>15448</v>
      </c>
      <c r="S3861" t="s">
        <v>15436</v>
      </c>
      <c r="T3861" t="s">
        <v>15437</v>
      </c>
      <c r="U3861" t="s">
        <v>15437</v>
      </c>
      <c r="V3861">
        <v>1</v>
      </c>
    </row>
    <row r="3862" spans="1:22" x14ac:dyDescent="0.25">
      <c r="A3862" t="s">
        <v>1569</v>
      </c>
      <c r="B3862">
        <v>332899</v>
      </c>
      <c r="C3862" t="s">
        <v>3418</v>
      </c>
      <c r="D3862" t="s">
        <v>5384</v>
      </c>
      <c r="E3862" t="s">
        <v>1572</v>
      </c>
      <c r="F3862" t="s">
        <v>5365</v>
      </c>
      <c r="G3862" t="s">
        <v>4268</v>
      </c>
      <c r="H3862" s="2">
        <v>45271</v>
      </c>
      <c r="I3862" s="2">
        <v>45271</v>
      </c>
      <c r="J3862"/>
      <c r="K3862"/>
      <c r="L3862">
        <v>0.01</v>
      </c>
      <c r="M3862" t="s">
        <v>4269</v>
      </c>
      <c r="N3862" t="s">
        <v>1714</v>
      </c>
      <c r="O3862"/>
      <c r="P3862" t="s">
        <v>5366</v>
      </c>
      <c r="Q3862" t="s">
        <v>5367</v>
      </c>
      <c r="R3862" t="s">
        <v>15454</v>
      </c>
      <c r="S3862" t="s">
        <v>15436</v>
      </c>
      <c r="T3862" t="s">
        <v>15437</v>
      </c>
      <c r="U3862" t="s">
        <v>15437</v>
      </c>
      <c r="V3862">
        <v>0</v>
      </c>
    </row>
    <row r="3863" spans="1:22" x14ac:dyDescent="0.25">
      <c r="A3863" t="s">
        <v>1569</v>
      </c>
      <c r="B3863">
        <v>332937</v>
      </c>
      <c r="C3863" t="s">
        <v>2022</v>
      </c>
      <c r="D3863" t="s">
        <v>6113</v>
      </c>
      <c r="E3863" t="s">
        <v>1596</v>
      </c>
      <c r="F3863" t="s">
        <v>6114</v>
      </c>
      <c r="G3863" t="s">
        <v>4294</v>
      </c>
      <c r="H3863" s="2">
        <v>45271</v>
      </c>
      <c r="I3863" s="2">
        <v>45271</v>
      </c>
      <c r="J3863"/>
      <c r="K3863"/>
      <c r="L3863">
        <v>32.5</v>
      </c>
      <c r="M3863" t="s">
        <v>4269</v>
      </c>
      <c r="N3863" t="s">
        <v>1714</v>
      </c>
      <c r="O3863"/>
      <c r="P3863" t="s">
        <v>6112</v>
      </c>
      <c r="Q3863" t="s">
        <v>2575</v>
      </c>
      <c r="R3863" t="s">
        <v>15447</v>
      </c>
      <c r="S3863" t="s">
        <v>15436</v>
      </c>
      <c r="T3863" t="s">
        <v>15437</v>
      </c>
      <c r="U3863" t="s">
        <v>15437</v>
      </c>
      <c r="V3863">
        <v>0.85526315789473684</v>
      </c>
    </row>
    <row r="3864" spans="1:22" x14ac:dyDescent="0.25">
      <c r="A3864" t="s">
        <v>1569</v>
      </c>
      <c r="B3864">
        <v>332907</v>
      </c>
      <c r="C3864" t="s">
        <v>1907</v>
      </c>
      <c r="D3864" t="s">
        <v>5012</v>
      </c>
      <c r="E3864" t="s">
        <v>1572</v>
      </c>
      <c r="F3864" t="s">
        <v>6239</v>
      </c>
      <c r="G3864" t="s">
        <v>4268</v>
      </c>
      <c r="H3864" s="2">
        <v>45271</v>
      </c>
      <c r="I3864" s="2">
        <v>45271</v>
      </c>
      <c r="J3864"/>
      <c r="K3864"/>
      <c r="L3864">
        <v>0.01</v>
      </c>
      <c r="M3864" t="s">
        <v>4269</v>
      </c>
      <c r="N3864" t="s">
        <v>3311</v>
      </c>
      <c r="O3864"/>
      <c r="P3864" t="s">
        <v>6240</v>
      </c>
      <c r="Q3864" t="s">
        <v>3440</v>
      </c>
      <c r="R3864" t="s">
        <v>15454</v>
      </c>
      <c r="S3864" t="s">
        <v>15436</v>
      </c>
      <c r="T3864" t="s">
        <v>15437</v>
      </c>
      <c r="U3864" t="s">
        <v>15437</v>
      </c>
      <c r="V3864">
        <v>0</v>
      </c>
    </row>
    <row r="3865" spans="1:22" x14ac:dyDescent="0.25">
      <c r="A3865" t="s">
        <v>1569</v>
      </c>
      <c r="B3865">
        <v>332903</v>
      </c>
      <c r="C3865" t="s">
        <v>3513</v>
      </c>
      <c r="D3865" t="s">
        <v>6715</v>
      </c>
      <c r="E3865" t="s">
        <v>1572</v>
      </c>
      <c r="F3865" t="s">
        <v>6710</v>
      </c>
      <c r="G3865" t="s">
        <v>4268</v>
      </c>
      <c r="H3865" s="2">
        <v>45271</v>
      </c>
      <c r="I3865" s="2">
        <v>45271</v>
      </c>
      <c r="J3865"/>
      <c r="K3865"/>
      <c r="L3865">
        <v>0.01</v>
      </c>
      <c r="M3865" t="s">
        <v>4269</v>
      </c>
      <c r="N3865" t="s">
        <v>4199</v>
      </c>
      <c r="O3865"/>
      <c r="P3865" t="s">
        <v>6711</v>
      </c>
      <c r="Q3865" t="s">
        <v>6712</v>
      </c>
      <c r="R3865" t="s">
        <v>15449</v>
      </c>
      <c r="S3865" t="s">
        <v>15436</v>
      </c>
      <c r="T3865" t="s">
        <v>15437</v>
      </c>
      <c r="U3865" t="s">
        <v>15437</v>
      </c>
      <c r="V3865">
        <v>0</v>
      </c>
    </row>
    <row r="3866" spans="1:22" x14ac:dyDescent="0.25">
      <c r="A3866" t="s">
        <v>1569</v>
      </c>
      <c r="B3866">
        <v>332878</v>
      </c>
      <c r="C3866" t="s">
        <v>6283</v>
      </c>
      <c r="D3866" t="s">
        <v>6284</v>
      </c>
      <c r="E3866" t="s">
        <v>1572</v>
      </c>
      <c r="F3866" t="s">
        <v>6277</v>
      </c>
      <c r="G3866" t="s">
        <v>4294</v>
      </c>
      <c r="H3866" s="2">
        <v>45269</v>
      </c>
      <c r="I3866" s="2">
        <v>45269</v>
      </c>
      <c r="J3866"/>
      <c r="K3866"/>
      <c r="L3866">
        <v>0.01</v>
      </c>
      <c r="M3866" t="s">
        <v>4269</v>
      </c>
      <c r="N3866" t="s">
        <v>3482</v>
      </c>
      <c r="O3866"/>
      <c r="P3866" t="s">
        <v>6262</v>
      </c>
      <c r="Q3866" t="s">
        <v>6263</v>
      </c>
      <c r="R3866" t="s">
        <v>15455</v>
      </c>
      <c r="S3866" t="s">
        <v>15436</v>
      </c>
      <c r="T3866" t="s">
        <v>15437</v>
      </c>
      <c r="U3866" t="s">
        <v>15437</v>
      </c>
      <c r="V3866">
        <v>0</v>
      </c>
    </row>
    <row r="3867" spans="1:22" x14ac:dyDescent="0.25">
      <c r="A3867" t="s">
        <v>1569</v>
      </c>
      <c r="B3867">
        <v>332860</v>
      </c>
      <c r="C3867" t="s">
        <v>8025</v>
      </c>
      <c r="D3867" t="s">
        <v>8026</v>
      </c>
      <c r="E3867" t="s">
        <v>1607</v>
      </c>
      <c r="F3867" t="s">
        <v>8018</v>
      </c>
      <c r="G3867" t="s">
        <v>7509</v>
      </c>
      <c r="H3867" s="2">
        <v>45268</v>
      </c>
      <c r="I3867" s="2">
        <v>45607</v>
      </c>
      <c r="J3867"/>
      <c r="K3867"/>
      <c r="L3867">
        <v>38</v>
      </c>
      <c r="M3867" t="s">
        <v>7484</v>
      </c>
      <c r="N3867" t="s">
        <v>1714</v>
      </c>
      <c r="O3867"/>
      <c r="P3867" t="s">
        <v>7996</v>
      </c>
      <c r="Q3867" t="s">
        <v>4271</v>
      </c>
      <c r="R3867" t="s">
        <v>15461</v>
      </c>
      <c r="S3867" t="s">
        <v>15436</v>
      </c>
      <c r="T3867" t="s">
        <v>15437</v>
      </c>
      <c r="U3867" t="s">
        <v>15437</v>
      </c>
      <c r="V3867">
        <v>1</v>
      </c>
    </row>
    <row r="3868" spans="1:22" x14ac:dyDescent="0.25">
      <c r="A3868" t="s">
        <v>1569</v>
      </c>
      <c r="B3868">
        <v>332859</v>
      </c>
      <c r="C3868" t="s">
        <v>1855</v>
      </c>
      <c r="D3868" t="s">
        <v>6188</v>
      </c>
      <c r="E3868" t="s">
        <v>1572</v>
      </c>
      <c r="F3868" t="s">
        <v>8149</v>
      </c>
      <c r="G3868" t="s">
        <v>7490</v>
      </c>
      <c r="H3868" s="2">
        <v>45268</v>
      </c>
      <c r="I3868" s="2">
        <v>45268</v>
      </c>
      <c r="J3868"/>
      <c r="K3868"/>
      <c r="L3868">
        <v>0.01</v>
      </c>
      <c r="M3868" t="s">
        <v>7484</v>
      </c>
      <c r="N3868" t="s">
        <v>1714</v>
      </c>
      <c r="O3868"/>
      <c r="P3868" t="s">
        <v>8148</v>
      </c>
      <c r="Q3868" t="s">
        <v>6640</v>
      </c>
      <c r="R3868" t="s">
        <v>15464</v>
      </c>
      <c r="S3868" t="s">
        <v>15436</v>
      </c>
      <c r="T3868" t="s">
        <v>15437</v>
      </c>
      <c r="U3868" t="s">
        <v>15437</v>
      </c>
      <c r="V3868">
        <v>0</v>
      </c>
    </row>
    <row r="3869" spans="1:22" x14ac:dyDescent="0.25">
      <c r="A3869" t="s">
        <v>1569</v>
      </c>
      <c r="B3869">
        <v>332858</v>
      </c>
      <c r="C3869" t="s">
        <v>2704</v>
      </c>
      <c r="D3869" t="s">
        <v>8161</v>
      </c>
      <c r="E3869" t="s">
        <v>1572</v>
      </c>
      <c r="F3869" t="s">
        <v>8149</v>
      </c>
      <c r="G3869" t="s">
        <v>7490</v>
      </c>
      <c r="H3869" s="2">
        <v>45268</v>
      </c>
      <c r="I3869" s="2">
        <v>45268</v>
      </c>
      <c r="J3869"/>
      <c r="K3869"/>
      <c r="L3869">
        <v>0.01</v>
      </c>
      <c r="M3869" t="s">
        <v>7484</v>
      </c>
      <c r="N3869" t="s">
        <v>1714</v>
      </c>
      <c r="O3869"/>
      <c r="P3869" t="s">
        <v>8148</v>
      </c>
      <c r="Q3869" t="s">
        <v>6640</v>
      </c>
      <c r="R3869" t="s">
        <v>15464</v>
      </c>
      <c r="S3869" t="s">
        <v>15436</v>
      </c>
      <c r="T3869" t="s">
        <v>15437</v>
      </c>
      <c r="U3869" t="s">
        <v>15437</v>
      </c>
      <c r="V3869">
        <v>0</v>
      </c>
    </row>
    <row r="3870" spans="1:22" x14ac:dyDescent="0.25">
      <c r="A3870" t="s">
        <v>1569</v>
      </c>
      <c r="B3870">
        <v>332866</v>
      </c>
      <c r="C3870" t="s">
        <v>8943</v>
      </c>
      <c r="D3870" t="s">
        <v>8944</v>
      </c>
      <c r="E3870" t="s">
        <v>1572</v>
      </c>
      <c r="F3870" t="s">
        <v>8925</v>
      </c>
      <c r="G3870" t="s">
        <v>7490</v>
      </c>
      <c r="H3870" s="2">
        <v>45268</v>
      </c>
      <c r="I3870" s="2">
        <v>45268</v>
      </c>
      <c r="J3870"/>
      <c r="K3870"/>
      <c r="L3870">
        <v>0.01</v>
      </c>
      <c r="M3870" t="s">
        <v>7484</v>
      </c>
      <c r="N3870" t="s">
        <v>3482</v>
      </c>
      <c r="O3870"/>
      <c r="P3870" t="s">
        <v>8923</v>
      </c>
      <c r="Q3870" t="s">
        <v>6294</v>
      </c>
      <c r="R3870" t="s">
        <v>15465</v>
      </c>
      <c r="S3870" t="s">
        <v>15436</v>
      </c>
      <c r="T3870" t="s">
        <v>15437</v>
      </c>
      <c r="U3870" t="s">
        <v>15437</v>
      </c>
      <c r="V3870">
        <v>0</v>
      </c>
    </row>
    <row r="3871" spans="1:22" x14ac:dyDescent="0.25">
      <c r="A3871" t="s">
        <v>1569</v>
      </c>
      <c r="B3871">
        <v>332854</v>
      </c>
      <c r="C3871" t="s">
        <v>1587</v>
      </c>
      <c r="D3871" t="s">
        <v>10628</v>
      </c>
      <c r="E3871" t="s">
        <v>1572</v>
      </c>
      <c r="F3871" t="s">
        <v>10606</v>
      </c>
      <c r="G3871" t="s">
        <v>7490</v>
      </c>
      <c r="H3871" s="2">
        <v>45268</v>
      </c>
      <c r="I3871" s="2">
        <v>45268</v>
      </c>
      <c r="J3871"/>
      <c r="K3871"/>
      <c r="L3871">
        <v>0.01</v>
      </c>
      <c r="M3871" t="s">
        <v>7484</v>
      </c>
      <c r="N3871" t="s">
        <v>1576</v>
      </c>
      <c r="O3871"/>
      <c r="P3871" t="s">
        <v>10607</v>
      </c>
      <c r="Q3871" t="s">
        <v>10608</v>
      </c>
      <c r="R3871" t="s">
        <v>15464</v>
      </c>
      <c r="S3871" t="s">
        <v>15436</v>
      </c>
      <c r="T3871" t="s">
        <v>15437</v>
      </c>
      <c r="U3871" t="s">
        <v>15437</v>
      </c>
      <c r="V3871">
        <v>0</v>
      </c>
    </row>
    <row r="3872" spans="1:22" x14ac:dyDescent="0.25">
      <c r="A3872" t="s">
        <v>1569</v>
      </c>
      <c r="B3872">
        <v>332867</v>
      </c>
      <c r="C3872" t="s">
        <v>1587</v>
      </c>
      <c r="D3872" t="s">
        <v>2896</v>
      </c>
      <c r="E3872" t="s">
        <v>1572</v>
      </c>
      <c r="F3872" t="s">
        <v>13651</v>
      </c>
      <c r="G3872" t="s">
        <v>7494</v>
      </c>
      <c r="H3872" s="2">
        <v>45268</v>
      </c>
      <c r="I3872" s="2">
        <v>45268</v>
      </c>
      <c r="J3872"/>
      <c r="K3872"/>
      <c r="L3872">
        <v>0.01</v>
      </c>
      <c r="M3872" t="s">
        <v>7484</v>
      </c>
      <c r="N3872" t="s">
        <v>3482</v>
      </c>
      <c r="O3872"/>
      <c r="P3872" t="s">
        <v>13638</v>
      </c>
      <c r="Q3872" t="s">
        <v>3547</v>
      </c>
      <c r="R3872" t="s">
        <v>15468</v>
      </c>
      <c r="S3872" t="s">
        <v>15436</v>
      </c>
      <c r="T3872" t="s">
        <v>15437</v>
      </c>
      <c r="U3872" t="s">
        <v>15437</v>
      </c>
      <c r="V3872">
        <v>0</v>
      </c>
    </row>
    <row r="3873" spans="1:22" x14ac:dyDescent="0.25">
      <c r="A3873" t="s">
        <v>1569</v>
      </c>
      <c r="B3873">
        <v>330321</v>
      </c>
      <c r="C3873" t="s">
        <v>8073</v>
      </c>
      <c r="D3873" t="s">
        <v>3173</v>
      </c>
      <c r="E3873" t="s">
        <v>1607</v>
      </c>
      <c r="F3873" t="s">
        <v>15375</v>
      </c>
      <c r="G3873" t="s">
        <v>15376</v>
      </c>
      <c r="H3873" s="2">
        <v>45268</v>
      </c>
      <c r="I3873" s="2">
        <v>45268</v>
      </c>
      <c r="J3873"/>
      <c r="K3873"/>
      <c r="L3873">
        <v>38</v>
      </c>
      <c r="M3873" t="s">
        <v>7484</v>
      </c>
      <c r="N3873" t="s">
        <v>1714</v>
      </c>
      <c r="O3873" t="s">
        <v>7120</v>
      </c>
      <c r="P3873" t="s">
        <v>15350</v>
      </c>
      <c r="Q3873" t="s">
        <v>15</v>
      </c>
      <c r="R3873" t="s">
        <v>15</v>
      </c>
      <c r="S3873" t="s">
        <v>15436</v>
      </c>
      <c r="T3873" t="s">
        <v>15437</v>
      </c>
      <c r="U3873" t="s">
        <v>15437</v>
      </c>
      <c r="V3873">
        <v>1</v>
      </c>
    </row>
    <row r="3874" spans="1:22" x14ac:dyDescent="0.25">
      <c r="A3874" t="s">
        <v>1569</v>
      </c>
      <c r="B3874">
        <v>332880</v>
      </c>
      <c r="C3874" t="s">
        <v>4035</v>
      </c>
      <c r="D3874" t="s">
        <v>4643</v>
      </c>
      <c r="E3874" t="s">
        <v>1572</v>
      </c>
      <c r="F3874" t="s">
        <v>4616</v>
      </c>
      <c r="G3874" t="s">
        <v>4294</v>
      </c>
      <c r="H3874" s="2">
        <v>45268</v>
      </c>
      <c r="I3874" s="2">
        <v>45268</v>
      </c>
      <c r="J3874"/>
      <c r="K3874"/>
      <c r="L3874">
        <v>0.01</v>
      </c>
      <c r="M3874" t="s">
        <v>4269</v>
      </c>
      <c r="N3874" t="s">
        <v>1576</v>
      </c>
      <c r="O3874"/>
      <c r="P3874" t="s">
        <v>4617</v>
      </c>
      <c r="Q3874" t="s">
        <v>4618</v>
      </c>
      <c r="R3874" t="s">
        <v>15453</v>
      </c>
      <c r="S3874" t="s">
        <v>15436</v>
      </c>
      <c r="T3874" t="s">
        <v>15437</v>
      </c>
      <c r="U3874" t="s">
        <v>15437</v>
      </c>
      <c r="V3874">
        <v>0</v>
      </c>
    </row>
    <row r="3875" spans="1:22" x14ac:dyDescent="0.25">
      <c r="A3875" t="s">
        <v>1569</v>
      </c>
      <c r="B3875">
        <v>332876</v>
      </c>
      <c r="C3875" t="s">
        <v>1653</v>
      </c>
      <c r="D3875" t="s">
        <v>4644</v>
      </c>
      <c r="E3875" t="s">
        <v>1596</v>
      </c>
      <c r="F3875" t="s">
        <v>4616</v>
      </c>
      <c r="G3875" t="s">
        <v>4294</v>
      </c>
      <c r="H3875" s="2">
        <v>45268</v>
      </c>
      <c r="I3875" s="2">
        <v>45481</v>
      </c>
      <c r="J3875"/>
      <c r="K3875"/>
      <c r="L3875">
        <v>20</v>
      </c>
      <c r="M3875" t="s">
        <v>4269</v>
      </c>
      <c r="N3875" t="s">
        <v>1576</v>
      </c>
      <c r="O3875"/>
      <c r="P3875" t="s">
        <v>4617</v>
      </c>
      <c r="Q3875" t="s">
        <v>4618</v>
      </c>
      <c r="R3875" t="s">
        <v>15453</v>
      </c>
      <c r="S3875" t="s">
        <v>15436</v>
      </c>
      <c r="T3875" t="s">
        <v>15437</v>
      </c>
      <c r="U3875" t="s">
        <v>15437</v>
      </c>
      <c r="V3875">
        <v>0.52631578947368418</v>
      </c>
    </row>
    <row r="3876" spans="1:22" x14ac:dyDescent="0.25">
      <c r="A3876" t="s">
        <v>1569</v>
      </c>
      <c r="B3876">
        <v>332856</v>
      </c>
      <c r="C3876" t="s">
        <v>2662</v>
      </c>
      <c r="D3876" t="s">
        <v>4844</v>
      </c>
      <c r="E3876" t="s">
        <v>1572</v>
      </c>
      <c r="F3876" t="s">
        <v>4827</v>
      </c>
      <c r="G3876" t="s">
        <v>4268</v>
      </c>
      <c r="H3876" s="2">
        <v>45268</v>
      </c>
      <c r="I3876" s="2">
        <v>45268</v>
      </c>
      <c r="J3876"/>
      <c r="K3876"/>
      <c r="L3876">
        <v>0.01</v>
      </c>
      <c r="M3876" t="s">
        <v>4269</v>
      </c>
      <c r="N3876" t="s">
        <v>1714</v>
      </c>
      <c r="O3876"/>
      <c r="P3876" t="s">
        <v>4825</v>
      </c>
      <c r="Q3876" t="s">
        <v>3067</v>
      </c>
      <c r="R3876" t="s">
        <v>15447</v>
      </c>
      <c r="S3876" t="s">
        <v>15436</v>
      </c>
      <c r="T3876" t="s">
        <v>15437</v>
      </c>
      <c r="U3876" t="s">
        <v>15437</v>
      </c>
      <c r="V3876">
        <v>0</v>
      </c>
    </row>
    <row r="3877" spans="1:22" x14ac:dyDescent="0.25">
      <c r="A3877" t="s">
        <v>1569</v>
      </c>
      <c r="B3877">
        <v>332863</v>
      </c>
      <c r="C3877" t="s">
        <v>2566</v>
      </c>
      <c r="D3877" t="s">
        <v>4889</v>
      </c>
      <c r="E3877" t="s">
        <v>1596</v>
      </c>
      <c r="F3877" t="s">
        <v>4876</v>
      </c>
      <c r="G3877" t="s">
        <v>4294</v>
      </c>
      <c r="H3877" s="2">
        <v>45268</v>
      </c>
      <c r="I3877" s="2">
        <v>45397</v>
      </c>
      <c r="J3877"/>
      <c r="K3877"/>
      <c r="L3877">
        <v>21.5</v>
      </c>
      <c r="M3877" t="s">
        <v>4269</v>
      </c>
      <c r="N3877" t="s">
        <v>3482</v>
      </c>
      <c r="O3877"/>
      <c r="P3877" t="s">
        <v>4868</v>
      </c>
      <c r="Q3877" t="s">
        <v>4869</v>
      </c>
      <c r="R3877" t="s">
        <v>15451</v>
      </c>
      <c r="S3877" t="s">
        <v>15436</v>
      </c>
      <c r="T3877" t="s">
        <v>15437</v>
      </c>
      <c r="U3877" t="s">
        <v>15437</v>
      </c>
      <c r="V3877">
        <v>0.56578947368421051</v>
      </c>
    </row>
    <row r="3878" spans="1:22" x14ac:dyDescent="0.25">
      <c r="A3878" t="s">
        <v>1569</v>
      </c>
      <c r="B3878">
        <v>332845</v>
      </c>
      <c r="C3878" t="s">
        <v>2155</v>
      </c>
      <c r="D3878" t="s">
        <v>5638</v>
      </c>
      <c r="E3878" t="s">
        <v>1572</v>
      </c>
      <c r="F3878" t="s">
        <v>7558</v>
      </c>
      <c r="G3878" t="s">
        <v>7490</v>
      </c>
      <c r="H3878" s="2">
        <v>45267</v>
      </c>
      <c r="I3878" s="2">
        <v>45267</v>
      </c>
      <c r="J3878"/>
      <c r="K3878"/>
      <c r="L3878">
        <v>0.01</v>
      </c>
      <c r="M3878" t="s">
        <v>7484</v>
      </c>
      <c r="N3878" t="s">
        <v>1714</v>
      </c>
      <c r="O3878"/>
      <c r="P3878" t="s">
        <v>7559</v>
      </c>
      <c r="Q3878" t="s">
        <v>7560</v>
      </c>
      <c r="R3878" t="s">
        <v>15461</v>
      </c>
      <c r="S3878" t="s">
        <v>15436</v>
      </c>
      <c r="T3878" t="s">
        <v>15437</v>
      </c>
      <c r="U3878" t="s">
        <v>15437</v>
      </c>
      <c r="V3878">
        <v>0</v>
      </c>
    </row>
    <row r="3879" spans="1:22" x14ac:dyDescent="0.25">
      <c r="A3879" t="s">
        <v>1569</v>
      </c>
      <c r="B3879">
        <v>332872</v>
      </c>
      <c r="C3879" t="s">
        <v>4316</v>
      </c>
      <c r="D3879" t="s">
        <v>4681</v>
      </c>
      <c r="E3879" t="s">
        <v>1572</v>
      </c>
      <c r="F3879" t="s">
        <v>4674</v>
      </c>
      <c r="G3879" t="s">
        <v>4268</v>
      </c>
      <c r="H3879" s="2">
        <v>45267</v>
      </c>
      <c r="I3879" s="2">
        <v>45267</v>
      </c>
      <c r="J3879"/>
      <c r="K3879"/>
      <c r="L3879">
        <v>0.01</v>
      </c>
      <c r="M3879" t="s">
        <v>4269</v>
      </c>
      <c r="N3879" t="s">
        <v>1714</v>
      </c>
      <c r="O3879"/>
      <c r="P3879" t="s">
        <v>4675</v>
      </c>
      <c r="Q3879" t="s">
        <v>2264</v>
      </c>
      <c r="R3879" t="s">
        <v>15447</v>
      </c>
      <c r="S3879" t="s">
        <v>15436</v>
      </c>
      <c r="T3879" t="s">
        <v>15437</v>
      </c>
      <c r="U3879" t="s">
        <v>15437</v>
      </c>
      <c r="V3879">
        <v>0</v>
      </c>
    </row>
    <row r="3880" spans="1:22" x14ac:dyDescent="0.25">
      <c r="A3880" t="s">
        <v>1569</v>
      </c>
      <c r="B3880">
        <v>332853</v>
      </c>
      <c r="C3880" t="s">
        <v>2566</v>
      </c>
      <c r="D3880" t="s">
        <v>5281</v>
      </c>
      <c r="E3880" t="s">
        <v>1572</v>
      </c>
      <c r="F3880" t="s">
        <v>5265</v>
      </c>
      <c r="G3880" t="s">
        <v>4268</v>
      </c>
      <c r="H3880" s="2">
        <v>45267</v>
      </c>
      <c r="I3880" s="2">
        <v>45327</v>
      </c>
      <c r="J3880"/>
      <c r="K3880"/>
      <c r="L3880">
        <v>0.01</v>
      </c>
      <c r="M3880" t="s">
        <v>4269</v>
      </c>
      <c r="N3880" t="s">
        <v>3627</v>
      </c>
      <c r="O3880"/>
      <c r="P3880" t="s">
        <v>5263</v>
      </c>
      <c r="Q3880" t="s">
        <v>3670</v>
      </c>
      <c r="R3880" t="s">
        <v>15453</v>
      </c>
      <c r="S3880" t="s">
        <v>15436</v>
      </c>
      <c r="T3880" t="s">
        <v>15437</v>
      </c>
      <c r="U3880" t="s">
        <v>15437</v>
      </c>
      <c r="V3880">
        <v>0</v>
      </c>
    </row>
    <row r="3881" spans="1:22" x14ac:dyDescent="0.25">
      <c r="A3881" t="s">
        <v>1569</v>
      </c>
      <c r="B3881">
        <v>298000</v>
      </c>
      <c r="C3881" t="s">
        <v>8639</v>
      </c>
      <c r="D3881" t="s">
        <v>8640</v>
      </c>
      <c r="E3881" t="s">
        <v>1572</v>
      </c>
      <c r="F3881" t="s">
        <v>8607</v>
      </c>
      <c r="G3881" t="s">
        <v>7490</v>
      </c>
      <c r="H3881" s="2">
        <v>45264</v>
      </c>
      <c r="I3881" s="2">
        <v>45264</v>
      </c>
      <c r="J3881"/>
      <c r="K3881"/>
      <c r="L3881">
        <v>0.01</v>
      </c>
      <c r="M3881" t="s">
        <v>7484</v>
      </c>
      <c r="N3881" t="s">
        <v>1714</v>
      </c>
      <c r="O3881"/>
      <c r="P3881" t="s">
        <v>8608</v>
      </c>
      <c r="Q3881" t="s">
        <v>2575</v>
      </c>
      <c r="R3881" t="s">
        <v>15461</v>
      </c>
      <c r="S3881" t="s">
        <v>15436</v>
      </c>
      <c r="T3881" t="s">
        <v>15437</v>
      </c>
      <c r="U3881" t="s">
        <v>15437</v>
      </c>
      <c r="V3881">
        <v>0</v>
      </c>
    </row>
    <row r="3882" spans="1:22" x14ac:dyDescent="0.25">
      <c r="A3882" t="s">
        <v>1569</v>
      </c>
      <c r="B3882">
        <v>332838</v>
      </c>
      <c r="C3882" t="s">
        <v>9445</v>
      </c>
      <c r="D3882" t="s">
        <v>6353</v>
      </c>
      <c r="E3882" t="s">
        <v>1596</v>
      </c>
      <c r="F3882" t="s">
        <v>9444</v>
      </c>
      <c r="G3882" t="s">
        <v>7509</v>
      </c>
      <c r="H3882" s="2">
        <v>45264</v>
      </c>
      <c r="I3882" s="2">
        <v>45509</v>
      </c>
      <c r="J3882"/>
      <c r="K3882"/>
      <c r="L3882">
        <v>10</v>
      </c>
      <c r="M3882" t="s">
        <v>7484</v>
      </c>
      <c r="N3882" t="s">
        <v>3865</v>
      </c>
      <c r="O3882"/>
      <c r="P3882" t="s">
        <v>9417</v>
      </c>
      <c r="Q3882" t="s">
        <v>6136</v>
      </c>
      <c r="R3882" t="s">
        <v>15467</v>
      </c>
      <c r="S3882" t="s">
        <v>15436</v>
      </c>
      <c r="T3882" t="s">
        <v>15437</v>
      </c>
      <c r="U3882" t="s">
        <v>15437</v>
      </c>
      <c r="V3882">
        <v>0.26315789473684209</v>
      </c>
    </row>
    <row r="3883" spans="1:22" x14ac:dyDescent="0.25">
      <c r="A3883" t="s">
        <v>1569</v>
      </c>
      <c r="B3883">
        <v>332799</v>
      </c>
      <c r="C3883" t="s">
        <v>1667</v>
      </c>
      <c r="D3883" t="s">
        <v>12110</v>
      </c>
      <c r="E3883" t="s">
        <v>1572</v>
      </c>
      <c r="F3883" t="s">
        <v>12100</v>
      </c>
      <c r="G3883" t="s">
        <v>7483</v>
      </c>
      <c r="H3883" s="2">
        <v>45264</v>
      </c>
      <c r="I3883" s="2">
        <v>45264</v>
      </c>
      <c r="J3883"/>
      <c r="K3883"/>
      <c r="L3883">
        <v>0.01</v>
      </c>
      <c r="M3883" t="s">
        <v>7484</v>
      </c>
      <c r="N3883" t="s">
        <v>1714</v>
      </c>
      <c r="O3883"/>
      <c r="P3883" t="s">
        <v>12097</v>
      </c>
      <c r="Q3883" t="s">
        <v>3032</v>
      </c>
      <c r="R3883" t="s">
        <v>15461</v>
      </c>
      <c r="S3883" t="s">
        <v>15436</v>
      </c>
      <c r="T3883" t="s">
        <v>15437</v>
      </c>
      <c r="U3883" t="s">
        <v>15437</v>
      </c>
      <c r="V3883">
        <v>0</v>
      </c>
    </row>
    <row r="3884" spans="1:22" x14ac:dyDescent="0.25">
      <c r="A3884" t="s">
        <v>1569</v>
      </c>
      <c r="B3884">
        <v>332841</v>
      </c>
      <c r="C3884" t="s">
        <v>2518</v>
      </c>
      <c r="D3884" t="s">
        <v>3954</v>
      </c>
      <c r="E3884" t="s">
        <v>1572</v>
      </c>
      <c r="F3884" t="s">
        <v>12241</v>
      </c>
      <c r="G3884" t="s">
        <v>7490</v>
      </c>
      <c r="H3884" s="2">
        <v>45264</v>
      </c>
      <c r="I3884" s="2">
        <v>45264</v>
      </c>
      <c r="J3884"/>
      <c r="K3884"/>
      <c r="L3884">
        <v>0.01</v>
      </c>
      <c r="M3884" t="s">
        <v>7484</v>
      </c>
      <c r="N3884" t="s">
        <v>3865</v>
      </c>
      <c r="O3884"/>
      <c r="P3884" t="s">
        <v>12242</v>
      </c>
      <c r="Q3884" t="s">
        <v>5601</v>
      </c>
      <c r="R3884" t="s">
        <v>15467</v>
      </c>
      <c r="S3884" t="s">
        <v>15436</v>
      </c>
      <c r="T3884" t="s">
        <v>15437</v>
      </c>
      <c r="U3884" t="s">
        <v>15437</v>
      </c>
      <c r="V3884">
        <v>0</v>
      </c>
    </row>
    <row r="3885" spans="1:22" x14ac:dyDescent="0.25">
      <c r="A3885" t="s">
        <v>1569</v>
      </c>
      <c r="B3885">
        <v>332756</v>
      </c>
      <c r="C3885" t="s">
        <v>12607</v>
      </c>
      <c r="D3885" t="s">
        <v>12608</v>
      </c>
      <c r="E3885" t="s">
        <v>1607</v>
      </c>
      <c r="F3885" t="s">
        <v>12609</v>
      </c>
      <c r="G3885" t="s">
        <v>7547</v>
      </c>
      <c r="H3885" s="2">
        <v>45264</v>
      </c>
      <c r="I3885" s="2">
        <v>45677</v>
      </c>
      <c r="J3885"/>
      <c r="K3885"/>
      <c r="L3885">
        <v>38</v>
      </c>
      <c r="M3885" t="s">
        <v>7484</v>
      </c>
      <c r="N3885" t="s">
        <v>3482</v>
      </c>
      <c r="O3885"/>
      <c r="P3885" t="s">
        <v>12569</v>
      </c>
      <c r="Q3885" t="s">
        <v>12570</v>
      </c>
      <c r="R3885" t="s">
        <v>15465</v>
      </c>
      <c r="S3885" t="s">
        <v>15436</v>
      </c>
      <c r="T3885" t="s">
        <v>15437</v>
      </c>
      <c r="U3885" t="s">
        <v>1566</v>
      </c>
      <c r="V3885">
        <v>1</v>
      </c>
    </row>
    <row r="3886" spans="1:22" x14ac:dyDescent="0.25">
      <c r="A3886" t="s">
        <v>1569</v>
      </c>
      <c r="B3886">
        <v>332809</v>
      </c>
      <c r="C3886" t="s">
        <v>3033</v>
      </c>
      <c r="D3886" t="s">
        <v>12610</v>
      </c>
      <c r="E3886" t="s">
        <v>1572</v>
      </c>
      <c r="F3886" t="s">
        <v>12568</v>
      </c>
      <c r="G3886" t="s">
        <v>7490</v>
      </c>
      <c r="H3886" s="2">
        <v>45264</v>
      </c>
      <c r="I3886" s="2">
        <v>45264</v>
      </c>
      <c r="J3886"/>
      <c r="K3886"/>
      <c r="L3886">
        <v>0.01</v>
      </c>
      <c r="M3886" t="s">
        <v>7484</v>
      </c>
      <c r="N3886" t="s">
        <v>3482</v>
      </c>
      <c r="O3886"/>
      <c r="P3886" t="s">
        <v>12569</v>
      </c>
      <c r="Q3886" t="s">
        <v>12570</v>
      </c>
      <c r="R3886" t="s">
        <v>15465</v>
      </c>
      <c r="S3886" t="s">
        <v>15436</v>
      </c>
      <c r="T3886" t="s">
        <v>15437</v>
      </c>
      <c r="U3886" t="s">
        <v>15437</v>
      </c>
      <c r="V3886">
        <v>0</v>
      </c>
    </row>
    <row r="3887" spans="1:22" x14ac:dyDescent="0.25">
      <c r="A3887" t="s">
        <v>1569</v>
      </c>
      <c r="B3887">
        <v>298006</v>
      </c>
      <c r="C3887" t="s">
        <v>1912</v>
      </c>
      <c r="D3887" t="s">
        <v>2429</v>
      </c>
      <c r="E3887" t="s">
        <v>1572</v>
      </c>
      <c r="F3887" t="s">
        <v>4372</v>
      </c>
      <c r="G3887" t="s">
        <v>4268</v>
      </c>
      <c r="H3887" s="2">
        <v>45264</v>
      </c>
      <c r="I3887" s="2">
        <v>45264</v>
      </c>
      <c r="J3887"/>
      <c r="K3887"/>
      <c r="L3887">
        <v>0.01</v>
      </c>
      <c r="M3887" t="s">
        <v>4269</v>
      </c>
      <c r="N3887" t="s">
        <v>4199</v>
      </c>
      <c r="O3887"/>
      <c r="P3887" t="s">
        <v>4373</v>
      </c>
      <c r="Q3887" t="s">
        <v>4374</v>
      </c>
      <c r="R3887" t="s">
        <v>15449</v>
      </c>
      <c r="S3887" t="s">
        <v>15436</v>
      </c>
      <c r="T3887" t="s">
        <v>15437</v>
      </c>
      <c r="U3887" t="s">
        <v>15437</v>
      </c>
      <c r="V3887">
        <v>0</v>
      </c>
    </row>
    <row r="3888" spans="1:22" x14ac:dyDescent="0.25">
      <c r="A3888" t="s">
        <v>1569</v>
      </c>
      <c r="B3888">
        <v>332857</v>
      </c>
      <c r="C3888" t="s">
        <v>1613</v>
      </c>
      <c r="D3888" t="s">
        <v>4775</v>
      </c>
      <c r="E3888" t="s">
        <v>1572</v>
      </c>
      <c r="F3888" t="s">
        <v>4755</v>
      </c>
      <c r="G3888" t="s">
        <v>4268</v>
      </c>
      <c r="H3888" s="2">
        <v>45264</v>
      </c>
      <c r="I3888" s="2">
        <v>45264</v>
      </c>
      <c r="J3888"/>
      <c r="K3888"/>
      <c r="L3888">
        <v>0.01</v>
      </c>
      <c r="M3888" t="s">
        <v>4269</v>
      </c>
      <c r="N3888" t="s">
        <v>3311</v>
      </c>
      <c r="O3888"/>
      <c r="P3888" t="s">
        <v>4756</v>
      </c>
      <c r="Q3888" t="s">
        <v>3370</v>
      </c>
      <c r="R3888" t="s">
        <v>15454</v>
      </c>
      <c r="S3888" t="s">
        <v>15436</v>
      </c>
      <c r="T3888" t="s">
        <v>15437</v>
      </c>
      <c r="U3888" t="s">
        <v>15437</v>
      </c>
      <c r="V3888">
        <v>0</v>
      </c>
    </row>
    <row r="3889" spans="1:22" x14ac:dyDescent="0.25">
      <c r="A3889" t="s">
        <v>1569</v>
      </c>
      <c r="B3889">
        <v>332808</v>
      </c>
      <c r="C3889" t="s">
        <v>1907</v>
      </c>
      <c r="D3889" t="s">
        <v>5081</v>
      </c>
      <c r="E3889" t="s">
        <v>1572</v>
      </c>
      <c r="F3889" t="s">
        <v>5076</v>
      </c>
      <c r="G3889" t="s">
        <v>4294</v>
      </c>
      <c r="H3889" s="2">
        <v>45264</v>
      </c>
      <c r="I3889" s="2">
        <v>45264</v>
      </c>
      <c r="J3889"/>
      <c r="K3889"/>
      <c r="L3889">
        <v>0.01</v>
      </c>
      <c r="M3889" t="s">
        <v>4269</v>
      </c>
      <c r="N3889" t="s">
        <v>1714</v>
      </c>
      <c r="O3889"/>
      <c r="P3889" t="s">
        <v>5077</v>
      </c>
      <c r="Q3889" t="s">
        <v>5078</v>
      </c>
      <c r="R3889" t="s">
        <v>15447</v>
      </c>
      <c r="S3889" t="s">
        <v>15436</v>
      </c>
      <c r="T3889" t="s">
        <v>15437</v>
      </c>
      <c r="U3889" t="s">
        <v>15437</v>
      </c>
      <c r="V3889">
        <v>0</v>
      </c>
    </row>
    <row r="3890" spans="1:22" x14ac:dyDescent="0.25">
      <c r="A3890" t="s">
        <v>1569</v>
      </c>
      <c r="B3890">
        <v>332830</v>
      </c>
      <c r="C3890" t="s">
        <v>5082</v>
      </c>
      <c r="D3890" t="s">
        <v>2728</v>
      </c>
      <c r="E3890" t="s">
        <v>1572</v>
      </c>
      <c r="F3890" t="s">
        <v>5076</v>
      </c>
      <c r="G3890" t="s">
        <v>4294</v>
      </c>
      <c r="H3890" s="2">
        <v>45264</v>
      </c>
      <c r="I3890" s="2">
        <v>45264</v>
      </c>
      <c r="J3890"/>
      <c r="K3890"/>
      <c r="L3890">
        <v>0.01</v>
      </c>
      <c r="M3890" t="s">
        <v>4269</v>
      </c>
      <c r="N3890" t="s">
        <v>1714</v>
      </c>
      <c r="O3890"/>
      <c r="P3890" t="s">
        <v>5077</v>
      </c>
      <c r="Q3890" t="s">
        <v>5078</v>
      </c>
      <c r="R3890" t="s">
        <v>15447</v>
      </c>
      <c r="S3890" t="s">
        <v>15436</v>
      </c>
      <c r="T3890" t="s">
        <v>15437</v>
      </c>
      <c r="U3890" t="s">
        <v>15437</v>
      </c>
      <c r="V3890">
        <v>0</v>
      </c>
    </row>
    <row r="3891" spans="1:22" x14ac:dyDescent="0.25">
      <c r="A3891" t="s">
        <v>1569</v>
      </c>
      <c r="B3891">
        <v>332834</v>
      </c>
      <c r="C3891" t="s">
        <v>3656</v>
      </c>
      <c r="D3891" t="s">
        <v>5655</v>
      </c>
      <c r="E3891" t="s">
        <v>1607</v>
      </c>
      <c r="F3891" t="s">
        <v>5653</v>
      </c>
      <c r="G3891" t="s">
        <v>4310</v>
      </c>
      <c r="H3891" s="2">
        <v>45264</v>
      </c>
      <c r="I3891" s="2">
        <v>45761</v>
      </c>
      <c r="J3891"/>
      <c r="K3891"/>
      <c r="L3891">
        <v>38</v>
      </c>
      <c r="M3891" t="s">
        <v>4269</v>
      </c>
      <c r="N3891" t="s">
        <v>1714</v>
      </c>
      <c r="O3891"/>
      <c r="P3891" t="s">
        <v>5630</v>
      </c>
      <c r="Q3891" t="s">
        <v>5631</v>
      </c>
      <c r="R3891" t="s">
        <v>15447</v>
      </c>
      <c r="S3891" t="s">
        <v>15436</v>
      </c>
      <c r="T3891" t="s">
        <v>15437</v>
      </c>
      <c r="U3891" t="s">
        <v>1566</v>
      </c>
      <c r="V3891">
        <v>1</v>
      </c>
    </row>
    <row r="3892" spans="1:22" x14ac:dyDescent="0.25">
      <c r="A3892" t="s">
        <v>1569</v>
      </c>
      <c r="B3892">
        <v>332877</v>
      </c>
      <c r="C3892" t="s">
        <v>5742</v>
      </c>
      <c r="D3892" t="s">
        <v>5743</v>
      </c>
      <c r="E3892" t="s">
        <v>1572</v>
      </c>
      <c r="F3892" t="s">
        <v>5731</v>
      </c>
      <c r="G3892" t="s">
        <v>4268</v>
      </c>
      <c r="H3892" s="2">
        <v>45264</v>
      </c>
      <c r="I3892" s="2">
        <v>45264</v>
      </c>
      <c r="J3892"/>
      <c r="K3892"/>
      <c r="L3892">
        <v>0.01</v>
      </c>
      <c r="M3892" t="s">
        <v>4269</v>
      </c>
      <c r="N3892" t="s">
        <v>1714</v>
      </c>
      <c r="O3892"/>
      <c r="P3892" t="s">
        <v>5728</v>
      </c>
      <c r="Q3892" t="s">
        <v>5729</v>
      </c>
      <c r="R3892" t="s">
        <v>15454</v>
      </c>
      <c r="S3892" t="s">
        <v>15436</v>
      </c>
      <c r="T3892" t="s">
        <v>15437</v>
      </c>
      <c r="U3892" t="s">
        <v>15437</v>
      </c>
      <c r="V3892">
        <v>0</v>
      </c>
    </row>
    <row r="3893" spans="1:22" x14ac:dyDescent="0.25">
      <c r="A3893" t="s">
        <v>1569</v>
      </c>
      <c r="B3893">
        <v>332816</v>
      </c>
      <c r="C3893" t="s">
        <v>3341</v>
      </c>
      <c r="D3893" t="s">
        <v>6442</v>
      </c>
      <c r="E3893" t="s">
        <v>1572</v>
      </c>
      <c r="F3893" t="s">
        <v>6429</v>
      </c>
      <c r="G3893" t="s">
        <v>4268</v>
      </c>
      <c r="H3893" s="2">
        <v>45264</v>
      </c>
      <c r="I3893" s="2">
        <v>45264</v>
      </c>
      <c r="J3893"/>
      <c r="K3893"/>
      <c r="L3893">
        <v>0.01</v>
      </c>
      <c r="M3893" t="s">
        <v>4269</v>
      </c>
      <c r="N3893" t="s">
        <v>4199</v>
      </c>
      <c r="O3893"/>
      <c r="P3893" t="s">
        <v>6430</v>
      </c>
      <c r="Q3893" t="s">
        <v>6431</v>
      </c>
      <c r="R3893" t="s">
        <v>15449</v>
      </c>
      <c r="S3893" t="s">
        <v>15436</v>
      </c>
      <c r="T3893" t="s">
        <v>15437</v>
      </c>
      <c r="U3893" t="s">
        <v>15437</v>
      </c>
      <c r="V3893">
        <v>0</v>
      </c>
    </row>
    <row r="3894" spans="1:22" x14ac:dyDescent="0.25">
      <c r="A3894" t="s">
        <v>1569</v>
      </c>
      <c r="B3894">
        <v>332839</v>
      </c>
      <c r="C3894" t="s">
        <v>2212</v>
      </c>
      <c r="D3894" t="s">
        <v>4850</v>
      </c>
      <c r="E3894" t="s">
        <v>1572</v>
      </c>
      <c r="F3894" t="s">
        <v>6429</v>
      </c>
      <c r="G3894" t="s">
        <v>4268</v>
      </c>
      <c r="H3894" s="2">
        <v>45264</v>
      </c>
      <c r="I3894" s="2">
        <v>45264</v>
      </c>
      <c r="J3894"/>
      <c r="K3894"/>
      <c r="L3894">
        <v>0.01</v>
      </c>
      <c r="M3894" t="s">
        <v>4269</v>
      </c>
      <c r="N3894" t="s">
        <v>4199</v>
      </c>
      <c r="O3894"/>
      <c r="P3894" t="s">
        <v>6430</v>
      </c>
      <c r="Q3894" t="s">
        <v>6431</v>
      </c>
      <c r="R3894" t="s">
        <v>15449</v>
      </c>
      <c r="S3894" t="s">
        <v>15436</v>
      </c>
      <c r="T3894" t="s">
        <v>15437</v>
      </c>
      <c r="U3894" t="s">
        <v>15437</v>
      </c>
      <c r="V3894">
        <v>0</v>
      </c>
    </row>
    <row r="3895" spans="1:22" x14ac:dyDescent="0.25">
      <c r="A3895" t="s">
        <v>1569</v>
      </c>
      <c r="B3895">
        <v>332835</v>
      </c>
      <c r="C3895" t="s">
        <v>1589</v>
      </c>
      <c r="D3895" t="s">
        <v>5451</v>
      </c>
      <c r="E3895" t="s">
        <v>1572</v>
      </c>
      <c r="F3895" t="s">
        <v>5462</v>
      </c>
      <c r="G3895" t="s">
        <v>4294</v>
      </c>
      <c r="H3895" s="2">
        <v>45263</v>
      </c>
      <c r="I3895" s="2">
        <v>45263</v>
      </c>
      <c r="J3895"/>
      <c r="K3895"/>
      <c r="L3895">
        <v>0.01</v>
      </c>
      <c r="M3895" t="s">
        <v>4269</v>
      </c>
      <c r="N3895" t="s">
        <v>3482</v>
      </c>
      <c r="O3895"/>
      <c r="P3895" t="s">
        <v>5449</v>
      </c>
      <c r="Q3895" t="s">
        <v>3750</v>
      </c>
      <c r="R3895" t="s">
        <v>15451</v>
      </c>
      <c r="S3895" t="s">
        <v>15436</v>
      </c>
      <c r="T3895" t="s">
        <v>15437</v>
      </c>
      <c r="U3895" t="s">
        <v>15437</v>
      </c>
      <c r="V3895">
        <v>0</v>
      </c>
    </row>
    <row r="3896" spans="1:22" x14ac:dyDescent="0.25">
      <c r="A3896" t="s">
        <v>1569</v>
      </c>
      <c r="B3896">
        <v>332796</v>
      </c>
      <c r="C3896" t="s">
        <v>12683</v>
      </c>
      <c r="D3896" t="s">
        <v>6103</v>
      </c>
      <c r="E3896" t="s">
        <v>1572</v>
      </c>
      <c r="F3896" t="s">
        <v>12672</v>
      </c>
      <c r="G3896" t="s">
        <v>7490</v>
      </c>
      <c r="H3896" s="2">
        <v>45262</v>
      </c>
      <c r="I3896" s="2">
        <v>45262</v>
      </c>
      <c r="J3896"/>
      <c r="K3896"/>
      <c r="L3896">
        <v>0.01</v>
      </c>
      <c r="M3896" t="s">
        <v>7484</v>
      </c>
      <c r="N3896" t="s">
        <v>3482</v>
      </c>
      <c r="O3896"/>
      <c r="P3896" t="s">
        <v>12669</v>
      </c>
      <c r="Q3896" t="s">
        <v>12670</v>
      </c>
      <c r="R3896" t="s">
        <v>15468</v>
      </c>
      <c r="S3896" t="s">
        <v>15436</v>
      </c>
      <c r="T3896" t="s">
        <v>15437</v>
      </c>
      <c r="U3896" t="s">
        <v>15437</v>
      </c>
      <c r="V3896">
        <v>0</v>
      </c>
    </row>
    <row r="3897" spans="1:22" x14ac:dyDescent="0.25">
      <c r="A3897" t="s">
        <v>1569</v>
      </c>
      <c r="B3897">
        <v>332815</v>
      </c>
      <c r="C3897" t="s">
        <v>5463</v>
      </c>
      <c r="D3897" t="s">
        <v>2308</v>
      </c>
      <c r="E3897" t="s">
        <v>1572</v>
      </c>
      <c r="F3897" t="s">
        <v>5462</v>
      </c>
      <c r="G3897" t="s">
        <v>4294</v>
      </c>
      <c r="H3897" s="2">
        <v>45262</v>
      </c>
      <c r="I3897" s="2">
        <v>45262</v>
      </c>
      <c r="J3897"/>
      <c r="K3897"/>
      <c r="L3897">
        <v>0.01</v>
      </c>
      <c r="M3897" t="s">
        <v>4269</v>
      </c>
      <c r="N3897" t="s">
        <v>3482</v>
      </c>
      <c r="O3897"/>
      <c r="P3897" t="s">
        <v>5449</v>
      </c>
      <c r="Q3897" t="s">
        <v>3750</v>
      </c>
      <c r="R3897" t="s">
        <v>15451</v>
      </c>
      <c r="S3897" t="s">
        <v>15436</v>
      </c>
      <c r="T3897" t="s">
        <v>15437</v>
      </c>
      <c r="U3897" t="s">
        <v>15437</v>
      </c>
      <c r="V3897">
        <v>0</v>
      </c>
    </row>
    <row r="3898" spans="1:22" x14ac:dyDescent="0.25">
      <c r="A3898" t="s">
        <v>1569</v>
      </c>
      <c r="B3898">
        <v>332786</v>
      </c>
      <c r="C3898" t="s">
        <v>6285</v>
      </c>
      <c r="D3898" t="s">
        <v>6286</v>
      </c>
      <c r="E3898" t="s">
        <v>1572</v>
      </c>
      <c r="F3898" t="s">
        <v>6261</v>
      </c>
      <c r="G3898" t="s">
        <v>4268</v>
      </c>
      <c r="H3898" s="2">
        <v>45262</v>
      </c>
      <c r="I3898" s="2">
        <v>45262</v>
      </c>
      <c r="J3898"/>
      <c r="K3898"/>
      <c r="L3898">
        <v>0.01</v>
      </c>
      <c r="M3898" t="s">
        <v>4269</v>
      </c>
      <c r="N3898" t="s">
        <v>3482</v>
      </c>
      <c r="O3898"/>
      <c r="P3898" t="s">
        <v>6262</v>
      </c>
      <c r="Q3898" t="s">
        <v>6263</v>
      </c>
      <c r="R3898" t="s">
        <v>15455</v>
      </c>
      <c r="S3898" t="s">
        <v>15436</v>
      </c>
      <c r="T3898" t="s">
        <v>15437</v>
      </c>
      <c r="U3898" t="s">
        <v>15437</v>
      </c>
      <c r="V3898">
        <v>0</v>
      </c>
    </row>
    <row r="3899" spans="1:22" x14ac:dyDescent="0.25">
      <c r="A3899" t="s">
        <v>1569</v>
      </c>
      <c r="B3899">
        <v>332768</v>
      </c>
      <c r="C3899" t="s">
        <v>1799</v>
      </c>
      <c r="D3899" t="s">
        <v>11690</v>
      </c>
      <c r="E3899" t="s">
        <v>1572</v>
      </c>
      <c r="F3899" t="s">
        <v>11678</v>
      </c>
      <c r="G3899" t="s">
        <v>7490</v>
      </c>
      <c r="H3899" s="2">
        <v>45261</v>
      </c>
      <c r="I3899" s="2">
        <v>45261</v>
      </c>
      <c r="J3899"/>
      <c r="K3899"/>
      <c r="L3899">
        <v>0.01</v>
      </c>
      <c r="M3899" t="s">
        <v>7484</v>
      </c>
      <c r="N3899" t="s">
        <v>4199</v>
      </c>
      <c r="O3899"/>
      <c r="P3899" t="s">
        <v>11673</v>
      </c>
      <c r="Q3899" t="s">
        <v>6956</v>
      </c>
      <c r="R3899" t="s">
        <v>15449</v>
      </c>
      <c r="S3899" t="s">
        <v>15436</v>
      </c>
      <c r="T3899" t="s">
        <v>15437</v>
      </c>
      <c r="U3899" t="s">
        <v>15437</v>
      </c>
      <c r="V3899">
        <v>0</v>
      </c>
    </row>
    <row r="3900" spans="1:22" x14ac:dyDescent="0.25">
      <c r="A3900" t="s">
        <v>1569</v>
      </c>
      <c r="B3900">
        <v>332770</v>
      </c>
      <c r="C3900" t="s">
        <v>11691</v>
      </c>
      <c r="D3900" t="s">
        <v>4074</v>
      </c>
      <c r="E3900" t="s">
        <v>1572</v>
      </c>
      <c r="F3900" t="s">
        <v>11678</v>
      </c>
      <c r="G3900" t="s">
        <v>7490</v>
      </c>
      <c r="H3900" s="2">
        <v>45261</v>
      </c>
      <c r="I3900" s="2">
        <v>45261</v>
      </c>
      <c r="J3900"/>
      <c r="K3900"/>
      <c r="L3900">
        <v>0.01</v>
      </c>
      <c r="M3900" t="s">
        <v>7484</v>
      </c>
      <c r="N3900" t="s">
        <v>4199</v>
      </c>
      <c r="O3900"/>
      <c r="P3900" t="s">
        <v>11673</v>
      </c>
      <c r="Q3900" t="s">
        <v>6956</v>
      </c>
      <c r="R3900" t="s">
        <v>15449</v>
      </c>
      <c r="S3900" t="s">
        <v>15436</v>
      </c>
      <c r="T3900" t="s">
        <v>15437</v>
      </c>
      <c r="U3900" t="s">
        <v>15437</v>
      </c>
      <c r="V3900">
        <v>0</v>
      </c>
    </row>
    <row r="3901" spans="1:22" x14ac:dyDescent="0.25">
      <c r="A3901" t="s">
        <v>1569</v>
      </c>
      <c r="B3901">
        <v>332821</v>
      </c>
      <c r="C3901" t="s">
        <v>3386</v>
      </c>
      <c r="D3901" t="s">
        <v>4572</v>
      </c>
      <c r="E3901" t="s">
        <v>1572</v>
      </c>
      <c r="F3901" t="s">
        <v>12401</v>
      </c>
      <c r="G3901" t="s">
        <v>7487</v>
      </c>
      <c r="H3901" s="2">
        <v>45261</v>
      </c>
      <c r="I3901" s="2">
        <v>45261</v>
      </c>
      <c r="J3901"/>
      <c r="K3901"/>
      <c r="L3901">
        <v>0.01</v>
      </c>
      <c r="M3901" t="s">
        <v>7484</v>
      </c>
      <c r="N3901" t="s">
        <v>3482</v>
      </c>
      <c r="O3901"/>
      <c r="P3901" t="s">
        <v>12388</v>
      </c>
      <c r="Q3901" t="s">
        <v>12389</v>
      </c>
      <c r="R3901" t="s">
        <v>15465</v>
      </c>
      <c r="S3901" t="s">
        <v>15436</v>
      </c>
      <c r="T3901" t="s">
        <v>15437</v>
      </c>
      <c r="U3901" t="s">
        <v>15437</v>
      </c>
      <c r="V3901">
        <v>0</v>
      </c>
    </row>
    <row r="3902" spans="1:22" x14ac:dyDescent="0.25">
      <c r="A3902" t="s">
        <v>1569</v>
      </c>
      <c r="B3902">
        <v>332780</v>
      </c>
      <c r="C3902" t="s">
        <v>2637</v>
      </c>
      <c r="D3902" t="s">
        <v>13623</v>
      </c>
      <c r="E3902" t="s">
        <v>1572</v>
      </c>
      <c r="F3902" t="s">
        <v>13614</v>
      </c>
      <c r="G3902" t="s">
        <v>7487</v>
      </c>
      <c r="H3902" s="2">
        <v>45261</v>
      </c>
      <c r="I3902" s="2">
        <v>45261</v>
      </c>
      <c r="J3902"/>
      <c r="K3902"/>
      <c r="L3902">
        <v>0.01</v>
      </c>
      <c r="M3902" t="s">
        <v>7484</v>
      </c>
      <c r="N3902" t="s">
        <v>3482</v>
      </c>
      <c r="O3902"/>
      <c r="P3902" t="s">
        <v>13615</v>
      </c>
      <c r="Q3902" t="s">
        <v>13616</v>
      </c>
      <c r="R3902" t="s">
        <v>15465</v>
      </c>
      <c r="S3902" t="s">
        <v>15436</v>
      </c>
      <c r="T3902" t="s">
        <v>15437</v>
      </c>
      <c r="U3902" t="s">
        <v>15437</v>
      </c>
      <c r="V3902">
        <v>0</v>
      </c>
    </row>
    <row r="3903" spans="1:22" x14ac:dyDescent="0.25">
      <c r="A3903" t="s">
        <v>1569</v>
      </c>
      <c r="B3903">
        <v>332771</v>
      </c>
      <c r="C3903" t="s">
        <v>1932</v>
      </c>
      <c r="D3903" t="s">
        <v>4440</v>
      </c>
      <c r="E3903" t="s">
        <v>1572</v>
      </c>
      <c r="F3903" t="s">
        <v>4422</v>
      </c>
      <c r="G3903" t="s">
        <v>4268</v>
      </c>
      <c r="H3903" s="2">
        <v>45261</v>
      </c>
      <c r="I3903" s="2">
        <v>45355</v>
      </c>
      <c r="J3903"/>
      <c r="K3903"/>
      <c r="L3903">
        <v>0.01</v>
      </c>
      <c r="M3903" t="s">
        <v>4269</v>
      </c>
      <c r="N3903" t="s">
        <v>3865</v>
      </c>
      <c r="O3903"/>
      <c r="P3903" t="s">
        <v>4423</v>
      </c>
      <c r="Q3903" t="s">
        <v>4424</v>
      </c>
      <c r="R3903" t="s">
        <v>15450</v>
      </c>
      <c r="S3903" t="s">
        <v>15436</v>
      </c>
      <c r="T3903" t="s">
        <v>15437</v>
      </c>
      <c r="U3903" t="s">
        <v>15437</v>
      </c>
      <c r="V3903">
        <v>0</v>
      </c>
    </row>
    <row r="3904" spans="1:22" x14ac:dyDescent="0.25">
      <c r="A3904" t="s">
        <v>1569</v>
      </c>
      <c r="B3904">
        <v>332773</v>
      </c>
      <c r="C3904" t="s">
        <v>1799</v>
      </c>
      <c r="D3904" t="s">
        <v>5009</v>
      </c>
      <c r="E3904" t="s">
        <v>1572</v>
      </c>
      <c r="F3904" t="s">
        <v>4986</v>
      </c>
      <c r="G3904" t="s">
        <v>4268</v>
      </c>
      <c r="H3904" s="2">
        <v>45261</v>
      </c>
      <c r="I3904" s="2">
        <v>45261</v>
      </c>
      <c r="J3904"/>
      <c r="K3904"/>
      <c r="L3904">
        <v>0.01</v>
      </c>
      <c r="M3904" t="s">
        <v>4269</v>
      </c>
      <c r="N3904" t="s">
        <v>3865</v>
      </c>
      <c r="O3904"/>
      <c r="P3904" t="s">
        <v>4983</v>
      </c>
      <c r="Q3904" t="s">
        <v>4984</v>
      </c>
      <c r="R3904" t="s">
        <v>15450</v>
      </c>
      <c r="S3904" t="s">
        <v>15436</v>
      </c>
      <c r="T3904" t="s">
        <v>15437</v>
      </c>
      <c r="U3904" t="s">
        <v>15437</v>
      </c>
      <c r="V3904">
        <v>0</v>
      </c>
    </row>
    <row r="3905" spans="1:22" x14ac:dyDescent="0.25">
      <c r="A3905" t="s">
        <v>1569</v>
      </c>
      <c r="B3905">
        <v>332777</v>
      </c>
      <c r="C3905" t="s">
        <v>5052</v>
      </c>
      <c r="D3905" t="s">
        <v>1992</v>
      </c>
      <c r="E3905" t="s">
        <v>1572</v>
      </c>
      <c r="F3905" t="s">
        <v>5026</v>
      </c>
      <c r="G3905" t="s">
        <v>4268</v>
      </c>
      <c r="H3905" s="2">
        <v>45261</v>
      </c>
      <c r="I3905" s="2">
        <v>45261</v>
      </c>
      <c r="J3905"/>
      <c r="K3905"/>
      <c r="L3905">
        <v>0.01</v>
      </c>
      <c r="M3905" t="s">
        <v>4269</v>
      </c>
      <c r="N3905" t="s">
        <v>1714</v>
      </c>
      <c r="O3905"/>
      <c r="P3905" t="s">
        <v>5024</v>
      </c>
      <c r="Q3905" t="s">
        <v>3013</v>
      </c>
      <c r="R3905" t="s">
        <v>15454</v>
      </c>
      <c r="S3905" t="s">
        <v>15436</v>
      </c>
      <c r="T3905" t="s">
        <v>15437</v>
      </c>
      <c r="U3905" t="s">
        <v>15437</v>
      </c>
      <c r="V3905">
        <v>0</v>
      </c>
    </row>
    <row r="3906" spans="1:22" x14ac:dyDescent="0.25">
      <c r="A3906" t="s">
        <v>1569</v>
      </c>
      <c r="B3906">
        <v>332743</v>
      </c>
      <c r="C3906" t="s">
        <v>8945</v>
      </c>
      <c r="D3906" t="s">
        <v>8946</v>
      </c>
      <c r="E3906" t="s">
        <v>1572</v>
      </c>
      <c r="F3906" t="s">
        <v>8925</v>
      </c>
      <c r="G3906" t="s">
        <v>7490</v>
      </c>
      <c r="H3906" s="2">
        <v>45260</v>
      </c>
      <c r="I3906" s="2">
        <v>45260</v>
      </c>
      <c r="J3906"/>
      <c r="K3906"/>
      <c r="L3906">
        <v>0.01</v>
      </c>
      <c r="M3906" t="s">
        <v>7484</v>
      </c>
      <c r="N3906" t="s">
        <v>3482</v>
      </c>
      <c r="O3906"/>
      <c r="P3906" t="s">
        <v>8923</v>
      </c>
      <c r="Q3906" t="s">
        <v>6294</v>
      </c>
      <c r="R3906" t="s">
        <v>15465</v>
      </c>
      <c r="S3906" t="s">
        <v>15436</v>
      </c>
      <c r="T3906" t="s">
        <v>15437</v>
      </c>
      <c r="U3906" t="s">
        <v>15437</v>
      </c>
      <c r="V3906">
        <v>0</v>
      </c>
    </row>
    <row r="3907" spans="1:22" x14ac:dyDescent="0.25">
      <c r="A3907" t="s">
        <v>1569</v>
      </c>
      <c r="B3907">
        <v>332747</v>
      </c>
      <c r="C3907" t="s">
        <v>2267</v>
      </c>
      <c r="D3907" t="s">
        <v>9755</v>
      </c>
      <c r="E3907" t="s">
        <v>1572</v>
      </c>
      <c r="F3907" t="s">
        <v>9745</v>
      </c>
      <c r="G3907" t="s">
        <v>7490</v>
      </c>
      <c r="H3907" s="2">
        <v>45260</v>
      </c>
      <c r="I3907" s="2">
        <v>45260</v>
      </c>
      <c r="J3907"/>
      <c r="K3907"/>
      <c r="L3907">
        <v>0.01</v>
      </c>
      <c r="M3907" t="s">
        <v>7484</v>
      </c>
      <c r="N3907" t="s">
        <v>3482</v>
      </c>
      <c r="O3907"/>
      <c r="P3907" t="s">
        <v>9746</v>
      </c>
      <c r="Q3907" t="s">
        <v>3576</v>
      </c>
      <c r="R3907" t="s">
        <v>15466</v>
      </c>
      <c r="S3907" t="s">
        <v>15436</v>
      </c>
      <c r="T3907" t="s">
        <v>15437</v>
      </c>
      <c r="U3907" t="s">
        <v>15437</v>
      </c>
      <c r="V3907">
        <v>0</v>
      </c>
    </row>
    <row r="3908" spans="1:22" x14ac:dyDescent="0.25">
      <c r="A3908" t="s">
        <v>1569</v>
      </c>
      <c r="B3908">
        <v>332754</v>
      </c>
      <c r="C3908" t="s">
        <v>10432</v>
      </c>
      <c r="D3908" t="s">
        <v>11874</v>
      </c>
      <c r="E3908" t="s">
        <v>1572</v>
      </c>
      <c r="F3908" t="s">
        <v>11857</v>
      </c>
      <c r="G3908" t="s">
        <v>7490</v>
      </c>
      <c r="H3908" s="2">
        <v>45260</v>
      </c>
      <c r="I3908" s="2">
        <v>45260</v>
      </c>
      <c r="J3908"/>
      <c r="K3908"/>
      <c r="L3908">
        <v>0.01</v>
      </c>
      <c r="M3908" t="s">
        <v>7484</v>
      </c>
      <c r="N3908" t="s">
        <v>3482</v>
      </c>
      <c r="O3908"/>
      <c r="P3908" t="s">
        <v>11858</v>
      </c>
      <c r="Q3908" t="s">
        <v>5995</v>
      </c>
      <c r="R3908" t="s">
        <v>15468</v>
      </c>
      <c r="S3908" t="s">
        <v>15436</v>
      </c>
      <c r="T3908" t="s">
        <v>15437</v>
      </c>
      <c r="U3908" t="s">
        <v>15437</v>
      </c>
      <c r="V3908">
        <v>0</v>
      </c>
    </row>
    <row r="3909" spans="1:22" x14ac:dyDescent="0.25">
      <c r="A3909" t="s">
        <v>1569</v>
      </c>
      <c r="B3909">
        <v>332749</v>
      </c>
      <c r="C3909" t="s">
        <v>1897</v>
      </c>
      <c r="D3909" t="s">
        <v>2187</v>
      </c>
      <c r="E3909" t="s">
        <v>1572</v>
      </c>
      <c r="F3909" t="s">
        <v>12387</v>
      </c>
      <c r="G3909" t="s">
        <v>7490</v>
      </c>
      <c r="H3909" s="2">
        <v>45260</v>
      </c>
      <c r="I3909" s="2">
        <v>45260</v>
      </c>
      <c r="J3909"/>
      <c r="K3909"/>
      <c r="L3909">
        <v>0.01</v>
      </c>
      <c r="M3909" t="s">
        <v>7484</v>
      </c>
      <c r="N3909" t="s">
        <v>3482</v>
      </c>
      <c r="O3909"/>
      <c r="P3909" t="s">
        <v>12388</v>
      </c>
      <c r="Q3909" t="s">
        <v>12389</v>
      </c>
      <c r="R3909" t="s">
        <v>15465</v>
      </c>
      <c r="S3909" t="s">
        <v>15436</v>
      </c>
      <c r="T3909" t="s">
        <v>15437</v>
      </c>
      <c r="U3909" t="s">
        <v>15437</v>
      </c>
      <c r="V3909">
        <v>0</v>
      </c>
    </row>
    <row r="3910" spans="1:22" x14ac:dyDescent="0.25">
      <c r="A3910" t="s">
        <v>1569</v>
      </c>
      <c r="B3910">
        <v>332745</v>
      </c>
      <c r="C3910" t="s">
        <v>1901</v>
      </c>
      <c r="D3910" t="s">
        <v>4890</v>
      </c>
      <c r="E3910" t="s">
        <v>1572</v>
      </c>
      <c r="F3910" t="s">
        <v>4867</v>
      </c>
      <c r="G3910" t="s">
        <v>4268</v>
      </c>
      <c r="H3910" s="2">
        <v>45260</v>
      </c>
      <c r="I3910" s="2">
        <v>45260</v>
      </c>
      <c r="J3910"/>
      <c r="K3910"/>
      <c r="L3910">
        <v>0.01</v>
      </c>
      <c r="M3910" t="s">
        <v>4269</v>
      </c>
      <c r="N3910" t="s">
        <v>3482</v>
      </c>
      <c r="O3910"/>
      <c r="P3910" t="s">
        <v>4868</v>
      </c>
      <c r="Q3910" t="s">
        <v>4869</v>
      </c>
      <c r="R3910" t="s">
        <v>15451</v>
      </c>
      <c r="S3910" t="s">
        <v>15436</v>
      </c>
      <c r="T3910" t="s">
        <v>15437</v>
      </c>
      <c r="U3910" t="s">
        <v>15437</v>
      </c>
      <c r="V3910">
        <v>0</v>
      </c>
    </row>
    <row r="3911" spans="1:22" x14ac:dyDescent="0.25">
      <c r="A3911" t="s">
        <v>1569</v>
      </c>
      <c r="B3911">
        <v>332759</v>
      </c>
      <c r="C3911" t="s">
        <v>5250</v>
      </c>
      <c r="D3911" t="s">
        <v>1586</v>
      </c>
      <c r="E3911" t="s">
        <v>1572</v>
      </c>
      <c r="F3911" t="s">
        <v>5244</v>
      </c>
      <c r="G3911" t="s">
        <v>4268</v>
      </c>
      <c r="H3911" s="2">
        <v>45260</v>
      </c>
      <c r="I3911" s="2">
        <v>45260</v>
      </c>
      <c r="J3911"/>
      <c r="K3911"/>
      <c r="L3911">
        <v>0.01</v>
      </c>
      <c r="M3911" t="s">
        <v>4269</v>
      </c>
      <c r="N3911" t="s">
        <v>1714</v>
      </c>
      <c r="O3911"/>
      <c r="P3911" t="s">
        <v>5240</v>
      </c>
      <c r="Q3911" t="s">
        <v>5241</v>
      </c>
      <c r="R3911" t="s">
        <v>15447</v>
      </c>
      <c r="S3911" t="s">
        <v>15436</v>
      </c>
      <c r="T3911" t="s">
        <v>15437</v>
      </c>
      <c r="U3911" t="s">
        <v>15437</v>
      </c>
      <c r="V3911">
        <v>0</v>
      </c>
    </row>
    <row r="3912" spans="1:22" x14ac:dyDescent="0.25">
      <c r="A3912" t="s">
        <v>1569</v>
      </c>
      <c r="B3912">
        <v>332765</v>
      </c>
      <c r="C3912" t="s">
        <v>5420</v>
      </c>
      <c r="D3912" t="s">
        <v>5584</v>
      </c>
      <c r="E3912" t="s">
        <v>1572</v>
      </c>
      <c r="F3912" t="s">
        <v>5568</v>
      </c>
      <c r="G3912" t="s">
        <v>4268</v>
      </c>
      <c r="H3912" s="2">
        <v>45260</v>
      </c>
      <c r="I3912" s="2">
        <v>45260</v>
      </c>
      <c r="J3912"/>
      <c r="K3912"/>
      <c r="L3912">
        <v>0.01</v>
      </c>
      <c r="M3912" t="s">
        <v>4269</v>
      </c>
      <c r="N3912" t="s">
        <v>3865</v>
      </c>
      <c r="O3912"/>
      <c r="P3912" t="s">
        <v>5569</v>
      </c>
      <c r="Q3912" t="s">
        <v>5570</v>
      </c>
      <c r="R3912" t="s">
        <v>15450</v>
      </c>
      <c r="S3912" t="s">
        <v>15436</v>
      </c>
      <c r="T3912" t="s">
        <v>15437</v>
      </c>
      <c r="U3912" t="s">
        <v>15437</v>
      </c>
      <c r="V3912">
        <v>0</v>
      </c>
    </row>
    <row r="3913" spans="1:22" x14ac:dyDescent="0.25">
      <c r="A3913" t="s">
        <v>1569</v>
      </c>
      <c r="B3913">
        <v>332744</v>
      </c>
      <c r="C3913" t="s">
        <v>2525</v>
      </c>
      <c r="D3913" t="s">
        <v>5301</v>
      </c>
      <c r="E3913" t="s">
        <v>1572</v>
      </c>
      <c r="F3913" t="s">
        <v>5731</v>
      </c>
      <c r="G3913" t="s">
        <v>4268</v>
      </c>
      <c r="H3913" s="2">
        <v>45260</v>
      </c>
      <c r="I3913" s="2">
        <v>45260</v>
      </c>
      <c r="J3913"/>
      <c r="K3913"/>
      <c r="L3913">
        <v>0.01</v>
      </c>
      <c r="M3913" t="s">
        <v>4269</v>
      </c>
      <c r="N3913" t="s">
        <v>1714</v>
      </c>
      <c r="O3913"/>
      <c r="P3913" t="s">
        <v>5728</v>
      </c>
      <c r="Q3913" t="s">
        <v>5729</v>
      </c>
      <c r="R3913" t="s">
        <v>15454</v>
      </c>
      <c r="S3913" t="s">
        <v>15436</v>
      </c>
      <c r="T3913" t="s">
        <v>15437</v>
      </c>
      <c r="U3913" t="s">
        <v>15437</v>
      </c>
      <c r="V3913">
        <v>0</v>
      </c>
    </row>
    <row r="3914" spans="1:22" x14ac:dyDescent="0.25">
      <c r="A3914" t="s">
        <v>1569</v>
      </c>
      <c r="B3914">
        <v>332740</v>
      </c>
      <c r="C3914" t="s">
        <v>3237</v>
      </c>
      <c r="D3914" t="s">
        <v>5292</v>
      </c>
      <c r="E3914" t="s">
        <v>1572</v>
      </c>
      <c r="F3914" t="s">
        <v>6429</v>
      </c>
      <c r="G3914" t="s">
        <v>4268</v>
      </c>
      <c r="H3914" s="2">
        <v>45260</v>
      </c>
      <c r="I3914" s="2">
        <v>45260</v>
      </c>
      <c r="J3914"/>
      <c r="K3914"/>
      <c r="L3914">
        <v>0.01</v>
      </c>
      <c r="M3914" t="s">
        <v>4269</v>
      </c>
      <c r="N3914" t="s">
        <v>4199</v>
      </c>
      <c r="O3914"/>
      <c r="P3914" t="s">
        <v>6430</v>
      </c>
      <c r="Q3914" t="s">
        <v>6431</v>
      </c>
      <c r="R3914" t="s">
        <v>15449</v>
      </c>
      <c r="S3914" t="s">
        <v>15436</v>
      </c>
      <c r="T3914" t="s">
        <v>15437</v>
      </c>
      <c r="U3914" t="s">
        <v>15437</v>
      </c>
      <c r="V3914">
        <v>0</v>
      </c>
    </row>
    <row r="3915" spans="1:22" x14ac:dyDescent="0.25">
      <c r="A3915" t="s">
        <v>1569</v>
      </c>
      <c r="B3915">
        <v>293814</v>
      </c>
      <c r="C3915" t="s">
        <v>12735</v>
      </c>
      <c r="D3915" t="s">
        <v>1952</v>
      </c>
      <c r="E3915" t="s">
        <v>1607</v>
      </c>
      <c r="F3915" t="s">
        <v>14819</v>
      </c>
      <c r="G3915" t="s">
        <v>14820</v>
      </c>
      <c r="H3915" s="2">
        <v>45258</v>
      </c>
      <c r="I3915" s="2">
        <v>45258</v>
      </c>
      <c r="J3915"/>
      <c r="K3915"/>
      <c r="L3915">
        <v>38</v>
      </c>
      <c r="M3915" t="s">
        <v>7484</v>
      </c>
      <c r="N3915" t="s">
        <v>1714</v>
      </c>
      <c r="O3915" t="s">
        <v>7120</v>
      </c>
      <c r="P3915" t="s">
        <v>14807</v>
      </c>
      <c r="Q3915" t="s">
        <v>14808</v>
      </c>
      <c r="R3915" t="s">
        <v>15431</v>
      </c>
      <c r="S3915" t="s">
        <v>15436</v>
      </c>
      <c r="T3915" t="s">
        <v>15437</v>
      </c>
      <c r="U3915" t="s">
        <v>15437</v>
      </c>
      <c r="V3915">
        <v>1</v>
      </c>
    </row>
    <row r="3916" spans="1:22" x14ac:dyDescent="0.25">
      <c r="A3916" t="s">
        <v>1569</v>
      </c>
      <c r="B3916">
        <v>332687</v>
      </c>
      <c r="C3916" t="s">
        <v>7634</v>
      </c>
      <c r="D3916" t="s">
        <v>7635</v>
      </c>
      <c r="E3916" t="s">
        <v>1572</v>
      </c>
      <c r="F3916" t="s">
        <v>7612</v>
      </c>
      <c r="G3916" t="s">
        <v>7490</v>
      </c>
      <c r="H3916" s="2">
        <v>45257</v>
      </c>
      <c r="I3916" s="2">
        <v>45257</v>
      </c>
      <c r="J3916"/>
      <c r="K3916"/>
      <c r="L3916">
        <v>0.01</v>
      </c>
      <c r="M3916" t="s">
        <v>7484</v>
      </c>
      <c r="N3916" t="s">
        <v>1714</v>
      </c>
      <c r="O3916"/>
      <c r="P3916" t="s">
        <v>7613</v>
      </c>
      <c r="Q3916" t="s">
        <v>7614</v>
      </c>
      <c r="R3916" t="s">
        <v>15461</v>
      </c>
      <c r="S3916" t="s">
        <v>15436</v>
      </c>
      <c r="T3916" t="s">
        <v>15437</v>
      </c>
      <c r="U3916" t="s">
        <v>15437</v>
      </c>
      <c r="V3916">
        <v>0</v>
      </c>
    </row>
    <row r="3917" spans="1:22" x14ac:dyDescent="0.25">
      <c r="A3917" t="s">
        <v>1569</v>
      </c>
      <c r="B3917">
        <v>332695</v>
      </c>
      <c r="C3917" t="s">
        <v>2234</v>
      </c>
      <c r="D3917" t="s">
        <v>7754</v>
      </c>
      <c r="E3917" t="s">
        <v>1572</v>
      </c>
      <c r="F3917" t="s">
        <v>7739</v>
      </c>
      <c r="G3917" t="s">
        <v>7490</v>
      </c>
      <c r="H3917" s="2">
        <v>45257</v>
      </c>
      <c r="I3917" s="2">
        <v>45257</v>
      </c>
      <c r="J3917"/>
      <c r="K3917"/>
      <c r="L3917">
        <v>0.01</v>
      </c>
      <c r="M3917" t="s">
        <v>7484</v>
      </c>
      <c r="N3917" t="s">
        <v>1714</v>
      </c>
      <c r="O3917"/>
      <c r="P3917" t="s">
        <v>7740</v>
      </c>
      <c r="Q3917" t="s">
        <v>7741</v>
      </c>
      <c r="R3917" t="s">
        <v>15462</v>
      </c>
      <c r="S3917" t="s">
        <v>15436</v>
      </c>
      <c r="T3917" t="s">
        <v>15437</v>
      </c>
      <c r="U3917" t="s">
        <v>15437</v>
      </c>
      <c r="V3917">
        <v>0</v>
      </c>
    </row>
    <row r="3918" spans="1:22" x14ac:dyDescent="0.25">
      <c r="A3918" t="s">
        <v>1569</v>
      </c>
      <c r="B3918">
        <v>332672</v>
      </c>
      <c r="C3918" t="s">
        <v>8267</v>
      </c>
      <c r="D3918" t="s">
        <v>8268</v>
      </c>
      <c r="E3918" t="s">
        <v>1572</v>
      </c>
      <c r="F3918" t="s">
        <v>8257</v>
      </c>
      <c r="G3918" t="s">
        <v>7490</v>
      </c>
      <c r="H3918" s="2">
        <v>45257</v>
      </c>
      <c r="I3918" s="2">
        <v>45257</v>
      </c>
      <c r="J3918"/>
      <c r="K3918"/>
      <c r="L3918">
        <v>0.01</v>
      </c>
      <c r="M3918" t="s">
        <v>7484</v>
      </c>
      <c r="N3918" t="s">
        <v>3482</v>
      </c>
      <c r="O3918"/>
      <c r="P3918" t="s">
        <v>8255</v>
      </c>
      <c r="Q3918" t="s">
        <v>5829</v>
      </c>
      <c r="R3918" t="s">
        <v>15465</v>
      </c>
      <c r="S3918" t="s">
        <v>15436</v>
      </c>
      <c r="T3918" t="s">
        <v>15437</v>
      </c>
      <c r="U3918" t="s">
        <v>15437</v>
      </c>
      <c r="V3918">
        <v>0</v>
      </c>
    </row>
    <row r="3919" spans="1:22" x14ac:dyDescent="0.25">
      <c r="A3919" t="s">
        <v>1569</v>
      </c>
      <c r="B3919">
        <v>332674</v>
      </c>
      <c r="C3919" t="s">
        <v>8269</v>
      </c>
      <c r="D3919" t="s">
        <v>8270</v>
      </c>
      <c r="E3919" t="s">
        <v>1572</v>
      </c>
      <c r="F3919" t="s">
        <v>8257</v>
      </c>
      <c r="G3919" t="s">
        <v>7490</v>
      </c>
      <c r="H3919" s="2">
        <v>45257</v>
      </c>
      <c r="I3919" s="2">
        <v>45257</v>
      </c>
      <c r="J3919"/>
      <c r="K3919"/>
      <c r="L3919">
        <v>0.01</v>
      </c>
      <c r="M3919" t="s">
        <v>7484</v>
      </c>
      <c r="N3919" t="s">
        <v>3482</v>
      </c>
      <c r="O3919"/>
      <c r="P3919" t="s">
        <v>8255</v>
      </c>
      <c r="Q3919" t="s">
        <v>5829</v>
      </c>
      <c r="R3919" t="s">
        <v>15465</v>
      </c>
      <c r="S3919" t="s">
        <v>15436</v>
      </c>
      <c r="T3919" t="s">
        <v>15437</v>
      </c>
      <c r="U3919" t="s">
        <v>15437</v>
      </c>
      <c r="V3919">
        <v>0</v>
      </c>
    </row>
    <row r="3920" spans="1:22" x14ac:dyDescent="0.25">
      <c r="A3920" t="s">
        <v>1569</v>
      </c>
      <c r="B3920">
        <v>332684</v>
      </c>
      <c r="C3920" t="s">
        <v>9633</v>
      </c>
      <c r="D3920" t="s">
        <v>9634</v>
      </c>
      <c r="E3920" t="s">
        <v>1596</v>
      </c>
      <c r="F3920" t="s">
        <v>9612</v>
      </c>
      <c r="G3920" t="s">
        <v>7487</v>
      </c>
      <c r="H3920" s="2">
        <v>45257</v>
      </c>
      <c r="I3920" s="2">
        <v>45257</v>
      </c>
      <c r="J3920"/>
      <c r="K3920"/>
      <c r="L3920">
        <v>20</v>
      </c>
      <c r="M3920" t="s">
        <v>7484</v>
      </c>
      <c r="N3920" t="s">
        <v>4199</v>
      </c>
      <c r="O3920"/>
      <c r="P3920" t="s">
        <v>9605</v>
      </c>
      <c r="Q3920" t="s">
        <v>4702</v>
      </c>
      <c r="R3920" t="s">
        <v>15449</v>
      </c>
      <c r="S3920" t="s">
        <v>15436</v>
      </c>
      <c r="T3920" t="s">
        <v>15437</v>
      </c>
      <c r="U3920" t="s">
        <v>15437</v>
      </c>
      <c r="V3920">
        <v>0.52631578947368418</v>
      </c>
    </row>
    <row r="3921" spans="1:22" x14ac:dyDescent="0.25">
      <c r="A3921" t="s">
        <v>1569</v>
      </c>
      <c r="B3921">
        <v>332686</v>
      </c>
      <c r="C3921" t="s">
        <v>9635</v>
      </c>
      <c r="D3921" t="s">
        <v>9617</v>
      </c>
      <c r="E3921" t="s">
        <v>1572</v>
      </c>
      <c r="F3921" t="s">
        <v>9612</v>
      </c>
      <c r="G3921" t="s">
        <v>7487</v>
      </c>
      <c r="H3921" s="2">
        <v>45257</v>
      </c>
      <c r="I3921" s="2">
        <v>45257</v>
      </c>
      <c r="J3921"/>
      <c r="K3921"/>
      <c r="L3921">
        <v>0.01</v>
      </c>
      <c r="M3921" t="s">
        <v>7484</v>
      </c>
      <c r="N3921" t="s">
        <v>4199</v>
      </c>
      <c r="O3921"/>
      <c r="P3921" t="s">
        <v>9605</v>
      </c>
      <c r="Q3921" t="s">
        <v>4702</v>
      </c>
      <c r="R3921" t="s">
        <v>15449</v>
      </c>
      <c r="S3921" t="s">
        <v>15436</v>
      </c>
      <c r="T3921" t="s">
        <v>15437</v>
      </c>
      <c r="U3921" t="s">
        <v>15437</v>
      </c>
      <c r="V3921">
        <v>0</v>
      </c>
    </row>
    <row r="3922" spans="1:22" x14ac:dyDescent="0.25">
      <c r="A3922" t="s">
        <v>1569</v>
      </c>
      <c r="B3922">
        <v>332711</v>
      </c>
      <c r="C3922" t="s">
        <v>2186</v>
      </c>
      <c r="D3922" t="s">
        <v>3671</v>
      </c>
      <c r="E3922" t="s">
        <v>1572</v>
      </c>
      <c r="F3922" t="s">
        <v>9745</v>
      </c>
      <c r="G3922" t="s">
        <v>7490</v>
      </c>
      <c r="H3922" s="2">
        <v>45257</v>
      </c>
      <c r="I3922" s="2">
        <v>45257</v>
      </c>
      <c r="J3922"/>
      <c r="K3922"/>
      <c r="L3922">
        <v>0.01</v>
      </c>
      <c r="M3922" t="s">
        <v>7484</v>
      </c>
      <c r="N3922" t="s">
        <v>3482</v>
      </c>
      <c r="O3922"/>
      <c r="P3922" t="s">
        <v>9746</v>
      </c>
      <c r="Q3922" t="s">
        <v>3576</v>
      </c>
      <c r="R3922" t="s">
        <v>15466</v>
      </c>
      <c r="S3922" t="s">
        <v>15436</v>
      </c>
      <c r="T3922" t="s">
        <v>15437</v>
      </c>
      <c r="U3922" t="s">
        <v>15437</v>
      </c>
      <c r="V3922">
        <v>0</v>
      </c>
    </row>
    <row r="3923" spans="1:22" x14ac:dyDescent="0.25">
      <c r="A3923" t="s">
        <v>1569</v>
      </c>
      <c r="B3923">
        <v>332703</v>
      </c>
      <c r="C3923" t="s">
        <v>9512</v>
      </c>
      <c r="D3923" t="s">
        <v>1742</v>
      </c>
      <c r="E3923" t="s">
        <v>1596</v>
      </c>
      <c r="F3923" t="s">
        <v>11000</v>
      </c>
      <c r="G3923" t="s">
        <v>7490</v>
      </c>
      <c r="H3923" s="2">
        <v>45257</v>
      </c>
      <c r="I3923" s="2">
        <v>45775</v>
      </c>
      <c r="J3923"/>
      <c r="K3923"/>
      <c r="L3923">
        <v>17.5</v>
      </c>
      <c r="M3923" t="s">
        <v>7484</v>
      </c>
      <c r="N3923" t="s">
        <v>3482</v>
      </c>
      <c r="O3923"/>
      <c r="P3923" t="s">
        <v>11001</v>
      </c>
      <c r="Q3923" t="s">
        <v>6482</v>
      </c>
      <c r="R3923" t="s">
        <v>15468</v>
      </c>
      <c r="S3923" t="s">
        <v>15436</v>
      </c>
      <c r="T3923" t="s">
        <v>15437</v>
      </c>
      <c r="U3923" t="s">
        <v>15437</v>
      </c>
      <c r="V3923">
        <v>0.46052631578947367</v>
      </c>
    </row>
    <row r="3924" spans="1:22" x14ac:dyDescent="0.25">
      <c r="A3924" t="s">
        <v>1569</v>
      </c>
      <c r="B3924">
        <v>332725</v>
      </c>
      <c r="C3924" t="s">
        <v>1628</v>
      </c>
      <c r="D3924" t="s">
        <v>3747</v>
      </c>
      <c r="E3924" t="s">
        <v>1572</v>
      </c>
      <c r="F3924" t="s">
        <v>12983</v>
      </c>
      <c r="G3924" t="s">
        <v>7490</v>
      </c>
      <c r="H3924" s="2">
        <v>45257</v>
      </c>
      <c r="I3924" s="2">
        <v>45257</v>
      </c>
      <c r="J3924"/>
      <c r="K3924"/>
      <c r="L3924">
        <v>0.01</v>
      </c>
      <c r="M3924" t="s">
        <v>7484</v>
      </c>
      <c r="N3924" t="s">
        <v>3482</v>
      </c>
      <c r="O3924"/>
      <c r="P3924" t="s">
        <v>12984</v>
      </c>
      <c r="Q3924" t="s">
        <v>12985</v>
      </c>
      <c r="R3924" t="s">
        <v>15465</v>
      </c>
      <c r="S3924" t="s">
        <v>15436</v>
      </c>
      <c r="T3924" t="s">
        <v>15437</v>
      </c>
      <c r="U3924" t="s">
        <v>15437</v>
      </c>
      <c r="V3924">
        <v>0</v>
      </c>
    </row>
    <row r="3925" spans="1:22" x14ac:dyDescent="0.25">
      <c r="A3925" t="s">
        <v>1569</v>
      </c>
      <c r="B3925">
        <v>332039</v>
      </c>
      <c r="C3925" t="s">
        <v>8526</v>
      </c>
      <c r="D3925" t="s">
        <v>14621</v>
      </c>
      <c r="E3925" t="s">
        <v>1607</v>
      </c>
      <c r="F3925" t="s">
        <v>14622</v>
      </c>
      <c r="G3925" t="s">
        <v>14623</v>
      </c>
      <c r="H3925" s="2">
        <v>45257</v>
      </c>
      <c r="I3925" s="2">
        <v>45257</v>
      </c>
      <c r="J3925"/>
      <c r="K3925"/>
      <c r="L3925">
        <v>38</v>
      </c>
      <c r="M3925" t="s">
        <v>7484</v>
      </c>
      <c r="N3925" t="s">
        <v>1714</v>
      </c>
      <c r="O3925" t="s">
        <v>7120</v>
      </c>
      <c r="P3925" t="s">
        <v>14610</v>
      </c>
      <c r="Q3925" t="s">
        <v>23</v>
      </c>
      <c r="R3925" t="s">
        <v>23</v>
      </c>
      <c r="S3925" t="s">
        <v>15436</v>
      </c>
      <c r="T3925" t="s">
        <v>15437</v>
      </c>
      <c r="U3925" t="s">
        <v>15437</v>
      </c>
      <c r="V3925">
        <v>1</v>
      </c>
    </row>
    <row r="3926" spans="1:22" x14ac:dyDescent="0.25">
      <c r="A3926" t="s">
        <v>1569</v>
      </c>
      <c r="B3926">
        <v>332712</v>
      </c>
      <c r="C3926" t="s">
        <v>2181</v>
      </c>
      <c r="D3926" t="s">
        <v>4285</v>
      </c>
      <c r="E3926" t="s">
        <v>1572</v>
      </c>
      <c r="F3926" t="s">
        <v>4267</v>
      </c>
      <c r="G3926" t="s">
        <v>4268</v>
      </c>
      <c r="H3926" s="2">
        <v>45257</v>
      </c>
      <c r="I3926" s="2">
        <v>45257</v>
      </c>
      <c r="J3926"/>
      <c r="K3926"/>
      <c r="L3926">
        <v>0.01</v>
      </c>
      <c r="M3926" t="s">
        <v>4269</v>
      </c>
      <c r="N3926" t="s">
        <v>1714</v>
      </c>
      <c r="O3926"/>
      <c r="P3926" t="s">
        <v>4270</v>
      </c>
      <c r="Q3926" t="s">
        <v>4271</v>
      </c>
      <c r="R3926" t="s">
        <v>15447</v>
      </c>
      <c r="S3926" t="s">
        <v>15436</v>
      </c>
      <c r="T3926" t="s">
        <v>15437</v>
      </c>
      <c r="U3926" t="s">
        <v>15437</v>
      </c>
      <c r="V3926">
        <v>0</v>
      </c>
    </row>
    <row r="3927" spans="1:22" x14ac:dyDescent="0.25">
      <c r="A3927" t="s">
        <v>1569</v>
      </c>
      <c r="B3927">
        <v>332748</v>
      </c>
      <c r="C3927" t="s">
        <v>2016</v>
      </c>
      <c r="D3927" t="s">
        <v>5053</v>
      </c>
      <c r="E3927" t="s">
        <v>1572</v>
      </c>
      <c r="F3927" t="s">
        <v>5026</v>
      </c>
      <c r="G3927" t="s">
        <v>4268</v>
      </c>
      <c r="H3927" s="2">
        <v>45257</v>
      </c>
      <c r="I3927" s="2">
        <v>45257</v>
      </c>
      <c r="J3927"/>
      <c r="K3927"/>
      <c r="L3927">
        <v>0.01</v>
      </c>
      <c r="M3927" t="s">
        <v>4269</v>
      </c>
      <c r="N3927" t="s">
        <v>1714</v>
      </c>
      <c r="O3927"/>
      <c r="P3927" t="s">
        <v>5024</v>
      </c>
      <c r="Q3927" t="s">
        <v>3013</v>
      </c>
      <c r="R3927" t="s">
        <v>15454</v>
      </c>
      <c r="S3927" t="s">
        <v>15436</v>
      </c>
      <c r="T3927" t="s">
        <v>15437</v>
      </c>
      <c r="U3927" t="s">
        <v>15437</v>
      </c>
      <c r="V3927">
        <v>0</v>
      </c>
    </row>
    <row r="3928" spans="1:22" x14ac:dyDescent="0.25">
      <c r="A3928" t="s">
        <v>1569</v>
      </c>
      <c r="B3928">
        <v>332610</v>
      </c>
      <c r="C3928" t="s">
        <v>2367</v>
      </c>
      <c r="D3928" t="s">
        <v>5812</v>
      </c>
      <c r="E3928" t="s">
        <v>1572</v>
      </c>
      <c r="F3928" t="s">
        <v>5796</v>
      </c>
      <c r="G3928" t="s">
        <v>4268</v>
      </c>
      <c r="H3928" s="2">
        <v>45257</v>
      </c>
      <c r="I3928" s="2">
        <v>45285</v>
      </c>
      <c r="J3928"/>
      <c r="K3928"/>
      <c r="L3928">
        <v>0.01</v>
      </c>
      <c r="M3928" t="s">
        <v>4269</v>
      </c>
      <c r="N3928" t="s">
        <v>3482</v>
      </c>
      <c r="O3928"/>
      <c r="P3928" t="s">
        <v>5797</v>
      </c>
      <c r="Q3928" t="s">
        <v>5798</v>
      </c>
      <c r="R3928" t="s">
        <v>15455</v>
      </c>
      <c r="S3928" t="s">
        <v>15436</v>
      </c>
      <c r="T3928" t="s">
        <v>15437</v>
      </c>
      <c r="U3928" t="s">
        <v>15437</v>
      </c>
      <c r="V3928">
        <v>0</v>
      </c>
    </row>
    <row r="3929" spans="1:22" x14ac:dyDescent="0.25">
      <c r="A3929" t="s">
        <v>1569</v>
      </c>
      <c r="B3929">
        <v>332704</v>
      </c>
      <c r="C3929" t="s">
        <v>4945</v>
      </c>
      <c r="D3929" t="s">
        <v>6075</v>
      </c>
      <c r="E3929" t="s">
        <v>1572</v>
      </c>
      <c r="F3929" t="s">
        <v>6063</v>
      </c>
      <c r="G3929" t="s">
        <v>4294</v>
      </c>
      <c r="H3929" s="2">
        <v>45257</v>
      </c>
      <c r="I3929" s="2">
        <v>45257</v>
      </c>
      <c r="J3929"/>
      <c r="K3929"/>
      <c r="L3929">
        <v>0.01</v>
      </c>
      <c r="M3929" t="s">
        <v>4269</v>
      </c>
      <c r="N3929" t="s">
        <v>4199</v>
      </c>
      <c r="O3929"/>
      <c r="P3929" t="s">
        <v>6059</v>
      </c>
      <c r="Q3929" t="s">
        <v>6060</v>
      </c>
      <c r="R3929" t="s">
        <v>15449</v>
      </c>
      <c r="S3929" t="s">
        <v>15436</v>
      </c>
      <c r="T3929" t="s">
        <v>15437</v>
      </c>
      <c r="U3929" t="s">
        <v>15437</v>
      </c>
      <c r="V3929">
        <v>0</v>
      </c>
    </row>
    <row r="3930" spans="1:22" x14ac:dyDescent="0.25">
      <c r="A3930" t="s">
        <v>1569</v>
      </c>
      <c r="B3930">
        <v>332721</v>
      </c>
      <c r="C3930" t="s">
        <v>2186</v>
      </c>
      <c r="D3930" t="s">
        <v>6185</v>
      </c>
      <c r="E3930" t="s">
        <v>1572</v>
      </c>
      <c r="F3930" t="s">
        <v>6168</v>
      </c>
      <c r="G3930" t="s">
        <v>4294</v>
      </c>
      <c r="H3930" s="2">
        <v>45257</v>
      </c>
      <c r="I3930" s="2">
        <v>45257</v>
      </c>
      <c r="J3930"/>
      <c r="K3930"/>
      <c r="L3930">
        <v>0.01</v>
      </c>
      <c r="M3930" t="s">
        <v>4269</v>
      </c>
      <c r="N3930" t="s">
        <v>1714</v>
      </c>
      <c r="O3930"/>
      <c r="P3930" t="s">
        <v>6162</v>
      </c>
      <c r="Q3930" t="s">
        <v>6163</v>
      </c>
      <c r="R3930" t="s">
        <v>15454</v>
      </c>
      <c r="S3930" t="s">
        <v>15436</v>
      </c>
      <c r="T3930" t="s">
        <v>15437</v>
      </c>
      <c r="U3930" t="s">
        <v>15437</v>
      </c>
      <c r="V3930">
        <v>0</v>
      </c>
    </row>
    <row r="3931" spans="1:22" x14ac:dyDescent="0.25">
      <c r="A3931" t="s">
        <v>1569</v>
      </c>
      <c r="B3931">
        <v>332720</v>
      </c>
      <c r="C3931" t="s">
        <v>3958</v>
      </c>
      <c r="D3931" t="s">
        <v>3115</v>
      </c>
      <c r="E3931" t="s">
        <v>1572</v>
      </c>
      <c r="F3931" t="s">
        <v>6734</v>
      </c>
      <c r="G3931" t="s">
        <v>4294</v>
      </c>
      <c r="H3931" s="2">
        <v>45257</v>
      </c>
      <c r="I3931" s="2">
        <v>45257</v>
      </c>
      <c r="J3931"/>
      <c r="K3931"/>
      <c r="L3931">
        <v>0.01</v>
      </c>
      <c r="M3931" t="s">
        <v>4269</v>
      </c>
      <c r="N3931" t="s">
        <v>3865</v>
      </c>
      <c r="O3931"/>
      <c r="P3931" t="s">
        <v>6735</v>
      </c>
      <c r="Q3931" t="s">
        <v>6736</v>
      </c>
      <c r="R3931" t="s">
        <v>15448</v>
      </c>
      <c r="S3931" t="s">
        <v>15436</v>
      </c>
      <c r="T3931" t="s">
        <v>15437</v>
      </c>
      <c r="U3931" t="s">
        <v>15437</v>
      </c>
      <c r="V3931">
        <v>0</v>
      </c>
    </row>
    <row r="3932" spans="1:22" x14ac:dyDescent="0.25">
      <c r="A3932" t="s">
        <v>1569</v>
      </c>
      <c r="B3932">
        <v>332691</v>
      </c>
      <c r="C3932" t="s">
        <v>1690</v>
      </c>
      <c r="D3932" t="s">
        <v>8883</v>
      </c>
      <c r="E3932" t="s">
        <v>1572</v>
      </c>
      <c r="F3932" t="s">
        <v>8860</v>
      </c>
      <c r="G3932" t="s">
        <v>7490</v>
      </c>
      <c r="H3932" s="2">
        <v>45256</v>
      </c>
      <c r="I3932" s="2">
        <v>45256</v>
      </c>
      <c r="J3932"/>
      <c r="K3932"/>
      <c r="L3932">
        <v>0.01</v>
      </c>
      <c r="M3932" t="s">
        <v>7484</v>
      </c>
      <c r="N3932" t="s">
        <v>3865</v>
      </c>
      <c r="O3932"/>
      <c r="P3932" t="s">
        <v>8857</v>
      </c>
      <c r="Q3932" t="s">
        <v>15522</v>
      </c>
      <c r="R3932" t="s">
        <v>15467</v>
      </c>
      <c r="S3932" t="s">
        <v>15436</v>
      </c>
      <c r="T3932" t="s">
        <v>15437</v>
      </c>
      <c r="U3932" t="s">
        <v>15437</v>
      </c>
      <c r="V3932">
        <v>0</v>
      </c>
    </row>
    <row r="3933" spans="1:22" x14ac:dyDescent="0.25">
      <c r="A3933" t="s">
        <v>1569</v>
      </c>
      <c r="B3933">
        <v>332697</v>
      </c>
      <c r="C3933" t="s">
        <v>1760</v>
      </c>
      <c r="D3933" t="s">
        <v>1812</v>
      </c>
      <c r="E3933" t="s">
        <v>1572</v>
      </c>
      <c r="F3933" t="s">
        <v>10620</v>
      </c>
      <c r="G3933" t="s">
        <v>7487</v>
      </c>
      <c r="H3933" s="2">
        <v>45256</v>
      </c>
      <c r="I3933" s="2">
        <v>45348</v>
      </c>
      <c r="J3933"/>
      <c r="K3933"/>
      <c r="L3933">
        <v>0.01</v>
      </c>
      <c r="M3933" t="s">
        <v>7484</v>
      </c>
      <c r="N3933" t="s">
        <v>1576</v>
      </c>
      <c r="O3933"/>
      <c r="P3933" t="s">
        <v>10607</v>
      </c>
      <c r="Q3933" t="s">
        <v>10608</v>
      </c>
      <c r="R3933" t="s">
        <v>15464</v>
      </c>
      <c r="S3933" t="s">
        <v>15436</v>
      </c>
      <c r="T3933" t="s">
        <v>15437</v>
      </c>
      <c r="U3933" t="s">
        <v>15437</v>
      </c>
      <c r="V3933">
        <v>0</v>
      </c>
    </row>
    <row r="3934" spans="1:22" x14ac:dyDescent="0.25">
      <c r="A3934" t="s">
        <v>1569</v>
      </c>
      <c r="B3934">
        <v>332384</v>
      </c>
      <c r="C3934" t="s">
        <v>1750</v>
      </c>
      <c r="D3934" t="s">
        <v>11911</v>
      </c>
      <c r="E3934" t="s">
        <v>1572</v>
      </c>
      <c r="F3934" t="s">
        <v>11895</v>
      </c>
      <c r="G3934" t="s">
        <v>7487</v>
      </c>
      <c r="H3934" s="2">
        <v>45256</v>
      </c>
      <c r="I3934" s="2">
        <v>45256</v>
      </c>
      <c r="J3934"/>
      <c r="K3934"/>
      <c r="L3934">
        <v>0.01</v>
      </c>
      <c r="M3934" t="s">
        <v>7484</v>
      </c>
      <c r="N3934" t="s">
        <v>1714</v>
      </c>
      <c r="O3934"/>
      <c r="P3934" t="s">
        <v>11896</v>
      </c>
      <c r="Q3934" t="s">
        <v>3067</v>
      </c>
      <c r="R3934" t="s">
        <v>15461</v>
      </c>
      <c r="S3934" t="s">
        <v>15436</v>
      </c>
      <c r="T3934" t="s">
        <v>15437</v>
      </c>
      <c r="U3934" t="s">
        <v>15437</v>
      </c>
      <c r="V3934">
        <v>0</v>
      </c>
    </row>
    <row r="3935" spans="1:22" x14ac:dyDescent="0.25">
      <c r="A3935" t="s">
        <v>1569</v>
      </c>
      <c r="B3935">
        <v>332685</v>
      </c>
      <c r="C3935" t="s">
        <v>2228</v>
      </c>
      <c r="D3935" t="s">
        <v>4023</v>
      </c>
      <c r="E3935" t="s">
        <v>1572</v>
      </c>
      <c r="F3935" t="s">
        <v>5265</v>
      </c>
      <c r="G3935" t="s">
        <v>4268</v>
      </c>
      <c r="H3935" s="2">
        <v>45255</v>
      </c>
      <c r="I3935" s="2">
        <v>45327</v>
      </c>
      <c r="J3935"/>
      <c r="K3935"/>
      <c r="L3935">
        <v>0.01</v>
      </c>
      <c r="M3935" t="s">
        <v>4269</v>
      </c>
      <c r="N3935" t="s">
        <v>3627</v>
      </c>
      <c r="O3935"/>
      <c r="P3935" t="s">
        <v>5263</v>
      </c>
      <c r="Q3935" t="s">
        <v>3670</v>
      </c>
      <c r="R3935" t="s">
        <v>15453</v>
      </c>
      <c r="S3935" t="s">
        <v>15436</v>
      </c>
      <c r="T3935" t="s">
        <v>15437</v>
      </c>
      <c r="U3935" t="s">
        <v>15437</v>
      </c>
      <c r="V3935">
        <v>0</v>
      </c>
    </row>
    <row r="3936" spans="1:22" x14ac:dyDescent="0.25">
      <c r="A3936" t="s">
        <v>1569</v>
      </c>
      <c r="B3936">
        <v>332677</v>
      </c>
      <c r="C3936" t="s">
        <v>3691</v>
      </c>
      <c r="D3936" t="s">
        <v>5744</v>
      </c>
      <c r="E3936" t="s">
        <v>1572</v>
      </c>
      <c r="F3936" t="s">
        <v>5731</v>
      </c>
      <c r="G3936" t="s">
        <v>4268</v>
      </c>
      <c r="H3936" s="2">
        <v>45255</v>
      </c>
      <c r="I3936" s="2">
        <v>45255</v>
      </c>
      <c r="J3936"/>
      <c r="K3936"/>
      <c r="L3936">
        <v>0.01</v>
      </c>
      <c r="M3936" t="s">
        <v>4269</v>
      </c>
      <c r="N3936" t="s">
        <v>1714</v>
      </c>
      <c r="O3936"/>
      <c r="P3936" t="s">
        <v>5728</v>
      </c>
      <c r="Q3936" t="s">
        <v>5729</v>
      </c>
      <c r="R3936" t="s">
        <v>15454</v>
      </c>
      <c r="S3936" t="s">
        <v>15436</v>
      </c>
      <c r="T3936" t="s">
        <v>15437</v>
      </c>
      <c r="U3936" t="s">
        <v>15437</v>
      </c>
      <c r="V3936">
        <v>0</v>
      </c>
    </row>
    <row r="3937" spans="1:22" x14ac:dyDescent="0.25">
      <c r="A3937" t="s">
        <v>1569</v>
      </c>
      <c r="B3937">
        <v>332680</v>
      </c>
      <c r="C3937" t="s">
        <v>12015</v>
      </c>
      <c r="D3937" t="s">
        <v>2434</v>
      </c>
      <c r="E3937" t="s">
        <v>1572</v>
      </c>
      <c r="F3937" t="s">
        <v>11998</v>
      </c>
      <c r="G3937" t="s">
        <v>7490</v>
      </c>
      <c r="H3937" s="2">
        <v>45254</v>
      </c>
      <c r="I3937" s="2">
        <v>45254</v>
      </c>
      <c r="J3937"/>
      <c r="K3937"/>
      <c r="L3937">
        <v>0.01</v>
      </c>
      <c r="M3937" t="s">
        <v>7484</v>
      </c>
      <c r="N3937" t="s">
        <v>1714</v>
      </c>
      <c r="O3937"/>
      <c r="P3937" t="s">
        <v>11999</v>
      </c>
      <c r="Q3937" t="s">
        <v>2758</v>
      </c>
      <c r="R3937" t="s">
        <v>15462</v>
      </c>
      <c r="S3937" t="s">
        <v>15436</v>
      </c>
      <c r="T3937" t="s">
        <v>15437</v>
      </c>
      <c r="U3937" t="s">
        <v>15437</v>
      </c>
      <c r="V3937">
        <v>0</v>
      </c>
    </row>
    <row r="3938" spans="1:22" x14ac:dyDescent="0.25">
      <c r="A3938" t="s">
        <v>1569</v>
      </c>
      <c r="B3938">
        <v>332656</v>
      </c>
      <c r="C3938" t="s">
        <v>3159</v>
      </c>
      <c r="D3938" t="s">
        <v>2128</v>
      </c>
      <c r="E3938" t="s">
        <v>1572</v>
      </c>
      <c r="F3938" t="s">
        <v>13245</v>
      </c>
      <c r="G3938" t="s">
        <v>7490</v>
      </c>
      <c r="H3938" s="2">
        <v>45254</v>
      </c>
      <c r="I3938" s="2">
        <v>45254</v>
      </c>
      <c r="J3938"/>
      <c r="K3938"/>
      <c r="L3938">
        <v>0.01</v>
      </c>
      <c r="M3938" t="s">
        <v>7484</v>
      </c>
      <c r="N3938" t="s">
        <v>3865</v>
      </c>
      <c r="O3938"/>
      <c r="P3938" t="s">
        <v>13243</v>
      </c>
      <c r="Q3938" t="s">
        <v>5886</v>
      </c>
      <c r="R3938" t="s">
        <v>15463</v>
      </c>
      <c r="S3938" t="s">
        <v>15436</v>
      </c>
      <c r="T3938" t="s">
        <v>15437</v>
      </c>
      <c r="U3938" t="s">
        <v>15437</v>
      </c>
      <c r="V3938">
        <v>0</v>
      </c>
    </row>
    <row r="3939" spans="1:22" x14ac:dyDescent="0.25">
      <c r="A3939" t="s">
        <v>1569</v>
      </c>
      <c r="B3939">
        <v>332807</v>
      </c>
      <c r="C3939" t="s">
        <v>1932</v>
      </c>
      <c r="D3939" t="s">
        <v>2028</v>
      </c>
      <c r="E3939" t="s">
        <v>1572</v>
      </c>
      <c r="F3939" t="s">
        <v>5202</v>
      </c>
      <c r="G3939" t="s">
        <v>4268</v>
      </c>
      <c r="H3939" s="2">
        <v>45254</v>
      </c>
      <c r="I3939" s="2">
        <v>45254</v>
      </c>
      <c r="J3939"/>
      <c r="K3939"/>
      <c r="L3939">
        <v>0.01</v>
      </c>
      <c r="M3939" t="s">
        <v>4269</v>
      </c>
      <c r="N3939" t="s">
        <v>3482</v>
      </c>
      <c r="O3939"/>
      <c r="P3939" t="s">
        <v>5200</v>
      </c>
      <c r="Q3939" t="s">
        <v>5201</v>
      </c>
      <c r="R3939" t="s">
        <v>15455</v>
      </c>
      <c r="S3939" t="s">
        <v>15436</v>
      </c>
      <c r="T3939" t="s">
        <v>15437</v>
      </c>
      <c r="U3939" t="s">
        <v>15437</v>
      </c>
      <c r="V3939">
        <v>0</v>
      </c>
    </row>
    <row r="3940" spans="1:22" x14ac:dyDescent="0.25">
      <c r="A3940" t="s">
        <v>1569</v>
      </c>
      <c r="B3940">
        <v>332635</v>
      </c>
      <c r="C3940" t="s">
        <v>8719</v>
      </c>
      <c r="D3940" t="s">
        <v>8720</v>
      </c>
      <c r="E3940" t="s">
        <v>1572</v>
      </c>
      <c r="F3940" t="s">
        <v>8716</v>
      </c>
      <c r="G3940" t="s">
        <v>7490</v>
      </c>
      <c r="H3940" s="2">
        <v>45253</v>
      </c>
      <c r="I3940" s="2">
        <v>45253</v>
      </c>
      <c r="J3940"/>
      <c r="K3940"/>
      <c r="L3940">
        <v>0.01</v>
      </c>
      <c r="M3940" t="s">
        <v>7484</v>
      </c>
      <c r="N3940" t="s">
        <v>1714</v>
      </c>
      <c r="O3940"/>
      <c r="P3940" t="s">
        <v>8713</v>
      </c>
      <c r="Q3940" t="s">
        <v>5367</v>
      </c>
      <c r="R3940" t="s">
        <v>15462</v>
      </c>
      <c r="S3940" t="s">
        <v>15436</v>
      </c>
      <c r="T3940" t="s">
        <v>15437</v>
      </c>
      <c r="U3940" t="s">
        <v>15437</v>
      </c>
      <c r="V3940">
        <v>0</v>
      </c>
    </row>
    <row r="3941" spans="1:22" x14ac:dyDescent="0.25">
      <c r="A3941" t="s">
        <v>1569</v>
      </c>
      <c r="B3941">
        <v>332653</v>
      </c>
      <c r="C3941" t="s">
        <v>1613</v>
      </c>
      <c r="D3941" t="s">
        <v>5056</v>
      </c>
      <c r="E3941" t="s">
        <v>1572</v>
      </c>
      <c r="F3941" t="s">
        <v>8860</v>
      </c>
      <c r="G3941" t="s">
        <v>7490</v>
      </c>
      <c r="H3941" s="2">
        <v>45253</v>
      </c>
      <c r="I3941" s="2">
        <v>45253</v>
      </c>
      <c r="J3941"/>
      <c r="K3941"/>
      <c r="L3941">
        <v>0.01</v>
      </c>
      <c r="M3941" t="s">
        <v>7484</v>
      </c>
      <c r="N3941" t="s">
        <v>3865</v>
      </c>
      <c r="O3941"/>
      <c r="P3941" t="s">
        <v>8857</v>
      </c>
      <c r="Q3941" t="s">
        <v>15522</v>
      </c>
      <c r="R3941" t="s">
        <v>15467</v>
      </c>
      <c r="S3941" t="s">
        <v>15436</v>
      </c>
      <c r="T3941" t="s">
        <v>15437</v>
      </c>
      <c r="U3941" t="s">
        <v>15437</v>
      </c>
      <c r="V3941">
        <v>0</v>
      </c>
    </row>
    <row r="3942" spans="1:22" x14ac:dyDescent="0.25">
      <c r="A3942" t="s">
        <v>1569</v>
      </c>
      <c r="B3942">
        <v>332645</v>
      </c>
      <c r="C3942" t="s">
        <v>2150</v>
      </c>
      <c r="D3942" t="s">
        <v>3082</v>
      </c>
      <c r="E3942" t="s">
        <v>1572</v>
      </c>
      <c r="F3942" t="s">
        <v>8860</v>
      </c>
      <c r="G3942" t="s">
        <v>7490</v>
      </c>
      <c r="H3942" s="2">
        <v>45253</v>
      </c>
      <c r="I3942" s="2">
        <v>45253</v>
      </c>
      <c r="J3942"/>
      <c r="K3942"/>
      <c r="L3942">
        <v>0.01</v>
      </c>
      <c r="M3942" t="s">
        <v>7484</v>
      </c>
      <c r="N3942" t="s">
        <v>3865</v>
      </c>
      <c r="O3942"/>
      <c r="P3942" t="s">
        <v>8857</v>
      </c>
      <c r="Q3942" t="s">
        <v>15522</v>
      </c>
      <c r="R3942" t="s">
        <v>15467</v>
      </c>
      <c r="S3942" t="s">
        <v>15436</v>
      </c>
      <c r="T3942" t="s">
        <v>15437</v>
      </c>
      <c r="U3942" t="s">
        <v>15437</v>
      </c>
      <c r="V3942">
        <v>0</v>
      </c>
    </row>
    <row r="3943" spans="1:22" x14ac:dyDescent="0.25">
      <c r="A3943" t="s">
        <v>1569</v>
      </c>
      <c r="B3943">
        <v>332625</v>
      </c>
      <c r="C3943" t="s">
        <v>4378</v>
      </c>
      <c r="D3943" t="s">
        <v>9636</v>
      </c>
      <c r="E3943" t="s">
        <v>1572</v>
      </c>
      <c r="F3943" t="s">
        <v>9612</v>
      </c>
      <c r="G3943" t="s">
        <v>7487</v>
      </c>
      <c r="H3943" s="2">
        <v>45253</v>
      </c>
      <c r="I3943" s="2">
        <v>45253</v>
      </c>
      <c r="J3943"/>
      <c r="K3943"/>
      <c r="L3943">
        <v>0.01</v>
      </c>
      <c r="M3943" t="s">
        <v>7484</v>
      </c>
      <c r="N3943" t="s">
        <v>4199</v>
      </c>
      <c r="O3943"/>
      <c r="P3943" t="s">
        <v>9605</v>
      </c>
      <c r="Q3943" t="s">
        <v>4702</v>
      </c>
      <c r="R3943" t="s">
        <v>15449</v>
      </c>
      <c r="S3943" t="s">
        <v>15436</v>
      </c>
      <c r="T3943" t="s">
        <v>15437</v>
      </c>
      <c r="U3943" t="s">
        <v>15437</v>
      </c>
      <c r="V3943">
        <v>0</v>
      </c>
    </row>
    <row r="3944" spans="1:22" x14ac:dyDescent="0.25">
      <c r="A3944" t="s">
        <v>1569</v>
      </c>
      <c r="B3944">
        <v>332729</v>
      </c>
      <c r="C3944" t="s">
        <v>4399</v>
      </c>
      <c r="D3944" t="s">
        <v>4400</v>
      </c>
      <c r="E3944" t="s">
        <v>1596</v>
      </c>
      <c r="F3944" t="s">
        <v>4377</v>
      </c>
      <c r="G3944" t="s">
        <v>4294</v>
      </c>
      <c r="H3944" s="2">
        <v>45253</v>
      </c>
      <c r="I3944" s="2">
        <v>45691</v>
      </c>
      <c r="J3944"/>
      <c r="K3944"/>
      <c r="L3944">
        <v>29</v>
      </c>
      <c r="M3944" t="s">
        <v>4269</v>
      </c>
      <c r="N3944" t="s">
        <v>4199</v>
      </c>
      <c r="O3944"/>
      <c r="P3944" t="s">
        <v>4373</v>
      </c>
      <c r="Q3944" t="s">
        <v>4374</v>
      </c>
      <c r="R3944" t="s">
        <v>15449</v>
      </c>
      <c r="S3944" t="s">
        <v>15436</v>
      </c>
      <c r="T3944" t="s">
        <v>15437</v>
      </c>
      <c r="U3944" t="s">
        <v>15437</v>
      </c>
      <c r="V3944">
        <v>0.76315789473684215</v>
      </c>
    </row>
    <row r="3945" spans="1:22" x14ac:dyDescent="0.25">
      <c r="A3945" t="s">
        <v>1569</v>
      </c>
      <c r="B3945">
        <v>332600</v>
      </c>
      <c r="C3945" t="s">
        <v>4401</v>
      </c>
      <c r="D3945" t="s">
        <v>4402</v>
      </c>
      <c r="E3945" t="s">
        <v>1572</v>
      </c>
      <c r="F3945" t="s">
        <v>4372</v>
      </c>
      <c r="G3945" t="s">
        <v>4268</v>
      </c>
      <c r="H3945" s="2">
        <v>45253</v>
      </c>
      <c r="I3945" s="2">
        <v>45253</v>
      </c>
      <c r="J3945"/>
      <c r="K3945"/>
      <c r="L3945">
        <v>0.01</v>
      </c>
      <c r="M3945" t="s">
        <v>4269</v>
      </c>
      <c r="N3945" t="s">
        <v>4199</v>
      </c>
      <c r="O3945"/>
      <c r="P3945" t="s">
        <v>4373</v>
      </c>
      <c r="Q3945" t="s">
        <v>4374</v>
      </c>
      <c r="R3945" t="s">
        <v>15449</v>
      </c>
      <c r="S3945" t="s">
        <v>15436</v>
      </c>
      <c r="T3945" t="s">
        <v>15437</v>
      </c>
      <c r="U3945" t="s">
        <v>15437</v>
      </c>
      <c r="V3945">
        <v>0</v>
      </c>
    </row>
    <row r="3946" spans="1:22" x14ac:dyDescent="0.25">
      <c r="A3946" t="s">
        <v>1569</v>
      </c>
      <c r="B3946">
        <v>332630</v>
      </c>
      <c r="C3946" t="s">
        <v>2315</v>
      </c>
      <c r="D3946" t="s">
        <v>5054</v>
      </c>
      <c r="E3946" t="s">
        <v>1572</v>
      </c>
      <c r="F3946" t="s">
        <v>5026</v>
      </c>
      <c r="G3946" t="s">
        <v>4268</v>
      </c>
      <c r="H3946" s="2">
        <v>45253</v>
      </c>
      <c r="I3946" s="2">
        <v>45253</v>
      </c>
      <c r="J3946"/>
      <c r="K3946"/>
      <c r="L3946">
        <v>0.01</v>
      </c>
      <c r="M3946" t="s">
        <v>4269</v>
      </c>
      <c r="N3946" t="s">
        <v>1714</v>
      </c>
      <c r="O3946"/>
      <c r="P3946" t="s">
        <v>5024</v>
      </c>
      <c r="Q3946" t="s">
        <v>3013</v>
      </c>
      <c r="R3946" t="s">
        <v>15454</v>
      </c>
      <c r="S3946" t="s">
        <v>15436</v>
      </c>
      <c r="T3946" t="s">
        <v>15437</v>
      </c>
      <c r="U3946" t="s">
        <v>15437</v>
      </c>
      <c r="V3946">
        <v>0</v>
      </c>
    </row>
    <row r="3947" spans="1:22" x14ac:dyDescent="0.25">
      <c r="A3947" t="s">
        <v>1569</v>
      </c>
      <c r="B3947">
        <v>332622</v>
      </c>
      <c r="C3947" t="s">
        <v>5682</v>
      </c>
      <c r="D3947" t="s">
        <v>2273</v>
      </c>
      <c r="E3947" t="s">
        <v>1572</v>
      </c>
      <c r="F3947" t="s">
        <v>5672</v>
      </c>
      <c r="G3947" t="s">
        <v>4268</v>
      </c>
      <c r="H3947" s="2">
        <v>45253</v>
      </c>
      <c r="I3947" s="2">
        <v>45253</v>
      </c>
      <c r="J3947"/>
      <c r="K3947"/>
      <c r="L3947">
        <v>0.01</v>
      </c>
      <c r="M3947" t="s">
        <v>4269</v>
      </c>
      <c r="N3947" t="s">
        <v>1714</v>
      </c>
      <c r="O3947"/>
      <c r="P3947" t="s">
        <v>5673</v>
      </c>
      <c r="Q3947" t="s">
        <v>5674</v>
      </c>
      <c r="R3947" t="s">
        <v>15454</v>
      </c>
      <c r="S3947" t="s">
        <v>15436</v>
      </c>
      <c r="T3947" t="s">
        <v>15437</v>
      </c>
      <c r="U3947" t="s">
        <v>15437</v>
      </c>
      <c r="V3947">
        <v>0</v>
      </c>
    </row>
    <row r="3948" spans="1:22" x14ac:dyDescent="0.25">
      <c r="A3948" t="s">
        <v>1569</v>
      </c>
      <c r="B3948">
        <v>332627</v>
      </c>
      <c r="C3948" t="s">
        <v>2784</v>
      </c>
      <c r="D3948" t="s">
        <v>6964</v>
      </c>
      <c r="E3948" t="s">
        <v>1572</v>
      </c>
      <c r="F3948" t="s">
        <v>6954</v>
      </c>
      <c r="G3948" t="s">
        <v>4268</v>
      </c>
      <c r="H3948" s="2">
        <v>45253</v>
      </c>
      <c r="I3948" s="2">
        <v>45253</v>
      </c>
      <c r="J3948"/>
      <c r="K3948"/>
      <c r="L3948">
        <v>0.01</v>
      </c>
      <c r="M3948" t="s">
        <v>4269</v>
      </c>
      <c r="N3948" t="s">
        <v>4199</v>
      </c>
      <c r="O3948"/>
      <c r="P3948" t="s">
        <v>6955</v>
      </c>
      <c r="Q3948" t="s">
        <v>6956</v>
      </c>
      <c r="R3948" t="s">
        <v>15449</v>
      </c>
      <c r="S3948" t="s">
        <v>15436</v>
      </c>
      <c r="T3948" t="s">
        <v>15437</v>
      </c>
      <c r="U3948" t="s">
        <v>15437</v>
      </c>
      <c r="V3948">
        <v>0</v>
      </c>
    </row>
    <row r="3949" spans="1:22" x14ac:dyDescent="0.25">
      <c r="A3949" t="s">
        <v>1569</v>
      </c>
      <c r="B3949">
        <v>332563</v>
      </c>
      <c r="C3949" t="s">
        <v>7500</v>
      </c>
      <c r="D3949" t="s">
        <v>7501</v>
      </c>
      <c r="E3949" t="s">
        <v>1596</v>
      </c>
      <c r="F3949" t="s">
        <v>7502</v>
      </c>
      <c r="G3949" t="s">
        <v>7503</v>
      </c>
      <c r="H3949" s="2">
        <v>45250</v>
      </c>
      <c r="I3949" s="2">
        <v>45761</v>
      </c>
      <c r="J3949"/>
      <c r="K3949"/>
      <c r="L3949">
        <v>32.5</v>
      </c>
      <c r="M3949" t="s">
        <v>7484</v>
      </c>
      <c r="N3949" t="s">
        <v>1714</v>
      </c>
      <c r="O3949"/>
      <c r="P3949" t="s">
        <v>7485</v>
      </c>
      <c r="Q3949" t="s">
        <v>5704</v>
      </c>
      <c r="R3949" t="s">
        <v>15461</v>
      </c>
      <c r="S3949" t="s">
        <v>15436</v>
      </c>
      <c r="T3949" t="s">
        <v>15437</v>
      </c>
      <c r="U3949" t="s">
        <v>15437</v>
      </c>
      <c r="V3949">
        <v>0.85526315789473684</v>
      </c>
    </row>
    <row r="3950" spans="1:22" x14ac:dyDescent="0.25">
      <c r="A3950" t="s">
        <v>1569</v>
      </c>
      <c r="B3950">
        <v>332496</v>
      </c>
      <c r="C3950" t="s">
        <v>2032</v>
      </c>
      <c r="D3950" t="s">
        <v>6918</v>
      </c>
      <c r="E3950" t="s">
        <v>1596</v>
      </c>
      <c r="F3950" t="s">
        <v>7995</v>
      </c>
      <c r="G3950" t="s">
        <v>7487</v>
      </c>
      <c r="H3950" s="2">
        <v>45250</v>
      </c>
      <c r="I3950" s="2">
        <v>45607</v>
      </c>
      <c r="J3950"/>
      <c r="K3950"/>
      <c r="L3950">
        <v>31.5</v>
      </c>
      <c r="M3950" t="s">
        <v>7484</v>
      </c>
      <c r="N3950" t="s">
        <v>1714</v>
      </c>
      <c r="O3950"/>
      <c r="P3950" t="s">
        <v>7996</v>
      </c>
      <c r="Q3950" t="s">
        <v>4271</v>
      </c>
      <c r="R3950" t="s">
        <v>15461</v>
      </c>
      <c r="S3950" t="s">
        <v>15436</v>
      </c>
      <c r="T3950" t="s">
        <v>15437</v>
      </c>
      <c r="U3950" t="s">
        <v>15437</v>
      </c>
      <c r="V3950">
        <v>0.82894736842105265</v>
      </c>
    </row>
    <row r="3951" spans="1:22" x14ac:dyDescent="0.25">
      <c r="A3951" t="s">
        <v>1569</v>
      </c>
      <c r="B3951">
        <v>332536</v>
      </c>
      <c r="C3951" t="s">
        <v>6760</v>
      </c>
      <c r="D3951" t="s">
        <v>1817</v>
      </c>
      <c r="E3951" t="s">
        <v>1572</v>
      </c>
      <c r="F3951" t="s">
        <v>7995</v>
      </c>
      <c r="G3951" t="s">
        <v>7487</v>
      </c>
      <c r="H3951" s="2">
        <v>45250</v>
      </c>
      <c r="I3951" s="2">
        <v>45250</v>
      </c>
      <c r="J3951"/>
      <c r="K3951"/>
      <c r="L3951">
        <v>0.01</v>
      </c>
      <c r="M3951" t="s">
        <v>7484</v>
      </c>
      <c r="N3951" t="s">
        <v>1714</v>
      </c>
      <c r="O3951"/>
      <c r="P3951" t="s">
        <v>7996</v>
      </c>
      <c r="Q3951" t="s">
        <v>4271</v>
      </c>
      <c r="R3951" t="s">
        <v>15461</v>
      </c>
      <c r="S3951" t="s">
        <v>15436</v>
      </c>
      <c r="T3951" t="s">
        <v>15437</v>
      </c>
      <c r="U3951" t="s">
        <v>15437</v>
      </c>
      <c r="V3951">
        <v>0</v>
      </c>
    </row>
    <row r="3952" spans="1:22" x14ac:dyDescent="0.25">
      <c r="A3952" t="s">
        <v>1569</v>
      </c>
      <c r="B3952">
        <v>332526</v>
      </c>
      <c r="C3952" t="s">
        <v>1905</v>
      </c>
      <c r="D3952" t="s">
        <v>8027</v>
      </c>
      <c r="E3952" t="s">
        <v>1572</v>
      </c>
      <c r="F3952" t="s">
        <v>7995</v>
      </c>
      <c r="G3952" t="s">
        <v>7487</v>
      </c>
      <c r="H3952" s="2">
        <v>45250</v>
      </c>
      <c r="I3952" s="2">
        <v>45250</v>
      </c>
      <c r="J3952"/>
      <c r="K3952"/>
      <c r="L3952">
        <v>0.01</v>
      </c>
      <c r="M3952" t="s">
        <v>7484</v>
      </c>
      <c r="N3952" t="s">
        <v>1714</v>
      </c>
      <c r="O3952"/>
      <c r="P3952" t="s">
        <v>7996</v>
      </c>
      <c r="Q3952" t="s">
        <v>4271</v>
      </c>
      <c r="R3952" t="s">
        <v>15461</v>
      </c>
      <c r="S3952" t="s">
        <v>15436</v>
      </c>
      <c r="T3952" t="s">
        <v>15437</v>
      </c>
      <c r="U3952" t="s">
        <v>15437</v>
      </c>
      <c r="V3952">
        <v>0</v>
      </c>
    </row>
    <row r="3953" spans="1:22" x14ac:dyDescent="0.25">
      <c r="A3953" t="s">
        <v>1569</v>
      </c>
      <c r="B3953">
        <v>332531</v>
      </c>
      <c r="C3953" t="s">
        <v>2704</v>
      </c>
      <c r="D3953" t="s">
        <v>1878</v>
      </c>
      <c r="E3953" t="s">
        <v>1596</v>
      </c>
      <c r="F3953" t="s">
        <v>8120</v>
      </c>
      <c r="G3953" t="s">
        <v>7483</v>
      </c>
      <c r="H3953" s="2">
        <v>45250</v>
      </c>
      <c r="I3953" s="2">
        <v>45250</v>
      </c>
      <c r="J3953"/>
      <c r="K3953"/>
      <c r="L3953">
        <v>21.5</v>
      </c>
      <c r="M3953" t="s">
        <v>7484</v>
      </c>
      <c r="N3953" t="s">
        <v>1714</v>
      </c>
      <c r="O3953"/>
      <c r="P3953" t="s">
        <v>8118</v>
      </c>
      <c r="Q3953" t="s">
        <v>8119</v>
      </c>
      <c r="R3953" t="s">
        <v>15461</v>
      </c>
      <c r="S3953" t="s">
        <v>15436</v>
      </c>
      <c r="T3953" t="s">
        <v>15437</v>
      </c>
      <c r="U3953" t="s">
        <v>15437</v>
      </c>
      <c r="V3953">
        <v>0.56578947368421051</v>
      </c>
    </row>
    <row r="3954" spans="1:22" x14ac:dyDescent="0.25">
      <c r="A3954" t="s">
        <v>1569</v>
      </c>
      <c r="B3954">
        <v>332515</v>
      </c>
      <c r="C3954" t="s">
        <v>8271</v>
      </c>
      <c r="D3954" t="s">
        <v>8272</v>
      </c>
      <c r="E3954" t="s">
        <v>1572</v>
      </c>
      <c r="F3954" t="s">
        <v>8257</v>
      </c>
      <c r="G3954" t="s">
        <v>7490</v>
      </c>
      <c r="H3954" s="2">
        <v>45250</v>
      </c>
      <c r="I3954" s="2">
        <v>45250</v>
      </c>
      <c r="J3954"/>
      <c r="K3954"/>
      <c r="L3954">
        <v>0.01</v>
      </c>
      <c r="M3954" t="s">
        <v>7484</v>
      </c>
      <c r="N3954" t="s">
        <v>3482</v>
      </c>
      <c r="O3954"/>
      <c r="P3954" t="s">
        <v>8255</v>
      </c>
      <c r="Q3954" t="s">
        <v>5829</v>
      </c>
      <c r="R3954" t="s">
        <v>15465</v>
      </c>
      <c r="S3954" t="s">
        <v>15436</v>
      </c>
      <c r="T3954" t="s">
        <v>15437</v>
      </c>
      <c r="U3954" t="s">
        <v>15437</v>
      </c>
      <c r="V3954">
        <v>0</v>
      </c>
    </row>
    <row r="3955" spans="1:22" x14ac:dyDescent="0.25">
      <c r="A3955" t="s">
        <v>1569</v>
      </c>
      <c r="B3955">
        <v>332542</v>
      </c>
      <c r="C3955" t="s">
        <v>3562</v>
      </c>
      <c r="D3955" t="s">
        <v>2023</v>
      </c>
      <c r="E3955" t="s">
        <v>1572</v>
      </c>
      <c r="F3955" t="s">
        <v>8257</v>
      </c>
      <c r="G3955" t="s">
        <v>7490</v>
      </c>
      <c r="H3955" s="2">
        <v>45250</v>
      </c>
      <c r="I3955" s="2">
        <v>45250</v>
      </c>
      <c r="J3955"/>
      <c r="K3955"/>
      <c r="L3955">
        <v>0.01</v>
      </c>
      <c r="M3955" t="s">
        <v>7484</v>
      </c>
      <c r="N3955" t="s">
        <v>3482</v>
      </c>
      <c r="O3955"/>
      <c r="P3955" t="s">
        <v>8255</v>
      </c>
      <c r="Q3955" t="s">
        <v>5829</v>
      </c>
      <c r="R3955" t="s">
        <v>15465</v>
      </c>
      <c r="S3955" t="s">
        <v>15436</v>
      </c>
      <c r="T3955" t="s">
        <v>15437</v>
      </c>
      <c r="U3955" t="s">
        <v>15437</v>
      </c>
      <c r="V3955">
        <v>0</v>
      </c>
    </row>
    <row r="3956" spans="1:22" x14ac:dyDescent="0.25">
      <c r="A3956" t="s">
        <v>1569</v>
      </c>
      <c r="B3956">
        <v>332618</v>
      </c>
      <c r="C3956" t="s">
        <v>2618</v>
      </c>
      <c r="D3956" t="s">
        <v>3084</v>
      </c>
      <c r="E3956" t="s">
        <v>1572</v>
      </c>
      <c r="F3956" t="s">
        <v>8257</v>
      </c>
      <c r="G3956" t="s">
        <v>7490</v>
      </c>
      <c r="H3956" s="2">
        <v>45250</v>
      </c>
      <c r="I3956" s="2">
        <v>45250</v>
      </c>
      <c r="J3956"/>
      <c r="K3956"/>
      <c r="L3956">
        <v>0.01</v>
      </c>
      <c r="M3956" t="s">
        <v>7484</v>
      </c>
      <c r="N3956" t="s">
        <v>3482</v>
      </c>
      <c r="O3956"/>
      <c r="P3956" t="s">
        <v>8255</v>
      </c>
      <c r="Q3956" t="s">
        <v>5829</v>
      </c>
      <c r="R3956" t="s">
        <v>15465</v>
      </c>
      <c r="S3956" t="s">
        <v>15436</v>
      </c>
      <c r="T3956" t="s">
        <v>15437</v>
      </c>
      <c r="U3956" t="s">
        <v>15437</v>
      </c>
      <c r="V3956">
        <v>0</v>
      </c>
    </row>
    <row r="3957" spans="1:22" x14ac:dyDescent="0.25">
      <c r="A3957" t="s">
        <v>1569</v>
      </c>
      <c r="B3957">
        <v>332661</v>
      </c>
      <c r="C3957" t="s">
        <v>8273</v>
      </c>
      <c r="D3957" t="s">
        <v>8268</v>
      </c>
      <c r="E3957" t="s">
        <v>1572</v>
      </c>
      <c r="F3957" t="s">
        <v>8257</v>
      </c>
      <c r="G3957" t="s">
        <v>7490</v>
      </c>
      <c r="H3957" s="2">
        <v>45250</v>
      </c>
      <c r="I3957" s="2">
        <v>45250</v>
      </c>
      <c r="J3957"/>
      <c r="K3957"/>
      <c r="L3957">
        <v>0.01</v>
      </c>
      <c r="M3957" t="s">
        <v>7484</v>
      </c>
      <c r="N3957" t="s">
        <v>3482</v>
      </c>
      <c r="O3957"/>
      <c r="P3957" t="s">
        <v>8255</v>
      </c>
      <c r="Q3957" t="s">
        <v>5829</v>
      </c>
      <c r="R3957" t="s">
        <v>15465</v>
      </c>
      <c r="S3957" t="s">
        <v>15436</v>
      </c>
      <c r="T3957" t="s">
        <v>15437</v>
      </c>
      <c r="U3957" t="s">
        <v>15437</v>
      </c>
      <c r="V3957">
        <v>0</v>
      </c>
    </row>
    <row r="3958" spans="1:22" x14ac:dyDescent="0.25">
      <c r="A3958" t="s">
        <v>1569</v>
      </c>
      <c r="B3958">
        <v>332594</v>
      </c>
      <c r="C3958" t="s">
        <v>2226</v>
      </c>
      <c r="D3958" t="s">
        <v>4919</v>
      </c>
      <c r="E3958" t="s">
        <v>1572</v>
      </c>
      <c r="F3958" t="s">
        <v>8676</v>
      </c>
      <c r="G3958" t="s">
        <v>7487</v>
      </c>
      <c r="H3958" s="2">
        <v>45250</v>
      </c>
      <c r="I3958" s="2">
        <v>45250</v>
      </c>
      <c r="J3958"/>
      <c r="K3958"/>
      <c r="L3958">
        <v>0.01</v>
      </c>
      <c r="M3958" t="s">
        <v>7484</v>
      </c>
      <c r="N3958" t="s">
        <v>3482</v>
      </c>
      <c r="O3958"/>
      <c r="P3958" t="s">
        <v>8674</v>
      </c>
      <c r="Q3958" t="s">
        <v>8675</v>
      </c>
      <c r="R3958" t="s">
        <v>15466</v>
      </c>
      <c r="S3958" t="s">
        <v>15436</v>
      </c>
      <c r="T3958" t="s">
        <v>15437</v>
      </c>
      <c r="U3958" t="s">
        <v>15437</v>
      </c>
      <c r="V3958">
        <v>0</v>
      </c>
    </row>
    <row r="3959" spans="1:22" x14ac:dyDescent="0.25">
      <c r="A3959" t="s">
        <v>1569</v>
      </c>
      <c r="B3959">
        <v>332548</v>
      </c>
      <c r="C3959" t="s">
        <v>8721</v>
      </c>
      <c r="D3959" t="s">
        <v>8722</v>
      </c>
      <c r="E3959" t="s">
        <v>1572</v>
      </c>
      <c r="F3959" t="s">
        <v>8716</v>
      </c>
      <c r="G3959" t="s">
        <v>7490</v>
      </c>
      <c r="H3959" s="2">
        <v>45250</v>
      </c>
      <c r="I3959" s="2">
        <v>45250</v>
      </c>
      <c r="J3959"/>
      <c r="K3959"/>
      <c r="L3959">
        <v>0.01</v>
      </c>
      <c r="M3959" t="s">
        <v>7484</v>
      </c>
      <c r="N3959" t="s">
        <v>1714</v>
      </c>
      <c r="O3959"/>
      <c r="P3959" t="s">
        <v>8713</v>
      </c>
      <c r="Q3959" t="s">
        <v>5367</v>
      </c>
      <c r="R3959" t="s">
        <v>15462</v>
      </c>
      <c r="S3959" t="s">
        <v>15436</v>
      </c>
      <c r="T3959" t="s">
        <v>15437</v>
      </c>
      <c r="U3959" t="s">
        <v>15437</v>
      </c>
      <c r="V3959">
        <v>0</v>
      </c>
    </row>
    <row r="3960" spans="1:22" x14ac:dyDescent="0.25">
      <c r="A3960" t="s">
        <v>1569</v>
      </c>
      <c r="B3960">
        <v>332468</v>
      </c>
      <c r="C3960" t="s">
        <v>8947</v>
      </c>
      <c r="D3960" t="s">
        <v>8948</v>
      </c>
      <c r="E3960" t="s">
        <v>1596</v>
      </c>
      <c r="F3960" t="s">
        <v>8925</v>
      </c>
      <c r="G3960" t="s">
        <v>7490</v>
      </c>
      <c r="H3960" s="2">
        <v>45250</v>
      </c>
      <c r="I3960" s="2">
        <v>45250</v>
      </c>
      <c r="J3960"/>
      <c r="K3960"/>
      <c r="L3960">
        <v>29.5</v>
      </c>
      <c r="M3960" t="s">
        <v>7484</v>
      </c>
      <c r="N3960" t="s">
        <v>3482</v>
      </c>
      <c r="O3960"/>
      <c r="P3960" t="s">
        <v>8923</v>
      </c>
      <c r="Q3960" t="s">
        <v>6294</v>
      </c>
      <c r="R3960" t="s">
        <v>15465</v>
      </c>
      <c r="S3960" t="s">
        <v>15436</v>
      </c>
      <c r="T3960" t="s">
        <v>15437</v>
      </c>
      <c r="U3960" t="s">
        <v>15437</v>
      </c>
      <c r="V3960">
        <v>0.77631578947368418</v>
      </c>
    </row>
    <row r="3961" spans="1:22" x14ac:dyDescent="0.25">
      <c r="A3961" t="s">
        <v>1569</v>
      </c>
      <c r="B3961">
        <v>332469</v>
      </c>
      <c r="C3961" t="s">
        <v>4342</v>
      </c>
      <c r="D3961" t="s">
        <v>2915</v>
      </c>
      <c r="E3961" t="s">
        <v>1572</v>
      </c>
      <c r="F3961" t="s">
        <v>8925</v>
      </c>
      <c r="G3961" t="s">
        <v>7490</v>
      </c>
      <c r="H3961" s="2">
        <v>45250</v>
      </c>
      <c r="I3961" s="2">
        <v>45250</v>
      </c>
      <c r="J3961"/>
      <c r="K3961"/>
      <c r="L3961">
        <v>0.01</v>
      </c>
      <c r="M3961" t="s">
        <v>7484</v>
      </c>
      <c r="N3961" t="s">
        <v>3482</v>
      </c>
      <c r="O3961"/>
      <c r="P3961" t="s">
        <v>8923</v>
      </c>
      <c r="Q3961" t="s">
        <v>6294</v>
      </c>
      <c r="R3961" t="s">
        <v>15465</v>
      </c>
      <c r="S3961" t="s">
        <v>15436</v>
      </c>
      <c r="T3961" t="s">
        <v>15437</v>
      </c>
      <c r="U3961" t="s">
        <v>15437</v>
      </c>
      <c r="V3961">
        <v>0</v>
      </c>
    </row>
    <row r="3962" spans="1:22" x14ac:dyDescent="0.25">
      <c r="A3962" t="s">
        <v>1569</v>
      </c>
      <c r="B3962">
        <v>332463</v>
      </c>
      <c r="C3962" t="s">
        <v>8949</v>
      </c>
      <c r="D3962" t="s">
        <v>8950</v>
      </c>
      <c r="E3962" t="s">
        <v>1572</v>
      </c>
      <c r="F3962" t="s">
        <v>8925</v>
      </c>
      <c r="G3962" t="s">
        <v>7490</v>
      </c>
      <c r="H3962" s="2">
        <v>45250</v>
      </c>
      <c r="I3962" s="2">
        <v>45250</v>
      </c>
      <c r="J3962"/>
      <c r="K3962"/>
      <c r="L3962">
        <v>0.01</v>
      </c>
      <c r="M3962" t="s">
        <v>7484</v>
      </c>
      <c r="N3962" t="s">
        <v>3482</v>
      </c>
      <c r="O3962"/>
      <c r="P3962" t="s">
        <v>8923</v>
      </c>
      <c r="Q3962" t="s">
        <v>6294</v>
      </c>
      <c r="R3962" t="s">
        <v>15465</v>
      </c>
      <c r="S3962" t="s">
        <v>15436</v>
      </c>
      <c r="T3962" t="s">
        <v>15437</v>
      </c>
      <c r="U3962" t="s">
        <v>15437</v>
      </c>
      <c r="V3962">
        <v>0</v>
      </c>
    </row>
    <row r="3963" spans="1:22" x14ac:dyDescent="0.25">
      <c r="A3963" t="s">
        <v>1569</v>
      </c>
      <c r="B3963">
        <v>332612</v>
      </c>
      <c r="C3963" t="s">
        <v>5684</v>
      </c>
      <c r="D3963" t="s">
        <v>9637</v>
      </c>
      <c r="E3963" t="s">
        <v>1572</v>
      </c>
      <c r="F3963" t="s">
        <v>9612</v>
      </c>
      <c r="G3963" t="s">
        <v>7487</v>
      </c>
      <c r="H3963" s="2">
        <v>45250</v>
      </c>
      <c r="I3963" s="2">
        <v>45250</v>
      </c>
      <c r="J3963"/>
      <c r="K3963"/>
      <c r="L3963">
        <v>0.01</v>
      </c>
      <c r="M3963" t="s">
        <v>7484</v>
      </c>
      <c r="N3963" t="s">
        <v>4199</v>
      </c>
      <c r="O3963"/>
      <c r="P3963" t="s">
        <v>9605</v>
      </c>
      <c r="Q3963" t="s">
        <v>4702</v>
      </c>
      <c r="R3963" t="s">
        <v>15449</v>
      </c>
      <c r="S3963" t="s">
        <v>15436</v>
      </c>
      <c r="T3963" t="s">
        <v>15437</v>
      </c>
      <c r="U3963" t="s">
        <v>15437</v>
      </c>
      <c r="V3963">
        <v>0</v>
      </c>
    </row>
    <row r="3964" spans="1:22" x14ac:dyDescent="0.25">
      <c r="A3964" t="s">
        <v>1569</v>
      </c>
      <c r="B3964">
        <v>332558</v>
      </c>
      <c r="C3964" t="s">
        <v>10629</v>
      </c>
      <c r="D3964" t="s">
        <v>10630</v>
      </c>
      <c r="E3964" t="s">
        <v>1572</v>
      </c>
      <c r="F3964" t="s">
        <v>10606</v>
      </c>
      <c r="G3964" t="s">
        <v>7490</v>
      </c>
      <c r="H3964" s="2">
        <v>45250</v>
      </c>
      <c r="I3964" s="2">
        <v>45250</v>
      </c>
      <c r="J3964"/>
      <c r="K3964"/>
      <c r="L3964">
        <v>0.01</v>
      </c>
      <c r="M3964" t="s">
        <v>7484</v>
      </c>
      <c r="N3964" t="s">
        <v>1576</v>
      </c>
      <c r="O3964"/>
      <c r="P3964" t="s">
        <v>10607</v>
      </c>
      <c r="Q3964" t="s">
        <v>10608</v>
      </c>
      <c r="R3964" t="s">
        <v>15464</v>
      </c>
      <c r="S3964" t="s">
        <v>15436</v>
      </c>
      <c r="T3964" t="s">
        <v>15437</v>
      </c>
      <c r="U3964" t="s">
        <v>15437</v>
      </c>
      <c r="V3964">
        <v>0</v>
      </c>
    </row>
    <row r="3965" spans="1:22" x14ac:dyDescent="0.25">
      <c r="A3965" t="s">
        <v>1569</v>
      </c>
      <c r="B3965">
        <v>332503</v>
      </c>
      <c r="C3965" t="s">
        <v>11846</v>
      </c>
      <c r="D3965" t="s">
        <v>7827</v>
      </c>
      <c r="E3965" t="s">
        <v>1572</v>
      </c>
      <c r="F3965" t="s">
        <v>11833</v>
      </c>
      <c r="G3965" t="s">
        <v>7490</v>
      </c>
      <c r="H3965" s="2">
        <v>45250</v>
      </c>
      <c r="I3965" s="2">
        <v>45250</v>
      </c>
      <c r="J3965"/>
      <c r="K3965"/>
      <c r="L3965">
        <v>0.01</v>
      </c>
      <c r="M3965" t="s">
        <v>7484</v>
      </c>
      <c r="N3965" t="s">
        <v>4199</v>
      </c>
      <c r="O3965"/>
      <c r="P3965" t="s">
        <v>11834</v>
      </c>
      <c r="Q3965" t="s">
        <v>11835</v>
      </c>
      <c r="R3965" t="s">
        <v>15449</v>
      </c>
      <c r="S3965" t="s">
        <v>15436</v>
      </c>
      <c r="T3965" t="s">
        <v>15437</v>
      </c>
      <c r="U3965" t="s">
        <v>15437</v>
      </c>
      <c r="V3965">
        <v>0</v>
      </c>
    </row>
    <row r="3966" spans="1:22" x14ac:dyDescent="0.25">
      <c r="A3966" t="s">
        <v>1569</v>
      </c>
      <c r="B3966">
        <v>332480</v>
      </c>
      <c r="C3966" t="s">
        <v>12306</v>
      </c>
      <c r="D3966" t="s">
        <v>12299</v>
      </c>
      <c r="E3966" t="s">
        <v>1596</v>
      </c>
      <c r="F3966" t="s">
        <v>12290</v>
      </c>
      <c r="G3966" t="s">
        <v>7490</v>
      </c>
      <c r="H3966" s="2">
        <v>45250</v>
      </c>
      <c r="I3966" s="2">
        <v>45285</v>
      </c>
      <c r="J3966"/>
      <c r="K3966"/>
      <c r="L3966">
        <v>14</v>
      </c>
      <c r="M3966" t="s">
        <v>7484</v>
      </c>
      <c r="N3966" t="s">
        <v>1576</v>
      </c>
      <c r="O3966"/>
      <c r="P3966" t="s">
        <v>12291</v>
      </c>
      <c r="Q3966" t="s">
        <v>6501</v>
      </c>
      <c r="R3966" t="s">
        <v>15464</v>
      </c>
      <c r="S3966" t="s">
        <v>15436</v>
      </c>
      <c r="T3966" t="s">
        <v>15437</v>
      </c>
      <c r="U3966" t="s">
        <v>15437</v>
      </c>
      <c r="V3966">
        <v>0.36842105263157893</v>
      </c>
    </row>
    <row r="3967" spans="1:22" x14ac:dyDescent="0.25">
      <c r="A3967" t="s">
        <v>1569</v>
      </c>
      <c r="B3967">
        <v>332587</v>
      </c>
      <c r="C3967" t="s">
        <v>12307</v>
      </c>
      <c r="D3967" t="s">
        <v>12308</v>
      </c>
      <c r="E3967" t="s">
        <v>1572</v>
      </c>
      <c r="F3967" t="s">
        <v>12290</v>
      </c>
      <c r="G3967" t="s">
        <v>7490</v>
      </c>
      <c r="H3967" s="2">
        <v>45250</v>
      </c>
      <c r="I3967" s="2">
        <v>45323</v>
      </c>
      <c r="J3967"/>
      <c r="K3967"/>
      <c r="L3967">
        <v>0.01</v>
      </c>
      <c r="M3967" t="s">
        <v>7484</v>
      </c>
      <c r="N3967" t="s">
        <v>1576</v>
      </c>
      <c r="O3967"/>
      <c r="P3967" t="s">
        <v>12291</v>
      </c>
      <c r="Q3967" t="s">
        <v>6501</v>
      </c>
      <c r="R3967" t="s">
        <v>15464</v>
      </c>
      <c r="S3967" t="s">
        <v>15436</v>
      </c>
      <c r="T3967" t="s">
        <v>15437</v>
      </c>
      <c r="U3967" t="s">
        <v>15437</v>
      </c>
      <c r="V3967">
        <v>0</v>
      </c>
    </row>
    <row r="3968" spans="1:22" x14ac:dyDescent="0.25">
      <c r="A3968" t="s">
        <v>1569</v>
      </c>
      <c r="B3968">
        <v>332603</v>
      </c>
      <c r="C3968" t="s">
        <v>2076</v>
      </c>
      <c r="D3968" t="s">
        <v>12533</v>
      </c>
      <c r="E3968" t="s">
        <v>1572</v>
      </c>
      <c r="F3968" t="s">
        <v>12513</v>
      </c>
      <c r="G3968" t="s">
        <v>7490</v>
      </c>
      <c r="H3968" s="2">
        <v>45250</v>
      </c>
      <c r="I3968" s="2">
        <v>45250</v>
      </c>
      <c r="J3968"/>
      <c r="K3968"/>
      <c r="L3968">
        <v>0.01</v>
      </c>
      <c r="M3968" t="s">
        <v>7484</v>
      </c>
      <c r="N3968" t="s">
        <v>1576</v>
      </c>
      <c r="O3968"/>
      <c r="P3968" t="s">
        <v>12514</v>
      </c>
      <c r="Q3968" t="s">
        <v>12515</v>
      </c>
      <c r="R3968" t="s">
        <v>15464</v>
      </c>
      <c r="S3968" t="s">
        <v>15436</v>
      </c>
      <c r="T3968" t="s">
        <v>15437</v>
      </c>
      <c r="U3968" t="s">
        <v>15437</v>
      </c>
      <c r="V3968">
        <v>0</v>
      </c>
    </row>
    <row r="3969" spans="1:22" x14ac:dyDescent="0.25">
      <c r="A3969" t="s">
        <v>1569</v>
      </c>
      <c r="B3969">
        <v>332642</v>
      </c>
      <c r="C3969" t="s">
        <v>1587</v>
      </c>
      <c r="D3969" t="s">
        <v>12849</v>
      </c>
      <c r="E3969" t="s">
        <v>1572</v>
      </c>
      <c r="F3969" t="s">
        <v>12834</v>
      </c>
      <c r="G3969" t="s">
        <v>7490</v>
      </c>
      <c r="H3969" s="2">
        <v>45250</v>
      </c>
      <c r="I3969" s="2">
        <v>45250</v>
      </c>
      <c r="J3969"/>
      <c r="K3969"/>
      <c r="L3969">
        <v>0.01</v>
      </c>
      <c r="M3969" t="s">
        <v>7484</v>
      </c>
      <c r="N3969" t="s">
        <v>3865</v>
      </c>
      <c r="O3969"/>
      <c r="P3969" t="s">
        <v>12835</v>
      </c>
      <c r="Q3969" t="s">
        <v>12836</v>
      </c>
      <c r="R3969" t="s">
        <v>15467</v>
      </c>
      <c r="S3969" t="s">
        <v>15436</v>
      </c>
      <c r="T3969" t="s">
        <v>15437</v>
      </c>
      <c r="U3969" t="s">
        <v>15437</v>
      </c>
      <c r="V3969">
        <v>0</v>
      </c>
    </row>
    <row r="3970" spans="1:22" x14ac:dyDescent="0.25">
      <c r="A3970" t="s">
        <v>1569</v>
      </c>
      <c r="B3970">
        <v>332673</v>
      </c>
      <c r="C3970" t="s">
        <v>12956</v>
      </c>
      <c r="D3970" t="s">
        <v>2195</v>
      </c>
      <c r="E3970" t="s">
        <v>1596</v>
      </c>
      <c r="F3970" t="s">
        <v>12948</v>
      </c>
      <c r="G3970" t="s">
        <v>7490</v>
      </c>
      <c r="H3970" s="2">
        <v>45250</v>
      </c>
      <c r="I3970" s="2">
        <v>45789</v>
      </c>
      <c r="J3970"/>
      <c r="K3970"/>
      <c r="L3970">
        <v>20.75</v>
      </c>
      <c r="M3970" t="s">
        <v>7484</v>
      </c>
      <c r="N3970" t="s">
        <v>1714</v>
      </c>
      <c r="O3970"/>
      <c r="P3970" t="s">
        <v>12946</v>
      </c>
      <c r="Q3970" t="s">
        <v>2671</v>
      </c>
      <c r="R3970" t="s">
        <v>15461</v>
      </c>
      <c r="S3970" t="s">
        <v>15436</v>
      </c>
      <c r="T3970" t="s">
        <v>15437</v>
      </c>
      <c r="U3970" t="s">
        <v>15437</v>
      </c>
      <c r="V3970">
        <v>0.54605263157894735</v>
      </c>
    </row>
    <row r="3971" spans="1:22" x14ac:dyDescent="0.25">
      <c r="A3971" t="s">
        <v>1569</v>
      </c>
      <c r="B3971">
        <v>297984</v>
      </c>
      <c r="C3971" t="s">
        <v>2291</v>
      </c>
      <c r="D3971" t="s">
        <v>3901</v>
      </c>
      <c r="E3971" t="s">
        <v>1607</v>
      </c>
      <c r="F3971" t="s">
        <v>14473</v>
      </c>
      <c r="G3971" t="s">
        <v>14472</v>
      </c>
      <c r="H3971" s="2">
        <v>45250</v>
      </c>
      <c r="I3971" s="2">
        <v>45509</v>
      </c>
      <c r="J3971"/>
      <c r="K3971"/>
      <c r="L3971">
        <v>38</v>
      </c>
      <c r="M3971" t="s">
        <v>7484</v>
      </c>
      <c r="N3971" t="s">
        <v>1714</v>
      </c>
      <c r="O3971" t="s">
        <v>7120</v>
      </c>
      <c r="P3971" t="s">
        <v>14467</v>
      </c>
      <c r="Q3971" t="s">
        <v>18</v>
      </c>
      <c r="R3971" t="s">
        <v>18</v>
      </c>
      <c r="S3971" t="s">
        <v>15436</v>
      </c>
      <c r="T3971" t="s">
        <v>15437</v>
      </c>
      <c r="U3971" t="s">
        <v>15437</v>
      </c>
      <c r="V3971">
        <v>1</v>
      </c>
    </row>
    <row r="3972" spans="1:22" x14ac:dyDescent="0.25">
      <c r="A3972" t="s">
        <v>1569</v>
      </c>
      <c r="B3972">
        <v>332607</v>
      </c>
      <c r="C3972" t="s">
        <v>4490</v>
      </c>
      <c r="D3972" t="s">
        <v>4645</v>
      </c>
      <c r="E3972" t="s">
        <v>1572</v>
      </c>
      <c r="F3972" t="s">
        <v>4620</v>
      </c>
      <c r="G3972" t="s">
        <v>4268</v>
      </c>
      <c r="H3972" s="2">
        <v>45250</v>
      </c>
      <c r="I3972" s="2">
        <v>45250</v>
      </c>
      <c r="J3972"/>
      <c r="K3972"/>
      <c r="L3972">
        <v>0.01</v>
      </c>
      <c r="M3972" t="s">
        <v>4269</v>
      </c>
      <c r="N3972" t="s">
        <v>1576</v>
      </c>
      <c r="O3972"/>
      <c r="P3972" t="s">
        <v>4617</v>
      </c>
      <c r="Q3972" t="s">
        <v>4618</v>
      </c>
      <c r="R3972" t="s">
        <v>15453</v>
      </c>
      <c r="S3972" t="s">
        <v>15436</v>
      </c>
      <c r="T3972" t="s">
        <v>15437</v>
      </c>
      <c r="U3972" t="s">
        <v>15437</v>
      </c>
      <c r="V3972">
        <v>0</v>
      </c>
    </row>
    <row r="3973" spans="1:22" x14ac:dyDescent="0.25">
      <c r="A3973" t="s">
        <v>1569</v>
      </c>
      <c r="B3973">
        <v>332582</v>
      </c>
      <c r="C3973" t="s">
        <v>1599</v>
      </c>
      <c r="D3973" t="s">
        <v>3123</v>
      </c>
      <c r="E3973" t="s">
        <v>1572</v>
      </c>
      <c r="F3973" t="s">
        <v>6114</v>
      </c>
      <c r="G3973" t="s">
        <v>4294</v>
      </c>
      <c r="H3973" s="2">
        <v>45250</v>
      </c>
      <c r="I3973" s="2">
        <v>45250</v>
      </c>
      <c r="J3973"/>
      <c r="K3973"/>
      <c r="L3973">
        <v>0.01</v>
      </c>
      <c r="M3973" t="s">
        <v>4269</v>
      </c>
      <c r="N3973" t="s">
        <v>1714</v>
      </c>
      <c r="O3973"/>
      <c r="P3973" t="s">
        <v>6112</v>
      </c>
      <c r="Q3973" t="s">
        <v>2575</v>
      </c>
      <c r="R3973" t="s">
        <v>15447</v>
      </c>
      <c r="S3973" t="s">
        <v>15436</v>
      </c>
      <c r="T3973" t="s">
        <v>15437</v>
      </c>
      <c r="U3973" t="s">
        <v>15437</v>
      </c>
      <c r="V3973">
        <v>0</v>
      </c>
    </row>
    <row r="3974" spans="1:22" x14ac:dyDescent="0.25">
      <c r="A3974" t="s">
        <v>1569</v>
      </c>
      <c r="B3974">
        <v>332597</v>
      </c>
      <c r="C3974" t="s">
        <v>3318</v>
      </c>
      <c r="D3974" t="s">
        <v>6417</v>
      </c>
      <c r="E3974" t="s">
        <v>1572</v>
      </c>
      <c r="F3974" t="s">
        <v>6401</v>
      </c>
      <c r="G3974" t="s">
        <v>4268</v>
      </c>
      <c r="H3974" s="2">
        <v>45250</v>
      </c>
      <c r="I3974" s="2">
        <v>45719</v>
      </c>
      <c r="J3974"/>
      <c r="K3974"/>
      <c r="L3974">
        <v>0.01</v>
      </c>
      <c r="M3974" t="s">
        <v>4269</v>
      </c>
      <c r="N3974" t="s">
        <v>4199</v>
      </c>
      <c r="O3974"/>
      <c r="P3974" t="s">
        <v>6397</v>
      </c>
      <c r="Q3974" t="s">
        <v>6398</v>
      </c>
      <c r="R3974" t="s">
        <v>15449</v>
      </c>
      <c r="S3974" t="s">
        <v>15436</v>
      </c>
      <c r="T3974" t="s">
        <v>15437</v>
      </c>
      <c r="U3974" t="s">
        <v>15437</v>
      </c>
      <c r="V3974">
        <v>0</v>
      </c>
    </row>
    <row r="3975" spans="1:22" x14ac:dyDescent="0.25">
      <c r="A3975" t="s">
        <v>1569</v>
      </c>
      <c r="B3975">
        <v>332545</v>
      </c>
      <c r="C3975" t="s">
        <v>2973</v>
      </c>
      <c r="D3975" t="s">
        <v>2911</v>
      </c>
      <c r="E3975" t="s">
        <v>1572</v>
      </c>
      <c r="F3975" t="s">
        <v>6710</v>
      </c>
      <c r="G3975" t="s">
        <v>4268</v>
      </c>
      <c r="H3975" s="2">
        <v>45250</v>
      </c>
      <c r="I3975" s="2">
        <v>45250</v>
      </c>
      <c r="J3975"/>
      <c r="K3975"/>
      <c r="L3975">
        <v>0.01</v>
      </c>
      <c r="M3975" t="s">
        <v>4269</v>
      </c>
      <c r="N3975" t="s">
        <v>4199</v>
      </c>
      <c r="O3975"/>
      <c r="P3975" t="s">
        <v>6711</v>
      </c>
      <c r="Q3975" t="s">
        <v>6712</v>
      </c>
      <c r="R3975" t="s">
        <v>15449</v>
      </c>
      <c r="S3975" t="s">
        <v>15436</v>
      </c>
      <c r="T3975" t="s">
        <v>15437</v>
      </c>
      <c r="U3975" t="s">
        <v>15437</v>
      </c>
      <c r="V3975">
        <v>0</v>
      </c>
    </row>
    <row r="3976" spans="1:22" x14ac:dyDescent="0.25">
      <c r="A3976" t="s">
        <v>1569</v>
      </c>
      <c r="B3976">
        <v>332559</v>
      </c>
      <c r="C3976" t="s">
        <v>1750</v>
      </c>
      <c r="D3976" t="s">
        <v>8884</v>
      </c>
      <c r="E3976" t="s">
        <v>1572</v>
      </c>
      <c r="F3976" t="s">
        <v>8860</v>
      </c>
      <c r="G3976" t="s">
        <v>7490</v>
      </c>
      <c r="H3976" s="2">
        <v>45249</v>
      </c>
      <c r="I3976" s="2">
        <v>45249</v>
      </c>
      <c r="J3976"/>
      <c r="K3976"/>
      <c r="L3976">
        <v>0.01</v>
      </c>
      <c r="M3976" t="s">
        <v>7484</v>
      </c>
      <c r="N3976" t="s">
        <v>3865</v>
      </c>
      <c r="O3976"/>
      <c r="P3976" t="s">
        <v>8857</v>
      </c>
      <c r="Q3976" t="s">
        <v>15522</v>
      </c>
      <c r="R3976" t="s">
        <v>15467</v>
      </c>
      <c r="S3976" t="s">
        <v>15436</v>
      </c>
      <c r="T3976" t="s">
        <v>15437</v>
      </c>
      <c r="U3976" t="s">
        <v>15437</v>
      </c>
      <c r="V3976">
        <v>0</v>
      </c>
    </row>
    <row r="3977" spans="1:22" x14ac:dyDescent="0.25">
      <c r="A3977" t="s">
        <v>1569</v>
      </c>
      <c r="B3977">
        <v>332616</v>
      </c>
      <c r="C3977" t="s">
        <v>1930</v>
      </c>
      <c r="D3977" t="s">
        <v>11547</v>
      </c>
      <c r="E3977" t="s">
        <v>1572</v>
      </c>
      <c r="F3977" t="s">
        <v>11528</v>
      </c>
      <c r="G3977" t="s">
        <v>7490</v>
      </c>
      <c r="H3977" s="2">
        <v>45249</v>
      </c>
      <c r="I3977" s="2">
        <v>45249</v>
      </c>
      <c r="J3977"/>
      <c r="K3977"/>
      <c r="L3977">
        <v>0.01</v>
      </c>
      <c r="M3977" t="s">
        <v>7484</v>
      </c>
      <c r="N3977" t="s">
        <v>3482</v>
      </c>
      <c r="O3977"/>
      <c r="P3977" t="s">
        <v>11524</v>
      </c>
      <c r="Q3977" t="s">
        <v>5410</v>
      </c>
      <c r="R3977" t="s">
        <v>15468</v>
      </c>
      <c r="S3977" t="s">
        <v>15436</v>
      </c>
      <c r="T3977" t="s">
        <v>15437</v>
      </c>
      <c r="U3977" t="s">
        <v>15437</v>
      </c>
      <c r="V3977">
        <v>0</v>
      </c>
    </row>
    <row r="3978" spans="1:22" x14ac:dyDescent="0.25">
      <c r="A3978" t="s">
        <v>1569</v>
      </c>
      <c r="B3978">
        <v>297989</v>
      </c>
      <c r="C3978" t="s">
        <v>1853</v>
      </c>
      <c r="D3978" t="s">
        <v>13779</v>
      </c>
      <c r="E3978" t="s">
        <v>1572</v>
      </c>
      <c r="F3978" t="s">
        <v>13780</v>
      </c>
      <c r="G3978" t="s">
        <v>7494</v>
      </c>
      <c r="H3978" s="2">
        <v>45249</v>
      </c>
      <c r="I3978" s="2">
        <v>45509</v>
      </c>
      <c r="J3978"/>
      <c r="K3978"/>
      <c r="L3978">
        <v>0.01</v>
      </c>
      <c r="M3978" t="s">
        <v>7484</v>
      </c>
      <c r="N3978" t="s">
        <v>3482</v>
      </c>
      <c r="O3978"/>
      <c r="P3978" t="s">
        <v>13764</v>
      </c>
      <c r="Q3978" t="s">
        <v>13765</v>
      </c>
      <c r="R3978" t="s">
        <v>15466</v>
      </c>
      <c r="S3978" t="s">
        <v>15436</v>
      </c>
      <c r="T3978" t="s">
        <v>15437</v>
      </c>
      <c r="U3978" t="s">
        <v>15437</v>
      </c>
      <c r="V3978">
        <v>0</v>
      </c>
    </row>
    <row r="3979" spans="1:22" x14ac:dyDescent="0.25">
      <c r="A3979" t="s">
        <v>1569</v>
      </c>
      <c r="B3979">
        <v>332604</v>
      </c>
      <c r="C3979" t="s">
        <v>4646</v>
      </c>
      <c r="D3979" t="s">
        <v>1586</v>
      </c>
      <c r="E3979" t="s">
        <v>1572</v>
      </c>
      <c r="F3979" t="s">
        <v>4620</v>
      </c>
      <c r="G3979" t="s">
        <v>4268</v>
      </c>
      <c r="H3979" s="2">
        <v>45249</v>
      </c>
      <c r="I3979" s="2">
        <v>45249</v>
      </c>
      <c r="J3979"/>
      <c r="K3979"/>
      <c r="L3979">
        <v>0.01</v>
      </c>
      <c r="M3979" t="s">
        <v>4269</v>
      </c>
      <c r="N3979" t="s">
        <v>1576</v>
      </c>
      <c r="O3979"/>
      <c r="P3979" t="s">
        <v>4617</v>
      </c>
      <c r="Q3979" t="s">
        <v>4618</v>
      </c>
      <c r="R3979" t="s">
        <v>15453</v>
      </c>
      <c r="S3979" t="s">
        <v>15436</v>
      </c>
      <c r="T3979" t="s">
        <v>15437</v>
      </c>
      <c r="U3979" t="s">
        <v>15437</v>
      </c>
      <c r="V3979">
        <v>0</v>
      </c>
    </row>
    <row r="3980" spans="1:22" x14ac:dyDescent="0.25">
      <c r="A3980" t="s">
        <v>1569</v>
      </c>
      <c r="B3980">
        <v>332574</v>
      </c>
      <c r="C3980" t="s">
        <v>2830</v>
      </c>
      <c r="D3980" t="s">
        <v>6469</v>
      </c>
      <c r="E3980" t="s">
        <v>1596</v>
      </c>
      <c r="F3980" t="s">
        <v>6465</v>
      </c>
      <c r="G3980" t="s">
        <v>4294</v>
      </c>
      <c r="H3980" s="2">
        <v>45249</v>
      </c>
      <c r="I3980" s="2">
        <v>45341</v>
      </c>
      <c r="J3980"/>
      <c r="K3980"/>
      <c r="L3980">
        <v>31.75</v>
      </c>
      <c r="M3980" t="s">
        <v>4269</v>
      </c>
      <c r="N3980" t="s">
        <v>3865</v>
      </c>
      <c r="O3980"/>
      <c r="P3980" t="s">
        <v>6457</v>
      </c>
      <c r="Q3980" t="s">
        <v>6458</v>
      </c>
      <c r="R3980" t="s">
        <v>15452</v>
      </c>
      <c r="S3980" t="s">
        <v>15436</v>
      </c>
      <c r="T3980" t="s">
        <v>15437</v>
      </c>
      <c r="U3980" t="s">
        <v>15437</v>
      </c>
      <c r="V3980">
        <v>0.83552631578947367</v>
      </c>
    </row>
    <row r="3981" spans="1:22" x14ac:dyDescent="0.25">
      <c r="A3981" t="s">
        <v>1569</v>
      </c>
      <c r="B3981">
        <v>332586</v>
      </c>
      <c r="C3981" t="s">
        <v>4971</v>
      </c>
      <c r="D3981" t="s">
        <v>4564</v>
      </c>
      <c r="E3981" t="s">
        <v>1572</v>
      </c>
      <c r="F3981" t="s">
        <v>6499</v>
      </c>
      <c r="G3981" t="s">
        <v>4268</v>
      </c>
      <c r="H3981" s="2">
        <v>45249</v>
      </c>
      <c r="I3981" s="2">
        <v>45249</v>
      </c>
      <c r="J3981"/>
      <c r="K3981"/>
      <c r="L3981">
        <v>0.01</v>
      </c>
      <c r="M3981" t="s">
        <v>4269</v>
      </c>
      <c r="N3981" t="s">
        <v>1576</v>
      </c>
      <c r="O3981"/>
      <c r="P3981" t="s">
        <v>6500</v>
      </c>
      <c r="Q3981" t="s">
        <v>6501</v>
      </c>
      <c r="R3981" t="s">
        <v>15453</v>
      </c>
      <c r="S3981" t="s">
        <v>15436</v>
      </c>
      <c r="T3981" t="s">
        <v>15437</v>
      </c>
      <c r="U3981" t="s">
        <v>15437</v>
      </c>
      <c r="V3981">
        <v>0</v>
      </c>
    </row>
    <row r="3982" spans="1:22" x14ac:dyDescent="0.25">
      <c r="A3982" t="s">
        <v>1569</v>
      </c>
      <c r="B3982">
        <v>332529</v>
      </c>
      <c r="C3982" t="s">
        <v>8885</v>
      </c>
      <c r="D3982" t="s">
        <v>8886</v>
      </c>
      <c r="E3982" t="s">
        <v>1572</v>
      </c>
      <c r="F3982" t="s">
        <v>8860</v>
      </c>
      <c r="G3982" t="s">
        <v>7490</v>
      </c>
      <c r="H3982" s="2">
        <v>45248</v>
      </c>
      <c r="I3982" s="2">
        <v>45248</v>
      </c>
      <c r="J3982"/>
      <c r="K3982"/>
      <c r="L3982">
        <v>0.01</v>
      </c>
      <c r="M3982" t="s">
        <v>7484</v>
      </c>
      <c r="N3982" t="s">
        <v>3865</v>
      </c>
      <c r="O3982"/>
      <c r="P3982" t="s">
        <v>8857</v>
      </c>
      <c r="Q3982" t="s">
        <v>15522</v>
      </c>
      <c r="R3982" t="s">
        <v>15467</v>
      </c>
      <c r="S3982" t="s">
        <v>15436</v>
      </c>
      <c r="T3982" t="s">
        <v>15437</v>
      </c>
      <c r="U3982" t="s">
        <v>15437</v>
      </c>
      <c r="V3982">
        <v>0</v>
      </c>
    </row>
    <row r="3983" spans="1:22" x14ac:dyDescent="0.25">
      <c r="A3983" t="s">
        <v>1569</v>
      </c>
      <c r="B3983">
        <v>332506</v>
      </c>
      <c r="C3983" t="s">
        <v>2228</v>
      </c>
      <c r="D3983" t="s">
        <v>3931</v>
      </c>
      <c r="E3983" t="s">
        <v>1572</v>
      </c>
      <c r="F3983" t="s">
        <v>8860</v>
      </c>
      <c r="G3983" t="s">
        <v>7490</v>
      </c>
      <c r="H3983" s="2">
        <v>45248</v>
      </c>
      <c r="I3983" s="2">
        <v>45248</v>
      </c>
      <c r="J3983"/>
      <c r="K3983"/>
      <c r="L3983">
        <v>0.01</v>
      </c>
      <c r="M3983" t="s">
        <v>7484</v>
      </c>
      <c r="N3983" t="s">
        <v>3865</v>
      </c>
      <c r="O3983"/>
      <c r="P3983" t="s">
        <v>8857</v>
      </c>
      <c r="Q3983" t="s">
        <v>15522</v>
      </c>
      <c r="R3983" t="s">
        <v>15467</v>
      </c>
      <c r="S3983" t="s">
        <v>15436</v>
      </c>
      <c r="T3983" t="s">
        <v>15437</v>
      </c>
      <c r="U3983" t="s">
        <v>15437</v>
      </c>
      <c r="V3983">
        <v>0</v>
      </c>
    </row>
    <row r="3984" spans="1:22" x14ac:dyDescent="0.25">
      <c r="A3984" t="s">
        <v>1569</v>
      </c>
      <c r="B3984">
        <v>332552</v>
      </c>
      <c r="C3984" t="s">
        <v>5958</v>
      </c>
      <c r="D3984" t="s">
        <v>1636</v>
      </c>
      <c r="E3984" t="s">
        <v>1572</v>
      </c>
      <c r="F3984" t="s">
        <v>11857</v>
      </c>
      <c r="G3984" t="s">
        <v>7490</v>
      </c>
      <c r="H3984" s="2">
        <v>45248</v>
      </c>
      <c r="I3984" s="2">
        <v>45248</v>
      </c>
      <c r="J3984"/>
      <c r="K3984"/>
      <c r="L3984">
        <v>0.01</v>
      </c>
      <c r="M3984" t="s">
        <v>7484</v>
      </c>
      <c r="N3984" t="s">
        <v>3482</v>
      </c>
      <c r="O3984"/>
      <c r="P3984" t="s">
        <v>11858</v>
      </c>
      <c r="Q3984" t="s">
        <v>5995</v>
      </c>
      <c r="R3984" t="s">
        <v>15468</v>
      </c>
      <c r="S3984" t="s">
        <v>15436</v>
      </c>
      <c r="T3984" t="s">
        <v>15437</v>
      </c>
      <c r="U3984" t="s">
        <v>15437</v>
      </c>
      <c r="V3984">
        <v>0</v>
      </c>
    </row>
    <row r="3985" spans="1:22" x14ac:dyDescent="0.25">
      <c r="A3985" t="s">
        <v>1569</v>
      </c>
      <c r="B3985">
        <v>332544</v>
      </c>
      <c r="C3985" t="s">
        <v>6806</v>
      </c>
      <c r="D3985" t="s">
        <v>4605</v>
      </c>
      <c r="E3985" t="s">
        <v>1572</v>
      </c>
      <c r="F3985" t="s">
        <v>12672</v>
      </c>
      <c r="G3985" t="s">
        <v>7490</v>
      </c>
      <c r="H3985" s="2">
        <v>45248</v>
      </c>
      <c r="I3985" s="2">
        <v>45248</v>
      </c>
      <c r="J3985"/>
      <c r="K3985"/>
      <c r="L3985">
        <v>0.01</v>
      </c>
      <c r="M3985" t="s">
        <v>7484</v>
      </c>
      <c r="N3985" t="s">
        <v>3482</v>
      </c>
      <c r="O3985"/>
      <c r="P3985" t="s">
        <v>12669</v>
      </c>
      <c r="Q3985" t="s">
        <v>12670</v>
      </c>
      <c r="R3985" t="s">
        <v>15468</v>
      </c>
      <c r="S3985" t="s">
        <v>15436</v>
      </c>
      <c r="T3985" t="s">
        <v>15437</v>
      </c>
      <c r="U3985" t="s">
        <v>15437</v>
      </c>
      <c r="V3985">
        <v>0</v>
      </c>
    </row>
    <row r="3986" spans="1:22" x14ac:dyDescent="0.25">
      <c r="A3986" t="s">
        <v>1569</v>
      </c>
      <c r="B3986">
        <v>332516</v>
      </c>
      <c r="C3986" t="s">
        <v>13542</v>
      </c>
      <c r="D3986" t="s">
        <v>2728</v>
      </c>
      <c r="E3986" t="s">
        <v>1572</v>
      </c>
      <c r="F3986" t="s">
        <v>13535</v>
      </c>
      <c r="G3986" t="s">
        <v>7490</v>
      </c>
      <c r="H3986" s="2">
        <v>45248</v>
      </c>
      <c r="I3986" s="2">
        <v>45248</v>
      </c>
      <c r="J3986"/>
      <c r="K3986"/>
      <c r="L3986">
        <v>0.01</v>
      </c>
      <c r="M3986" t="s">
        <v>7484</v>
      </c>
      <c r="N3986" t="s">
        <v>3865</v>
      </c>
      <c r="O3986"/>
      <c r="P3986" t="s">
        <v>13536</v>
      </c>
      <c r="Q3986" t="s">
        <v>4034</v>
      </c>
      <c r="R3986" t="s">
        <v>15463</v>
      </c>
      <c r="S3986" t="s">
        <v>15436</v>
      </c>
      <c r="T3986" t="s">
        <v>15437</v>
      </c>
      <c r="U3986" t="s">
        <v>15437</v>
      </c>
      <c r="V3986">
        <v>0</v>
      </c>
    </row>
    <row r="3987" spans="1:22" x14ac:dyDescent="0.25">
      <c r="A3987" t="s">
        <v>1569</v>
      </c>
      <c r="B3987">
        <v>332523</v>
      </c>
      <c r="C3987" t="s">
        <v>4295</v>
      </c>
      <c r="D3987" t="s">
        <v>13820</v>
      </c>
      <c r="E3987" t="s">
        <v>1596</v>
      </c>
      <c r="F3987" t="s">
        <v>13808</v>
      </c>
      <c r="G3987" t="s">
        <v>7490</v>
      </c>
      <c r="H3987" s="2">
        <v>45248</v>
      </c>
      <c r="I3987" s="2">
        <v>45607</v>
      </c>
      <c r="J3987"/>
      <c r="K3987"/>
      <c r="L3987">
        <v>13</v>
      </c>
      <c r="M3987" t="s">
        <v>7484</v>
      </c>
      <c r="N3987" t="s">
        <v>3865</v>
      </c>
      <c r="O3987"/>
      <c r="P3987" t="s">
        <v>13809</v>
      </c>
      <c r="Q3987" t="s">
        <v>13810</v>
      </c>
      <c r="R3987" t="s">
        <v>15468</v>
      </c>
      <c r="S3987" t="s">
        <v>15436</v>
      </c>
      <c r="T3987" t="s">
        <v>15437</v>
      </c>
      <c r="U3987" t="s">
        <v>15437</v>
      </c>
      <c r="V3987">
        <v>0.34210526315789475</v>
      </c>
    </row>
    <row r="3988" spans="1:22" x14ac:dyDescent="0.25">
      <c r="A3988" t="s">
        <v>1569</v>
      </c>
      <c r="B3988">
        <v>332554</v>
      </c>
      <c r="C3988" t="s">
        <v>1708</v>
      </c>
      <c r="D3988" t="s">
        <v>4286</v>
      </c>
      <c r="E3988" t="s">
        <v>1572</v>
      </c>
      <c r="F3988" t="s">
        <v>4267</v>
      </c>
      <c r="G3988" t="s">
        <v>4268</v>
      </c>
      <c r="H3988" s="2">
        <v>45248</v>
      </c>
      <c r="I3988" s="2">
        <v>45248</v>
      </c>
      <c r="J3988"/>
      <c r="K3988"/>
      <c r="L3988">
        <v>0.01</v>
      </c>
      <c r="M3988" t="s">
        <v>4269</v>
      </c>
      <c r="N3988" t="s">
        <v>1714</v>
      </c>
      <c r="O3988"/>
      <c r="P3988" t="s">
        <v>4270</v>
      </c>
      <c r="Q3988" t="s">
        <v>4271</v>
      </c>
      <c r="R3988" t="s">
        <v>15447</v>
      </c>
      <c r="S3988" t="s">
        <v>15436</v>
      </c>
      <c r="T3988" t="s">
        <v>15437</v>
      </c>
      <c r="U3988" t="s">
        <v>15437</v>
      </c>
      <c r="V3988">
        <v>0</v>
      </c>
    </row>
    <row r="3989" spans="1:22" x14ac:dyDescent="0.25">
      <c r="A3989" t="s">
        <v>1569</v>
      </c>
      <c r="B3989">
        <v>332571</v>
      </c>
      <c r="C3989" t="s">
        <v>1652</v>
      </c>
      <c r="D3989" t="s">
        <v>4287</v>
      </c>
      <c r="E3989" t="s">
        <v>1572</v>
      </c>
      <c r="F3989" t="s">
        <v>4267</v>
      </c>
      <c r="G3989" t="s">
        <v>4268</v>
      </c>
      <c r="H3989" s="2">
        <v>45248</v>
      </c>
      <c r="I3989" s="2">
        <v>45248</v>
      </c>
      <c r="J3989"/>
      <c r="K3989"/>
      <c r="L3989">
        <v>0.01</v>
      </c>
      <c r="M3989" t="s">
        <v>4269</v>
      </c>
      <c r="N3989" t="s">
        <v>1714</v>
      </c>
      <c r="O3989"/>
      <c r="P3989" t="s">
        <v>4270</v>
      </c>
      <c r="Q3989" t="s">
        <v>4271</v>
      </c>
      <c r="R3989" t="s">
        <v>15447</v>
      </c>
      <c r="S3989" t="s">
        <v>15436</v>
      </c>
      <c r="T3989" t="s">
        <v>15437</v>
      </c>
      <c r="U3989" t="s">
        <v>15437</v>
      </c>
      <c r="V3989">
        <v>0</v>
      </c>
    </row>
    <row r="3990" spans="1:22" x14ac:dyDescent="0.25">
      <c r="A3990" t="s">
        <v>1569</v>
      </c>
      <c r="B3990">
        <v>332520</v>
      </c>
      <c r="C3990" t="s">
        <v>4647</v>
      </c>
      <c r="D3990" t="s">
        <v>4624</v>
      </c>
      <c r="E3990" t="s">
        <v>1572</v>
      </c>
      <c r="F3990" t="s">
        <v>4620</v>
      </c>
      <c r="G3990" t="s">
        <v>4268</v>
      </c>
      <c r="H3990" s="2">
        <v>45248</v>
      </c>
      <c r="I3990" s="2">
        <v>45248</v>
      </c>
      <c r="J3990"/>
      <c r="K3990"/>
      <c r="L3990">
        <v>0.01</v>
      </c>
      <c r="M3990" t="s">
        <v>4269</v>
      </c>
      <c r="N3990" t="s">
        <v>1576</v>
      </c>
      <c r="O3990"/>
      <c r="P3990" t="s">
        <v>4617</v>
      </c>
      <c r="Q3990" t="s">
        <v>4618</v>
      </c>
      <c r="R3990" t="s">
        <v>15453</v>
      </c>
      <c r="S3990" t="s">
        <v>15436</v>
      </c>
      <c r="T3990" t="s">
        <v>15437</v>
      </c>
      <c r="U3990" t="s">
        <v>15437</v>
      </c>
      <c r="V3990">
        <v>0</v>
      </c>
    </row>
    <row r="3991" spans="1:22" x14ac:dyDescent="0.25">
      <c r="A3991" t="s">
        <v>1569</v>
      </c>
      <c r="B3991">
        <v>332530</v>
      </c>
      <c r="C3991" t="s">
        <v>4648</v>
      </c>
      <c r="D3991" t="s">
        <v>4649</v>
      </c>
      <c r="E3991" t="s">
        <v>1572</v>
      </c>
      <c r="F3991" t="s">
        <v>4620</v>
      </c>
      <c r="G3991" t="s">
        <v>4268</v>
      </c>
      <c r="H3991" s="2">
        <v>45248</v>
      </c>
      <c r="I3991" s="2">
        <v>45248</v>
      </c>
      <c r="J3991"/>
      <c r="K3991"/>
      <c r="L3991">
        <v>0.01</v>
      </c>
      <c r="M3991" t="s">
        <v>4269</v>
      </c>
      <c r="N3991" t="s">
        <v>1576</v>
      </c>
      <c r="O3991"/>
      <c r="P3991" t="s">
        <v>4617</v>
      </c>
      <c r="Q3991" t="s">
        <v>4618</v>
      </c>
      <c r="R3991" t="s">
        <v>15453</v>
      </c>
      <c r="S3991" t="s">
        <v>15436</v>
      </c>
      <c r="T3991" t="s">
        <v>15437</v>
      </c>
      <c r="U3991" t="s">
        <v>15437</v>
      </c>
      <c r="V3991">
        <v>0</v>
      </c>
    </row>
    <row r="3992" spans="1:22" x14ac:dyDescent="0.25">
      <c r="A3992" t="s">
        <v>1569</v>
      </c>
      <c r="B3992">
        <v>332581</v>
      </c>
      <c r="C3992" t="s">
        <v>1636</v>
      </c>
      <c r="D3992" t="s">
        <v>4650</v>
      </c>
      <c r="E3992" t="s">
        <v>1572</v>
      </c>
      <c r="F3992" t="s">
        <v>4620</v>
      </c>
      <c r="G3992" t="s">
        <v>4268</v>
      </c>
      <c r="H3992" s="2">
        <v>45248</v>
      </c>
      <c r="I3992" s="2">
        <v>45248</v>
      </c>
      <c r="J3992"/>
      <c r="K3992"/>
      <c r="L3992">
        <v>0.01</v>
      </c>
      <c r="M3992" t="s">
        <v>4269</v>
      </c>
      <c r="N3992" t="s">
        <v>1576</v>
      </c>
      <c r="O3992"/>
      <c r="P3992" t="s">
        <v>4617</v>
      </c>
      <c r="Q3992" t="s">
        <v>4618</v>
      </c>
      <c r="R3992" t="s">
        <v>15453</v>
      </c>
      <c r="S3992" t="s">
        <v>15436</v>
      </c>
      <c r="T3992" t="s">
        <v>15437</v>
      </c>
      <c r="U3992" t="s">
        <v>15437</v>
      </c>
      <c r="V3992">
        <v>0</v>
      </c>
    </row>
    <row r="3993" spans="1:22" x14ac:dyDescent="0.25">
      <c r="A3993" t="s">
        <v>1569</v>
      </c>
      <c r="B3993">
        <v>332528</v>
      </c>
      <c r="C3993" t="s">
        <v>3463</v>
      </c>
      <c r="D3993" t="s">
        <v>4802</v>
      </c>
      <c r="E3993" t="s">
        <v>1572</v>
      </c>
      <c r="F3993" t="s">
        <v>4789</v>
      </c>
      <c r="G3993" t="s">
        <v>4268</v>
      </c>
      <c r="H3993" s="2">
        <v>45248</v>
      </c>
      <c r="I3993" s="2">
        <v>45248</v>
      </c>
      <c r="J3993"/>
      <c r="K3993"/>
      <c r="L3993">
        <v>0.01</v>
      </c>
      <c r="M3993" t="s">
        <v>4269</v>
      </c>
      <c r="N3993" t="s">
        <v>3482</v>
      </c>
      <c r="O3993"/>
      <c r="P3993" t="s">
        <v>4790</v>
      </c>
      <c r="Q3993" t="s">
        <v>4791</v>
      </c>
      <c r="R3993" t="s">
        <v>15451</v>
      </c>
      <c r="S3993" t="s">
        <v>15436</v>
      </c>
      <c r="T3993" t="s">
        <v>15437</v>
      </c>
      <c r="U3993" t="s">
        <v>15437</v>
      </c>
      <c r="V3993">
        <v>0</v>
      </c>
    </row>
    <row r="3994" spans="1:22" x14ac:dyDescent="0.25">
      <c r="A3994" t="s">
        <v>1569</v>
      </c>
      <c r="B3994">
        <v>332585</v>
      </c>
      <c r="C3994" t="s">
        <v>4803</v>
      </c>
      <c r="D3994" t="s">
        <v>4804</v>
      </c>
      <c r="E3994" t="s">
        <v>1572</v>
      </c>
      <c r="F3994" t="s">
        <v>4789</v>
      </c>
      <c r="G3994" t="s">
        <v>4268</v>
      </c>
      <c r="H3994" s="2">
        <v>45248</v>
      </c>
      <c r="I3994" s="2">
        <v>45691</v>
      </c>
      <c r="J3994"/>
      <c r="K3994"/>
      <c r="L3994">
        <v>0.01</v>
      </c>
      <c r="M3994" t="s">
        <v>4269</v>
      </c>
      <c r="N3994" t="s">
        <v>3482</v>
      </c>
      <c r="O3994"/>
      <c r="P3994" t="s">
        <v>4790</v>
      </c>
      <c r="Q3994" t="s">
        <v>4791</v>
      </c>
      <c r="R3994" t="s">
        <v>15451</v>
      </c>
      <c r="S3994" t="s">
        <v>15436</v>
      </c>
      <c r="T3994" t="s">
        <v>15437</v>
      </c>
      <c r="U3994" t="s">
        <v>15437</v>
      </c>
      <c r="V3994">
        <v>0</v>
      </c>
    </row>
    <row r="3995" spans="1:22" x14ac:dyDescent="0.25">
      <c r="A3995" t="s">
        <v>1569</v>
      </c>
      <c r="B3995">
        <v>332568</v>
      </c>
      <c r="C3995" t="s">
        <v>1705</v>
      </c>
      <c r="D3995" t="s">
        <v>4805</v>
      </c>
      <c r="E3995" t="s">
        <v>1572</v>
      </c>
      <c r="F3995" t="s">
        <v>4789</v>
      </c>
      <c r="G3995" t="s">
        <v>4268</v>
      </c>
      <c r="H3995" s="2">
        <v>45248</v>
      </c>
      <c r="I3995" s="2">
        <v>45248</v>
      </c>
      <c r="J3995"/>
      <c r="K3995"/>
      <c r="L3995">
        <v>0.01</v>
      </c>
      <c r="M3995" t="s">
        <v>4269</v>
      </c>
      <c r="N3995" t="s">
        <v>3482</v>
      </c>
      <c r="O3995"/>
      <c r="P3995" t="s">
        <v>4790</v>
      </c>
      <c r="Q3995" t="s">
        <v>4791</v>
      </c>
      <c r="R3995" t="s">
        <v>15451</v>
      </c>
      <c r="S3995" t="s">
        <v>15436</v>
      </c>
      <c r="T3995" t="s">
        <v>15437</v>
      </c>
      <c r="U3995" t="s">
        <v>15437</v>
      </c>
      <c r="V3995">
        <v>0</v>
      </c>
    </row>
    <row r="3996" spans="1:22" x14ac:dyDescent="0.25">
      <c r="A3996" t="s">
        <v>1569</v>
      </c>
      <c r="B3996">
        <v>332539</v>
      </c>
      <c r="C3996" t="s">
        <v>3237</v>
      </c>
      <c r="D3996" t="s">
        <v>5839</v>
      </c>
      <c r="E3996" t="s">
        <v>1572</v>
      </c>
      <c r="F3996" t="s">
        <v>5830</v>
      </c>
      <c r="G3996" t="s">
        <v>4268</v>
      </c>
      <c r="H3996" s="2">
        <v>45248</v>
      </c>
      <c r="I3996" s="2">
        <v>45248</v>
      </c>
      <c r="J3996"/>
      <c r="K3996"/>
      <c r="L3996">
        <v>0.01</v>
      </c>
      <c r="M3996" t="s">
        <v>4269</v>
      </c>
      <c r="N3996" t="s">
        <v>3482</v>
      </c>
      <c r="O3996"/>
      <c r="P3996" t="s">
        <v>5828</v>
      </c>
      <c r="Q3996" t="s">
        <v>5829</v>
      </c>
      <c r="R3996" t="s">
        <v>15451</v>
      </c>
      <c r="S3996" t="s">
        <v>15436</v>
      </c>
      <c r="T3996" t="s">
        <v>15437</v>
      </c>
      <c r="U3996" t="s">
        <v>15437</v>
      </c>
      <c r="V3996">
        <v>0</v>
      </c>
    </row>
    <row r="3997" spans="1:22" x14ac:dyDescent="0.25">
      <c r="A3997" t="s">
        <v>1569</v>
      </c>
      <c r="B3997">
        <v>332533</v>
      </c>
      <c r="C3997" t="s">
        <v>6750</v>
      </c>
      <c r="D3997" t="s">
        <v>6751</v>
      </c>
      <c r="E3997" t="s">
        <v>1572</v>
      </c>
      <c r="F3997" t="s">
        <v>6734</v>
      </c>
      <c r="G3997" t="s">
        <v>4294</v>
      </c>
      <c r="H3997" s="2">
        <v>45248</v>
      </c>
      <c r="I3997" s="2">
        <v>45248</v>
      </c>
      <c r="J3997"/>
      <c r="K3997"/>
      <c r="L3997">
        <v>0.01</v>
      </c>
      <c r="M3997" t="s">
        <v>4269</v>
      </c>
      <c r="N3997" t="s">
        <v>3865</v>
      </c>
      <c r="O3997"/>
      <c r="P3997" t="s">
        <v>6735</v>
      </c>
      <c r="Q3997" t="s">
        <v>6736</v>
      </c>
      <c r="R3997" t="s">
        <v>15448</v>
      </c>
      <c r="S3997" t="s">
        <v>15436</v>
      </c>
      <c r="T3997" t="s">
        <v>15437</v>
      </c>
      <c r="U3997" t="s">
        <v>15437</v>
      </c>
      <c r="V3997">
        <v>0</v>
      </c>
    </row>
    <row r="3998" spans="1:22" x14ac:dyDescent="0.25">
      <c r="A3998" t="s">
        <v>1569</v>
      </c>
      <c r="B3998">
        <v>332524</v>
      </c>
      <c r="C3998" t="s">
        <v>2851</v>
      </c>
      <c r="D3998" t="s">
        <v>6894</v>
      </c>
      <c r="E3998" t="s">
        <v>1596</v>
      </c>
      <c r="F3998" t="s">
        <v>6887</v>
      </c>
      <c r="G3998" t="s">
        <v>4294</v>
      </c>
      <c r="H3998" s="2">
        <v>45248</v>
      </c>
      <c r="I3998" s="2">
        <v>45789</v>
      </c>
      <c r="J3998"/>
      <c r="K3998"/>
      <c r="L3998">
        <v>13</v>
      </c>
      <c r="M3998" t="s">
        <v>4269</v>
      </c>
      <c r="N3998" t="s">
        <v>3482</v>
      </c>
      <c r="O3998"/>
      <c r="P3998" t="s">
        <v>6888</v>
      </c>
      <c r="Q3998" t="s">
        <v>6889</v>
      </c>
      <c r="R3998" t="s">
        <v>15451</v>
      </c>
      <c r="S3998" t="s">
        <v>15436</v>
      </c>
      <c r="T3998" t="s">
        <v>15437</v>
      </c>
      <c r="U3998" t="s">
        <v>15437</v>
      </c>
      <c r="V3998">
        <v>0.34210526315789475</v>
      </c>
    </row>
    <row r="3999" spans="1:22" x14ac:dyDescent="0.25">
      <c r="A3999" t="s">
        <v>1569</v>
      </c>
      <c r="B3999">
        <v>332553</v>
      </c>
      <c r="C3999" t="s">
        <v>2862</v>
      </c>
      <c r="D3999" t="s">
        <v>6895</v>
      </c>
      <c r="E3999" t="s">
        <v>1596</v>
      </c>
      <c r="F3999" t="s">
        <v>6887</v>
      </c>
      <c r="G3999" t="s">
        <v>4294</v>
      </c>
      <c r="H3999" s="2">
        <v>45248</v>
      </c>
      <c r="I3999" s="2">
        <v>45509</v>
      </c>
      <c r="J3999"/>
      <c r="K3999"/>
      <c r="L3999">
        <v>27.5</v>
      </c>
      <c r="M3999" t="s">
        <v>4269</v>
      </c>
      <c r="N3999" t="s">
        <v>3482</v>
      </c>
      <c r="O3999"/>
      <c r="P3999" t="s">
        <v>6888</v>
      </c>
      <c r="Q3999" t="s">
        <v>6889</v>
      </c>
      <c r="R3999" t="s">
        <v>15451</v>
      </c>
      <c r="S3999" t="s">
        <v>15436</v>
      </c>
      <c r="T3999" t="s">
        <v>15437</v>
      </c>
      <c r="U3999" t="s">
        <v>15437</v>
      </c>
      <c r="V3999">
        <v>0.72368421052631582</v>
      </c>
    </row>
    <row r="4000" spans="1:22" x14ac:dyDescent="0.25">
      <c r="A4000" t="s">
        <v>1569</v>
      </c>
      <c r="B4000">
        <v>332562</v>
      </c>
      <c r="C4000" t="s">
        <v>5282</v>
      </c>
      <c r="D4000" t="s">
        <v>7011</v>
      </c>
      <c r="E4000" t="s">
        <v>1596</v>
      </c>
      <c r="F4000" t="s">
        <v>7005</v>
      </c>
      <c r="G4000" t="s">
        <v>4294</v>
      </c>
      <c r="H4000" s="2">
        <v>45248</v>
      </c>
      <c r="I4000" s="2">
        <v>45439</v>
      </c>
      <c r="J4000"/>
      <c r="K4000"/>
      <c r="L4000">
        <v>27.75</v>
      </c>
      <c r="M4000" t="s">
        <v>4269</v>
      </c>
      <c r="N4000" t="s">
        <v>3482</v>
      </c>
      <c r="O4000"/>
      <c r="P4000" t="s">
        <v>7003</v>
      </c>
      <c r="Q4000" t="s">
        <v>3576</v>
      </c>
      <c r="R4000" t="s">
        <v>15456</v>
      </c>
      <c r="S4000" t="s">
        <v>15436</v>
      </c>
      <c r="T4000" t="s">
        <v>15437</v>
      </c>
      <c r="U4000" t="s">
        <v>15437</v>
      </c>
      <c r="V4000">
        <v>0.73026315789473684</v>
      </c>
    </row>
    <row r="4001" spans="1:22" x14ac:dyDescent="0.25">
      <c r="A4001" t="s">
        <v>1569</v>
      </c>
      <c r="B4001">
        <v>332487</v>
      </c>
      <c r="C4001" t="s">
        <v>1758</v>
      </c>
      <c r="D4001" t="s">
        <v>2523</v>
      </c>
      <c r="E4001" t="s">
        <v>1572</v>
      </c>
      <c r="F4001" t="s">
        <v>12834</v>
      </c>
      <c r="G4001" t="s">
        <v>7490</v>
      </c>
      <c r="H4001" s="2">
        <v>45247</v>
      </c>
      <c r="I4001" s="2">
        <v>45247</v>
      </c>
      <c r="J4001"/>
      <c r="K4001"/>
      <c r="L4001">
        <v>0.01</v>
      </c>
      <c r="M4001" t="s">
        <v>7484</v>
      </c>
      <c r="N4001" t="s">
        <v>3865</v>
      </c>
      <c r="O4001"/>
      <c r="P4001" t="s">
        <v>12835</v>
      </c>
      <c r="Q4001" t="s">
        <v>12836</v>
      </c>
      <c r="R4001" t="s">
        <v>15467</v>
      </c>
      <c r="S4001" t="s">
        <v>15436</v>
      </c>
      <c r="T4001" t="s">
        <v>15437</v>
      </c>
      <c r="U4001" t="s">
        <v>15437</v>
      </c>
      <c r="V4001">
        <v>0</v>
      </c>
    </row>
    <row r="4002" spans="1:22" x14ac:dyDescent="0.25">
      <c r="A4002" t="s">
        <v>1569</v>
      </c>
      <c r="B4002">
        <v>332666</v>
      </c>
      <c r="C4002" t="s">
        <v>6102</v>
      </c>
      <c r="D4002" t="s">
        <v>6103</v>
      </c>
      <c r="E4002" t="s">
        <v>1596</v>
      </c>
      <c r="F4002" t="s">
        <v>6093</v>
      </c>
      <c r="G4002" t="s">
        <v>4294</v>
      </c>
      <c r="H4002" s="2">
        <v>45247</v>
      </c>
      <c r="I4002" s="2">
        <v>45247</v>
      </c>
      <c r="J4002"/>
      <c r="K4002"/>
      <c r="L4002">
        <v>32</v>
      </c>
      <c r="M4002" t="s">
        <v>4269</v>
      </c>
      <c r="N4002" t="s">
        <v>3865</v>
      </c>
      <c r="O4002"/>
      <c r="P4002" t="s">
        <v>6090</v>
      </c>
      <c r="Q4002" t="s">
        <v>6091</v>
      </c>
      <c r="R4002" t="s">
        <v>15452</v>
      </c>
      <c r="S4002" t="s">
        <v>15436</v>
      </c>
      <c r="T4002" t="s">
        <v>15437</v>
      </c>
      <c r="U4002" t="s">
        <v>15437</v>
      </c>
      <c r="V4002">
        <v>0.84210526315789469</v>
      </c>
    </row>
    <row r="4003" spans="1:22" x14ac:dyDescent="0.25">
      <c r="A4003" t="s">
        <v>1569</v>
      </c>
      <c r="B4003">
        <v>332456</v>
      </c>
      <c r="C4003" t="s">
        <v>7807</v>
      </c>
      <c r="D4003" t="s">
        <v>5144</v>
      </c>
      <c r="E4003" t="s">
        <v>1572</v>
      </c>
      <c r="F4003" t="s">
        <v>7803</v>
      </c>
      <c r="G4003" t="s">
        <v>7490</v>
      </c>
      <c r="H4003" s="2">
        <v>45246</v>
      </c>
      <c r="I4003" s="2">
        <v>45246</v>
      </c>
      <c r="J4003"/>
      <c r="K4003"/>
      <c r="L4003">
        <v>0.01</v>
      </c>
      <c r="M4003" t="s">
        <v>7484</v>
      </c>
      <c r="N4003" t="s">
        <v>1714</v>
      </c>
      <c r="O4003"/>
      <c r="P4003" t="s">
        <v>7804</v>
      </c>
      <c r="Q4003" t="s">
        <v>2847</v>
      </c>
      <c r="R4003" t="s">
        <v>15461</v>
      </c>
      <c r="S4003" t="s">
        <v>15436</v>
      </c>
      <c r="T4003" t="s">
        <v>15437</v>
      </c>
      <c r="U4003" t="s">
        <v>15437</v>
      </c>
      <c r="V4003">
        <v>0</v>
      </c>
    </row>
    <row r="4004" spans="1:22" x14ac:dyDescent="0.25">
      <c r="A4004" t="s">
        <v>1569</v>
      </c>
      <c r="B4004">
        <v>332488</v>
      </c>
      <c r="C4004" t="s">
        <v>4490</v>
      </c>
      <c r="D4004" t="s">
        <v>4597</v>
      </c>
      <c r="E4004" t="s">
        <v>1572</v>
      </c>
      <c r="F4004" t="s">
        <v>4577</v>
      </c>
      <c r="G4004" t="s">
        <v>4268</v>
      </c>
      <c r="H4004" s="2">
        <v>45246</v>
      </c>
      <c r="I4004" s="2">
        <v>45246</v>
      </c>
      <c r="J4004"/>
      <c r="K4004"/>
      <c r="L4004">
        <v>0.01</v>
      </c>
      <c r="M4004" t="s">
        <v>4269</v>
      </c>
      <c r="N4004" t="s">
        <v>3865</v>
      </c>
      <c r="O4004"/>
      <c r="P4004" t="s">
        <v>4578</v>
      </c>
      <c r="Q4004" t="s">
        <v>4579</v>
      </c>
      <c r="R4004" t="s">
        <v>15452</v>
      </c>
      <c r="S4004" t="s">
        <v>15436</v>
      </c>
      <c r="T4004" t="s">
        <v>15437</v>
      </c>
      <c r="U4004" t="s">
        <v>15437</v>
      </c>
      <c r="V4004">
        <v>0</v>
      </c>
    </row>
    <row r="4005" spans="1:22" x14ac:dyDescent="0.25">
      <c r="A4005" t="s">
        <v>1569</v>
      </c>
      <c r="B4005">
        <v>332547</v>
      </c>
      <c r="C4005" t="s">
        <v>3760</v>
      </c>
      <c r="D4005" t="s">
        <v>2785</v>
      </c>
      <c r="E4005" t="s">
        <v>1572</v>
      </c>
      <c r="F4005" t="s">
        <v>5026</v>
      </c>
      <c r="G4005" t="s">
        <v>4268</v>
      </c>
      <c r="H4005" s="2">
        <v>45246</v>
      </c>
      <c r="I4005" s="2">
        <v>45246</v>
      </c>
      <c r="J4005"/>
      <c r="K4005"/>
      <c r="L4005">
        <v>0.01</v>
      </c>
      <c r="M4005" t="s">
        <v>4269</v>
      </c>
      <c r="N4005" t="s">
        <v>1714</v>
      </c>
      <c r="O4005"/>
      <c r="P4005" t="s">
        <v>5024</v>
      </c>
      <c r="Q4005" t="s">
        <v>3013</v>
      </c>
      <c r="R4005" t="s">
        <v>15454</v>
      </c>
      <c r="S4005" t="s">
        <v>15436</v>
      </c>
      <c r="T4005" t="s">
        <v>15437</v>
      </c>
      <c r="U4005" t="s">
        <v>15437</v>
      </c>
      <c r="V4005">
        <v>0</v>
      </c>
    </row>
    <row r="4006" spans="1:22" x14ac:dyDescent="0.25">
      <c r="A4006" t="s">
        <v>1569</v>
      </c>
      <c r="B4006">
        <v>332452</v>
      </c>
      <c r="C4006" t="s">
        <v>5148</v>
      </c>
      <c r="D4006" t="s">
        <v>5149</v>
      </c>
      <c r="E4006" t="s">
        <v>1572</v>
      </c>
      <c r="F4006" t="s">
        <v>5141</v>
      </c>
      <c r="G4006" t="s">
        <v>4294</v>
      </c>
      <c r="H4006" s="2">
        <v>45246</v>
      </c>
      <c r="I4006" s="2">
        <v>45246</v>
      </c>
      <c r="J4006"/>
      <c r="K4006"/>
      <c r="L4006">
        <v>0.01</v>
      </c>
      <c r="M4006" t="s">
        <v>4269</v>
      </c>
      <c r="N4006" t="s">
        <v>3482</v>
      </c>
      <c r="O4006"/>
      <c r="P4006" t="s">
        <v>5137</v>
      </c>
      <c r="Q4006" t="s">
        <v>5138</v>
      </c>
      <c r="R4006" t="s">
        <v>15455</v>
      </c>
      <c r="S4006" t="s">
        <v>15436</v>
      </c>
      <c r="T4006" t="s">
        <v>15437</v>
      </c>
      <c r="U4006" t="s">
        <v>15437</v>
      </c>
      <c r="V4006">
        <v>0</v>
      </c>
    </row>
    <row r="4007" spans="1:22" x14ac:dyDescent="0.25">
      <c r="A4007" t="s">
        <v>1569</v>
      </c>
      <c r="B4007">
        <v>332448</v>
      </c>
      <c r="C4007" t="s">
        <v>1775</v>
      </c>
      <c r="D4007" t="s">
        <v>5150</v>
      </c>
      <c r="E4007" t="s">
        <v>1572</v>
      </c>
      <c r="F4007" t="s">
        <v>5136</v>
      </c>
      <c r="G4007" t="s">
        <v>4268</v>
      </c>
      <c r="H4007" s="2">
        <v>45246</v>
      </c>
      <c r="I4007" s="2">
        <v>45246</v>
      </c>
      <c r="J4007"/>
      <c r="K4007"/>
      <c r="L4007">
        <v>0.01</v>
      </c>
      <c r="M4007" t="s">
        <v>4269</v>
      </c>
      <c r="N4007" t="s">
        <v>3482</v>
      </c>
      <c r="O4007"/>
      <c r="P4007" t="s">
        <v>5137</v>
      </c>
      <c r="Q4007" t="s">
        <v>5138</v>
      </c>
      <c r="R4007" t="s">
        <v>15455</v>
      </c>
      <c r="S4007" t="s">
        <v>15436</v>
      </c>
      <c r="T4007" t="s">
        <v>15437</v>
      </c>
      <c r="U4007" t="s">
        <v>15437</v>
      </c>
      <c r="V4007">
        <v>0</v>
      </c>
    </row>
    <row r="4008" spans="1:22" x14ac:dyDescent="0.25">
      <c r="A4008" t="s">
        <v>1569</v>
      </c>
      <c r="B4008">
        <v>332591</v>
      </c>
      <c r="C4008" t="s">
        <v>2632</v>
      </c>
      <c r="D4008" t="s">
        <v>6186</v>
      </c>
      <c r="E4008" t="s">
        <v>1572</v>
      </c>
      <c r="F4008" t="s">
        <v>6168</v>
      </c>
      <c r="G4008" t="s">
        <v>4294</v>
      </c>
      <c r="H4008" s="2">
        <v>45246</v>
      </c>
      <c r="I4008" s="2">
        <v>45246</v>
      </c>
      <c r="J4008"/>
      <c r="K4008"/>
      <c r="L4008">
        <v>0.01</v>
      </c>
      <c r="M4008" t="s">
        <v>4269</v>
      </c>
      <c r="N4008" t="s">
        <v>1714</v>
      </c>
      <c r="O4008"/>
      <c r="P4008" t="s">
        <v>6162</v>
      </c>
      <c r="Q4008" t="s">
        <v>6163</v>
      </c>
      <c r="R4008" t="s">
        <v>15454</v>
      </c>
      <c r="S4008" t="s">
        <v>15436</v>
      </c>
      <c r="T4008" t="s">
        <v>15437</v>
      </c>
      <c r="U4008" t="s">
        <v>15437</v>
      </c>
      <c r="V4008">
        <v>0</v>
      </c>
    </row>
    <row r="4009" spans="1:22" x14ac:dyDescent="0.25">
      <c r="A4009" t="s">
        <v>1569</v>
      </c>
      <c r="B4009">
        <v>332546</v>
      </c>
      <c r="C4009" t="s">
        <v>3644</v>
      </c>
      <c r="D4009" t="s">
        <v>2492</v>
      </c>
      <c r="E4009" t="s">
        <v>1572</v>
      </c>
      <c r="F4009" t="s">
        <v>6168</v>
      </c>
      <c r="G4009" t="s">
        <v>4294</v>
      </c>
      <c r="H4009" s="2">
        <v>45246</v>
      </c>
      <c r="I4009" s="2">
        <v>45246</v>
      </c>
      <c r="J4009"/>
      <c r="K4009"/>
      <c r="L4009">
        <v>0.01</v>
      </c>
      <c r="M4009" t="s">
        <v>4269</v>
      </c>
      <c r="N4009" t="s">
        <v>1714</v>
      </c>
      <c r="O4009"/>
      <c r="P4009" t="s">
        <v>6162</v>
      </c>
      <c r="Q4009" t="s">
        <v>6163</v>
      </c>
      <c r="R4009" t="s">
        <v>15454</v>
      </c>
      <c r="S4009" t="s">
        <v>15436</v>
      </c>
      <c r="T4009" t="s">
        <v>15437</v>
      </c>
      <c r="U4009" t="s">
        <v>15437</v>
      </c>
      <c r="V4009">
        <v>0</v>
      </c>
    </row>
    <row r="4010" spans="1:22" x14ac:dyDescent="0.25">
      <c r="A4010" t="s">
        <v>1569</v>
      </c>
      <c r="B4010">
        <v>332455</v>
      </c>
      <c r="C4010" t="s">
        <v>2322</v>
      </c>
      <c r="D4010" t="s">
        <v>3131</v>
      </c>
      <c r="E4010" t="s">
        <v>1572</v>
      </c>
      <c r="F4010" t="s">
        <v>6816</v>
      </c>
      <c r="G4010" t="s">
        <v>4294</v>
      </c>
      <c r="H4010" s="2">
        <v>45246</v>
      </c>
      <c r="I4010" s="2">
        <v>45246</v>
      </c>
      <c r="J4010"/>
      <c r="K4010"/>
      <c r="L4010">
        <v>0.01</v>
      </c>
      <c r="M4010" t="s">
        <v>4269</v>
      </c>
      <c r="N4010" t="s">
        <v>3482</v>
      </c>
      <c r="O4010"/>
      <c r="P4010" t="s">
        <v>6817</v>
      </c>
      <c r="Q4010" t="s">
        <v>6818</v>
      </c>
      <c r="R4010" t="s">
        <v>15455</v>
      </c>
      <c r="S4010" t="s">
        <v>15436</v>
      </c>
      <c r="T4010" t="s">
        <v>15437</v>
      </c>
      <c r="U4010" t="s">
        <v>15437</v>
      </c>
      <c r="V4010">
        <v>0</v>
      </c>
    </row>
    <row r="4011" spans="1:22" x14ac:dyDescent="0.25">
      <c r="A4011" t="s">
        <v>1569</v>
      </c>
      <c r="B4011">
        <v>332416</v>
      </c>
      <c r="C4011" t="s">
        <v>8127</v>
      </c>
      <c r="D4011" t="s">
        <v>1878</v>
      </c>
      <c r="E4011" t="s">
        <v>1596</v>
      </c>
      <c r="F4011" t="s">
        <v>8128</v>
      </c>
      <c r="G4011" t="s">
        <v>7490</v>
      </c>
      <c r="H4011" s="2">
        <v>45243</v>
      </c>
      <c r="I4011" s="2">
        <v>45243</v>
      </c>
      <c r="J4011"/>
      <c r="K4011"/>
      <c r="L4011">
        <v>22.5</v>
      </c>
      <c r="M4011" t="s">
        <v>7484</v>
      </c>
      <c r="N4011" t="s">
        <v>1714</v>
      </c>
      <c r="O4011"/>
      <c r="P4011" t="s">
        <v>8118</v>
      </c>
      <c r="Q4011" t="s">
        <v>8119</v>
      </c>
      <c r="R4011" t="s">
        <v>15461</v>
      </c>
      <c r="S4011" t="s">
        <v>15436</v>
      </c>
      <c r="T4011" t="s">
        <v>15437</v>
      </c>
      <c r="U4011" t="s">
        <v>15437</v>
      </c>
      <c r="V4011">
        <v>0.59210526315789469</v>
      </c>
    </row>
    <row r="4012" spans="1:22" x14ac:dyDescent="0.25">
      <c r="A4012" t="s">
        <v>1569</v>
      </c>
      <c r="B4012">
        <v>332219</v>
      </c>
      <c r="C4012" t="s">
        <v>3386</v>
      </c>
      <c r="D4012" t="s">
        <v>3606</v>
      </c>
      <c r="E4012" t="s">
        <v>1572</v>
      </c>
      <c r="F4012" t="s">
        <v>8185</v>
      </c>
      <c r="G4012" t="s">
        <v>7490</v>
      </c>
      <c r="H4012" s="2">
        <v>45243</v>
      </c>
      <c r="I4012" s="2">
        <v>45243</v>
      </c>
      <c r="J4012"/>
      <c r="K4012"/>
      <c r="L4012">
        <v>0.01</v>
      </c>
      <c r="M4012" t="s">
        <v>7484</v>
      </c>
      <c r="N4012" t="s">
        <v>3482</v>
      </c>
      <c r="O4012"/>
      <c r="P4012" t="s">
        <v>8186</v>
      </c>
      <c r="Q4012" t="s">
        <v>4791</v>
      </c>
      <c r="R4012" t="s">
        <v>15465</v>
      </c>
      <c r="S4012" t="s">
        <v>15436</v>
      </c>
      <c r="T4012" t="s">
        <v>15437</v>
      </c>
      <c r="U4012" t="s">
        <v>15437</v>
      </c>
      <c r="V4012">
        <v>0</v>
      </c>
    </row>
    <row r="4013" spans="1:22" x14ac:dyDescent="0.25">
      <c r="A4013" t="s">
        <v>1569</v>
      </c>
      <c r="B4013">
        <v>332626</v>
      </c>
      <c r="C4013" t="s">
        <v>2478</v>
      </c>
      <c r="D4013" t="s">
        <v>8208</v>
      </c>
      <c r="E4013" t="s">
        <v>1572</v>
      </c>
      <c r="F4013" t="s">
        <v>8185</v>
      </c>
      <c r="G4013" t="s">
        <v>7490</v>
      </c>
      <c r="H4013" s="2">
        <v>45243</v>
      </c>
      <c r="I4013" s="2">
        <v>45243</v>
      </c>
      <c r="J4013"/>
      <c r="K4013"/>
      <c r="L4013">
        <v>0.01</v>
      </c>
      <c r="M4013" t="s">
        <v>7484</v>
      </c>
      <c r="N4013" t="s">
        <v>3482</v>
      </c>
      <c r="O4013"/>
      <c r="P4013" t="s">
        <v>8186</v>
      </c>
      <c r="Q4013" t="s">
        <v>4791</v>
      </c>
      <c r="R4013" t="s">
        <v>15465</v>
      </c>
      <c r="S4013" t="s">
        <v>15436</v>
      </c>
      <c r="T4013" t="s">
        <v>15437</v>
      </c>
      <c r="U4013" t="s">
        <v>15437</v>
      </c>
      <c r="V4013">
        <v>0</v>
      </c>
    </row>
    <row r="4014" spans="1:22" x14ac:dyDescent="0.25">
      <c r="A4014" t="s">
        <v>1569</v>
      </c>
      <c r="B4014">
        <v>297978</v>
      </c>
      <c r="C4014" t="s">
        <v>8486</v>
      </c>
      <c r="D4014" t="s">
        <v>8487</v>
      </c>
      <c r="E4014" t="s">
        <v>1572</v>
      </c>
      <c r="F4014" t="s">
        <v>8470</v>
      </c>
      <c r="G4014" t="s">
        <v>7490</v>
      </c>
      <c r="H4014" s="2">
        <v>45243</v>
      </c>
      <c r="I4014" s="2">
        <v>45243</v>
      </c>
      <c r="J4014"/>
      <c r="K4014"/>
      <c r="L4014">
        <v>0.01</v>
      </c>
      <c r="M4014" t="s">
        <v>7484</v>
      </c>
      <c r="N4014" t="s">
        <v>1714</v>
      </c>
      <c r="O4014"/>
      <c r="P4014" t="s">
        <v>8466</v>
      </c>
      <c r="Q4014" t="s">
        <v>5078</v>
      </c>
      <c r="R4014" t="s">
        <v>15462</v>
      </c>
      <c r="S4014" t="s">
        <v>15436</v>
      </c>
      <c r="T4014" t="s">
        <v>15437</v>
      </c>
      <c r="U4014" t="s">
        <v>15437</v>
      </c>
      <c r="V4014">
        <v>0</v>
      </c>
    </row>
    <row r="4015" spans="1:22" x14ac:dyDescent="0.25">
      <c r="A4015" t="s">
        <v>1569</v>
      </c>
      <c r="B4015">
        <v>332614</v>
      </c>
      <c r="C4015" t="s">
        <v>2492</v>
      </c>
      <c r="D4015" t="s">
        <v>5507</v>
      </c>
      <c r="E4015" t="s">
        <v>1607</v>
      </c>
      <c r="F4015" t="s">
        <v>8488</v>
      </c>
      <c r="G4015" t="s">
        <v>7534</v>
      </c>
      <c r="H4015" s="2">
        <v>45243</v>
      </c>
      <c r="I4015" s="2">
        <v>45383</v>
      </c>
      <c r="J4015"/>
      <c r="K4015"/>
      <c r="L4015">
        <v>38</v>
      </c>
      <c r="M4015" t="s">
        <v>7484</v>
      </c>
      <c r="N4015" t="s">
        <v>1714</v>
      </c>
      <c r="O4015"/>
      <c r="P4015" t="s">
        <v>8466</v>
      </c>
      <c r="Q4015" t="s">
        <v>5078</v>
      </c>
      <c r="R4015" t="s">
        <v>15462</v>
      </c>
      <c r="S4015" t="s">
        <v>15436</v>
      </c>
      <c r="T4015" t="s">
        <v>15437</v>
      </c>
      <c r="U4015" t="s">
        <v>15437</v>
      </c>
      <c r="V4015">
        <v>1</v>
      </c>
    </row>
    <row r="4016" spans="1:22" x14ac:dyDescent="0.25">
      <c r="A4016" t="s">
        <v>1569</v>
      </c>
      <c r="B4016">
        <v>298811</v>
      </c>
      <c r="C4016" t="s">
        <v>5395</v>
      </c>
      <c r="D4016" t="s">
        <v>8457</v>
      </c>
      <c r="E4016" t="s">
        <v>1607</v>
      </c>
      <c r="F4016" t="s">
        <v>8575</v>
      </c>
      <c r="G4016" t="s">
        <v>7547</v>
      </c>
      <c r="H4016" s="2">
        <v>45243</v>
      </c>
      <c r="I4016" s="2">
        <v>45439</v>
      </c>
      <c r="J4016"/>
      <c r="K4016"/>
      <c r="L4016">
        <v>38</v>
      </c>
      <c r="M4016" t="s">
        <v>7484</v>
      </c>
      <c r="N4016" t="s">
        <v>3482</v>
      </c>
      <c r="O4016"/>
      <c r="P4016" t="s">
        <v>8563</v>
      </c>
      <c r="Q4016" t="s">
        <v>8564</v>
      </c>
      <c r="R4016" t="s">
        <v>15466</v>
      </c>
      <c r="S4016" t="s">
        <v>15436</v>
      </c>
      <c r="T4016" t="s">
        <v>15437</v>
      </c>
      <c r="U4016" t="s">
        <v>1566</v>
      </c>
      <c r="V4016">
        <v>1</v>
      </c>
    </row>
    <row r="4017" spans="1:22" x14ac:dyDescent="0.25">
      <c r="A4017" t="s">
        <v>1569</v>
      </c>
      <c r="B4017">
        <v>332439</v>
      </c>
      <c r="C4017" t="s">
        <v>12220</v>
      </c>
      <c r="D4017" t="s">
        <v>12221</v>
      </c>
      <c r="E4017" t="s">
        <v>1572</v>
      </c>
      <c r="F4017" t="s">
        <v>12216</v>
      </c>
      <c r="G4017" t="s">
        <v>7490</v>
      </c>
      <c r="H4017" s="2">
        <v>45243</v>
      </c>
      <c r="I4017" s="2">
        <v>45243</v>
      </c>
      <c r="J4017"/>
      <c r="K4017"/>
      <c r="L4017">
        <v>0.01</v>
      </c>
      <c r="M4017" t="s">
        <v>7484</v>
      </c>
      <c r="N4017" t="s">
        <v>1576</v>
      </c>
      <c r="O4017"/>
      <c r="P4017" t="s">
        <v>12207</v>
      </c>
      <c r="Q4017" t="s">
        <v>5486</v>
      </c>
      <c r="R4017" t="s">
        <v>15464</v>
      </c>
      <c r="S4017" t="s">
        <v>15436</v>
      </c>
      <c r="T4017" t="s">
        <v>15437</v>
      </c>
      <c r="U4017" t="s">
        <v>15437</v>
      </c>
      <c r="V4017">
        <v>0</v>
      </c>
    </row>
    <row r="4018" spans="1:22" x14ac:dyDescent="0.25">
      <c r="A4018" t="s">
        <v>1569</v>
      </c>
      <c r="B4018">
        <v>332404</v>
      </c>
      <c r="C4018" t="s">
        <v>1705</v>
      </c>
      <c r="D4018" t="s">
        <v>1817</v>
      </c>
      <c r="E4018" t="s">
        <v>1572</v>
      </c>
      <c r="F4018" t="s">
        <v>12290</v>
      </c>
      <c r="G4018" t="s">
        <v>7490</v>
      </c>
      <c r="H4018" s="2">
        <v>45243</v>
      </c>
      <c r="I4018" s="2">
        <v>45243</v>
      </c>
      <c r="J4018"/>
      <c r="K4018"/>
      <c r="L4018">
        <v>0.01</v>
      </c>
      <c r="M4018" t="s">
        <v>7484</v>
      </c>
      <c r="N4018" t="s">
        <v>1576</v>
      </c>
      <c r="O4018"/>
      <c r="P4018" t="s">
        <v>12291</v>
      </c>
      <c r="Q4018" t="s">
        <v>6501</v>
      </c>
      <c r="R4018" t="s">
        <v>15464</v>
      </c>
      <c r="S4018" t="s">
        <v>15436</v>
      </c>
      <c r="T4018" t="s">
        <v>15437</v>
      </c>
      <c r="U4018" t="s">
        <v>15437</v>
      </c>
      <c r="V4018">
        <v>0</v>
      </c>
    </row>
    <row r="4019" spans="1:22" x14ac:dyDescent="0.25">
      <c r="A4019" t="s">
        <v>1569</v>
      </c>
      <c r="B4019">
        <v>332422</v>
      </c>
      <c r="C4019" t="s">
        <v>2784</v>
      </c>
      <c r="D4019" t="s">
        <v>5479</v>
      </c>
      <c r="E4019" t="s">
        <v>1572</v>
      </c>
      <c r="F4019" t="s">
        <v>12983</v>
      </c>
      <c r="G4019" t="s">
        <v>7490</v>
      </c>
      <c r="H4019" s="2">
        <v>45243</v>
      </c>
      <c r="I4019" s="2">
        <v>45243</v>
      </c>
      <c r="J4019"/>
      <c r="K4019"/>
      <c r="L4019">
        <v>0.01</v>
      </c>
      <c r="M4019" t="s">
        <v>7484</v>
      </c>
      <c r="N4019" t="s">
        <v>3482</v>
      </c>
      <c r="O4019"/>
      <c r="P4019" t="s">
        <v>12984</v>
      </c>
      <c r="Q4019" t="s">
        <v>12985</v>
      </c>
      <c r="R4019" t="s">
        <v>15465</v>
      </c>
      <c r="S4019" t="s">
        <v>15436</v>
      </c>
      <c r="T4019" t="s">
        <v>15437</v>
      </c>
      <c r="U4019" t="s">
        <v>15437</v>
      </c>
      <c r="V4019">
        <v>0</v>
      </c>
    </row>
    <row r="4020" spans="1:22" x14ac:dyDescent="0.25">
      <c r="A4020" t="s">
        <v>1569</v>
      </c>
      <c r="B4020">
        <v>332615</v>
      </c>
      <c r="C4020" t="s">
        <v>13189</v>
      </c>
      <c r="D4020" t="s">
        <v>13190</v>
      </c>
      <c r="E4020" t="s">
        <v>1572</v>
      </c>
      <c r="F4020" t="s">
        <v>13177</v>
      </c>
      <c r="G4020" t="s">
        <v>7490</v>
      </c>
      <c r="H4020" s="2">
        <v>45243</v>
      </c>
      <c r="I4020" s="2">
        <v>45243</v>
      </c>
      <c r="J4020"/>
      <c r="K4020"/>
      <c r="L4020">
        <v>0.01</v>
      </c>
      <c r="M4020" t="s">
        <v>7484</v>
      </c>
      <c r="N4020" t="s">
        <v>3865</v>
      </c>
      <c r="O4020"/>
      <c r="P4020" t="s">
        <v>13178</v>
      </c>
      <c r="Q4020" t="s">
        <v>13179</v>
      </c>
      <c r="R4020" t="s">
        <v>15467</v>
      </c>
      <c r="S4020" t="s">
        <v>15436</v>
      </c>
      <c r="T4020" t="s">
        <v>15437</v>
      </c>
      <c r="U4020" t="s">
        <v>15437</v>
      </c>
      <c r="V4020">
        <v>0</v>
      </c>
    </row>
    <row r="4021" spans="1:22" x14ac:dyDescent="0.25">
      <c r="A4021" t="s">
        <v>1569</v>
      </c>
      <c r="B4021">
        <v>332421</v>
      </c>
      <c r="C4021" t="s">
        <v>1796</v>
      </c>
      <c r="D4021" t="s">
        <v>13262</v>
      </c>
      <c r="E4021" t="s">
        <v>1572</v>
      </c>
      <c r="F4021" t="s">
        <v>13245</v>
      </c>
      <c r="G4021" t="s">
        <v>7490</v>
      </c>
      <c r="H4021" s="2">
        <v>45243</v>
      </c>
      <c r="I4021" s="2">
        <v>45243</v>
      </c>
      <c r="J4021"/>
      <c r="K4021"/>
      <c r="L4021">
        <v>0.01</v>
      </c>
      <c r="M4021" t="s">
        <v>7484</v>
      </c>
      <c r="N4021" t="s">
        <v>3865</v>
      </c>
      <c r="O4021"/>
      <c r="P4021" t="s">
        <v>13243</v>
      </c>
      <c r="Q4021" t="s">
        <v>5886</v>
      </c>
      <c r="R4021" t="s">
        <v>15463</v>
      </c>
      <c r="S4021" t="s">
        <v>15436</v>
      </c>
      <c r="T4021" t="s">
        <v>15437</v>
      </c>
      <c r="U4021" t="s">
        <v>15437</v>
      </c>
      <c r="V4021">
        <v>0</v>
      </c>
    </row>
    <row r="4022" spans="1:22" x14ac:dyDescent="0.25">
      <c r="A4022" t="s">
        <v>1569</v>
      </c>
      <c r="B4022">
        <v>332405</v>
      </c>
      <c r="C4022" t="s">
        <v>1812</v>
      </c>
      <c r="D4022" t="s">
        <v>2595</v>
      </c>
      <c r="E4022" t="s">
        <v>1572</v>
      </c>
      <c r="F4022" t="s">
        <v>13651</v>
      </c>
      <c r="G4022" t="s">
        <v>7494</v>
      </c>
      <c r="H4022" s="2">
        <v>45243</v>
      </c>
      <c r="I4022" s="2">
        <v>45243</v>
      </c>
      <c r="J4022"/>
      <c r="K4022"/>
      <c r="L4022">
        <v>0.01</v>
      </c>
      <c r="M4022" t="s">
        <v>7484</v>
      </c>
      <c r="N4022" t="s">
        <v>3482</v>
      </c>
      <c r="O4022"/>
      <c r="P4022" t="s">
        <v>13638</v>
      </c>
      <c r="Q4022" t="s">
        <v>3547</v>
      </c>
      <c r="R4022" t="s">
        <v>15468</v>
      </c>
      <c r="S4022" t="s">
        <v>15436</v>
      </c>
      <c r="T4022" t="s">
        <v>15437</v>
      </c>
      <c r="U4022" t="s">
        <v>15437</v>
      </c>
      <c r="V4022">
        <v>0</v>
      </c>
    </row>
    <row r="4023" spans="1:22" x14ac:dyDescent="0.25">
      <c r="A4023" t="s">
        <v>1569</v>
      </c>
      <c r="B4023">
        <v>332441</v>
      </c>
      <c r="C4023" t="s">
        <v>2416</v>
      </c>
      <c r="D4023" t="s">
        <v>13657</v>
      </c>
      <c r="E4023" t="s">
        <v>1572</v>
      </c>
      <c r="F4023" t="s">
        <v>13651</v>
      </c>
      <c r="G4023" t="s">
        <v>7494</v>
      </c>
      <c r="H4023" s="2">
        <v>45243</v>
      </c>
      <c r="I4023" s="2">
        <v>45243</v>
      </c>
      <c r="J4023"/>
      <c r="K4023"/>
      <c r="L4023">
        <v>0.01</v>
      </c>
      <c r="M4023" t="s">
        <v>7484</v>
      </c>
      <c r="N4023" t="s">
        <v>3482</v>
      </c>
      <c r="O4023"/>
      <c r="P4023" t="s">
        <v>13638</v>
      </c>
      <c r="Q4023" t="s">
        <v>3547</v>
      </c>
      <c r="R4023" t="s">
        <v>15468</v>
      </c>
      <c r="S4023" t="s">
        <v>15436</v>
      </c>
      <c r="T4023" t="s">
        <v>15437</v>
      </c>
      <c r="U4023" t="s">
        <v>15437</v>
      </c>
      <c r="V4023">
        <v>0</v>
      </c>
    </row>
    <row r="4024" spans="1:22" x14ac:dyDescent="0.25">
      <c r="A4024" t="s">
        <v>1569</v>
      </c>
      <c r="B4024">
        <v>332420</v>
      </c>
      <c r="C4024" t="s">
        <v>1686</v>
      </c>
      <c r="D4024" t="s">
        <v>13658</v>
      </c>
      <c r="E4024" t="s">
        <v>1596</v>
      </c>
      <c r="F4024" t="s">
        <v>13644</v>
      </c>
      <c r="G4024" t="s">
        <v>7490</v>
      </c>
      <c r="H4024" s="2">
        <v>45243</v>
      </c>
      <c r="I4024" s="2">
        <v>45327</v>
      </c>
      <c r="J4024"/>
      <c r="K4024"/>
      <c r="L4024">
        <v>31.25</v>
      </c>
      <c r="M4024" t="s">
        <v>7484</v>
      </c>
      <c r="N4024" t="s">
        <v>3482</v>
      </c>
      <c r="O4024"/>
      <c r="P4024" t="s">
        <v>13638</v>
      </c>
      <c r="Q4024" t="s">
        <v>3547</v>
      </c>
      <c r="R4024" t="s">
        <v>15468</v>
      </c>
      <c r="S4024" t="s">
        <v>15436</v>
      </c>
      <c r="T4024" t="s">
        <v>15437</v>
      </c>
      <c r="U4024" t="s">
        <v>15437</v>
      </c>
      <c r="V4024">
        <v>0.82236842105263153</v>
      </c>
    </row>
    <row r="4025" spans="1:22" x14ac:dyDescent="0.25">
      <c r="A4025" t="s">
        <v>1569</v>
      </c>
      <c r="B4025">
        <v>331795</v>
      </c>
      <c r="C4025" t="s">
        <v>2112</v>
      </c>
      <c r="D4025" t="s">
        <v>5206</v>
      </c>
      <c r="E4025" t="s">
        <v>1607</v>
      </c>
      <c r="F4025" t="s">
        <v>14717</v>
      </c>
      <c r="G4025" t="s">
        <v>14718</v>
      </c>
      <c r="H4025" s="2">
        <v>45243</v>
      </c>
      <c r="I4025" s="2">
        <v>45467</v>
      </c>
      <c r="J4025"/>
      <c r="K4025"/>
      <c r="L4025">
        <v>38</v>
      </c>
      <c r="M4025" t="s">
        <v>7484</v>
      </c>
      <c r="N4025" t="s">
        <v>1714</v>
      </c>
      <c r="O4025" t="s">
        <v>7120</v>
      </c>
      <c r="P4025" t="s">
        <v>14709</v>
      </c>
      <c r="Q4025" t="s">
        <v>14710</v>
      </c>
      <c r="R4025" t="s">
        <v>15431</v>
      </c>
      <c r="S4025" t="s">
        <v>15436</v>
      </c>
      <c r="T4025" t="s">
        <v>15437</v>
      </c>
      <c r="U4025" t="s">
        <v>15437</v>
      </c>
      <c r="V4025">
        <v>1</v>
      </c>
    </row>
    <row r="4026" spans="1:22" x14ac:dyDescent="0.25">
      <c r="A4026" t="s">
        <v>1569</v>
      </c>
      <c r="B4026">
        <v>332393</v>
      </c>
      <c r="C4026" t="s">
        <v>1799</v>
      </c>
      <c r="D4026" t="s">
        <v>1862</v>
      </c>
      <c r="E4026" t="s">
        <v>1572</v>
      </c>
      <c r="F4026" t="s">
        <v>4372</v>
      </c>
      <c r="G4026" t="s">
        <v>4268</v>
      </c>
      <c r="H4026" s="2">
        <v>45243</v>
      </c>
      <c r="I4026" s="2">
        <v>45243</v>
      </c>
      <c r="J4026"/>
      <c r="K4026"/>
      <c r="L4026">
        <v>0.01</v>
      </c>
      <c r="M4026" t="s">
        <v>4269</v>
      </c>
      <c r="N4026" t="s">
        <v>4199</v>
      </c>
      <c r="O4026"/>
      <c r="P4026" t="s">
        <v>4373</v>
      </c>
      <c r="Q4026" t="s">
        <v>4374</v>
      </c>
      <c r="R4026" t="s">
        <v>15449</v>
      </c>
      <c r="S4026" t="s">
        <v>15436</v>
      </c>
      <c r="T4026" t="s">
        <v>15437</v>
      </c>
      <c r="U4026" t="s">
        <v>15437</v>
      </c>
      <c r="V4026">
        <v>0</v>
      </c>
    </row>
    <row r="4027" spans="1:22" x14ac:dyDescent="0.25">
      <c r="A4027" t="s">
        <v>1569</v>
      </c>
      <c r="B4027">
        <v>332233</v>
      </c>
      <c r="C4027" t="s">
        <v>4723</v>
      </c>
      <c r="D4027" t="s">
        <v>4724</v>
      </c>
      <c r="E4027" t="s">
        <v>1596</v>
      </c>
      <c r="F4027" t="s">
        <v>4704</v>
      </c>
      <c r="G4027" t="s">
        <v>4294</v>
      </c>
      <c r="H4027" s="2">
        <v>45243</v>
      </c>
      <c r="I4027" s="2">
        <v>45243</v>
      </c>
      <c r="J4027"/>
      <c r="K4027"/>
      <c r="L4027">
        <v>11</v>
      </c>
      <c r="M4027" t="s">
        <v>4269</v>
      </c>
      <c r="N4027" t="s">
        <v>4199</v>
      </c>
      <c r="O4027"/>
      <c r="P4027" t="s">
        <v>4701</v>
      </c>
      <c r="Q4027" t="s">
        <v>4702</v>
      </c>
      <c r="R4027" t="s">
        <v>15449</v>
      </c>
      <c r="S4027" t="s">
        <v>15436</v>
      </c>
      <c r="T4027" t="s">
        <v>15437</v>
      </c>
      <c r="U4027" t="s">
        <v>15437</v>
      </c>
      <c r="V4027">
        <v>0.28947368421052633</v>
      </c>
    </row>
    <row r="4028" spans="1:22" x14ac:dyDescent="0.25">
      <c r="A4028" t="s">
        <v>1569</v>
      </c>
      <c r="B4028">
        <v>332272</v>
      </c>
      <c r="C4028" t="s">
        <v>4492</v>
      </c>
      <c r="D4028" t="s">
        <v>1783</v>
      </c>
      <c r="E4028" t="s">
        <v>1607</v>
      </c>
      <c r="F4028" t="s">
        <v>5262</v>
      </c>
      <c r="G4028" t="s">
        <v>4294</v>
      </c>
      <c r="H4028" s="2">
        <v>45243</v>
      </c>
      <c r="I4028" s="2">
        <v>45243</v>
      </c>
      <c r="J4028"/>
      <c r="K4028"/>
      <c r="L4028">
        <v>38</v>
      </c>
      <c r="M4028" t="s">
        <v>4269</v>
      </c>
      <c r="N4028" t="s">
        <v>3627</v>
      </c>
      <c r="O4028"/>
      <c r="P4028" t="s">
        <v>5263</v>
      </c>
      <c r="Q4028" t="s">
        <v>3670</v>
      </c>
      <c r="R4028" t="s">
        <v>15453</v>
      </c>
      <c r="S4028" t="s">
        <v>15436</v>
      </c>
      <c r="T4028" t="s">
        <v>15437</v>
      </c>
      <c r="U4028" t="s">
        <v>15437</v>
      </c>
      <c r="V4028">
        <v>1</v>
      </c>
    </row>
    <row r="4029" spans="1:22" x14ac:dyDescent="0.25">
      <c r="A4029" t="s">
        <v>1569</v>
      </c>
      <c r="B4029">
        <v>332410</v>
      </c>
      <c r="C4029" t="s">
        <v>2813</v>
      </c>
      <c r="D4029" t="s">
        <v>3785</v>
      </c>
      <c r="E4029" t="s">
        <v>1572</v>
      </c>
      <c r="F4029" t="s">
        <v>5408</v>
      </c>
      <c r="G4029" t="s">
        <v>4268</v>
      </c>
      <c r="H4029" s="2">
        <v>45243</v>
      </c>
      <c r="I4029" s="2">
        <v>45243</v>
      </c>
      <c r="J4029"/>
      <c r="K4029"/>
      <c r="L4029">
        <v>0.01</v>
      </c>
      <c r="M4029" t="s">
        <v>4269</v>
      </c>
      <c r="N4029" t="s">
        <v>3482</v>
      </c>
      <c r="O4029"/>
      <c r="P4029" t="s">
        <v>5409</v>
      </c>
      <c r="Q4029" t="s">
        <v>5410</v>
      </c>
      <c r="R4029" t="s">
        <v>15450</v>
      </c>
      <c r="S4029" t="s">
        <v>15436</v>
      </c>
      <c r="T4029" t="s">
        <v>15437</v>
      </c>
      <c r="U4029" t="s">
        <v>15437</v>
      </c>
      <c r="V4029">
        <v>0</v>
      </c>
    </row>
    <row r="4030" spans="1:22" x14ac:dyDescent="0.25">
      <c r="A4030" t="s">
        <v>1569</v>
      </c>
      <c r="B4030">
        <v>332208</v>
      </c>
      <c r="C4030" t="s">
        <v>5656</v>
      </c>
      <c r="D4030" t="s">
        <v>5657</v>
      </c>
      <c r="E4030" t="s">
        <v>1572</v>
      </c>
      <c r="F4030" t="s">
        <v>5634</v>
      </c>
      <c r="G4030" t="s">
        <v>4268</v>
      </c>
      <c r="H4030" s="2">
        <v>45243</v>
      </c>
      <c r="I4030" s="2">
        <v>45761</v>
      </c>
      <c r="J4030"/>
      <c r="K4030"/>
      <c r="L4030">
        <v>0.01</v>
      </c>
      <c r="M4030" t="s">
        <v>4269</v>
      </c>
      <c r="N4030" t="s">
        <v>1714</v>
      </c>
      <c r="O4030"/>
      <c r="P4030" t="s">
        <v>5630</v>
      </c>
      <c r="Q4030" t="s">
        <v>5631</v>
      </c>
      <c r="R4030" t="s">
        <v>15447</v>
      </c>
      <c r="S4030" t="s">
        <v>15436</v>
      </c>
      <c r="T4030" t="s">
        <v>15437</v>
      </c>
      <c r="U4030" t="s">
        <v>15437</v>
      </c>
      <c r="V4030">
        <v>0</v>
      </c>
    </row>
    <row r="4031" spans="1:22" x14ac:dyDescent="0.25">
      <c r="A4031" t="s">
        <v>1569</v>
      </c>
      <c r="B4031">
        <v>332403</v>
      </c>
      <c r="C4031" t="s">
        <v>3712</v>
      </c>
      <c r="D4031" t="s">
        <v>5840</v>
      </c>
      <c r="E4031" t="s">
        <v>1572</v>
      </c>
      <c r="F4031" t="s">
        <v>5830</v>
      </c>
      <c r="G4031" t="s">
        <v>4268</v>
      </c>
      <c r="H4031" s="2">
        <v>45243</v>
      </c>
      <c r="I4031" s="2">
        <v>45243</v>
      </c>
      <c r="J4031"/>
      <c r="K4031"/>
      <c r="L4031">
        <v>0.01</v>
      </c>
      <c r="M4031" t="s">
        <v>4269</v>
      </c>
      <c r="N4031" t="s">
        <v>3482</v>
      </c>
      <c r="O4031"/>
      <c r="P4031" t="s">
        <v>5828</v>
      </c>
      <c r="Q4031" t="s">
        <v>5829</v>
      </c>
      <c r="R4031" t="s">
        <v>15451</v>
      </c>
      <c r="S4031" t="s">
        <v>15436</v>
      </c>
      <c r="T4031" t="s">
        <v>15437</v>
      </c>
      <c r="U4031" t="s">
        <v>15437</v>
      </c>
      <c r="V4031">
        <v>0</v>
      </c>
    </row>
    <row r="4032" spans="1:22" x14ac:dyDescent="0.25">
      <c r="A4032" t="s">
        <v>1569</v>
      </c>
      <c r="B4032">
        <v>332427</v>
      </c>
      <c r="C4032" t="s">
        <v>2076</v>
      </c>
      <c r="D4032" t="s">
        <v>6701</v>
      </c>
      <c r="E4032" t="s">
        <v>1607</v>
      </c>
      <c r="F4032" t="s">
        <v>6692</v>
      </c>
      <c r="G4032" t="s">
        <v>4294</v>
      </c>
      <c r="H4032" s="2">
        <v>45243</v>
      </c>
      <c r="I4032" s="2">
        <v>45509</v>
      </c>
      <c r="J4032"/>
      <c r="K4032"/>
      <c r="L4032">
        <v>38</v>
      </c>
      <c r="M4032" t="s">
        <v>4269</v>
      </c>
      <c r="N4032" t="s">
        <v>3865</v>
      </c>
      <c r="O4032"/>
      <c r="P4032" t="s">
        <v>6688</v>
      </c>
      <c r="Q4032" t="s">
        <v>6689</v>
      </c>
      <c r="R4032" t="s">
        <v>15450</v>
      </c>
      <c r="S4032" t="s">
        <v>15436</v>
      </c>
      <c r="T4032" t="s">
        <v>15437</v>
      </c>
      <c r="U4032" t="s">
        <v>15437</v>
      </c>
      <c r="V4032">
        <v>1</v>
      </c>
    </row>
    <row r="4033" spans="1:22" x14ac:dyDescent="0.25">
      <c r="A4033" t="s">
        <v>1569</v>
      </c>
      <c r="B4033">
        <v>332358</v>
      </c>
      <c r="C4033" t="s">
        <v>1829</v>
      </c>
      <c r="D4033" t="s">
        <v>1795</v>
      </c>
      <c r="E4033" t="s">
        <v>1607</v>
      </c>
      <c r="F4033" t="s">
        <v>7012</v>
      </c>
      <c r="G4033" t="s">
        <v>4310</v>
      </c>
      <c r="H4033" s="2">
        <v>45243</v>
      </c>
      <c r="I4033" s="2">
        <v>45481</v>
      </c>
      <c r="J4033"/>
      <c r="K4033"/>
      <c r="L4033">
        <v>38</v>
      </c>
      <c r="M4033" t="s">
        <v>4269</v>
      </c>
      <c r="N4033" t="s">
        <v>3482</v>
      </c>
      <c r="O4033"/>
      <c r="P4033" t="s">
        <v>7003</v>
      </c>
      <c r="Q4033" t="s">
        <v>3576</v>
      </c>
      <c r="R4033" t="s">
        <v>15456</v>
      </c>
      <c r="S4033" t="s">
        <v>15436</v>
      </c>
      <c r="T4033" t="s">
        <v>15437</v>
      </c>
      <c r="U4033" t="s">
        <v>1566</v>
      </c>
      <c r="V4033">
        <v>1</v>
      </c>
    </row>
    <row r="4034" spans="1:22" x14ac:dyDescent="0.25">
      <c r="A4034" t="s">
        <v>1569</v>
      </c>
      <c r="B4034">
        <v>332324</v>
      </c>
      <c r="C4034" t="s">
        <v>1802</v>
      </c>
      <c r="D4034" t="s">
        <v>4510</v>
      </c>
      <c r="E4034" t="s">
        <v>1607</v>
      </c>
      <c r="F4034" t="s">
        <v>7008</v>
      </c>
      <c r="G4034" t="s">
        <v>4324</v>
      </c>
      <c r="H4034" s="2">
        <v>45243</v>
      </c>
      <c r="I4034" s="2">
        <v>45271</v>
      </c>
      <c r="J4034"/>
      <c r="K4034"/>
      <c r="L4034">
        <v>38</v>
      </c>
      <c r="M4034" t="s">
        <v>4269</v>
      </c>
      <c r="N4034" t="s">
        <v>3482</v>
      </c>
      <c r="O4034"/>
      <c r="P4034" t="s">
        <v>7003</v>
      </c>
      <c r="Q4034" t="s">
        <v>3576</v>
      </c>
      <c r="R4034" t="s">
        <v>15456</v>
      </c>
      <c r="S4034" t="s">
        <v>15436</v>
      </c>
      <c r="T4034" t="s">
        <v>15437</v>
      </c>
      <c r="U4034" t="s">
        <v>15437</v>
      </c>
      <c r="V4034">
        <v>1</v>
      </c>
    </row>
    <row r="4035" spans="1:22" x14ac:dyDescent="0.25">
      <c r="A4035" t="s">
        <v>1569</v>
      </c>
      <c r="B4035">
        <v>332238</v>
      </c>
      <c r="C4035" t="s">
        <v>7013</v>
      </c>
      <c r="D4035" t="s">
        <v>7014</v>
      </c>
      <c r="E4035" t="s">
        <v>1596</v>
      </c>
      <c r="F4035" t="s">
        <v>7005</v>
      </c>
      <c r="G4035" t="s">
        <v>4294</v>
      </c>
      <c r="H4035" s="2">
        <v>45243</v>
      </c>
      <c r="I4035" s="2">
        <v>45243</v>
      </c>
      <c r="J4035"/>
      <c r="K4035"/>
      <c r="L4035">
        <v>15</v>
      </c>
      <c r="M4035" t="s">
        <v>4269</v>
      </c>
      <c r="N4035" t="s">
        <v>3482</v>
      </c>
      <c r="O4035"/>
      <c r="P4035" t="s">
        <v>7003</v>
      </c>
      <c r="Q4035" t="s">
        <v>3576</v>
      </c>
      <c r="R4035" t="s">
        <v>15456</v>
      </c>
      <c r="S4035" t="s">
        <v>15436</v>
      </c>
      <c r="T4035" t="s">
        <v>15437</v>
      </c>
      <c r="U4035" t="s">
        <v>15437</v>
      </c>
      <c r="V4035">
        <v>0.39473684210526316</v>
      </c>
    </row>
    <row r="4036" spans="1:22" x14ac:dyDescent="0.25">
      <c r="A4036" t="s">
        <v>1569</v>
      </c>
      <c r="B4036">
        <v>332489</v>
      </c>
      <c r="C4036" t="s">
        <v>2763</v>
      </c>
      <c r="D4036" t="s">
        <v>9788</v>
      </c>
      <c r="E4036" t="s">
        <v>1572</v>
      </c>
      <c r="F4036" t="s">
        <v>9773</v>
      </c>
      <c r="G4036" t="s">
        <v>7490</v>
      </c>
      <c r="H4036" s="2">
        <v>45242</v>
      </c>
      <c r="I4036" s="2">
        <v>45719</v>
      </c>
      <c r="J4036"/>
      <c r="K4036"/>
      <c r="L4036">
        <v>0.01</v>
      </c>
      <c r="M4036" t="s">
        <v>7484</v>
      </c>
      <c r="N4036" t="s">
        <v>3865</v>
      </c>
      <c r="O4036"/>
      <c r="P4036" t="s">
        <v>9774</v>
      </c>
      <c r="Q4036" t="s">
        <v>9775</v>
      </c>
      <c r="R4036" t="s">
        <v>15463</v>
      </c>
      <c r="S4036" t="s">
        <v>15436</v>
      </c>
      <c r="T4036" t="s">
        <v>15437</v>
      </c>
      <c r="U4036" t="s">
        <v>15437</v>
      </c>
      <c r="V4036">
        <v>0</v>
      </c>
    </row>
    <row r="4037" spans="1:22" x14ac:dyDescent="0.25">
      <c r="A4037" t="s">
        <v>1569</v>
      </c>
      <c r="B4037">
        <v>332465</v>
      </c>
      <c r="C4037" t="s">
        <v>6470</v>
      </c>
      <c r="D4037" t="s">
        <v>6471</v>
      </c>
      <c r="E4037" t="s">
        <v>1572</v>
      </c>
      <c r="F4037" t="s">
        <v>6456</v>
      </c>
      <c r="G4037" t="s">
        <v>4268</v>
      </c>
      <c r="H4037" s="2">
        <v>45242</v>
      </c>
      <c r="I4037" s="2">
        <v>45242</v>
      </c>
      <c r="J4037"/>
      <c r="K4037"/>
      <c r="L4037">
        <v>0.01</v>
      </c>
      <c r="M4037" t="s">
        <v>4269</v>
      </c>
      <c r="N4037" t="s">
        <v>3865</v>
      </c>
      <c r="O4037"/>
      <c r="P4037" t="s">
        <v>6457</v>
      </c>
      <c r="Q4037" t="s">
        <v>6458</v>
      </c>
      <c r="R4037" t="s">
        <v>15452</v>
      </c>
      <c r="S4037" t="s">
        <v>15436</v>
      </c>
      <c r="T4037" t="s">
        <v>15437</v>
      </c>
      <c r="U4037" t="s">
        <v>15437</v>
      </c>
      <c r="V4037">
        <v>0</v>
      </c>
    </row>
    <row r="4038" spans="1:22" x14ac:dyDescent="0.25">
      <c r="A4038" t="s">
        <v>1569</v>
      </c>
      <c r="B4038">
        <v>332389</v>
      </c>
      <c r="C4038" t="s">
        <v>1773</v>
      </c>
      <c r="D4038" t="s">
        <v>6716</v>
      </c>
      <c r="E4038" t="s">
        <v>1572</v>
      </c>
      <c r="F4038" t="s">
        <v>6710</v>
      </c>
      <c r="G4038" t="s">
        <v>4268</v>
      </c>
      <c r="H4038" s="2">
        <v>45242</v>
      </c>
      <c r="I4038" s="2">
        <v>45242</v>
      </c>
      <c r="J4038"/>
      <c r="K4038"/>
      <c r="L4038">
        <v>0.01</v>
      </c>
      <c r="M4038" t="s">
        <v>4269</v>
      </c>
      <c r="N4038" t="s">
        <v>4199</v>
      </c>
      <c r="O4038"/>
      <c r="P4038" t="s">
        <v>6711</v>
      </c>
      <c r="Q4038" t="s">
        <v>6712</v>
      </c>
      <c r="R4038" t="s">
        <v>15449</v>
      </c>
      <c r="S4038" t="s">
        <v>15436</v>
      </c>
      <c r="T4038" t="s">
        <v>15437</v>
      </c>
      <c r="U4038" t="s">
        <v>15437</v>
      </c>
      <c r="V4038">
        <v>0</v>
      </c>
    </row>
    <row r="4039" spans="1:22" x14ac:dyDescent="0.25">
      <c r="A4039" t="s">
        <v>1569</v>
      </c>
      <c r="B4039">
        <v>332426</v>
      </c>
      <c r="C4039" t="s">
        <v>2212</v>
      </c>
      <c r="D4039" t="s">
        <v>7755</v>
      </c>
      <c r="E4039" t="s">
        <v>1572</v>
      </c>
      <c r="F4039" t="s">
        <v>7739</v>
      </c>
      <c r="G4039" t="s">
        <v>7490</v>
      </c>
      <c r="H4039" s="2">
        <v>45241</v>
      </c>
      <c r="I4039" s="2">
        <v>45241</v>
      </c>
      <c r="J4039"/>
      <c r="K4039"/>
      <c r="L4039">
        <v>0.01</v>
      </c>
      <c r="M4039" t="s">
        <v>7484</v>
      </c>
      <c r="N4039" t="s">
        <v>1714</v>
      </c>
      <c r="O4039"/>
      <c r="P4039" t="s">
        <v>7740</v>
      </c>
      <c r="Q4039" t="s">
        <v>7741</v>
      </c>
      <c r="R4039" t="s">
        <v>15462</v>
      </c>
      <c r="S4039" t="s">
        <v>15436</v>
      </c>
      <c r="T4039" t="s">
        <v>15437</v>
      </c>
      <c r="U4039" t="s">
        <v>15437</v>
      </c>
      <c r="V4039">
        <v>0</v>
      </c>
    </row>
    <row r="4040" spans="1:22" x14ac:dyDescent="0.25">
      <c r="A4040" t="s">
        <v>1569</v>
      </c>
      <c r="B4040">
        <v>332329</v>
      </c>
      <c r="C4040" t="s">
        <v>2428</v>
      </c>
      <c r="D4040" t="s">
        <v>9518</v>
      </c>
      <c r="E4040" t="s">
        <v>1572</v>
      </c>
      <c r="F4040" t="s">
        <v>9499</v>
      </c>
      <c r="G4040" t="s">
        <v>7490</v>
      </c>
      <c r="H4040" s="2">
        <v>45241</v>
      </c>
      <c r="I4040" s="2">
        <v>45241</v>
      </c>
      <c r="J4040"/>
      <c r="K4040"/>
      <c r="L4040">
        <v>0.01</v>
      </c>
      <c r="M4040" t="s">
        <v>7484</v>
      </c>
      <c r="N4040" t="s">
        <v>3482</v>
      </c>
      <c r="O4040"/>
      <c r="P4040" t="s">
        <v>9500</v>
      </c>
      <c r="Q4040" t="s">
        <v>9501</v>
      </c>
      <c r="R4040" t="s">
        <v>15468</v>
      </c>
      <c r="S4040" t="s">
        <v>15436</v>
      </c>
      <c r="T4040" t="s">
        <v>15437</v>
      </c>
      <c r="U4040" t="s">
        <v>15437</v>
      </c>
      <c r="V4040">
        <v>0</v>
      </c>
    </row>
    <row r="4041" spans="1:22" x14ac:dyDescent="0.25">
      <c r="A4041" t="s">
        <v>1569</v>
      </c>
      <c r="B4041">
        <v>332360</v>
      </c>
      <c r="C4041" t="s">
        <v>1758</v>
      </c>
      <c r="D4041" t="s">
        <v>10726</v>
      </c>
      <c r="E4041" t="s">
        <v>1572</v>
      </c>
      <c r="F4041" t="s">
        <v>10704</v>
      </c>
      <c r="G4041" t="s">
        <v>7490</v>
      </c>
      <c r="H4041" s="2">
        <v>45241</v>
      </c>
      <c r="I4041" s="2">
        <v>45241</v>
      </c>
      <c r="J4041"/>
      <c r="K4041"/>
      <c r="L4041">
        <v>0.01</v>
      </c>
      <c r="M4041" t="s">
        <v>7484</v>
      </c>
      <c r="N4041" t="s">
        <v>1576</v>
      </c>
      <c r="O4041"/>
      <c r="P4041" t="s">
        <v>10705</v>
      </c>
      <c r="Q4041" t="s">
        <v>10706</v>
      </c>
      <c r="R4041" t="s">
        <v>15464</v>
      </c>
      <c r="S4041" t="s">
        <v>15436</v>
      </c>
      <c r="T4041" t="s">
        <v>15437</v>
      </c>
      <c r="U4041" t="s">
        <v>15437</v>
      </c>
      <c r="V4041">
        <v>0</v>
      </c>
    </row>
    <row r="4042" spans="1:22" x14ac:dyDescent="0.25">
      <c r="A4042" t="s">
        <v>1569</v>
      </c>
      <c r="B4042">
        <v>332374</v>
      </c>
      <c r="C4042" t="s">
        <v>6150</v>
      </c>
      <c r="D4042" t="s">
        <v>12016</v>
      </c>
      <c r="E4042" t="s">
        <v>1572</v>
      </c>
      <c r="F4042" t="s">
        <v>11998</v>
      </c>
      <c r="G4042" t="s">
        <v>7490</v>
      </c>
      <c r="H4042" s="2">
        <v>45241</v>
      </c>
      <c r="I4042" s="2">
        <v>45241</v>
      </c>
      <c r="J4042"/>
      <c r="K4042"/>
      <c r="L4042">
        <v>0.01</v>
      </c>
      <c r="M4042" t="s">
        <v>7484</v>
      </c>
      <c r="N4042" t="s">
        <v>1714</v>
      </c>
      <c r="O4042"/>
      <c r="P4042" t="s">
        <v>11999</v>
      </c>
      <c r="Q4042" t="s">
        <v>2758</v>
      </c>
      <c r="R4042" t="s">
        <v>15462</v>
      </c>
      <c r="S4042" t="s">
        <v>15436</v>
      </c>
      <c r="T4042" t="s">
        <v>15437</v>
      </c>
      <c r="U4042" t="s">
        <v>15437</v>
      </c>
      <c r="V4042">
        <v>0</v>
      </c>
    </row>
    <row r="4043" spans="1:22" x14ac:dyDescent="0.25">
      <c r="A4043" t="s">
        <v>1569</v>
      </c>
      <c r="B4043">
        <v>332362</v>
      </c>
      <c r="C4043" t="s">
        <v>2342</v>
      </c>
      <c r="D4043" t="s">
        <v>4878</v>
      </c>
      <c r="E4043" t="s">
        <v>1572</v>
      </c>
      <c r="F4043" t="s">
        <v>12401</v>
      </c>
      <c r="G4043" t="s">
        <v>7487</v>
      </c>
      <c r="H4043" s="2">
        <v>45241</v>
      </c>
      <c r="I4043" s="2">
        <v>45241</v>
      </c>
      <c r="J4043"/>
      <c r="K4043"/>
      <c r="L4043">
        <v>0.01</v>
      </c>
      <c r="M4043" t="s">
        <v>7484</v>
      </c>
      <c r="N4043" t="s">
        <v>3482</v>
      </c>
      <c r="O4043"/>
      <c r="P4043" t="s">
        <v>12388</v>
      </c>
      <c r="Q4043" t="s">
        <v>12389</v>
      </c>
      <c r="R4043" t="s">
        <v>15465</v>
      </c>
      <c r="S4043" t="s">
        <v>15436</v>
      </c>
      <c r="T4043" t="s">
        <v>15437</v>
      </c>
      <c r="U4043" t="s">
        <v>15437</v>
      </c>
      <c r="V4043">
        <v>0</v>
      </c>
    </row>
    <row r="4044" spans="1:22" x14ac:dyDescent="0.25">
      <c r="A4044" t="s">
        <v>1569</v>
      </c>
      <c r="B4044">
        <v>332352</v>
      </c>
      <c r="C4044" t="s">
        <v>13191</v>
      </c>
      <c r="D4044" t="s">
        <v>13192</v>
      </c>
      <c r="E4044" t="s">
        <v>1572</v>
      </c>
      <c r="F4044" t="s">
        <v>13177</v>
      </c>
      <c r="G4044" t="s">
        <v>7490</v>
      </c>
      <c r="H4044" s="2">
        <v>45241</v>
      </c>
      <c r="I4044" s="2">
        <v>45241</v>
      </c>
      <c r="J4044"/>
      <c r="K4044"/>
      <c r="L4044">
        <v>0.01</v>
      </c>
      <c r="M4044" t="s">
        <v>7484</v>
      </c>
      <c r="N4044" t="s">
        <v>3865</v>
      </c>
      <c r="O4044"/>
      <c r="P4044" t="s">
        <v>13178</v>
      </c>
      <c r="Q4044" t="s">
        <v>13179</v>
      </c>
      <c r="R4044" t="s">
        <v>15467</v>
      </c>
      <c r="S4044" t="s">
        <v>15436</v>
      </c>
      <c r="T4044" t="s">
        <v>15437</v>
      </c>
      <c r="U4044" t="s">
        <v>15437</v>
      </c>
      <c r="V4044">
        <v>0</v>
      </c>
    </row>
    <row r="4045" spans="1:22" x14ac:dyDescent="0.25">
      <c r="A4045" t="s">
        <v>1569</v>
      </c>
      <c r="B4045">
        <v>332333</v>
      </c>
      <c r="C4045" t="s">
        <v>1587</v>
      </c>
      <c r="D4045" t="s">
        <v>13821</v>
      </c>
      <c r="E4045" t="s">
        <v>1596</v>
      </c>
      <c r="F4045" t="s">
        <v>13808</v>
      </c>
      <c r="G4045" t="s">
        <v>7490</v>
      </c>
      <c r="H4045" s="2">
        <v>45241</v>
      </c>
      <c r="I4045" s="2">
        <v>45495</v>
      </c>
      <c r="J4045"/>
      <c r="K4045"/>
      <c r="L4045">
        <v>20</v>
      </c>
      <c r="M4045" t="s">
        <v>7484</v>
      </c>
      <c r="N4045" t="s">
        <v>3865</v>
      </c>
      <c r="O4045"/>
      <c r="P4045" t="s">
        <v>13809</v>
      </c>
      <c r="Q4045" t="s">
        <v>13810</v>
      </c>
      <c r="R4045" t="s">
        <v>15468</v>
      </c>
      <c r="S4045" t="s">
        <v>15436</v>
      </c>
      <c r="T4045" t="s">
        <v>15437</v>
      </c>
      <c r="U4045" t="s">
        <v>15437</v>
      </c>
      <c r="V4045">
        <v>0.52631578947368418</v>
      </c>
    </row>
    <row r="4046" spans="1:22" x14ac:dyDescent="0.25">
      <c r="A4046" t="s">
        <v>1569</v>
      </c>
      <c r="B4046">
        <v>332355</v>
      </c>
      <c r="C4046" t="s">
        <v>1873</v>
      </c>
      <c r="D4046" t="s">
        <v>5683</v>
      </c>
      <c r="E4046" t="s">
        <v>1572</v>
      </c>
      <c r="F4046" t="s">
        <v>5678</v>
      </c>
      <c r="G4046" t="s">
        <v>4294</v>
      </c>
      <c r="H4046" s="2">
        <v>45241</v>
      </c>
      <c r="I4046" s="2">
        <v>45241</v>
      </c>
      <c r="J4046"/>
      <c r="K4046"/>
      <c r="L4046">
        <v>0.01</v>
      </c>
      <c r="M4046" t="s">
        <v>4269</v>
      </c>
      <c r="N4046" t="s">
        <v>1714</v>
      </c>
      <c r="O4046"/>
      <c r="P4046" t="s">
        <v>5673</v>
      </c>
      <c r="Q4046" t="s">
        <v>5674</v>
      </c>
      <c r="R4046" t="s">
        <v>15454</v>
      </c>
      <c r="S4046" t="s">
        <v>15436</v>
      </c>
      <c r="T4046" t="s">
        <v>15437</v>
      </c>
      <c r="U4046" t="s">
        <v>15437</v>
      </c>
      <c r="V4046">
        <v>0</v>
      </c>
    </row>
    <row r="4047" spans="1:22" x14ac:dyDescent="0.25">
      <c r="A4047" t="s">
        <v>1569</v>
      </c>
      <c r="B4047">
        <v>332425</v>
      </c>
      <c r="C4047" t="s">
        <v>1667</v>
      </c>
      <c r="D4047" t="s">
        <v>5714</v>
      </c>
      <c r="E4047" t="s">
        <v>1572</v>
      </c>
      <c r="F4047" t="s">
        <v>5702</v>
      </c>
      <c r="G4047" t="s">
        <v>4268</v>
      </c>
      <c r="H4047" s="2">
        <v>45241</v>
      </c>
      <c r="I4047" s="2">
        <v>45241</v>
      </c>
      <c r="J4047"/>
      <c r="K4047"/>
      <c r="L4047">
        <v>0.01</v>
      </c>
      <c r="M4047" t="s">
        <v>4269</v>
      </c>
      <c r="N4047" t="s">
        <v>1714</v>
      </c>
      <c r="O4047"/>
      <c r="P4047" t="s">
        <v>5703</v>
      </c>
      <c r="Q4047" t="s">
        <v>5704</v>
      </c>
      <c r="R4047" t="s">
        <v>15447</v>
      </c>
      <c r="S4047" t="s">
        <v>15436</v>
      </c>
      <c r="T4047" t="s">
        <v>15437</v>
      </c>
      <c r="U4047" t="s">
        <v>15437</v>
      </c>
      <c r="V4047">
        <v>0</v>
      </c>
    </row>
    <row r="4048" spans="1:22" x14ac:dyDescent="0.25">
      <c r="A4048" t="s">
        <v>1569</v>
      </c>
      <c r="B4048">
        <v>332408</v>
      </c>
      <c r="C4048" t="s">
        <v>1853</v>
      </c>
      <c r="D4048" t="s">
        <v>5745</v>
      </c>
      <c r="E4048" t="s">
        <v>1572</v>
      </c>
      <c r="F4048" t="s">
        <v>5731</v>
      </c>
      <c r="G4048" t="s">
        <v>4268</v>
      </c>
      <c r="H4048" s="2">
        <v>45241</v>
      </c>
      <c r="I4048" s="2">
        <v>45241</v>
      </c>
      <c r="J4048"/>
      <c r="K4048"/>
      <c r="L4048">
        <v>0.01</v>
      </c>
      <c r="M4048" t="s">
        <v>4269</v>
      </c>
      <c r="N4048" t="s">
        <v>1714</v>
      </c>
      <c r="O4048"/>
      <c r="P4048" t="s">
        <v>5728</v>
      </c>
      <c r="Q4048" t="s">
        <v>5729</v>
      </c>
      <c r="R4048" t="s">
        <v>15454</v>
      </c>
      <c r="S4048" t="s">
        <v>15436</v>
      </c>
      <c r="T4048" t="s">
        <v>15437</v>
      </c>
      <c r="U4048" t="s">
        <v>15437</v>
      </c>
      <c r="V4048">
        <v>0</v>
      </c>
    </row>
    <row r="4049" spans="1:22" x14ac:dyDescent="0.25">
      <c r="A4049" t="s">
        <v>1569</v>
      </c>
      <c r="B4049">
        <v>332378</v>
      </c>
      <c r="C4049" t="s">
        <v>2886</v>
      </c>
      <c r="D4049" t="s">
        <v>5746</v>
      </c>
      <c r="E4049" t="s">
        <v>1572</v>
      </c>
      <c r="F4049" t="s">
        <v>5731</v>
      </c>
      <c r="G4049" t="s">
        <v>4268</v>
      </c>
      <c r="H4049" s="2">
        <v>45241</v>
      </c>
      <c r="I4049" s="2">
        <v>45593</v>
      </c>
      <c r="J4049"/>
      <c r="K4049"/>
      <c r="L4049">
        <v>0.01</v>
      </c>
      <c r="M4049" t="s">
        <v>4269</v>
      </c>
      <c r="N4049" t="s">
        <v>1714</v>
      </c>
      <c r="O4049" t="s">
        <v>5500</v>
      </c>
      <c r="P4049" t="s">
        <v>5728</v>
      </c>
      <c r="Q4049" t="s">
        <v>5729</v>
      </c>
      <c r="R4049" t="s">
        <v>15454</v>
      </c>
      <c r="S4049" t="s">
        <v>15436</v>
      </c>
      <c r="T4049" t="s">
        <v>15437</v>
      </c>
      <c r="U4049" t="s">
        <v>15437</v>
      </c>
      <c r="V4049">
        <v>0</v>
      </c>
    </row>
    <row r="4050" spans="1:22" x14ac:dyDescent="0.25">
      <c r="A4050" t="s">
        <v>1569</v>
      </c>
      <c r="B4050">
        <v>332341</v>
      </c>
      <c r="C4050" t="s">
        <v>1912</v>
      </c>
      <c r="D4050" t="s">
        <v>1982</v>
      </c>
      <c r="E4050" t="s">
        <v>1572</v>
      </c>
      <c r="F4050" t="s">
        <v>6168</v>
      </c>
      <c r="G4050" t="s">
        <v>4294</v>
      </c>
      <c r="H4050" s="2">
        <v>45241</v>
      </c>
      <c r="I4050" s="2">
        <v>45241</v>
      </c>
      <c r="J4050"/>
      <c r="K4050"/>
      <c r="L4050">
        <v>0.01</v>
      </c>
      <c r="M4050" t="s">
        <v>4269</v>
      </c>
      <c r="N4050" t="s">
        <v>1714</v>
      </c>
      <c r="O4050"/>
      <c r="P4050" t="s">
        <v>6162</v>
      </c>
      <c r="Q4050" t="s">
        <v>6163</v>
      </c>
      <c r="R4050" t="s">
        <v>15454</v>
      </c>
      <c r="S4050" t="s">
        <v>15436</v>
      </c>
      <c r="T4050" t="s">
        <v>15437</v>
      </c>
      <c r="U4050" t="s">
        <v>15437</v>
      </c>
      <c r="V4050">
        <v>0</v>
      </c>
    </row>
    <row r="4051" spans="1:22" x14ac:dyDescent="0.25">
      <c r="A4051" t="s">
        <v>1569</v>
      </c>
      <c r="B4051">
        <v>332347</v>
      </c>
      <c r="C4051" t="s">
        <v>1769</v>
      </c>
      <c r="D4051" t="s">
        <v>6443</v>
      </c>
      <c r="E4051" t="s">
        <v>1572</v>
      </c>
      <c r="F4051" t="s">
        <v>6429</v>
      </c>
      <c r="G4051" t="s">
        <v>4268</v>
      </c>
      <c r="H4051" s="2">
        <v>45241</v>
      </c>
      <c r="I4051" s="2">
        <v>45241</v>
      </c>
      <c r="J4051"/>
      <c r="K4051"/>
      <c r="L4051">
        <v>0.01</v>
      </c>
      <c r="M4051" t="s">
        <v>4269</v>
      </c>
      <c r="N4051" t="s">
        <v>4199</v>
      </c>
      <c r="O4051"/>
      <c r="P4051" t="s">
        <v>6430</v>
      </c>
      <c r="Q4051" t="s">
        <v>6431</v>
      </c>
      <c r="R4051" t="s">
        <v>15449</v>
      </c>
      <c r="S4051" t="s">
        <v>15436</v>
      </c>
      <c r="T4051" t="s">
        <v>15437</v>
      </c>
      <c r="U4051" t="s">
        <v>15437</v>
      </c>
      <c r="V4051">
        <v>0</v>
      </c>
    </row>
    <row r="4052" spans="1:22" x14ac:dyDescent="0.25">
      <c r="A4052" t="s">
        <v>1569</v>
      </c>
      <c r="B4052">
        <v>332356</v>
      </c>
      <c r="C4052" t="s">
        <v>6506</v>
      </c>
      <c r="D4052" t="s">
        <v>2729</v>
      </c>
      <c r="E4052" t="s">
        <v>1572</v>
      </c>
      <c r="F4052" t="s">
        <v>6499</v>
      </c>
      <c r="G4052" t="s">
        <v>4268</v>
      </c>
      <c r="H4052" s="2">
        <v>45241</v>
      </c>
      <c r="I4052" s="2">
        <v>45241</v>
      </c>
      <c r="J4052"/>
      <c r="K4052"/>
      <c r="L4052">
        <v>0.01</v>
      </c>
      <c r="M4052" t="s">
        <v>4269</v>
      </c>
      <c r="N4052" t="s">
        <v>1576</v>
      </c>
      <c r="O4052"/>
      <c r="P4052" t="s">
        <v>6500</v>
      </c>
      <c r="Q4052" t="s">
        <v>6501</v>
      </c>
      <c r="R4052" t="s">
        <v>15453</v>
      </c>
      <c r="S4052" t="s">
        <v>15436</v>
      </c>
      <c r="T4052" t="s">
        <v>15437</v>
      </c>
      <c r="U4052" t="s">
        <v>15437</v>
      </c>
      <c r="V4052">
        <v>0</v>
      </c>
    </row>
    <row r="4053" spans="1:22" x14ac:dyDescent="0.25">
      <c r="A4053" t="s">
        <v>1569</v>
      </c>
      <c r="B4053">
        <v>332364</v>
      </c>
      <c r="C4053" t="s">
        <v>6035</v>
      </c>
      <c r="D4053" t="s">
        <v>7015</v>
      </c>
      <c r="E4053" t="s">
        <v>1596</v>
      </c>
      <c r="F4053" t="s">
        <v>7005</v>
      </c>
      <c r="G4053" t="s">
        <v>4294</v>
      </c>
      <c r="H4053" s="2">
        <v>45241</v>
      </c>
      <c r="I4053" s="2">
        <v>45621</v>
      </c>
      <c r="J4053"/>
      <c r="K4053"/>
      <c r="L4053">
        <v>21</v>
      </c>
      <c r="M4053" t="s">
        <v>4269</v>
      </c>
      <c r="N4053" t="s">
        <v>3482</v>
      </c>
      <c r="O4053"/>
      <c r="P4053" t="s">
        <v>7003</v>
      </c>
      <c r="Q4053" t="s">
        <v>3576</v>
      </c>
      <c r="R4053" t="s">
        <v>15456</v>
      </c>
      <c r="S4053" t="s">
        <v>15436</v>
      </c>
      <c r="T4053" t="s">
        <v>15437</v>
      </c>
      <c r="U4053" t="s">
        <v>15437</v>
      </c>
      <c r="V4053">
        <v>0.55263157894736847</v>
      </c>
    </row>
    <row r="4054" spans="1:22" x14ac:dyDescent="0.25">
      <c r="A4054" t="s">
        <v>1569</v>
      </c>
      <c r="B4054">
        <v>332277</v>
      </c>
      <c r="C4054" t="s">
        <v>7756</v>
      </c>
      <c r="D4054" t="s">
        <v>7757</v>
      </c>
      <c r="E4054" t="s">
        <v>1572</v>
      </c>
      <c r="F4054" t="s">
        <v>7739</v>
      </c>
      <c r="G4054" t="s">
        <v>7490</v>
      </c>
      <c r="H4054" s="2">
        <v>45239</v>
      </c>
      <c r="I4054" s="2">
        <v>45239</v>
      </c>
      <c r="J4054"/>
      <c r="K4054"/>
      <c r="L4054">
        <v>0.01</v>
      </c>
      <c r="M4054" t="s">
        <v>7484</v>
      </c>
      <c r="N4054" t="s">
        <v>1714</v>
      </c>
      <c r="O4054"/>
      <c r="P4054" t="s">
        <v>7740</v>
      </c>
      <c r="Q4054" t="s">
        <v>7741</v>
      </c>
      <c r="R4054" t="s">
        <v>15462</v>
      </c>
      <c r="S4054" t="s">
        <v>15436</v>
      </c>
      <c r="T4054" t="s">
        <v>15437</v>
      </c>
      <c r="U4054" t="s">
        <v>15437</v>
      </c>
      <c r="V4054">
        <v>0</v>
      </c>
    </row>
    <row r="4055" spans="1:22" x14ac:dyDescent="0.25">
      <c r="A4055" t="s">
        <v>1569</v>
      </c>
      <c r="B4055">
        <v>332295</v>
      </c>
      <c r="C4055" t="s">
        <v>2632</v>
      </c>
      <c r="D4055" t="s">
        <v>8863</v>
      </c>
      <c r="E4055" t="s">
        <v>1572</v>
      </c>
      <c r="F4055" t="s">
        <v>8860</v>
      </c>
      <c r="G4055" t="s">
        <v>7490</v>
      </c>
      <c r="H4055" s="2">
        <v>45239</v>
      </c>
      <c r="I4055" s="2">
        <v>45239</v>
      </c>
      <c r="J4055"/>
      <c r="K4055"/>
      <c r="L4055">
        <v>0.01</v>
      </c>
      <c r="M4055" t="s">
        <v>7484</v>
      </c>
      <c r="N4055" t="s">
        <v>3865</v>
      </c>
      <c r="O4055"/>
      <c r="P4055" t="s">
        <v>8857</v>
      </c>
      <c r="Q4055" t="s">
        <v>15522</v>
      </c>
      <c r="R4055" t="s">
        <v>15467</v>
      </c>
      <c r="S4055" t="s">
        <v>15436</v>
      </c>
      <c r="T4055" t="s">
        <v>15437</v>
      </c>
      <c r="U4055" t="s">
        <v>15437</v>
      </c>
      <c r="V4055">
        <v>0</v>
      </c>
    </row>
    <row r="4056" spans="1:22" x14ac:dyDescent="0.25">
      <c r="A4056" t="s">
        <v>1569</v>
      </c>
      <c r="B4056">
        <v>332390</v>
      </c>
      <c r="C4056" t="s">
        <v>9638</v>
      </c>
      <c r="D4056" t="s">
        <v>9639</v>
      </c>
      <c r="E4056" t="s">
        <v>1572</v>
      </c>
      <c r="F4056" t="s">
        <v>9612</v>
      </c>
      <c r="G4056" t="s">
        <v>7487</v>
      </c>
      <c r="H4056" s="2">
        <v>45239</v>
      </c>
      <c r="I4056" s="2">
        <v>45239</v>
      </c>
      <c r="J4056"/>
      <c r="K4056"/>
      <c r="L4056">
        <v>0.01</v>
      </c>
      <c r="M4056" t="s">
        <v>7484</v>
      </c>
      <c r="N4056" t="s">
        <v>4199</v>
      </c>
      <c r="O4056"/>
      <c r="P4056" t="s">
        <v>9605</v>
      </c>
      <c r="Q4056" t="s">
        <v>4702</v>
      </c>
      <c r="R4056" t="s">
        <v>15449</v>
      </c>
      <c r="S4056" t="s">
        <v>15436</v>
      </c>
      <c r="T4056" t="s">
        <v>15437</v>
      </c>
      <c r="U4056" t="s">
        <v>15437</v>
      </c>
      <c r="V4056">
        <v>0</v>
      </c>
    </row>
    <row r="4057" spans="1:22" x14ac:dyDescent="0.25">
      <c r="A4057" t="s">
        <v>1569</v>
      </c>
      <c r="B4057">
        <v>332283</v>
      </c>
      <c r="C4057" t="s">
        <v>5242</v>
      </c>
      <c r="D4057" t="s">
        <v>9850</v>
      </c>
      <c r="E4057" t="s">
        <v>1572</v>
      </c>
      <c r="F4057" t="s">
        <v>9830</v>
      </c>
      <c r="G4057" t="s">
        <v>7487</v>
      </c>
      <c r="H4057" s="2">
        <v>45239</v>
      </c>
      <c r="I4057" s="2">
        <v>45239</v>
      </c>
      <c r="J4057"/>
      <c r="K4057"/>
      <c r="L4057">
        <v>0.01</v>
      </c>
      <c r="M4057" t="s">
        <v>7484</v>
      </c>
      <c r="N4057" t="s">
        <v>5768</v>
      </c>
      <c r="O4057"/>
      <c r="P4057" t="s">
        <v>9827</v>
      </c>
      <c r="Q4057" t="s">
        <v>5770</v>
      </c>
      <c r="R4057" t="s">
        <v>15464</v>
      </c>
      <c r="S4057" t="s">
        <v>15436</v>
      </c>
      <c r="T4057" t="s">
        <v>15437</v>
      </c>
      <c r="U4057" t="s">
        <v>15437</v>
      </c>
      <c r="V4057">
        <v>0</v>
      </c>
    </row>
    <row r="4058" spans="1:22" x14ac:dyDescent="0.25">
      <c r="A4058" t="s">
        <v>1569</v>
      </c>
      <c r="B4058">
        <v>332270</v>
      </c>
      <c r="C4058" t="s">
        <v>9851</v>
      </c>
      <c r="D4058" t="s">
        <v>3681</v>
      </c>
      <c r="E4058" t="s">
        <v>1572</v>
      </c>
      <c r="F4058" t="s">
        <v>9830</v>
      </c>
      <c r="G4058" t="s">
        <v>7487</v>
      </c>
      <c r="H4058" s="2">
        <v>45239</v>
      </c>
      <c r="I4058" s="2">
        <v>45239</v>
      </c>
      <c r="J4058"/>
      <c r="K4058"/>
      <c r="L4058">
        <v>0.01</v>
      </c>
      <c r="M4058" t="s">
        <v>7484</v>
      </c>
      <c r="N4058" t="s">
        <v>5768</v>
      </c>
      <c r="O4058"/>
      <c r="P4058" t="s">
        <v>9827</v>
      </c>
      <c r="Q4058" t="s">
        <v>5770</v>
      </c>
      <c r="R4058" t="s">
        <v>15464</v>
      </c>
      <c r="S4058" t="s">
        <v>15436</v>
      </c>
      <c r="T4058" t="s">
        <v>15437</v>
      </c>
      <c r="U4058" t="s">
        <v>15437</v>
      </c>
      <c r="V4058">
        <v>0</v>
      </c>
    </row>
    <row r="4059" spans="1:22" x14ac:dyDescent="0.25">
      <c r="A4059" t="s">
        <v>1569</v>
      </c>
      <c r="B4059">
        <v>332778</v>
      </c>
      <c r="C4059" t="s">
        <v>2311</v>
      </c>
      <c r="D4059" t="s">
        <v>2867</v>
      </c>
      <c r="E4059" t="s">
        <v>1572</v>
      </c>
      <c r="F4059" t="s">
        <v>11614</v>
      </c>
      <c r="G4059" t="s">
        <v>7490</v>
      </c>
      <c r="H4059" s="2">
        <v>45239</v>
      </c>
      <c r="I4059" s="2">
        <v>45239</v>
      </c>
      <c r="J4059"/>
      <c r="K4059"/>
      <c r="L4059">
        <v>0.01</v>
      </c>
      <c r="M4059" t="s">
        <v>7484</v>
      </c>
      <c r="N4059" t="s">
        <v>3311</v>
      </c>
      <c r="O4059"/>
      <c r="P4059" t="s">
        <v>11615</v>
      </c>
      <c r="Q4059" t="s">
        <v>11616</v>
      </c>
      <c r="R4059" t="s">
        <v>15463</v>
      </c>
      <c r="S4059" t="s">
        <v>15436</v>
      </c>
      <c r="T4059" t="s">
        <v>15437</v>
      </c>
      <c r="U4059" t="s">
        <v>15437</v>
      </c>
      <c r="V4059">
        <v>0</v>
      </c>
    </row>
    <row r="4060" spans="1:22" x14ac:dyDescent="0.25">
      <c r="A4060" t="s">
        <v>1569</v>
      </c>
      <c r="B4060">
        <v>332359</v>
      </c>
      <c r="C4060" t="s">
        <v>4679</v>
      </c>
      <c r="D4060" t="s">
        <v>11912</v>
      </c>
      <c r="E4060" t="s">
        <v>1572</v>
      </c>
      <c r="F4060" t="s">
        <v>11895</v>
      </c>
      <c r="G4060" t="s">
        <v>7487</v>
      </c>
      <c r="H4060" s="2">
        <v>45239</v>
      </c>
      <c r="I4060" s="2">
        <v>45239</v>
      </c>
      <c r="J4060"/>
      <c r="K4060"/>
      <c r="L4060">
        <v>0.01</v>
      </c>
      <c r="M4060" t="s">
        <v>7484</v>
      </c>
      <c r="N4060" t="s">
        <v>1714</v>
      </c>
      <c r="O4060"/>
      <c r="P4060" t="s">
        <v>11896</v>
      </c>
      <c r="Q4060" t="s">
        <v>3067</v>
      </c>
      <c r="R4060" t="s">
        <v>15461</v>
      </c>
      <c r="S4060" t="s">
        <v>15436</v>
      </c>
      <c r="T4060" t="s">
        <v>15437</v>
      </c>
      <c r="U4060" t="s">
        <v>15437</v>
      </c>
      <c r="V4060">
        <v>0</v>
      </c>
    </row>
    <row r="4061" spans="1:22" x14ac:dyDescent="0.25">
      <c r="A4061" t="s">
        <v>1569</v>
      </c>
      <c r="B4061">
        <v>332294</v>
      </c>
      <c r="C4061" t="s">
        <v>2076</v>
      </c>
      <c r="D4061" t="s">
        <v>11912</v>
      </c>
      <c r="E4061" t="s">
        <v>1572</v>
      </c>
      <c r="F4061" t="s">
        <v>11895</v>
      </c>
      <c r="G4061" t="s">
        <v>7487</v>
      </c>
      <c r="H4061" s="2">
        <v>45239</v>
      </c>
      <c r="I4061" s="2">
        <v>45239</v>
      </c>
      <c r="J4061"/>
      <c r="K4061"/>
      <c r="L4061">
        <v>0.01</v>
      </c>
      <c r="M4061" t="s">
        <v>7484</v>
      </c>
      <c r="N4061" t="s">
        <v>1714</v>
      </c>
      <c r="O4061"/>
      <c r="P4061" t="s">
        <v>11896</v>
      </c>
      <c r="Q4061" t="s">
        <v>3067</v>
      </c>
      <c r="R4061" t="s">
        <v>15461</v>
      </c>
      <c r="S4061" t="s">
        <v>15436</v>
      </c>
      <c r="T4061" t="s">
        <v>15437</v>
      </c>
      <c r="U4061" t="s">
        <v>15437</v>
      </c>
      <c r="V4061">
        <v>0</v>
      </c>
    </row>
    <row r="4062" spans="1:22" x14ac:dyDescent="0.25">
      <c r="A4062" t="s">
        <v>1569</v>
      </c>
      <c r="B4062">
        <v>332311</v>
      </c>
      <c r="C4062" t="s">
        <v>4841</v>
      </c>
      <c r="D4062" t="s">
        <v>2381</v>
      </c>
      <c r="E4062" t="s">
        <v>1572</v>
      </c>
      <c r="F4062" t="s">
        <v>11895</v>
      </c>
      <c r="G4062" t="s">
        <v>7487</v>
      </c>
      <c r="H4062" s="2">
        <v>45239</v>
      </c>
      <c r="I4062" s="2">
        <v>45239</v>
      </c>
      <c r="J4062"/>
      <c r="K4062"/>
      <c r="L4062">
        <v>0.01</v>
      </c>
      <c r="M4062" t="s">
        <v>7484</v>
      </c>
      <c r="N4062" t="s">
        <v>1714</v>
      </c>
      <c r="O4062"/>
      <c r="P4062" t="s">
        <v>11896</v>
      </c>
      <c r="Q4062" t="s">
        <v>3067</v>
      </c>
      <c r="R4062" t="s">
        <v>15461</v>
      </c>
      <c r="S4062" t="s">
        <v>15436</v>
      </c>
      <c r="T4062" t="s">
        <v>15437</v>
      </c>
      <c r="U4062" t="s">
        <v>15437</v>
      </c>
      <c r="V4062">
        <v>0</v>
      </c>
    </row>
    <row r="4063" spans="1:22" x14ac:dyDescent="0.25">
      <c r="A4063" t="s">
        <v>1569</v>
      </c>
      <c r="B4063">
        <v>332289</v>
      </c>
      <c r="C4063" t="s">
        <v>12017</v>
      </c>
      <c r="D4063" t="s">
        <v>12018</v>
      </c>
      <c r="E4063" t="s">
        <v>1572</v>
      </c>
      <c r="F4063" t="s">
        <v>11998</v>
      </c>
      <c r="G4063" t="s">
        <v>7490</v>
      </c>
      <c r="H4063" s="2">
        <v>45239</v>
      </c>
      <c r="I4063" s="2">
        <v>45239</v>
      </c>
      <c r="J4063"/>
      <c r="K4063"/>
      <c r="L4063">
        <v>0.01</v>
      </c>
      <c r="M4063" t="s">
        <v>7484</v>
      </c>
      <c r="N4063" t="s">
        <v>1714</v>
      </c>
      <c r="O4063"/>
      <c r="P4063" t="s">
        <v>11999</v>
      </c>
      <c r="Q4063" t="s">
        <v>2758</v>
      </c>
      <c r="R4063" t="s">
        <v>15462</v>
      </c>
      <c r="S4063" t="s">
        <v>15436</v>
      </c>
      <c r="T4063" t="s">
        <v>15437</v>
      </c>
      <c r="U4063" t="s">
        <v>15437</v>
      </c>
      <c r="V4063">
        <v>0</v>
      </c>
    </row>
    <row r="4064" spans="1:22" x14ac:dyDescent="0.25">
      <c r="A4064" t="s">
        <v>1569</v>
      </c>
      <c r="B4064">
        <v>332282</v>
      </c>
      <c r="C4064" t="s">
        <v>6409</v>
      </c>
      <c r="D4064" t="s">
        <v>6353</v>
      </c>
      <c r="E4064" t="s">
        <v>1596</v>
      </c>
      <c r="F4064" t="s">
        <v>12776</v>
      </c>
      <c r="G4064" t="s">
        <v>7509</v>
      </c>
      <c r="H4064" s="2">
        <v>45239</v>
      </c>
      <c r="I4064" s="2">
        <v>45239</v>
      </c>
      <c r="J4064"/>
      <c r="K4064"/>
      <c r="L4064">
        <v>21.5</v>
      </c>
      <c r="M4064" t="s">
        <v>7484</v>
      </c>
      <c r="N4064" t="s">
        <v>3865</v>
      </c>
      <c r="O4064"/>
      <c r="P4064" t="s">
        <v>12759</v>
      </c>
      <c r="Q4064" t="s">
        <v>12760</v>
      </c>
      <c r="R4064" t="s">
        <v>15467</v>
      </c>
      <c r="S4064" t="s">
        <v>15436</v>
      </c>
      <c r="T4064" t="s">
        <v>15437</v>
      </c>
      <c r="U4064" t="s">
        <v>15437</v>
      </c>
      <c r="V4064">
        <v>0.56578947368421051</v>
      </c>
    </row>
    <row r="4065" spans="1:22" x14ac:dyDescent="0.25">
      <c r="A4065" t="s">
        <v>1569</v>
      </c>
      <c r="B4065">
        <v>295470</v>
      </c>
      <c r="C4065" t="s">
        <v>1796</v>
      </c>
      <c r="D4065" t="s">
        <v>12850</v>
      </c>
      <c r="E4065" t="s">
        <v>1596</v>
      </c>
      <c r="F4065" t="s">
        <v>12834</v>
      </c>
      <c r="G4065" t="s">
        <v>7490</v>
      </c>
      <c r="H4065" s="2">
        <v>45239</v>
      </c>
      <c r="I4065" s="2">
        <v>45239</v>
      </c>
      <c r="J4065"/>
      <c r="K4065"/>
      <c r="L4065">
        <v>21.25</v>
      </c>
      <c r="M4065" t="s">
        <v>7484</v>
      </c>
      <c r="N4065" t="s">
        <v>3865</v>
      </c>
      <c r="O4065"/>
      <c r="P4065" t="s">
        <v>12835</v>
      </c>
      <c r="Q4065" t="s">
        <v>12836</v>
      </c>
      <c r="R4065" t="s">
        <v>15467</v>
      </c>
      <c r="S4065" t="s">
        <v>15436</v>
      </c>
      <c r="T4065" t="s">
        <v>15437</v>
      </c>
      <c r="U4065" t="s">
        <v>15437</v>
      </c>
      <c r="V4065">
        <v>0.55921052631578949</v>
      </c>
    </row>
    <row r="4066" spans="1:22" x14ac:dyDescent="0.25">
      <c r="A4066" t="s">
        <v>1569</v>
      </c>
      <c r="B4066">
        <v>332296</v>
      </c>
      <c r="C4066" t="s">
        <v>1745</v>
      </c>
      <c r="D4066" t="s">
        <v>4288</v>
      </c>
      <c r="E4066" t="s">
        <v>1572</v>
      </c>
      <c r="F4066" t="s">
        <v>4267</v>
      </c>
      <c r="G4066" t="s">
        <v>4268</v>
      </c>
      <c r="H4066" s="2">
        <v>45239</v>
      </c>
      <c r="I4066" s="2">
        <v>45239</v>
      </c>
      <c r="J4066"/>
      <c r="K4066"/>
      <c r="L4066">
        <v>0.01</v>
      </c>
      <c r="M4066" t="s">
        <v>4269</v>
      </c>
      <c r="N4066" t="s">
        <v>1714</v>
      </c>
      <c r="O4066"/>
      <c r="P4066" t="s">
        <v>4270</v>
      </c>
      <c r="Q4066" t="s">
        <v>4271</v>
      </c>
      <c r="R4066" t="s">
        <v>15447</v>
      </c>
      <c r="S4066" t="s">
        <v>15436</v>
      </c>
      <c r="T4066" t="s">
        <v>15437</v>
      </c>
      <c r="U4066" t="s">
        <v>15437</v>
      </c>
      <c r="V4066">
        <v>0</v>
      </c>
    </row>
    <row r="4067" spans="1:22" x14ac:dyDescent="0.25">
      <c r="A4067" t="s">
        <v>1569</v>
      </c>
      <c r="B4067">
        <v>332292</v>
      </c>
      <c r="C4067" t="s">
        <v>2186</v>
      </c>
      <c r="D4067" t="s">
        <v>1999</v>
      </c>
      <c r="E4067" t="s">
        <v>1572</v>
      </c>
      <c r="F4067" t="s">
        <v>4267</v>
      </c>
      <c r="G4067" t="s">
        <v>4268</v>
      </c>
      <c r="H4067" s="2">
        <v>45239</v>
      </c>
      <c r="I4067" s="2">
        <v>45239</v>
      </c>
      <c r="J4067"/>
      <c r="K4067"/>
      <c r="L4067">
        <v>0.01</v>
      </c>
      <c r="M4067" t="s">
        <v>4269</v>
      </c>
      <c r="N4067" t="s">
        <v>1714</v>
      </c>
      <c r="O4067"/>
      <c r="P4067" t="s">
        <v>4270</v>
      </c>
      <c r="Q4067" t="s">
        <v>4271</v>
      </c>
      <c r="R4067" t="s">
        <v>15447</v>
      </c>
      <c r="S4067" t="s">
        <v>15436</v>
      </c>
      <c r="T4067" t="s">
        <v>15437</v>
      </c>
      <c r="U4067" t="s">
        <v>15437</v>
      </c>
      <c r="V4067">
        <v>0</v>
      </c>
    </row>
    <row r="4068" spans="1:22" x14ac:dyDescent="0.25">
      <c r="A4068" t="s">
        <v>1569</v>
      </c>
      <c r="B4068">
        <v>332312</v>
      </c>
      <c r="C4068" t="s">
        <v>3340</v>
      </c>
      <c r="D4068" t="s">
        <v>1742</v>
      </c>
      <c r="E4068" t="s">
        <v>1572</v>
      </c>
      <c r="F4068" t="s">
        <v>5136</v>
      </c>
      <c r="G4068" t="s">
        <v>4268</v>
      </c>
      <c r="H4068" s="2">
        <v>45239</v>
      </c>
      <c r="I4068" s="2">
        <v>45239</v>
      </c>
      <c r="J4068"/>
      <c r="K4068"/>
      <c r="L4068">
        <v>0.01</v>
      </c>
      <c r="M4068" t="s">
        <v>4269</v>
      </c>
      <c r="N4068" t="s">
        <v>3482</v>
      </c>
      <c r="O4068"/>
      <c r="P4068" t="s">
        <v>5137</v>
      </c>
      <c r="Q4068" t="s">
        <v>5138</v>
      </c>
      <c r="R4068" t="s">
        <v>15455</v>
      </c>
      <c r="S4068" t="s">
        <v>15436</v>
      </c>
      <c r="T4068" t="s">
        <v>15437</v>
      </c>
      <c r="U4068" t="s">
        <v>15437</v>
      </c>
      <c r="V4068">
        <v>0</v>
      </c>
    </row>
    <row r="4069" spans="1:22" x14ac:dyDescent="0.25">
      <c r="A4069" t="s">
        <v>1569</v>
      </c>
      <c r="B4069">
        <v>332320</v>
      </c>
      <c r="C4069" t="s">
        <v>1855</v>
      </c>
      <c r="D4069" t="s">
        <v>6032</v>
      </c>
      <c r="E4069" t="s">
        <v>1572</v>
      </c>
      <c r="F4069" t="s">
        <v>6020</v>
      </c>
      <c r="G4069" t="s">
        <v>4294</v>
      </c>
      <c r="H4069" s="2">
        <v>45239</v>
      </c>
      <c r="I4069" s="2">
        <v>45239</v>
      </c>
      <c r="J4069"/>
      <c r="K4069"/>
      <c r="L4069">
        <v>0.01</v>
      </c>
      <c r="M4069" t="s">
        <v>4269</v>
      </c>
      <c r="N4069" t="s">
        <v>1714</v>
      </c>
      <c r="O4069"/>
      <c r="P4069" t="s">
        <v>6021</v>
      </c>
      <c r="Q4069" t="s">
        <v>2390</v>
      </c>
      <c r="R4069" t="s">
        <v>15454</v>
      </c>
      <c r="S4069" t="s">
        <v>15436</v>
      </c>
      <c r="T4069" t="s">
        <v>15437</v>
      </c>
      <c r="U4069" t="s">
        <v>15437</v>
      </c>
      <c r="V4069">
        <v>0</v>
      </c>
    </row>
    <row r="4070" spans="1:22" x14ac:dyDescent="0.25">
      <c r="A4070" t="s">
        <v>1569</v>
      </c>
      <c r="B4070">
        <v>332269</v>
      </c>
      <c r="C4070" t="s">
        <v>2986</v>
      </c>
      <c r="D4070" t="s">
        <v>6187</v>
      </c>
      <c r="E4070" t="s">
        <v>1572</v>
      </c>
      <c r="F4070" t="s">
        <v>6161</v>
      </c>
      <c r="G4070" t="s">
        <v>4268</v>
      </c>
      <c r="H4070" s="2">
        <v>45239</v>
      </c>
      <c r="I4070" s="2">
        <v>45239</v>
      </c>
      <c r="J4070"/>
      <c r="K4070"/>
      <c r="L4070">
        <v>0.01</v>
      </c>
      <c r="M4070" t="s">
        <v>4269</v>
      </c>
      <c r="N4070" t="s">
        <v>1714</v>
      </c>
      <c r="O4070"/>
      <c r="P4070" t="s">
        <v>6162</v>
      </c>
      <c r="Q4070" t="s">
        <v>6163</v>
      </c>
      <c r="R4070" t="s">
        <v>15454</v>
      </c>
      <c r="S4070" t="s">
        <v>15436</v>
      </c>
      <c r="T4070" t="s">
        <v>15437</v>
      </c>
      <c r="U4070" t="s">
        <v>15437</v>
      </c>
      <c r="V4070">
        <v>0</v>
      </c>
    </row>
    <row r="4071" spans="1:22" x14ac:dyDescent="0.25">
      <c r="A4071" t="s">
        <v>1569</v>
      </c>
      <c r="B4071">
        <v>332285</v>
      </c>
      <c r="C4071" t="s">
        <v>6307</v>
      </c>
      <c r="D4071" t="s">
        <v>6051</v>
      </c>
      <c r="E4071" t="s">
        <v>1572</v>
      </c>
      <c r="F4071" t="s">
        <v>6296</v>
      </c>
      <c r="G4071" t="s">
        <v>4268</v>
      </c>
      <c r="H4071" s="2">
        <v>45239</v>
      </c>
      <c r="I4071" s="2">
        <v>45239</v>
      </c>
      <c r="J4071"/>
      <c r="K4071"/>
      <c r="L4071">
        <v>0.01</v>
      </c>
      <c r="M4071" t="s">
        <v>4269</v>
      </c>
      <c r="N4071" t="s">
        <v>3482</v>
      </c>
      <c r="O4071"/>
      <c r="P4071" t="s">
        <v>6293</v>
      </c>
      <c r="Q4071" t="s">
        <v>6294</v>
      </c>
      <c r="R4071" t="s">
        <v>15451</v>
      </c>
      <c r="S4071" t="s">
        <v>15436</v>
      </c>
      <c r="T4071" t="s">
        <v>15437</v>
      </c>
      <c r="U4071" t="s">
        <v>15437</v>
      </c>
      <c r="V4071">
        <v>0</v>
      </c>
    </row>
    <row r="4072" spans="1:22" x14ac:dyDescent="0.25">
      <c r="A4072" t="s">
        <v>1569</v>
      </c>
      <c r="B4072">
        <v>298191</v>
      </c>
      <c r="C4072" t="s">
        <v>7353</v>
      </c>
      <c r="D4072" t="s">
        <v>3362</v>
      </c>
      <c r="E4072" t="s">
        <v>1572</v>
      </c>
      <c r="F4072" t="s">
        <v>7349</v>
      </c>
      <c r="G4072" t="s">
        <v>7350</v>
      </c>
      <c r="H4072" s="2">
        <v>45239</v>
      </c>
      <c r="I4072" s="2">
        <v>45239</v>
      </c>
      <c r="J4072"/>
      <c r="K4072"/>
      <c r="L4072">
        <v>0.01</v>
      </c>
      <c r="M4072" t="s">
        <v>1546</v>
      </c>
      <c r="N4072" t="s">
        <v>1714</v>
      </c>
      <c r="O4072"/>
      <c r="P4072" t="s">
        <v>7351</v>
      </c>
      <c r="Q4072" t="s">
        <v>7352</v>
      </c>
      <c r="R4072" t="s">
        <v>15460</v>
      </c>
      <c r="S4072" t="s">
        <v>15436</v>
      </c>
      <c r="T4072" t="s">
        <v>15437</v>
      </c>
      <c r="U4072" t="s">
        <v>15437</v>
      </c>
      <c r="V4072">
        <v>0</v>
      </c>
    </row>
    <row r="4073" spans="1:22" x14ac:dyDescent="0.25">
      <c r="A4073" t="s">
        <v>1569</v>
      </c>
      <c r="B4073">
        <v>332231</v>
      </c>
      <c r="C4073" t="s">
        <v>14341</v>
      </c>
      <c r="D4073" t="s">
        <v>14342</v>
      </c>
      <c r="E4073" t="s">
        <v>1607</v>
      </c>
      <c r="F4073" t="s">
        <v>14343</v>
      </c>
      <c r="G4073" t="s">
        <v>14344</v>
      </c>
      <c r="H4073" s="2">
        <v>45238</v>
      </c>
      <c r="I4073" s="2">
        <v>45238</v>
      </c>
      <c r="J4073"/>
      <c r="K4073"/>
      <c r="L4073">
        <v>38</v>
      </c>
      <c r="M4073" t="s">
        <v>7484</v>
      </c>
      <c r="N4073" t="s">
        <v>1714</v>
      </c>
      <c r="O4073" t="s">
        <v>7120</v>
      </c>
      <c r="P4073" t="s">
        <v>14320</v>
      </c>
      <c r="Q4073" t="s">
        <v>17</v>
      </c>
      <c r="R4073" t="s">
        <v>17</v>
      </c>
      <c r="S4073" t="s">
        <v>15436</v>
      </c>
      <c r="T4073" t="s">
        <v>15437</v>
      </c>
      <c r="U4073" t="s">
        <v>15437</v>
      </c>
      <c r="V4073">
        <v>1</v>
      </c>
    </row>
    <row r="4074" spans="1:22" x14ac:dyDescent="0.25">
      <c r="A4074" t="s">
        <v>1569</v>
      </c>
      <c r="B4074">
        <v>332313</v>
      </c>
      <c r="C4074" t="s">
        <v>2476</v>
      </c>
      <c r="D4074" t="s">
        <v>7504</v>
      </c>
      <c r="E4074" t="s">
        <v>1572</v>
      </c>
      <c r="F4074" t="s">
        <v>7489</v>
      </c>
      <c r="G4074" t="s">
        <v>7490</v>
      </c>
      <c r="H4074" s="2">
        <v>45236</v>
      </c>
      <c r="I4074" s="2">
        <v>45705</v>
      </c>
      <c r="J4074"/>
      <c r="K4074"/>
      <c r="L4074">
        <v>0.01</v>
      </c>
      <c r="M4074" t="s">
        <v>7484</v>
      </c>
      <c r="N4074" t="s">
        <v>1714</v>
      </c>
      <c r="O4074"/>
      <c r="P4074" t="s">
        <v>7485</v>
      </c>
      <c r="Q4074" t="s">
        <v>5704</v>
      </c>
      <c r="R4074" t="s">
        <v>15461</v>
      </c>
      <c r="S4074" t="s">
        <v>15436</v>
      </c>
      <c r="T4074" t="s">
        <v>15437</v>
      </c>
      <c r="U4074" t="s">
        <v>15437</v>
      </c>
      <c r="V4074">
        <v>0</v>
      </c>
    </row>
    <row r="4075" spans="1:22" x14ac:dyDescent="0.25">
      <c r="A4075" t="s">
        <v>1569</v>
      </c>
      <c r="B4075">
        <v>332328</v>
      </c>
      <c r="C4075" t="s">
        <v>2315</v>
      </c>
      <c r="D4075" t="s">
        <v>3450</v>
      </c>
      <c r="E4075" t="s">
        <v>1572</v>
      </c>
      <c r="F4075" t="s">
        <v>8093</v>
      </c>
      <c r="G4075" t="s">
        <v>7490</v>
      </c>
      <c r="H4075" s="2">
        <v>45236</v>
      </c>
      <c r="I4075" s="2">
        <v>45236</v>
      </c>
      <c r="J4075"/>
      <c r="K4075"/>
      <c r="L4075">
        <v>0.01</v>
      </c>
      <c r="M4075" t="s">
        <v>7484</v>
      </c>
      <c r="N4075" t="s">
        <v>1714</v>
      </c>
      <c r="O4075"/>
      <c r="P4075" t="s">
        <v>8094</v>
      </c>
      <c r="Q4075" t="s">
        <v>3290</v>
      </c>
      <c r="R4075" t="s">
        <v>15461</v>
      </c>
      <c r="S4075" t="s">
        <v>15436</v>
      </c>
      <c r="T4075" t="s">
        <v>15437</v>
      </c>
      <c r="U4075" t="s">
        <v>15437</v>
      </c>
      <c r="V4075">
        <v>0</v>
      </c>
    </row>
    <row r="4076" spans="1:22" x14ac:dyDescent="0.25">
      <c r="A4076" t="s">
        <v>1569</v>
      </c>
      <c r="B4076">
        <v>298812</v>
      </c>
      <c r="C4076" t="s">
        <v>8162</v>
      </c>
      <c r="D4076" t="s">
        <v>4850</v>
      </c>
      <c r="E4076" t="s">
        <v>1572</v>
      </c>
      <c r="F4076" t="s">
        <v>8149</v>
      </c>
      <c r="G4076" t="s">
        <v>7490</v>
      </c>
      <c r="H4076" s="2">
        <v>45236</v>
      </c>
      <c r="I4076" s="2">
        <v>45236</v>
      </c>
      <c r="J4076"/>
      <c r="K4076"/>
      <c r="L4076">
        <v>0.01</v>
      </c>
      <c r="M4076" t="s">
        <v>7484</v>
      </c>
      <c r="N4076" t="s">
        <v>1714</v>
      </c>
      <c r="O4076"/>
      <c r="P4076" t="s">
        <v>8148</v>
      </c>
      <c r="Q4076" t="s">
        <v>6640</v>
      </c>
      <c r="R4076" t="s">
        <v>15464</v>
      </c>
      <c r="S4076" t="s">
        <v>15436</v>
      </c>
      <c r="T4076" t="s">
        <v>15437</v>
      </c>
      <c r="U4076" t="s">
        <v>15437</v>
      </c>
      <c r="V4076">
        <v>0</v>
      </c>
    </row>
    <row r="4077" spans="1:22" x14ac:dyDescent="0.25">
      <c r="A4077" t="s">
        <v>1569</v>
      </c>
      <c r="B4077">
        <v>332040</v>
      </c>
      <c r="C4077" t="s">
        <v>2137</v>
      </c>
      <c r="D4077" t="s">
        <v>8326</v>
      </c>
      <c r="E4077" t="s">
        <v>1596</v>
      </c>
      <c r="F4077" t="s">
        <v>8309</v>
      </c>
      <c r="G4077" t="s">
        <v>7490</v>
      </c>
      <c r="H4077" s="2">
        <v>45236</v>
      </c>
      <c r="I4077" s="2">
        <v>45236</v>
      </c>
      <c r="J4077"/>
      <c r="K4077"/>
      <c r="L4077">
        <v>22.5</v>
      </c>
      <c r="M4077" t="s">
        <v>7484</v>
      </c>
      <c r="N4077" t="s">
        <v>3482</v>
      </c>
      <c r="O4077"/>
      <c r="P4077" t="s">
        <v>8310</v>
      </c>
      <c r="Q4077" t="s">
        <v>5968</v>
      </c>
      <c r="R4077" t="s">
        <v>15465</v>
      </c>
      <c r="S4077" t="s">
        <v>15436</v>
      </c>
      <c r="T4077" t="s">
        <v>15437</v>
      </c>
      <c r="U4077" t="s">
        <v>15437</v>
      </c>
      <c r="V4077">
        <v>0.59210526315789469</v>
      </c>
    </row>
    <row r="4078" spans="1:22" x14ac:dyDescent="0.25">
      <c r="A4078" t="s">
        <v>1569</v>
      </c>
      <c r="B4078">
        <v>332062</v>
      </c>
      <c r="C4078" t="s">
        <v>8327</v>
      </c>
      <c r="D4078" t="s">
        <v>8328</v>
      </c>
      <c r="E4078" t="s">
        <v>1572</v>
      </c>
      <c r="F4078" t="s">
        <v>8309</v>
      </c>
      <c r="G4078" t="s">
        <v>7490</v>
      </c>
      <c r="H4078" s="2">
        <v>45236</v>
      </c>
      <c r="I4078" s="2">
        <v>45236</v>
      </c>
      <c r="J4078"/>
      <c r="K4078"/>
      <c r="L4078">
        <v>0.01</v>
      </c>
      <c r="M4078" t="s">
        <v>7484</v>
      </c>
      <c r="N4078" t="s">
        <v>3482</v>
      </c>
      <c r="O4078"/>
      <c r="P4078" t="s">
        <v>8310</v>
      </c>
      <c r="Q4078" t="s">
        <v>5968</v>
      </c>
      <c r="R4078" t="s">
        <v>15465</v>
      </c>
      <c r="S4078" t="s">
        <v>15436</v>
      </c>
      <c r="T4078" t="s">
        <v>15437</v>
      </c>
      <c r="U4078" t="s">
        <v>15437</v>
      </c>
      <c r="V4078">
        <v>0</v>
      </c>
    </row>
    <row r="4079" spans="1:22" x14ac:dyDescent="0.25">
      <c r="A4079" t="s">
        <v>1569</v>
      </c>
      <c r="B4079">
        <v>332076</v>
      </c>
      <c r="C4079" t="s">
        <v>3444</v>
      </c>
      <c r="D4079" t="s">
        <v>2862</v>
      </c>
      <c r="E4079" t="s">
        <v>1572</v>
      </c>
      <c r="F4079" t="s">
        <v>8309</v>
      </c>
      <c r="G4079" t="s">
        <v>7490</v>
      </c>
      <c r="H4079" s="2">
        <v>45236</v>
      </c>
      <c r="I4079" s="2">
        <v>45236</v>
      </c>
      <c r="J4079"/>
      <c r="K4079"/>
      <c r="L4079">
        <v>0.01</v>
      </c>
      <c r="M4079" t="s">
        <v>7484</v>
      </c>
      <c r="N4079" t="s">
        <v>3482</v>
      </c>
      <c r="O4079"/>
      <c r="P4079" t="s">
        <v>8310</v>
      </c>
      <c r="Q4079" t="s">
        <v>5968</v>
      </c>
      <c r="R4079" t="s">
        <v>15465</v>
      </c>
      <c r="S4079" t="s">
        <v>15436</v>
      </c>
      <c r="T4079" t="s">
        <v>15437</v>
      </c>
      <c r="U4079" t="s">
        <v>15437</v>
      </c>
      <c r="V4079">
        <v>0</v>
      </c>
    </row>
    <row r="4080" spans="1:22" x14ac:dyDescent="0.25">
      <c r="A4080" t="s">
        <v>1569</v>
      </c>
      <c r="B4080">
        <v>332141</v>
      </c>
      <c r="C4080" t="s">
        <v>1830</v>
      </c>
      <c r="D4080" t="s">
        <v>2981</v>
      </c>
      <c r="E4080" t="s">
        <v>1572</v>
      </c>
      <c r="F4080" t="s">
        <v>9539</v>
      </c>
      <c r="G4080" t="s">
        <v>7490</v>
      </c>
      <c r="H4080" s="2">
        <v>45236</v>
      </c>
      <c r="I4080" s="2">
        <v>45236</v>
      </c>
      <c r="J4080"/>
      <c r="K4080"/>
      <c r="L4080">
        <v>0.01</v>
      </c>
      <c r="M4080" t="s">
        <v>7484</v>
      </c>
      <c r="N4080" t="s">
        <v>1714</v>
      </c>
      <c r="O4080"/>
      <c r="P4080" t="s">
        <v>9540</v>
      </c>
      <c r="Q4080" t="s">
        <v>9541</v>
      </c>
      <c r="R4080" t="s">
        <v>15462</v>
      </c>
      <c r="S4080" t="s">
        <v>15436</v>
      </c>
      <c r="T4080" t="s">
        <v>15437</v>
      </c>
      <c r="U4080" t="s">
        <v>15437</v>
      </c>
      <c r="V4080">
        <v>0</v>
      </c>
    </row>
    <row r="4081" spans="1:22" x14ac:dyDescent="0.25">
      <c r="A4081" t="s">
        <v>1569</v>
      </c>
      <c r="B4081">
        <v>332227</v>
      </c>
      <c r="C4081" t="s">
        <v>2645</v>
      </c>
      <c r="D4081" t="s">
        <v>9640</v>
      </c>
      <c r="E4081" t="s">
        <v>1572</v>
      </c>
      <c r="F4081" t="s">
        <v>9612</v>
      </c>
      <c r="G4081" t="s">
        <v>7487</v>
      </c>
      <c r="H4081" s="2">
        <v>45236</v>
      </c>
      <c r="I4081" s="2">
        <v>45236</v>
      </c>
      <c r="J4081"/>
      <c r="K4081"/>
      <c r="L4081">
        <v>0.01</v>
      </c>
      <c r="M4081" t="s">
        <v>7484</v>
      </c>
      <c r="N4081" t="s">
        <v>4199</v>
      </c>
      <c r="O4081"/>
      <c r="P4081" t="s">
        <v>9605</v>
      </c>
      <c r="Q4081" t="s">
        <v>4702</v>
      </c>
      <c r="R4081" t="s">
        <v>15449</v>
      </c>
      <c r="S4081" t="s">
        <v>15436</v>
      </c>
      <c r="T4081" t="s">
        <v>15437</v>
      </c>
      <c r="U4081" t="s">
        <v>15437</v>
      </c>
      <c r="V4081">
        <v>0</v>
      </c>
    </row>
    <row r="4082" spans="1:22" x14ac:dyDescent="0.25">
      <c r="A4082" t="s">
        <v>1569</v>
      </c>
      <c r="B4082">
        <v>332166</v>
      </c>
      <c r="C4082" t="s">
        <v>1897</v>
      </c>
      <c r="D4082" t="s">
        <v>4296</v>
      </c>
      <c r="E4082" t="s">
        <v>1596</v>
      </c>
      <c r="F4082" t="s">
        <v>10606</v>
      </c>
      <c r="G4082" t="s">
        <v>7490</v>
      </c>
      <c r="H4082" s="2">
        <v>45236</v>
      </c>
      <c r="I4082" s="2">
        <v>45747</v>
      </c>
      <c r="J4082"/>
      <c r="K4082"/>
      <c r="L4082">
        <v>32.5</v>
      </c>
      <c r="M4082" t="s">
        <v>7484</v>
      </c>
      <c r="N4082" t="s">
        <v>1576</v>
      </c>
      <c r="O4082"/>
      <c r="P4082" t="s">
        <v>10607</v>
      </c>
      <c r="Q4082" t="s">
        <v>10608</v>
      </c>
      <c r="R4082" t="s">
        <v>15464</v>
      </c>
      <c r="S4082" t="s">
        <v>15436</v>
      </c>
      <c r="T4082" t="s">
        <v>15437</v>
      </c>
      <c r="U4082" t="s">
        <v>15437</v>
      </c>
      <c r="V4082">
        <v>0.85526315789473684</v>
      </c>
    </row>
    <row r="4083" spans="1:22" x14ac:dyDescent="0.25">
      <c r="A4083" t="s">
        <v>1569</v>
      </c>
      <c r="B4083">
        <v>332127</v>
      </c>
      <c r="C4083" t="s">
        <v>4350</v>
      </c>
      <c r="D4083" t="s">
        <v>3768</v>
      </c>
      <c r="E4083" t="s">
        <v>1572</v>
      </c>
      <c r="F4083" t="s">
        <v>10704</v>
      </c>
      <c r="G4083" t="s">
        <v>7490</v>
      </c>
      <c r="H4083" s="2">
        <v>45236</v>
      </c>
      <c r="I4083" s="2">
        <v>45236</v>
      </c>
      <c r="J4083"/>
      <c r="K4083"/>
      <c r="L4083">
        <v>0.01</v>
      </c>
      <c r="M4083" t="s">
        <v>7484</v>
      </c>
      <c r="N4083" t="s">
        <v>1576</v>
      </c>
      <c r="O4083"/>
      <c r="P4083" t="s">
        <v>10705</v>
      </c>
      <c r="Q4083" t="s">
        <v>10706</v>
      </c>
      <c r="R4083" t="s">
        <v>15464</v>
      </c>
      <c r="S4083" t="s">
        <v>15436</v>
      </c>
      <c r="T4083" t="s">
        <v>15437</v>
      </c>
      <c r="U4083" t="s">
        <v>15437</v>
      </c>
      <c r="V4083">
        <v>0</v>
      </c>
    </row>
    <row r="4084" spans="1:22" x14ac:dyDescent="0.25">
      <c r="A4084" t="s">
        <v>1569</v>
      </c>
      <c r="B4084">
        <v>332223</v>
      </c>
      <c r="C4084" t="s">
        <v>10727</v>
      </c>
      <c r="D4084" t="s">
        <v>10728</v>
      </c>
      <c r="E4084" t="s">
        <v>1572</v>
      </c>
      <c r="F4084" t="s">
        <v>10704</v>
      </c>
      <c r="G4084" t="s">
        <v>7490</v>
      </c>
      <c r="H4084" s="2">
        <v>45236</v>
      </c>
      <c r="I4084" s="2">
        <v>45236</v>
      </c>
      <c r="J4084"/>
      <c r="K4084"/>
      <c r="L4084">
        <v>0.01</v>
      </c>
      <c r="M4084" t="s">
        <v>7484</v>
      </c>
      <c r="N4084" t="s">
        <v>1576</v>
      </c>
      <c r="O4084"/>
      <c r="P4084" t="s">
        <v>10705</v>
      </c>
      <c r="Q4084" t="s">
        <v>10706</v>
      </c>
      <c r="R4084" t="s">
        <v>15464</v>
      </c>
      <c r="S4084" t="s">
        <v>15436</v>
      </c>
      <c r="T4084" t="s">
        <v>15437</v>
      </c>
      <c r="U4084" t="s">
        <v>15437</v>
      </c>
      <c r="V4084">
        <v>0</v>
      </c>
    </row>
    <row r="4085" spans="1:22" x14ac:dyDescent="0.25">
      <c r="A4085" t="s">
        <v>1569</v>
      </c>
      <c r="B4085">
        <v>332191</v>
      </c>
      <c r="C4085" t="s">
        <v>3165</v>
      </c>
      <c r="D4085" t="s">
        <v>11489</v>
      </c>
      <c r="E4085" t="s">
        <v>1572</v>
      </c>
      <c r="F4085" t="s">
        <v>11490</v>
      </c>
      <c r="G4085" t="s">
        <v>7487</v>
      </c>
      <c r="H4085" s="2">
        <v>45236</v>
      </c>
      <c r="I4085" s="2">
        <v>45236</v>
      </c>
      <c r="J4085"/>
      <c r="K4085"/>
      <c r="L4085">
        <v>0.01</v>
      </c>
      <c r="M4085" t="s">
        <v>7484</v>
      </c>
      <c r="N4085" t="s">
        <v>1714</v>
      </c>
      <c r="O4085"/>
      <c r="P4085" t="s">
        <v>11481</v>
      </c>
      <c r="Q4085" t="s">
        <v>11482</v>
      </c>
      <c r="R4085" t="s">
        <v>15462</v>
      </c>
      <c r="S4085" t="s">
        <v>15436</v>
      </c>
      <c r="T4085" t="s">
        <v>15437</v>
      </c>
      <c r="U4085" t="s">
        <v>15437</v>
      </c>
      <c r="V4085">
        <v>0</v>
      </c>
    </row>
    <row r="4086" spans="1:22" x14ac:dyDescent="0.25">
      <c r="A4086" t="s">
        <v>1569</v>
      </c>
      <c r="B4086">
        <v>332210</v>
      </c>
      <c r="C4086" t="s">
        <v>1651</v>
      </c>
      <c r="D4086" t="s">
        <v>11491</v>
      </c>
      <c r="E4086" t="s">
        <v>1572</v>
      </c>
      <c r="F4086" t="s">
        <v>11490</v>
      </c>
      <c r="G4086" t="s">
        <v>7487</v>
      </c>
      <c r="H4086" s="2">
        <v>45236</v>
      </c>
      <c r="I4086" s="2">
        <v>45236</v>
      </c>
      <c r="J4086"/>
      <c r="K4086"/>
      <c r="L4086">
        <v>0.01</v>
      </c>
      <c r="M4086" t="s">
        <v>7484</v>
      </c>
      <c r="N4086" t="s">
        <v>1714</v>
      </c>
      <c r="O4086"/>
      <c r="P4086" t="s">
        <v>11481</v>
      </c>
      <c r="Q4086" t="s">
        <v>11482</v>
      </c>
      <c r="R4086" t="s">
        <v>15462</v>
      </c>
      <c r="S4086" t="s">
        <v>15436</v>
      </c>
      <c r="T4086" t="s">
        <v>15437</v>
      </c>
      <c r="U4086" t="s">
        <v>15437</v>
      </c>
      <c r="V4086">
        <v>0</v>
      </c>
    </row>
    <row r="4087" spans="1:22" x14ac:dyDescent="0.25">
      <c r="A4087" t="s">
        <v>1569</v>
      </c>
      <c r="B4087">
        <v>332151</v>
      </c>
      <c r="C4087" t="s">
        <v>3072</v>
      </c>
      <c r="D4087" t="s">
        <v>8098</v>
      </c>
      <c r="E4087" t="s">
        <v>1572</v>
      </c>
      <c r="F4087" t="s">
        <v>11833</v>
      </c>
      <c r="G4087" t="s">
        <v>7490</v>
      </c>
      <c r="H4087" s="2">
        <v>45236</v>
      </c>
      <c r="I4087" s="2">
        <v>45236</v>
      </c>
      <c r="J4087"/>
      <c r="K4087"/>
      <c r="L4087">
        <v>0.01</v>
      </c>
      <c r="M4087" t="s">
        <v>7484</v>
      </c>
      <c r="N4087" t="s">
        <v>4199</v>
      </c>
      <c r="O4087"/>
      <c r="P4087" t="s">
        <v>11834</v>
      </c>
      <c r="Q4087" t="s">
        <v>11835</v>
      </c>
      <c r="R4087" t="s">
        <v>15449</v>
      </c>
      <c r="S4087" t="s">
        <v>15436</v>
      </c>
      <c r="T4087" t="s">
        <v>15437</v>
      </c>
      <c r="U4087" t="s">
        <v>15437</v>
      </c>
      <c r="V4087">
        <v>0</v>
      </c>
    </row>
    <row r="4088" spans="1:22" x14ac:dyDescent="0.25">
      <c r="A4088" t="s">
        <v>1569</v>
      </c>
      <c r="B4088">
        <v>332242</v>
      </c>
      <c r="C4088" t="s">
        <v>2566</v>
      </c>
      <c r="D4088" t="s">
        <v>11913</v>
      </c>
      <c r="E4088" t="s">
        <v>1572</v>
      </c>
      <c r="F4088" t="s">
        <v>11895</v>
      </c>
      <c r="G4088" t="s">
        <v>7487</v>
      </c>
      <c r="H4088" s="2">
        <v>45236</v>
      </c>
      <c r="I4088" s="2">
        <v>45236</v>
      </c>
      <c r="J4088"/>
      <c r="K4088"/>
      <c r="L4088">
        <v>0.01</v>
      </c>
      <c r="M4088" t="s">
        <v>7484</v>
      </c>
      <c r="N4088" t="s">
        <v>1714</v>
      </c>
      <c r="O4088"/>
      <c r="P4088" t="s">
        <v>11896</v>
      </c>
      <c r="Q4088" t="s">
        <v>3067</v>
      </c>
      <c r="R4088" t="s">
        <v>15461</v>
      </c>
      <c r="S4088" t="s">
        <v>15436</v>
      </c>
      <c r="T4088" t="s">
        <v>15437</v>
      </c>
      <c r="U4088" t="s">
        <v>15437</v>
      </c>
      <c r="V4088">
        <v>0</v>
      </c>
    </row>
    <row r="4089" spans="1:22" x14ac:dyDescent="0.25">
      <c r="A4089" t="s">
        <v>1569</v>
      </c>
      <c r="B4089">
        <v>332155</v>
      </c>
      <c r="C4089" t="s">
        <v>12611</v>
      </c>
      <c r="D4089" t="s">
        <v>12612</v>
      </c>
      <c r="E4089" t="s">
        <v>1572</v>
      </c>
      <c r="F4089" t="s">
        <v>12568</v>
      </c>
      <c r="G4089" t="s">
        <v>7490</v>
      </c>
      <c r="H4089" s="2">
        <v>45236</v>
      </c>
      <c r="I4089" s="2">
        <v>45236</v>
      </c>
      <c r="J4089"/>
      <c r="K4089"/>
      <c r="L4089">
        <v>0.01</v>
      </c>
      <c r="M4089" t="s">
        <v>7484</v>
      </c>
      <c r="N4089" t="s">
        <v>3482</v>
      </c>
      <c r="O4089"/>
      <c r="P4089" t="s">
        <v>12569</v>
      </c>
      <c r="Q4089" t="s">
        <v>12570</v>
      </c>
      <c r="R4089" t="s">
        <v>15465</v>
      </c>
      <c r="S4089" t="s">
        <v>15436</v>
      </c>
      <c r="T4089" t="s">
        <v>15437</v>
      </c>
      <c r="U4089" t="s">
        <v>15437</v>
      </c>
      <c r="V4089">
        <v>0</v>
      </c>
    </row>
    <row r="4090" spans="1:22" x14ac:dyDescent="0.25">
      <c r="A4090" t="s">
        <v>1569</v>
      </c>
      <c r="B4090">
        <v>331948</v>
      </c>
      <c r="C4090" t="s">
        <v>2367</v>
      </c>
      <c r="D4090" t="s">
        <v>13028</v>
      </c>
      <c r="E4090" t="s">
        <v>1607</v>
      </c>
      <c r="F4090" t="s">
        <v>13029</v>
      </c>
      <c r="G4090" t="s">
        <v>7537</v>
      </c>
      <c r="H4090" s="2">
        <v>45236</v>
      </c>
      <c r="I4090" s="2">
        <v>45236</v>
      </c>
      <c r="J4090"/>
      <c r="K4090"/>
      <c r="L4090">
        <v>38</v>
      </c>
      <c r="M4090" t="s">
        <v>7484</v>
      </c>
      <c r="N4090" t="s">
        <v>3482</v>
      </c>
      <c r="O4090"/>
      <c r="P4090" t="s">
        <v>13016</v>
      </c>
      <c r="Q4090" t="s">
        <v>13017</v>
      </c>
      <c r="R4090" t="s">
        <v>15466</v>
      </c>
      <c r="S4090" t="s">
        <v>15436</v>
      </c>
      <c r="T4090" t="s">
        <v>15437</v>
      </c>
      <c r="U4090" t="s">
        <v>15437</v>
      </c>
      <c r="V4090">
        <v>1</v>
      </c>
    </row>
    <row r="4091" spans="1:22" x14ac:dyDescent="0.25">
      <c r="A4091" t="s">
        <v>1569</v>
      </c>
      <c r="B4091">
        <v>332218</v>
      </c>
      <c r="C4091" t="s">
        <v>5722</v>
      </c>
      <c r="D4091" t="s">
        <v>3156</v>
      </c>
      <c r="E4091" t="s">
        <v>1596</v>
      </c>
      <c r="F4091" t="s">
        <v>13020</v>
      </c>
      <c r="G4091" t="s">
        <v>7490</v>
      </c>
      <c r="H4091" s="2">
        <v>45236</v>
      </c>
      <c r="I4091" s="2">
        <v>45236</v>
      </c>
      <c r="J4091"/>
      <c r="K4091"/>
      <c r="L4091">
        <v>11.5</v>
      </c>
      <c r="M4091" t="s">
        <v>7484</v>
      </c>
      <c r="N4091" t="s">
        <v>3482</v>
      </c>
      <c r="O4091"/>
      <c r="P4091" t="s">
        <v>13016</v>
      </c>
      <c r="Q4091" t="s">
        <v>13017</v>
      </c>
      <c r="R4091" t="s">
        <v>15466</v>
      </c>
      <c r="S4091" t="s">
        <v>15436</v>
      </c>
      <c r="T4091" t="s">
        <v>15437</v>
      </c>
      <c r="U4091" t="s">
        <v>15437</v>
      </c>
      <c r="V4091">
        <v>0.30263157894736842</v>
      </c>
    </row>
    <row r="4092" spans="1:22" x14ac:dyDescent="0.25">
      <c r="A4092" t="s">
        <v>1569</v>
      </c>
      <c r="B4092">
        <v>298800</v>
      </c>
      <c r="C4092" t="s">
        <v>4193</v>
      </c>
      <c r="D4092" t="s">
        <v>1952</v>
      </c>
      <c r="E4092" t="s">
        <v>1607</v>
      </c>
      <c r="F4092" t="s">
        <v>14176</v>
      </c>
      <c r="G4092" t="s">
        <v>14177</v>
      </c>
      <c r="H4092" s="2">
        <v>45236</v>
      </c>
      <c r="I4092" s="2">
        <v>45236</v>
      </c>
      <c r="J4092"/>
      <c r="K4092"/>
      <c r="L4092">
        <v>38</v>
      </c>
      <c r="M4092" t="s">
        <v>7484</v>
      </c>
      <c r="N4092" t="s">
        <v>1714</v>
      </c>
      <c r="O4092" t="s">
        <v>7120</v>
      </c>
      <c r="P4092" t="s">
        <v>14140</v>
      </c>
      <c r="Q4092" t="s">
        <v>14141</v>
      </c>
      <c r="R4092" t="s">
        <v>15431</v>
      </c>
      <c r="S4092" t="s">
        <v>15436</v>
      </c>
      <c r="T4092" t="s">
        <v>15437</v>
      </c>
      <c r="U4092" t="s">
        <v>15437</v>
      </c>
      <c r="V4092">
        <v>1</v>
      </c>
    </row>
    <row r="4093" spans="1:22" x14ac:dyDescent="0.25">
      <c r="A4093" t="s">
        <v>1569</v>
      </c>
      <c r="B4093">
        <v>331962</v>
      </c>
      <c r="C4093" t="s">
        <v>2476</v>
      </c>
      <c r="D4093" t="s">
        <v>4042</v>
      </c>
      <c r="E4093" t="s">
        <v>1607</v>
      </c>
      <c r="F4093" t="s">
        <v>15030</v>
      </c>
      <c r="G4093" t="s">
        <v>15031</v>
      </c>
      <c r="H4093" s="2">
        <v>45236</v>
      </c>
      <c r="I4093" s="2">
        <v>45236</v>
      </c>
      <c r="J4093"/>
      <c r="K4093"/>
      <c r="L4093">
        <v>38</v>
      </c>
      <c r="M4093" t="s">
        <v>7484</v>
      </c>
      <c r="N4093" t="s">
        <v>1714</v>
      </c>
      <c r="O4093" t="s">
        <v>7120</v>
      </c>
      <c r="P4093" t="s">
        <v>15011</v>
      </c>
      <c r="Q4093" t="s">
        <v>15012</v>
      </c>
      <c r="R4093" t="s">
        <v>15473</v>
      </c>
      <c r="S4093" t="s">
        <v>15436</v>
      </c>
      <c r="T4093" t="s">
        <v>15437</v>
      </c>
      <c r="U4093" t="s">
        <v>15437</v>
      </c>
      <c r="V4093">
        <v>1</v>
      </c>
    </row>
    <row r="4094" spans="1:22" x14ac:dyDescent="0.25">
      <c r="A4094" t="s">
        <v>1569</v>
      </c>
      <c r="B4094">
        <v>332253</v>
      </c>
      <c r="C4094" t="s">
        <v>1932</v>
      </c>
      <c r="D4094" t="s">
        <v>4291</v>
      </c>
      <c r="E4094" t="s">
        <v>1572</v>
      </c>
      <c r="F4094" t="s">
        <v>4267</v>
      </c>
      <c r="G4094" t="s">
        <v>4268</v>
      </c>
      <c r="H4094" s="2">
        <v>45236</v>
      </c>
      <c r="I4094" s="2">
        <v>45236</v>
      </c>
      <c r="J4094"/>
      <c r="K4094"/>
      <c r="L4094">
        <v>0.01</v>
      </c>
      <c r="M4094" t="s">
        <v>4269</v>
      </c>
      <c r="N4094" t="s">
        <v>1714</v>
      </c>
      <c r="O4094"/>
      <c r="P4094" t="s">
        <v>4270</v>
      </c>
      <c r="Q4094" t="s">
        <v>4271</v>
      </c>
      <c r="R4094" t="s">
        <v>15447</v>
      </c>
      <c r="S4094" t="s">
        <v>15436</v>
      </c>
      <c r="T4094" t="s">
        <v>15437</v>
      </c>
      <c r="U4094" t="s">
        <v>15437</v>
      </c>
      <c r="V4094">
        <v>0</v>
      </c>
    </row>
    <row r="4095" spans="1:22" x14ac:dyDescent="0.25">
      <c r="A4095" t="s">
        <v>1569</v>
      </c>
      <c r="B4095">
        <v>332299</v>
      </c>
      <c r="C4095" t="s">
        <v>2214</v>
      </c>
      <c r="D4095" t="s">
        <v>2867</v>
      </c>
      <c r="E4095" t="s">
        <v>1596</v>
      </c>
      <c r="F4095" t="s">
        <v>5005</v>
      </c>
      <c r="G4095" t="s">
        <v>4294</v>
      </c>
      <c r="H4095" s="2">
        <v>45236</v>
      </c>
      <c r="I4095" s="2">
        <v>45327</v>
      </c>
      <c r="J4095"/>
      <c r="K4095"/>
      <c r="L4095">
        <v>17.5</v>
      </c>
      <c r="M4095" t="s">
        <v>4269</v>
      </c>
      <c r="N4095" t="s">
        <v>3865</v>
      </c>
      <c r="O4095"/>
      <c r="P4095" t="s">
        <v>4983</v>
      </c>
      <c r="Q4095" t="s">
        <v>4984</v>
      </c>
      <c r="R4095" t="s">
        <v>15450</v>
      </c>
      <c r="S4095" t="s">
        <v>15436</v>
      </c>
      <c r="T4095" t="s">
        <v>15437</v>
      </c>
      <c r="U4095" t="s">
        <v>15437</v>
      </c>
      <c r="V4095">
        <v>0.46052631578947367</v>
      </c>
    </row>
    <row r="4096" spans="1:22" x14ac:dyDescent="0.25">
      <c r="A4096" t="s">
        <v>1569</v>
      </c>
      <c r="B4096">
        <v>331608</v>
      </c>
      <c r="C4096" t="s">
        <v>5841</v>
      </c>
      <c r="D4096" t="s">
        <v>5719</v>
      </c>
      <c r="E4096" t="s">
        <v>1607</v>
      </c>
      <c r="F4096" t="s">
        <v>5842</v>
      </c>
      <c r="G4096" t="s">
        <v>4326</v>
      </c>
      <c r="H4096" s="2">
        <v>45236</v>
      </c>
      <c r="I4096" s="2">
        <v>45719</v>
      </c>
      <c r="J4096"/>
      <c r="K4096"/>
      <c r="L4096">
        <v>38</v>
      </c>
      <c r="M4096" t="s">
        <v>4269</v>
      </c>
      <c r="N4096" t="s">
        <v>3482</v>
      </c>
      <c r="O4096"/>
      <c r="P4096" t="s">
        <v>5828</v>
      </c>
      <c r="Q4096" t="s">
        <v>5829</v>
      </c>
      <c r="R4096" t="s">
        <v>15451</v>
      </c>
      <c r="S4096" t="s">
        <v>15436</v>
      </c>
      <c r="T4096" t="s">
        <v>15437</v>
      </c>
      <c r="U4096" t="s">
        <v>1566</v>
      </c>
      <c r="V4096">
        <v>1</v>
      </c>
    </row>
    <row r="4097" spans="1:22" x14ac:dyDescent="0.25">
      <c r="A4097" t="s">
        <v>1569</v>
      </c>
      <c r="B4097">
        <v>332263</v>
      </c>
      <c r="C4097" t="s">
        <v>1799</v>
      </c>
      <c r="D4097" t="s">
        <v>6104</v>
      </c>
      <c r="E4097" t="s">
        <v>1572</v>
      </c>
      <c r="F4097" t="s">
        <v>6092</v>
      </c>
      <c r="G4097" t="s">
        <v>4268</v>
      </c>
      <c r="H4097" s="2">
        <v>45236</v>
      </c>
      <c r="I4097" s="2">
        <v>45236</v>
      </c>
      <c r="J4097"/>
      <c r="K4097"/>
      <c r="L4097">
        <v>0.01</v>
      </c>
      <c r="M4097" t="s">
        <v>4269</v>
      </c>
      <c r="N4097" t="s">
        <v>3865</v>
      </c>
      <c r="O4097"/>
      <c r="P4097" t="s">
        <v>6090</v>
      </c>
      <c r="Q4097" t="s">
        <v>6091</v>
      </c>
      <c r="R4097" t="s">
        <v>15452</v>
      </c>
      <c r="S4097" t="s">
        <v>15436</v>
      </c>
      <c r="T4097" t="s">
        <v>15437</v>
      </c>
      <c r="U4097" t="s">
        <v>15437</v>
      </c>
      <c r="V4097">
        <v>0</v>
      </c>
    </row>
    <row r="4098" spans="1:22" x14ac:dyDescent="0.25">
      <c r="A4098" t="s">
        <v>1569</v>
      </c>
      <c r="B4098">
        <v>298805</v>
      </c>
      <c r="C4098" t="s">
        <v>3529</v>
      </c>
      <c r="D4098" t="s">
        <v>6115</v>
      </c>
      <c r="E4098" t="s">
        <v>1607</v>
      </c>
      <c r="F4098" t="s">
        <v>6114</v>
      </c>
      <c r="G4098" t="s">
        <v>4294</v>
      </c>
      <c r="H4098" s="2">
        <v>45236</v>
      </c>
      <c r="I4098" s="2">
        <v>45236</v>
      </c>
      <c r="J4098"/>
      <c r="K4098"/>
      <c r="L4098">
        <v>38</v>
      </c>
      <c r="M4098" t="s">
        <v>4269</v>
      </c>
      <c r="N4098" t="s">
        <v>1714</v>
      </c>
      <c r="O4098"/>
      <c r="P4098" t="s">
        <v>6112</v>
      </c>
      <c r="Q4098" t="s">
        <v>2575</v>
      </c>
      <c r="R4098" t="s">
        <v>15447</v>
      </c>
      <c r="S4098" t="s">
        <v>15436</v>
      </c>
      <c r="T4098" t="s">
        <v>15437</v>
      </c>
      <c r="U4098" t="s">
        <v>15437</v>
      </c>
      <c r="V4098">
        <v>1</v>
      </c>
    </row>
    <row r="4099" spans="1:22" x14ac:dyDescent="0.25">
      <c r="A4099" t="s">
        <v>1569</v>
      </c>
      <c r="B4099">
        <v>332212</v>
      </c>
      <c r="C4099" t="s">
        <v>1796</v>
      </c>
      <c r="D4099" t="s">
        <v>6116</v>
      </c>
      <c r="E4099" t="s">
        <v>1596</v>
      </c>
      <c r="F4099" t="s">
        <v>6114</v>
      </c>
      <c r="G4099" t="s">
        <v>4294</v>
      </c>
      <c r="H4099" s="2">
        <v>45236</v>
      </c>
      <c r="I4099" s="2">
        <v>45236</v>
      </c>
      <c r="J4099"/>
      <c r="K4099"/>
      <c r="L4099">
        <v>27.5</v>
      </c>
      <c r="M4099" t="s">
        <v>4269</v>
      </c>
      <c r="N4099" t="s">
        <v>1714</v>
      </c>
      <c r="O4099"/>
      <c r="P4099" t="s">
        <v>6112</v>
      </c>
      <c r="Q4099" t="s">
        <v>2575</v>
      </c>
      <c r="R4099" t="s">
        <v>15447</v>
      </c>
      <c r="S4099" t="s">
        <v>15436</v>
      </c>
      <c r="T4099" t="s">
        <v>15437</v>
      </c>
      <c r="U4099" t="s">
        <v>15437</v>
      </c>
      <c r="V4099">
        <v>0.72368421052631582</v>
      </c>
    </row>
    <row r="4100" spans="1:22" x14ac:dyDescent="0.25">
      <c r="A4100" t="s">
        <v>1569</v>
      </c>
      <c r="B4100">
        <v>332105</v>
      </c>
      <c r="C4100" t="s">
        <v>6249</v>
      </c>
      <c r="D4100" t="s">
        <v>3931</v>
      </c>
      <c r="E4100" t="s">
        <v>1596</v>
      </c>
      <c r="F4100" t="s">
        <v>6250</v>
      </c>
      <c r="G4100" t="s">
        <v>4294</v>
      </c>
      <c r="H4100" s="2">
        <v>45236</v>
      </c>
      <c r="I4100" s="2">
        <v>45383</v>
      </c>
      <c r="J4100"/>
      <c r="K4100"/>
      <c r="L4100">
        <v>25</v>
      </c>
      <c r="M4100" t="s">
        <v>4269</v>
      </c>
      <c r="N4100" t="s">
        <v>3311</v>
      </c>
      <c r="O4100"/>
      <c r="P4100" t="s">
        <v>6240</v>
      </c>
      <c r="Q4100" t="s">
        <v>3440</v>
      </c>
      <c r="R4100" t="s">
        <v>15454</v>
      </c>
      <c r="S4100" t="s">
        <v>15436</v>
      </c>
      <c r="T4100" t="s">
        <v>15437</v>
      </c>
      <c r="U4100" t="s">
        <v>15437</v>
      </c>
      <c r="V4100">
        <v>0.65789473684210531</v>
      </c>
    </row>
    <row r="4101" spans="1:22" x14ac:dyDescent="0.25">
      <c r="A4101" t="s">
        <v>1569</v>
      </c>
      <c r="B4101">
        <v>332179</v>
      </c>
      <c r="C4101" t="s">
        <v>2566</v>
      </c>
      <c r="D4101" t="s">
        <v>6251</v>
      </c>
      <c r="E4101" t="s">
        <v>1572</v>
      </c>
      <c r="F4101" t="s">
        <v>6250</v>
      </c>
      <c r="G4101" t="s">
        <v>4294</v>
      </c>
      <c r="H4101" s="2">
        <v>45236</v>
      </c>
      <c r="I4101" s="2">
        <v>45236</v>
      </c>
      <c r="J4101"/>
      <c r="K4101"/>
      <c r="L4101">
        <v>0.01</v>
      </c>
      <c r="M4101" t="s">
        <v>4269</v>
      </c>
      <c r="N4101" t="s">
        <v>3311</v>
      </c>
      <c r="O4101"/>
      <c r="P4101" t="s">
        <v>6240</v>
      </c>
      <c r="Q4101" t="s">
        <v>3440</v>
      </c>
      <c r="R4101" t="s">
        <v>15454</v>
      </c>
      <c r="S4101" t="s">
        <v>15436</v>
      </c>
      <c r="T4101" t="s">
        <v>15437</v>
      </c>
      <c r="U4101" t="s">
        <v>15437</v>
      </c>
      <c r="V4101">
        <v>0</v>
      </c>
    </row>
    <row r="4102" spans="1:22" x14ac:dyDescent="0.25">
      <c r="A4102" t="s">
        <v>1569</v>
      </c>
      <c r="B4102">
        <v>332258</v>
      </c>
      <c r="C4102" t="s">
        <v>2986</v>
      </c>
      <c r="D4102" t="s">
        <v>4403</v>
      </c>
      <c r="E4102" t="s">
        <v>1572</v>
      </c>
      <c r="F4102" t="s">
        <v>6599</v>
      </c>
      <c r="G4102" t="s">
        <v>4294</v>
      </c>
      <c r="H4102" s="2">
        <v>45236</v>
      </c>
      <c r="I4102" s="2">
        <v>45236</v>
      </c>
      <c r="J4102"/>
      <c r="K4102"/>
      <c r="L4102">
        <v>0.01</v>
      </c>
      <c r="M4102" t="s">
        <v>4269</v>
      </c>
      <c r="N4102" t="s">
        <v>3865</v>
      </c>
      <c r="O4102"/>
      <c r="P4102" t="s">
        <v>6586</v>
      </c>
      <c r="Q4102" t="s">
        <v>6587</v>
      </c>
      <c r="R4102" t="s">
        <v>15452</v>
      </c>
      <c r="S4102" t="s">
        <v>15436</v>
      </c>
      <c r="T4102" t="s">
        <v>15437</v>
      </c>
      <c r="U4102" t="s">
        <v>15437</v>
      </c>
      <c r="V4102">
        <v>0</v>
      </c>
    </row>
    <row r="4103" spans="1:22" x14ac:dyDescent="0.25">
      <c r="A4103" t="s">
        <v>1569</v>
      </c>
      <c r="B4103">
        <v>332202</v>
      </c>
      <c r="C4103" t="s">
        <v>3318</v>
      </c>
      <c r="D4103" t="s">
        <v>6805</v>
      </c>
      <c r="E4103" t="s">
        <v>1572</v>
      </c>
      <c r="F4103" t="s">
        <v>6798</v>
      </c>
      <c r="G4103" t="s">
        <v>4268</v>
      </c>
      <c r="H4103" s="2">
        <v>45236</v>
      </c>
      <c r="I4103" s="2">
        <v>45236</v>
      </c>
      <c r="J4103"/>
      <c r="K4103"/>
      <c r="L4103">
        <v>0.01</v>
      </c>
      <c r="M4103" t="s">
        <v>4269</v>
      </c>
      <c r="N4103" t="s">
        <v>4199</v>
      </c>
      <c r="O4103"/>
      <c r="P4103" t="s">
        <v>6796</v>
      </c>
      <c r="Q4103" t="s">
        <v>6797</v>
      </c>
      <c r="R4103" t="s">
        <v>15449</v>
      </c>
      <c r="S4103" t="s">
        <v>15436</v>
      </c>
      <c r="T4103" t="s">
        <v>15437</v>
      </c>
      <c r="U4103" t="s">
        <v>15437</v>
      </c>
      <c r="V4103">
        <v>0</v>
      </c>
    </row>
    <row r="4104" spans="1:22" x14ac:dyDescent="0.25">
      <c r="A4104" t="s">
        <v>1569</v>
      </c>
      <c r="B4104">
        <v>332251</v>
      </c>
      <c r="C4104" t="s">
        <v>6806</v>
      </c>
      <c r="D4104" t="s">
        <v>3084</v>
      </c>
      <c r="E4104" t="s">
        <v>1572</v>
      </c>
      <c r="F4104" t="s">
        <v>6798</v>
      </c>
      <c r="G4104" t="s">
        <v>4268</v>
      </c>
      <c r="H4104" s="2">
        <v>45236</v>
      </c>
      <c r="I4104" s="2">
        <v>45236</v>
      </c>
      <c r="J4104"/>
      <c r="K4104"/>
      <c r="L4104">
        <v>0.01</v>
      </c>
      <c r="M4104" t="s">
        <v>4269</v>
      </c>
      <c r="N4104" t="s">
        <v>4199</v>
      </c>
      <c r="O4104"/>
      <c r="P4104" t="s">
        <v>6796</v>
      </c>
      <c r="Q4104" t="s">
        <v>6797</v>
      </c>
      <c r="R4104" t="s">
        <v>15449</v>
      </c>
      <c r="S4104" t="s">
        <v>15436</v>
      </c>
      <c r="T4104" t="s">
        <v>15437</v>
      </c>
      <c r="U4104" t="s">
        <v>15437</v>
      </c>
      <c r="V4104">
        <v>0</v>
      </c>
    </row>
    <row r="4105" spans="1:22" x14ac:dyDescent="0.25">
      <c r="A4105" t="s">
        <v>1569</v>
      </c>
      <c r="B4105">
        <v>332702</v>
      </c>
      <c r="C4105" t="s">
        <v>2558</v>
      </c>
      <c r="D4105" t="s">
        <v>2517</v>
      </c>
      <c r="E4105" t="s">
        <v>1572</v>
      </c>
      <c r="F4105" t="s">
        <v>6798</v>
      </c>
      <c r="G4105" t="s">
        <v>4268</v>
      </c>
      <c r="H4105" s="2">
        <v>45236</v>
      </c>
      <c r="I4105" s="2">
        <v>45236</v>
      </c>
      <c r="J4105"/>
      <c r="K4105"/>
      <c r="L4105">
        <v>0.01</v>
      </c>
      <c r="M4105" t="s">
        <v>4269</v>
      </c>
      <c r="N4105" t="s">
        <v>4199</v>
      </c>
      <c r="O4105"/>
      <c r="P4105" t="s">
        <v>6796</v>
      </c>
      <c r="Q4105" t="s">
        <v>6797</v>
      </c>
      <c r="R4105" t="s">
        <v>15449</v>
      </c>
      <c r="S4105" t="s">
        <v>15436</v>
      </c>
      <c r="T4105" t="s">
        <v>15437</v>
      </c>
      <c r="U4105" t="s">
        <v>15437</v>
      </c>
      <c r="V4105">
        <v>0</v>
      </c>
    </row>
    <row r="4106" spans="1:22" x14ac:dyDescent="0.25">
      <c r="A4106" t="s">
        <v>1569</v>
      </c>
      <c r="B4106">
        <v>332217</v>
      </c>
      <c r="C4106" t="s">
        <v>1903</v>
      </c>
      <c r="D4106" t="s">
        <v>1647</v>
      </c>
      <c r="E4106" t="s">
        <v>1607</v>
      </c>
      <c r="F4106" t="s">
        <v>7016</v>
      </c>
      <c r="G4106" t="s">
        <v>4326</v>
      </c>
      <c r="H4106" s="2">
        <v>45236</v>
      </c>
      <c r="I4106" s="2">
        <v>45313</v>
      </c>
      <c r="J4106"/>
      <c r="K4106"/>
      <c r="L4106">
        <v>38</v>
      </c>
      <c r="M4106" t="s">
        <v>4269</v>
      </c>
      <c r="N4106" t="s">
        <v>3482</v>
      </c>
      <c r="O4106"/>
      <c r="P4106" t="s">
        <v>7003</v>
      </c>
      <c r="Q4106" t="s">
        <v>3576</v>
      </c>
      <c r="R4106" t="s">
        <v>15456</v>
      </c>
      <c r="S4106" t="s">
        <v>15436</v>
      </c>
      <c r="T4106" t="s">
        <v>15437</v>
      </c>
      <c r="U4106" t="s">
        <v>1566</v>
      </c>
      <c r="V4106">
        <v>1</v>
      </c>
    </row>
    <row r="4107" spans="1:22" x14ac:dyDescent="0.25">
      <c r="A4107" t="s">
        <v>1569</v>
      </c>
      <c r="B4107">
        <v>332236</v>
      </c>
      <c r="C4107" t="s">
        <v>5549</v>
      </c>
      <c r="D4107" t="s">
        <v>3606</v>
      </c>
      <c r="E4107" t="s">
        <v>1572</v>
      </c>
      <c r="F4107" t="s">
        <v>5547</v>
      </c>
      <c r="G4107" t="s">
        <v>4294</v>
      </c>
      <c r="H4107" s="2">
        <v>45235</v>
      </c>
      <c r="I4107" s="2">
        <v>45235</v>
      </c>
      <c r="J4107"/>
      <c r="K4107"/>
      <c r="L4107">
        <v>0.01</v>
      </c>
      <c r="M4107" t="s">
        <v>4269</v>
      </c>
      <c r="N4107" t="s">
        <v>3865</v>
      </c>
      <c r="O4107"/>
      <c r="P4107" t="s">
        <v>5541</v>
      </c>
      <c r="Q4107" t="s">
        <v>3922</v>
      </c>
      <c r="R4107" t="s">
        <v>15448</v>
      </c>
      <c r="S4107" t="s">
        <v>15436</v>
      </c>
      <c r="T4107" t="s">
        <v>15437</v>
      </c>
      <c r="U4107" t="s">
        <v>15437</v>
      </c>
      <c r="V4107">
        <v>0</v>
      </c>
    </row>
    <row r="4108" spans="1:22" x14ac:dyDescent="0.25">
      <c r="A4108" t="s">
        <v>1569</v>
      </c>
      <c r="B4108">
        <v>332197</v>
      </c>
      <c r="C4108" t="s">
        <v>6226</v>
      </c>
      <c r="D4108" t="s">
        <v>6227</v>
      </c>
      <c r="E4108" t="s">
        <v>1572</v>
      </c>
      <c r="F4108" t="s">
        <v>6201</v>
      </c>
      <c r="G4108" t="s">
        <v>4268</v>
      </c>
      <c r="H4108" s="2">
        <v>45235</v>
      </c>
      <c r="I4108" s="2">
        <v>45235</v>
      </c>
      <c r="J4108"/>
      <c r="K4108"/>
      <c r="L4108">
        <v>0.01</v>
      </c>
      <c r="M4108" t="s">
        <v>4269</v>
      </c>
      <c r="N4108" t="s">
        <v>3482</v>
      </c>
      <c r="O4108"/>
      <c r="P4108" t="s">
        <v>6202</v>
      </c>
      <c r="Q4108" t="s">
        <v>6203</v>
      </c>
      <c r="R4108" t="s">
        <v>15455</v>
      </c>
      <c r="S4108" t="s">
        <v>15436</v>
      </c>
      <c r="T4108" t="s">
        <v>15437</v>
      </c>
      <c r="U4108" t="s">
        <v>15437</v>
      </c>
      <c r="V4108">
        <v>0</v>
      </c>
    </row>
    <row r="4109" spans="1:22" x14ac:dyDescent="0.25">
      <c r="A4109" t="s">
        <v>1569</v>
      </c>
      <c r="B4109">
        <v>332171</v>
      </c>
      <c r="C4109" t="s">
        <v>2234</v>
      </c>
      <c r="D4109" t="s">
        <v>6308</v>
      </c>
      <c r="E4109" t="s">
        <v>1596</v>
      </c>
      <c r="F4109" t="s">
        <v>6292</v>
      </c>
      <c r="G4109" t="s">
        <v>4294</v>
      </c>
      <c r="H4109" s="2">
        <v>45235</v>
      </c>
      <c r="I4109" s="2">
        <v>45705</v>
      </c>
      <c r="J4109"/>
      <c r="K4109"/>
      <c r="L4109">
        <v>31.5</v>
      </c>
      <c r="M4109" t="s">
        <v>4269</v>
      </c>
      <c r="N4109" t="s">
        <v>3482</v>
      </c>
      <c r="O4109"/>
      <c r="P4109" t="s">
        <v>6293</v>
      </c>
      <c r="Q4109" t="s">
        <v>6294</v>
      </c>
      <c r="R4109" t="s">
        <v>15451</v>
      </c>
      <c r="S4109" t="s">
        <v>15436</v>
      </c>
      <c r="T4109" t="s">
        <v>15437</v>
      </c>
      <c r="U4109" t="s">
        <v>15437</v>
      </c>
      <c r="V4109">
        <v>0.82894736842105265</v>
      </c>
    </row>
    <row r="4110" spans="1:22" x14ac:dyDescent="0.25">
      <c r="A4110" t="s">
        <v>1569</v>
      </c>
      <c r="B4110">
        <v>332174</v>
      </c>
      <c r="C4110" t="s">
        <v>6963</v>
      </c>
      <c r="D4110" t="s">
        <v>7017</v>
      </c>
      <c r="E4110" t="s">
        <v>1572</v>
      </c>
      <c r="F4110" t="s">
        <v>7002</v>
      </c>
      <c r="G4110" t="s">
        <v>4268</v>
      </c>
      <c r="H4110" s="2">
        <v>45235</v>
      </c>
      <c r="I4110" s="2">
        <v>45235</v>
      </c>
      <c r="J4110"/>
      <c r="K4110"/>
      <c r="L4110">
        <v>0.01</v>
      </c>
      <c r="M4110" t="s">
        <v>4269</v>
      </c>
      <c r="N4110" t="s">
        <v>3482</v>
      </c>
      <c r="O4110"/>
      <c r="P4110" t="s">
        <v>7003</v>
      </c>
      <c r="Q4110" t="s">
        <v>3576</v>
      </c>
      <c r="R4110" t="s">
        <v>15456</v>
      </c>
      <c r="S4110" t="s">
        <v>15436</v>
      </c>
      <c r="T4110" t="s">
        <v>15437</v>
      </c>
      <c r="U4110" t="s">
        <v>15437</v>
      </c>
      <c r="V4110">
        <v>0</v>
      </c>
    </row>
    <row r="4111" spans="1:22" x14ac:dyDescent="0.25">
      <c r="A4111" t="s">
        <v>1569</v>
      </c>
      <c r="B4111">
        <v>332143</v>
      </c>
      <c r="C4111" t="s">
        <v>4442</v>
      </c>
      <c r="D4111" t="s">
        <v>8887</v>
      </c>
      <c r="E4111" t="s">
        <v>1596</v>
      </c>
      <c r="F4111" t="s">
        <v>8860</v>
      </c>
      <c r="G4111" t="s">
        <v>7490</v>
      </c>
      <c r="H4111" s="2">
        <v>45234</v>
      </c>
      <c r="I4111" s="2">
        <v>45761</v>
      </c>
      <c r="J4111"/>
      <c r="K4111"/>
      <c r="L4111">
        <v>10.5</v>
      </c>
      <c r="M4111" t="s">
        <v>7484</v>
      </c>
      <c r="N4111" t="s">
        <v>3865</v>
      </c>
      <c r="O4111"/>
      <c r="P4111" t="s">
        <v>8857</v>
      </c>
      <c r="Q4111" t="s">
        <v>15522</v>
      </c>
      <c r="R4111" t="s">
        <v>15467</v>
      </c>
      <c r="S4111" t="s">
        <v>15436</v>
      </c>
      <c r="T4111" t="s">
        <v>15437</v>
      </c>
      <c r="U4111" t="s">
        <v>15437</v>
      </c>
      <c r="V4111">
        <v>0.27631578947368424</v>
      </c>
    </row>
    <row r="4112" spans="1:22" x14ac:dyDescent="0.25">
      <c r="A4112" t="s">
        <v>1569</v>
      </c>
      <c r="B4112">
        <v>332200</v>
      </c>
      <c r="C4112" t="s">
        <v>2342</v>
      </c>
      <c r="D4112" t="s">
        <v>5010</v>
      </c>
      <c r="E4112" t="s">
        <v>1572</v>
      </c>
      <c r="F4112" t="s">
        <v>4986</v>
      </c>
      <c r="G4112" t="s">
        <v>4268</v>
      </c>
      <c r="H4112" s="2">
        <v>45234</v>
      </c>
      <c r="I4112" s="2">
        <v>45234</v>
      </c>
      <c r="J4112"/>
      <c r="K4112"/>
      <c r="L4112">
        <v>0.01</v>
      </c>
      <c r="M4112" t="s">
        <v>4269</v>
      </c>
      <c r="N4112" t="s">
        <v>3865</v>
      </c>
      <c r="O4112"/>
      <c r="P4112" t="s">
        <v>4983</v>
      </c>
      <c r="Q4112" t="s">
        <v>4984</v>
      </c>
      <c r="R4112" t="s">
        <v>15450</v>
      </c>
      <c r="S4112" t="s">
        <v>15436</v>
      </c>
      <c r="T4112" t="s">
        <v>15437</v>
      </c>
      <c r="U4112" t="s">
        <v>15437</v>
      </c>
      <c r="V4112">
        <v>0</v>
      </c>
    </row>
    <row r="4113" spans="1:22" x14ac:dyDescent="0.25">
      <c r="A4113" t="s">
        <v>1569</v>
      </c>
      <c r="B4113">
        <v>332150</v>
      </c>
      <c r="C4113" t="s">
        <v>1769</v>
      </c>
      <c r="D4113" t="s">
        <v>5011</v>
      </c>
      <c r="E4113" t="s">
        <v>1572</v>
      </c>
      <c r="F4113" t="s">
        <v>4986</v>
      </c>
      <c r="G4113" t="s">
        <v>4268</v>
      </c>
      <c r="H4113" s="2">
        <v>45234</v>
      </c>
      <c r="I4113" s="2">
        <v>45234</v>
      </c>
      <c r="J4113"/>
      <c r="K4113"/>
      <c r="L4113">
        <v>0.01</v>
      </c>
      <c r="M4113" t="s">
        <v>4269</v>
      </c>
      <c r="N4113" t="s">
        <v>3865</v>
      </c>
      <c r="O4113"/>
      <c r="P4113" t="s">
        <v>4983</v>
      </c>
      <c r="Q4113" t="s">
        <v>4984</v>
      </c>
      <c r="R4113" t="s">
        <v>15450</v>
      </c>
      <c r="S4113" t="s">
        <v>15436</v>
      </c>
      <c r="T4113" t="s">
        <v>15437</v>
      </c>
      <c r="U4113" t="s">
        <v>15437</v>
      </c>
      <c r="V4113">
        <v>0</v>
      </c>
    </row>
    <row r="4114" spans="1:22" x14ac:dyDescent="0.25">
      <c r="A4114" t="s">
        <v>1569</v>
      </c>
      <c r="B4114">
        <v>332185</v>
      </c>
      <c r="C4114" t="s">
        <v>5622</v>
      </c>
      <c r="D4114" t="s">
        <v>3662</v>
      </c>
      <c r="E4114" t="s">
        <v>1572</v>
      </c>
      <c r="F4114" t="s">
        <v>5599</v>
      </c>
      <c r="G4114" t="s">
        <v>4268</v>
      </c>
      <c r="H4114" s="2">
        <v>45234</v>
      </c>
      <c r="I4114" s="2">
        <v>45234</v>
      </c>
      <c r="J4114"/>
      <c r="K4114"/>
      <c r="L4114">
        <v>0.01</v>
      </c>
      <c r="M4114" t="s">
        <v>4269</v>
      </c>
      <c r="N4114" t="s">
        <v>3865</v>
      </c>
      <c r="O4114"/>
      <c r="P4114" t="s">
        <v>5600</v>
      </c>
      <c r="Q4114" t="s">
        <v>5601</v>
      </c>
      <c r="R4114" t="s">
        <v>15452</v>
      </c>
      <c r="S4114" t="s">
        <v>15436</v>
      </c>
      <c r="T4114" t="s">
        <v>15437</v>
      </c>
      <c r="U4114" t="s">
        <v>15437</v>
      </c>
      <c r="V4114">
        <v>0</v>
      </c>
    </row>
    <row r="4115" spans="1:22" x14ac:dyDescent="0.25">
      <c r="A4115" t="s">
        <v>1569</v>
      </c>
      <c r="B4115">
        <v>332148</v>
      </c>
      <c r="C4115" t="s">
        <v>1613</v>
      </c>
      <c r="D4115" t="s">
        <v>2867</v>
      </c>
      <c r="E4115" t="s">
        <v>1572</v>
      </c>
      <c r="F4115" t="s">
        <v>5855</v>
      </c>
      <c r="G4115" t="s">
        <v>4268</v>
      </c>
      <c r="H4115" s="2">
        <v>45234</v>
      </c>
      <c r="I4115" s="2">
        <v>45234</v>
      </c>
      <c r="J4115"/>
      <c r="K4115"/>
      <c r="L4115">
        <v>0.01</v>
      </c>
      <c r="M4115" t="s">
        <v>4269</v>
      </c>
      <c r="N4115" t="s">
        <v>3865</v>
      </c>
      <c r="O4115"/>
      <c r="P4115" t="s">
        <v>5856</v>
      </c>
      <c r="Q4115" t="s">
        <v>5857</v>
      </c>
      <c r="R4115" t="s">
        <v>15452</v>
      </c>
      <c r="S4115" t="s">
        <v>15436</v>
      </c>
      <c r="T4115" t="s">
        <v>15437</v>
      </c>
      <c r="U4115" t="s">
        <v>15437</v>
      </c>
      <c r="V4115">
        <v>0</v>
      </c>
    </row>
    <row r="4116" spans="1:22" x14ac:dyDescent="0.25">
      <c r="A4116" t="s">
        <v>1569</v>
      </c>
      <c r="B4116">
        <v>332129</v>
      </c>
      <c r="C4116" t="s">
        <v>2436</v>
      </c>
      <c r="D4116" t="s">
        <v>6146</v>
      </c>
      <c r="E4116" t="s">
        <v>1572</v>
      </c>
      <c r="F4116" t="s">
        <v>6140</v>
      </c>
      <c r="G4116" t="s">
        <v>4294</v>
      </c>
      <c r="H4116" s="2">
        <v>45234</v>
      </c>
      <c r="I4116" s="2">
        <v>45234</v>
      </c>
      <c r="J4116"/>
      <c r="K4116"/>
      <c r="L4116">
        <v>0.01</v>
      </c>
      <c r="M4116" t="s">
        <v>4269</v>
      </c>
      <c r="N4116" t="s">
        <v>3865</v>
      </c>
      <c r="O4116"/>
      <c r="P4116" t="s">
        <v>6135</v>
      </c>
      <c r="Q4116" t="s">
        <v>6136</v>
      </c>
      <c r="R4116" t="s">
        <v>15452</v>
      </c>
      <c r="S4116" t="s">
        <v>15436</v>
      </c>
      <c r="T4116" t="s">
        <v>15437</v>
      </c>
      <c r="U4116" t="s">
        <v>15437</v>
      </c>
      <c r="V4116">
        <v>0</v>
      </c>
    </row>
    <row r="4117" spans="1:22" x14ac:dyDescent="0.25">
      <c r="A4117" t="s">
        <v>1569</v>
      </c>
      <c r="B4117">
        <v>332188</v>
      </c>
      <c r="C4117" t="s">
        <v>2875</v>
      </c>
      <c r="D4117" t="s">
        <v>6147</v>
      </c>
      <c r="E4117" t="s">
        <v>1572</v>
      </c>
      <c r="F4117" t="s">
        <v>6140</v>
      </c>
      <c r="G4117" t="s">
        <v>4294</v>
      </c>
      <c r="H4117" s="2">
        <v>45234</v>
      </c>
      <c r="I4117" s="2">
        <v>45234</v>
      </c>
      <c r="J4117"/>
      <c r="K4117"/>
      <c r="L4117">
        <v>0.01</v>
      </c>
      <c r="M4117" t="s">
        <v>4269</v>
      </c>
      <c r="N4117" t="s">
        <v>3865</v>
      </c>
      <c r="O4117"/>
      <c r="P4117" t="s">
        <v>6135</v>
      </c>
      <c r="Q4117" t="s">
        <v>6136</v>
      </c>
      <c r="R4117" t="s">
        <v>15452</v>
      </c>
      <c r="S4117" t="s">
        <v>15436</v>
      </c>
      <c r="T4117" t="s">
        <v>15437</v>
      </c>
      <c r="U4117" t="s">
        <v>15437</v>
      </c>
      <c r="V4117">
        <v>0</v>
      </c>
    </row>
    <row r="4118" spans="1:22" x14ac:dyDescent="0.25">
      <c r="A4118" t="s">
        <v>1569</v>
      </c>
      <c r="B4118">
        <v>332144</v>
      </c>
      <c r="C4118" t="s">
        <v>1705</v>
      </c>
      <c r="D4118" t="s">
        <v>6626</v>
      </c>
      <c r="E4118" t="s">
        <v>1572</v>
      </c>
      <c r="F4118" t="s">
        <v>6616</v>
      </c>
      <c r="G4118" t="s">
        <v>4294</v>
      </c>
      <c r="H4118" s="2">
        <v>45234</v>
      </c>
      <c r="I4118" s="2">
        <v>45234</v>
      </c>
      <c r="J4118"/>
      <c r="K4118"/>
      <c r="L4118">
        <v>0.01</v>
      </c>
      <c r="M4118" t="s">
        <v>4269</v>
      </c>
      <c r="N4118" t="s">
        <v>3482</v>
      </c>
      <c r="O4118"/>
      <c r="P4118" t="s">
        <v>6612</v>
      </c>
      <c r="Q4118" t="s">
        <v>6613</v>
      </c>
      <c r="R4118" t="s">
        <v>15451</v>
      </c>
      <c r="S4118" t="s">
        <v>15436</v>
      </c>
      <c r="T4118" t="s">
        <v>15437</v>
      </c>
      <c r="U4118" t="s">
        <v>15437</v>
      </c>
      <c r="V4118">
        <v>0</v>
      </c>
    </row>
    <row r="4119" spans="1:22" x14ac:dyDescent="0.25">
      <c r="A4119" t="s">
        <v>1569</v>
      </c>
      <c r="B4119">
        <v>332147</v>
      </c>
      <c r="C4119" t="s">
        <v>2088</v>
      </c>
      <c r="D4119" t="s">
        <v>6675</v>
      </c>
      <c r="E4119" t="s">
        <v>1572</v>
      </c>
      <c r="F4119" t="s">
        <v>6672</v>
      </c>
      <c r="G4119" t="s">
        <v>4294</v>
      </c>
      <c r="H4119" s="2">
        <v>45234</v>
      </c>
      <c r="I4119" s="2">
        <v>45234</v>
      </c>
      <c r="J4119"/>
      <c r="K4119"/>
      <c r="L4119">
        <v>0.01</v>
      </c>
      <c r="M4119" t="s">
        <v>4269</v>
      </c>
      <c r="N4119" t="s">
        <v>1576</v>
      </c>
      <c r="O4119"/>
      <c r="P4119" t="s">
        <v>6670</v>
      </c>
      <c r="Q4119" t="s">
        <v>6671</v>
      </c>
      <c r="R4119" t="s">
        <v>15453</v>
      </c>
      <c r="S4119" t="s">
        <v>15436</v>
      </c>
      <c r="T4119" t="s">
        <v>15437</v>
      </c>
      <c r="U4119" t="s">
        <v>15437</v>
      </c>
      <c r="V4119">
        <v>0</v>
      </c>
    </row>
    <row r="4120" spans="1:22" x14ac:dyDescent="0.25">
      <c r="A4120" t="s">
        <v>1569</v>
      </c>
      <c r="B4120">
        <v>298818</v>
      </c>
      <c r="C4120" t="s">
        <v>1765</v>
      </c>
      <c r="D4120" t="s">
        <v>3037</v>
      </c>
      <c r="E4120" t="s">
        <v>1596</v>
      </c>
      <c r="F4120" t="s">
        <v>12834</v>
      </c>
      <c r="G4120" t="s">
        <v>7490</v>
      </c>
      <c r="H4120" s="2">
        <v>45233</v>
      </c>
      <c r="I4120" s="2">
        <v>45233</v>
      </c>
      <c r="J4120"/>
      <c r="K4120"/>
      <c r="L4120">
        <v>27.75</v>
      </c>
      <c r="M4120" t="s">
        <v>7484</v>
      </c>
      <c r="N4120" t="s">
        <v>3865</v>
      </c>
      <c r="O4120"/>
      <c r="P4120" t="s">
        <v>12835</v>
      </c>
      <c r="Q4120" t="s">
        <v>12836</v>
      </c>
      <c r="R4120" t="s">
        <v>15467</v>
      </c>
      <c r="S4120" t="s">
        <v>15436</v>
      </c>
      <c r="T4120" t="s">
        <v>15437</v>
      </c>
      <c r="U4120" t="s">
        <v>15437</v>
      </c>
      <c r="V4120">
        <v>0.73026315789473684</v>
      </c>
    </row>
    <row r="4121" spans="1:22" x14ac:dyDescent="0.25">
      <c r="A4121" t="s">
        <v>1569</v>
      </c>
      <c r="B4121">
        <v>332117</v>
      </c>
      <c r="C4121" t="s">
        <v>13360</v>
      </c>
      <c r="D4121" t="s">
        <v>13361</v>
      </c>
      <c r="E4121" t="s">
        <v>1596</v>
      </c>
      <c r="F4121" t="s">
        <v>13336</v>
      </c>
      <c r="G4121" t="s">
        <v>7487</v>
      </c>
      <c r="H4121" s="2">
        <v>45233</v>
      </c>
      <c r="I4121" s="2">
        <v>45233</v>
      </c>
      <c r="J4121"/>
      <c r="K4121"/>
      <c r="L4121">
        <v>20</v>
      </c>
      <c r="M4121" t="s">
        <v>7484</v>
      </c>
      <c r="N4121" t="s">
        <v>3627</v>
      </c>
      <c r="O4121"/>
      <c r="P4121" t="s">
        <v>13328</v>
      </c>
      <c r="Q4121" t="s">
        <v>6368</v>
      </c>
      <c r="R4121" t="s">
        <v>15465</v>
      </c>
      <c r="S4121" t="s">
        <v>15436</v>
      </c>
      <c r="T4121" t="s">
        <v>15437</v>
      </c>
      <c r="U4121" t="s">
        <v>15437</v>
      </c>
      <c r="V4121">
        <v>0.52631578947368418</v>
      </c>
    </row>
    <row r="4122" spans="1:22" x14ac:dyDescent="0.25">
      <c r="A4122" t="s">
        <v>1569</v>
      </c>
      <c r="B4122">
        <v>332153</v>
      </c>
      <c r="C4122" t="s">
        <v>1853</v>
      </c>
      <c r="D4122" t="s">
        <v>5115</v>
      </c>
      <c r="E4122" t="s">
        <v>1572</v>
      </c>
      <c r="F4122" t="s">
        <v>5098</v>
      </c>
      <c r="G4122" t="s">
        <v>4268</v>
      </c>
      <c r="H4122" s="2">
        <v>45233</v>
      </c>
      <c r="I4122" s="2">
        <v>45233</v>
      </c>
      <c r="J4122"/>
      <c r="K4122"/>
      <c r="L4122">
        <v>0.01</v>
      </c>
      <c r="M4122" t="s">
        <v>4269</v>
      </c>
      <c r="N4122" t="s">
        <v>4199</v>
      </c>
      <c r="O4122"/>
      <c r="P4122" t="s">
        <v>5092</v>
      </c>
      <c r="Q4122" t="s">
        <v>5093</v>
      </c>
      <c r="R4122" t="s">
        <v>15449</v>
      </c>
      <c r="S4122" t="s">
        <v>15436</v>
      </c>
      <c r="T4122" t="s">
        <v>15437</v>
      </c>
      <c r="U4122" t="s">
        <v>15437</v>
      </c>
      <c r="V4122">
        <v>0</v>
      </c>
    </row>
    <row r="4123" spans="1:22" x14ac:dyDescent="0.25">
      <c r="A4123" t="s">
        <v>1569</v>
      </c>
      <c r="B4123">
        <v>298813</v>
      </c>
      <c r="C4123" t="s">
        <v>1750</v>
      </c>
      <c r="D4123" t="s">
        <v>5418</v>
      </c>
      <c r="E4123" t="s">
        <v>1572</v>
      </c>
      <c r="F4123" t="s">
        <v>5408</v>
      </c>
      <c r="G4123" t="s">
        <v>4268</v>
      </c>
      <c r="H4123" s="2">
        <v>45233</v>
      </c>
      <c r="I4123" s="2">
        <v>45233</v>
      </c>
      <c r="J4123"/>
      <c r="K4123"/>
      <c r="L4123">
        <v>0.01</v>
      </c>
      <c r="M4123" t="s">
        <v>4269</v>
      </c>
      <c r="N4123" t="s">
        <v>3482</v>
      </c>
      <c r="O4123"/>
      <c r="P4123" t="s">
        <v>5409</v>
      </c>
      <c r="Q4123" t="s">
        <v>5410</v>
      </c>
      <c r="R4123" t="s">
        <v>15450</v>
      </c>
      <c r="S4123" t="s">
        <v>15436</v>
      </c>
      <c r="T4123" t="s">
        <v>15437</v>
      </c>
      <c r="U4123" t="s">
        <v>15437</v>
      </c>
      <c r="V4123">
        <v>0</v>
      </c>
    </row>
    <row r="4124" spans="1:22" x14ac:dyDescent="0.25">
      <c r="A4124" t="s">
        <v>1569</v>
      </c>
      <c r="B4124">
        <v>332107</v>
      </c>
      <c r="C4124" t="s">
        <v>4342</v>
      </c>
      <c r="D4124" t="s">
        <v>5585</v>
      </c>
      <c r="E4124" t="s">
        <v>1596</v>
      </c>
      <c r="F4124" t="s">
        <v>5573</v>
      </c>
      <c r="G4124" t="s">
        <v>4294</v>
      </c>
      <c r="H4124" s="2">
        <v>45233</v>
      </c>
      <c r="I4124" s="2">
        <v>45327</v>
      </c>
      <c r="J4124"/>
      <c r="K4124"/>
      <c r="L4124">
        <v>35</v>
      </c>
      <c r="M4124" t="s">
        <v>4269</v>
      </c>
      <c r="N4124" t="s">
        <v>3865</v>
      </c>
      <c r="O4124"/>
      <c r="P4124" t="s">
        <v>5569</v>
      </c>
      <c r="Q4124" t="s">
        <v>5570</v>
      </c>
      <c r="R4124" t="s">
        <v>15450</v>
      </c>
      <c r="S4124" t="s">
        <v>15436</v>
      </c>
      <c r="T4124" t="s">
        <v>15437</v>
      </c>
      <c r="U4124" t="s">
        <v>15437</v>
      </c>
      <c r="V4124">
        <v>0.92105263157894735</v>
      </c>
    </row>
    <row r="4125" spans="1:22" x14ac:dyDescent="0.25">
      <c r="A4125" t="s">
        <v>1569</v>
      </c>
      <c r="B4125">
        <v>332089</v>
      </c>
      <c r="C4125" t="s">
        <v>7857</v>
      </c>
      <c r="D4125" t="s">
        <v>9061</v>
      </c>
      <c r="E4125" t="s">
        <v>1596</v>
      </c>
      <c r="F4125" t="s">
        <v>9024</v>
      </c>
      <c r="G4125" t="s">
        <v>7490</v>
      </c>
      <c r="H4125" s="2">
        <v>45232</v>
      </c>
      <c r="I4125" s="2">
        <v>45789</v>
      </c>
      <c r="J4125"/>
      <c r="K4125"/>
      <c r="L4125">
        <v>30.5</v>
      </c>
      <c r="M4125" t="s">
        <v>7484</v>
      </c>
      <c r="N4125" t="s">
        <v>3865</v>
      </c>
      <c r="O4125"/>
      <c r="P4125" t="s">
        <v>9018</v>
      </c>
      <c r="Q4125" t="s">
        <v>4338</v>
      </c>
      <c r="R4125" t="s">
        <v>15468</v>
      </c>
      <c r="S4125" t="s">
        <v>15436</v>
      </c>
      <c r="T4125" t="s">
        <v>15437</v>
      </c>
      <c r="U4125" t="s">
        <v>15437</v>
      </c>
      <c r="V4125">
        <v>0.80263157894736847</v>
      </c>
    </row>
    <row r="4126" spans="1:22" x14ac:dyDescent="0.25">
      <c r="A4126" t="s">
        <v>1569</v>
      </c>
      <c r="B4126">
        <v>332102</v>
      </c>
      <c r="C4126" t="s">
        <v>2014</v>
      </c>
      <c r="D4126" t="s">
        <v>12684</v>
      </c>
      <c r="E4126" t="s">
        <v>1572</v>
      </c>
      <c r="F4126" t="s">
        <v>12672</v>
      </c>
      <c r="G4126" t="s">
        <v>7490</v>
      </c>
      <c r="H4126" s="2">
        <v>45232</v>
      </c>
      <c r="I4126" s="2">
        <v>45232</v>
      </c>
      <c r="J4126"/>
      <c r="K4126"/>
      <c r="L4126">
        <v>0.01</v>
      </c>
      <c r="M4126" t="s">
        <v>7484</v>
      </c>
      <c r="N4126" t="s">
        <v>3482</v>
      </c>
      <c r="O4126"/>
      <c r="P4126" t="s">
        <v>12669</v>
      </c>
      <c r="Q4126" t="s">
        <v>12670</v>
      </c>
      <c r="R4126" t="s">
        <v>15468</v>
      </c>
      <c r="S4126" t="s">
        <v>15436</v>
      </c>
      <c r="T4126" t="s">
        <v>15437</v>
      </c>
      <c r="U4126" t="s">
        <v>15437</v>
      </c>
      <c r="V4126">
        <v>0</v>
      </c>
    </row>
    <row r="4127" spans="1:22" x14ac:dyDescent="0.25">
      <c r="A4127" t="s">
        <v>1569</v>
      </c>
      <c r="B4127">
        <v>332092</v>
      </c>
      <c r="C4127" t="s">
        <v>5586</v>
      </c>
      <c r="D4127" t="s">
        <v>3599</v>
      </c>
      <c r="E4127" t="s">
        <v>1572</v>
      </c>
      <c r="F4127" t="s">
        <v>5568</v>
      </c>
      <c r="G4127" t="s">
        <v>4268</v>
      </c>
      <c r="H4127" s="2">
        <v>45232</v>
      </c>
      <c r="I4127" s="2">
        <v>45232</v>
      </c>
      <c r="J4127"/>
      <c r="K4127"/>
      <c r="L4127">
        <v>0.01</v>
      </c>
      <c r="M4127" t="s">
        <v>4269</v>
      </c>
      <c r="N4127" t="s">
        <v>3865</v>
      </c>
      <c r="O4127"/>
      <c r="P4127" t="s">
        <v>5569</v>
      </c>
      <c r="Q4127" t="s">
        <v>5570</v>
      </c>
      <c r="R4127" t="s">
        <v>15450</v>
      </c>
      <c r="S4127" t="s">
        <v>15436</v>
      </c>
      <c r="T4127" t="s">
        <v>15437</v>
      </c>
      <c r="U4127" t="s">
        <v>15437</v>
      </c>
      <c r="V4127">
        <v>0</v>
      </c>
    </row>
    <row r="4128" spans="1:22" x14ac:dyDescent="0.25">
      <c r="A4128" t="s">
        <v>1569</v>
      </c>
      <c r="B4128">
        <v>332418</v>
      </c>
      <c r="C4128" t="s">
        <v>3448</v>
      </c>
      <c r="D4128" t="s">
        <v>5953</v>
      </c>
      <c r="E4128" t="s">
        <v>1572</v>
      </c>
      <c r="F4128" t="s">
        <v>5935</v>
      </c>
      <c r="G4128" t="s">
        <v>4268</v>
      </c>
      <c r="H4128" s="2">
        <v>45232</v>
      </c>
      <c r="I4128" s="2">
        <v>45232</v>
      </c>
      <c r="J4128"/>
      <c r="K4128"/>
      <c r="L4128">
        <v>0.01</v>
      </c>
      <c r="M4128" t="s">
        <v>4269</v>
      </c>
      <c r="N4128" t="s">
        <v>3865</v>
      </c>
      <c r="O4128"/>
      <c r="P4128" t="s">
        <v>5936</v>
      </c>
      <c r="Q4128" t="s">
        <v>5937</v>
      </c>
      <c r="R4128" t="s">
        <v>15448</v>
      </c>
      <c r="S4128" t="s">
        <v>15436</v>
      </c>
      <c r="T4128" t="s">
        <v>15437</v>
      </c>
      <c r="U4128" t="s">
        <v>15437</v>
      </c>
      <c r="V4128">
        <v>0</v>
      </c>
    </row>
    <row r="4129" spans="1:22" x14ac:dyDescent="0.25">
      <c r="A4129" t="s">
        <v>1569</v>
      </c>
      <c r="B4129">
        <v>332090</v>
      </c>
      <c r="C4129" t="s">
        <v>2813</v>
      </c>
      <c r="D4129" t="s">
        <v>6344</v>
      </c>
      <c r="E4129" t="s">
        <v>1572</v>
      </c>
      <c r="F4129" t="s">
        <v>6332</v>
      </c>
      <c r="G4129" t="s">
        <v>4294</v>
      </c>
      <c r="H4129" s="2">
        <v>45232</v>
      </c>
      <c r="I4129" s="2">
        <v>45232</v>
      </c>
      <c r="J4129"/>
      <c r="K4129"/>
      <c r="L4129">
        <v>0.01</v>
      </c>
      <c r="M4129" t="s">
        <v>4269</v>
      </c>
      <c r="N4129" t="s">
        <v>3865</v>
      </c>
      <c r="O4129"/>
      <c r="P4129" t="s">
        <v>6331</v>
      </c>
      <c r="Q4129" t="s">
        <v>3953</v>
      </c>
      <c r="R4129" t="s">
        <v>15450</v>
      </c>
      <c r="S4129" t="s">
        <v>15436</v>
      </c>
      <c r="T4129" t="s">
        <v>15437</v>
      </c>
      <c r="U4129" t="s">
        <v>15437</v>
      </c>
      <c r="V4129">
        <v>0</v>
      </c>
    </row>
    <row r="4130" spans="1:22" x14ac:dyDescent="0.25">
      <c r="A4130" t="s">
        <v>1569</v>
      </c>
      <c r="B4130">
        <v>332081</v>
      </c>
      <c r="C4130" t="s">
        <v>7690</v>
      </c>
      <c r="D4130" t="s">
        <v>2148</v>
      </c>
      <c r="E4130" t="s">
        <v>1596</v>
      </c>
      <c r="F4130" t="s">
        <v>7681</v>
      </c>
      <c r="G4130" t="s">
        <v>7487</v>
      </c>
      <c r="H4130" s="2">
        <v>45230</v>
      </c>
      <c r="I4130" s="2">
        <v>45523</v>
      </c>
      <c r="J4130"/>
      <c r="K4130"/>
      <c r="L4130">
        <v>26</v>
      </c>
      <c r="M4130" t="s">
        <v>7484</v>
      </c>
      <c r="N4130" t="s">
        <v>1714</v>
      </c>
      <c r="O4130"/>
      <c r="P4130" t="s">
        <v>7677</v>
      </c>
      <c r="Q4130" t="s">
        <v>2264</v>
      </c>
      <c r="R4130" t="s">
        <v>15462</v>
      </c>
      <c r="S4130" t="s">
        <v>15436</v>
      </c>
      <c r="T4130" t="s">
        <v>15437</v>
      </c>
      <c r="U4130" t="s">
        <v>15437</v>
      </c>
      <c r="V4130">
        <v>0.68421052631578949</v>
      </c>
    </row>
    <row r="4131" spans="1:22" x14ac:dyDescent="0.25">
      <c r="A4131" t="s">
        <v>1569</v>
      </c>
      <c r="B4131">
        <v>332072</v>
      </c>
      <c r="C4131" t="s">
        <v>6992</v>
      </c>
      <c r="D4131" t="s">
        <v>9203</v>
      </c>
      <c r="E4131" t="s">
        <v>1572</v>
      </c>
      <c r="F4131" t="s">
        <v>9153</v>
      </c>
      <c r="G4131" t="s">
        <v>7490</v>
      </c>
      <c r="H4131" s="2">
        <v>45230</v>
      </c>
      <c r="I4131" s="2">
        <v>45230</v>
      </c>
      <c r="J4131"/>
      <c r="K4131"/>
      <c r="L4131">
        <v>0.01</v>
      </c>
      <c r="M4131" t="s">
        <v>7484</v>
      </c>
      <c r="N4131" t="s">
        <v>3482</v>
      </c>
      <c r="O4131"/>
      <c r="P4131" t="s">
        <v>9154</v>
      </c>
      <c r="Q4131" t="s">
        <v>9155</v>
      </c>
      <c r="R4131" t="s">
        <v>15465</v>
      </c>
      <c r="S4131" t="s">
        <v>15436</v>
      </c>
      <c r="T4131" t="s">
        <v>15437</v>
      </c>
      <c r="U4131" t="s">
        <v>15437</v>
      </c>
      <c r="V4131">
        <v>0</v>
      </c>
    </row>
    <row r="4132" spans="1:22" x14ac:dyDescent="0.25">
      <c r="A4132" t="s">
        <v>1569</v>
      </c>
      <c r="B4132">
        <v>332067</v>
      </c>
      <c r="C4132" t="s">
        <v>12111</v>
      </c>
      <c r="D4132" t="s">
        <v>2785</v>
      </c>
      <c r="E4132" t="s">
        <v>1572</v>
      </c>
      <c r="F4132" t="s">
        <v>12100</v>
      </c>
      <c r="G4132" t="s">
        <v>7483</v>
      </c>
      <c r="H4132" s="2">
        <v>45230</v>
      </c>
      <c r="I4132" s="2">
        <v>45230</v>
      </c>
      <c r="J4132"/>
      <c r="K4132"/>
      <c r="L4132">
        <v>0.01</v>
      </c>
      <c r="M4132" t="s">
        <v>7484</v>
      </c>
      <c r="N4132" t="s">
        <v>1714</v>
      </c>
      <c r="O4132"/>
      <c r="P4132" t="s">
        <v>12097</v>
      </c>
      <c r="Q4132" t="s">
        <v>3032</v>
      </c>
      <c r="R4132" t="s">
        <v>15461</v>
      </c>
      <c r="S4132" t="s">
        <v>15436</v>
      </c>
      <c r="T4132" t="s">
        <v>15437</v>
      </c>
      <c r="U4132" t="s">
        <v>15437</v>
      </c>
      <c r="V4132">
        <v>0</v>
      </c>
    </row>
    <row r="4133" spans="1:22" x14ac:dyDescent="0.25">
      <c r="A4133" t="s">
        <v>1569</v>
      </c>
      <c r="B4133">
        <v>331860</v>
      </c>
      <c r="C4133" t="s">
        <v>14624</v>
      </c>
      <c r="D4133" t="s">
        <v>14625</v>
      </c>
      <c r="E4133" t="s">
        <v>1607</v>
      </c>
      <c r="F4133" t="s">
        <v>14626</v>
      </c>
      <c r="G4133" t="s">
        <v>14627</v>
      </c>
      <c r="H4133" s="2">
        <v>45230</v>
      </c>
      <c r="I4133" s="2">
        <v>45230</v>
      </c>
      <c r="J4133"/>
      <c r="K4133"/>
      <c r="L4133">
        <v>38</v>
      </c>
      <c r="M4133" t="s">
        <v>7484</v>
      </c>
      <c r="N4133" t="s">
        <v>1714</v>
      </c>
      <c r="O4133" t="s">
        <v>7120</v>
      </c>
      <c r="P4133" t="s">
        <v>14610</v>
      </c>
      <c r="Q4133" t="s">
        <v>23</v>
      </c>
      <c r="R4133" t="s">
        <v>23</v>
      </c>
      <c r="S4133" t="s">
        <v>15436</v>
      </c>
      <c r="T4133" t="s">
        <v>15437</v>
      </c>
      <c r="U4133" t="s">
        <v>15437</v>
      </c>
      <c r="V4133">
        <v>1</v>
      </c>
    </row>
    <row r="4134" spans="1:22" x14ac:dyDescent="0.25">
      <c r="A4134" t="s">
        <v>1569</v>
      </c>
      <c r="B4134">
        <v>332054</v>
      </c>
      <c r="C4134" t="s">
        <v>5385</v>
      </c>
      <c r="D4134" t="s">
        <v>5563</v>
      </c>
      <c r="E4134" t="s">
        <v>1596</v>
      </c>
      <c r="F4134" t="s">
        <v>8925</v>
      </c>
      <c r="G4134" t="s">
        <v>7490</v>
      </c>
      <c r="H4134" s="2">
        <v>45229</v>
      </c>
      <c r="I4134" s="2">
        <v>45229</v>
      </c>
      <c r="J4134"/>
      <c r="K4134"/>
      <c r="L4134">
        <v>18.5</v>
      </c>
      <c r="M4134" t="s">
        <v>7484</v>
      </c>
      <c r="N4134" t="s">
        <v>3482</v>
      </c>
      <c r="O4134"/>
      <c r="P4134" t="s">
        <v>8923</v>
      </c>
      <c r="Q4134" t="s">
        <v>6294</v>
      </c>
      <c r="R4134" t="s">
        <v>15465</v>
      </c>
      <c r="S4134" t="s">
        <v>15436</v>
      </c>
      <c r="T4134" t="s">
        <v>15437</v>
      </c>
      <c r="U4134" t="s">
        <v>15437</v>
      </c>
      <c r="V4134">
        <v>0.48684210526315791</v>
      </c>
    </row>
    <row r="4135" spans="1:22" x14ac:dyDescent="0.25">
      <c r="A4135" t="s">
        <v>1569</v>
      </c>
      <c r="B4135">
        <v>298810</v>
      </c>
      <c r="C4135" t="s">
        <v>2127</v>
      </c>
      <c r="D4135" t="s">
        <v>8951</v>
      </c>
      <c r="E4135" t="s">
        <v>1572</v>
      </c>
      <c r="F4135" t="s">
        <v>8925</v>
      </c>
      <c r="G4135" t="s">
        <v>7490</v>
      </c>
      <c r="H4135" s="2">
        <v>45229</v>
      </c>
      <c r="I4135" s="2">
        <v>45229</v>
      </c>
      <c r="J4135"/>
      <c r="K4135"/>
      <c r="L4135">
        <v>0.01</v>
      </c>
      <c r="M4135" t="s">
        <v>7484</v>
      </c>
      <c r="N4135" t="s">
        <v>3482</v>
      </c>
      <c r="O4135"/>
      <c r="P4135" t="s">
        <v>8923</v>
      </c>
      <c r="Q4135" t="s">
        <v>6294</v>
      </c>
      <c r="R4135" t="s">
        <v>15465</v>
      </c>
      <c r="S4135" t="s">
        <v>15436</v>
      </c>
      <c r="T4135" t="s">
        <v>15437</v>
      </c>
      <c r="U4135" t="s">
        <v>15437</v>
      </c>
      <c r="V4135">
        <v>0</v>
      </c>
    </row>
    <row r="4136" spans="1:22" x14ac:dyDescent="0.25">
      <c r="A4136" t="s">
        <v>1569</v>
      </c>
      <c r="B4136">
        <v>332082</v>
      </c>
      <c r="C4136" t="s">
        <v>1810</v>
      </c>
      <c r="D4136" t="s">
        <v>4313</v>
      </c>
      <c r="E4136" t="s">
        <v>1572</v>
      </c>
      <c r="F4136" t="s">
        <v>8925</v>
      </c>
      <c r="G4136" t="s">
        <v>7490</v>
      </c>
      <c r="H4136" s="2">
        <v>45229</v>
      </c>
      <c r="I4136" s="2">
        <v>45229</v>
      </c>
      <c r="J4136"/>
      <c r="K4136"/>
      <c r="L4136">
        <v>0.01</v>
      </c>
      <c r="M4136" t="s">
        <v>7484</v>
      </c>
      <c r="N4136" t="s">
        <v>3482</v>
      </c>
      <c r="O4136"/>
      <c r="P4136" t="s">
        <v>8923</v>
      </c>
      <c r="Q4136" t="s">
        <v>6294</v>
      </c>
      <c r="R4136" t="s">
        <v>15465</v>
      </c>
      <c r="S4136" t="s">
        <v>15436</v>
      </c>
      <c r="T4136" t="s">
        <v>15437</v>
      </c>
      <c r="U4136" t="s">
        <v>15437</v>
      </c>
      <c r="V4136">
        <v>0</v>
      </c>
    </row>
    <row r="4137" spans="1:22" x14ac:dyDescent="0.25">
      <c r="A4137" t="s">
        <v>1569</v>
      </c>
      <c r="B4137">
        <v>332056</v>
      </c>
      <c r="C4137" t="s">
        <v>7791</v>
      </c>
      <c r="D4137" t="s">
        <v>8952</v>
      </c>
      <c r="E4137" t="s">
        <v>1596</v>
      </c>
      <c r="F4137" t="s">
        <v>8929</v>
      </c>
      <c r="G4137" t="s">
        <v>7509</v>
      </c>
      <c r="H4137" s="2">
        <v>45229</v>
      </c>
      <c r="I4137" s="2">
        <v>45691</v>
      </c>
      <c r="J4137"/>
      <c r="K4137"/>
      <c r="L4137">
        <v>13.5</v>
      </c>
      <c r="M4137" t="s">
        <v>7484</v>
      </c>
      <c r="N4137" t="s">
        <v>3482</v>
      </c>
      <c r="O4137"/>
      <c r="P4137" t="s">
        <v>8923</v>
      </c>
      <c r="Q4137" t="s">
        <v>6294</v>
      </c>
      <c r="R4137" t="s">
        <v>15465</v>
      </c>
      <c r="S4137" t="s">
        <v>15436</v>
      </c>
      <c r="T4137" t="s">
        <v>15437</v>
      </c>
      <c r="U4137" t="s">
        <v>15437</v>
      </c>
      <c r="V4137">
        <v>0.35526315789473684</v>
      </c>
    </row>
    <row r="4138" spans="1:22" x14ac:dyDescent="0.25">
      <c r="A4138" t="s">
        <v>1569</v>
      </c>
      <c r="B4138">
        <v>332047</v>
      </c>
      <c r="C4138" t="s">
        <v>8990</v>
      </c>
      <c r="D4138" t="s">
        <v>8991</v>
      </c>
      <c r="E4138" t="s">
        <v>1572</v>
      </c>
      <c r="F4138" t="s">
        <v>8979</v>
      </c>
      <c r="G4138" t="s">
        <v>7490</v>
      </c>
      <c r="H4138" s="2">
        <v>45229</v>
      </c>
      <c r="I4138" s="2">
        <v>45229</v>
      </c>
      <c r="J4138"/>
      <c r="K4138"/>
      <c r="L4138">
        <v>0.01</v>
      </c>
      <c r="M4138" t="s">
        <v>7484</v>
      </c>
      <c r="N4138" t="s">
        <v>3865</v>
      </c>
      <c r="O4138"/>
      <c r="P4138" t="s">
        <v>8980</v>
      </c>
      <c r="Q4138" t="s">
        <v>4579</v>
      </c>
      <c r="R4138" t="s">
        <v>15463</v>
      </c>
      <c r="S4138" t="s">
        <v>15436</v>
      </c>
      <c r="T4138" t="s">
        <v>15437</v>
      </c>
      <c r="U4138" t="s">
        <v>15437</v>
      </c>
      <c r="V4138">
        <v>0</v>
      </c>
    </row>
    <row r="4139" spans="1:22" x14ac:dyDescent="0.25">
      <c r="A4139" t="s">
        <v>1569</v>
      </c>
      <c r="B4139">
        <v>332440</v>
      </c>
      <c r="C4139" t="s">
        <v>5894</v>
      </c>
      <c r="D4139" t="s">
        <v>9575</v>
      </c>
      <c r="E4139" t="s">
        <v>1572</v>
      </c>
      <c r="F4139" t="s">
        <v>9576</v>
      </c>
      <c r="G4139" t="s">
        <v>7607</v>
      </c>
      <c r="H4139" s="2">
        <v>45229</v>
      </c>
      <c r="I4139" s="2">
        <v>45229</v>
      </c>
      <c r="J4139"/>
      <c r="K4139"/>
      <c r="L4139">
        <v>0.01</v>
      </c>
      <c r="M4139" t="s">
        <v>7484</v>
      </c>
      <c r="N4139" t="s">
        <v>3482</v>
      </c>
      <c r="O4139"/>
      <c r="P4139" t="s">
        <v>9565</v>
      </c>
      <c r="Q4139" t="s">
        <v>5201</v>
      </c>
      <c r="R4139" t="s">
        <v>15466</v>
      </c>
      <c r="S4139" t="s">
        <v>15436</v>
      </c>
      <c r="T4139" t="s">
        <v>15437</v>
      </c>
      <c r="U4139" t="s">
        <v>15437</v>
      </c>
      <c r="V4139">
        <v>0</v>
      </c>
    </row>
    <row r="4140" spans="1:22" x14ac:dyDescent="0.25">
      <c r="A4140" t="s">
        <v>1569</v>
      </c>
      <c r="B4140">
        <v>332002</v>
      </c>
      <c r="C4140" t="s">
        <v>2730</v>
      </c>
      <c r="D4140" t="s">
        <v>10488</v>
      </c>
      <c r="E4140" t="s">
        <v>1572</v>
      </c>
      <c r="F4140" t="s">
        <v>10454</v>
      </c>
      <c r="G4140" t="s">
        <v>7490</v>
      </c>
      <c r="H4140" s="2">
        <v>45229</v>
      </c>
      <c r="I4140" s="2">
        <v>45229</v>
      </c>
      <c r="J4140"/>
      <c r="K4140"/>
      <c r="L4140">
        <v>0.01</v>
      </c>
      <c r="M4140" t="s">
        <v>7484</v>
      </c>
      <c r="N4140" t="s">
        <v>1714</v>
      </c>
      <c r="O4140"/>
      <c r="P4140" t="s">
        <v>10452</v>
      </c>
      <c r="Q4140" t="s">
        <v>2939</v>
      </c>
      <c r="R4140" t="s">
        <v>15461</v>
      </c>
      <c r="S4140" t="s">
        <v>15436</v>
      </c>
      <c r="T4140" t="s">
        <v>15437</v>
      </c>
      <c r="U4140" t="s">
        <v>15437</v>
      </c>
      <c r="V4140">
        <v>0</v>
      </c>
    </row>
    <row r="4141" spans="1:22" x14ac:dyDescent="0.25">
      <c r="A4141" t="s">
        <v>1569</v>
      </c>
      <c r="B4141">
        <v>332192</v>
      </c>
      <c r="C4141" t="s">
        <v>10729</v>
      </c>
      <c r="D4141" t="s">
        <v>7311</v>
      </c>
      <c r="E4141" t="s">
        <v>1572</v>
      </c>
      <c r="F4141" t="s">
        <v>10704</v>
      </c>
      <c r="G4141" t="s">
        <v>7490</v>
      </c>
      <c r="H4141" s="2">
        <v>45229</v>
      </c>
      <c r="I4141" s="2">
        <v>45229</v>
      </c>
      <c r="J4141"/>
      <c r="K4141"/>
      <c r="L4141">
        <v>0.01</v>
      </c>
      <c r="M4141" t="s">
        <v>7484</v>
      </c>
      <c r="N4141" t="s">
        <v>1576</v>
      </c>
      <c r="O4141"/>
      <c r="P4141" t="s">
        <v>10705</v>
      </c>
      <c r="Q4141" t="s">
        <v>10706</v>
      </c>
      <c r="R4141" t="s">
        <v>15464</v>
      </c>
      <c r="S4141" t="s">
        <v>15436</v>
      </c>
      <c r="T4141" t="s">
        <v>15437</v>
      </c>
      <c r="U4141" t="s">
        <v>15437</v>
      </c>
      <c r="V4141">
        <v>0</v>
      </c>
    </row>
    <row r="4142" spans="1:22" x14ac:dyDescent="0.25">
      <c r="A4142" t="s">
        <v>1569</v>
      </c>
      <c r="B4142">
        <v>331982</v>
      </c>
      <c r="C4142" t="s">
        <v>2226</v>
      </c>
      <c r="D4142" t="s">
        <v>9231</v>
      </c>
      <c r="E4142" t="s">
        <v>1607</v>
      </c>
      <c r="F4142" t="s">
        <v>12063</v>
      </c>
      <c r="G4142" t="s">
        <v>7541</v>
      </c>
      <c r="H4142" s="2">
        <v>45229</v>
      </c>
      <c r="I4142" s="2">
        <v>45579</v>
      </c>
      <c r="J4142"/>
      <c r="K4142"/>
      <c r="L4142">
        <v>38</v>
      </c>
      <c r="M4142" t="s">
        <v>7484</v>
      </c>
      <c r="N4142" t="s">
        <v>1714</v>
      </c>
      <c r="O4142"/>
      <c r="P4142" t="s">
        <v>12032</v>
      </c>
      <c r="Q4142" t="s">
        <v>3219</v>
      </c>
      <c r="R4142" t="s">
        <v>15462</v>
      </c>
      <c r="S4142" t="s">
        <v>15436</v>
      </c>
      <c r="T4142" t="s">
        <v>15437</v>
      </c>
      <c r="U4142" t="s">
        <v>1566</v>
      </c>
      <c r="V4142">
        <v>1</v>
      </c>
    </row>
    <row r="4143" spans="1:22" x14ac:dyDescent="0.25">
      <c r="A4143" t="s">
        <v>1569</v>
      </c>
      <c r="B4143">
        <v>293185</v>
      </c>
      <c r="C4143" t="s">
        <v>12685</v>
      </c>
      <c r="D4143" t="s">
        <v>12686</v>
      </c>
      <c r="E4143" t="s">
        <v>1607</v>
      </c>
      <c r="F4143" t="s">
        <v>12687</v>
      </c>
      <c r="G4143" t="s">
        <v>7547</v>
      </c>
      <c r="H4143" s="2">
        <v>45229</v>
      </c>
      <c r="I4143" s="2">
        <v>45495</v>
      </c>
      <c r="J4143"/>
      <c r="K4143"/>
      <c r="L4143">
        <v>38</v>
      </c>
      <c r="M4143" t="s">
        <v>7484</v>
      </c>
      <c r="N4143" t="s">
        <v>3482</v>
      </c>
      <c r="O4143"/>
      <c r="P4143" t="s">
        <v>12669</v>
      </c>
      <c r="Q4143" t="s">
        <v>12670</v>
      </c>
      <c r="R4143" t="s">
        <v>15468</v>
      </c>
      <c r="S4143" t="s">
        <v>15436</v>
      </c>
      <c r="T4143" t="s">
        <v>15437</v>
      </c>
      <c r="U4143" t="s">
        <v>1566</v>
      </c>
      <c r="V4143">
        <v>1</v>
      </c>
    </row>
    <row r="4144" spans="1:22" x14ac:dyDescent="0.25">
      <c r="A4144" t="s">
        <v>1569</v>
      </c>
      <c r="B4144">
        <v>331892</v>
      </c>
      <c r="C4144" t="s">
        <v>14345</v>
      </c>
      <c r="D4144" t="s">
        <v>14346</v>
      </c>
      <c r="E4144" t="s">
        <v>1607</v>
      </c>
      <c r="F4144" t="s">
        <v>14347</v>
      </c>
      <c r="G4144" t="s">
        <v>14348</v>
      </c>
      <c r="H4144" s="2">
        <v>45229</v>
      </c>
      <c r="I4144" s="2">
        <v>45229</v>
      </c>
      <c r="J4144"/>
      <c r="K4144"/>
      <c r="L4144">
        <v>38</v>
      </c>
      <c r="M4144" t="s">
        <v>7484</v>
      </c>
      <c r="N4144" t="s">
        <v>1714</v>
      </c>
      <c r="O4144" t="s">
        <v>7120</v>
      </c>
      <c r="P4144" t="s">
        <v>14320</v>
      </c>
      <c r="Q4144" t="s">
        <v>17</v>
      </c>
      <c r="R4144" t="s">
        <v>17</v>
      </c>
      <c r="S4144" t="s">
        <v>15436</v>
      </c>
      <c r="T4144" t="s">
        <v>15437</v>
      </c>
      <c r="U4144" t="s">
        <v>15437</v>
      </c>
      <c r="V4144">
        <v>1</v>
      </c>
    </row>
    <row r="4145" spans="1:22" x14ac:dyDescent="0.25">
      <c r="A4145" t="s">
        <v>1569</v>
      </c>
      <c r="B4145">
        <v>332195</v>
      </c>
      <c r="C4145" t="s">
        <v>2284</v>
      </c>
      <c r="D4145" t="s">
        <v>2285</v>
      </c>
      <c r="E4145" t="s">
        <v>1572</v>
      </c>
      <c r="F4145" t="s">
        <v>14349</v>
      </c>
      <c r="G4145" t="s">
        <v>15822</v>
      </c>
      <c r="H4145" s="2">
        <v>45229</v>
      </c>
      <c r="I4145" s="2">
        <v>45229</v>
      </c>
      <c r="J4145"/>
      <c r="K4145"/>
      <c r="L4145">
        <v>0.01</v>
      </c>
      <c r="M4145" t="s">
        <v>7484</v>
      </c>
      <c r="N4145" t="s">
        <v>1714</v>
      </c>
      <c r="O4145" t="s">
        <v>7120</v>
      </c>
      <c r="P4145" t="s">
        <v>14320</v>
      </c>
      <c r="Q4145" t="s">
        <v>17</v>
      </c>
      <c r="R4145" t="s">
        <v>17</v>
      </c>
      <c r="S4145" t="s">
        <v>15436</v>
      </c>
      <c r="T4145" t="s">
        <v>15437</v>
      </c>
      <c r="U4145" t="s">
        <v>15437</v>
      </c>
      <c r="V4145">
        <v>0</v>
      </c>
    </row>
    <row r="4146" spans="1:22" x14ac:dyDescent="0.25">
      <c r="A4146" t="s">
        <v>1569</v>
      </c>
      <c r="B4146">
        <v>332206</v>
      </c>
      <c r="C4146" t="s">
        <v>2920</v>
      </c>
      <c r="D4146" t="s">
        <v>2921</v>
      </c>
      <c r="E4146" t="s">
        <v>1607</v>
      </c>
      <c r="F4146" t="s">
        <v>14349</v>
      </c>
      <c r="G4146" t="s">
        <v>15822</v>
      </c>
      <c r="H4146" s="2">
        <v>45229</v>
      </c>
      <c r="I4146" s="2">
        <v>45677</v>
      </c>
      <c r="J4146"/>
      <c r="K4146"/>
      <c r="L4146">
        <v>38</v>
      </c>
      <c r="M4146" t="s">
        <v>7484</v>
      </c>
      <c r="N4146" t="s">
        <v>1714</v>
      </c>
      <c r="O4146" t="s">
        <v>7120</v>
      </c>
      <c r="P4146" t="s">
        <v>14320</v>
      </c>
      <c r="Q4146" t="s">
        <v>17</v>
      </c>
      <c r="R4146" t="s">
        <v>17</v>
      </c>
      <c r="S4146" t="s">
        <v>15436</v>
      </c>
      <c r="T4146" t="s">
        <v>15437</v>
      </c>
      <c r="U4146" t="s">
        <v>15437</v>
      </c>
      <c r="V4146">
        <v>1</v>
      </c>
    </row>
    <row r="4147" spans="1:22" x14ac:dyDescent="0.25">
      <c r="A4147" t="s">
        <v>1569</v>
      </c>
      <c r="B4147">
        <v>331900</v>
      </c>
      <c r="C4147" t="s">
        <v>4923</v>
      </c>
      <c r="D4147" t="s">
        <v>4924</v>
      </c>
      <c r="E4147" t="s">
        <v>1607</v>
      </c>
      <c r="F4147" t="s">
        <v>4912</v>
      </c>
      <c r="G4147" t="s">
        <v>4294</v>
      </c>
      <c r="H4147" s="2">
        <v>45229</v>
      </c>
      <c r="I4147" s="2">
        <v>45229</v>
      </c>
      <c r="J4147"/>
      <c r="K4147"/>
      <c r="L4147">
        <v>38</v>
      </c>
      <c r="M4147" t="s">
        <v>4269</v>
      </c>
      <c r="N4147" t="s">
        <v>3865</v>
      </c>
      <c r="O4147"/>
      <c r="P4147" t="s">
        <v>4909</v>
      </c>
      <c r="Q4147" t="s">
        <v>4910</v>
      </c>
      <c r="R4147" t="s">
        <v>15448</v>
      </c>
      <c r="S4147" t="s">
        <v>15436</v>
      </c>
      <c r="T4147" t="s">
        <v>15437</v>
      </c>
      <c r="U4147" t="s">
        <v>15437</v>
      </c>
      <c r="V4147">
        <v>1</v>
      </c>
    </row>
    <row r="4148" spans="1:22" x14ac:dyDescent="0.25">
      <c r="A4148" t="s">
        <v>1569</v>
      </c>
      <c r="B4148">
        <v>332021</v>
      </c>
      <c r="C4148" t="s">
        <v>2322</v>
      </c>
      <c r="D4148" t="s">
        <v>5116</v>
      </c>
      <c r="E4148" t="s">
        <v>1572</v>
      </c>
      <c r="F4148" t="s">
        <v>5098</v>
      </c>
      <c r="G4148" t="s">
        <v>4268</v>
      </c>
      <c r="H4148" s="2">
        <v>45229</v>
      </c>
      <c r="I4148" s="2">
        <v>45229</v>
      </c>
      <c r="J4148"/>
      <c r="K4148"/>
      <c r="L4148">
        <v>0.01</v>
      </c>
      <c r="M4148" t="s">
        <v>4269</v>
      </c>
      <c r="N4148" t="s">
        <v>4199</v>
      </c>
      <c r="O4148"/>
      <c r="P4148" t="s">
        <v>5092</v>
      </c>
      <c r="Q4148" t="s">
        <v>5093</v>
      </c>
      <c r="R4148" t="s">
        <v>15449</v>
      </c>
      <c r="S4148" t="s">
        <v>15436</v>
      </c>
      <c r="T4148" t="s">
        <v>15437</v>
      </c>
      <c r="U4148" t="s">
        <v>15437</v>
      </c>
      <c r="V4148">
        <v>0</v>
      </c>
    </row>
    <row r="4149" spans="1:22" x14ac:dyDescent="0.25">
      <c r="A4149" t="s">
        <v>1569</v>
      </c>
      <c r="B4149">
        <v>332024</v>
      </c>
      <c r="C4149" t="s">
        <v>5385</v>
      </c>
      <c r="D4149" t="s">
        <v>5386</v>
      </c>
      <c r="E4149" t="s">
        <v>1572</v>
      </c>
      <c r="F4149" t="s">
        <v>5365</v>
      </c>
      <c r="G4149" t="s">
        <v>4268</v>
      </c>
      <c r="H4149" s="2">
        <v>45229</v>
      </c>
      <c r="I4149" s="2">
        <v>45229</v>
      </c>
      <c r="J4149"/>
      <c r="K4149"/>
      <c r="L4149">
        <v>0.01</v>
      </c>
      <c r="M4149" t="s">
        <v>4269</v>
      </c>
      <c r="N4149" t="s">
        <v>1714</v>
      </c>
      <c r="O4149"/>
      <c r="P4149" t="s">
        <v>5366</v>
      </c>
      <c r="Q4149" t="s">
        <v>5367</v>
      </c>
      <c r="R4149" t="s">
        <v>15454</v>
      </c>
      <c r="S4149" t="s">
        <v>15436</v>
      </c>
      <c r="T4149" t="s">
        <v>15437</v>
      </c>
      <c r="U4149" t="s">
        <v>15437</v>
      </c>
      <c r="V4149">
        <v>0</v>
      </c>
    </row>
    <row r="4150" spans="1:22" x14ac:dyDescent="0.25">
      <c r="A4150" t="s">
        <v>1569</v>
      </c>
      <c r="B4150">
        <v>332083</v>
      </c>
      <c r="C4150" t="s">
        <v>1754</v>
      </c>
      <c r="D4150" t="s">
        <v>5587</v>
      </c>
      <c r="E4150" t="s">
        <v>1572</v>
      </c>
      <c r="F4150" t="s">
        <v>5568</v>
      </c>
      <c r="G4150" t="s">
        <v>4268</v>
      </c>
      <c r="H4150" s="2">
        <v>45229</v>
      </c>
      <c r="I4150" s="2">
        <v>45229</v>
      </c>
      <c r="J4150"/>
      <c r="K4150"/>
      <c r="L4150">
        <v>0.01</v>
      </c>
      <c r="M4150" t="s">
        <v>4269</v>
      </c>
      <c r="N4150" t="s">
        <v>3865</v>
      </c>
      <c r="O4150"/>
      <c r="P4150" t="s">
        <v>5569</v>
      </c>
      <c r="Q4150" t="s">
        <v>5570</v>
      </c>
      <c r="R4150" t="s">
        <v>15450</v>
      </c>
      <c r="S4150" t="s">
        <v>15436</v>
      </c>
      <c r="T4150" t="s">
        <v>15437</v>
      </c>
      <c r="U4150" t="s">
        <v>15437</v>
      </c>
      <c r="V4150">
        <v>0</v>
      </c>
    </row>
    <row r="4151" spans="1:22" x14ac:dyDescent="0.25">
      <c r="A4151" t="s">
        <v>1569</v>
      </c>
      <c r="B4151">
        <v>332060</v>
      </c>
      <c r="C4151" t="s">
        <v>2973</v>
      </c>
      <c r="D4151" t="s">
        <v>5747</v>
      </c>
      <c r="E4151" t="s">
        <v>1572</v>
      </c>
      <c r="F4151" t="s">
        <v>5731</v>
      </c>
      <c r="G4151" t="s">
        <v>4268</v>
      </c>
      <c r="H4151" s="2">
        <v>45229</v>
      </c>
      <c r="I4151" s="2">
        <v>45229</v>
      </c>
      <c r="J4151"/>
      <c r="K4151"/>
      <c r="L4151">
        <v>0.01</v>
      </c>
      <c r="M4151" t="s">
        <v>4269</v>
      </c>
      <c r="N4151" t="s">
        <v>1714</v>
      </c>
      <c r="O4151"/>
      <c r="P4151" t="s">
        <v>5728</v>
      </c>
      <c r="Q4151" t="s">
        <v>5729</v>
      </c>
      <c r="R4151" t="s">
        <v>15454</v>
      </c>
      <c r="S4151" t="s">
        <v>15436</v>
      </c>
      <c r="T4151" t="s">
        <v>15437</v>
      </c>
      <c r="U4151" t="s">
        <v>15437</v>
      </c>
      <c r="V4151">
        <v>0</v>
      </c>
    </row>
    <row r="4152" spans="1:22" x14ac:dyDescent="0.25">
      <c r="A4152" t="s">
        <v>1569</v>
      </c>
      <c r="B4152">
        <v>332059</v>
      </c>
      <c r="C4152" t="s">
        <v>1914</v>
      </c>
      <c r="D4152" t="s">
        <v>2077</v>
      </c>
      <c r="E4152" t="s">
        <v>1572</v>
      </c>
      <c r="F4152" t="s">
        <v>5920</v>
      </c>
      <c r="G4152" t="s">
        <v>4294</v>
      </c>
      <c r="H4152" s="2">
        <v>45229</v>
      </c>
      <c r="I4152" s="2">
        <v>45229</v>
      </c>
      <c r="J4152"/>
      <c r="K4152"/>
      <c r="L4152">
        <v>0.01</v>
      </c>
      <c r="M4152" t="s">
        <v>4269</v>
      </c>
      <c r="N4152" t="s">
        <v>3865</v>
      </c>
      <c r="O4152"/>
      <c r="P4152" t="s">
        <v>5917</v>
      </c>
      <c r="Q4152" t="s">
        <v>3978</v>
      </c>
      <c r="R4152" t="s">
        <v>15450</v>
      </c>
      <c r="S4152" t="s">
        <v>15436</v>
      </c>
      <c r="T4152" t="s">
        <v>15437</v>
      </c>
      <c r="U4152" t="s">
        <v>15437</v>
      </c>
      <c r="V4152">
        <v>0</v>
      </c>
    </row>
    <row r="4153" spans="1:22" x14ac:dyDescent="0.25">
      <c r="A4153" t="s">
        <v>1569</v>
      </c>
      <c r="B4153">
        <v>332080</v>
      </c>
      <c r="C4153" t="s">
        <v>1812</v>
      </c>
      <c r="D4153" t="s">
        <v>6117</v>
      </c>
      <c r="E4153" t="s">
        <v>1572</v>
      </c>
      <c r="F4153" t="s">
        <v>6111</v>
      </c>
      <c r="G4153" t="s">
        <v>4268</v>
      </c>
      <c r="H4153" s="2">
        <v>45229</v>
      </c>
      <c r="I4153" s="2">
        <v>45229</v>
      </c>
      <c r="J4153"/>
      <c r="K4153"/>
      <c r="L4153">
        <v>0.01</v>
      </c>
      <c r="M4153" t="s">
        <v>4269</v>
      </c>
      <c r="N4153" t="s">
        <v>1714</v>
      </c>
      <c r="O4153"/>
      <c r="P4153" t="s">
        <v>6112</v>
      </c>
      <c r="Q4153" t="s">
        <v>2575</v>
      </c>
      <c r="R4153" t="s">
        <v>15447</v>
      </c>
      <c r="S4153" t="s">
        <v>15436</v>
      </c>
      <c r="T4153" t="s">
        <v>15437</v>
      </c>
      <c r="U4153" t="s">
        <v>15437</v>
      </c>
      <c r="V4153">
        <v>0</v>
      </c>
    </row>
    <row r="4154" spans="1:22" x14ac:dyDescent="0.25">
      <c r="A4154" t="s">
        <v>1569</v>
      </c>
      <c r="B4154">
        <v>332042</v>
      </c>
      <c r="C4154" t="s">
        <v>6676</v>
      </c>
      <c r="D4154" t="s">
        <v>3240</v>
      </c>
      <c r="E4154" t="s">
        <v>1572</v>
      </c>
      <c r="F4154" t="s">
        <v>6672</v>
      </c>
      <c r="G4154" t="s">
        <v>4294</v>
      </c>
      <c r="H4154" s="2">
        <v>45229</v>
      </c>
      <c r="I4154" s="2">
        <v>45229</v>
      </c>
      <c r="J4154"/>
      <c r="K4154"/>
      <c r="L4154">
        <v>0.01</v>
      </c>
      <c r="M4154" t="s">
        <v>4269</v>
      </c>
      <c r="N4154" t="s">
        <v>1576</v>
      </c>
      <c r="O4154"/>
      <c r="P4154" t="s">
        <v>6670</v>
      </c>
      <c r="Q4154" t="s">
        <v>6671</v>
      </c>
      <c r="R4154" t="s">
        <v>15453</v>
      </c>
      <c r="S4154" t="s">
        <v>15436</v>
      </c>
      <c r="T4154" t="s">
        <v>15437</v>
      </c>
      <c r="U4154" t="s">
        <v>15437</v>
      </c>
      <c r="V4154">
        <v>0</v>
      </c>
    </row>
    <row r="4155" spans="1:22" x14ac:dyDescent="0.25">
      <c r="A4155" t="s">
        <v>1569</v>
      </c>
      <c r="B4155">
        <v>332113</v>
      </c>
      <c r="C4155" t="s">
        <v>6992</v>
      </c>
      <c r="D4155" t="s">
        <v>6993</v>
      </c>
      <c r="E4155" t="s">
        <v>1596</v>
      </c>
      <c r="F4155" t="s">
        <v>6991</v>
      </c>
      <c r="G4155" t="s">
        <v>4294</v>
      </c>
      <c r="H4155" s="2">
        <v>45229</v>
      </c>
      <c r="I4155" s="2">
        <v>45229</v>
      </c>
      <c r="J4155"/>
      <c r="K4155"/>
      <c r="L4155">
        <v>23.5</v>
      </c>
      <c r="M4155" t="s">
        <v>4269</v>
      </c>
      <c r="N4155" t="s">
        <v>3482</v>
      </c>
      <c r="O4155"/>
      <c r="P4155" t="s">
        <v>6977</v>
      </c>
      <c r="Q4155" t="s">
        <v>6978</v>
      </c>
      <c r="R4155" t="s">
        <v>15451</v>
      </c>
      <c r="S4155" t="s">
        <v>15436</v>
      </c>
      <c r="T4155" t="s">
        <v>15437</v>
      </c>
      <c r="U4155" t="s">
        <v>15437</v>
      </c>
      <c r="V4155">
        <v>0.61842105263157898</v>
      </c>
    </row>
    <row r="4156" spans="1:22" x14ac:dyDescent="0.25">
      <c r="A4156" t="s">
        <v>1569</v>
      </c>
      <c r="B4156">
        <v>332073</v>
      </c>
      <c r="C4156" t="s">
        <v>2137</v>
      </c>
      <c r="D4156" t="s">
        <v>8789</v>
      </c>
      <c r="E4156" t="s">
        <v>1572</v>
      </c>
      <c r="F4156" t="s">
        <v>8762</v>
      </c>
      <c r="G4156" t="s">
        <v>7490</v>
      </c>
      <c r="H4156" s="2">
        <v>45226</v>
      </c>
      <c r="I4156" s="2">
        <v>45226</v>
      </c>
      <c r="J4156"/>
      <c r="K4156"/>
      <c r="L4156">
        <v>0.01</v>
      </c>
      <c r="M4156" t="s">
        <v>7484</v>
      </c>
      <c r="N4156" t="s">
        <v>3865</v>
      </c>
      <c r="O4156"/>
      <c r="P4156" t="s">
        <v>8763</v>
      </c>
      <c r="Q4156" t="s">
        <v>4424</v>
      </c>
      <c r="R4156" t="s">
        <v>15467</v>
      </c>
      <c r="S4156" t="s">
        <v>15436</v>
      </c>
      <c r="T4156" t="s">
        <v>15437</v>
      </c>
      <c r="U4156" t="s">
        <v>15437</v>
      </c>
      <c r="V4156">
        <v>0</v>
      </c>
    </row>
    <row r="4157" spans="1:22" x14ac:dyDescent="0.25">
      <c r="A4157" t="s">
        <v>1569</v>
      </c>
      <c r="B4157">
        <v>332036</v>
      </c>
      <c r="C4157" t="s">
        <v>7571</v>
      </c>
      <c r="D4157" t="s">
        <v>9756</v>
      </c>
      <c r="E4157" t="s">
        <v>1572</v>
      </c>
      <c r="F4157" t="s">
        <v>9745</v>
      </c>
      <c r="G4157" t="s">
        <v>7490</v>
      </c>
      <c r="H4157" s="2">
        <v>45226</v>
      </c>
      <c r="I4157" s="2">
        <v>45226</v>
      </c>
      <c r="J4157"/>
      <c r="K4157"/>
      <c r="L4157">
        <v>0.01</v>
      </c>
      <c r="M4157" t="s">
        <v>7484</v>
      </c>
      <c r="N4157" t="s">
        <v>3482</v>
      </c>
      <c r="O4157"/>
      <c r="P4157" t="s">
        <v>9746</v>
      </c>
      <c r="Q4157" t="s">
        <v>3576</v>
      </c>
      <c r="R4157" t="s">
        <v>15466</v>
      </c>
      <c r="S4157" t="s">
        <v>15436</v>
      </c>
      <c r="T4157" t="s">
        <v>15437</v>
      </c>
      <c r="U4157" t="s">
        <v>15437</v>
      </c>
      <c r="V4157">
        <v>0</v>
      </c>
    </row>
    <row r="4158" spans="1:22" x14ac:dyDescent="0.25">
      <c r="A4158" t="s">
        <v>1569</v>
      </c>
      <c r="B4158">
        <v>331975</v>
      </c>
      <c r="C4158" t="s">
        <v>3234</v>
      </c>
      <c r="D4158" t="s">
        <v>10864</v>
      </c>
      <c r="E4158" t="s">
        <v>1572</v>
      </c>
      <c r="F4158" t="s">
        <v>10850</v>
      </c>
      <c r="G4158" t="s">
        <v>7490</v>
      </c>
      <c r="H4158" s="2">
        <v>45226</v>
      </c>
      <c r="I4158" s="2">
        <v>45226</v>
      </c>
      <c r="J4158"/>
      <c r="K4158"/>
      <c r="L4158">
        <v>0.01</v>
      </c>
      <c r="M4158" t="s">
        <v>7484</v>
      </c>
      <c r="N4158" t="s">
        <v>3865</v>
      </c>
      <c r="O4158"/>
      <c r="P4158" t="s">
        <v>10847</v>
      </c>
      <c r="Q4158" t="s">
        <v>3922</v>
      </c>
      <c r="R4158" t="s">
        <v>15468</v>
      </c>
      <c r="S4158" t="s">
        <v>15436</v>
      </c>
      <c r="T4158" t="s">
        <v>15437</v>
      </c>
      <c r="U4158" t="s">
        <v>15437</v>
      </c>
      <c r="V4158">
        <v>0</v>
      </c>
    </row>
    <row r="4159" spans="1:22" x14ac:dyDescent="0.25">
      <c r="A4159" t="s">
        <v>1569</v>
      </c>
      <c r="B4159">
        <v>331968</v>
      </c>
      <c r="C4159" t="s">
        <v>2714</v>
      </c>
      <c r="D4159" t="s">
        <v>11632</v>
      </c>
      <c r="E4159" t="s">
        <v>1572</v>
      </c>
      <c r="F4159" t="s">
        <v>11614</v>
      </c>
      <c r="G4159" t="s">
        <v>7490</v>
      </c>
      <c r="H4159" s="2">
        <v>45226</v>
      </c>
      <c r="I4159" s="2">
        <v>45226</v>
      </c>
      <c r="J4159"/>
      <c r="K4159"/>
      <c r="L4159">
        <v>0.01</v>
      </c>
      <c r="M4159" t="s">
        <v>7484</v>
      </c>
      <c r="N4159" t="s">
        <v>3311</v>
      </c>
      <c r="O4159"/>
      <c r="P4159" t="s">
        <v>11615</v>
      </c>
      <c r="Q4159" t="s">
        <v>11616</v>
      </c>
      <c r="R4159" t="s">
        <v>15463</v>
      </c>
      <c r="S4159" t="s">
        <v>15436</v>
      </c>
      <c r="T4159" t="s">
        <v>15437</v>
      </c>
      <c r="U4159" t="s">
        <v>15437</v>
      </c>
      <c r="V4159">
        <v>0</v>
      </c>
    </row>
    <row r="4160" spans="1:22" x14ac:dyDescent="0.25">
      <c r="A4160" t="s">
        <v>1569</v>
      </c>
      <c r="B4160">
        <v>331991</v>
      </c>
      <c r="C4160" t="s">
        <v>4509</v>
      </c>
      <c r="D4160" t="s">
        <v>4510</v>
      </c>
      <c r="E4160" t="s">
        <v>1572</v>
      </c>
      <c r="F4160" t="s">
        <v>4468</v>
      </c>
      <c r="G4160" t="s">
        <v>4268</v>
      </c>
      <c r="H4160" s="2">
        <v>45226</v>
      </c>
      <c r="I4160" s="2">
        <v>45789</v>
      </c>
      <c r="J4160"/>
      <c r="K4160"/>
      <c r="L4160">
        <v>0.01</v>
      </c>
      <c r="M4160" t="s">
        <v>4269</v>
      </c>
      <c r="N4160" t="s">
        <v>3865</v>
      </c>
      <c r="O4160"/>
      <c r="P4160" t="s">
        <v>4469</v>
      </c>
      <c r="Q4160" t="s">
        <v>4470</v>
      </c>
      <c r="R4160" t="s">
        <v>15450</v>
      </c>
      <c r="S4160" t="s">
        <v>15436</v>
      </c>
      <c r="T4160" t="s">
        <v>15437</v>
      </c>
      <c r="U4160" t="s">
        <v>15437</v>
      </c>
      <c r="V4160">
        <v>0</v>
      </c>
    </row>
    <row r="4161" spans="1:22" x14ac:dyDescent="0.25">
      <c r="A4161" t="s">
        <v>1569</v>
      </c>
      <c r="B4161">
        <v>331967</v>
      </c>
      <c r="C4161" t="s">
        <v>4511</v>
      </c>
      <c r="D4161" t="s">
        <v>4512</v>
      </c>
      <c r="E4161" t="s">
        <v>1572</v>
      </c>
      <c r="F4161" t="s">
        <v>4468</v>
      </c>
      <c r="G4161" t="s">
        <v>4268</v>
      </c>
      <c r="H4161" s="2">
        <v>45226</v>
      </c>
      <c r="I4161" s="2">
        <v>45803</v>
      </c>
      <c r="J4161"/>
      <c r="K4161"/>
      <c r="L4161">
        <v>0.01</v>
      </c>
      <c r="M4161" t="s">
        <v>4269</v>
      </c>
      <c r="N4161" t="s">
        <v>3865</v>
      </c>
      <c r="O4161"/>
      <c r="P4161" t="s">
        <v>4469</v>
      </c>
      <c r="Q4161" t="s">
        <v>4470</v>
      </c>
      <c r="R4161" t="s">
        <v>15450</v>
      </c>
      <c r="S4161" t="s">
        <v>15436</v>
      </c>
      <c r="T4161" t="s">
        <v>15437</v>
      </c>
      <c r="U4161" t="s">
        <v>15437</v>
      </c>
      <c r="V4161">
        <v>0</v>
      </c>
    </row>
    <row r="4162" spans="1:22" x14ac:dyDescent="0.25">
      <c r="A4162" t="s">
        <v>1569</v>
      </c>
      <c r="B4162">
        <v>332000</v>
      </c>
      <c r="C4162" t="s">
        <v>1905</v>
      </c>
      <c r="D4162" t="s">
        <v>4542</v>
      </c>
      <c r="E4162" t="s">
        <v>1572</v>
      </c>
      <c r="F4162" t="s">
        <v>4524</v>
      </c>
      <c r="G4162" t="s">
        <v>4268</v>
      </c>
      <c r="H4162" s="2">
        <v>45226</v>
      </c>
      <c r="I4162" s="2">
        <v>45226</v>
      </c>
      <c r="J4162"/>
      <c r="K4162"/>
      <c r="L4162">
        <v>0.01</v>
      </c>
      <c r="M4162" t="s">
        <v>4269</v>
      </c>
      <c r="N4162" t="s">
        <v>3482</v>
      </c>
      <c r="O4162"/>
      <c r="P4162" t="s">
        <v>4525</v>
      </c>
      <c r="Q4162" t="s">
        <v>4526</v>
      </c>
      <c r="R4162" t="s">
        <v>15451</v>
      </c>
      <c r="S4162" t="s">
        <v>15436</v>
      </c>
      <c r="T4162" t="s">
        <v>15437</v>
      </c>
      <c r="U4162" t="s">
        <v>15437</v>
      </c>
      <c r="V4162">
        <v>0</v>
      </c>
    </row>
    <row r="4163" spans="1:22" x14ac:dyDescent="0.25">
      <c r="A4163" t="s">
        <v>1569</v>
      </c>
      <c r="B4163">
        <v>331986</v>
      </c>
      <c r="C4163" t="s">
        <v>5464</v>
      </c>
      <c r="D4163" t="s">
        <v>2523</v>
      </c>
      <c r="E4163" t="s">
        <v>1572</v>
      </c>
      <c r="F4163" t="s">
        <v>5462</v>
      </c>
      <c r="G4163" t="s">
        <v>4294</v>
      </c>
      <c r="H4163" s="2">
        <v>45226</v>
      </c>
      <c r="I4163" s="2">
        <v>45226</v>
      </c>
      <c r="J4163"/>
      <c r="K4163"/>
      <c r="L4163">
        <v>0.01</v>
      </c>
      <c r="M4163" t="s">
        <v>4269</v>
      </c>
      <c r="N4163" t="s">
        <v>3482</v>
      </c>
      <c r="O4163"/>
      <c r="P4163" t="s">
        <v>5449</v>
      </c>
      <c r="Q4163" t="s">
        <v>3750</v>
      </c>
      <c r="R4163" t="s">
        <v>15451</v>
      </c>
      <c r="S4163" t="s">
        <v>15436</v>
      </c>
      <c r="T4163" t="s">
        <v>15437</v>
      </c>
      <c r="U4163" t="s">
        <v>15437</v>
      </c>
      <c r="V4163">
        <v>0</v>
      </c>
    </row>
    <row r="4164" spans="1:22" x14ac:dyDescent="0.25">
      <c r="A4164" t="s">
        <v>1569</v>
      </c>
      <c r="B4164">
        <v>331989</v>
      </c>
      <c r="C4164" t="s">
        <v>1932</v>
      </c>
      <c r="D4164" t="s">
        <v>5585</v>
      </c>
      <c r="E4164" t="s">
        <v>1572</v>
      </c>
      <c r="F4164" t="s">
        <v>5568</v>
      </c>
      <c r="G4164" t="s">
        <v>4268</v>
      </c>
      <c r="H4164" s="2">
        <v>45226</v>
      </c>
      <c r="I4164" s="2">
        <v>45226</v>
      </c>
      <c r="J4164"/>
      <c r="K4164"/>
      <c r="L4164">
        <v>0.01</v>
      </c>
      <c r="M4164" t="s">
        <v>4269</v>
      </c>
      <c r="N4164" t="s">
        <v>3865</v>
      </c>
      <c r="O4164"/>
      <c r="P4164" t="s">
        <v>5569</v>
      </c>
      <c r="Q4164" t="s">
        <v>5570</v>
      </c>
      <c r="R4164" t="s">
        <v>15450</v>
      </c>
      <c r="S4164" t="s">
        <v>15436</v>
      </c>
      <c r="T4164" t="s">
        <v>15437</v>
      </c>
      <c r="U4164" t="s">
        <v>15437</v>
      </c>
      <c r="V4164">
        <v>0</v>
      </c>
    </row>
    <row r="4165" spans="1:22" x14ac:dyDescent="0.25">
      <c r="A4165" t="s">
        <v>1569</v>
      </c>
      <c r="B4165">
        <v>331994</v>
      </c>
      <c r="C4165" t="s">
        <v>1910</v>
      </c>
      <c r="D4165" t="s">
        <v>5976</v>
      </c>
      <c r="E4165" t="s">
        <v>1607</v>
      </c>
      <c r="F4165" t="s">
        <v>5972</v>
      </c>
      <c r="G4165" t="s">
        <v>4294</v>
      </c>
      <c r="H4165" s="2">
        <v>45226</v>
      </c>
      <c r="I4165" s="2">
        <v>45607</v>
      </c>
      <c r="J4165"/>
      <c r="K4165"/>
      <c r="L4165">
        <v>38</v>
      </c>
      <c r="M4165" t="s">
        <v>4269</v>
      </c>
      <c r="N4165" t="s">
        <v>3482</v>
      </c>
      <c r="O4165"/>
      <c r="P4165" t="s">
        <v>5967</v>
      </c>
      <c r="Q4165" t="s">
        <v>5968</v>
      </c>
      <c r="R4165" t="s">
        <v>15451</v>
      </c>
      <c r="S4165" t="s">
        <v>15436</v>
      </c>
      <c r="T4165" t="s">
        <v>15437</v>
      </c>
      <c r="U4165" t="s">
        <v>15437</v>
      </c>
      <c r="V4165">
        <v>1</v>
      </c>
    </row>
    <row r="4166" spans="1:22" x14ac:dyDescent="0.25">
      <c r="A4166" t="s">
        <v>1569</v>
      </c>
      <c r="B4166">
        <v>332023</v>
      </c>
      <c r="C4166" t="s">
        <v>6007</v>
      </c>
      <c r="D4166" t="s">
        <v>6008</v>
      </c>
      <c r="E4166" t="s">
        <v>1572</v>
      </c>
      <c r="F4166" t="s">
        <v>5997</v>
      </c>
      <c r="G4166" t="s">
        <v>4294</v>
      </c>
      <c r="H4166" s="2">
        <v>45226</v>
      </c>
      <c r="I4166" s="2">
        <v>45226</v>
      </c>
      <c r="J4166"/>
      <c r="K4166"/>
      <c r="L4166">
        <v>0.01</v>
      </c>
      <c r="M4166" t="s">
        <v>4269</v>
      </c>
      <c r="N4166" t="s">
        <v>3482</v>
      </c>
      <c r="O4166"/>
      <c r="P4166" t="s">
        <v>5994</v>
      </c>
      <c r="Q4166" t="s">
        <v>5995</v>
      </c>
      <c r="R4166" t="s">
        <v>15455</v>
      </c>
      <c r="S4166" t="s">
        <v>15436</v>
      </c>
      <c r="T4166" t="s">
        <v>15437</v>
      </c>
      <c r="U4166" t="s">
        <v>15437</v>
      </c>
      <c r="V4166">
        <v>0</v>
      </c>
    </row>
    <row r="4167" spans="1:22" x14ac:dyDescent="0.25">
      <c r="A4167" t="s">
        <v>1569</v>
      </c>
      <c r="B4167">
        <v>332001</v>
      </c>
      <c r="C4167" t="s">
        <v>2886</v>
      </c>
      <c r="D4167" t="s">
        <v>6009</v>
      </c>
      <c r="E4167" t="s">
        <v>1572</v>
      </c>
      <c r="F4167" t="s">
        <v>5997</v>
      </c>
      <c r="G4167" t="s">
        <v>4294</v>
      </c>
      <c r="H4167" s="2">
        <v>45226</v>
      </c>
      <c r="I4167" s="2">
        <v>45226</v>
      </c>
      <c r="J4167"/>
      <c r="K4167"/>
      <c r="L4167">
        <v>0.01</v>
      </c>
      <c r="M4167" t="s">
        <v>4269</v>
      </c>
      <c r="N4167" t="s">
        <v>3482</v>
      </c>
      <c r="O4167"/>
      <c r="P4167" t="s">
        <v>5994</v>
      </c>
      <c r="Q4167" t="s">
        <v>5995</v>
      </c>
      <c r="R4167" t="s">
        <v>15455</v>
      </c>
      <c r="S4167" t="s">
        <v>15436</v>
      </c>
      <c r="T4167" t="s">
        <v>15437</v>
      </c>
      <c r="U4167" t="s">
        <v>15437</v>
      </c>
      <c r="V4167">
        <v>0</v>
      </c>
    </row>
    <row r="4168" spans="1:22" x14ac:dyDescent="0.25">
      <c r="A4168" t="s">
        <v>1569</v>
      </c>
      <c r="B4168">
        <v>331998</v>
      </c>
      <c r="C4168" t="s">
        <v>6118</v>
      </c>
      <c r="D4168" t="s">
        <v>6119</v>
      </c>
      <c r="E4168" t="s">
        <v>1572</v>
      </c>
      <c r="F4168" t="s">
        <v>6111</v>
      </c>
      <c r="G4168" t="s">
        <v>4268</v>
      </c>
      <c r="H4168" s="2">
        <v>45226</v>
      </c>
      <c r="I4168" s="2">
        <v>45226</v>
      </c>
      <c r="J4168"/>
      <c r="K4168"/>
      <c r="L4168">
        <v>0.01</v>
      </c>
      <c r="M4168" t="s">
        <v>4269</v>
      </c>
      <c r="N4168" t="s">
        <v>1714</v>
      </c>
      <c r="O4168"/>
      <c r="P4168" t="s">
        <v>6112</v>
      </c>
      <c r="Q4168" t="s">
        <v>2575</v>
      </c>
      <c r="R4168" t="s">
        <v>15447</v>
      </c>
      <c r="S4168" t="s">
        <v>15436</v>
      </c>
      <c r="T4168" t="s">
        <v>15437</v>
      </c>
      <c r="U4168" t="s">
        <v>15437</v>
      </c>
      <c r="V4168">
        <v>0</v>
      </c>
    </row>
    <row r="4169" spans="1:22" x14ac:dyDescent="0.25">
      <c r="A4169" t="s">
        <v>1569</v>
      </c>
      <c r="B4169">
        <v>332003</v>
      </c>
      <c r="C4169" t="s">
        <v>2780</v>
      </c>
      <c r="D4169" t="s">
        <v>4708</v>
      </c>
      <c r="E4169" t="s">
        <v>1572</v>
      </c>
      <c r="F4169" t="s">
        <v>6140</v>
      </c>
      <c r="G4169" t="s">
        <v>4294</v>
      </c>
      <c r="H4169" s="2">
        <v>45226</v>
      </c>
      <c r="I4169" s="2">
        <v>45226</v>
      </c>
      <c r="J4169"/>
      <c r="K4169"/>
      <c r="L4169">
        <v>0.01</v>
      </c>
      <c r="M4169" t="s">
        <v>4269</v>
      </c>
      <c r="N4169" t="s">
        <v>3865</v>
      </c>
      <c r="O4169"/>
      <c r="P4169" t="s">
        <v>6135</v>
      </c>
      <c r="Q4169" t="s">
        <v>6136</v>
      </c>
      <c r="R4169" t="s">
        <v>15452</v>
      </c>
      <c r="S4169" t="s">
        <v>15436</v>
      </c>
      <c r="T4169" t="s">
        <v>15437</v>
      </c>
      <c r="U4169" t="s">
        <v>15437</v>
      </c>
      <c r="V4169">
        <v>0</v>
      </c>
    </row>
    <row r="4170" spans="1:22" x14ac:dyDescent="0.25">
      <c r="A4170" t="s">
        <v>1569</v>
      </c>
      <c r="B4170">
        <v>331955</v>
      </c>
      <c r="C4170" t="s">
        <v>4495</v>
      </c>
      <c r="D4170" t="s">
        <v>12112</v>
      </c>
      <c r="E4170" t="s">
        <v>1572</v>
      </c>
      <c r="F4170" t="s">
        <v>12100</v>
      </c>
      <c r="G4170" t="s">
        <v>7483</v>
      </c>
      <c r="H4170" s="2">
        <v>45225</v>
      </c>
      <c r="I4170" s="2">
        <v>45225</v>
      </c>
      <c r="J4170"/>
      <c r="K4170"/>
      <c r="L4170">
        <v>0.01</v>
      </c>
      <c r="M4170" t="s">
        <v>7484</v>
      </c>
      <c r="N4170" t="s">
        <v>1714</v>
      </c>
      <c r="O4170"/>
      <c r="P4170" t="s">
        <v>12097</v>
      </c>
      <c r="Q4170" t="s">
        <v>3032</v>
      </c>
      <c r="R4170" t="s">
        <v>15461</v>
      </c>
      <c r="S4170" t="s">
        <v>15436</v>
      </c>
      <c r="T4170" t="s">
        <v>15437</v>
      </c>
      <c r="U4170" t="s">
        <v>15437</v>
      </c>
      <c r="V4170">
        <v>0</v>
      </c>
    </row>
    <row r="4171" spans="1:22" x14ac:dyDescent="0.25">
      <c r="A4171" t="s">
        <v>1569</v>
      </c>
      <c r="B4171">
        <v>331999</v>
      </c>
      <c r="C4171" t="s">
        <v>1613</v>
      </c>
      <c r="D4171" t="s">
        <v>5111</v>
      </c>
      <c r="E4171" t="s">
        <v>1596</v>
      </c>
      <c r="F4171" t="s">
        <v>5091</v>
      </c>
      <c r="G4171" t="s">
        <v>4294</v>
      </c>
      <c r="H4171" s="2">
        <v>45225</v>
      </c>
      <c r="I4171" s="2">
        <v>45383</v>
      </c>
      <c r="J4171"/>
      <c r="K4171"/>
      <c r="L4171">
        <v>15.25</v>
      </c>
      <c r="M4171" t="s">
        <v>4269</v>
      </c>
      <c r="N4171" t="s">
        <v>4199</v>
      </c>
      <c r="O4171"/>
      <c r="P4171" t="s">
        <v>5092</v>
      </c>
      <c r="Q4171" t="s">
        <v>5093</v>
      </c>
      <c r="R4171" t="s">
        <v>15449</v>
      </c>
      <c r="S4171" t="s">
        <v>15436</v>
      </c>
      <c r="T4171" t="s">
        <v>15437</v>
      </c>
      <c r="U4171" t="s">
        <v>15437</v>
      </c>
      <c r="V4171">
        <v>0.40131578947368424</v>
      </c>
    </row>
    <row r="4172" spans="1:22" x14ac:dyDescent="0.25">
      <c r="A4172" t="s">
        <v>1569</v>
      </c>
      <c r="B4172">
        <v>331907</v>
      </c>
      <c r="C4172" t="s">
        <v>1799</v>
      </c>
      <c r="D4172" t="s">
        <v>5716</v>
      </c>
      <c r="E4172" t="s">
        <v>1572</v>
      </c>
      <c r="F4172" t="s">
        <v>10905</v>
      </c>
      <c r="G4172" t="s">
        <v>7494</v>
      </c>
      <c r="H4172" s="2">
        <v>45222</v>
      </c>
      <c r="I4172" s="2">
        <v>45222</v>
      </c>
      <c r="J4172"/>
      <c r="K4172"/>
      <c r="L4172">
        <v>0.01</v>
      </c>
      <c r="M4172" t="s">
        <v>7484</v>
      </c>
      <c r="N4172" t="s">
        <v>3865</v>
      </c>
      <c r="O4172"/>
      <c r="P4172" t="s">
        <v>10898</v>
      </c>
      <c r="Q4172" t="s">
        <v>3953</v>
      </c>
      <c r="R4172" t="s">
        <v>15463</v>
      </c>
      <c r="S4172" t="s">
        <v>15436</v>
      </c>
      <c r="T4172" t="s">
        <v>15437</v>
      </c>
      <c r="U4172" t="s">
        <v>15437</v>
      </c>
      <c r="V4172">
        <v>0</v>
      </c>
    </row>
    <row r="4173" spans="1:22" x14ac:dyDescent="0.25">
      <c r="A4173" t="s">
        <v>1569</v>
      </c>
      <c r="B4173">
        <v>331922</v>
      </c>
      <c r="C4173" t="s">
        <v>3646</v>
      </c>
      <c r="D4173" t="s">
        <v>6950</v>
      </c>
      <c r="E4173" t="s">
        <v>1572</v>
      </c>
      <c r="F4173" t="s">
        <v>11190</v>
      </c>
      <c r="G4173" t="s">
        <v>7490</v>
      </c>
      <c r="H4173" s="2">
        <v>45222</v>
      </c>
      <c r="I4173" s="2">
        <v>45719</v>
      </c>
      <c r="J4173"/>
      <c r="K4173"/>
      <c r="L4173">
        <v>0.01</v>
      </c>
      <c r="M4173" t="s">
        <v>7484</v>
      </c>
      <c r="N4173" t="s">
        <v>3482</v>
      </c>
      <c r="O4173"/>
      <c r="P4173" t="s">
        <v>11191</v>
      </c>
      <c r="Q4173" t="s">
        <v>11192</v>
      </c>
      <c r="R4173" t="s">
        <v>15466</v>
      </c>
      <c r="S4173" t="s">
        <v>15436</v>
      </c>
      <c r="T4173" t="s">
        <v>15437</v>
      </c>
      <c r="U4173" t="s">
        <v>15437</v>
      </c>
      <c r="V4173">
        <v>0</v>
      </c>
    </row>
    <row r="4174" spans="1:22" x14ac:dyDescent="0.25">
      <c r="A4174" t="s">
        <v>1569</v>
      </c>
      <c r="B4174">
        <v>332009</v>
      </c>
      <c r="C4174" t="s">
        <v>2022</v>
      </c>
      <c r="D4174" t="s">
        <v>6950</v>
      </c>
      <c r="E4174" t="s">
        <v>1572</v>
      </c>
      <c r="F4174" t="s">
        <v>11190</v>
      </c>
      <c r="G4174" t="s">
        <v>7490</v>
      </c>
      <c r="H4174" s="2">
        <v>45222</v>
      </c>
      <c r="I4174" s="2">
        <v>45719</v>
      </c>
      <c r="J4174"/>
      <c r="K4174"/>
      <c r="L4174">
        <v>0.01</v>
      </c>
      <c r="M4174" t="s">
        <v>7484</v>
      </c>
      <c r="N4174" t="s">
        <v>3482</v>
      </c>
      <c r="O4174"/>
      <c r="P4174" t="s">
        <v>11191</v>
      </c>
      <c r="Q4174" t="s">
        <v>11192</v>
      </c>
      <c r="R4174" t="s">
        <v>15466</v>
      </c>
      <c r="S4174" t="s">
        <v>15436</v>
      </c>
      <c r="T4174" t="s">
        <v>15437</v>
      </c>
      <c r="U4174" t="s">
        <v>15437</v>
      </c>
      <c r="V4174">
        <v>0</v>
      </c>
    </row>
    <row r="4175" spans="1:22" x14ac:dyDescent="0.25">
      <c r="A4175" t="s">
        <v>1569</v>
      </c>
      <c r="B4175">
        <v>331932</v>
      </c>
      <c r="C4175" t="s">
        <v>12613</v>
      </c>
      <c r="D4175" t="s">
        <v>12593</v>
      </c>
      <c r="E4175" t="s">
        <v>1572</v>
      </c>
      <c r="F4175" t="s">
        <v>12568</v>
      </c>
      <c r="G4175" t="s">
        <v>7490</v>
      </c>
      <c r="H4175" s="2">
        <v>45222</v>
      </c>
      <c r="I4175" s="2">
        <v>45222</v>
      </c>
      <c r="J4175"/>
      <c r="K4175"/>
      <c r="L4175">
        <v>0.01</v>
      </c>
      <c r="M4175" t="s">
        <v>7484</v>
      </c>
      <c r="N4175" t="s">
        <v>3482</v>
      </c>
      <c r="O4175"/>
      <c r="P4175" t="s">
        <v>12569</v>
      </c>
      <c r="Q4175" t="s">
        <v>12570</v>
      </c>
      <c r="R4175" t="s">
        <v>15465</v>
      </c>
      <c r="S4175" t="s">
        <v>15436</v>
      </c>
      <c r="T4175" t="s">
        <v>15437</v>
      </c>
      <c r="U4175" t="s">
        <v>15437</v>
      </c>
      <c r="V4175">
        <v>0</v>
      </c>
    </row>
    <row r="4176" spans="1:22" x14ac:dyDescent="0.25">
      <c r="A4176" t="s">
        <v>1569</v>
      </c>
      <c r="B4176">
        <v>298807</v>
      </c>
      <c r="C4176" t="s">
        <v>2973</v>
      </c>
      <c r="D4176" t="s">
        <v>12993</v>
      </c>
      <c r="E4176" t="s">
        <v>1596</v>
      </c>
      <c r="F4176" t="s">
        <v>12983</v>
      </c>
      <c r="G4176" t="s">
        <v>7490</v>
      </c>
      <c r="H4176" s="2">
        <v>45222</v>
      </c>
      <c r="I4176" s="2">
        <v>45747</v>
      </c>
      <c r="J4176"/>
      <c r="K4176"/>
      <c r="L4176">
        <v>34.5</v>
      </c>
      <c r="M4176" t="s">
        <v>7484</v>
      </c>
      <c r="N4176" t="s">
        <v>3482</v>
      </c>
      <c r="O4176"/>
      <c r="P4176" t="s">
        <v>12984</v>
      </c>
      <c r="Q4176" t="s">
        <v>12985</v>
      </c>
      <c r="R4176" t="s">
        <v>15465</v>
      </c>
      <c r="S4176" t="s">
        <v>15436</v>
      </c>
      <c r="T4176" t="s">
        <v>15437</v>
      </c>
      <c r="U4176" t="s">
        <v>15437</v>
      </c>
      <c r="V4176">
        <v>0.90789473684210531</v>
      </c>
    </row>
    <row r="4177" spans="1:22" x14ac:dyDescent="0.25">
      <c r="A4177" t="s">
        <v>1569</v>
      </c>
      <c r="B4177">
        <v>331194</v>
      </c>
      <c r="C4177" t="s">
        <v>2269</v>
      </c>
      <c r="D4177" t="s">
        <v>6880</v>
      </c>
      <c r="E4177" t="s">
        <v>1607</v>
      </c>
      <c r="F4177" t="s">
        <v>15009</v>
      </c>
      <c r="G4177" t="s">
        <v>15010</v>
      </c>
      <c r="H4177" s="2">
        <v>45222</v>
      </c>
      <c r="I4177" s="2">
        <v>45222</v>
      </c>
      <c r="J4177"/>
      <c r="K4177"/>
      <c r="L4177">
        <v>38</v>
      </c>
      <c r="M4177" t="s">
        <v>7484</v>
      </c>
      <c r="N4177" t="s">
        <v>1714</v>
      </c>
      <c r="O4177" t="s">
        <v>7120</v>
      </c>
      <c r="P4177" t="s">
        <v>15011</v>
      </c>
      <c r="Q4177" t="s">
        <v>15012</v>
      </c>
      <c r="R4177" t="s">
        <v>15473</v>
      </c>
      <c r="S4177" t="s">
        <v>15436</v>
      </c>
      <c r="T4177" t="s">
        <v>15437</v>
      </c>
      <c r="U4177" t="s">
        <v>15437</v>
      </c>
      <c r="V4177">
        <v>1</v>
      </c>
    </row>
    <row r="4178" spans="1:22" x14ac:dyDescent="0.25">
      <c r="A4178" t="s">
        <v>1569</v>
      </c>
      <c r="B4178">
        <v>331911</v>
      </c>
      <c r="C4178" t="s">
        <v>1905</v>
      </c>
      <c r="D4178" t="s">
        <v>4361</v>
      </c>
      <c r="E4178" t="s">
        <v>1607</v>
      </c>
      <c r="F4178" t="s">
        <v>4336</v>
      </c>
      <c r="G4178" t="s">
        <v>4294</v>
      </c>
      <c r="H4178" s="2">
        <v>45222</v>
      </c>
      <c r="I4178" s="2">
        <v>45551</v>
      </c>
      <c r="J4178"/>
      <c r="K4178"/>
      <c r="L4178">
        <v>38</v>
      </c>
      <c r="M4178" t="s">
        <v>4269</v>
      </c>
      <c r="N4178" t="s">
        <v>3865</v>
      </c>
      <c r="O4178"/>
      <c r="P4178" t="s">
        <v>4337</v>
      </c>
      <c r="Q4178" t="s">
        <v>4338</v>
      </c>
      <c r="R4178" t="s">
        <v>15448</v>
      </c>
      <c r="S4178" t="s">
        <v>15436</v>
      </c>
      <c r="T4178" t="s">
        <v>15437</v>
      </c>
      <c r="U4178" t="s">
        <v>15437</v>
      </c>
      <c r="V4178">
        <v>1</v>
      </c>
    </row>
    <row r="4179" spans="1:22" x14ac:dyDescent="0.25">
      <c r="A4179" t="s">
        <v>1569</v>
      </c>
      <c r="B4179">
        <v>331917</v>
      </c>
      <c r="C4179" t="s">
        <v>2436</v>
      </c>
      <c r="D4179" t="s">
        <v>4543</v>
      </c>
      <c r="E4179" t="s">
        <v>1607</v>
      </c>
      <c r="F4179" t="s">
        <v>4541</v>
      </c>
      <c r="G4179" t="s">
        <v>4294</v>
      </c>
      <c r="H4179" s="2">
        <v>45222</v>
      </c>
      <c r="I4179" s="2">
        <v>45257</v>
      </c>
      <c r="J4179"/>
      <c r="K4179"/>
      <c r="L4179">
        <v>38</v>
      </c>
      <c r="M4179" t="s">
        <v>4269</v>
      </c>
      <c r="N4179" t="s">
        <v>3482</v>
      </c>
      <c r="O4179"/>
      <c r="P4179" t="s">
        <v>4525</v>
      </c>
      <c r="Q4179" t="s">
        <v>4526</v>
      </c>
      <c r="R4179" t="s">
        <v>15451</v>
      </c>
      <c r="S4179" t="s">
        <v>15436</v>
      </c>
      <c r="T4179" t="s">
        <v>15437</v>
      </c>
      <c r="U4179" t="s">
        <v>15437</v>
      </c>
      <c r="V4179">
        <v>1</v>
      </c>
    </row>
    <row r="4180" spans="1:22" x14ac:dyDescent="0.25">
      <c r="A4180" t="s">
        <v>1569</v>
      </c>
      <c r="B4180">
        <v>331854</v>
      </c>
      <c r="C4180" t="s">
        <v>4957</v>
      </c>
      <c r="D4180" t="s">
        <v>4958</v>
      </c>
      <c r="E4180" t="s">
        <v>1572</v>
      </c>
      <c r="F4180" t="s">
        <v>4937</v>
      </c>
      <c r="G4180" t="s">
        <v>4268</v>
      </c>
      <c r="H4180" s="2">
        <v>45222</v>
      </c>
      <c r="I4180" s="2">
        <v>45222</v>
      </c>
      <c r="J4180"/>
      <c r="K4180"/>
      <c r="L4180">
        <v>0.01</v>
      </c>
      <c r="M4180" t="s">
        <v>4269</v>
      </c>
      <c r="N4180" t="s">
        <v>1714</v>
      </c>
      <c r="O4180"/>
      <c r="P4180" t="s">
        <v>4938</v>
      </c>
      <c r="Q4180" t="s">
        <v>4939</v>
      </c>
      <c r="R4180" t="s">
        <v>15447</v>
      </c>
      <c r="S4180" t="s">
        <v>15436</v>
      </c>
      <c r="T4180" t="s">
        <v>15437</v>
      </c>
      <c r="U4180" t="s">
        <v>15437</v>
      </c>
      <c r="V4180">
        <v>0</v>
      </c>
    </row>
    <row r="4181" spans="1:22" x14ac:dyDescent="0.25">
      <c r="A4181" t="s">
        <v>1569</v>
      </c>
      <c r="B4181">
        <v>332035</v>
      </c>
      <c r="C4181" t="s">
        <v>1758</v>
      </c>
      <c r="D4181" t="s">
        <v>5012</v>
      </c>
      <c r="E4181" t="s">
        <v>1572</v>
      </c>
      <c r="F4181" t="s">
        <v>4986</v>
      </c>
      <c r="G4181" t="s">
        <v>4268</v>
      </c>
      <c r="H4181" s="2">
        <v>45222</v>
      </c>
      <c r="I4181" s="2">
        <v>45222</v>
      </c>
      <c r="J4181"/>
      <c r="K4181"/>
      <c r="L4181">
        <v>0.01</v>
      </c>
      <c r="M4181" t="s">
        <v>4269</v>
      </c>
      <c r="N4181" t="s">
        <v>3865</v>
      </c>
      <c r="O4181"/>
      <c r="P4181" t="s">
        <v>4983</v>
      </c>
      <c r="Q4181" t="s">
        <v>4984</v>
      </c>
      <c r="R4181" t="s">
        <v>15450</v>
      </c>
      <c r="S4181" t="s">
        <v>15436</v>
      </c>
      <c r="T4181" t="s">
        <v>15437</v>
      </c>
      <c r="U4181" t="s">
        <v>15437</v>
      </c>
      <c r="V4181">
        <v>0</v>
      </c>
    </row>
    <row r="4182" spans="1:22" x14ac:dyDescent="0.25">
      <c r="A4182" t="s">
        <v>1569</v>
      </c>
      <c r="B4182">
        <v>331888</v>
      </c>
      <c r="C4182" t="s">
        <v>1613</v>
      </c>
      <c r="D4182" t="s">
        <v>2031</v>
      </c>
      <c r="E4182" t="s">
        <v>1596</v>
      </c>
      <c r="F4182" t="s">
        <v>5034</v>
      </c>
      <c r="G4182" t="s">
        <v>4294</v>
      </c>
      <c r="H4182" s="2">
        <v>45222</v>
      </c>
      <c r="I4182" s="2">
        <v>45621</v>
      </c>
      <c r="J4182"/>
      <c r="K4182"/>
      <c r="L4182">
        <v>17.25</v>
      </c>
      <c r="M4182" t="s">
        <v>4269</v>
      </c>
      <c r="N4182" t="s">
        <v>1714</v>
      </c>
      <c r="O4182"/>
      <c r="P4182" t="s">
        <v>5024</v>
      </c>
      <c r="Q4182" t="s">
        <v>3013</v>
      </c>
      <c r="R4182" t="s">
        <v>15454</v>
      </c>
      <c r="S4182" t="s">
        <v>15436</v>
      </c>
      <c r="T4182" t="s">
        <v>15437</v>
      </c>
      <c r="U4182" t="s">
        <v>15437</v>
      </c>
      <c r="V4182">
        <v>0.45394736842105265</v>
      </c>
    </row>
    <row r="4183" spans="1:22" x14ac:dyDescent="0.25">
      <c r="A4183" t="s">
        <v>1569</v>
      </c>
      <c r="B4183">
        <v>331921</v>
      </c>
      <c r="C4183" t="s">
        <v>5387</v>
      </c>
      <c r="D4183" t="s">
        <v>5388</v>
      </c>
      <c r="E4183" t="s">
        <v>1572</v>
      </c>
      <c r="F4183" t="s">
        <v>5365</v>
      </c>
      <c r="G4183" t="s">
        <v>4268</v>
      </c>
      <c r="H4183" s="2">
        <v>45222</v>
      </c>
      <c r="I4183" s="2">
        <v>45222</v>
      </c>
      <c r="J4183"/>
      <c r="K4183"/>
      <c r="L4183">
        <v>0.01</v>
      </c>
      <c r="M4183" t="s">
        <v>4269</v>
      </c>
      <c r="N4183" t="s">
        <v>1714</v>
      </c>
      <c r="O4183"/>
      <c r="P4183" t="s">
        <v>5366</v>
      </c>
      <c r="Q4183" t="s">
        <v>5367</v>
      </c>
      <c r="R4183" t="s">
        <v>15454</v>
      </c>
      <c r="S4183" t="s">
        <v>15436</v>
      </c>
      <c r="T4183" t="s">
        <v>15437</v>
      </c>
      <c r="U4183" t="s">
        <v>15437</v>
      </c>
      <c r="V4183">
        <v>0</v>
      </c>
    </row>
    <row r="4184" spans="1:22" x14ac:dyDescent="0.25">
      <c r="A4184" t="s">
        <v>1569</v>
      </c>
      <c r="B4184">
        <v>331891</v>
      </c>
      <c r="C4184" t="s">
        <v>1979</v>
      </c>
      <c r="D4184" t="s">
        <v>6785</v>
      </c>
      <c r="E4184" t="s">
        <v>1572</v>
      </c>
      <c r="F4184" t="s">
        <v>6766</v>
      </c>
      <c r="G4184" t="s">
        <v>4268</v>
      </c>
      <c r="H4184" s="2">
        <v>45222</v>
      </c>
      <c r="I4184" s="2">
        <v>45222</v>
      </c>
      <c r="J4184"/>
      <c r="K4184"/>
      <c r="L4184">
        <v>0.01</v>
      </c>
      <c r="M4184" t="s">
        <v>4269</v>
      </c>
      <c r="N4184" t="s">
        <v>3311</v>
      </c>
      <c r="O4184"/>
      <c r="P4184" t="s">
        <v>6762</v>
      </c>
      <c r="Q4184" t="s">
        <v>6763</v>
      </c>
      <c r="R4184" t="s">
        <v>15454</v>
      </c>
      <c r="S4184" t="s">
        <v>15436</v>
      </c>
      <c r="T4184" t="s">
        <v>15437</v>
      </c>
      <c r="U4184" t="s">
        <v>15437</v>
      </c>
      <c r="V4184">
        <v>0</v>
      </c>
    </row>
    <row r="4185" spans="1:22" x14ac:dyDescent="0.25">
      <c r="A4185" t="s">
        <v>1569</v>
      </c>
      <c r="B4185">
        <v>331737</v>
      </c>
      <c r="C4185" t="s">
        <v>4856</v>
      </c>
      <c r="D4185" t="s">
        <v>7153</v>
      </c>
      <c r="E4185" t="s">
        <v>1607</v>
      </c>
      <c r="F4185" t="s">
        <v>7154</v>
      </c>
      <c r="G4185" t="s">
        <v>7155</v>
      </c>
      <c r="H4185" s="2">
        <v>45222</v>
      </c>
      <c r="I4185" s="2">
        <v>45222</v>
      </c>
      <c r="J4185"/>
      <c r="K4185"/>
      <c r="L4185">
        <v>38</v>
      </c>
      <c r="M4185" t="s">
        <v>4269</v>
      </c>
      <c r="N4185" t="s">
        <v>1714</v>
      </c>
      <c r="O4185" t="s">
        <v>5500</v>
      </c>
      <c r="P4185" t="s">
        <v>7141</v>
      </c>
      <c r="Q4185" t="s">
        <v>7142</v>
      </c>
      <c r="R4185" t="s">
        <v>15459</v>
      </c>
      <c r="S4185" t="s">
        <v>15436</v>
      </c>
      <c r="T4185" t="s">
        <v>15437</v>
      </c>
      <c r="U4185" t="s">
        <v>15437</v>
      </c>
      <c r="V4185">
        <v>1</v>
      </c>
    </row>
    <row r="4186" spans="1:22" x14ac:dyDescent="0.25">
      <c r="A4186" t="s">
        <v>1569</v>
      </c>
      <c r="B4186">
        <v>331882</v>
      </c>
      <c r="C4186" t="s">
        <v>1743</v>
      </c>
      <c r="D4186" t="s">
        <v>6309</v>
      </c>
      <c r="E4186" t="s">
        <v>1596</v>
      </c>
      <c r="F4186" t="s">
        <v>6292</v>
      </c>
      <c r="G4186" t="s">
        <v>4294</v>
      </c>
      <c r="H4186" s="2">
        <v>45221</v>
      </c>
      <c r="I4186" s="2">
        <v>45733</v>
      </c>
      <c r="J4186"/>
      <c r="K4186"/>
      <c r="L4186">
        <v>16</v>
      </c>
      <c r="M4186" t="s">
        <v>4269</v>
      </c>
      <c r="N4186" t="s">
        <v>3482</v>
      </c>
      <c r="O4186"/>
      <c r="P4186" t="s">
        <v>6293</v>
      </c>
      <c r="Q4186" t="s">
        <v>6294</v>
      </c>
      <c r="R4186" t="s">
        <v>15451</v>
      </c>
      <c r="S4186" t="s">
        <v>15436</v>
      </c>
      <c r="T4186" t="s">
        <v>15437</v>
      </c>
      <c r="U4186" t="s">
        <v>15437</v>
      </c>
      <c r="V4186">
        <v>0.42105263157894735</v>
      </c>
    </row>
    <row r="4187" spans="1:22" x14ac:dyDescent="0.25">
      <c r="A4187" t="s">
        <v>1569</v>
      </c>
      <c r="B4187">
        <v>331850</v>
      </c>
      <c r="C4187" t="s">
        <v>8992</v>
      </c>
      <c r="D4187" t="s">
        <v>8993</v>
      </c>
      <c r="E4187" t="s">
        <v>1572</v>
      </c>
      <c r="F4187" t="s">
        <v>8979</v>
      </c>
      <c r="G4187" t="s">
        <v>7490</v>
      </c>
      <c r="H4187" s="2">
        <v>45220</v>
      </c>
      <c r="I4187" s="2">
        <v>45220</v>
      </c>
      <c r="J4187"/>
      <c r="K4187"/>
      <c r="L4187">
        <v>0.01</v>
      </c>
      <c r="M4187" t="s">
        <v>7484</v>
      </c>
      <c r="N4187" t="s">
        <v>3865</v>
      </c>
      <c r="O4187"/>
      <c r="P4187" t="s">
        <v>8980</v>
      </c>
      <c r="Q4187" t="s">
        <v>4579</v>
      </c>
      <c r="R4187" t="s">
        <v>15463</v>
      </c>
      <c r="S4187" t="s">
        <v>15436</v>
      </c>
      <c r="T4187" t="s">
        <v>15437</v>
      </c>
      <c r="U4187" t="s">
        <v>15437</v>
      </c>
      <c r="V4187">
        <v>0</v>
      </c>
    </row>
    <row r="4188" spans="1:22" x14ac:dyDescent="0.25">
      <c r="A4188" t="s">
        <v>1569</v>
      </c>
      <c r="B4188">
        <v>331858</v>
      </c>
      <c r="C4188" t="s">
        <v>1705</v>
      </c>
      <c r="D4188" t="s">
        <v>2578</v>
      </c>
      <c r="E4188" t="s">
        <v>1572</v>
      </c>
      <c r="F4188" t="s">
        <v>10188</v>
      </c>
      <c r="G4188" t="s">
        <v>7490</v>
      </c>
      <c r="H4188" s="2">
        <v>45220</v>
      </c>
      <c r="I4188" s="2">
        <v>45220</v>
      </c>
      <c r="J4188"/>
      <c r="K4188"/>
      <c r="L4188">
        <v>0.01</v>
      </c>
      <c r="M4188" t="s">
        <v>7484</v>
      </c>
      <c r="N4188" t="s">
        <v>3482</v>
      </c>
      <c r="O4188"/>
      <c r="P4188" t="s">
        <v>10189</v>
      </c>
      <c r="Q4188" t="s">
        <v>10190</v>
      </c>
      <c r="R4188" t="s">
        <v>15468</v>
      </c>
      <c r="S4188" t="s">
        <v>15436</v>
      </c>
      <c r="T4188" t="s">
        <v>15437</v>
      </c>
      <c r="U4188" t="s">
        <v>15437</v>
      </c>
      <c r="V4188">
        <v>0</v>
      </c>
    </row>
    <row r="4189" spans="1:22" x14ac:dyDescent="0.25">
      <c r="A4189" t="s">
        <v>1569</v>
      </c>
      <c r="B4189">
        <v>331838</v>
      </c>
      <c r="C4189" t="s">
        <v>1829</v>
      </c>
      <c r="D4189" t="s">
        <v>2294</v>
      </c>
      <c r="E4189" t="s">
        <v>1572</v>
      </c>
      <c r="F4189" t="s">
        <v>10325</v>
      </c>
      <c r="G4189" t="s">
        <v>7490</v>
      </c>
      <c r="H4189" s="2">
        <v>45220</v>
      </c>
      <c r="I4189" s="2">
        <v>45220</v>
      </c>
      <c r="J4189"/>
      <c r="K4189"/>
      <c r="L4189">
        <v>0.01</v>
      </c>
      <c r="M4189" t="s">
        <v>7484</v>
      </c>
      <c r="N4189" t="s">
        <v>4199</v>
      </c>
      <c r="O4189"/>
      <c r="P4189" t="s">
        <v>10316</v>
      </c>
      <c r="Q4189" t="s">
        <v>6398</v>
      </c>
      <c r="R4189" t="s">
        <v>15449</v>
      </c>
      <c r="S4189" t="s">
        <v>15436</v>
      </c>
      <c r="T4189" t="s">
        <v>15437</v>
      </c>
      <c r="U4189" t="s">
        <v>15437</v>
      </c>
      <c r="V4189">
        <v>0</v>
      </c>
    </row>
    <row r="4190" spans="1:22" x14ac:dyDescent="0.25">
      <c r="A4190" t="s">
        <v>1569</v>
      </c>
      <c r="B4190">
        <v>331885</v>
      </c>
      <c r="C4190" t="s">
        <v>10333</v>
      </c>
      <c r="D4190" t="s">
        <v>10334</v>
      </c>
      <c r="E4190" t="s">
        <v>1572</v>
      </c>
      <c r="F4190" t="s">
        <v>10325</v>
      </c>
      <c r="G4190" t="s">
        <v>7490</v>
      </c>
      <c r="H4190" s="2">
        <v>45220</v>
      </c>
      <c r="I4190" s="2">
        <v>45220</v>
      </c>
      <c r="J4190"/>
      <c r="K4190"/>
      <c r="L4190">
        <v>0.01</v>
      </c>
      <c r="M4190" t="s">
        <v>7484</v>
      </c>
      <c r="N4190" t="s">
        <v>4199</v>
      </c>
      <c r="O4190"/>
      <c r="P4190" t="s">
        <v>10316</v>
      </c>
      <c r="Q4190" t="s">
        <v>6398</v>
      </c>
      <c r="R4190" t="s">
        <v>15449</v>
      </c>
      <c r="S4190" t="s">
        <v>15436</v>
      </c>
      <c r="T4190" t="s">
        <v>15437</v>
      </c>
      <c r="U4190" t="s">
        <v>15437</v>
      </c>
      <c r="V4190">
        <v>0</v>
      </c>
    </row>
    <row r="4191" spans="1:22" x14ac:dyDescent="0.25">
      <c r="A4191" t="s">
        <v>1569</v>
      </c>
      <c r="B4191">
        <v>331840</v>
      </c>
      <c r="C4191" t="s">
        <v>1877</v>
      </c>
      <c r="D4191" t="s">
        <v>2492</v>
      </c>
      <c r="E4191" t="s">
        <v>1572</v>
      </c>
      <c r="F4191" t="s">
        <v>10905</v>
      </c>
      <c r="G4191" t="s">
        <v>7494</v>
      </c>
      <c r="H4191" s="2">
        <v>45220</v>
      </c>
      <c r="I4191" s="2">
        <v>45220</v>
      </c>
      <c r="J4191"/>
      <c r="K4191"/>
      <c r="L4191">
        <v>0.01</v>
      </c>
      <c r="M4191" t="s">
        <v>7484</v>
      </c>
      <c r="N4191" t="s">
        <v>3865</v>
      </c>
      <c r="O4191"/>
      <c r="P4191" t="s">
        <v>10898</v>
      </c>
      <c r="Q4191" t="s">
        <v>3953</v>
      </c>
      <c r="R4191" t="s">
        <v>15463</v>
      </c>
      <c r="S4191" t="s">
        <v>15436</v>
      </c>
      <c r="T4191" t="s">
        <v>15437</v>
      </c>
      <c r="U4191" t="s">
        <v>15437</v>
      </c>
      <c r="V4191">
        <v>0</v>
      </c>
    </row>
    <row r="4192" spans="1:22" x14ac:dyDescent="0.25">
      <c r="A4192" t="s">
        <v>1569</v>
      </c>
      <c r="B4192">
        <v>331898</v>
      </c>
      <c r="C4192" t="s">
        <v>11266</v>
      </c>
      <c r="D4192" t="s">
        <v>1817</v>
      </c>
      <c r="E4192" t="s">
        <v>1572</v>
      </c>
      <c r="F4192" t="s">
        <v>11265</v>
      </c>
      <c r="G4192" t="s">
        <v>7483</v>
      </c>
      <c r="H4192" s="2">
        <v>45220</v>
      </c>
      <c r="I4192" s="2">
        <v>45220</v>
      </c>
      <c r="J4192"/>
      <c r="K4192"/>
      <c r="L4192">
        <v>0.01</v>
      </c>
      <c r="M4192" t="s">
        <v>7484</v>
      </c>
      <c r="N4192" t="s">
        <v>1576</v>
      </c>
      <c r="O4192"/>
      <c r="P4192" t="s">
        <v>11259</v>
      </c>
      <c r="Q4192" t="s">
        <v>1824</v>
      </c>
      <c r="R4192" t="s">
        <v>15464</v>
      </c>
      <c r="S4192" t="s">
        <v>15436</v>
      </c>
      <c r="T4192" t="s">
        <v>15437</v>
      </c>
      <c r="U4192" t="s">
        <v>15437</v>
      </c>
      <c r="V4192">
        <v>0</v>
      </c>
    </row>
    <row r="4193" spans="1:22" x14ac:dyDescent="0.25">
      <c r="A4193" t="s">
        <v>1569</v>
      </c>
      <c r="B4193">
        <v>331855</v>
      </c>
      <c r="C4193" t="s">
        <v>13109</v>
      </c>
      <c r="D4193" t="s">
        <v>13110</v>
      </c>
      <c r="E4193" t="s">
        <v>1572</v>
      </c>
      <c r="F4193" t="s">
        <v>13101</v>
      </c>
      <c r="G4193" t="s">
        <v>7487</v>
      </c>
      <c r="H4193" s="2">
        <v>45220</v>
      </c>
      <c r="I4193" s="2">
        <v>45220</v>
      </c>
      <c r="J4193"/>
      <c r="K4193"/>
      <c r="L4193">
        <v>0.01</v>
      </c>
      <c r="M4193" t="s">
        <v>7484</v>
      </c>
      <c r="N4193" t="s">
        <v>1714</v>
      </c>
      <c r="O4193"/>
      <c r="P4193" t="s">
        <v>13097</v>
      </c>
      <c r="Q4193" t="s">
        <v>13098</v>
      </c>
      <c r="R4193" t="s">
        <v>15462</v>
      </c>
      <c r="S4193" t="s">
        <v>15436</v>
      </c>
      <c r="T4193" t="s">
        <v>15437</v>
      </c>
      <c r="U4193" t="s">
        <v>15437</v>
      </c>
      <c r="V4193">
        <v>0</v>
      </c>
    </row>
    <row r="4194" spans="1:22" x14ac:dyDescent="0.25">
      <c r="A4194" t="s">
        <v>1569</v>
      </c>
      <c r="B4194">
        <v>331893</v>
      </c>
      <c r="C4194" t="s">
        <v>13111</v>
      </c>
      <c r="D4194" t="s">
        <v>13112</v>
      </c>
      <c r="E4194" t="s">
        <v>1572</v>
      </c>
      <c r="F4194" t="s">
        <v>13101</v>
      </c>
      <c r="G4194" t="s">
        <v>7487</v>
      </c>
      <c r="H4194" s="2">
        <v>45220</v>
      </c>
      <c r="I4194" s="2">
        <v>45220</v>
      </c>
      <c r="J4194"/>
      <c r="K4194"/>
      <c r="L4194">
        <v>0.01</v>
      </c>
      <c r="M4194" t="s">
        <v>7484</v>
      </c>
      <c r="N4194" t="s">
        <v>1714</v>
      </c>
      <c r="O4194"/>
      <c r="P4194" t="s">
        <v>13097</v>
      </c>
      <c r="Q4194" t="s">
        <v>13098</v>
      </c>
      <c r="R4194" t="s">
        <v>15462</v>
      </c>
      <c r="S4194" t="s">
        <v>15436</v>
      </c>
      <c r="T4194" t="s">
        <v>15437</v>
      </c>
      <c r="U4194" t="s">
        <v>15437</v>
      </c>
      <c r="V4194">
        <v>0</v>
      </c>
    </row>
    <row r="4195" spans="1:22" x14ac:dyDescent="0.25">
      <c r="A4195" t="s">
        <v>1569</v>
      </c>
      <c r="B4195">
        <v>331862</v>
      </c>
      <c r="C4195" t="s">
        <v>3321</v>
      </c>
      <c r="D4195" t="s">
        <v>2594</v>
      </c>
      <c r="E4195" t="s">
        <v>1572</v>
      </c>
      <c r="F4195" t="s">
        <v>13288</v>
      </c>
      <c r="G4195" t="s">
        <v>7490</v>
      </c>
      <c r="H4195" s="2">
        <v>45220</v>
      </c>
      <c r="I4195" s="2">
        <v>45220</v>
      </c>
      <c r="J4195"/>
      <c r="K4195"/>
      <c r="L4195">
        <v>0.01</v>
      </c>
      <c r="M4195" t="s">
        <v>7484</v>
      </c>
      <c r="N4195" t="s">
        <v>3482</v>
      </c>
      <c r="O4195"/>
      <c r="P4195" t="s">
        <v>13289</v>
      </c>
      <c r="Q4195" t="s">
        <v>13290</v>
      </c>
      <c r="R4195" t="s">
        <v>15466</v>
      </c>
      <c r="S4195" t="s">
        <v>15436</v>
      </c>
      <c r="T4195" t="s">
        <v>15437</v>
      </c>
      <c r="U4195" t="s">
        <v>15437</v>
      </c>
      <c r="V4195">
        <v>0</v>
      </c>
    </row>
    <row r="4196" spans="1:22" x14ac:dyDescent="0.25">
      <c r="A4196" t="s">
        <v>1569</v>
      </c>
      <c r="B4196">
        <v>331869</v>
      </c>
      <c r="C4196" t="s">
        <v>3115</v>
      </c>
      <c r="D4196" t="s">
        <v>1938</v>
      </c>
      <c r="E4196" t="s">
        <v>1572</v>
      </c>
      <c r="F4196" t="s">
        <v>5265</v>
      </c>
      <c r="G4196" t="s">
        <v>4268</v>
      </c>
      <c r="H4196" s="2">
        <v>45220</v>
      </c>
      <c r="I4196" s="2">
        <v>45220</v>
      </c>
      <c r="J4196"/>
      <c r="K4196"/>
      <c r="L4196">
        <v>0.01</v>
      </c>
      <c r="M4196" t="s">
        <v>4269</v>
      </c>
      <c r="N4196" t="s">
        <v>3627</v>
      </c>
      <c r="O4196"/>
      <c r="P4196" t="s">
        <v>5263</v>
      </c>
      <c r="Q4196" t="s">
        <v>3670</v>
      </c>
      <c r="R4196" t="s">
        <v>15453</v>
      </c>
      <c r="S4196" t="s">
        <v>15436</v>
      </c>
      <c r="T4196" t="s">
        <v>15437</v>
      </c>
      <c r="U4196" t="s">
        <v>15437</v>
      </c>
      <c r="V4196">
        <v>0</v>
      </c>
    </row>
    <row r="4197" spans="1:22" x14ac:dyDescent="0.25">
      <c r="A4197" t="s">
        <v>1569</v>
      </c>
      <c r="B4197">
        <v>331880</v>
      </c>
      <c r="C4197" t="s">
        <v>4039</v>
      </c>
      <c r="D4197" t="s">
        <v>6504</v>
      </c>
      <c r="E4197" t="s">
        <v>1572</v>
      </c>
      <c r="F4197" t="s">
        <v>6499</v>
      </c>
      <c r="G4197" t="s">
        <v>4268</v>
      </c>
      <c r="H4197" s="2">
        <v>45220</v>
      </c>
      <c r="I4197" s="2">
        <v>45220</v>
      </c>
      <c r="J4197"/>
      <c r="K4197"/>
      <c r="L4197">
        <v>0.01</v>
      </c>
      <c r="M4197" t="s">
        <v>4269</v>
      </c>
      <c r="N4197" t="s">
        <v>1576</v>
      </c>
      <c r="O4197"/>
      <c r="P4197" t="s">
        <v>6500</v>
      </c>
      <c r="Q4197" t="s">
        <v>6501</v>
      </c>
      <c r="R4197" t="s">
        <v>15453</v>
      </c>
      <c r="S4197" t="s">
        <v>15436</v>
      </c>
      <c r="T4197" t="s">
        <v>15437</v>
      </c>
      <c r="U4197" t="s">
        <v>15437</v>
      </c>
      <c r="V4197">
        <v>0</v>
      </c>
    </row>
    <row r="4198" spans="1:22" x14ac:dyDescent="0.25">
      <c r="A4198" t="s">
        <v>1569</v>
      </c>
      <c r="B4198">
        <v>331867</v>
      </c>
      <c r="C4198" t="s">
        <v>7691</v>
      </c>
      <c r="D4198" t="s">
        <v>5883</v>
      </c>
      <c r="E4198" t="s">
        <v>1572</v>
      </c>
      <c r="F4198" t="s">
        <v>7676</v>
      </c>
      <c r="G4198" t="s">
        <v>7490</v>
      </c>
      <c r="H4198" s="2">
        <v>45219</v>
      </c>
      <c r="I4198" s="2">
        <v>45593</v>
      </c>
      <c r="J4198"/>
      <c r="K4198"/>
      <c r="L4198">
        <v>0.01</v>
      </c>
      <c r="M4198" t="s">
        <v>7484</v>
      </c>
      <c r="N4198" t="s">
        <v>1714</v>
      </c>
      <c r="O4198"/>
      <c r="P4198" t="s">
        <v>7677</v>
      </c>
      <c r="Q4198" t="s">
        <v>2264</v>
      </c>
      <c r="R4198" t="s">
        <v>15462</v>
      </c>
      <c r="S4198" t="s">
        <v>15436</v>
      </c>
      <c r="T4198" t="s">
        <v>15437</v>
      </c>
      <c r="U4198" t="s">
        <v>15437</v>
      </c>
      <c r="V4198">
        <v>0</v>
      </c>
    </row>
    <row r="4199" spans="1:22" x14ac:dyDescent="0.25">
      <c r="A4199" t="s">
        <v>1569</v>
      </c>
      <c r="B4199">
        <v>331811</v>
      </c>
      <c r="C4199" t="s">
        <v>1781</v>
      </c>
      <c r="D4199" t="s">
        <v>8994</v>
      </c>
      <c r="E4199" t="s">
        <v>1572</v>
      </c>
      <c r="F4199" t="s">
        <v>8979</v>
      </c>
      <c r="G4199" t="s">
        <v>7490</v>
      </c>
      <c r="H4199" s="2">
        <v>45219</v>
      </c>
      <c r="I4199" s="2">
        <v>45219</v>
      </c>
      <c r="J4199"/>
      <c r="K4199"/>
      <c r="L4199">
        <v>0.01</v>
      </c>
      <c r="M4199" t="s">
        <v>7484</v>
      </c>
      <c r="N4199" t="s">
        <v>3865</v>
      </c>
      <c r="O4199"/>
      <c r="P4199" t="s">
        <v>8980</v>
      </c>
      <c r="Q4199" t="s">
        <v>4579</v>
      </c>
      <c r="R4199" t="s">
        <v>15463</v>
      </c>
      <c r="S4199" t="s">
        <v>15436</v>
      </c>
      <c r="T4199" t="s">
        <v>15437</v>
      </c>
      <c r="U4199" t="s">
        <v>15437</v>
      </c>
      <c r="V4199">
        <v>0</v>
      </c>
    </row>
    <row r="4200" spans="1:22" x14ac:dyDescent="0.25">
      <c r="A4200" t="s">
        <v>1569</v>
      </c>
      <c r="B4200">
        <v>331916</v>
      </c>
      <c r="C4200" t="s">
        <v>2230</v>
      </c>
      <c r="D4200" t="s">
        <v>9577</v>
      </c>
      <c r="E4200" t="s">
        <v>1572</v>
      </c>
      <c r="F4200" t="s">
        <v>9576</v>
      </c>
      <c r="G4200" t="s">
        <v>7607</v>
      </c>
      <c r="H4200" s="2">
        <v>45219</v>
      </c>
      <c r="I4200" s="2">
        <v>45219</v>
      </c>
      <c r="J4200"/>
      <c r="K4200"/>
      <c r="L4200">
        <v>0.01</v>
      </c>
      <c r="M4200" t="s">
        <v>7484</v>
      </c>
      <c r="N4200" t="s">
        <v>3482</v>
      </c>
      <c r="O4200"/>
      <c r="P4200" t="s">
        <v>9565</v>
      </c>
      <c r="Q4200" t="s">
        <v>5201</v>
      </c>
      <c r="R4200" t="s">
        <v>15466</v>
      </c>
      <c r="S4200" t="s">
        <v>15436</v>
      </c>
      <c r="T4200" t="s">
        <v>15437</v>
      </c>
      <c r="U4200" t="s">
        <v>15437</v>
      </c>
      <c r="V4200">
        <v>0</v>
      </c>
    </row>
    <row r="4201" spans="1:22" x14ac:dyDescent="0.25">
      <c r="A4201" t="s">
        <v>1569</v>
      </c>
      <c r="B4201">
        <v>331815</v>
      </c>
      <c r="C4201" t="s">
        <v>2416</v>
      </c>
      <c r="D4201" t="s">
        <v>5941</v>
      </c>
      <c r="E4201" t="s">
        <v>1572</v>
      </c>
      <c r="F4201" t="s">
        <v>10188</v>
      </c>
      <c r="G4201" t="s">
        <v>7490</v>
      </c>
      <c r="H4201" s="2">
        <v>45219</v>
      </c>
      <c r="I4201" s="2">
        <v>45219</v>
      </c>
      <c r="J4201"/>
      <c r="K4201"/>
      <c r="L4201">
        <v>0.01</v>
      </c>
      <c r="M4201" t="s">
        <v>7484</v>
      </c>
      <c r="N4201" t="s">
        <v>3482</v>
      </c>
      <c r="O4201"/>
      <c r="P4201" t="s">
        <v>10189</v>
      </c>
      <c r="Q4201" t="s">
        <v>10190</v>
      </c>
      <c r="R4201" t="s">
        <v>15468</v>
      </c>
      <c r="S4201" t="s">
        <v>15436</v>
      </c>
      <c r="T4201" t="s">
        <v>15437</v>
      </c>
      <c r="U4201" t="s">
        <v>15437</v>
      </c>
      <c r="V4201">
        <v>0</v>
      </c>
    </row>
    <row r="4202" spans="1:22" x14ac:dyDescent="0.25">
      <c r="A4202" t="s">
        <v>1569</v>
      </c>
      <c r="B4202">
        <v>331842</v>
      </c>
      <c r="C4202" t="s">
        <v>2714</v>
      </c>
      <c r="D4202" t="s">
        <v>5990</v>
      </c>
      <c r="E4202" t="s">
        <v>1596</v>
      </c>
      <c r="F4202" t="s">
        <v>10850</v>
      </c>
      <c r="G4202" t="s">
        <v>7490</v>
      </c>
      <c r="H4202" s="2">
        <v>45219</v>
      </c>
      <c r="I4202" s="2">
        <v>45219</v>
      </c>
      <c r="J4202"/>
      <c r="K4202"/>
      <c r="L4202">
        <v>15</v>
      </c>
      <c r="M4202" t="s">
        <v>7484</v>
      </c>
      <c r="N4202" t="s">
        <v>3865</v>
      </c>
      <c r="O4202"/>
      <c r="P4202" t="s">
        <v>10847</v>
      </c>
      <c r="Q4202" t="s">
        <v>3922</v>
      </c>
      <c r="R4202" t="s">
        <v>15468</v>
      </c>
      <c r="S4202" t="s">
        <v>15436</v>
      </c>
      <c r="T4202" t="s">
        <v>15437</v>
      </c>
      <c r="U4202" t="s">
        <v>15437</v>
      </c>
      <c r="V4202">
        <v>0.39473684210526316</v>
      </c>
    </row>
    <row r="4203" spans="1:22" x14ac:dyDescent="0.25">
      <c r="A4203" t="s">
        <v>1569</v>
      </c>
      <c r="B4203">
        <v>331798</v>
      </c>
      <c r="C4203" t="s">
        <v>11384</v>
      </c>
      <c r="D4203" t="s">
        <v>11385</v>
      </c>
      <c r="E4203" t="s">
        <v>1572</v>
      </c>
      <c r="F4203" t="s">
        <v>11369</v>
      </c>
      <c r="G4203" t="s">
        <v>7490</v>
      </c>
      <c r="H4203" s="2">
        <v>45219</v>
      </c>
      <c r="I4203" s="2">
        <v>45219</v>
      </c>
      <c r="J4203"/>
      <c r="K4203"/>
      <c r="L4203">
        <v>0.01</v>
      </c>
      <c r="M4203" t="s">
        <v>7484</v>
      </c>
      <c r="N4203" t="s">
        <v>3865</v>
      </c>
      <c r="O4203"/>
      <c r="P4203" t="s">
        <v>11366</v>
      </c>
      <c r="Q4203" t="s">
        <v>5570</v>
      </c>
      <c r="R4203" t="s">
        <v>15467</v>
      </c>
      <c r="S4203" t="s">
        <v>15436</v>
      </c>
      <c r="T4203" t="s">
        <v>15437</v>
      </c>
      <c r="U4203" t="s">
        <v>15437</v>
      </c>
      <c r="V4203">
        <v>0</v>
      </c>
    </row>
    <row r="4204" spans="1:22" x14ac:dyDescent="0.25">
      <c r="A4204" t="s">
        <v>1569</v>
      </c>
      <c r="B4204">
        <v>331843</v>
      </c>
      <c r="C4204" t="s">
        <v>4612</v>
      </c>
      <c r="D4204" t="s">
        <v>3362</v>
      </c>
      <c r="E4204" t="s">
        <v>1572</v>
      </c>
      <c r="F4204" t="s">
        <v>12100</v>
      </c>
      <c r="G4204" t="s">
        <v>7483</v>
      </c>
      <c r="H4204" s="2">
        <v>45219</v>
      </c>
      <c r="I4204" s="2">
        <v>45219</v>
      </c>
      <c r="J4204"/>
      <c r="K4204"/>
      <c r="L4204">
        <v>0.01</v>
      </c>
      <c r="M4204" t="s">
        <v>7484</v>
      </c>
      <c r="N4204" t="s">
        <v>1714</v>
      </c>
      <c r="O4204"/>
      <c r="P4204" t="s">
        <v>12097</v>
      </c>
      <c r="Q4204" t="s">
        <v>3032</v>
      </c>
      <c r="R4204" t="s">
        <v>15461</v>
      </c>
      <c r="S4204" t="s">
        <v>15436</v>
      </c>
      <c r="T4204" t="s">
        <v>15437</v>
      </c>
      <c r="U4204" t="s">
        <v>15437</v>
      </c>
      <c r="V4204">
        <v>0</v>
      </c>
    </row>
    <row r="4205" spans="1:22" x14ac:dyDescent="0.25">
      <c r="A4205" t="s">
        <v>1569</v>
      </c>
      <c r="B4205">
        <v>331886</v>
      </c>
      <c r="C4205" t="s">
        <v>2322</v>
      </c>
      <c r="D4205" t="s">
        <v>12113</v>
      </c>
      <c r="E4205" t="s">
        <v>1572</v>
      </c>
      <c r="F4205" t="s">
        <v>12100</v>
      </c>
      <c r="G4205" t="s">
        <v>7483</v>
      </c>
      <c r="H4205" s="2">
        <v>45219</v>
      </c>
      <c r="I4205" s="2">
        <v>45219</v>
      </c>
      <c r="J4205"/>
      <c r="K4205"/>
      <c r="L4205">
        <v>0.01</v>
      </c>
      <c r="M4205" t="s">
        <v>7484</v>
      </c>
      <c r="N4205" t="s">
        <v>1714</v>
      </c>
      <c r="O4205"/>
      <c r="P4205" t="s">
        <v>12097</v>
      </c>
      <c r="Q4205" t="s">
        <v>3032</v>
      </c>
      <c r="R4205" t="s">
        <v>15461</v>
      </c>
      <c r="S4205" t="s">
        <v>15436</v>
      </c>
      <c r="T4205" t="s">
        <v>15437</v>
      </c>
      <c r="U4205" t="s">
        <v>15437</v>
      </c>
      <c r="V4205">
        <v>0</v>
      </c>
    </row>
    <row r="4206" spans="1:22" x14ac:dyDescent="0.25">
      <c r="A4206" t="s">
        <v>1569</v>
      </c>
      <c r="B4206">
        <v>331901</v>
      </c>
      <c r="C4206" t="s">
        <v>3023</v>
      </c>
      <c r="D4206" t="s">
        <v>12114</v>
      </c>
      <c r="E4206" t="s">
        <v>1572</v>
      </c>
      <c r="F4206" t="s">
        <v>12100</v>
      </c>
      <c r="G4206" t="s">
        <v>7483</v>
      </c>
      <c r="H4206" s="2">
        <v>45219</v>
      </c>
      <c r="I4206" s="2">
        <v>45219</v>
      </c>
      <c r="J4206"/>
      <c r="K4206"/>
      <c r="L4206">
        <v>0.01</v>
      </c>
      <c r="M4206" t="s">
        <v>7484</v>
      </c>
      <c r="N4206" t="s">
        <v>1714</v>
      </c>
      <c r="O4206"/>
      <c r="P4206" t="s">
        <v>12097</v>
      </c>
      <c r="Q4206" t="s">
        <v>3032</v>
      </c>
      <c r="R4206" t="s">
        <v>15461</v>
      </c>
      <c r="S4206" t="s">
        <v>15436</v>
      </c>
      <c r="T4206" t="s">
        <v>15437</v>
      </c>
      <c r="U4206" t="s">
        <v>15437</v>
      </c>
      <c r="V4206">
        <v>0</v>
      </c>
    </row>
    <row r="4207" spans="1:22" x14ac:dyDescent="0.25">
      <c r="A4207" t="s">
        <v>1569</v>
      </c>
      <c r="B4207">
        <v>331808</v>
      </c>
      <c r="C4207" t="s">
        <v>13295</v>
      </c>
      <c r="D4207" t="s">
        <v>13296</v>
      </c>
      <c r="E4207" t="s">
        <v>1572</v>
      </c>
      <c r="F4207" t="s">
        <v>13288</v>
      </c>
      <c r="G4207" t="s">
        <v>7490</v>
      </c>
      <c r="H4207" s="2">
        <v>45219</v>
      </c>
      <c r="I4207" s="2">
        <v>45219</v>
      </c>
      <c r="J4207"/>
      <c r="K4207"/>
      <c r="L4207">
        <v>0.01</v>
      </c>
      <c r="M4207" t="s">
        <v>7484</v>
      </c>
      <c r="N4207" t="s">
        <v>3482</v>
      </c>
      <c r="O4207"/>
      <c r="P4207" t="s">
        <v>13289</v>
      </c>
      <c r="Q4207" t="s">
        <v>13290</v>
      </c>
      <c r="R4207" t="s">
        <v>15466</v>
      </c>
      <c r="S4207" t="s">
        <v>15436</v>
      </c>
      <c r="T4207" t="s">
        <v>15437</v>
      </c>
      <c r="U4207" t="s">
        <v>15437</v>
      </c>
      <c r="V4207">
        <v>0</v>
      </c>
    </row>
    <row r="4208" spans="1:22" x14ac:dyDescent="0.25">
      <c r="A4208" t="s">
        <v>1569</v>
      </c>
      <c r="B4208">
        <v>331831</v>
      </c>
      <c r="C4208" t="s">
        <v>2293</v>
      </c>
      <c r="D4208" t="s">
        <v>13512</v>
      </c>
      <c r="E4208" t="s">
        <v>1596</v>
      </c>
      <c r="F4208" t="s">
        <v>13505</v>
      </c>
      <c r="G4208" t="s">
        <v>7490</v>
      </c>
      <c r="H4208" s="2">
        <v>45219</v>
      </c>
      <c r="I4208" s="2">
        <v>45565</v>
      </c>
      <c r="J4208"/>
      <c r="K4208"/>
      <c r="L4208">
        <v>27.5</v>
      </c>
      <c r="M4208" t="s">
        <v>7484</v>
      </c>
      <c r="N4208" t="s">
        <v>1714</v>
      </c>
      <c r="O4208"/>
      <c r="P4208" t="s">
        <v>13503</v>
      </c>
      <c r="Q4208" t="s">
        <v>13504</v>
      </c>
      <c r="R4208" t="s">
        <v>15461</v>
      </c>
      <c r="S4208" t="s">
        <v>15436</v>
      </c>
      <c r="T4208" t="s">
        <v>15437</v>
      </c>
      <c r="U4208" t="s">
        <v>15437</v>
      </c>
      <c r="V4208">
        <v>0.72368421052631582</v>
      </c>
    </row>
    <row r="4209" spans="1:22" x14ac:dyDescent="0.25">
      <c r="A4209" t="s">
        <v>1569</v>
      </c>
      <c r="B4209">
        <v>331814</v>
      </c>
      <c r="C4209" t="s">
        <v>4544</v>
      </c>
      <c r="D4209" t="s">
        <v>4545</v>
      </c>
      <c r="E4209" t="s">
        <v>1572</v>
      </c>
      <c r="F4209" t="s">
        <v>4524</v>
      </c>
      <c r="G4209" t="s">
        <v>4268</v>
      </c>
      <c r="H4209" s="2">
        <v>45219</v>
      </c>
      <c r="I4209" s="2">
        <v>45219</v>
      </c>
      <c r="J4209"/>
      <c r="K4209"/>
      <c r="L4209">
        <v>0.01</v>
      </c>
      <c r="M4209" t="s">
        <v>4269</v>
      </c>
      <c r="N4209" t="s">
        <v>3482</v>
      </c>
      <c r="O4209"/>
      <c r="P4209" t="s">
        <v>4525</v>
      </c>
      <c r="Q4209" t="s">
        <v>4526</v>
      </c>
      <c r="R4209" t="s">
        <v>15451</v>
      </c>
      <c r="S4209" t="s">
        <v>15436</v>
      </c>
      <c r="T4209" t="s">
        <v>15437</v>
      </c>
      <c r="U4209" t="s">
        <v>15437</v>
      </c>
      <c r="V4209">
        <v>0</v>
      </c>
    </row>
    <row r="4210" spans="1:22" x14ac:dyDescent="0.25">
      <c r="A4210" t="s">
        <v>1569</v>
      </c>
      <c r="B4210">
        <v>331809</v>
      </c>
      <c r="C4210" t="s">
        <v>4598</v>
      </c>
      <c r="D4210" t="s">
        <v>4599</v>
      </c>
      <c r="E4210" t="s">
        <v>1596</v>
      </c>
      <c r="F4210" t="s">
        <v>4596</v>
      </c>
      <c r="G4210" t="s">
        <v>4294</v>
      </c>
      <c r="H4210" s="2">
        <v>45219</v>
      </c>
      <c r="I4210" s="2">
        <v>45313</v>
      </c>
      <c r="J4210"/>
      <c r="K4210"/>
      <c r="L4210">
        <v>27</v>
      </c>
      <c r="M4210" t="s">
        <v>4269</v>
      </c>
      <c r="N4210" t="s">
        <v>3865</v>
      </c>
      <c r="O4210"/>
      <c r="P4210" t="s">
        <v>4578</v>
      </c>
      <c r="Q4210" t="s">
        <v>4579</v>
      </c>
      <c r="R4210" t="s">
        <v>15452</v>
      </c>
      <c r="S4210" t="s">
        <v>15436</v>
      </c>
      <c r="T4210" t="s">
        <v>15437</v>
      </c>
      <c r="U4210" t="s">
        <v>15437</v>
      </c>
      <c r="V4210">
        <v>0.71052631578947367</v>
      </c>
    </row>
    <row r="4211" spans="1:22" x14ac:dyDescent="0.25">
      <c r="A4211" t="s">
        <v>1569</v>
      </c>
      <c r="B4211">
        <v>331832</v>
      </c>
      <c r="C4211" t="s">
        <v>4682</v>
      </c>
      <c r="D4211" t="s">
        <v>4683</v>
      </c>
      <c r="E4211" t="s">
        <v>1572</v>
      </c>
      <c r="F4211" t="s">
        <v>4674</v>
      </c>
      <c r="G4211" t="s">
        <v>4268</v>
      </c>
      <c r="H4211" s="2">
        <v>45219</v>
      </c>
      <c r="I4211" s="2">
        <v>45219</v>
      </c>
      <c r="J4211"/>
      <c r="K4211"/>
      <c r="L4211">
        <v>0.01</v>
      </c>
      <c r="M4211" t="s">
        <v>4269</v>
      </c>
      <c r="N4211" t="s">
        <v>1714</v>
      </c>
      <c r="O4211"/>
      <c r="P4211" t="s">
        <v>4675</v>
      </c>
      <c r="Q4211" t="s">
        <v>2264</v>
      </c>
      <c r="R4211" t="s">
        <v>15447</v>
      </c>
      <c r="S4211" t="s">
        <v>15436</v>
      </c>
      <c r="T4211" t="s">
        <v>15437</v>
      </c>
      <c r="U4211" t="s">
        <v>15437</v>
      </c>
      <c r="V4211">
        <v>0</v>
      </c>
    </row>
    <row r="4212" spans="1:22" x14ac:dyDescent="0.25">
      <c r="A4212" t="s">
        <v>1569</v>
      </c>
      <c r="B4212">
        <v>331821</v>
      </c>
      <c r="C4212" t="s">
        <v>4925</v>
      </c>
      <c r="D4212" t="s">
        <v>2755</v>
      </c>
      <c r="E4212" t="s">
        <v>1572</v>
      </c>
      <c r="F4212" t="s">
        <v>4908</v>
      </c>
      <c r="G4212" t="s">
        <v>4268</v>
      </c>
      <c r="H4212" s="2">
        <v>45219</v>
      </c>
      <c r="I4212" s="2">
        <v>45219</v>
      </c>
      <c r="J4212"/>
      <c r="K4212"/>
      <c r="L4212">
        <v>0.01</v>
      </c>
      <c r="M4212" t="s">
        <v>4269</v>
      </c>
      <c r="N4212" t="s">
        <v>3865</v>
      </c>
      <c r="O4212"/>
      <c r="P4212" t="s">
        <v>4909</v>
      </c>
      <c r="Q4212" t="s">
        <v>4910</v>
      </c>
      <c r="R4212" t="s">
        <v>15448</v>
      </c>
      <c r="S4212" t="s">
        <v>15436</v>
      </c>
      <c r="T4212" t="s">
        <v>15437</v>
      </c>
      <c r="U4212" t="s">
        <v>15437</v>
      </c>
      <c r="V4212">
        <v>0</v>
      </c>
    </row>
    <row r="4213" spans="1:22" x14ac:dyDescent="0.25">
      <c r="A4213" t="s">
        <v>1569</v>
      </c>
      <c r="B4213">
        <v>331829</v>
      </c>
      <c r="C4213" t="s">
        <v>1752</v>
      </c>
      <c r="D4213" t="s">
        <v>3844</v>
      </c>
      <c r="E4213" t="s">
        <v>1572</v>
      </c>
      <c r="F4213" t="s">
        <v>5091</v>
      </c>
      <c r="G4213" t="s">
        <v>4294</v>
      </c>
      <c r="H4213" s="2">
        <v>45219</v>
      </c>
      <c r="I4213" s="2">
        <v>45219</v>
      </c>
      <c r="J4213"/>
      <c r="K4213"/>
      <c r="L4213">
        <v>0.01</v>
      </c>
      <c r="M4213" t="s">
        <v>4269</v>
      </c>
      <c r="N4213" t="s">
        <v>4199</v>
      </c>
      <c r="O4213"/>
      <c r="P4213" t="s">
        <v>5092</v>
      </c>
      <c r="Q4213" t="s">
        <v>5093</v>
      </c>
      <c r="R4213" t="s">
        <v>15449</v>
      </c>
      <c r="S4213" t="s">
        <v>15436</v>
      </c>
      <c r="T4213" t="s">
        <v>15437</v>
      </c>
      <c r="U4213" t="s">
        <v>15437</v>
      </c>
      <c r="V4213">
        <v>0</v>
      </c>
    </row>
    <row r="4214" spans="1:22" x14ac:dyDescent="0.25">
      <c r="A4214" t="s">
        <v>1569</v>
      </c>
      <c r="B4214">
        <v>331826</v>
      </c>
      <c r="C4214" t="s">
        <v>1979</v>
      </c>
      <c r="D4214" t="s">
        <v>2576</v>
      </c>
      <c r="E4214" t="s">
        <v>1572</v>
      </c>
      <c r="F4214" t="s">
        <v>6710</v>
      </c>
      <c r="G4214" t="s">
        <v>4268</v>
      </c>
      <c r="H4214" s="2">
        <v>45219</v>
      </c>
      <c r="I4214" s="2">
        <v>45219</v>
      </c>
      <c r="J4214"/>
      <c r="K4214"/>
      <c r="L4214">
        <v>0.01</v>
      </c>
      <c r="M4214" t="s">
        <v>4269</v>
      </c>
      <c r="N4214" t="s">
        <v>4199</v>
      </c>
      <c r="O4214"/>
      <c r="P4214" t="s">
        <v>6711</v>
      </c>
      <c r="Q4214" t="s">
        <v>6712</v>
      </c>
      <c r="R4214" t="s">
        <v>15449</v>
      </c>
      <c r="S4214" t="s">
        <v>15436</v>
      </c>
      <c r="T4214" t="s">
        <v>15437</v>
      </c>
      <c r="U4214" t="s">
        <v>15437</v>
      </c>
      <c r="V4214">
        <v>0</v>
      </c>
    </row>
    <row r="4215" spans="1:22" x14ac:dyDescent="0.25">
      <c r="A4215" t="s">
        <v>1569</v>
      </c>
      <c r="B4215">
        <v>331762</v>
      </c>
      <c r="C4215" t="s">
        <v>6600</v>
      </c>
      <c r="D4215" t="s">
        <v>8790</v>
      </c>
      <c r="E4215" t="s">
        <v>1572</v>
      </c>
      <c r="F4215" t="s">
        <v>8762</v>
      </c>
      <c r="G4215" t="s">
        <v>7490</v>
      </c>
      <c r="H4215" s="2">
        <v>45218</v>
      </c>
      <c r="I4215" s="2">
        <v>45218</v>
      </c>
      <c r="J4215"/>
      <c r="K4215"/>
      <c r="L4215">
        <v>0.01</v>
      </c>
      <c r="M4215" t="s">
        <v>7484</v>
      </c>
      <c r="N4215" t="s">
        <v>3865</v>
      </c>
      <c r="O4215"/>
      <c r="P4215" t="s">
        <v>8763</v>
      </c>
      <c r="Q4215" t="s">
        <v>4424</v>
      </c>
      <c r="R4215" t="s">
        <v>15467</v>
      </c>
      <c r="S4215" t="s">
        <v>15436</v>
      </c>
      <c r="T4215" t="s">
        <v>15437</v>
      </c>
      <c r="U4215" t="s">
        <v>15437</v>
      </c>
      <c r="V4215">
        <v>0</v>
      </c>
    </row>
    <row r="4216" spans="1:22" x14ac:dyDescent="0.25">
      <c r="A4216" t="s">
        <v>1569</v>
      </c>
      <c r="B4216">
        <v>331775</v>
      </c>
      <c r="C4216" t="s">
        <v>1705</v>
      </c>
      <c r="D4216" t="s">
        <v>8791</v>
      </c>
      <c r="E4216" t="s">
        <v>1572</v>
      </c>
      <c r="F4216" t="s">
        <v>8762</v>
      </c>
      <c r="G4216" t="s">
        <v>7490</v>
      </c>
      <c r="H4216" s="2">
        <v>45218</v>
      </c>
      <c r="I4216" s="2">
        <v>45218</v>
      </c>
      <c r="J4216"/>
      <c r="K4216"/>
      <c r="L4216">
        <v>0.01</v>
      </c>
      <c r="M4216" t="s">
        <v>7484</v>
      </c>
      <c r="N4216" t="s">
        <v>3865</v>
      </c>
      <c r="O4216"/>
      <c r="P4216" t="s">
        <v>8763</v>
      </c>
      <c r="Q4216" t="s">
        <v>4424</v>
      </c>
      <c r="R4216" t="s">
        <v>15467</v>
      </c>
      <c r="S4216" t="s">
        <v>15436</v>
      </c>
      <c r="T4216" t="s">
        <v>15437</v>
      </c>
      <c r="U4216" t="s">
        <v>15437</v>
      </c>
      <c r="V4216">
        <v>0</v>
      </c>
    </row>
    <row r="4217" spans="1:22" x14ac:dyDescent="0.25">
      <c r="A4217" t="s">
        <v>1569</v>
      </c>
      <c r="B4217">
        <v>331779</v>
      </c>
      <c r="C4217" t="s">
        <v>1775</v>
      </c>
      <c r="D4217" t="s">
        <v>10199</v>
      </c>
      <c r="E4217" t="s">
        <v>1572</v>
      </c>
      <c r="F4217" t="s">
        <v>10188</v>
      </c>
      <c r="G4217" t="s">
        <v>7490</v>
      </c>
      <c r="H4217" s="2">
        <v>45218</v>
      </c>
      <c r="I4217" s="2">
        <v>45218</v>
      </c>
      <c r="J4217"/>
      <c r="K4217"/>
      <c r="L4217">
        <v>0.01</v>
      </c>
      <c r="M4217" t="s">
        <v>7484</v>
      </c>
      <c r="N4217" t="s">
        <v>3482</v>
      </c>
      <c r="O4217"/>
      <c r="P4217" t="s">
        <v>10189</v>
      </c>
      <c r="Q4217" t="s">
        <v>10190</v>
      </c>
      <c r="R4217" t="s">
        <v>15468</v>
      </c>
      <c r="S4217" t="s">
        <v>15436</v>
      </c>
      <c r="T4217" t="s">
        <v>15437</v>
      </c>
      <c r="U4217" t="s">
        <v>15437</v>
      </c>
      <c r="V4217">
        <v>0</v>
      </c>
    </row>
    <row r="4218" spans="1:22" x14ac:dyDescent="0.25">
      <c r="A4218" t="s">
        <v>1569</v>
      </c>
      <c r="B4218">
        <v>331765</v>
      </c>
      <c r="C4218" t="s">
        <v>4295</v>
      </c>
      <c r="D4218" t="s">
        <v>10489</v>
      </c>
      <c r="E4218" t="s">
        <v>1572</v>
      </c>
      <c r="F4218" t="s">
        <v>10454</v>
      </c>
      <c r="G4218" t="s">
        <v>7490</v>
      </c>
      <c r="H4218" s="2">
        <v>45218</v>
      </c>
      <c r="I4218" s="2">
        <v>45218</v>
      </c>
      <c r="J4218"/>
      <c r="K4218"/>
      <c r="L4218">
        <v>0.01</v>
      </c>
      <c r="M4218" t="s">
        <v>7484</v>
      </c>
      <c r="N4218" t="s">
        <v>1714</v>
      </c>
      <c r="O4218"/>
      <c r="P4218" t="s">
        <v>10452</v>
      </c>
      <c r="Q4218" t="s">
        <v>2939</v>
      </c>
      <c r="R4218" t="s">
        <v>15461</v>
      </c>
      <c r="S4218" t="s">
        <v>15436</v>
      </c>
      <c r="T4218" t="s">
        <v>15437</v>
      </c>
      <c r="U4218" t="s">
        <v>15437</v>
      </c>
      <c r="V4218">
        <v>0</v>
      </c>
    </row>
    <row r="4219" spans="1:22" x14ac:dyDescent="0.25">
      <c r="A4219" t="s">
        <v>1569</v>
      </c>
      <c r="B4219">
        <v>331774</v>
      </c>
      <c r="C4219" t="s">
        <v>2190</v>
      </c>
      <c r="D4219" t="s">
        <v>4400</v>
      </c>
      <c r="E4219" t="s">
        <v>1572</v>
      </c>
      <c r="F4219" t="s">
        <v>10454</v>
      </c>
      <c r="G4219" t="s">
        <v>7490</v>
      </c>
      <c r="H4219" s="2">
        <v>45218</v>
      </c>
      <c r="I4219" s="2">
        <v>45218</v>
      </c>
      <c r="J4219"/>
      <c r="K4219"/>
      <c r="L4219">
        <v>0.01</v>
      </c>
      <c r="M4219" t="s">
        <v>7484</v>
      </c>
      <c r="N4219" t="s">
        <v>1714</v>
      </c>
      <c r="O4219"/>
      <c r="P4219" t="s">
        <v>10452</v>
      </c>
      <c r="Q4219" t="s">
        <v>2939</v>
      </c>
      <c r="R4219" t="s">
        <v>15461</v>
      </c>
      <c r="S4219" t="s">
        <v>15436</v>
      </c>
      <c r="T4219" t="s">
        <v>15437</v>
      </c>
      <c r="U4219" t="s">
        <v>15437</v>
      </c>
      <c r="V4219">
        <v>0</v>
      </c>
    </row>
    <row r="4220" spans="1:22" x14ac:dyDescent="0.25">
      <c r="A4220" t="s">
        <v>1569</v>
      </c>
      <c r="B4220">
        <v>331749</v>
      </c>
      <c r="C4220" t="s">
        <v>3316</v>
      </c>
      <c r="D4220" t="s">
        <v>10490</v>
      </c>
      <c r="E4220" t="s">
        <v>1572</v>
      </c>
      <c r="F4220" t="s">
        <v>10454</v>
      </c>
      <c r="G4220" t="s">
        <v>7490</v>
      </c>
      <c r="H4220" s="2">
        <v>45218</v>
      </c>
      <c r="I4220" s="2">
        <v>45218</v>
      </c>
      <c r="J4220"/>
      <c r="K4220"/>
      <c r="L4220">
        <v>0.01</v>
      </c>
      <c r="M4220" t="s">
        <v>7484</v>
      </c>
      <c r="N4220" t="s">
        <v>1714</v>
      </c>
      <c r="O4220"/>
      <c r="P4220" t="s">
        <v>10452</v>
      </c>
      <c r="Q4220" t="s">
        <v>2939</v>
      </c>
      <c r="R4220" t="s">
        <v>15461</v>
      </c>
      <c r="S4220" t="s">
        <v>15436</v>
      </c>
      <c r="T4220" t="s">
        <v>15437</v>
      </c>
      <c r="U4220" t="s">
        <v>15437</v>
      </c>
      <c r="V4220">
        <v>0</v>
      </c>
    </row>
    <row r="4221" spans="1:22" x14ac:dyDescent="0.25">
      <c r="A4221" t="s">
        <v>1569</v>
      </c>
      <c r="B4221">
        <v>331868</v>
      </c>
      <c r="C4221" t="s">
        <v>10491</v>
      </c>
      <c r="D4221" t="s">
        <v>10492</v>
      </c>
      <c r="E4221" t="s">
        <v>1572</v>
      </c>
      <c r="F4221" t="s">
        <v>10454</v>
      </c>
      <c r="G4221" t="s">
        <v>7490</v>
      </c>
      <c r="H4221" s="2">
        <v>45218</v>
      </c>
      <c r="I4221" s="2">
        <v>45218</v>
      </c>
      <c r="J4221"/>
      <c r="K4221"/>
      <c r="L4221">
        <v>0.01</v>
      </c>
      <c r="M4221" t="s">
        <v>7484</v>
      </c>
      <c r="N4221" t="s">
        <v>1714</v>
      </c>
      <c r="O4221"/>
      <c r="P4221" t="s">
        <v>10452</v>
      </c>
      <c r="Q4221" t="s">
        <v>2939</v>
      </c>
      <c r="R4221" t="s">
        <v>15461</v>
      </c>
      <c r="S4221" t="s">
        <v>15436</v>
      </c>
      <c r="T4221" t="s">
        <v>15437</v>
      </c>
      <c r="U4221" t="s">
        <v>15437</v>
      </c>
      <c r="V4221">
        <v>0</v>
      </c>
    </row>
    <row r="4222" spans="1:22" x14ac:dyDescent="0.25">
      <c r="A4222" t="s">
        <v>1569</v>
      </c>
      <c r="B4222">
        <v>331764</v>
      </c>
      <c r="C4222" t="s">
        <v>3656</v>
      </c>
      <c r="D4222" t="s">
        <v>11215</v>
      </c>
      <c r="E4222" t="s">
        <v>1572</v>
      </c>
      <c r="F4222" t="s">
        <v>11194</v>
      </c>
      <c r="G4222" t="s">
        <v>7487</v>
      </c>
      <c r="H4222" s="2">
        <v>45218</v>
      </c>
      <c r="I4222" s="2">
        <v>45218</v>
      </c>
      <c r="J4222"/>
      <c r="K4222"/>
      <c r="L4222">
        <v>0.01</v>
      </c>
      <c r="M4222" t="s">
        <v>7484</v>
      </c>
      <c r="N4222" t="s">
        <v>3482</v>
      </c>
      <c r="O4222"/>
      <c r="P4222" t="s">
        <v>11191</v>
      </c>
      <c r="Q4222" t="s">
        <v>11192</v>
      </c>
      <c r="R4222" t="s">
        <v>15466</v>
      </c>
      <c r="S4222" t="s">
        <v>15436</v>
      </c>
      <c r="T4222" t="s">
        <v>15437</v>
      </c>
      <c r="U4222" t="s">
        <v>15437</v>
      </c>
      <c r="V4222">
        <v>0</v>
      </c>
    </row>
    <row r="4223" spans="1:22" x14ac:dyDescent="0.25">
      <c r="A4223" t="s">
        <v>1569</v>
      </c>
      <c r="B4223">
        <v>331757</v>
      </c>
      <c r="C4223" t="s">
        <v>2315</v>
      </c>
      <c r="D4223" t="s">
        <v>11621</v>
      </c>
      <c r="E4223" t="s">
        <v>1572</v>
      </c>
      <c r="F4223" t="s">
        <v>11614</v>
      </c>
      <c r="G4223" t="s">
        <v>7490</v>
      </c>
      <c r="H4223" s="2">
        <v>45218</v>
      </c>
      <c r="I4223" s="2">
        <v>45218</v>
      </c>
      <c r="J4223"/>
      <c r="K4223"/>
      <c r="L4223">
        <v>0.01</v>
      </c>
      <c r="M4223" t="s">
        <v>7484</v>
      </c>
      <c r="N4223" t="s">
        <v>3311</v>
      </c>
      <c r="O4223"/>
      <c r="P4223" t="s">
        <v>11615</v>
      </c>
      <c r="Q4223" t="s">
        <v>11616</v>
      </c>
      <c r="R4223" t="s">
        <v>15463</v>
      </c>
      <c r="S4223" t="s">
        <v>15436</v>
      </c>
      <c r="T4223" t="s">
        <v>15437</v>
      </c>
      <c r="U4223" t="s">
        <v>15437</v>
      </c>
      <c r="V4223">
        <v>0</v>
      </c>
    </row>
    <row r="4224" spans="1:22" x14ac:dyDescent="0.25">
      <c r="A4224" t="s">
        <v>1569</v>
      </c>
      <c r="B4224">
        <v>331766</v>
      </c>
      <c r="C4224" t="s">
        <v>6087</v>
      </c>
      <c r="D4224" t="s">
        <v>12534</v>
      </c>
      <c r="E4224" t="s">
        <v>1572</v>
      </c>
      <c r="F4224" t="s">
        <v>12513</v>
      </c>
      <c r="G4224" t="s">
        <v>7490</v>
      </c>
      <c r="H4224" s="2">
        <v>45218</v>
      </c>
      <c r="I4224" s="2">
        <v>45218</v>
      </c>
      <c r="J4224"/>
      <c r="K4224"/>
      <c r="L4224">
        <v>0.01</v>
      </c>
      <c r="M4224" t="s">
        <v>7484</v>
      </c>
      <c r="N4224" t="s">
        <v>1576</v>
      </c>
      <c r="O4224"/>
      <c r="P4224" t="s">
        <v>12514</v>
      </c>
      <c r="Q4224" t="s">
        <v>12515</v>
      </c>
      <c r="R4224" t="s">
        <v>15464</v>
      </c>
      <c r="S4224" t="s">
        <v>15436</v>
      </c>
      <c r="T4224" t="s">
        <v>15437</v>
      </c>
      <c r="U4224" t="s">
        <v>15437</v>
      </c>
      <c r="V4224">
        <v>0</v>
      </c>
    </row>
    <row r="4225" spans="1:22" x14ac:dyDescent="0.25">
      <c r="A4225" t="s">
        <v>1569</v>
      </c>
      <c r="B4225">
        <v>331899</v>
      </c>
      <c r="C4225" t="s">
        <v>3380</v>
      </c>
      <c r="D4225" t="s">
        <v>13162</v>
      </c>
      <c r="E4225" t="s">
        <v>1572</v>
      </c>
      <c r="F4225" t="s">
        <v>13151</v>
      </c>
      <c r="G4225" t="s">
        <v>7490</v>
      </c>
      <c r="H4225" s="2">
        <v>45218</v>
      </c>
      <c r="I4225" s="2">
        <v>45218</v>
      </c>
      <c r="J4225"/>
      <c r="K4225"/>
      <c r="L4225">
        <v>0.01</v>
      </c>
      <c r="M4225" t="s">
        <v>7484</v>
      </c>
      <c r="N4225" t="s">
        <v>4199</v>
      </c>
      <c r="O4225"/>
      <c r="P4225" t="s">
        <v>13149</v>
      </c>
      <c r="Q4225" t="s">
        <v>6797</v>
      </c>
      <c r="R4225" t="s">
        <v>15449</v>
      </c>
      <c r="S4225" t="s">
        <v>15436</v>
      </c>
      <c r="T4225" t="s">
        <v>15437</v>
      </c>
      <c r="U4225" t="s">
        <v>15437</v>
      </c>
      <c r="V4225">
        <v>0</v>
      </c>
    </row>
    <row r="4226" spans="1:22" x14ac:dyDescent="0.25">
      <c r="A4226" t="s">
        <v>1569</v>
      </c>
      <c r="B4226">
        <v>331770</v>
      </c>
      <c r="C4226" t="s">
        <v>3463</v>
      </c>
      <c r="D4226" t="s">
        <v>4752</v>
      </c>
      <c r="E4226" t="s">
        <v>1607</v>
      </c>
      <c r="F4226" t="s">
        <v>13624</v>
      </c>
      <c r="G4226" t="s">
        <v>7541</v>
      </c>
      <c r="H4226" s="2">
        <v>45218</v>
      </c>
      <c r="I4226" s="2">
        <v>45621</v>
      </c>
      <c r="J4226"/>
      <c r="K4226"/>
      <c r="L4226">
        <v>38</v>
      </c>
      <c r="M4226" t="s">
        <v>7484</v>
      </c>
      <c r="N4226" t="s">
        <v>3482</v>
      </c>
      <c r="O4226"/>
      <c r="P4226" t="s">
        <v>13615</v>
      </c>
      <c r="Q4226" t="s">
        <v>13616</v>
      </c>
      <c r="R4226" t="s">
        <v>15465</v>
      </c>
      <c r="S4226" t="s">
        <v>15436</v>
      </c>
      <c r="T4226" t="s">
        <v>15437</v>
      </c>
      <c r="U4226" t="s">
        <v>1566</v>
      </c>
      <c r="V4226">
        <v>1</v>
      </c>
    </row>
    <row r="4227" spans="1:22" x14ac:dyDescent="0.25">
      <c r="A4227" t="s">
        <v>1569</v>
      </c>
      <c r="B4227">
        <v>331839</v>
      </c>
      <c r="C4227" t="s">
        <v>13733</v>
      </c>
      <c r="D4227" t="s">
        <v>13734</v>
      </c>
      <c r="E4227" t="s">
        <v>1572</v>
      </c>
      <c r="F4227" t="s">
        <v>13723</v>
      </c>
      <c r="G4227" t="s">
        <v>7490</v>
      </c>
      <c r="H4227" s="2">
        <v>45218</v>
      </c>
      <c r="I4227" s="2">
        <v>45218</v>
      </c>
      <c r="J4227"/>
      <c r="K4227"/>
      <c r="L4227">
        <v>0.01</v>
      </c>
      <c r="M4227" t="s">
        <v>7484</v>
      </c>
      <c r="N4227" t="s">
        <v>3482</v>
      </c>
      <c r="O4227"/>
      <c r="P4227" t="s">
        <v>13724</v>
      </c>
      <c r="Q4227" t="s">
        <v>6978</v>
      </c>
      <c r="R4227" t="s">
        <v>15465</v>
      </c>
      <c r="S4227" t="s">
        <v>15436</v>
      </c>
      <c r="T4227" t="s">
        <v>15437</v>
      </c>
      <c r="U4227" t="s">
        <v>15437</v>
      </c>
      <c r="V4227">
        <v>0</v>
      </c>
    </row>
    <row r="4228" spans="1:22" x14ac:dyDescent="0.25">
      <c r="A4228" t="s">
        <v>1569</v>
      </c>
      <c r="B4228">
        <v>331851</v>
      </c>
      <c r="C4228" t="s">
        <v>1932</v>
      </c>
      <c r="D4228" t="s">
        <v>4845</v>
      </c>
      <c r="E4228" t="s">
        <v>1572</v>
      </c>
      <c r="F4228" t="s">
        <v>4827</v>
      </c>
      <c r="G4228" t="s">
        <v>4268</v>
      </c>
      <c r="H4228" s="2">
        <v>45218</v>
      </c>
      <c r="I4228" s="2">
        <v>45218</v>
      </c>
      <c r="J4228"/>
      <c r="K4228"/>
      <c r="L4228">
        <v>0.01</v>
      </c>
      <c r="M4228" t="s">
        <v>4269</v>
      </c>
      <c r="N4228" t="s">
        <v>1714</v>
      </c>
      <c r="O4228"/>
      <c r="P4228" t="s">
        <v>4825</v>
      </c>
      <c r="Q4228" t="s">
        <v>3067</v>
      </c>
      <c r="R4228" t="s">
        <v>15447</v>
      </c>
      <c r="S4228" t="s">
        <v>15436</v>
      </c>
      <c r="T4228" t="s">
        <v>15437</v>
      </c>
      <c r="U4228" t="s">
        <v>15437</v>
      </c>
      <c r="V4228">
        <v>0</v>
      </c>
    </row>
    <row r="4229" spans="1:22" x14ac:dyDescent="0.25">
      <c r="A4229" t="s">
        <v>1569</v>
      </c>
      <c r="B4229">
        <v>331817</v>
      </c>
      <c r="C4229" t="s">
        <v>4040</v>
      </c>
      <c r="D4229" t="s">
        <v>4926</v>
      </c>
      <c r="E4229" t="s">
        <v>1572</v>
      </c>
      <c r="F4229" t="s">
        <v>4908</v>
      </c>
      <c r="G4229" t="s">
        <v>4268</v>
      </c>
      <c r="H4229" s="2">
        <v>45218</v>
      </c>
      <c r="I4229" s="2">
        <v>45218</v>
      </c>
      <c r="J4229"/>
      <c r="K4229"/>
      <c r="L4229">
        <v>0.01</v>
      </c>
      <c r="M4229" t="s">
        <v>4269</v>
      </c>
      <c r="N4229" t="s">
        <v>3865</v>
      </c>
      <c r="O4229"/>
      <c r="P4229" t="s">
        <v>4909</v>
      </c>
      <c r="Q4229" t="s">
        <v>4910</v>
      </c>
      <c r="R4229" t="s">
        <v>15448</v>
      </c>
      <c r="S4229" t="s">
        <v>15436</v>
      </c>
      <c r="T4229" t="s">
        <v>15437</v>
      </c>
      <c r="U4229" t="s">
        <v>15437</v>
      </c>
      <c r="V4229">
        <v>0</v>
      </c>
    </row>
    <row r="4230" spans="1:22" x14ac:dyDescent="0.25">
      <c r="A4230" t="s">
        <v>1569</v>
      </c>
      <c r="B4230">
        <v>331759</v>
      </c>
      <c r="C4230" t="s">
        <v>1841</v>
      </c>
      <c r="D4230" t="s">
        <v>5117</v>
      </c>
      <c r="E4230" t="s">
        <v>1572</v>
      </c>
      <c r="F4230" t="s">
        <v>5098</v>
      </c>
      <c r="G4230" t="s">
        <v>4268</v>
      </c>
      <c r="H4230" s="2">
        <v>45218</v>
      </c>
      <c r="I4230" s="2">
        <v>45218</v>
      </c>
      <c r="J4230"/>
      <c r="K4230"/>
      <c r="L4230">
        <v>0.01</v>
      </c>
      <c r="M4230" t="s">
        <v>4269</v>
      </c>
      <c r="N4230" t="s">
        <v>4199</v>
      </c>
      <c r="O4230"/>
      <c r="P4230" t="s">
        <v>5092</v>
      </c>
      <c r="Q4230" t="s">
        <v>5093</v>
      </c>
      <c r="R4230" t="s">
        <v>15449</v>
      </c>
      <c r="S4230" t="s">
        <v>15436</v>
      </c>
      <c r="T4230" t="s">
        <v>15437</v>
      </c>
      <c r="U4230" t="s">
        <v>15437</v>
      </c>
      <c r="V4230">
        <v>0</v>
      </c>
    </row>
    <row r="4231" spans="1:22" x14ac:dyDescent="0.25">
      <c r="A4231" t="s">
        <v>1569</v>
      </c>
      <c r="B4231">
        <v>331761</v>
      </c>
      <c r="C4231" t="s">
        <v>1829</v>
      </c>
      <c r="D4231" t="s">
        <v>4850</v>
      </c>
      <c r="E4231" t="s">
        <v>1572</v>
      </c>
      <c r="F4231" t="s">
        <v>5302</v>
      </c>
      <c r="G4231" t="s">
        <v>4268</v>
      </c>
      <c r="H4231" s="2">
        <v>45218</v>
      </c>
      <c r="I4231" s="2">
        <v>45218</v>
      </c>
      <c r="J4231"/>
      <c r="K4231"/>
      <c r="L4231">
        <v>0.01</v>
      </c>
      <c r="M4231" t="s">
        <v>4269</v>
      </c>
      <c r="N4231" t="s">
        <v>3311</v>
      </c>
      <c r="O4231"/>
      <c r="P4231" t="s">
        <v>5298</v>
      </c>
      <c r="Q4231" t="s">
        <v>3398</v>
      </c>
      <c r="R4231" t="s">
        <v>15454</v>
      </c>
      <c r="S4231" t="s">
        <v>15436</v>
      </c>
      <c r="T4231" t="s">
        <v>15437</v>
      </c>
      <c r="U4231" t="s">
        <v>15437</v>
      </c>
      <c r="V4231">
        <v>0</v>
      </c>
    </row>
    <row r="4232" spans="1:22" x14ac:dyDescent="0.25">
      <c r="A4232" t="s">
        <v>1569</v>
      </c>
      <c r="B4232">
        <v>331744</v>
      </c>
      <c r="C4232" t="s">
        <v>5389</v>
      </c>
      <c r="D4232" t="s">
        <v>5390</v>
      </c>
      <c r="E4232" t="s">
        <v>1596</v>
      </c>
      <c r="F4232" t="s">
        <v>5373</v>
      </c>
      <c r="G4232" t="s">
        <v>4294</v>
      </c>
      <c r="H4232" s="2">
        <v>45218</v>
      </c>
      <c r="I4232" s="2">
        <v>45229</v>
      </c>
      <c r="J4232"/>
      <c r="K4232"/>
      <c r="L4232">
        <v>26.5</v>
      </c>
      <c r="M4232" t="s">
        <v>4269</v>
      </c>
      <c r="N4232" t="s">
        <v>1714</v>
      </c>
      <c r="O4232"/>
      <c r="P4232" t="s">
        <v>5366</v>
      </c>
      <c r="Q4232" t="s">
        <v>5367</v>
      </c>
      <c r="R4232" t="s">
        <v>15454</v>
      </c>
      <c r="S4232" t="s">
        <v>15436</v>
      </c>
      <c r="T4232" t="s">
        <v>15437</v>
      </c>
      <c r="U4232" t="s">
        <v>15437</v>
      </c>
      <c r="V4232">
        <v>0.69736842105263153</v>
      </c>
    </row>
    <row r="4233" spans="1:22" x14ac:dyDescent="0.25">
      <c r="A4233" t="s">
        <v>1569</v>
      </c>
      <c r="B4233">
        <v>331797</v>
      </c>
      <c r="C4233" t="s">
        <v>5528</v>
      </c>
      <c r="D4233" t="s">
        <v>5529</v>
      </c>
      <c r="E4233" t="s">
        <v>1596</v>
      </c>
      <c r="F4233" t="s">
        <v>5520</v>
      </c>
      <c r="G4233" t="s">
        <v>4294</v>
      </c>
      <c r="H4233" s="2">
        <v>45218</v>
      </c>
      <c r="I4233" s="2">
        <v>45243</v>
      </c>
      <c r="J4233"/>
      <c r="K4233"/>
      <c r="L4233">
        <v>21</v>
      </c>
      <c r="M4233" t="s">
        <v>4269</v>
      </c>
      <c r="N4233" t="s">
        <v>1714</v>
      </c>
      <c r="O4233"/>
      <c r="P4233" t="s">
        <v>5516</v>
      </c>
      <c r="Q4233" t="s">
        <v>2146</v>
      </c>
      <c r="R4233" t="s">
        <v>15447</v>
      </c>
      <c r="S4233" t="s">
        <v>15436</v>
      </c>
      <c r="T4233" t="s">
        <v>15437</v>
      </c>
      <c r="U4233" t="s">
        <v>15437</v>
      </c>
      <c r="V4233">
        <v>0.55263157894736847</v>
      </c>
    </row>
    <row r="4234" spans="1:22" x14ac:dyDescent="0.25">
      <c r="A4234" t="s">
        <v>1569</v>
      </c>
      <c r="B4234">
        <v>331789</v>
      </c>
      <c r="C4234" t="s">
        <v>5530</v>
      </c>
      <c r="D4234" t="s">
        <v>5531</v>
      </c>
      <c r="E4234" t="s">
        <v>1572</v>
      </c>
      <c r="F4234" t="s">
        <v>5515</v>
      </c>
      <c r="G4234" t="s">
        <v>4268</v>
      </c>
      <c r="H4234" s="2">
        <v>45218</v>
      </c>
      <c r="I4234" s="2">
        <v>45218</v>
      </c>
      <c r="J4234"/>
      <c r="K4234"/>
      <c r="L4234">
        <v>0.01</v>
      </c>
      <c r="M4234" t="s">
        <v>4269</v>
      </c>
      <c r="N4234" t="s">
        <v>1714</v>
      </c>
      <c r="O4234"/>
      <c r="P4234" t="s">
        <v>5516</v>
      </c>
      <c r="Q4234" t="s">
        <v>2146</v>
      </c>
      <c r="R4234" t="s">
        <v>15447</v>
      </c>
      <c r="S4234" t="s">
        <v>15436</v>
      </c>
      <c r="T4234" t="s">
        <v>15437</v>
      </c>
      <c r="U4234" t="s">
        <v>15437</v>
      </c>
      <c r="V4234">
        <v>0</v>
      </c>
    </row>
    <row r="4235" spans="1:22" x14ac:dyDescent="0.25">
      <c r="A4235" t="s">
        <v>1569</v>
      </c>
      <c r="B4235">
        <v>331805</v>
      </c>
      <c r="C4235" t="s">
        <v>1597</v>
      </c>
      <c r="D4235" t="s">
        <v>4830</v>
      </c>
      <c r="E4235" t="s">
        <v>1572</v>
      </c>
      <c r="F4235" t="s">
        <v>5515</v>
      </c>
      <c r="G4235" t="s">
        <v>4268</v>
      </c>
      <c r="H4235" s="2">
        <v>45218</v>
      </c>
      <c r="I4235" s="2">
        <v>45218</v>
      </c>
      <c r="J4235"/>
      <c r="K4235"/>
      <c r="L4235">
        <v>0.01</v>
      </c>
      <c r="M4235" t="s">
        <v>4269</v>
      </c>
      <c r="N4235" t="s">
        <v>1714</v>
      </c>
      <c r="O4235"/>
      <c r="P4235" t="s">
        <v>5516</v>
      </c>
      <c r="Q4235" t="s">
        <v>2146</v>
      </c>
      <c r="R4235" t="s">
        <v>15447</v>
      </c>
      <c r="S4235" t="s">
        <v>15436</v>
      </c>
      <c r="T4235" t="s">
        <v>15437</v>
      </c>
      <c r="U4235" t="s">
        <v>15437</v>
      </c>
      <c r="V4235">
        <v>0</v>
      </c>
    </row>
    <row r="4236" spans="1:22" x14ac:dyDescent="0.25">
      <c r="A4236" t="s">
        <v>1569</v>
      </c>
      <c r="B4236">
        <v>331871</v>
      </c>
      <c r="C4236" t="s">
        <v>5532</v>
      </c>
      <c r="D4236" t="s">
        <v>5533</v>
      </c>
      <c r="E4236" t="s">
        <v>1572</v>
      </c>
      <c r="F4236" t="s">
        <v>5515</v>
      </c>
      <c r="G4236" t="s">
        <v>4268</v>
      </c>
      <c r="H4236" s="2">
        <v>45218</v>
      </c>
      <c r="I4236" s="2">
        <v>45218</v>
      </c>
      <c r="J4236"/>
      <c r="K4236"/>
      <c r="L4236">
        <v>0.01</v>
      </c>
      <c r="M4236" t="s">
        <v>4269</v>
      </c>
      <c r="N4236" t="s">
        <v>1714</v>
      </c>
      <c r="O4236"/>
      <c r="P4236" t="s">
        <v>5516</v>
      </c>
      <c r="Q4236" t="s">
        <v>2146</v>
      </c>
      <c r="R4236" t="s">
        <v>15447</v>
      </c>
      <c r="S4236" t="s">
        <v>15436</v>
      </c>
      <c r="T4236" t="s">
        <v>15437</v>
      </c>
      <c r="U4236" t="s">
        <v>15437</v>
      </c>
      <c r="V4236">
        <v>0</v>
      </c>
    </row>
    <row r="4237" spans="1:22" x14ac:dyDescent="0.25">
      <c r="A4237" t="s">
        <v>1569</v>
      </c>
      <c r="B4237">
        <v>331745</v>
      </c>
      <c r="C4237" t="s">
        <v>3341</v>
      </c>
      <c r="D4237" t="s">
        <v>6579</v>
      </c>
      <c r="E4237" t="s">
        <v>1607</v>
      </c>
      <c r="F4237" t="s">
        <v>6572</v>
      </c>
      <c r="G4237" t="s">
        <v>4294</v>
      </c>
      <c r="H4237" s="2">
        <v>45218</v>
      </c>
      <c r="I4237" s="2">
        <v>45677</v>
      </c>
      <c r="J4237"/>
      <c r="K4237"/>
      <c r="L4237">
        <v>38</v>
      </c>
      <c r="M4237" t="s">
        <v>4269</v>
      </c>
      <c r="N4237" t="s">
        <v>4199</v>
      </c>
      <c r="O4237"/>
      <c r="P4237" t="s">
        <v>6566</v>
      </c>
      <c r="Q4237" t="s">
        <v>6567</v>
      </c>
      <c r="R4237" t="s">
        <v>15449</v>
      </c>
      <c r="S4237" t="s">
        <v>15436</v>
      </c>
      <c r="T4237" t="s">
        <v>15437</v>
      </c>
      <c r="U4237" t="s">
        <v>15437</v>
      </c>
      <c r="V4237">
        <v>1</v>
      </c>
    </row>
    <row r="4238" spans="1:22" x14ac:dyDescent="0.25">
      <c r="A4238" t="s">
        <v>1569</v>
      </c>
      <c r="B4238">
        <v>331704</v>
      </c>
      <c r="C4238" t="s">
        <v>2258</v>
      </c>
      <c r="D4238" t="s">
        <v>7852</v>
      </c>
      <c r="E4238" t="s">
        <v>1596</v>
      </c>
      <c r="F4238" t="s">
        <v>7853</v>
      </c>
      <c r="G4238" t="s">
        <v>7503</v>
      </c>
      <c r="H4238" s="2">
        <v>45215</v>
      </c>
      <c r="I4238" s="2">
        <v>45215</v>
      </c>
      <c r="J4238"/>
      <c r="K4238"/>
      <c r="L4238">
        <v>26</v>
      </c>
      <c r="M4238" t="s">
        <v>7484</v>
      </c>
      <c r="N4238" t="s">
        <v>1714</v>
      </c>
      <c r="O4238"/>
      <c r="P4238" t="s">
        <v>7846</v>
      </c>
      <c r="Q4238" t="s">
        <v>5729</v>
      </c>
      <c r="R4238" t="s">
        <v>15462</v>
      </c>
      <c r="S4238" t="s">
        <v>15436</v>
      </c>
      <c r="T4238" t="s">
        <v>15437</v>
      </c>
      <c r="U4238" t="s">
        <v>15437</v>
      </c>
      <c r="V4238">
        <v>0.68421052631578949</v>
      </c>
    </row>
    <row r="4239" spans="1:22" x14ac:dyDescent="0.25">
      <c r="A4239" t="s">
        <v>1569</v>
      </c>
      <c r="B4239">
        <v>331758</v>
      </c>
      <c r="C4239" t="s">
        <v>1597</v>
      </c>
      <c r="D4239" t="s">
        <v>4905</v>
      </c>
      <c r="E4239" t="s">
        <v>1572</v>
      </c>
      <c r="F4239" t="s">
        <v>8762</v>
      </c>
      <c r="G4239" t="s">
        <v>7490</v>
      </c>
      <c r="H4239" s="2">
        <v>45215</v>
      </c>
      <c r="I4239" s="2">
        <v>45215</v>
      </c>
      <c r="J4239"/>
      <c r="K4239"/>
      <c r="L4239">
        <v>0.01</v>
      </c>
      <c r="M4239" t="s">
        <v>7484</v>
      </c>
      <c r="N4239" t="s">
        <v>3865</v>
      </c>
      <c r="O4239"/>
      <c r="P4239" t="s">
        <v>8763</v>
      </c>
      <c r="Q4239" t="s">
        <v>4424</v>
      </c>
      <c r="R4239" t="s">
        <v>15467</v>
      </c>
      <c r="S4239" t="s">
        <v>15436</v>
      </c>
      <c r="T4239" t="s">
        <v>15437</v>
      </c>
      <c r="U4239" t="s">
        <v>15437</v>
      </c>
      <c r="V4239">
        <v>0</v>
      </c>
    </row>
    <row r="4240" spans="1:22" x14ac:dyDescent="0.25">
      <c r="A4240" t="s">
        <v>1569</v>
      </c>
      <c r="B4240">
        <v>331693</v>
      </c>
      <c r="C4240" t="s">
        <v>2298</v>
      </c>
      <c r="D4240" t="s">
        <v>11267</v>
      </c>
      <c r="E4240" t="s">
        <v>1607</v>
      </c>
      <c r="F4240" t="s">
        <v>11268</v>
      </c>
      <c r="G4240" t="s">
        <v>7541</v>
      </c>
      <c r="H4240" s="2">
        <v>45215</v>
      </c>
      <c r="I4240" s="2">
        <v>45621</v>
      </c>
      <c r="J4240"/>
      <c r="K4240"/>
      <c r="L4240">
        <v>38</v>
      </c>
      <c r="M4240" t="s">
        <v>7484</v>
      </c>
      <c r="N4240" t="s">
        <v>1576</v>
      </c>
      <c r="O4240"/>
      <c r="P4240" t="s">
        <v>11259</v>
      </c>
      <c r="Q4240" t="s">
        <v>1824</v>
      </c>
      <c r="R4240" t="s">
        <v>15464</v>
      </c>
      <c r="S4240" t="s">
        <v>15436</v>
      </c>
      <c r="T4240" t="s">
        <v>15437</v>
      </c>
      <c r="U4240" t="s">
        <v>1566</v>
      </c>
      <c r="V4240">
        <v>1</v>
      </c>
    </row>
    <row r="4241" spans="1:22" x14ac:dyDescent="0.25">
      <c r="A4241" t="s">
        <v>1569</v>
      </c>
      <c r="B4241">
        <v>331688</v>
      </c>
      <c r="C4241" t="s">
        <v>2508</v>
      </c>
      <c r="D4241" t="s">
        <v>8535</v>
      </c>
      <c r="E4241" t="s">
        <v>1572</v>
      </c>
      <c r="F4241" t="s">
        <v>11563</v>
      </c>
      <c r="G4241" t="s">
        <v>7490</v>
      </c>
      <c r="H4241" s="2">
        <v>45215</v>
      </c>
      <c r="I4241" s="2">
        <v>45215</v>
      </c>
      <c r="J4241"/>
      <c r="K4241"/>
      <c r="L4241">
        <v>0.01</v>
      </c>
      <c r="M4241" t="s">
        <v>7484</v>
      </c>
      <c r="N4241" t="s">
        <v>3482</v>
      </c>
      <c r="O4241"/>
      <c r="P4241" t="s">
        <v>11564</v>
      </c>
      <c r="Q4241" t="s">
        <v>6889</v>
      </c>
      <c r="R4241" t="s">
        <v>15465</v>
      </c>
      <c r="S4241" t="s">
        <v>15436</v>
      </c>
      <c r="T4241" t="s">
        <v>15437</v>
      </c>
      <c r="U4241" t="s">
        <v>15437</v>
      </c>
      <c r="V4241">
        <v>0</v>
      </c>
    </row>
    <row r="4242" spans="1:22" x14ac:dyDescent="0.25">
      <c r="A4242" t="s">
        <v>1569</v>
      </c>
      <c r="B4242">
        <v>331734</v>
      </c>
      <c r="C4242" t="s">
        <v>11633</v>
      </c>
      <c r="D4242" t="s">
        <v>11634</v>
      </c>
      <c r="E4242" t="s">
        <v>1572</v>
      </c>
      <c r="F4242" t="s">
        <v>11614</v>
      </c>
      <c r="G4242" t="s">
        <v>7490</v>
      </c>
      <c r="H4242" s="2">
        <v>45215</v>
      </c>
      <c r="I4242" s="2">
        <v>45215</v>
      </c>
      <c r="J4242"/>
      <c r="K4242"/>
      <c r="L4242">
        <v>0.01</v>
      </c>
      <c r="M4242" t="s">
        <v>7484</v>
      </c>
      <c r="N4242" t="s">
        <v>3311</v>
      </c>
      <c r="O4242"/>
      <c r="P4242" t="s">
        <v>11615</v>
      </c>
      <c r="Q4242" t="s">
        <v>11616</v>
      </c>
      <c r="R4242" t="s">
        <v>15463</v>
      </c>
      <c r="S4242" t="s">
        <v>15436</v>
      </c>
      <c r="T4242" t="s">
        <v>15437</v>
      </c>
      <c r="U4242" t="s">
        <v>15437</v>
      </c>
      <c r="V4242">
        <v>0</v>
      </c>
    </row>
    <row r="4243" spans="1:22" x14ac:dyDescent="0.25">
      <c r="A4243" t="s">
        <v>1569</v>
      </c>
      <c r="B4243">
        <v>331031</v>
      </c>
      <c r="C4243" t="s">
        <v>1610</v>
      </c>
      <c r="D4243" t="s">
        <v>13263</v>
      </c>
      <c r="E4243" t="s">
        <v>1607</v>
      </c>
      <c r="F4243" t="s">
        <v>13264</v>
      </c>
      <c r="G4243" t="s">
        <v>7534</v>
      </c>
      <c r="H4243" s="2">
        <v>45215</v>
      </c>
      <c r="I4243" s="2">
        <v>45215</v>
      </c>
      <c r="J4243"/>
      <c r="K4243"/>
      <c r="L4243">
        <v>38</v>
      </c>
      <c r="M4243" t="s">
        <v>7484</v>
      </c>
      <c r="N4243" t="s">
        <v>3865</v>
      </c>
      <c r="O4243"/>
      <c r="P4243" t="s">
        <v>13243</v>
      </c>
      <c r="Q4243" t="s">
        <v>5886</v>
      </c>
      <c r="R4243" t="s">
        <v>15463</v>
      </c>
      <c r="S4243" t="s">
        <v>15436</v>
      </c>
      <c r="T4243" t="s">
        <v>15437</v>
      </c>
      <c r="U4243" t="s">
        <v>15437</v>
      </c>
      <c r="V4243">
        <v>1</v>
      </c>
    </row>
    <row r="4244" spans="1:22" x14ac:dyDescent="0.25">
      <c r="A4244" t="s">
        <v>1569</v>
      </c>
      <c r="B4244">
        <v>331528</v>
      </c>
      <c r="C4244" t="s">
        <v>3165</v>
      </c>
      <c r="D4244" t="s">
        <v>1817</v>
      </c>
      <c r="E4244" t="s">
        <v>1607</v>
      </c>
      <c r="F4244" t="s">
        <v>13735</v>
      </c>
      <c r="G4244" t="s">
        <v>4326</v>
      </c>
      <c r="H4244" s="2">
        <v>45215</v>
      </c>
      <c r="I4244" s="2">
        <v>45355</v>
      </c>
      <c r="J4244"/>
      <c r="K4244"/>
      <c r="L4244">
        <v>38</v>
      </c>
      <c r="M4244" t="s">
        <v>7484</v>
      </c>
      <c r="N4244" t="s">
        <v>3482</v>
      </c>
      <c r="O4244"/>
      <c r="P4244" t="s">
        <v>13724</v>
      </c>
      <c r="Q4244" t="s">
        <v>6978</v>
      </c>
      <c r="R4244" t="s">
        <v>15465</v>
      </c>
      <c r="S4244" t="s">
        <v>15436</v>
      </c>
      <c r="T4244" t="s">
        <v>15437</v>
      </c>
      <c r="U4244" t="s">
        <v>1566</v>
      </c>
      <c r="V4244">
        <v>1</v>
      </c>
    </row>
    <row r="4245" spans="1:22" x14ac:dyDescent="0.25">
      <c r="A4245" t="s">
        <v>1569</v>
      </c>
      <c r="B4245">
        <v>331519</v>
      </c>
      <c r="C4245" t="s">
        <v>1628</v>
      </c>
      <c r="D4245" t="s">
        <v>13736</v>
      </c>
      <c r="E4245" t="s">
        <v>1596</v>
      </c>
      <c r="F4245" t="s">
        <v>13723</v>
      </c>
      <c r="G4245" t="s">
        <v>7490</v>
      </c>
      <c r="H4245" s="2">
        <v>45215</v>
      </c>
      <c r="I4245" s="2">
        <v>45215</v>
      </c>
      <c r="J4245"/>
      <c r="K4245"/>
      <c r="L4245">
        <v>16</v>
      </c>
      <c r="M4245" t="s">
        <v>7484</v>
      </c>
      <c r="N4245" t="s">
        <v>3482</v>
      </c>
      <c r="O4245"/>
      <c r="P4245" t="s">
        <v>13724</v>
      </c>
      <c r="Q4245" t="s">
        <v>6978</v>
      </c>
      <c r="R4245" t="s">
        <v>15465</v>
      </c>
      <c r="S4245" t="s">
        <v>15436</v>
      </c>
      <c r="T4245" t="s">
        <v>15437</v>
      </c>
      <c r="U4245" t="s">
        <v>15437</v>
      </c>
      <c r="V4245">
        <v>0.42105263157894735</v>
      </c>
    </row>
    <row r="4246" spans="1:22" x14ac:dyDescent="0.25">
      <c r="A4246" t="s">
        <v>1569</v>
      </c>
      <c r="B4246">
        <v>331527</v>
      </c>
      <c r="C4246" t="s">
        <v>2228</v>
      </c>
      <c r="D4246" t="s">
        <v>1684</v>
      </c>
      <c r="E4246" t="s">
        <v>1596</v>
      </c>
      <c r="F4246" t="s">
        <v>13723</v>
      </c>
      <c r="G4246" t="s">
        <v>7490</v>
      </c>
      <c r="H4246" s="2">
        <v>45215</v>
      </c>
      <c r="I4246" s="2">
        <v>45215</v>
      </c>
      <c r="J4246"/>
      <c r="K4246"/>
      <c r="L4246">
        <v>14</v>
      </c>
      <c r="M4246" t="s">
        <v>7484</v>
      </c>
      <c r="N4246" t="s">
        <v>3482</v>
      </c>
      <c r="O4246"/>
      <c r="P4246" t="s">
        <v>13724</v>
      </c>
      <c r="Q4246" t="s">
        <v>6978</v>
      </c>
      <c r="R4246" t="s">
        <v>15465</v>
      </c>
      <c r="S4246" t="s">
        <v>15436</v>
      </c>
      <c r="T4246" t="s">
        <v>15437</v>
      </c>
      <c r="U4246" t="s">
        <v>15437</v>
      </c>
      <c r="V4246">
        <v>0.36842105263157893</v>
      </c>
    </row>
    <row r="4247" spans="1:22" x14ac:dyDescent="0.25">
      <c r="A4247" t="s">
        <v>1569</v>
      </c>
      <c r="B4247">
        <v>331529</v>
      </c>
      <c r="C4247" t="s">
        <v>13737</v>
      </c>
      <c r="D4247" t="s">
        <v>2595</v>
      </c>
      <c r="E4247" t="s">
        <v>1572</v>
      </c>
      <c r="F4247" t="s">
        <v>13723</v>
      </c>
      <c r="G4247" t="s">
        <v>7490</v>
      </c>
      <c r="H4247" s="2">
        <v>45215</v>
      </c>
      <c r="I4247" s="2">
        <v>45215</v>
      </c>
      <c r="J4247"/>
      <c r="K4247"/>
      <c r="L4247">
        <v>0.01</v>
      </c>
      <c r="M4247" t="s">
        <v>7484</v>
      </c>
      <c r="N4247" t="s">
        <v>3482</v>
      </c>
      <c r="O4247"/>
      <c r="P4247" t="s">
        <v>13724</v>
      </c>
      <c r="Q4247" t="s">
        <v>6978</v>
      </c>
      <c r="R4247" t="s">
        <v>15465</v>
      </c>
      <c r="S4247" t="s">
        <v>15436</v>
      </c>
      <c r="T4247" t="s">
        <v>15437</v>
      </c>
      <c r="U4247" t="s">
        <v>15437</v>
      </c>
      <c r="V4247">
        <v>0</v>
      </c>
    </row>
    <row r="4248" spans="1:22" x14ac:dyDescent="0.25">
      <c r="A4248" t="s">
        <v>1569</v>
      </c>
      <c r="B4248">
        <v>331535</v>
      </c>
      <c r="C4248" t="s">
        <v>2147</v>
      </c>
      <c r="D4248" t="s">
        <v>13727</v>
      </c>
      <c r="E4248" t="s">
        <v>1572</v>
      </c>
      <c r="F4248" t="s">
        <v>13723</v>
      </c>
      <c r="G4248" t="s">
        <v>7490</v>
      </c>
      <c r="H4248" s="2">
        <v>45215</v>
      </c>
      <c r="I4248" s="2">
        <v>45215</v>
      </c>
      <c r="J4248"/>
      <c r="K4248"/>
      <c r="L4248">
        <v>0.01</v>
      </c>
      <c r="M4248" t="s">
        <v>7484</v>
      </c>
      <c r="N4248" t="s">
        <v>3482</v>
      </c>
      <c r="O4248"/>
      <c r="P4248" t="s">
        <v>13724</v>
      </c>
      <c r="Q4248" t="s">
        <v>6978</v>
      </c>
      <c r="R4248" t="s">
        <v>15465</v>
      </c>
      <c r="S4248" t="s">
        <v>15436</v>
      </c>
      <c r="T4248" t="s">
        <v>15437</v>
      </c>
      <c r="U4248" t="s">
        <v>15437</v>
      </c>
      <c r="V4248">
        <v>0</v>
      </c>
    </row>
    <row r="4249" spans="1:22" x14ac:dyDescent="0.25">
      <c r="A4249" t="s">
        <v>1569</v>
      </c>
      <c r="B4249">
        <v>331531</v>
      </c>
      <c r="C4249" t="s">
        <v>13738</v>
      </c>
      <c r="D4249" t="s">
        <v>13739</v>
      </c>
      <c r="E4249" t="s">
        <v>1596</v>
      </c>
      <c r="F4249" t="s">
        <v>13723</v>
      </c>
      <c r="G4249" t="s">
        <v>7490</v>
      </c>
      <c r="H4249" s="2">
        <v>45215</v>
      </c>
      <c r="I4249" s="2">
        <v>45215</v>
      </c>
      <c r="J4249"/>
      <c r="K4249"/>
      <c r="L4249">
        <v>15.75</v>
      </c>
      <c r="M4249" t="s">
        <v>7484</v>
      </c>
      <c r="N4249" t="s">
        <v>3482</v>
      </c>
      <c r="O4249"/>
      <c r="P4249" t="s">
        <v>13724</v>
      </c>
      <c r="Q4249" t="s">
        <v>6978</v>
      </c>
      <c r="R4249" t="s">
        <v>15465</v>
      </c>
      <c r="S4249" t="s">
        <v>15436</v>
      </c>
      <c r="T4249" t="s">
        <v>15437</v>
      </c>
      <c r="U4249" t="s">
        <v>15437</v>
      </c>
      <c r="V4249">
        <v>0.41447368421052633</v>
      </c>
    </row>
    <row r="4250" spans="1:22" x14ac:dyDescent="0.25">
      <c r="A4250" t="s">
        <v>1569</v>
      </c>
      <c r="B4250">
        <v>331526</v>
      </c>
      <c r="C4250" t="s">
        <v>3243</v>
      </c>
      <c r="D4250" t="s">
        <v>13740</v>
      </c>
      <c r="E4250" t="s">
        <v>1596</v>
      </c>
      <c r="F4250" t="s">
        <v>13723</v>
      </c>
      <c r="G4250" t="s">
        <v>7490</v>
      </c>
      <c r="H4250" s="2">
        <v>45215</v>
      </c>
      <c r="I4250" s="2">
        <v>45215</v>
      </c>
      <c r="J4250"/>
      <c r="K4250"/>
      <c r="L4250">
        <v>17.5</v>
      </c>
      <c r="M4250" t="s">
        <v>7484</v>
      </c>
      <c r="N4250" t="s">
        <v>3482</v>
      </c>
      <c r="O4250"/>
      <c r="P4250" t="s">
        <v>13724</v>
      </c>
      <c r="Q4250" t="s">
        <v>6978</v>
      </c>
      <c r="R4250" t="s">
        <v>15465</v>
      </c>
      <c r="S4250" t="s">
        <v>15436</v>
      </c>
      <c r="T4250" t="s">
        <v>15437</v>
      </c>
      <c r="U4250" t="s">
        <v>15437</v>
      </c>
      <c r="V4250">
        <v>0.46052631578947367</v>
      </c>
    </row>
    <row r="4251" spans="1:22" x14ac:dyDescent="0.25">
      <c r="A4251" t="s">
        <v>1569</v>
      </c>
      <c r="B4251">
        <v>331534</v>
      </c>
      <c r="C4251" t="s">
        <v>1589</v>
      </c>
      <c r="D4251" t="s">
        <v>12249</v>
      </c>
      <c r="E4251" t="s">
        <v>1572</v>
      </c>
      <c r="F4251" t="s">
        <v>13723</v>
      </c>
      <c r="G4251" t="s">
        <v>7490</v>
      </c>
      <c r="H4251" s="2">
        <v>45215</v>
      </c>
      <c r="I4251" s="2">
        <v>45215</v>
      </c>
      <c r="J4251"/>
      <c r="K4251"/>
      <c r="L4251">
        <v>0.01</v>
      </c>
      <c r="M4251" t="s">
        <v>7484</v>
      </c>
      <c r="N4251" t="s">
        <v>3482</v>
      </c>
      <c r="O4251"/>
      <c r="P4251" t="s">
        <v>13724</v>
      </c>
      <c r="Q4251" t="s">
        <v>6978</v>
      </c>
      <c r="R4251" t="s">
        <v>15465</v>
      </c>
      <c r="S4251" t="s">
        <v>15436</v>
      </c>
      <c r="T4251" t="s">
        <v>15437</v>
      </c>
      <c r="U4251" t="s">
        <v>15437</v>
      </c>
      <c r="V4251">
        <v>0</v>
      </c>
    </row>
    <row r="4252" spans="1:22" x14ac:dyDescent="0.25">
      <c r="A4252" t="s">
        <v>1569</v>
      </c>
      <c r="B4252">
        <v>331545</v>
      </c>
      <c r="C4252" t="s">
        <v>3399</v>
      </c>
      <c r="D4252" t="s">
        <v>13728</v>
      </c>
      <c r="E4252" t="s">
        <v>1596</v>
      </c>
      <c r="F4252" t="s">
        <v>13723</v>
      </c>
      <c r="G4252" t="s">
        <v>7490</v>
      </c>
      <c r="H4252" s="2">
        <v>45215</v>
      </c>
      <c r="I4252" s="2">
        <v>45831</v>
      </c>
      <c r="J4252"/>
      <c r="K4252"/>
      <c r="L4252">
        <v>6.75</v>
      </c>
      <c r="M4252" t="s">
        <v>7484</v>
      </c>
      <c r="N4252" t="s">
        <v>3482</v>
      </c>
      <c r="O4252"/>
      <c r="P4252" t="s">
        <v>13724</v>
      </c>
      <c r="Q4252" t="s">
        <v>6978</v>
      </c>
      <c r="R4252" t="s">
        <v>15465</v>
      </c>
      <c r="S4252" t="s">
        <v>15436</v>
      </c>
      <c r="T4252" t="s">
        <v>15437</v>
      </c>
      <c r="U4252" t="s">
        <v>15437</v>
      </c>
      <c r="V4252">
        <v>0.17763157894736842</v>
      </c>
    </row>
    <row r="4253" spans="1:22" x14ac:dyDescent="0.25">
      <c r="A4253" t="s">
        <v>1569</v>
      </c>
      <c r="B4253">
        <v>331544</v>
      </c>
      <c r="C4253" t="s">
        <v>13741</v>
      </c>
      <c r="D4253" t="s">
        <v>13742</v>
      </c>
      <c r="E4253" t="s">
        <v>1572</v>
      </c>
      <c r="F4253" t="s">
        <v>13723</v>
      </c>
      <c r="G4253" t="s">
        <v>7490</v>
      </c>
      <c r="H4253" s="2">
        <v>45215</v>
      </c>
      <c r="I4253" s="2">
        <v>45215</v>
      </c>
      <c r="J4253"/>
      <c r="K4253"/>
      <c r="L4253">
        <v>0.01</v>
      </c>
      <c r="M4253" t="s">
        <v>7484</v>
      </c>
      <c r="N4253" t="s">
        <v>3482</v>
      </c>
      <c r="O4253"/>
      <c r="P4253" t="s">
        <v>13724</v>
      </c>
      <c r="Q4253" t="s">
        <v>6978</v>
      </c>
      <c r="R4253" t="s">
        <v>15465</v>
      </c>
      <c r="S4253" t="s">
        <v>15436</v>
      </c>
      <c r="T4253" t="s">
        <v>15437</v>
      </c>
      <c r="U4253" t="s">
        <v>15437</v>
      </c>
      <c r="V4253">
        <v>0</v>
      </c>
    </row>
    <row r="4254" spans="1:22" x14ac:dyDescent="0.25">
      <c r="A4254" t="s">
        <v>1569</v>
      </c>
      <c r="B4254">
        <v>331530</v>
      </c>
      <c r="C4254" t="s">
        <v>6503</v>
      </c>
      <c r="D4254" t="s">
        <v>13743</v>
      </c>
      <c r="E4254" t="s">
        <v>1572</v>
      </c>
      <c r="F4254" t="s">
        <v>13723</v>
      </c>
      <c r="G4254" t="s">
        <v>7490</v>
      </c>
      <c r="H4254" s="2">
        <v>45215</v>
      </c>
      <c r="I4254" s="2">
        <v>45215</v>
      </c>
      <c r="J4254"/>
      <c r="K4254"/>
      <c r="L4254">
        <v>0.01</v>
      </c>
      <c r="M4254" t="s">
        <v>7484</v>
      </c>
      <c r="N4254" t="s">
        <v>3482</v>
      </c>
      <c r="O4254"/>
      <c r="P4254" t="s">
        <v>13724</v>
      </c>
      <c r="Q4254" t="s">
        <v>6978</v>
      </c>
      <c r="R4254" t="s">
        <v>15465</v>
      </c>
      <c r="S4254" t="s">
        <v>15436</v>
      </c>
      <c r="T4254" t="s">
        <v>15437</v>
      </c>
      <c r="U4254" t="s">
        <v>15437</v>
      </c>
      <c r="V4254">
        <v>0</v>
      </c>
    </row>
    <row r="4255" spans="1:22" x14ac:dyDescent="0.25">
      <c r="A4255" t="s">
        <v>1569</v>
      </c>
      <c r="B4255">
        <v>331543</v>
      </c>
      <c r="C4255" t="s">
        <v>5902</v>
      </c>
      <c r="D4255" t="s">
        <v>13744</v>
      </c>
      <c r="E4255" t="s">
        <v>1596</v>
      </c>
      <c r="F4255" t="s">
        <v>13723</v>
      </c>
      <c r="G4255" t="s">
        <v>7490</v>
      </c>
      <c r="H4255" s="2">
        <v>45215</v>
      </c>
      <c r="I4255" s="2">
        <v>45607</v>
      </c>
      <c r="J4255"/>
      <c r="K4255"/>
      <c r="L4255">
        <v>24</v>
      </c>
      <c r="M4255" t="s">
        <v>7484</v>
      </c>
      <c r="N4255" t="s">
        <v>3482</v>
      </c>
      <c r="O4255"/>
      <c r="P4255" t="s">
        <v>13724</v>
      </c>
      <c r="Q4255" t="s">
        <v>6978</v>
      </c>
      <c r="R4255" t="s">
        <v>15465</v>
      </c>
      <c r="S4255" t="s">
        <v>15436</v>
      </c>
      <c r="T4255" t="s">
        <v>15437</v>
      </c>
      <c r="U4255" t="s">
        <v>15437</v>
      </c>
      <c r="V4255">
        <v>0.63157894736842102</v>
      </c>
    </row>
    <row r="4256" spans="1:22" x14ac:dyDescent="0.25">
      <c r="A4256" t="s">
        <v>1569</v>
      </c>
      <c r="B4256">
        <v>331556</v>
      </c>
      <c r="C4256" t="s">
        <v>13745</v>
      </c>
      <c r="D4256" t="s">
        <v>13746</v>
      </c>
      <c r="E4256" t="s">
        <v>1596</v>
      </c>
      <c r="F4256" t="s">
        <v>13723</v>
      </c>
      <c r="G4256" t="s">
        <v>7490</v>
      </c>
      <c r="H4256" s="2">
        <v>45215</v>
      </c>
      <c r="I4256" s="2">
        <v>45215</v>
      </c>
      <c r="J4256"/>
      <c r="K4256"/>
      <c r="L4256">
        <v>15</v>
      </c>
      <c r="M4256" t="s">
        <v>7484</v>
      </c>
      <c r="N4256" t="s">
        <v>3482</v>
      </c>
      <c r="O4256"/>
      <c r="P4256" t="s">
        <v>13724</v>
      </c>
      <c r="Q4256" t="s">
        <v>6978</v>
      </c>
      <c r="R4256" t="s">
        <v>15465</v>
      </c>
      <c r="S4256" t="s">
        <v>15436</v>
      </c>
      <c r="T4256" t="s">
        <v>15437</v>
      </c>
      <c r="U4256" t="s">
        <v>15437</v>
      </c>
      <c r="V4256">
        <v>0.39473684210526316</v>
      </c>
    </row>
    <row r="4257" spans="1:22" x14ac:dyDescent="0.25">
      <c r="A4257" t="s">
        <v>1569</v>
      </c>
      <c r="B4257">
        <v>331522</v>
      </c>
      <c r="C4257" t="s">
        <v>13747</v>
      </c>
      <c r="D4257" t="s">
        <v>8042</v>
      </c>
      <c r="E4257" t="s">
        <v>1572</v>
      </c>
      <c r="F4257" t="s">
        <v>13723</v>
      </c>
      <c r="G4257" t="s">
        <v>7490</v>
      </c>
      <c r="H4257" s="2">
        <v>45215</v>
      </c>
      <c r="I4257" s="2">
        <v>45215</v>
      </c>
      <c r="J4257"/>
      <c r="K4257"/>
      <c r="L4257">
        <v>0.01</v>
      </c>
      <c r="M4257" t="s">
        <v>7484</v>
      </c>
      <c r="N4257" t="s">
        <v>3482</v>
      </c>
      <c r="O4257"/>
      <c r="P4257" t="s">
        <v>13724</v>
      </c>
      <c r="Q4257" t="s">
        <v>6978</v>
      </c>
      <c r="R4257" t="s">
        <v>15465</v>
      </c>
      <c r="S4257" t="s">
        <v>15436</v>
      </c>
      <c r="T4257" t="s">
        <v>15437</v>
      </c>
      <c r="U4257" t="s">
        <v>15437</v>
      </c>
      <c r="V4257">
        <v>0</v>
      </c>
    </row>
    <row r="4258" spans="1:22" x14ac:dyDescent="0.25">
      <c r="A4258" t="s">
        <v>1569</v>
      </c>
      <c r="B4258">
        <v>331560</v>
      </c>
      <c r="C4258" t="s">
        <v>13748</v>
      </c>
      <c r="D4258" t="s">
        <v>13749</v>
      </c>
      <c r="E4258" t="s">
        <v>1572</v>
      </c>
      <c r="F4258" t="s">
        <v>13723</v>
      </c>
      <c r="G4258" t="s">
        <v>7490</v>
      </c>
      <c r="H4258" s="2">
        <v>45215</v>
      </c>
      <c r="I4258" s="2">
        <v>45215</v>
      </c>
      <c r="J4258"/>
      <c r="K4258"/>
      <c r="L4258">
        <v>0.01</v>
      </c>
      <c r="M4258" t="s">
        <v>7484</v>
      </c>
      <c r="N4258" t="s">
        <v>3482</v>
      </c>
      <c r="O4258"/>
      <c r="P4258" t="s">
        <v>13724</v>
      </c>
      <c r="Q4258" t="s">
        <v>6978</v>
      </c>
      <c r="R4258" t="s">
        <v>15465</v>
      </c>
      <c r="S4258" t="s">
        <v>15436</v>
      </c>
      <c r="T4258" t="s">
        <v>15437</v>
      </c>
      <c r="U4258" t="s">
        <v>15437</v>
      </c>
      <c r="V4258">
        <v>0</v>
      </c>
    </row>
    <row r="4259" spans="1:22" x14ac:dyDescent="0.25">
      <c r="A4259" t="s">
        <v>1569</v>
      </c>
      <c r="B4259">
        <v>331572</v>
      </c>
      <c r="C4259" t="s">
        <v>3205</v>
      </c>
      <c r="D4259" t="s">
        <v>13750</v>
      </c>
      <c r="E4259" t="s">
        <v>1596</v>
      </c>
      <c r="F4259" t="s">
        <v>13723</v>
      </c>
      <c r="G4259" t="s">
        <v>7490</v>
      </c>
      <c r="H4259" s="2">
        <v>45215</v>
      </c>
      <c r="I4259" s="2">
        <v>45215</v>
      </c>
      <c r="J4259"/>
      <c r="K4259"/>
      <c r="L4259">
        <v>12.25</v>
      </c>
      <c r="M4259" t="s">
        <v>7484</v>
      </c>
      <c r="N4259" t="s">
        <v>3482</v>
      </c>
      <c r="O4259"/>
      <c r="P4259" t="s">
        <v>13724</v>
      </c>
      <c r="Q4259" t="s">
        <v>6978</v>
      </c>
      <c r="R4259" t="s">
        <v>15465</v>
      </c>
      <c r="S4259" t="s">
        <v>15436</v>
      </c>
      <c r="T4259" t="s">
        <v>15437</v>
      </c>
      <c r="U4259" t="s">
        <v>15437</v>
      </c>
      <c r="V4259">
        <v>0.32236842105263158</v>
      </c>
    </row>
    <row r="4260" spans="1:22" x14ac:dyDescent="0.25">
      <c r="A4260" t="s">
        <v>1569</v>
      </c>
      <c r="B4260">
        <v>331591</v>
      </c>
      <c r="C4260" t="s">
        <v>11382</v>
      </c>
      <c r="D4260" t="s">
        <v>13751</v>
      </c>
      <c r="E4260" t="s">
        <v>1596</v>
      </c>
      <c r="F4260" t="s">
        <v>13723</v>
      </c>
      <c r="G4260" t="s">
        <v>7490</v>
      </c>
      <c r="H4260" s="2">
        <v>45215</v>
      </c>
      <c r="I4260" s="2">
        <v>45215</v>
      </c>
      <c r="J4260"/>
      <c r="K4260"/>
      <c r="L4260">
        <v>24.5</v>
      </c>
      <c r="M4260" t="s">
        <v>7484</v>
      </c>
      <c r="N4260" t="s">
        <v>3482</v>
      </c>
      <c r="O4260"/>
      <c r="P4260" t="s">
        <v>13724</v>
      </c>
      <c r="Q4260" t="s">
        <v>6978</v>
      </c>
      <c r="R4260" t="s">
        <v>15465</v>
      </c>
      <c r="S4260" t="s">
        <v>15436</v>
      </c>
      <c r="T4260" t="s">
        <v>15437</v>
      </c>
      <c r="U4260" t="s">
        <v>15437</v>
      </c>
      <c r="V4260">
        <v>0.64473684210526316</v>
      </c>
    </row>
    <row r="4261" spans="1:22" x14ac:dyDescent="0.25">
      <c r="A4261" t="s">
        <v>1569</v>
      </c>
      <c r="B4261">
        <v>331633</v>
      </c>
      <c r="C4261" t="s">
        <v>12529</v>
      </c>
      <c r="D4261" t="s">
        <v>3442</v>
      </c>
      <c r="E4261" t="s">
        <v>1596</v>
      </c>
      <c r="F4261" t="s">
        <v>13723</v>
      </c>
      <c r="G4261" t="s">
        <v>7490</v>
      </c>
      <c r="H4261" s="2">
        <v>45215</v>
      </c>
      <c r="I4261" s="2">
        <v>45215</v>
      </c>
      <c r="J4261"/>
      <c r="K4261"/>
      <c r="L4261">
        <v>17.5</v>
      </c>
      <c r="M4261" t="s">
        <v>7484</v>
      </c>
      <c r="N4261" t="s">
        <v>3482</v>
      </c>
      <c r="O4261"/>
      <c r="P4261" t="s">
        <v>13724</v>
      </c>
      <c r="Q4261" t="s">
        <v>6978</v>
      </c>
      <c r="R4261" t="s">
        <v>15465</v>
      </c>
      <c r="S4261" t="s">
        <v>15436</v>
      </c>
      <c r="T4261" t="s">
        <v>15437</v>
      </c>
      <c r="U4261" t="s">
        <v>15437</v>
      </c>
      <c r="V4261">
        <v>0.46052631578947367</v>
      </c>
    </row>
    <row r="4262" spans="1:22" x14ac:dyDescent="0.25">
      <c r="A4262" t="s">
        <v>1569</v>
      </c>
      <c r="B4262">
        <v>331570</v>
      </c>
      <c r="C4262" t="s">
        <v>3555</v>
      </c>
      <c r="D4262" t="s">
        <v>2308</v>
      </c>
      <c r="E4262" t="s">
        <v>1572</v>
      </c>
      <c r="F4262" t="s">
        <v>13723</v>
      </c>
      <c r="G4262" t="s">
        <v>7490</v>
      </c>
      <c r="H4262" s="2">
        <v>45215</v>
      </c>
      <c r="I4262" s="2">
        <v>45215</v>
      </c>
      <c r="J4262"/>
      <c r="K4262"/>
      <c r="L4262">
        <v>0.01</v>
      </c>
      <c r="M4262" t="s">
        <v>7484</v>
      </c>
      <c r="N4262" t="s">
        <v>3482</v>
      </c>
      <c r="O4262"/>
      <c r="P4262" t="s">
        <v>13724</v>
      </c>
      <c r="Q4262" t="s">
        <v>6978</v>
      </c>
      <c r="R4262" t="s">
        <v>15465</v>
      </c>
      <c r="S4262" t="s">
        <v>15436</v>
      </c>
      <c r="T4262" t="s">
        <v>15437</v>
      </c>
      <c r="U4262" t="s">
        <v>15437</v>
      </c>
      <c r="V4262">
        <v>0</v>
      </c>
    </row>
    <row r="4263" spans="1:22" x14ac:dyDescent="0.25">
      <c r="A4263" t="s">
        <v>1569</v>
      </c>
      <c r="B4263">
        <v>331655</v>
      </c>
      <c r="C4263" t="s">
        <v>1758</v>
      </c>
      <c r="D4263" t="s">
        <v>9923</v>
      </c>
      <c r="E4263" t="s">
        <v>1596</v>
      </c>
      <c r="F4263" t="s">
        <v>13723</v>
      </c>
      <c r="G4263" t="s">
        <v>7490</v>
      </c>
      <c r="H4263" s="2">
        <v>45215</v>
      </c>
      <c r="I4263" s="2">
        <v>45215</v>
      </c>
      <c r="J4263"/>
      <c r="K4263"/>
      <c r="L4263">
        <v>16.25</v>
      </c>
      <c r="M4263" t="s">
        <v>7484</v>
      </c>
      <c r="N4263" t="s">
        <v>3482</v>
      </c>
      <c r="O4263"/>
      <c r="P4263" t="s">
        <v>13724</v>
      </c>
      <c r="Q4263" t="s">
        <v>6978</v>
      </c>
      <c r="R4263" t="s">
        <v>15465</v>
      </c>
      <c r="S4263" t="s">
        <v>15436</v>
      </c>
      <c r="T4263" t="s">
        <v>15437</v>
      </c>
      <c r="U4263" t="s">
        <v>15437</v>
      </c>
      <c r="V4263">
        <v>0.42763157894736842</v>
      </c>
    </row>
    <row r="4264" spans="1:22" x14ac:dyDescent="0.25">
      <c r="A4264" t="s">
        <v>1569</v>
      </c>
      <c r="B4264">
        <v>331698</v>
      </c>
      <c r="C4264" t="s">
        <v>5656</v>
      </c>
      <c r="D4264" t="s">
        <v>8859</v>
      </c>
      <c r="E4264" t="s">
        <v>1596</v>
      </c>
      <c r="F4264" t="s">
        <v>13767</v>
      </c>
      <c r="G4264" t="s">
        <v>7490</v>
      </c>
      <c r="H4264" s="2">
        <v>45215</v>
      </c>
      <c r="I4264" s="2">
        <v>45215</v>
      </c>
      <c r="J4264"/>
      <c r="K4264"/>
      <c r="L4264">
        <v>16.5</v>
      </c>
      <c r="M4264" t="s">
        <v>7484</v>
      </c>
      <c r="N4264" t="s">
        <v>3482</v>
      </c>
      <c r="O4264"/>
      <c r="P4264" t="s">
        <v>13764</v>
      </c>
      <c r="Q4264" t="s">
        <v>13765</v>
      </c>
      <c r="R4264" t="s">
        <v>15466</v>
      </c>
      <c r="S4264" t="s">
        <v>15436</v>
      </c>
      <c r="T4264" t="s">
        <v>15437</v>
      </c>
      <c r="U4264" t="s">
        <v>15437</v>
      </c>
      <c r="V4264">
        <v>0.43421052631578949</v>
      </c>
    </row>
    <row r="4265" spans="1:22" x14ac:dyDescent="0.25">
      <c r="A4265" t="s">
        <v>1569</v>
      </c>
      <c r="B4265">
        <v>331636</v>
      </c>
      <c r="C4265" t="s">
        <v>13913</v>
      </c>
      <c r="D4265" t="s">
        <v>13914</v>
      </c>
      <c r="E4265" t="s">
        <v>1607</v>
      </c>
      <c r="F4265" t="s">
        <v>13915</v>
      </c>
      <c r="G4265" t="s">
        <v>7541</v>
      </c>
      <c r="H4265" s="2">
        <v>45215</v>
      </c>
      <c r="I4265" s="2">
        <v>45215</v>
      </c>
      <c r="J4265"/>
      <c r="K4265"/>
      <c r="L4265">
        <v>38</v>
      </c>
      <c r="M4265" t="s">
        <v>7484</v>
      </c>
      <c r="N4265" t="s">
        <v>3482</v>
      </c>
      <c r="O4265"/>
      <c r="P4265" t="s">
        <v>13906</v>
      </c>
      <c r="Q4265" t="s">
        <v>13907</v>
      </c>
      <c r="R4265" t="s">
        <v>15468</v>
      </c>
      <c r="S4265" t="s">
        <v>15436</v>
      </c>
      <c r="T4265" t="s">
        <v>15437</v>
      </c>
      <c r="U4265" t="s">
        <v>1566</v>
      </c>
      <c r="V4265">
        <v>1</v>
      </c>
    </row>
    <row r="4266" spans="1:22" x14ac:dyDescent="0.25">
      <c r="A4266" t="s">
        <v>1569</v>
      </c>
      <c r="B4266">
        <v>331384</v>
      </c>
      <c r="C4266" t="s">
        <v>3314</v>
      </c>
      <c r="D4266" t="s">
        <v>2728</v>
      </c>
      <c r="E4266" t="s">
        <v>1607</v>
      </c>
      <c r="F4266" t="s">
        <v>15032</v>
      </c>
      <c r="G4266" t="s">
        <v>15033</v>
      </c>
      <c r="H4266" s="2">
        <v>45215</v>
      </c>
      <c r="I4266" s="2">
        <v>45579</v>
      </c>
      <c r="J4266"/>
      <c r="K4266"/>
      <c r="L4266">
        <v>38</v>
      </c>
      <c r="M4266" t="s">
        <v>7484</v>
      </c>
      <c r="N4266" t="s">
        <v>1714</v>
      </c>
      <c r="O4266" t="s">
        <v>7120</v>
      </c>
      <c r="P4266" t="s">
        <v>15011</v>
      </c>
      <c r="Q4266" t="s">
        <v>15012</v>
      </c>
      <c r="R4266" t="s">
        <v>15473</v>
      </c>
      <c r="S4266" t="s">
        <v>15436</v>
      </c>
      <c r="T4266" t="s">
        <v>15437</v>
      </c>
      <c r="U4266" t="s">
        <v>15437</v>
      </c>
      <c r="V4266">
        <v>1</v>
      </c>
    </row>
    <row r="4267" spans="1:22" x14ac:dyDescent="0.25">
      <c r="A4267" t="s">
        <v>1569</v>
      </c>
      <c r="B4267">
        <v>331473</v>
      </c>
      <c r="C4267" t="s">
        <v>1861</v>
      </c>
      <c r="D4267" t="s">
        <v>4600</v>
      </c>
      <c r="E4267" t="s">
        <v>1572</v>
      </c>
      <c r="F4267" t="s">
        <v>4577</v>
      </c>
      <c r="G4267" t="s">
        <v>4268</v>
      </c>
      <c r="H4267" s="2">
        <v>45215</v>
      </c>
      <c r="I4267" s="2">
        <v>45467</v>
      </c>
      <c r="J4267"/>
      <c r="K4267"/>
      <c r="L4267">
        <v>0.01</v>
      </c>
      <c r="M4267" t="s">
        <v>4269</v>
      </c>
      <c r="N4267" t="s">
        <v>3865</v>
      </c>
      <c r="O4267"/>
      <c r="P4267" t="s">
        <v>4578</v>
      </c>
      <c r="Q4267" t="s">
        <v>4579</v>
      </c>
      <c r="R4267" t="s">
        <v>15452</v>
      </c>
      <c r="S4267" t="s">
        <v>15436</v>
      </c>
      <c r="T4267" t="s">
        <v>15437</v>
      </c>
      <c r="U4267" t="s">
        <v>15437</v>
      </c>
      <c r="V4267">
        <v>0</v>
      </c>
    </row>
    <row r="4268" spans="1:22" x14ac:dyDescent="0.25">
      <c r="A4268" t="s">
        <v>1569</v>
      </c>
      <c r="B4268">
        <v>331723</v>
      </c>
      <c r="C4268" t="s">
        <v>2234</v>
      </c>
      <c r="D4268" t="s">
        <v>4927</v>
      </c>
      <c r="E4268" t="s">
        <v>1572</v>
      </c>
      <c r="F4268" t="s">
        <v>4908</v>
      </c>
      <c r="G4268" t="s">
        <v>4268</v>
      </c>
      <c r="H4268" s="2">
        <v>45215</v>
      </c>
      <c r="I4268" s="2">
        <v>45215</v>
      </c>
      <c r="J4268"/>
      <c r="K4268"/>
      <c r="L4268">
        <v>0.01</v>
      </c>
      <c r="M4268" t="s">
        <v>4269</v>
      </c>
      <c r="N4268" t="s">
        <v>3865</v>
      </c>
      <c r="O4268"/>
      <c r="P4268" t="s">
        <v>4909</v>
      </c>
      <c r="Q4268" t="s">
        <v>4910</v>
      </c>
      <c r="R4268" t="s">
        <v>15448</v>
      </c>
      <c r="S4268" t="s">
        <v>15436</v>
      </c>
      <c r="T4268" t="s">
        <v>15437</v>
      </c>
      <c r="U4268" t="s">
        <v>15437</v>
      </c>
      <c r="V4268">
        <v>0</v>
      </c>
    </row>
    <row r="4269" spans="1:22" x14ac:dyDescent="0.25">
      <c r="A4269" t="s">
        <v>1569</v>
      </c>
      <c r="B4269">
        <v>331618</v>
      </c>
      <c r="C4269" t="s">
        <v>2269</v>
      </c>
      <c r="D4269" t="s">
        <v>1951</v>
      </c>
      <c r="E4269" t="s">
        <v>1596</v>
      </c>
      <c r="F4269" t="s">
        <v>5141</v>
      </c>
      <c r="G4269" t="s">
        <v>4294</v>
      </c>
      <c r="H4269" s="2">
        <v>45215</v>
      </c>
      <c r="I4269" s="2">
        <v>45215</v>
      </c>
      <c r="J4269"/>
      <c r="K4269"/>
      <c r="L4269">
        <v>32</v>
      </c>
      <c r="M4269" t="s">
        <v>4269</v>
      </c>
      <c r="N4269" t="s">
        <v>3482</v>
      </c>
      <c r="O4269"/>
      <c r="P4269" t="s">
        <v>5137</v>
      </c>
      <c r="Q4269" t="s">
        <v>5138</v>
      </c>
      <c r="R4269" t="s">
        <v>15455</v>
      </c>
      <c r="S4269" t="s">
        <v>15436</v>
      </c>
      <c r="T4269" t="s">
        <v>15437</v>
      </c>
      <c r="U4269" t="s">
        <v>15437</v>
      </c>
      <c r="V4269">
        <v>0.84210526315789469</v>
      </c>
    </row>
    <row r="4270" spans="1:22" x14ac:dyDescent="0.25">
      <c r="A4270" t="s">
        <v>1569</v>
      </c>
      <c r="B4270">
        <v>331676</v>
      </c>
      <c r="C4270" t="s">
        <v>5039</v>
      </c>
      <c r="D4270" t="s">
        <v>4058</v>
      </c>
      <c r="E4270" t="s">
        <v>1572</v>
      </c>
      <c r="F4270" t="s">
        <v>5365</v>
      </c>
      <c r="G4270" t="s">
        <v>4268</v>
      </c>
      <c r="H4270" s="2">
        <v>45215</v>
      </c>
      <c r="I4270" s="2">
        <v>45215</v>
      </c>
      <c r="J4270"/>
      <c r="K4270"/>
      <c r="L4270">
        <v>0.01</v>
      </c>
      <c r="M4270" t="s">
        <v>4269</v>
      </c>
      <c r="N4270" t="s">
        <v>1714</v>
      </c>
      <c r="O4270"/>
      <c r="P4270" t="s">
        <v>5366</v>
      </c>
      <c r="Q4270" t="s">
        <v>5367</v>
      </c>
      <c r="R4270" t="s">
        <v>15454</v>
      </c>
      <c r="S4270" t="s">
        <v>15436</v>
      </c>
      <c r="T4270" t="s">
        <v>15437</v>
      </c>
      <c r="U4270" t="s">
        <v>15437</v>
      </c>
      <c r="V4270">
        <v>0</v>
      </c>
    </row>
    <row r="4271" spans="1:22" x14ac:dyDescent="0.25">
      <c r="A4271" t="s">
        <v>1569</v>
      </c>
      <c r="B4271">
        <v>331724</v>
      </c>
      <c r="C4271" t="s">
        <v>5434</v>
      </c>
      <c r="D4271" t="s">
        <v>5435</v>
      </c>
      <c r="E4271" t="s">
        <v>1572</v>
      </c>
      <c r="F4271" t="s">
        <v>5428</v>
      </c>
      <c r="G4271" t="s">
        <v>4268</v>
      </c>
      <c r="H4271" s="2">
        <v>45215</v>
      </c>
      <c r="I4271" s="2">
        <v>45215</v>
      </c>
      <c r="J4271"/>
      <c r="K4271"/>
      <c r="L4271">
        <v>0.01</v>
      </c>
      <c r="M4271" t="s">
        <v>4269</v>
      </c>
      <c r="N4271" t="s">
        <v>1576</v>
      </c>
      <c r="O4271"/>
      <c r="P4271" t="s">
        <v>5429</v>
      </c>
      <c r="Q4271" t="s">
        <v>5430</v>
      </c>
      <c r="R4271" t="s">
        <v>15453</v>
      </c>
      <c r="S4271" t="s">
        <v>15436</v>
      </c>
      <c r="T4271" t="s">
        <v>15437</v>
      </c>
      <c r="U4271" t="s">
        <v>15437</v>
      </c>
      <c r="V4271">
        <v>0</v>
      </c>
    </row>
    <row r="4272" spans="1:22" x14ac:dyDescent="0.25">
      <c r="A4272" t="s">
        <v>1569</v>
      </c>
      <c r="B4272">
        <v>331697</v>
      </c>
      <c r="C4272" t="s">
        <v>1802</v>
      </c>
      <c r="D4272" t="s">
        <v>5412</v>
      </c>
      <c r="E4272" t="s">
        <v>1572</v>
      </c>
      <c r="F4272" t="s">
        <v>6370</v>
      </c>
      <c r="G4272" t="s">
        <v>4294</v>
      </c>
      <c r="H4272" s="2">
        <v>45215</v>
      </c>
      <c r="I4272" s="2">
        <v>45215</v>
      </c>
      <c r="J4272"/>
      <c r="K4272"/>
      <c r="L4272">
        <v>0.01</v>
      </c>
      <c r="M4272" t="s">
        <v>4269</v>
      </c>
      <c r="N4272" t="s">
        <v>3627</v>
      </c>
      <c r="O4272"/>
      <c r="P4272" t="s">
        <v>6367</v>
      </c>
      <c r="Q4272" t="s">
        <v>6368</v>
      </c>
      <c r="R4272" t="s">
        <v>15453</v>
      </c>
      <c r="S4272" t="s">
        <v>15436</v>
      </c>
      <c r="T4272" t="s">
        <v>15437</v>
      </c>
      <c r="U4272" t="s">
        <v>15437</v>
      </c>
      <c r="V4272">
        <v>0</v>
      </c>
    </row>
    <row r="4273" spans="1:22" x14ac:dyDescent="0.25">
      <c r="A4273" t="s">
        <v>1569</v>
      </c>
      <c r="B4273">
        <v>331679</v>
      </c>
      <c r="C4273" t="s">
        <v>4786</v>
      </c>
      <c r="D4273" t="s">
        <v>4231</v>
      </c>
      <c r="E4273" t="s">
        <v>1607</v>
      </c>
      <c r="F4273" t="s">
        <v>6917</v>
      </c>
      <c r="G4273" t="s">
        <v>4324</v>
      </c>
      <c r="H4273" s="2">
        <v>45215</v>
      </c>
      <c r="I4273" s="2">
        <v>45215</v>
      </c>
      <c r="J4273"/>
      <c r="K4273"/>
      <c r="L4273">
        <v>38</v>
      </c>
      <c r="M4273" t="s">
        <v>4269</v>
      </c>
      <c r="N4273" t="s">
        <v>3865</v>
      </c>
      <c r="O4273"/>
      <c r="P4273" t="s">
        <v>6908</v>
      </c>
      <c r="Q4273" t="s">
        <v>4018</v>
      </c>
      <c r="R4273" t="s">
        <v>15448</v>
      </c>
      <c r="S4273" t="s">
        <v>15436</v>
      </c>
      <c r="T4273" t="s">
        <v>15437</v>
      </c>
      <c r="U4273" t="s">
        <v>15437</v>
      </c>
      <c r="V4273">
        <v>1</v>
      </c>
    </row>
    <row r="4274" spans="1:22" x14ac:dyDescent="0.25">
      <c r="A4274" t="s">
        <v>1569</v>
      </c>
      <c r="B4274">
        <v>331435</v>
      </c>
      <c r="C4274" t="s">
        <v>3983</v>
      </c>
      <c r="D4274" t="s">
        <v>6918</v>
      </c>
      <c r="E4274" t="s">
        <v>1596</v>
      </c>
      <c r="F4274" t="s">
        <v>6919</v>
      </c>
      <c r="G4274" t="s">
        <v>4294</v>
      </c>
      <c r="H4274" s="2">
        <v>45215</v>
      </c>
      <c r="I4274" s="2">
        <v>45705</v>
      </c>
      <c r="J4274"/>
      <c r="K4274"/>
      <c r="L4274">
        <v>25.5</v>
      </c>
      <c r="M4274" t="s">
        <v>4269</v>
      </c>
      <c r="N4274" t="s">
        <v>3865</v>
      </c>
      <c r="O4274"/>
      <c r="P4274" t="s">
        <v>6908</v>
      </c>
      <c r="Q4274" t="s">
        <v>4018</v>
      </c>
      <c r="R4274" t="s">
        <v>15448</v>
      </c>
      <c r="S4274" t="s">
        <v>15436</v>
      </c>
      <c r="T4274" t="s">
        <v>15437</v>
      </c>
      <c r="U4274" t="s">
        <v>15437</v>
      </c>
      <c r="V4274">
        <v>0.67105263157894735</v>
      </c>
    </row>
    <row r="4275" spans="1:22" x14ac:dyDescent="0.25">
      <c r="A4275" t="s">
        <v>1569</v>
      </c>
      <c r="B4275">
        <v>331449</v>
      </c>
      <c r="C4275" t="s">
        <v>1743</v>
      </c>
      <c r="D4275" t="s">
        <v>6921</v>
      </c>
      <c r="E4275" t="s">
        <v>1607</v>
      </c>
      <c r="F4275" t="s">
        <v>6919</v>
      </c>
      <c r="G4275" t="s">
        <v>4294</v>
      </c>
      <c r="H4275" s="2">
        <v>45215</v>
      </c>
      <c r="I4275" s="2">
        <v>45817</v>
      </c>
      <c r="J4275"/>
      <c r="K4275"/>
      <c r="L4275">
        <v>38</v>
      </c>
      <c r="M4275" t="s">
        <v>4269</v>
      </c>
      <c r="N4275" t="s">
        <v>3865</v>
      </c>
      <c r="O4275"/>
      <c r="P4275" t="s">
        <v>6908</v>
      </c>
      <c r="Q4275" t="s">
        <v>4018</v>
      </c>
      <c r="R4275" t="s">
        <v>15448</v>
      </c>
      <c r="S4275" t="s">
        <v>15436</v>
      </c>
      <c r="T4275" t="s">
        <v>15437</v>
      </c>
      <c r="U4275" t="s">
        <v>15437</v>
      </c>
      <c r="V4275">
        <v>1</v>
      </c>
    </row>
    <row r="4276" spans="1:22" x14ac:dyDescent="0.25">
      <c r="A4276" t="s">
        <v>1569</v>
      </c>
      <c r="B4276">
        <v>331397</v>
      </c>
      <c r="C4276" t="s">
        <v>6920</v>
      </c>
      <c r="D4276" t="s">
        <v>3820</v>
      </c>
      <c r="E4276" t="s">
        <v>1572</v>
      </c>
      <c r="F4276" t="s">
        <v>6907</v>
      </c>
      <c r="G4276" t="s">
        <v>4268</v>
      </c>
      <c r="H4276" s="2">
        <v>45215</v>
      </c>
      <c r="I4276" s="2">
        <v>45215</v>
      </c>
      <c r="J4276"/>
      <c r="K4276"/>
      <c r="L4276">
        <v>0.01</v>
      </c>
      <c r="M4276" t="s">
        <v>4269</v>
      </c>
      <c r="N4276" t="s">
        <v>3865</v>
      </c>
      <c r="O4276"/>
      <c r="P4276" t="s">
        <v>6908</v>
      </c>
      <c r="Q4276" t="s">
        <v>4018</v>
      </c>
      <c r="R4276" t="s">
        <v>15448</v>
      </c>
      <c r="S4276" t="s">
        <v>15436</v>
      </c>
      <c r="T4276" t="s">
        <v>15437</v>
      </c>
      <c r="U4276" t="s">
        <v>15437</v>
      </c>
      <c r="V4276">
        <v>0</v>
      </c>
    </row>
    <row r="4277" spans="1:22" x14ac:dyDescent="0.25">
      <c r="A4277" t="s">
        <v>1569</v>
      </c>
      <c r="B4277">
        <v>331403</v>
      </c>
      <c r="C4277" t="s">
        <v>2269</v>
      </c>
      <c r="D4277" t="s">
        <v>3084</v>
      </c>
      <c r="E4277" t="s">
        <v>1572</v>
      </c>
      <c r="F4277" t="s">
        <v>6907</v>
      </c>
      <c r="G4277" t="s">
        <v>4268</v>
      </c>
      <c r="H4277" s="2">
        <v>45215</v>
      </c>
      <c r="I4277" s="2">
        <v>45215</v>
      </c>
      <c r="J4277"/>
      <c r="K4277"/>
      <c r="L4277">
        <v>0.01</v>
      </c>
      <c r="M4277" t="s">
        <v>4269</v>
      </c>
      <c r="N4277" t="s">
        <v>3865</v>
      </c>
      <c r="O4277"/>
      <c r="P4277" t="s">
        <v>6908</v>
      </c>
      <c r="Q4277" t="s">
        <v>4018</v>
      </c>
      <c r="R4277" t="s">
        <v>15448</v>
      </c>
      <c r="S4277" t="s">
        <v>15436</v>
      </c>
      <c r="T4277" t="s">
        <v>15437</v>
      </c>
      <c r="U4277" t="s">
        <v>15437</v>
      </c>
      <c r="V4277">
        <v>0</v>
      </c>
    </row>
    <row r="4278" spans="1:22" x14ac:dyDescent="0.25">
      <c r="A4278" t="s">
        <v>1569</v>
      </c>
      <c r="B4278">
        <v>331407</v>
      </c>
      <c r="C4278" t="s">
        <v>2515</v>
      </c>
      <c r="D4278" t="s">
        <v>5962</v>
      </c>
      <c r="E4278" t="s">
        <v>1572</v>
      </c>
      <c r="F4278" t="s">
        <v>6907</v>
      </c>
      <c r="G4278" t="s">
        <v>4268</v>
      </c>
      <c r="H4278" s="2">
        <v>45215</v>
      </c>
      <c r="I4278" s="2">
        <v>45215</v>
      </c>
      <c r="J4278"/>
      <c r="K4278"/>
      <c r="L4278">
        <v>0.01</v>
      </c>
      <c r="M4278" t="s">
        <v>4269</v>
      </c>
      <c r="N4278" t="s">
        <v>3865</v>
      </c>
      <c r="O4278"/>
      <c r="P4278" t="s">
        <v>6908</v>
      </c>
      <c r="Q4278" t="s">
        <v>4018</v>
      </c>
      <c r="R4278" t="s">
        <v>15448</v>
      </c>
      <c r="S4278" t="s">
        <v>15436</v>
      </c>
      <c r="T4278" t="s">
        <v>15437</v>
      </c>
      <c r="U4278" t="s">
        <v>15437</v>
      </c>
      <c r="V4278">
        <v>0</v>
      </c>
    </row>
    <row r="4279" spans="1:22" x14ac:dyDescent="0.25">
      <c r="A4279" t="s">
        <v>1569</v>
      </c>
      <c r="B4279">
        <v>331408</v>
      </c>
      <c r="C4279" t="s">
        <v>2212</v>
      </c>
      <c r="D4279" t="s">
        <v>3532</v>
      </c>
      <c r="E4279" t="s">
        <v>1572</v>
      </c>
      <c r="F4279" t="s">
        <v>6907</v>
      </c>
      <c r="G4279" t="s">
        <v>4268</v>
      </c>
      <c r="H4279" s="2">
        <v>45215</v>
      </c>
      <c r="I4279" s="2">
        <v>45215</v>
      </c>
      <c r="J4279"/>
      <c r="K4279"/>
      <c r="L4279">
        <v>0.01</v>
      </c>
      <c r="M4279" t="s">
        <v>4269</v>
      </c>
      <c r="N4279" t="s">
        <v>3865</v>
      </c>
      <c r="O4279"/>
      <c r="P4279" t="s">
        <v>6908</v>
      </c>
      <c r="Q4279" t="s">
        <v>4018</v>
      </c>
      <c r="R4279" t="s">
        <v>15448</v>
      </c>
      <c r="S4279" t="s">
        <v>15436</v>
      </c>
      <c r="T4279" t="s">
        <v>15437</v>
      </c>
      <c r="U4279" t="s">
        <v>15437</v>
      </c>
      <c r="V4279">
        <v>0</v>
      </c>
    </row>
    <row r="4280" spans="1:22" x14ac:dyDescent="0.25">
      <c r="A4280" t="s">
        <v>1569</v>
      </c>
      <c r="B4280">
        <v>330945</v>
      </c>
      <c r="C4280" t="s">
        <v>2150</v>
      </c>
      <c r="D4280" t="s">
        <v>7203</v>
      </c>
      <c r="E4280" t="s">
        <v>1607</v>
      </c>
      <c r="F4280" t="s">
        <v>7204</v>
      </c>
      <c r="G4280" t="s">
        <v>7205</v>
      </c>
      <c r="H4280" s="2">
        <v>45215</v>
      </c>
      <c r="I4280" s="2">
        <v>45663</v>
      </c>
      <c r="J4280"/>
      <c r="K4280"/>
      <c r="L4280">
        <v>38</v>
      </c>
      <c r="M4280" t="s">
        <v>4269</v>
      </c>
      <c r="N4280" t="s">
        <v>1714</v>
      </c>
      <c r="O4280" t="s">
        <v>5500</v>
      </c>
      <c r="P4280" t="s">
        <v>7196</v>
      </c>
      <c r="Q4280" t="s">
        <v>18</v>
      </c>
      <c r="R4280" t="s">
        <v>15457</v>
      </c>
      <c r="S4280" t="s">
        <v>15436</v>
      </c>
      <c r="T4280" t="s">
        <v>15437</v>
      </c>
      <c r="U4280" t="s">
        <v>15437</v>
      </c>
      <c r="V4280">
        <v>1</v>
      </c>
    </row>
    <row r="4281" spans="1:22" x14ac:dyDescent="0.25">
      <c r="A4281" t="s">
        <v>1569</v>
      </c>
      <c r="B4281">
        <v>331619</v>
      </c>
      <c r="C4281" t="s">
        <v>3443</v>
      </c>
      <c r="D4281" t="s">
        <v>7401</v>
      </c>
      <c r="E4281" t="s">
        <v>1596</v>
      </c>
      <c r="F4281" t="s">
        <v>7402</v>
      </c>
      <c r="G4281" t="s">
        <v>7403</v>
      </c>
      <c r="H4281" s="2">
        <v>45215</v>
      </c>
      <c r="I4281" s="2">
        <v>45607</v>
      </c>
      <c r="J4281"/>
      <c r="K4281"/>
      <c r="L4281">
        <v>32</v>
      </c>
      <c r="M4281" t="s">
        <v>1546</v>
      </c>
      <c r="N4281" t="s">
        <v>1714</v>
      </c>
      <c r="O4281" t="s">
        <v>7120</v>
      </c>
      <c r="P4281" t="s">
        <v>7399</v>
      </c>
      <c r="Q4281" t="s">
        <v>7400</v>
      </c>
      <c r="R4281" t="s">
        <v>1546</v>
      </c>
      <c r="S4281" t="s">
        <v>15436</v>
      </c>
      <c r="T4281" t="s">
        <v>15437</v>
      </c>
      <c r="U4281" t="s">
        <v>15437</v>
      </c>
      <c r="V4281">
        <v>0.84210526315789469</v>
      </c>
    </row>
    <row r="4282" spans="1:22" x14ac:dyDescent="0.25">
      <c r="A4282" t="s">
        <v>1569</v>
      </c>
      <c r="B4282">
        <v>331678</v>
      </c>
      <c r="C4282" t="s">
        <v>8792</v>
      </c>
      <c r="D4282" t="s">
        <v>7601</v>
      </c>
      <c r="E4282" t="s">
        <v>1572</v>
      </c>
      <c r="F4282" t="s">
        <v>8762</v>
      </c>
      <c r="G4282" t="s">
        <v>7490</v>
      </c>
      <c r="H4282" s="2">
        <v>45214</v>
      </c>
      <c r="I4282" s="2">
        <v>45214</v>
      </c>
      <c r="J4282"/>
      <c r="K4282"/>
      <c r="L4282">
        <v>0.01</v>
      </c>
      <c r="M4282" t="s">
        <v>7484</v>
      </c>
      <c r="N4282" t="s">
        <v>3865</v>
      </c>
      <c r="O4282"/>
      <c r="P4282" t="s">
        <v>8763</v>
      </c>
      <c r="Q4282" t="s">
        <v>4424</v>
      </c>
      <c r="R4282" t="s">
        <v>15467</v>
      </c>
      <c r="S4282" t="s">
        <v>15436</v>
      </c>
      <c r="T4282" t="s">
        <v>15437</v>
      </c>
      <c r="U4282" t="s">
        <v>15437</v>
      </c>
      <c r="V4282">
        <v>0</v>
      </c>
    </row>
    <row r="4283" spans="1:22" x14ac:dyDescent="0.25">
      <c r="A4283" t="s">
        <v>1569</v>
      </c>
      <c r="B4283">
        <v>298798</v>
      </c>
      <c r="C4283" t="s">
        <v>4350</v>
      </c>
      <c r="D4283" t="s">
        <v>4934</v>
      </c>
      <c r="E4283" t="s">
        <v>1572</v>
      </c>
      <c r="F4283" t="s">
        <v>9576</v>
      </c>
      <c r="G4283" t="s">
        <v>7607</v>
      </c>
      <c r="H4283" s="2">
        <v>45214</v>
      </c>
      <c r="I4283" s="2">
        <v>45214</v>
      </c>
      <c r="J4283"/>
      <c r="K4283"/>
      <c r="L4283">
        <v>0.01</v>
      </c>
      <c r="M4283" t="s">
        <v>7484</v>
      </c>
      <c r="N4283" t="s">
        <v>3482</v>
      </c>
      <c r="O4283"/>
      <c r="P4283" t="s">
        <v>9565</v>
      </c>
      <c r="Q4283" t="s">
        <v>5201</v>
      </c>
      <c r="R4283" t="s">
        <v>15466</v>
      </c>
      <c r="S4283" t="s">
        <v>15436</v>
      </c>
      <c r="T4283" t="s">
        <v>15437</v>
      </c>
      <c r="U4283" t="s">
        <v>15437</v>
      </c>
      <c r="V4283">
        <v>0</v>
      </c>
    </row>
    <row r="4284" spans="1:22" x14ac:dyDescent="0.25">
      <c r="A4284" t="s">
        <v>1569</v>
      </c>
      <c r="B4284">
        <v>331771</v>
      </c>
      <c r="C4284" t="s">
        <v>1857</v>
      </c>
      <c r="D4284" t="s">
        <v>6105</v>
      </c>
      <c r="E4284" t="s">
        <v>1572</v>
      </c>
      <c r="F4284" t="s">
        <v>6093</v>
      </c>
      <c r="G4284" t="s">
        <v>4294</v>
      </c>
      <c r="H4284" s="2">
        <v>45214</v>
      </c>
      <c r="I4284" s="2">
        <v>45214</v>
      </c>
      <c r="J4284"/>
      <c r="K4284"/>
      <c r="L4284">
        <v>0.01</v>
      </c>
      <c r="M4284" t="s">
        <v>4269</v>
      </c>
      <c r="N4284" t="s">
        <v>3865</v>
      </c>
      <c r="O4284"/>
      <c r="P4284" t="s">
        <v>6090</v>
      </c>
      <c r="Q4284" t="s">
        <v>6091</v>
      </c>
      <c r="R4284" t="s">
        <v>15452</v>
      </c>
      <c r="S4284" t="s">
        <v>15436</v>
      </c>
      <c r="T4284" t="s">
        <v>15437</v>
      </c>
      <c r="U4284" t="s">
        <v>15437</v>
      </c>
      <c r="V4284">
        <v>0</v>
      </c>
    </row>
    <row r="4285" spans="1:22" x14ac:dyDescent="0.25">
      <c r="A4285" t="s">
        <v>1569</v>
      </c>
      <c r="B4285">
        <v>331727</v>
      </c>
      <c r="C4285" t="s">
        <v>4356</v>
      </c>
      <c r="D4285" t="s">
        <v>6872</v>
      </c>
      <c r="E4285" t="s">
        <v>1596</v>
      </c>
      <c r="F4285" t="s">
        <v>6867</v>
      </c>
      <c r="G4285" t="s">
        <v>4294</v>
      </c>
      <c r="H4285" s="2">
        <v>45214</v>
      </c>
      <c r="I4285" s="2">
        <v>45733</v>
      </c>
      <c r="J4285"/>
      <c r="K4285"/>
      <c r="L4285">
        <v>34</v>
      </c>
      <c r="M4285" t="s">
        <v>4269</v>
      </c>
      <c r="N4285" t="s">
        <v>5768</v>
      </c>
      <c r="O4285"/>
      <c r="P4285" t="s">
        <v>6863</v>
      </c>
      <c r="Q4285" t="s">
        <v>6864</v>
      </c>
      <c r="R4285" t="s">
        <v>15452</v>
      </c>
      <c r="S4285" t="s">
        <v>15436</v>
      </c>
      <c r="T4285" t="s">
        <v>15437</v>
      </c>
      <c r="U4285" t="s">
        <v>15437</v>
      </c>
      <c r="V4285">
        <v>0.89473684210526316</v>
      </c>
    </row>
    <row r="4286" spans="1:22" x14ac:dyDescent="0.25">
      <c r="A4286" t="s">
        <v>1569</v>
      </c>
      <c r="B4286">
        <v>331646</v>
      </c>
      <c r="C4286" t="s">
        <v>9466</v>
      </c>
      <c r="D4286" t="s">
        <v>9467</v>
      </c>
      <c r="E4286" t="s">
        <v>1572</v>
      </c>
      <c r="F4286" t="s">
        <v>9462</v>
      </c>
      <c r="G4286" t="s">
        <v>7490</v>
      </c>
      <c r="H4286" s="2">
        <v>45213</v>
      </c>
      <c r="I4286" s="2">
        <v>45213</v>
      </c>
      <c r="J4286"/>
      <c r="K4286"/>
      <c r="L4286">
        <v>0.01</v>
      </c>
      <c r="M4286" t="s">
        <v>7484</v>
      </c>
      <c r="N4286" t="s">
        <v>3865</v>
      </c>
      <c r="O4286"/>
      <c r="P4286" t="s">
        <v>9463</v>
      </c>
      <c r="Q4286" t="s">
        <v>5857</v>
      </c>
      <c r="R4286" t="s">
        <v>15467</v>
      </c>
      <c r="S4286" t="s">
        <v>15436</v>
      </c>
      <c r="T4286" t="s">
        <v>15437</v>
      </c>
      <c r="U4286" t="s">
        <v>15437</v>
      </c>
      <c r="V4286">
        <v>0</v>
      </c>
    </row>
    <row r="4287" spans="1:22" x14ac:dyDescent="0.25">
      <c r="A4287" t="s">
        <v>1569</v>
      </c>
      <c r="B4287">
        <v>331651</v>
      </c>
      <c r="C4287" t="s">
        <v>1705</v>
      </c>
      <c r="D4287" t="s">
        <v>1684</v>
      </c>
      <c r="E4287" t="s">
        <v>1572</v>
      </c>
      <c r="F4287" t="s">
        <v>11563</v>
      </c>
      <c r="G4287" t="s">
        <v>7490</v>
      </c>
      <c r="H4287" s="2">
        <v>45213</v>
      </c>
      <c r="I4287" s="2">
        <v>45213</v>
      </c>
      <c r="J4287"/>
      <c r="K4287"/>
      <c r="L4287">
        <v>0.01</v>
      </c>
      <c r="M4287" t="s">
        <v>7484</v>
      </c>
      <c r="N4287" t="s">
        <v>3482</v>
      </c>
      <c r="O4287"/>
      <c r="P4287" t="s">
        <v>11564</v>
      </c>
      <c r="Q4287" t="s">
        <v>6889</v>
      </c>
      <c r="R4287" t="s">
        <v>15465</v>
      </c>
      <c r="S4287" t="s">
        <v>15436</v>
      </c>
      <c r="T4287" t="s">
        <v>15437</v>
      </c>
      <c r="U4287" t="s">
        <v>15437</v>
      </c>
      <c r="V4287">
        <v>0</v>
      </c>
    </row>
    <row r="4288" spans="1:22" x14ac:dyDescent="0.25">
      <c r="A4288" t="s">
        <v>1569</v>
      </c>
      <c r="B4288">
        <v>331647</v>
      </c>
      <c r="C4288" t="s">
        <v>1758</v>
      </c>
      <c r="D4288" t="s">
        <v>11578</v>
      </c>
      <c r="E4288" t="s">
        <v>1596</v>
      </c>
      <c r="F4288" t="s">
        <v>11563</v>
      </c>
      <c r="G4288" t="s">
        <v>7490</v>
      </c>
      <c r="H4288" s="2">
        <v>45213</v>
      </c>
      <c r="I4288" s="2">
        <v>45213</v>
      </c>
      <c r="J4288"/>
      <c r="K4288"/>
      <c r="L4288">
        <v>24</v>
      </c>
      <c r="M4288" t="s">
        <v>7484</v>
      </c>
      <c r="N4288" t="s">
        <v>3482</v>
      </c>
      <c r="O4288"/>
      <c r="P4288" t="s">
        <v>11564</v>
      </c>
      <c r="Q4288" t="s">
        <v>6889</v>
      </c>
      <c r="R4288" t="s">
        <v>15465</v>
      </c>
      <c r="S4288" t="s">
        <v>15436</v>
      </c>
      <c r="T4288" t="s">
        <v>15437</v>
      </c>
      <c r="U4288" t="s">
        <v>15437</v>
      </c>
      <c r="V4288">
        <v>0.63157894736842102</v>
      </c>
    </row>
    <row r="4289" spans="1:22" x14ac:dyDescent="0.25">
      <c r="A4289" t="s">
        <v>1569</v>
      </c>
      <c r="B4289">
        <v>331641</v>
      </c>
      <c r="C4289" t="s">
        <v>2784</v>
      </c>
      <c r="D4289" t="s">
        <v>11579</v>
      </c>
      <c r="E4289" t="s">
        <v>1572</v>
      </c>
      <c r="F4289" t="s">
        <v>11567</v>
      </c>
      <c r="G4289" t="s">
        <v>7483</v>
      </c>
      <c r="H4289" s="2">
        <v>45213</v>
      </c>
      <c r="I4289" s="2">
        <v>45775</v>
      </c>
      <c r="J4289"/>
      <c r="K4289"/>
      <c r="L4289">
        <v>0.01</v>
      </c>
      <c r="M4289" t="s">
        <v>7484</v>
      </c>
      <c r="N4289" t="s">
        <v>3482</v>
      </c>
      <c r="O4289"/>
      <c r="P4289" t="s">
        <v>11564</v>
      </c>
      <c r="Q4289" t="s">
        <v>6889</v>
      </c>
      <c r="R4289" t="s">
        <v>15465</v>
      </c>
      <c r="S4289" t="s">
        <v>15436</v>
      </c>
      <c r="T4289" t="s">
        <v>15437</v>
      </c>
      <c r="U4289" t="s">
        <v>15437</v>
      </c>
      <c r="V4289">
        <v>0</v>
      </c>
    </row>
    <row r="4290" spans="1:22" x14ac:dyDescent="0.25">
      <c r="A4290" t="s">
        <v>1569</v>
      </c>
      <c r="B4290">
        <v>331653</v>
      </c>
      <c r="C4290" t="s">
        <v>2106</v>
      </c>
      <c r="D4290" t="s">
        <v>3162</v>
      </c>
      <c r="E4290" t="s">
        <v>1596</v>
      </c>
      <c r="F4290" t="s">
        <v>5920</v>
      </c>
      <c r="G4290" t="s">
        <v>4294</v>
      </c>
      <c r="H4290" s="2">
        <v>45213</v>
      </c>
      <c r="I4290" s="2">
        <v>45691</v>
      </c>
      <c r="J4290"/>
      <c r="K4290"/>
      <c r="L4290">
        <v>27.5</v>
      </c>
      <c r="M4290" t="s">
        <v>4269</v>
      </c>
      <c r="N4290" t="s">
        <v>3865</v>
      </c>
      <c r="O4290"/>
      <c r="P4290" t="s">
        <v>5917</v>
      </c>
      <c r="Q4290" t="s">
        <v>3978</v>
      </c>
      <c r="R4290" t="s">
        <v>15450</v>
      </c>
      <c r="S4290" t="s">
        <v>15436</v>
      </c>
      <c r="T4290" t="s">
        <v>15437</v>
      </c>
      <c r="U4290" t="s">
        <v>15437</v>
      </c>
      <c r="V4290">
        <v>0.72368421052631582</v>
      </c>
    </row>
    <row r="4291" spans="1:22" x14ac:dyDescent="0.25">
      <c r="A4291" t="s">
        <v>1569</v>
      </c>
      <c r="B4291">
        <v>331690</v>
      </c>
      <c r="C4291" t="s">
        <v>3016</v>
      </c>
      <c r="D4291" t="s">
        <v>1730</v>
      </c>
      <c r="E4291" t="s">
        <v>1572</v>
      </c>
      <c r="F4291" t="s">
        <v>6766</v>
      </c>
      <c r="G4291" t="s">
        <v>4268</v>
      </c>
      <c r="H4291" s="2">
        <v>45213</v>
      </c>
      <c r="I4291" s="2">
        <v>45213</v>
      </c>
      <c r="J4291"/>
      <c r="K4291"/>
      <c r="L4291">
        <v>0.01</v>
      </c>
      <c r="M4291" t="s">
        <v>4269</v>
      </c>
      <c r="N4291" t="s">
        <v>3311</v>
      </c>
      <c r="O4291"/>
      <c r="P4291" t="s">
        <v>6762</v>
      </c>
      <c r="Q4291" t="s">
        <v>6763</v>
      </c>
      <c r="R4291" t="s">
        <v>15454</v>
      </c>
      <c r="S4291" t="s">
        <v>15436</v>
      </c>
      <c r="T4291" t="s">
        <v>15437</v>
      </c>
      <c r="U4291" t="s">
        <v>15437</v>
      </c>
      <c r="V4291">
        <v>0</v>
      </c>
    </row>
    <row r="4292" spans="1:22" x14ac:dyDescent="0.25">
      <c r="A4292" t="s">
        <v>1569</v>
      </c>
      <c r="B4292">
        <v>331652</v>
      </c>
      <c r="C4292" t="s">
        <v>9519</v>
      </c>
      <c r="D4292" t="s">
        <v>9520</v>
      </c>
      <c r="E4292" t="s">
        <v>1572</v>
      </c>
      <c r="F4292" t="s">
        <v>9499</v>
      </c>
      <c r="G4292" t="s">
        <v>7490</v>
      </c>
      <c r="H4292" s="2">
        <v>45212</v>
      </c>
      <c r="I4292" s="2">
        <v>45212</v>
      </c>
      <c r="J4292"/>
      <c r="K4292"/>
      <c r="L4292">
        <v>0.01</v>
      </c>
      <c r="M4292" t="s">
        <v>7484</v>
      </c>
      <c r="N4292" t="s">
        <v>3482</v>
      </c>
      <c r="O4292"/>
      <c r="P4292" t="s">
        <v>9500</v>
      </c>
      <c r="Q4292" t="s">
        <v>9501</v>
      </c>
      <c r="R4292" t="s">
        <v>15468</v>
      </c>
      <c r="S4292" t="s">
        <v>15436</v>
      </c>
      <c r="T4292" t="s">
        <v>15437</v>
      </c>
      <c r="U4292" t="s">
        <v>15437</v>
      </c>
      <c r="V4292">
        <v>0</v>
      </c>
    </row>
    <row r="4293" spans="1:22" x14ac:dyDescent="0.25">
      <c r="A4293" t="s">
        <v>1569</v>
      </c>
      <c r="B4293">
        <v>331604</v>
      </c>
      <c r="C4293" t="s">
        <v>3548</v>
      </c>
      <c r="D4293" t="s">
        <v>6510</v>
      </c>
      <c r="E4293" t="s">
        <v>1572</v>
      </c>
      <c r="F4293" t="s">
        <v>13214</v>
      </c>
      <c r="G4293" t="s">
        <v>7490</v>
      </c>
      <c r="H4293" s="2">
        <v>45212</v>
      </c>
      <c r="I4293" s="2">
        <v>45212</v>
      </c>
      <c r="J4293"/>
      <c r="K4293"/>
      <c r="L4293">
        <v>0.01</v>
      </c>
      <c r="M4293" t="s">
        <v>7484</v>
      </c>
      <c r="N4293" t="s">
        <v>3482</v>
      </c>
      <c r="O4293"/>
      <c r="P4293" t="s">
        <v>13215</v>
      </c>
      <c r="Q4293" t="s">
        <v>13216</v>
      </c>
      <c r="R4293" t="s">
        <v>15468</v>
      </c>
      <c r="S4293" t="s">
        <v>15436</v>
      </c>
      <c r="T4293" t="s">
        <v>15437</v>
      </c>
      <c r="U4293" t="s">
        <v>15437</v>
      </c>
      <c r="V4293">
        <v>0</v>
      </c>
    </row>
    <row r="4294" spans="1:22" x14ac:dyDescent="0.25">
      <c r="A4294" t="s">
        <v>1569</v>
      </c>
      <c r="B4294">
        <v>331613</v>
      </c>
      <c r="C4294" t="s">
        <v>1825</v>
      </c>
      <c r="D4294" t="s">
        <v>1817</v>
      </c>
      <c r="E4294" t="s">
        <v>1596</v>
      </c>
      <c r="F4294" t="s">
        <v>5005</v>
      </c>
      <c r="G4294" t="s">
        <v>4294</v>
      </c>
      <c r="H4294" s="2">
        <v>45212</v>
      </c>
      <c r="I4294" s="2">
        <v>45313</v>
      </c>
      <c r="J4294"/>
      <c r="K4294"/>
      <c r="L4294">
        <v>22.5</v>
      </c>
      <c r="M4294" t="s">
        <v>4269</v>
      </c>
      <c r="N4294" t="s">
        <v>3865</v>
      </c>
      <c r="O4294"/>
      <c r="P4294" t="s">
        <v>4983</v>
      </c>
      <c r="Q4294" t="s">
        <v>4984</v>
      </c>
      <c r="R4294" t="s">
        <v>15450</v>
      </c>
      <c r="S4294" t="s">
        <v>15436</v>
      </c>
      <c r="T4294" t="s">
        <v>15437</v>
      </c>
      <c r="U4294" t="s">
        <v>15437</v>
      </c>
      <c r="V4294">
        <v>0.59210526315789469</v>
      </c>
    </row>
    <row r="4295" spans="1:22" x14ac:dyDescent="0.25">
      <c r="A4295" t="s">
        <v>1569</v>
      </c>
      <c r="B4295">
        <v>331609</v>
      </c>
      <c r="C4295" t="s">
        <v>6150</v>
      </c>
      <c r="D4295" t="s">
        <v>1652</v>
      </c>
      <c r="E4295" t="s">
        <v>1572</v>
      </c>
      <c r="F4295" t="s">
        <v>6907</v>
      </c>
      <c r="G4295" t="s">
        <v>4268</v>
      </c>
      <c r="H4295" s="2">
        <v>45212</v>
      </c>
      <c r="I4295" s="2">
        <v>45212</v>
      </c>
      <c r="J4295"/>
      <c r="K4295"/>
      <c r="L4295">
        <v>0.01</v>
      </c>
      <c r="M4295" t="s">
        <v>4269</v>
      </c>
      <c r="N4295" t="s">
        <v>3865</v>
      </c>
      <c r="O4295"/>
      <c r="P4295" t="s">
        <v>6908</v>
      </c>
      <c r="Q4295" t="s">
        <v>4018</v>
      </c>
      <c r="R4295" t="s">
        <v>15448</v>
      </c>
      <c r="S4295" t="s">
        <v>15436</v>
      </c>
      <c r="T4295" t="s">
        <v>15437</v>
      </c>
      <c r="U4295" t="s">
        <v>15437</v>
      </c>
      <c r="V4295">
        <v>0</v>
      </c>
    </row>
    <row r="4296" spans="1:22" x14ac:dyDescent="0.25">
      <c r="A4296" t="s">
        <v>1569</v>
      </c>
      <c r="B4296">
        <v>331582</v>
      </c>
      <c r="C4296" t="s">
        <v>8388</v>
      </c>
      <c r="D4296" t="s">
        <v>9468</v>
      </c>
      <c r="E4296" t="s">
        <v>1572</v>
      </c>
      <c r="F4296" t="s">
        <v>9462</v>
      </c>
      <c r="G4296" t="s">
        <v>7490</v>
      </c>
      <c r="H4296" s="2">
        <v>45211</v>
      </c>
      <c r="I4296" s="2">
        <v>45211</v>
      </c>
      <c r="J4296"/>
      <c r="K4296"/>
      <c r="L4296">
        <v>0.01</v>
      </c>
      <c r="M4296" t="s">
        <v>7484</v>
      </c>
      <c r="N4296" t="s">
        <v>3865</v>
      </c>
      <c r="O4296"/>
      <c r="P4296" t="s">
        <v>9463</v>
      </c>
      <c r="Q4296" t="s">
        <v>5857</v>
      </c>
      <c r="R4296" t="s">
        <v>15467</v>
      </c>
      <c r="S4296" t="s">
        <v>15436</v>
      </c>
      <c r="T4296" t="s">
        <v>15437</v>
      </c>
      <c r="U4296" t="s">
        <v>15437</v>
      </c>
      <c r="V4296">
        <v>0</v>
      </c>
    </row>
    <row r="4297" spans="1:22" x14ac:dyDescent="0.25">
      <c r="A4297" t="s">
        <v>1569</v>
      </c>
      <c r="B4297">
        <v>331575</v>
      </c>
      <c r="C4297" t="s">
        <v>1705</v>
      </c>
      <c r="D4297" t="s">
        <v>2165</v>
      </c>
      <c r="E4297" t="s">
        <v>1572</v>
      </c>
      <c r="F4297" t="s">
        <v>9462</v>
      </c>
      <c r="G4297" t="s">
        <v>7490</v>
      </c>
      <c r="H4297" s="2">
        <v>45211</v>
      </c>
      <c r="I4297" s="2">
        <v>45211</v>
      </c>
      <c r="J4297"/>
      <c r="K4297"/>
      <c r="L4297">
        <v>0.01</v>
      </c>
      <c r="M4297" t="s">
        <v>7484</v>
      </c>
      <c r="N4297" t="s">
        <v>3865</v>
      </c>
      <c r="O4297"/>
      <c r="P4297" t="s">
        <v>9463</v>
      </c>
      <c r="Q4297" t="s">
        <v>5857</v>
      </c>
      <c r="R4297" t="s">
        <v>15467</v>
      </c>
      <c r="S4297" t="s">
        <v>15436</v>
      </c>
      <c r="T4297" t="s">
        <v>15437</v>
      </c>
      <c r="U4297" t="s">
        <v>15437</v>
      </c>
      <c r="V4297">
        <v>0</v>
      </c>
    </row>
    <row r="4298" spans="1:22" x14ac:dyDescent="0.25">
      <c r="A4298" t="s">
        <v>1569</v>
      </c>
      <c r="B4298">
        <v>331565</v>
      </c>
      <c r="C4298" t="s">
        <v>5902</v>
      </c>
      <c r="D4298" t="s">
        <v>12189</v>
      </c>
      <c r="E4298" t="s">
        <v>1572</v>
      </c>
      <c r="F4298" t="s">
        <v>12183</v>
      </c>
      <c r="G4298" t="s">
        <v>7490</v>
      </c>
      <c r="H4298" s="2">
        <v>45211</v>
      </c>
      <c r="I4298" s="2">
        <v>45211</v>
      </c>
      <c r="J4298"/>
      <c r="K4298"/>
      <c r="L4298">
        <v>0.01</v>
      </c>
      <c r="M4298" t="s">
        <v>7484</v>
      </c>
      <c r="N4298" t="s">
        <v>3865</v>
      </c>
      <c r="O4298"/>
      <c r="P4298" t="s">
        <v>12181</v>
      </c>
      <c r="Q4298" t="s">
        <v>6091</v>
      </c>
      <c r="R4298" t="s">
        <v>15463</v>
      </c>
      <c r="S4298" t="s">
        <v>15436</v>
      </c>
      <c r="T4298" t="s">
        <v>15437</v>
      </c>
      <c r="U4298" t="s">
        <v>15437</v>
      </c>
      <c r="V4298">
        <v>0</v>
      </c>
    </row>
    <row r="4299" spans="1:22" x14ac:dyDescent="0.25">
      <c r="A4299" t="s">
        <v>1569</v>
      </c>
      <c r="B4299">
        <v>331574</v>
      </c>
      <c r="C4299" t="s">
        <v>2737</v>
      </c>
      <c r="D4299" t="s">
        <v>13064</v>
      </c>
      <c r="E4299" t="s">
        <v>1572</v>
      </c>
      <c r="F4299" t="s">
        <v>13059</v>
      </c>
      <c r="G4299" t="s">
        <v>7490</v>
      </c>
      <c r="H4299" s="2">
        <v>45211</v>
      </c>
      <c r="I4299" s="2">
        <v>45211</v>
      </c>
      <c r="J4299"/>
      <c r="K4299"/>
      <c r="L4299">
        <v>0.01</v>
      </c>
      <c r="M4299" t="s">
        <v>7484</v>
      </c>
      <c r="N4299" t="s">
        <v>3865</v>
      </c>
      <c r="O4299"/>
      <c r="P4299" t="s">
        <v>13060</v>
      </c>
      <c r="Q4299" t="s">
        <v>4018</v>
      </c>
      <c r="R4299" t="s">
        <v>15463</v>
      </c>
      <c r="S4299" t="s">
        <v>15436</v>
      </c>
      <c r="T4299" t="s">
        <v>15437</v>
      </c>
      <c r="U4299" t="s">
        <v>15437</v>
      </c>
      <c r="V4299">
        <v>0</v>
      </c>
    </row>
    <row r="4300" spans="1:22" x14ac:dyDescent="0.25">
      <c r="A4300" t="s">
        <v>1569</v>
      </c>
      <c r="B4300">
        <v>331720</v>
      </c>
      <c r="C4300" t="s">
        <v>3341</v>
      </c>
      <c r="D4300" t="s">
        <v>3060</v>
      </c>
      <c r="E4300" t="s">
        <v>1572</v>
      </c>
      <c r="F4300" t="s">
        <v>4789</v>
      </c>
      <c r="G4300" t="s">
        <v>4268</v>
      </c>
      <c r="H4300" s="2">
        <v>45211</v>
      </c>
      <c r="I4300" s="2">
        <v>45211</v>
      </c>
      <c r="J4300"/>
      <c r="K4300"/>
      <c r="L4300">
        <v>0.01</v>
      </c>
      <c r="M4300" t="s">
        <v>4269</v>
      </c>
      <c r="N4300" t="s">
        <v>3482</v>
      </c>
      <c r="O4300"/>
      <c r="P4300" t="s">
        <v>4790</v>
      </c>
      <c r="Q4300" t="s">
        <v>4791</v>
      </c>
      <c r="R4300" t="s">
        <v>15451</v>
      </c>
      <c r="S4300" t="s">
        <v>15436</v>
      </c>
      <c r="T4300" t="s">
        <v>15437</v>
      </c>
      <c r="U4300" t="s">
        <v>15437</v>
      </c>
      <c r="V4300">
        <v>0</v>
      </c>
    </row>
    <row r="4301" spans="1:22" x14ac:dyDescent="0.25">
      <c r="A4301" t="s">
        <v>1569</v>
      </c>
      <c r="B4301">
        <v>331996</v>
      </c>
      <c r="C4301" t="s">
        <v>4153</v>
      </c>
      <c r="D4301" t="s">
        <v>1901</v>
      </c>
      <c r="E4301" t="s">
        <v>1572</v>
      </c>
      <c r="F4301" t="s">
        <v>5262</v>
      </c>
      <c r="G4301" t="s">
        <v>4294</v>
      </c>
      <c r="H4301" s="2">
        <v>45211</v>
      </c>
      <c r="I4301" s="2">
        <v>45211</v>
      </c>
      <c r="J4301"/>
      <c r="K4301"/>
      <c r="L4301">
        <v>0.01</v>
      </c>
      <c r="M4301" t="s">
        <v>4269</v>
      </c>
      <c r="N4301" t="s">
        <v>3627</v>
      </c>
      <c r="O4301"/>
      <c r="P4301" t="s">
        <v>5263</v>
      </c>
      <c r="Q4301" t="s">
        <v>3670</v>
      </c>
      <c r="R4301" t="s">
        <v>15453</v>
      </c>
      <c r="S4301" t="s">
        <v>15436</v>
      </c>
      <c r="T4301" t="s">
        <v>15437</v>
      </c>
      <c r="U4301" t="s">
        <v>15437</v>
      </c>
      <c r="V4301">
        <v>0</v>
      </c>
    </row>
    <row r="4302" spans="1:22" x14ac:dyDescent="0.25">
      <c r="A4302" t="s">
        <v>1569</v>
      </c>
      <c r="B4302">
        <v>331606</v>
      </c>
      <c r="C4302" t="s">
        <v>1773</v>
      </c>
      <c r="D4302" t="s">
        <v>2343</v>
      </c>
      <c r="E4302" t="s">
        <v>1572</v>
      </c>
      <c r="F4302" t="s">
        <v>5935</v>
      </c>
      <c r="G4302" t="s">
        <v>4268</v>
      </c>
      <c r="H4302" s="2">
        <v>45211</v>
      </c>
      <c r="I4302" s="2">
        <v>45677</v>
      </c>
      <c r="J4302"/>
      <c r="K4302"/>
      <c r="L4302">
        <v>0.01</v>
      </c>
      <c r="M4302" t="s">
        <v>4269</v>
      </c>
      <c r="N4302" t="s">
        <v>3865</v>
      </c>
      <c r="O4302"/>
      <c r="P4302" t="s">
        <v>5936</v>
      </c>
      <c r="Q4302" t="s">
        <v>5937</v>
      </c>
      <c r="R4302" t="s">
        <v>15448</v>
      </c>
      <c r="S4302" t="s">
        <v>15436</v>
      </c>
      <c r="T4302" t="s">
        <v>15437</v>
      </c>
      <c r="U4302" t="s">
        <v>15437</v>
      </c>
      <c r="V4302">
        <v>0</v>
      </c>
    </row>
    <row r="4303" spans="1:22" x14ac:dyDescent="0.25">
      <c r="A4303" t="s">
        <v>1569</v>
      </c>
      <c r="B4303">
        <v>331640</v>
      </c>
      <c r="C4303" t="s">
        <v>6994</v>
      </c>
      <c r="D4303" t="s">
        <v>6995</v>
      </c>
      <c r="E4303" t="s">
        <v>1572</v>
      </c>
      <c r="F4303" t="s">
        <v>6979</v>
      </c>
      <c r="G4303" t="s">
        <v>4268</v>
      </c>
      <c r="H4303" s="2">
        <v>45211</v>
      </c>
      <c r="I4303" s="2">
        <v>45691</v>
      </c>
      <c r="J4303"/>
      <c r="K4303"/>
      <c r="L4303">
        <v>0.01</v>
      </c>
      <c r="M4303" t="s">
        <v>4269</v>
      </c>
      <c r="N4303" t="s">
        <v>3482</v>
      </c>
      <c r="O4303"/>
      <c r="P4303" t="s">
        <v>6977</v>
      </c>
      <c r="Q4303" t="s">
        <v>6978</v>
      </c>
      <c r="R4303" t="s">
        <v>15451</v>
      </c>
      <c r="S4303" t="s">
        <v>15436</v>
      </c>
      <c r="T4303" t="s">
        <v>15437</v>
      </c>
      <c r="U4303" t="s">
        <v>15437</v>
      </c>
      <c r="V4303">
        <v>0</v>
      </c>
    </row>
    <row r="4304" spans="1:22" x14ac:dyDescent="0.25">
      <c r="A4304" t="s">
        <v>1569</v>
      </c>
      <c r="B4304">
        <v>331471</v>
      </c>
      <c r="C4304" t="s">
        <v>13111</v>
      </c>
      <c r="D4304" t="s">
        <v>7743</v>
      </c>
      <c r="E4304" t="s">
        <v>1572</v>
      </c>
      <c r="F4304" t="s">
        <v>13767</v>
      </c>
      <c r="G4304" t="s">
        <v>7490</v>
      </c>
      <c r="H4304" s="2">
        <v>45209</v>
      </c>
      <c r="I4304" s="2">
        <v>45209</v>
      </c>
      <c r="J4304"/>
      <c r="K4304"/>
      <c r="L4304">
        <v>0.01</v>
      </c>
      <c r="M4304" t="s">
        <v>7484</v>
      </c>
      <c r="N4304" t="s">
        <v>3482</v>
      </c>
      <c r="O4304"/>
      <c r="P4304" t="s">
        <v>13764</v>
      </c>
      <c r="Q4304" t="s">
        <v>13765</v>
      </c>
      <c r="R4304" t="s">
        <v>15466</v>
      </c>
      <c r="S4304" t="s">
        <v>15436</v>
      </c>
      <c r="T4304" t="s">
        <v>15437</v>
      </c>
      <c r="U4304" t="s">
        <v>15437</v>
      </c>
      <c r="V4304">
        <v>0</v>
      </c>
    </row>
    <row r="4305" spans="1:22" x14ac:dyDescent="0.25">
      <c r="A4305" t="s">
        <v>1569</v>
      </c>
      <c r="B4305">
        <v>331887</v>
      </c>
      <c r="C4305" t="s">
        <v>1963</v>
      </c>
      <c r="D4305" t="s">
        <v>8042</v>
      </c>
      <c r="E4305" t="s">
        <v>1596</v>
      </c>
      <c r="F4305" t="s">
        <v>8404</v>
      </c>
      <c r="G4305" t="s">
        <v>7490</v>
      </c>
      <c r="H4305" s="2">
        <v>45208</v>
      </c>
      <c r="I4305" s="2">
        <v>45355</v>
      </c>
      <c r="J4305"/>
      <c r="K4305"/>
      <c r="L4305">
        <v>23.5</v>
      </c>
      <c r="M4305" t="s">
        <v>7484</v>
      </c>
      <c r="N4305" t="s">
        <v>1576</v>
      </c>
      <c r="O4305"/>
      <c r="P4305" t="s">
        <v>8405</v>
      </c>
      <c r="Q4305" t="s">
        <v>8406</v>
      </c>
      <c r="R4305" t="s">
        <v>15464</v>
      </c>
      <c r="S4305" t="s">
        <v>15436</v>
      </c>
      <c r="T4305" t="s">
        <v>15437</v>
      </c>
      <c r="U4305" t="s">
        <v>15437</v>
      </c>
      <c r="V4305">
        <v>0.61842105263157898</v>
      </c>
    </row>
    <row r="4306" spans="1:22" x14ac:dyDescent="0.25">
      <c r="A4306" t="s">
        <v>1569</v>
      </c>
      <c r="B4306">
        <v>331548</v>
      </c>
      <c r="C4306" t="s">
        <v>2337</v>
      </c>
      <c r="D4306" t="s">
        <v>9641</v>
      </c>
      <c r="E4306" t="s">
        <v>1572</v>
      </c>
      <c r="F4306" t="s">
        <v>9604</v>
      </c>
      <c r="G4306" t="s">
        <v>7490</v>
      </c>
      <c r="H4306" s="2">
        <v>45208</v>
      </c>
      <c r="I4306" s="2">
        <v>45208</v>
      </c>
      <c r="J4306"/>
      <c r="K4306"/>
      <c r="L4306">
        <v>0.01</v>
      </c>
      <c r="M4306" t="s">
        <v>7484</v>
      </c>
      <c r="N4306" t="s">
        <v>4199</v>
      </c>
      <c r="O4306"/>
      <c r="P4306" t="s">
        <v>9605</v>
      </c>
      <c r="Q4306" t="s">
        <v>4702</v>
      </c>
      <c r="R4306" t="s">
        <v>15449</v>
      </c>
      <c r="S4306" t="s">
        <v>15436</v>
      </c>
      <c r="T4306" t="s">
        <v>15437</v>
      </c>
      <c r="U4306" t="s">
        <v>15437</v>
      </c>
      <c r="V4306">
        <v>0</v>
      </c>
    </row>
    <row r="4307" spans="1:22" x14ac:dyDescent="0.25">
      <c r="A4307" t="s">
        <v>1569</v>
      </c>
      <c r="B4307">
        <v>298791</v>
      </c>
      <c r="C4307" t="s">
        <v>2152</v>
      </c>
      <c r="D4307" t="s">
        <v>10730</v>
      </c>
      <c r="E4307" t="s">
        <v>1572</v>
      </c>
      <c r="F4307" t="s">
        <v>10704</v>
      </c>
      <c r="G4307" t="s">
        <v>7490</v>
      </c>
      <c r="H4307" s="2">
        <v>45208</v>
      </c>
      <c r="I4307" s="2">
        <v>45208</v>
      </c>
      <c r="J4307"/>
      <c r="K4307"/>
      <c r="L4307">
        <v>0.01</v>
      </c>
      <c r="M4307" t="s">
        <v>7484</v>
      </c>
      <c r="N4307" t="s">
        <v>1576</v>
      </c>
      <c r="O4307"/>
      <c r="P4307" t="s">
        <v>10705</v>
      </c>
      <c r="Q4307" t="s">
        <v>10706</v>
      </c>
      <c r="R4307" t="s">
        <v>15464</v>
      </c>
      <c r="S4307" t="s">
        <v>15436</v>
      </c>
      <c r="T4307" t="s">
        <v>15437</v>
      </c>
      <c r="U4307" t="s">
        <v>15437</v>
      </c>
      <c r="V4307">
        <v>0</v>
      </c>
    </row>
    <row r="4308" spans="1:22" x14ac:dyDescent="0.25">
      <c r="A4308" t="s">
        <v>1569</v>
      </c>
      <c r="B4308">
        <v>331518</v>
      </c>
      <c r="C4308" t="s">
        <v>1832</v>
      </c>
      <c r="D4308" t="s">
        <v>6344</v>
      </c>
      <c r="E4308" t="s">
        <v>1572</v>
      </c>
      <c r="F4308" t="s">
        <v>11528</v>
      </c>
      <c r="G4308" t="s">
        <v>7490</v>
      </c>
      <c r="H4308" s="2">
        <v>45208</v>
      </c>
      <c r="I4308" s="2">
        <v>45208</v>
      </c>
      <c r="J4308"/>
      <c r="K4308"/>
      <c r="L4308">
        <v>0.01</v>
      </c>
      <c r="M4308" t="s">
        <v>7484</v>
      </c>
      <c r="N4308" t="s">
        <v>3482</v>
      </c>
      <c r="O4308"/>
      <c r="P4308" t="s">
        <v>11524</v>
      </c>
      <c r="Q4308" t="s">
        <v>5410</v>
      </c>
      <c r="R4308" t="s">
        <v>15468</v>
      </c>
      <c r="S4308" t="s">
        <v>15436</v>
      </c>
      <c r="T4308" t="s">
        <v>15437</v>
      </c>
      <c r="U4308" t="s">
        <v>15437</v>
      </c>
      <c r="V4308">
        <v>0</v>
      </c>
    </row>
    <row r="4309" spans="1:22" x14ac:dyDescent="0.25">
      <c r="A4309" t="s">
        <v>1569</v>
      </c>
      <c r="B4309">
        <v>331555</v>
      </c>
      <c r="C4309" t="s">
        <v>11580</v>
      </c>
      <c r="D4309" t="s">
        <v>11581</v>
      </c>
      <c r="E4309" t="s">
        <v>1572</v>
      </c>
      <c r="F4309" t="s">
        <v>11563</v>
      </c>
      <c r="G4309" t="s">
        <v>7490</v>
      </c>
      <c r="H4309" s="2">
        <v>45208</v>
      </c>
      <c r="I4309" s="2">
        <v>45208</v>
      </c>
      <c r="J4309"/>
      <c r="K4309"/>
      <c r="L4309">
        <v>0.01</v>
      </c>
      <c r="M4309" t="s">
        <v>7484</v>
      </c>
      <c r="N4309" t="s">
        <v>3482</v>
      </c>
      <c r="O4309"/>
      <c r="P4309" t="s">
        <v>11564</v>
      </c>
      <c r="Q4309" t="s">
        <v>6889</v>
      </c>
      <c r="R4309" t="s">
        <v>15465</v>
      </c>
      <c r="S4309" t="s">
        <v>15436</v>
      </c>
      <c r="T4309" t="s">
        <v>15437</v>
      </c>
      <c r="U4309" t="s">
        <v>15437</v>
      </c>
      <c r="V4309">
        <v>0</v>
      </c>
    </row>
    <row r="4310" spans="1:22" x14ac:dyDescent="0.25">
      <c r="A4310" t="s">
        <v>1569</v>
      </c>
      <c r="B4310">
        <v>331502</v>
      </c>
      <c r="C4310" t="s">
        <v>12356</v>
      </c>
      <c r="D4310" t="s">
        <v>12357</v>
      </c>
      <c r="E4310" t="s">
        <v>1572</v>
      </c>
      <c r="F4310" t="s">
        <v>12336</v>
      </c>
      <c r="G4310" t="s">
        <v>7490</v>
      </c>
      <c r="H4310" s="2">
        <v>45208</v>
      </c>
      <c r="I4310" s="2">
        <v>45208</v>
      </c>
      <c r="J4310"/>
      <c r="K4310"/>
      <c r="L4310">
        <v>0.01</v>
      </c>
      <c r="M4310" t="s">
        <v>7484</v>
      </c>
      <c r="N4310" t="s">
        <v>1714</v>
      </c>
      <c r="O4310"/>
      <c r="P4310" t="s">
        <v>12334</v>
      </c>
      <c r="Q4310" t="s">
        <v>3013</v>
      </c>
      <c r="R4310" t="s">
        <v>15462</v>
      </c>
      <c r="S4310" t="s">
        <v>15436</v>
      </c>
      <c r="T4310" t="s">
        <v>15437</v>
      </c>
      <c r="U4310" t="s">
        <v>15437</v>
      </c>
      <c r="V4310">
        <v>0</v>
      </c>
    </row>
    <row r="4311" spans="1:22" x14ac:dyDescent="0.25">
      <c r="A4311" t="s">
        <v>1569</v>
      </c>
      <c r="B4311">
        <v>331487</v>
      </c>
      <c r="C4311" t="s">
        <v>2761</v>
      </c>
      <c r="D4311" t="s">
        <v>3162</v>
      </c>
      <c r="E4311" t="s">
        <v>1572</v>
      </c>
      <c r="F4311" t="s">
        <v>12476</v>
      </c>
      <c r="G4311" t="s">
        <v>7490</v>
      </c>
      <c r="H4311" s="2">
        <v>45208</v>
      </c>
      <c r="I4311" s="2">
        <v>45208</v>
      </c>
      <c r="J4311"/>
      <c r="K4311"/>
      <c r="L4311">
        <v>0.01</v>
      </c>
      <c r="M4311" t="s">
        <v>7484</v>
      </c>
      <c r="N4311" t="s">
        <v>3482</v>
      </c>
      <c r="O4311"/>
      <c r="P4311" t="s">
        <v>12477</v>
      </c>
      <c r="Q4311" t="s">
        <v>3750</v>
      </c>
      <c r="R4311" t="s">
        <v>15465</v>
      </c>
      <c r="S4311" t="s">
        <v>15436</v>
      </c>
      <c r="T4311" t="s">
        <v>15437</v>
      </c>
      <c r="U4311" t="s">
        <v>15437</v>
      </c>
      <c r="V4311">
        <v>0</v>
      </c>
    </row>
    <row r="4312" spans="1:22" x14ac:dyDescent="0.25">
      <c r="A4312" t="s">
        <v>1569</v>
      </c>
      <c r="B4312">
        <v>331498</v>
      </c>
      <c r="C4312" t="s">
        <v>2190</v>
      </c>
      <c r="D4312" t="s">
        <v>4688</v>
      </c>
      <c r="E4312" t="s">
        <v>1572</v>
      </c>
      <c r="F4312" t="s">
        <v>13059</v>
      </c>
      <c r="G4312" t="s">
        <v>7490</v>
      </c>
      <c r="H4312" s="2">
        <v>45208</v>
      </c>
      <c r="I4312" s="2">
        <v>45208</v>
      </c>
      <c r="J4312"/>
      <c r="K4312"/>
      <c r="L4312">
        <v>0.01</v>
      </c>
      <c r="M4312" t="s">
        <v>7484</v>
      </c>
      <c r="N4312" t="s">
        <v>3865</v>
      </c>
      <c r="O4312"/>
      <c r="P4312" t="s">
        <v>13060</v>
      </c>
      <c r="Q4312" t="s">
        <v>4018</v>
      </c>
      <c r="R4312" t="s">
        <v>15463</v>
      </c>
      <c r="S4312" t="s">
        <v>15436</v>
      </c>
      <c r="T4312" t="s">
        <v>15437</v>
      </c>
      <c r="U4312" t="s">
        <v>15437</v>
      </c>
      <c r="V4312">
        <v>0</v>
      </c>
    </row>
    <row r="4313" spans="1:22" x14ac:dyDescent="0.25">
      <c r="A4313" t="s">
        <v>1569</v>
      </c>
      <c r="B4313">
        <v>331506</v>
      </c>
      <c r="C4313" t="s">
        <v>5342</v>
      </c>
      <c r="D4313" t="s">
        <v>3780</v>
      </c>
      <c r="E4313" t="s">
        <v>1572</v>
      </c>
      <c r="F4313" t="s">
        <v>5324</v>
      </c>
      <c r="G4313" t="s">
        <v>4294</v>
      </c>
      <c r="H4313" s="2">
        <v>45208</v>
      </c>
      <c r="I4313" s="2">
        <v>45208</v>
      </c>
      <c r="J4313"/>
      <c r="K4313"/>
      <c r="L4313">
        <v>0.01</v>
      </c>
      <c r="M4313" t="s">
        <v>4269</v>
      </c>
      <c r="N4313" t="s">
        <v>3482</v>
      </c>
      <c r="O4313"/>
      <c r="P4313" t="s">
        <v>5318</v>
      </c>
      <c r="Q4313" t="s">
        <v>3547</v>
      </c>
      <c r="R4313" t="s">
        <v>15455</v>
      </c>
      <c r="S4313" t="s">
        <v>15436</v>
      </c>
      <c r="T4313" t="s">
        <v>15437</v>
      </c>
      <c r="U4313" t="s">
        <v>15437</v>
      </c>
      <c r="V4313">
        <v>0</v>
      </c>
    </row>
    <row r="4314" spans="1:22" x14ac:dyDescent="0.25">
      <c r="A4314" t="s">
        <v>1569</v>
      </c>
      <c r="B4314">
        <v>331466</v>
      </c>
      <c r="C4314" t="s">
        <v>2784</v>
      </c>
      <c r="D4314" t="s">
        <v>5588</v>
      </c>
      <c r="E4314" t="s">
        <v>1607</v>
      </c>
      <c r="F4314" t="s">
        <v>5575</v>
      </c>
      <c r="G4314" t="s">
        <v>4310</v>
      </c>
      <c r="H4314" s="2">
        <v>45208</v>
      </c>
      <c r="I4314" s="2">
        <v>45607</v>
      </c>
      <c r="J4314"/>
      <c r="K4314"/>
      <c r="L4314">
        <v>38</v>
      </c>
      <c r="M4314" t="s">
        <v>4269</v>
      </c>
      <c r="N4314" t="s">
        <v>3865</v>
      </c>
      <c r="O4314"/>
      <c r="P4314" t="s">
        <v>5569</v>
      </c>
      <c r="Q4314" t="s">
        <v>5570</v>
      </c>
      <c r="R4314" t="s">
        <v>15450</v>
      </c>
      <c r="S4314" t="s">
        <v>15436</v>
      </c>
      <c r="T4314" t="s">
        <v>15437</v>
      </c>
      <c r="U4314" t="s">
        <v>1566</v>
      </c>
      <c r="V4314">
        <v>1</v>
      </c>
    </row>
    <row r="4315" spans="1:22" x14ac:dyDescent="0.25">
      <c r="A4315" t="s">
        <v>1569</v>
      </c>
      <c r="B4315">
        <v>331455</v>
      </c>
      <c r="C4315" t="s">
        <v>6965</v>
      </c>
      <c r="D4315" t="s">
        <v>2023</v>
      </c>
      <c r="E4315" t="s">
        <v>1607</v>
      </c>
      <c r="F4315" t="s">
        <v>6966</v>
      </c>
      <c r="G4315" t="s">
        <v>4324</v>
      </c>
      <c r="H4315" s="2">
        <v>45208</v>
      </c>
      <c r="I4315" s="2">
        <v>45208</v>
      </c>
      <c r="J4315"/>
      <c r="K4315"/>
      <c r="L4315">
        <v>38</v>
      </c>
      <c r="M4315" t="s">
        <v>4269</v>
      </c>
      <c r="N4315" t="s">
        <v>4199</v>
      </c>
      <c r="O4315"/>
      <c r="P4315" t="s">
        <v>6955</v>
      </c>
      <c r="Q4315" t="s">
        <v>6956</v>
      </c>
      <c r="R4315" t="s">
        <v>15449</v>
      </c>
      <c r="S4315" t="s">
        <v>15436</v>
      </c>
      <c r="T4315" t="s">
        <v>15437</v>
      </c>
      <c r="U4315" t="s">
        <v>15437</v>
      </c>
      <c r="V4315">
        <v>1</v>
      </c>
    </row>
    <row r="4316" spans="1:22" x14ac:dyDescent="0.25">
      <c r="A4316" t="s">
        <v>1569</v>
      </c>
      <c r="B4316">
        <v>331550</v>
      </c>
      <c r="C4316" t="s">
        <v>1767</v>
      </c>
      <c r="D4316" t="s">
        <v>6996</v>
      </c>
      <c r="E4316" t="s">
        <v>1572</v>
      </c>
      <c r="F4316" t="s">
        <v>6979</v>
      </c>
      <c r="G4316" t="s">
        <v>4268</v>
      </c>
      <c r="H4316" s="2">
        <v>45208</v>
      </c>
      <c r="I4316" s="2">
        <v>45208</v>
      </c>
      <c r="J4316"/>
      <c r="K4316"/>
      <c r="L4316">
        <v>0.01</v>
      </c>
      <c r="M4316" t="s">
        <v>4269</v>
      </c>
      <c r="N4316" t="s">
        <v>3482</v>
      </c>
      <c r="O4316"/>
      <c r="P4316" t="s">
        <v>6977</v>
      </c>
      <c r="Q4316" t="s">
        <v>6978</v>
      </c>
      <c r="R4316" t="s">
        <v>15451</v>
      </c>
      <c r="S4316" t="s">
        <v>15436</v>
      </c>
      <c r="T4316" t="s">
        <v>15437</v>
      </c>
      <c r="U4316" t="s">
        <v>15437</v>
      </c>
      <c r="V4316">
        <v>0</v>
      </c>
    </row>
    <row r="4317" spans="1:22" x14ac:dyDescent="0.25">
      <c r="A4317" t="s">
        <v>1569</v>
      </c>
      <c r="B4317">
        <v>331426</v>
      </c>
      <c r="C4317" t="s">
        <v>1932</v>
      </c>
      <c r="D4317" t="s">
        <v>6997</v>
      </c>
      <c r="E4317" t="s">
        <v>1596</v>
      </c>
      <c r="F4317" t="s">
        <v>6991</v>
      </c>
      <c r="G4317" t="s">
        <v>4294</v>
      </c>
      <c r="H4317" s="2">
        <v>45208</v>
      </c>
      <c r="I4317" s="2">
        <v>45341</v>
      </c>
      <c r="J4317"/>
      <c r="K4317"/>
      <c r="L4317">
        <v>30.75</v>
      </c>
      <c r="M4317" t="s">
        <v>4269</v>
      </c>
      <c r="N4317" t="s">
        <v>3482</v>
      </c>
      <c r="O4317"/>
      <c r="P4317" t="s">
        <v>6977</v>
      </c>
      <c r="Q4317" t="s">
        <v>6978</v>
      </c>
      <c r="R4317" t="s">
        <v>15451</v>
      </c>
      <c r="S4317" t="s">
        <v>15436</v>
      </c>
      <c r="T4317" t="s">
        <v>15437</v>
      </c>
      <c r="U4317" t="s">
        <v>15437</v>
      </c>
      <c r="V4317">
        <v>0.80921052631578949</v>
      </c>
    </row>
    <row r="4318" spans="1:22" x14ac:dyDescent="0.25">
      <c r="A4318" t="s">
        <v>1569</v>
      </c>
      <c r="B4318">
        <v>331503</v>
      </c>
      <c r="C4318" t="s">
        <v>2076</v>
      </c>
      <c r="D4318" t="s">
        <v>8576</v>
      </c>
      <c r="E4318" t="s">
        <v>1572</v>
      </c>
      <c r="F4318" t="s">
        <v>8562</v>
      </c>
      <c r="G4318" t="s">
        <v>7490</v>
      </c>
      <c r="H4318" s="2">
        <v>45207</v>
      </c>
      <c r="I4318" s="2">
        <v>45207</v>
      </c>
      <c r="J4318"/>
      <c r="K4318"/>
      <c r="L4318">
        <v>0.01</v>
      </c>
      <c r="M4318" t="s">
        <v>7484</v>
      </c>
      <c r="N4318" t="s">
        <v>3482</v>
      </c>
      <c r="O4318"/>
      <c r="P4318" t="s">
        <v>8563</v>
      </c>
      <c r="Q4318" t="s">
        <v>8564</v>
      </c>
      <c r="R4318" t="s">
        <v>15466</v>
      </c>
      <c r="S4318" t="s">
        <v>15436</v>
      </c>
      <c r="T4318" t="s">
        <v>15437</v>
      </c>
      <c r="U4318" t="s">
        <v>15437</v>
      </c>
      <c r="V4318">
        <v>0</v>
      </c>
    </row>
    <row r="4319" spans="1:22" x14ac:dyDescent="0.25">
      <c r="A4319" t="s">
        <v>1569</v>
      </c>
      <c r="B4319">
        <v>331483</v>
      </c>
      <c r="C4319" t="s">
        <v>8121</v>
      </c>
      <c r="D4319" t="s">
        <v>13065</v>
      </c>
      <c r="E4319" t="s">
        <v>1596</v>
      </c>
      <c r="F4319" t="s">
        <v>13059</v>
      </c>
      <c r="G4319" t="s">
        <v>7490</v>
      </c>
      <c r="H4319" s="2">
        <v>45207</v>
      </c>
      <c r="I4319" s="2">
        <v>45207</v>
      </c>
      <c r="J4319"/>
      <c r="K4319"/>
      <c r="L4319">
        <v>27.5</v>
      </c>
      <c r="M4319" t="s">
        <v>7484</v>
      </c>
      <c r="N4319" t="s">
        <v>3865</v>
      </c>
      <c r="O4319"/>
      <c r="P4319" t="s">
        <v>13060</v>
      </c>
      <c r="Q4319" t="s">
        <v>4018</v>
      </c>
      <c r="R4319" t="s">
        <v>15463</v>
      </c>
      <c r="S4319" t="s">
        <v>15436</v>
      </c>
      <c r="T4319" t="s">
        <v>15437</v>
      </c>
      <c r="U4319" t="s">
        <v>15437</v>
      </c>
      <c r="V4319">
        <v>0.72368421052631582</v>
      </c>
    </row>
    <row r="4320" spans="1:22" x14ac:dyDescent="0.25">
      <c r="A4320" t="s">
        <v>1569</v>
      </c>
      <c r="B4320">
        <v>331490</v>
      </c>
      <c r="C4320" t="s">
        <v>1750</v>
      </c>
      <c r="D4320" t="s">
        <v>4053</v>
      </c>
      <c r="E4320" t="s">
        <v>1572</v>
      </c>
      <c r="F4320" t="s">
        <v>5938</v>
      </c>
      <c r="G4320" t="s">
        <v>4294</v>
      </c>
      <c r="H4320" s="2">
        <v>45207</v>
      </c>
      <c r="I4320" s="2">
        <v>45207</v>
      </c>
      <c r="J4320"/>
      <c r="K4320"/>
      <c r="L4320">
        <v>0.01</v>
      </c>
      <c r="M4320" t="s">
        <v>4269</v>
      </c>
      <c r="N4320" t="s">
        <v>3865</v>
      </c>
      <c r="O4320"/>
      <c r="P4320" t="s">
        <v>5936</v>
      </c>
      <c r="Q4320" t="s">
        <v>5937</v>
      </c>
      <c r="R4320" t="s">
        <v>15448</v>
      </c>
      <c r="S4320" t="s">
        <v>15436</v>
      </c>
      <c r="T4320" t="s">
        <v>15437</v>
      </c>
      <c r="U4320" t="s">
        <v>15437</v>
      </c>
      <c r="V4320">
        <v>0</v>
      </c>
    </row>
    <row r="4321" spans="1:22" x14ac:dyDescent="0.25">
      <c r="A4321" t="s">
        <v>1569</v>
      </c>
      <c r="B4321">
        <v>331492</v>
      </c>
      <c r="C4321" t="s">
        <v>2529</v>
      </c>
      <c r="D4321" t="s">
        <v>2789</v>
      </c>
      <c r="E4321" t="s">
        <v>1572</v>
      </c>
      <c r="F4321" t="s">
        <v>5938</v>
      </c>
      <c r="G4321" t="s">
        <v>4294</v>
      </c>
      <c r="H4321" s="2">
        <v>45207</v>
      </c>
      <c r="I4321" s="2">
        <v>45207</v>
      </c>
      <c r="J4321"/>
      <c r="K4321"/>
      <c r="L4321">
        <v>0.01</v>
      </c>
      <c r="M4321" t="s">
        <v>4269</v>
      </c>
      <c r="N4321" t="s">
        <v>3865</v>
      </c>
      <c r="O4321"/>
      <c r="P4321" t="s">
        <v>5936</v>
      </c>
      <c r="Q4321" t="s">
        <v>5937</v>
      </c>
      <c r="R4321" t="s">
        <v>15448</v>
      </c>
      <c r="S4321" t="s">
        <v>15436</v>
      </c>
      <c r="T4321" t="s">
        <v>15437</v>
      </c>
      <c r="U4321" t="s">
        <v>15437</v>
      </c>
      <c r="V4321">
        <v>0</v>
      </c>
    </row>
    <row r="4322" spans="1:22" x14ac:dyDescent="0.25">
      <c r="A4322" t="s">
        <v>1569</v>
      </c>
      <c r="B4322">
        <v>331108</v>
      </c>
      <c r="C4322" t="s">
        <v>8641</v>
      </c>
      <c r="D4322" t="s">
        <v>8642</v>
      </c>
      <c r="E4322" t="s">
        <v>1572</v>
      </c>
      <c r="F4322" t="s">
        <v>8607</v>
      </c>
      <c r="G4322" t="s">
        <v>7490</v>
      </c>
      <c r="H4322" s="2">
        <v>45206</v>
      </c>
      <c r="I4322" s="2">
        <v>45206</v>
      </c>
      <c r="J4322"/>
      <c r="K4322"/>
      <c r="L4322">
        <v>0.01</v>
      </c>
      <c r="M4322" t="s">
        <v>7484</v>
      </c>
      <c r="N4322" t="s">
        <v>1714</v>
      </c>
      <c r="O4322"/>
      <c r="P4322" t="s">
        <v>8608</v>
      </c>
      <c r="Q4322" t="s">
        <v>2575</v>
      </c>
      <c r="R4322" t="s">
        <v>15461</v>
      </c>
      <c r="S4322" t="s">
        <v>15436</v>
      </c>
      <c r="T4322" t="s">
        <v>15437</v>
      </c>
      <c r="U4322" t="s">
        <v>15437</v>
      </c>
      <c r="V4322">
        <v>0</v>
      </c>
    </row>
    <row r="4323" spans="1:22" x14ac:dyDescent="0.25">
      <c r="A4323" t="s">
        <v>1569</v>
      </c>
      <c r="B4323">
        <v>331768</v>
      </c>
      <c r="C4323" t="s">
        <v>2595</v>
      </c>
      <c r="D4323" t="s">
        <v>2306</v>
      </c>
      <c r="E4323" t="s">
        <v>1572</v>
      </c>
      <c r="F4323" t="s">
        <v>4789</v>
      </c>
      <c r="G4323" t="s">
        <v>4268</v>
      </c>
      <c r="H4323" s="2">
        <v>45206</v>
      </c>
      <c r="I4323" s="2">
        <v>45206</v>
      </c>
      <c r="J4323"/>
      <c r="K4323"/>
      <c r="L4323">
        <v>0.01</v>
      </c>
      <c r="M4323" t="s">
        <v>4269</v>
      </c>
      <c r="N4323" t="s">
        <v>3482</v>
      </c>
      <c r="O4323"/>
      <c r="P4323" t="s">
        <v>4790</v>
      </c>
      <c r="Q4323" t="s">
        <v>4791</v>
      </c>
      <c r="R4323" t="s">
        <v>15451</v>
      </c>
      <c r="S4323" t="s">
        <v>15436</v>
      </c>
      <c r="T4323" t="s">
        <v>15437</v>
      </c>
      <c r="U4323" t="s">
        <v>15437</v>
      </c>
      <c r="V4323">
        <v>0</v>
      </c>
    </row>
    <row r="4324" spans="1:22" x14ac:dyDescent="0.25">
      <c r="A4324" t="s">
        <v>1569</v>
      </c>
      <c r="B4324">
        <v>331493</v>
      </c>
      <c r="C4324" t="s">
        <v>6382</v>
      </c>
      <c r="D4324" t="s">
        <v>5000</v>
      </c>
      <c r="E4324" t="s">
        <v>1572</v>
      </c>
      <c r="F4324" t="s">
        <v>6370</v>
      </c>
      <c r="G4324" t="s">
        <v>4294</v>
      </c>
      <c r="H4324" s="2">
        <v>45206</v>
      </c>
      <c r="I4324" s="2">
        <v>45206</v>
      </c>
      <c r="J4324"/>
      <c r="K4324"/>
      <c r="L4324">
        <v>0.01</v>
      </c>
      <c r="M4324" t="s">
        <v>4269</v>
      </c>
      <c r="N4324" t="s">
        <v>3627</v>
      </c>
      <c r="O4324"/>
      <c r="P4324" t="s">
        <v>6367</v>
      </c>
      <c r="Q4324" t="s">
        <v>6368</v>
      </c>
      <c r="R4324" t="s">
        <v>15453</v>
      </c>
      <c r="S4324" t="s">
        <v>15436</v>
      </c>
      <c r="T4324" t="s">
        <v>15437</v>
      </c>
      <c r="U4324" t="s">
        <v>15437</v>
      </c>
      <c r="V4324">
        <v>0</v>
      </c>
    </row>
    <row r="4325" spans="1:22" x14ac:dyDescent="0.25">
      <c r="A4325" t="s">
        <v>1569</v>
      </c>
      <c r="B4325">
        <v>331366</v>
      </c>
      <c r="C4325" t="s">
        <v>1589</v>
      </c>
      <c r="D4325" t="s">
        <v>8425</v>
      </c>
      <c r="E4325" t="s">
        <v>1596</v>
      </c>
      <c r="F4325" t="s">
        <v>8404</v>
      </c>
      <c r="G4325" t="s">
        <v>7490</v>
      </c>
      <c r="H4325" s="2">
        <v>45205</v>
      </c>
      <c r="I4325" s="2">
        <v>45649</v>
      </c>
      <c r="J4325"/>
      <c r="K4325"/>
      <c r="L4325">
        <v>26.5</v>
      </c>
      <c r="M4325" t="s">
        <v>7484</v>
      </c>
      <c r="N4325" t="s">
        <v>1576</v>
      </c>
      <c r="O4325"/>
      <c r="P4325" t="s">
        <v>8405</v>
      </c>
      <c r="Q4325" t="s">
        <v>8406</v>
      </c>
      <c r="R4325" t="s">
        <v>15464</v>
      </c>
      <c r="S4325" t="s">
        <v>15436</v>
      </c>
      <c r="T4325" t="s">
        <v>15437</v>
      </c>
      <c r="U4325" t="s">
        <v>15437</v>
      </c>
      <c r="V4325">
        <v>0.69736842105263153</v>
      </c>
    </row>
    <row r="4326" spans="1:22" x14ac:dyDescent="0.25">
      <c r="A4326" t="s">
        <v>1569</v>
      </c>
      <c r="B4326">
        <v>331730</v>
      </c>
      <c r="C4326" t="s">
        <v>2172</v>
      </c>
      <c r="D4326" t="s">
        <v>8426</v>
      </c>
      <c r="E4326" t="s">
        <v>1596</v>
      </c>
      <c r="F4326" t="s">
        <v>8408</v>
      </c>
      <c r="G4326" t="s">
        <v>7534</v>
      </c>
      <c r="H4326" s="2">
        <v>45205</v>
      </c>
      <c r="I4326" s="2">
        <v>45607</v>
      </c>
      <c r="J4326"/>
      <c r="K4326"/>
      <c r="L4326">
        <v>37.5</v>
      </c>
      <c r="M4326" t="s">
        <v>7484</v>
      </c>
      <c r="N4326" t="s">
        <v>1576</v>
      </c>
      <c r="O4326"/>
      <c r="P4326" t="s">
        <v>8405</v>
      </c>
      <c r="Q4326" t="s">
        <v>8406</v>
      </c>
      <c r="R4326" t="s">
        <v>15464</v>
      </c>
      <c r="S4326" t="s">
        <v>15436</v>
      </c>
      <c r="T4326" t="s">
        <v>15437</v>
      </c>
      <c r="U4326" t="s">
        <v>15437</v>
      </c>
      <c r="V4326">
        <v>0.98684210526315785</v>
      </c>
    </row>
    <row r="4327" spans="1:22" x14ac:dyDescent="0.25">
      <c r="A4327" t="s">
        <v>1569</v>
      </c>
      <c r="B4327">
        <v>331388</v>
      </c>
      <c r="C4327" t="s">
        <v>9898</v>
      </c>
      <c r="D4327" t="s">
        <v>9899</v>
      </c>
      <c r="E4327" t="s">
        <v>1572</v>
      </c>
      <c r="F4327" t="s">
        <v>9874</v>
      </c>
      <c r="G4327" t="s">
        <v>7490</v>
      </c>
      <c r="H4327" s="2">
        <v>45205</v>
      </c>
      <c r="I4327" s="2">
        <v>45205</v>
      </c>
      <c r="J4327"/>
      <c r="K4327"/>
      <c r="L4327">
        <v>0.01</v>
      </c>
      <c r="M4327" t="s">
        <v>7484</v>
      </c>
      <c r="N4327" t="s">
        <v>4199</v>
      </c>
      <c r="O4327"/>
      <c r="P4327" t="s">
        <v>9875</v>
      </c>
      <c r="Q4327" t="s">
        <v>6060</v>
      </c>
      <c r="R4327" t="s">
        <v>15449</v>
      </c>
      <c r="S4327" t="s">
        <v>15436</v>
      </c>
      <c r="T4327" t="s">
        <v>15437</v>
      </c>
      <c r="U4327" t="s">
        <v>15437</v>
      </c>
      <c r="V4327">
        <v>0</v>
      </c>
    </row>
    <row r="4328" spans="1:22" x14ac:dyDescent="0.25">
      <c r="A4328" t="s">
        <v>1569</v>
      </c>
      <c r="B4328">
        <v>331386</v>
      </c>
      <c r="C4328" t="s">
        <v>5234</v>
      </c>
      <c r="D4328" t="s">
        <v>11216</v>
      </c>
      <c r="E4328" t="s">
        <v>1572</v>
      </c>
      <c r="F4328" t="s">
        <v>11194</v>
      </c>
      <c r="G4328" t="s">
        <v>7487</v>
      </c>
      <c r="H4328" s="2">
        <v>45205</v>
      </c>
      <c r="I4328" s="2">
        <v>45205</v>
      </c>
      <c r="J4328"/>
      <c r="K4328"/>
      <c r="L4328">
        <v>0.01</v>
      </c>
      <c r="M4328" t="s">
        <v>7484</v>
      </c>
      <c r="N4328" t="s">
        <v>3482</v>
      </c>
      <c r="O4328"/>
      <c r="P4328" t="s">
        <v>11191</v>
      </c>
      <c r="Q4328" t="s">
        <v>11192</v>
      </c>
      <c r="R4328" t="s">
        <v>15466</v>
      </c>
      <c r="S4328" t="s">
        <v>15436</v>
      </c>
      <c r="T4328" t="s">
        <v>15437</v>
      </c>
      <c r="U4328" t="s">
        <v>15437</v>
      </c>
      <c r="V4328">
        <v>0</v>
      </c>
    </row>
    <row r="4329" spans="1:22" x14ac:dyDescent="0.25">
      <c r="A4329" t="s">
        <v>1569</v>
      </c>
      <c r="B4329">
        <v>331552</v>
      </c>
      <c r="C4329" t="s">
        <v>11811</v>
      </c>
      <c r="D4329" t="s">
        <v>11812</v>
      </c>
      <c r="E4329" t="s">
        <v>1596</v>
      </c>
      <c r="F4329" t="s">
        <v>11785</v>
      </c>
      <c r="G4329" t="s">
        <v>7490</v>
      </c>
      <c r="H4329" s="2">
        <v>45205</v>
      </c>
      <c r="I4329" s="2">
        <v>45425</v>
      </c>
      <c r="J4329"/>
      <c r="K4329"/>
      <c r="L4329">
        <v>21.25</v>
      </c>
      <c r="M4329" t="s">
        <v>7484</v>
      </c>
      <c r="N4329" t="s">
        <v>1576</v>
      </c>
      <c r="O4329"/>
      <c r="P4329" t="s">
        <v>11786</v>
      </c>
      <c r="Q4329" t="s">
        <v>11787</v>
      </c>
      <c r="R4329" t="s">
        <v>15464</v>
      </c>
      <c r="S4329" t="s">
        <v>15436</v>
      </c>
      <c r="T4329" t="s">
        <v>15437</v>
      </c>
      <c r="U4329" t="s">
        <v>15437</v>
      </c>
      <c r="V4329">
        <v>0.55921052631578949</v>
      </c>
    </row>
    <row r="4330" spans="1:22" x14ac:dyDescent="0.25">
      <c r="A4330" t="s">
        <v>1569</v>
      </c>
      <c r="B4330">
        <v>331402</v>
      </c>
      <c r="C4330" t="s">
        <v>6764</v>
      </c>
      <c r="D4330" t="s">
        <v>2337</v>
      </c>
      <c r="E4330" t="s">
        <v>1572</v>
      </c>
      <c r="F4330" t="s">
        <v>11833</v>
      </c>
      <c r="G4330" t="s">
        <v>7490</v>
      </c>
      <c r="H4330" s="2">
        <v>45205</v>
      </c>
      <c r="I4330" s="2">
        <v>45205</v>
      </c>
      <c r="J4330"/>
      <c r="K4330"/>
      <c r="L4330">
        <v>0.01</v>
      </c>
      <c r="M4330" t="s">
        <v>7484</v>
      </c>
      <c r="N4330" t="s">
        <v>4199</v>
      </c>
      <c r="O4330"/>
      <c r="P4330" t="s">
        <v>11834</v>
      </c>
      <c r="Q4330" t="s">
        <v>11835</v>
      </c>
      <c r="R4330" t="s">
        <v>15449</v>
      </c>
      <c r="S4330" t="s">
        <v>15436</v>
      </c>
      <c r="T4330" t="s">
        <v>15437</v>
      </c>
      <c r="U4330" t="s">
        <v>15437</v>
      </c>
      <c r="V4330">
        <v>0</v>
      </c>
    </row>
    <row r="4331" spans="1:22" x14ac:dyDescent="0.25">
      <c r="A4331" t="s">
        <v>1569</v>
      </c>
      <c r="B4331">
        <v>331394</v>
      </c>
      <c r="C4331" t="s">
        <v>2122</v>
      </c>
      <c r="D4331" t="s">
        <v>2523</v>
      </c>
      <c r="E4331" t="s">
        <v>1572</v>
      </c>
      <c r="F4331" t="s">
        <v>12290</v>
      </c>
      <c r="G4331" t="s">
        <v>7490</v>
      </c>
      <c r="H4331" s="2">
        <v>45205</v>
      </c>
      <c r="I4331" s="2">
        <v>45205</v>
      </c>
      <c r="J4331"/>
      <c r="K4331"/>
      <c r="L4331">
        <v>0.01</v>
      </c>
      <c r="M4331" t="s">
        <v>7484</v>
      </c>
      <c r="N4331" t="s">
        <v>1576</v>
      </c>
      <c r="O4331"/>
      <c r="P4331" t="s">
        <v>12291</v>
      </c>
      <c r="Q4331" t="s">
        <v>6501</v>
      </c>
      <c r="R4331" t="s">
        <v>15464</v>
      </c>
      <c r="S4331" t="s">
        <v>15436</v>
      </c>
      <c r="T4331" t="s">
        <v>15437</v>
      </c>
      <c r="U4331" t="s">
        <v>15437</v>
      </c>
      <c r="V4331">
        <v>0</v>
      </c>
    </row>
    <row r="4332" spans="1:22" x14ac:dyDescent="0.25">
      <c r="A4332" t="s">
        <v>1569</v>
      </c>
      <c r="B4332">
        <v>331442</v>
      </c>
      <c r="C4332" t="s">
        <v>4546</v>
      </c>
      <c r="D4332" t="s">
        <v>4547</v>
      </c>
      <c r="E4332" t="s">
        <v>1572</v>
      </c>
      <c r="F4332" t="s">
        <v>4524</v>
      </c>
      <c r="G4332" t="s">
        <v>4268</v>
      </c>
      <c r="H4332" s="2">
        <v>45205</v>
      </c>
      <c r="I4332" s="2">
        <v>45205</v>
      </c>
      <c r="J4332"/>
      <c r="K4332"/>
      <c r="L4332">
        <v>0.01</v>
      </c>
      <c r="M4332" t="s">
        <v>4269</v>
      </c>
      <c r="N4332" t="s">
        <v>3482</v>
      </c>
      <c r="O4332"/>
      <c r="P4332" t="s">
        <v>4525</v>
      </c>
      <c r="Q4332" t="s">
        <v>4526</v>
      </c>
      <c r="R4332" t="s">
        <v>15451</v>
      </c>
      <c r="S4332" t="s">
        <v>15436</v>
      </c>
      <c r="T4332" t="s">
        <v>15437</v>
      </c>
      <c r="U4332" t="s">
        <v>15437</v>
      </c>
      <c r="V4332">
        <v>0</v>
      </c>
    </row>
    <row r="4333" spans="1:22" x14ac:dyDescent="0.25">
      <c r="A4333" t="s">
        <v>1569</v>
      </c>
      <c r="B4333">
        <v>331511</v>
      </c>
      <c r="C4333" t="s">
        <v>1750</v>
      </c>
      <c r="D4333" t="s">
        <v>4178</v>
      </c>
      <c r="E4333" t="s">
        <v>1596</v>
      </c>
      <c r="F4333" t="s">
        <v>4876</v>
      </c>
      <c r="G4333" t="s">
        <v>4294</v>
      </c>
      <c r="H4333" s="2">
        <v>45205</v>
      </c>
      <c r="I4333" s="2">
        <v>45411</v>
      </c>
      <c r="J4333"/>
      <c r="K4333"/>
      <c r="L4333">
        <v>19</v>
      </c>
      <c r="M4333" t="s">
        <v>4269</v>
      </c>
      <c r="N4333" t="s">
        <v>3482</v>
      </c>
      <c r="O4333"/>
      <c r="P4333" t="s">
        <v>4868</v>
      </c>
      <c r="Q4333" t="s">
        <v>4869</v>
      </c>
      <c r="R4333" t="s">
        <v>15451</v>
      </c>
      <c r="S4333" t="s">
        <v>15436</v>
      </c>
      <c r="T4333" t="s">
        <v>15437</v>
      </c>
      <c r="U4333" t="s">
        <v>15437</v>
      </c>
      <c r="V4333">
        <v>0.5</v>
      </c>
    </row>
    <row r="4334" spans="1:22" x14ac:dyDescent="0.25">
      <c r="A4334" t="s">
        <v>1569</v>
      </c>
      <c r="B4334">
        <v>331382</v>
      </c>
      <c r="C4334" t="s">
        <v>1610</v>
      </c>
      <c r="D4334" t="s">
        <v>2780</v>
      </c>
      <c r="E4334" t="s">
        <v>1572</v>
      </c>
      <c r="F4334" t="s">
        <v>5202</v>
      </c>
      <c r="G4334" t="s">
        <v>4268</v>
      </c>
      <c r="H4334" s="2">
        <v>45205</v>
      </c>
      <c r="I4334" s="2">
        <v>45341</v>
      </c>
      <c r="J4334"/>
      <c r="K4334"/>
      <c r="L4334">
        <v>0.01</v>
      </c>
      <c r="M4334" t="s">
        <v>4269</v>
      </c>
      <c r="N4334" t="s">
        <v>3482</v>
      </c>
      <c r="O4334"/>
      <c r="P4334" t="s">
        <v>5200</v>
      </c>
      <c r="Q4334" t="s">
        <v>5201</v>
      </c>
      <c r="R4334" t="s">
        <v>15455</v>
      </c>
      <c r="S4334" t="s">
        <v>15436</v>
      </c>
      <c r="T4334" t="s">
        <v>15437</v>
      </c>
      <c r="U4334" t="s">
        <v>15437</v>
      </c>
      <c r="V4334">
        <v>0</v>
      </c>
    </row>
    <row r="4335" spans="1:22" x14ac:dyDescent="0.25">
      <c r="A4335" t="s">
        <v>1569</v>
      </c>
      <c r="B4335">
        <v>331362</v>
      </c>
      <c r="C4335" t="s">
        <v>5282</v>
      </c>
      <c r="D4335" t="s">
        <v>5283</v>
      </c>
      <c r="E4335" t="s">
        <v>1572</v>
      </c>
      <c r="F4335" t="s">
        <v>5265</v>
      </c>
      <c r="G4335" t="s">
        <v>4268</v>
      </c>
      <c r="H4335" s="2">
        <v>45205</v>
      </c>
      <c r="I4335" s="2">
        <v>45205</v>
      </c>
      <c r="J4335"/>
      <c r="K4335"/>
      <c r="L4335">
        <v>0.01</v>
      </c>
      <c r="M4335" t="s">
        <v>4269</v>
      </c>
      <c r="N4335" t="s">
        <v>3627</v>
      </c>
      <c r="O4335"/>
      <c r="P4335" t="s">
        <v>5263</v>
      </c>
      <c r="Q4335" t="s">
        <v>3670</v>
      </c>
      <c r="R4335" t="s">
        <v>15453</v>
      </c>
      <c r="S4335" t="s">
        <v>15436</v>
      </c>
      <c r="T4335" t="s">
        <v>15437</v>
      </c>
      <c r="U4335" t="s">
        <v>15437</v>
      </c>
      <c r="V4335">
        <v>0</v>
      </c>
    </row>
    <row r="4336" spans="1:22" x14ac:dyDescent="0.25">
      <c r="A4336" t="s">
        <v>1569</v>
      </c>
      <c r="B4336">
        <v>331357</v>
      </c>
      <c r="C4336" t="s">
        <v>4263</v>
      </c>
      <c r="D4336" t="s">
        <v>9789</v>
      </c>
      <c r="E4336" t="s">
        <v>1572</v>
      </c>
      <c r="F4336" t="s">
        <v>9773</v>
      </c>
      <c r="G4336" t="s">
        <v>7490</v>
      </c>
      <c r="H4336" s="2">
        <v>45204</v>
      </c>
      <c r="I4336" s="2">
        <v>45204</v>
      </c>
      <c r="J4336"/>
      <c r="K4336"/>
      <c r="L4336">
        <v>0.01</v>
      </c>
      <c r="M4336" t="s">
        <v>7484</v>
      </c>
      <c r="N4336" t="s">
        <v>3865</v>
      </c>
      <c r="O4336"/>
      <c r="P4336" t="s">
        <v>9774</v>
      </c>
      <c r="Q4336" t="s">
        <v>9775</v>
      </c>
      <c r="R4336" t="s">
        <v>15463</v>
      </c>
      <c r="S4336" t="s">
        <v>15436</v>
      </c>
      <c r="T4336" t="s">
        <v>15437</v>
      </c>
      <c r="U4336" t="s">
        <v>15437</v>
      </c>
      <c r="V4336">
        <v>0</v>
      </c>
    </row>
    <row r="4337" spans="1:22" x14ac:dyDescent="0.25">
      <c r="A4337" t="s">
        <v>1569</v>
      </c>
      <c r="B4337">
        <v>331340</v>
      </c>
      <c r="C4337" t="s">
        <v>10243</v>
      </c>
      <c r="D4337" t="s">
        <v>3293</v>
      </c>
      <c r="E4337" t="s">
        <v>1572</v>
      </c>
      <c r="F4337" t="s">
        <v>10225</v>
      </c>
      <c r="G4337" t="s">
        <v>7490</v>
      </c>
      <c r="H4337" s="2">
        <v>45204</v>
      </c>
      <c r="I4337" s="2">
        <v>45204</v>
      </c>
      <c r="J4337"/>
      <c r="K4337"/>
      <c r="L4337">
        <v>0.01</v>
      </c>
      <c r="M4337" t="s">
        <v>7484</v>
      </c>
      <c r="N4337" t="s">
        <v>4199</v>
      </c>
      <c r="O4337"/>
      <c r="P4337" t="s">
        <v>10220</v>
      </c>
      <c r="Q4337" t="s">
        <v>5093</v>
      </c>
      <c r="R4337" t="s">
        <v>15449</v>
      </c>
      <c r="S4337" t="s">
        <v>15436</v>
      </c>
      <c r="T4337" t="s">
        <v>15437</v>
      </c>
      <c r="U4337" t="s">
        <v>15437</v>
      </c>
      <c r="V4337">
        <v>0</v>
      </c>
    </row>
    <row r="4338" spans="1:22" x14ac:dyDescent="0.25">
      <c r="A4338" t="s">
        <v>1569</v>
      </c>
      <c r="B4338">
        <v>331355</v>
      </c>
      <c r="C4338" t="s">
        <v>6354</v>
      </c>
      <c r="D4338" t="s">
        <v>7922</v>
      </c>
      <c r="E4338" t="s">
        <v>1572</v>
      </c>
      <c r="F4338" t="s">
        <v>10225</v>
      </c>
      <c r="G4338" t="s">
        <v>7490</v>
      </c>
      <c r="H4338" s="2">
        <v>45204</v>
      </c>
      <c r="I4338" s="2">
        <v>45204</v>
      </c>
      <c r="J4338"/>
      <c r="K4338"/>
      <c r="L4338">
        <v>0.01</v>
      </c>
      <c r="M4338" t="s">
        <v>7484</v>
      </c>
      <c r="N4338" t="s">
        <v>4199</v>
      </c>
      <c r="O4338"/>
      <c r="P4338" t="s">
        <v>10220</v>
      </c>
      <c r="Q4338" t="s">
        <v>5093</v>
      </c>
      <c r="R4338" t="s">
        <v>15449</v>
      </c>
      <c r="S4338" t="s">
        <v>15436</v>
      </c>
      <c r="T4338" t="s">
        <v>15437</v>
      </c>
      <c r="U4338" t="s">
        <v>15437</v>
      </c>
      <c r="V4338">
        <v>0</v>
      </c>
    </row>
    <row r="4339" spans="1:22" x14ac:dyDescent="0.25">
      <c r="A4339" t="s">
        <v>1569</v>
      </c>
      <c r="B4339">
        <v>331339</v>
      </c>
      <c r="C4339" t="s">
        <v>6046</v>
      </c>
      <c r="D4339" t="s">
        <v>10244</v>
      </c>
      <c r="E4339" t="s">
        <v>1572</v>
      </c>
      <c r="F4339" t="s">
        <v>10225</v>
      </c>
      <c r="G4339" t="s">
        <v>7490</v>
      </c>
      <c r="H4339" s="2">
        <v>45204</v>
      </c>
      <c r="I4339" s="2">
        <v>45204</v>
      </c>
      <c r="J4339"/>
      <c r="K4339"/>
      <c r="L4339">
        <v>0.01</v>
      </c>
      <c r="M4339" t="s">
        <v>7484</v>
      </c>
      <c r="N4339" t="s">
        <v>4199</v>
      </c>
      <c r="O4339"/>
      <c r="P4339" t="s">
        <v>10220</v>
      </c>
      <c r="Q4339" t="s">
        <v>5093</v>
      </c>
      <c r="R4339" t="s">
        <v>15449</v>
      </c>
      <c r="S4339" t="s">
        <v>15436</v>
      </c>
      <c r="T4339" t="s">
        <v>15437</v>
      </c>
      <c r="U4339" t="s">
        <v>15437</v>
      </c>
      <c r="V4339">
        <v>0</v>
      </c>
    </row>
    <row r="4340" spans="1:22" x14ac:dyDescent="0.25">
      <c r="A4340" t="s">
        <v>1569</v>
      </c>
      <c r="B4340">
        <v>331348</v>
      </c>
      <c r="C4340" t="s">
        <v>12535</v>
      </c>
      <c r="D4340" t="s">
        <v>8285</v>
      </c>
      <c r="E4340" t="s">
        <v>1572</v>
      </c>
      <c r="F4340" t="s">
        <v>12536</v>
      </c>
      <c r="G4340" t="s">
        <v>7483</v>
      </c>
      <c r="H4340" s="2">
        <v>45204</v>
      </c>
      <c r="I4340" s="2">
        <v>45204</v>
      </c>
      <c r="J4340"/>
      <c r="K4340"/>
      <c r="L4340">
        <v>0.01</v>
      </c>
      <c r="M4340" t="s">
        <v>7484</v>
      </c>
      <c r="N4340" t="s">
        <v>1576</v>
      </c>
      <c r="O4340"/>
      <c r="P4340" t="s">
        <v>12514</v>
      </c>
      <c r="Q4340" t="s">
        <v>12515</v>
      </c>
      <c r="R4340" t="s">
        <v>15464</v>
      </c>
      <c r="S4340" t="s">
        <v>15436</v>
      </c>
      <c r="T4340" t="s">
        <v>15437</v>
      </c>
      <c r="U4340" t="s">
        <v>15437</v>
      </c>
      <c r="V4340">
        <v>0</v>
      </c>
    </row>
    <row r="4341" spans="1:22" x14ac:dyDescent="0.25">
      <c r="A4341" t="s">
        <v>1569</v>
      </c>
      <c r="B4341">
        <v>331345</v>
      </c>
      <c r="C4341" t="s">
        <v>12537</v>
      </c>
      <c r="D4341" t="s">
        <v>12538</v>
      </c>
      <c r="E4341" t="s">
        <v>1572</v>
      </c>
      <c r="F4341" t="s">
        <v>12536</v>
      </c>
      <c r="G4341" t="s">
        <v>7483</v>
      </c>
      <c r="H4341" s="2">
        <v>45204</v>
      </c>
      <c r="I4341" s="2">
        <v>45204</v>
      </c>
      <c r="J4341"/>
      <c r="K4341"/>
      <c r="L4341">
        <v>0.01</v>
      </c>
      <c r="M4341" t="s">
        <v>7484</v>
      </c>
      <c r="N4341" t="s">
        <v>1576</v>
      </c>
      <c r="O4341"/>
      <c r="P4341" t="s">
        <v>12514</v>
      </c>
      <c r="Q4341" t="s">
        <v>12515</v>
      </c>
      <c r="R4341" t="s">
        <v>15464</v>
      </c>
      <c r="S4341" t="s">
        <v>15436</v>
      </c>
      <c r="T4341" t="s">
        <v>15437</v>
      </c>
      <c r="U4341" t="s">
        <v>15437</v>
      </c>
      <c r="V4341">
        <v>0</v>
      </c>
    </row>
    <row r="4342" spans="1:22" x14ac:dyDescent="0.25">
      <c r="A4342" t="s">
        <v>1569</v>
      </c>
      <c r="B4342">
        <v>331341</v>
      </c>
      <c r="C4342" t="s">
        <v>7597</v>
      </c>
      <c r="D4342" t="s">
        <v>5805</v>
      </c>
      <c r="E4342" t="s">
        <v>1572</v>
      </c>
      <c r="F4342" t="s">
        <v>12536</v>
      </c>
      <c r="G4342" t="s">
        <v>7483</v>
      </c>
      <c r="H4342" s="2">
        <v>45204</v>
      </c>
      <c r="I4342" s="2">
        <v>45204</v>
      </c>
      <c r="J4342"/>
      <c r="K4342"/>
      <c r="L4342">
        <v>0.01</v>
      </c>
      <c r="M4342" t="s">
        <v>7484</v>
      </c>
      <c r="N4342" t="s">
        <v>1576</v>
      </c>
      <c r="O4342"/>
      <c r="P4342" t="s">
        <v>12514</v>
      </c>
      <c r="Q4342" t="s">
        <v>12515</v>
      </c>
      <c r="R4342" t="s">
        <v>15464</v>
      </c>
      <c r="S4342" t="s">
        <v>15436</v>
      </c>
      <c r="T4342" t="s">
        <v>15437</v>
      </c>
      <c r="U4342" t="s">
        <v>15437</v>
      </c>
      <c r="V4342">
        <v>0</v>
      </c>
    </row>
    <row r="4343" spans="1:22" x14ac:dyDescent="0.25">
      <c r="A4343" t="s">
        <v>1569</v>
      </c>
      <c r="B4343">
        <v>331363</v>
      </c>
      <c r="C4343" t="s">
        <v>2234</v>
      </c>
      <c r="D4343" t="s">
        <v>5419</v>
      </c>
      <c r="E4343" t="s">
        <v>1572</v>
      </c>
      <c r="F4343" t="s">
        <v>5408</v>
      </c>
      <c r="G4343" t="s">
        <v>4268</v>
      </c>
      <c r="H4343" s="2">
        <v>45204</v>
      </c>
      <c r="I4343" s="2">
        <v>45204</v>
      </c>
      <c r="J4343"/>
      <c r="K4343"/>
      <c r="L4343">
        <v>0.01</v>
      </c>
      <c r="M4343" t="s">
        <v>4269</v>
      </c>
      <c r="N4343" t="s">
        <v>3482</v>
      </c>
      <c r="O4343"/>
      <c r="P4343" t="s">
        <v>5409</v>
      </c>
      <c r="Q4343" t="s">
        <v>5410</v>
      </c>
      <c r="R4343" t="s">
        <v>15450</v>
      </c>
      <c r="S4343" t="s">
        <v>15436</v>
      </c>
      <c r="T4343" t="s">
        <v>15437</v>
      </c>
      <c r="U4343" t="s">
        <v>15437</v>
      </c>
      <c r="V4343">
        <v>0</v>
      </c>
    </row>
    <row r="4344" spans="1:22" x14ac:dyDescent="0.25">
      <c r="A4344" t="s">
        <v>1569</v>
      </c>
      <c r="B4344">
        <v>331507</v>
      </c>
      <c r="C4344" t="s">
        <v>1802</v>
      </c>
      <c r="D4344" t="s">
        <v>5465</v>
      </c>
      <c r="E4344" t="s">
        <v>1572</v>
      </c>
      <c r="F4344" t="s">
        <v>5462</v>
      </c>
      <c r="G4344" t="s">
        <v>4294</v>
      </c>
      <c r="H4344" s="2">
        <v>45204</v>
      </c>
      <c r="I4344" s="2">
        <v>45204</v>
      </c>
      <c r="J4344"/>
      <c r="K4344"/>
      <c r="L4344">
        <v>0.01</v>
      </c>
      <c r="M4344" t="s">
        <v>4269</v>
      </c>
      <c r="N4344" t="s">
        <v>3482</v>
      </c>
      <c r="O4344"/>
      <c r="P4344" t="s">
        <v>5449</v>
      </c>
      <c r="Q4344" t="s">
        <v>3750</v>
      </c>
      <c r="R4344" t="s">
        <v>15451</v>
      </c>
      <c r="S4344" t="s">
        <v>15436</v>
      </c>
      <c r="T4344" t="s">
        <v>15437</v>
      </c>
      <c r="U4344" t="s">
        <v>15437</v>
      </c>
      <c r="V4344">
        <v>0</v>
      </c>
    </row>
    <row r="4345" spans="1:22" x14ac:dyDescent="0.25">
      <c r="A4345" t="s">
        <v>1569</v>
      </c>
      <c r="B4345">
        <v>331350</v>
      </c>
      <c r="C4345" t="s">
        <v>1977</v>
      </c>
      <c r="D4345" t="s">
        <v>6148</v>
      </c>
      <c r="E4345" t="s">
        <v>1572</v>
      </c>
      <c r="F4345" t="s">
        <v>6134</v>
      </c>
      <c r="G4345" t="s">
        <v>4268</v>
      </c>
      <c r="H4345" s="2">
        <v>45204</v>
      </c>
      <c r="I4345" s="2">
        <v>45204</v>
      </c>
      <c r="J4345"/>
      <c r="K4345"/>
      <c r="L4345">
        <v>0.01</v>
      </c>
      <c r="M4345" t="s">
        <v>4269</v>
      </c>
      <c r="N4345" t="s">
        <v>3865</v>
      </c>
      <c r="O4345"/>
      <c r="P4345" t="s">
        <v>6135</v>
      </c>
      <c r="Q4345" t="s">
        <v>6136</v>
      </c>
      <c r="R4345" t="s">
        <v>15452</v>
      </c>
      <c r="S4345" t="s">
        <v>15436</v>
      </c>
      <c r="T4345" t="s">
        <v>15437</v>
      </c>
      <c r="U4345" t="s">
        <v>15437</v>
      </c>
      <c r="V4345">
        <v>0</v>
      </c>
    </row>
    <row r="4346" spans="1:22" x14ac:dyDescent="0.25">
      <c r="A4346" t="s">
        <v>1569</v>
      </c>
      <c r="B4346">
        <v>331333</v>
      </c>
      <c r="C4346" t="s">
        <v>3799</v>
      </c>
      <c r="D4346" t="s">
        <v>2760</v>
      </c>
      <c r="E4346" t="s">
        <v>1572</v>
      </c>
      <c r="F4346" t="s">
        <v>6201</v>
      </c>
      <c r="G4346" t="s">
        <v>4268</v>
      </c>
      <c r="H4346" s="2">
        <v>45204</v>
      </c>
      <c r="I4346" s="2">
        <v>45204</v>
      </c>
      <c r="J4346"/>
      <c r="K4346"/>
      <c r="L4346">
        <v>0.01</v>
      </c>
      <c r="M4346" t="s">
        <v>4269</v>
      </c>
      <c r="N4346" t="s">
        <v>3482</v>
      </c>
      <c r="O4346"/>
      <c r="P4346" t="s">
        <v>6202</v>
      </c>
      <c r="Q4346" t="s">
        <v>6203</v>
      </c>
      <c r="R4346" t="s">
        <v>15455</v>
      </c>
      <c r="S4346" t="s">
        <v>15436</v>
      </c>
      <c r="T4346" t="s">
        <v>15437</v>
      </c>
      <c r="U4346" t="s">
        <v>15437</v>
      </c>
      <c r="V4346">
        <v>0</v>
      </c>
    </row>
    <row r="4347" spans="1:22" x14ac:dyDescent="0.25">
      <c r="A4347" t="s">
        <v>1569</v>
      </c>
      <c r="B4347">
        <v>331353</v>
      </c>
      <c r="C4347" t="s">
        <v>2190</v>
      </c>
      <c r="D4347" t="s">
        <v>6536</v>
      </c>
      <c r="E4347" t="s">
        <v>1596</v>
      </c>
      <c r="F4347" t="s">
        <v>6520</v>
      </c>
      <c r="G4347" t="s">
        <v>4294</v>
      </c>
      <c r="H4347" s="2">
        <v>45204</v>
      </c>
      <c r="I4347" s="2">
        <v>45733</v>
      </c>
      <c r="J4347"/>
      <c r="K4347"/>
      <c r="L4347">
        <v>30</v>
      </c>
      <c r="M4347" t="s">
        <v>4269</v>
      </c>
      <c r="N4347" t="s">
        <v>4199</v>
      </c>
      <c r="O4347"/>
      <c r="P4347" t="s">
        <v>6517</v>
      </c>
      <c r="Q4347" t="s">
        <v>6518</v>
      </c>
      <c r="R4347" t="s">
        <v>15449</v>
      </c>
      <c r="S4347" t="s">
        <v>15436</v>
      </c>
      <c r="T4347" t="s">
        <v>15437</v>
      </c>
      <c r="U4347" t="s">
        <v>15437</v>
      </c>
      <c r="V4347">
        <v>0.78947368421052633</v>
      </c>
    </row>
    <row r="4348" spans="1:22" x14ac:dyDescent="0.25">
      <c r="A4348" t="s">
        <v>1569</v>
      </c>
      <c r="B4348">
        <v>331559</v>
      </c>
      <c r="C4348" t="s">
        <v>3562</v>
      </c>
      <c r="D4348" t="s">
        <v>6537</v>
      </c>
      <c r="E4348" t="s">
        <v>1572</v>
      </c>
      <c r="F4348" t="s">
        <v>6520</v>
      </c>
      <c r="G4348" t="s">
        <v>4294</v>
      </c>
      <c r="H4348" s="2">
        <v>45204</v>
      </c>
      <c r="I4348" s="2">
        <v>45705</v>
      </c>
      <c r="J4348"/>
      <c r="K4348"/>
      <c r="L4348">
        <v>0.01</v>
      </c>
      <c r="M4348" t="s">
        <v>4269</v>
      </c>
      <c r="N4348" t="s">
        <v>4199</v>
      </c>
      <c r="O4348"/>
      <c r="P4348" t="s">
        <v>6517</v>
      </c>
      <c r="Q4348" t="s">
        <v>6518</v>
      </c>
      <c r="R4348" t="s">
        <v>15449</v>
      </c>
      <c r="S4348" t="s">
        <v>15436</v>
      </c>
      <c r="T4348" t="s">
        <v>15437</v>
      </c>
      <c r="U4348" t="s">
        <v>15437</v>
      </c>
      <c r="V4348">
        <v>0</v>
      </c>
    </row>
    <row r="4349" spans="1:22" x14ac:dyDescent="0.25">
      <c r="A4349" t="s">
        <v>1569</v>
      </c>
      <c r="B4349">
        <v>331406</v>
      </c>
      <c r="C4349" t="s">
        <v>1890</v>
      </c>
      <c r="D4349" t="s">
        <v>6538</v>
      </c>
      <c r="E4349" t="s">
        <v>1572</v>
      </c>
      <c r="F4349" t="s">
        <v>6516</v>
      </c>
      <c r="G4349" t="s">
        <v>4268</v>
      </c>
      <c r="H4349" s="2">
        <v>45204</v>
      </c>
      <c r="I4349" s="2">
        <v>45204</v>
      </c>
      <c r="J4349"/>
      <c r="K4349"/>
      <c r="L4349">
        <v>0.01</v>
      </c>
      <c r="M4349" t="s">
        <v>4269</v>
      </c>
      <c r="N4349" t="s">
        <v>4199</v>
      </c>
      <c r="O4349"/>
      <c r="P4349" t="s">
        <v>6517</v>
      </c>
      <c r="Q4349" t="s">
        <v>6518</v>
      </c>
      <c r="R4349" t="s">
        <v>15449</v>
      </c>
      <c r="S4349" t="s">
        <v>15436</v>
      </c>
      <c r="T4349" t="s">
        <v>15437</v>
      </c>
      <c r="U4349" t="s">
        <v>15437</v>
      </c>
      <c r="V4349">
        <v>0</v>
      </c>
    </row>
    <row r="4350" spans="1:22" x14ac:dyDescent="0.25">
      <c r="A4350" t="s">
        <v>1569</v>
      </c>
      <c r="B4350">
        <v>330852</v>
      </c>
      <c r="C4350" t="s">
        <v>14607</v>
      </c>
      <c r="D4350" t="s">
        <v>7324</v>
      </c>
      <c r="E4350" t="s">
        <v>1607</v>
      </c>
      <c r="F4350" t="s">
        <v>15318</v>
      </c>
      <c r="G4350" t="s">
        <v>15319</v>
      </c>
      <c r="H4350" s="2">
        <v>45203</v>
      </c>
      <c r="I4350" s="2">
        <v>45565</v>
      </c>
      <c r="J4350"/>
      <c r="K4350"/>
      <c r="L4350">
        <v>38</v>
      </c>
      <c r="M4350" t="s">
        <v>7484</v>
      </c>
      <c r="N4350" t="s">
        <v>1714</v>
      </c>
      <c r="O4350" t="s">
        <v>7120</v>
      </c>
      <c r="P4350" t="s">
        <v>15294</v>
      </c>
      <c r="Q4350" t="s">
        <v>15295</v>
      </c>
      <c r="R4350" t="s">
        <v>18</v>
      </c>
      <c r="S4350" t="s">
        <v>15436</v>
      </c>
      <c r="T4350" t="s">
        <v>15437</v>
      </c>
      <c r="U4350" t="s">
        <v>15437</v>
      </c>
      <c r="V4350">
        <v>1</v>
      </c>
    </row>
    <row r="4351" spans="1:22" x14ac:dyDescent="0.25">
      <c r="A4351" t="s">
        <v>1569</v>
      </c>
      <c r="B4351">
        <v>331497</v>
      </c>
      <c r="C4351" t="s">
        <v>1899</v>
      </c>
      <c r="D4351" t="s">
        <v>3174</v>
      </c>
      <c r="E4351" t="s">
        <v>1596</v>
      </c>
      <c r="F4351" t="s">
        <v>9416</v>
      </c>
      <c r="G4351" t="s">
        <v>7490</v>
      </c>
      <c r="H4351" s="2">
        <v>45202</v>
      </c>
      <c r="I4351" s="2">
        <v>45621</v>
      </c>
      <c r="J4351"/>
      <c r="K4351"/>
      <c r="L4351">
        <v>24</v>
      </c>
      <c r="M4351" t="s">
        <v>7484</v>
      </c>
      <c r="N4351" t="s">
        <v>3865</v>
      </c>
      <c r="O4351"/>
      <c r="P4351" t="s">
        <v>9417</v>
      </c>
      <c r="Q4351" t="s">
        <v>6136</v>
      </c>
      <c r="R4351" t="s">
        <v>15467</v>
      </c>
      <c r="S4351" t="s">
        <v>15436</v>
      </c>
      <c r="T4351" t="s">
        <v>15437</v>
      </c>
      <c r="U4351" t="s">
        <v>15437</v>
      </c>
      <c r="V4351">
        <v>0.63157894736842102</v>
      </c>
    </row>
    <row r="4352" spans="1:22" x14ac:dyDescent="0.25">
      <c r="A4352" t="s">
        <v>1569</v>
      </c>
      <c r="B4352">
        <v>331207</v>
      </c>
      <c r="C4352" t="s">
        <v>4726</v>
      </c>
      <c r="D4352" t="s">
        <v>4727</v>
      </c>
      <c r="E4352" t="s">
        <v>1572</v>
      </c>
      <c r="F4352" t="s">
        <v>4704</v>
      </c>
      <c r="G4352" t="s">
        <v>4294</v>
      </c>
      <c r="H4352" s="2">
        <v>45202</v>
      </c>
      <c r="I4352" s="2">
        <v>45202</v>
      </c>
      <c r="J4352"/>
      <c r="K4352"/>
      <c r="L4352">
        <v>0.01</v>
      </c>
      <c r="M4352" t="s">
        <v>4269</v>
      </c>
      <c r="N4352" t="s">
        <v>4199</v>
      </c>
      <c r="O4352"/>
      <c r="P4352" t="s">
        <v>4701</v>
      </c>
      <c r="Q4352" t="s">
        <v>4702</v>
      </c>
      <c r="R4352" t="s">
        <v>15449</v>
      </c>
      <c r="S4352" t="s">
        <v>15436</v>
      </c>
      <c r="T4352" t="s">
        <v>15437</v>
      </c>
      <c r="U4352" t="s">
        <v>15437</v>
      </c>
      <c r="V4352">
        <v>0</v>
      </c>
    </row>
    <row r="4353" spans="1:22" x14ac:dyDescent="0.25">
      <c r="A4353" t="s">
        <v>1569</v>
      </c>
      <c r="B4353">
        <v>331329</v>
      </c>
      <c r="C4353" t="s">
        <v>5436</v>
      </c>
      <c r="D4353" t="s">
        <v>4346</v>
      </c>
      <c r="E4353" t="s">
        <v>1607</v>
      </c>
      <c r="F4353" t="s">
        <v>6896</v>
      </c>
      <c r="G4353" t="s">
        <v>4326</v>
      </c>
      <c r="H4353" s="2">
        <v>45202</v>
      </c>
      <c r="I4353" s="2">
        <v>45202</v>
      </c>
      <c r="J4353"/>
      <c r="K4353"/>
      <c r="L4353">
        <v>38</v>
      </c>
      <c r="M4353" t="s">
        <v>4269</v>
      </c>
      <c r="N4353" t="s">
        <v>3482</v>
      </c>
      <c r="O4353"/>
      <c r="P4353" t="s">
        <v>6888</v>
      </c>
      <c r="Q4353" t="s">
        <v>6889</v>
      </c>
      <c r="R4353" t="s">
        <v>15451</v>
      </c>
      <c r="S4353" t="s">
        <v>15436</v>
      </c>
      <c r="T4353" t="s">
        <v>15437</v>
      </c>
      <c r="U4353" t="s">
        <v>1566</v>
      </c>
      <c r="V4353">
        <v>1</v>
      </c>
    </row>
    <row r="4354" spans="1:22" x14ac:dyDescent="0.25">
      <c r="A4354" t="s">
        <v>1569</v>
      </c>
      <c r="B4354">
        <v>331266</v>
      </c>
      <c r="C4354" t="s">
        <v>11022</v>
      </c>
      <c r="D4354" t="s">
        <v>11023</v>
      </c>
      <c r="E4354" t="s">
        <v>1607</v>
      </c>
      <c r="F4354" t="s">
        <v>11024</v>
      </c>
      <c r="G4354" t="s">
        <v>7541</v>
      </c>
      <c r="H4354" s="2">
        <v>45201</v>
      </c>
      <c r="I4354" s="2">
        <v>45201</v>
      </c>
      <c r="J4354"/>
      <c r="K4354"/>
      <c r="L4354">
        <v>38</v>
      </c>
      <c r="M4354" t="s">
        <v>7484</v>
      </c>
      <c r="N4354" t="s">
        <v>3482</v>
      </c>
      <c r="O4354"/>
      <c r="P4354" t="s">
        <v>11001</v>
      </c>
      <c r="Q4354" t="s">
        <v>6482</v>
      </c>
      <c r="R4354" t="s">
        <v>15468</v>
      </c>
      <c r="S4354" t="s">
        <v>15436</v>
      </c>
      <c r="T4354" t="s">
        <v>15437</v>
      </c>
      <c r="U4354" t="s">
        <v>1566</v>
      </c>
      <c r="V4354">
        <v>1</v>
      </c>
    </row>
    <row r="4355" spans="1:22" x14ac:dyDescent="0.25">
      <c r="A4355" t="s">
        <v>1569</v>
      </c>
      <c r="B4355">
        <v>331233</v>
      </c>
      <c r="C4355" t="s">
        <v>3294</v>
      </c>
      <c r="D4355" t="s">
        <v>6344</v>
      </c>
      <c r="E4355" t="s">
        <v>1572</v>
      </c>
      <c r="F4355" t="s">
        <v>11528</v>
      </c>
      <c r="G4355" t="s">
        <v>7490</v>
      </c>
      <c r="H4355" s="2">
        <v>45201</v>
      </c>
      <c r="I4355" s="2">
        <v>45204</v>
      </c>
      <c r="J4355"/>
      <c r="K4355"/>
      <c r="L4355">
        <v>0.01</v>
      </c>
      <c r="M4355" t="s">
        <v>7484</v>
      </c>
      <c r="N4355" t="s">
        <v>3482</v>
      </c>
      <c r="O4355"/>
      <c r="P4355" t="s">
        <v>11524</v>
      </c>
      <c r="Q4355" t="s">
        <v>5410</v>
      </c>
      <c r="R4355" t="s">
        <v>15468</v>
      </c>
      <c r="S4355" t="s">
        <v>15436</v>
      </c>
      <c r="T4355" t="s">
        <v>15437</v>
      </c>
      <c r="U4355" t="s">
        <v>15437</v>
      </c>
      <c r="V4355">
        <v>0</v>
      </c>
    </row>
    <row r="4356" spans="1:22" x14ac:dyDescent="0.25">
      <c r="A4356" t="s">
        <v>1569</v>
      </c>
      <c r="B4356">
        <v>331105</v>
      </c>
      <c r="C4356" t="s">
        <v>7724</v>
      </c>
      <c r="D4356" t="s">
        <v>4878</v>
      </c>
      <c r="E4356" t="s">
        <v>1607</v>
      </c>
      <c r="F4356" t="s">
        <v>12402</v>
      </c>
      <c r="G4356" t="s">
        <v>4326</v>
      </c>
      <c r="H4356" s="2">
        <v>45201</v>
      </c>
      <c r="I4356" s="2">
        <v>45201</v>
      </c>
      <c r="J4356"/>
      <c r="K4356"/>
      <c r="L4356">
        <v>38</v>
      </c>
      <c r="M4356" t="s">
        <v>7484</v>
      </c>
      <c r="N4356" t="s">
        <v>3482</v>
      </c>
      <c r="O4356"/>
      <c r="P4356" t="s">
        <v>12388</v>
      </c>
      <c r="Q4356" t="s">
        <v>12389</v>
      </c>
      <c r="R4356" t="s">
        <v>15465</v>
      </c>
      <c r="S4356" t="s">
        <v>15436</v>
      </c>
      <c r="T4356" t="s">
        <v>15437</v>
      </c>
      <c r="U4356" t="s">
        <v>1566</v>
      </c>
      <c r="V4356">
        <v>1</v>
      </c>
    </row>
    <row r="4357" spans="1:22" x14ac:dyDescent="0.25">
      <c r="A4357" t="s">
        <v>1569</v>
      </c>
      <c r="B4357">
        <v>331291</v>
      </c>
      <c r="C4357" t="s">
        <v>12614</v>
      </c>
      <c r="D4357" t="s">
        <v>12615</v>
      </c>
      <c r="E4357" t="s">
        <v>1596</v>
      </c>
      <c r="F4357" t="s">
        <v>12568</v>
      </c>
      <c r="G4357" t="s">
        <v>7490</v>
      </c>
      <c r="H4357" s="2">
        <v>45201</v>
      </c>
      <c r="I4357" s="2">
        <v>45201</v>
      </c>
      <c r="J4357"/>
      <c r="K4357"/>
      <c r="L4357">
        <v>34</v>
      </c>
      <c r="M4357" t="s">
        <v>7484</v>
      </c>
      <c r="N4357" t="s">
        <v>3482</v>
      </c>
      <c r="O4357"/>
      <c r="P4357" t="s">
        <v>12569</v>
      </c>
      <c r="Q4357" t="s">
        <v>12570</v>
      </c>
      <c r="R4357" t="s">
        <v>15465</v>
      </c>
      <c r="S4357" t="s">
        <v>15436</v>
      </c>
      <c r="T4357" t="s">
        <v>15437</v>
      </c>
      <c r="U4357" t="s">
        <v>15437</v>
      </c>
      <c r="V4357">
        <v>0.89473684210526316</v>
      </c>
    </row>
    <row r="4358" spans="1:22" x14ac:dyDescent="0.25">
      <c r="A4358" t="s">
        <v>1569</v>
      </c>
      <c r="B4358">
        <v>331262</v>
      </c>
      <c r="C4358" t="s">
        <v>2050</v>
      </c>
      <c r="D4358" t="s">
        <v>1671</v>
      </c>
      <c r="E4358" t="s">
        <v>1596</v>
      </c>
      <c r="F4358" t="s">
        <v>13614</v>
      </c>
      <c r="G4358" t="s">
        <v>7487</v>
      </c>
      <c r="H4358" s="2">
        <v>45201</v>
      </c>
      <c r="I4358" s="2">
        <v>45201</v>
      </c>
      <c r="J4358"/>
      <c r="K4358"/>
      <c r="L4358">
        <v>26.75</v>
      </c>
      <c r="M4358" t="s">
        <v>7484</v>
      </c>
      <c r="N4358" t="s">
        <v>3482</v>
      </c>
      <c r="O4358"/>
      <c r="P4358" t="s">
        <v>13615</v>
      </c>
      <c r="Q4358" t="s">
        <v>13616</v>
      </c>
      <c r="R4358" t="s">
        <v>15465</v>
      </c>
      <c r="S4358" t="s">
        <v>15436</v>
      </c>
      <c r="T4358" t="s">
        <v>15437</v>
      </c>
      <c r="U4358" t="s">
        <v>15437</v>
      </c>
      <c r="V4358">
        <v>0.70394736842105265</v>
      </c>
    </row>
    <row r="4359" spans="1:22" x14ac:dyDescent="0.25">
      <c r="A4359" t="s">
        <v>1569</v>
      </c>
      <c r="B4359">
        <v>331139</v>
      </c>
      <c r="C4359" t="s">
        <v>13781</v>
      </c>
      <c r="D4359" t="s">
        <v>13782</v>
      </c>
      <c r="E4359" t="s">
        <v>1572</v>
      </c>
      <c r="F4359" t="s">
        <v>13767</v>
      </c>
      <c r="G4359" t="s">
        <v>7490</v>
      </c>
      <c r="H4359" s="2">
        <v>45201</v>
      </c>
      <c r="I4359" s="2">
        <v>45201</v>
      </c>
      <c r="J4359"/>
      <c r="K4359"/>
      <c r="L4359">
        <v>0.01</v>
      </c>
      <c r="M4359" t="s">
        <v>7484</v>
      </c>
      <c r="N4359" t="s">
        <v>3482</v>
      </c>
      <c r="O4359"/>
      <c r="P4359" t="s">
        <v>13764</v>
      </c>
      <c r="Q4359" t="s">
        <v>13765</v>
      </c>
      <c r="R4359" t="s">
        <v>15466</v>
      </c>
      <c r="S4359" t="s">
        <v>15436</v>
      </c>
      <c r="T4359" t="s">
        <v>15437</v>
      </c>
      <c r="U4359" t="s">
        <v>15437</v>
      </c>
      <c r="V4359">
        <v>0</v>
      </c>
    </row>
    <row r="4360" spans="1:22" x14ac:dyDescent="0.25">
      <c r="A4360" t="s">
        <v>1569</v>
      </c>
      <c r="B4360">
        <v>331169</v>
      </c>
      <c r="C4360" t="s">
        <v>6786</v>
      </c>
      <c r="D4360" t="s">
        <v>6787</v>
      </c>
      <c r="E4360" t="s">
        <v>1596</v>
      </c>
      <c r="F4360" t="s">
        <v>6788</v>
      </c>
      <c r="G4360" t="s">
        <v>4294</v>
      </c>
      <c r="H4360" s="2">
        <v>45201</v>
      </c>
      <c r="I4360" s="2">
        <v>45201</v>
      </c>
      <c r="J4360"/>
      <c r="K4360"/>
      <c r="L4360">
        <v>27.5</v>
      </c>
      <c r="M4360" t="s">
        <v>4269</v>
      </c>
      <c r="N4360" t="s">
        <v>3311</v>
      </c>
      <c r="O4360"/>
      <c r="P4360" t="s">
        <v>6762</v>
      </c>
      <c r="Q4360" t="s">
        <v>6763</v>
      </c>
      <c r="R4360" t="s">
        <v>15454</v>
      </c>
      <c r="S4360" t="s">
        <v>15436</v>
      </c>
      <c r="T4360" t="s">
        <v>15437</v>
      </c>
      <c r="U4360" t="s">
        <v>15437</v>
      </c>
      <c r="V4360">
        <v>0.72368421052631582</v>
      </c>
    </row>
    <row r="4361" spans="1:22" x14ac:dyDescent="0.25">
      <c r="A4361" t="s">
        <v>1569</v>
      </c>
      <c r="B4361">
        <v>331273</v>
      </c>
      <c r="C4361" t="s">
        <v>4796</v>
      </c>
      <c r="D4361" t="s">
        <v>3455</v>
      </c>
      <c r="E4361" t="s">
        <v>1596</v>
      </c>
      <c r="F4361" t="s">
        <v>13020</v>
      </c>
      <c r="G4361" t="s">
        <v>7490</v>
      </c>
      <c r="H4361" s="2">
        <v>45200</v>
      </c>
      <c r="I4361" s="2">
        <v>45200</v>
      </c>
      <c r="J4361"/>
      <c r="K4361"/>
      <c r="L4361">
        <v>27.25</v>
      </c>
      <c r="M4361" t="s">
        <v>7484</v>
      </c>
      <c r="N4361" t="s">
        <v>3482</v>
      </c>
      <c r="O4361"/>
      <c r="P4361" t="s">
        <v>13016</v>
      </c>
      <c r="Q4361" t="s">
        <v>13017</v>
      </c>
      <c r="R4361" t="s">
        <v>15466</v>
      </c>
      <c r="S4361" t="s">
        <v>15436</v>
      </c>
      <c r="T4361" t="s">
        <v>15437</v>
      </c>
      <c r="U4361" t="s">
        <v>15437</v>
      </c>
      <c r="V4361">
        <v>0.71710526315789469</v>
      </c>
    </row>
    <row r="4362" spans="1:22" x14ac:dyDescent="0.25">
      <c r="A4362" t="s">
        <v>1569</v>
      </c>
      <c r="B4362">
        <v>331337</v>
      </c>
      <c r="C4362" t="s">
        <v>4342</v>
      </c>
      <c r="D4362" t="s">
        <v>13223</v>
      </c>
      <c r="E4362" t="s">
        <v>1572</v>
      </c>
      <c r="F4362" t="s">
        <v>13214</v>
      </c>
      <c r="G4362" t="s">
        <v>7490</v>
      </c>
      <c r="H4362" s="2">
        <v>45199</v>
      </c>
      <c r="I4362" s="2">
        <v>45199</v>
      </c>
      <c r="J4362"/>
      <c r="K4362"/>
      <c r="L4362">
        <v>0.01</v>
      </c>
      <c r="M4362" t="s">
        <v>7484</v>
      </c>
      <c r="N4362" t="s">
        <v>3482</v>
      </c>
      <c r="O4362"/>
      <c r="P4362" t="s">
        <v>13215</v>
      </c>
      <c r="Q4362" t="s">
        <v>13216</v>
      </c>
      <c r="R4362" t="s">
        <v>15468</v>
      </c>
      <c r="S4362" t="s">
        <v>15436</v>
      </c>
      <c r="T4362" t="s">
        <v>15437</v>
      </c>
      <c r="U4362" t="s">
        <v>15437</v>
      </c>
      <c r="V4362">
        <v>0</v>
      </c>
    </row>
    <row r="4363" spans="1:22" x14ac:dyDescent="0.25">
      <c r="A4363" t="s">
        <v>1569</v>
      </c>
      <c r="B4363">
        <v>331264</v>
      </c>
      <c r="C4363" t="s">
        <v>1908</v>
      </c>
      <c r="D4363" t="s">
        <v>5903</v>
      </c>
      <c r="E4363" t="s">
        <v>1572</v>
      </c>
      <c r="F4363" t="s">
        <v>5889</v>
      </c>
      <c r="G4363" t="s">
        <v>4294</v>
      </c>
      <c r="H4363" s="2">
        <v>45199</v>
      </c>
      <c r="I4363" s="2">
        <v>45199</v>
      </c>
      <c r="J4363"/>
      <c r="K4363"/>
      <c r="L4363">
        <v>0.01</v>
      </c>
      <c r="M4363" t="s">
        <v>4269</v>
      </c>
      <c r="N4363" t="s">
        <v>3865</v>
      </c>
      <c r="O4363"/>
      <c r="P4363" t="s">
        <v>5885</v>
      </c>
      <c r="Q4363" t="s">
        <v>5886</v>
      </c>
      <c r="R4363" t="s">
        <v>15448</v>
      </c>
      <c r="S4363" t="s">
        <v>15436</v>
      </c>
      <c r="T4363" t="s">
        <v>15437</v>
      </c>
      <c r="U4363" t="s">
        <v>15437</v>
      </c>
      <c r="V4363">
        <v>0</v>
      </c>
    </row>
    <row r="4364" spans="1:22" x14ac:dyDescent="0.25">
      <c r="A4364" t="s">
        <v>1569</v>
      </c>
      <c r="B4364">
        <v>331318</v>
      </c>
      <c r="C4364" t="s">
        <v>8686</v>
      </c>
      <c r="D4364" t="s">
        <v>8687</v>
      </c>
      <c r="E4364" t="s">
        <v>1572</v>
      </c>
      <c r="F4364" t="s">
        <v>8676</v>
      </c>
      <c r="G4364" t="s">
        <v>7487</v>
      </c>
      <c r="H4364" s="2">
        <v>45198</v>
      </c>
      <c r="I4364" s="2">
        <v>45733</v>
      </c>
      <c r="J4364"/>
      <c r="K4364"/>
      <c r="L4364">
        <v>0.01</v>
      </c>
      <c r="M4364" t="s">
        <v>7484</v>
      </c>
      <c r="N4364" t="s">
        <v>3482</v>
      </c>
      <c r="O4364"/>
      <c r="P4364" t="s">
        <v>8674</v>
      </c>
      <c r="Q4364" t="s">
        <v>8675</v>
      </c>
      <c r="R4364" t="s">
        <v>15466</v>
      </c>
      <c r="S4364" t="s">
        <v>15436</v>
      </c>
      <c r="T4364" t="s">
        <v>15437</v>
      </c>
      <c r="U4364" t="s">
        <v>15437</v>
      </c>
      <c r="V4364">
        <v>0</v>
      </c>
    </row>
    <row r="4365" spans="1:22" x14ac:dyDescent="0.25">
      <c r="A4365" t="s">
        <v>1569</v>
      </c>
      <c r="B4365">
        <v>331238</v>
      </c>
      <c r="C4365" t="s">
        <v>1589</v>
      </c>
      <c r="D4365" t="s">
        <v>9112</v>
      </c>
      <c r="E4365" t="s">
        <v>1596</v>
      </c>
      <c r="F4365" t="s">
        <v>9098</v>
      </c>
      <c r="G4365" t="s">
        <v>7490</v>
      </c>
      <c r="H4365" s="2">
        <v>45198</v>
      </c>
      <c r="I4365" s="2">
        <v>45747</v>
      </c>
      <c r="J4365"/>
      <c r="K4365"/>
      <c r="L4365">
        <v>12</v>
      </c>
      <c r="M4365" t="s">
        <v>7484</v>
      </c>
      <c r="N4365" t="s">
        <v>3482</v>
      </c>
      <c r="O4365"/>
      <c r="P4365" t="s">
        <v>9099</v>
      </c>
      <c r="Q4365" t="s">
        <v>9100</v>
      </c>
      <c r="R4365" t="s">
        <v>15466</v>
      </c>
      <c r="S4365" t="s">
        <v>15436</v>
      </c>
      <c r="T4365" t="s">
        <v>15437</v>
      </c>
      <c r="U4365" t="s">
        <v>15437</v>
      </c>
      <c r="V4365">
        <v>0.31578947368421051</v>
      </c>
    </row>
    <row r="4366" spans="1:22" x14ac:dyDescent="0.25">
      <c r="A4366" t="s">
        <v>1569</v>
      </c>
      <c r="B4366">
        <v>331237</v>
      </c>
      <c r="C4366" t="s">
        <v>1601</v>
      </c>
      <c r="D4366" t="s">
        <v>9113</v>
      </c>
      <c r="E4366" t="s">
        <v>1596</v>
      </c>
      <c r="F4366" t="s">
        <v>9098</v>
      </c>
      <c r="G4366" t="s">
        <v>7490</v>
      </c>
      <c r="H4366" s="2">
        <v>45198</v>
      </c>
      <c r="I4366" s="2">
        <v>45747</v>
      </c>
      <c r="J4366"/>
      <c r="K4366"/>
      <c r="L4366">
        <v>11</v>
      </c>
      <c r="M4366" t="s">
        <v>7484</v>
      </c>
      <c r="N4366" t="s">
        <v>3482</v>
      </c>
      <c r="O4366"/>
      <c r="P4366" t="s">
        <v>9099</v>
      </c>
      <c r="Q4366" t="s">
        <v>9100</v>
      </c>
      <c r="R4366" t="s">
        <v>15466</v>
      </c>
      <c r="S4366" t="s">
        <v>15436</v>
      </c>
      <c r="T4366" t="s">
        <v>15437</v>
      </c>
      <c r="U4366" t="s">
        <v>15437</v>
      </c>
      <c r="V4366">
        <v>0.28947368421052633</v>
      </c>
    </row>
    <row r="4367" spans="1:22" x14ac:dyDescent="0.25">
      <c r="A4367" t="s">
        <v>1569</v>
      </c>
      <c r="B4367">
        <v>331239</v>
      </c>
      <c r="C4367" t="s">
        <v>9114</v>
      </c>
      <c r="D4367" t="s">
        <v>4353</v>
      </c>
      <c r="E4367" t="s">
        <v>1596</v>
      </c>
      <c r="F4367" t="s">
        <v>9098</v>
      </c>
      <c r="G4367" t="s">
        <v>7490</v>
      </c>
      <c r="H4367" s="2">
        <v>45198</v>
      </c>
      <c r="I4367" s="2">
        <v>45747</v>
      </c>
      <c r="J4367"/>
      <c r="K4367"/>
      <c r="L4367">
        <v>22.5</v>
      </c>
      <c r="M4367" t="s">
        <v>7484</v>
      </c>
      <c r="N4367" t="s">
        <v>3482</v>
      </c>
      <c r="O4367"/>
      <c r="P4367" t="s">
        <v>9099</v>
      </c>
      <c r="Q4367" t="s">
        <v>9100</v>
      </c>
      <c r="R4367" t="s">
        <v>15466</v>
      </c>
      <c r="S4367" t="s">
        <v>15436</v>
      </c>
      <c r="T4367" t="s">
        <v>15437</v>
      </c>
      <c r="U4367" t="s">
        <v>15437</v>
      </c>
      <c r="V4367">
        <v>0.59210526315789469</v>
      </c>
    </row>
    <row r="4368" spans="1:22" x14ac:dyDescent="0.25">
      <c r="A4368" t="s">
        <v>1569</v>
      </c>
      <c r="B4368">
        <v>331243</v>
      </c>
      <c r="C4368" t="s">
        <v>1802</v>
      </c>
      <c r="D4368" t="s">
        <v>2895</v>
      </c>
      <c r="E4368" t="s">
        <v>1572</v>
      </c>
      <c r="F4368" t="s">
        <v>11194</v>
      </c>
      <c r="G4368" t="s">
        <v>7487</v>
      </c>
      <c r="H4368" s="2">
        <v>45198</v>
      </c>
      <c r="I4368" s="2">
        <v>45198</v>
      </c>
      <c r="J4368"/>
      <c r="K4368"/>
      <c r="L4368">
        <v>0.01</v>
      </c>
      <c r="M4368" t="s">
        <v>7484</v>
      </c>
      <c r="N4368" t="s">
        <v>3482</v>
      </c>
      <c r="O4368"/>
      <c r="P4368" t="s">
        <v>11191</v>
      </c>
      <c r="Q4368" t="s">
        <v>11192</v>
      </c>
      <c r="R4368" t="s">
        <v>15466</v>
      </c>
      <c r="S4368" t="s">
        <v>15436</v>
      </c>
      <c r="T4368" t="s">
        <v>15437</v>
      </c>
      <c r="U4368" t="s">
        <v>15437</v>
      </c>
      <c r="V4368">
        <v>0</v>
      </c>
    </row>
    <row r="4369" spans="1:22" x14ac:dyDescent="0.25">
      <c r="A4369" t="s">
        <v>1569</v>
      </c>
      <c r="B4369">
        <v>331240</v>
      </c>
      <c r="C4369" t="s">
        <v>4601</v>
      </c>
      <c r="D4369" t="s">
        <v>4602</v>
      </c>
      <c r="E4369" t="s">
        <v>1572</v>
      </c>
      <c r="F4369" t="s">
        <v>4596</v>
      </c>
      <c r="G4369" t="s">
        <v>4294</v>
      </c>
      <c r="H4369" s="2">
        <v>45198</v>
      </c>
      <c r="I4369" s="2">
        <v>45198</v>
      </c>
      <c r="J4369"/>
      <c r="K4369"/>
      <c r="L4369">
        <v>0.01</v>
      </c>
      <c r="M4369" t="s">
        <v>4269</v>
      </c>
      <c r="N4369" t="s">
        <v>3865</v>
      </c>
      <c r="O4369"/>
      <c r="P4369" t="s">
        <v>4578</v>
      </c>
      <c r="Q4369" t="s">
        <v>4579</v>
      </c>
      <c r="R4369" t="s">
        <v>15452</v>
      </c>
      <c r="S4369" t="s">
        <v>15436</v>
      </c>
      <c r="T4369" t="s">
        <v>15437</v>
      </c>
      <c r="U4369" t="s">
        <v>15437</v>
      </c>
      <c r="V4369">
        <v>0</v>
      </c>
    </row>
    <row r="4370" spans="1:22" x14ac:dyDescent="0.25">
      <c r="A4370" t="s">
        <v>1569</v>
      </c>
      <c r="B4370">
        <v>331250</v>
      </c>
      <c r="C4370" t="s">
        <v>1705</v>
      </c>
      <c r="D4370" t="s">
        <v>4285</v>
      </c>
      <c r="E4370" t="s">
        <v>1572</v>
      </c>
      <c r="F4370" t="s">
        <v>7854</v>
      </c>
      <c r="G4370" t="s">
        <v>7509</v>
      </c>
      <c r="H4370" s="2">
        <v>45197</v>
      </c>
      <c r="I4370" s="2">
        <v>45197</v>
      </c>
      <c r="J4370"/>
      <c r="K4370"/>
      <c r="L4370">
        <v>0.01</v>
      </c>
      <c r="M4370" t="s">
        <v>7484</v>
      </c>
      <c r="N4370" t="s">
        <v>1714</v>
      </c>
      <c r="O4370"/>
      <c r="P4370" t="s">
        <v>7846</v>
      </c>
      <c r="Q4370" t="s">
        <v>5729</v>
      </c>
      <c r="R4370" t="s">
        <v>15462</v>
      </c>
      <c r="S4370" t="s">
        <v>15436</v>
      </c>
      <c r="T4370" t="s">
        <v>15437</v>
      </c>
      <c r="U4370" t="s">
        <v>15437</v>
      </c>
      <c r="V4370">
        <v>0</v>
      </c>
    </row>
    <row r="4371" spans="1:22" x14ac:dyDescent="0.25">
      <c r="A4371" t="s">
        <v>1569</v>
      </c>
      <c r="B4371">
        <v>331220</v>
      </c>
      <c r="C4371" t="s">
        <v>12270</v>
      </c>
      <c r="D4371" t="s">
        <v>12271</v>
      </c>
      <c r="E4371" t="s">
        <v>1572</v>
      </c>
      <c r="F4371" t="s">
        <v>12241</v>
      </c>
      <c r="G4371" t="s">
        <v>7490</v>
      </c>
      <c r="H4371" s="2">
        <v>45197</v>
      </c>
      <c r="I4371" s="2">
        <v>45197</v>
      </c>
      <c r="J4371"/>
      <c r="K4371"/>
      <c r="L4371">
        <v>0.01</v>
      </c>
      <c r="M4371" t="s">
        <v>7484</v>
      </c>
      <c r="N4371" t="s">
        <v>3865</v>
      </c>
      <c r="O4371"/>
      <c r="P4371" t="s">
        <v>12242</v>
      </c>
      <c r="Q4371" t="s">
        <v>5601</v>
      </c>
      <c r="R4371" t="s">
        <v>15467</v>
      </c>
      <c r="S4371" t="s">
        <v>15436</v>
      </c>
      <c r="T4371" t="s">
        <v>15437</v>
      </c>
      <c r="U4371" t="s">
        <v>15437</v>
      </c>
      <c r="V4371">
        <v>0</v>
      </c>
    </row>
    <row r="4372" spans="1:22" x14ac:dyDescent="0.25">
      <c r="A4372" t="s">
        <v>1569</v>
      </c>
      <c r="B4372">
        <v>331204</v>
      </c>
      <c r="C4372" t="s">
        <v>3353</v>
      </c>
      <c r="D4372" t="s">
        <v>13597</v>
      </c>
      <c r="E4372" t="s">
        <v>1572</v>
      </c>
      <c r="F4372" t="s">
        <v>13590</v>
      </c>
      <c r="G4372" t="s">
        <v>7490</v>
      </c>
      <c r="H4372" s="2">
        <v>45197</v>
      </c>
      <c r="I4372" s="2">
        <v>45197</v>
      </c>
      <c r="J4372"/>
      <c r="K4372"/>
      <c r="L4372">
        <v>0.01</v>
      </c>
      <c r="M4372" t="s">
        <v>7484</v>
      </c>
      <c r="N4372" t="s">
        <v>4199</v>
      </c>
      <c r="O4372"/>
      <c r="P4372" t="s">
        <v>13591</v>
      </c>
      <c r="Q4372" t="s">
        <v>13592</v>
      </c>
      <c r="R4372" t="s">
        <v>15449</v>
      </c>
      <c r="S4372" t="s">
        <v>15436</v>
      </c>
      <c r="T4372" t="s">
        <v>15437</v>
      </c>
      <c r="U4372" t="s">
        <v>15437</v>
      </c>
      <c r="V4372">
        <v>0</v>
      </c>
    </row>
    <row r="4373" spans="1:22" x14ac:dyDescent="0.25">
      <c r="A4373" t="s">
        <v>1569</v>
      </c>
      <c r="B4373">
        <v>331260</v>
      </c>
      <c r="C4373" t="s">
        <v>5977</v>
      </c>
      <c r="D4373" t="s">
        <v>5978</v>
      </c>
      <c r="E4373" t="s">
        <v>1596</v>
      </c>
      <c r="F4373" t="s">
        <v>5972</v>
      </c>
      <c r="G4373" t="s">
        <v>4294</v>
      </c>
      <c r="H4373" s="2">
        <v>45196</v>
      </c>
      <c r="I4373" s="2">
        <v>45196</v>
      </c>
      <c r="J4373"/>
      <c r="K4373"/>
      <c r="L4373">
        <v>15</v>
      </c>
      <c r="M4373" t="s">
        <v>4269</v>
      </c>
      <c r="N4373" t="s">
        <v>3482</v>
      </c>
      <c r="O4373"/>
      <c r="P4373" t="s">
        <v>5967</v>
      </c>
      <c r="Q4373" t="s">
        <v>5968</v>
      </c>
      <c r="R4373" t="s">
        <v>15451</v>
      </c>
      <c r="S4373" t="s">
        <v>15436</v>
      </c>
      <c r="T4373" t="s">
        <v>15437</v>
      </c>
      <c r="U4373" t="s">
        <v>15437</v>
      </c>
      <c r="V4373">
        <v>0.39473684210526316</v>
      </c>
    </row>
    <row r="4374" spans="1:22" x14ac:dyDescent="0.25">
      <c r="A4374" t="s">
        <v>1569</v>
      </c>
      <c r="B4374">
        <v>330636</v>
      </c>
      <c r="C4374" t="s">
        <v>4552</v>
      </c>
      <c r="D4374" t="s">
        <v>2992</v>
      </c>
      <c r="E4374" t="s">
        <v>1607</v>
      </c>
      <c r="F4374" t="s">
        <v>7257</v>
      </c>
      <c r="G4374" t="s">
        <v>7258</v>
      </c>
      <c r="H4374" s="2">
        <v>45196</v>
      </c>
      <c r="I4374" s="2">
        <v>45663</v>
      </c>
      <c r="J4374"/>
      <c r="K4374"/>
      <c r="L4374">
        <v>38</v>
      </c>
      <c r="M4374" t="s">
        <v>4269</v>
      </c>
      <c r="N4374" t="s">
        <v>1714</v>
      </c>
      <c r="O4374" t="s">
        <v>5500</v>
      </c>
      <c r="P4374" t="s">
        <v>7251</v>
      </c>
      <c r="Q4374" t="s">
        <v>7252</v>
      </c>
      <c r="R4374" t="s">
        <v>15459</v>
      </c>
      <c r="S4374" t="s">
        <v>15436</v>
      </c>
      <c r="T4374" t="s">
        <v>15437</v>
      </c>
      <c r="U4374" t="s">
        <v>15437</v>
      </c>
      <c r="V4374">
        <v>1</v>
      </c>
    </row>
    <row r="4375" spans="1:22" x14ac:dyDescent="0.25">
      <c r="A4375" t="s">
        <v>1569</v>
      </c>
      <c r="B4375">
        <v>331475</v>
      </c>
      <c r="C4375" t="s">
        <v>1844</v>
      </c>
      <c r="D4375" t="s">
        <v>2523</v>
      </c>
      <c r="E4375" t="s">
        <v>1596</v>
      </c>
      <c r="F4375" t="s">
        <v>8309</v>
      </c>
      <c r="G4375" t="s">
        <v>7490</v>
      </c>
      <c r="H4375" s="2">
        <v>45194</v>
      </c>
      <c r="I4375" s="2">
        <v>45194</v>
      </c>
      <c r="J4375"/>
      <c r="K4375"/>
      <c r="L4375">
        <v>30</v>
      </c>
      <c r="M4375" t="s">
        <v>7484</v>
      </c>
      <c r="N4375" t="s">
        <v>3482</v>
      </c>
      <c r="O4375"/>
      <c r="P4375" t="s">
        <v>8310</v>
      </c>
      <c r="Q4375" t="s">
        <v>5968</v>
      </c>
      <c r="R4375" t="s">
        <v>15465</v>
      </c>
      <c r="S4375" t="s">
        <v>15436</v>
      </c>
      <c r="T4375" t="s">
        <v>15437</v>
      </c>
      <c r="U4375" t="s">
        <v>15437</v>
      </c>
      <c r="V4375">
        <v>0.78947368421052633</v>
      </c>
    </row>
    <row r="4376" spans="1:22" x14ac:dyDescent="0.25">
      <c r="A4376" t="s">
        <v>1569</v>
      </c>
      <c r="B4376">
        <v>331155</v>
      </c>
      <c r="C4376" t="s">
        <v>9900</v>
      </c>
      <c r="D4376" t="s">
        <v>9901</v>
      </c>
      <c r="E4376" t="s">
        <v>1596</v>
      </c>
      <c r="F4376" t="s">
        <v>9902</v>
      </c>
      <c r="G4376" t="s">
        <v>7534</v>
      </c>
      <c r="H4376" s="2">
        <v>45194</v>
      </c>
      <c r="I4376" s="2">
        <v>45761</v>
      </c>
      <c r="J4376"/>
      <c r="K4376"/>
      <c r="L4376">
        <v>32</v>
      </c>
      <c r="M4376" t="s">
        <v>7484</v>
      </c>
      <c r="N4376" t="s">
        <v>4199</v>
      </c>
      <c r="O4376"/>
      <c r="P4376" t="s">
        <v>9875</v>
      </c>
      <c r="Q4376" t="s">
        <v>6060</v>
      </c>
      <c r="R4376" t="s">
        <v>15449</v>
      </c>
      <c r="S4376" t="s">
        <v>15436</v>
      </c>
      <c r="T4376" t="s">
        <v>15437</v>
      </c>
      <c r="U4376" t="s">
        <v>15437</v>
      </c>
      <c r="V4376">
        <v>0.84210526315789469</v>
      </c>
    </row>
    <row r="4377" spans="1:22" x14ac:dyDescent="0.25">
      <c r="A4377" t="s">
        <v>1569</v>
      </c>
      <c r="B4377">
        <v>331154</v>
      </c>
      <c r="C4377" t="s">
        <v>3072</v>
      </c>
      <c r="D4377" t="s">
        <v>9903</v>
      </c>
      <c r="E4377" t="s">
        <v>1596</v>
      </c>
      <c r="F4377" t="s">
        <v>9874</v>
      </c>
      <c r="G4377" t="s">
        <v>7490</v>
      </c>
      <c r="H4377" s="2">
        <v>45194</v>
      </c>
      <c r="I4377" s="2">
        <v>45194</v>
      </c>
      <c r="J4377"/>
      <c r="K4377"/>
      <c r="L4377">
        <v>32.5</v>
      </c>
      <c r="M4377" t="s">
        <v>7484</v>
      </c>
      <c r="N4377" t="s">
        <v>4199</v>
      </c>
      <c r="O4377"/>
      <c r="P4377" t="s">
        <v>9875</v>
      </c>
      <c r="Q4377" t="s">
        <v>6060</v>
      </c>
      <c r="R4377" t="s">
        <v>15449</v>
      </c>
      <c r="S4377" t="s">
        <v>15436</v>
      </c>
      <c r="T4377" t="s">
        <v>15437</v>
      </c>
      <c r="U4377" t="s">
        <v>15437</v>
      </c>
      <c r="V4377">
        <v>0.85526315789473684</v>
      </c>
    </row>
    <row r="4378" spans="1:22" x14ac:dyDescent="0.25">
      <c r="A4378" t="s">
        <v>1569</v>
      </c>
      <c r="B4378">
        <v>331190</v>
      </c>
      <c r="C4378" t="s">
        <v>1910</v>
      </c>
      <c r="D4378" t="s">
        <v>9904</v>
      </c>
      <c r="E4378" t="s">
        <v>1572</v>
      </c>
      <c r="F4378" t="s">
        <v>9874</v>
      </c>
      <c r="G4378" t="s">
        <v>7490</v>
      </c>
      <c r="H4378" s="2">
        <v>45194</v>
      </c>
      <c r="I4378" s="2">
        <v>45194</v>
      </c>
      <c r="J4378"/>
      <c r="K4378"/>
      <c r="L4378">
        <v>0.01</v>
      </c>
      <c r="M4378" t="s">
        <v>7484</v>
      </c>
      <c r="N4378" t="s">
        <v>4199</v>
      </c>
      <c r="O4378"/>
      <c r="P4378" t="s">
        <v>9875</v>
      </c>
      <c r="Q4378" t="s">
        <v>6060</v>
      </c>
      <c r="R4378" t="s">
        <v>15449</v>
      </c>
      <c r="S4378" t="s">
        <v>15436</v>
      </c>
      <c r="T4378" t="s">
        <v>15437</v>
      </c>
      <c r="U4378" t="s">
        <v>15437</v>
      </c>
      <c r="V4378">
        <v>0</v>
      </c>
    </row>
    <row r="4379" spans="1:22" x14ac:dyDescent="0.25">
      <c r="A4379" t="s">
        <v>1569</v>
      </c>
      <c r="B4379">
        <v>330926</v>
      </c>
      <c r="C4379" t="s">
        <v>1910</v>
      </c>
      <c r="D4379" t="s">
        <v>10070</v>
      </c>
      <c r="E4379" t="s">
        <v>1572</v>
      </c>
      <c r="F4379" t="s">
        <v>10045</v>
      </c>
      <c r="G4379" t="s">
        <v>7490</v>
      </c>
      <c r="H4379" s="2">
        <v>45194</v>
      </c>
      <c r="I4379" s="2">
        <v>45208</v>
      </c>
      <c r="J4379"/>
      <c r="K4379"/>
      <c r="L4379">
        <v>0.01</v>
      </c>
      <c r="M4379" t="s">
        <v>7484</v>
      </c>
      <c r="N4379" t="s">
        <v>3311</v>
      </c>
      <c r="O4379"/>
      <c r="P4379" t="s">
        <v>10046</v>
      </c>
      <c r="Q4379" t="s">
        <v>6763</v>
      </c>
      <c r="R4379" t="s">
        <v>15463</v>
      </c>
      <c r="S4379" t="s">
        <v>15436</v>
      </c>
      <c r="T4379" t="s">
        <v>15437</v>
      </c>
      <c r="U4379" t="s">
        <v>15437</v>
      </c>
      <c r="V4379">
        <v>0</v>
      </c>
    </row>
    <row r="4380" spans="1:22" x14ac:dyDescent="0.25">
      <c r="A4380" t="s">
        <v>1569</v>
      </c>
      <c r="B4380">
        <v>330608</v>
      </c>
      <c r="C4380" t="s">
        <v>1608</v>
      </c>
      <c r="D4380" t="s">
        <v>10071</v>
      </c>
      <c r="E4380" t="s">
        <v>1572</v>
      </c>
      <c r="F4380" t="s">
        <v>10045</v>
      </c>
      <c r="G4380" t="s">
        <v>7490</v>
      </c>
      <c r="H4380" s="2">
        <v>45194</v>
      </c>
      <c r="I4380" s="2">
        <v>45208</v>
      </c>
      <c r="J4380"/>
      <c r="K4380"/>
      <c r="L4380">
        <v>0.01</v>
      </c>
      <c r="M4380" t="s">
        <v>7484</v>
      </c>
      <c r="N4380" t="s">
        <v>3311</v>
      </c>
      <c r="O4380"/>
      <c r="P4380" t="s">
        <v>10046</v>
      </c>
      <c r="Q4380" t="s">
        <v>6763</v>
      </c>
      <c r="R4380" t="s">
        <v>15463</v>
      </c>
      <c r="S4380" t="s">
        <v>15436</v>
      </c>
      <c r="T4380" t="s">
        <v>15437</v>
      </c>
      <c r="U4380" t="s">
        <v>15437</v>
      </c>
      <c r="V4380">
        <v>0</v>
      </c>
    </row>
    <row r="4381" spans="1:22" x14ac:dyDescent="0.25">
      <c r="A4381" t="s">
        <v>1569</v>
      </c>
      <c r="B4381">
        <v>331003</v>
      </c>
      <c r="C4381" t="s">
        <v>1594</v>
      </c>
      <c r="D4381" t="s">
        <v>10631</v>
      </c>
      <c r="E4381" t="s">
        <v>1607</v>
      </c>
      <c r="F4381" t="s">
        <v>10632</v>
      </c>
      <c r="G4381" t="s">
        <v>7537</v>
      </c>
      <c r="H4381" s="2">
        <v>45194</v>
      </c>
      <c r="I4381" s="2">
        <v>45194</v>
      </c>
      <c r="J4381"/>
      <c r="K4381"/>
      <c r="L4381">
        <v>38</v>
      </c>
      <c r="M4381" t="s">
        <v>7484</v>
      </c>
      <c r="N4381" t="s">
        <v>1576</v>
      </c>
      <c r="O4381"/>
      <c r="P4381" t="s">
        <v>10607</v>
      </c>
      <c r="Q4381" t="s">
        <v>10608</v>
      </c>
      <c r="R4381" t="s">
        <v>15464</v>
      </c>
      <c r="S4381" t="s">
        <v>15436</v>
      </c>
      <c r="T4381" t="s">
        <v>15437</v>
      </c>
      <c r="U4381" t="s">
        <v>15437</v>
      </c>
      <c r="V4381">
        <v>1</v>
      </c>
    </row>
    <row r="4382" spans="1:22" x14ac:dyDescent="0.25">
      <c r="A4382" t="s">
        <v>1569</v>
      </c>
      <c r="B4382">
        <v>330722</v>
      </c>
      <c r="C4382" t="s">
        <v>1844</v>
      </c>
      <c r="D4382" t="s">
        <v>1671</v>
      </c>
      <c r="E4382" t="s">
        <v>1572</v>
      </c>
      <c r="F4382" t="s">
        <v>10656</v>
      </c>
      <c r="G4382" t="s">
        <v>7490</v>
      </c>
      <c r="H4382" s="2">
        <v>45194</v>
      </c>
      <c r="I4382" s="2">
        <v>45201</v>
      </c>
      <c r="J4382"/>
      <c r="K4382"/>
      <c r="L4382">
        <v>0.01</v>
      </c>
      <c r="M4382" t="s">
        <v>7484</v>
      </c>
      <c r="N4382" t="s">
        <v>4199</v>
      </c>
      <c r="O4382"/>
      <c r="P4382" t="s">
        <v>10650</v>
      </c>
      <c r="Q4382" t="s">
        <v>4374</v>
      </c>
      <c r="R4382" t="s">
        <v>15449</v>
      </c>
      <c r="S4382" t="s">
        <v>15436</v>
      </c>
      <c r="T4382" t="s">
        <v>15437</v>
      </c>
      <c r="U4382" t="s">
        <v>15437</v>
      </c>
      <c r="V4382">
        <v>0</v>
      </c>
    </row>
    <row r="4383" spans="1:22" x14ac:dyDescent="0.25">
      <c r="A4383" t="s">
        <v>1569</v>
      </c>
      <c r="B4383">
        <v>330725</v>
      </c>
      <c r="C4383" t="s">
        <v>2186</v>
      </c>
      <c r="D4383" t="s">
        <v>1838</v>
      </c>
      <c r="E4383" t="s">
        <v>1572</v>
      </c>
      <c r="F4383" t="s">
        <v>10656</v>
      </c>
      <c r="G4383" t="s">
        <v>7490</v>
      </c>
      <c r="H4383" s="2">
        <v>45194</v>
      </c>
      <c r="I4383" s="2">
        <v>45201</v>
      </c>
      <c r="J4383"/>
      <c r="K4383"/>
      <c r="L4383">
        <v>0.01</v>
      </c>
      <c r="M4383" t="s">
        <v>7484</v>
      </c>
      <c r="N4383" t="s">
        <v>4199</v>
      </c>
      <c r="O4383"/>
      <c r="P4383" t="s">
        <v>10650</v>
      </c>
      <c r="Q4383" t="s">
        <v>4374</v>
      </c>
      <c r="R4383" t="s">
        <v>15449</v>
      </c>
      <c r="S4383" t="s">
        <v>15436</v>
      </c>
      <c r="T4383" t="s">
        <v>15437</v>
      </c>
      <c r="U4383" t="s">
        <v>15437</v>
      </c>
      <c r="V4383">
        <v>0</v>
      </c>
    </row>
    <row r="4384" spans="1:22" x14ac:dyDescent="0.25">
      <c r="A4384" t="s">
        <v>1569</v>
      </c>
      <c r="B4384">
        <v>331138</v>
      </c>
      <c r="C4384" t="s">
        <v>5118</v>
      </c>
      <c r="D4384" t="s">
        <v>11688</v>
      </c>
      <c r="E4384" t="s">
        <v>1572</v>
      </c>
      <c r="F4384" t="s">
        <v>11692</v>
      </c>
      <c r="G4384" t="s">
        <v>8770</v>
      </c>
      <c r="H4384" s="2">
        <v>45194</v>
      </c>
      <c r="I4384" s="2">
        <v>45194</v>
      </c>
      <c r="J4384"/>
      <c r="K4384"/>
      <c r="L4384">
        <v>0.01</v>
      </c>
      <c r="M4384" t="s">
        <v>7484</v>
      </c>
      <c r="N4384" t="s">
        <v>4199</v>
      </c>
      <c r="O4384"/>
      <c r="P4384" t="s">
        <v>11673</v>
      </c>
      <c r="Q4384" t="s">
        <v>6956</v>
      </c>
      <c r="R4384" t="s">
        <v>15449</v>
      </c>
      <c r="S4384" t="s">
        <v>15436</v>
      </c>
      <c r="T4384" t="s">
        <v>15437</v>
      </c>
      <c r="U4384" t="s">
        <v>15437</v>
      </c>
      <c r="V4384">
        <v>0</v>
      </c>
    </row>
    <row r="4385" spans="1:22" x14ac:dyDescent="0.25">
      <c r="A4385" t="s">
        <v>1569</v>
      </c>
      <c r="B4385">
        <v>331172</v>
      </c>
      <c r="C4385" t="s">
        <v>12115</v>
      </c>
      <c r="D4385" t="s">
        <v>1952</v>
      </c>
      <c r="E4385" t="s">
        <v>1572</v>
      </c>
      <c r="F4385" t="s">
        <v>12100</v>
      </c>
      <c r="G4385" t="s">
        <v>7483</v>
      </c>
      <c r="H4385" s="2">
        <v>45194</v>
      </c>
      <c r="I4385" s="2">
        <v>45194</v>
      </c>
      <c r="J4385"/>
      <c r="K4385"/>
      <c r="L4385">
        <v>0.01</v>
      </c>
      <c r="M4385" t="s">
        <v>7484</v>
      </c>
      <c r="N4385" t="s">
        <v>1714</v>
      </c>
      <c r="O4385"/>
      <c r="P4385" t="s">
        <v>12097</v>
      </c>
      <c r="Q4385" t="s">
        <v>3032</v>
      </c>
      <c r="R4385" t="s">
        <v>15461</v>
      </c>
      <c r="S4385" t="s">
        <v>15436</v>
      </c>
      <c r="T4385" t="s">
        <v>15437</v>
      </c>
      <c r="U4385" t="s">
        <v>15437</v>
      </c>
      <c r="V4385">
        <v>0</v>
      </c>
    </row>
    <row r="4386" spans="1:22" x14ac:dyDescent="0.25">
      <c r="A4386" t="s">
        <v>1569</v>
      </c>
      <c r="B4386">
        <v>331167</v>
      </c>
      <c r="C4386" t="s">
        <v>6307</v>
      </c>
      <c r="D4386" t="s">
        <v>12403</v>
      </c>
      <c r="E4386" t="s">
        <v>1572</v>
      </c>
      <c r="F4386" t="s">
        <v>12404</v>
      </c>
      <c r="G4386" t="s">
        <v>7483</v>
      </c>
      <c r="H4386" s="2">
        <v>45194</v>
      </c>
      <c r="I4386" s="2">
        <v>45194</v>
      </c>
      <c r="J4386"/>
      <c r="K4386"/>
      <c r="L4386">
        <v>0.01</v>
      </c>
      <c r="M4386" t="s">
        <v>7484</v>
      </c>
      <c r="N4386" t="s">
        <v>3482</v>
      </c>
      <c r="O4386"/>
      <c r="P4386" t="s">
        <v>12388</v>
      </c>
      <c r="Q4386" t="s">
        <v>12389</v>
      </c>
      <c r="R4386" t="s">
        <v>15465</v>
      </c>
      <c r="S4386" t="s">
        <v>15436</v>
      </c>
      <c r="T4386" t="s">
        <v>15437</v>
      </c>
      <c r="U4386" t="s">
        <v>15437</v>
      </c>
      <c r="V4386">
        <v>0</v>
      </c>
    </row>
    <row r="4387" spans="1:22" x14ac:dyDescent="0.25">
      <c r="A4387" t="s">
        <v>1569</v>
      </c>
      <c r="B4387">
        <v>331181</v>
      </c>
      <c r="C4387" t="s">
        <v>4548</v>
      </c>
      <c r="D4387" t="s">
        <v>4549</v>
      </c>
      <c r="E4387" t="s">
        <v>1572</v>
      </c>
      <c r="F4387" t="s">
        <v>4524</v>
      </c>
      <c r="G4387" t="s">
        <v>4268</v>
      </c>
      <c r="H4387" s="2">
        <v>45194</v>
      </c>
      <c r="I4387" s="2">
        <v>45194</v>
      </c>
      <c r="J4387"/>
      <c r="K4387"/>
      <c r="L4387">
        <v>0.01</v>
      </c>
      <c r="M4387" t="s">
        <v>4269</v>
      </c>
      <c r="N4387" t="s">
        <v>3482</v>
      </c>
      <c r="O4387"/>
      <c r="P4387" t="s">
        <v>4525</v>
      </c>
      <c r="Q4387" t="s">
        <v>4526</v>
      </c>
      <c r="R4387" t="s">
        <v>15451</v>
      </c>
      <c r="S4387" t="s">
        <v>15436</v>
      </c>
      <c r="T4387" t="s">
        <v>15437</v>
      </c>
      <c r="U4387" t="s">
        <v>15437</v>
      </c>
      <c r="V4387">
        <v>0</v>
      </c>
    </row>
    <row r="4388" spans="1:22" x14ac:dyDescent="0.25">
      <c r="A4388" t="s">
        <v>1569</v>
      </c>
      <c r="B4388">
        <v>331161</v>
      </c>
      <c r="C4388" t="s">
        <v>2115</v>
      </c>
      <c r="D4388" t="s">
        <v>9446</v>
      </c>
      <c r="E4388" t="s">
        <v>1572</v>
      </c>
      <c r="F4388" t="s">
        <v>9447</v>
      </c>
      <c r="G4388" t="s">
        <v>7487</v>
      </c>
      <c r="H4388" s="2">
        <v>45193</v>
      </c>
      <c r="I4388" s="2">
        <v>45193</v>
      </c>
      <c r="J4388"/>
      <c r="K4388"/>
      <c r="L4388">
        <v>0.01</v>
      </c>
      <c r="M4388" t="s">
        <v>7484</v>
      </c>
      <c r="N4388" t="s">
        <v>3865</v>
      </c>
      <c r="O4388"/>
      <c r="P4388" t="s">
        <v>9417</v>
      </c>
      <c r="Q4388" t="s">
        <v>6136</v>
      </c>
      <c r="R4388" t="s">
        <v>15467</v>
      </c>
      <c r="S4388" t="s">
        <v>15436</v>
      </c>
      <c r="T4388" t="s">
        <v>15437</v>
      </c>
      <c r="U4388" t="s">
        <v>15437</v>
      </c>
      <c r="V4388">
        <v>0</v>
      </c>
    </row>
    <row r="4389" spans="1:22" x14ac:dyDescent="0.25">
      <c r="A4389" t="s">
        <v>1569</v>
      </c>
      <c r="B4389">
        <v>331168</v>
      </c>
      <c r="C4389" t="s">
        <v>1684</v>
      </c>
      <c r="D4389" t="s">
        <v>7820</v>
      </c>
      <c r="E4389" t="s">
        <v>1572</v>
      </c>
      <c r="F4389" t="s">
        <v>13193</v>
      </c>
      <c r="G4389" t="s">
        <v>7487</v>
      </c>
      <c r="H4389" s="2">
        <v>45193</v>
      </c>
      <c r="I4389" s="2">
        <v>45733</v>
      </c>
      <c r="J4389"/>
      <c r="K4389"/>
      <c r="L4389">
        <v>0.01</v>
      </c>
      <c r="M4389" t="s">
        <v>7484</v>
      </c>
      <c r="N4389" t="s">
        <v>3865</v>
      </c>
      <c r="O4389"/>
      <c r="P4389" t="s">
        <v>13178</v>
      </c>
      <c r="Q4389" t="s">
        <v>13179</v>
      </c>
      <c r="R4389" t="s">
        <v>15467</v>
      </c>
      <c r="S4389" t="s">
        <v>15436</v>
      </c>
      <c r="T4389" t="s">
        <v>15437</v>
      </c>
      <c r="U4389" t="s">
        <v>15437</v>
      </c>
      <c r="V4389">
        <v>0</v>
      </c>
    </row>
    <row r="4390" spans="1:22" x14ac:dyDescent="0.25">
      <c r="A4390" t="s">
        <v>1569</v>
      </c>
      <c r="B4390">
        <v>331160</v>
      </c>
      <c r="C4390" t="s">
        <v>1628</v>
      </c>
      <c r="D4390" t="s">
        <v>4542</v>
      </c>
      <c r="E4390" t="s">
        <v>1572</v>
      </c>
      <c r="F4390" t="s">
        <v>4524</v>
      </c>
      <c r="G4390" t="s">
        <v>4268</v>
      </c>
      <c r="H4390" s="2">
        <v>45193</v>
      </c>
      <c r="I4390" s="2">
        <v>45193</v>
      </c>
      <c r="J4390"/>
      <c r="K4390"/>
      <c r="L4390">
        <v>0.01</v>
      </c>
      <c r="M4390" t="s">
        <v>4269</v>
      </c>
      <c r="N4390" t="s">
        <v>3482</v>
      </c>
      <c r="O4390"/>
      <c r="P4390" t="s">
        <v>4525</v>
      </c>
      <c r="Q4390" t="s">
        <v>4526</v>
      </c>
      <c r="R4390" t="s">
        <v>15451</v>
      </c>
      <c r="S4390" t="s">
        <v>15436</v>
      </c>
      <c r="T4390" t="s">
        <v>15437</v>
      </c>
      <c r="U4390" t="s">
        <v>15437</v>
      </c>
      <c r="V4390">
        <v>0</v>
      </c>
    </row>
    <row r="4391" spans="1:22" x14ac:dyDescent="0.25">
      <c r="A4391" t="s">
        <v>1569</v>
      </c>
      <c r="B4391">
        <v>331179</v>
      </c>
      <c r="C4391" t="s">
        <v>2298</v>
      </c>
      <c r="D4391" t="s">
        <v>5151</v>
      </c>
      <c r="E4391" t="s">
        <v>1572</v>
      </c>
      <c r="F4391" t="s">
        <v>5136</v>
      </c>
      <c r="G4391" t="s">
        <v>4268</v>
      </c>
      <c r="H4391" s="2">
        <v>45193</v>
      </c>
      <c r="I4391" s="2">
        <v>45193</v>
      </c>
      <c r="J4391"/>
      <c r="K4391"/>
      <c r="L4391">
        <v>0.01</v>
      </c>
      <c r="M4391" t="s">
        <v>4269</v>
      </c>
      <c r="N4391" t="s">
        <v>3482</v>
      </c>
      <c r="O4391"/>
      <c r="P4391" t="s">
        <v>5137</v>
      </c>
      <c r="Q4391" t="s">
        <v>5138</v>
      </c>
      <c r="R4391" t="s">
        <v>15455</v>
      </c>
      <c r="S4391" t="s">
        <v>15436</v>
      </c>
      <c r="T4391" t="s">
        <v>15437</v>
      </c>
      <c r="U4391" t="s">
        <v>15437</v>
      </c>
      <c r="V4391">
        <v>0</v>
      </c>
    </row>
    <row r="4392" spans="1:22" x14ac:dyDescent="0.25">
      <c r="A4392" t="s">
        <v>1569</v>
      </c>
      <c r="B4392">
        <v>331178</v>
      </c>
      <c r="C4392" t="s">
        <v>2234</v>
      </c>
      <c r="D4392" t="s">
        <v>5466</v>
      </c>
      <c r="E4392" t="s">
        <v>1572</v>
      </c>
      <c r="F4392" t="s">
        <v>5462</v>
      </c>
      <c r="G4392" t="s">
        <v>4294</v>
      </c>
      <c r="H4392" s="2">
        <v>45193</v>
      </c>
      <c r="I4392" s="2">
        <v>45193</v>
      </c>
      <c r="J4392"/>
      <c r="K4392"/>
      <c r="L4392">
        <v>0.01</v>
      </c>
      <c r="M4392" t="s">
        <v>4269</v>
      </c>
      <c r="N4392" t="s">
        <v>3482</v>
      </c>
      <c r="O4392"/>
      <c r="P4392" t="s">
        <v>5449</v>
      </c>
      <c r="Q4392" t="s">
        <v>3750</v>
      </c>
      <c r="R4392" t="s">
        <v>15451</v>
      </c>
      <c r="S4392" t="s">
        <v>15436</v>
      </c>
      <c r="T4392" t="s">
        <v>15437</v>
      </c>
      <c r="U4392" t="s">
        <v>15437</v>
      </c>
      <c r="V4392">
        <v>0</v>
      </c>
    </row>
    <row r="4393" spans="1:22" x14ac:dyDescent="0.25">
      <c r="A4393" t="s">
        <v>1569</v>
      </c>
      <c r="B4393">
        <v>331132</v>
      </c>
      <c r="C4393" t="s">
        <v>3314</v>
      </c>
      <c r="D4393" t="s">
        <v>8373</v>
      </c>
      <c r="E4393" t="s">
        <v>1572</v>
      </c>
      <c r="F4393" t="s">
        <v>8364</v>
      </c>
      <c r="G4393" t="s">
        <v>7490</v>
      </c>
      <c r="H4393" s="2">
        <v>45192</v>
      </c>
      <c r="I4393" s="2">
        <v>45192</v>
      </c>
      <c r="J4393"/>
      <c r="K4393"/>
      <c r="L4393">
        <v>0.01</v>
      </c>
      <c r="M4393" t="s">
        <v>7484</v>
      </c>
      <c r="N4393" t="s">
        <v>3482</v>
      </c>
      <c r="O4393"/>
      <c r="P4393" t="s">
        <v>8365</v>
      </c>
      <c r="Q4393" t="s">
        <v>5138</v>
      </c>
      <c r="R4393" t="s">
        <v>15466</v>
      </c>
      <c r="S4393" t="s">
        <v>15436</v>
      </c>
      <c r="T4393" t="s">
        <v>15437</v>
      </c>
      <c r="U4393" t="s">
        <v>15437</v>
      </c>
      <c r="V4393">
        <v>0</v>
      </c>
    </row>
    <row r="4394" spans="1:22" x14ac:dyDescent="0.25">
      <c r="A4394" t="s">
        <v>1569</v>
      </c>
      <c r="B4394">
        <v>331135</v>
      </c>
      <c r="C4394" t="s">
        <v>9642</v>
      </c>
      <c r="D4394" t="s">
        <v>9643</v>
      </c>
      <c r="E4394" t="s">
        <v>1572</v>
      </c>
      <c r="F4394" t="s">
        <v>9604</v>
      </c>
      <c r="G4394" t="s">
        <v>7490</v>
      </c>
      <c r="H4394" s="2">
        <v>45192</v>
      </c>
      <c r="I4394" s="2">
        <v>45192</v>
      </c>
      <c r="J4394"/>
      <c r="K4394"/>
      <c r="L4394">
        <v>0.01</v>
      </c>
      <c r="M4394" t="s">
        <v>7484</v>
      </c>
      <c r="N4394" t="s">
        <v>4199</v>
      </c>
      <c r="O4394"/>
      <c r="P4394" t="s">
        <v>9605</v>
      </c>
      <c r="Q4394" t="s">
        <v>4702</v>
      </c>
      <c r="R4394" t="s">
        <v>15449</v>
      </c>
      <c r="S4394" t="s">
        <v>15436</v>
      </c>
      <c r="T4394" t="s">
        <v>15437</v>
      </c>
      <c r="U4394" t="s">
        <v>15437</v>
      </c>
      <c r="V4394">
        <v>0</v>
      </c>
    </row>
    <row r="4395" spans="1:22" x14ac:dyDescent="0.25">
      <c r="A4395" t="s">
        <v>1569</v>
      </c>
      <c r="B4395">
        <v>331127</v>
      </c>
      <c r="C4395" t="s">
        <v>13194</v>
      </c>
      <c r="D4395" t="s">
        <v>13195</v>
      </c>
      <c r="E4395" t="s">
        <v>1572</v>
      </c>
      <c r="F4395" t="s">
        <v>13177</v>
      </c>
      <c r="G4395" t="s">
        <v>7490</v>
      </c>
      <c r="H4395" s="2">
        <v>45192</v>
      </c>
      <c r="I4395" s="2">
        <v>45192</v>
      </c>
      <c r="J4395"/>
      <c r="K4395"/>
      <c r="L4395">
        <v>0.01</v>
      </c>
      <c r="M4395" t="s">
        <v>7484</v>
      </c>
      <c r="N4395" t="s">
        <v>3865</v>
      </c>
      <c r="O4395"/>
      <c r="P4395" t="s">
        <v>13178</v>
      </c>
      <c r="Q4395" t="s">
        <v>13179</v>
      </c>
      <c r="R4395" t="s">
        <v>15467</v>
      </c>
      <c r="S4395" t="s">
        <v>15436</v>
      </c>
      <c r="T4395" t="s">
        <v>15437</v>
      </c>
      <c r="U4395" t="s">
        <v>15437</v>
      </c>
      <c r="V4395">
        <v>0</v>
      </c>
    </row>
    <row r="4396" spans="1:22" x14ac:dyDescent="0.25">
      <c r="A4396" t="s">
        <v>1569</v>
      </c>
      <c r="B4396">
        <v>331137</v>
      </c>
      <c r="C4396" t="s">
        <v>5032</v>
      </c>
      <c r="D4396" t="s">
        <v>1785</v>
      </c>
      <c r="E4396" t="s">
        <v>1572</v>
      </c>
      <c r="F4396" t="s">
        <v>13562</v>
      </c>
      <c r="G4396" t="s">
        <v>7490</v>
      </c>
      <c r="H4396" s="2">
        <v>45192</v>
      </c>
      <c r="I4396" s="2">
        <v>45192</v>
      </c>
      <c r="J4396"/>
      <c r="K4396"/>
      <c r="L4396">
        <v>0.01</v>
      </c>
      <c r="M4396" t="s">
        <v>7484</v>
      </c>
      <c r="N4396" t="s">
        <v>4199</v>
      </c>
      <c r="O4396"/>
      <c r="P4396" t="s">
        <v>13563</v>
      </c>
      <c r="Q4396" t="s">
        <v>6431</v>
      </c>
      <c r="R4396" t="s">
        <v>15449</v>
      </c>
      <c r="S4396" t="s">
        <v>15436</v>
      </c>
      <c r="T4396" t="s">
        <v>15437</v>
      </c>
      <c r="U4396" t="s">
        <v>15437</v>
      </c>
      <c r="V4396">
        <v>0</v>
      </c>
    </row>
    <row r="4397" spans="1:22" x14ac:dyDescent="0.25">
      <c r="A4397" t="s">
        <v>1569</v>
      </c>
      <c r="B4397">
        <v>331133</v>
      </c>
      <c r="C4397" t="s">
        <v>2076</v>
      </c>
      <c r="D4397" t="s">
        <v>13598</v>
      </c>
      <c r="E4397" t="s">
        <v>1572</v>
      </c>
      <c r="F4397" t="s">
        <v>13590</v>
      </c>
      <c r="G4397" t="s">
        <v>7490</v>
      </c>
      <c r="H4397" s="2">
        <v>45192</v>
      </c>
      <c r="I4397" s="2">
        <v>45192</v>
      </c>
      <c r="J4397"/>
      <c r="K4397"/>
      <c r="L4397">
        <v>0.01</v>
      </c>
      <c r="M4397" t="s">
        <v>7484</v>
      </c>
      <c r="N4397" t="s">
        <v>4199</v>
      </c>
      <c r="O4397"/>
      <c r="P4397" t="s">
        <v>13591</v>
      </c>
      <c r="Q4397" t="s">
        <v>13592</v>
      </c>
      <c r="R4397" t="s">
        <v>15449</v>
      </c>
      <c r="S4397" t="s">
        <v>15436</v>
      </c>
      <c r="T4397" t="s">
        <v>15437</v>
      </c>
      <c r="U4397" t="s">
        <v>15437</v>
      </c>
      <c r="V4397">
        <v>0</v>
      </c>
    </row>
    <row r="4398" spans="1:22" x14ac:dyDescent="0.25">
      <c r="A4398" t="s">
        <v>1569</v>
      </c>
      <c r="B4398">
        <v>331171</v>
      </c>
      <c r="C4398" t="s">
        <v>3237</v>
      </c>
      <c r="D4398" t="s">
        <v>2972</v>
      </c>
      <c r="E4398" t="s">
        <v>1572</v>
      </c>
      <c r="F4398" t="s">
        <v>13808</v>
      </c>
      <c r="G4398" t="s">
        <v>7490</v>
      </c>
      <c r="H4398" s="2">
        <v>45192</v>
      </c>
      <c r="I4398" s="2">
        <v>45192</v>
      </c>
      <c r="J4398"/>
      <c r="K4398"/>
      <c r="L4398">
        <v>0.01</v>
      </c>
      <c r="M4398" t="s">
        <v>7484</v>
      </c>
      <c r="N4398" t="s">
        <v>3865</v>
      </c>
      <c r="O4398"/>
      <c r="P4398" t="s">
        <v>13809</v>
      </c>
      <c r="Q4398" t="s">
        <v>13810</v>
      </c>
      <c r="R4398" t="s">
        <v>15468</v>
      </c>
      <c r="S4398" t="s">
        <v>15436</v>
      </c>
      <c r="T4398" t="s">
        <v>15437</v>
      </c>
      <c r="U4398" t="s">
        <v>15437</v>
      </c>
      <c r="V4398">
        <v>0</v>
      </c>
    </row>
    <row r="4399" spans="1:22" x14ac:dyDescent="0.25">
      <c r="A4399" t="s">
        <v>1569</v>
      </c>
      <c r="B4399">
        <v>331244</v>
      </c>
      <c r="C4399" t="s">
        <v>4776</v>
      </c>
      <c r="D4399" t="s">
        <v>4777</v>
      </c>
      <c r="E4399" t="s">
        <v>1596</v>
      </c>
      <c r="F4399" t="s">
        <v>4770</v>
      </c>
      <c r="G4399" t="s">
        <v>4294</v>
      </c>
      <c r="H4399" s="2">
        <v>45192</v>
      </c>
      <c r="I4399" s="2">
        <v>45192</v>
      </c>
      <c r="J4399"/>
      <c r="K4399"/>
      <c r="L4399">
        <v>30</v>
      </c>
      <c r="M4399" t="s">
        <v>4269</v>
      </c>
      <c r="N4399" t="s">
        <v>3311</v>
      </c>
      <c r="O4399"/>
      <c r="P4399" t="s">
        <v>4756</v>
      </c>
      <c r="Q4399" t="s">
        <v>3370</v>
      </c>
      <c r="R4399" t="s">
        <v>15454</v>
      </c>
      <c r="S4399" t="s">
        <v>15436</v>
      </c>
      <c r="T4399" t="s">
        <v>15437</v>
      </c>
      <c r="U4399" t="s">
        <v>15437</v>
      </c>
      <c r="V4399">
        <v>0.78947368421052633</v>
      </c>
    </row>
    <row r="4400" spans="1:22" x14ac:dyDescent="0.25">
      <c r="A4400" t="s">
        <v>1569</v>
      </c>
      <c r="B4400">
        <v>331122</v>
      </c>
      <c r="C4400" t="s">
        <v>1615</v>
      </c>
      <c r="D4400" t="s">
        <v>5550</v>
      </c>
      <c r="E4400" t="s">
        <v>1596</v>
      </c>
      <c r="F4400" t="s">
        <v>5547</v>
      </c>
      <c r="G4400" t="s">
        <v>4294</v>
      </c>
      <c r="H4400" s="2">
        <v>45192</v>
      </c>
      <c r="I4400" s="2">
        <v>45192</v>
      </c>
      <c r="J4400"/>
      <c r="K4400"/>
      <c r="L4400">
        <v>17</v>
      </c>
      <c r="M4400" t="s">
        <v>4269</v>
      </c>
      <c r="N4400" t="s">
        <v>3865</v>
      </c>
      <c r="O4400"/>
      <c r="P4400" t="s">
        <v>5541</v>
      </c>
      <c r="Q4400" t="s">
        <v>3922</v>
      </c>
      <c r="R4400" t="s">
        <v>15448</v>
      </c>
      <c r="S4400" t="s">
        <v>15436</v>
      </c>
      <c r="T4400" t="s">
        <v>15437</v>
      </c>
      <c r="U4400" t="s">
        <v>15437</v>
      </c>
      <c r="V4400">
        <v>0.44736842105263158</v>
      </c>
    </row>
    <row r="4401" spans="1:22" x14ac:dyDescent="0.25">
      <c r="A4401" t="s">
        <v>1569</v>
      </c>
      <c r="B4401">
        <v>331144</v>
      </c>
      <c r="C4401" t="s">
        <v>2337</v>
      </c>
      <c r="D4401" t="s">
        <v>3533</v>
      </c>
      <c r="E4401" t="s">
        <v>1572</v>
      </c>
      <c r="F4401" t="s">
        <v>5547</v>
      </c>
      <c r="G4401" t="s">
        <v>4294</v>
      </c>
      <c r="H4401" s="2">
        <v>45192</v>
      </c>
      <c r="I4401" s="2">
        <v>45192</v>
      </c>
      <c r="J4401"/>
      <c r="K4401"/>
      <c r="L4401">
        <v>0.01</v>
      </c>
      <c r="M4401" t="s">
        <v>4269</v>
      </c>
      <c r="N4401" t="s">
        <v>3865</v>
      </c>
      <c r="O4401"/>
      <c r="P4401" t="s">
        <v>5541</v>
      </c>
      <c r="Q4401" t="s">
        <v>3922</v>
      </c>
      <c r="R4401" t="s">
        <v>15448</v>
      </c>
      <c r="S4401" t="s">
        <v>15436</v>
      </c>
      <c r="T4401" t="s">
        <v>15437</v>
      </c>
      <c r="U4401" t="s">
        <v>15437</v>
      </c>
      <c r="V4401">
        <v>0</v>
      </c>
    </row>
    <row r="4402" spans="1:22" x14ac:dyDescent="0.25">
      <c r="A4402" t="s">
        <v>1569</v>
      </c>
      <c r="B4402">
        <v>331134</v>
      </c>
      <c r="C4402" t="s">
        <v>1745</v>
      </c>
      <c r="D4402" t="s">
        <v>5904</v>
      </c>
      <c r="E4402" t="s">
        <v>1607</v>
      </c>
      <c r="F4402" t="s">
        <v>5889</v>
      </c>
      <c r="G4402" t="s">
        <v>4294</v>
      </c>
      <c r="H4402" s="2">
        <v>45192</v>
      </c>
      <c r="I4402" s="2">
        <v>45677</v>
      </c>
      <c r="J4402"/>
      <c r="K4402"/>
      <c r="L4402">
        <v>38</v>
      </c>
      <c r="M4402" t="s">
        <v>4269</v>
      </c>
      <c r="N4402" t="s">
        <v>3865</v>
      </c>
      <c r="O4402"/>
      <c r="P4402" t="s">
        <v>5885</v>
      </c>
      <c r="Q4402" t="s">
        <v>5886</v>
      </c>
      <c r="R4402" t="s">
        <v>15448</v>
      </c>
      <c r="S4402" t="s">
        <v>15436</v>
      </c>
      <c r="T4402" t="s">
        <v>15437</v>
      </c>
      <c r="U4402" t="s">
        <v>15437</v>
      </c>
      <c r="V4402">
        <v>1</v>
      </c>
    </row>
    <row r="4403" spans="1:22" x14ac:dyDescent="0.25">
      <c r="A4403" t="s">
        <v>1569</v>
      </c>
      <c r="B4403">
        <v>331106</v>
      </c>
      <c r="C4403" t="s">
        <v>2492</v>
      </c>
      <c r="D4403" t="s">
        <v>3082</v>
      </c>
      <c r="E4403" t="s">
        <v>1596</v>
      </c>
      <c r="F4403" t="s">
        <v>4475</v>
      </c>
      <c r="G4403" t="s">
        <v>4294</v>
      </c>
      <c r="H4403" s="2">
        <v>45191</v>
      </c>
      <c r="I4403" s="2">
        <v>45747</v>
      </c>
      <c r="J4403"/>
      <c r="K4403"/>
      <c r="L4403">
        <v>15</v>
      </c>
      <c r="M4403" t="s">
        <v>4269</v>
      </c>
      <c r="N4403" t="s">
        <v>3865</v>
      </c>
      <c r="O4403"/>
      <c r="P4403" t="s">
        <v>4469</v>
      </c>
      <c r="Q4403" t="s">
        <v>4470</v>
      </c>
      <c r="R4403" t="s">
        <v>15450</v>
      </c>
      <c r="S4403" t="s">
        <v>15436</v>
      </c>
      <c r="T4403" t="s">
        <v>15437</v>
      </c>
      <c r="U4403" t="s">
        <v>15437</v>
      </c>
      <c r="V4403">
        <v>0.39473684210526316</v>
      </c>
    </row>
    <row r="4404" spans="1:22" x14ac:dyDescent="0.25">
      <c r="A4404" t="s">
        <v>1569</v>
      </c>
      <c r="B4404">
        <v>331096</v>
      </c>
      <c r="C4404" t="s">
        <v>7034</v>
      </c>
      <c r="D4404" t="s">
        <v>4811</v>
      </c>
      <c r="E4404" t="s">
        <v>1572</v>
      </c>
      <c r="F4404" t="s">
        <v>12183</v>
      </c>
      <c r="G4404" t="s">
        <v>7490</v>
      </c>
      <c r="H4404" s="2">
        <v>45190</v>
      </c>
      <c r="I4404" s="2">
        <v>45190</v>
      </c>
      <c r="J4404"/>
      <c r="K4404"/>
      <c r="L4404">
        <v>0.01</v>
      </c>
      <c r="M4404" t="s">
        <v>7484</v>
      </c>
      <c r="N4404" t="s">
        <v>3865</v>
      </c>
      <c r="O4404"/>
      <c r="P4404" t="s">
        <v>12181</v>
      </c>
      <c r="Q4404" t="s">
        <v>6091</v>
      </c>
      <c r="R4404" t="s">
        <v>15463</v>
      </c>
      <c r="S4404" t="s">
        <v>15436</v>
      </c>
      <c r="T4404" t="s">
        <v>15437</v>
      </c>
      <c r="U4404" t="s">
        <v>15437</v>
      </c>
      <c r="V4404">
        <v>0</v>
      </c>
    </row>
    <row r="4405" spans="1:22" x14ac:dyDescent="0.25">
      <c r="A4405" t="s">
        <v>1569</v>
      </c>
      <c r="B4405">
        <v>331299</v>
      </c>
      <c r="C4405" t="s">
        <v>1930</v>
      </c>
      <c r="D4405" t="s">
        <v>13822</v>
      </c>
      <c r="E4405" t="s">
        <v>1572</v>
      </c>
      <c r="F4405" t="s">
        <v>13808</v>
      </c>
      <c r="G4405" t="s">
        <v>7490</v>
      </c>
      <c r="H4405" s="2">
        <v>45190</v>
      </c>
      <c r="I4405" s="2">
        <v>45190</v>
      </c>
      <c r="J4405"/>
      <c r="K4405"/>
      <c r="L4405">
        <v>0.01</v>
      </c>
      <c r="M4405" t="s">
        <v>7484</v>
      </c>
      <c r="N4405" t="s">
        <v>3865</v>
      </c>
      <c r="O4405"/>
      <c r="P4405" t="s">
        <v>13809</v>
      </c>
      <c r="Q4405" t="s">
        <v>13810</v>
      </c>
      <c r="R4405" t="s">
        <v>15468</v>
      </c>
      <c r="S4405" t="s">
        <v>15436</v>
      </c>
      <c r="T4405" t="s">
        <v>15437</v>
      </c>
      <c r="U4405" t="s">
        <v>15437</v>
      </c>
      <c r="V4405">
        <v>0</v>
      </c>
    </row>
    <row r="4406" spans="1:22" x14ac:dyDescent="0.25">
      <c r="A4406" t="s">
        <v>1569</v>
      </c>
      <c r="B4406">
        <v>331074</v>
      </c>
      <c r="C4406" t="s">
        <v>2076</v>
      </c>
      <c r="D4406" t="s">
        <v>2220</v>
      </c>
      <c r="E4406" t="s">
        <v>1572</v>
      </c>
      <c r="F4406" t="s">
        <v>8364</v>
      </c>
      <c r="G4406" t="s">
        <v>7490</v>
      </c>
      <c r="H4406" s="2">
        <v>45187</v>
      </c>
      <c r="I4406" s="2">
        <v>45187</v>
      </c>
      <c r="J4406"/>
      <c r="K4406"/>
      <c r="L4406">
        <v>0.01</v>
      </c>
      <c r="M4406" t="s">
        <v>7484</v>
      </c>
      <c r="N4406" t="s">
        <v>3482</v>
      </c>
      <c r="O4406"/>
      <c r="P4406" t="s">
        <v>8365</v>
      </c>
      <c r="Q4406" t="s">
        <v>5138</v>
      </c>
      <c r="R4406" t="s">
        <v>15466</v>
      </c>
      <c r="S4406" t="s">
        <v>15436</v>
      </c>
      <c r="T4406" t="s">
        <v>15437</v>
      </c>
      <c r="U4406" t="s">
        <v>15437</v>
      </c>
      <c r="V4406">
        <v>0</v>
      </c>
    </row>
    <row r="4407" spans="1:22" x14ac:dyDescent="0.25">
      <c r="A4407" t="s">
        <v>1569</v>
      </c>
      <c r="B4407">
        <v>331084</v>
      </c>
      <c r="C4407" t="s">
        <v>1837</v>
      </c>
      <c r="D4407" t="s">
        <v>2790</v>
      </c>
      <c r="E4407" t="s">
        <v>1572</v>
      </c>
      <c r="F4407" t="s">
        <v>8364</v>
      </c>
      <c r="G4407" t="s">
        <v>7490</v>
      </c>
      <c r="H4407" s="2">
        <v>45187</v>
      </c>
      <c r="I4407" s="2">
        <v>45187</v>
      </c>
      <c r="J4407"/>
      <c r="K4407"/>
      <c r="L4407">
        <v>0.01</v>
      </c>
      <c r="M4407" t="s">
        <v>7484</v>
      </c>
      <c r="N4407" t="s">
        <v>3482</v>
      </c>
      <c r="O4407"/>
      <c r="P4407" t="s">
        <v>8365</v>
      </c>
      <c r="Q4407" t="s">
        <v>5138</v>
      </c>
      <c r="R4407" t="s">
        <v>15466</v>
      </c>
      <c r="S4407" t="s">
        <v>15436</v>
      </c>
      <c r="T4407" t="s">
        <v>15437</v>
      </c>
      <c r="U4407" t="s">
        <v>15437</v>
      </c>
      <c r="V4407">
        <v>0</v>
      </c>
    </row>
    <row r="4408" spans="1:22" x14ac:dyDescent="0.25">
      <c r="A4408" t="s">
        <v>1569</v>
      </c>
      <c r="B4408">
        <v>330551</v>
      </c>
      <c r="C4408" t="s">
        <v>3346</v>
      </c>
      <c r="D4408" t="s">
        <v>9062</v>
      </c>
      <c r="E4408" t="s">
        <v>1596</v>
      </c>
      <c r="F4408" t="s">
        <v>9024</v>
      </c>
      <c r="G4408" t="s">
        <v>7490</v>
      </c>
      <c r="H4408" s="2">
        <v>45187</v>
      </c>
      <c r="I4408" s="2">
        <v>45509</v>
      </c>
      <c r="J4408"/>
      <c r="K4408"/>
      <c r="L4408">
        <v>34.75</v>
      </c>
      <c r="M4408" t="s">
        <v>7484</v>
      </c>
      <c r="N4408" t="s">
        <v>3865</v>
      </c>
      <c r="O4408"/>
      <c r="P4408" t="s">
        <v>9018</v>
      </c>
      <c r="Q4408" t="s">
        <v>4338</v>
      </c>
      <c r="R4408" t="s">
        <v>15468</v>
      </c>
      <c r="S4408" t="s">
        <v>15436</v>
      </c>
      <c r="T4408" t="s">
        <v>15437</v>
      </c>
      <c r="U4408" t="s">
        <v>15437</v>
      </c>
      <c r="V4408">
        <v>0.91447368421052633</v>
      </c>
    </row>
    <row r="4409" spans="1:22" x14ac:dyDescent="0.25">
      <c r="A4409" t="s">
        <v>1569</v>
      </c>
      <c r="B4409">
        <v>330780</v>
      </c>
      <c r="C4409" t="s">
        <v>1903</v>
      </c>
      <c r="D4409" t="s">
        <v>9063</v>
      </c>
      <c r="E4409" t="s">
        <v>1596</v>
      </c>
      <c r="F4409" t="s">
        <v>9024</v>
      </c>
      <c r="G4409" t="s">
        <v>7490</v>
      </c>
      <c r="H4409" s="2">
        <v>45187</v>
      </c>
      <c r="I4409" s="2">
        <v>45761</v>
      </c>
      <c r="J4409"/>
      <c r="K4409"/>
      <c r="L4409">
        <v>31.75</v>
      </c>
      <c r="M4409" t="s">
        <v>7484</v>
      </c>
      <c r="N4409" t="s">
        <v>3865</v>
      </c>
      <c r="O4409"/>
      <c r="P4409" t="s">
        <v>9018</v>
      </c>
      <c r="Q4409" t="s">
        <v>4338</v>
      </c>
      <c r="R4409" t="s">
        <v>15468</v>
      </c>
      <c r="S4409" t="s">
        <v>15436</v>
      </c>
      <c r="T4409" t="s">
        <v>15437</v>
      </c>
      <c r="U4409" t="s">
        <v>15437</v>
      </c>
      <c r="V4409">
        <v>0.83552631578947367</v>
      </c>
    </row>
    <row r="4410" spans="1:22" x14ac:dyDescent="0.25">
      <c r="A4410" t="s">
        <v>1569</v>
      </c>
      <c r="B4410">
        <v>331068</v>
      </c>
      <c r="C4410" t="s">
        <v>2088</v>
      </c>
      <c r="D4410" t="s">
        <v>4750</v>
      </c>
      <c r="E4410" t="s">
        <v>1572</v>
      </c>
      <c r="F4410" t="s">
        <v>9160</v>
      </c>
      <c r="G4410" t="s">
        <v>7487</v>
      </c>
      <c r="H4410" s="2">
        <v>45187</v>
      </c>
      <c r="I4410" s="2">
        <v>45187</v>
      </c>
      <c r="J4410"/>
      <c r="K4410"/>
      <c r="L4410">
        <v>0.01</v>
      </c>
      <c r="M4410" t="s">
        <v>7484</v>
      </c>
      <c r="N4410" t="s">
        <v>3482</v>
      </c>
      <c r="O4410"/>
      <c r="P4410" t="s">
        <v>9154</v>
      </c>
      <c r="Q4410" t="s">
        <v>9155</v>
      </c>
      <c r="R4410" t="s">
        <v>15465</v>
      </c>
      <c r="S4410" t="s">
        <v>15436</v>
      </c>
      <c r="T4410" t="s">
        <v>15437</v>
      </c>
      <c r="U4410" t="s">
        <v>15437</v>
      </c>
      <c r="V4410">
        <v>0</v>
      </c>
    </row>
    <row r="4411" spans="1:22" x14ac:dyDescent="0.25">
      <c r="A4411" t="s">
        <v>1569</v>
      </c>
      <c r="B4411">
        <v>330980</v>
      </c>
      <c r="C4411" t="s">
        <v>9448</v>
      </c>
      <c r="D4411" t="s">
        <v>9449</v>
      </c>
      <c r="E4411" t="s">
        <v>1572</v>
      </c>
      <c r="F4411" t="s">
        <v>9450</v>
      </c>
      <c r="G4411" t="s">
        <v>8770</v>
      </c>
      <c r="H4411" s="2">
        <v>45187</v>
      </c>
      <c r="I4411" s="2">
        <v>45187</v>
      </c>
      <c r="J4411"/>
      <c r="K4411"/>
      <c r="L4411">
        <v>0.01</v>
      </c>
      <c r="M4411" t="s">
        <v>7484</v>
      </c>
      <c r="N4411" t="s">
        <v>3865</v>
      </c>
      <c r="O4411"/>
      <c r="P4411" t="s">
        <v>9417</v>
      </c>
      <c r="Q4411" t="s">
        <v>6136</v>
      </c>
      <c r="R4411" t="s">
        <v>15467</v>
      </c>
      <c r="S4411" t="s">
        <v>15436</v>
      </c>
      <c r="T4411" t="s">
        <v>15437</v>
      </c>
      <c r="U4411" t="s">
        <v>15437</v>
      </c>
      <c r="V4411">
        <v>0</v>
      </c>
    </row>
    <row r="4412" spans="1:22" x14ac:dyDescent="0.25">
      <c r="A4412" t="s">
        <v>1569</v>
      </c>
      <c r="B4412">
        <v>331192</v>
      </c>
      <c r="C4412" t="s">
        <v>2230</v>
      </c>
      <c r="D4412" t="s">
        <v>2205</v>
      </c>
      <c r="E4412" t="s">
        <v>1572</v>
      </c>
      <c r="F4412" t="s">
        <v>10126</v>
      </c>
      <c r="G4412" t="s">
        <v>7490</v>
      </c>
      <c r="H4412" s="2">
        <v>45187</v>
      </c>
      <c r="I4412" s="2">
        <v>45187</v>
      </c>
      <c r="J4412"/>
      <c r="K4412"/>
      <c r="L4412">
        <v>0.01</v>
      </c>
      <c r="M4412" t="s">
        <v>7484</v>
      </c>
      <c r="N4412" t="s">
        <v>4199</v>
      </c>
      <c r="O4412"/>
      <c r="P4412" t="s">
        <v>10118</v>
      </c>
      <c r="Q4412" t="s">
        <v>6518</v>
      </c>
      <c r="R4412" t="s">
        <v>15449</v>
      </c>
      <c r="S4412" t="s">
        <v>15436</v>
      </c>
      <c r="T4412" t="s">
        <v>15437</v>
      </c>
      <c r="U4412" t="s">
        <v>15437</v>
      </c>
      <c r="V4412">
        <v>0</v>
      </c>
    </row>
    <row r="4413" spans="1:22" x14ac:dyDescent="0.25">
      <c r="A4413" t="s">
        <v>1569</v>
      </c>
      <c r="B4413">
        <v>330795</v>
      </c>
      <c r="C4413" t="s">
        <v>1837</v>
      </c>
      <c r="D4413" t="s">
        <v>2729</v>
      </c>
      <c r="E4413" t="s">
        <v>1596</v>
      </c>
      <c r="F4413" t="s">
        <v>11000</v>
      </c>
      <c r="G4413" t="s">
        <v>7490</v>
      </c>
      <c r="H4413" s="2">
        <v>45187</v>
      </c>
      <c r="I4413" s="2">
        <v>45199</v>
      </c>
      <c r="J4413"/>
      <c r="K4413"/>
      <c r="L4413">
        <v>27.25</v>
      </c>
      <c r="M4413" t="s">
        <v>7484</v>
      </c>
      <c r="N4413" t="s">
        <v>3482</v>
      </c>
      <c r="O4413"/>
      <c r="P4413" t="s">
        <v>11001</v>
      </c>
      <c r="Q4413" t="s">
        <v>6482</v>
      </c>
      <c r="R4413" t="s">
        <v>15468</v>
      </c>
      <c r="S4413" t="s">
        <v>15436</v>
      </c>
      <c r="T4413" t="s">
        <v>15437</v>
      </c>
      <c r="U4413" t="s">
        <v>15437</v>
      </c>
      <c r="V4413">
        <v>0.71710526315789469</v>
      </c>
    </row>
    <row r="4414" spans="1:22" x14ac:dyDescent="0.25">
      <c r="A4414" t="s">
        <v>1569</v>
      </c>
      <c r="B4414">
        <v>331060</v>
      </c>
      <c r="C4414" t="s">
        <v>11756</v>
      </c>
      <c r="D4414" t="s">
        <v>11757</v>
      </c>
      <c r="E4414" t="s">
        <v>1572</v>
      </c>
      <c r="F4414" t="s">
        <v>11758</v>
      </c>
      <c r="G4414" t="s">
        <v>7607</v>
      </c>
      <c r="H4414" s="2">
        <v>45187</v>
      </c>
      <c r="I4414" s="2">
        <v>45607</v>
      </c>
      <c r="J4414"/>
      <c r="K4414"/>
      <c r="L4414">
        <v>0.01</v>
      </c>
      <c r="M4414" t="s">
        <v>7484</v>
      </c>
      <c r="N4414" t="s">
        <v>3482</v>
      </c>
      <c r="O4414"/>
      <c r="P4414" t="s">
        <v>11717</v>
      </c>
      <c r="Q4414" t="s">
        <v>11718</v>
      </c>
      <c r="R4414" t="s">
        <v>15465</v>
      </c>
      <c r="S4414" t="s">
        <v>15436</v>
      </c>
      <c r="T4414" t="s">
        <v>15437</v>
      </c>
      <c r="U4414" t="s">
        <v>15437</v>
      </c>
      <c r="V4414">
        <v>0</v>
      </c>
    </row>
    <row r="4415" spans="1:22" x14ac:dyDescent="0.25">
      <c r="A4415" t="s">
        <v>1569</v>
      </c>
      <c r="B4415">
        <v>298783</v>
      </c>
      <c r="C4415" t="s">
        <v>2337</v>
      </c>
      <c r="D4415" t="s">
        <v>14475</v>
      </c>
      <c r="E4415" t="s">
        <v>1607</v>
      </c>
      <c r="F4415" t="s">
        <v>14473</v>
      </c>
      <c r="G4415" t="s">
        <v>14472</v>
      </c>
      <c r="H4415" s="2">
        <v>45187</v>
      </c>
      <c r="I4415" s="2">
        <v>45425</v>
      </c>
      <c r="J4415"/>
      <c r="K4415"/>
      <c r="L4415">
        <v>38</v>
      </c>
      <c r="M4415" t="s">
        <v>7484</v>
      </c>
      <c r="N4415" t="s">
        <v>1714</v>
      </c>
      <c r="O4415" t="s">
        <v>7120</v>
      </c>
      <c r="P4415" t="s">
        <v>14467</v>
      </c>
      <c r="Q4415" t="s">
        <v>18</v>
      </c>
      <c r="R4415" t="s">
        <v>18</v>
      </c>
      <c r="S4415" t="s">
        <v>15436</v>
      </c>
      <c r="T4415" t="s">
        <v>15437</v>
      </c>
      <c r="U4415" t="s">
        <v>15437</v>
      </c>
      <c r="V4415">
        <v>1</v>
      </c>
    </row>
    <row r="4416" spans="1:22" x14ac:dyDescent="0.25">
      <c r="A4416" t="s">
        <v>1569</v>
      </c>
      <c r="B4416">
        <v>331091</v>
      </c>
      <c r="C4416" t="s">
        <v>4751</v>
      </c>
      <c r="D4416" t="s">
        <v>6228</v>
      </c>
      <c r="E4416" t="s">
        <v>1572</v>
      </c>
      <c r="F4416" t="s">
        <v>6201</v>
      </c>
      <c r="G4416" t="s">
        <v>4268</v>
      </c>
      <c r="H4416" s="2">
        <v>45187</v>
      </c>
      <c r="I4416" s="2">
        <v>45187</v>
      </c>
      <c r="J4416"/>
      <c r="K4416"/>
      <c r="L4416">
        <v>0.01</v>
      </c>
      <c r="M4416" t="s">
        <v>4269</v>
      </c>
      <c r="N4416" t="s">
        <v>3482</v>
      </c>
      <c r="O4416"/>
      <c r="P4416" t="s">
        <v>6202</v>
      </c>
      <c r="Q4416" t="s">
        <v>6203</v>
      </c>
      <c r="R4416" t="s">
        <v>15455</v>
      </c>
      <c r="S4416" t="s">
        <v>15436</v>
      </c>
      <c r="T4416" t="s">
        <v>15437</v>
      </c>
      <c r="U4416" t="s">
        <v>15437</v>
      </c>
      <c r="V4416">
        <v>0</v>
      </c>
    </row>
    <row r="4417" spans="1:22" x14ac:dyDescent="0.25">
      <c r="A4417" t="s">
        <v>1569</v>
      </c>
      <c r="B4417">
        <v>331047</v>
      </c>
      <c r="C4417" t="s">
        <v>2552</v>
      </c>
      <c r="D4417" t="s">
        <v>2306</v>
      </c>
      <c r="E4417" t="s">
        <v>1572</v>
      </c>
      <c r="F4417" t="s">
        <v>12834</v>
      </c>
      <c r="G4417" t="s">
        <v>7490</v>
      </c>
      <c r="H4417" s="2">
        <v>45186</v>
      </c>
      <c r="I4417" s="2">
        <v>45186</v>
      </c>
      <c r="J4417"/>
      <c r="K4417"/>
      <c r="L4417">
        <v>0.01</v>
      </c>
      <c r="M4417" t="s">
        <v>7484</v>
      </c>
      <c r="N4417" t="s">
        <v>3865</v>
      </c>
      <c r="O4417"/>
      <c r="P4417" t="s">
        <v>12835</v>
      </c>
      <c r="Q4417" t="s">
        <v>12836</v>
      </c>
      <c r="R4417" t="s">
        <v>15467</v>
      </c>
      <c r="S4417" t="s">
        <v>15436</v>
      </c>
      <c r="T4417" t="s">
        <v>15437</v>
      </c>
      <c r="U4417" t="s">
        <v>15437</v>
      </c>
      <c r="V4417">
        <v>0</v>
      </c>
    </row>
    <row r="4418" spans="1:22" x14ac:dyDescent="0.25">
      <c r="A4418" t="s">
        <v>1569</v>
      </c>
      <c r="B4418">
        <v>331043</v>
      </c>
      <c r="C4418" t="s">
        <v>13705</v>
      </c>
      <c r="D4418" t="s">
        <v>2114</v>
      </c>
      <c r="E4418" t="s">
        <v>1572</v>
      </c>
      <c r="F4418" t="s">
        <v>13688</v>
      </c>
      <c r="G4418" t="s">
        <v>7490</v>
      </c>
      <c r="H4418" s="2">
        <v>45186</v>
      </c>
      <c r="I4418" s="2">
        <v>45186</v>
      </c>
      <c r="J4418"/>
      <c r="K4418"/>
      <c r="L4418">
        <v>0.01</v>
      </c>
      <c r="M4418" t="s">
        <v>7484</v>
      </c>
      <c r="N4418" t="s">
        <v>3865</v>
      </c>
      <c r="O4418"/>
      <c r="P4418" t="s">
        <v>13689</v>
      </c>
      <c r="Q4418" t="s">
        <v>13690</v>
      </c>
      <c r="R4418" t="s">
        <v>15467</v>
      </c>
      <c r="S4418" t="s">
        <v>15436</v>
      </c>
      <c r="T4418" t="s">
        <v>15437</v>
      </c>
      <c r="U4418" t="s">
        <v>15437</v>
      </c>
      <c r="V4418">
        <v>0</v>
      </c>
    </row>
    <row r="4419" spans="1:22" x14ac:dyDescent="0.25">
      <c r="A4419" t="s">
        <v>1569</v>
      </c>
      <c r="B4419">
        <v>331053</v>
      </c>
      <c r="C4419" t="s">
        <v>3463</v>
      </c>
      <c r="D4419" t="s">
        <v>5467</v>
      </c>
      <c r="E4419" t="s">
        <v>1572</v>
      </c>
      <c r="F4419" t="s">
        <v>5448</v>
      </c>
      <c r="G4419" t="s">
        <v>4268</v>
      </c>
      <c r="H4419" s="2">
        <v>45186</v>
      </c>
      <c r="I4419" s="2">
        <v>45186</v>
      </c>
      <c r="J4419"/>
      <c r="K4419"/>
      <c r="L4419">
        <v>0.01</v>
      </c>
      <c r="M4419" t="s">
        <v>4269</v>
      </c>
      <c r="N4419" t="s">
        <v>3482</v>
      </c>
      <c r="O4419"/>
      <c r="P4419" t="s">
        <v>5449</v>
      </c>
      <c r="Q4419" t="s">
        <v>3750</v>
      </c>
      <c r="R4419" t="s">
        <v>15451</v>
      </c>
      <c r="S4419" t="s">
        <v>15436</v>
      </c>
      <c r="T4419" t="s">
        <v>15437</v>
      </c>
      <c r="U4419" t="s">
        <v>15437</v>
      </c>
      <c r="V4419">
        <v>0</v>
      </c>
    </row>
    <row r="4420" spans="1:22" x14ac:dyDescent="0.25">
      <c r="A4420" t="s">
        <v>1569</v>
      </c>
      <c r="B4420">
        <v>331037</v>
      </c>
      <c r="C4420" t="s">
        <v>1950</v>
      </c>
      <c r="D4420" t="s">
        <v>6998</v>
      </c>
      <c r="E4420" t="s">
        <v>1596</v>
      </c>
      <c r="F4420" t="s">
        <v>6991</v>
      </c>
      <c r="G4420" t="s">
        <v>4294</v>
      </c>
      <c r="H4420" s="2">
        <v>45186</v>
      </c>
      <c r="I4420" s="2">
        <v>45425</v>
      </c>
      <c r="J4420"/>
      <c r="K4420"/>
      <c r="L4420">
        <v>30</v>
      </c>
      <c r="M4420" t="s">
        <v>4269</v>
      </c>
      <c r="N4420" t="s">
        <v>3482</v>
      </c>
      <c r="O4420"/>
      <c r="P4420" t="s">
        <v>6977</v>
      </c>
      <c r="Q4420" t="s">
        <v>6978</v>
      </c>
      <c r="R4420" t="s">
        <v>15451</v>
      </c>
      <c r="S4420" t="s">
        <v>15436</v>
      </c>
      <c r="T4420" t="s">
        <v>15437</v>
      </c>
      <c r="U4420" t="s">
        <v>15437</v>
      </c>
      <c r="V4420">
        <v>0.78947368421052633</v>
      </c>
    </row>
    <row r="4421" spans="1:22" x14ac:dyDescent="0.25">
      <c r="A4421" t="s">
        <v>1569</v>
      </c>
      <c r="B4421">
        <v>331018</v>
      </c>
      <c r="C4421" t="s">
        <v>13224</v>
      </c>
      <c r="D4421" t="s">
        <v>13225</v>
      </c>
      <c r="E4421" t="s">
        <v>1572</v>
      </c>
      <c r="F4421" t="s">
        <v>13214</v>
      </c>
      <c r="G4421" t="s">
        <v>7490</v>
      </c>
      <c r="H4421" s="2">
        <v>45185</v>
      </c>
      <c r="I4421" s="2">
        <v>45185</v>
      </c>
      <c r="J4421"/>
      <c r="K4421"/>
      <c r="L4421">
        <v>0.01</v>
      </c>
      <c r="M4421" t="s">
        <v>7484</v>
      </c>
      <c r="N4421" t="s">
        <v>3482</v>
      </c>
      <c r="O4421"/>
      <c r="P4421" t="s">
        <v>13215</v>
      </c>
      <c r="Q4421" t="s">
        <v>13216</v>
      </c>
      <c r="R4421" t="s">
        <v>15468</v>
      </c>
      <c r="S4421" t="s">
        <v>15436</v>
      </c>
      <c r="T4421" t="s">
        <v>15437</v>
      </c>
      <c r="U4421" t="s">
        <v>15437</v>
      </c>
      <c r="V4421">
        <v>0</v>
      </c>
    </row>
    <row r="4422" spans="1:22" x14ac:dyDescent="0.25">
      <c r="A4422" t="s">
        <v>1569</v>
      </c>
      <c r="B4422">
        <v>331028</v>
      </c>
      <c r="C4422" t="s">
        <v>13783</v>
      </c>
      <c r="D4422" t="s">
        <v>13784</v>
      </c>
      <c r="E4422" t="s">
        <v>1572</v>
      </c>
      <c r="F4422" t="s">
        <v>13767</v>
      </c>
      <c r="G4422" t="s">
        <v>7490</v>
      </c>
      <c r="H4422" s="2">
        <v>45185</v>
      </c>
      <c r="I4422" s="2">
        <v>45185</v>
      </c>
      <c r="J4422"/>
      <c r="K4422"/>
      <c r="L4422">
        <v>0.01</v>
      </c>
      <c r="M4422" t="s">
        <v>7484</v>
      </c>
      <c r="N4422" t="s">
        <v>3482</v>
      </c>
      <c r="O4422"/>
      <c r="P4422" t="s">
        <v>13764</v>
      </c>
      <c r="Q4422" t="s">
        <v>13765</v>
      </c>
      <c r="R4422" t="s">
        <v>15466</v>
      </c>
      <c r="S4422" t="s">
        <v>15436</v>
      </c>
      <c r="T4422" t="s">
        <v>15437</v>
      </c>
      <c r="U4422" t="s">
        <v>15437</v>
      </c>
      <c r="V4422">
        <v>0</v>
      </c>
    </row>
    <row r="4423" spans="1:22" x14ac:dyDescent="0.25">
      <c r="A4423" t="s">
        <v>1569</v>
      </c>
      <c r="B4423">
        <v>331004</v>
      </c>
      <c r="C4423" t="s">
        <v>2293</v>
      </c>
      <c r="D4423" t="s">
        <v>11847</v>
      </c>
      <c r="E4423" t="s">
        <v>1596</v>
      </c>
      <c r="F4423" t="s">
        <v>11833</v>
      </c>
      <c r="G4423" t="s">
        <v>7490</v>
      </c>
      <c r="H4423" s="2">
        <v>45184</v>
      </c>
      <c r="I4423" s="2">
        <v>45184</v>
      </c>
      <c r="J4423"/>
      <c r="K4423"/>
      <c r="L4423">
        <v>15</v>
      </c>
      <c r="M4423" t="s">
        <v>7484</v>
      </c>
      <c r="N4423" t="s">
        <v>4199</v>
      </c>
      <c r="O4423"/>
      <c r="P4423" t="s">
        <v>11834</v>
      </c>
      <c r="Q4423" t="s">
        <v>11835</v>
      </c>
      <c r="R4423" t="s">
        <v>15449</v>
      </c>
      <c r="S4423" t="s">
        <v>15436</v>
      </c>
      <c r="T4423" t="s">
        <v>15437</v>
      </c>
      <c r="U4423" t="s">
        <v>15437</v>
      </c>
      <c r="V4423">
        <v>0.39473684210526316</v>
      </c>
    </row>
    <row r="4424" spans="1:22" x14ac:dyDescent="0.25">
      <c r="A4424" t="s">
        <v>1569</v>
      </c>
      <c r="B4424">
        <v>331011</v>
      </c>
      <c r="C4424" t="s">
        <v>2115</v>
      </c>
      <c r="D4424" t="s">
        <v>5905</v>
      </c>
      <c r="E4424" t="s">
        <v>1572</v>
      </c>
      <c r="F4424" t="s">
        <v>5889</v>
      </c>
      <c r="G4424" t="s">
        <v>4294</v>
      </c>
      <c r="H4424" s="2">
        <v>45184</v>
      </c>
      <c r="I4424" s="2">
        <v>45184</v>
      </c>
      <c r="J4424"/>
      <c r="K4424"/>
      <c r="L4424">
        <v>0.01</v>
      </c>
      <c r="M4424" t="s">
        <v>4269</v>
      </c>
      <c r="N4424" t="s">
        <v>3865</v>
      </c>
      <c r="O4424"/>
      <c r="P4424" t="s">
        <v>5885</v>
      </c>
      <c r="Q4424" t="s">
        <v>5886</v>
      </c>
      <c r="R4424" t="s">
        <v>15448</v>
      </c>
      <c r="S4424" t="s">
        <v>15436</v>
      </c>
      <c r="T4424" t="s">
        <v>15437</v>
      </c>
      <c r="U4424" t="s">
        <v>15437</v>
      </c>
      <c r="V4424">
        <v>0</v>
      </c>
    </row>
    <row r="4425" spans="1:22" x14ac:dyDescent="0.25">
      <c r="A4425" t="s">
        <v>1569</v>
      </c>
      <c r="B4425">
        <v>331246</v>
      </c>
      <c r="C4425" t="s">
        <v>3300</v>
      </c>
      <c r="D4425" t="s">
        <v>9115</v>
      </c>
      <c r="E4425" t="s">
        <v>1572</v>
      </c>
      <c r="F4425" t="s">
        <v>9098</v>
      </c>
      <c r="G4425" t="s">
        <v>7490</v>
      </c>
      <c r="H4425" s="2">
        <v>45183</v>
      </c>
      <c r="I4425" s="2">
        <v>45183</v>
      </c>
      <c r="J4425"/>
      <c r="K4425"/>
      <c r="L4425">
        <v>0.01</v>
      </c>
      <c r="M4425" t="s">
        <v>7484</v>
      </c>
      <c r="N4425" t="s">
        <v>3482</v>
      </c>
      <c r="O4425"/>
      <c r="P4425" t="s">
        <v>9099</v>
      </c>
      <c r="Q4425" t="s">
        <v>9100</v>
      </c>
      <c r="R4425" t="s">
        <v>15466</v>
      </c>
      <c r="S4425" t="s">
        <v>15436</v>
      </c>
      <c r="T4425" t="s">
        <v>15437</v>
      </c>
      <c r="U4425" t="s">
        <v>15437</v>
      </c>
      <c r="V4425">
        <v>0</v>
      </c>
    </row>
    <row r="4426" spans="1:22" x14ac:dyDescent="0.25">
      <c r="A4426" t="s">
        <v>1569</v>
      </c>
      <c r="B4426">
        <v>331015</v>
      </c>
      <c r="C4426" t="s">
        <v>5436</v>
      </c>
      <c r="D4426" t="s">
        <v>9451</v>
      </c>
      <c r="E4426" t="s">
        <v>1596</v>
      </c>
      <c r="F4426" t="s">
        <v>9416</v>
      </c>
      <c r="G4426" t="s">
        <v>7490</v>
      </c>
      <c r="H4426" s="2">
        <v>45183</v>
      </c>
      <c r="I4426" s="2">
        <v>45183</v>
      </c>
      <c r="J4426"/>
      <c r="K4426"/>
      <c r="L4426">
        <v>15</v>
      </c>
      <c r="M4426" t="s">
        <v>7484</v>
      </c>
      <c r="N4426" t="s">
        <v>3865</v>
      </c>
      <c r="O4426"/>
      <c r="P4426" t="s">
        <v>9417</v>
      </c>
      <c r="Q4426" t="s">
        <v>6136</v>
      </c>
      <c r="R4426" t="s">
        <v>15467</v>
      </c>
      <c r="S4426" t="s">
        <v>15436</v>
      </c>
      <c r="T4426" t="s">
        <v>15437</v>
      </c>
      <c r="U4426" t="s">
        <v>15437</v>
      </c>
      <c r="V4426">
        <v>0.39473684210526316</v>
      </c>
    </row>
    <row r="4427" spans="1:22" x14ac:dyDescent="0.25">
      <c r="A4427" t="s">
        <v>1569</v>
      </c>
      <c r="B4427">
        <v>330985</v>
      </c>
      <c r="C4427" t="s">
        <v>1589</v>
      </c>
      <c r="D4427" t="s">
        <v>6824</v>
      </c>
      <c r="E4427" t="s">
        <v>1572</v>
      </c>
      <c r="F4427" t="s">
        <v>9773</v>
      </c>
      <c r="G4427" t="s">
        <v>7490</v>
      </c>
      <c r="H4427" s="2">
        <v>45183</v>
      </c>
      <c r="I4427" s="2">
        <v>45183</v>
      </c>
      <c r="J4427"/>
      <c r="K4427"/>
      <c r="L4427">
        <v>0.01</v>
      </c>
      <c r="M4427" t="s">
        <v>7484</v>
      </c>
      <c r="N4427" t="s">
        <v>3865</v>
      </c>
      <c r="O4427"/>
      <c r="P4427" t="s">
        <v>9774</v>
      </c>
      <c r="Q4427" t="s">
        <v>9775</v>
      </c>
      <c r="R4427" t="s">
        <v>15463</v>
      </c>
      <c r="S4427" t="s">
        <v>15436</v>
      </c>
      <c r="T4427" t="s">
        <v>15437</v>
      </c>
      <c r="U4427" t="s">
        <v>15437</v>
      </c>
      <c r="V4427">
        <v>0</v>
      </c>
    </row>
    <row r="4428" spans="1:22" x14ac:dyDescent="0.25">
      <c r="A4428" t="s">
        <v>1569</v>
      </c>
      <c r="B4428">
        <v>330975</v>
      </c>
      <c r="C4428" t="s">
        <v>4778</v>
      </c>
      <c r="D4428" t="s">
        <v>4779</v>
      </c>
      <c r="E4428" t="s">
        <v>1572</v>
      </c>
      <c r="F4428" t="s">
        <v>4755</v>
      </c>
      <c r="G4428" t="s">
        <v>4268</v>
      </c>
      <c r="H4428" s="2">
        <v>45183</v>
      </c>
      <c r="I4428" s="2">
        <v>45183</v>
      </c>
      <c r="J4428"/>
      <c r="K4428"/>
      <c r="L4428">
        <v>0.01</v>
      </c>
      <c r="M4428" t="s">
        <v>4269</v>
      </c>
      <c r="N4428" t="s">
        <v>3311</v>
      </c>
      <c r="O4428"/>
      <c r="P4428" t="s">
        <v>4756</v>
      </c>
      <c r="Q4428" t="s">
        <v>3370</v>
      </c>
      <c r="R4428" t="s">
        <v>15454</v>
      </c>
      <c r="S4428" t="s">
        <v>15436</v>
      </c>
      <c r="T4428" t="s">
        <v>15437</v>
      </c>
      <c r="U4428" t="s">
        <v>15437</v>
      </c>
      <c r="V4428">
        <v>0</v>
      </c>
    </row>
    <row r="4429" spans="1:22" x14ac:dyDescent="0.25">
      <c r="A4429" t="s">
        <v>1569</v>
      </c>
      <c r="B4429">
        <v>330964</v>
      </c>
      <c r="C4429" t="s">
        <v>1922</v>
      </c>
      <c r="D4429" t="s">
        <v>1929</v>
      </c>
      <c r="E4429" t="s">
        <v>1572</v>
      </c>
      <c r="F4429" t="s">
        <v>7676</v>
      </c>
      <c r="G4429" t="s">
        <v>7490</v>
      </c>
      <c r="H4429" s="2">
        <v>45180</v>
      </c>
      <c r="I4429" s="2">
        <v>45180</v>
      </c>
      <c r="J4429"/>
      <c r="K4429"/>
      <c r="L4429">
        <v>0.01</v>
      </c>
      <c r="M4429" t="s">
        <v>7484</v>
      </c>
      <c r="N4429" t="s">
        <v>1714</v>
      </c>
      <c r="O4429"/>
      <c r="P4429" t="s">
        <v>7677</v>
      </c>
      <c r="Q4429" t="s">
        <v>2264</v>
      </c>
      <c r="R4429" t="s">
        <v>15462</v>
      </c>
      <c r="S4429" t="s">
        <v>15436</v>
      </c>
      <c r="T4429" t="s">
        <v>15437</v>
      </c>
      <c r="U4429" t="s">
        <v>15437</v>
      </c>
      <c r="V4429">
        <v>0</v>
      </c>
    </row>
    <row r="4430" spans="1:22" x14ac:dyDescent="0.25">
      <c r="A4430" t="s">
        <v>1569</v>
      </c>
      <c r="B4430">
        <v>330963</v>
      </c>
      <c r="C4430" t="s">
        <v>2068</v>
      </c>
      <c r="D4430" t="s">
        <v>11025</v>
      </c>
      <c r="E4430" t="s">
        <v>1596</v>
      </c>
      <c r="F4430" t="s">
        <v>11000</v>
      </c>
      <c r="G4430" t="s">
        <v>7490</v>
      </c>
      <c r="H4430" s="2">
        <v>45180</v>
      </c>
      <c r="I4430" s="2">
        <v>45180</v>
      </c>
      <c r="J4430"/>
      <c r="K4430"/>
      <c r="L4430">
        <v>22</v>
      </c>
      <c r="M4430" t="s">
        <v>7484</v>
      </c>
      <c r="N4430" t="s">
        <v>3482</v>
      </c>
      <c r="O4430"/>
      <c r="P4430" t="s">
        <v>11001</v>
      </c>
      <c r="Q4430" t="s">
        <v>6482</v>
      </c>
      <c r="R4430" t="s">
        <v>15468</v>
      </c>
      <c r="S4430" t="s">
        <v>15436</v>
      </c>
      <c r="T4430" t="s">
        <v>15437</v>
      </c>
      <c r="U4430" t="s">
        <v>15437</v>
      </c>
      <c r="V4430">
        <v>0.57894736842105265</v>
      </c>
    </row>
    <row r="4431" spans="1:22" x14ac:dyDescent="0.25">
      <c r="A4431" t="s">
        <v>1569</v>
      </c>
      <c r="B4431">
        <v>330913</v>
      </c>
      <c r="C4431" t="s">
        <v>12163</v>
      </c>
      <c r="D4431" t="s">
        <v>12164</v>
      </c>
      <c r="E4431" t="s">
        <v>1596</v>
      </c>
      <c r="F4431" t="s">
        <v>12147</v>
      </c>
      <c r="G4431" t="s">
        <v>7490</v>
      </c>
      <c r="H4431" s="2">
        <v>45180</v>
      </c>
      <c r="I4431" s="2">
        <v>45817</v>
      </c>
      <c r="J4431"/>
      <c r="K4431"/>
      <c r="L4431">
        <v>16</v>
      </c>
      <c r="M4431" t="s">
        <v>7484</v>
      </c>
      <c r="N4431" t="s">
        <v>4199</v>
      </c>
      <c r="O4431"/>
      <c r="P4431" t="s">
        <v>12148</v>
      </c>
      <c r="Q4431" t="s">
        <v>6712</v>
      </c>
      <c r="R4431" t="s">
        <v>15449</v>
      </c>
      <c r="S4431" t="s">
        <v>15436</v>
      </c>
      <c r="T4431" t="s">
        <v>15437</v>
      </c>
      <c r="U4431" t="s">
        <v>15437</v>
      </c>
      <c r="V4431">
        <v>0.42105263157894735</v>
      </c>
    </row>
    <row r="4432" spans="1:22" x14ac:dyDescent="0.25">
      <c r="A4432" t="s">
        <v>1569</v>
      </c>
      <c r="B4432">
        <v>330929</v>
      </c>
      <c r="C4432" t="s">
        <v>2862</v>
      </c>
      <c r="D4432" t="s">
        <v>1878</v>
      </c>
      <c r="E4432" t="s">
        <v>1572</v>
      </c>
      <c r="F4432" t="s">
        <v>6710</v>
      </c>
      <c r="G4432" t="s">
        <v>4268</v>
      </c>
      <c r="H4432" s="2">
        <v>45180</v>
      </c>
      <c r="I4432" s="2">
        <v>45180</v>
      </c>
      <c r="J4432"/>
      <c r="K4432"/>
      <c r="L4432">
        <v>0.01</v>
      </c>
      <c r="M4432" t="s">
        <v>4269</v>
      </c>
      <c r="N4432" t="s">
        <v>4199</v>
      </c>
      <c r="O4432"/>
      <c r="P4432" t="s">
        <v>6711</v>
      </c>
      <c r="Q4432" t="s">
        <v>6712</v>
      </c>
      <c r="R4432" t="s">
        <v>15449</v>
      </c>
      <c r="S4432" t="s">
        <v>15436</v>
      </c>
      <c r="T4432" t="s">
        <v>15437</v>
      </c>
      <c r="U4432" t="s">
        <v>15437</v>
      </c>
      <c r="V4432">
        <v>0</v>
      </c>
    </row>
    <row r="4433" spans="1:22" x14ac:dyDescent="0.25">
      <c r="A4433" t="s">
        <v>1569</v>
      </c>
      <c r="B4433">
        <v>298599</v>
      </c>
      <c r="C4433" t="s">
        <v>6807</v>
      </c>
      <c r="D4433" t="s">
        <v>6808</v>
      </c>
      <c r="E4433" t="s">
        <v>1607</v>
      </c>
      <c r="F4433" t="s">
        <v>6809</v>
      </c>
      <c r="G4433" t="s">
        <v>4310</v>
      </c>
      <c r="H4433" s="2">
        <v>45180</v>
      </c>
      <c r="I4433" s="2">
        <v>45180</v>
      </c>
      <c r="J4433"/>
      <c r="K4433"/>
      <c r="L4433">
        <v>38</v>
      </c>
      <c r="M4433" t="s">
        <v>4269</v>
      </c>
      <c r="N4433" t="s">
        <v>4199</v>
      </c>
      <c r="O4433"/>
      <c r="P4433" t="s">
        <v>6796</v>
      </c>
      <c r="Q4433" t="s">
        <v>6797</v>
      </c>
      <c r="R4433" t="s">
        <v>15449</v>
      </c>
      <c r="S4433" t="s">
        <v>15436</v>
      </c>
      <c r="T4433" t="s">
        <v>15437</v>
      </c>
      <c r="U4433" t="s">
        <v>1566</v>
      </c>
      <c r="V4433">
        <v>1</v>
      </c>
    </row>
    <row r="4434" spans="1:22" x14ac:dyDescent="0.25">
      <c r="A4434" t="s">
        <v>1569</v>
      </c>
      <c r="B4434">
        <v>330449</v>
      </c>
      <c r="C4434" t="s">
        <v>2190</v>
      </c>
      <c r="D4434" t="s">
        <v>1817</v>
      </c>
      <c r="E4434" t="s">
        <v>1607</v>
      </c>
      <c r="F4434" t="s">
        <v>6967</v>
      </c>
      <c r="G4434" t="s">
        <v>4310</v>
      </c>
      <c r="H4434" s="2">
        <v>45180</v>
      </c>
      <c r="I4434" s="2">
        <v>45607</v>
      </c>
      <c r="J4434"/>
      <c r="K4434"/>
      <c r="L4434">
        <v>38</v>
      </c>
      <c r="M4434" t="s">
        <v>4269</v>
      </c>
      <c r="N4434" t="s">
        <v>4199</v>
      </c>
      <c r="O4434"/>
      <c r="P4434" t="s">
        <v>6955</v>
      </c>
      <c r="Q4434" t="s">
        <v>6956</v>
      </c>
      <c r="R4434" t="s">
        <v>15449</v>
      </c>
      <c r="S4434" t="s">
        <v>15436</v>
      </c>
      <c r="T4434" t="s">
        <v>15437</v>
      </c>
      <c r="U4434" t="s">
        <v>1566</v>
      </c>
      <c r="V4434">
        <v>1</v>
      </c>
    </row>
    <row r="4435" spans="1:22" x14ac:dyDescent="0.25">
      <c r="A4435" t="s">
        <v>1569</v>
      </c>
      <c r="B4435">
        <v>330465</v>
      </c>
      <c r="C4435" t="s">
        <v>1844</v>
      </c>
      <c r="D4435" t="s">
        <v>2978</v>
      </c>
      <c r="E4435" t="s">
        <v>1607</v>
      </c>
      <c r="F4435" t="s">
        <v>6962</v>
      </c>
      <c r="G4435" t="s">
        <v>4294</v>
      </c>
      <c r="H4435" s="2">
        <v>45180</v>
      </c>
      <c r="I4435" s="2">
        <v>45733</v>
      </c>
      <c r="J4435"/>
      <c r="K4435"/>
      <c r="L4435">
        <v>38</v>
      </c>
      <c r="M4435" t="s">
        <v>4269</v>
      </c>
      <c r="N4435" t="s">
        <v>4199</v>
      </c>
      <c r="O4435"/>
      <c r="P4435" t="s">
        <v>6955</v>
      </c>
      <c r="Q4435" t="s">
        <v>6956</v>
      </c>
      <c r="R4435" t="s">
        <v>15449</v>
      </c>
      <c r="S4435" t="s">
        <v>15436</v>
      </c>
      <c r="T4435" t="s">
        <v>15437</v>
      </c>
      <c r="U4435" t="s">
        <v>15437</v>
      </c>
      <c r="V4435">
        <v>1</v>
      </c>
    </row>
    <row r="4436" spans="1:22" x14ac:dyDescent="0.25">
      <c r="A4436" t="s">
        <v>1569</v>
      </c>
      <c r="B4436">
        <v>330450</v>
      </c>
      <c r="C4436" t="s">
        <v>2369</v>
      </c>
      <c r="D4436" t="s">
        <v>6968</v>
      </c>
      <c r="E4436" t="s">
        <v>1607</v>
      </c>
      <c r="F4436" t="s">
        <v>6962</v>
      </c>
      <c r="G4436" t="s">
        <v>4294</v>
      </c>
      <c r="H4436" s="2">
        <v>45180</v>
      </c>
      <c r="I4436" s="2">
        <v>45215</v>
      </c>
      <c r="J4436"/>
      <c r="K4436"/>
      <c r="L4436">
        <v>38</v>
      </c>
      <c r="M4436" t="s">
        <v>4269</v>
      </c>
      <c r="N4436" t="s">
        <v>4199</v>
      </c>
      <c r="O4436"/>
      <c r="P4436" t="s">
        <v>6955</v>
      </c>
      <c r="Q4436" t="s">
        <v>6956</v>
      </c>
      <c r="R4436" t="s">
        <v>15449</v>
      </c>
      <c r="S4436" t="s">
        <v>15436</v>
      </c>
      <c r="T4436" t="s">
        <v>15437</v>
      </c>
      <c r="U4436" t="s">
        <v>15437</v>
      </c>
      <c r="V4436">
        <v>1</v>
      </c>
    </row>
    <row r="4437" spans="1:22" x14ac:dyDescent="0.25">
      <c r="A4437" t="s">
        <v>1569</v>
      </c>
      <c r="B4437">
        <v>330468</v>
      </c>
      <c r="C4437" t="s">
        <v>3386</v>
      </c>
      <c r="D4437" t="s">
        <v>5893</v>
      </c>
      <c r="E4437" t="s">
        <v>1596</v>
      </c>
      <c r="F4437" t="s">
        <v>6962</v>
      </c>
      <c r="G4437" t="s">
        <v>4294</v>
      </c>
      <c r="H4437" s="2">
        <v>45180</v>
      </c>
      <c r="I4437" s="2">
        <v>45180</v>
      </c>
      <c r="J4437"/>
      <c r="K4437"/>
      <c r="L4437">
        <v>16</v>
      </c>
      <c r="M4437" t="s">
        <v>4269</v>
      </c>
      <c r="N4437" t="s">
        <v>4199</v>
      </c>
      <c r="O4437"/>
      <c r="P4437" t="s">
        <v>6955</v>
      </c>
      <c r="Q4437" t="s">
        <v>6956</v>
      </c>
      <c r="R4437" t="s">
        <v>15449</v>
      </c>
      <c r="S4437" t="s">
        <v>15436</v>
      </c>
      <c r="T4437" t="s">
        <v>15437</v>
      </c>
      <c r="U4437" t="s">
        <v>15437</v>
      </c>
      <c r="V4437">
        <v>0.42105263157894735</v>
      </c>
    </row>
    <row r="4438" spans="1:22" x14ac:dyDescent="0.25">
      <c r="A4438" t="s">
        <v>1569</v>
      </c>
      <c r="B4438">
        <v>330459</v>
      </c>
      <c r="C4438" t="s">
        <v>2076</v>
      </c>
      <c r="D4438" t="s">
        <v>1878</v>
      </c>
      <c r="E4438" t="s">
        <v>1572</v>
      </c>
      <c r="F4438" t="s">
        <v>6954</v>
      </c>
      <c r="G4438" t="s">
        <v>4268</v>
      </c>
      <c r="H4438" s="2">
        <v>45180</v>
      </c>
      <c r="I4438" s="2">
        <v>45180</v>
      </c>
      <c r="J4438"/>
      <c r="K4438"/>
      <c r="L4438">
        <v>0.01</v>
      </c>
      <c r="M4438" t="s">
        <v>4269</v>
      </c>
      <c r="N4438" t="s">
        <v>4199</v>
      </c>
      <c r="O4438"/>
      <c r="P4438" t="s">
        <v>6955</v>
      </c>
      <c r="Q4438" t="s">
        <v>6956</v>
      </c>
      <c r="R4438" t="s">
        <v>15449</v>
      </c>
      <c r="S4438" t="s">
        <v>15436</v>
      </c>
      <c r="T4438" t="s">
        <v>15437</v>
      </c>
      <c r="U4438" t="s">
        <v>15437</v>
      </c>
      <c r="V4438">
        <v>0</v>
      </c>
    </row>
    <row r="4439" spans="1:22" x14ac:dyDescent="0.25">
      <c r="A4439" t="s">
        <v>1569</v>
      </c>
      <c r="B4439">
        <v>330464</v>
      </c>
      <c r="C4439" t="s">
        <v>3722</v>
      </c>
      <c r="D4439" t="s">
        <v>2721</v>
      </c>
      <c r="E4439" t="s">
        <v>1572</v>
      </c>
      <c r="F4439" t="s">
        <v>6954</v>
      </c>
      <c r="G4439" t="s">
        <v>4268</v>
      </c>
      <c r="H4439" s="2">
        <v>45180</v>
      </c>
      <c r="I4439" s="2">
        <v>45180</v>
      </c>
      <c r="J4439"/>
      <c r="K4439"/>
      <c r="L4439">
        <v>0.01</v>
      </c>
      <c r="M4439" t="s">
        <v>4269</v>
      </c>
      <c r="N4439" t="s">
        <v>4199</v>
      </c>
      <c r="O4439"/>
      <c r="P4439" t="s">
        <v>6955</v>
      </c>
      <c r="Q4439" t="s">
        <v>6956</v>
      </c>
      <c r="R4439" t="s">
        <v>15449</v>
      </c>
      <c r="S4439" t="s">
        <v>15436</v>
      </c>
      <c r="T4439" t="s">
        <v>15437</v>
      </c>
      <c r="U4439" t="s">
        <v>15437</v>
      </c>
      <c r="V4439">
        <v>0</v>
      </c>
    </row>
    <row r="4440" spans="1:22" x14ac:dyDescent="0.25">
      <c r="A4440" t="s">
        <v>1569</v>
      </c>
      <c r="B4440">
        <v>330461</v>
      </c>
      <c r="C4440" t="s">
        <v>1613</v>
      </c>
      <c r="D4440" t="s">
        <v>6969</v>
      </c>
      <c r="E4440" t="s">
        <v>1572</v>
      </c>
      <c r="F4440" t="s">
        <v>6954</v>
      </c>
      <c r="G4440" t="s">
        <v>4268</v>
      </c>
      <c r="H4440" s="2">
        <v>45180</v>
      </c>
      <c r="I4440" s="2">
        <v>45180</v>
      </c>
      <c r="J4440"/>
      <c r="K4440"/>
      <c r="L4440">
        <v>0.01</v>
      </c>
      <c r="M4440" t="s">
        <v>4269</v>
      </c>
      <c r="N4440" t="s">
        <v>4199</v>
      </c>
      <c r="O4440"/>
      <c r="P4440" t="s">
        <v>6955</v>
      </c>
      <c r="Q4440" t="s">
        <v>6956</v>
      </c>
      <c r="R4440" t="s">
        <v>15449</v>
      </c>
      <c r="S4440" t="s">
        <v>15436</v>
      </c>
      <c r="T4440" t="s">
        <v>15437</v>
      </c>
      <c r="U4440" t="s">
        <v>15437</v>
      </c>
      <c r="V4440">
        <v>0</v>
      </c>
    </row>
    <row r="4441" spans="1:22" x14ac:dyDescent="0.25">
      <c r="A4441" t="s">
        <v>1569</v>
      </c>
      <c r="B4441">
        <v>330466</v>
      </c>
      <c r="C4441" t="s">
        <v>4228</v>
      </c>
      <c r="D4441" t="s">
        <v>1652</v>
      </c>
      <c r="E4441" t="s">
        <v>1572</v>
      </c>
      <c r="F4441" t="s">
        <v>6954</v>
      </c>
      <c r="G4441" t="s">
        <v>4268</v>
      </c>
      <c r="H4441" s="2">
        <v>45180</v>
      </c>
      <c r="I4441" s="2">
        <v>45180</v>
      </c>
      <c r="J4441"/>
      <c r="K4441"/>
      <c r="L4441">
        <v>0.01</v>
      </c>
      <c r="M4441" t="s">
        <v>4269</v>
      </c>
      <c r="N4441" t="s">
        <v>4199</v>
      </c>
      <c r="O4441"/>
      <c r="P4441" t="s">
        <v>6955</v>
      </c>
      <c r="Q4441" t="s">
        <v>6956</v>
      </c>
      <c r="R4441" t="s">
        <v>15449</v>
      </c>
      <c r="S4441" t="s">
        <v>15436</v>
      </c>
      <c r="T4441" t="s">
        <v>15437</v>
      </c>
      <c r="U4441" t="s">
        <v>15437</v>
      </c>
      <c r="V4441">
        <v>0</v>
      </c>
    </row>
    <row r="4442" spans="1:22" x14ac:dyDescent="0.25">
      <c r="A4442" t="s">
        <v>1569</v>
      </c>
      <c r="B4442">
        <v>330523</v>
      </c>
      <c r="C4442" t="s">
        <v>6970</v>
      </c>
      <c r="D4442" t="s">
        <v>6971</v>
      </c>
      <c r="E4442" t="s">
        <v>1572</v>
      </c>
      <c r="F4442" t="s">
        <v>6954</v>
      </c>
      <c r="G4442" t="s">
        <v>4268</v>
      </c>
      <c r="H4442" s="2">
        <v>45180</v>
      </c>
      <c r="I4442" s="2">
        <v>45180</v>
      </c>
      <c r="J4442"/>
      <c r="K4442"/>
      <c r="L4442">
        <v>0.01</v>
      </c>
      <c r="M4442" t="s">
        <v>4269</v>
      </c>
      <c r="N4442" t="s">
        <v>4199</v>
      </c>
      <c r="O4442"/>
      <c r="P4442" t="s">
        <v>6955</v>
      </c>
      <c r="Q4442" t="s">
        <v>6956</v>
      </c>
      <c r="R4442" t="s">
        <v>15449</v>
      </c>
      <c r="S4442" t="s">
        <v>15436</v>
      </c>
      <c r="T4442" t="s">
        <v>15437</v>
      </c>
      <c r="U4442" t="s">
        <v>15437</v>
      </c>
      <c r="V4442">
        <v>0</v>
      </c>
    </row>
    <row r="4443" spans="1:22" x14ac:dyDescent="0.25">
      <c r="A4443" t="s">
        <v>1569</v>
      </c>
      <c r="B4443">
        <v>330943</v>
      </c>
      <c r="C4443" t="s">
        <v>9137</v>
      </c>
      <c r="D4443" t="s">
        <v>9138</v>
      </c>
      <c r="E4443" t="s">
        <v>1572</v>
      </c>
      <c r="F4443" t="s">
        <v>9139</v>
      </c>
      <c r="G4443" t="s">
        <v>7494</v>
      </c>
      <c r="H4443" s="2">
        <v>45179</v>
      </c>
      <c r="I4443" s="2">
        <v>45179</v>
      </c>
      <c r="J4443"/>
      <c r="K4443"/>
      <c r="L4443">
        <v>0.01</v>
      </c>
      <c r="M4443" t="s">
        <v>7484</v>
      </c>
      <c r="N4443" t="s">
        <v>3482</v>
      </c>
      <c r="O4443"/>
      <c r="P4443" t="s">
        <v>9124</v>
      </c>
      <c r="Q4443" t="s">
        <v>6818</v>
      </c>
      <c r="R4443" t="s">
        <v>15466</v>
      </c>
      <c r="S4443" t="s">
        <v>15436</v>
      </c>
      <c r="T4443" t="s">
        <v>15437</v>
      </c>
      <c r="U4443" t="s">
        <v>15437</v>
      </c>
      <c r="V4443">
        <v>0</v>
      </c>
    </row>
    <row r="4444" spans="1:22" x14ac:dyDescent="0.25">
      <c r="A4444" t="s">
        <v>1569</v>
      </c>
      <c r="B4444">
        <v>330960</v>
      </c>
      <c r="C4444" t="s">
        <v>11974</v>
      </c>
      <c r="D4444" t="s">
        <v>7515</v>
      </c>
      <c r="E4444" t="s">
        <v>1596</v>
      </c>
      <c r="F4444" t="s">
        <v>11956</v>
      </c>
      <c r="G4444" t="s">
        <v>7490</v>
      </c>
      <c r="H4444" s="2">
        <v>45179</v>
      </c>
      <c r="I4444" s="2">
        <v>45775</v>
      </c>
      <c r="J4444"/>
      <c r="K4444"/>
      <c r="L4444">
        <v>8.75</v>
      </c>
      <c r="M4444" t="s">
        <v>7484</v>
      </c>
      <c r="N4444" t="s">
        <v>3865</v>
      </c>
      <c r="O4444"/>
      <c r="P4444" t="s">
        <v>11957</v>
      </c>
      <c r="Q4444" t="s">
        <v>4910</v>
      </c>
      <c r="R4444" t="s">
        <v>15463</v>
      </c>
      <c r="S4444" t="s">
        <v>15436</v>
      </c>
      <c r="T4444" t="s">
        <v>15437</v>
      </c>
      <c r="U4444" t="s">
        <v>15437</v>
      </c>
      <c r="V4444">
        <v>0.23026315789473684</v>
      </c>
    </row>
    <row r="4445" spans="1:22" x14ac:dyDescent="0.25">
      <c r="A4445" t="s">
        <v>1569</v>
      </c>
      <c r="B4445">
        <v>330961</v>
      </c>
      <c r="C4445" t="s">
        <v>4513</v>
      </c>
      <c r="D4445" t="s">
        <v>2383</v>
      </c>
      <c r="E4445" t="s">
        <v>1572</v>
      </c>
      <c r="F4445" t="s">
        <v>4468</v>
      </c>
      <c r="G4445" t="s">
        <v>4268</v>
      </c>
      <c r="H4445" s="2">
        <v>45179</v>
      </c>
      <c r="I4445" s="2">
        <v>45579</v>
      </c>
      <c r="J4445"/>
      <c r="K4445"/>
      <c r="L4445">
        <v>0.01</v>
      </c>
      <c r="M4445" t="s">
        <v>4269</v>
      </c>
      <c r="N4445" t="s">
        <v>3865</v>
      </c>
      <c r="O4445"/>
      <c r="P4445" t="s">
        <v>4469</v>
      </c>
      <c r="Q4445" t="s">
        <v>4470</v>
      </c>
      <c r="R4445" t="s">
        <v>15450</v>
      </c>
      <c r="S4445" t="s">
        <v>15436</v>
      </c>
      <c r="T4445" t="s">
        <v>15437</v>
      </c>
      <c r="U4445" t="s">
        <v>15437</v>
      </c>
      <c r="V4445">
        <v>0</v>
      </c>
    </row>
    <row r="4446" spans="1:22" x14ac:dyDescent="0.25">
      <c r="A4446" t="s">
        <v>1569</v>
      </c>
      <c r="B4446">
        <v>298780</v>
      </c>
      <c r="C4446" t="s">
        <v>5343</v>
      </c>
      <c r="D4446" t="s">
        <v>5344</v>
      </c>
      <c r="E4446" t="s">
        <v>1596</v>
      </c>
      <c r="F4446" t="s">
        <v>5324</v>
      </c>
      <c r="G4446" t="s">
        <v>4294</v>
      </c>
      <c r="H4446" s="2">
        <v>45179</v>
      </c>
      <c r="I4446" s="2">
        <v>45719</v>
      </c>
      <c r="J4446"/>
      <c r="K4446"/>
      <c r="L4446">
        <v>20</v>
      </c>
      <c r="M4446" t="s">
        <v>4269</v>
      </c>
      <c r="N4446" t="s">
        <v>3482</v>
      </c>
      <c r="O4446"/>
      <c r="P4446" t="s">
        <v>5318</v>
      </c>
      <c r="Q4446" t="s">
        <v>3547</v>
      </c>
      <c r="R4446" t="s">
        <v>15455</v>
      </c>
      <c r="S4446" t="s">
        <v>15436</v>
      </c>
      <c r="T4446" t="s">
        <v>15437</v>
      </c>
      <c r="U4446" t="s">
        <v>15437</v>
      </c>
      <c r="V4446">
        <v>0.52631578947368418</v>
      </c>
    </row>
    <row r="4447" spans="1:22" x14ac:dyDescent="0.25">
      <c r="A4447" t="s">
        <v>1569</v>
      </c>
      <c r="B4447">
        <v>298779</v>
      </c>
      <c r="C4447" t="s">
        <v>2316</v>
      </c>
      <c r="D4447" t="s">
        <v>3815</v>
      </c>
      <c r="E4447" t="s">
        <v>1596</v>
      </c>
      <c r="F4447" t="s">
        <v>5767</v>
      </c>
      <c r="G4447" t="s">
        <v>4294</v>
      </c>
      <c r="H4447" s="2">
        <v>45178</v>
      </c>
      <c r="I4447" s="2">
        <v>45817</v>
      </c>
      <c r="J4447"/>
      <c r="K4447"/>
      <c r="L4447">
        <v>25.5</v>
      </c>
      <c r="M4447" t="s">
        <v>4269</v>
      </c>
      <c r="N4447" t="s">
        <v>5768</v>
      </c>
      <c r="O4447"/>
      <c r="P4447" t="s">
        <v>5769</v>
      </c>
      <c r="Q4447" t="s">
        <v>5770</v>
      </c>
      <c r="R4447" t="s">
        <v>15452</v>
      </c>
      <c r="S4447" t="s">
        <v>15436</v>
      </c>
      <c r="T4447" t="s">
        <v>15437</v>
      </c>
      <c r="U4447" t="s">
        <v>15437</v>
      </c>
      <c r="V4447">
        <v>0.67105263157894735</v>
      </c>
    </row>
    <row r="4448" spans="1:22" x14ac:dyDescent="0.25">
      <c r="A4448" t="s">
        <v>1569</v>
      </c>
      <c r="B4448">
        <v>330923</v>
      </c>
      <c r="C4448" t="s">
        <v>2181</v>
      </c>
      <c r="D4448" t="s">
        <v>2867</v>
      </c>
      <c r="E4448" t="s">
        <v>1572</v>
      </c>
      <c r="F4448" t="s">
        <v>6401</v>
      </c>
      <c r="G4448" t="s">
        <v>4268</v>
      </c>
      <c r="H4448" s="2">
        <v>45178</v>
      </c>
      <c r="I4448" s="2">
        <v>45178</v>
      </c>
      <c r="J4448"/>
      <c r="K4448"/>
      <c r="L4448">
        <v>0.01</v>
      </c>
      <c r="M4448" t="s">
        <v>4269</v>
      </c>
      <c r="N4448" t="s">
        <v>4199</v>
      </c>
      <c r="O4448"/>
      <c r="P4448" t="s">
        <v>6397</v>
      </c>
      <c r="Q4448" t="s">
        <v>6398</v>
      </c>
      <c r="R4448" t="s">
        <v>15449</v>
      </c>
      <c r="S4448" t="s">
        <v>15436</v>
      </c>
      <c r="T4448" t="s">
        <v>15437</v>
      </c>
      <c r="U4448" t="s">
        <v>15437</v>
      </c>
      <c r="V4448">
        <v>0</v>
      </c>
    </row>
    <row r="4449" spans="1:22" x14ac:dyDescent="0.25">
      <c r="A4449" t="s">
        <v>1569</v>
      </c>
      <c r="B4449">
        <v>330894</v>
      </c>
      <c r="C4449" t="s">
        <v>1714</v>
      </c>
      <c r="D4449" t="s">
        <v>7570</v>
      </c>
      <c r="E4449" t="s">
        <v>1572</v>
      </c>
      <c r="F4449" t="s">
        <v>7558</v>
      </c>
      <c r="G4449" t="s">
        <v>7490</v>
      </c>
      <c r="H4449" s="2">
        <v>45177</v>
      </c>
      <c r="I4449" s="2">
        <v>45177</v>
      </c>
      <c r="J4449"/>
      <c r="K4449"/>
      <c r="L4449">
        <v>0.01</v>
      </c>
      <c r="M4449" t="s">
        <v>7484</v>
      </c>
      <c r="N4449" t="s">
        <v>1714</v>
      </c>
      <c r="O4449"/>
      <c r="P4449" t="s">
        <v>7559</v>
      </c>
      <c r="Q4449" t="s">
        <v>7560</v>
      </c>
      <c r="R4449" t="s">
        <v>15461</v>
      </c>
      <c r="S4449" t="s">
        <v>15436</v>
      </c>
      <c r="T4449" t="s">
        <v>15437</v>
      </c>
      <c r="U4449" t="s">
        <v>15437</v>
      </c>
      <c r="V4449">
        <v>0</v>
      </c>
    </row>
    <row r="4450" spans="1:22" x14ac:dyDescent="0.25">
      <c r="A4450" t="s">
        <v>1569</v>
      </c>
      <c r="B4450">
        <v>330895</v>
      </c>
      <c r="C4450" t="s">
        <v>2115</v>
      </c>
      <c r="D4450" t="s">
        <v>9644</v>
      </c>
      <c r="E4450" t="s">
        <v>1596</v>
      </c>
      <c r="F4450" t="s">
        <v>9612</v>
      </c>
      <c r="G4450" t="s">
        <v>7487</v>
      </c>
      <c r="H4450" s="2">
        <v>45177</v>
      </c>
      <c r="I4450" s="2">
        <v>45789</v>
      </c>
      <c r="J4450"/>
      <c r="K4450"/>
      <c r="L4450">
        <v>15.5</v>
      </c>
      <c r="M4450" t="s">
        <v>7484</v>
      </c>
      <c r="N4450" t="s">
        <v>4199</v>
      </c>
      <c r="O4450"/>
      <c r="P4450" t="s">
        <v>9605</v>
      </c>
      <c r="Q4450" t="s">
        <v>4702</v>
      </c>
      <c r="R4450" t="s">
        <v>15449</v>
      </c>
      <c r="S4450" t="s">
        <v>15436</v>
      </c>
      <c r="T4450" t="s">
        <v>15437</v>
      </c>
      <c r="U4450" t="s">
        <v>15437</v>
      </c>
      <c r="V4450">
        <v>0.40789473684210525</v>
      </c>
    </row>
    <row r="4451" spans="1:22" x14ac:dyDescent="0.25">
      <c r="A4451" t="s">
        <v>1569</v>
      </c>
      <c r="B4451">
        <v>298777</v>
      </c>
      <c r="C4451" t="s">
        <v>1844</v>
      </c>
      <c r="D4451" t="s">
        <v>11914</v>
      </c>
      <c r="E4451" t="s">
        <v>1572</v>
      </c>
      <c r="F4451" t="s">
        <v>11915</v>
      </c>
      <c r="G4451" t="s">
        <v>7503</v>
      </c>
      <c r="H4451" s="2">
        <v>45177</v>
      </c>
      <c r="I4451" s="2">
        <v>45177</v>
      </c>
      <c r="J4451"/>
      <c r="K4451"/>
      <c r="L4451">
        <v>0.01</v>
      </c>
      <c r="M4451" t="s">
        <v>7484</v>
      </c>
      <c r="N4451" t="s">
        <v>1714</v>
      </c>
      <c r="O4451"/>
      <c r="P4451" t="s">
        <v>11896</v>
      </c>
      <c r="Q4451" t="s">
        <v>3067</v>
      </c>
      <c r="R4451" t="s">
        <v>15461</v>
      </c>
      <c r="S4451" t="s">
        <v>15436</v>
      </c>
      <c r="T4451" t="s">
        <v>15437</v>
      </c>
      <c r="U4451" t="s">
        <v>15437</v>
      </c>
      <c r="V4451">
        <v>0</v>
      </c>
    </row>
    <row r="4452" spans="1:22" x14ac:dyDescent="0.25">
      <c r="A4452" t="s">
        <v>1569</v>
      </c>
      <c r="B4452">
        <v>330888</v>
      </c>
      <c r="C4452" t="s">
        <v>6873</v>
      </c>
      <c r="D4452" t="s">
        <v>6865</v>
      </c>
      <c r="E4452" t="s">
        <v>1572</v>
      </c>
      <c r="F4452" t="s">
        <v>6862</v>
      </c>
      <c r="G4452" t="s">
        <v>4268</v>
      </c>
      <c r="H4452" s="2">
        <v>45177</v>
      </c>
      <c r="I4452" s="2">
        <v>45184</v>
      </c>
      <c r="J4452"/>
      <c r="K4452"/>
      <c r="L4452">
        <v>0.01</v>
      </c>
      <c r="M4452" t="s">
        <v>4269</v>
      </c>
      <c r="N4452" t="s">
        <v>5768</v>
      </c>
      <c r="O4452"/>
      <c r="P4452" t="s">
        <v>6863</v>
      </c>
      <c r="Q4452" t="s">
        <v>6864</v>
      </c>
      <c r="R4452" t="s">
        <v>15452</v>
      </c>
      <c r="S4452" t="s">
        <v>15436</v>
      </c>
      <c r="T4452" t="s">
        <v>15437</v>
      </c>
      <c r="U4452" t="s">
        <v>15437</v>
      </c>
      <c r="V4452">
        <v>0</v>
      </c>
    </row>
    <row r="4453" spans="1:22" x14ac:dyDescent="0.25">
      <c r="A4453" t="s">
        <v>1569</v>
      </c>
      <c r="B4453">
        <v>330927</v>
      </c>
      <c r="C4453" t="s">
        <v>6046</v>
      </c>
      <c r="D4453" t="s">
        <v>8427</v>
      </c>
      <c r="E4453" t="s">
        <v>1572</v>
      </c>
      <c r="F4453" t="s">
        <v>8404</v>
      </c>
      <c r="G4453" t="s">
        <v>7490</v>
      </c>
      <c r="H4453" s="2">
        <v>45176</v>
      </c>
      <c r="I4453" s="2">
        <v>45176</v>
      </c>
      <c r="J4453"/>
      <c r="K4453"/>
      <c r="L4453">
        <v>0.01</v>
      </c>
      <c r="M4453" t="s">
        <v>7484</v>
      </c>
      <c r="N4453" t="s">
        <v>1576</v>
      </c>
      <c r="O4453"/>
      <c r="P4453" t="s">
        <v>8405</v>
      </c>
      <c r="Q4453" t="s">
        <v>8406</v>
      </c>
      <c r="R4453" t="s">
        <v>15464</v>
      </c>
      <c r="S4453" t="s">
        <v>15436</v>
      </c>
      <c r="T4453" t="s">
        <v>15437</v>
      </c>
      <c r="U4453" t="s">
        <v>15437</v>
      </c>
      <c r="V4453">
        <v>0</v>
      </c>
    </row>
    <row r="4454" spans="1:22" x14ac:dyDescent="0.25">
      <c r="A4454" t="s">
        <v>1569</v>
      </c>
      <c r="B4454">
        <v>330856</v>
      </c>
      <c r="C4454" t="s">
        <v>4482</v>
      </c>
      <c r="D4454" t="s">
        <v>7068</v>
      </c>
      <c r="E4454" t="s">
        <v>1572</v>
      </c>
      <c r="F4454" t="s">
        <v>9604</v>
      </c>
      <c r="G4454" t="s">
        <v>7490</v>
      </c>
      <c r="H4454" s="2">
        <v>45176</v>
      </c>
      <c r="I4454" s="2">
        <v>45176</v>
      </c>
      <c r="J4454"/>
      <c r="K4454"/>
      <c r="L4454">
        <v>0.01</v>
      </c>
      <c r="M4454" t="s">
        <v>7484</v>
      </c>
      <c r="N4454" t="s">
        <v>4199</v>
      </c>
      <c r="O4454"/>
      <c r="P4454" t="s">
        <v>9605</v>
      </c>
      <c r="Q4454" t="s">
        <v>4702</v>
      </c>
      <c r="R4454" t="s">
        <v>15449</v>
      </c>
      <c r="S4454" t="s">
        <v>15436</v>
      </c>
      <c r="T4454" t="s">
        <v>15437</v>
      </c>
      <c r="U4454" t="s">
        <v>15437</v>
      </c>
      <c r="V4454">
        <v>0</v>
      </c>
    </row>
    <row r="4455" spans="1:22" x14ac:dyDescent="0.25">
      <c r="A4455" t="s">
        <v>1569</v>
      </c>
      <c r="B4455">
        <v>330851</v>
      </c>
      <c r="C4455" t="s">
        <v>6312</v>
      </c>
      <c r="D4455" t="s">
        <v>10159</v>
      </c>
      <c r="E4455" t="s">
        <v>1596</v>
      </c>
      <c r="F4455" t="s">
        <v>10126</v>
      </c>
      <c r="G4455" t="s">
        <v>7490</v>
      </c>
      <c r="H4455" s="2">
        <v>45176</v>
      </c>
      <c r="I4455" s="2">
        <v>45176</v>
      </c>
      <c r="J4455"/>
      <c r="K4455"/>
      <c r="L4455">
        <v>24.5</v>
      </c>
      <c r="M4455" t="s">
        <v>7484</v>
      </c>
      <c r="N4455" t="s">
        <v>4199</v>
      </c>
      <c r="O4455"/>
      <c r="P4455" t="s">
        <v>10118</v>
      </c>
      <c r="Q4455" t="s">
        <v>6518</v>
      </c>
      <c r="R4455" t="s">
        <v>15449</v>
      </c>
      <c r="S4455" t="s">
        <v>15436</v>
      </c>
      <c r="T4455" t="s">
        <v>15437</v>
      </c>
      <c r="U4455" t="s">
        <v>15437</v>
      </c>
      <c r="V4455">
        <v>0.64473684210526316</v>
      </c>
    </row>
    <row r="4456" spans="1:22" x14ac:dyDescent="0.25">
      <c r="A4456" t="s">
        <v>1569</v>
      </c>
      <c r="B4456">
        <v>330843</v>
      </c>
      <c r="C4456" t="s">
        <v>2228</v>
      </c>
      <c r="D4456" t="s">
        <v>2025</v>
      </c>
      <c r="E4456" t="s">
        <v>1596</v>
      </c>
      <c r="F4456" t="s">
        <v>10126</v>
      </c>
      <c r="G4456" t="s">
        <v>7490</v>
      </c>
      <c r="H4456" s="2">
        <v>45176</v>
      </c>
      <c r="I4456" s="2">
        <v>45176</v>
      </c>
      <c r="J4456"/>
      <c r="K4456"/>
      <c r="L4456">
        <v>20</v>
      </c>
      <c r="M4456" t="s">
        <v>7484</v>
      </c>
      <c r="N4456" t="s">
        <v>4199</v>
      </c>
      <c r="O4456"/>
      <c r="P4456" t="s">
        <v>10118</v>
      </c>
      <c r="Q4456" t="s">
        <v>6518</v>
      </c>
      <c r="R4456" t="s">
        <v>15449</v>
      </c>
      <c r="S4456" t="s">
        <v>15436</v>
      </c>
      <c r="T4456" t="s">
        <v>15437</v>
      </c>
      <c r="U4456" t="s">
        <v>15437</v>
      </c>
      <c r="V4456">
        <v>0.52631578947368418</v>
      </c>
    </row>
    <row r="4457" spans="1:22" x14ac:dyDescent="0.25">
      <c r="A4457" t="s">
        <v>1569</v>
      </c>
      <c r="B4457">
        <v>330848</v>
      </c>
      <c r="C4457" t="s">
        <v>10160</v>
      </c>
      <c r="D4457" t="s">
        <v>1671</v>
      </c>
      <c r="E4457" t="s">
        <v>1572</v>
      </c>
      <c r="F4457" t="s">
        <v>10126</v>
      </c>
      <c r="G4457" t="s">
        <v>7490</v>
      </c>
      <c r="H4457" s="2">
        <v>45176</v>
      </c>
      <c r="I4457" s="2">
        <v>45176</v>
      </c>
      <c r="J4457"/>
      <c r="K4457"/>
      <c r="L4457">
        <v>0.01</v>
      </c>
      <c r="M4457" t="s">
        <v>7484</v>
      </c>
      <c r="N4457" t="s">
        <v>4199</v>
      </c>
      <c r="O4457"/>
      <c r="P4457" t="s">
        <v>10118</v>
      </c>
      <c r="Q4457" t="s">
        <v>6518</v>
      </c>
      <c r="R4457" t="s">
        <v>15449</v>
      </c>
      <c r="S4457" t="s">
        <v>15436</v>
      </c>
      <c r="T4457" t="s">
        <v>15437</v>
      </c>
      <c r="U4457" t="s">
        <v>15437</v>
      </c>
      <c r="V4457">
        <v>0</v>
      </c>
    </row>
    <row r="4458" spans="1:22" x14ac:dyDescent="0.25">
      <c r="A4458" t="s">
        <v>1569</v>
      </c>
      <c r="B4458">
        <v>330860</v>
      </c>
      <c r="C4458" t="s">
        <v>10161</v>
      </c>
      <c r="D4458" t="s">
        <v>1624</v>
      </c>
      <c r="E4458" t="s">
        <v>1572</v>
      </c>
      <c r="F4458" t="s">
        <v>10126</v>
      </c>
      <c r="G4458" t="s">
        <v>7490</v>
      </c>
      <c r="H4458" s="2">
        <v>45176</v>
      </c>
      <c r="I4458" s="2">
        <v>45176</v>
      </c>
      <c r="J4458"/>
      <c r="K4458"/>
      <c r="L4458">
        <v>0.01</v>
      </c>
      <c r="M4458" t="s">
        <v>7484</v>
      </c>
      <c r="N4458" t="s">
        <v>4199</v>
      </c>
      <c r="O4458"/>
      <c r="P4458" t="s">
        <v>10118</v>
      </c>
      <c r="Q4458" t="s">
        <v>6518</v>
      </c>
      <c r="R4458" t="s">
        <v>15449</v>
      </c>
      <c r="S4458" t="s">
        <v>15436</v>
      </c>
      <c r="T4458" t="s">
        <v>15437</v>
      </c>
      <c r="U4458" t="s">
        <v>15437</v>
      </c>
      <c r="V4458">
        <v>0</v>
      </c>
    </row>
    <row r="4459" spans="1:22" x14ac:dyDescent="0.25">
      <c r="A4459" t="s">
        <v>1569</v>
      </c>
      <c r="B4459">
        <v>330855</v>
      </c>
      <c r="C4459" t="s">
        <v>2414</v>
      </c>
      <c r="D4459" t="s">
        <v>8870</v>
      </c>
      <c r="E4459" t="s">
        <v>1572</v>
      </c>
      <c r="F4459" t="s">
        <v>12983</v>
      </c>
      <c r="G4459" t="s">
        <v>7490</v>
      </c>
      <c r="H4459" s="2">
        <v>45176</v>
      </c>
      <c r="I4459" s="2">
        <v>45176</v>
      </c>
      <c r="J4459"/>
      <c r="K4459"/>
      <c r="L4459">
        <v>0.01</v>
      </c>
      <c r="M4459" t="s">
        <v>7484</v>
      </c>
      <c r="N4459" t="s">
        <v>3482</v>
      </c>
      <c r="O4459"/>
      <c r="P4459" t="s">
        <v>12984</v>
      </c>
      <c r="Q4459" t="s">
        <v>12985</v>
      </c>
      <c r="R4459" t="s">
        <v>15465</v>
      </c>
      <c r="S4459" t="s">
        <v>15436</v>
      </c>
      <c r="T4459" t="s">
        <v>15437</v>
      </c>
      <c r="U4459" t="s">
        <v>15437</v>
      </c>
      <c r="V4459">
        <v>0</v>
      </c>
    </row>
    <row r="4460" spans="1:22" x14ac:dyDescent="0.25">
      <c r="A4460" t="s">
        <v>1569</v>
      </c>
      <c r="B4460">
        <v>330847</v>
      </c>
      <c r="C4460" t="s">
        <v>2436</v>
      </c>
      <c r="D4460" t="s">
        <v>13785</v>
      </c>
      <c r="E4460" t="s">
        <v>1596</v>
      </c>
      <c r="F4460" t="s">
        <v>13767</v>
      </c>
      <c r="G4460" t="s">
        <v>7490</v>
      </c>
      <c r="H4460" s="2">
        <v>45176</v>
      </c>
      <c r="I4460" s="2">
        <v>45817</v>
      </c>
      <c r="J4460"/>
      <c r="K4460"/>
      <c r="L4460">
        <v>30.5</v>
      </c>
      <c r="M4460" t="s">
        <v>7484</v>
      </c>
      <c r="N4460" t="s">
        <v>3482</v>
      </c>
      <c r="O4460"/>
      <c r="P4460" t="s">
        <v>13764</v>
      </c>
      <c r="Q4460" t="s">
        <v>13765</v>
      </c>
      <c r="R4460" t="s">
        <v>15466</v>
      </c>
      <c r="S4460" t="s">
        <v>15436</v>
      </c>
      <c r="T4460" t="s">
        <v>15437</v>
      </c>
      <c r="U4460" t="s">
        <v>15437</v>
      </c>
      <c r="V4460">
        <v>0.80263157894736847</v>
      </c>
    </row>
    <row r="4461" spans="1:22" x14ac:dyDescent="0.25">
      <c r="A4461" t="s">
        <v>1569</v>
      </c>
      <c r="B4461">
        <v>330864</v>
      </c>
      <c r="C4461" t="s">
        <v>2933</v>
      </c>
      <c r="D4461" t="s">
        <v>6472</v>
      </c>
      <c r="E4461" t="s">
        <v>1572</v>
      </c>
      <c r="F4461" t="s">
        <v>6456</v>
      </c>
      <c r="G4461" t="s">
        <v>4268</v>
      </c>
      <c r="H4461" s="2">
        <v>45176</v>
      </c>
      <c r="I4461" s="2">
        <v>45775</v>
      </c>
      <c r="J4461"/>
      <c r="K4461"/>
      <c r="L4461">
        <v>0.01</v>
      </c>
      <c r="M4461" t="s">
        <v>4269</v>
      </c>
      <c r="N4461" t="s">
        <v>3865</v>
      </c>
      <c r="O4461"/>
      <c r="P4461" t="s">
        <v>6457</v>
      </c>
      <c r="Q4461" t="s">
        <v>6458</v>
      </c>
      <c r="R4461" t="s">
        <v>15452</v>
      </c>
      <c r="S4461" t="s">
        <v>15436</v>
      </c>
      <c r="T4461" t="s">
        <v>15437</v>
      </c>
      <c r="U4461" t="s">
        <v>15437</v>
      </c>
      <c r="V4461">
        <v>0</v>
      </c>
    </row>
    <row r="4462" spans="1:22" x14ac:dyDescent="0.25">
      <c r="A4462" t="s">
        <v>1569</v>
      </c>
      <c r="B4462">
        <v>330898</v>
      </c>
      <c r="C4462" t="s">
        <v>3551</v>
      </c>
      <c r="D4462" t="s">
        <v>6874</v>
      </c>
      <c r="E4462" t="s">
        <v>1572</v>
      </c>
      <c r="F4462" t="s">
        <v>6862</v>
      </c>
      <c r="G4462" t="s">
        <v>4268</v>
      </c>
      <c r="H4462" s="2">
        <v>45176</v>
      </c>
      <c r="I4462" s="2">
        <v>45176</v>
      </c>
      <c r="J4462"/>
      <c r="K4462"/>
      <c r="L4462">
        <v>0.01</v>
      </c>
      <c r="M4462" t="s">
        <v>4269</v>
      </c>
      <c r="N4462" t="s">
        <v>5768</v>
      </c>
      <c r="O4462"/>
      <c r="P4462" t="s">
        <v>6863</v>
      </c>
      <c r="Q4462" t="s">
        <v>6864</v>
      </c>
      <c r="R4462" t="s">
        <v>15452</v>
      </c>
      <c r="S4462" t="s">
        <v>15436</v>
      </c>
      <c r="T4462" t="s">
        <v>15437</v>
      </c>
      <c r="U4462" t="s">
        <v>15437</v>
      </c>
      <c r="V4462">
        <v>0</v>
      </c>
    </row>
    <row r="4463" spans="1:22" x14ac:dyDescent="0.25">
      <c r="A4463" t="s">
        <v>1569</v>
      </c>
      <c r="B4463">
        <v>330752</v>
      </c>
      <c r="C4463" t="s">
        <v>2230</v>
      </c>
      <c r="D4463" t="s">
        <v>2566</v>
      </c>
      <c r="E4463" t="s">
        <v>1596</v>
      </c>
      <c r="F4463" t="s">
        <v>7558</v>
      </c>
      <c r="G4463" t="s">
        <v>7490</v>
      </c>
      <c r="H4463" s="2">
        <v>45173</v>
      </c>
      <c r="I4463" s="2">
        <v>45397</v>
      </c>
      <c r="J4463"/>
      <c r="K4463"/>
      <c r="L4463">
        <v>30</v>
      </c>
      <c r="M4463" t="s">
        <v>7484</v>
      </c>
      <c r="N4463" t="s">
        <v>1714</v>
      </c>
      <c r="O4463"/>
      <c r="P4463" t="s">
        <v>7559</v>
      </c>
      <c r="Q4463" t="s">
        <v>7560</v>
      </c>
      <c r="R4463" t="s">
        <v>15461</v>
      </c>
      <c r="S4463" t="s">
        <v>15436</v>
      </c>
      <c r="T4463" t="s">
        <v>15437</v>
      </c>
      <c r="U4463" t="s">
        <v>15437</v>
      </c>
      <c r="V4463">
        <v>0.78947368421052633</v>
      </c>
    </row>
    <row r="4464" spans="1:22" x14ac:dyDescent="0.25">
      <c r="A4464" t="s">
        <v>1569</v>
      </c>
      <c r="B4464">
        <v>330803</v>
      </c>
      <c r="C4464" t="s">
        <v>2244</v>
      </c>
      <c r="D4464" t="s">
        <v>7636</v>
      </c>
      <c r="E4464" t="s">
        <v>1572</v>
      </c>
      <c r="F4464" t="s">
        <v>7612</v>
      </c>
      <c r="G4464" t="s">
        <v>7490</v>
      </c>
      <c r="H4464" s="2">
        <v>45173</v>
      </c>
      <c r="I4464" s="2">
        <v>45173</v>
      </c>
      <c r="J4464"/>
      <c r="K4464"/>
      <c r="L4464">
        <v>0.01</v>
      </c>
      <c r="M4464" t="s">
        <v>7484</v>
      </c>
      <c r="N4464" t="s">
        <v>1714</v>
      </c>
      <c r="O4464"/>
      <c r="P4464" t="s">
        <v>7613</v>
      </c>
      <c r="Q4464" t="s">
        <v>7614</v>
      </c>
      <c r="R4464" t="s">
        <v>15461</v>
      </c>
      <c r="S4464" t="s">
        <v>15436</v>
      </c>
      <c r="T4464" t="s">
        <v>15437</v>
      </c>
      <c r="U4464" t="s">
        <v>15437</v>
      </c>
      <c r="V4464">
        <v>0</v>
      </c>
    </row>
    <row r="4465" spans="1:22" x14ac:dyDescent="0.25">
      <c r="A4465" t="s">
        <v>1569</v>
      </c>
      <c r="B4465">
        <v>330785</v>
      </c>
      <c r="C4465" t="s">
        <v>1636</v>
      </c>
      <c r="D4465" t="s">
        <v>8028</v>
      </c>
      <c r="E4465" t="s">
        <v>1572</v>
      </c>
      <c r="F4465" t="s">
        <v>7995</v>
      </c>
      <c r="G4465" t="s">
        <v>7487</v>
      </c>
      <c r="H4465" s="2">
        <v>45173</v>
      </c>
      <c r="I4465" s="2">
        <v>45173</v>
      </c>
      <c r="J4465"/>
      <c r="K4465"/>
      <c r="L4465">
        <v>0.01</v>
      </c>
      <c r="M4465" t="s">
        <v>7484</v>
      </c>
      <c r="N4465" t="s">
        <v>1714</v>
      </c>
      <c r="O4465"/>
      <c r="P4465" t="s">
        <v>7996</v>
      </c>
      <c r="Q4465" t="s">
        <v>4271</v>
      </c>
      <c r="R4465" t="s">
        <v>15461</v>
      </c>
      <c r="S4465" t="s">
        <v>15436</v>
      </c>
      <c r="T4465" t="s">
        <v>15437</v>
      </c>
      <c r="U4465" t="s">
        <v>15437</v>
      </c>
      <c r="V4465">
        <v>0</v>
      </c>
    </row>
    <row r="4466" spans="1:22" x14ac:dyDescent="0.25">
      <c r="A4466" t="s">
        <v>1569</v>
      </c>
      <c r="B4466">
        <v>330576</v>
      </c>
      <c r="C4466" t="s">
        <v>8209</v>
      </c>
      <c r="D4466" t="s">
        <v>8210</v>
      </c>
      <c r="E4466" t="s">
        <v>1607</v>
      </c>
      <c r="F4466" t="s">
        <v>8211</v>
      </c>
      <c r="G4466" t="s">
        <v>7541</v>
      </c>
      <c r="H4466" s="2">
        <v>45173</v>
      </c>
      <c r="I4466" s="2">
        <v>45341</v>
      </c>
      <c r="J4466"/>
      <c r="K4466"/>
      <c r="L4466">
        <v>38</v>
      </c>
      <c r="M4466" t="s">
        <v>7484</v>
      </c>
      <c r="N4466" t="s">
        <v>3482</v>
      </c>
      <c r="O4466"/>
      <c r="P4466" t="s">
        <v>8186</v>
      </c>
      <c r="Q4466" t="s">
        <v>4791</v>
      </c>
      <c r="R4466" t="s">
        <v>15465</v>
      </c>
      <c r="S4466" t="s">
        <v>15436</v>
      </c>
      <c r="T4466" t="s">
        <v>15437</v>
      </c>
      <c r="U4466" t="s">
        <v>1566</v>
      </c>
      <c r="V4466">
        <v>1</v>
      </c>
    </row>
    <row r="4467" spans="1:22" x14ac:dyDescent="0.25">
      <c r="A4467" t="s">
        <v>1569</v>
      </c>
      <c r="B4467">
        <v>330787</v>
      </c>
      <c r="C4467" t="s">
        <v>8428</v>
      </c>
      <c r="D4467" t="s">
        <v>8429</v>
      </c>
      <c r="E4467" t="s">
        <v>1572</v>
      </c>
      <c r="F4467" t="s">
        <v>8404</v>
      </c>
      <c r="G4467" t="s">
        <v>7490</v>
      </c>
      <c r="H4467" s="2">
        <v>45173</v>
      </c>
      <c r="I4467" s="2">
        <v>45173</v>
      </c>
      <c r="J4467"/>
      <c r="K4467"/>
      <c r="L4467">
        <v>0.01</v>
      </c>
      <c r="M4467" t="s">
        <v>7484</v>
      </c>
      <c r="N4467" t="s">
        <v>1576</v>
      </c>
      <c r="O4467"/>
      <c r="P4467" t="s">
        <v>8405</v>
      </c>
      <c r="Q4467" t="s">
        <v>8406</v>
      </c>
      <c r="R4467" t="s">
        <v>15464</v>
      </c>
      <c r="S4467" t="s">
        <v>15436</v>
      </c>
      <c r="T4467" t="s">
        <v>15437</v>
      </c>
      <c r="U4467" t="s">
        <v>15437</v>
      </c>
      <c r="V4467">
        <v>0</v>
      </c>
    </row>
    <row r="4468" spans="1:22" x14ac:dyDescent="0.25">
      <c r="A4468" t="s">
        <v>1569</v>
      </c>
      <c r="B4468">
        <v>330760</v>
      </c>
      <c r="C4468" t="s">
        <v>4971</v>
      </c>
      <c r="D4468" t="s">
        <v>1635</v>
      </c>
      <c r="E4468" t="s">
        <v>1596</v>
      </c>
      <c r="F4468" t="s">
        <v>9604</v>
      </c>
      <c r="G4468" t="s">
        <v>7490</v>
      </c>
      <c r="H4468" s="2">
        <v>45173</v>
      </c>
      <c r="I4468" s="2">
        <v>45173</v>
      </c>
      <c r="J4468"/>
      <c r="K4468"/>
      <c r="L4468">
        <v>30</v>
      </c>
      <c r="M4468" t="s">
        <v>7484</v>
      </c>
      <c r="N4468" t="s">
        <v>4199</v>
      </c>
      <c r="O4468"/>
      <c r="P4468" t="s">
        <v>9605</v>
      </c>
      <c r="Q4468" t="s">
        <v>4702</v>
      </c>
      <c r="R4468" t="s">
        <v>15449</v>
      </c>
      <c r="S4468" t="s">
        <v>15436</v>
      </c>
      <c r="T4468" t="s">
        <v>15437</v>
      </c>
      <c r="U4468" t="s">
        <v>15437</v>
      </c>
      <c r="V4468">
        <v>0.78947368421052633</v>
      </c>
    </row>
    <row r="4469" spans="1:22" x14ac:dyDescent="0.25">
      <c r="A4469" t="s">
        <v>1569</v>
      </c>
      <c r="B4469">
        <v>330751</v>
      </c>
      <c r="C4469" t="s">
        <v>9645</v>
      </c>
      <c r="D4469" t="s">
        <v>9646</v>
      </c>
      <c r="E4469" t="s">
        <v>1572</v>
      </c>
      <c r="F4469" t="s">
        <v>9604</v>
      </c>
      <c r="G4469" t="s">
        <v>7490</v>
      </c>
      <c r="H4469" s="2">
        <v>45173</v>
      </c>
      <c r="I4469" s="2">
        <v>45173</v>
      </c>
      <c r="J4469"/>
      <c r="K4469"/>
      <c r="L4469">
        <v>0.01</v>
      </c>
      <c r="M4469" t="s">
        <v>7484</v>
      </c>
      <c r="N4469" t="s">
        <v>4199</v>
      </c>
      <c r="O4469"/>
      <c r="P4469" t="s">
        <v>9605</v>
      </c>
      <c r="Q4469" t="s">
        <v>4702</v>
      </c>
      <c r="R4469" t="s">
        <v>15449</v>
      </c>
      <c r="S4469" t="s">
        <v>15436</v>
      </c>
      <c r="T4469" t="s">
        <v>15437</v>
      </c>
      <c r="U4469" t="s">
        <v>15437</v>
      </c>
      <c r="V4469">
        <v>0</v>
      </c>
    </row>
    <row r="4470" spans="1:22" x14ac:dyDescent="0.25">
      <c r="A4470" t="s">
        <v>1569</v>
      </c>
      <c r="B4470">
        <v>330076</v>
      </c>
      <c r="C4470" t="s">
        <v>2212</v>
      </c>
      <c r="D4470" t="s">
        <v>1876</v>
      </c>
      <c r="E4470" t="s">
        <v>1572</v>
      </c>
      <c r="F4470" t="s">
        <v>10045</v>
      </c>
      <c r="G4470" t="s">
        <v>7490</v>
      </c>
      <c r="H4470" s="2">
        <v>45173</v>
      </c>
      <c r="I4470" s="2">
        <v>45173</v>
      </c>
      <c r="J4470"/>
      <c r="K4470"/>
      <c r="L4470">
        <v>0.01</v>
      </c>
      <c r="M4470" t="s">
        <v>7484</v>
      </c>
      <c r="N4470" t="s">
        <v>3311</v>
      </c>
      <c r="O4470"/>
      <c r="P4470" t="s">
        <v>10046</v>
      </c>
      <c r="Q4470" t="s">
        <v>6763</v>
      </c>
      <c r="R4470" t="s">
        <v>15463</v>
      </c>
      <c r="S4470" t="s">
        <v>15436</v>
      </c>
      <c r="T4470" t="s">
        <v>15437</v>
      </c>
      <c r="U4470" t="s">
        <v>15437</v>
      </c>
      <c r="V4470">
        <v>0</v>
      </c>
    </row>
    <row r="4471" spans="1:22" x14ac:dyDescent="0.25">
      <c r="A4471" t="s">
        <v>1569</v>
      </c>
      <c r="B4471">
        <v>298572</v>
      </c>
      <c r="C4471" t="s">
        <v>2709</v>
      </c>
      <c r="D4471" t="s">
        <v>6791</v>
      </c>
      <c r="E4471" t="s">
        <v>1596</v>
      </c>
      <c r="F4471" t="s">
        <v>10045</v>
      </c>
      <c r="G4471" t="s">
        <v>7490</v>
      </c>
      <c r="H4471" s="2">
        <v>45173</v>
      </c>
      <c r="I4471" s="2">
        <v>45173</v>
      </c>
      <c r="J4471"/>
      <c r="K4471"/>
      <c r="L4471">
        <v>21</v>
      </c>
      <c r="M4471" t="s">
        <v>7484</v>
      </c>
      <c r="N4471" t="s">
        <v>3311</v>
      </c>
      <c r="O4471"/>
      <c r="P4471" t="s">
        <v>10046</v>
      </c>
      <c r="Q4471" t="s">
        <v>6763</v>
      </c>
      <c r="R4471" t="s">
        <v>15463</v>
      </c>
      <c r="S4471" t="s">
        <v>15436</v>
      </c>
      <c r="T4471" t="s">
        <v>15437</v>
      </c>
      <c r="U4471" t="s">
        <v>15437</v>
      </c>
      <c r="V4471">
        <v>0.55263157894736847</v>
      </c>
    </row>
    <row r="4472" spans="1:22" x14ac:dyDescent="0.25">
      <c r="A4472" t="s">
        <v>1569</v>
      </c>
      <c r="B4472">
        <v>330066</v>
      </c>
      <c r="C4472" t="s">
        <v>1754</v>
      </c>
      <c r="D4472" t="s">
        <v>5009</v>
      </c>
      <c r="E4472" t="s">
        <v>1572</v>
      </c>
      <c r="F4472" t="s">
        <v>10045</v>
      </c>
      <c r="G4472" t="s">
        <v>7490</v>
      </c>
      <c r="H4472" s="2">
        <v>45173</v>
      </c>
      <c r="I4472" s="2">
        <v>45173</v>
      </c>
      <c r="J4472"/>
      <c r="K4472"/>
      <c r="L4472">
        <v>0.01</v>
      </c>
      <c r="M4472" t="s">
        <v>7484</v>
      </c>
      <c r="N4472" t="s">
        <v>3311</v>
      </c>
      <c r="O4472"/>
      <c r="P4472" t="s">
        <v>10046</v>
      </c>
      <c r="Q4472" t="s">
        <v>6763</v>
      </c>
      <c r="R4472" t="s">
        <v>15463</v>
      </c>
      <c r="S4472" t="s">
        <v>15436</v>
      </c>
      <c r="T4472" t="s">
        <v>15437</v>
      </c>
      <c r="U4472" t="s">
        <v>15437</v>
      </c>
      <c r="V4472">
        <v>0</v>
      </c>
    </row>
    <row r="4473" spans="1:22" x14ac:dyDescent="0.25">
      <c r="A4473" t="s">
        <v>1569</v>
      </c>
      <c r="B4473">
        <v>330738</v>
      </c>
      <c r="C4473" t="s">
        <v>10667</v>
      </c>
      <c r="D4473" t="s">
        <v>1896</v>
      </c>
      <c r="E4473" t="s">
        <v>1572</v>
      </c>
      <c r="F4473" t="s">
        <v>10656</v>
      </c>
      <c r="G4473" t="s">
        <v>7490</v>
      </c>
      <c r="H4473" s="2">
        <v>45173</v>
      </c>
      <c r="I4473" s="2">
        <v>45201</v>
      </c>
      <c r="J4473"/>
      <c r="K4473"/>
      <c r="L4473">
        <v>0.01</v>
      </c>
      <c r="M4473" t="s">
        <v>7484</v>
      </c>
      <c r="N4473" t="s">
        <v>4199</v>
      </c>
      <c r="O4473"/>
      <c r="P4473" t="s">
        <v>10650</v>
      </c>
      <c r="Q4473" t="s">
        <v>4374</v>
      </c>
      <c r="R4473" t="s">
        <v>15449</v>
      </c>
      <c r="S4473" t="s">
        <v>15436</v>
      </c>
      <c r="T4473" t="s">
        <v>15437</v>
      </c>
      <c r="U4473" t="s">
        <v>15437</v>
      </c>
      <c r="V4473">
        <v>0</v>
      </c>
    </row>
    <row r="4474" spans="1:22" x14ac:dyDescent="0.25">
      <c r="A4474" t="s">
        <v>1569</v>
      </c>
      <c r="B4474">
        <v>331005</v>
      </c>
      <c r="C4474" t="s">
        <v>1684</v>
      </c>
      <c r="D4474" t="s">
        <v>10668</v>
      </c>
      <c r="E4474" t="s">
        <v>1572</v>
      </c>
      <c r="F4474" t="s">
        <v>10656</v>
      </c>
      <c r="G4474" t="s">
        <v>7490</v>
      </c>
      <c r="H4474" s="2">
        <v>45173</v>
      </c>
      <c r="I4474" s="2">
        <v>45201</v>
      </c>
      <c r="J4474"/>
      <c r="K4474"/>
      <c r="L4474">
        <v>0.01</v>
      </c>
      <c r="M4474" t="s">
        <v>7484</v>
      </c>
      <c r="N4474" t="s">
        <v>4199</v>
      </c>
      <c r="O4474"/>
      <c r="P4474" t="s">
        <v>10650</v>
      </c>
      <c r="Q4474" t="s">
        <v>4374</v>
      </c>
      <c r="R4474" t="s">
        <v>15449</v>
      </c>
      <c r="S4474" t="s">
        <v>15436</v>
      </c>
      <c r="T4474" t="s">
        <v>15437</v>
      </c>
      <c r="U4474" t="s">
        <v>15437</v>
      </c>
      <c r="V4474">
        <v>0</v>
      </c>
    </row>
    <row r="4475" spans="1:22" x14ac:dyDescent="0.25">
      <c r="A4475" t="s">
        <v>1569</v>
      </c>
      <c r="B4475">
        <v>330765</v>
      </c>
      <c r="C4475" t="s">
        <v>1969</v>
      </c>
      <c r="D4475" t="s">
        <v>3992</v>
      </c>
      <c r="E4475" t="s">
        <v>1572</v>
      </c>
      <c r="F4475" t="s">
        <v>10649</v>
      </c>
      <c r="G4475" t="s">
        <v>7487</v>
      </c>
      <c r="H4475" s="2">
        <v>45173</v>
      </c>
      <c r="I4475" s="2">
        <v>45173</v>
      </c>
      <c r="J4475"/>
      <c r="K4475"/>
      <c r="L4475">
        <v>0.01</v>
      </c>
      <c r="M4475" t="s">
        <v>7484</v>
      </c>
      <c r="N4475" t="s">
        <v>4199</v>
      </c>
      <c r="O4475"/>
      <c r="P4475" t="s">
        <v>10650</v>
      </c>
      <c r="Q4475" t="s">
        <v>4374</v>
      </c>
      <c r="R4475" t="s">
        <v>15449</v>
      </c>
      <c r="S4475" t="s">
        <v>15436</v>
      </c>
      <c r="T4475" t="s">
        <v>15437</v>
      </c>
      <c r="U4475" t="s">
        <v>15437</v>
      </c>
      <c r="V4475">
        <v>0</v>
      </c>
    </row>
    <row r="4476" spans="1:22" x14ac:dyDescent="0.25">
      <c r="A4476" t="s">
        <v>1569</v>
      </c>
      <c r="B4476">
        <v>298774</v>
      </c>
      <c r="C4476" t="s">
        <v>5417</v>
      </c>
      <c r="D4476" t="s">
        <v>10669</v>
      </c>
      <c r="E4476" t="s">
        <v>1596</v>
      </c>
      <c r="F4476" t="s">
        <v>10649</v>
      </c>
      <c r="G4476" t="s">
        <v>7487</v>
      </c>
      <c r="H4476" s="2">
        <v>45173</v>
      </c>
      <c r="I4476" s="2">
        <v>45173</v>
      </c>
      <c r="J4476"/>
      <c r="K4476"/>
      <c r="L4476">
        <v>15.5</v>
      </c>
      <c r="M4476" t="s">
        <v>7484</v>
      </c>
      <c r="N4476" t="s">
        <v>4199</v>
      </c>
      <c r="O4476"/>
      <c r="P4476" t="s">
        <v>10650</v>
      </c>
      <c r="Q4476" t="s">
        <v>4374</v>
      </c>
      <c r="R4476" t="s">
        <v>15449</v>
      </c>
      <c r="S4476" t="s">
        <v>15436</v>
      </c>
      <c r="T4476" t="s">
        <v>15437</v>
      </c>
      <c r="U4476" t="s">
        <v>15437</v>
      </c>
      <c r="V4476">
        <v>0.40789473684210525</v>
      </c>
    </row>
    <row r="4477" spans="1:22" x14ac:dyDescent="0.25">
      <c r="A4477" t="s">
        <v>1569</v>
      </c>
      <c r="B4477">
        <v>330794</v>
      </c>
      <c r="C4477" t="s">
        <v>4490</v>
      </c>
      <c r="D4477" t="s">
        <v>11078</v>
      </c>
      <c r="E4477" t="s">
        <v>1572</v>
      </c>
      <c r="F4477" t="s">
        <v>11075</v>
      </c>
      <c r="G4477" t="s">
        <v>7487</v>
      </c>
      <c r="H4477" s="2">
        <v>45173</v>
      </c>
      <c r="I4477" s="2">
        <v>45173</v>
      </c>
      <c r="J4477"/>
      <c r="K4477"/>
      <c r="L4477">
        <v>0.01</v>
      </c>
      <c r="M4477" t="s">
        <v>7484</v>
      </c>
      <c r="N4477" t="s">
        <v>4199</v>
      </c>
      <c r="O4477"/>
      <c r="P4477" t="s">
        <v>11070</v>
      </c>
      <c r="Q4477" t="s">
        <v>6567</v>
      </c>
      <c r="R4477" t="s">
        <v>15449</v>
      </c>
      <c r="S4477" t="s">
        <v>15436</v>
      </c>
      <c r="T4477" t="s">
        <v>15437</v>
      </c>
      <c r="U4477" t="s">
        <v>15437</v>
      </c>
      <c r="V4477">
        <v>0</v>
      </c>
    </row>
    <row r="4478" spans="1:22" x14ac:dyDescent="0.25">
      <c r="A4478" t="s">
        <v>1569</v>
      </c>
      <c r="B4478">
        <v>330789</v>
      </c>
      <c r="C4478" t="s">
        <v>11693</v>
      </c>
      <c r="D4478" t="s">
        <v>2241</v>
      </c>
      <c r="E4478" t="s">
        <v>1572</v>
      </c>
      <c r="F4478" t="s">
        <v>11678</v>
      </c>
      <c r="G4478" t="s">
        <v>7490</v>
      </c>
      <c r="H4478" s="2">
        <v>45173</v>
      </c>
      <c r="I4478" s="2">
        <v>45173</v>
      </c>
      <c r="J4478"/>
      <c r="K4478"/>
      <c r="L4478">
        <v>0.01</v>
      </c>
      <c r="M4478" t="s">
        <v>7484</v>
      </c>
      <c r="N4478" t="s">
        <v>4199</v>
      </c>
      <c r="O4478"/>
      <c r="P4478" t="s">
        <v>11673</v>
      </c>
      <c r="Q4478" t="s">
        <v>6956</v>
      </c>
      <c r="R4478" t="s">
        <v>15449</v>
      </c>
      <c r="S4478" t="s">
        <v>15436</v>
      </c>
      <c r="T4478" t="s">
        <v>15437</v>
      </c>
      <c r="U4478" t="s">
        <v>15437</v>
      </c>
      <c r="V4478">
        <v>0</v>
      </c>
    </row>
    <row r="4479" spans="1:22" x14ac:dyDescent="0.25">
      <c r="A4479" t="s">
        <v>1569</v>
      </c>
      <c r="B4479">
        <v>330515</v>
      </c>
      <c r="C4479" t="s">
        <v>12272</v>
      </c>
      <c r="D4479" t="s">
        <v>2023</v>
      </c>
      <c r="E4479" t="s">
        <v>1572</v>
      </c>
      <c r="F4479" t="s">
        <v>12241</v>
      </c>
      <c r="G4479" t="s">
        <v>7490</v>
      </c>
      <c r="H4479" s="2">
        <v>45173</v>
      </c>
      <c r="I4479" s="2">
        <v>45187</v>
      </c>
      <c r="J4479"/>
      <c r="K4479"/>
      <c r="L4479">
        <v>0.01</v>
      </c>
      <c r="M4479" t="s">
        <v>7484</v>
      </c>
      <c r="N4479" t="s">
        <v>3865</v>
      </c>
      <c r="O4479"/>
      <c r="P4479" t="s">
        <v>12242</v>
      </c>
      <c r="Q4479" t="s">
        <v>5601</v>
      </c>
      <c r="R4479" t="s">
        <v>15467</v>
      </c>
      <c r="S4479" t="s">
        <v>15436</v>
      </c>
      <c r="T4479" t="s">
        <v>15437</v>
      </c>
      <c r="U4479" t="s">
        <v>15437</v>
      </c>
      <c r="V4479">
        <v>0</v>
      </c>
    </row>
    <row r="4480" spans="1:22" x14ac:dyDescent="0.25">
      <c r="A4480" t="s">
        <v>1569</v>
      </c>
      <c r="B4480">
        <v>330566</v>
      </c>
      <c r="C4480" t="s">
        <v>1767</v>
      </c>
      <c r="D4480" t="s">
        <v>12273</v>
      </c>
      <c r="E4480" t="s">
        <v>1596</v>
      </c>
      <c r="F4480" t="s">
        <v>12241</v>
      </c>
      <c r="G4480" t="s">
        <v>7490</v>
      </c>
      <c r="H4480" s="2">
        <v>45173</v>
      </c>
      <c r="I4480" s="2">
        <v>45453</v>
      </c>
      <c r="J4480"/>
      <c r="K4480"/>
      <c r="L4480">
        <v>26</v>
      </c>
      <c r="M4480" t="s">
        <v>7484</v>
      </c>
      <c r="N4480" t="s">
        <v>3865</v>
      </c>
      <c r="O4480"/>
      <c r="P4480" t="s">
        <v>12242</v>
      </c>
      <c r="Q4480" t="s">
        <v>5601</v>
      </c>
      <c r="R4480" t="s">
        <v>15467</v>
      </c>
      <c r="S4480" t="s">
        <v>15436</v>
      </c>
      <c r="T4480" t="s">
        <v>15437</v>
      </c>
      <c r="U4480" t="s">
        <v>15437</v>
      </c>
      <c r="V4480">
        <v>0.68421052631578949</v>
      </c>
    </row>
    <row r="4481" spans="1:22" x14ac:dyDescent="0.25">
      <c r="A4481" t="s">
        <v>1569</v>
      </c>
      <c r="B4481">
        <v>330447</v>
      </c>
      <c r="C4481" t="s">
        <v>14934</v>
      </c>
      <c r="D4481" t="s">
        <v>14935</v>
      </c>
      <c r="E4481" t="s">
        <v>1607</v>
      </c>
      <c r="F4481" t="s">
        <v>14923</v>
      </c>
      <c r="G4481" t="s">
        <v>14924</v>
      </c>
      <c r="H4481" s="2">
        <v>45173</v>
      </c>
      <c r="I4481" s="2">
        <v>45173</v>
      </c>
      <c r="J4481"/>
      <c r="K4481"/>
      <c r="L4481">
        <v>38</v>
      </c>
      <c r="M4481" t="s">
        <v>7484</v>
      </c>
      <c r="N4481" t="s">
        <v>1714</v>
      </c>
      <c r="O4481" t="s">
        <v>7120</v>
      </c>
      <c r="P4481" t="s">
        <v>14916</v>
      </c>
      <c r="Q4481" t="s">
        <v>14917</v>
      </c>
      <c r="R4481" t="s">
        <v>15472</v>
      </c>
      <c r="S4481" t="s">
        <v>15436</v>
      </c>
      <c r="T4481" t="s">
        <v>15437</v>
      </c>
      <c r="U4481" t="s">
        <v>15437</v>
      </c>
      <c r="V4481">
        <v>1</v>
      </c>
    </row>
    <row r="4482" spans="1:22" x14ac:dyDescent="0.25">
      <c r="A4482" t="s">
        <v>1569</v>
      </c>
      <c r="B4482">
        <v>330627</v>
      </c>
      <c r="C4482" t="s">
        <v>4728</v>
      </c>
      <c r="D4482" t="s">
        <v>1586</v>
      </c>
      <c r="E4482" t="s">
        <v>1572</v>
      </c>
      <c r="F4482" t="s">
        <v>4707</v>
      </c>
      <c r="G4482" t="s">
        <v>4268</v>
      </c>
      <c r="H4482" s="2">
        <v>45173</v>
      </c>
      <c r="I4482" s="2">
        <v>45229</v>
      </c>
      <c r="J4482"/>
      <c r="K4482"/>
      <c r="L4482">
        <v>0.01</v>
      </c>
      <c r="M4482" t="s">
        <v>4269</v>
      </c>
      <c r="N4482" t="s">
        <v>4199</v>
      </c>
      <c r="O4482"/>
      <c r="P4482" t="s">
        <v>4701</v>
      </c>
      <c r="Q4482" t="s">
        <v>4702</v>
      </c>
      <c r="R4482" t="s">
        <v>15449</v>
      </c>
      <c r="S4482" t="s">
        <v>15436</v>
      </c>
      <c r="T4482" t="s">
        <v>15437</v>
      </c>
      <c r="U4482" t="s">
        <v>15437</v>
      </c>
      <c r="V4482">
        <v>0</v>
      </c>
    </row>
    <row r="4483" spans="1:22" x14ac:dyDescent="0.25">
      <c r="A4483" t="s">
        <v>1569</v>
      </c>
      <c r="B4483">
        <v>293481</v>
      </c>
      <c r="C4483" t="s">
        <v>1883</v>
      </c>
      <c r="D4483" t="s">
        <v>5499</v>
      </c>
      <c r="E4483" t="s">
        <v>1572</v>
      </c>
      <c r="F4483" t="s">
        <v>5484</v>
      </c>
      <c r="G4483" t="s">
        <v>4268</v>
      </c>
      <c r="H4483" s="2">
        <v>45173</v>
      </c>
      <c r="I4483" s="2">
        <v>45567</v>
      </c>
      <c r="J4483"/>
      <c r="K4483"/>
      <c r="L4483">
        <v>0.01</v>
      </c>
      <c r="M4483" t="s">
        <v>4269</v>
      </c>
      <c r="N4483" t="s">
        <v>1576</v>
      </c>
      <c r="O4483" t="s">
        <v>5500</v>
      </c>
      <c r="P4483" t="s">
        <v>5485</v>
      </c>
      <c r="Q4483" t="s">
        <v>5486</v>
      </c>
      <c r="R4483" t="s">
        <v>15453</v>
      </c>
      <c r="S4483" t="s">
        <v>15436</v>
      </c>
      <c r="T4483" t="s">
        <v>15437</v>
      </c>
      <c r="U4483" t="s">
        <v>15437</v>
      </c>
      <c r="V4483">
        <v>0</v>
      </c>
    </row>
    <row r="4484" spans="1:22" x14ac:dyDescent="0.25">
      <c r="A4484" t="s">
        <v>1569</v>
      </c>
      <c r="B4484">
        <v>330796</v>
      </c>
      <c r="C4484" t="s">
        <v>5924</v>
      </c>
      <c r="D4484" t="s">
        <v>5925</v>
      </c>
      <c r="E4484" t="s">
        <v>1572</v>
      </c>
      <c r="F4484" t="s">
        <v>5916</v>
      </c>
      <c r="G4484" t="s">
        <v>4268</v>
      </c>
      <c r="H4484" s="2">
        <v>45173</v>
      </c>
      <c r="I4484" s="2">
        <v>45173</v>
      </c>
      <c r="J4484"/>
      <c r="K4484"/>
      <c r="L4484">
        <v>0.01</v>
      </c>
      <c r="M4484" t="s">
        <v>4269</v>
      </c>
      <c r="N4484" t="s">
        <v>3865</v>
      </c>
      <c r="O4484"/>
      <c r="P4484" t="s">
        <v>5917</v>
      </c>
      <c r="Q4484" t="s">
        <v>3978</v>
      </c>
      <c r="R4484" t="s">
        <v>15450</v>
      </c>
      <c r="S4484" t="s">
        <v>15436</v>
      </c>
      <c r="T4484" t="s">
        <v>15437</v>
      </c>
      <c r="U4484" t="s">
        <v>15437</v>
      </c>
      <c r="V4484">
        <v>0</v>
      </c>
    </row>
    <row r="4485" spans="1:22" x14ac:dyDescent="0.25">
      <c r="A4485" t="s">
        <v>1569</v>
      </c>
      <c r="B4485">
        <v>330792</v>
      </c>
      <c r="C4485" t="s">
        <v>3016</v>
      </c>
      <c r="D4485" t="s">
        <v>6830</v>
      </c>
      <c r="E4485" t="s">
        <v>1572</v>
      </c>
      <c r="F4485" t="s">
        <v>6821</v>
      </c>
      <c r="G4485" t="s">
        <v>4268</v>
      </c>
      <c r="H4485" s="2">
        <v>45173</v>
      </c>
      <c r="I4485" s="2">
        <v>45173</v>
      </c>
      <c r="J4485"/>
      <c r="K4485"/>
      <c r="L4485">
        <v>0.01</v>
      </c>
      <c r="M4485" t="s">
        <v>4269</v>
      </c>
      <c r="N4485" t="s">
        <v>3482</v>
      </c>
      <c r="O4485"/>
      <c r="P4485" t="s">
        <v>6817</v>
      </c>
      <c r="Q4485" t="s">
        <v>6818</v>
      </c>
      <c r="R4485" t="s">
        <v>15455</v>
      </c>
      <c r="S4485" t="s">
        <v>15436</v>
      </c>
      <c r="T4485" t="s">
        <v>15437</v>
      </c>
      <c r="U4485" t="s">
        <v>15437</v>
      </c>
      <c r="V4485">
        <v>0</v>
      </c>
    </row>
    <row r="4486" spans="1:22" x14ac:dyDescent="0.25">
      <c r="A4486" t="s">
        <v>1569</v>
      </c>
      <c r="B4486">
        <v>330757</v>
      </c>
      <c r="C4486" t="s">
        <v>2186</v>
      </c>
      <c r="D4486" t="s">
        <v>3567</v>
      </c>
      <c r="E4486" t="s">
        <v>1572</v>
      </c>
      <c r="F4486" t="s">
        <v>8562</v>
      </c>
      <c r="G4486" t="s">
        <v>7490</v>
      </c>
      <c r="H4486" s="2">
        <v>45172</v>
      </c>
      <c r="I4486" s="2">
        <v>45789</v>
      </c>
      <c r="J4486"/>
      <c r="K4486"/>
      <c r="L4486">
        <v>0.01</v>
      </c>
      <c r="M4486" t="s">
        <v>7484</v>
      </c>
      <c r="N4486" t="s">
        <v>3482</v>
      </c>
      <c r="O4486"/>
      <c r="P4486" t="s">
        <v>8563</v>
      </c>
      <c r="Q4486" t="s">
        <v>8564</v>
      </c>
      <c r="R4486" t="s">
        <v>15466</v>
      </c>
      <c r="S4486" t="s">
        <v>15436</v>
      </c>
      <c r="T4486" t="s">
        <v>15437</v>
      </c>
      <c r="U4486" t="s">
        <v>15437</v>
      </c>
      <c r="V4486">
        <v>0</v>
      </c>
    </row>
    <row r="4487" spans="1:22" x14ac:dyDescent="0.25">
      <c r="A4487" t="s">
        <v>1569</v>
      </c>
      <c r="B4487">
        <v>330804</v>
      </c>
      <c r="C4487" t="s">
        <v>1868</v>
      </c>
      <c r="D4487" t="s">
        <v>1789</v>
      </c>
      <c r="E4487" t="s">
        <v>1596</v>
      </c>
      <c r="F4487" t="s">
        <v>13020</v>
      </c>
      <c r="G4487" t="s">
        <v>7490</v>
      </c>
      <c r="H4487" s="2">
        <v>45172</v>
      </c>
      <c r="I4487" s="2">
        <v>45172</v>
      </c>
      <c r="J4487"/>
      <c r="K4487"/>
      <c r="L4487">
        <v>30</v>
      </c>
      <c r="M4487" t="s">
        <v>7484</v>
      </c>
      <c r="N4487" t="s">
        <v>3482</v>
      </c>
      <c r="O4487"/>
      <c r="P4487" t="s">
        <v>13016</v>
      </c>
      <c r="Q4487" t="s">
        <v>13017</v>
      </c>
      <c r="R4487" t="s">
        <v>15466</v>
      </c>
      <c r="S4487" t="s">
        <v>15436</v>
      </c>
      <c r="T4487" t="s">
        <v>15437</v>
      </c>
      <c r="U4487" t="s">
        <v>15437</v>
      </c>
      <c r="V4487">
        <v>0.78947368421052633</v>
      </c>
    </row>
    <row r="4488" spans="1:22" x14ac:dyDescent="0.25">
      <c r="A4488" t="s">
        <v>1569</v>
      </c>
      <c r="B4488">
        <v>330747</v>
      </c>
      <c r="C4488" t="s">
        <v>5013</v>
      </c>
      <c r="D4488" t="s">
        <v>5014</v>
      </c>
      <c r="E4488" t="s">
        <v>1596</v>
      </c>
      <c r="F4488" t="s">
        <v>5005</v>
      </c>
      <c r="G4488" t="s">
        <v>4294</v>
      </c>
      <c r="H4488" s="2">
        <v>45172</v>
      </c>
      <c r="I4488" s="2">
        <v>45397</v>
      </c>
      <c r="J4488"/>
      <c r="K4488"/>
      <c r="L4488">
        <v>12</v>
      </c>
      <c r="M4488" t="s">
        <v>4269</v>
      </c>
      <c r="N4488" t="s">
        <v>3865</v>
      </c>
      <c r="O4488"/>
      <c r="P4488" t="s">
        <v>4983</v>
      </c>
      <c r="Q4488" t="s">
        <v>4984</v>
      </c>
      <c r="R4488" t="s">
        <v>15450</v>
      </c>
      <c r="S4488" t="s">
        <v>15436</v>
      </c>
      <c r="T4488" t="s">
        <v>15437</v>
      </c>
      <c r="U4488" t="s">
        <v>15437</v>
      </c>
      <c r="V4488">
        <v>0.31578947368421051</v>
      </c>
    </row>
    <row r="4489" spans="1:22" x14ac:dyDescent="0.25">
      <c r="A4489" t="s">
        <v>1569</v>
      </c>
      <c r="B4489">
        <v>330876</v>
      </c>
      <c r="C4489" t="s">
        <v>2115</v>
      </c>
      <c r="D4489" t="s">
        <v>6831</v>
      </c>
      <c r="E4489" t="s">
        <v>1572</v>
      </c>
      <c r="F4489" t="s">
        <v>6821</v>
      </c>
      <c r="G4489" t="s">
        <v>4268</v>
      </c>
      <c r="H4489" s="2">
        <v>45172</v>
      </c>
      <c r="I4489" s="2">
        <v>45172</v>
      </c>
      <c r="J4489"/>
      <c r="K4489"/>
      <c r="L4489">
        <v>0.01</v>
      </c>
      <c r="M4489" t="s">
        <v>4269</v>
      </c>
      <c r="N4489" t="s">
        <v>3482</v>
      </c>
      <c r="O4489"/>
      <c r="P4489" t="s">
        <v>6817</v>
      </c>
      <c r="Q4489" t="s">
        <v>6818</v>
      </c>
      <c r="R4489" t="s">
        <v>15455</v>
      </c>
      <c r="S4489" t="s">
        <v>15436</v>
      </c>
      <c r="T4489" t="s">
        <v>15437</v>
      </c>
      <c r="U4489" t="s">
        <v>15437</v>
      </c>
      <c r="V4489">
        <v>0</v>
      </c>
    </row>
    <row r="4490" spans="1:22" x14ac:dyDescent="0.25">
      <c r="A4490" t="s">
        <v>1569</v>
      </c>
      <c r="B4490">
        <v>330734</v>
      </c>
      <c r="C4490" t="s">
        <v>9647</v>
      </c>
      <c r="D4490" t="s">
        <v>9627</v>
      </c>
      <c r="E4490" t="s">
        <v>1572</v>
      </c>
      <c r="F4490" t="s">
        <v>9604</v>
      </c>
      <c r="G4490" t="s">
        <v>7490</v>
      </c>
      <c r="H4490" s="2">
        <v>45171</v>
      </c>
      <c r="I4490" s="2">
        <v>45171</v>
      </c>
      <c r="J4490"/>
      <c r="K4490"/>
      <c r="L4490">
        <v>0.01</v>
      </c>
      <c r="M4490" t="s">
        <v>7484</v>
      </c>
      <c r="N4490" t="s">
        <v>4199</v>
      </c>
      <c r="O4490"/>
      <c r="P4490" t="s">
        <v>9605</v>
      </c>
      <c r="Q4490" t="s">
        <v>4702</v>
      </c>
      <c r="R4490" t="s">
        <v>15449</v>
      </c>
      <c r="S4490" t="s">
        <v>15436</v>
      </c>
      <c r="T4490" t="s">
        <v>15437</v>
      </c>
      <c r="U4490" t="s">
        <v>15437</v>
      </c>
      <c r="V4490">
        <v>0</v>
      </c>
    </row>
    <row r="4491" spans="1:22" x14ac:dyDescent="0.25">
      <c r="A4491" t="s">
        <v>1569</v>
      </c>
      <c r="B4491">
        <v>330755</v>
      </c>
      <c r="C4491" t="s">
        <v>2770</v>
      </c>
      <c r="D4491" t="s">
        <v>9648</v>
      </c>
      <c r="E4491" t="s">
        <v>1596</v>
      </c>
      <c r="F4491" t="s">
        <v>9604</v>
      </c>
      <c r="G4491" t="s">
        <v>7490</v>
      </c>
      <c r="H4491" s="2">
        <v>45171</v>
      </c>
      <c r="I4491" s="2">
        <v>45171</v>
      </c>
      <c r="J4491"/>
      <c r="K4491"/>
      <c r="L4491">
        <v>20.25</v>
      </c>
      <c r="M4491" t="s">
        <v>7484</v>
      </c>
      <c r="N4491" t="s">
        <v>4199</v>
      </c>
      <c r="O4491"/>
      <c r="P4491" t="s">
        <v>9605</v>
      </c>
      <c r="Q4491" t="s">
        <v>4702</v>
      </c>
      <c r="R4491" t="s">
        <v>15449</v>
      </c>
      <c r="S4491" t="s">
        <v>15436</v>
      </c>
      <c r="T4491" t="s">
        <v>15437</v>
      </c>
      <c r="U4491" t="s">
        <v>15437</v>
      </c>
      <c r="V4491">
        <v>0.53289473684210531</v>
      </c>
    </row>
    <row r="4492" spans="1:22" x14ac:dyDescent="0.25">
      <c r="A4492" t="s">
        <v>1569</v>
      </c>
      <c r="B4492">
        <v>330756</v>
      </c>
      <c r="C4492" t="s">
        <v>1652</v>
      </c>
      <c r="D4492" t="s">
        <v>1812</v>
      </c>
      <c r="E4492" t="s">
        <v>1596</v>
      </c>
      <c r="F4492" t="s">
        <v>9604</v>
      </c>
      <c r="G4492" t="s">
        <v>7490</v>
      </c>
      <c r="H4492" s="2">
        <v>45171</v>
      </c>
      <c r="I4492" s="2">
        <v>45171</v>
      </c>
      <c r="J4492"/>
      <c r="K4492"/>
      <c r="L4492">
        <v>23</v>
      </c>
      <c r="M4492" t="s">
        <v>7484</v>
      </c>
      <c r="N4492" t="s">
        <v>4199</v>
      </c>
      <c r="O4492"/>
      <c r="P4492" t="s">
        <v>9605</v>
      </c>
      <c r="Q4492" t="s">
        <v>4702</v>
      </c>
      <c r="R4492" t="s">
        <v>15449</v>
      </c>
      <c r="S4492" t="s">
        <v>15436</v>
      </c>
      <c r="T4492" t="s">
        <v>15437</v>
      </c>
      <c r="U4492" t="s">
        <v>15437</v>
      </c>
      <c r="V4492">
        <v>0.60526315789473684</v>
      </c>
    </row>
    <row r="4493" spans="1:22" x14ac:dyDescent="0.25">
      <c r="A4493" t="s">
        <v>1569</v>
      </c>
      <c r="B4493">
        <v>330779</v>
      </c>
      <c r="C4493" t="s">
        <v>11079</v>
      </c>
      <c r="D4493" t="s">
        <v>6257</v>
      </c>
      <c r="E4493" t="s">
        <v>1572</v>
      </c>
      <c r="F4493" t="s">
        <v>11069</v>
      </c>
      <c r="G4493" t="s">
        <v>7490</v>
      </c>
      <c r="H4493" s="2">
        <v>45171</v>
      </c>
      <c r="I4493" s="2">
        <v>45439</v>
      </c>
      <c r="J4493"/>
      <c r="K4493"/>
      <c r="L4493">
        <v>0.01</v>
      </c>
      <c r="M4493" t="s">
        <v>7484</v>
      </c>
      <c r="N4493" t="s">
        <v>4199</v>
      </c>
      <c r="O4493"/>
      <c r="P4493" t="s">
        <v>11070</v>
      </c>
      <c r="Q4493" t="s">
        <v>6567</v>
      </c>
      <c r="R4493" t="s">
        <v>15449</v>
      </c>
      <c r="S4493" t="s">
        <v>15436</v>
      </c>
      <c r="T4493" t="s">
        <v>15437</v>
      </c>
      <c r="U4493" t="s">
        <v>15437</v>
      </c>
      <c r="V4493">
        <v>0</v>
      </c>
    </row>
    <row r="4494" spans="1:22" x14ac:dyDescent="0.25">
      <c r="A4494" t="s">
        <v>1569</v>
      </c>
      <c r="B4494">
        <v>330595</v>
      </c>
      <c r="C4494" t="s">
        <v>13050</v>
      </c>
      <c r="D4494" t="s">
        <v>13051</v>
      </c>
      <c r="E4494" t="s">
        <v>1596</v>
      </c>
      <c r="F4494" t="s">
        <v>13040</v>
      </c>
      <c r="G4494" t="s">
        <v>7490</v>
      </c>
      <c r="H4494" s="2">
        <v>45171</v>
      </c>
      <c r="I4494" s="2">
        <v>45369</v>
      </c>
      <c r="J4494"/>
      <c r="K4494"/>
      <c r="L4494">
        <v>25.5</v>
      </c>
      <c r="M4494" t="s">
        <v>7484</v>
      </c>
      <c r="N4494" t="s">
        <v>3482</v>
      </c>
      <c r="O4494"/>
      <c r="P4494" t="s">
        <v>13037</v>
      </c>
      <c r="Q4494" t="s">
        <v>13038</v>
      </c>
      <c r="R4494" t="s">
        <v>15466</v>
      </c>
      <c r="S4494" t="s">
        <v>15436</v>
      </c>
      <c r="T4494" t="s">
        <v>15437</v>
      </c>
      <c r="U4494" t="s">
        <v>15437</v>
      </c>
      <c r="V4494">
        <v>0.67105263157894735</v>
      </c>
    </row>
    <row r="4495" spans="1:22" x14ac:dyDescent="0.25">
      <c r="A4495" t="s">
        <v>1569</v>
      </c>
      <c r="B4495">
        <v>330732</v>
      </c>
      <c r="C4495" t="s">
        <v>4637</v>
      </c>
      <c r="D4495" t="s">
        <v>6149</v>
      </c>
      <c r="E4495" t="s">
        <v>1572</v>
      </c>
      <c r="F4495" t="s">
        <v>6134</v>
      </c>
      <c r="G4495" t="s">
        <v>4268</v>
      </c>
      <c r="H4495" s="2">
        <v>45171</v>
      </c>
      <c r="I4495" s="2">
        <v>45171</v>
      </c>
      <c r="J4495"/>
      <c r="K4495"/>
      <c r="L4495">
        <v>0.01</v>
      </c>
      <c r="M4495" t="s">
        <v>4269</v>
      </c>
      <c r="N4495" t="s">
        <v>3865</v>
      </c>
      <c r="O4495"/>
      <c r="P4495" t="s">
        <v>6135</v>
      </c>
      <c r="Q4495" t="s">
        <v>6136</v>
      </c>
      <c r="R4495" t="s">
        <v>15452</v>
      </c>
      <c r="S4495" t="s">
        <v>15436</v>
      </c>
      <c r="T4495" t="s">
        <v>15437</v>
      </c>
      <c r="U4495" t="s">
        <v>15437</v>
      </c>
      <c r="V4495">
        <v>0</v>
      </c>
    </row>
    <row r="4496" spans="1:22" x14ac:dyDescent="0.25">
      <c r="A4496" t="s">
        <v>1569</v>
      </c>
      <c r="B4496">
        <v>330729</v>
      </c>
      <c r="C4496" t="s">
        <v>1799</v>
      </c>
      <c r="D4496" t="s">
        <v>6418</v>
      </c>
      <c r="E4496" t="s">
        <v>1572</v>
      </c>
      <c r="F4496" t="s">
        <v>6401</v>
      </c>
      <c r="G4496" t="s">
        <v>4268</v>
      </c>
      <c r="H4496" s="2">
        <v>45171</v>
      </c>
      <c r="I4496" s="2">
        <v>45171</v>
      </c>
      <c r="J4496"/>
      <c r="K4496"/>
      <c r="L4496">
        <v>0.01</v>
      </c>
      <c r="M4496" t="s">
        <v>4269</v>
      </c>
      <c r="N4496" t="s">
        <v>4199</v>
      </c>
      <c r="O4496"/>
      <c r="P4496" t="s">
        <v>6397</v>
      </c>
      <c r="Q4496" t="s">
        <v>6398</v>
      </c>
      <c r="R4496" t="s">
        <v>15449</v>
      </c>
      <c r="S4496" t="s">
        <v>15436</v>
      </c>
      <c r="T4496" t="s">
        <v>15437</v>
      </c>
      <c r="U4496" t="s">
        <v>15437</v>
      </c>
      <c r="V4496">
        <v>0</v>
      </c>
    </row>
    <row r="4497" spans="1:22" x14ac:dyDescent="0.25">
      <c r="A4497" t="s">
        <v>1569</v>
      </c>
      <c r="B4497">
        <v>330737</v>
      </c>
      <c r="C4497" t="s">
        <v>3854</v>
      </c>
      <c r="D4497" t="s">
        <v>6875</v>
      </c>
      <c r="E4497" t="s">
        <v>1572</v>
      </c>
      <c r="F4497" t="s">
        <v>6862</v>
      </c>
      <c r="G4497" t="s">
        <v>4268</v>
      </c>
      <c r="H4497" s="2">
        <v>45171</v>
      </c>
      <c r="I4497" s="2">
        <v>45171</v>
      </c>
      <c r="J4497"/>
      <c r="K4497"/>
      <c r="L4497">
        <v>0.01</v>
      </c>
      <c r="M4497" t="s">
        <v>4269</v>
      </c>
      <c r="N4497" t="s">
        <v>5768</v>
      </c>
      <c r="O4497"/>
      <c r="P4497" t="s">
        <v>6863</v>
      </c>
      <c r="Q4497" t="s">
        <v>6864</v>
      </c>
      <c r="R4497" t="s">
        <v>15452</v>
      </c>
      <c r="S4497" t="s">
        <v>15436</v>
      </c>
      <c r="T4497" t="s">
        <v>15437</v>
      </c>
      <c r="U4497" t="s">
        <v>15437</v>
      </c>
      <c r="V4497">
        <v>0</v>
      </c>
    </row>
    <row r="4498" spans="1:22" x14ac:dyDescent="0.25">
      <c r="A4498" t="s">
        <v>1569</v>
      </c>
      <c r="B4498">
        <v>330701</v>
      </c>
      <c r="C4498" t="s">
        <v>3990</v>
      </c>
      <c r="D4498" t="s">
        <v>9649</v>
      </c>
      <c r="E4498" t="s">
        <v>1572</v>
      </c>
      <c r="F4498" t="s">
        <v>9604</v>
      </c>
      <c r="G4498" t="s">
        <v>7490</v>
      </c>
      <c r="H4498" s="2">
        <v>45170</v>
      </c>
      <c r="I4498" s="2">
        <v>45170</v>
      </c>
      <c r="J4498"/>
      <c r="K4498"/>
      <c r="L4498">
        <v>0.01</v>
      </c>
      <c r="M4498" t="s">
        <v>7484</v>
      </c>
      <c r="N4498" t="s">
        <v>4199</v>
      </c>
      <c r="O4498"/>
      <c r="P4498" t="s">
        <v>9605</v>
      </c>
      <c r="Q4498" t="s">
        <v>4702</v>
      </c>
      <c r="R4498" t="s">
        <v>15449</v>
      </c>
      <c r="S4498" t="s">
        <v>15436</v>
      </c>
      <c r="T4498" t="s">
        <v>15437</v>
      </c>
      <c r="U4498" t="s">
        <v>15437</v>
      </c>
      <c r="V4498">
        <v>0</v>
      </c>
    </row>
    <row r="4499" spans="1:22" x14ac:dyDescent="0.25">
      <c r="A4499" t="s">
        <v>1569</v>
      </c>
      <c r="B4499">
        <v>330699</v>
      </c>
      <c r="C4499" t="s">
        <v>9650</v>
      </c>
      <c r="D4499" t="s">
        <v>3702</v>
      </c>
      <c r="E4499" t="s">
        <v>1572</v>
      </c>
      <c r="F4499" t="s">
        <v>9604</v>
      </c>
      <c r="G4499" t="s">
        <v>7490</v>
      </c>
      <c r="H4499" s="2">
        <v>45170</v>
      </c>
      <c r="I4499" s="2">
        <v>45170</v>
      </c>
      <c r="J4499"/>
      <c r="K4499"/>
      <c r="L4499">
        <v>0.01</v>
      </c>
      <c r="M4499" t="s">
        <v>7484</v>
      </c>
      <c r="N4499" t="s">
        <v>4199</v>
      </c>
      <c r="O4499"/>
      <c r="P4499" t="s">
        <v>9605</v>
      </c>
      <c r="Q4499" t="s">
        <v>4702</v>
      </c>
      <c r="R4499" t="s">
        <v>15449</v>
      </c>
      <c r="S4499" t="s">
        <v>15436</v>
      </c>
      <c r="T4499" t="s">
        <v>15437</v>
      </c>
      <c r="U4499" t="s">
        <v>15437</v>
      </c>
      <c r="V4499">
        <v>0</v>
      </c>
    </row>
    <row r="4500" spans="1:22" x14ac:dyDescent="0.25">
      <c r="A4500" t="s">
        <v>1569</v>
      </c>
      <c r="B4500">
        <v>298390</v>
      </c>
      <c r="C4500" t="s">
        <v>1812</v>
      </c>
      <c r="D4500" t="s">
        <v>11635</v>
      </c>
      <c r="E4500" t="s">
        <v>1572</v>
      </c>
      <c r="F4500" t="s">
        <v>11614</v>
      </c>
      <c r="G4500" t="s">
        <v>7490</v>
      </c>
      <c r="H4500" s="2">
        <v>45170</v>
      </c>
      <c r="I4500" s="2">
        <v>45177</v>
      </c>
      <c r="J4500"/>
      <c r="K4500"/>
      <c r="L4500">
        <v>0.01</v>
      </c>
      <c r="M4500" t="s">
        <v>7484</v>
      </c>
      <c r="N4500" t="s">
        <v>3311</v>
      </c>
      <c r="O4500"/>
      <c r="P4500" t="s">
        <v>11615</v>
      </c>
      <c r="Q4500" t="s">
        <v>11616</v>
      </c>
      <c r="R4500" t="s">
        <v>15463</v>
      </c>
      <c r="S4500" t="s">
        <v>15436</v>
      </c>
      <c r="T4500" t="s">
        <v>15437</v>
      </c>
      <c r="U4500" t="s">
        <v>15437</v>
      </c>
      <c r="V4500">
        <v>0</v>
      </c>
    </row>
    <row r="4501" spans="1:22" x14ac:dyDescent="0.25">
      <c r="A4501" t="s">
        <v>1569</v>
      </c>
      <c r="B4501">
        <v>330003</v>
      </c>
      <c r="C4501" t="s">
        <v>1907</v>
      </c>
      <c r="D4501" t="s">
        <v>3940</v>
      </c>
      <c r="E4501" t="s">
        <v>1572</v>
      </c>
      <c r="F4501" t="s">
        <v>11614</v>
      </c>
      <c r="G4501" t="s">
        <v>7490</v>
      </c>
      <c r="H4501" s="2">
        <v>45170</v>
      </c>
      <c r="I4501" s="2">
        <v>45177</v>
      </c>
      <c r="J4501"/>
      <c r="K4501"/>
      <c r="L4501">
        <v>0.01</v>
      </c>
      <c r="M4501" t="s">
        <v>7484</v>
      </c>
      <c r="N4501" t="s">
        <v>3311</v>
      </c>
      <c r="O4501"/>
      <c r="P4501" t="s">
        <v>11615</v>
      </c>
      <c r="Q4501" t="s">
        <v>11616</v>
      </c>
      <c r="R4501" t="s">
        <v>15463</v>
      </c>
      <c r="S4501" t="s">
        <v>15436</v>
      </c>
      <c r="T4501" t="s">
        <v>15437</v>
      </c>
      <c r="U4501" t="s">
        <v>15437</v>
      </c>
      <c r="V4501">
        <v>0</v>
      </c>
    </row>
    <row r="4502" spans="1:22" x14ac:dyDescent="0.25">
      <c r="A4502" t="s">
        <v>1569</v>
      </c>
      <c r="B4502">
        <v>330353</v>
      </c>
      <c r="C4502" t="s">
        <v>3072</v>
      </c>
      <c r="D4502" t="s">
        <v>11636</v>
      </c>
      <c r="E4502" t="s">
        <v>1596</v>
      </c>
      <c r="F4502" t="s">
        <v>11614</v>
      </c>
      <c r="G4502" t="s">
        <v>7490</v>
      </c>
      <c r="H4502" s="2">
        <v>45170</v>
      </c>
      <c r="I4502" s="2">
        <v>45177</v>
      </c>
      <c r="J4502"/>
      <c r="K4502"/>
      <c r="L4502">
        <v>16.75</v>
      </c>
      <c r="M4502" t="s">
        <v>7484</v>
      </c>
      <c r="N4502" t="s">
        <v>3311</v>
      </c>
      <c r="O4502"/>
      <c r="P4502" t="s">
        <v>11615</v>
      </c>
      <c r="Q4502" t="s">
        <v>11616</v>
      </c>
      <c r="R4502" t="s">
        <v>15463</v>
      </c>
      <c r="S4502" t="s">
        <v>15436</v>
      </c>
      <c r="T4502" t="s">
        <v>15437</v>
      </c>
      <c r="U4502" t="s">
        <v>15437</v>
      </c>
      <c r="V4502">
        <v>0.44078947368421051</v>
      </c>
    </row>
    <row r="4503" spans="1:22" x14ac:dyDescent="0.25">
      <c r="A4503" t="s">
        <v>1569</v>
      </c>
      <c r="B4503">
        <v>330490</v>
      </c>
      <c r="C4503" t="s">
        <v>2169</v>
      </c>
      <c r="D4503" t="s">
        <v>8348</v>
      </c>
      <c r="E4503" t="s">
        <v>1572</v>
      </c>
      <c r="F4503" t="s">
        <v>11614</v>
      </c>
      <c r="G4503" t="s">
        <v>7490</v>
      </c>
      <c r="H4503" s="2">
        <v>45170</v>
      </c>
      <c r="I4503" s="2">
        <v>45177</v>
      </c>
      <c r="J4503"/>
      <c r="K4503"/>
      <c r="L4503">
        <v>0.01</v>
      </c>
      <c r="M4503" t="s">
        <v>7484</v>
      </c>
      <c r="N4503" t="s">
        <v>3311</v>
      </c>
      <c r="O4503"/>
      <c r="P4503" t="s">
        <v>11615</v>
      </c>
      <c r="Q4503" t="s">
        <v>11616</v>
      </c>
      <c r="R4503" t="s">
        <v>15463</v>
      </c>
      <c r="S4503" t="s">
        <v>15436</v>
      </c>
      <c r="T4503" t="s">
        <v>15437</v>
      </c>
      <c r="U4503" t="s">
        <v>15437</v>
      </c>
      <c r="V4503">
        <v>0</v>
      </c>
    </row>
    <row r="4504" spans="1:22" x14ac:dyDescent="0.25">
      <c r="A4504" t="s">
        <v>1569</v>
      </c>
      <c r="B4504">
        <v>330739</v>
      </c>
      <c r="C4504" t="s">
        <v>3799</v>
      </c>
      <c r="D4504" t="s">
        <v>3293</v>
      </c>
      <c r="E4504" t="s">
        <v>1596</v>
      </c>
      <c r="F4504" t="s">
        <v>11833</v>
      </c>
      <c r="G4504" t="s">
        <v>7490</v>
      </c>
      <c r="H4504" s="2">
        <v>45170</v>
      </c>
      <c r="I4504" s="2">
        <v>45170</v>
      </c>
      <c r="J4504"/>
      <c r="K4504"/>
      <c r="L4504">
        <v>15</v>
      </c>
      <c r="M4504" t="s">
        <v>7484</v>
      </c>
      <c r="N4504" t="s">
        <v>4199</v>
      </c>
      <c r="O4504"/>
      <c r="P4504" t="s">
        <v>11834</v>
      </c>
      <c r="Q4504" t="s">
        <v>11835</v>
      </c>
      <c r="R4504" t="s">
        <v>15449</v>
      </c>
      <c r="S4504" t="s">
        <v>15436</v>
      </c>
      <c r="T4504" t="s">
        <v>15437</v>
      </c>
      <c r="U4504" t="s">
        <v>15437</v>
      </c>
      <c r="V4504">
        <v>0.39473684210526316</v>
      </c>
    </row>
    <row r="4505" spans="1:22" x14ac:dyDescent="0.25">
      <c r="A4505" t="s">
        <v>1569</v>
      </c>
      <c r="B4505">
        <v>330716</v>
      </c>
      <c r="C4505" t="s">
        <v>3503</v>
      </c>
      <c r="D4505" t="s">
        <v>11975</v>
      </c>
      <c r="E4505" t="s">
        <v>1596</v>
      </c>
      <c r="F4505" t="s">
        <v>11956</v>
      </c>
      <c r="G4505" t="s">
        <v>7490</v>
      </c>
      <c r="H4505" s="2">
        <v>45170</v>
      </c>
      <c r="I4505" s="2">
        <v>45170</v>
      </c>
      <c r="J4505"/>
      <c r="K4505"/>
      <c r="L4505">
        <v>17</v>
      </c>
      <c r="M4505" t="s">
        <v>7484</v>
      </c>
      <c r="N4505" t="s">
        <v>3865</v>
      </c>
      <c r="O4505"/>
      <c r="P4505" t="s">
        <v>11957</v>
      </c>
      <c r="Q4505" t="s">
        <v>4910</v>
      </c>
      <c r="R4505" t="s">
        <v>15463</v>
      </c>
      <c r="S4505" t="s">
        <v>15436</v>
      </c>
      <c r="T4505" t="s">
        <v>15437</v>
      </c>
      <c r="U4505" t="s">
        <v>15437</v>
      </c>
      <c r="V4505">
        <v>0.44736842105263158</v>
      </c>
    </row>
    <row r="4506" spans="1:22" x14ac:dyDescent="0.25">
      <c r="A4506" t="s">
        <v>1569</v>
      </c>
      <c r="B4506">
        <v>330693</v>
      </c>
      <c r="C4506" t="s">
        <v>1626</v>
      </c>
      <c r="D4506" t="s">
        <v>13113</v>
      </c>
      <c r="E4506" t="s">
        <v>1572</v>
      </c>
      <c r="F4506" t="s">
        <v>13100</v>
      </c>
      <c r="G4506" t="s">
        <v>7490</v>
      </c>
      <c r="H4506" s="2">
        <v>45170</v>
      </c>
      <c r="I4506" s="2">
        <v>45170</v>
      </c>
      <c r="J4506"/>
      <c r="K4506"/>
      <c r="L4506">
        <v>0.01</v>
      </c>
      <c r="M4506" t="s">
        <v>7484</v>
      </c>
      <c r="N4506" t="s">
        <v>1714</v>
      </c>
      <c r="O4506"/>
      <c r="P4506" t="s">
        <v>13097</v>
      </c>
      <c r="Q4506" t="s">
        <v>13098</v>
      </c>
      <c r="R4506" t="s">
        <v>15462</v>
      </c>
      <c r="S4506" t="s">
        <v>15436</v>
      </c>
      <c r="T4506" t="s">
        <v>15437</v>
      </c>
      <c r="U4506" t="s">
        <v>15437</v>
      </c>
      <c r="V4506">
        <v>0</v>
      </c>
    </row>
    <row r="4507" spans="1:22" x14ac:dyDescent="0.25">
      <c r="A4507" t="s">
        <v>1569</v>
      </c>
      <c r="B4507">
        <v>330720</v>
      </c>
      <c r="C4507" t="s">
        <v>13706</v>
      </c>
      <c r="D4507" t="s">
        <v>12353</v>
      </c>
      <c r="E4507" t="s">
        <v>1572</v>
      </c>
      <c r="F4507" t="s">
        <v>13688</v>
      </c>
      <c r="G4507" t="s">
        <v>7490</v>
      </c>
      <c r="H4507" s="2">
        <v>45170</v>
      </c>
      <c r="I4507" s="2">
        <v>45733</v>
      </c>
      <c r="J4507"/>
      <c r="K4507"/>
      <c r="L4507">
        <v>0.01</v>
      </c>
      <c r="M4507" t="s">
        <v>7484</v>
      </c>
      <c r="N4507" t="s">
        <v>3865</v>
      </c>
      <c r="O4507"/>
      <c r="P4507" t="s">
        <v>13689</v>
      </c>
      <c r="Q4507" t="s">
        <v>13690</v>
      </c>
      <c r="R4507" t="s">
        <v>15467</v>
      </c>
      <c r="S4507" t="s">
        <v>15436</v>
      </c>
      <c r="T4507" t="s">
        <v>15437</v>
      </c>
      <c r="U4507" t="s">
        <v>15437</v>
      </c>
      <c r="V4507">
        <v>0</v>
      </c>
    </row>
    <row r="4508" spans="1:22" x14ac:dyDescent="0.25">
      <c r="A4508" t="s">
        <v>1569</v>
      </c>
      <c r="B4508">
        <v>330705</v>
      </c>
      <c r="C4508" t="s">
        <v>8430</v>
      </c>
      <c r="D4508" t="s">
        <v>8431</v>
      </c>
      <c r="E4508" t="s">
        <v>1596</v>
      </c>
      <c r="F4508" t="s">
        <v>8404</v>
      </c>
      <c r="G4508" t="s">
        <v>7490</v>
      </c>
      <c r="H4508" s="2">
        <v>45169</v>
      </c>
      <c r="I4508" s="2">
        <v>45355</v>
      </c>
      <c r="J4508"/>
      <c r="K4508"/>
      <c r="L4508">
        <v>17</v>
      </c>
      <c r="M4508" t="s">
        <v>7484</v>
      </c>
      <c r="N4508" t="s">
        <v>1576</v>
      </c>
      <c r="O4508"/>
      <c r="P4508" t="s">
        <v>8405</v>
      </c>
      <c r="Q4508" t="s">
        <v>8406</v>
      </c>
      <c r="R4508" t="s">
        <v>15464</v>
      </c>
      <c r="S4508" t="s">
        <v>15436</v>
      </c>
      <c r="T4508" t="s">
        <v>15437</v>
      </c>
      <c r="U4508" t="s">
        <v>15437</v>
      </c>
      <c r="V4508">
        <v>0.44736842105263158</v>
      </c>
    </row>
    <row r="4509" spans="1:22" x14ac:dyDescent="0.25">
      <c r="A4509" t="s">
        <v>1569</v>
      </c>
      <c r="B4509">
        <v>330706</v>
      </c>
      <c r="C4509" t="s">
        <v>1703</v>
      </c>
      <c r="D4509" t="s">
        <v>9140</v>
      </c>
      <c r="E4509" t="s">
        <v>1572</v>
      </c>
      <c r="F4509" t="s">
        <v>9139</v>
      </c>
      <c r="G4509" t="s">
        <v>7494</v>
      </c>
      <c r="H4509" s="2">
        <v>45169</v>
      </c>
      <c r="I4509" s="2">
        <v>45169</v>
      </c>
      <c r="J4509"/>
      <c r="K4509"/>
      <c r="L4509">
        <v>0.01</v>
      </c>
      <c r="M4509" t="s">
        <v>7484</v>
      </c>
      <c r="N4509" t="s">
        <v>3482</v>
      </c>
      <c r="O4509"/>
      <c r="P4509" t="s">
        <v>9124</v>
      </c>
      <c r="Q4509" t="s">
        <v>6818</v>
      </c>
      <c r="R4509" t="s">
        <v>15466</v>
      </c>
      <c r="S4509" t="s">
        <v>15436</v>
      </c>
      <c r="T4509" t="s">
        <v>15437</v>
      </c>
      <c r="U4509" t="s">
        <v>15437</v>
      </c>
      <c r="V4509">
        <v>0</v>
      </c>
    </row>
    <row r="4510" spans="1:22" x14ac:dyDescent="0.25">
      <c r="A4510" t="s">
        <v>1569</v>
      </c>
      <c r="B4510">
        <v>330711</v>
      </c>
      <c r="C4510" t="s">
        <v>2023</v>
      </c>
      <c r="D4510" t="s">
        <v>7057</v>
      </c>
      <c r="E4510" t="s">
        <v>1572</v>
      </c>
      <c r="F4510" t="s">
        <v>9139</v>
      </c>
      <c r="G4510" t="s">
        <v>7494</v>
      </c>
      <c r="H4510" s="2">
        <v>45169</v>
      </c>
      <c r="I4510" s="2">
        <v>45169</v>
      </c>
      <c r="J4510"/>
      <c r="K4510"/>
      <c r="L4510">
        <v>0.01</v>
      </c>
      <c r="M4510" t="s">
        <v>7484</v>
      </c>
      <c r="N4510" t="s">
        <v>3482</v>
      </c>
      <c r="O4510"/>
      <c r="P4510" t="s">
        <v>9124</v>
      </c>
      <c r="Q4510" t="s">
        <v>6818</v>
      </c>
      <c r="R4510" t="s">
        <v>15466</v>
      </c>
      <c r="S4510" t="s">
        <v>15436</v>
      </c>
      <c r="T4510" t="s">
        <v>15437</v>
      </c>
      <c r="U4510" t="s">
        <v>15437</v>
      </c>
      <c r="V4510">
        <v>0</v>
      </c>
    </row>
    <row r="4511" spans="1:22" x14ac:dyDescent="0.25">
      <c r="A4511" t="s">
        <v>1569</v>
      </c>
      <c r="B4511">
        <v>330648</v>
      </c>
      <c r="C4511" t="s">
        <v>1907</v>
      </c>
      <c r="D4511" t="s">
        <v>9204</v>
      </c>
      <c r="E4511" t="s">
        <v>1572</v>
      </c>
      <c r="F4511" t="s">
        <v>9153</v>
      </c>
      <c r="G4511" t="s">
        <v>7490</v>
      </c>
      <c r="H4511" s="2">
        <v>45169</v>
      </c>
      <c r="I4511" s="2">
        <v>45169</v>
      </c>
      <c r="J4511"/>
      <c r="K4511"/>
      <c r="L4511">
        <v>0.01</v>
      </c>
      <c r="M4511" t="s">
        <v>7484</v>
      </c>
      <c r="N4511" t="s">
        <v>3482</v>
      </c>
      <c r="O4511"/>
      <c r="P4511" t="s">
        <v>9154</v>
      </c>
      <c r="Q4511" t="s">
        <v>9155</v>
      </c>
      <c r="R4511" t="s">
        <v>15465</v>
      </c>
      <c r="S4511" t="s">
        <v>15436</v>
      </c>
      <c r="T4511" t="s">
        <v>15437</v>
      </c>
      <c r="U4511" t="s">
        <v>15437</v>
      </c>
      <c r="V4511">
        <v>0</v>
      </c>
    </row>
    <row r="4512" spans="1:22" x14ac:dyDescent="0.25">
      <c r="A4512" t="s">
        <v>1569</v>
      </c>
      <c r="B4512">
        <v>330763</v>
      </c>
      <c r="C4512" t="s">
        <v>4490</v>
      </c>
      <c r="D4512" t="s">
        <v>9521</v>
      </c>
      <c r="E4512" t="s">
        <v>1572</v>
      </c>
      <c r="F4512" t="s">
        <v>9499</v>
      </c>
      <c r="G4512" t="s">
        <v>7490</v>
      </c>
      <c r="H4512" s="2">
        <v>45169</v>
      </c>
      <c r="I4512" s="2">
        <v>45169</v>
      </c>
      <c r="J4512"/>
      <c r="K4512"/>
      <c r="L4512">
        <v>0.01</v>
      </c>
      <c r="M4512" t="s">
        <v>7484</v>
      </c>
      <c r="N4512" t="s">
        <v>3482</v>
      </c>
      <c r="O4512"/>
      <c r="P4512" t="s">
        <v>9500</v>
      </c>
      <c r="Q4512" t="s">
        <v>9501</v>
      </c>
      <c r="R4512" t="s">
        <v>15468</v>
      </c>
      <c r="S4512" t="s">
        <v>15436</v>
      </c>
      <c r="T4512" t="s">
        <v>15437</v>
      </c>
      <c r="U4512" t="s">
        <v>15437</v>
      </c>
      <c r="V4512">
        <v>0</v>
      </c>
    </row>
    <row r="4513" spans="1:22" x14ac:dyDescent="0.25">
      <c r="A4513" t="s">
        <v>1569</v>
      </c>
      <c r="B4513">
        <v>330645</v>
      </c>
      <c r="C4513" t="s">
        <v>1626</v>
      </c>
      <c r="D4513" t="s">
        <v>5412</v>
      </c>
      <c r="E4513" t="s">
        <v>1572</v>
      </c>
      <c r="F4513" t="s">
        <v>10907</v>
      </c>
      <c r="G4513" t="s">
        <v>7490</v>
      </c>
      <c r="H4513" s="2">
        <v>45169</v>
      </c>
      <c r="I4513" s="2">
        <v>45169</v>
      </c>
      <c r="J4513"/>
      <c r="K4513"/>
      <c r="L4513">
        <v>0.01</v>
      </c>
      <c r="M4513" t="s">
        <v>7484</v>
      </c>
      <c r="N4513" t="s">
        <v>3865</v>
      </c>
      <c r="O4513"/>
      <c r="P4513" t="s">
        <v>10898</v>
      </c>
      <c r="Q4513" t="s">
        <v>3953</v>
      </c>
      <c r="R4513" t="s">
        <v>15463</v>
      </c>
      <c r="S4513" t="s">
        <v>15436</v>
      </c>
      <c r="T4513" t="s">
        <v>15437</v>
      </c>
      <c r="U4513" t="s">
        <v>15437</v>
      </c>
      <c r="V4513">
        <v>0</v>
      </c>
    </row>
    <row r="4514" spans="1:22" x14ac:dyDescent="0.25">
      <c r="A4514" t="s">
        <v>1569</v>
      </c>
      <c r="B4514">
        <v>330653</v>
      </c>
      <c r="C4514" t="s">
        <v>2230</v>
      </c>
      <c r="D4514" t="s">
        <v>11080</v>
      </c>
      <c r="E4514" t="s">
        <v>1572</v>
      </c>
      <c r="F4514" t="s">
        <v>11075</v>
      </c>
      <c r="G4514" t="s">
        <v>7487</v>
      </c>
      <c r="H4514" s="2">
        <v>45169</v>
      </c>
      <c r="I4514" s="2">
        <v>45169</v>
      </c>
      <c r="J4514"/>
      <c r="K4514"/>
      <c r="L4514">
        <v>0.01</v>
      </c>
      <c r="M4514" t="s">
        <v>7484</v>
      </c>
      <c r="N4514" t="s">
        <v>4199</v>
      </c>
      <c r="O4514"/>
      <c r="P4514" t="s">
        <v>11070</v>
      </c>
      <c r="Q4514" t="s">
        <v>6567</v>
      </c>
      <c r="R4514" t="s">
        <v>15449</v>
      </c>
      <c r="S4514" t="s">
        <v>15436</v>
      </c>
      <c r="T4514" t="s">
        <v>15437</v>
      </c>
      <c r="U4514" t="s">
        <v>15437</v>
      </c>
      <c r="V4514">
        <v>0</v>
      </c>
    </row>
    <row r="4515" spans="1:22" x14ac:dyDescent="0.25">
      <c r="A4515" t="s">
        <v>1569</v>
      </c>
      <c r="B4515">
        <v>330714</v>
      </c>
      <c r="C4515" t="s">
        <v>11081</v>
      </c>
      <c r="D4515" t="s">
        <v>11082</v>
      </c>
      <c r="E4515" t="s">
        <v>1596</v>
      </c>
      <c r="F4515" t="s">
        <v>11075</v>
      </c>
      <c r="G4515" t="s">
        <v>7487</v>
      </c>
      <c r="H4515" s="2">
        <v>45169</v>
      </c>
      <c r="I4515" s="2">
        <v>45169</v>
      </c>
      <c r="J4515"/>
      <c r="K4515"/>
      <c r="L4515">
        <v>20.75</v>
      </c>
      <c r="M4515" t="s">
        <v>7484</v>
      </c>
      <c r="N4515" t="s">
        <v>4199</v>
      </c>
      <c r="O4515"/>
      <c r="P4515" t="s">
        <v>11070</v>
      </c>
      <c r="Q4515" t="s">
        <v>6567</v>
      </c>
      <c r="R4515" t="s">
        <v>15449</v>
      </c>
      <c r="S4515" t="s">
        <v>15436</v>
      </c>
      <c r="T4515" t="s">
        <v>15437</v>
      </c>
      <c r="U4515" t="s">
        <v>15437</v>
      </c>
      <c r="V4515">
        <v>0.54605263157894735</v>
      </c>
    </row>
    <row r="4516" spans="1:22" x14ac:dyDescent="0.25">
      <c r="A4516" t="s">
        <v>1569</v>
      </c>
      <c r="B4516">
        <v>330768</v>
      </c>
      <c r="C4516" t="s">
        <v>1844</v>
      </c>
      <c r="D4516" t="s">
        <v>6900</v>
      </c>
      <c r="E4516" t="s">
        <v>1596</v>
      </c>
      <c r="F4516" t="s">
        <v>11528</v>
      </c>
      <c r="G4516" t="s">
        <v>7490</v>
      </c>
      <c r="H4516" s="2">
        <v>45169</v>
      </c>
      <c r="I4516" s="2">
        <v>45495</v>
      </c>
      <c r="J4516"/>
      <c r="K4516"/>
      <c r="L4516">
        <v>29.5</v>
      </c>
      <c r="M4516" t="s">
        <v>7484</v>
      </c>
      <c r="N4516" t="s">
        <v>3482</v>
      </c>
      <c r="O4516"/>
      <c r="P4516" t="s">
        <v>11524</v>
      </c>
      <c r="Q4516" t="s">
        <v>5410</v>
      </c>
      <c r="R4516" t="s">
        <v>15468</v>
      </c>
      <c r="S4516" t="s">
        <v>15436</v>
      </c>
      <c r="T4516" t="s">
        <v>15437</v>
      </c>
      <c r="U4516" t="s">
        <v>15437</v>
      </c>
      <c r="V4516">
        <v>0.77631578947368418</v>
      </c>
    </row>
    <row r="4517" spans="1:22" x14ac:dyDescent="0.25">
      <c r="A4517" t="s">
        <v>1569</v>
      </c>
      <c r="B4517">
        <v>330646</v>
      </c>
      <c r="C4517" t="s">
        <v>12616</v>
      </c>
      <c r="D4517" t="s">
        <v>12617</v>
      </c>
      <c r="E4517" t="s">
        <v>1572</v>
      </c>
      <c r="F4517" t="s">
        <v>12568</v>
      </c>
      <c r="G4517" t="s">
        <v>7490</v>
      </c>
      <c r="H4517" s="2">
        <v>45169</v>
      </c>
      <c r="I4517" s="2">
        <v>45169</v>
      </c>
      <c r="J4517"/>
      <c r="K4517"/>
      <c r="L4517">
        <v>0.01</v>
      </c>
      <c r="M4517" t="s">
        <v>7484</v>
      </c>
      <c r="N4517" t="s">
        <v>3482</v>
      </c>
      <c r="O4517"/>
      <c r="P4517" t="s">
        <v>12569</v>
      </c>
      <c r="Q4517" t="s">
        <v>12570</v>
      </c>
      <c r="R4517" t="s">
        <v>15465</v>
      </c>
      <c r="S4517" t="s">
        <v>15436</v>
      </c>
      <c r="T4517" t="s">
        <v>15437</v>
      </c>
      <c r="U4517" t="s">
        <v>15437</v>
      </c>
      <c r="V4517">
        <v>0</v>
      </c>
    </row>
    <row r="4518" spans="1:22" x14ac:dyDescent="0.25">
      <c r="A4518" t="s">
        <v>1569</v>
      </c>
      <c r="B4518">
        <v>330660</v>
      </c>
      <c r="C4518" t="s">
        <v>13752</v>
      </c>
      <c r="D4518" t="s">
        <v>4255</v>
      </c>
      <c r="E4518" t="s">
        <v>1572</v>
      </c>
      <c r="F4518" t="s">
        <v>13723</v>
      </c>
      <c r="G4518" t="s">
        <v>7490</v>
      </c>
      <c r="H4518" s="2">
        <v>45169</v>
      </c>
      <c r="I4518" s="2">
        <v>45551</v>
      </c>
      <c r="J4518"/>
      <c r="K4518"/>
      <c r="L4518">
        <v>0.01</v>
      </c>
      <c r="M4518" t="s">
        <v>7484</v>
      </c>
      <c r="N4518" t="s">
        <v>3482</v>
      </c>
      <c r="O4518"/>
      <c r="P4518" t="s">
        <v>13724</v>
      </c>
      <c r="Q4518" t="s">
        <v>6978</v>
      </c>
      <c r="R4518" t="s">
        <v>15465</v>
      </c>
      <c r="S4518" t="s">
        <v>15436</v>
      </c>
      <c r="T4518" t="s">
        <v>15437</v>
      </c>
      <c r="U4518" t="s">
        <v>15437</v>
      </c>
      <c r="V4518">
        <v>0</v>
      </c>
    </row>
    <row r="4519" spans="1:22" x14ac:dyDescent="0.25">
      <c r="A4519" t="s">
        <v>1569</v>
      </c>
      <c r="B4519">
        <v>330666</v>
      </c>
      <c r="C4519" t="s">
        <v>4550</v>
      </c>
      <c r="D4519" t="s">
        <v>15823</v>
      </c>
      <c r="E4519" t="s">
        <v>1607</v>
      </c>
      <c r="F4519" t="s">
        <v>4541</v>
      </c>
      <c r="G4519" t="s">
        <v>4294</v>
      </c>
      <c r="H4519" s="2">
        <v>45169</v>
      </c>
      <c r="I4519" s="2">
        <v>45691</v>
      </c>
      <c r="J4519"/>
      <c r="K4519"/>
      <c r="L4519">
        <v>38</v>
      </c>
      <c r="M4519" t="s">
        <v>4269</v>
      </c>
      <c r="N4519" t="s">
        <v>3482</v>
      </c>
      <c r="O4519"/>
      <c r="P4519" t="s">
        <v>4525</v>
      </c>
      <c r="Q4519" t="s">
        <v>4526</v>
      </c>
      <c r="R4519" t="s">
        <v>15451</v>
      </c>
      <c r="S4519" t="s">
        <v>15436</v>
      </c>
      <c r="T4519" t="s">
        <v>15437</v>
      </c>
      <c r="U4519" t="s">
        <v>15437</v>
      </c>
      <c r="V4519">
        <v>1</v>
      </c>
    </row>
    <row r="4520" spans="1:22" x14ac:dyDescent="0.25">
      <c r="A4520" t="s">
        <v>1569</v>
      </c>
      <c r="B4520">
        <v>330643</v>
      </c>
      <c r="C4520" t="s">
        <v>3900</v>
      </c>
      <c r="D4520" t="s">
        <v>5551</v>
      </c>
      <c r="E4520" t="s">
        <v>1572</v>
      </c>
      <c r="F4520" t="s">
        <v>5540</v>
      </c>
      <c r="G4520" t="s">
        <v>4268</v>
      </c>
      <c r="H4520" s="2">
        <v>45169</v>
      </c>
      <c r="I4520" s="2">
        <v>45169</v>
      </c>
      <c r="J4520"/>
      <c r="K4520"/>
      <c r="L4520">
        <v>0.01</v>
      </c>
      <c r="M4520" t="s">
        <v>4269</v>
      </c>
      <c r="N4520" t="s">
        <v>3865</v>
      </c>
      <c r="O4520"/>
      <c r="P4520" t="s">
        <v>5541</v>
      </c>
      <c r="Q4520" t="s">
        <v>3922</v>
      </c>
      <c r="R4520" t="s">
        <v>15448</v>
      </c>
      <c r="S4520" t="s">
        <v>15436</v>
      </c>
      <c r="T4520" t="s">
        <v>15437</v>
      </c>
      <c r="U4520" t="s">
        <v>15437</v>
      </c>
      <c r="V4520">
        <v>0</v>
      </c>
    </row>
    <row r="4521" spans="1:22" x14ac:dyDescent="0.25">
      <c r="A4521" t="s">
        <v>1569</v>
      </c>
      <c r="B4521">
        <v>330635</v>
      </c>
      <c r="C4521" t="s">
        <v>3738</v>
      </c>
      <c r="D4521" t="s">
        <v>6876</v>
      </c>
      <c r="E4521" t="s">
        <v>1572</v>
      </c>
      <c r="F4521" t="s">
        <v>6862</v>
      </c>
      <c r="G4521" t="s">
        <v>4268</v>
      </c>
      <c r="H4521" s="2">
        <v>45169</v>
      </c>
      <c r="I4521" s="2">
        <v>45169</v>
      </c>
      <c r="J4521"/>
      <c r="K4521"/>
      <c r="L4521">
        <v>0.01</v>
      </c>
      <c r="M4521" t="s">
        <v>4269</v>
      </c>
      <c r="N4521" t="s">
        <v>5768</v>
      </c>
      <c r="O4521"/>
      <c r="P4521" t="s">
        <v>6863</v>
      </c>
      <c r="Q4521" t="s">
        <v>6864</v>
      </c>
      <c r="R4521" t="s">
        <v>15452</v>
      </c>
      <c r="S4521" t="s">
        <v>15436</v>
      </c>
      <c r="T4521" t="s">
        <v>15437</v>
      </c>
      <c r="U4521" t="s">
        <v>15437</v>
      </c>
      <c r="V4521">
        <v>0</v>
      </c>
    </row>
    <row r="4522" spans="1:22" x14ac:dyDescent="0.25">
      <c r="A4522" t="s">
        <v>1569</v>
      </c>
      <c r="B4522">
        <v>330726</v>
      </c>
      <c r="C4522" t="s">
        <v>6877</v>
      </c>
      <c r="D4522" t="s">
        <v>6878</v>
      </c>
      <c r="E4522" t="s">
        <v>1596</v>
      </c>
      <c r="F4522" t="s">
        <v>6867</v>
      </c>
      <c r="G4522" t="s">
        <v>4294</v>
      </c>
      <c r="H4522" s="2">
        <v>45169</v>
      </c>
      <c r="I4522" s="2">
        <v>45243</v>
      </c>
      <c r="J4522"/>
      <c r="K4522"/>
      <c r="L4522">
        <v>20</v>
      </c>
      <c r="M4522" t="s">
        <v>4269</v>
      </c>
      <c r="N4522" t="s">
        <v>5768</v>
      </c>
      <c r="O4522"/>
      <c r="P4522" t="s">
        <v>6863</v>
      </c>
      <c r="Q4522" t="s">
        <v>6864</v>
      </c>
      <c r="R4522" t="s">
        <v>15452</v>
      </c>
      <c r="S4522" t="s">
        <v>15436</v>
      </c>
      <c r="T4522" t="s">
        <v>15437</v>
      </c>
      <c r="U4522" t="s">
        <v>15437</v>
      </c>
      <c r="V4522">
        <v>0.52631578947368418</v>
      </c>
    </row>
    <row r="4523" spans="1:22" x14ac:dyDescent="0.25">
      <c r="A4523" t="s">
        <v>1569</v>
      </c>
      <c r="B4523">
        <v>330556</v>
      </c>
      <c r="C4523" t="s">
        <v>4378</v>
      </c>
      <c r="D4523" t="s">
        <v>7855</v>
      </c>
      <c r="E4523" t="s">
        <v>1572</v>
      </c>
      <c r="F4523" t="s">
        <v>7845</v>
      </c>
      <c r="G4523" t="s">
        <v>7487</v>
      </c>
      <c r="H4523" s="2">
        <v>45166</v>
      </c>
      <c r="I4523" s="2">
        <v>45705</v>
      </c>
      <c r="J4523"/>
      <c r="K4523"/>
      <c r="L4523">
        <v>0.01</v>
      </c>
      <c r="M4523" t="s">
        <v>7484</v>
      </c>
      <c r="N4523" t="s">
        <v>3627</v>
      </c>
      <c r="O4523"/>
      <c r="P4523" t="s">
        <v>7846</v>
      </c>
      <c r="Q4523" t="s">
        <v>5729</v>
      </c>
      <c r="R4523" t="s">
        <v>15462</v>
      </c>
      <c r="S4523" t="s">
        <v>15436</v>
      </c>
      <c r="T4523" t="s">
        <v>15437</v>
      </c>
      <c r="U4523" t="s">
        <v>15437</v>
      </c>
      <c r="V4523">
        <v>0</v>
      </c>
    </row>
    <row r="4524" spans="1:22" x14ac:dyDescent="0.25">
      <c r="A4524" t="s">
        <v>1569</v>
      </c>
      <c r="B4524">
        <v>330610</v>
      </c>
      <c r="C4524" t="s">
        <v>7068</v>
      </c>
      <c r="D4524" t="s">
        <v>3084</v>
      </c>
      <c r="E4524" t="s">
        <v>1572</v>
      </c>
      <c r="F4524" t="s">
        <v>7962</v>
      </c>
      <c r="G4524" t="s">
        <v>7490</v>
      </c>
      <c r="H4524" s="2">
        <v>45166</v>
      </c>
      <c r="I4524" s="2">
        <v>45166</v>
      </c>
      <c r="J4524"/>
      <c r="K4524"/>
      <c r="L4524">
        <v>0.01</v>
      </c>
      <c r="M4524" t="s">
        <v>7484</v>
      </c>
      <c r="N4524" t="s">
        <v>1714</v>
      </c>
      <c r="O4524"/>
      <c r="P4524" t="s">
        <v>7959</v>
      </c>
      <c r="Q4524" t="s">
        <v>2146</v>
      </c>
      <c r="R4524" t="s">
        <v>15462</v>
      </c>
      <c r="S4524" t="s">
        <v>15436</v>
      </c>
      <c r="T4524" t="s">
        <v>15437</v>
      </c>
      <c r="U4524" t="s">
        <v>15437</v>
      </c>
      <c r="V4524">
        <v>0</v>
      </c>
    </row>
    <row r="4525" spans="1:22" x14ac:dyDescent="0.25">
      <c r="A4525" t="s">
        <v>1569</v>
      </c>
      <c r="B4525">
        <v>330613</v>
      </c>
      <c r="C4525" t="s">
        <v>2018</v>
      </c>
      <c r="D4525" t="s">
        <v>8432</v>
      </c>
      <c r="E4525" t="s">
        <v>1572</v>
      </c>
      <c r="F4525" t="s">
        <v>8404</v>
      </c>
      <c r="G4525" t="s">
        <v>7490</v>
      </c>
      <c r="H4525" s="2">
        <v>45166</v>
      </c>
      <c r="I4525" s="2">
        <v>45166</v>
      </c>
      <c r="J4525"/>
      <c r="K4525"/>
      <c r="L4525">
        <v>0.01</v>
      </c>
      <c r="M4525" t="s">
        <v>7484</v>
      </c>
      <c r="N4525" t="s">
        <v>1576</v>
      </c>
      <c r="O4525"/>
      <c r="P4525" t="s">
        <v>8405</v>
      </c>
      <c r="Q4525" t="s">
        <v>8406</v>
      </c>
      <c r="R4525" t="s">
        <v>15464</v>
      </c>
      <c r="S4525" t="s">
        <v>15436</v>
      </c>
      <c r="T4525" t="s">
        <v>15437</v>
      </c>
      <c r="U4525" t="s">
        <v>15437</v>
      </c>
      <c r="V4525">
        <v>0</v>
      </c>
    </row>
    <row r="4526" spans="1:22" x14ac:dyDescent="0.25">
      <c r="A4526" t="s">
        <v>1569</v>
      </c>
      <c r="B4526">
        <v>330593</v>
      </c>
      <c r="C4526" t="s">
        <v>1844</v>
      </c>
      <c r="D4526" t="s">
        <v>2981</v>
      </c>
      <c r="E4526" t="s">
        <v>1572</v>
      </c>
      <c r="F4526" t="s">
        <v>8860</v>
      </c>
      <c r="G4526" t="s">
        <v>7490</v>
      </c>
      <c r="H4526" s="2">
        <v>45166</v>
      </c>
      <c r="I4526" s="2">
        <v>45166</v>
      </c>
      <c r="J4526"/>
      <c r="K4526"/>
      <c r="L4526">
        <v>0.01</v>
      </c>
      <c r="M4526" t="s">
        <v>7484</v>
      </c>
      <c r="N4526" t="s">
        <v>3865</v>
      </c>
      <c r="O4526"/>
      <c r="P4526" t="s">
        <v>8857</v>
      </c>
      <c r="Q4526" t="s">
        <v>15522</v>
      </c>
      <c r="R4526" t="s">
        <v>15467</v>
      </c>
      <c r="S4526" t="s">
        <v>15436</v>
      </c>
      <c r="T4526" t="s">
        <v>15437</v>
      </c>
      <c r="U4526" t="s">
        <v>15437</v>
      </c>
      <c r="V4526">
        <v>0</v>
      </c>
    </row>
    <row r="4527" spans="1:22" x14ac:dyDescent="0.25">
      <c r="A4527" t="s">
        <v>1569</v>
      </c>
      <c r="B4527">
        <v>330596</v>
      </c>
      <c r="C4527" t="s">
        <v>1907</v>
      </c>
      <c r="D4527" t="s">
        <v>9205</v>
      </c>
      <c r="E4527" t="s">
        <v>1572</v>
      </c>
      <c r="F4527" t="s">
        <v>9165</v>
      </c>
      <c r="G4527" t="s">
        <v>7509</v>
      </c>
      <c r="H4527" s="2">
        <v>45166</v>
      </c>
      <c r="I4527" s="2">
        <v>45166</v>
      </c>
      <c r="J4527"/>
      <c r="K4527"/>
      <c r="L4527">
        <v>0.01</v>
      </c>
      <c r="M4527" t="s">
        <v>7484</v>
      </c>
      <c r="N4527" t="s">
        <v>3482</v>
      </c>
      <c r="O4527"/>
      <c r="P4527" t="s">
        <v>9154</v>
      </c>
      <c r="Q4527" t="s">
        <v>9155</v>
      </c>
      <c r="R4527" t="s">
        <v>15465</v>
      </c>
      <c r="S4527" t="s">
        <v>15436</v>
      </c>
      <c r="T4527" t="s">
        <v>15437</v>
      </c>
      <c r="U4527" t="s">
        <v>15437</v>
      </c>
      <c r="V4527">
        <v>0</v>
      </c>
    </row>
    <row r="4528" spans="1:22" x14ac:dyDescent="0.25">
      <c r="A4528" t="s">
        <v>1569</v>
      </c>
      <c r="B4528">
        <v>330590</v>
      </c>
      <c r="C4528" t="s">
        <v>6992</v>
      </c>
      <c r="D4528" t="s">
        <v>2680</v>
      </c>
      <c r="E4528" t="s">
        <v>1572</v>
      </c>
      <c r="F4528" t="s">
        <v>9604</v>
      </c>
      <c r="G4528" t="s">
        <v>7490</v>
      </c>
      <c r="H4528" s="2">
        <v>45166</v>
      </c>
      <c r="I4528" s="2">
        <v>45166</v>
      </c>
      <c r="J4528"/>
      <c r="K4528"/>
      <c r="L4528">
        <v>0.01</v>
      </c>
      <c r="M4528" t="s">
        <v>7484</v>
      </c>
      <c r="N4528" t="s">
        <v>4199</v>
      </c>
      <c r="O4528"/>
      <c r="P4528" t="s">
        <v>9605</v>
      </c>
      <c r="Q4528" t="s">
        <v>4702</v>
      </c>
      <c r="R4528" t="s">
        <v>15449</v>
      </c>
      <c r="S4528" t="s">
        <v>15436</v>
      </c>
      <c r="T4528" t="s">
        <v>15437</v>
      </c>
      <c r="U4528" t="s">
        <v>15437</v>
      </c>
      <c r="V4528">
        <v>0</v>
      </c>
    </row>
    <row r="4529" spans="1:22" x14ac:dyDescent="0.25">
      <c r="A4529" t="s">
        <v>1569</v>
      </c>
      <c r="B4529">
        <v>330621</v>
      </c>
      <c r="C4529" t="s">
        <v>1758</v>
      </c>
      <c r="D4529" t="s">
        <v>9790</v>
      </c>
      <c r="E4529" t="s">
        <v>1572</v>
      </c>
      <c r="F4529" t="s">
        <v>9773</v>
      </c>
      <c r="G4529" t="s">
        <v>7490</v>
      </c>
      <c r="H4529" s="2">
        <v>45166</v>
      </c>
      <c r="I4529" s="2">
        <v>45166</v>
      </c>
      <c r="J4529"/>
      <c r="K4529"/>
      <c r="L4529">
        <v>0.01</v>
      </c>
      <c r="M4529" t="s">
        <v>7484</v>
      </c>
      <c r="N4529" t="s">
        <v>3865</v>
      </c>
      <c r="O4529"/>
      <c r="P4529" t="s">
        <v>9774</v>
      </c>
      <c r="Q4529" t="s">
        <v>9775</v>
      </c>
      <c r="R4529" t="s">
        <v>15463</v>
      </c>
      <c r="S4529" t="s">
        <v>15436</v>
      </c>
      <c r="T4529" t="s">
        <v>15437</v>
      </c>
      <c r="U4529" t="s">
        <v>15437</v>
      </c>
      <c r="V4529">
        <v>0</v>
      </c>
    </row>
    <row r="4530" spans="1:22" x14ac:dyDescent="0.25">
      <c r="A4530" t="s">
        <v>1569</v>
      </c>
      <c r="B4530">
        <v>330343</v>
      </c>
      <c r="C4530" t="s">
        <v>10978</v>
      </c>
      <c r="D4530" t="s">
        <v>10979</v>
      </c>
      <c r="E4530" t="s">
        <v>1596</v>
      </c>
      <c r="F4530" t="s">
        <v>10962</v>
      </c>
      <c r="G4530" t="s">
        <v>7490</v>
      </c>
      <c r="H4530" s="2">
        <v>45166</v>
      </c>
      <c r="I4530" s="2">
        <v>45176</v>
      </c>
      <c r="J4530"/>
      <c r="K4530"/>
      <c r="L4530">
        <v>20</v>
      </c>
      <c r="M4530" t="s">
        <v>7484</v>
      </c>
      <c r="N4530" t="s">
        <v>3482</v>
      </c>
      <c r="O4530"/>
      <c r="P4530" t="s">
        <v>10955</v>
      </c>
      <c r="Q4530" t="s">
        <v>10956</v>
      </c>
      <c r="R4530" t="s">
        <v>15466</v>
      </c>
      <c r="S4530" t="s">
        <v>15436</v>
      </c>
      <c r="T4530" t="s">
        <v>15437</v>
      </c>
      <c r="U4530" t="s">
        <v>15437</v>
      </c>
      <c r="V4530">
        <v>0.52631578947368418</v>
      </c>
    </row>
    <row r="4531" spans="1:22" x14ac:dyDescent="0.25">
      <c r="A4531" t="s">
        <v>1569</v>
      </c>
      <c r="B4531">
        <v>330380</v>
      </c>
      <c r="C4531" t="s">
        <v>3019</v>
      </c>
      <c r="D4531" t="s">
        <v>10980</v>
      </c>
      <c r="E4531" t="s">
        <v>1572</v>
      </c>
      <c r="F4531" t="s">
        <v>10962</v>
      </c>
      <c r="G4531" t="s">
        <v>7490</v>
      </c>
      <c r="H4531" s="2">
        <v>45166</v>
      </c>
      <c r="I4531" s="2">
        <v>45176</v>
      </c>
      <c r="J4531"/>
      <c r="K4531"/>
      <c r="L4531">
        <v>0.01</v>
      </c>
      <c r="M4531" t="s">
        <v>7484</v>
      </c>
      <c r="N4531" t="s">
        <v>3482</v>
      </c>
      <c r="O4531"/>
      <c r="P4531" t="s">
        <v>10955</v>
      </c>
      <c r="Q4531" t="s">
        <v>10956</v>
      </c>
      <c r="R4531" t="s">
        <v>15466</v>
      </c>
      <c r="S4531" t="s">
        <v>15436</v>
      </c>
      <c r="T4531" t="s">
        <v>15437</v>
      </c>
      <c r="U4531" t="s">
        <v>15437</v>
      </c>
      <c r="V4531">
        <v>0</v>
      </c>
    </row>
    <row r="4532" spans="1:22" x14ac:dyDescent="0.25">
      <c r="A4532" t="s">
        <v>1569</v>
      </c>
      <c r="B4532">
        <v>298602</v>
      </c>
      <c r="C4532" t="s">
        <v>1708</v>
      </c>
      <c r="D4532" t="s">
        <v>7856</v>
      </c>
      <c r="E4532" t="s">
        <v>1607</v>
      </c>
      <c r="F4532" t="s">
        <v>15824</v>
      </c>
      <c r="G4532" t="s">
        <v>7534</v>
      </c>
      <c r="H4532" s="2">
        <v>45166</v>
      </c>
      <c r="I4532" s="2">
        <v>45817</v>
      </c>
      <c r="J4532"/>
      <c r="K4532"/>
      <c r="L4532">
        <v>38</v>
      </c>
      <c r="M4532" t="s">
        <v>7484</v>
      </c>
      <c r="N4532" t="s">
        <v>1714</v>
      </c>
      <c r="O4532"/>
      <c r="P4532" t="s">
        <v>11481</v>
      </c>
      <c r="Q4532" t="s">
        <v>11482</v>
      </c>
      <c r="R4532" t="s">
        <v>15462</v>
      </c>
      <c r="S4532" t="s">
        <v>15436</v>
      </c>
      <c r="T4532" t="s">
        <v>15437</v>
      </c>
      <c r="U4532" t="s">
        <v>15437</v>
      </c>
      <c r="V4532">
        <v>1</v>
      </c>
    </row>
    <row r="4533" spans="1:22" x14ac:dyDescent="0.25">
      <c r="A4533" t="s">
        <v>1569</v>
      </c>
      <c r="B4533">
        <v>298596</v>
      </c>
      <c r="C4533" t="s">
        <v>2933</v>
      </c>
      <c r="D4533" t="s">
        <v>5494</v>
      </c>
      <c r="E4533" t="s">
        <v>1607</v>
      </c>
      <c r="F4533" t="s">
        <v>12222</v>
      </c>
      <c r="G4533" t="s">
        <v>7522</v>
      </c>
      <c r="H4533" s="2">
        <v>45166</v>
      </c>
      <c r="I4533" s="2">
        <v>45551</v>
      </c>
      <c r="J4533"/>
      <c r="K4533"/>
      <c r="L4533">
        <v>38</v>
      </c>
      <c r="M4533" t="s">
        <v>7484</v>
      </c>
      <c r="N4533" t="s">
        <v>1576</v>
      </c>
      <c r="O4533"/>
      <c r="P4533" t="s">
        <v>12207</v>
      </c>
      <c r="Q4533" t="s">
        <v>5486</v>
      </c>
      <c r="R4533" t="s">
        <v>15464</v>
      </c>
      <c r="S4533" t="s">
        <v>15436</v>
      </c>
      <c r="T4533" t="s">
        <v>15437</v>
      </c>
      <c r="U4533" t="s">
        <v>1566</v>
      </c>
      <c r="V4533">
        <v>1</v>
      </c>
    </row>
    <row r="4534" spans="1:22" x14ac:dyDescent="0.25">
      <c r="A4534" t="s">
        <v>1569</v>
      </c>
      <c r="B4534">
        <v>298593</v>
      </c>
      <c r="C4534" t="s">
        <v>12223</v>
      </c>
      <c r="D4534" t="s">
        <v>2594</v>
      </c>
      <c r="E4534" t="s">
        <v>1596</v>
      </c>
      <c r="F4534" t="s">
        <v>12216</v>
      </c>
      <c r="G4534" t="s">
        <v>7490</v>
      </c>
      <c r="H4534" s="2">
        <v>45166</v>
      </c>
      <c r="I4534" s="2">
        <v>45565</v>
      </c>
      <c r="J4534"/>
      <c r="K4534"/>
      <c r="L4534">
        <v>17.5</v>
      </c>
      <c r="M4534" t="s">
        <v>7484</v>
      </c>
      <c r="N4534" t="s">
        <v>1576</v>
      </c>
      <c r="O4534"/>
      <c r="P4534" t="s">
        <v>12207</v>
      </c>
      <c r="Q4534" t="s">
        <v>5486</v>
      </c>
      <c r="R4534" t="s">
        <v>15464</v>
      </c>
      <c r="S4534" t="s">
        <v>15436</v>
      </c>
      <c r="T4534" t="s">
        <v>15437</v>
      </c>
      <c r="U4534" t="s">
        <v>15437</v>
      </c>
      <c r="V4534">
        <v>0.46052631578947367</v>
      </c>
    </row>
    <row r="4535" spans="1:22" x14ac:dyDescent="0.25">
      <c r="A4535" t="s">
        <v>1569</v>
      </c>
      <c r="B4535">
        <v>330586</v>
      </c>
      <c r="C4535" t="s">
        <v>2022</v>
      </c>
      <c r="D4535" t="s">
        <v>8433</v>
      </c>
      <c r="E4535" t="s">
        <v>1572</v>
      </c>
      <c r="F4535" t="s">
        <v>12536</v>
      </c>
      <c r="G4535" t="s">
        <v>7483</v>
      </c>
      <c r="H4535" s="2">
        <v>45166</v>
      </c>
      <c r="I4535" s="2">
        <v>45803</v>
      </c>
      <c r="J4535"/>
      <c r="K4535"/>
      <c r="L4535">
        <v>0.01</v>
      </c>
      <c r="M4535" t="s">
        <v>7484</v>
      </c>
      <c r="N4535" t="s">
        <v>1576</v>
      </c>
      <c r="O4535"/>
      <c r="P4535" t="s">
        <v>12514</v>
      </c>
      <c r="Q4535" t="s">
        <v>12515</v>
      </c>
      <c r="R4535" t="s">
        <v>15464</v>
      </c>
      <c r="S4535" t="s">
        <v>15436</v>
      </c>
      <c r="T4535" t="s">
        <v>15437</v>
      </c>
      <c r="U4535" t="s">
        <v>15437</v>
      </c>
      <c r="V4535">
        <v>0</v>
      </c>
    </row>
    <row r="4536" spans="1:22" x14ac:dyDescent="0.25">
      <c r="A4536" t="s">
        <v>1569</v>
      </c>
      <c r="B4536">
        <v>330526</v>
      </c>
      <c r="C4536" t="s">
        <v>1626</v>
      </c>
      <c r="D4536" t="s">
        <v>12888</v>
      </c>
      <c r="E4536" t="s">
        <v>1572</v>
      </c>
      <c r="F4536" t="s">
        <v>12874</v>
      </c>
      <c r="G4536" t="s">
        <v>7490</v>
      </c>
      <c r="H4536" s="2">
        <v>45166</v>
      </c>
      <c r="I4536" s="2">
        <v>45166</v>
      </c>
      <c r="J4536"/>
      <c r="K4536"/>
      <c r="L4536">
        <v>0.01</v>
      </c>
      <c r="M4536" t="s">
        <v>7484</v>
      </c>
      <c r="N4536" t="s">
        <v>1714</v>
      </c>
      <c r="O4536"/>
      <c r="P4536" t="s">
        <v>12875</v>
      </c>
      <c r="Q4536" t="s">
        <v>12876</v>
      </c>
      <c r="R4536" t="s">
        <v>15461</v>
      </c>
      <c r="S4536" t="s">
        <v>15436</v>
      </c>
      <c r="T4536" t="s">
        <v>15437</v>
      </c>
      <c r="U4536" t="s">
        <v>15437</v>
      </c>
      <c r="V4536">
        <v>0</v>
      </c>
    </row>
    <row r="4537" spans="1:22" x14ac:dyDescent="0.25">
      <c r="A4537" t="s">
        <v>1569</v>
      </c>
      <c r="B4537">
        <v>330558</v>
      </c>
      <c r="C4537" t="s">
        <v>2367</v>
      </c>
      <c r="D4537" t="s">
        <v>9459</v>
      </c>
      <c r="E4537" t="s">
        <v>1596</v>
      </c>
      <c r="F4537" t="s">
        <v>13362</v>
      </c>
      <c r="G4537" t="s">
        <v>7534</v>
      </c>
      <c r="H4537" s="2">
        <v>45166</v>
      </c>
      <c r="I4537" s="2">
        <v>45495</v>
      </c>
      <c r="J4537"/>
      <c r="K4537"/>
      <c r="L4537">
        <v>16.5</v>
      </c>
      <c r="M4537" t="s">
        <v>7484</v>
      </c>
      <c r="N4537" t="s">
        <v>3627</v>
      </c>
      <c r="O4537"/>
      <c r="P4537" t="s">
        <v>13328</v>
      </c>
      <c r="Q4537" t="s">
        <v>6368</v>
      </c>
      <c r="R4537" t="s">
        <v>15465</v>
      </c>
      <c r="S4537" t="s">
        <v>15436</v>
      </c>
      <c r="T4537" t="s">
        <v>15437</v>
      </c>
      <c r="U4537" t="s">
        <v>15437</v>
      </c>
      <c r="V4537">
        <v>0.43421052631578949</v>
      </c>
    </row>
    <row r="4538" spans="1:22" x14ac:dyDescent="0.25">
      <c r="A4538" t="s">
        <v>1569</v>
      </c>
      <c r="B4538">
        <v>330560</v>
      </c>
      <c r="C4538" t="s">
        <v>1718</v>
      </c>
      <c r="D4538" t="s">
        <v>7177</v>
      </c>
      <c r="E4538" t="s">
        <v>1572</v>
      </c>
      <c r="F4538" t="s">
        <v>13336</v>
      </c>
      <c r="G4538" t="s">
        <v>7487</v>
      </c>
      <c r="H4538" s="2">
        <v>45166</v>
      </c>
      <c r="I4538" s="2">
        <v>45166</v>
      </c>
      <c r="J4538"/>
      <c r="K4538"/>
      <c r="L4538">
        <v>0.01</v>
      </c>
      <c r="M4538" t="s">
        <v>7484</v>
      </c>
      <c r="N4538" t="s">
        <v>3627</v>
      </c>
      <c r="O4538"/>
      <c r="P4538" t="s">
        <v>13328</v>
      </c>
      <c r="Q4538" t="s">
        <v>6368</v>
      </c>
      <c r="R4538" t="s">
        <v>15465</v>
      </c>
      <c r="S4538" t="s">
        <v>15436</v>
      </c>
      <c r="T4538" t="s">
        <v>15437</v>
      </c>
      <c r="U4538" t="s">
        <v>15437</v>
      </c>
      <c r="V4538">
        <v>0</v>
      </c>
    </row>
    <row r="4539" spans="1:22" x14ac:dyDescent="0.25">
      <c r="A4539" t="s">
        <v>1569</v>
      </c>
      <c r="B4539">
        <v>330571</v>
      </c>
      <c r="C4539" t="s">
        <v>2023</v>
      </c>
      <c r="D4539" t="s">
        <v>3785</v>
      </c>
      <c r="E4539" t="s">
        <v>1572</v>
      </c>
      <c r="F4539" t="s">
        <v>13336</v>
      </c>
      <c r="G4539" t="s">
        <v>7487</v>
      </c>
      <c r="H4539" s="2">
        <v>45166</v>
      </c>
      <c r="I4539" s="2">
        <v>45166</v>
      </c>
      <c r="J4539"/>
      <c r="K4539"/>
      <c r="L4539">
        <v>0.01</v>
      </c>
      <c r="M4539" t="s">
        <v>7484</v>
      </c>
      <c r="N4539" t="s">
        <v>3627</v>
      </c>
      <c r="O4539"/>
      <c r="P4539" t="s">
        <v>13328</v>
      </c>
      <c r="Q4539" t="s">
        <v>6368</v>
      </c>
      <c r="R4539" t="s">
        <v>15465</v>
      </c>
      <c r="S4539" t="s">
        <v>15436</v>
      </c>
      <c r="T4539" t="s">
        <v>15437</v>
      </c>
      <c r="U4539" t="s">
        <v>15437</v>
      </c>
      <c r="V4539">
        <v>0</v>
      </c>
    </row>
    <row r="4540" spans="1:22" x14ac:dyDescent="0.25">
      <c r="A4540" t="s">
        <v>1569</v>
      </c>
      <c r="B4540">
        <v>330557</v>
      </c>
      <c r="C4540" t="s">
        <v>5110</v>
      </c>
      <c r="D4540" t="s">
        <v>4313</v>
      </c>
      <c r="E4540" t="s">
        <v>1572</v>
      </c>
      <c r="F4540" t="s">
        <v>13336</v>
      </c>
      <c r="G4540" t="s">
        <v>7487</v>
      </c>
      <c r="H4540" s="2">
        <v>45166</v>
      </c>
      <c r="I4540" s="2">
        <v>45166</v>
      </c>
      <c r="J4540"/>
      <c r="K4540"/>
      <c r="L4540">
        <v>0.01</v>
      </c>
      <c r="M4540" t="s">
        <v>7484</v>
      </c>
      <c r="N4540" t="s">
        <v>3627</v>
      </c>
      <c r="O4540"/>
      <c r="P4540" t="s">
        <v>13328</v>
      </c>
      <c r="Q4540" t="s">
        <v>6368</v>
      </c>
      <c r="R4540" t="s">
        <v>15465</v>
      </c>
      <c r="S4540" t="s">
        <v>15436</v>
      </c>
      <c r="T4540" t="s">
        <v>15437</v>
      </c>
      <c r="U4540" t="s">
        <v>15437</v>
      </c>
      <c r="V4540">
        <v>0</v>
      </c>
    </row>
    <row r="4541" spans="1:22" x14ac:dyDescent="0.25">
      <c r="A4541" t="s">
        <v>1569</v>
      </c>
      <c r="B4541">
        <v>330552</v>
      </c>
      <c r="C4541" t="s">
        <v>13363</v>
      </c>
      <c r="D4541" t="s">
        <v>6790</v>
      </c>
      <c r="E4541" t="s">
        <v>1572</v>
      </c>
      <c r="F4541" t="s">
        <v>13336</v>
      </c>
      <c r="G4541" t="s">
        <v>7487</v>
      </c>
      <c r="H4541" s="2">
        <v>45166</v>
      </c>
      <c r="I4541" s="2">
        <v>45166</v>
      </c>
      <c r="J4541"/>
      <c r="K4541"/>
      <c r="L4541">
        <v>0.01</v>
      </c>
      <c r="M4541" t="s">
        <v>7484</v>
      </c>
      <c r="N4541" t="s">
        <v>3627</v>
      </c>
      <c r="O4541"/>
      <c r="P4541" t="s">
        <v>13328</v>
      </c>
      <c r="Q4541" t="s">
        <v>6368</v>
      </c>
      <c r="R4541" t="s">
        <v>15465</v>
      </c>
      <c r="S4541" t="s">
        <v>15436</v>
      </c>
      <c r="T4541" t="s">
        <v>15437</v>
      </c>
      <c r="U4541" t="s">
        <v>15437</v>
      </c>
      <c r="V4541">
        <v>0</v>
      </c>
    </row>
    <row r="4542" spans="1:22" x14ac:dyDescent="0.25">
      <c r="A4542" t="s">
        <v>1569</v>
      </c>
      <c r="B4542">
        <v>330616</v>
      </c>
      <c r="C4542" t="s">
        <v>1781</v>
      </c>
      <c r="D4542" t="s">
        <v>8085</v>
      </c>
      <c r="E4542" t="s">
        <v>1572</v>
      </c>
      <c r="F4542" t="s">
        <v>13336</v>
      </c>
      <c r="G4542" t="s">
        <v>7487</v>
      </c>
      <c r="H4542" s="2">
        <v>45166</v>
      </c>
      <c r="I4542" s="2">
        <v>45166</v>
      </c>
      <c r="J4542"/>
      <c r="K4542"/>
      <c r="L4542">
        <v>0.01</v>
      </c>
      <c r="M4542" t="s">
        <v>7484</v>
      </c>
      <c r="N4542" t="s">
        <v>3627</v>
      </c>
      <c r="O4542"/>
      <c r="P4542" t="s">
        <v>13328</v>
      </c>
      <c r="Q4542" t="s">
        <v>6368</v>
      </c>
      <c r="R4542" t="s">
        <v>15465</v>
      </c>
      <c r="S4542" t="s">
        <v>15436</v>
      </c>
      <c r="T4542" t="s">
        <v>15437</v>
      </c>
      <c r="U4542" t="s">
        <v>15437</v>
      </c>
      <c r="V4542">
        <v>0</v>
      </c>
    </row>
    <row r="4543" spans="1:22" x14ac:dyDescent="0.25">
      <c r="A4543" t="s">
        <v>1569</v>
      </c>
      <c r="B4543">
        <v>330628</v>
      </c>
      <c r="C4543" t="s">
        <v>4689</v>
      </c>
      <c r="D4543" t="s">
        <v>13364</v>
      </c>
      <c r="E4543" t="s">
        <v>1596</v>
      </c>
      <c r="F4543" t="s">
        <v>13336</v>
      </c>
      <c r="G4543" t="s">
        <v>7487</v>
      </c>
      <c r="H4543" s="2">
        <v>45166</v>
      </c>
      <c r="I4543" s="2">
        <v>45166</v>
      </c>
      <c r="J4543"/>
      <c r="K4543"/>
      <c r="L4543">
        <v>24</v>
      </c>
      <c r="M4543" t="s">
        <v>7484</v>
      </c>
      <c r="N4543" t="s">
        <v>3627</v>
      </c>
      <c r="O4543"/>
      <c r="P4543" t="s">
        <v>13328</v>
      </c>
      <c r="Q4543" t="s">
        <v>6368</v>
      </c>
      <c r="R4543" t="s">
        <v>15465</v>
      </c>
      <c r="S4543" t="s">
        <v>15436</v>
      </c>
      <c r="T4543" t="s">
        <v>15437</v>
      </c>
      <c r="U4543" t="s">
        <v>15437</v>
      </c>
      <c r="V4543">
        <v>0.63157894736842102</v>
      </c>
    </row>
    <row r="4544" spans="1:22" x14ac:dyDescent="0.25">
      <c r="A4544" t="s">
        <v>1569</v>
      </c>
      <c r="B4544">
        <v>330600</v>
      </c>
      <c r="C4544" t="s">
        <v>2230</v>
      </c>
      <c r="D4544" t="s">
        <v>3960</v>
      </c>
      <c r="E4544" t="s">
        <v>1572</v>
      </c>
      <c r="F4544" t="s">
        <v>13327</v>
      </c>
      <c r="G4544" t="s">
        <v>7490</v>
      </c>
      <c r="H4544" s="2">
        <v>45166</v>
      </c>
      <c r="I4544" s="2">
        <v>45691</v>
      </c>
      <c r="J4544"/>
      <c r="K4544"/>
      <c r="L4544">
        <v>0.01</v>
      </c>
      <c r="M4544" t="s">
        <v>7484</v>
      </c>
      <c r="N4544" t="s">
        <v>3627</v>
      </c>
      <c r="O4544"/>
      <c r="P4544" t="s">
        <v>13328</v>
      </c>
      <c r="Q4544" t="s">
        <v>6368</v>
      </c>
      <c r="R4544" t="s">
        <v>15465</v>
      </c>
      <c r="S4544" t="s">
        <v>15436</v>
      </c>
      <c r="T4544" t="s">
        <v>15437</v>
      </c>
      <c r="U4544" t="s">
        <v>15437</v>
      </c>
      <c r="V4544">
        <v>0</v>
      </c>
    </row>
    <row r="4545" spans="1:22" x14ac:dyDescent="0.25">
      <c r="A4545" t="s">
        <v>1569</v>
      </c>
      <c r="B4545">
        <v>330611</v>
      </c>
      <c r="C4545" t="s">
        <v>1705</v>
      </c>
      <c r="D4545" t="s">
        <v>4441</v>
      </c>
      <c r="E4545" t="s">
        <v>1572</v>
      </c>
      <c r="F4545" t="s">
        <v>4422</v>
      </c>
      <c r="G4545" t="s">
        <v>4268</v>
      </c>
      <c r="H4545" s="2">
        <v>45166</v>
      </c>
      <c r="I4545" s="2">
        <v>45169</v>
      </c>
      <c r="J4545"/>
      <c r="K4545"/>
      <c r="L4545">
        <v>0.01</v>
      </c>
      <c r="M4545" t="s">
        <v>4269</v>
      </c>
      <c r="N4545" t="s">
        <v>3865</v>
      </c>
      <c r="O4545"/>
      <c r="P4545" t="s">
        <v>4423</v>
      </c>
      <c r="Q4545" t="s">
        <v>4424</v>
      </c>
      <c r="R4545" t="s">
        <v>15450</v>
      </c>
      <c r="S4545" t="s">
        <v>15436</v>
      </c>
      <c r="T4545" t="s">
        <v>15437</v>
      </c>
      <c r="U4545" t="s">
        <v>15437</v>
      </c>
      <c r="V4545">
        <v>0</v>
      </c>
    </row>
    <row r="4546" spans="1:22" x14ac:dyDescent="0.25">
      <c r="A4546" t="s">
        <v>1569</v>
      </c>
      <c r="B4546">
        <v>330553</v>
      </c>
      <c r="C4546" t="s">
        <v>4713</v>
      </c>
      <c r="D4546" t="s">
        <v>2017</v>
      </c>
      <c r="E4546" t="s">
        <v>1572</v>
      </c>
      <c r="F4546" t="s">
        <v>4937</v>
      </c>
      <c r="G4546" t="s">
        <v>4268</v>
      </c>
      <c r="H4546" s="2">
        <v>45166</v>
      </c>
      <c r="I4546" s="2">
        <v>45411</v>
      </c>
      <c r="J4546"/>
      <c r="K4546"/>
      <c r="L4546">
        <v>0.01</v>
      </c>
      <c r="M4546" t="s">
        <v>4269</v>
      </c>
      <c r="N4546" t="s">
        <v>1714</v>
      </c>
      <c r="O4546"/>
      <c r="P4546" t="s">
        <v>4938</v>
      </c>
      <c r="Q4546" t="s">
        <v>4939</v>
      </c>
      <c r="R4546" t="s">
        <v>15447</v>
      </c>
      <c r="S4546" t="s">
        <v>15436</v>
      </c>
      <c r="T4546" t="s">
        <v>15437</v>
      </c>
      <c r="U4546" t="s">
        <v>15437</v>
      </c>
      <c r="V4546">
        <v>0</v>
      </c>
    </row>
    <row r="4547" spans="1:22" x14ac:dyDescent="0.25">
      <c r="A4547" t="s">
        <v>1569</v>
      </c>
      <c r="B4547">
        <v>330591</v>
      </c>
      <c r="C4547" t="s">
        <v>1908</v>
      </c>
      <c r="D4547" t="s">
        <v>2017</v>
      </c>
      <c r="E4547" t="s">
        <v>1572</v>
      </c>
      <c r="F4547" t="s">
        <v>4937</v>
      </c>
      <c r="G4547" t="s">
        <v>4268</v>
      </c>
      <c r="H4547" s="2">
        <v>45166</v>
      </c>
      <c r="I4547" s="2">
        <v>45411</v>
      </c>
      <c r="J4547"/>
      <c r="K4547"/>
      <c r="L4547">
        <v>0.01</v>
      </c>
      <c r="M4547" t="s">
        <v>4269</v>
      </c>
      <c r="N4547" t="s">
        <v>1714</v>
      </c>
      <c r="O4547"/>
      <c r="P4547" t="s">
        <v>4938</v>
      </c>
      <c r="Q4547" t="s">
        <v>4939</v>
      </c>
      <c r="R4547" t="s">
        <v>15447</v>
      </c>
      <c r="S4547" t="s">
        <v>15436</v>
      </c>
      <c r="T4547" t="s">
        <v>15437</v>
      </c>
      <c r="U4547" t="s">
        <v>15437</v>
      </c>
      <c r="V4547">
        <v>0</v>
      </c>
    </row>
    <row r="4548" spans="1:22" x14ac:dyDescent="0.25">
      <c r="A4548" t="s">
        <v>1569</v>
      </c>
      <c r="B4548">
        <v>330597</v>
      </c>
      <c r="C4548" t="s">
        <v>2228</v>
      </c>
      <c r="D4548" t="s">
        <v>5226</v>
      </c>
      <c r="E4548" t="s">
        <v>1607</v>
      </c>
      <c r="F4548" t="s">
        <v>5199</v>
      </c>
      <c r="G4548" t="s">
        <v>4294</v>
      </c>
      <c r="H4548" s="2">
        <v>45166</v>
      </c>
      <c r="I4548" s="2">
        <v>45166</v>
      </c>
      <c r="J4548"/>
      <c r="K4548"/>
      <c r="L4548">
        <v>38</v>
      </c>
      <c r="M4548" t="s">
        <v>4269</v>
      </c>
      <c r="N4548" t="s">
        <v>3482</v>
      </c>
      <c r="O4548"/>
      <c r="P4548" t="s">
        <v>5200</v>
      </c>
      <c r="Q4548" t="s">
        <v>5201</v>
      </c>
      <c r="R4548" t="s">
        <v>15455</v>
      </c>
      <c r="S4548" t="s">
        <v>15436</v>
      </c>
      <c r="T4548" t="s">
        <v>15437</v>
      </c>
      <c r="U4548" t="s">
        <v>15437</v>
      </c>
      <c r="V4548">
        <v>1</v>
      </c>
    </row>
    <row r="4549" spans="1:22" x14ac:dyDescent="0.25">
      <c r="A4549" t="s">
        <v>1569</v>
      </c>
      <c r="B4549">
        <v>330357</v>
      </c>
      <c r="C4549" t="s">
        <v>4321</v>
      </c>
      <c r="D4549" t="s">
        <v>6076</v>
      </c>
      <c r="E4549" t="s">
        <v>1607</v>
      </c>
      <c r="F4549" t="s">
        <v>6077</v>
      </c>
      <c r="G4549" t="s">
        <v>4310</v>
      </c>
      <c r="H4549" s="2">
        <v>45166</v>
      </c>
      <c r="I4549" s="2">
        <v>45166</v>
      </c>
      <c r="J4549"/>
      <c r="K4549"/>
      <c r="L4549">
        <v>38</v>
      </c>
      <c r="M4549" t="s">
        <v>4269</v>
      </c>
      <c r="N4549" t="s">
        <v>4199</v>
      </c>
      <c r="O4549"/>
      <c r="P4549" t="s">
        <v>6059</v>
      </c>
      <c r="Q4549" t="s">
        <v>6060</v>
      </c>
      <c r="R4549" t="s">
        <v>15449</v>
      </c>
      <c r="S4549" t="s">
        <v>15436</v>
      </c>
      <c r="T4549" t="s">
        <v>15437</v>
      </c>
      <c r="U4549" t="s">
        <v>1566</v>
      </c>
      <c r="V4549">
        <v>1</v>
      </c>
    </row>
    <row r="4550" spans="1:22" x14ac:dyDescent="0.25">
      <c r="A4550" t="s">
        <v>1569</v>
      </c>
      <c r="B4550">
        <v>330291</v>
      </c>
      <c r="C4550" t="s">
        <v>6229</v>
      </c>
      <c r="D4550" t="s">
        <v>6230</v>
      </c>
      <c r="E4550" t="s">
        <v>1607</v>
      </c>
      <c r="F4550" t="s">
        <v>6231</v>
      </c>
      <c r="G4550" t="s">
        <v>4310</v>
      </c>
      <c r="H4550" s="2">
        <v>45166</v>
      </c>
      <c r="I4550" s="2">
        <v>45705</v>
      </c>
      <c r="J4550"/>
      <c r="K4550"/>
      <c r="L4550">
        <v>38</v>
      </c>
      <c r="M4550" t="s">
        <v>4269</v>
      </c>
      <c r="N4550" t="s">
        <v>3482</v>
      </c>
      <c r="O4550"/>
      <c r="P4550" t="s">
        <v>6202</v>
      </c>
      <c r="Q4550" t="s">
        <v>6203</v>
      </c>
      <c r="R4550" t="s">
        <v>15455</v>
      </c>
      <c r="S4550" t="s">
        <v>15436</v>
      </c>
      <c r="T4550" t="s">
        <v>15437</v>
      </c>
      <c r="U4550" t="s">
        <v>1566</v>
      </c>
      <c r="V4550">
        <v>1</v>
      </c>
    </row>
    <row r="4551" spans="1:22" x14ac:dyDescent="0.25">
      <c r="A4551" t="s">
        <v>1569</v>
      </c>
      <c r="B4551">
        <v>330282</v>
      </c>
      <c r="C4551" t="s">
        <v>2862</v>
      </c>
      <c r="D4551" t="s">
        <v>6879</v>
      </c>
      <c r="E4551" t="s">
        <v>1572</v>
      </c>
      <c r="F4551" t="s">
        <v>6862</v>
      </c>
      <c r="G4551" t="s">
        <v>4268</v>
      </c>
      <c r="H4551" s="2">
        <v>45166</v>
      </c>
      <c r="I4551" s="2">
        <v>45166</v>
      </c>
      <c r="J4551"/>
      <c r="K4551"/>
      <c r="L4551">
        <v>0.01</v>
      </c>
      <c r="M4551" t="s">
        <v>4269</v>
      </c>
      <c r="N4551" t="s">
        <v>5768</v>
      </c>
      <c r="O4551"/>
      <c r="P4551" t="s">
        <v>6863</v>
      </c>
      <c r="Q4551" t="s">
        <v>6864</v>
      </c>
      <c r="R4551" t="s">
        <v>15452</v>
      </c>
      <c r="S4551" t="s">
        <v>15436</v>
      </c>
      <c r="T4551" t="s">
        <v>15437</v>
      </c>
      <c r="U4551" t="s">
        <v>15437</v>
      </c>
      <c r="V4551">
        <v>0</v>
      </c>
    </row>
    <row r="4552" spans="1:22" x14ac:dyDescent="0.25">
      <c r="A4552" t="s">
        <v>1569</v>
      </c>
      <c r="B4552">
        <v>330371</v>
      </c>
      <c r="C4552" t="s">
        <v>2436</v>
      </c>
      <c r="D4552" t="s">
        <v>2852</v>
      </c>
      <c r="E4552" t="s">
        <v>1596</v>
      </c>
      <c r="F4552" t="s">
        <v>6867</v>
      </c>
      <c r="G4552" t="s">
        <v>4294</v>
      </c>
      <c r="H4552" s="2">
        <v>45166</v>
      </c>
      <c r="I4552" s="2">
        <v>45817</v>
      </c>
      <c r="J4552"/>
      <c r="K4552"/>
      <c r="L4552">
        <v>31</v>
      </c>
      <c r="M4552" t="s">
        <v>4269</v>
      </c>
      <c r="N4552" t="s">
        <v>5768</v>
      </c>
      <c r="O4552"/>
      <c r="P4552" t="s">
        <v>6863</v>
      </c>
      <c r="Q4552" t="s">
        <v>6864</v>
      </c>
      <c r="R4552" t="s">
        <v>15452</v>
      </c>
      <c r="S4552" t="s">
        <v>15436</v>
      </c>
      <c r="T4552" t="s">
        <v>15437</v>
      </c>
      <c r="U4552" t="s">
        <v>15437</v>
      </c>
      <c r="V4552">
        <v>0.81578947368421051</v>
      </c>
    </row>
    <row r="4553" spans="1:22" x14ac:dyDescent="0.25">
      <c r="A4553" t="s">
        <v>1569</v>
      </c>
      <c r="B4553">
        <v>330446</v>
      </c>
      <c r="C4553" t="s">
        <v>7320</v>
      </c>
      <c r="D4553" t="s">
        <v>7321</v>
      </c>
      <c r="E4553" t="s">
        <v>1607</v>
      </c>
      <c r="F4553" t="s">
        <v>7322</v>
      </c>
      <c r="G4553" t="s">
        <v>7323</v>
      </c>
      <c r="H4553" s="2">
        <v>45166</v>
      </c>
      <c r="I4553" s="2">
        <v>45607</v>
      </c>
      <c r="J4553"/>
      <c r="K4553"/>
      <c r="L4553">
        <v>38</v>
      </c>
      <c r="M4553" t="s">
        <v>7305</v>
      </c>
      <c r="N4553" t="s">
        <v>1714</v>
      </c>
      <c r="O4553" t="s">
        <v>7120</v>
      </c>
      <c r="P4553" t="s">
        <v>7306</v>
      </c>
      <c r="Q4553" t="s">
        <v>7307</v>
      </c>
      <c r="R4553" t="s">
        <v>1547</v>
      </c>
      <c r="S4553" t="s">
        <v>15436</v>
      </c>
      <c r="T4553" t="s">
        <v>15437</v>
      </c>
      <c r="U4553" t="s">
        <v>15437</v>
      </c>
      <c r="V4553">
        <v>1</v>
      </c>
    </row>
    <row r="4554" spans="1:22" x14ac:dyDescent="0.25">
      <c r="A4554" t="s">
        <v>1569</v>
      </c>
      <c r="B4554">
        <v>330565</v>
      </c>
      <c r="C4554" t="s">
        <v>1775</v>
      </c>
      <c r="D4554" t="s">
        <v>7926</v>
      </c>
      <c r="E4554" t="s">
        <v>1596</v>
      </c>
      <c r="F4554" t="s">
        <v>7902</v>
      </c>
      <c r="G4554" t="s">
        <v>7490</v>
      </c>
      <c r="H4554" s="2">
        <v>45165</v>
      </c>
      <c r="I4554" s="2">
        <v>45165</v>
      </c>
      <c r="J4554"/>
      <c r="K4554"/>
      <c r="L4554">
        <v>21.5</v>
      </c>
      <c r="M4554" t="s">
        <v>7484</v>
      </c>
      <c r="N4554" t="s">
        <v>3311</v>
      </c>
      <c r="O4554"/>
      <c r="P4554" t="s">
        <v>7903</v>
      </c>
      <c r="Q4554" t="s">
        <v>3398</v>
      </c>
      <c r="R4554" t="s">
        <v>15463</v>
      </c>
      <c r="S4554" t="s">
        <v>15436</v>
      </c>
      <c r="T4554" t="s">
        <v>15437</v>
      </c>
      <c r="U4554" t="s">
        <v>15437</v>
      </c>
      <c r="V4554">
        <v>0.56578947368421051</v>
      </c>
    </row>
    <row r="4555" spans="1:22" x14ac:dyDescent="0.25">
      <c r="A4555" t="s">
        <v>1569</v>
      </c>
      <c r="B4555">
        <v>330580</v>
      </c>
      <c r="C4555" t="s">
        <v>3081</v>
      </c>
      <c r="D4555" t="s">
        <v>1838</v>
      </c>
      <c r="E4555" t="s">
        <v>1596</v>
      </c>
      <c r="F4555" t="s">
        <v>9754</v>
      </c>
      <c r="G4555" t="s">
        <v>7487</v>
      </c>
      <c r="H4555" s="2">
        <v>45165</v>
      </c>
      <c r="I4555" s="2">
        <v>45165</v>
      </c>
      <c r="J4555"/>
      <c r="K4555"/>
      <c r="L4555">
        <v>6</v>
      </c>
      <c r="M4555" t="s">
        <v>7484</v>
      </c>
      <c r="N4555" t="s">
        <v>3482</v>
      </c>
      <c r="O4555"/>
      <c r="P4555" t="s">
        <v>9746</v>
      </c>
      <c r="Q4555" t="s">
        <v>3576</v>
      </c>
      <c r="R4555" t="s">
        <v>15466</v>
      </c>
      <c r="S4555" t="s">
        <v>15436</v>
      </c>
      <c r="T4555" t="s">
        <v>15437</v>
      </c>
      <c r="U4555" t="s">
        <v>15437</v>
      </c>
      <c r="V4555">
        <v>0.15789473684210525</v>
      </c>
    </row>
    <row r="4556" spans="1:22" x14ac:dyDescent="0.25">
      <c r="A4556" t="s">
        <v>1569</v>
      </c>
      <c r="B4556">
        <v>330587</v>
      </c>
      <c r="C4556" t="s">
        <v>2862</v>
      </c>
      <c r="D4556" t="s">
        <v>1878</v>
      </c>
      <c r="E4556" t="s">
        <v>1572</v>
      </c>
      <c r="F4556" t="s">
        <v>9757</v>
      </c>
      <c r="G4556" t="s">
        <v>7671</v>
      </c>
      <c r="H4556" s="2">
        <v>45165</v>
      </c>
      <c r="I4556" s="2">
        <v>45165</v>
      </c>
      <c r="J4556"/>
      <c r="K4556"/>
      <c r="L4556">
        <v>0.01</v>
      </c>
      <c r="M4556" t="s">
        <v>7484</v>
      </c>
      <c r="N4556" t="s">
        <v>3482</v>
      </c>
      <c r="O4556"/>
      <c r="P4556" t="s">
        <v>9746</v>
      </c>
      <c r="Q4556" t="s">
        <v>3576</v>
      </c>
      <c r="R4556" t="s">
        <v>15466</v>
      </c>
      <c r="S4556" t="s">
        <v>15436</v>
      </c>
      <c r="T4556" t="s">
        <v>15437</v>
      </c>
      <c r="U4556" t="s">
        <v>15437</v>
      </c>
      <c r="V4556">
        <v>0</v>
      </c>
    </row>
    <row r="4557" spans="1:22" x14ac:dyDescent="0.25">
      <c r="A4557" t="s">
        <v>1569</v>
      </c>
      <c r="B4557">
        <v>330546</v>
      </c>
      <c r="C4557" t="s">
        <v>8693</v>
      </c>
      <c r="D4557" t="s">
        <v>2760</v>
      </c>
      <c r="E4557" t="s">
        <v>1572</v>
      </c>
      <c r="F4557" t="s">
        <v>9773</v>
      </c>
      <c r="G4557" t="s">
        <v>7490</v>
      </c>
      <c r="H4557" s="2">
        <v>45165</v>
      </c>
      <c r="I4557" s="2">
        <v>45165</v>
      </c>
      <c r="J4557"/>
      <c r="K4557"/>
      <c r="L4557">
        <v>0.01</v>
      </c>
      <c r="M4557" t="s">
        <v>7484</v>
      </c>
      <c r="N4557" t="s">
        <v>3865</v>
      </c>
      <c r="O4557"/>
      <c r="P4557" t="s">
        <v>9774</v>
      </c>
      <c r="Q4557" t="s">
        <v>9775</v>
      </c>
      <c r="R4557" t="s">
        <v>15463</v>
      </c>
      <c r="S4557" t="s">
        <v>15436</v>
      </c>
      <c r="T4557" t="s">
        <v>15437</v>
      </c>
      <c r="U4557" t="s">
        <v>15437</v>
      </c>
      <c r="V4557">
        <v>0</v>
      </c>
    </row>
    <row r="4558" spans="1:22" x14ac:dyDescent="0.25">
      <c r="A4558" t="s">
        <v>1569</v>
      </c>
      <c r="B4558">
        <v>330620</v>
      </c>
      <c r="C4558" t="s">
        <v>12785</v>
      </c>
      <c r="D4558" t="s">
        <v>12786</v>
      </c>
      <c r="E4558" t="s">
        <v>1572</v>
      </c>
      <c r="F4558" t="s">
        <v>12780</v>
      </c>
      <c r="G4558" t="s">
        <v>7503</v>
      </c>
      <c r="H4558" s="2">
        <v>45165</v>
      </c>
      <c r="I4558" s="2">
        <v>45165</v>
      </c>
      <c r="J4558"/>
      <c r="K4558"/>
      <c r="L4558">
        <v>0.01</v>
      </c>
      <c r="M4558" t="s">
        <v>7484</v>
      </c>
      <c r="N4558" t="s">
        <v>3865</v>
      </c>
      <c r="O4558"/>
      <c r="P4558" t="s">
        <v>12759</v>
      </c>
      <c r="Q4558" t="s">
        <v>12760</v>
      </c>
      <c r="R4558" t="s">
        <v>15467</v>
      </c>
      <c r="S4558" t="s">
        <v>15436</v>
      </c>
      <c r="T4558" t="s">
        <v>15437</v>
      </c>
      <c r="U4558" t="s">
        <v>15437</v>
      </c>
      <c r="V4558">
        <v>0</v>
      </c>
    </row>
    <row r="4559" spans="1:22" x14ac:dyDescent="0.25">
      <c r="A4559" t="s">
        <v>1569</v>
      </c>
      <c r="B4559">
        <v>330562</v>
      </c>
      <c r="C4559" t="s">
        <v>2367</v>
      </c>
      <c r="D4559" t="s">
        <v>13916</v>
      </c>
      <c r="E4559" t="s">
        <v>1607</v>
      </c>
      <c r="F4559" t="s">
        <v>13905</v>
      </c>
      <c r="G4559" t="s">
        <v>7490</v>
      </c>
      <c r="H4559" s="2">
        <v>45165</v>
      </c>
      <c r="I4559" s="2">
        <v>45369</v>
      </c>
      <c r="J4559"/>
      <c r="K4559"/>
      <c r="L4559">
        <v>38</v>
      </c>
      <c r="M4559" t="s">
        <v>7484</v>
      </c>
      <c r="N4559" t="s">
        <v>3482</v>
      </c>
      <c r="O4559"/>
      <c r="P4559" t="s">
        <v>13906</v>
      </c>
      <c r="Q4559" t="s">
        <v>13907</v>
      </c>
      <c r="R4559" t="s">
        <v>15468</v>
      </c>
      <c r="S4559" t="s">
        <v>15436</v>
      </c>
      <c r="T4559" t="s">
        <v>15437</v>
      </c>
      <c r="U4559" t="s">
        <v>15437</v>
      </c>
      <c r="V4559">
        <v>1</v>
      </c>
    </row>
    <row r="4560" spans="1:22" x14ac:dyDescent="0.25">
      <c r="A4560" t="s">
        <v>1569</v>
      </c>
      <c r="B4560">
        <v>330528</v>
      </c>
      <c r="C4560" t="s">
        <v>1587</v>
      </c>
      <c r="D4560" t="s">
        <v>11548</v>
      </c>
      <c r="E4560" t="s">
        <v>1572</v>
      </c>
      <c r="F4560" t="s">
        <v>11528</v>
      </c>
      <c r="G4560" t="s">
        <v>7490</v>
      </c>
      <c r="H4560" s="2">
        <v>45164</v>
      </c>
      <c r="I4560" s="2">
        <v>45164</v>
      </c>
      <c r="J4560"/>
      <c r="K4560"/>
      <c r="L4560">
        <v>0.01</v>
      </c>
      <c r="M4560" t="s">
        <v>7484</v>
      </c>
      <c r="N4560" t="s">
        <v>3482</v>
      </c>
      <c r="O4560"/>
      <c r="P4560" t="s">
        <v>11524</v>
      </c>
      <c r="Q4560" t="s">
        <v>5410</v>
      </c>
      <c r="R4560" t="s">
        <v>15468</v>
      </c>
      <c r="S4560" t="s">
        <v>15436</v>
      </c>
      <c r="T4560" t="s">
        <v>15437</v>
      </c>
      <c r="U4560" t="s">
        <v>15437</v>
      </c>
      <c r="V4560">
        <v>0</v>
      </c>
    </row>
    <row r="4561" spans="1:22" x14ac:dyDescent="0.25">
      <c r="A4561" t="s">
        <v>1569</v>
      </c>
      <c r="B4561">
        <v>330541</v>
      </c>
      <c r="C4561" t="s">
        <v>2018</v>
      </c>
      <c r="D4561" t="s">
        <v>3706</v>
      </c>
      <c r="E4561" t="s">
        <v>1572</v>
      </c>
      <c r="F4561" t="s">
        <v>8470</v>
      </c>
      <c r="G4561" t="s">
        <v>7490</v>
      </c>
      <c r="H4561" s="2">
        <v>45163</v>
      </c>
      <c r="I4561" s="2">
        <v>45173</v>
      </c>
      <c r="J4561"/>
      <c r="K4561"/>
      <c r="L4561">
        <v>0.01</v>
      </c>
      <c r="M4561" t="s">
        <v>7484</v>
      </c>
      <c r="N4561" t="s">
        <v>1714</v>
      </c>
      <c r="O4561"/>
      <c r="P4561" t="s">
        <v>8466</v>
      </c>
      <c r="Q4561" t="s">
        <v>5078</v>
      </c>
      <c r="R4561" t="s">
        <v>15462</v>
      </c>
      <c r="S4561" t="s">
        <v>15436</v>
      </c>
      <c r="T4561" t="s">
        <v>15437</v>
      </c>
      <c r="U4561" t="s">
        <v>15437</v>
      </c>
      <c r="V4561">
        <v>0</v>
      </c>
    </row>
    <row r="4562" spans="1:22" x14ac:dyDescent="0.25">
      <c r="A4562" t="s">
        <v>1569</v>
      </c>
      <c r="B4562">
        <v>330575</v>
      </c>
      <c r="C4562" t="s">
        <v>8489</v>
      </c>
      <c r="D4562" t="s">
        <v>8490</v>
      </c>
      <c r="E4562" t="s">
        <v>1572</v>
      </c>
      <c r="F4562" t="s">
        <v>8470</v>
      </c>
      <c r="G4562" t="s">
        <v>7490</v>
      </c>
      <c r="H4562" s="2">
        <v>45163</v>
      </c>
      <c r="I4562" s="2">
        <v>45173</v>
      </c>
      <c r="J4562"/>
      <c r="K4562"/>
      <c r="L4562">
        <v>0.01</v>
      </c>
      <c r="M4562" t="s">
        <v>7484</v>
      </c>
      <c r="N4562" t="s">
        <v>1714</v>
      </c>
      <c r="O4562"/>
      <c r="P4562" t="s">
        <v>8466</v>
      </c>
      <c r="Q4562" t="s">
        <v>5078</v>
      </c>
      <c r="R4562" t="s">
        <v>15462</v>
      </c>
      <c r="S4562" t="s">
        <v>15436</v>
      </c>
      <c r="T4562" t="s">
        <v>15437</v>
      </c>
      <c r="U4562" t="s">
        <v>15437</v>
      </c>
      <c r="V4562">
        <v>0</v>
      </c>
    </row>
    <row r="4563" spans="1:22" x14ac:dyDescent="0.25">
      <c r="A4563" t="s">
        <v>1569</v>
      </c>
      <c r="B4563">
        <v>330487</v>
      </c>
      <c r="C4563" t="s">
        <v>7715</v>
      </c>
      <c r="D4563" t="s">
        <v>3655</v>
      </c>
      <c r="E4563" t="s">
        <v>1596</v>
      </c>
      <c r="F4563" t="s">
        <v>9874</v>
      </c>
      <c r="G4563" t="s">
        <v>7490</v>
      </c>
      <c r="H4563" s="2">
        <v>45163</v>
      </c>
      <c r="I4563" s="2">
        <v>45163</v>
      </c>
      <c r="J4563"/>
      <c r="K4563"/>
      <c r="L4563">
        <v>27</v>
      </c>
      <c r="M4563" t="s">
        <v>7484</v>
      </c>
      <c r="N4563" t="s">
        <v>4199</v>
      </c>
      <c r="O4563"/>
      <c r="P4563" t="s">
        <v>9875</v>
      </c>
      <c r="Q4563" t="s">
        <v>6060</v>
      </c>
      <c r="R4563" t="s">
        <v>15449</v>
      </c>
      <c r="S4563" t="s">
        <v>15436</v>
      </c>
      <c r="T4563" t="s">
        <v>15437</v>
      </c>
      <c r="U4563" t="s">
        <v>15437</v>
      </c>
      <c r="V4563">
        <v>0.71052631578947367</v>
      </c>
    </row>
    <row r="4564" spans="1:22" x14ac:dyDescent="0.25">
      <c r="A4564" t="s">
        <v>1569</v>
      </c>
      <c r="B4564">
        <v>330489</v>
      </c>
      <c r="C4564" t="s">
        <v>1750</v>
      </c>
      <c r="D4564" t="s">
        <v>9905</v>
      </c>
      <c r="E4564" t="s">
        <v>1572</v>
      </c>
      <c r="F4564" t="s">
        <v>9874</v>
      </c>
      <c r="G4564" t="s">
        <v>7490</v>
      </c>
      <c r="H4564" s="2">
        <v>45163</v>
      </c>
      <c r="I4564" s="2">
        <v>45163</v>
      </c>
      <c r="J4564"/>
      <c r="K4564"/>
      <c r="L4564">
        <v>0.01</v>
      </c>
      <c r="M4564" t="s">
        <v>7484</v>
      </c>
      <c r="N4564" t="s">
        <v>4199</v>
      </c>
      <c r="O4564"/>
      <c r="P4564" t="s">
        <v>9875</v>
      </c>
      <c r="Q4564" t="s">
        <v>6060</v>
      </c>
      <c r="R4564" t="s">
        <v>15449</v>
      </c>
      <c r="S4564" t="s">
        <v>15436</v>
      </c>
      <c r="T4564" t="s">
        <v>15437</v>
      </c>
      <c r="U4564" t="s">
        <v>15437</v>
      </c>
      <c r="V4564">
        <v>0</v>
      </c>
    </row>
    <row r="4565" spans="1:22" x14ac:dyDescent="0.25">
      <c r="A4565" t="s">
        <v>1569</v>
      </c>
      <c r="B4565">
        <v>330486</v>
      </c>
      <c r="C4565" t="s">
        <v>9906</v>
      </c>
      <c r="D4565" t="s">
        <v>9907</v>
      </c>
      <c r="E4565" t="s">
        <v>1596</v>
      </c>
      <c r="F4565" t="s">
        <v>9874</v>
      </c>
      <c r="G4565" t="s">
        <v>7490</v>
      </c>
      <c r="H4565" s="2">
        <v>45163</v>
      </c>
      <c r="I4565" s="2">
        <v>45163</v>
      </c>
      <c r="J4565"/>
      <c r="K4565"/>
      <c r="L4565">
        <v>30</v>
      </c>
      <c r="M4565" t="s">
        <v>7484</v>
      </c>
      <c r="N4565" t="s">
        <v>4199</v>
      </c>
      <c r="O4565"/>
      <c r="P4565" t="s">
        <v>9875</v>
      </c>
      <c r="Q4565" t="s">
        <v>6060</v>
      </c>
      <c r="R4565" t="s">
        <v>15449</v>
      </c>
      <c r="S4565" t="s">
        <v>15436</v>
      </c>
      <c r="T4565" t="s">
        <v>15437</v>
      </c>
      <c r="U4565" t="s">
        <v>15437</v>
      </c>
      <c r="V4565">
        <v>0.78947368421052633</v>
      </c>
    </row>
    <row r="4566" spans="1:22" x14ac:dyDescent="0.25">
      <c r="A4566" t="s">
        <v>1569</v>
      </c>
      <c r="B4566">
        <v>330476</v>
      </c>
      <c r="C4566" t="s">
        <v>9908</v>
      </c>
      <c r="D4566" t="s">
        <v>9909</v>
      </c>
      <c r="E4566" t="s">
        <v>1572</v>
      </c>
      <c r="F4566" t="s">
        <v>9874</v>
      </c>
      <c r="G4566" t="s">
        <v>7490</v>
      </c>
      <c r="H4566" s="2">
        <v>45163</v>
      </c>
      <c r="I4566" s="2">
        <v>45163</v>
      </c>
      <c r="J4566"/>
      <c r="K4566"/>
      <c r="L4566">
        <v>0.01</v>
      </c>
      <c r="M4566" t="s">
        <v>7484</v>
      </c>
      <c r="N4566" t="s">
        <v>4199</v>
      </c>
      <c r="O4566"/>
      <c r="P4566" t="s">
        <v>9875</v>
      </c>
      <c r="Q4566" t="s">
        <v>6060</v>
      </c>
      <c r="R4566" t="s">
        <v>15449</v>
      </c>
      <c r="S4566" t="s">
        <v>15436</v>
      </c>
      <c r="T4566" t="s">
        <v>15437</v>
      </c>
      <c r="U4566" t="s">
        <v>15437</v>
      </c>
      <c r="V4566">
        <v>0</v>
      </c>
    </row>
    <row r="4567" spans="1:22" x14ac:dyDescent="0.25">
      <c r="A4567" t="s">
        <v>1569</v>
      </c>
      <c r="B4567">
        <v>330495</v>
      </c>
      <c r="C4567" t="s">
        <v>2172</v>
      </c>
      <c r="D4567" t="s">
        <v>9910</v>
      </c>
      <c r="E4567" t="s">
        <v>1572</v>
      </c>
      <c r="F4567" t="s">
        <v>9874</v>
      </c>
      <c r="G4567" t="s">
        <v>7490</v>
      </c>
      <c r="H4567" s="2">
        <v>45163</v>
      </c>
      <c r="I4567" s="2">
        <v>45163</v>
      </c>
      <c r="J4567"/>
      <c r="K4567"/>
      <c r="L4567">
        <v>0.01</v>
      </c>
      <c r="M4567" t="s">
        <v>7484</v>
      </c>
      <c r="N4567" t="s">
        <v>4199</v>
      </c>
      <c r="O4567"/>
      <c r="P4567" t="s">
        <v>9875</v>
      </c>
      <c r="Q4567" t="s">
        <v>6060</v>
      </c>
      <c r="R4567" t="s">
        <v>15449</v>
      </c>
      <c r="S4567" t="s">
        <v>15436</v>
      </c>
      <c r="T4567" t="s">
        <v>15437</v>
      </c>
      <c r="U4567" t="s">
        <v>15437</v>
      </c>
      <c r="V4567">
        <v>0</v>
      </c>
    </row>
    <row r="4568" spans="1:22" x14ac:dyDescent="0.25">
      <c r="A4568" t="s">
        <v>1569</v>
      </c>
      <c r="B4568">
        <v>330483</v>
      </c>
      <c r="C4568" t="s">
        <v>9911</v>
      </c>
      <c r="D4568" t="s">
        <v>9912</v>
      </c>
      <c r="E4568" t="s">
        <v>1596</v>
      </c>
      <c r="F4568" t="s">
        <v>9913</v>
      </c>
      <c r="G4568" t="s">
        <v>7503</v>
      </c>
      <c r="H4568" s="2">
        <v>45163</v>
      </c>
      <c r="I4568" s="2">
        <v>45733</v>
      </c>
      <c r="J4568"/>
      <c r="K4568"/>
      <c r="L4568">
        <v>18.5</v>
      </c>
      <c r="M4568" t="s">
        <v>7484</v>
      </c>
      <c r="N4568" t="s">
        <v>4199</v>
      </c>
      <c r="O4568"/>
      <c r="P4568" t="s">
        <v>9875</v>
      </c>
      <c r="Q4568" t="s">
        <v>6060</v>
      </c>
      <c r="R4568" t="s">
        <v>15449</v>
      </c>
      <c r="S4568" t="s">
        <v>15436</v>
      </c>
      <c r="T4568" t="s">
        <v>15437</v>
      </c>
      <c r="U4568" t="s">
        <v>15437</v>
      </c>
      <c r="V4568">
        <v>0.48684210526315791</v>
      </c>
    </row>
    <row r="4569" spans="1:22" x14ac:dyDescent="0.25">
      <c r="A4569" t="s">
        <v>1569</v>
      </c>
      <c r="B4569">
        <v>330488</v>
      </c>
      <c r="C4569" t="s">
        <v>1910</v>
      </c>
      <c r="D4569" t="s">
        <v>10423</v>
      </c>
      <c r="E4569" t="s">
        <v>1572</v>
      </c>
      <c r="F4569" t="s">
        <v>10415</v>
      </c>
      <c r="G4569" t="s">
        <v>7490</v>
      </c>
      <c r="H4569" s="2">
        <v>45163</v>
      </c>
      <c r="I4569" s="2">
        <v>45163</v>
      </c>
      <c r="J4569"/>
      <c r="K4569"/>
      <c r="L4569">
        <v>0.01</v>
      </c>
      <c r="M4569" t="s">
        <v>7484</v>
      </c>
      <c r="N4569" t="s">
        <v>3865</v>
      </c>
      <c r="O4569"/>
      <c r="P4569" t="s">
        <v>10407</v>
      </c>
      <c r="Q4569" t="s">
        <v>6930</v>
      </c>
      <c r="R4569" t="s">
        <v>15463</v>
      </c>
      <c r="S4569" t="s">
        <v>15436</v>
      </c>
      <c r="T4569" t="s">
        <v>15437</v>
      </c>
      <c r="U4569" t="s">
        <v>15437</v>
      </c>
      <c r="V4569">
        <v>0</v>
      </c>
    </row>
    <row r="4570" spans="1:22" x14ac:dyDescent="0.25">
      <c r="A4570" t="s">
        <v>1569</v>
      </c>
      <c r="B4570">
        <v>298776</v>
      </c>
      <c r="C4570" t="s">
        <v>10866</v>
      </c>
      <c r="D4570" t="s">
        <v>4053</v>
      </c>
      <c r="E4570" t="s">
        <v>1596</v>
      </c>
      <c r="F4570" t="s">
        <v>10867</v>
      </c>
      <c r="G4570" t="s">
        <v>7487</v>
      </c>
      <c r="H4570" s="2">
        <v>45163</v>
      </c>
      <c r="I4570" s="2">
        <v>45705</v>
      </c>
      <c r="J4570"/>
      <c r="K4570"/>
      <c r="L4570">
        <v>25</v>
      </c>
      <c r="M4570" t="s">
        <v>7484</v>
      </c>
      <c r="N4570" t="s">
        <v>3865</v>
      </c>
      <c r="O4570"/>
      <c r="P4570" t="s">
        <v>10847</v>
      </c>
      <c r="Q4570" t="s">
        <v>3922</v>
      </c>
      <c r="R4570" t="s">
        <v>15468</v>
      </c>
      <c r="S4570" t="s">
        <v>15436</v>
      </c>
      <c r="T4570" t="s">
        <v>15437</v>
      </c>
      <c r="U4570" t="s">
        <v>15437</v>
      </c>
      <c r="V4570">
        <v>0.65789473684210531</v>
      </c>
    </row>
    <row r="4571" spans="1:22" x14ac:dyDescent="0.25">
      <c r="A4571" t="s">
        <v>1569</v>
      </c>
      <c r="B4571">
        <v>330481</v>
      </c>
      <c r="C4571" t="s">
        <v>11875</v>
      </c>
      <c r="D4571" t="s">
        <v>11853</v>
      </c>
      <c r="E4571" t="s">
        <v>1596</v>
      </c>
      <c r="F4571" t="s">
        <v>11857</v>
      </c>
      <c r="G4571" t="s">
        <v>7490</v>
      </c>
      <c r="H4571" s="2">
        <v>45163</v>
      </c>
      <c r="I4571" s="2">
        <v>45467</v>
      </c>
      <c r="J4571"/>
      <c r="K4571"/>
      <c r="L4571">
        <v>31.5</v>
      </c>
      <c r="M4571" t="s">
        <v>7484</v>
      </c>
      <c r="N4571" t="s">
        <v>3482</v>
      </c>
      <c r="O4571"/>
      <c r="P4571" t="s">
        <v>11858</v>
      </c>
      <c r="Q4571" t="s">
        <v>5995</v>
      </c>
      <c r="R4571" t="s">
        <v>15468</v>
      </c>
      <c r="S4571" t="s">
        <v>15436</v>
      </c>
      <c r="T4571" t="s">
        <v>15437</v>
      </c>
      <c r="U4571" t="s">
        <v>15437</v>
      </c>
      <c r="V4571">
        <v>0.82894736842105265</v>
      </c>
    </row>
    <row r="4572" spans="1:22" x14ac:dyDescent="0.25">
      <c r="A4572" t="s">
        <v>1569</v>
      </c>
      <c r="B4572">
        <v>330480</v>
      </c>
      <c r="C4572" t="s">
        <v>1743</v>
      </c>
      <c r="D4572" t="s">
        <v>3162</v>
      </c>
      <c r="E4572" t="s">
        <v>1572</v>
      </c>
      <c r="F4572" t="s">
        <v>13063</v>
      </c>
      <c r="G4572" t="s">
        <v>7494</v>
      </c>
      <c r="H4572" s="2">
        <v>45163</v>
      </c>
      <c r="I4572" s="2">
        <v>45163</v>
      </c>
      <c r="J4572"/>
      <c r="K4572"/>
      <c r="L4572">
        <v>0.01</v>
      </c>
      <c r="M4572" t="s">
        <v>7484</v>
      </c>
      <c r="N4572" t="s">
        <v>3865</v>
      </c>
      <c r="O4572"/>
      <c r="P4572" t="s">
        <v>13060</v>
      </c>
      <c r="Q4572" t="s">
        <v>4018</v>
      </c>
      <c r="R4572" t="s">
        <v>15463</v>
      </c>
      <c r="S4572" t="s">
        <v>15436</v>
      </c>
      <c r="T4572" t="s">
        <v>15437</v>
      </c>
      <c r="U4572" t="s">
        <v>15437</v>
      </c>
      <c r="V4572">
        <v>0</v>
      </c>
    </row>
    <row r="4573" spans="1:22" x14ac:dyDescent="0.25">
      <c r="A4573" t="s">
        <v>1569</v>
      </c>
      <c r="B4573">
        <v>330499</v>
      </c>
      <c r="C4573" t="s">
        <v>7457</v>
      </c>
      <c r="D4573" t="s">
        <v>13917</v>
      </c>
      <c r="E4573" t="s">
        <v>1596</v>
      </c>
      <c r="F4573" t="s">
        <v>13905</v>
      </c>
      <c r="G4573" t="s">
        <v>7490</v>
      </c>
      <c r="H4573" s="2">
        <v>45163</v>
      </c>
      <c r="I4573" s="2">
        <v>45327</v>
      </c>
      <c r="J4573"/>
      <c r="K4573"/>
      <c r="L4573">
        <v>30</v>
      </c>
      <c r="M4573" t="s">
        <v>7484</v>
      </c>
      <c r="N4573" t="s">
        <v>3482</v>
      </c>
      <c r="O4573"/>
      <c r="P4573" t="s">
        <v>13906</v>
      </c>
      <c r="Q4573" t="s">
        <v>13907</v>
      </c>
      <c r="R4573" t="s">
        <v>15468</v>
      </c>
      <c r="S4573" t="s">
        <v>15436</v>
      </c>
      <c r="T4573" t="s">
        <v>15437</v>
      </c>
      <c r="U4573" t="s">
        <v>15437</v>
      </c>
      <c r="V4573">
        <v>0.78947368421052633</v>
      </c>
    </row>
    <row r="4574" spans="1:22" x14ac:dyDescent="0.25">
      <c r="A4574" t="s">
        <v>1569</v>
      </c>
      <c r="B4574">
        <v>330497</v>
      </c>
      <c r="C4574" t="s">
        <v>1705</v>
      </c>
      <c r="D4574" t="s">
        <v>6880</v>
      </c>
      <c r="E4574" t="s">
        <v>1572</v>
      </c>
      <c r="F4574" t="s">
        <v>6867</v>
      </c>
      <c r="G4574" t="s">
        <v>4294</v>
      </c>
      <c r="H4574" s="2">
        <v>45163</v>
      </c>
      <c r="I4574" s="2">
        <v>45163</v>
      </c>
      <c r="J4574"/>
      <c r="K4574"/>
      <c r="L4574">
        <v>0.01</v>
      </c>
      <c r="M4574" t="s">
        <v>4269</v>
      </c>
      <c r="N4574" t="s">
        <v>5768</v>
      </c>
      <c r="O4574"/>
      <c r="P4574" t="s">
        <v>6863</v>
      </c>
      <c r="Q4574" t="s">
        <v>6864</v>
      </c>
      <c r="R4574" t="s">
        <v>15452</v>
      </c>
      <c r="S4574" t="s">
        <v>15436</v>
      </c>
      <c r="T4574" t="s">
        <v>15437</v>
      </c>
      <c r="U4574" t="s">
        <v>15437</v>
      </c>
      <c r="V4574">
        <v>0</v>
      </c>
    </row>
    <row r="4575" spans="1:22" x14ac:dyDescent="0.25">
      <c r="A4575" t="s">
        <v>1569</v>
      </c>
      <c r="B4575">
        <v>330491</v>
      </c>
      <c r="C4575" t="s">
        <v>1718</v>
      </c>
      <c r="D4575" t="s">
        <v>3293</v>
      </c>
      <c r="E4575" t="s">
        <v>1572</v>
      </c>
      <c r="F4575" t="s">
        <v>6932</v>
      </c>
      <c r="G4575" t="s">
        <v>4268</v>
      </c>
      <c r="H4575" s="2">
        <v>45163</v>
      </c>
      <c r="I4575" s="2">
        <v>45579</v>
      </c>
      <c r="J4575"/>
      <c r="K4575"/>
      <c r="L4575">
        <v>0.01</v>
      </c>
      <c r="M4575" t="s">
        <v>4269</v>
      </c>
      <c r="N4575" t="s">
        <v>3865</v>
      </c>
      <c r="O4575"/>
      <c r="P4575" t="s">
        <v>6929</v>
      </c>
      <c r="Q4575" t="s">
        <v>6930</v>
      </c>
      <c r="R4575" t="s">
        <v>15448</v>
      </c>
      <c r="S4575" t="s">
        <v>15436</v>
      </c>
      <c r="T4575" t="s">
        <v>15437</v>
      </c>
      <c r="U4575" t="s">
        <v>15437</v>
      </c>
      <c r="V4575">
        <v>0</v>
      </c>
    </row>
    <row r="4576" spans="1:22" x14ac:dyDescent="0.25">
      <c r="A4576" t="s">
        <v>1569</v>
      </c>
      <c r="B4576">
        <v>330460</v>
      </c>
      <c r="C4576" t="s">
        <v>2853</v>
      </c>
      <c r="D4576" t="s">
        <v>7505</v>
      </c>
      <c r="E4576" t="s">
        <v>1572</v>
      </c>
      <c r="F4576" t="s">
        <v>7482</v>
      </c>
      <c r="G4576" t="s">
        <v>7483</v>
      </c>
      <c r="H4576" s="2">
        <v>45162</v>
      </c>
      <c r="I4576" s="2">
        <v>45162</v>
      </c>
      <c r="J4576"/>
      <c r="K4576"/>
      <c r="L4576">
        <v>0.01</v>
      </c>
      <c r="M4576" t="s">
        <v>7484</v>
      </c>
      <c r="N4576" t="s">
        <v>1714</v>
      </c>
      <c r="O4576"/>
      <c r="P4576" t="s">
        <v>7485</v>
      </c>
      <c r="Q4576" t="s">
        <v>5704</v>
      </c>
      <c r="R4576" t="s">
        <v>15461</v>
      </c>
      <c r="S4576" t="s">
        <v>15436</v>
      </c>
      <c r="T4576" t="s">
        <v>15437</v>
      </c>
      <c r="U4576" t="s">
        <v>15437</v>
      </c>
      <c r="V4576">
        <v>0</v>
      </c>
    </row>
    <row r="4577" spans="1:22" x14ac:dyDescent="0.25">
      <c r="A4577" t="s">
        <v>1569</v>
      </c>
      <c r="B4577">
        <v>330422</v>
      </c>
      <c r="C4577" t="s">
        <v>1953</v>
      </c>
      <c r="D4577" t="s">
        <v>7637</v>
      </c>
      <c r="E4577" t="s">
        <v>1572</v>
      </c>
      <c r="F4577" t="s">
        <v>7612</v>
      </c>
      <c r="G4577" t="s">
        <v>7490</v>
      </c>
      <c r="H4577" s="2">
        <v>45159</v>
      </c>
      <c r="I4577" s="2">
        <v>45159</v>
      </c>
      <c r="J4577"/>
      <c r="K4577"/>
      <c r="L4577">
        <v>0.01</v>
      </c>
      <c r="M4577" t="s">
        <v>7484</v>
      </c>
      <c r="N4577" t="s">
        <v>1714</v>
      </c>
      <c r="O4577"/>
      <c r="P4577" t="s">
        <v>7613</v>
      </c>
      <c r="Q4577" t="s">
        <v>7614</v>
      </c>
      <c r="R4577" t="s">
        <v>15461</v>
      </c>
      <c r="S4577" t="s">
        <v>15436</v>
      </c>
      <c r="T4577" t="s">
        <v>15437</v>
      </c>
      <c r="U4577" t="s">
        <v>15437</v>
      </c>
      <c r="V4577">
        <v>0</v>
      </c>
    </row>
    <row r="4578" spans="1:22" x14ac:dyDescent="0.25">
      <c r="A4578" t="s">
        <v>1569</v>
      </c>
      <c r="B4578">
        <v>330421</v>
      </c>
      <c r="C4578" t="s">
        <v>3165</v>
      </c>
      <c r="D4578" t="s">
        <v>8374</v>
      </c>
      <c r="E4578" t="s">
        <v>1572</v>
      </c>
      <c r="F4578" t="s">
        <v>8364</v>
      </c>
      <c r="G4578" t="s">
        <v>7490</v>
      </c>
      <c r="H4578" s="2">
        <v>45159</v>
      </c>
      <c r="I4578" s="2">
        <v>45159</v>
      </c>
      <c r="J4578"/>
      <c r="K4578"/>
      <c r="L4578">
        <v>0.01</v>
      </c>
      <c r="M4578" t="s">
        <v>7484</v>
      </c>
      <c r="N4578" t="s">
        <v>3482</v>
      </c>
      <c r="O4578"/>
      <c r="P4578" t="s">
        <v>8365</v>
      </c>
      <c r="Q4578" t="s">
        <v>5138</v>
      </c>
      <c r="R4578" t="s">
        <v>15466</v>
      </c>
      <c r="S4578" t="s">
        <v>15436</v>
      </c>
      <c r="T4578" t="s">
        <v>15437</v>
      </c>
      <c r="U4578" t="s">
        <v>15437</v>
      </c>
      <c r="V4578">
        <v>0</v>
      </c>
    </row>
    <row r="4579" spans="1:22" x14ac:dyDescent="0.25">
      <c r="A4579" t="s">
        <v>1569</v>
      </c>
      <c r="B4579">
        <v>298583</v>
      </c>
      <c r="C4579" t="s">
        <v>1644</v>
      </c>
      <c r="D4579" t="s">
        <v>8643</v>
      </c>
      <c r="E4579" t="s">
        <v>1572</v>
      </c>
      <c r="F4579" t="s">
        <v>8607</v>
      </c>
      <c r="G4579" t="s">
        <v>7490</v>
      </c>
      <c r="H4579" s="2">
        <v>45159</v>
      </c>
      <c r="I4579" s="2">
        <v>45173</v>
      </c>
      <c r="J4579"/>
      <c r="K4579"/>
      <c r="L4579">
        <v>0.01</v>
      </c>
      <c r="M4579" t="s">
        <v>7484</v>
      </c>
      <c r="N4579" t="s">
        <v>1714</v>
      </c>
      <c r="O4579"/>
      <c r="P4579" t="s">
        <v>8608</v>
      </c>
      <c r="Q4579" t="s">
        <v>2575</v>
      </c>
      <c r="R4579" t="s">
        <v>15461</v>
      </c>
      <c r="S4579" t="s">
        <v>15436</v>
      </c>
      <c r="T4579" t="s">
        <v>15437</v>
      </c>
      <c r="U4579" t="s">
        <v>15437</v>
      </c>
      <c r="V4579">
        <v>0</v>
      </c>
    </row>
    <row r="4580" spans="1:22" x14ac:dyDescent="0.25">
      <c r="A4580" t="s">
        <v>1569</v>
      </c>
      <c r="B4580">
        <v>330432</v>
      </c>
      <c r="C4580" t="s">
        <v>10424</v>
      </c>
      <c r="D4580" t="s">
        <v>9619</v>
      </c>
      <c r="E4580" t="s">
        <v>1572</v>
      </c>
      <c r="F4580" t="s">
        <v>10415</v>
      </c>
      <c r="G4580" t="s">
        <v>7490</v>
      </c>
      <c r="H4580" s="2">
        <v>45159</v>
      </c>
      <c r="I4580" s="2">
        <v>45159</v>
      </c>
      <c r="J4580"/>
      <c r="K4580"/>
      <c r="L4580">
        <v>0.01</v>
      </c>
      <c r="M4580" t="s">
        <v>7484</v>
      </c>
      <c r="N4580" t="s">
        <v>3865</v>
      </c>
      <c r="O4580"/>
      <c r="P4580" t="s">
        <v>10407</v>
      </c>
      <c r="Q4580" t="s">
        <v>6930</v>
      </c>
      <c r="R4580" t="s">
        <v>15463</v>
      </c>
      <c r="S4580" t="s">
        <v>15436</v>
      </c>
      <c r="T4580" t="s">
        <v>15437</v>
      </c>
      <c r="U4580" t="s">
        <v>15437</v>
      </c>
      <c r="V4580">
        <v>0</v>
      </c>
    </row>
    <row r="4581" spans="1:22" x14ac:dyDescent="0.25">
      <c r="A4581" t="s">
        <v>1569</v>
      </c>
      <c r="B4581">
        <v>330431</v>
      </c>
      <c r="C4581" t="s">
        <v>10425</v>
      </c>
      <c r="D4581" t="s">
        <v>1647</v>
      </c>
      <c r="E4581" t="s">
        <v>1572</v>
      </c>
      <c r="F4581" t="s">
        <v>10415</v>
      </c>
      <c r="G4581" t="s">
        <v>7490</v>
      </c>
      <c r="H4581" s="2">
        <v>45159</v>
      </c>
      <c r="I4581" s="2">
        <v>45159</v>
      </c>
      <c r="J4581"/>
      <c r="K4581"/>
      <c r="L4581">
        <v>0.01</v>
      </c>
      <c r="M4581" t="s">
        <v>7484</v>
      </c>
      <c r="N4581" t="s">
        <v>3865</v>
      </c>
      <c r="O4581"/>
      <c r="P4581" t="s">
        <v>10407</v>
      </c>
      <c r="Q4581" t="s">
        <v>6930</v>
      </c>
      <c r="R4581" t="s">
        <v>15463</v>
      </c>
      <c r="S4581" t="s">
        <v>15436</v>
      </c>
      <c r="T4581" t="s">
        <v>15437</v>
      </c>
      <c r="U4581" t="s">
        <v>15437</v>
      </c>
      <c r="V4581">
        <v>0</v>
      </c>
    </row>
    <row r="4582" spans="1:22" x14ac:dyDescent="0.25">
      <c r="A4582" t="s">
        <v>1569</v>
      </c>
      <c r="B4582">
        <v>330439</v>
      </c>
      <c r="C4582" t="s">
        <v>10426</v>
      </c>
      <c r="D4582" t="s">
        <v>3082</v>
      </c>
      <c r="E4582" t="s">
        <v>1572</v>
      </c>
      <c r="F4582" t="s">
        <v>10415</v>
      </c>
      <c r="G4582" t="s">
        <v>7490</v>
      </c>
      <c r="H4582" s="2">
        <v>45159</v>
      </c>
      <c r="I4582" s="2">
        <v>45159</v>
      </c>
      <c r="J4582"/>
      <c r="K4582"/>
      <c r="L4582">
        <v>0.01</v>
      </c>
      <c r="M4582" t="s">
        <v>7484</v>
      </c>
      <c r="N4582" t="s">
        <v>3865</v>
      </c>
      <c r="O4582"/>
      <c r="P4582" t="s">
        <v>10407</v>
      </c>
      <c r="Q4582" t="s">
        <v>6930</v>
      </c>
      <c r="R4582" t="s">
        <v>15463</v>
      </c>
      <c r="S4582" t="s">
        <v>15436</v>
      </c>
      <c r="T4582" t="s">
        <v>15437</v>
      </c>
      <c r="U4582" t="s">
        <v>15437</v>
      </c>
      <c r="V4582">
        <v>0</v>
      </c>
    </row>
    <row r="4583" spans="1:22" x14ac:dyDescent="0.25">
      <c r="A4583" t="s">
        <v>1569</v>
      </c>
      <c r="B4583">
        <v>330436</v>
      </c>
      <c r="C4583" t="s">
        <v>2908</v>
      </c>
      <c r="D4583" t="s">
        <v>3357</v>
      </c>
      <c r="E4583" t="s">
        <v>1607</v>
      </c>
      <c r="F4583" t="s">
        <v>10633</v>
      </c>
      <c r="G4583" t="s">
        <v>7522</v>
      </c>
      <c r="H4583" s="2">
        <v>45159</v>
      </c>
      <c r="I4583" s="2">
        <v>45509</v>
      </c>
      <c r="J4583"/>
      <c r="K4583"/>
      <c r="L4583">
        <v>38</v>
      </c>
      <c r="M4583" t="s">
        <v>7484</v>
      </c>
      <c r="N4583" t="s">
        <v>1576</v>
      </c>
      <c r="O4583"/>
      <c r="P4583" t="s">
        <v>10607</v>
      </c>
      <c r="Q4583" t="s">
        <v>10608</v>
      </c>
      <c r="R4583" t="s">
        <v>15464</v>
      </c>
      <c r="S4583" t="s">
        <v>15436</v>
      </c>
      <c r="T4583" t="s">
        <v>15437</v>
      </c>
      <c r="U4583" t="s">
        <v>1566</v>
      </c>
      <c r="V4583">
        <v>1</v>
      </c>
    </row>
    <row r="4584" spans="1:22" x14ac:dyDescent="0.25">
      <c r="A4584" t="s">
        <v>1569</v>
      </c>
      <c r="B4584">
        <v>330426</v>
      </c>
      <c r="C4584" t="s">
        <v>6449</v>
      </c>
      <c r="D4584" t="s">
        <v>1896</v>
      </c>
      <c r="E4584" t="s">
        <v>1572</v>
      </c>
      <c r="F4584" t="s">
        <v>13063</v>
      </c>
      <c r="G4584" t="s">
        <v>7494</v>
      </c>
      <c r="H4584" s="2">
        <v>45159</v>
      </c>
      <c r="I4584" s="2">
        <v>45159</v>
      </c>
      <c r="J4584"/>
      <c r="K4584"/>
      <c r="L4584">
        <v>0.01</v>
      </c>
      <c r="M4584" t="s">
        <v>7484</v>
      </c>
      <c r="N4584" t="s">
        <v>3865</v>
      </c>
      <c r="O4584"/>
      <c r="P4584" t="s">
        <v>13060</v>
      </c>
      <c r="Q4584" t="s">
        <v>4018</v>
      </c>
      <c r="R4584" t="s">
        <v>15463</v>
      </c>
      <c r="S4584" t="s">
        <v>15436</v>
      </c>
      <c r="T4584" t="s">
        <v>15437</v>
      </c>
      <c r="U4584" t="s">
        <v>15437</v>
      </c>
      <c r="V4584">
        <v>0</v>
      </c>
    </row>
    <row r="4585" spans="1:22" x14ac:dyDescent="0.25">
      <c r="A4585" t="s">
        <v>1569</v>
      </c>
      <c r="B4585">
        <v>330265</v>
      </c>
      <c r="C4585" t="s">
        <v>3237</v>
      </c>
      <c r="D4585" t="s">
        <v>13823</v>
      </c>
      <c r="E4585" t="s">
        <v>1572</v>
      </c>
      <c r="F4585" t="s">
        <v>13808</v>
      </c>
      <c r="G4585" t="s">
        <v>7490</v>
      </c>
      <c r="H4585" s="2">
        <v>45159</v>
      </c>
      <c r="I4585" s="2">
        <v>45159</v>
      </c>
      <c r="J4585"/>
      <c r="K4585"/>
      <c r="L4585">
        <v>0.01</v>
      </c>
      <c r="M4585" t="s">
        <v>7484</v>
      </c>
      <c r="N4585" t="s">
        <v>3865</v>
      </c>
      <c r="O4585"/>
      <c r="P4585" t="s">
        <v>13809</v>
      </c>
      <c r="Q4585" t="s">
        <v>13810</v>
      </c>
      <c r="R4585" t="s">
        <v>15468</v>
      </c>
      <c r="S4585" t="s">
        <v>15436</v>
      </c>
      <c r="T4585" t="s">
        <v>15437</v>
      </c>
      <c r="U4585" t="s">
        <v>15437</v>
      </c>
      <c r="V4585">
        <v>0</v>
      </c>
    </row>
    <row r="4586" spans="1:22" x14ac:dyDescent="0.25">
      <c r="A4586" t="s">
        <v>1569</v>
      </c>
      <c r="B4586">
        <v>330104</v>
      </c>
      <c r="C4586" t="s">
        <v>1832</v>
      </c>
      <c r="D4586" t="s">
        <v>2823</v>
      </c>
      <c r="E4586" t="s">
        <v>1596</v>
      </c>
      <c r="F4586" t="s">
        <v>14178</v>
      </c>
      <c r="G4586" t="s">
        <v>14179</v>
      </c>
      <c r="H4586" s="2">
        <v>45159</v>
      </c>
      <c r="I4586" s="2">
        <v>45454</v>
      </c>
      <c r="J4586"/>
      <c r="K4586"/>
      <c r="L4586">
        <v>22.8</v>
      </c>
      <c r="M4586" t="s">
        <v>7484</v>
      </c>
      <c r="N4586" t="s">
        <v>1714</v>
      </c>
      <c r="O4586" t="s">
        <v>7120</v>
      </c>
      <c r="P4586" t="s">
        <v>14140</v>
      </c>
      <c r="Q4586" t="s">
        <v>14141</v>
      </c>
      <c r="R4586" t="s">
        <v>15431</v>
      </c>
      <c r="S4586" t="s">
        <v>15436</v>
      </c>
      <c r="T4586" t="s">
        <v>15437</v>
      </c>
      <c r="U4586" t="s">
        <v>15437</v>
      </c>
      <c r="V4586">
        <v>0.6</v>
      </c>
    </row>
    <row r="4587" spans="1:22" x14ac:dyDescent="0.25">
      <c r="A4587" t="s">
        <v>1569</v>
      </c>
      <c r="B4587">
        <v>329993</v>
      </c>
      <c r="C4587" t="s">
        <v>6569</v>
      </c>
      <c r="D4587" t="s">
        <v>3252</v>
      </c>
      <c r="E4587" t="s">
        <v>1607</v>
      </c>
      <c r="F4587" t="s">
        <v>15320</v>
      </c>
      <c r="G4587" t="s">
        <v>15321</v>
      </c>
      <c r="H4587" s="2">
        <v>45159</v>
      </c>
      <c r="I4587" s="2">
        <v>45159</v>
      </c>
      <c r="J4587"/>
      <c r="K4587"/>
      <c r="L4587">
        <v>38</v>
      </c>
      <c r="M4587" t="s">
        <v>7484</v>
      </c>
      <c r="N4587" t="s">
        <v>1714</v>
      </c>
      <c r="O4587" t="s">
        <v>7120</v>
      </c>
      <c r="P4587" t="s">
        <v>15294</v>
      </c>
      <c r="Q4587" t="s">
        <v>15295</v>
      </c>
      <c r="R4587" t="s">
        <v>18</v>
      </c>
      <c r="S4587" t="s">
        <v>15436</v>
      </c>
      <c r="T4587" t="s">
        <v>15437</v>
      </c>
      <c r="U4587" t="s">
        <v>15437</v>
      </c>
      <c r="V4587">
        <v>1</v>
      </c>
    </row>
    <row r="4588" spans="1:22" x14ac:dyDescent="0.25">
      <c r="A4588" t="s">
        <v>1569</v>
      </c>
      <c r="B4588">
        <v>330438</v>
      </c>
      <c r="C4588" t="s">
        <v>1932</v>
      </c>
      <c r="D4588" t="s">
        <v>5589</v>
      </c>
      <c r="E4588" t="s">
        <v>1572</v>
      </c>
      <c r="F4588" t="s">
        <v>5568</v>
      </c>
      <c r="G4588" t="s">
        <v>4268</v>
      </c>
      <c r="H4588" s="2">
        <v>45159</v>
      </c>
      <c r="I4588" s="2">
        <v>45159</v>
      </c>
      <c r="J4588"/>
      <c r="K4588"/>
      <c r="L4588">
        <v>0.01</v>
      </c>
      <c r="M4588" t="s">
        <v>4269</v>
      </c>
      <c r="N4588" t="s">
        <v>3865</v>
      </c>
      <c r="O4588"/>
      <c r="P4588" t="s">
        <v>5569</v>
      </c>
      <c r="Q4588" t="s">
        <v>5570</v>
      </c>
      <c r="R4588" t="s">
        <v>15450</v>
      </c>
      <c r="S4588" t="s">
        <v>15436</v>
      </c>
      <c r="T4588" t="s">
        <v>15437</v>
      </c>
      <c r="U4588" t="s">
        <v>15437</v>
      </c>
      <c r="V4588">
        <v>0</v>
      </c>
    </row>
    <row r="4589" spans="1:22" x14ac:dyDescent="0.25">
      <c r="A4589" t="s">
        <v>1569</v>
      </c>
      <c r="B4589">
        <v>330360</v>
      </c>
      <c r="C4589" t="s">
        <v>1767</v>
      </c>
      <c r="D4589" t="s">
        <v>4793</v>
      </c>
      <c r="E4589" t="s">
        <v>1607</v>
      </c>
      <c r="F4589" t="s">
        <v>5800</v>
      </c>
      <c r="G4589" t="s">
        <v>4294</v>
      </c>
      <c r="H4589" s="2">
        <v>45159</v>
      </c>
      <c r="I4589" s="2">
        <v>45159</v>
      </c>
      <c r="J4589"/>
      <c r="K4589"/>
      <c r="L4589">
        <v>38</v>
      </c>
      <c r="M4589" t="s">
        <v>4269</v>
      </c>
      <c r="N4589" t="s">
        <v>3482</v>
      </c>
      <c r="O4589"/>
      <c r="P4589" t="s">
        <v>5797</v>
      </c>
      <c r="Q4589" t="s">
        <v>5798</v>
      </c>
      <c r="R4589" t="s">
        <v>15455</v>
      </c>
      <c r="S4589" t="s">
        <v>15436</v>
      </c>
      <c r="T4589" t="s">
        <v>15437</v>
      </c>
      <c r="U4589" t="s">
        <v>15437</v>
      </c>
      <c r="V4589">
        <v>1</v>
      </c>
    </row>
    <row r="4590" spans="1:22" x14ac:dyDescent="0.25">
      <c r="A4590" t="s">
        <v>1569</v>
      </c>
      <c r="B4590">
        <v>330429</v>
      </c>
      <c r="C4590" t="s">
        <v>1853</v>
      </c>
      <c r="D4590" t="s">
        <v>5813</v>
      </c>
      <c r="E4590" t="s">
        <v>1572</v>
      </c>
      <c r="F4590" t="s">
        <v>5796</v>
      </c>
      <c r="G4590" t="s">
        <v>4268</v>
      </c>
      <c r="H4590" s="2">
        <v>45159</v>
      </c>
      <c r="I4590" s="2">
        <v>45285</v>
      </c>
      <c r="J4590"/>
      <c r="K4590"/>
      <c r="L4590">
        <v>0.01</v>
      </c>
      <c r="M4590" t="s">
        <v>4269</v>
      </c>
      <c r="N4590" t="s">
        <v>3482</v>
      </c>
      <c r="O4590"/>
      <c r="P4590" t="s">
        <v>5797</v>
      </c>
      <c r="Q4590" t="s">
        <v>5798</v>
      </c>
      <c r="R4590" t="s">
        <v>15455</v>
      </c>
      <c r="S4590" t="s">
        <v>15436</v>
      </c>
      <c r="T4590" t="s">
        <v>15437</v>
      </c>
      <c r="U4590" t="s">
        <v>15437</v>
      </c>
      <c r="V4590">
        <v>0</v>
      </c>
    </row>
    <row r="4591" spans="1:22" x14ac:dyDescent="0.25">
      <c r="A4591" t="s">
        <v>1569</v>
      </c>
      <c r="B4591">
        <v>330412</v>
      </c>
      <c r="C4591" t="s">
        <v>4808</v>
      </c>
      <c r="D4591" t="s">
        <v>6419</v>
      </c>
      <c r="E4591" t="s">
        <v>1572</v>
      </c>
      <c r="F4591" t="s">
        <v>6401</v>
      </c>
      <c r="G4591" t="s">
        <v>4268</v>
      </c>
      <c r="H4591" s="2">
        <v>45159</v>
      </c>
      <c r="I4591" s="2">
        <v>45159</v>
      </c>
      <c r="J4591"/>
      <c r="K4591"/>
      <c r="L4591">
        <v>0.01</v>
      </c>
      <c r="M4591" t="s">
        <v>4269</v>
      </c>
      <c r="N4591" t="s">
        <v>4199</v>
      </c>
      <c r="O4591"/>
      <c r="P4591" t="s">
        <v>6397</v>
      </c>
      <c r="Q4591" t="s">
        <v>6398</v>
      </c>
      <c r="R4591" t="s">
        <v>15449</v>
      </c>
      <c r="S4591" t="s">
        <v>15436</v>
      </c>
      <c r="T4591" t="s">
        <v>15437</v>
      </c>
      <c r="U4591" t="s">
        <v>15437</v>
      </c>
      <c r="V4591">
        <v>0</v>
      </c>
    </row>
    <row r="4592" spans="1:22" x14ac:dyDescent="0.25">
      <c r="A4592" t="s">
        <v>1569</v>
      </c>
      <c r="B4592">
        <v>330413</v>
      </c>
      <c r="C4592" t="s">
        <v>1866</v>
      </c>
      <c r="D4592" t="s">
        <v>6420</v>
      </c>
      <c r="E4592" t="s">
        <v>1572</v>
      </c>
      <c r="F4592" t="s">
        <v>6401</v>
      </c>
      <c r="G4592" t="s">
        <v>4268</v>
      </c>
      <c r="H4592" s="2">
        <v>45159</v>
      </c>
      <c r="I4592" s="2">
        <v>45159</v>
      </c>
      <c r="J4592"/>
      <c r="K4592"/>
      <c r="L4592">
        <v>0.01</v>
      </c>
      <c r="M4592" t="s">
        <v>4269</v>
      </c>
      <c r="N4592" t="s">
        <v>4199</v>
      </c>
      <c r="O4592"/>
      <c r="P4592" t="s">
        <v>6397</v>
      </c>
      <c r="Q4592" t="s">
        <v>6398</v>
      </c>
      <c r="R4592" t="s">
        <v>15449</v>
      </c>
      <c r="S4592" t="s">
        <v>15436</v>
      </c>
      <c r="T4592" t="s">
        <v>15437</v>
      </c>
      <c r="U4592" t="s">
        <v>15437</v>
      </c>
      <c r="V4592">
        <v>0</v>
      </c>
    </row>
    <row r="4593" spans="1:22" x14ac:dyDescent="0.25">
      <c r="A4593" t="s">
        <v>1569</v>
      </c>
      <c r="B4593">
        <v>330433</v>
      </c>
      <c r="C4593" t="s">
        <v>6421</v>
      </c>
      <c r="D4593" t="s">
        <v>6422</v>
      </c>
      <c r="E4593" t="s">
        <v>1572</v>
      </c>
      <c r="F4593" t="s">
        <v>6401</v>
      </c>
      <c r="G4593" t="s">
        <v>4268</v>
      </c>
      <c r="H4593" s="2">
        <v>45159</v>
      </c>
      <c r="I4593" s="2">
        <v>45159</v>
      </c>
      <c r="J4593"/>
      <c r="K4593"/>
      <c r="L4593">
        <v>0.01</v>
      </c>
      <c r="M4593" t="s">
        <v>4269</v>
      </c>
      <c r="N4593" t="s">
        <v>4199</v>
      </c>
      <c r="O4593"/>
      <c r="P4593" t="s">
        <v>6397</v>
      </c>
      <c r="Q4593" t="s">
        <v>6398</v>
      </c>
      <c r="R4593" t="s">
        <v>15449</v>
      </c>
      <c r="S4593" t="s">
        <v>15436</v>
      </c>
      <c r="T4593" t="s">
        <v>15437</v>
      </c>
      <c r="U4593" t="s">
        <v>15437</v>
      </c>
      <c r="V4593">
        <v>0</v>
      </c>
    </row>
    <row r="4594" spans="1:22" x14ac:dyDescent="0.25">
      <c r="A4594" t="s">
        <v>1569</v>
      </c>
      <c r="B4594">
        <v>330456</v>
      </c>
      <c r="C4594" t="s">
        <v>4830</v>
      </c>
      <c r="D4594" t="s">
        <v>6411</v>
      </c>
      <c r="E4594" t="s">
        <v>1572</v>
      </c>
      <c r="F4594" t="s">
        <v>6401</v>
      </c>
      <c r="G4594" t="s">
        <v>4268</v>
      </c>
      <c r="H4594" s="2">
        <v>45159</v>
      </c>
      <c r="I4594" s="2">
        <v>45159</v>
      </c>
      <c r="J4594"/>
      <c r="K4594"/>
      <c r="L4594">
        <v>0.01</v>
      </c>
      <c r="M4594" t="s">
        <v>4269</v>
      </c>
      <c r="N4594" t="s">
        <v>4199</v>
      </c>
      <c r="O4594"/>
      <c r="P4594" t="s">
        <v>6397</v>
      </c>
      <c r="Q4594" t="s">
        <v>6398</v>
      </c>
      <c r="R4594" t="s">
        <v>15449</v>
      </c>
      <c r="S4594" t="s">
        <v>15436</v>
      </c>
      <c r="T4594" t="s">
        <v>15437</v>
      </c>
      <c r="U4594" t="s">
        <v>15437</v>
      </c>
      <c r="V4594">
        <v>0</v>
      </c>
    </row>
    <row r="4595" spans="1:22" x14ac:dyDescent="0.25">
      <c r="A4595" t="s">
        <v>1569</v>
      </c>
      <c r="B4595">
        <v>330406</v>
      </c>
      <c r="C4595" t="s">
        <v>1628</v>
      </c>
      <c r="D4595" t="s">
        <v>4723</v>
      </c>
      <c r="E4595" t="s">
        <v>1572</v>
      </c>
      <c r="F4595" t="s">
        <v>10415</v>
      </c>
      <c r="G4595" t="s">
        <v>7490</v>
      </c>
      <c r="H4595" s="2">
        <v>45158</v>
      </c>
      <c r="I4595" s="2">
        <v>45158</v>
      </c>
      <c r="J4595"/>
      <c r="K4595"/>
      <c r="L4595">
        <v>0.01</v>
      </c>
      <c r="M4595" t="s">
        <v>7484</v>
      </c>
      <c r="N4595" t="s">
        <v>3865</v>
      </c>
      <c r="O4595"/>
      <c r="P4595" t="s">
        <v>10407</v>
      </c>
      <c r="Q4595" t="s">
        <v>6930</v>
      </c>
      <c r="R4595" t="s">
        <v>15463</v>
      </c>
      <c r="S4595" t="s">
        <v>15436</v>
      </c>
      <c r="T4595" t="s">
        <v>15437</v>
      </c>
      <c r="U4595" t="s">
        <v>15437</v>
      </c>
      <c r="V4595">
        <v>0</v>
      </c>
    </row>
    <row r="4596" spans="1:22" x14ac:dyDescent="0.25">
      <c r="A4596" t="s">
        <v>1569</v>
      </c>
      <c r="B4596">
        <v>330126</v>
      </c>
      <c r="C4596" t="s">
        <v>1912</v>
      </c>
      <c r="D4596" t="s">
        <v>12787</v>
      </c>
      <c r="E4596" t="s">
        <v>1572</v>
      </c>
      <c r="F4596" t="s">
        <v>12788</v>
      </c>
      <c r="G4596" t="s">
        <v>7494</v>
      </c>
      <c r="H4596" s="2">
        <v>45158</v>
      </c>
      <c r="I4596" s="2">
        <v>45158</v>
      </c>
      <c r="J4596"/>
      <c r="K4596"/>
      <c r="L4596">
        <v>0.01</v>
      </c>
      <c r="M4596" t="s">
        <v>7484</v>
      </c>
      <c r="N4596" t="s">
        <v>3865</v>
      </c>
      <c r="O4596"/>
      <c r="P4596" t="s">
        <v>12759</v>
      </c>
      <c r="Q4596" t="s">
        <v>12760</v>
      </c>
      <c r="R4596" t="s">
        <v>15467</v>
      </c>
      <c r="S4596" t="s">
        <v>15436</v>
      </c>
      <c r="T4596" t="s">
        <v>15437</v>
      </c>
      <c r="U4596" t="s">
        <v>15437</v>
      </c>
      <c r="V4596">
        <v>0</v>
      </c>
    </row>
    <row r="4597" spans="1:22" x14ac:dyDescent="0.25">
      <c r="A4597" t="s">
        <v>1569</v>
      </c>
      <c r="B4597">
        <v>298603</v>
      </c>
      <c r="C4597" t="s">
        <v>9791</v>
      </c>
      <c r="D4597" t="s">
        <v>9792</v>
      </c>
      <c r="E4597" t="s">
        <v>1572</v>
      </c>
      <c r="F4597" t="s">
        <v>9773</v>
      </c>
      <c r="G4597" t="s">
        <v>7490</v>
      </c>
      <c r="H4597" s="2">
        <v>45157</v>
      </c>
      <c r="I4597" s="2">
        <v>45157</v>
      </c>
      <c r="J4597"/>
      <c r="K4597"/>
      <c r="L4597">
        <v>0.01</v>
      </c>
      <c r="M4597" t="s">
        <v>7484</v>
      </c>
      <c r="N4597" t="s">
        <v>3865</v>
      </c>
      <c r="O4597"/>
      <c r="P4597" t="s">
        <v>9774</v>
      </c>
      <c r="Q4597" t="s">
        <v>9775</v>
      </c>
      <c r="R4597" t="s">
        <v>15463</v>
      </c>
      <c r="S4597" t="s">
        <v>15436</v>
      </c>
      <c r="T4597" t="s">
        <v>15437</v>
      </c>
      <c r="U4597" t="s">
        <v>15437</v>
      </c>
      <c r="V4597">
        <v>0</v>
      </c>
    </row>
    <row r="4598" spans="1:22" x14ac:dyDescent="0.25">
      <c r="A4598" t="s">
        <v>1569</v>
      </c>
      <c r="B4598">
        <v>330310</v>
      </c>
      <c r="C4598" t="s">
        <v>9452</v>
      </c>
      <c r="D4598" t="s">
        <v>9453</v>
      </c>
      <c r="E4598" t="s">
        <v>1607</v>
      </c>
      <c r="F4598" t="s">
        <v>15825</v>
      </c>
      <c r="G4598" t="s">
        <v>7547</v>
      </c>
      <c r="H4598" s="2">
        <v>45157</v>
      </c>
      <c r="I4598" s="2">
        <v>45775</v>
      </c>
      <c r="J4598"/>
      <c r="K4598"/>
      <c r="L4598">
        <v>38</v>
      </c>
      <c r="M4598" t="s">
        <v>7484</v>
      </c>
      <c r="N4598" t="s">
        <v>3865</v>
      </c>
      <c r="O4598"/>
      <c r="P4598" t="s">
        <v>11366</v>
      </c>
      <c r="Q4598" t="s">
        <v>5570</v>
      </c>
      <c r="R4598" t="s">
        <v>15467</v>
      </c>
      <c r="S4598" t="s">
        <v>15436</v>
      </c>
      <c r="T4598" t="s">
        <v>15437</v>
      </c>
      <c r="U4598" t="s">
        <v>1566</v>
      </c>
      <c r="V4598">
        <v>1</v>
      </c>
    </row>
    <row r="4599" spans="1:22" x14ac:dyDescent="0.25">
      <c r="A4599" t="s">
        <v>1569</v>
      </c>
      <c r="B4599">
        <v>330416</v>
      </c>
      <c r="C4599" t="s">
        <v>13417</v>
      </c>
      <c r="D4599" t="s">
        <v>13418</v>
      </c>
      <c r="E4599" t="s">
        <v>1572</v>
      </c>
      <c r="F4599" t="s">
        <v>13395</v>
      </c>
      <c r="G4599" t="s">
        <v>7490</v>
      </c>
      <c r="H4599" s="2">
        <v>45157</v>
      </c>
      <c r="I4599" s="2">
        <v>45157</v>
      </c>
      <c r="J4599"/>
      <c r="K4599"/>
      <c r="L4599">
        <v>0.01</v>
      </c>
      <c r="M4599" t="s">
        <v>7484</v>
      </c>
      <c r="N4599" t="s">
        <v>3865</v>
      </c>
      <c r="O4599"/>
      <c r="P4599" t="s">
        <v>13393</v>
      </c>
      <c r="Q4599" t="s">
        <v>13394</v>
      </c>
      <c r="R4599" t="s">
        <v>15468</v>
      </c>
      <c r="S4599" t="s">
        <v>15436</v>
      </c>
      <c r="T4599" t="s">
        <v>15437</v>
      </c>
      <c r="U4599" t="s">
        <v>15437</v>
      </c>
      <c r="V4599">
        <v>0</v>
      </c>
    </row>
    <row r="4600" spans="1:22" x14ac:dyDescent="0.25">
      <c r="A4600" t="s">
        <v>1569</v>
      </c>
      <c r="B4600">
        <v>330389</v>
      </c>
      <c r="C4600" t="s">
        <v>1613</v>
      </c>
      <c r="D4600" t="s">
        <v>6287</v>
      </c>
      <c r="E4600" t="s">
        <v>1607</v>
      </c>
      <c r="F4600" t="s">
        <v>6288</v>
      </c>
      <c r="G4600" t="s">
        <v>4310</v>
      </c>
      <c r="H4600" s="2">
        <v>45157</v>
      </c>
      <c r="I4600" s="2">
        <v>45733</v>
      </c>
      <c r="J4600"/>
      <c r="K4600"/>
      <c r="L4600">
        <v>38</v>
      </c>
      <c r="M4600" t="s">
        <v>4269</v>
      </c>
      <c r="N4600" t="s">
        <v>3482</v>
      </c>
      <c r="O4600"/>
      <c r="P4600" t="s">
        <v>6262</v>
      </c>
      <c r="Q4600" t="s">
        <v>6263</v>
      </c>
      <c r="R4600" t="s">
        <v>15455</v>
      </c>
      <c r="S4600" t="s">
        <v>15436</v>
      </c>
      <c r="T4600" t="s">
        <v>15437</v>
      </c>
      <c r="U4600" t="s">
        <v>1566</v>
      </c>
      <c r="V4600">
        <v>1</v>
      </c>
    </row>
    <row r="4601" spans="1:22" x14ac:dyDescent="0.25">
      <c r="A4601" t="s">
        <v>1569</v>
      </c>
      <c r="B4601">
        <v>330403</v>
      </c>
      <c r="C4601" t="s">
        <v>7972</v>
      </c>
      <c r="D4601" t="s">
        <v>1936</v>
      </c>
      <c r="E4601" t="s">
        <v>1572</v>
      </c>
      <c r="F4601" t="s">
        <v>7962</v>
      </c>
      <c r="G4601" t="s">
        <v>7490</v>
      </c>
      <c r="H4601" s="2">
        <v>45156</v>
      </c>
      <c r="I4601" s="2">
        <v>45156</v>
      </c>
      <c r="J4601"/>
      <c r="K4601"/>
      <c r="L4601">
        <v>0.01</v>
      </c>
      <c r="M4601" t="s">
        <v>7484</v>
      </c>
      <c r="N4601" t="s">
        <v>1714</v>
      </c>
      <c r="O4601"/>
      <c r="P4601" t="s">
        <v>7959</v>
      </c>
      <c r="Q4601" t="s">
        <v>2146</v>
      </c>
      <c r="R4601" t="s">
        <v>15462</v>
      </c>
      <c r="S4601" t="s">
        <v>15436</v>
      </c>
      <c r="T4601" t="s">
        <v>15437</v>
      </c>
      <c r="U4601" t="s">
        <v>15437</v>
      </c>
      <c r="V4601">
        <v>0</v>
      </c>
    </row>
    <row r="4602" spans="1:22" x14ac:dyDescent="0.25">
      <c r="A4602" t="s">
        <v>1569</v>
      </c>
      <c r="B4602">
        <v>330415</v>
      </c>
      <c r="C4602" t="s">
        <v>3237</v>
      </c>
      <c r="D4602" t="s">
        <v>10612</v>
      </c>
      <c r="E4602" t="s">
        <v>1572</v>
      </c>
      <c r="F4602" t="s">
        <v>10606</v>
      </c>
      <c r="G4602" t="s">
        <v>7490</v>
      </c>
      <c r="H4602" s="2">
        <v>45156</v>
      </c>
      <c r="I4602" s="2">
        <v>45156</v>
      </c>
      <c r="J4602"/>
      <c r="K4602"/>
      <c r="L4602">
        <v>0.01</v>
      </c>
      <c r="M4602" t="s">
        <v>7484</v>
      </c>
      <c r="N4602" t="s">
        <v>1576</v>
      </c>
      <c r="O4602"/>
      <c r="P4602" t="s">
        <v>10607</v>
      </c>
      <c r="Q4602" t="s">
        <v>10608</v>
      </c>
      <c r="R4602" t="s">
        <v>15464</v>
      </c>
      <c r="S4602" t="s">
        <v>15436</v>
      </c>
      <c r="T4602" t="s">
        <v>15437</v>
      </c>
      <c r="U4602" t="s">
        <v>15437</v>
      </c>
      <c r="V4602">
        <v>0</v>
      </c>
    </row>
    <row r="4603" spans="1:22" x14ac:dyDescent="0.25">
      <c r="A4603" t="s">
        <v>1569</v>
      </c>
      <c r="B4603">
        <v>330385</v>
      </c>
      <c r="C4603" t="s">
        <v>6252</v>
      </c>
      <c r="D4603" t="s">
        <v>6253</v>
      </c>
      <c r="E4603" t="s">
        <v>1596</v>
      </c>
      <c r="F4603" t="s">
        <v>6250</v>
      </c>
      <c r="G4603" t="s">
        <v>4294</v>
      </c>
      <c r="H4603" s="2">
        <v>45156</v>
      </c>
      <c r="I4603" s="2">
        <v>45383</v>
      </c>
      <c r="J4603"/>
      <c r="K4603"/>
      <c r="L4603">
        <v>25</v>
      </c>
      <c r="M4603" t="s">
        <v>4269</v>
      </c>
      <c r="N4603" t="s">
        <v>3311</v>
      </c>
      <c r="O4603"/>
      <c r="P4603" t="s">
        <v>6240</v>
      </c>
      <c r="Q4603" t="s">
        <v>3440</v>
      </c>
      <c r="R4603" t="s">
        <v>15454</v>
      </c>
      <c r="S4603" t="s">
        <v>15436</v>
      </c>
      <c r="T4603" t="s">
        <v>15437</v>
      </c>
      <c r="U4603" t="s">
        <v>15437</v>
      </c>
      <c r="V4603">
        <v>0.65789473684210531</v>
      </c>
    </row>
    <row r="4604" spans="1:22" x14ac:dyDescent="0.25">
      <c r="A4604" t="s">
        <v>1569</v>
      </c>
      <c r="B4604">
        <v>330373</v>
      </c>
      <c r="C4604" t="s">
        <v>1597</v>
      </c>
      <c r="D4604" t="s">
        <v>8644</v>
      </c>
      <c r="E4604" t="s">
        <v>1572</v>
      </c>
      <c r="F4604" t="s">
        <v>8607</v>
      </c>
      <c r="G4604" t="s">
        <v>7490</v>
      </c>
      <c r="H4604" s="2">
        <v>45155</v>
      </c>
      <c r="I4604" s="2">
        <v>45155</v>
      </c>
      <c r="J4604"/>
      <c r="K4604"/>
      <c r="L4604">
        <v>0.01</v>
      </c>
      <c r="M4604" t="s">
        <v>7484</v>
      </c>
      <c r="N4604" t="s">
        <v>1714</v>
      </c>
      <c r="O4604"/>
      <c r="P4604" t="s">
        <v>8608</v>
      </c>
      <c r="Q4604" t="s">
        <v>2575</v>
      </c>
      <c r="R4604" t="s">
        <v>15461</v>
      </c>
      <c r="S4604" t="s">
        <v>15436</v>
      </c>
      <c r="T4604" t="s">
        <v>15437</v>
      </c>
      <c r="U4604" t="s">
        <v>15437</v>
      </c>
      <c r="V4604">
        <v>0</v>
      </c>
    </row>
    <row r="4605" spans="1:22" x14ac:dyDescent="0.25">
      <c r="A4605" t="s">
        <v>1569</v>
      </c>
      <c r="B4605">
        <v>330361</v>
      </c>
      <c r="C4605" t="s">
        <v>9852</v>
      </c>
      <c r="D4605" t="s">
        <v>9853</v>
      </c>
      <c r="E4605" t="s">
        <v>1572</v>
      </c>
      <c r="F4605" t="s">
        <v>9826</v>
      </c>
      <c r="G4605" t="s">
        <v>7490</v>
      </c>
      <c r="H4605" s="2">
        <v>45155</v>
      </c>
      <c r="I4605" s="2">
        <v>45635</v>
      </c>
      <c r="J4605"/>
      <c r="K4605"/>
      <c r="L4605">
        <v>0.01</v>
      </c>
      <c r="M4605" t="s">
        <v>7484</v>
      </c>
      <c r="N4605" t="s">
        <v>5768</v>
      </c>
      <c r="O4605"/>
      <c r="P4605" t="s">
        <v>9827</v>
      </c>
      <c r="Q4605" t="s">
        <v>5770</v>
      </c>
      <c r="R4605" t="s">
        <v>15464</v>
      </c>
      <c r="S4605" t="s">
        <v>15436</v>
      </c>
      <c r="T4605" t="s">
        <v>15437</v>
      </c>
      <c r="U4605" t="s">
        <v>15437</v>
      </c>
      <c r="V4605">
        <v>0</v>
      </c>
    </row>
    <row r="4606" spans="1:22" x14ac:dyDescent="0.25">
      <c r="A4606" t="s">
        <v>1569</v>
      </c>
      <c r="B4606">
        <v>330356</v>
      </c>
      <c r="C4606" t="s">
        <v>12618</v>
      </c>
      <c r="D4606" t="s">
        <v>12619</v>
      </c>
      <c r="E4606" t="s">
        <v>1607</v>
      </c>
      <c r="F4606" t="s">
        <v>12620</v>
      </c>
      <c r="G4606" t="s">
        <v>7552</v>
      </c>
      <c r="H4606" s="2">
        <v>45155</v>
      </c>
      <c r="I4606" s="2">
        <v>45761</v>
      </c>
      <c r="J4606"/>
      <c r="K4606"/>
      <c r="L4606">
        <v>38</v>
      </c>
      <c r="M4606" t="s">
        <v>7484</v>
      </c>
      <c r="N4606" t="s">
        <v>3482</v>
      </c>
      <c r="O4606"/>
      <c r="P4606" t="s">
        <v>12569</v>
      </c>
      <c r="Q4606" t="s">
        <v>12570</v>
      </c>
      <c r="R4606" t="s">
        <v>15465</v>
      </c>
      <c r="S4606" t="s">
        <v>15436</v>
      </c>
      <c r="T4606" t="s">
        <v>15437</v>
      </c>
      <c r="U4606" t="s">
        <v>1566</v>
      </c>
      <c r="V4606">
        <v>1</v>
      </c>
    </row>
    <row r="4607" spans="1:22" x14ac:dyDescent="0.25">
      <c r="A4607" t="s">
        <v>1569</v>
      </c>
      <c r="B4607">
        <v>330392</v>
      </c>
      <c r="C4607" t="s">
        <v>1752</v>
      </c>
      <c r="D4607" t="s">
        <v>6254</v>
      </c>
      <c r="E4607" t="s">
        <v>1572</v>
      </c>
      <c r="F4607" t="s">
        <v>6250</v>
      </c>
      <c r="G4607" t="s">
        <v>4294</v>
      </c>
      <c r="H4607" s="2">
        <v>45155</v>
      </c>
      <c r="I4607" s="2">
        <v>45155</v>
      </c>
      <c r="J4607"/>
      <c r="K4607"/>
      <c r="L4607">
        <v>0.01</v>
      </c>
      <c r="M4607" t="s">
        <v>4269</v>
      </c>
      <c r="N4607" t="s">
        <v>3311</v>
      </c>
      <c r="O4607"/>
      <c r="P4607" t="s">
        <v>6240</v>
      </c>
      <c r="Q4607" t="s">
        <v>3440</v>
      </c>
      <c r="R4607" t="s">
        <v>15454</v>
      </c>
      <c r="S4607" t="s">
        <v>15436</v>
      </c>
      <c r="T4607" t="s">
        <v>15437</v>
      </c>
      <c r="U4607" t="s">
        <v>15437</v>
      </c>
      <c r="V4607">
        <v>0</v>
      </c>
    </row>
    <row r="4608" spans="1:22" x14ac:dyDescent="0.25">
      <c r="A4608" t="s">
        <v>1569</v>
      </c>
      <c r="B4608">
        <v>330125</v>
      </c>
      <c r="C4608" t="s">
        <v>8645</v>
      </c>
      <c r="D4608" t="s">
        <v>2835</v>
      </c>
      <c r="E4608" t="s">
        <v>1572</v>
      </c>
      <c r="F4608" t="s">
        <v>8607</v>
      </c>
      <c r="G4608" t="s">
        <v>7490</v>
      </c>
      <c r="H4608" s="2">
        <v>45153</v>
      </c>
      <c r="I4608" s="2">
        <v>45153</v>
      </c>
      <c r="J4608"/>
      <c r="K4608"/>
      <c r="L4608">
        <v>0.01</v>
      </c>
      <c r="M4608" t="s">
        <v>7484</v>
      </c>
      <c r="N4608" t="s">
        <v>1714</v>
      </c>
      <c r="O4608"/>
      <c r="P4608" t="s">
        <v>8608</v>
      </c>
      <c r="Q4608" t="s">
        <v>2575</v>
      </c>
      <c r="R4608" t="s">
        <v>15461</v>
      </c>
      <c r="S4608" t="s">
        <v>15436</v>
      </c>
      <c r="T4608" t="s">
        <v>15437</v>
      </c>
      <c r="U4608" t="s">
        <v>15437</v>
      </c>
      <c r="V4608">
        <v>0</v>
      </c>
    </row>
    <row r="4609" spans="1:22" x14ac:dyDescent="0.25">
      <c r="A4609" t="s">
        <v>1569</v>
      </c>
      <c r="B4609">
        <v>330204</v>
      </c>
      <c r="C4609" t="s">
        <v>10981</v>
      </c>
      <c r="D4609" t="s">
        <v>10982</v>
      </c>
      <c r="E4609" t="s">
        <v>1572</v>
      </c>
      <c r="F4609" t="s">
        <v>10962</v>
      </c>
      <c r="G4609" t="s">
        <v>7490</v>
      </c>
      <c r="H4609" s="2">
        <v>45153</v>
      </c>
      <c r="I4609" s="2">
        <v>45176</v>
      </c>
      <c r="J4609"/>
      <c r="K4609"/>
      <c r="L4609">
        <v>0.01</v>
      </c>
      <c r="M4609" t="s">
        <v>7484</v>
      </c>
      <c r="N4609" t="s">
        <v>3482</v>
      </c>
      <c r="O4609"/>
      <c r="P4609" t="s">
        <v>10955</v>
      </c>
      <c r="Q4609" t="s">
        <v>10956</v>
      </c>
      <c r="R4609" t="s">
        <v>15466</v>
      </c>
      <c r="S4609" t="s">
        <v>15436</v>
      </c>
      <c r="T4609" t="s">
        <v>15437</v>
      </c>
      <c r="U4609" t="s">
        <v>15437</v>
      </c>
      <c r="V4609">
        <v>0</v>
      </c>
    </row>
    <row r="4610" spans="1:22" x14ac:dyDescent="0.25">
      <c r="A4610" t="s">
        <v>1569</v>
      </c>
      <c r="B4610">
        <v>330293</v>
      </c>
      <c r="C4610" t="s">
        <v>10983</v>
      </c>
      <c r="D4610" t="s">
        <v>5954</v>
      </c>
      <c r="E4610" t="s">
        <v>1596</v>
      </c>
      <c r="F4610" t="s">
        <v>10962</v>
      </c>
      <c r="G4610" t="s">
        <v>7490</v>
      </c>
      <c r="H4610" s="2">
        <v>45153</v>
      </c>
      <c r="I4610" s="2">
        <v>45176</v>
      </c>
      <c r="J4610"/>
      <c r="K4610"/>
      <c r="L4610">
        <v>29</v>
      </c>
      <c r="M4610" t="s">
        <v>7484</v>
      </c>
      <c r="N4610" t="s">
        <v>3482</v>
      </c>
      <c r="O4610"/>
      <c r="P4610" t="s">
        <v>10955</v>
      </c>
      <c r="Q4610" t="s">
        <v>10956</v>
      </c>
      <c r="R4610" t="s">
        <v>15466</v>
      </c>
      <c r="S4610" t="s">
        <v>15436</v>
      </c>
      <c r="T4610" t="s">
        <v>15437</v>
      </c>
      <c r="U4610" t="s">
        <v>15437</v>
      </c>
      <c r="V4610">
        <v>0.76315789473684215</v>
      </c>
    </row>
    <row r="4611" spans="1:22" x14ac:dyDescent="0.25">
      <c r="A4611" t="s">
        <v>1569</v>
      </c>
      <c r="B4611">
        <v>330054</v>
      </c>
      <c r="C4611" t="s">
        <v>15322</v>
      </c>
      <c r="D4611" t="s">
        <v>15323</v>
      </c>
      <c r="E4611" t="s">
        <v>1607</v>
      </c>
      <c r="F4611" t="s">
        <v>15324</v>
      </c>
      <c r="G4611" t="s">
        <v>14466</v>
      </c>
      <c r="H4611" s="2">
        <v>45153</v>
      </c>
      <c r="I4611" s="2">
        <v>45271</v>
      </c>
      <c r="J4611"/>
      <c r="K4611"/>
      <c r="L4611">
        <v>38</v>
      </c>
      <c r="M4611" t="s">
        <v>7484</v>
      </c>
      <c r="N4611" t="s">
        <v>1714</v>
      </c>
      <c r="O4611" t="s">
        <v>7120</v>
      </c>
      <c r="P4611" t="s">
        <v>15294</v>
      </c>
      <c r="Q4611" t="s">
        <v>15295</v>
      </c>
      <c r="R4611" t="s">
        <v>18</v>
      </c>
      <c r="S4611" t="s">
        <v>15436</v>
      </c>
      <c r="T4611" t="s">
        <v>15437</v>
      </c>
      <c r="U4611" t="s">
        <v>15437</v>
      </c>
      <c r="V4611">
        <v>1</v>
      </c>
    </row>
    <row r="4612" spans="1:22" x14ac:dyDescent="0.25">
      <c r="A4612" t="s">
        <v>1569</v>
      </c>
      <c r="B4612">
        <v>330374</v>
      </c>
      <c r="C4612" t="s">
        <v>1844</v>
      </c>
      <c r="D4612" t="s">
        <v>5508</v>
      </c>
      <c r="E4612" t="s">
        <v>1572</v>
      </c>
      <c r="F4612" t="s">
        <v>8364</v>
      </c>
      <c r="G4612" t="s">
        <v>7490</v>
      </c>
      <c r="H4612" s="2">
        <v>45152</v>
      </c>
      <c r="I4612" s="2">
        <v>45152</v>
      </c>
      <c r="J4612"/>
      <c r="K4612"/>
      <c r="L4612">
        <v>0.01</v>
      </c>
      <c r="M4612" t="s">
        <v>7484</v>
      </c>
      <c r="N4612" t="s">
        <v>3482</v>
      </c>
      <c r="O4612"/>
      <c r="P4612" t="s">
        <v>8365</v>
      </c>
      <c r="Q4612" t="s">
        <v>5138</v>
      </c>
      <c r="R4612" t="s">
        <v>15466</v>
      </c>
      <c r="S4612" t="s">
        <v>15436</v>
      </c>
      <c r="T4612" t="s">
        <v>15437</v>
      </c>
      <c r="U4612" t="s">
        <v>15437</v>
      </c>
      <c r="V4612">
        <v>0</v>
      </c>
    </row>
    <row r="4613" spans="1:22" x14ac:dyDescent="0.25">
      <c r="A4613" t="s">
        <v>1569</v>
      </c>
      <c r="B4613">
        <v>330302</v>
      </c>
      <c r="C4613" t="s">
        <v>4203</v>
      </c>
      <c r="D4613" t="s">
        <v>1934</v>
      </c>
      <c r="E4613" t="s">
        <v>1596</v>
      </c>
      <c r="F4613" t="s">
        <v>9175</v>
      </c>
      <c r="G4613" t="s">
        <v>7503</v>
      </c>
      <c r="H4613" s="2">
        <v>45152</v>
      </c>
      <c r="I4613" s="2">
        <v>45789</v>
      </c>
      <c r="J4613"/>
      <c r="K4613"/>
      <c r="L4613">
        <v>32.5</v>
      </c>
      <c r="M4613" t="s">
        <v>7484</v>
      </c>
      <c r="N4613" t="s">
        <v>3482</v>
      </c>
      <c r="O4613"/>
      <c r="P4613" t="s">
        <v>9154</v>
      </c>
      <c r="Q4613" t="s">
        <v>9155</v>
      </c>
      <c r="R4613" t="s">
        <v>15465</v>
      </c>
      <c r="S4613" t="s">
        <v>15436</v>
      </c>
      <c r="T4613" t="s">
        <v>15437</v>
      </c>
      <c r="U4613" t="s">
        <v>15437</v>
      </c>
      <c r="V4613">
        <v>0.85526315789473684</v>
      </c>
    </row>
    <row r="4614" spans="1:22" x14ac:dyDescent="0.25">
      <c r="A4614" t="s">
        <v>1569</v>
      </c>
      <c r="B4614">
        <v>330307</v>
      </c>
      <c r="C4614" t="s">
        <v>9522</v>
      </c>
      <c r="D4614" t="s">
        <v>9523</v>
      </c>
      <c r="E4614" t="s">
        <v>1572</v>
      </c>
      <c r="F4614" t="s">
        <v>9499</v>
      </c>
      <c r="G4614" t="s">
        <v>7490</v>
      </c>
      <c r="H4614" s="2">
        <v>45152</v>
      </c>
      <c r="I4614" s="2">
        <v>45152</v>
      </c>
      <c r="J4614"/>
      <c r="K4614"/>
      <c r="L4614">
        <v>0.01</v>
      </c>
      <c r="M4614" t="s">
        <v>7484</v>
      </c>
      <c r="N4614" t="s">
        <v>3482</v>
      </c>
      <c r="O4614"/>
      <c r="P4614" t="s">
        <v>9500</v>
      </c>
      <c r="Q4614" t="s">
        <v>9501</v>
      </c>
      <c r="R4614" t="s">
        <v>15468</v>
      </c>
      <c r="S4614" t="s">
        <v>15436</v>
      </c>
      <c r="T4614" t="s">
        <v>15437</v>
      </c>
      <c r="U4614" t="s">
        <v>15437</v>
      </c>
      <c r="V4614">
        <v>0</v>
      </c>
    </row>
    <row r="4615" spans="1:22" x14ac:dyDescent="0.25">
      <c r="A4615" t="s">
        <v>1569</v>
      </c>
      <c r="B4615">
        <v>330322</v>
      </c>
      <c r="C4615" t="s">
        <v>9652</v>
      </c>
      <c r="D4615" t="s">
        <v>10464</v>
      </c>
      <c r="E4615" t="s">
        <v>1572</v>
      </c>
      <c r="F4615" t="s">
        <v>11492</v>
      </c>
      <c r="G4615" t="s">
        <v>7483</v>
      </c>
      <c r="H4615" s="2">
        <v>45152</v>
      </c>
      <c r="I4615" s="2">
        <v>45152</v>
      </c>
      <c r="J4615"/>
      <c r="K4615"/>
      <c r="L4615">
        <v>0.01</v>
      </c>
      <c r="M4615" t="s">
        <v>7484</v>
      </c>
      <c r="N4615" t="s">
        <v>1714</v>
      </c>
      <c r="O4615"/>
      <c r="P4615" t="s">
        <v>11481</v>
      </c>
      <c r="Q4615" t="s">
        <v>11482</v>
      </c>
      <c r="R4615" t="s">
        <v>15462</v>
      </c>
      <c r="S4615" t="s">
        <v>15436</v>
      </c>
      <c r="T4615" t="s">
        <v>15437</v>
      </c>
      <c r="U4615" t="s">
        <v>15437</v>
      </c>
      <c r="V4615">
        <v>0</v>
      </c>
    </row>
    <row r="4616" spans="1:22" x14ac:dyDescent="0.25">
      <c r="A4616" t="s">
        <v>1569</v>
      </c>
      <c r="B4616">
        <v>330277</v>
      </c>
      <c r="C4616" t="s">
        <v>9391</v>
      </c>
      <c r="D4616" t="s">
        <v>11694</v>
      </c>
      <c r="E4616" t="s">
        <v>1607</v>
      </c>
      <c r="F4616" t="s">
        <v>11695</v>
      </c>
      <c r="G4616" t="s">
        <v>4326</v>
      </c>
      <c r="H4616" s="2">
        <v>45152</v>
      </c>
      <c r="I4616" s="2">
        <v>45509</v>
      </c>
      <c r="J4616"/>
      <c r="K4616"/>
      <c r="L4616">
        <v>38</v>
      </c>
      <c r="M4616" t="s">
        <v>7484</v>
      </c>
      <c r="N4616" t="s">
        <v>4199</v>
      </c>
      <c r="O4616"/>
      <c r="P4616" t="s">
        <v>11673</v>
      </c>
      <c r="Q4616" t="s">
        <v>6956</v>
      </c>
      <c r="R4616" t="s">
        <v>15449</v>
      </c>
      <c r="S4616" t="s">
        <v>15436</v>
      </c>
      <c r="T4616" t="s">
        <v>15437</v>
      </c>
      <c r="U4616" t="s">
        <v>1566</v>
      </c>
      <c r="V4616">
        <v>1</v>
      </c>
    </row>
    <row r="4617" spans="1:22" x14ac:dyDescent="0.25">
      <c r="A4617" t="s">
        <v>1569</v>
      </c>
      <c r="B4617">
        <v>330311</v>
      </c>
      <c r="C4617" t="s">
        <v>12456</v>
      </c>
      <c r="D4617" t="s">
        <v>12457</v>
      </c>
      <c r="E4617" t="s">
        <v>1572</v>
      </c>
      <c r="F4617" t="s">
        <v>12458</v>
      </c>
      <c r="G4617" t="s">
        <v>7607</v>
      </c>
      <c r="H4617" s="2">
        <v>45152</v>
      </c>
      <c r="I4617" s="2">
        <v>45152</v>
      </c>
      <c r="J4617"/>
      <c r="K4617"/>
      <c r="L4617">
        <v>0.01</v>
      </c>
      <c r="M4617" t="s">
        <v>7484</v>
      </c>
      <c r="N4617" t="s">
        <v>4199</v>
      </c>
      <c r="O4617"/>
      <c r="P4617" t="s">
        <v>12425</v>
      </c>
      <c r="Q4617" t="s">
        <v>12426</v>
      </c>
      <c r="R4617" t="s">
        <v>15449</v>
      </c>
      <c r="S4617" t="s">
        <v>15436</v>
      </c>
      <c r="T4617" t="s">
        <v>15437</v>
      </c>
      <c r="U4617" t="s">
        <v>15437</v>
      </c>
      <c r="V4617">
        <v>0</v>
      </c>
    </row>
    <row r="4618" spans="1:22" x14ac:dyDescent="0.25">
      <c r="A4618" t="s">
        <v>1569</v>
      </c>
      <c r="B4618">
        <v>330304</v>
      </c>
      <c r="C4618" t="s">
        <v>1853</v>
      </c>
      <c r="D4618" t="s">
        <v>12957</v>
      </c>
      <c r="E4618" t="s">
        <v>1572</v>
      </c>
      <c r="F4618" t="s">
        <v>12948</v>
      </c>
      <c r="G4618" t="s">
        <v>7490</v>
      </c>
      <c r="H4618" s="2">
        <v>45152</v>
      </c>
      <c r="I4618" s="2">
        <v>45152</v>
      </c>
      <c r="J4618"/>
      <c r="K4618"/>
      <c r="L4618">
        <v>0.01</v>
      </c>
      <c r="M4618" t="s">
        <v>7484</v>
      </c>
      <c r="N4618" t="s">
        <v>1714</v>
      </c>
      <c r="O4618"/>
      <c r="P4618" t="s">
        <v>12946</v>
      </c>
      <c r="Q4618" t="s">
        <v>2671</v>
      </c>
      <c r="R4618" t="s">
        <v>15461</v>
      </c>
      <c r="S4618" t="s">
        <v>15436</v>
      </c>
      <c r="T4618" t="s">
        <v>15437</v>
      </c>
      <c r="U4618" t="s">
        <v>15437</v>
      </c>
      <c r="V4618">
        <v>0</v>
      </c>
    </row>
    <row r="4619" spans="1:22" x14ac:dyDescent="0.25">
      <c r="A4619" t="s">
        <v>1569</v>
      </c>
      <c r="B4619">
        <v>330309</v>
      </c>
      <c r="C4619" t="s">
        <v>12958</v>
      </c>
      <c r="D4619" t="s">
        <v>5925</v>
      </c>
      <c r="E4619" t="s">
        <v>1572</v>
      </c>
      <c r="F4619" t="s">
        <v>12948</v>
      </c>
      <c r="G4619" t="s">
        <v>7490</v>
      </c>
      <c r="H4619" s="2">
        <v>45152</v>
      </c>
      <c r="I4619" s="2">
        <v>45152</v>
      </c>
      <c r="J4619"/>
      <c r="K4619"/>
      <c r="L4619">
        <v>0.01</v>
      </c>
      <c r="M4619" t="s">
        <v>7484</v>
      </c>
      <c r="N4619" t="s">
        <v>1714</v>
      </c>
      <c r="O4619"/>
      <c r="P4619" t="s">
        <v>12946</v>
      </c>
      <c r="Q4619" t="s">
        <v>2671</v>
      </c>
      <c r="R4619" t="s">
        <v>15461</v>
      </c>
      <c r="S4619" t="s">
        <v>15436</v>
      </c>
      <c r="T4619" t="s">
        <v>15437</v>
      </c>
      <c r="U4619" t="s">
        <v>15437</v>
      </c>
      <c r="V4619">
        <v>0</v>
      </c>
    </row>
    <row r="4620" spans="1:22" x14ac:dyDescent="0.25">
      <c r="A4620" t="s">
        <v>1569</v>
      </c>
      <c r="B4620">
        <v>329909</v>
      </c>
      <c r="C4620" t="s">
        <v>9652</v>
      </c>
      <c r="D4620" t="s">
        <v>14842</v>
      </c>
      <c r="E4620" t="s">
        <v>1607</v>
      </c>
      <c r="F4620" t="s">
        <v>14833</v>
      </c>
      <c r="G4620" t="s">
        <v>14834</v>
      </c>
      <c r="H4620" s="2">
        <v>45152</v>
      </c>
      <c r="I4620" s="2">
        <v>45152</v>
      </c>
      <c r="J4620"/>
      <c r="K4620"/>
      <c r="L4620">
        <v>38</v>
      </c>
      <c r="M4620" t="s">
        <v>7484</v>
      </c>
      <c r="N4620" t="s">
        <v>1714</v>
      </c>
      <c r="O4620" t="s">
        <v>7120</v>
      </c>
      <c r="P4620" t="s">
        <v>14831</v>
      </c>
      <c r="Q4620" t="s">
        <v>14832</v>
      </c>
      <c r="R4620" t="s">
        <v>15433</v>
      </c>
      <c r="S4620" t="s">
        <v>15436</v>
      </c>
      <c r="T4620" t="s">
        <v>15437</v>
      </c>
      <c r="U4620" t="s">
        <v>15437</v>
      </c>
      <c r="V4620">
        <v>1</v>
      </c>
    </row>
    <row r="4621" spans="1:22" x14ac:dyDescent="0.25">
      <c r="A4621" t="s">
        <v>1569</v>
      </c>
      <c r="B4621">
        <v>330335</v>
      </c>
      <c r="C4621" t="s">
        <v>1769</v>
      </c>
      <c r="D4621" t="s">
        <v>2894</v>
      </c>
      <c r="E4621" t="s">
        <v>1572</v>
      </c>
      <c r="F4621" t="s">
        <v>5005</v>
      </c>
      <c r="G4621" t="s">
        <v>4294</v>
      </c>
      <c r="H4621" s="2">
        <v>45152</v>
      </c>
      <c r="I4621" s="2">
        <v>45152</v>
      </c>
      <c r="J4621"/>
      <c r="K4621"/>
      <c r="L4621">
        <v>0.01</v>
      </c>
      <c r="M4621" t="s">
        <v>4269</v>
      </c>
      <c r="N4621" t="s">
        <v>3865</v>
      </c>
      <c r="O4621"/>
      <c r="P4621" t="s">
        <v>4983</v>
      </c>
      <c r="Q4621" t="s">
        <v>4984</v>
      </c>
      <c r="R4621" t="s">
        <v>15450</v>
      </c>
      <c r="S4621" t="s">
        <v>15436</v>
      </c>
      <c r="T4621" t="s">
        <v>15437</v>
      </c>
      <c r="U4621" t="s">
        <v>15437</v>
      </c>
      <c r="V4621">
        <v>0</v>
      </c>
    </row>
    <row r="4622" spans="1:22" x14ac:dyDescent="0.25">
      <c r="A4622" t="s">
        <v>1569</v>
      </c>
      <c r="B4622">
        <v>330337</v>
      </c>
      <c r="C4622" t="s">
        <v>3601</v>
      </c>
      <c r="D4622" t="s">
        <v>2177</v>
      </c>
      <c r="E4622" t="s">
        <v>1572</v>
      </c>
      <c r="F4622" t="s">
        <v>6366</v>
      </c>
      <c r="G4622" t="s">
        <v>4268</v>
      </c>
      <c r="H4622" s="2">
        <v>45152</v>
      </c>
      <c r="I4622" s="2">
        <v>45152</v>
      </c>
      <c r="J4622"/>
      <c r="K4622"/>
      <c r="L4622">
        <v>0.01</v>
      </c>
      <c r="M4622" t="s">
        <v>4269</v>
      </c>
      <c r="N4622" t="s">
        <v>3627</v>
      </c>
      <c r="O4622"/>
      <c r="P4622" t="s">
        <v>6367</v>
      </c>
      <c r="Q4622" t="s">
        <v>6368</v>
      </c>
      <c r="R4622" t="s">
        <v>15453</v>
      </c>
      <c r="S4622" t="s">
        <v>15436</v>
      </c>
      <c r="T4622" t="s">
        <v>15437</v>
      </c>
      <c r="U4622" t="s">
        <v>15437</v>
      </c>
      <c r="V4622">
        <v>0</v>
      </c>
    </row>
    <row r="4623" spans="1:22" x14ac:dyDescent="0.25">
      <c r="A4623" t="s">
        <v>1569</v>
      </c>
      <c r="B4623">
        <v>330316</v>
      </c>
      <c r="C4623" t="s">
        <v>2851</v>
      </c>
      <c r="D4623" t="s">
        <v>6423</v>
      </c>
      <c r="E4623" t="s">
        <v>1596</v>
      </c>
      <c r="F4623" t="s">
        <v>6402</v>
      </c>
      <c r="G4623" t="s">
        <v>4294</v>
      </c>
      <c r="H4623" s="2">
        <v>45152</v>
      </c>
      <c r="I4623" s="2">
        <v>45775</v>
      </c>
      <c r="J4623"/>
      <c r="K4623"/>
      <c r="L4623">
        <v>16</v>
      </c>
      <c r="M4623" t="s">
        <v>4269</v>
      </c>
      <c r="N4623" t="s">
        <v>4199</v>
      </c>
      <c r="O4623"/>
      <c r="P4623" t="s">
        <v>6397</v>
      </c>
      <c r="Q4623" t="s">
        <v>6398</v>
      </c>
      <c r="R4623" t="s">
        <v>15449</v>
      </c>
      <c r="S4623" t="s">
        <v>15436</v>
      </c>
      <c r="T4623" t="s">
        <v>15437</v>
      </c>
      <c r="U4623" t="s">
        <v>15437</v>
      </c>
      <c r="V4623">
        <v>0.42105263157894735</v>
      </c>
    </row>
    <row r="4624" spans="1:22" x14ac:dyDescent="0.25">
      <c r="A4624" t="s">
        <v>1569</v>
      </c>
      <c r="B4624">
        <v>330264</v>
      </c>
      <c r="C4624" t="s">
        <v>2147</v>
      </c>
      <c r="D4624" t="s">
        <v>6702</v>
      </c>
      <c r="E4624" t="s">
        <v>1607</v>
      </c>
      <c r="F4624" t="s">
        <v>6703</v>
      </c>
      <c r="G4624" t="s">
        <v>4326</v>
      </c>
      <c r="H4624" s="2">
        <v>45152</v>
      </c>
      <c r="I4624" s="2">
        <v>45152</v>
      </c>
      <c r="J4624"/>
      <c r="K4624"/>
      <c r="L4624">
        <v>38</v>
      </c>
      <c r="M4624" t="s">
        <v>4269</v>
      </c>
      <c r="N4624" t="s">
        <v>3865</v>
      </c>
      <c r="O4624"/>
      <c r="P4624" t="s">
        <v>6688</v>
      </c>
      <c r="Q4624" t="s">
        <v>6689</v>
      </c>
      <c r="R4624" t="s">
        <v>15450</v>
      </c>
      <c r="S4624" t="s">
        <v>15436</v>
      </c>
      <c r="T4624" t="s">
        <v>15437</v>
      </c>
      <c r="U4624" t="s">
        <v>1566</v>
      </c>
      <c r="V4624">
        <v>1</v>
      </c>
    </row>
    <row r="4625" spans="1:22" x14ac:dyDescent="0.25">
      <c r="A4625" t="s">
        <v>1569</v>
      </c>
      <c r="B4625">
        <v>330324</v>
      </c>
      <c r="C4625" t="s">
        <v>1758</v>
      </c>
      <c r="D4625" t="s">
        <v>8888</v>
      </c>
      <c r="E4625" t="s">
        <v>1572</v>
      </c>
      <c r="F4625" t="s">
        <v>8860</v>
      </c>
      <c r="G4625" t="s">
        <v>7490</v>
      </c>
      <c r="H4625" s="2">
        <v>45150</v>
      </c>
      <c r="I4625" s="2">
        <v>45150</v>
      </c>
      <c r="J4625"/>
      <c r="K4625"/>
      <c r="L4625">
        <v>0.01</v>
      </c>
      <c r="M4625" t="s">
        <v>7484</v>
      </c>
      <c r="N4625" t="s">
        <v>3865</v>
      </c>
      <c r="O4625"/>
      <c r="P4625" t="s">
        <v>8857</v>
      </c>
      <c r="Q4625" t="s">
        <v>15522</v>
      </c>
      <c r="R4625" t="s">
        <v>15467</v>
      </c>
      <c r="S4625" t="s">
        <v>15436</v>
      </c>
      <c r="T4625" t="s">
        <v>15437</v>
      </c>
      <c r="U4625" t="s">
        <v>15437</v>
      </c>
      <c r="V4625">
        <v>0</v>
      </c>
    </row>
    <row r="4626" spans="1:22" x14ac:dyDescent="0.25">
      <c r="A4626" t="s">
        <v>1569</v>
      </c>
      <c r="B4626">
        <v>330299</v>
      </c>
      <c r="C4626" t="s">
        <v>2076</v>
      </c>
      <c r="D4626" t="s">
        <v>2273</v>
      </c>
      <c r="E4626" t="s">
        <v>1572</v>
      </c>
      <c r="F4626" t="s">
        <v>13063</v>
      </c>
      <c r="G4626" t="s">
        <v>7494</v>
      </c>
      <c r="H4626" s="2">
        <v>45150</v>
      </c>
      <c r="I4626" s="2">
        <v>45150</v>
      </c>
      <c r="J4626"/>
      <c r="K4626"/>
      <c r="L4626">
        <v>0.01</v>
      </c>
      <c r="M4626" t="s">
        <v>7484</v>
      </c>
      <c r="N4626" t="s">
        <v>3865</v>
      </c>
      <c r="O4626"/>
      <c r="P4626" t="s">
        <v>13060</v>
      </c>
      <c r="Q4626" t="s">
        <v>4018</v>
      </c>
      <c r="R4626" t="s">
        <v>15463</v>
      </c>
      <c r="S4626" t="s">
        <v>15436</v>
      </c>
      <c r="T4626" t="s">
        <v>15437</v>
      </c>
      <c r="U4626" t="s">
        <v>15437</v>
      </c>
      <c r="V4626">
        <v>0</v>
      </c>
    </row>
    <row r="4627" spans="1:22" x14ac:dyDescent="0.25">
      <c r="A4627" t="s">
        <v>1569</v>
      </c>
      <c r="B4627">
        <v>330341</v>
      </c>
      <c r="C4627" t="s">
        <v>5817</v>
      </c>
      <c r="D4627" t="s">
        <v>2088</v>
      </c>
      <c r="E4627" t="s">
        <v>1572</v>
      </c>
      <c r="F4627" t="s">
        <v>10907</v>
      </c>
      <c r="G4627" t="s">
        <v>7490</v>
      </c>
      <c r="H4627" s="2">
        <v>45149</v>
      </c>
      <c r="I4627" s="2">
        <v>45149</v>
      </c>
      <c r="J4627"/>
      <c r="K4627"/>
      <c r="L4627">
        <v>0.01</v>
      </c>
      <c r="M4627" t="s">
        <v>7484</v>
      </c>
      <c r="N4627" t="s">
        <v>3865</v>
      </c>
      <c r="O4627"/>
      <c r="P4627" t="s">
        <v>10898</v>
      </c>
      <c r="Q4627" t="s">
        <v>3953</v>
      </c>
      <c r="R4627" t="s">
        <v>15463</v>
      </c>
      <c r="S4627" t="s">
        <v>15436</v>
      </c>
      <c r="T4627" t="s">
        <v>15437</v>
      </c>
      <c r="U4627" t="s">
        <v>15437</v>
      </c>
      <c r="V4627">
        <v>0</v>
      </c>
    </row>
    <row r="4628" spans="1:22" x14ac:dyDescent="0.25">
      <c r="A4628" t="s">
        <v>1569</v>
      </c>
      <c r="B4628">
        <v>330329</v>
      </c>
      <c r="C4628" t="s">
        <v>2377</v>
      </c>
      <c r="D4628" t="s">
        <v>9966</v>
      </c>
      <c r="E4628" t="s">
        <v>1572</v>
      </c>
      <c r="F4628" t="s">
        <v>13543</v>
      </c>
      <c r="G4628" t="s">
        <v>7487</v>
      </c>
      <c r="H4628" s="2">
        <v>45149</v>
      </c>
      <c r="I4628" s="2">
        <v>45149</v>
      </c>
      <c r="J4628"/>
      <c r="K4628"/>
      <c r="L4628">
        <v>0.01</v>
      </c>
      <c r="M4628" t="s">
        <v>7484</v>
      </c>
      <c r="N4628" t="s">
        <v>3865</v>
      </c>
      <c r="O4628"/>
      <c r="P4628" t="s">
        <v>13536</v>
      </c>
      <c r="Q4628" t="s">
        <v>4034</v>
      </c>
      <c r="R4628" t="s">
        <v>15463</v>
      </c>
      <c r="S4628" t="s">
        <v>15436</v>
      </c>
      <c r="T4628" t="s">
        <v>15437</v>
      </c>
      <c r="U4628" t="s">
        <v>15437</v>
      </c>
      <c r="V4628">
        <v>0</v>
      </c>
    </row>
    <row r="4629" spans="1:22" x14ac:dyDescent="0.25">
      <c r="A4629" t="s">
        <v>1569</v>
      </c>
      <c r="B4629">
        <v>330332</v>
      </c>
      <c r="C4629" t="s">
        <v>13786</v>
      </c>
      <c r="D4629" t="s">
        <v>13787</v>
      </c>
      <c r="E4629" t="s">
        <v>1572</v>
      </c>
      <c r="F4629" t="s">
        <v>13767</v>
      </c>
      <c r="G4629" t="s">
        <v>7490</v>
      </c>
      <c r="H4629" s="2">
        <v>45149</v>
      </c>
      <c r="I4629" s="2">
        <v>45149</v>
      </c>
      <c r="J4629"/>
      <c r="K4629"/>
      <c r="L4629">
        <v>0.01</v>
      </c>
      <c r="M4629" t="s">
        <v>7484</v>
      </c>
      <c r="N4629" t="s">
        <v>3482</v>
      </c>
      <c r="O4629"/>
      <c r="P4629" t="s">
        <v>13764</v>
      </c>
      <c r="Q4629" t="s">
        <v>13765</v>
      </c>
      <c r="R4629" t="s">
        <v>15466</v>
      </c>
      <c r="S4629" t="s">
        <v>15436</v>
      </c>
      <c r="T4629" t="s">
        <v>15437</v>
      </c>
      <c r="U4629" t="s">
        <v>15437</v>
      </c>
      <c r="V4629">
        <v>0</v>
      </c>
    </row>
    <row r="4630" spans="1:22" x14ac:dyDescent="0.25">
      <c r="A4630" t="s">
        <v>1569</v>
      </c>
      <c r="B4630">
        <v>330262</v>
      </c>
      <c r="C4630" t="s">
        <v>2322</v>
      </c>
      <c r="D4630" t="s">
        <v>1908</v>
      </c>
      <c r="E4630" t="s">
        <v>1572</v>
      </c>
      <c r="F4630" t="s">
        <v>10907</v>
      </c>
      <c r="G4630" t="s">
        <v>7490</v>
      </c>
      <c r="H4630" s="2">
        <v>45148</v>
      </c>
      <c r="I4630" s="2">
        <v>45148</v>
      </c>
      <c r="J4630"/>
      <c r="K4630"/>
      <c r="L4630">
        <v>0.01</v>
      </c>
      <c r="M4630" t="s">
        <v>7484</v>
      </c>
      <c r="N4630" t="s">
        <v>3865</v>
      </c>
      <c r="O4630"/>
      <c r="P4630" t="s">
        <v>10898</v>
      </c>
      <c r="Q4630" t="s">
        <v>3953</v>
      </c>
      <c r="R4630" t="s">
        <v>15463</v>
      </c>
      <c r="S4630" t="s">
        <v>15436</v>
      </c>
      <c r="T4630" t="s">
        <v>15437</v>
      </c>
      <c r="U4630" t="s">
        <v>15437</v>
      </c>
      <c r="V4630">
        <v>0</v>
      </c>
    </row>
    <row r="4631" spans="1:22" x14ac:dyDescent="0.25">
      <c r="A4631" t="s">
        <v>1569</v>
      </c>
      <c r="B4631">
        <v>330259</v>
      </c>
      <c r="C4631" t="s">
        <v>6539</v>
      </c>
      <c r="D4631" t="s">
        <v>6540</v>
      </c>
      <c r="E4631" t="s">
        <v>1572</v>
      </c>
      <c r="F4631" t="s">
        <v>6520</v>
      </c>
      <c r="G4631" t="s">
        <v>4294</v>
      </c>
      <c r="H4631" s="2">
        <v>45148</v>
      </c>
      <c r="I4631" s="2">
        <v>45148</v>
      </c>
      <c r="J4631"/>
      <c r="K4631"/>
      <c r="L4631">
        <v>0.01</v>
      </c>
      <c r="M4631" t="s">
        <v>4269</v>
      </c>
      <c r="N4631" t="s">
        <v>4199</v>
      </c>
      <c r="O4631"/>
      <c r="P4631" t="s">
        <v>6517</v>
      </c>
      <c r="Q4631" t="s">
        <v>6518</v>
      </c>
      <c r="R4631" t="s">
        <v>15449</v>
      </c>
      <c r="S4631" t="s">
        <v>15436</v>
      </c>
      <c r="T4631" t="s">
        <v>15437</v>
      </c>
      <c r="U4631" t="s">
        <v>15437</v>
      </c>
      <c r="V4631">
        <v>0</v>
      </c>
    </row>
    <row r="4632" spans="1:22" x14ac:dyDescent="0.25">
      <c r="A4632" t="s">
        <v>1569</v>
      </c>
      <c r="B4632">
        <v>298576</v>
      </c>
      <c r="C4632" t="s">
        <v>2595</v>
      </c>
      <c r="D4632" t="s">
        <v>7758</v>
      </c>
      <c r="E4632" t="s">
        <v>1607</v>
      </c>
      <c r="F4632" t="s">
        <v>7759</v>
      </c>
      <c r="G4632" t="s">
        <v>7537</v>
      </c>
      <c r="H4632" s="2">
        <v>45145</v>
      </c>
      <c r="I4632" s="2">
        <v>45145</v>
      </c>
      <c r="J4632"/>
      <c r="K4632"/>
      <c r="L4632">
        <v>38</v>
      </c>
      <c r="M4632" t="s">
        <v>7484</v>
      </c>
      <c r="N4632" t="s">
        <v>1714</v>
      </c>
      <c r="O4632"/>
      <c r="P4632" t="s">
        <v>7740</v>
      </c>
      <c r="Q4632" t="s">
        <v>7741</v>
      </c>
      <c r="R4632" t="s">
        <v>15462</v>
      </c>
      <c r="S4632" t="s">
        <v>15436</v>
      </c>
      <c r="T4632" t="s">
        <v>15437</v>
      </c>
      <c r="U4632" t="s">
        <v>15437</v>
      </c>
      <c r="V4632">
        <v>1</v>
      </c>
    </row>
    <row r="4633" spans="1:22" x14ac:dyDescent="0.25">
      <c r="A4633" t="s">
        <v>1569</v>
      </c>
      <c r="B4633">
        <v>298584</v>
      </c>
      <c r="C4633" t="s">
        <v>7857</v>
      </c>
      <c r="D4633" t="s">
        <v>2265</v>
      </c>
      <c r="E4633" t="s">
        <v>1572</v>
      </c>
      <c r="F4633" t="s">
        <v>7848</v>
      </c>
      <c r="G4633" t="s">
        <v>7490</v>
      </c>
      <c r="H4633" s="2">
        <v>45145</v>
      </c>
      <c r="I4633" s="2">
        <v>45145</v>
      </c>
      <c r="J4633"/>
      <c r="K4633"/>
      <c r="L4633">
        <v>0.01</v>
      </c>
      <c r="M4633" t="s">
        <v>7484</v>
      </c>
      <c r="N4633" t="s">
        <v>1714</v>
      </c>
      <c r="O4633"/>
      <c r="P4633" t="s">
        <v>7846</v>
      </c>
      <c r="Q4633" t="s">
        <v>5729</v>
      </c>
      <c r="R4633" t="s">
        <v>15462</v>
      </c>
      <c r="S4633" t="s">
        <v>15436</v>
      </c>
      <c r="T4633" t="s">
        <v>15437</v>
      </c>
      <c r="U4633" t="s">
        <v>15437</v>
      </c>
      <c r="V4633">
        <v>0</v>
      </c>
    </row>
    <row r="4634" spans="1:22" x14ac:dyDescent="0.25">
      <c r="A4634" t="s">
        <v>1569</v>
      </c>
      <c r="B4634">
        <v>330229</v>
      </c>
      <c r="C4634" t="s">
        <v>6312</v>
      </c>
      <c r="D4634" t="s">
        <v>7858</v>
      </c>
      <c r="E4634" t="s">
        <v>1572</v>
      </c>
      <c r="F4634" t="s">
        <v>7848</v>
      </c>
      <c r="G4634" t="s">
        <v>7490</v>
      </c>
      <c r="H4634" s="2">
        <v>45145</v>
      </c>
      <c r="I4634" s="2">
        <v>45145</v>
      </c>
      <c r="J4634"/>
      <c r="K4634"/>
      <c r="L4634">
        <v>0.01</v>
      </c>
      <c r="M4634" t="s">
        <v>7484</v>
      </c>
      <c r="N4634" t="s">
        <v>1714</v>
      </c>
      <c r="O4634"/>
      <c r="P4634" t="s">
        <v>7846</v>
      </c>
      <c r="Q4634" t="s">
        <v>5729</v>
      </c>
      <c r="R4634" t="s">
        <v>15462</v>
      </c>
      <c r="S4634" t="s">
        <v>15436</v>
      </c>
      <c r="T4634" t="s">
        <v>15437</v>
      </c>
      <c r="U4634" t="s">
        <v>15437</v>
      </c>
      <c r="V4634">
        <v>0</v>
      </c>
    </row>
    <row r="4635" spans="1:22" x14ac:dyDescent="0.25">
      <c r="A4635" t="s">
        <v>1569</v>
      </c>
      <c r="B4635">
        <v>329801</v>
      </c>
      <c r="C4635" t="s">
        <v>9141</v>
      </c>
      <c r="D4635" t="s">
        <v>9142</v>
      </c>
      <c r="E4635" t="s">
        <v>1572</v>
      </c>
      <c r="F4635" t="s">
        <v>9125</v>
      </c>
      <c r="G4635" t="s">
        <v>7490</v>
      </c>
      <c r="H4635" s="2">
        <v>45145</v>
      </c>
      <c r="I4635" s="2">
        <v>45187</v>
      </c>
      <c r="J4635"/>
      <c r="K4635"/>
      <c r="L4635">
        <v>0.01</v>
      </c>
      <c r="M4635" t="s">
        <v>7484</v>
      </c>
      <c r="N4635" t="s">
        <v>3482</v>
      </c>
      <c r="O4635"/>
      <c r="P4635" t="s">
        <v>9124</v>
      </c>
      <c r="Q4635" t="s">
        <v>6818</v>
      </c>
      <c r="R4635" t="s">
        <v>15466</v>
      </c>
      <c r="S4635" t="s">
        <v>15436</v>
      </c>
      <c r="T4635" t="s">
        <v>15437</v>
      </c>
      <c r="U4635" t="s">
        <v>15437</v>
      </c>
      <c r="V4635">
        <v>0</v>
      </c>
    </row>
    <row r="4636" spans="1:22" x14ac:dyDescent="0.25">
      <c r="A4636" t="s">
        <v>1569</v>
      </c>
      <c r="B4636">
        <v>330248</v>
      </c>
      <c r="C4636" t="s">
        <v>10923</v>
      </c>
      <c r="D4636" t="s">
        <v>3800</v>
      </c>
      <c r="E4636" t="s">
        <v>1572</v>
      </c>
      <c r="F4636" t="s">
        <v>10907</v>
      </c>
      <c r="G4636" t="s">
        <v>7490</v>
      </c>
      <c r="H4636" s="2">
        <v>45145</v>
      </c>
      <c r="I4636" s="2">
        <v>45145</v>
      </c>
      <c r="J4636"/>
      <c r="K4636"/>
      <c r="L4636">
        <v>0.01</v>
      </c>
      <c r="M4636" t="s">
        <v>7484</v>
      </c>
      <c r="N4636" t="s">
        <v>3865</v>
      </c>
      <c r="O4636"/>
      <c r="P4636" t="s">
        <v>10898</v>
      </c>
      <c r="Q4636" t="s">
        <v>3953</v>
      </c>
      <c r="R4636" t="s">
        <v>15463</v>
      </c>
      <c r="S4636" t="s">
        <v>15436</v>
      </c>
      <c r="T4636" t="s">
        <v>15437</v>
      </c>
      <c r="U4636" t="s">
        <v>15437</v>
      </c>
      <c r="V4636">
        <v>0</v>
      </c>
    </row>
    <row r="4637" spans="1:22" x14ac:dyDescent="0.25">
      <c r="A4637" t="s">
        <v>1569</v>
      </c>
      <c r="B4637">
        <v>330168</v>
      </c>
      <c r="C4637" t="s">
        <v>3380</v>
      </c>
      <c r="D4637" t="s">
        <v>11217</v>
      </c>
      <c r="E4637" t="s">
        <v>1572</v>
      </c>
      <c r="F4637" t="s">
        <v>11190</v>
      </c>
      <c r="G4637" t="s">
        <v>7490</v>
      </c>
      <c r="H4637" s="2">
        <v>45145</v>
      </c>
      <c r="I4637" s="2">
        <v>45719</v>
      </c>
      <c r="J4637"/>
      <c r="K4637"/>
      <c r="L4637">
        <v>0.01</v>
      </c>
      <c r="M4637" t="s">
        <v>7484</v>
      </c>
      <c r="N4637" t="s">
        <v>3482</v>
      </c>
      <c r="O4637"/>
      <c r="P4637" t="s">
        <v>11191</v>
      </c>
      <c r="Q4637" t="s">
        <v>11192</v>
      </c>
      <c r="R4637" t="s">
        <v>15466</v>
      </c>
      <c r="S4637" t="s">
        <v>15436</v>
      </c>
      <c r="T4637" t="s">
        <v>15437</v>
      </c>
      <c r="U4637" t="s">
        <v>15437</v>
      </c>
      <c r="V4637">
        <v>0</v>
      </c>
    </row>
    <row r="4638" spans="1:22" x14ac:dyDescent="0.25">
      <c r="A4638" t="s">
        <v>1569</v>
      </c>
      <c r="B4638">
        <v>330037</v>
      </c>
      <c r="C4638" t="s">
        <v>11637</v>
      </c>
      <c r="D4638" t="s">
        <v>11638</v>
      </c>
      <c r="E4638" t="s">
        <v>1572</v>
      </c>
      <c r="F4638" t="s">
        <v>11620</v>
      </c>
      <c r="G4638" t="s">
        <v>7487</v>
      </c>
      <c r="H4638" s="2">
        <v>45145</v>
      </c>
      <c r="I4638" s="2">
        <v>45145</v>
      </c>
      <c r="J4638"/>
      <c r="K4638"/>
      <c r="L4638">
        <v>0.01</v>
      </c>
      <c r="M4638" t="s">
        <v>7484</v>
      </c>
      <c r="N4638" t="s">
        <v>3311</v>
      </c>
      <c r="O4638"/>
      <c r="P4638" t="s">
        <v>11615</v>
      </c>
      <c r="Q4638" t="s">
        <v>11616</v>
      </c>
      <c r="R4638" t="s">
        <v>15463</v>
      </c>
      <c r="S4638" t="s">
        <v>15436</v>
      </c>
      <c r="T4638" t="s">
        <v>15437</v>
      </c>
      <c r="U4638" t="s">
        <v>15437</v>
      </c>
      <c r="V4638">
        <v>0</v>
      </c>
    </row>
    <row r="4639" spans="1:22" x14ac:dyDescent="0.25">
      <c r="A4639" t="s">
        <v>1569</v>
      </c>
      <c r="B4639">
        <v>329911</v>
      </c>
      <c r="C4639" t="s">
        <v>1810</v>
      </c>
      <c r="D4639" t="s">
        <v>13297</v>
      </c>
      <c r="E4639" t="s">
        <v>1572</v>
      </c>
      <c r="F4639" t="s">
        <v>13288</v>
      </c>
      <c r="G4639" t="s">
        <v>7490</v>
      </c>
      <c r="H4639" s="2">
        <v>45145</v>
      </c>
      <c r="I4639" s="2">
        <v>45453</v>
      </c>
      <c r="J4639"/>
      <c r="K4639"/>
      <c r="L4639">
        <v>0.01</v>
      </c>
      <c r="M4639" t="s">
        <v>7484</v>
      </c>
      <c r="N4639" t="s">
        <v>3482</v>
      </c>
      <c r="O4639"/>
      <c r="P4639" t="s">
        <v>13289</v>
      </c>
      <c r="Q4639" t="s">
        <v>13290</v>
      </c>
      <c r="R4639" t="s">
        <v>15466</v>
      </c>
      <c r="S4639" t="s">
        <v>15436</v>
      </c>
      <c r="T4639" t="s">
        <v>15437</v>
      </c>
      <c r="U4639" t="s">
        <v>15437</v>
      </c>
      <c r="V4639">
        <v>0</v>
      </c>
    </row>
    <row r="4640" spans="1:22" x14ac:dyDescent="0.25">
      <c r="A4640" t="s">
        <v>1569</v>
      </c>
      <c r="B4640">
        <v>329923</v>
      </c>
      <c r="C4640" t="s">
        <v>7481</v>
      </c>
      <c r="D4640" t="s">
        <v>2886</v>
      </c>
      <c r="E4640" t="s">
        <v>1572</v>
      </c>
      <c r="F4640" t="s">
        <v>13288</v>
      </c>
      <c r="G4640" t="s">
        <v>7490</v>
      </c>
      <c r="H4640" s="2">
        <v>45145</v>
      </c>
      <c r="I4640" s="2">
        <v>45201</v>
      </c>
      <c r="J4640"/>
      <c r="K4640"/>
      <c r="L4640">
        <v>0.01</v>
      </c>
      <c r="M4640" t="s">
        <v>7484</v>
      </c>
      <c r="N4640" t="s">
        <v>3482</v>
      </c>
      <c r="O4640"/>
      <c r="P4640" t="s">
        <v>13289</v>
      </c>
      <c r="Q4640" t="s">
        <v>13290</v>
      </c>
      <c r="R4640" t="s">
        <v>15466</v>
      </c>
      <c r="S4640" t="s">
        <v>15436</v>
      </c>
      <c r="T4640" t="s">
        <v>15437</v>
      </c>
      <c r="U4640" t="s">
        <v>15437</v>
      </c>
      <c r="V4640">
        <v>0</v>
      </c>
    </row>
    <row r="4641" spans="1:22" x14ac:dyDescent="0.25">
      <c r="A4641" t="s">
        <v>1569</v>
      </c>
      <c r="B4641">
        <v>298580</v>
      </c>
      <c r="C4641" t="s">
        <v>2212</v>
      </c>
      <c r="D4641" t="s">
        <v>14476</v>
      </c>
      <c r="E4641" t="s">
        <v>1607</v>
      </c>
      <c r="F4641" t="s">
        <v>14477</v>
      </c>
      <c r="G4641" t="s">
        <v>14478</v>
      </c>
      <c r="H4641" s="2">
        <v>45145</v>
      </c>
      <c r="I4641" s="2">
        <v>45565</v>
      </c>
      <c r="J4641"/>
      <c r="K4641"/>
      <c r="L4641">
        <v>38</v>
      </c>
      <c r="M4641" t="s">
        <v>7484</v>
      </c>
      <c r="N4641" t="s">
        <v>1714</v>
      </c>
      <c r="O4641" t="s">
        <v>7120</v>
      </c>
      <c r="P4641" t="s">
        <v>14467</v>
      </c>
      <c r="Q4641" t="s">
        <v>18</v>
      </c>
      <c r="R4641" t="s">
        <v>18</v>
      </c>
      <c r="S4641" t="s">
        <v>15436</v>
      </c>
      <c r="T4641" t="s">
        <v>15437</v>
      </c>
      <c r="U4641" t="s">
        <v>15437</v>
      </c>
      <c r="V4641">
        <v>1</v>
      </c>
    </row>
    <row r="4642" spans="1:22" x14ac:dyDescent="0.25">
      <c r="A4642" t="s">
        <v>1569</v>
      </c>
      <c r="B4642">
        <v>330208</v>
      </c>
      <c r="C4642" t="s">
        <v>1810</v>
      </c>
      <c r="D4642" t="s">
        <v>14907</v>
      </c>
      <c r="E4642" t="s">
        <v>1607</v>
      </c>
      <c r="F4642" t="s">
        <v>14979</v>
      </c>
      <c r="G4642" t="s">
        <v>14980</v>
      </c>
      <c r="H4642" s="2">
        <v>45145</v>
      </c>
      <c r="I4642" s="2">
        <v>45145</v>
      </c>
      <c r="J4642"/>
      <c r="K4642"/>
      <c r="L4642">
        <v>38</v>
      </c>
      <c r="M4642" t="s">
        <v>7484</v>
      </c>
      <c r="N4642" t="s">
        <v>1714</v>
      </c>
      <c r="O4642" t="s">
        <v>7120</v>
      </c>
      <c r="P4642" t="s">
        <v>14977</v>
      </c>
      <c r="Q4642" t="s">
        <v>14978</v>
      </c>
      <c r="R4642" t="s">
        <v>15472</v>
      </c>
      <c r="S4642" t="s">
        <v>15436</v>
      </c>
      <c r="T4642" t="s">
        <v>15437</v>
      </c>
      <c r="U4642" t="s">
        <v>15437</v>
      </c>
      <c r="V4642">
        <v>1</v>
      </c>
    </row>
    <row r="4643" spans="1:22" x14ac:dyDescent="0.25">
      <c r="A4643" t="s">
        <v>1569</v>
      </c>
      <c r="B4643">
        <v>329636</v>
      </c>
      <c r="C4643" t="s">
        <v>4203</v>
      </c>
      <c r="D4643" t="s">
        <v>13169</v>
      </c>
      <c r="E4643" t="s">
        <v>1607</v>
      </c>
      <c r="F4643" t="s">
        <v>15320</v>
      </c>
      <c r="G4643" t="s">
        <v>15321</v>
      </c>
      <c r="H4643" s="2">
        <v>45145</v>
      </c>
      <c r="I4643" s="2">
        <v>45145</v>
      </c>
      <c r="J4643"/>
      <c r="K4643"/>
      <c r="L4643">
        <v>38</v>
      </c>
      <c r="M4643" t="s">
        <v>7484</v>
      </c>
      <c r="N4643" t="s">
        <v>1714</v>
      </c>
      <c r="O4643" t="s">
        <v>7120</v>
      </c>
      <c r="P4643" t="s">
        <v>15294</v>
      </c>
      <c r="Q4643" t="s">
        <v>15295</v>
      </c>
      <c r="R4643" t="s">
        <v>18</v>
      </c>
      <c r="S4643" t="s">
        <v>15436</v>
      </c>
      <c r="T4643" t="s">
        <v>15437</v>
      </c>
      <c r="U4643" t="s">
        <v>15437</v>
      </c>
      <c r="V4643">
        <v>1</v>
      </c>
    </row>
    <row r="4644" spans="1:22" x14ac:dyDescent="0.25">
      <c r="A4644" t="s">
        <v>1569</v>
      </c>
      <c r="B4644">
        <v>330235</v>
      </c>
      <c r="C4644" t="s">
        <v>3399</v>
      </c>
      <c r="D4644" t="s">
        <v>4846</v>
      </c>
      <c r="E4644" t="s">
        <v>1596</v>
      </c>
      <c r="F4644" t="s">
        <v>4824</v>
      </c>
      <c r="G4644" t="s">
        <v>4294</v>
      </c>
      <c r="H4644" s="2">
        <v>45145</v>
      </c>
      <c r="I4644" s="2">
        <v>45145</v>
      </c>
      <c r="J4644"/>
      <c r="K4644"/>
      <c r="L4644">
        <v>32</v>
      </c>
      <c r="M4644" t="s">
        <v>4269</v>
      </c>
      <c r="N4644" t="s">
        <v>1714</v>
      </c>
      <c r="O4644"/>
      <c r="P4644" t="s">
        <v>4825</v>
      </c>
      <c r="Q4644" t="s">
        <v>3067</v>
      </c>
      <c r="R4644" t="s">
        <v>15447</v>
      </c>
      <c r="S4644" t="s">
        <v>15436</v>
      </c>
      <c r="T4644" t="s">
        <v>15437</v>
      </c>
      <c r="U4644" t="s">
        <v>15437</v>
      </c>
      <c r="V4644">
        <v>0.84210526315789469</v>
      </c>
    </row>
    <row r="4645" spans="1:22" x14ac:dyDescent="0.25">
      <c r="A4645" t="s">
        <v>1569</v>
      </c>
      <c r="B4645">
        <v>330305</v>
      </c>
      <c r="C4645" t="s">
        <v>5227</v>
      </c>
      <c r="D4645" t="s">
        <v>5228</v>
      </c>
      <c r="E4645" t="s">
        <v>1596</v>
      </c>
      <c r="F4645" t="s">
        <v>5199</v>
      </c>
      <c r="G4645" t="s">
        <v>4294</v>
      </c>
      <c r="H4645" s="2">
        <v>45145</v>
      </c>
      <c r="I4645" s="2">
        <v>45509</v>
      </c>
      <c r="J4645"/>
      <c r="K4645"/>
      <c r="L4645">
        <v>26.5</v>
      </c>
      <c r="M4645" t="s">
        <v>4269</v>
      </c>
      <c r="N4645" t="s">
        <v>3482</v>
      </c>
      <c r="O4645"/>
      <c r="P4645" t="s">
        <v>5200</v>
      </c>
      <c r="Q4645" t="s">
        <v>5201</v>
      </c>
      <c r="R4645" t="s">
        <v>15455</v>
      </c>
      <c r="S4645" t="s">
        <v>15436</v>
      </c>
      <c r="T4645" t="s">
        <v>15437</v>
      </c>
      <c r="U4645" t="s">
        <v>15437</v>
      </c>
      <c r="V4645">
        <v>0.69736842105263153</v>
      </c>
    </row>
    <row r="4646" spans="1:22" x14ac:dyDescent="0.25">
      <c r="A4646" t="s">
        <v>1569</v>
      </c>
      <c r="B4646">
        <v>330236</v>
      </c>
      <c r="C4646" t="s">
        <v>5684</v>
      </c>
      <c r="D4646" t="s">
        <v>5685</v>
      </c>
      <c r="E4646" t="s">
        <v>1572</v>
      </c>
      <c r="F4646" t="s">
        <v>5678</v>
      </c>
      <c r="G4646" t="s">
        <v>4294</v>
      </c>
      <c r="H4646" s="2">
        <v>45145</v>
      </c>
      <c r="I4646" s="2">
        <v>45145</v>
      </c>
      <c r="J4646"/>
      <c r="K4646"/>
      <c r="L4646">
        <v>0.01</v>
      </c>
      <c r="M4646" t="s">
        <v>4269</v>
      </c>
      <c r="N4646" t="s">
        <v>1714</v>
      </c>
      <c r="O4646"/>
      <c r="P4646" t="s">
        <v>5673</v>
      </c>
      <c r="Q4646" t="s">
        <v>5674</v>
      </c>
      <c r="R4646" t="s">
        <v>15454</v>
      </c>
      <c r="S4646" t="s">
        <v>15436</v>
      </c>
      <c r="T4646" t="s">
        <v>15437</v>
      </c>
      <c r="U4646" t="s">
        <v>15437</v>
      </c>
      <c r="V4646">
        <v>0</v>
      </c>
    </row>
    <row r="4647" spans="1:22" x14ac:dyDescent="0.25">
      <c r="A4647" t="s">
        <v>1569</v>
      </c>
      <c r="B4647">
        <v>330234</v>
      </c>
      <c r="C4647" t="s">
        <v>6541</v>
      </c>
      <c r="D4647" t="s">
        <v>6542</v>
      </c>
      <c r="E4647" t="s">
        <v>1572</v>
      </c>
      <c r="F4647" t="s">
        <v>6520</v>
      </c>
      <c r="G4647" t="s">
        <v>4294</v>
      </c>
      <c r="H4647" s="2">
        <v>45145</v>
      </c>
      <c r="I4647" s="2">
        <v>45145</v>
      </c>
      <c r="J4647"/>
      <c r="K4647"/>
      <c r="L4647">
        <v>0.01</v>
      </c>
      <c r="M4647" t="s">
        <v>4269</v>
      </c>
      <c r="N4647" t="s">
        <v>4199</v>
      </c>
      <c r="O4647"/>
      <c r="P4647" t="s">
        <v>6517</v>
      </c>
      <c r="Q4647" t="s">
        <v>6518</v>
      </c>
      <c r="R4647" t="s">
        <v>15449</v>
      </c>
      <c r="S4647" t="s">
        <v>15436</v>
      </c>
      <c r="T4647" t="s">
        <v>15437</v>
      </c>
      <c r="U4647" t="s">
        <v>15437</v>
      </c>
      <c r="V4647">
        <v>0</v>
      </c>
    </row>
    <row r="4648" spans="1:22" x14ac:dyDescent="0.25">
      <c r="A4648" t="s">
        <v>1569</v>
      </c>
      <c r="B4648">
        <v>330249</v>
      </c>
      <c r="C4648" t="s">
        <v>1979</v>
      </c>
      <c r="D4648" t="s">
        <v>6543</v>
      </c>
      <c r="E4648" t="s">
        <v>1572</v>
      </c>
      <c r="F4648" t="s">
        <v>6516</v>
      </c>
      <c r="G4648" t="s">
        <v>4268</v>
      </c>
      <c r="H4648" s="2">
        <v>45145</v>
      </c>
      <c r="I4648" s="2">
        <v>45145</v>
      </c>
      <c r="J4648"/>
      <c r="K4648"/>
      <c r="L4648">
        <v>0.01</v>
      </c>
      <c r="M4648" t="s">
        <v>4269</v>
      </c>
      <c r="N4648" t="s">
        <v>4199</v>
      </c>
      <c r="O4648"/>
      <c r="P4648" t="s">
        <v>6517</v>
      </c>
      <c r="Q4648" t="s">
        <v>6518</v>
      </c>
      <c r="R4648" t="s">
        <v>15449</v>
      </c>
      <c r="S4648" t="s">
        <v>15436</v>
      </c>
      <c r="T4648" t="s">
        <v>15437</v>
      </c>
      <c r="U4648" t="s">
        <v>15437</v>
      </c>
      <c r="V4648">
        <v>0</v>
      </c>
    </row>
    <row r="4649" spans="1:22" x14ac:dyDescent="0.25">
      <c r="A4649" t="s">
        <v>1569</v>
      </c>
      <c r="B4649">
        <v>330340</v>
      </c>
      <c r="C4649" t="s">
        <v>6881</v>
      </c>
      <c r="D4649" t="s">
        <v>5144</v>
      </c>
      <c r="E4649" t="s">
        <v>1572</v>
      </c>
      <c r="F4649" t="s">
        <v>6867</v>
      </c>
      <c r="G4649" t="s">
        <v>4294</v>
      </c>
      <c r="H4649" s="2">
        <v>45145</v>
      </c>
      <c r="I4649" s="2">
        <v>45145</v>
      </c>
      <c r="J4649"/>
      <c r="K4649"/>
      <c r="L4649">
        <v>0.01</v>
      </c>
      <c r="M4649" t="s">
        <v>4269</v>
      </c>
      <c r="N4649" t="s">
        <v>5768</v>
      </c>
      <c r="O4649"/>
      <c r="P4649" t="s">
        <v>6863</v>
      </c>
      <c r="Q4649" t="s">
        <v>6864</v>
      </c>
      <c r="R4649" t="s">
        <v>15452</v>
      </c>
      <c r="S4649" t="s">
        <v>15436</v>
      </c>
      <c r="T4649" t="s">
        <v>15437</v>
      </c>
      <c r="U4649" t="s">
        <v>15437</v>
      </c>
      <c r="V4649">
        <v>0</v>
      </c>
    </row>
    <row r="4650" spans="1:22" x14ac:dyDescent="0.25">
      <c r="A4650" t="s">
        <v>1569</v>
      </c>
      <c r="B4650">
        <v>330207</v>
      </c>
      <c r="C4650" t="s">
        <v>4040</v>
      </c>
      <c r="D4650" t="s">
        <v>2755</v>
      </c>
      <c r="E4650" t="s">
        <v>1572</v>
      </c>
      <c r="F4650" t="s">
        <v>7482</v>
      </c>
      <c r="G4650" t="s">
        <v>7483</v>
      </c>
      <c r="H4650" s="2">
        <v>45143</v>
      </c>
      <c r="I4650" s="2">
        <v>45143</v>
      </c>
      <c r="J4650"/>
      <c r="K4650"/>
      <c r="L4650">
        <v>0.01</v>
      </c>
      <c r="M4650" t="s">
        <v>7484</v>
      </c>
      <c r="N4650" t="s">
        <v>1714</v>
      </c>
      <c r="O4650"/>
      <c r="P4650" t="s">
        <v>7485</v>
      </c>
      <c r="Q4650" t="s">
        <v>5704</v>
      </c>
      <c r="R4650" t="s">
        <v>15461</v>
      </c>
      <c r="S4650" t="s">
        <v>15436</v>
      </c>
      <c r="T4650" t="s">
        <v>15437</v>
      </c>
      <c r="U4650" t="s">
        <v>15437</v>
      </c>
      <c r="V4650">
        <v>0</v>
      </c>
    </row>
    <row r="4651" spans="1:22" x14ac:dyDescent="0.25">
      <c r="A4651" t="s">
        <v>1569</v>
      </c>
      <c r="B4651">
        <v>330205</v>
      </c>
      <c r="C4651" t="s">
        <v>2908</v>
      </c>
      <c r="D4651" t="s">
        <v>7760</v>
      </c>
      <c r="E4651" t="s">
        <v>1572</v>
      </c>
      <c r="F4651" t="s">
        <v>7761</v>
      </c>
      <c r="G4651" t="s">
        <v>7494</v>
      </c>
      <c r="H4651" s="2">
        <v>45143</v>
      </c>
      <c r="I4651" s="2">
        <v>45523</v>
      </c>
      <c r="J4651"/>
      <c r="K4651"/>
      <c r="L4651">
        <v>0.01</v>
      </c>
      <c r="M4651" t="s">
        <v>7484</v>
      </c>
      <c r="N4651" t="s">
        <v>1714</v>
      </c>
      <c r="O4651"/>
      <c r="P4651" t="s">
        <v>7740</v>
      </c>
      <c r="Q4651" t="s">
        <v>7741</v>
      </c>
      <c r="R4651" t="s">
        <v>15462</v>
      </c>
      <c r="S4651" t="s">
        <v>15436</v>
      </c>
      <c r="T4651" t="s">
        <v>15437</v>
      </c>
      <c r="U4651" t="s">
        <v>15437</v>
      </c>
      <c r="V4651">
        <v>0</v>
      </c>
    </row>
    <row r="4652" spans="1:22" x14ac:dyDescent="0.25">
      <c r="A4652" t="s">
        <v>1569</v>
      </c>
      <c r="B4652">
        <v>298582</v>
      </c>
      <c r="C4652" t="s">
        <v>10072</v>
      </c>
      <c r="D4652" t="s">
        <v>2514</v>
      </c>
      <c r="E4652" t="s">
        <v>1596</v>
      </c>
      <c r="F4652" t="s">
        <v>10045</v>
      </c>
      <c r="G4652" t="s">
        <v>7490</v>
      </c>
      <c r="H4652" s="2">
        <v>45143</v>
      </c>
      <c r="I4652" s="2">
        <v>45143</v>
      </c>
      <c r="J4652"/>
      <c r="K4652"/>
      <c r="L4652">
        <v>22</v>
      </c>
      <c r="M4652" t="s">
        <v>7484</v>
      </c>
      <c r="N4652" t="s">
        <v>3311</v>
      </c>
      <c r="O4652"/>
      <c r="P4652" t="s">
        <v>10046</v>
      </c>
      <c r="Q4652" t="s">
        <v>6763</v>
      </c>
      <c r="R4652" t="s">
        <v>15463</v>
      </c>
      <c r="S4652" t="s">
        <v>15436</v>
      </c>
      <c r="T4652" t="s">
        <v>15437</v>
      </c>
      <c r="U4652" t="s">
        <v>15437</v>
      </c>
      <c r="V4652">
        <v>0.57894736842105265</v>
      </c>
    </row>
    <row r="4653" spans="1:22" x14ac:dyDescent="0.25">
      <c r="A4653" t="s">
        <v>1569</v>
      </c>
      <c r="B4653">
        <v>330244</v>
      </c>
      <c r="C4653" t="s">
        <v>2315</v>
      </c>
      <c r="D4653" t="s">
        <v>10493</v>
      </c>
      <c r="E4653" t="s">
        <v>1572</v>
      </c>
      <c r="F4653" t="s">
        <v>10454</v>
      </c>
      <c r="G4653" t="s">
        <v>7490</v>
      </c>
      <c r="H4653" s="2">
        <v>45143</v>
      </c>
      <c r="I4653" s="2">
        <v>45143</v>
      </c>
      <c r="J4653"/>
      <c r="K4653"/>
      <c r="L4653">
        <v>0.01</v>
      </c>
      <c r="M4653" t="s">
        <v>7484</v>
      </c>
      <c r="N4653" t="s">
        <v>1714</v>
      </c>
      <c r="O4653"/>
      <c r="P4653" t="s">
        <v>10452</v>
      </c>
      <c r="Q4653" t="s">
        <v>2939</v>
      </c>
      <c r="R4653" t="s">
        <v>15461</v>
      </c>
      <c r="S4653" t="s">
        <v>15436</v>
      </c>
      <c r="T4653" t="s">
        <v>15437</v>
      </c>
      <c r="U4653" t="s">
        <v>15437</v>
      </c>
      <c r="V4653">
        <v>0</v>
      </c>
    </row>
    <row r="4654" spans="1:22" x14ac:dyDescent="0.25">
      <c r="A4654" t="s">
        <v>1569</v>
      </c>
      <c r="B4654">
        <v>330209</v>
      </c>
      <c r="C4654" t="s">
        <v>4295</v>
      </c>
      <c r="D4654" t="s">
        <v>7775</v>
      </c>
      <c r="E4654" t="s">
        <v>1572</v>
      </c>
      <c r="F4654" t="s">
        <v>10704</v>
      </c>
      <c r="G4654" t="s">
        <v>7490</v>
      </c>
      <c r="H4654" s="2">
        <v>45143</v>
      </c>
      <c r="I4654" s="2">
        <v>45677</v>
      </c>
      <c r="J4654"/>
      <c r="K4654"/>
      <c r="L4654">
        <v>0.01</v>
      </c>
      <c r="M4654" t="s">
        <v>7484</v>
      </c>
      <c r="N4654" t="s">
        <v>1576</v>
      </c>
      <c r="O4654"/>
      <c r="P4654" t="s">
        <v>10705</v>
      </c>
      <c r="Q4654" t="s">
        <v>10706</v>
      </c>
      <c r="R4654" t="s">
        <v>15464</v>
      </c>
      <c r="S4654" t="s">
        <v>15436</v>
      </c>
      <c r="T4654" t="s">
        <v>15437</v>
      </c>
      <c r="U4654" t="s">
        <v>15437</v>
      </c>
      <c r="V4654">
        <v>0</v>
      </c>
    </row>
    <row r="4655" spans="1:22" x14ac:dyDescent="0.25">
      <c r="A4655" t="s">
        <v>1569</v>
      </c>
      <c r="B4655">
        <v>298585</v>
      </c>
      <c r="C4655" t="s">
        <v>4595</v>
      </c>
      <c r="D4655" t="s">
        <v>13226</v>
      </c>
      <c r="E4655" t="s">
        <v>1596</v>
      </c>
      <c r="F4655" t="s">
        <v>13214</v>
      </c>
      <c r="G4655" t="s">
        <v>7490</v>
      </c>
      <c r="H4655" s="2">
        <v>45143</v>
      </c>
      <c r="I4655" s="2">
        <v>45341</v>
      </c>
      <c r="J4655"/>
      <c r="K4655"/>
      <c r="L4655">
        <v>27</v>
      </c>
      <c r="M4655" t="s">
        <v>7484</v>
      </c>
      <c r="N4655" t="s">
        <v>3482</v>
      </c>
      <c r="O4655"/>
      <c r="P4655" t="s">
        <v>13215</v>
      </c>
      <c r="Q4655" t="s">
        <v>13216</v>
      </c>
      <c r="R4655" t="s">
        <v>15468</v>
      </c>
      <c r="S4655" t="s">
        <v>15436</v>
      </c>
      <c r="T4655" t="s">
        <v>15437</v>
      </c>
      <c r="U4655" t="s">
        <v>15437</v>
      </c>
      <c r="V4655">
        <v>0.71052631578947367</v>
      </c>
    </row>
    <row r="4656" spans="1:22" x14ac:dyDescent="0.25">
      <c r="A4656" t="s">
        <v>1569</v>
      </c>
      <c r="B4656">
        <v>330217</v>
      </c>
      <c r="C4656" t="s">
        <v>5118</v>
      </c>
      <c r="D4656" t="s">
        <v>3037</v>
      </c>
      <c r="E4656" t="s">
        <v>1572</v>
      </c>
      <c r="F4656" t="s">
        <v>5091</v>
      </c>
      <c r="G4656" t="s">
        <v>4294</v>
      </c>
      <c r="H4656" s="2">
        <v>45143</v>
      </c>
      <c r="I4656" s="2">
        <v>45143</v>
      </c>
      <c r="J4656"/>
      <c r="K4656"/>
      <c r="L4656">
        <v>0.01</v>
      </c>
      <c r="M4656" t="s">
        <v>4269</v>
      </c>
      <c r="N4656" t="s">
        <v>4199</v>
      </c>
      <c r="O4656"/>
      <c r="P4656" t="s">
        <v>5092</v>
      </c>
      <c r="Q4656" t="s">
        <v>5093</v>
      </c>
      <c r="R4656" t="s">
        <v>15449</v>
      </c>
      <c r="S4656" t="s">
        <v>15436</v>
      </c>
      <c r="T4656" t="s">
        <v>15437</v>
      </c>
      <c r="U4656" t="s">
        <v>15437</v>
      </c>
      <c r="V4656">
        <v>0</v>
      </c>
    </row>
    <row r="4657" spans="1:22" x14ac:dyDescent="0.25">
      <c r="A4657" t="s">
        <v>1569</v>
      </c>
      <c r="B4657">
        <v>330203</v>
      </c>
      <c r="C4657" t="s">
        <v>2068</v>
      </c>
      <c r="D4657" t="s">
        <v>9260</v>
      </c>
      <c r="E4657" t="s">
        <v>1572</v>
      </c>
      <c r="F4657" t="s">
        <v>9242</v>
      </c>
      <c r="G4657" t="s">
        <v>7490</v>
      </c>
      <c r="H4657" s="2">
        <v>45142</v>
      </c>
      <c r="I4657" s="2">
        <v>45142</v>
      </c>
      <c r="J4657"/>
      <c r="K4657"/>
      <c r="L4657">
        <v>0.01</v>
      </c>
      <c r="M4657" t="s">
        <v>7484</v>
      </c>
      <c r="N4657" t="s">
        <v>3865</v>
      </c>
      <c r="O4657"/>
      <c r="P4657" t="s">
        <v>9243</v>
      </c>
      <c r="Q4657" t="s">
        <v>4470</v>
      </c>
      <c r="R4657" t="s">
        <v>15467</v>
      </c>
      <c r="S4657" t="s">
        <v>15436</v>
      </c>
      <c r="T4657" t="s">
        <v>15437</v>
      </c>
      <c r="U4657" t="s">
        <v>15437</v>
      </c>
      <c r="V4657">
        <v>0</v>
      </c>
    </row>
    <row r="4658" spans="1:22" x14ac:dyDescent="0.25">
      <c r="A4658" t="s">
        <v>1569</v>
      </c>
      <c r="B4658">
        <v>298581</v>
      </c>
      <c r="C4658" t="s">
        <v>2234</v>
      </c>
      <c r="D4658" t="s">
        <v>3381</v>
      </c>
      <c r="E4658" t="s">
        <v>1572</v>
      </c>
      <c r="F4658" t="s">
        <v>13245</v>
      </c>
      <c r="G4658" t="s">
        <v>7490</v>
      </c>
      <c r="H4658" s="2">
        <v>45142</v>
      </c>
      <c r="I4658" s="2">
        <v>45142</v>
      </c>
      <c r="J4658"/>
      <c r="K4658"/>
      <c r="L4658">
        <v>0.01</v>
      </c>
      <c r="M4658" t="s">
        <v>7484</v>
      </c>
      <c r="N4658" t="s">
        <v>3865</v>
      </c>
      <c r="O4658"/>
      <c r="P4658" t="s">
        <v>13243</v>
      </c>
      <c r="Q4658" t="s">
        <v>5886</v>
      </c>
      <c r="R4658" t="s">
        <v>15463</v>
      </c>
      <c r="S4658" t="s">
        <v>15436</v>
      </c>
      <c r="T4658" t="s">
        <v>15437</v>
      </c>
      <c r="U4658" t="s">
        <v>15437</v>
      </c>
      <c r="V4658">
        <v>0</v>
      </c>
    </row>
    <row r="4659" spans="1:22" x14ac:dyDescent="0.25">
      <c r="A4659" t="s">
        <v>1569</v>
      </c>
      <c r="B4659">
        <v>330117</v>
      </c>
      <c r="C4659" t="s">
        <v>2357</v>
      </c>
      <c r="D4659" t="s">
        <v>2424</v>
      </c>
      <c r="E4659" t="s">
        <v>1596</v>
      </c>
      <c r="F4659" t="s">
        <v>5727</v>
      </c>
      <c r="G4659" t="s">
        <v>4294</v>
      </c>
      <c r="H4659" s="2">
        <v>45142</v>
      </c>
      <c r="I4659" s="2">
        <v>45142</v>
      </c>
      <c r="J4659"/>
      <c r="K4659"/>
      <c r="L4659">
        <v>22.5</v>
      </c>
      <c r="M4659" t="s">
        <v>4269</v>
      </c>
      <c r="N4659" t="s">
        <v>1714</v>
      </c>
      <c r="O4659"/>
      <c r="P4659" t="s">
        <v>5728</v>
      </c>
      <c r="Q4659" t="s">
        <v>5729</v>
      </c>
      <c r="R4659" t="s">
        <v>15454</v>
      </c>
      <c r="S4659" t="s">
        <v>15436</v>
      </c>
      <c r="T4659" t="s">
        <v>15437</v>
      </c>
      <c r="U4659" t="s">
        <v>15437</v>
      </c>
      <c r="V4659">
        <v>0.59210526315789469</v>
      </c>
    </row>
    <row r="4660" spans="1:22" x14ac:dyDescent="0.25">
      <c r="A4660" t="s">
        <v>1569</v>
      </c>
      <c r="B4660">
        <v>330172</v>
      </c>
      <c r="C4660" t="s">
        <v>9261</v>
      </c>
      <c r="D4660" t="s">
        <v>9262</v>
      </c>
      <c r="E4660" t="s">
        <v>1572</v>
      </c>
      <c r="F4660" t="s">
        <v>9242</v>
      </c>
      <c r="G4660" t="s">
        <v>7490</v>
      </c>
      <c r="H4660" s="2">
        <v>45141</v>
      </c>
      <c r="I4660" s="2">
        <v>45141</v>
      </c>
      <c r="J4660"/>
      <c r="K4660"/>
      <c r="L4660">
        <v>0.01</v>
      </c>
      <c r="M4660" t="s">
        <v>7484</v>
      </c>
      <c r="N4660" t="s">
        <v>3865</v>
      </c>
      <c r="O4660"/>
      <c r="P4660" t="s">
        <v>9243</v>
      </c>
      <c r="Q4660" t="s">
        <v>4470</v>
      </c>
      <c r="R4660" t="s">
        <v>15467</v>
      </c>
      <c r="S4660" t="s">
        <v>15436</v>
      </c>
      <c r="T4660" t="s">
        <v>15437</v>
      </c>
      <c r="U4660" t="s">
        <v>15437</v>
      </c>
      <c r="V4660">
        <v>0</v>
      </c>
    </row>
    <row r="4661" spans="1:22" x14ac:dyDescent="0.25">
      <c r="A4661" t="s">
        <v>1569</v>
      </c>
      <c r="B4661">
        <v>298579</v>
      </c>
      <c r="C4661" t="s">
        <v>5205</v>
      </c>
      <c r="D4661" t="s">
        <v>1817</v>
      </c>
      <c r="E4661" t="s">
        <v>1572</v>
      </c>
      <c r="F4661" t="s">
        <v>12183</v>
      </c>
      <c r="G4661" t="s">
        <v>7490</v>
      </c>
      <c r="H4661" s="2">
        <v>45141</v>
      </c>
      <c r="I4661" s="2">
        <v>45141</v>
      </c>
      <c r="J4661"/>
      <c r="K4661"/>
      <c r="L4661">
        <v>0.01</v>
      </c>
      <c r="M4661" t="s">
        <v>7484</v>
      </c>
      <c r="N4661" t="s">
        <v>3865</v>
      </c>
      <c r="O4661"/>
      <c r="P4661" t="s">
        <v>12181</v>
      </c>
      <c r="Q4661" t="s">
        <v>6091</v>
      </c>
      <c r="R4661" t="s">
        <v>15463</v>
      </c>
      <c r="S4661" t="s">
        <v>15436</v>
      </c>
      <c r="T4661" t="s">
        <v>15437</v>
      </c>
      <c r="U4661" t="s">
        <v>15437</v>
      </c>
      <c r="V4661">
        <v>0</v>
      </c>
    </row>
    <row r="4662" spans="1:22" x14ac:dyDescent="0.25">
      <c r="A4662" t="s">
        <v>1569</v>
      </c>
      <c r="B4662">
        <v>330177</v>
      </c>
      <c r="C4662" t="s">
        <v>1767</v>
      </c>
      <c r="D4662" t="s">
        <v>13265</v>
      </c>
      <c r="E4662" t="s">
        <v>1572</v>
      </c>
      <c r="F4662" t="s">
        <v>13245</v>
      </c>
      <c r="G4662" t="s">
        <v>7490</v>
      </c>
      <c r="H4662" s="2">
        <v>45141</v>
      </c>
      <c r="I4662" s="2">
        <v>45141</v>
      </c>
      <c r="J4662"/>
      <c r="K4662"/>
      <c r="L4662">
        <v>0.01</v>
      </c>
      <c r="M4662" t="s">
        <v>7484</v>
      </c>
      <c r="N4662" t="s">
        <v>3865</v>
      </c>
      <c r="O4662"/>
      <c r="P4662" t="s">
        <v>13243</v>
      </c>
      <c r="Q4662" t="s">
        <v>5886</v>
      </c>
      <c r="R4662" t="s">
        <v>15463</v>
      </c>
      <c r="S4662" t="s">
        <v>15436</v>
      </c>
      <c r="T4662" t="s">
        <v>15437</v>
      </c>
      <c r="U4662" t="s">
        <v>15437</v>
      </c>
      <c r="V4662">
        <v>0</v>
      </c>
    </row>
    <row r="4663" spans="1:22" x14ac:dyDescent="0.25">
      <c r="A4663" t="s">
        <v>1569</v>
      </c>
      <c r="B4663">
        <v>330179</v>
      </c>
      <c r="C4663" t="s">
        <v>1802</v>
      </c>
      <c r="D4663" t="s">
        <v>11436</v>
      </c>
      <c r="E4663" t="s">
        <v>1596</v>
      </c>
      <c r="F4663" t="s">
        <v>13767</v>
      </c>
      <c r="G4663" t="s">
        <v>7490</v>
      </c>
      <c r="H4663" s="2">
        <v>45141</v>
      </c>
      <c r="I4663" s="2">
        <v>45141</v>
      </c>
      <c r="J4663"/>
      <c r="K4663"/>
      <c r="L4663">
        <v>36.5</v>
      </c>
      <c r="M4663" t="s">
        <v>7484</v>
      </c>
      <c r="N4663" t="s">
        <v>3482</v>
      </c>
      <c r="O4663"/>
      <c r="P4663" t="s">
        <v>13764</v>
      </c>
      <c r="Q4663" t="s">
        <v>13765</v>
      </c>
      <c r="R4663" t="s">
        <v>15466</v>
      </c>
      <c r="S4663" t="s">
        <v>15436</v>
      </c>
      <c r="T4663" t="s">
        <v>15437</v>
      </c>
      <c r="U4663" t="s">
        <v>15437</v>
      </c>
      <c r="V4663">
        <v>0.96052631578947367</v>
      </c>
    </row>
    <row r="4664" spans="1:22" x14ac:dyDescent="0.25">
      <c r="A4664" t="s">
        <v>1569</v>
      </c>
      <c r="B4664">
        <v>329906</v>
      </c>
      <c r="C4664" t="s">
        <v>1829</v>
      </c>
      <c r="D4664" t="s">
        <v>10634</v>
      </c>
      <c r="E4664" t="s">
        <v>1572</v>
      </c>
      <c r="F4664" t="s">
        <v>10606</v>
      </c>
      <c r="G4664" t="s">
        <v>7490</v>
      </c>
      <c r="H4664" s="2">
        <v>45140</v>
      </c>
      <c r="I4664" s="2">
        <v>45257</v>
      </c>
      <c r="J4664"/>
      <c r="K4664"/>
      <c r="L4664">
        <v>0.01</v>
      </c>
      <c r="M4664" t="s">
        <v>7484</v>
      </c>
      <c r="N4664" t="s">
        <v>1576</v>
      </c>
      <c r="O4664"/>
      <c r="P4664" t="s">
        <v>10607</v>
      </c>
      <c r="Q4664" t="s">
        <v>10608</v>
      </c>
      <c r="R4664" t="s">
        <v>15464</v>
      </c>
      <c r="S4664" t="s">
        <v>15436</v>
      </c>
      <c r="T4664" t="s">
        <v>15437</v>
      </c>
      <c r="U4664" t="s">
        <v>15437</v>
      </c>
      <c r="V4664">
        <v>0</v>
      </c>
    </row>
    <row r="4665" spans="1:22" x14ac:dyDescent="0.25">
      <c r="A4665" t="s">
        <v>1569</v>
      </c>
      <c r="B4665">
        <v>330145</v>
      </c>
      <c r="C4665" t="s">
        <v>2815</v>
      </c>
      <c r="D4665" t="s">
        <v>7506</v>
      </c>
      <c r="E4665" t="s">
        <v>1572</v>
      </c>
      <c r="F4665" t="s">
        <v>7482</v>
      </c>
      <c r="G4665" t="s">
        <v>7483</v>
      </c>
      <c r="H4665" s="2">
        <v>45138</v>
      </c>
      <c r="I4665" s="2">
        <v>45138</v>
      </c>
      <c r="J4665"/>
      <c r="K4665"/>
      <c r="L4665">
        <v>0.01</v>
      </c>
      <c r="M4665" t="s">
        <v>7484</v>
      </c>
      <c r="N4665" t="s">
        <v>1714</v>
      </c>
      <c r="O4665"/>
      <c r="P4665" t="s">
        <v>7485</v>
      </c>
      <c r="Q4665" t="s">
        <v>5704</v>
      </c>
      <c r="R4665" t="s">
        <v>15461</v>
      </c>
      <c r="S4665" t="s">
        <v>15436</v>
      </c>
      <c r="T4665" t="s">
        <v>15437</v>
      </c>
      <c r="U4665" t="s">
        <v>15437</v>
      </c>
      <c r="V4665">
        <v>0</v>
      </c>
    </row>
    <row r="4666" spans="1:22" x14ac:dyDescent="0.25">
      <c r="A4666" t="s">
        <v>1569</v>
      </c>
      <c r="B4666">
        <v>330278</v>
      </c>
      <c r="C4666" t="s">
        <v>1708</v>
      </c>
      <c r="D4666" t="s">
        <v>7507</v>
      </c>
      <c r="E4666" t="s">
        <v>1572</v>
      </c>
      <c r="F4666" t="s">
        <v>7482</v>
      </c>
      <c r="G4666" t="s">
        <v>7483</v>
      </c>
      <c r="H4666" s="2">
        <v>45138</v>
      </c>
      <c r="I4666" s="2">
        <v>45138</v>
      </c>
      <c r="J4666"/>
      <c r="K4666"/>
      <c r="L4666">
        <v>0.01</v>
      </c>
      <c r="M4666" t="s">
        <v>7484</v>
      </c>
      <c r="N4666" t="s">
        <v>1714</v>
      </c>
      <c r="O4666"/>
      <c r="P4666" t="s">
        <v>7485</v>
      </c>
      <c r="Q4666" t="s">
        <v>5704</v>
      </c>
      <c r="R4666" t="s">
        <v>15461</v>
      </c>
      <c r="S4666" t="s">
        <v>15436</v>
      </c>
      <c r="T4666" t="s">
        <v>15437</v>
      </c>
      <c r="U4666" t="s">
        <v>15437</v>
      </c>
      <c r="V4666">
        <v>0</v>
      </c>
    </row>
    <row r="4667" spans="1:22" x14ac:dyDescent="0.25">
      <c r="A4667" t="s">
        <v>1569</v>
      </c>
      <c r="B4667">
        <v>330152</v>
      </c>
      <c r="C4667" t="s">
        <v>1810</v>
      </c>
      <c r="D4667" t="s">
        <v>7497</v>
      </c>
      <c r="E4667" t="s">
        <v>1596</v>
      </c>
      <c r="F4667" t="s">
        <v>7508</v>
      </c>
      <c r="G4667" t="s">
        <v>7509</v>
      </c>
      <c r="H4667" s="2">
        <v>45138</v>
      </c>
      <c r="I4667" s="2">
        <v>45747</v>
      </c>
      <c r="J4667"/>
      <c r="K4667"/>
      <c r="L4667">
        <v>23</v>
      </c>
      <c r="M4667" t="s">
        <v>7484</v>
      </c>
      <c r="N4667" t="s">
        <v>1714</v>
      </c>
      <c r="O4667"/>
      <c r="P4667" t="s">
        <v>7485</v>
      </c>
      <c r="Q4667" t="s">
        <v>5704</v>
      </c>
      <c r="R4667" t="s">
        <v>15461</v>
      </c>
      <c r="S4667" t="s">
        <v>15436</v>
      </c>
      <c r="T4667" t="s">
        <v>15437</v>
      </c>
      <c r="U4667" t="s">
        <v>15437</v>
      </c>
      <c r="V4667">
        <v>0.60526315789473684</v>
      </c>
    </row>
    <row r="4668" spans="1:22" x14ac:dyDescent="0.25">
      <c r="A4668" t="s">
        <v>1569</v>
      </c>
      <c r="B4668">
        <v>330164</v>
      </c>
      <c r="C4668" t="s">
        <v>8995</v>
      </c>
      <c r="D4668" t="s">
        <v>6494</v>
      </c>
      <c r="E4668" t="s">
        <v>1572</v>
      </c>
      <c r="F4668" t="s">
        <v>8979</v>
      </c>
      <c r="G4668" t="s">
        <v>7490</v>
      </c>
      <c r="H4668" s="2">
        <v>45138</v>
      </c>
      <c r="I4668" s="2">
        <v>45138</v>
      </c>
      <c r="J4668"/>
      <c r="K4668"/>
      <c r="L4668">
        <v>0.01</v>
      </c>
      <c r="M4668" t="s">
        <v>7484</v>
      </c>
      <c r="N4668" t="s">
        <v>3865</v>
      </c>
      <c r="O4668"/>
      <c r="P4668" t="s">
        <v>8980</v>
      </c>
      <c r="Q4668" t="s">
        <v>4579</v>
      </c>
      <c r="R4668" t="s">
        <v>15463</v>
      </c>
      <c r="S4668" t="s">
        <v>15436</v>
      </c>
      <c r="T4668" t="s">
        <v>15437</v>
      </c>
      <c r="U4668" t="s">
        <v>15437</v>
      </c>
      <c r="V4668">
        <v>0</v>
      </c>
    </row>
    <row r="4669" spans="1:22" x14ac:dyDescent="0.25">
      <c r="A4669" t="s">
        <v>1569</v>
      </c>
      <c r="B4669">
        <v>330173</v>
      </c>
      <c r="C4669" t="s">
        <v>2150</v>
      </c>
      <c r="D4669" t="s">
        <v>2794</v>
      </c>
      <c r="E4669" t="s">
        <v>1572</v>
      </c>
      <c r="F4669" t="s">
        <v>9462</v>
      </c>
      <c r="G4669" t="s">
        <v>7490</v>
      </c>
      <c r="H4669" s="2">
        <v>45138</v>
      </c>
      <c r="I4669" s="2">
        <v>45453</v>
      </c>
      <c r="J4669"/>
      <c r="K4669"/>
      <c r="L4669">
        <v>0.01</v>
      </c>
      <c r="M4669" t="s">
        <v>7484</v>
      </c>
      <c r="N4669" t="s">
        <v>3865</v>
      </c>
      <c r="O4669"/>
      <c r="P4669" t="s">
        <v>9463</v>
      </c>
      <c r="Q4669" t="s">
        <v>5857</v>
      </c>
      <c r="R4669" t="s">
        <v>15467</v>
      </c>
      <c r="S4669" t="s">
        <v>15436</v>
      </c>
      <c r="T4669" t="s">
        <v>15437</v>
      </c>
      <c r="U4669" t="s">
        <v>15437</v>
      </c>
      <c r="V4669">
        <v>0</v>
      </c>
    </row>
    <row r="4670" spans="1:22" x14ac:dyDescent="0.25">
      <c r="A4670" t="s">
        <v>1569</v>
      </c>
      <c r="B4670">
        <v>329919</v>
      </c>
      <c r="C4670" t="s">
        <v>3814</v>
      </c>
      <c r="D4670" t="s">
        <v>11577</v>
      </c>
      <c r="E4670" t="s">
        <v>1572</v>
      </c>
      <c r="F4670" t="s">
        <v>11563</v>
      </c>
      <c r="G4670" t="s">
        <v>7490</v>
      </c>
      <c r="H4670" s="2">
        <v>45138</v>
      </c>
      <c r="I4670" s="2">
        <v>45145</v>
      </c>
      <c r="J4670"/>
      <c r="K4670"/>
      <c r="L4670">
        <v>0.01</v>
      </c>
      <c r="M4670" t="s">
        <v>7484</v>
      </c>
      <c r="N4670" t="s">
        <v>3482</v>
      </c>
      <c r="O4670"/>
      <c r="P4670" t="s">
        <v>11564</v>
      </c>
      <c r="Q4670" t="s">
        <v>6889</v>
      </c>
      <c r="R4670" t="s">
        <v>15465</v>
      </c>
      <c r="S4670" t="s">
        <v>15436</v>
      </c>
      <c r="T4670" t="s">
        <v>15437</v>
      </c>
      <c r="U4670" t="s">
        <v>15437</v>
      </c>
      <c r="V4670">
        <v>0</v>
      </c>
    </row>
    <row r="4671" spans="1:22" x14ac:dyDescent="0.25">
      <c r="A4671" t="s">
        <v>1569</v>
      </c>
      <c r="B4671">
        <v>297503</v>
      </c>
      <c r="C4671" t="s">
        <v>2022</v>
      </c>
      <c r="D4671" t="s">
        <v>11582</v>
      </c>
      <c r="E4671" t="s">
        <v>1572</v>
      </c>
      <c r="F4671" t="s">
        <v>11563</v>
      </c>
      <c r="G4671" t="s">
        <v>7490</v>
      </c>
      <c r="H4671" s="2">
        <v>45138</v>
      </c>
      <c r="I4671" s="2">
        <v>45789</v>
      </c>
      <c r="J4671"/>
      <c r="K4671"/>
      <c r="L4671">
        <v>0.01</v>
      </c>
      <c r="M4671" t="s">
        <v>7484</v>
      </c>
      <c r="N4671" t="s">
        <v>3482</v>
      </c>
      <c r="O4671"/>
      <c r="P4671" t="s">
        <v>11564</v>
      </c>
      <c r="Q4671" t="s">
        <v>6889</v>
      </c>
      <c r="R4671" t="s">
        <v>15465</v>
      </c>
      <c r="S4671" t="s">
        <v>15436</v>
      </c>
      <c r="T4671" t="s">
        <v>15437</v>
      </c>
      <c r="U4671" t="s">
        <v>15437</v>
      </c>
      <c r="V4671">
        <v>0</v>
      </c>
    </row>
    <row r="4672" spans="1:22" x14ac:dyDescent="0.25">
      <c r="A4672" t="s">
        <v>1569</v>
      </c>
      <c r="B4672">
        <v>298574</v>
      </c>
      <c r="C4672" t="s">
        <v>9151</v>
      </c>
      <c r="D4672" t="s">
        <v>12116</v>
      </c>
      <c r="E4672" t="s">
        <v>1572</v>
      </c>
      <c r="F4672" t="s">
        <v>12117</v>
      </c>
      <c r="G4672" t="s">
        <v>7494</v>
      </c>
      <c r="H4672" s="2">
        <v>45138</v>
      </c>
      <c r="I4672" s="2">
        <v>45397</v>
      </c>
      <c r="J4672"/>
      <c r="K4672"/>
      <c r="L4672">
        <v>0.01</v>
      </c>
      <c r="M4672" t="s">
        <v>7484</v>
      </c>
      <c r="N4672" t="s">
        <v>1714</v>
      </c>
      <c r="O4672"/>
      <c r="P4672" t="s">
        <v>12097</v>
      </c>
      <c r="Q4672" t="s">
        <v>3032</v>
      </c>
      <c r="R4672" t="s">
        <v>15461</v>
      </c>
      <c r="S4672" t="s">
        <v>15436</v>
      </c>
      <c r="T4672" t="s">
        <v>15437</v>
      </c>
      <c r="U4672" t="s">
        <v>15437</v>
      </c>
      <c r="V4672">
        <v>0</v>
      </c>
    </row>
    <row r="4673" spans="1:22" x14ac:dyDescent="0.25">
      <c r="A4673" t="s">
        <v>1569</v>
      </c>
      <c r="B4673">
        <v>330160</v>
      </c>
      <c r="C4673" t="s">
        <v>3463</v>
      </c>
      <c r="D4673" t="s">
        <v>11383</v>
      </c>
      <c r="E4673" t="s">
        <v>1596</v>
      </c>
      <c r="F4673" t="s">
        <v>13063</v>
      </c>
      <c r="G4673" t="s">
        <v>7494</v>
      </c>
      <c r="H4673" s="2">
        <v>45138</v>
      </c>
      <c r="I4673" s="2">
        <v>45138</v>
      </c>
      <c r="J4673"/>
      <c r="K4673"/>
      <c r="L4673">
        <v>12</v>
      </c>
      <c r="M4673" t="s">
        <v>7484</v>
      </c>
      <c r="N4673" t="s">
        <v>3865</v>
      </c>
      <c r="O4673"/>
      <c r="P4673" t="s">
        <v>13060</v>
      </c>
      <c r="Q4673" t="s">
        <v>4018</v>
      </c>
      <c r="R4673" t="s">
        <v>15463</v>
      </c>
      <c r="S4673" t="s">
        <v>15436</v>
      </c>
      <c r="T4673" t="s">
        <v>15437</v>
      </c>
      <c r="U4673" t="s">
        <v>15437</v>
      </c>
      <c r="V4673">
        <v>0.31578947368421051</v>
      </c>
    </row>
    <row r="4674" spans="1:22" x14ac:dyDescent="0.25">
      <c r="A4674" t="s">
        <v>1569</v>
      </c>
      <c r="B4674">
        <v>330161</v>
      </c>
      <c r="C4674" t="s">
        <v>13298</v>
      </c>
      <c r="D4674" t="s">
        <v>13299</v>
      </c>
      <c r="E4674" t="s">
        <v>1572</v>
      </c>
      <c r="F4674" t="s">
        <v>13300</v>
      </c>
      <c r="G4674" t="s">
        <v>7487</v>
      </c>
      <c r="H4674" s="2">
        <v>45138</v>
      </c>
      <c r="I4674" s="2">
        <v>45138</v>
      </c>
      <c r="J4674"/>
      <c r="K4674"/>
      <c r="L4674">
        <v>0.01</v>
      </c>
      <c r="M4674" t="s">
        <v>7484</v>
      </c>
      <c r="N4674" t="s">
        <v>3482</v>
      </c>
      <c r="O4674"/>
      <c r="P4674" t="s">
        <v>13289</v>
      </c>
      <c r="Q4674" t="s">
        <v>13290</v>
      </c>
      <c r="R4674" t="s">
        <v>15466</v>
      </c>
      <c r="S4674" t="s">
        <v>15436</v>
      </c>
      <c r="T4674" t="s">
        <v>15437</v>
      </c>
      <c r="U4674" t="s">
        <v>15437</v>
      </c>
      <c r="V4674">
        <v>0</v>
      </c>
    </row>
    <row r="4675" spans="1:22" x14ac:dyDescent="0.25">
      <c r="A4675" t="s">
        <v>1569</v>
      </c>
      <c r="B4675">
        <v>329956</v>
      </c>
      <c r="C4675" t="s">
        <v>6354</v>
      </c>
      <c r="D4675" t="s">
        <v>13844</v>
      </c>
      <c r="E4675" t="s">
        <v>1572</v>
      </c>
      <c r="F4675" t="s">
        <v>13833</v>
      </c>
      <c r="G4675" t="s">
        <v>7490</v>
      </c>
      <c r="H4675" s="2">
        <v>45138</v>
      </c>
      <c r="I4675" s="2">
        <v>45138</v>
      </c>
      <c r="J4675"/>
      <c r="K4675"/>
      <c r="L4675">
        <v>0.01</v>
      </c>
      <c r="M4675" t="s">
        <v>7484</v>
      </c>
      <c r="N4675" t="s">
        <v>3865</v>
      </c>
      <c r="O4675"/>
      <c r="P4675" t="s">
        <v>13834</v>
      </c>
      <c r="Q4675" t="s">
        <v>13835</v>
      </c>
      <c r="R4675" t="s">
        <v>15463</v>
      </c>
      <c r="S4675" t="s">
        <v>15436</v>
      </c>
      <c r="T4675" t="s">
        <v>15437</v>
      </c>
      <c r="U4675" t="s">
        <v>15437</v>
      </c>
      <c r="V4675">
        <v>0</v>
      </c>
    </row>
    <row r="4676" spans="1:22" x14ac:dyDescent="0.25">
      <c r="A4676" t="s">
        <v>1569</v>
      </c>
      <c r="B4676">
        <v>329837</v>
      </c>
      <c r="C4676" t="s">
        <v>15185</v>
      </c>
      <c r="D4676" t="s">
        <v>1952</v>
      </c>
      <c r="E4676" t="s">
        <v>1607</v>
      </c>
      <c r="F4676" t="s">
        <v>15186</v>
      </c>
      <c r="G4676" t="s">
        <v>15187</v>
      </c>
      <c r="H4676" s="2">
        <v>45138</v>
      </c>
      <c r="I4676" s="2">
        <v>45138</v>
      </c>
      <c r="J4676"/>
      <c r="K4676"/>
      <c r="L4676">
        <v>38</v>
      </c>
      <c r="M4676" t="s">
        <v>7484</v>
      </c>
      <c r="N4676" t="s">
        <v>1714</v>
      </c>
      <c r="O4676" t="s">
        <v>7120</v>
      </c>
      <c r="P4676" t="s">
        <v>15160</v>
      </c>
      <c r="Q4676" t="s">
        <v>15161</v>
      </c>
      <c r="R4676" t="s">
        <v>15430</v>
      </c>
      <c r="S4676" t="s">
        <v>15436</v>
      </c>
      <c r="T4676" t="s">
        <v>15437</v>
      </c>
      <c r="U4676" t="s">
        <v>15437</v>
      </c>
      <c r="V4676">
        <v>1</v>
      </c>
    </row>
    <row r="4677" spans="1:22" x14ac:dyDescent="0.25">
      <c r="A4677" t="s">
        <v>1569</v>
      </c>
      <c r="B4677">
        <v>330016</v>
      </c>
      <c r="C4677" t="s">
        <v>2905</v>
      </c>
      <c r="D4677" t="s">
        <v>2159</v>
      </c>
      <c r="E4677" t="s">
        <v>1607</v>
      </c>
      <c r="F4677" t="s">
        <v>14479</v>
      </c>
      <c r="G4677" t="s">
        <v>14480</v>
      </c>
      <c r="H4677" s="2">
        <v>45138</v>
      </c>
      <c r="I4677" s="2">
        <v>45504</v>
      </c>
      <c r="J4677"/>
      <c r="K4677"/>
      <c r="L4677">
        <v>38</v>
      </c>
      <c r="M4677" t="s">
        <v>7484</v>
      </c>
      <c r="N4677" t="s">
        <v>1714</v>
      </c>
      <c r="O4677" t="s">
        <v>7120</v>
      </c>
      <c r="P4677" t="s">
        <v>14467</v>
      </c>
      <c r="Q4677" t="s">
        <v>18</v>
      </c>
      <c r="R4677" t="s">
        <v>18</v>
      </c>
      <c r="S4677" t="s">
        <v>15436</v>
      </c>
      <c r="T4677" t="s">
        <v>15437</v>
      </c>
      <c r="U4677" t="s">
        <v>15437</v>
      </c>
      <c r="V4677">
        <v>1</v>
      </c>
    </row>
    <row r="4678" spans="1:22" x14ac:dyDescent="0.25">
      <c r="A4678" t="s">
        <v>1569</v>
      </c>
      <c r="B4678">
        <v>329438</v>
      </c>
      <c r="C4678" t="s">
        <v>2500</v>
      </c>
      <c r="D4678" t="s">
        <v>5376</v>
      </c>
      <c r="E4678" t="s">
        <v>1607</v>
      </c>
      <c r="F4678" t="s">
        <v>14843</v>
      </c>
      <c r="G4678" t="s">
        <v>14844</v>
      </c>
      <c r="H4678" s="2">
        <v>45138</v>
      </c>
      <c r="I4678" s="2">
        <v>45138</v>
      </c>
      <c r="J4678"/>
      <c r="K4678"/>
      <c r="L4678">
        <v>38</v>
      </c>
      <c r="M4678" t="s">
        <v>7484</v>
      </c>
      <c r="N4678" t="s">
        <v>1714</v>
      </c>
      <c r="O4678" t="s">
        <v>7120</v>
      </c>
      <c r="P4678" t="s">
        <v>14831</v>
      </c>
      <c r="Q4678" t="s">
        <v>14832</v>
      </c>
      <c r="R4678" t="s">
        <v>15433</v>
      </c>
      <c r="S4678" t="s">
        <v>15436</v>
      </c>
      <c r="T4678" t="s">
        <v>15437</v>
      </c>
      <c r="U4678" t="s">
        <v>15437</v>
      </c>
      <c r="V4678">
        <v>1</v>
      </c>
    </row>
    <row r="4679" spans="1:22" x14ac:dyDescent="0.25">
      <c r="A4679" t="s">
        <v>1569</v>
      </c>
      <c r="B4679">
        <v>329705</v>
      </c>
      <c r="C4679" t="s">
        <v>4029</v>
      </c>
      <c r="D4679" t="s">
        <v>14981</v>
      </c>
      <c r="E4679" t="s">
        <v>1607</v>
      </c>
      <c r="F4679" t="s">
        <v>14979</v>
      </c>
      <c r="G4679" t="s">
        <v>14980</v>
      </c>
      <c r="H4679" s="2">
        <v>45138</v>
      </c>
      <c r="I4679" s="2">
        <v>45138</v>
      </c>
      <c r="J4679"/>
      <c r="K4679"/>
      <c r="L4679">
        <v>38</v>
      </c>
      <c r="M4679" t="s">
        <v>7484</v>
      </c>
      <c r="N4679" t="s">
        <v>1714</v>
      </c>
      <c r="O4679" t="s">
        <v>7120</v>
      </c>
      <c r="P4679" t="s">
        <v>14977</v>
      </c>
      <c r="Q4679" t="s">
        <v>14978</v>
      </c>
      <c r="R4679" t="s">
        <v>15472</v>
      </c>
      <c r="S4679" t="s">
        <v>15436</v>
      </c>
      <c r="T4679" t="s">
        <v>15437</v>
      </c>
      <c r="U4679" t="s">
        <v>15437</v>
      </c>
      <c r="V4679">
        <v>1</v>
      </c>
    </row>
    <row r="4680" spans="1:22" x14ac:dyDescent="0.25">
      <c r="A4680" t="s">
        <v>1569</v>
      </c>
      <c r="B4680">
        <v>330015</v>
      </c>
      <c r="C4680" t="s">
        <v>1656</v>
      </c>
      <c r="D4680" t="s">
        <v>5345</v>
      </c>
      <c r="E4680" t="s">
        <v>1572</v>
      </c>
      <c r="F4680" t="s">
        <v>5321</v>
      </c>
      <c r="G4680" t="s">
        <v>4268</v>
      </c>
      <c r="H4680" s="2">
        <v>45138</v>
      </c>
      <c r="I4680" s="2">
        <v>45719</v>
      </c>
      <c r="J4680"/>
      <c r="K4680"/>
      <c r="L4680">
        <v>0.01</v>
      </c>
      <c r="M4680" t="s">
        <v>4269</v>
      </c>
      <c r="N4680" t="s">
        <v>3482</v>
      </c>
      <c r="O4680"/>
      <c r="P4680" t="s">
        <v>5318</v>
      </c>
      <c r="Q4680" t="s">
        <v>3547</v>
      </c>
      <c r="R4680" t="s">
        <v>15455</v>
      </c>
      <c r="S4680" t="s">
        <v>15436</v>
      </c>
      <c r="T4680" t="s">
        <v>15437</v>
      </c>
      <c r="U4680" t="s">
        <v>15437</v>
      </c>
      <c r="V4680">
        <v>0</v>
      </c>
    </row>
    <row r="4681" spans="1:22" x14ac:dyDescent="0.25">
      <c r="A4681" t="s">
        <v>1569</v>
      </c>
      <c r="B4681">
        <v>330113</v>
      </c>
      <c r="C4681" t="s">
        <v>5748</v>
      </c>
      <c r="D4681" t="s">
        <v>5749</v>
      </c>
      <c r="E4681" t="s">
        <v>1572</v>
      </c>
      <c r="F4681" t="s">
        <v>5731</v>
      </c>
      <c r="G4681" t="s">
        <v>4268</v>
      </c>
      <c r="H4681" s="2">
        <v>45138</v>
      </c>
      <c r="I4681" s="2">
        <v>45257</v>
      </c>
      <c r="J4681"/>
      <c r="K4681"/>
      <c r="L4681">
        <v>0.01</v>
      </c>
      <c r="M4681" t="s">
        <v>4269</v>
      </c>
      <c r="N4681" t="s">
        <v>1714</v>
      </c>
      <c r="O4681"/>
      <c r="P4681" t="s">
        <v>5728</v>
      </c>
      <c r="Q4681" t="s">
        <v>5729</v>
      </c>
      <c r="R4681" t="s">
        <v>15454</v>
      </c>
      <c r="S4681" t="s">
        <v>15436</v>
      </c>
      <c r="T4681" t="s">
        <v>15437</v>
      </c>
      <c r="U4681" t="s">
        <v>15437</v>
      </c>
      <c r="V4681">
        <v>0</v>
      </c>
    </row>
    <row r="4682" spans="1:22" x14ac:dyDescent="0.25">
      <c r="A4682" t="s">
        <v>1569</v>
      </c>
      <c r="B4682">
        <v>330080</v>
      </c>
      <c r="C4682" t="s">
        <v>1914</v>
      </c>
      <c r="D4682" t="s">
        <v>4153</v>
      </c>
      <c r="E4682" t="s">
        <v>1607</v>
      </c>
      <c r="F4682" t="s">
        <v>6277</v>
      </c>
      <c r="G4682" t="s">
        <v>4294</v>
      </c>
      <c r="H4682" s="2">
        <v>45138</v>
      </c>
      <c r="I4682" s="2">
        <v>45138</v>
      </c>
      <c r="J4682"/>
      <c r="K4682"/>
      <c r="L4682">
        <v>38</v>
      </c>
      <c r="M4682" t="s">
        <v>4269</v>
      </c>
      <c r="N4682" t="s">
        <v>3482</v>
      </c>
      <c r="O4682"/>
      <c r="P4682" t="s">
        <v>6262</v>
      </c>
      <c r="Q4682" t="s">
        <v>6263</v>
      </c>
      <c r="R4682" t="s">
        <v>15455</v>
      </c>
      <c r="S4682" t="s">
        <v>15436</v>
      </c>
      <c r="T4682" t="s">
        <v>15437</v>
      </c>
      <c r="U4682" t="s">
        <v>15437</v>
      </c>
      <c r="V4682">
        <v>1</v>
      </c>
    </row>
    <row r="4683" spans="1:22" x14ac:dyDescent="0.25">
      <c r="A4683" t="s">
        <v>1569</v>
      </c>
      <c r="B4683">
        <v>330023</v>
      </c>
      <c r="C4683" t="s">
        <v>1825</v>
      </c>
      <c r="D4683" t="s">
        <v>6473</v>
      </c>
      <c r="E4683" t="s">
        <v>1572</v>
      </c>
      <c r="F4683" t="s">
        <v>6456</v>
      </c>
      <c r="G4683" t="s">
        <v>4268</v>
      </c>
      <c r="H4683" s="2">
        <v>45138</v>
      </c>
      <c r="I4683" s="2">
        <v>45138</v>
      </c>
      <c r="J4683"/>
      <c r="K4683"/>
      <c r="L4683">
        <v>0.01</v>
      </c>
      <c r="M4683" t="s">
        <v>4269</v>
      </c>
      <c r="N4683" t="s">
        <v>3865</v>
      </c>
      <c r="O4683"/>
      <c r="P4683" t="s">
        <v>6457</v>
      </c>
      <c r="Q4683" t="s">
        <v>6458</v>
      </c>
      <c r="R4683" t="s">
        <v>15452</v>
      </c>
      <c r="S4683" t="s">
        <v>15436</v>
      </c>
      <c r="T4683" t="s">
        <v>15437</v>
      </c>
      <c r="U4683" t="s">
        <v>15437</v>
      </c>
      <c r="V4683">
        <v>0</v>
      </c>
    </row>
    <row r="4684" spans="1:22" x14ac:dyDescent="0.25">
      <c r="A4684" t="s">
        <v>1569</v>
      </c>
      <c r="B4684">
        <v>330169</v>
      </c>
      <c r="C4684" t="s">
        <v>2830</v>
      </c>
      <c r="D4684" t="s">
        <v>2895</v>
      </c>
      <c r="E4684" t="s">
        <v>1607</v>
      </c>
      <c r="F4684" t="s">
        <v>6832</v>
      </c>
      <c r="G4684" t="s">
        <v>4326</v>
      </c>
      <c r="H4684" s="2">
        <v>45138</v>
      </c>
      <c r="I4684" s="2">
        <v>45138</v>
      </c>
      <c r="J4684"/>
      <c r="K4684"/>
      <c r="L4684">
        <v>38</v>
      </c>
      <c r="M4684" t="s">
        <v>4269</v>
      </c>
      <c r="N4684" t="s">
        <v>3482</v>
      </c>
      <c r="O4684"/>
      <c r="P4684" t="s">
        <v>6817</v>
      </c>
      <c r="Q4684" t="s">
        <v>6818</v>
      </c>
      <c r="R4684" t="s">
        <v>15455</v>
      </c>
      <c r="S4684" t="s">
        <v>15436</v>
      </c>
      <c r="T4684" t="s">
        <v>15437</v>
      </c>
      <c r="U4684" t="s">
        <v>1566</v>
      </c>
      <c r="V4684">
        <v>1</v>
      </c>
    </row>
    <row r="4685" spans="1:22" x14ac:dyDescent="0.25">
      <c r="A4685" t="s">
        <v>1569</v>
      </c>
      <c r="B4685">
        <v>330120</v>
      </c>
      <c r="C4685" t="s">
        <v>2416</v>
      </c>
      <c r="D4685" t="s">
        <v>5210</v>
      </c>
      <c r="E4685" t="s">
        <v>1572</v>
      </c>
      <c r="F4685" t="s">
        <v>10850</v>
      </c>
      <c r="G4685" t="s">
        <v>7490</v>
      </c>
      <c r="H4685" s="2">
        <v>45137</v>
      </c>
      <c r="I4685" s="2">
        <v>45137</v>
      </c>
      <c r="J4685"/>
      <c r="K4685"/>
      <c r="L4685">
        <v>0.01</v>
      </c>
      <c r="M4685" t="s">
        <v>7484</v>
      </c>
      <c r="N4685" t="s">
        <v>3865</v>
      </c>
      <c r="O4685"/>
      <c r="P4685" t="s">
        <v>10847</v>
      </c>
      <c r="Q4685" t="s">
        <v>3922</v>
      </c>
      <c r="R4685" t="s">
        <v>15468</v>
      </c>
      <c r="S4685" t="s">
        <v>15436</v>
      </c>
      <c r="T4685" t="s">
        <v>15437</v>
      </c>
      <c r="U4685" t="s">
        <v>15437</v>
      </c>
      <c r="V4685">
        <v>0</v>
      </c>
    </row>
    <row r="4686" spans="1:22" x14ac:dyDescent="0.25">
      <c r="A4686" t="s">
        <v>1569</v>
      </c>
      <c r="B4686">
        <v>330091</v>
      </c>
      <c r="C4686" t="s">
        <v>8646</v>
      </c>
      <c r="D4686" t="s">
        <v>8647</v>
      </c>
      <c r="E4686" t="s">
        <v>1572</v>
      </c>
      <c r="F4686" t="s">
        <v>8607</v>
      </c>
      <c r="G4686" t="s">
        <v>7490</v>
      </c>
      <c r="H4686" s="2">
        <v>45135</v>
      </c>
      <c r="I4686" s="2">
        <v>45135</v>
      </c>
      <c r="J4686"/>
      <c r="K4686"/>
      <c r="L4686">
        <v>0.01</v>
      </c>
      <c r="M4686" t="s">
        <v>7484</v>
      </c>
      <c r="N4686" t="s">
        <v>1714</v>
      </c>
      <c r="O4686"/>
      <c r="P4686" t="s">
        <v>8608</v>
      </c>
      <c r="Q4686" t="s">
        <v>2575</v>
      </c>
      <c r="R4686" t="s">
        <v>15461</v>
      </c>
      <c r="S4686" t="s">
        <v>15436</v>
      </c>
      <c r="T4686" t="s">
        <v>15437</v>
      </c>
      <c r="U4686" t="s">
        <v>15437</v>
      </c>
      <c r="V4686">
        <v>0</v>
      </c>
    </row>
    <row r="4687" spans="1:22" x14ac:dyDescent="0.25">
      <c r="A4687" t="s">
        <v>1569</v>
      </c>
      <c r="B4687">
        <v>330084</v>
      </c>
      <c r="C4687" t="s">
        <v>8239</v>
      </c>
      <c r="D4687" t="s">
        <v>8648</v>
      </c>
      <c r="E4687" t="s">
        <v>1572</v>
      </c>
      <c r="F4687" t="s">
        <v>8607</v>
      </c>
      <c r="G4687" t="s">
        <v>7490</v>
      </c>
      <c r="H4687" s="2">
        <v>45135</v>
      </c>
      <c r="I4687" s="2">
        <v>45135</v>
      </c>
      <c r="J4687"/>
      <c r="K4687"/>
      <c r="L4687">
        <v>0.01</v>
      </c>
      <c r="M4687" t="s">
        <v>7484</v>
      </c>
      <c r="N4687" t="s">
        <v>1714</v>
      </c>
      <c r="O4687"/>
      <c r="P4687" t="s">
        <v>8608</v>
      </c>
      <c r="Q4687" t="s">
        <v>2575</v>
      </c>
      <c r="R4687" t="s">
        <v>15461</v>
      </c>
      <c r="S4687" t="s">
        <v>15436</v>
      </c>
      <c r="T4687" t="s">
        <v>15437</v>
      </c>
      <c r="U4687" t="s">
        <v>15437</v>
      </c>
      <c r="V4687">
        <v>0</v>
      </c>
    </row>
    <row r="4688" spans="1:22" x14ac:dyDescent="0.25">
      <c r="A4688" t="s">
        <v>1569</v>
      </c>
      <c r="B4688">
        <v>330089</v>
      </c>
      <c r="C4688" t="s">
        <v>2050</v>
      </c>
      <c r="D4688" t="s">
        <v>10494</v>
      </c>
      <c r="E4688" t="s">
        <v>1572</v>
      </c>
      <c r="F4688" t="s">
        <v>10454</v>
      </c>
      <c r="G4688" t="s">
        <v>7490</v>
      </c>
      <c r="H4688" s="2">
        <v>45135</v>
      </c>
      <c r="I4688" s="2">
        <v>45135</v>
      </c>
      <c r="J4688"/>
      <c r="K4688"/>
      <c r="L4688">
        <v>0.01</v>
      </c>
      <c r="M4688" t="s">
        <v>7484</v>
      </c>
      <c r="N4688" t="s">
        <v>1714</v>
      </c>
      <c r="O4688"/>
      <c r="P4688" t="s">
        <v>10452</v>
      </c>
      <c r="Q4688" t="s">
        <v>2939</v>
      </c>
      <c r="R4688" t="s">
        <v>15461</v>
      </c>
      <c r="S4688" t="s">
        <v>15436</v>
      </c>
      <c r="T4688" t="s">
        <v>15437</v>
      </c>
      <c r="U4688" t="s">
        <v>15437</v>
      </c>
      <c r="V4688">
        <v>0</v>
      </c>
    </row>
    <row r="4689" spans="1:22" x14ac:dyDescent="0.25">
      <c r="A4689" t="s">
        <v>1569</v>
      </c>
      <c r="B4689">
        <v>330082</v>
      </c>
      <c r="C4689" t="s">
        <v>12358</v>
      </c>
      <c r="D4689" t="s">
        <v>5042</v>
      </c>
      <c r="E4689" t="s">
        <v>1572</v>
      </c>
      <c r="F4689" t="s">
        <v>12359</v>
      </c>
      <c r="G4689" t="s">
        <v>7487</v>
      </c>
      <c r="H4689" s="2">
        <v>45135</v>
      </c>
      <c r="I4689" s="2">
        <v>45135</v>
      </c>
      <c r="J4689"/>
      <c r="K4689"/>
      <c r="L4689">
        <v>0.01</v>
      </c>
      <c r="M4689" t="s">
        <v>7484</v>
      </c>
      <c r="N4689" t="s">
        <v>1714</v>
      </c>
      <c r="O4689"/>
      <c r="P4689" t="s">
        <v>12334</v>
      </c>
      <c r="Q4689" t="s">
        <v>3013</v>
      </c>
      <c r="R4689" t="s">
        <v>15462</v>
      </c>
      <c r="S4689" t="s">
        <v>15436</v>
      </c>
      <c r="T4689" t="s">
        <v>15437</v>
      </c>
      <c r="U4689" t="s">
        <v>15437</v>
      </c>
      <c r="V4689">
        <v>0</v>
      </c>
    </row>
    <row r="4690" spans="1:22" x14ac:dyDescent="0.25">
      <c r="A4690" t="s">
        <v>1569</v>
      </c>
      <c r="B4690">
        <v>292467</v>
      </c>
      <c r="C4690" t="s">
        <v>12621</v>
      </c>
      <c r="D4690" t="s">
        <v>3426</v>
      </c>
      <c r="E4690" t="s">
        <v>1596</v>
      </c>
      <c r="F4690" t="s">
        <v>12583</v>
      </c>
      <c r="G4690" t="s">
        <v>7487</v>
      </c>
      <c r="H4690" s="2">
        <v>45135</v>
      </c>
      <c r="I4690" s="2">
        <v>45135</v>
      </c>
      <c r="J4690"/>
      <c r="K4690"/>
      <c r="L4690">
        <v>35</v>
      </c>
      <c r="M4690" t="s">
        <v>7484</v>
      </c>
      <c r="N4690" t="s">
        <v>3482</v>
      </c>
      <c r="O4690"/>
      <c r="P4690" t="s">
        <v>12569</v>
      </c>
      <c r="Q4690" t="s">
        <v>12570</v>
      </c>
      <c r="R4690" t="s">
        <v>15465</v>
      </c>
      <c r="S4690" t="s">
        <v>15436</v>
      </c>
      <c r="T4690" t="s">
        <v>15437</v>
      </c>
      <c r="U4690" t="s">
        <v>15437</v>
      </c>
      <c r="V4690">
        <v>0.92105263157894735</v>
      </c>
    </row>
    <row r="4691" spans="1:22" x14ac:dyDescent="0.25">
      <c r="A4691" t="s">
        <v>1569</v>
      </c>
      <c r="B4691">
        <v>330095</v>
      </c>
      <c r="C4691" t="s">
        <v>6561</v>
      </c>
      <c r="D4691" t="s">
        <v>3606</v>
      </c>
      <c r="E4691" t="s">
        <v>1572</v>
      </c>
      <c r="F4691" t="s">
        <v>13767</v>
      </c>
      <c r="G4691" t="s">
        <v>7490</v>
      </c>
      <c r="H4691" s="2">
        <v>45135</v>
      </c>
      <c r="I4691" s="2">
        <v>45135</v>
      </c>
      <c r="J4691"/>
      <c r="K4691"/>
      <c r="L4691">
        <v>0.01</v>
      </c>
      <c r="M4691" t="s">
        <v>7484</v>
      </c>
      <c r="N4691" t="s">
        <v>3482</v>
      </c>
      <c r="O4691"/>
      <c r="P4691" t="s">
        <v>13764</v>
      </c>
      <c r="Q4691" t="s">
        <v>13765</v>
      </c>
      <c r="R4691" t="s">
        <v>15466</v>
      </c>
      <c r="S4691" t="s">
        <v>15436</v>
      </c>
      <c r="T4691" t="s">
        <v>15437</v>
      </c>
      <c r="U4691" t="s">
        <v>15437</v>
      </c>
      <c r="V4691">
        <v>0</v>
      </c>
    </row>
    <row r="4692" spans="1:22" x14ac:dyDescent="0.25">
      <c r="A4692" t="s">
        <v>1569</v>
      </c>
      <c r="B4692">
        <v>330086</v>
      </c>
      <c r="C4692" t="s">
        <v>2076</v>
      </c>
      <c r="D4692" t="s">
        <v>4458</v>
      </c>
      <c r="E4692" t="s">
        <v>1596</v>
      </c>
      <c r="F4692" t="s">
        <v>5141</v>
      </c>
      <c r="G4692" t="s">
        <v>4294</v>
      </c>
      <c r="H4692" s="2">
        <v>45135</v>
      </c>
      <c r="I4692" s="2">
        <v>45551</v>
      </c>
      <c r="J4692"/>
      <c r="K4692"/>
      <c r="L4692">
        <v>24.25</v>
      </c>
      <c r="M4692" t="s">
        <v>4269</v>
      </c>
      <c r="N4692" t="s">
        <v>3482</v>
      </c>
      <c r="O4692"/>
      <c r="P4692" t="s">
        <v>5137</v>
      </c>
      <c r="Q4692" t="s">
        <v>5138</v>
      </c>
      <c r="R4692" t="s">
        <v>15455</v>
      </c>
      <c r="S4692" t="s">
        <v>15436</v>
      </c>
      <c r="T4692" t="s">
        <v>15437</v>
      </c>
      <c r="U4692" t="s">
        <v>15437</v>
      </c>
      <c r="V4692">
        <v>0.63815789473684215</v>
      </c>
    </row>
    <row r="4693" spans="1:22" x14ac:dyDescent="0.25">
      <c r="A4693" t="s">
        <v>1569</v>
      </c>
      <c r="B4693">
        <v>330073</v>
      </c>
      <c r="C4693" t="s">
        <v>2308</v>
      </c>
      <c r="D4693" t="s">
        <v>5501</v>
      </c>
      <c r="E4693" t="s">
        <v>1572</v>
      </c>
      <c r="F4693" t="s">
        <v>5484</v>
      </c>
      <c r="G4693" t="s">
        <v>4268</v>
      </c>
      <c r="H4693" s="2">
        <v>45135</v>
      </c>
      <c r="I4693" s="2">
        <v>45135</v>
      </c>
      <c r="J4693"/>
      <c r="K4693"/>
      <c r="L4693">
        <v>0.01</v>
      </c>
      <c r="M4693" t="s">
        <v>4269</v>
      </c>
      <c r="N4693" t="s">
        <v>1576</v>
      </c>
      <c r="O4693"/>
      <c r="P4693" t="s">
        <v>5485</v>
      </c>
      <c r="Q4693" t="s">
        <v>5486</v>
      </c>
      <c r="R4693" t="s">
        <v>15453</v>
      </c>
      <c r="S4693" t="s">
        <v>15436</v>
      </c>
      <c r="T4693" t="s">
        <v>15437</v>
      </c>
      <c r="U4693" t="s">
        <v>15437</v>
      </c>
      <c r="V4693">
        <v>0</v>
      </c>
    </row>
    <row r="4694" spans="1:22" x14ac:dyDescent="0.25">
      <c r="A4694" t="s">
        <v>1569</v>
      </c>
      <c r="B4694">
        <v>330094</v>
      </c>
      <c r="C4694" t="s">
        <v>4954</v>
      </c>
      <c r="D4694" t="s">
        <v>5686</v>
      </c>
      <c r="E4694" t="s">
        <v>1596</v>
      </c>
      <c r="F4694" t="s">
        <v>5678</v>
      </c>
      <c r="G4694" t="s">
        <v>4294</v>
      </c>
      <c r="H4694" s="2">
        <v>45135</v>
      </c>
      <c r="I4694" s="2">
        <v>45537</v>
      </c>
      <c r="J4694"/>
      <c r="K4694"/>
      <c r="L4694">
        <v>17</v>
      </c>
      <c r="M4694" t="s">
        <v>4269</v>
      </c>
      <c r="N4694" t="s">
        <v>1714</v>
      </c>
      <c r="O4694"/>
      <c r="P4694" t="s">
        <v>5673</v>
      </c>
      <c r="Q4694" t="s">
        <v>5674</v>
      </c>
      <c r="R4694" t="s">
        <v>15454</v>
      </c>
      <c r="S4694" t="s">
        <v>15436</v>
      </c>
      <c r="T4694" t="s">
        <v>15437</v>
      </c>
      <c r="U4694" t="s">
        <v>15437</v>
      </c>
      <c r="V4694">
        <v>0.44736842105263158</v>
      </c>
    </row>
    <row r="4695" spans="1:22" x14ac:dyDescent="0.25">
      <c r="A4695" t="s">
        <v>1569</v>
      </c>
      <c r="B4695">
        <v>330121</v>
      </c>
      <c r="C4695" t="s">
        <v>2322</v>
      </c>
      <c r="D4695" t="s">
        <v>6188</v>
      </c>
      <c r="E4695" t="s">
        <v>1572</v>
      </c>
      <c r="F4695" t="s">
        <v>6168</v>
      </c>
      <c r="G4695" t="s">
        <v>4294</v>
      </c>
      <c r="H4695" s="2">
        <v>45135</v>
      </c>
      <c r="I4695" s="2">
        <v>45135</v>
      </c>
      <c r="J4695"/>
      <c r="K4695"/>
      <c r="L4695">
        <v>0.01</v>
      </c>
      <c r="M4695" t="s">
        <v>4269</v>
      </c>
      <c r="N4695" t="s">
        <v>1714</v>
      </c>
      <c r="O4695"/>
      <c r="P4695" t="s">
        <v>6162</v>
      </c>
      <c r="Q4695" t="s">
        <v>6163</v>
      </c>
      <c r="R4695" t="s">
        <v>15454</v>
      </c>
      <c r="S4695" t="s">
        <v>15436</v>
      </c>
      <c r="T4695" t="s">
        <v>15437</v>
      </c>
      <c r="U4695" t="s">
        <v>15437</v>
      </c>
      <c r="V4695">
        <v>0</v>
      </c>
    </row>
    <row r="4696" spans="1:22" x14ac:dyDescent="0.25">
      <c r="A4696" t="s">
        <v>1569</v>
      </c>
      <c r="B4696">
        <v>330050</v>
      </c>
      <c r="C4696" t="s">
        <v>1844</v>
      </c>
      <c r="D4696" t="s">
        <v>9263</v>
      </c>
      <c r="E4696" t="s">
        <v>1572</v>
      </c>
      <c r="F4696" t="s">
        <v>9242</v>
      </c>
      <c r="G4696" t="s">
        <v>7490</v>
      </c>
      <c r="H4696" s="2">
        <v>45134</v>
      </c>
      <c r="I4696" s="2">
        <v>45134</v>
      </c>
      <c r="J4696"/>
      <c r="K4696"/>
      <c r="L4696">
        <v>0.01</v>
      </c>
      <c r="M4696" t="s">
        <v>7484</v>
      </c>
      <c r="N4696" t="s">
        <v>3865</v>
      </c>
      <c r="O4696"/>
      <c r="P4696" t="s">
        <v>9243</v>
      </c>
      <c r="Q4696" t="s">
        <v>4470</v>
      </c>
      <c r="R4696" t="s">
        <v>15467</v>
      </c>
      <c r="S4696" t="s">
        <v>15436</v>
      </c>
      <c r="T4696" t="s">
        <v>15437</v>
      </c>
      <c r="U4696" t="s">
        <v>15437</v>
      </c>
      <c r="V4696">
        <v>0</v>
      </c>
    </row>
    <row r="4697" spans="1:22" x14ac:dyDescent="0.25">
      <c r="A4697" t="s">
        <v>1569</v>
      </c>
      <c r="B4697">
        <v>330059</v>
      </c>
      <c r="C4697" t="s">
        <v>11549</v>
      </c>
      <c r="D4697" t="s">
        <v>2766</v>
      </c>
      <c r="E4697" t="s">
        <v>1572</v>
      </c>
      <c r="F4697" t="s">
        <v>11544</v>
      </c>
      <c r="G4697" t="s">
        <v>7483</v>
      </c>
      <c r="H4697" s="2">
        <v>45134</v>
      </c>
      <c r="I4697" s="2">
        <v>45134</v>
      </c>
      <c r="J4697"/>
      <c r="K4697"/>
      <c r="L4697">
        <v>0.01</v>
      </c>
      <c r="M4697" t="s">
        <v>7484</v>
      </c>
      <c r="N4697" t="s">
        <v>3482</v>
      </c>
      <c r="O4697"/>
      <c r="P4697" t="s">
        <v>11524</v>
      </c>
      <c r="Q4697" t="s">
        <v>5410</v>
      </c>
      <c r="R4697" t="s">
        <v>15468</v>
      </c>
      <c r="S4697" t="s">
        <v>15436</v>
      </c>
      <c r="T4697" t="s">
        <v>15437</v>
      </c>
      <c r="U4697" t="s">
        <v>15437</v>
      </c>
      <c r="V4697">
        <v>0</v>
      </c>
    </row>
    <row r="4698" spans="1:22" x14ac:dyDescent="0.25">
      <c r="A4698" t="s">
        <v>1569</v>
      </c>
      <c r="B4698">
        <v>330124</v>
      </c>
      <c r="C4698" t="s">
        <v>11976</v>
      </c>
      <c r="D4698" t="s">
        <v>11973</v>
      </c>
      <c r="E4698" t="s">
        <v>1572</v>
      </c>
      <c r="F4698" t="s">
        <v>11956</v>
      </c>
      <c r="G4698" t="s">
        <v>7490</v>
      </c>
      <c r="H4698" s="2">
        <v>45134</v>
      </c>
      <c r="I4698" s="2">
        <v>45134</v>
      </c>
      <c r="J4698"/>
      <c r="K4698"/>
      <c r="L4698">
        <v>0.01</v>
      </c>
      <c r="M4698" t="s">
        <v>7484</v>
      </c>
      <c r="N4698" t="s">
        <v>3865</v>
      </c>
      <c r="O4698"/>
      <c r="P4698" t="s">
        <v>11957</v>
      </c>
      <c r="Q4698" t="s">
        <v>4910</v>
      </c>
      <c r="R4698" t="s">
        <v>15463</v>
      </c>
      <c r="S4698" t="s">
        <v>15436</v>
      </c>
      <c r="T4698" t="s">
        <v>15437</v>
      </c>
      <c r="U4698" t="s">
        <v>15437</v>
      </c>
      <c r="V4698">
        <v>0</v>
      </c>
    </row>
    <row r="4699" spans="1:22" x14ac:dyDescent="0.25">
      <c r="A4699" t="s">
        <v>1569</v>
      </c>
      <c r="B4699">
        <v>329334</v>
      </c>
      <c r="C4699" t="s">
        <v>15188</v>
      </c>
      <c r="D4699" t="s">
        <v>15189</v>
      </c>
      <c r="E4699" t="s">
        <v>1607</v>
      </c>
      <c r="F4699" t="s">
        <v>14318</v>
      </c>
      <c r="G4699" t="s">
        <v>14319</v>
      </c>
      <c r="H4699" s="2">
        <v>45132</v>
      </c>
      <c r="I4699" s="2">
        <v>45132</v>
      </c>
      <c r="J4699"/>
      <c r="K4699"/>
      <c r="L4699">
        <v>38</v>
      </c>
      <c r="M4699" t="s">
        <v>7484</v>
      </c>
      <c r="N4699" t="s">
        <v>1714</v>
      </c>
      <c r="O4699" t="s">
        <v>7120</v>
      </c>
      <c r="P4699" t="s">
        <v>15160</v>
      </c>
      <c r="Q4699" t="s">
        <v>15161</v>
      </c>
      <c r="R4699" t="s">
        <v>15430</v>
      </c>
      <c r="S4699" t="s">
        <v>15436</v>
      </c>
      <c r="T4699" t="s">
        <v>15437</v>
      </c>
      <c r="U4699" t="s">
        <v>15437</v>
      </c>
      <c r="V4699">
        <v>1</v>
      </c>
    </row>
    <row r="4700" spans="1:22" x14ac:dyDescent="0.25">
      <c r="A4700" t="s">
        <v>1569</v>
      </c>
      <c r="B4700">
        <v>330013</v>
      </c>
      <c r="C4700" t="s">
        <v>2986</v>
      </c>
      <c r="D4700" t="s">
        <v>7762</v>
      </c>
      <c r="E4700" t="s">
        <v>1572</v>
      </c>
      <c r="F4700" t="s">
        <v>7739</v>
      </c>
      <c r="G4700" t="s">
        <v>7490</v>
      </c>
      <c r="H4700" s="2">
        <v>45131</v>
      </c>
      <c r="I4700" s="2">
        <v>45131</v>
      </c>
      <c r="J4700"/>
      <c r="K4700"/>
      <c r="L4700">
        <v>0.01</v>
      </c>
      <c r="M4700" t="s">
        <v>7484</v>
      </c>
      <c r="N4700" t="s">
        <v>1714</v>
      </c>
      <c r="O4700"/>
      <c r="P4700" t="s">
        <v>7740</v>
      </c>
      <c r="Q4700" t="s">
        <v>7741</v>
      </c>
      <c r="R4700" t="s">
        <v>15462</v>
      </c>
      <c r="S4700" t="s">
        <v>15436</v>
      </c>
      <c r="T4700" t="s">
        <v>15437</v>
      </c>
      <c r="U4700" t="s">
        <v>15437</v>
      </c>
      <c r="V4700">
        <v>0</v>
      </c>
    </row>
    <row r="4701" spans="1:22" x14ac:dyDescent="0.25">
      <c r="A4701" t="s">
        <v>1569</v>
      </c>
      <c r="B4701">
        <v>330040</v>
      </c>
      <c r="C4701" t="s">
        <v>1767</v>
      </c>
      <c r="D4701" t="s">
        <v>3716</v>
      </c>
      <c r="E4701" t="s">
        <v>1572</v>
      </c>
      <c r="F4701" t="s">
        <v>8001</v>
      </c>
      <c r="G4701" t="s">
        <v>7490</v>
      </c>
      <c r="H4701" s="2">
        <v>45131</v>
      </c>
      <c r="I4701" s="2">
        <v>45131</v>
      </c>
      <c r="J4701"/>
      <c r="K4701"/>
      <c r="L4701">
        <v>0.01</v>
      </c>
      <c r="M4701" t="s">
        <v>7484</v>
      </c>
      <c r="N4701" t="s">
        <v>1714</v>
      </c>
      <c r="O4701"/>
      <c r="P4701" t="s">
        <v>7996</v>
      </c>
      <c r="Q4701" t="s">
        <v>4271</v>
      </c>
      <c r="R4701" t="s">
        <v>15461</v>
      </c>
      <c r="S4701" t="s">
        <v>15436</v>
      </c>
      <c r="T4701" t="s">
        <v>15437</v>
      </c>
      <c r="U4701" t="s">
        <v>15437</v>
      </c>
      <c r="V4701">
        <v>0</v>
      </c>
    </row>
    <row r="4702" spans="1:22" x14ac:dyDescent="0.25">
      <c r="A4702" t="s">
        <v>1569</v>
      </c>
      <c r="B4702">
        <v>298394</v>
      </c>
      <c r="C4702" t="s">
        <v>9206</v>
      </c>
      <c r="D4702" t="s">
        <v>9207</v>
      </c>
      <c r="E4702" t="s">
        <v>1572</v>
      </c>
      <c r="F4702" t="s">
        <v>9153</v>
      </c>
      <c r="G4702" t="s">
        <v>7490</v>
      </c>
      <c r="H4702" s="2">
        <v>45131</v>
      </c>
      <c r="I4702" s="2">
        <v>45159</v>
      </c>
      <c r="J4702"/>
      <c r="K4702"/>
      <c r="L4702">
        <v>0.01</v>
      </c>
      <c r="M4702" t="s">
        <v>7484</v>
      </c>
      <c r="N4702" t="s">
        <v>3482</v>
      </c>
      <c r="O4702"/>
      <c r="P4702" t="s">
        <v>9154</v>
      </c>
      <c r="Q4702" t="s">
        <v>9155</v>
      </c>
      <c r="R4702" t="s">
        <v>15465</v>
      </c>
      <c r="S4702" t="s">
        <v>15436</v>
      </c>
      <c r="T4702" t="s">
        <v>15437</v>
      </c>
      <c r="U4702" t="s">
        <v>15437</v>
      </c>
      <c r="V4702">
        <v>0</v>
      </c>
    </row>
    <row r="4703" spans="1:22" x14ac:dyDescent="0.25">
      <c r="A4703" t="s">
        <v>1569</v>
      </c>
      <c r="B4703">
        <v>329780</v>
      </c>
      <c r="C4703" t="s">
        <v>1802</v>
      </c>
      <c r="D4703" t="s">
        <v>10162</v>
      </c>
      <c r="E4703" t="s">
        <v>1607</v>
      </c>
      <c r="F4703" t="s">
        <v>10132</v>
      </c>
      <c r="G4703" t="s">
        <v>7487</v>
      </c>
      <c r="H4703" s="2">
        <v>45131</v>
      </c>
      <c r="I4703" s="2">
        <v>45733</v>
      </c>
      <c r="J4703"/>
      <c r="K4703"/>
      <c r="L4703">
        <v>38</v>
      </c>
      <c r="M4703" t="s">
        <v>7484</v>
      </c>
      <c r="N4703" t="s">
        <v>4199</v>
      </c>
      <c r="O4703"/>
      <c r="P4703" t="s">
        <v>10118</v>
      </c>
      <c r="Q4703" t="s">
        <v>6518</v>
      </c>
      <c r="R4703" t="s">
        <v>15449</v>
      </c>
      <c r="S4703" t="s">
        <v>15436</v>
      </c>
      <c r="T4703" t="s">
        <v>15437</v>
      </c>
      <c r="U4703" t="s">
        <v>15437</v>
      </c>
      <c r="V4703">
        <v>1</v>
      </c>
    </row>
    <row r="4704" spans="1:22" x14ac:dyDescent="0.25">
      <c r="A4704" t="s">
        <v>1569</v>
      </c>
      <c r="B4704">
        <v>329861</v>
      </c>
      <c r="C4704" t="s">
        <v>11269</v>
      </c>
      <c r="D4704" t="s">
        <v>10745</v>
      </c>
      <c r="E4704" t="s">
        <v>1572</v>
      </c>
      <c r="F4704" t="s">
        <v>11258</v>
      </c>
      <c r="G4704" t="s">
        <v>7490</v>
      </c>
      <c r="H4704" s="2">
        <v>45131</v>
      </c>
      <c r="I4704" s="2">
        <v>45453</v>
      </c>
      <c r="J4704"/>
      <c r="K4704"/>
      <c r="L4704">
        <v>0.01</v>
      </c>
      <c r="M4704" t="s">
        <v>7484</v>
      </c>
      <c r="N4704" t="s">
        <v>1576</v>
      </c>
      <c r="O4704"/>
      <c r="P4704" t="s">
        <v>11259</v>
      </c>
      <c r="Q4704" t="s">
        <v>1824</v>
      </c>
      <c r="R4704" t="s">
        <v>15464</v>
      </c>
      <c r="S4704" t="s">
        <v>15436</v>
      </c>
      <c r="T4704" t="s">
        <v>15437</v>
      </c>
      <c r="U4704" t="s">
        <v>15437</v>
      </c>
      <c r="V4704">
        <v>0</v>
      </c>
    </row>
    <row r="4705" spans="1:22" x14ac:dyDescent="0.25">
      <c r="A4705" t="s">
        <v>1569</v>
      </c>
      <c r="B4705">
        <v>329807</v>
      </c>
      <c r="C4705" t="s">
        <v>8121</v>
      </c>
      <c r="D4705" t="s">
        <v>5915</v>
      </c>
      <c r="E4705" t="s">
        <v>1572</v>
      </c>
      <c r="F4705" t="s">
        <v>12034</v>
      </c>
      <c r="G4705" t="s">
        <v>7490</v>
      </c>
      <c r="H4705" s="2">
        <v>45131</v>
      </c>
      <c r="I4705" s="2">
        <v>45205</v>
      </c>
      <c r="J4705"/>
      <c r="K4705"/>
      <c r="L4705">
        <v>0.01</v>
      </c>
      <c r="M4705" t="s">
        <v>7484</v>
      </c>
      <c r="N4705" t="s">
        <v>1714</v>
      </c>
      <c r="O4705"/>
      <c r="P4705" t="s">
        <v>12032</v>
      </c>
      <c r="Q4705" t="s">
        <v>3219</v>
      </c>
      <c r="R4705" t="s">
        <v>15462</v>
      </c>
      <c r="S4705" t="s">
        <v>15436</v>
      </c>
      <c r="T4705" t="s">
        <v>15437</v>
      </c>
      <c r="U4705" t="s">
        <v>15437</v>
      </c>
      <c r="V4705">
        <v>0</v>
      </c>
    </row>
    <row r="4706" spans="1:22" x14ac:dyDescent="0.25">
      <c r="A4706" t="s">
        <v>1569</v>
      </c>
      <c r="B4706">
        <v>329806</v>
      </c>
      <c r="C4706" t="s">
        <v>3365</v>
      </c>
      <c r="D4706" t="s">
        <v>13066</v>
      </c>
      <c r="E4706" t="s">
        <v>1572</v>
      </c>
      <c r="F4706" t="s">
        <v>13067</v>
      </c>
      <c r="G4706" t="s">
        <v>7487</v>
      </c>
      <c r="H4706" s="2">
        <v>45131</v>
      </c>
      <c r="I4706" s="2">
        <v>45141</v>
      </c>
      <c r="J4706"/>
      <c r="K4706"/>
      <c r="L4706">
        <v>0.01</v>
      </c>
      <c r="M4706" t="s">
        <v>7484</v>
      </c>
      <c r="N4706" t="s">
        <v>3865</v>
      </c>
      <c r="O4706"/>
      <c r="P4706" t="s">
        <v>13060</v>
      </c>
      <c r="Q4706" t="s">
        <v>4018</v>
      </c>
      <c r="R4706" t="s">
        <v>15463</v>
      </c>
      <c r="S4706" t="s">
        <v>15436</v>
      </c>
      <c r="T4706" t="s">
        <v>15437</v>
      </c>
      <c r="U4706" t="s">
        <v>15437</v>
      </c>
      <c r="V4706">
        <v>0</v>
      </c>
    </row>
    <row r="4707" spans="1:22" x14ac:dyDescent="0.25">
      <c r="A4707" t="s">
        <v>1569</v>
      </c>
      <c r="B4707">
        <v>329892</v>
      </c>
      <c r="C4707" t="s">
        <v>3294</v>
      </c>
      <c r="D4707" t="s">
        <v>13196</v>
      </c>
      <c r="E4707" t="s">
        <v>1596</v>
      </c>
      <c r="F4707" t="s">
        <v>13177</v>
      </c>
      <c r="G4707" t="s">
        <v>7490</v>
      </c>
      <c r="H4707" s="2">
        <v>45131</v>
      </c>
      <c r="I4707" s="2">
        <v>45691</v>
      </c>
      <c r="J4707"/>
      <c r="K4707"/>
      <c r="L4707">
        <v>23</v>
      </c>
      <c r="M4707" t="s">
        <v>7484</v>
      </c>
      <c r="N4707" t="s">
        <v>3865</v>
      </c>
      <c r="O4707"/>
      <c r="P4707" t="s">
        <v>13178</v>
      </c>
      <c r="Q4707" t="s">
        <v>13179</v>
      </c>
      <c r="R4707" t="s">
        <v>15467</v>
      </c>
      <c r="S4707" t="s">
        <v>15436</v>
      </c>
      <c r="T4707" t="s">
        <v>15437</v>
      </c>
      <c r="U4707" t="s">
        <v>15437</v>
      </c>
      <c r="V4707">
        <v>0.60526315789473684</v>
      </c>
    </row>
    <row r="4708" spans="1:22" x14ac:dyDescent="0.25">
      <c r="A4708" t="s">
        <v>1569</v>
      </c>
      <c r="B4708">
        <v>330035</v>
      </c>
      <c r="C4708" t="s">
        <v>13575</v>
      </c>
      <c r="D4708" t="s">
        <v>13576</v>
      </c>
      <c r="E4708" t="s">
        <v>1572</v>
      </c>
      <c r="F4708" t="s">
        <v>13562</v>
      </c>
      <c r="G4708" t="s">
        <v>7490</v>
      </c>
      <c r="H4708" s="2">
        <v>45131</v>
      </c>
      <c r="I4708" s="2">
        <v>45131</v>
      </c>
      <c r="J4708"/>
      <c r="K4708"/>
      <c r="L4708">
        <v>0.01</v>
      </c>
      <c r="M4708" t="s">
        <v>7484</v>
      </c>
      <c r="N4708" t="s">
        <v>4199</v>
      </c>
      <c r="O4708"/>
      <c r="P4708" t="s">
        <v>13563</v>
      </c>
      <c r="Q4708" t="s">
        <v>6431</v>
      </c>
      <c r="R4708" t="s">
        <v>15449</v>
      </c>
      <c r="S4708" t="s">
        <v>15436</v>
      </c>
      <c r="T4708" t="s">
        <v>15437</v>
      </c>
      <c r="U4708" t="s">
        <v>15437</v>
      </c>
      <c r="V4708">
        <v>0</v>
      </c>
    </row>
    <row r="4709" spans="1:22" x14ac:dyDescent="0.25">
      <c r="A4709" t="s">
        <v>1569</v>
      </c>
      <c r="B4709">
        <v>329907</v>
      </c>
      <c r="C4709" t="s">
        <v>14481</v>
      </c>
      <c r="D4709" t="s">
        <v>4346</v>
      </c>
      <c r="E4709" t="s">
        <v>1607</v>
      </c>
      <c r="F4709" t="s">
        <v>14471</v>
      </c>
      <c r="G4709" t="s">
        <v>14472</v>
      </c>
      <c r="H4709" s="2">
        <v>45131</v>
      </c>
      <c r="I4709" s="2">
        <v>45425</v>
      </c>
      <c r="J4709"/>
      <c r="K4709"/>
      <c r="L4709">
        <v>38</v>
      </c>
      <c r="M4709" t="s">
        <v>7484</v>
      </c>
      <c r="N4709" t="s">
        <v>1714</v>
      </c>
      <c r="O4709" t="s">
        <v>7120</v>
      </c>
      <c r="P4709" t="s">
        <v>14467</v>
      </c>
      <c r="Q4709" t="s">
        <v>18</v>
      </c>
      <c r="R4709" t="s">
        <v>18</v>
      </c>
      <c r="S4709" t="s">
        <v>15436</v>
      </c>
      <c r="T4709" t="s">
        <v>15437</v>
      </c>
      <c r="U4709" t="s">
        <v>15437</v>
      </c>
      <c r="V4709">
        <v>1</v>
      </c>
    </row>
    <row r="4710" spans="1:22" x14ac:dyDescent="0.25">
      <c r="A4710" t="s">
        <v>1569</v>
      </c>
      <c r="B4710">
        <v>329850</v>
      </c>
      <c r="C4710" t="s">
        <v>15325</v>
      </c>
      <c r="D4710" t="s">
        <v>15326</v>
      </c>
      <c r="E4710" t="s">
        <v>1607</v>
      </c>
      <c r="F4710" t="s">
        <v>14465</v>
      </c>
      <c r="G4710" t="s">
        <v>14466</v>
      </c>
      <c r="H4710" s="2">
        <v>45131</v>
      </c>
      <c r="I4710" s="2">
        <v>45131</v>
      </c>
      <c r="J4710"/>
      <c r="K4710"/>
      <c r="L4710">
        <v>38</v>
      </c>
      <c r="M4710" t="s">
        <v>7484</v>
      </c>
      <c r="N4710" t="s">
        <v>1714</v>
      </c>
      <c r="O4710" t="s">
        <v>7120</v>
      </c>
      <c r="P4710" t="s">
        <v>15294</v>
      </c>
      <c r="Q4710" t="s">
        <v>15295</v>
      </c>
      <c r="R4710" t="s">
        <v>18</v>
      </c>
      <c r="S4710" t="s">
        <v>15436</v>
      </c>
      <c r="T4710" t="s">
        <v>15437</v>
      </c>
      <c r="U4710" t="s">
        <v>15437</v>
      </c>
      <c r="V4710">
        <v>1</v>
      </c>
    </row>
    <row r="4711" spans="1:22" x14ac:dyDescent="0.25">
      <c r="A4711" t="s">
        <v>1569</v>
      </c>
      <c r="B4711">
        <v>330036</v>
      </c>
      <c r="C4711" t="s">
        <v>2862</v>
      </c>
      <c r="D4711" t="s">
        <v>3655</v>
      </c>
      <c r="E4711" t="s">
        <v>1607</v>
      </c>
      <c r="F4711" t="s">
        <v>4553</v>
      </c>
      <c r="G4711" t="s">
        <v>4324</v>
      </c>
      <c r="H4711" s="2">
        <v>45131</v>
      </c>
      <c r="I4711" s="2">
        <v>45131</v>
      </c>
      <c r="J4711"/>
      <c r="K4711"/>
      <c r="L4711">
        <v>38</v>
      </c>
      <c r="M4711" t="s">
        <v>4269</v>
      </c>
      <c r="N4711" t="s">
        <v>3482</v>
      </c>
      <c r="O4711"/>
      <c r="P4711" t="s">
        <v>4525</v>
      </c>
      <c r="Q4711" t="s">
        <v>4526</v>
      </c>
      <c r="R4711" t="s">
        <v>15451</v>
      </c>
      <c r="S4711" t="s">
        <v>15436</v>
      </c>
      <c r="T4711" t="s">
        <v>15437</v>
      </c>
      <c r="U4711" t="s">
        <v>15437</v>
      </c>
      <c r="V4711">
        <v>1</v>
      </c>
    </row>
    <row r="4712" spans="1:22" x14ac:dyDescent="0.25">
      <c r="A4712" t="s">
        <v>1569</v>
      </c>
      <c r="B4712">
        <v>330014</v>
      </c>
      <c r="C4712" t="s">
        <v>3555</v>
      </c>
      <c r="D4712" t="s">
        <v>9208</v>
      </c>
      <c r="E4712" t="s">
        <v>1572</v>
      </c>
      <c r="F4712" t="s">
        <v>9153</v>
      </c>
      <c r="G4712" t="s">
        <v>7490</v>
      </c>
      <c r="H4712" s="2">
        <v>45129</v>
      </c>
      <c r="I4712" s="2">
        <v>45129</v>
      </c>
      <c r="J4712"/>
      <c r="K4712"/>
      <c r="L4712">
        <v>0.01</v>
      </c>
      <c r="M4712" t="s">
        <v>7484</v>
      </c>
      <c r="N4712" t="s">
        <v>3482</v>
      </c>
      <c r="O4712"/>
      <c r="P4712" t="s">
        <v>9154</v>
      </c>
      <c r="Q4712" t="s">
        <v>9155</v>
      </c>
      <c r="R4712" t="s">
        <v>15465</v>
      </c>
      <c r="S4712" t="s">
        <v>15436</v>
      </c>
      <c r="T4712" t="s">
        <v>15437</v>
      </c>
      <c r="U4712" t="s">
        <v>15437</v>
      </c>
      <c r="V4712">
        <v>0</v>
      </c>
    </row>
    <row r="4713" spans="1:22" x14ac:dyDescent="0.25">
      <c r="A4713" t="s">
        <v>1569</v>
      </c>
      <c r="B4713">
        <v>330000</v>
      </c>
      <c r="C4713" t="s">
        <v>1705</v>
      </c>
      <c r="D4713" t="s">
        <v>3901</v>
      </c>
      <c r="E4713" t="s">
        <v>1572</v>
      </c>
      <c r="F4713" t="s">
        <v>13905</v>
      </c>
      <c r="G4713" t="s">
        <v>7490</v>
      </c>
      <c r="H4713" s="2">
        <v>45129</v>
      </c>
      <c r="I4713" s="2">
        <v>45129</v>
      </c>
      <c r="J4713"/>
      <c r="K4713"/>
      <c r="L4713">
        <v>0.01</v>
      </c>
      <c r="M4713" t="s">
        <v>7484</v>
      </c>
      <c r="N4713" t="s">
        <v>3482</v>
      </c>
      <c r="O4713"/>
      <c r="P4713" t="s">
        <v>13906</v>
      </c>
      <c r="Q4713" t="s">
        <v>13907</v>
      </c>
      <c r="R4713" t="s">
        <v>15468</v>
      </c>
      <c r="S4713" t="s">
        <v>15436</v>
      </c>
      <c r="T4713" t="s">
        <v>15437</v>
      </c>
      <c r="U4713" t="s">
        <v>15437</v>
      </c>
      <c r="V4713">
        <v>0</v>
      </c>
    </row>
    <row r="4714" spans="1:22" x14ac:dyDescent="0.25">
      <c r="A4714" t="s">
        <v>1569</v>
      </c>
      <c r="B4714">
        <v>298566</v>
      </c>
      <c r="C4714" t="s">
        <v>2230</v>
      </c>
      <c r="D4714" t="s">
        <v>2896</v>
      </c>
      <c r="E4714" t="s">
        <v>1572</v>
      </c>
      <c r="F4714" t="s">
        <v>11977</v>
      </c>
      <c r="G4714" t="s">
        <v>7503</v>
      </c>
      <c r="H4714" s="2">
        <v>45128</v>
      </c>
      <c r="I4714" s="2">
        <v>45327</v>
      </c>
      <c r="J4714"/>
      <c r="K4714"/>
      <c r="L4714">
        <v>0.01</v>
      </c>
      <c r="M4714" t="s">
        <v>7484</v>
      </c>
      <c r="N4714" t="s">
        <v>3865</v>
      </c>
      <c r="O4714"/>
      <c r="P4714" t="s">
        <v>11957</v>
      </c>
      <c r="Q4714" t="s">
        <v>4910</v>
      </c>
      <c r="R4714" t="s">
        <v>15463</v>
      </c>
      <c r="S4714" t="s">
        <v>15436</v>
      </c>
      <c r="T4714" t="s">
        <v>15437</v>
      </c>
      <c r="U4714" t="s">
        <v>15437</v>
      </c>
      <c r="V4714">
        <v>0</v>
      </c>
    </row>
    <row r="4715" spans="1:22" x14ac:dyDescent="0.25">
      <c r="A4715" t="s">
        <v>1569</v>
      </c>
      <c r="B4715">
        <v>330011</v>
      </c>
      <c r="C4715" t="s">
        <v>5906</v>
      </c>
      <c r="D4715" t="s">
        <v>4301</v>
      </c>
      <c r="E4715" t="s">
        <v>1572</v>
      </c>
      <c r="F4715" t="s">
        <v>5889</v>
      </c>
      <c r="G4715" t="s">
        <v>4294</v>
      </c>
      <c r="H4715" s="2">
        <v>45128</v>
      </c>
      <c r="I4715" s="2">
        <v>45128</v>
      </c>
      <c r="J4715"/>
      <c r="K4715"/>
      <c r="L4715">
        <v>0.01</v>
      </c>
      <c r="M4715" t="s">
        <v>4269</v>
      </c>
      <c r="N4715" t="s">
        <v>3865</v>
      </c>
      <c r="O4715"/>
      <c r="P4715" t="s">
        <v>5885</v>
      </c>
      <c r="Q4715" t="s">
        <v>5886</v>
      </c>
      <c r="R4715" t="s">
        <v>15448</v>
      </c>
      <c r="S4715" t="s">
        <v>15436</v>
      </c>
      <c r="T4715" t="s">
        <v>15437</v>
      </c>
      <c r="U4715" t="s">
        <v>15437</v>
      </c>
      <c r="V4715">
        <v>0</v>
      </c>
    </row>
    <row r="4716" spans="1:22" x14ac:dyDescent="0.25">
      <c r="A4716" t="s">
        <v>1569</v>
      </c>
      <c r="B4716">
        <v>329963</v>
      </c>
      <c r="C4716" t="s">
        <v>4316</v>
      </c>
      <c r="D4716" t="s">
        <v>3123</v>
      </c>
      <c r="E4716" t="s">
        <v>1596</v>
      </c>
      <c r="F4716" t="s">
        <v>5972</v>
      </c>
      <c r="G4716" t="s">
        <v>4294</v>
      </c>
      <c r="H4716" s="2">
        <v>45128</v>
      </c>
      <c r="I4716" s="2">
        <v>45390</v>
      </c>
      <c r="J4716"/>
      <c r="K4716"/>
      <c r="L4716">
        <v>7.5</v>
      </c>
      <c r="M4716" t="s">
        <v>4269</v>
      </c>
      <c r="N4716" t="s">
        <v>3482</v>
      </c>
      <c r="O4716"/>
      <c r="P4716" t="s">
        <v>5967</v>
      </c>
      <c r="Q4716" t="s">
        <v>5968</v>
      </c>
      <c r="R4716" t="s">
        <v>15451</v>
      </c>
      <c r="S4716" t="s">
        <v>15436</v>
      </c>
      <c r="T4716" t="s">
        <v>15437</v>
      </c>
      <c r="U4716" t="s">
        <v>15437</v>
      </c>
      <c r="V4716">
        <v>0.19736842105263158</v>
      </c>
    </row>
    <row r="4717" spans="1:22" x14ac:dyDescent="0.25">
      <c r="A4717" t="s">
        <v>1569</v>
      </c>
      <c r="B4717">
        <v>329978</v>
      </c>
      <c r="C4717" t="s">
        <v>3564</v>
      </c>
      <c r="D4717" t="s">
        <v>2905</v>
      </c>
      <c r="E4717" t="s">
        <v>1596</v>
      </c>
      <c r="F4717" t="s">
        <v>6168</v>
      </c>
      <c r="G4717" t="s">
        <v>4294</v>
      </c>
      <c r="H4717" s="2">
        <v>45128</v>
      </c>
      <c r="I4717" s="2">
        <v>45128</v>
      </c>
      <c r="J4717"/>
      <c r="K4717"/>
      <c r="L4717">
        <v>16</v>
      </c>
      <c r="M4717" t="s">
        <v>4269</v>
      </c>
      <c r="N4717" t="s">
        <v>1714</v>
      </c>
      <c r="O4717"/>
      <c r="P4717" t="s">
        <v>6162</v>
      </c>
      <c r="Q4717" t="s">
        <v>6163</v>
      </c>
      <c r="R4717" t="s">
        <v>15454</v>
      </c>
      <c r="S4717" t="s">
        <v>15436</v>
      </c>
      <c r="T4717" t="s">
        <v>15437</v>
      </c>
      <c r="U4717" t="s">
        <v>15437</v>
      </c>
      <c r="V4717">
        <v>0.42105263157894735</v>
      </c>
    </row>
    <row r="4718" spans="1:22" x14ac:dyDescent="0.25">
      <c r="A4718" t="s">
        <v>1569</v>
      </c>
      <c r="B4718">
        <v>329973</v>
      </c>
      <c r="C4718" t="s">
        <v>1979</v>
      </c>
      <c r="D4718" t="s">
        <v>6189</v>
      </c>
      <c r="E4718" t="s">
        <v>1572</v>
      </c>
      <c r="F4718" t="s">
        <v>6168</v>
      </c>
      <c r="G4718" t="s">
        <v>4294</v>
      </c>
      <c r="H4718" s="2">
        <v>45128</v>
      </c>
      <c r="I4718" s="2">
        <v>45128</v>
      </c>
      <c r="J4718"/>
      <c r="K4718"/>
      <c r="L4718">
        <v>0.01</v>
      </c>
      <c r="M4718" t="s">
        <v>4269</v>
      </c>
      <c r="N4718" t="s">
        <v>1714</v>
      </c>
      <c r="O4718"/>
      <c r="P4718" t="s">
        <v>6162</v>
      </c>
      <c r="Q4718" t="s">
        <v>6163</v>
      </c>
      <c r="R4718" t="s">
        <v>15454</v>
      </c>
      <c r="S4718" t="s">
        <v>15436</v>
      </c>
      <c r="T4718" t="s">
        <v>15437</v>
      </c>
      <c r="U4718" t="s">
        <v>15437</v>
      </c>
      <c r="V4718">
        <v>0</v>
      </c>
    </row>
    <row r="4719" spans="1:22" x14ac:dyDescent="0.25">
      <c r="A4719" t="s">
        <v>1569</v>
      </c>
      <c r="B4719">
        <v>329839</v>
      </c>
      <c r="C4719" t="s">
        <v>9143</v>
      </c>
      <c r="D4719" t="s">
        <v>9144</v>
      </c>
      <c r="E4719" t="s">
        <v>1572</v>
      </c>
      <c r="F4719" t="s">
        <v>9125</v>
      </c>
      <c r="G4719" t="s">
        <v>7490</v>
      </c>
      <c r="H4719" s="2">
        <v>45127</v>
      </c>
      <c r="I4719" s="2">
        <v>45187</v>
      </c>
      <c r="J4719"/>
      <c r="K4719"/>
      <c r="L4719">
        <v>0.01</v>
      </c>
      <c r="M4719" t="s">
        <v>7484</v>
      </c>
      <c r="N4719" t="s">
        <v>3482</v>
      </c>
      <c r="O4719"/>
      <c r="P4719" t="s">
        <v>9124</v>
      </c>
      <c r="Q4719" t="s">
        <v>6818</v>
      </c>
      <c r="R4719" t="s">
        <v>15466</v>
      </c>
      <c r="S4719" t="s">
        <v>15436</v>
      </c>
      <c r="T4719" t="s">
        <v>15437</v>
      </c>
      <c r="U4719" t="s">
        <v>15437</v>
      </c>
      <c r="V4719">
        <v>0</v>
      </c>
    </row>
    <row r="4720" spans="1:22" x14ac:dyDescent="0.25">
      <c r="A4720" t="s">
        <v>1569</v>
      </c>
      <c r="B4720">
        <v>329959</v>
      </c>
      <c r="C4720" t="s">
        <v>1903</v>
      </c>
      <c r="D4720" t="s">
        <v>1838</v>
      </c>
      <c r="E4720" t="s">
        <v>1596</v>
      </c>
      <c r="F4720" t="s">
        <v>10850</v>
      </c>
      <c r="G4720" t="s">
        <v>7490</v>
      </c>
      <c r="H4720" s="2">
        <v>45127</v>
      </c>
      <c r="I4720" s="2">
        <v>45127</v>
      </c>
      <c r="J4720"/>
      <c r="K4720"/>
      <c r="L4720">
        <v>19.75</v>
      </c>
      <c r="M4720" t="s">
        <v>7484</v>
      </c>
      <c r="N4720" t="s">
        <v>3865</v>
      </c>
      <c r="O4720"/>
      <c r="P4720" t="s">
        <v>10847</v>
      </c>
      <c r="Q4720" t="s">
        <v>3922</v>
      </c>
      <c r="R4720" t="s">
        <v>15468</v>
      </c>
      <c r="S4720" t="s">
        <v>15436</v>
      </c>
      <c r="T4720" t="s">
        <v>15437</v>
      </c>
      <c r="U4720" t="s">
        <v>15437</v>
      </c>
      <c r="V4720">
        <v>0.51973684210526316</v>
      </c>
    </row>
    <row r="4721" spans="1:22" x14ac:dyDescent="0.25">
      <c r="A4721" t="s">
        <v>1569</v>
      </c>
      <c r="B4721">
        <v>329955</v>
      </c>
      <c r="C4721" t="s">
        <v>11218</v>
      </c>
      <c r="D4721" t="s">
        <v>11219</v>
      </c>
      <c r="E4721" t="s">
        <v>1596</v>
      </c>
      <c r="F4721" t="s">
        <v>11190</v>
      </c>
      <c r="G4721" t="s">
        <v>7490</v>
      </c>
      <c r="H4721" s="2">
        <v>45127</v>
      </c>
      <c r="I4721" s="2">
        <v>45127</v>
      </c>
      <c r="J4721"/>
      <c r="K4721"/>
      <c r="L4721">
        <v>25.75</v>
      </c>
      <c r="M4721" t="s">
        <v>7484</v>
      </c>
      <c r="N4721" t="s">
        <v>3482</v>
      </c>
      <c r="O4721"/>
      <c r="P4721" t="s">
        <v>11191</v>
      </c>
      <c r="Q4721" t="s">
        <v>11192</v>
      </c>
      <c r="R4721" t="s">
        <v>15466</v>
      </c>
      <c r="S4721" t="s">
        <v>15436</v>
      </c>
      <c r="T4721" t="s">
        <v>15437</v>
      </c>
      <c r="U4721" t="s">
        <v>15437</v>
      </c>
      <c r="V4721">
        <v>0.67763157894736847</v>
      </c>
    </row>
    <row r="4722" spans="1:22" x14ac:dyDescent="0.25">
      <c r="A4722" t="s">
        <v>1569</v>
      </c>
      <c r="B4722">
        <v>329972</v>
      </c>
      <c r="C4722" t="s">
        <v>2597</v>
      </c>
      <c r="D4722" t="s">
        <v>7034</v>
      </c>
      <c r="E4722" t="s">
        <v>1572</v>
      </c>
      <c r="F4722" t="s">
        <v>11956</v>
      </c>
      <c r="G4722" t="s">
        <v>7490</v>
      </c>
      <c r="H4722" s="2">
        <v>45127</v>
      </c>
      <c r="I4722" s="2">
        <v>45127</v>
      </c>
      <c r="J4722"/>
      <c r="K4722"/>
      <c r="L4722">
        <v>0.01</v>
      </c>
      <c r="M4722" t="s">
        <v>7484</v>
      </c>
      <c r="N4722" t="s">
        <v>3865</v>
      </c>
      <c r="O4722"/>
      <c r="P4722" t="s">
        <v>11957</v>
      </c>
      <c r="Q4722" t="s">
        <v>4910</v>
      </c>
      <c r="R4722" t="s">
        <v>15463</v>
      </c>
      <c r="S4722" t="s">
        <v>15436</v>
      </c>
      <c r="T4722" t="s">
        <v>15437</v>
      </c>
      <c r="U4722" t="s">
        <v>15437</v>
      </c>
      <c r="V4722">
        <v>0</v>
      </c>
    </row>
    <row r="4723" spans="1:22" x14ac:dyDescent="0.25">
      <c r="A4723" t="s">
        <v>1569</v>
      </c>
      <c r="B4723">
        <v>329949</v>
      </c>
      <c r="C4723" t="s">
        <v>2230</v>
      </c>
      <c r="D4723" t="s">
        <v>1896</v>
      </c>
      <c r="E4723" t="s">
        <v>1572</v>
      </c>
      <c r="F4723" t="s">
        <v>12183</v>
      </c>
      <c r="G4723" t="s">
        <v>7490</v>
      </c>
      <c r="H4723" s="2">
        <v>45127</v>
      </c>
      <c r="I4723" s="2">
        <v>45127</v>
      </c>
      <c r="J4723"/>
      <c r="K4723"/>
      <c r="L4723">
        <v>0.01</v>
      </c>
      <c r="M4723" t="s">
        <v>7484</v>
      </c>
      <c r="N4723" t="s">
        <v>3865</v>
      </c>
      <c r="O4723"/>
      <c r="P4723" t="s">
        <v>12181</v>
      </c>
      <c r="Q4723" t="s">
        <v>6091</v>
      </c>
      <c r="R4723" t="s">
        <v>15463</v>
      </c>
      <c r="S4723" t="s">
        <v>15436</v>
      </c>
      <c r="T4723" t="s">
        <v>15437</v>
      </c>
      <c r="U4723" t="s">
        <v>15437</v>
      </c>
      <c r="V4723">
        <v>0</v>
      </c>
    </row>
    <row r="4724" spans="1:22" x14ac:dyDescent="0.25">
      <c r="A4724" t="s">
        <v>1569</v>
      </c>
      <c r="B4724">
        <v>330253</v>
      </c>
      <c r="C4724" t="s">
        <v>2160</v>
      </c>
      <c r="D4724" t="s">
        <v>4427</v>
      </c>
      <c r="E4724" t="s">
        <v>1572</v>
      </c>
      <c r="F4724" t="s">
        <v>4435</v>
      </c>
      <c r="G4724" t="s">
        <v>4294</v>
      </c>
      <c r="H4724" s="2">
        <v>45127</v>
      </c>
      <c r="I4724" s="2">
        <v>45127</v>
      </c>
      <c r="J4724"/>
      <c r="K4724"/>
      <c r="L4724">
        <v>0.01</v>
      </c>
      <c r="M4724" t="s">
        <v>4269</v>
      </c>
      <c r="N4724" t="s">
        <v>3865</v>
      </c>
      <c r="O4724"/>
      <c r="P4724" t="s">
        <v>4423</v>
      </c>
      <c r="Q4724" t="s">
        <v>4424</v>
      </c>
      <c r="R4724" t="s">
        <v>15450</v>
      </c>
      <c r="S4724" t="s">
        <v>15436</v>
      </c>
      <c r="T4724" t="s">
        <v>15437</v>
      </c>
      <c r="U4724" t="s">
        <v>15437</v>
      </c>
      <c r="V4724">
        <v>0</v>
      </c>
    </row>
    <row r="4725" spans="1:22" x14ac:dyDescent="0.25">
      <c r="A4725" t="s">
        <v>1569</v>
      </c>
      <c r="B4725">
        <v>330025</v>
      </c>
      <c r="C4725" t="s">
        <v>3566</v>
      </c>
      <c r="D4725" t="s">
        <v>5635</v>
      </c>
      <c r="E4725" t="s">
        <v>1572</v>
      </c>
      <c r="F4725" t="s">
        <v>6798</v>
      </c>
      <c r="G4725" t="s">
        <v>4268</v>
      </c>
      <c r="H4725" s="2">
        <v>45127</v>
      </c>
      <c r="I4725" s="2">
        <v>45128</v>
      </c>
      <c r="J4725"/>
      <c r="K4725"/>
      <c r="L4725">
        <v>0.01</v>
      </c>
      <c r="M4725" t="s">
        <v>4269</v>
      </c>
      <c r="N4725" t="s">
        <v>4199</v>
      </c>
      <c r="O4725"/>
      <c r="P4725" t="s">
        <v>6796</v>
      </c>
      <c r="Q4725" t="s">
        <v>6797</v>
      </c>
      <c r="R4725" t="s">
        <v>15449</v>
      </c>
      <c r="S4725" t="s">
        <v>15436</v>
      </c>
      <c r="T4725" t="s">
        <v>15437</v>
      </c>
      <c r="U4725" t="s">
        <v>15437</v>
      </c>
      <c r="V4725">
        <v>0</v>
      </c>
    </row>
    <row r="4726" spans="1:22" x14ac:dyDescent="0.25">
      <c r="A4726" t="s">
        <v>1569</v>
      </c>
      <c r="B4726">
        <v>329885</v>
      </c>
      <c r="C4726" t="s">
        <v>9854</v>
      </c>
      <c r="D4726" t="s">
        <v>9855</v>
      </c>
      <c r="E4726" t="s">
        <v>1572</v>
      </c>
      <c r="F4726" t="s">
        <v>9830</v>
      </c>
      <c r="G4726" t="s">
        <v>7487</v>
      </c>
      <c r="H4726" s="2">
        <v>45125</v>
      </c>
      <c r="I4726" s="2">
        <v>45125</v>
      </c>
      <c r="J4726"/>
      <c r="K4726"/>
      <c r="L4726">
        <v>0.01</v>
      </c>
      <c r="M4726" t="s">
        <v>7484</v>
      </c>
      <c r="N4726" t="s">
        <v>5768</v>
      </c>
      <c r="O4726"/>
      <c r="P4726" t="s">
        <v>9827</v>
      </c>
      <c r="Q4726" t="s">
        <v>5770</v>
      </c>
      <c r="R4726" t="s">
        <v>15464</v>
      </c>
      <c r="S4726" t="s">
        <v>15436</v>
      </c>
      <c r="T4726" t="s">
        <v>15437</v>
      </c>
      <c r="U4726" t="s">
        <v>15437</v>
      </c>
      <c r="V4726">
        <v>0</v>
      </c>
    </row>
    <row r="4727" spans="1:22" x14ac:dyDescent="0.25">
      <c r="A4727" t="s">
        <v>1569</v>
      </c>
      <c r="B4727">
        <v>330085</v>
      </c>
      <c r="C4727" t="s">
        <v>3230</v>
      </c>
      <c r="D4727" t="s">
        <v>8163</v>
      </c>
      <c r="E4727" t="s">
        <v>1572</v>
      </c>
      <c r="F4727" t="s">
        <v>8149</v>
      </c>
      <c r="G4727" t="s">
        <v>7490</v>
      </c>
      <c r="H4727" s="2">
        <v>45124</v>
      </c>
      <c r="I4727" s="2">
        <v>45124</v>
      </c>
      <c r="J4727"/>
      <c r="K4727"/>
      <c r="L4727">
        <v>0.01</v>
      </c>
      <c r="M4727" t="s">
        <v>7484</v>
      </c>
      <c r="N4727" t="s">
        <v>1714</v>
      </c>
      <c r="O4727"/>
      <c r="P4727" t="s">
        <v>8148</v>
      </c>
      <c r="Q4727" t="s">
        <v>6640</v>
      </c>
      <c r="R4727" t="s">
        <v>15464</v>
      </c>
      <c r="S4727" t="s">
        <v>15436</v>
      </c>
      <c r="T4727" t="s">
        <v>15437</v>
      </c>
      <c r="U4727" t="s">
        <v>15437</v>
      </c>
      <c r="V4727">
        <v>0</v>
      </c>
    </row>
    <row r="4728" spans="1:22" x14ac:dyDescent="0.25">
      <c r="A4728" t="s">
        <v>1569</v>
      </c>
      <c r="B4728">
        <v>329900</v>
      </c>
      <c r="C4728" t="s">
        <v>9264</v>
      </c>
      <c r="D4728" t="s">
        <v>3913</v>
      </c>
      <c r="E4728" t="s">
        <v>1596</v>
      </c>
      <c r="F4728" t="s">
        <v>9242</v>
      </c>
      <c r="G4728" t="s">
        <v>7490</v>
      </c>
      <c r="H4728" s="2">
        <v>45124</v>
      </c>
      <c r="I4728" s="2">
        <v>45733</v>
      </c>
      <c r="J4728"/>
      <c r="K4728"/>
      <c r="L4728">
        <v>32.75</v>
      </c>
      <c r="M4728" t="s">
        <v>7484</v>
      </c>
      <c r="N4728" t="s">
        <v>3865</v>
      </c>
      <c r="O4728"/>
      <c r="P4728" t="s">
        <v>9243</v>
      </c>
      <c r="Q4728" t="s">
        <v>4470</v>
      </c>
      <c r="R4728" t="s">
        <v>15467</v>
      </c>
      <c r="S4728" t="s">
        <v>15436</v>
      </c>
      <c r="T4728" t="s">
        <v>15437</v>
      </c>
      <c r="U4728" t="s">
        <v>15437</v>
      </c>
      <c r="V4728">
        <v>0.86184210526315785</v>
      </c>
    </row>
    <row r="4729" spans="1:22" x14ac:dyDescent="0.25">
      <c r="A4729" t="s">
        <v>1569</v>
      </c>
      <c r="B4729">
        <v>329897</v>
      </c>
      <c r="C4729" t="s">
        <v>2501</v>
      </c>
      <c r="D4729" t="s">
        <v>8116</v>
      </c>
      <c r="E4729" t="s">
        <v>1572</v>
      </c>
      <c r="F4729" t="s">
        <v>9569</v>
      </c>
      <c r="G4729" t="s">
        <v>7483</v>
      </c>
      <c r="H4729" s="2">
        <v>45124</v>
      </c>
      <c r="I4729" s="2">
        <v>45124</v>
      </c>
      <c r="J4729"/>
      <c r="K4729"/>
      <c r="L4729">
        <v>0.01</v>
      </c>
      <c r="M4729" t="s">
        <v>7484</v>
      </c>
      <c r="N4729" t="s">
        <v>3482</v>
      </c>
      <c r="O4729"/>
      <c r="P4729" t="s">
        <v>9565</v>
      </c>
      <c r="Q4729" t="s">
        <v>5201</v>
      </c>
      <c r="R4729" t="s">
        <v>15466</v>
      </c>
      <c r="S4729" t="s">
        <v>15436</v>
      </c>
      <c r="T4729" t="s">
        <v>15437</v>
      </c>
      <c r="U4729" t="s">
        <v>15437</v>
      </c>
      <c r="V4729">
        <v>0</v>
      </c>
    </row>
    <row r="4730" spans="1:22" x14ac:dyDescent="0.25">
      <c r="A4730" t="s">
        <v>1569</v>
      </c>
      <c r="B4730">
        <v>329942</v>
      </c>
      <c r="C4730" t="s">
        <v>1829</v>
      </c>
      <c r="D4730" t="s">
        <v>9575</v>
      </c>
      <c r="E4730" t="s">
        <v>1572</v>
      </c>
      <c r="F4730" t="s">
        <v>9569</v>
      </c>
      <c r="G4730" t="s">
        <v>7483</v>
      </c>
      <c r="H4730" s="2">
        <v>45124</v>
      </c>
      <c r="I4730" s="2">
        <v>45124</v>
      </c>
      <c r="J4730"/>
      <c r="K4730"/>
      <c r="L4730">
        <v>0.01</v>
      </c>
      <c r="M4730" t="s">
        <v>7484</v>
      </c>
      <c r="N4730" t="s">
        <v>3482</v>
      </c>
      <c r="O4730"/>
      <c r="P4730" t="s">
        <v>9565</v>
      </c>
      <c r="Q4730" t="s">
        <v>5201</v>
      </c>
      <c r="R4730" t="s">
        <v>15466</v>
      </c>
      <c r="S4730" t="s">
        <v>15436</v>
      </c>
      <c r="T4730" t="s">
        <v>15437</v>
      </c>
      <c r="U4730" t="s">
        <v>15437</v>
      </c>
      <c r="V4730">
        <v>0</v>
      </c>
    </row>
    <row r="4731" spans="1:22" x14ac:dyDescent="0.25">
      <c r="A4731" t="s">
        <v>1569</v>
      </c>
      <c r="B4731">
        <v>329887</v>
      </c>
      <c r="C4731" t="s">
        <v>13544</v>
      </c>
      <c r="D4731" t="s">
        <v>3962</v>
      </c>
      <c r="E4731" t="s">
        <v>1572</v>
      </c>
      <c r="F4731" t="s">
        <v>13535</v>
      </c>
      <c r="G4731" t="s">
        <v>7490</v>
      </c>
      <c r="H4731" s="2">
        <v>45124</v>
      </c>
      <c r="I4731" s="2">
        <v>45124</v>
      </c>
      <c r="J4731"/>
      <c r="K4731"/>
      <c r="L4731">
        <v>0.01</v>
      </c>
      <c r="M4731" t="s">
        <v>7484</v>
      </c>
      <c r="N4731" t="s">
        <v>3865</v>
      </c>
      <c r="O4731"/>
      <c r="P4731" t="s">
        <v>13536</v>
      </c>
      <c r="Q4731" t="s">
        <v>4034</v>
      </c>
      <c r="R4731" t="s">
        <v>15463</v>
      </c>
      <c r="S4731" t="s">
        <v>15436</v>
      </c>
      <c r="T4731" t="s">
        <v>15437</v>
      </c>
      <c r="U4731" t="s">
        <v>15437</v>
      </c>
      <c r="V4731">
        <v>0</v>
      </c>
    </row>
    <row r="4732" spans="1:22" x14ac:dyDescent="0.25">
      <c r="A4732" t="s">
        <v>1569</v>
      </c>
      <c r="B4732">
        <v>329916</v>
      </c>
      <c r="C4732" t="s">
        <v>1705</v>
      </c>
      <c r="D4732" t="s">
        <v>13545</v>
      </c>
      <c r="E4732" t="s">
        <v>1572</v>
      </c>
      <c r="F4732" t="s">
        <v>13535</v>
      </c>
      <c r="G4732" t="s">
        <v>7490</v>
      </c>
      <c r="H4732" s="2">
        <v>45124</v>
      </c>
      <c r="I4732" s="2">
        <v>45124</v>
      </c>
      <c r="J4732"/>
      <c r="K4732"/>
      <c r="L4732">
        <v>0.01</v>
      </c>
      <c r="M4732" t="s">
        <v>7484</v>
      </c>
      <c r="N4732" t="s">
        <v>3865</v>
      </c>
      <c r="O4732"/>
      <c r="P4732" t="s">
        <v>13536</v>
      </c>
      <c r="Q4732" t="s">
        <v>4034</v>
      </c>
      <c r="R4732" t="s">
        <v>15463</v>
      </c>
      <c r="S4732" t="s">
        <v>15436</v>
      </c>
      <c r="T4732" t="s">
        <v>15437</v>
      </c>
      <c r="U4732" t="s">
        <v>15437</v>
      </c>
      <c r="V4732">
        <v>0</v>
      </c>
    </row>
    <row r="4733" spans="1:22" x14ac:dyDescent="0.25">
      <c r="A4733" t="s">
        <v>1569</v>
      </c>
      <c r="B4733">
        <v>329851</v>
      </c>
      <c r="C4733" t="s">
        <v>1812</v>
      </c>
      <c r="D4733" t="s">
        <v>1790</v>
      </c>
      <c r="E4733" t="s">
        <v>1572</v>
      </c>
      <c r="F4733" t="s">
        <v>4827</v>
      </c>
      <c r="G4733" t="s">
        <v>4268</v>
      </c>
      <c r="H4733" s="2">
        <v>45124</v>
      </c>
      <c r="I4733" s="2">
        <v>45124</v>
      </c>
      <c r="J4733"/>
      <c r="K4733"/>
      <c r="L4733">
        <v>0.01</v>
      </c>
      <c r="M4733" t="s">
        <v>4269</v>
      </c>
      <c r="N4733" t="s">
        <v>1714</v>
      </c>
      <c r="O4733"/>
      <c r="P4733" t="s">
        <v>4825</v>
      </c>
      <c r="Q4733" t="s">
        <v>3067</v>
      </c>
      <c r="R4733" t="s">
        <v>15447</v>
      </c>
      <c r="S4733" t="s">
        <v>15436</v>
      </c>
      <c r="T4733" t="s">
        <v>15437</v>
      </c>
      <c r="U4733" t="s">
        <v>15437</v>
      </c>
      <c r="V4733">
        <v>0</v>
      </c>
    </row>
    <row r="4734" spans="1:22" x14ac:dyDescent="0.25">
      <c r="A4734" t="s">
        <v>1569</v>
      </c>
      <c r="B4734">
        <v>329886</v>
      </c>
      <c r="C4734" t="s">
        <v>4495</v>
      </c>
      <c r="D4734" t="s">
        <v>3123</v>
      </c>
      <c r="E4734" t="s">
        <v>1572</v>
      </c>
      <c r="F4734" t="s">
        <v>4827</v>
      </c>
      <c r="G4734" t="s">
        <v>4268</v>
      </c>
      <c r="H4734" s="2">
        <v>45124</v>
      </c>
      <c r="I4734" s="2">
        <v>45124</v>
      </c>
      <c r="J4734"/>
      <c r="K4734"/>
      <c r="L4734">
        <v>0.01</v>
      </c>
      <c r="M4734" t="s">
        <v>4269</v>
      </c>
      <c r="N4734" t="s">
        <v>1714</v>
      </c>
      <c r="O4734"/>
      <c r="P4734" t="s">
        <v>4825</v>
      </c>
      <c r="Q4734" t="s">
        <v>3067</v>
      </c>
      <c r="R4734" t="s">
        <v>15447</v>
      </c>
      <c r="S4734" t="s">
        <v>15436</v>
      </c>
      <c r="T4734" t="s">
        <v>15437</v>
      </c>
      <c r="U4734" t="s">
        <v>15437</v>
      </c>
      <c r="V4734">
        <v>0</v>
      </c>
    </row>
    <row r="4735" spans="1:22" x14ac:dyDescent="0.25">
      <c r="A4735" t="s">
        <v>1569</v>
      </c>
      <c r="B4735">
        <v>329894</v>
      </c>
      <c r="C4735" t="s">
        <v>1656</v>
      </c>
      <c r="D4735" t="s">
        <v>5639</v>
      </c>
      <c r="E4735" t="s">
        <v>1607</v>
      </c>
      <c r="F4735" t="s">
        <v>5979</v>
      </c>
      <c r="G4735" t="s">
        <v>4310</v>
      </c>
      <c r="H4735" s="2">
        <v>45124</v>
      </c>
      <c r="I4735" s="2">
        <v>45663</v>
      </c>
      <c r="J4735"/>
      <c r="K4735"/>
      <c r="L4735">
        <v>38</v>
      </c>
      <c r="M4735" t="s">
        <v>4269</v>
      </c>
      <c r="N4735" t="s">
        <v>3482</v>
      </c>
      <c r="O4735"/>
      <c r="P4735" t="s">
        <v>5967</v>
      </c>
      <c r="Q4735" t="s">
        <v>5968</v>
      </c>
      <c r="R4735" t="s">
        <v>15451</v>
      </c>
      <c r="S4735" t="s">
        <v>15436</v>
      </c>
      <c r="T4735" t="s">
        <v>15437</v>
      </c>
      <c r="U4735" t="s">
        <v>1566</v>
      </c>
      <c r="V4735">
        <v>1</v>
      </c>
    </row>
    <row r="4736" spans="1:22" x14ac:dyDescent="0.25">
      <c r="A4736" t="s">
        <v>1569</v>
      </c>
      <c r="B4736">
        <v>329898</v>
      </c>
      <c r="C4736" t="s">
        <v>1796</v>
      </c>
      <c r="D4736" t="s">
        <v>11876</v>
      </c>
      <c r="E4736" t="s">
        <v>1596</v>
      </c>
      <c r="F4736" t="s">
        <v>11857</v>
      </c>
      <c r="G4736" t="s">
        <v>7490</v>
      </c>
      <c r="H4736" s="2">
        <v>45122</v>
      </c>
      <c r="I4736" s="2">
        <v>45467</v>
      </c>
      <c r="J4736"/>
      <c r="K4736"/>
      <c r="L4736">
        <v>30.5</v>
      </c>
      <c r="M4736" t="s">
        <v>7484</v>
      </c>
      <c r="N4736" t="s">
        <v>3482</v>
      </c>
      <c r="O4736"/>
      <c r="P4736" t="s">
        <v>11858</v>
      </c>
      <c r="Q4736" t="s">
        <v>5995</v>
      </c>
      <c r="R4736" t="s">
        <v>15468</v>
      </c>
      <c r="S4736" t="s">
        <v>15436</v>
      </c>
      <c r="T4736" t="s">
        <v>15437</v>
      </c>
      <c r="U4736" t="s">
        <v>15437</v>
      </c>
      <c r="V4736">
        <v>0.80263157894736847</v>
      </c>
    </row>
    <row r="4737" spans="1:22" x14ac:dyDescent="0.25">
      <c r="A4737" t="s">
        <v>1569</v>
      </c>
      <c r="B4737">
        <v>329876</v>
      </c>
      <c r="C4737" t="s">
        <v>13227</v>
      </c>
      <c r="D4737" t="s">
        <v>13228</v>
      </c>
      <c r="E4737" t="s">
        <v>1572</v>
      </c>
      <c r="F4737" t="s">
        <v>13214</v>
      </c>
      <c r="G4737" t="s">
        <v>7490</v>
      </c>
      <c r="H4737" s="2">
        <v>45122</v>
      </c>
      <c r="I4737" s="2">
        <v>45122</v>
      </c>
      <c r="J4737"/>
      <c r="K4737"/>
      <c r="L4737">
        <v>0.01</v>
      </c>
      <c r="M4737" t="s">
        <v>7484</v>
      </c>
      <c r="N4737" t="s">
        <v>3482</v>
      </c>
      <c r="O4737"/>
      <c r="P4737" t="s">
        <v>13215</v>
      </c>
      <c r="Q4737" t="s">
        <v>13216</v>
      </c>
      <c r="R4737" t="s">
        <v>15468</v>
      </c>
      <c r="S4737" t="s">
        <v>15436</v>
      </c>
      <c r="T4737" t="s">
        <v>15437</v>
      </c>
      <c r="U4737" t="s">
        <v>15437</v>
      </c>
      <c r="V4737">
        <v>0</v>
      </c>
    </row>
    <row r="4738" spans="1:22" x14ac:dyDescent="0.25">
      <c r="A4738" t="s">
        <v>1569</v>
      </c>
      <c r="B4738">
        <v>298398</v>
      </c>
      <c r="C4738" t="s">
        <v>5980</v>
      </c>
      <c r="D4738" t="s">
        <v>5981</v>
      </c>
      <c r="E4738" t="s">
        <v>1596</v>
      </c>
      <c r="F4738" t="s">
        <v>5972</v>
      </c>
      <c r="G4738" t="s">
        <v>4294</v>
      </c>
      <c r="H4738" s="2">
        <v>45122</v>
      </c>
      <c r="I4738" s="2">
        <v>45355</v>
      </c>
      <c r="J4738"/>
      <c r="K4738"/>
      <c r="L4738">
        <v>15</v>
      </c>
      <c r="M4738" t="s">
        <v>4269</v>
      </c>
      <c r="N4738" t="s">
        <v>3482</v>
      </c>
      <c r="O4738"/>
      <c r="P4738" t="s">
        <v>5967</v>
      </c>
      <c r="Q4738" t="s">
        <v>5968</v>
      </c>
      <c r="R4738" t="s">
        <v>15451</v>
      </c>
      <c r="S4738" t="s">
        <v>15436</v>
      </c>
      <c r="T4738" t="s">
        <v>15437</v>
      </c>
      <c r="U4738" t="s">
        <v>15437</v>
      </c>
      <c r="V4738">
        <v>0.39473684210526316</v>
      </c>
    </row>
    <row r="4739" spans="1:22" x14ac:dyDescent="0.25">
      <c r="A4739" t="s">
        <v>1569</v>
      </c>
      <c r="B4739">
        <v>329841</v>
      </c>
      <c r="C4739" t="s">
        <v>5468</v>
      </c>
      <c r="D4739" t="s">
        <v>2785</v>
      </c>
      <c r="E4739" t="s">
        <v>1596</v>
      </c>
      <c r="F4739" t="s">
        <v>9242</v>
      </c>
      <c r="G4739" t="s">
        <v>7490</v>
      </c>
      <c r="H4739" s="2">
        <v>45121</v>
      </c>
      <c r="I4739" s="2">
        <v>45121</v>
      </c>
      <c r="J4739"/>
      <c r="K4739"/>
      <c r="L4739">
        <v>28</v>
      </c>
      <c r="M4739" t="s">
        <v>7484</v>
      </c>
      <c r="N4739" t="s">
        <v>3865</v>
      </c>
      <c r="O4739"/>
      <c r="P4739" t="s">
        <v>9243</v>
      </c>
      <c r="Q4739" t="s">
        <v>4470</v>
      </c>
      <c r="R4739" t="s">
        <v>15467</v>
      </c>
      <c r="S4739" t="s">
        <v>15436</v>
      </c>
      <c r="T4739" t="s">
        <v>15437</v>
      </c>
      <c r="U4739" t="s">
        <v>15437</v>
      </c>
      <c r="V4739">
        <v>0.73684210526315785</v>
      </c>
    </row>
    <row r="4740" spans="1:22" x14ac:dyDescent="0.25">
      <c r="A4740" t="s">
        <v>1569</v>
      </c>
      <c r="B4740">
        <v>329877</v>
      </c>
      <c r="C4740" t="s">
        <v>1750</v>
      </c>
      <c r="D4740" t="s">
        <v>9265</v>
      </c>
      <c r="E4740" t="s">
        <v>1572</v>
      </c>
      <c r="F4740" t="s">
        <v>9242</v>
      </c>
      <c r="G4740" t="s">
        <v>7490</v>
      </c>
      <c r="H4740" s="2">
        <v>45121</v>
      </c>
      <c r="I4740" s="2">
        <v>45121</v>
      </c>
      <c r="J4740"/>
      <c r="K4740"/>
      <c r="L4740">
        <v>0.01</v>
      </c>
      <c r="M4740" t="s">
        <v>7484</v>
      </c>
      <c r="N4740" t="s">
        <v>3865</v>
      </c>
      <c r="O4740"/>
      <c r="P4740" t="s">
        <v>9243</v>
      </c>
      <c r="Q4740" t="s">
        <v>4470</v>
      </c>
      <c r="R4740" t="s">
        <v>15467</v>
      </c>
      <c r="S4740" t="s">
        <v>15436</v>
      </c>
      <c r="T4740" t="s">
        <v>15437</v>
      </c>
      <c r="U4740" t="s">
        <v>15437</v>
      </c>
      <c r="V4740">
        <v>0</v>
      </c>
    </row>
    <row r="4741" spans="1:22" x14ac:dyDescent="0.25">
      <c r="A4741" t="s">
        <v>1569</v>
      </c>
      <c r="B4741">
        <v>329854</v>
      </c>
      <c r="C4741" t="s">
        <v>1587</v>
      </c>
      <c r="D4741" t="s">
        <v>12487</v>
      </c>
      <c r="E4741" t="s">
        <v>1572</v>
      </c>
      <c r="F4741" t="s">
        <v>12480</v>
      </c>
      <c r="G4741" t="s">
        <v>7503</v>
      </c>
      <c r="H4741" s="2">
        <v>45121</v>
      </c>
      <c r="I4741" s="2">
        <v>45121</v>
      </c>
      <c r="J4741"/>
      <c r="K4741"/>
      <c r="L4741">
        <v>0.01</v>
      </c>
      <c r="M4741" t="s">
        <v>7484</v>
      </c>
      <c r="N4741" t="s">
        <v>3482</v>
      </c>
      <c r="O4741"/>
      <c r="P4741" t="s">
        <v>12477</v>
      </c>
      <c r="Q4741" t="s">
        <v>3750</v>
      </c>
      <c r="R4741" t="s">
        <v>15465</v>
      </c>
      <c r="S4741" t="s">
        <v>15436</v>
      </c>
      <c r="T4741" t="s">
        <v>15437</v>
      </c>
      <c r="U4741" t="s">
        <v>15437</v>
      </c>
      <c r="V4741">
        <v>0</v>
      </c>
    </row>
    <row r="4742" spans="1:22" x14ac:dyDescent="0.25">
      <c r="A4742" t="s">
        <v>1569</v>
      </c>
      <c r="B4742">
        <v>329875</v>
      </c>
      <c r="C4742" t="s">
        <v>1979</v>
      </c>
      <c r="D4742" t="s">
        <v>4307</v>
      </c>
      <c r="E4742" t="s">
        <v>1596</v>
      </c>
      <c r="F4742" t="s">
        <v>4704</v>
      </c>
      <c r="G4742" t="s">
        <v>4294</v>
      </c>
      <c r="H4742" s="2">
        <v>45121</v>
      </c>
      <c r="I4742" s="2">
        <v>45355</v>
      </c>
      <c r="J4742"/>
      <c r="K4742"/>
      <c r="L4742">
        <v>23.5</v>
      </c>
      <c r="M4742" t="s">
        <v>4269</v>
      </c>
      <c r="N4742" t="s">
        <v>4199</v>
      </c>
      <c r="O4742"/>
      <c r="P4742" t="s">
        <v>4701</v>
      </c>
      <c r="Q4742" t="s">
        <v>4702</v>
      </c>
      <c r="R4742" t="s">
        <v>15449</v>
      </c>
      <c r="S4742" t="s">
        <v>15436</v>
      </c>
      <c r="T4742" t="s">
        <v>15437</v>
      </c>
      <c r="U4742" t="s">
        <v>15437</v>
      </c>
      <c r="V4742">
        <v>0.61842105263157898</v>
      </c>
    </row>
    <row r="4743" spans="1:22" x14ac:dyDescent="0.25">
      <c r="A4743" t="s">
        <v>1569</v>
      </c>
      <c r="B4743">
        <v>329853</v>
      </c>
      <c r="C4743" t="s">
        <v>5688</v>
      </c>
      <c r="D4743" t="s">
        <v>5689</v>
      </c>
      <c r="E4743" t="s">
        <v>1596</v>
      </c>
      <c r="F4743" t="s">
        <v>5678</v>
      </c>
      <c r="G4743" t="s">
        <v>4294</v>
      </c>
      <c r="H4743" s="2">
        <v>45121</v>
      </c>
      <c r="I4743" s="2">
        <v>45215</v>
      </c>
      <c r="J4743"/>
      <c r="K4743"/>
      <c r="L4743">
        <v>24</v>
      </c>
      <c r="M4743" t="s">
        <v>4269</v>
      </c>
      <c r="N4743" t="s">
        <v>1714</v>
      </c>
      <c r="O4743"/>
      <c r="P4743" t="s">
        <v>5673</v>
      </c>
      <c r="Q4743" t="s">
        <v>5674</v>
      </c>
      <c r="R4743" t="s">
        <v>15454</v>
      </c>
      <c r="S4743" t="s">
        <v>15436</v>
      </c>
      <c r="T4743" t="s">
        <v>15437</v>
      </c>
      <c r="U4743" t="s">
        <v>15437</v>
      </c>
      <c r="V4743">
        <v>0.63157894736842102</v>
      </c>
    </row>
    <row r="4744" spans="1:22" x14ac:dyDescent="0.25">
      <c r="A4744" t="s">
        <v>1569</v>
      </c>
      <c r="B4744">
        <v>298401</v>
      </c>
      <c r="C4744" t="s">
        <v>7060</v>
      </c>
      <c r="D4744" t="s">
        <v>7061</v>
      </c>
      <c r="E4744" t="s">
        <v>1596</v>
      </c>
      <c r="F4744" t="s">
        <v>7062</v>
      </c>
      <c r="G4744" t="s">
        <v>7063</v>
      </c>
      <c r="H4744" s="2">
        <v>45119</v>
      </c>
      <c r="I4744" s="2">
        <v>45119</v>
      </c>
      <c r="J4744"/>
      <c r="K4744"/>
      <c r="L4744">
        <v>10</v>
      </c>
      <c r="M4744" t="s">
        <v>4269</v>
      </c>
      <c r="N4744" t="s">
        <v>1714</v>
      </c>
      <c r="O4744" t="s">
        <v>5500</v>
      </c>
      <c r="P4744" t="s">
        <v>7064</v>
      </c>
      <c r="Q4744" t="s">
        <v>7065</v>
      </c>
      <c r="R4744" t="s">
        <v>15457</v>
      </c>
      <c r="S4744" t="s">
        <v>15436</v>
      </c>
      <c r="T4744" t="s">
        <v>15437</v>
      </c>
      <c r="U4744" t="s">
        <v>15437</v>
      </c>
      <c r="V4744">
        <v>0.26315789473684209</v>
      </c>
    </row>
    <row r="4745" spans="1:22" x14ac:dyDescent="0.25">
      <c r="A4745" t="s">
        <v>1569</v>
      </c>
      <c r="B4745">
        <v>329621</v>
      </c>
      <c r="C4745" t="s">
        <v>2536</v>
      </c>
      <c r="D4745" t="s">
        <v>2222</v>
      </c>
      <c r="E4745" t="s">
        <v>1607</v>
      </c>
      <c r="F4745" t="s">
        <v>14821</v>
      </c>
      <c r="G4745" t="s">
        <v>14822</v>
      </c>
      <c r="H4745" s="2">
        <v>45118</v>
      </c>
      <c r="I4745" s="2">
        <v>45118</v>
      </c>
      <c r="J4745"/>
      <c r="K4745"/>
      <c r="L4745">
        <v>38</v>
      </c>
      <c r="M4745" t="s">
        <v>7484</v>
      </c>
      <c r="N4745" t="s">
        <v>1714</v>
      </c>
      <c r="O4745" t="s">
        <v>7120</v>
      </c>
      <c r="P4745" t="s">
        <v>14807</v>
      </c>
      <c r="Q4745" t="s">
        <v>14808</v>
      </c>
      <c r="R4745" t="s">
        <v>15431</v>
      </c>
      <c r="S4745" t="s">
        <v>15436</v>
      </c>
      <c r="T4745" t="s">
        <v>15437</v>
      </c>
      <c r="U4745" t="s">
        <v>15437</v>
      </c>
      <c r="V4745">
        <v>1</v>
      </c>
    </row>
    <row r="4746" spans="1:22" x14ac:dyDescent="0.25">
      <c r="A4746" t="s">
        <v>1569</v>
      </c>
      <c r="B4746">
        <v>329803</v>
      </c>
      <c r="C4746" t="s">
        <v>1908</v>
      </c>
      <c r="D4746" t="s">
        <v>2376</v>
      </c>
      <c r="E4746" t="s">
        <v>1572</v>
      </c>
      <c r="F4746" t="s">
        <v>8149</v>
      </c>
      <c r="G4746" t="s">
        <v>7490</v>
      </c>
      <c r="H4746" s="2">
        <v>45117</v>
      </c>
      <c r="I4746" s="2">
        <v>45117</v>
      </c>
      <c r="J4746"/>
      <c r="K4746"/>
      <c r="L4746">
        <v>0.01</v>
      </c>
      <c r="M4746" t="s">
        <v>7484</v>
      </c>
      <c r="N4746" t="s">
        <v>1714</v>
      </c>
      <c r="O4746"/>
      <c r="P4746" t="s">
        <v>8148</v>
      </c>
      <c r="Q4746" t="s">
        <v>6640</v>
      </c>
      <c r="R4746" t="s">
        <v>15464</v>
      </c>
      <c r="S4746" t="s">
        <v>15436</v>
      </c>
      <c r="T4746" t="s">
        <v>15437</v>
      </c>
      <c r="U4746" t="s">
        <v>15437</v>
      </c>
      <c r="V4746">
        <v>0</v>
      </c>
    </row>
    <row r="4747" spans="1:22" x14ac:dyDescent="0.25">
      <c r="A4747" t="s">
        <v>1569</v>
      </c>
      <c r="B4747">
        <v>329812</v>
      </c>
      <c r="C4747" t="s">
        <v>6503</v>
      </c>
      <c r="D4747" t="s">
        <v>10486</v>
      </c>
      <c r="E4747" t="s">
        <v>1596</v>
      </c>
      <c r="F4747" t="s">
        <v>10454</v>
      </c>
      <c r="G4747" t="s">
        <v>7490</v>
      </c>
      <c r="H4747" s="2">
        <v>45117</v>
      </c>
      <c r="I4747" s="2">
        <v>45117</v>
      </c>
      <c r="J4747"/>
      <c r="K4747"/>
      <c r="L4747">
        <v>15.75</v>
      </c>
      <c r="M4747" t="s">
        <v>7484</v>
      </c>
      <c r="N4747" t="s">
        <v>1714</v>
      </c>
      <c r="O4747"/>
      <c r="P4747" t="s">
        <v>10452</v>
      </c>
      <c r="Q4747" t="s">
        <v>2939</v>
      </c>
      <c r="R4747" t="s">
        <v>15461</v>
      </c>
      <c r="S4747" t="s">
        <v>15436</v>
      </c>
      <c r="T4747" t="s">
        <v>15437</v>
      </c>
      <c r="U4747" t="s">
        <v>15437</v>
      </c>
      <c r="V4747">
        <v>0.41447368421052633</v>
      </c>
    </row>
    <row r="4748" spans="1:22" x14ac:dyDescent="0.25">
      <c r="A4748" t="s">
        <v>1569</v>
      </c>
      <c r="B4748">
        <v>329826</v>
      </c>
      <c r="C4748" t="s">
        <v>12165</v>
      </c>
      <c r="D4748" t="s">
        <v>12166</v>
      </c>
      <c r="E4748" t="s">
        <v>1572</v>
      </c>
      <c r="F4748" t="s">
        <v>12147</v>
      </c>
      <c r="G4748" t="s">
        <v>7490</v>
      </c>
      <c r="H4748" s="2">
        <v>45117</v>
      </c>
      <c r="I4748" s="2">
        <v>45145</v>
      </c>
      <c r="J4748"/>
      <c r="K4748"/>
      <c r="L4748">
        <v>0.01</v>
      </c>
      <c r="M4748" t="s">
        <v>7484</v>
      </c>
      <c r="N4748" t="s">
        <v>4199</v>
      </c>
      <c r="O4748"/>
      <c r="P4748" t="s">
        <v>12148</v>
      </c>
      <c r="Q4748" t="s">
        <v>6712</v>
      </c>
      <c r="R4748" t="s">
        <v>15449</v>
      </c>
      <c r="S4748" t="s">
        <v>15436</v>
      </c>
      <c r="T4748" t="s">
        <v>15437</v>
      </c>
      <c r="U4748" t="s">
        <v>15437</v>
      </c>
      <c r="V4748">
        <v>0</v>
      </c>
    </row>
    <row r="4749" spans="1:22" x14ac:dyDescent="0.25">
      <c r="A4749" t="s">
        <v>1569</v>
      </c>
      <c r="B4749">
        <v>329742</v>
      </c>
      <c r="C4749" t="s">
        <v>12959</v>
      </c>
      <c r="D4749" t="s">
        <v>12960</v>
      </c>
      <c r="E4749" t="s">
        <v>1607</v>
      </c>
      <c r="F4749" t="s">
        <v>12961</v>
      </c>
      <c r="G4749" t="s">
        <v>4326</v>
      </c>
      <c r="H4749" s="2">
        <v>45117</v>
      </c>
      <c r="I4749" s="2">
        <v>45257</v>
      </c>
      <c r="J4749"/>
      <c r="K4749"/>
      <c r="L4749">
        <v>38</v>
      </c>
      <c r="M4749" t="s">
        <v>7484</v>
      </c>
      <c r="N4749" t="s">
        <v>1714</v>
      </c>
      <c r="O4749"/>
      <c r="P4749" t="s">
        <v>12946</v>
      </c>
      <c r="Q4749" t="s">
        <v>2671</v>
      </c>
      <c r="R4749" t="s">
        <v>15461</v>
      </c>
      <c r="S4749" t="s">
        <v>15436</v>
      </c>
      <c r="T4749" t="s">
        <v>15437</v>
      </c>
      <c r="U4749" t="s">
        <v>1566</v>
      </c>
      <c r="V4749">
        <v>1</v>
      </c>
    </row>
    <row r="4750" spans="1:22" x14ac:dyDescent="0.25">
      <c r="A4750" t="s">
        <v>1569</v>
      </c>
      <c r="B4750">
        <v>329809</v>
      </c>
      <c r="C4750" t="s">
        <v>6493</v>
      </c>
      <c r="D4750" t="s">
        <v>12994</v>
      </c>
      <c r="E4750" t="s">
        <v>1596</v>
      </c>
      <c r="F4750" t="s">
        <v>12983</v>
      </c>
      <c r="G4750" t="s">
        <v>7490</v>
      </c>
      <c r="H4750" s="2">
        <v>45117</v>
      </c>
      <c r="I4750" s="2">
        <v>45453</v>
      </c>
      <c r="J4750"/>
      <c r="K4750"/>
      <c r="L4750">
        <v>12.25</v>
      </c>
      <c r="M4750" t="s">
        <v>7484</v>
      </c>
      <c r="N4750" t="s">
        <v>3482</v>
      </c>
      <c r="O4750"/>
      <c r="P4750" t="s">
        <v>12984</v>
      </c>
      <c r="Q4750" t="s">
        <v>12985</v>
      </c>
      <c r="R4750" t="s">
        <v>15465</v>
      </c>
      <c r="S4750" t="s">
        <v>15436</v>
      </c>
      <c r="T4750" t="s">
        <v>15437</v>
      </c>
      <c r="U4750" t="s">
        <v>15437</v>
      </c>
      <c r="V4750">
        <v>0.32236842105263158</v>
      </c>
    </row>
    <row r="4751" spans="1:22" x14ac:dyDescent="0.25">
      <c r="A4751" t="s">
        <v>1569</v>
      </c>
      <c r="B4751">
        <v>329419</v>
      </c>
      <c r="C4751" t="s">
        <v>1935</v>
      </c>
      <c r="D4751" t="s">
        <v>9742</v>
      </c>
      <c r="E4751" t="s">
        <v>1607</v>
      </c>
      <c r="F4751" t="s">
        <v>14251</v>
      </c>
      <c r="G4751" t="s">
        <v>14252</v>
      </c>
      <c r="H4751" s="2">
        <v>45117</v>
      </c>
      <c r="I4751" s="2">
        <v>45117</v>
      </c>
      <c r="J4751"/>
      <c r="K4751"/>
      <c r="L4751">
        <v>38</v>
      </c>
      <c r="M4751" t="s">
        <v>7484</v>
      </c>
      <c r="N4751" t="s">
        <v>1714</v>
      </c>
      <c r="O4751" t="s">
        <v>7120</v>
      </c>
      <c r="P4751" t="s">
        <v>14227</v>
      </c>
      <c r="Q4751" t="s">
        <v>83</v>
      </c>
      <c r="R4751" t="s">
        <v>83</v>
      </c>
      <c r="S4751" t="s">
        <v>15436</v>
      </c>
      <c r="T4751" t="s">
        <v>15437</v>
      </c>
      <c r="U4751" t="s">
        <v>15437</v>
      </c>
      <c r="V4751">
        <v>1</v>
      </c>
    </row>
    <row r="4752" spans="1:22" x14ac:dyDescent="0.25">
      <c r="A4752" t="s">
        <v>1569</v>
      </c>
      <c r="B4752">
        <v>329692</v>
      </c>
      <c r="C4752" t="s">
        <v>14883</v>
      </c>
      <c r="D4752" t="s">
        <v>14884</v>
      </c>
      <c r="E4752" t="s">
        <v>1607</v>
      </c>
      <c r="F4752" t="s">
        <v>14885</v>
      </c>
      <c r="G4752" t="s">
        <v>14886</v>
      </c>
      <c r="H4752" s="2">
        <v>45117</v>
      </c>
      <c r="I4752" s="2">
        <v>45621</v>
      </c>
      <c r="J4752"/>
      <c r="K4752"/>
      <c r="L4752">
        <v>38</v>
      </c>
      <c r="M4752" t="s">
        <v>7484</v>
      </c>
      <c r="N4752" t="s">
        <v>1714</v>
      </c>
      <c r="O4752" t="s">
        <v>7120</v>
      </c>
      <c r="P4752" t="s">
        <v>14881</v>
      </c>
      <c r="Q4752" t="s">
        <v>14882</v>
      </c>
      <c r="R4752" t="s">
        <v>15431</v>
      </c>
      <c r="S4752" t="s">
        <v>15436</v>
      </c>
      <c r="T4752" t="s">
        <v>15437</v>
      </c>
      <c r="U4752" t="s">
        <v>15437</v>
      </c>
      <c r="V4752">
        <v>1</v>
      </c>
    </row>
    <row r="4753" spans="1:22" x14ac:dyDescent="0.25">
      <c r="A4753" t="s">
        <v>1569</v>
      </c>
      <c r="B4753">
        <v>329778</v>
      </c>
      <c r="C4753" t="s">
        <v>14936</v>
      </c>
      <c r="D4753" t="s">
        <v>14937</v>
      </c>
      <c r="E4753" t="s">
        <v>1607</v>
      </c>
      <c r="F4753" t="s">
        <v>14914</v>
      </c>
      <c r="G4753" t="s">
        <v>14915</v>
      </c>
      <c r="H4753" s="2">
        <v>45117</v>
      </c>
      <c r="I4753" s="2">
        <v>45145</v>
      </c>
      <c r="J4753"/>
      <c r="K4753"/>
      <c r="L4753">
        <v>38</v>
      </c>
      <c r="M4753" t="s">
        <v>7484</v>
      </c>
      <c r="N4753" t="s">
        <v>1714</v>
      </c>
      <c r="O4753"/>
      <c r="P4753" t="s">
        <v>14916</v>
      </c>
      <c r="Q4753" t="s">
        <v>14917</v>
      </c>
      <c r="R4753" t="s">
        <v>15472</v>
      </c>
      <c r="S4753" t="s">
        <v>15436</v>
      </c>
      <c r="T4753" t="s">
        <v>15437</v>
      </c>
      <c r="U4753" t="s">
        <v>15437</v>
      </c>
      <c r="V4753">
        <v>1</v>
      </c>
    </row>
    <row r="4754" spans="1:22" x14ac:dyDescent="0.25">
      <c r="A4754" t="s">
        <v>1569</v>
      </c>
      <c r="B4754">
        <v>329792</v>
      </c>
      <c r="C4754" t="s">
        <v>2508</v>
      </c>
      <c r="D4754" t="s">
        <v>4729</v>
      </c>
      <c r="E4754" t="s">
        <v>1596</v>
      </c>
      <c r="F4754" t="s">
        <v>4704</v>
      </c>
      <c r="G4754" t="s">
        <v>4294</v>
      </c>
      <c r="H4754" s="2">
        <v>45117</v>
      </c>
      <c r="I4754" s="2">
        <v>45733</v>
      </c>
      <c r="J4754"/>
      <c r="K4754"/>
      <c r="L4754">
        <v>20</v>
      </c>
      <c r="M4754" t="s">
        <v>4269</v>
      </c>
      <c r="N4754" t="s">
        <v>4199</v>
      </c>
      <c r="O4754"/>
      <c r="P4754" t="s">
        <v>4701</v>
      </c>
      <c r="Q4754" t="s">
        <v>4702</v>
      </c>
      <c r="R4754" t="s">
        <v>15449</v>
      </c>
      <c r="S4754" t="s">
        <v>15436</v>
      </c>
      <c r="T4754" t="s">
        <v>15437</v>
      </c>
      <c r="U4754" t="s">
        <v>15437</v>
      </c>
      <c r="V4754">
        <v>0.52631578947368418</v>
      </c>
    </row>
    <row r="4755" spans="1:22" x14ac:dyDescent="0.25">
      <c r="A4755" t="s">
        <v>1569</v>
      </c>
      <c r="B4755">
        <v>329814</v>
      </c>
      <c r="C4755" t="s">
        <v>4295</v>
      </c>
      <c r="D4755" t="s">
        <v>4730</v>
      </c>
      <c r="E4755" t="s">
        <v>1596</v>
      </c>
      <c r="F4755" t="s">
        <v>4704</v>
      </c>
      <c r="G4755" t="s">
        <v>4294</v>
      </c>
      <c r="H4755" s="2">
        <v>45117</v>
      </c>
      <c r="I4755" s="2">
        <v>45719</v>
      </c>
      <c r="J4755"/>
      <c r="K4755"/>
      <c r="L4755">
        <v>14.5</v>
      </c>
      <c r="M4755" t="s">
        <v>4269</v>
      </c>
      <c r="N4755" t="s">
        <v>4199</v>
      </c>
      <c r="O4755"/>
      <c r="P4755" t="s">
        <v>4701</v>
      </c>
      <c r="Q4755" t="s">
        <v>4702</v>
      </c>
      <c r="R4755" t="s">
        <v>15449</v>
      </c>
      <c r="S4755" t="s">
        <v>15436</v>
      </c>
      <c r="T4755" t="s">
        <v>15437</v>
      </c>
      <c r="U4755" t="s">
        <v>15437</v>
      </c>
      <c r="V4755">
        <v>0.38157894736842107</v>
      </c>
    </row>
    <row r="4756" spans="1:22" x14ac:dyDescent="0.25">
      <c r="A4756" t="s">
        <v>1569</v>
      </c>
      <c r="B4756">
        <v>329802</v>
      </c>
      <c r="C4756" t="s">
        <v>2234</v>
      </c>
      <c r="D4756" t="s">
        <v>6120</v>
      </c>
      <c r="E4756" t="s">
        <v>1607</v>
      </c>
      <c r="F4756" t="s">
        <v>6128</v>
      </c>
      <c r="G4756" t="s">
        <v>4324</v>
      </c>
      <c r="H4756" s="2">
        <v>45117</v>
      </c>
      <c r="I4756" s="2">
        <v>45803</v>
      </c>
      <c r="J4756"/>
      <c r="K4756"/>
      <c r="L4756">
        <v>38</v>
      </c>
      <c r="M4756" t="s">
        <v>4269</v>
      </c>
      <c r="N4756" t="s">
        <v>1714</v>
      </c>
      <c r="O4756"/>
      <c r="P4756" t="s">
        <v>6112</v>
      </c>
      <c r="Q4756" t="s">
        <v>2575</v>
      </c>
      <c r="R4756" t="s">
        <v>15447</v>
      </c>
      <c r="S4756" t="s">
        <v>15436</v>
      </c>
      <c r="T4756" t="s">
        <v>15437</v>
      </c>
      <c r="U4756" t="s">
        <v>15437</v>
      </c>
      <c r="V4756">
        <v>1</v>
      </c>
    </row>
    <row r="4757" spans="1:22" x14ac:dyDescent="0.25">
      <c r="A4757" t="s">
        <v>1569</v>
      </c>
      <c r="B4757">
        <v>298387</v>
      </c>
      <c r="C4757" t="s">
        <v>2155</v>
      </c>
      <c r="D4757" t="s">
        <v>7510</v>
      </c>
      <c r="E4757" t="s">
        <v>1572</v>
      </c>
      <c r="F4757" t="s">
        <v>7486</v>
      </c>
      <c r="G4757" t="s">
        <v>7487</v>
      </c>
      <c r="H4757" s="2">
        <v>45114</v>
      </c>
      <c r="I4757" s="2">
        <v>45789</v>
      </c>
      <c r="J4757"/>
      <c r="K4757"/>
      <c r="L4757">
        <v>0.01</v>
      </c>
      <c r="M4757" t="s">
        <v>7484</v>
      </c>
      <c r="N4757" t="s">
        <v>1714</v>
      </c>
      <c r="O4757"/>
      <c r="P4757" t="s">
        <v>7485</v>
      </c>
      <c r="Q4757" t="s">
        <v>5704</v>
      </c>
      <c r="R4757" t="s">
        <v>15461</v>
      </c>
      <c r="S4757" t="s">
        <v>15436</v>
      </c>
      <c r="T4757" t="s">
        <v>15437</v>
      </c>
      <c r="U4757" t="s">
        <v>15437</v>
      </c>
      <c r="V4757">
        <v>0</v>
      </c>
    </row>
    <row r="4758" spans="1:22" x14ac:dyDescent="0.25">
      <c r="A4758" t="s">
        <v>1569</v>
      </c>
      <c r="B4758">
        <v>329770</v>
      </c>
      <c r="C4758" t="s">
        <v>10635</v>
      </c>
      <c r="D4758" t="s">
        <v>10636</v>
      </c>
      <c r="E4758" t="s">
        <v>1572</v>
      </c>
      <c r="F4758" t="s">
        <v>10637</v>
      </c>
      <c r="G4758" t="s">
        <v>7607</v>
      </c>
      <c r="H4758" s="2">
        <v>45114</v>
      </c>
      <c r="I4758" s="2">
        <v>45114</v>
      </c>
      <c r="J4758"/>
      <c r="K4758"/>
      <c r="L4758">
        <v>0.01</v>
      </c>
      <c r="M4758" t="s">
        <v>7484</v>
      </c>
      <c r="N4758" t="s">
        <v>1576</v>
      </c>
      <c r="O4758"/>
      <c r="P4758" t="s">
        <v>10607</v>
      </c>
      <c r="Q4758" t="s">
        <v>10608</v>
      </c>
      <c r="R4758" t="s">
        <v>15464</v>
      </c>
      <c r="S4758" t="s">
        <v>15436</v>
      </c>
      <c r="T4758" t="s">
        <v>15437</v>
      </c>
      <c r="U4758" t="s">
        <v>15437</v>
      </c>
      <c r="V4758">
        <v>0</v>
      </c>
    </row>
    <row r="4759" spans="1:22" x14ac:dyDescent="0.25">
      <c r="A4759" t="s">
        <v>1569</v>
      </c>
      <c r="B4759">
        <v>329774</v>
      </c>
      <c r="C4759" t="s">
        <v>10984</v>
      </c>
      <c r="D4759" t="s">
        <v>10985</v>
      </c>
      <c r="E4759" t="s">
        <v>1572</v>
      </c>
      <c r="F4759" t="s">
        <v>10962</v>
      </c>
      <c r="G4759" t="s">
        <v>7490</v>
      </c>
      <c r="H4759" s="2">
        <v>45114</v>
      </c>
      <c r="I4759" s="2">
        <v>45593</v>
      </c>
      <c r="J4759"/>
      <c r="K4759"/>
      <c r="L4759">
        <v>0.01</v>
      </c>
      <c r="M4759" t="s">
        <v>7484</v>
      </c>
      <c r="N4759" t="s">
        <v>3482</v>
      </c>
      <c r="O4759"/>
      <c r="P4759" t="s">
        <v>10955</v>
      </c>
      <c r="Q4759" t="s">
        <v>10956</v>
      </c>
      <c r="R4759" t="s">
        <v>15466</v>
      </c>
      <c r="S4759" t="s">
        <v>15436</v>
      </c>
      <c r="T4759" t="s">
        <v>15437</v>
      </c>
      <c r="U4759" t="s">
        <v>15437</v>
      </c>
      <c r="V4759">
        <v>0</v>
      </c>
    </row>
    <row r="4760" spans="1:22" x14ac:dyDescent="0.25">
      <c r="A4760" t="s">
        <v>1569</v>
      </c>
      <c r="B4760">
        <v>329766</v>
      </c>
      <c r="C4760" t="s">
        <v>3564</v>
      </c>
      <c r="D4760" t="s">
        <v>12118</v>
      </c>
      <c r="E4760" t="s">
        <v>1572</v>
      </c>
      <c r="F4760" t="s">
        <v>12100</v>
      </c>
      <c r="G4760" t="s">
        <v>7483</v>
      </c>
      <c r="H4760" s="2">
        <v>45114</v>
      </c>
      <c r="I4760" s="2">
        <v>45114</v>
      </c>
      <c r="J4760"/>
      <c r="K4760"/>
      <c r="L4760">
        <v>0.01</v>
      </c>
      <c r="M4760" t="s">
        <v>7484</v>
      </c>
      <c r="N4760" t="s">
        <v>1714</v>
      </c>
      <c r="O4760"/>
      <c r="P4760" t="s">
        <v>12097</v>
      </c>
      <c r="Q4760" t="s">
        <v>3032</v>
      </c>
      <c r="R4760" t="s">
        <v>15461</v>
      </c>
      <c r="S4760" t="s">
        <v>15436</v>
      </c>
      <c r="T4760" t="s">
        <v>15437</v>
      </c>
      <c r="U4760" t="s">
        <v>15437</v>
      </c>
      <c r="V4760">
        <v>0</v>
      </c>
    </row>
    <row r="4761" spans="1:22" x14ac:dyDescent="0.25">
      <c r="A4761" t="s">
        <v>1569</v>
      </c>
      <c r="B4761">
        <v>290220</v>
      </c>
      <c r="C4761" t="s">
        <v>12871</v>
      </c>
      <c r="D4761" t="s">
        <v>2594</v>
      </c>
      <c r="E4761" t="s">
        <v>1596</v>
      </c>
      <c r="F4761" t="s">
        <v>13245</v>
      </c>
      <c r="G4761" t="s">
        <v>7490</v>
      </c>
      <c r="H4761" s="2">
        <v>45114</v>
      </c>
      <c r="I4761" s="2">
        <v>45114</v>
      </c>
      <c r="J4761"/>
      <c r="K4761"/>
      <c r="L4761">
        <v>20</v>
      </c>
      <c r="M4761" t="s">
        <v>7484</v>
      </c>
      <c r="N4761" t="s">
        <v>3865</v>
      </c>
      <c r="O4761"/>
      <c r="P4761" t="s">
        <v>13243</v>
      </c>
      <c r="Q4761" t="s">
        <v>5886</v>
      </c>
      <c r="R4761" t="s">
        <v>15463</v>
      </c>
      <c r="S4761" t="s">
        <v>15436</v>
      </c>
      <c r="T4761" t="s">
        <v>15437</v>
      </c>
      <c r="U4761" t="s">
        <v>15437</v>
      </c>
      <c r="V4761">
        <v>0.52631578947368418</v>
      </c>
    </row>
    <row r="4762" spans="1:22" x14ac:dyDescent="0.25">
      <c r="A4762" t="s">
        <v>1569</v>
      </c>
      <c r="B4762">
        <v>329788</v>
      </c>
      <c r="C4762" t="s">
        <v>6190</v>
      </c>
      <c r="D4762" t="s">
        <v>6191</v>
      </c>
      <c r="E4762" t="s">
        <v>1572</v>
      </c>
      <c r="F4762" t="s">
        <v>6168</v>
      </c>
      <c r="G4762" t="s">
        <v>4294</v>
      </c>
      <c r="H4762" s="2">
        <v>45114</v>
      </c>
      <c r="I4762" s="2">
        <v>45114</v>
      </c>
      <c r="J4762"/>
      <c r="K4762"/>
      <c r="L4762">
        <v>0.01</v>
      </c>
      <c r="M4762" t="s">
        <v>4269</v>
      </c>
      <c r="N4762" t="s">
        <v>1714</v>
      </c>
      <c r="O4762"/>
      <c r="P4762" t="s">
        <v>6162</v>
      </c>
      <c r="Q4762" t="s">
        <v>6163</v>
      </c>
      <c r="R4762" t="s">
        <v>15454</v>
      </c>
      <c r="S4762" t="s">
        <v>15436</v>
      </c>
      <c r="T4762" t="s">
        <v>15437</v>
      </c>
      <c r="U4762" t="s">
        <v>15437</v>
      </c>
      <c r="V4762">
        <v>0</v>
      </c>
    </row>
    <row r="4763" spans="1:22" x14ac:dyDescent="0.25">
      <c r="A4763" t="s">
        <v>1569</v>
      </c>
      <c r="B4763">
        <v>329759</v>
      </c>
      <c r="C4763" t="s">
        <v>10495</v>
      </c>
      <c r="D4763" t="s">
        <v>10496</v>
      </c>
      <c r="E4763" t="s">
        <v>1572</v>
      </c>
      <c r="F4763" t="s">
        <v>10454</v>
      </c>
      <c r="G4763" t="s">
        <v>7490</v>
      </c>
      <c r="H4763" s="2">
        <v>45113</v>
      </c>
      <c r="I4763" s="2">
        <v>45113</v>
      </c>
      <c r="J4763"/>
      <c r="K4763"/>
      <c r="L4763">
        <v>0.01</v>
      </c>
      <c r="M4763" t="s">
        <v>7484</v>
      </c>
      <c r="N4763" t="s">
        <v>1714</v>
      </c>
      <c r="O4763"/>
      <c r="P4763" t="s">
        <v>10452</v>
      </c>
      <c r="Q4763" t="s">
        <v>2939</v>
      </c>
      <c r="R4763" t="s">
        <v>15461</v>
      </c>
      <c r="S4763" t="s">
        <v>15436</v>
      </c>
      <c r="T4763" t="s">
        <v>15437</v>
      </c>
      <c r="U4763" t="s">
        <v>15437</v>
      </c>
      <c r="V4763">
        <v>0</v>
      </c>
    </row>
    <row r="4764" spans="1:22" x14ac:dyDescent="0.25">
      <c r="A4764" t="s">
        <v>1569</v>
      </c>
      <c r="B4764">
        <v>329776</v>
      </c>
      <c r="C4764" t="s">
        <v>10497</v>
      </c>
      <c r="D4764" t="s">
        <v>7404</v>
      </c>
      <c r="E4764" t="s">
        <v>1572</v>
      </c>
      <c r="F4764" t="s">
        <v>10454</v>
      </c>
      <c r="G4764" t="s">
        <v>7490</v>
      </c>
      <c r="H4764" s="2">
        <v>45113</v>
      </c>
      <c r="I4764" s="2">
        <v>45113</v>
      </c>
      <c r="J4764"/>
      <c r="K4764"/>
      <c r="L4764">
        <v>0.01</v>
      </c>
      <c r="M4764" t="s">
        <v>7484</v>
      </c>
      <c r="N4764" t="s">
        <v>1714</v>
      </c>
      <c r="O4764"/>
      <c r="P4764" t="s">
        <v>10452</v>
      </c>
      <c r="Q4764" t="s">
        <v>2939</v>
      </c>
      <c r="R4764" t="s">
        <v>15461</v>
      </c>
      <c r="S4764" t="s">
        <v>15436</v>
      </c>
      <c r="T4764" t="s">
        <v>15437</v>
      </c>
      <c r="U4764" t="s">
        <v>15437</v>
      </c>
      <c r="V4764">
        <v>0</v>
      </c>
    </row>
    <row r="4765" spans="1:22" x14ac:dyDescent="0.25">
      <c r="A4765" t="s">
        <v>1569</v>
      </c>
      <c r="B4765">
        <v>329769</v>
      </c>
      <c r="C4765" t="s">
        <v>12622</v>
      </c>
      <c r="D4765" t="s">
        <v>12623</v>
      </c>
      <c r="E4765" t="s">
        <v>1596</v>
      </c>
      <c r="F4765" t="s">
        <v>12635</v>
      </c>
      <c r="G4765" t="s">
        <v>7671</v>
      </c>
      <c r="H4765" s="2">
        <v>45113</v>
      </c>
      <c r="I4765" s="2">
        <v>45831</v>
      </c>
      <c r="J4765"/>
      <c r="K4765"/>
      <c r="L4765">
        <v>22.5</v>
      </c>
      <c r="M4765" t="s">
        <v>7484</v>
      </c>
      <c r="N4765" t="s">
        <v>3482</v>
      </c>
      <c r="O4765"/>
      <c r="P4765" t="s">
        <v>12569</v>
      </c>
      <c r="Q4765" t="s">
        <v>12570</v>
      </c>
      <c r="R4765" t="s">
        <v>15465</v>
      </c>
      <c r="S4765" t="s">
        <v>15436</v>
      </c>
      <c r="T4765" t="s">
        <v>15437</v>
      </c>
      <c r="U4765" t="s">
        <v>15437</v>
      </c>
      <c r="V4765">
        <v>0.59210526315789469</v>
      </c>
    </row>
    <row r="4766" spans="1:22" x14ac:dyDescent="0.25">
      <c r="A4766" t="s">
        <v>1569</v>
      </c>
      <c r="B4766">
        <v>329753</v>
      </c>
      <c r="C4766" t="s">
        <v>2190</v>
      </c>
      <c r="D4766" t="s">
        <v>1696</v>
      </c>
      <c r="E4766" t="s">
        <v>1596</v>
      </c>
      <c r="F4766" t="s">
        <v>8329</v>
      </c>
      <c r="G4766" t="s">
        <v>7487</v>
      </c>
      <c r="H4766" s="2">
        <v>45110</v>
      </c>
      <c r="I4766" s="2">
        <v>45803</v>
      </c>
      <c r="J4766"/>
      <c r="K4766"/>
      <c r="L4766">
        <v>10</v>
      </c>
      <c r="M4766" t="s">
        <v>7484</v>
      </c>
      <c r="N4766" t="s">
        <v>3482</v>
      </c>
      <c r="O4766"/>
      <c r="P4766" t="s">
        <v>8310</v>
      </c>
      <c r="Q4766" t="s">
        <v>5968</v>
      </c>
      <c r="R4766" t="s">
        <v>15465</v>
      </c>
      <c r="S4766" t="s">
        <v>15436</v>
      </c>
      <c r="T4766" t="s">
        <v>15437</v>
      </c>
      <c r="U4766" t="s">
        <v>15437</v>
      </c>
      <c r="V4766">
        <v>0.26315789473684209</v>
      </c>
    </row>
    <row r="4767" spans="1:22" x14ac:dyDescent="0.25">
      <c r="A4767" t="s">
        <v>1569</v>
      </c>
      <c r="B4767">
        <v>329748</v>
      </c>
      <c r="C4767" t="s">
        <v>2863</v>
      </c>
      <c r="D4767" t="s">
        <v>9209</v>
      </c>
      <c r="E4767" t="s">
        <v>1572</v>
      </c>
      <c r="F4767" t="s">
        <v>9153</v>
      </c>
      <c r="G4767" t="s">
        <v>7490</v>
      </c>
      <c r="H4767" s="2">
        <v>45110</v>
      </c>
      <c r="I4767" s="2">
        <v>45110</v>
      </c>
      <c r="J4767"/>
      <c r="K4767"/>
      <c r="L4767">
        <v>0.01</v>
      </c>
      <c r="M4767" t="s">
        <v>7484</v>
      </c>
      <c r="N4767" t="s">
        <v>3482</v>
      </c>
      <c r="O4767"/>
      <c r="P4767" t="s">
        <v>9154</v>
      </c>
      <c r="Q4767" t="s">
        <v>9155</v>
      </c>
      <c r="R4767" t="s">
        <v>15465</v>
      </c>
      <c r="S4767" t="s">
        <v>15436</v>
      </c>
      <c r="T4767" t="s">
        <v>15437</v>
      </c>
      <c r="U4767" t="s">
        <v>15437</v>
      </c>
      <c r="V4767">
        <v>0</v>
      </c>
    </row>
    <row r="4768" spans="1:22" x14ac:dyDescent="0.25">
      <c r="A4768" t="s">
        <v>1569</v>
      </c>
      <c r="B4768">
        <v>123655</v>
      </c>
      <c r="C4768" t="s">
        <v>9961</v>
      </c>
      <c r="D4768" t="s">
        <v>9962</v>
      </c>
      <c r="E4768" t="s">
        <v>1596</v>
      </c>
      <c r="F4768" t="s">
        <v>9945</v>
      </c>
      <c r="G4768" t="s">
        <v>4294</v>
      </c>
      <c r="H4768" s="2">
        <v>45110</v>
      </c>
      <c r="I4768" s="2">
        <v>45110</v>
      </c>
      <c r="J4768"/>
      <c r="K4768"/>
      <c r="L4768">
        <v>44</v>
      </c>
      <c r="M4768" t="s">
        <v>7484</v>
      </c>
      <c r="N4768"/>
      <c r="O4768"/>
      <c r="P4768" t="s">
        <v>9946</v>
      </c>
      <c r="Q4768" t="s">
        <v>9947</v>
      </c>
      <c r="R4768" t="s">
        <v>15469</v>
      </c>
      <c r="S4768" t="s">
        <v>15436</v>
      </c>
      <c r="T4768" t="s">
        <v>15437</v>
      </c>
      <c r="U4768" t="s">
        <v>15437</v>
      </c>
      <c r="V4768">
        <v>1.1578947368421053</v>
      </c>
    </row>
    <row r="4769" spans="1:22" x14ac:dyDescent="0.25">
      <c r="A4769" t="s">
        <v>1569</v>
      </c>
      <c r="B4769">
        <v>329716</v>
      </c>
      <c r="C4769" t="s">
        <v>1608</v>
      </c>
      <c r="D4769" t="s">
        <v>11083</v>
      </c>
      <c r="E4769" t="s">
        <v>1596</v>
      </c>
      <c r="F4769" t="s">
        <v>11069</v>
      </c>
      <c r="G4769" t="s">
        <v>7490</v>
      </c>
      <c r="H4769" s="2">
        <v>45110</v>
      </c>
      <c r="I4769" s="2">
        <v>45110</v>
      </c>
      <c r="J4769"/>
      <c r="K4769"/>
      <c r="L4769">
        <v>17.5</v>
      </c>
      <c r="M4769" t="s">
        <v>7484</v>
      </c>
      <c r="N4769" t="s">
        <v>4199</v>
      </c>
      <c r="O4769"/>
      <c r="P4769" t="s">
        <v>11070</v>
      </c>
      <c r="Q4769" t="s">
        <v>6567</v>
      </c>
      <c r="R4769" t="s">
        <v>15449</v>
      </c>
      <c r="S4769" t="s">
        <v>15436</v>
      </c>
      <c r="T4769" t="s">
        <v>15437</v>
      </c>
      <c r="U4769" t="s">
        <v>15437</v>
      </c>
      <c r="V4769">
        <v>0.46052631578947367</v>
      </c>
    </row>
    <row r="4770" spans="1:22" x14ac:dyDescent="0.25">
      <c r="A4770" t="s">
        <v>1569</v>
      </c>
      <c r="B4770">
        <v>329250</v>
      </c>
      <c r="C4770" t="s">
        <v>15190</v>
      </c>
      <c r="D4770" t="s">
        <v>2195</v>
      </c>
      <c r="E4770" t="s">
        <v>1607</v>
      </c>
      <c r="F4770" t="s">
        <v>15191</v>
      </c>
      <c r="G4770" t="s">
        <v>15192</v>
      </c>
      <c r="H4770" s="2">
        <v>45110</v>
      </c>
      <c r="I4770" s="2">
        <v>45110</v>
      </c>
      <c r="J4770"/>
      <c r="K4770"/>
      <c r="L4770">
        <v>38</v>
      </c>
      <c r="M4770" t="s">
        <v>7484</v>
      </c>
      <c r="N4770" t="s">
        <v>1714</v>
      </c>
      <c r="O4770" t="s">
        <v>7120</v>
      </c>
      <c r="P4770" t="s">
        <v>15160</v>
      </c>
      <c r="Q4770" t="s">
        <v>15161</v>
      </c>
      <c r="R4770" t="s">
        <v>15430</v>
      </c>
      <c r="S4770" t="s">
        <v>15436</v>
      </c>
      <c r="T4770" t="s">
        <v>15437</v>
      </c>
      <c r="U4770" t="s">
        <v>15437</v>
      </c>
      <c r="V4770">
        <v>1</v>
      </c>
    </row>
    <row r="4771" spans="1:22" x14ac:dyDescent="0.25">
      <c r="A4771" t="s">
        <v>1569</v>
      </c>
      <c r="B4771">
        <v>329147</v>
      </c>
      <c r="C4771" t="s">
        <v>2748</v>
      </c>
      <c r="D4771" t="s">
        <v>2334</v>
      </c>
      <c r="E4771" t="s">
        <v>1607</v>
      </c>
      <c r="F4771" t="s">
        <v>14564</v>
      </c>
      <c r="G4771" t="s">
        <v>14565</v>
      </c>
      <c r="H4771" s="2">
        <v>45110</v>
      </c>
      <c r="I4771" s="2">
        <v>45110</v>
      </c>
      <c r="J4771"/>
      <c r="K4771"/>
      <c r="L4771">
        <v>38</v>
      </c>
      <c r="M4771" t="s">
        <v>7484</v>
      </c>
      <c r="N4771" t="s">
        <v>1714</v>
      </c>
      <c r="O4771" t="s">
        <v>7120</v>
      </c>
      <c r="P4771" t="s">
        <v>14554</v>
      </c>
      <c r="Q4771" t="s">
        <v>14555</v>
      </c>
      <c r="R4771" t="s">
        <v>15472</v>
      </c>
      <c r="S4771" t="s">
        <v>15436</v>
      </c>
      <c r="T4771" t="s">
        <v>15437</v>
      </c>
      <c r="U4771" t="s">
        <v>15437</v>
      </c>
      <c r="V4771">
        <v>1</v>
      </c>
    </row>
    <row r="4772" spans="1:22" x14ac:dyDescent="0.25">
      <c r="A4772" t="s">
        <v>1569</v>
      </c>
      <c r="B4772">
        <v>329711</v>
      </c>
      <c r="C4772" t="s">
        <v>2230</v>
      </c>
      <c r="D4772" t="s">
        <v>4731</v>
      </c>
      <c r="E4772" t="s">
        <v>1572</v>
      </c>
      <c r="F4772" t="s">
        <v>4707</v>
      </c>
      <c r="G4772" t="s">
        <v>4268</v>
      </c>
      <c r="H4772" s="2">
        <v>45110</v>
      </c>
      <c r="I4772" s="2">
        <v>45110</v>
      </c>
      <c r="J4772"/>
      <c r="K4772"/>
      <c r="L4772">
        <v>0.01</v>
      </c>
      <c r="M4772" t="s">
        <v>4269</v>
      </c>
      <c r="N4772" t="s">
        <v>4199</v>
      </c>
      <c r="O4772"/>
      <c r="P4772" t="s">
        <v>4701</v>
      </c>
      <c r="Q4772" t="s">
        <v>4702</v>
      </c>
      <c r="R4772" t="s">
        <v>15449</v>
      </c>
      <c r="S4772" t="s">
        <v>15436</v>
      </c>
      <c r="T4772" t="s">
        <v>15437</v>
      </c>
      <c r="U4772" t="s">
        <v>15437</v>
      </c>
      <c r="V4772">
        <v>0</v>
      </c>
    </row>
    <row r="4773" spans="1:22" x14ac:dyDescent="0.25">
      <c r="A4773" t="s">
        <v>1569</v>
      </c>
      <c r="B4773">
        <v>298383</v>
      </c>
      <c r="C4773" t="s">
        <v>5982</v>
      </c>
      <c r="D4773" t="s">
        <v>5981</v>
      </c>
      <c r="E4773" t="s">
        <v>1607</v>
      </c>
      <c r="F4773" t="s">
        <v>5983</v>
      </c>
      <c r="G4773" t="s">
        <v>4326</v>
      </c>
      <c r="H4773" s="2">
        <v>45110</v>
      </c>
      <c r="I4773" s="2">
        <v>45110</v>
      </c>
      <c r="J4773"/>
      <c r="K4773"/>
      <c r="L4773">
        <v>38</v>
      </c>
      <c r="M4773" t="s">
        <v>4269</v>
      </c>
      <c r="N4773" t="s">
        <v>3482</v>
      </c>
      <c r="O4773"/>
      <c r="P4773" t="s">
        <v>5967</v>
      </c>
      <c r="Q4773" t="s">
        <v>5968</v>
      </c>
      <c r="R4773" t="s">
        <v>15451</v>
      </c>
      <c r="S4773" t="s">
        <v>15436</v>
      </c>
      <c r="T4773" t="s">
        <v>15437</v>
      </c>
      <c r="U4773" t="s">
        <v>1566</v>
      </c>
      <c r="V4773">
        <v>1</v>
      </c>
    </row>
    <row r="4774" spans="1:22" x14ac:dyDescent="0.25">
      <c r="A4774" t="s">
        <v>1569</v>
      </c>
      <c r="B4774">
        <v>123654</v>
      </c>
      <c r="C4774" t="s">
        <v>9963</v>
      </c>
      <c r="D4774" t="s">
        <v>9964</v>
      </c>
      <c r="E4774" t="s">
        <v>1607</v>
      </c>
      <c r="F4774" t="s">
        <v>9945</v>
      </c>
      <c r="G4774" t="s">
        <v>4294</v>
      </c>
      <c r="H4774" s="2">
        <v>45109</v>
      </c>
      <c r="I4774" s="2">
        <v>45109</v>
      </c>
      <c r="J4774"/>
      <c r="K4774"/>
      <c r="L4774">
        <v>44</v>
      </c>
      <c r="M4774" t="s">
        <v>7484</v>
      </c>
      <c r="N4774"/>
      <c r="O4774"/>
      <c r="P4774" t="s">
        <v>9946</v>
      </c>
      <c r="Q4774" t="s">
        <v>9947</v>
      </c>
      <c r="R4774" t="s">
        <v>15469</v>
      </c>
      <c r="S4774" t="s">
        <v>15436</v>
      </c>
      <c r="T4774" t="s">
        <v>15437</v>
      </c>
      <c r="U4774" t="s">
        <v>15437</v>
      </c>
      <c r="V4774">
        <v>1</v>
      </c>
    </row>
    <row r="4775" spans="1:22" x14ac:dyDescent="0.25">
      <c r="A4775" t="s">
        <v>1569</v>
      </c>
      <c r="B4775">
        <v>329713</v>
      </c>
      <c r="C4775" t="s">
        <v>2367</v>
      </c>
      <c r="D4775" t="s">
        <v>8212</v>
      </c>
      <c r="E4775" t="s">
        <v>1572</v>
      </c>
      <c r="F4775" t="s">
        <v>8194</v>
      </c>
      <c r="G4775" t="s">
        <v>7671</v>
      </c>
      <c r="H4775" s="2">
        <v>45108</v>
      </c>
      <c r="I4775" s="2">
        <v>45108</v>
      </c>
      <c r="J4775"/>
      <c r="K4775"/>
      <c r="L4775">
        <v>0.01</v>
      </c>
      <c r="M4775" t="s">
        <v>7484</v>
      </c>
      <c r="N4775" t="s">
        <v>3482</v>
      </c>
      <c r="O4775"/>
      <c r="P4775" t="s">
        <v>8186</v>
      </c>
      <c r="Q4775" t="s">
        <v>4791</v>
      </c>
      <c r="R4775" t="s">
        <v>15465</v>
      </c>
      <c r="S4775" t="s">
        <v>15436</v>
      </c>
      <c r="T4775" t="s">
        <v>15437</v>
      </c>
      <c r="U4775" t="s">
        <v>15437</v>
      </c>
      <c r="V4775">
        <v>0</v>
      </c>
    </row>
    <row r="4776" spans="1:22" x14ac:dyDescent="0.25">
      <c r="A4776" t="s">
        <v>1569</v>
      </c>
      <c r="B4776">
        <v>329750</v>
      </c>
      <c r="C4776" t="s">
        <v>4342</v>
      </c>
      <c r="D4776" t="s">
        <v>9266</v>
      </c>
      <c r="E4776" t="s">
        <v>1572</v>
      </c>
      <c r="F4776" t="s">
        <v>9242</v>
      </c>
      <c r="G4776" t="s">
        <v>7490</v>
      </c>
      <c r="H4776" s="2">
        <v>45108</v>
      </c>
      <c r="I4776" s="2">
        <v>45719</v>
      </c>
      <c r="J4776"/>
      <c r="K4776"/>
      <c r="L4776">
        <v>0.01</v>
      </c>
      <c r="M4776" t="s">
        <v>7484</v>
      </c>
      <c r="N4776" t="s">
        <v>3865</v>
      </c>
      <c r="O4776"/>
      <c r="P4776" t="s">
        <v>9243</v>
      </c>
      <c r="Q4776" t="s">
        <v>4470</v>
      </c>
      <c r="R4776" t="s">
        <v>15467</v>
      </c>
      <c r="S4776" t="s">
        <v>15436</v>
      </c>
      <c r="T4776" t="s">
        <v>15437</v>
      </c>
      <c r="U4776" t="s">
        <v>15437</v>
      </c>
      <c r="V4776">
        <v>0</v>
      </c>
    </row>
    <row r="4777" spans="1:22" x14ac:dyDescent="0.25">
      <c r="A4777" t="s">
        <v>1569</v>
      </c>
      <c r="B4777">
        <v>329724</v>
      </c>
      <c r="C4777" t="s">
        <v>12190</v>
      </c>
      <c r="D4777" t="s">
        <v>6035</v>
      </c>
      <c r="E4777" t="s">
        <v>1572</v>
      </c>
      <c r="F4777" t="s">
        <v>12183</v>
      </c>
      <c r="G4777" t="s">
        <v>7490</v>
      </c>
      <c r="H4777" s="2">
        <v>45108</v>
      </c>
      <c r="I4777" s="2">
        <v>45108</v>
      </c>
      <c r="J4777"/>
      <c r="K4777"/>
      <c r="L4777">
        <v>0.01</v>
      </c>
      <c r="M4777" t="s">
        <v>7484</v>
      </c>
      <c r="N4777" t="s">
        <v>3865</v>
      </c>
      <c r="O4777"/>
      <c r="P4777" t="s">
        <v>12181</v>
      </c>
      <c r="Q4777" t="s">
        <v>6091</v>
      </c>
      <c r="R4777" t="s">
        <v>15463</v>
      </c>
      <c r="S4777" t="s">
        <v>15436</v>
      </c>
      <c r="T4777" t="s">
        <v>15437</v>
      </c>
      <c r="U4777" t="s">
        <v>15437</v>
      </c>
      <c r="V4777">
        <v>0</v>
      </c>
    </row>
    <row r="4778" spans="1:22" x14ac:dyDescent="0.25">
      <c r="A4778" t="s">
        <v>1569</v>
      </c>
      <c r="B4778">
        <v>329695</v>
      </c>
      <c r="C4778" t="s">
        <v>2186</v>
      </c>
      <c r="D4778" t="s">
        <v>7601</v>
      </c>
      <c r="E4778" t="s">
        <v>1572</v>
      </c>
      <c r="F4778" t="s">
        <v>13562</v>
      </c>
      <c r="G4778" t="s">
        <v>7490</v>
      </c>
      <c r="H4778" s="2">
        <v>45107</v>
      </c>
      <c r="I4778" s="2">
        <v>45107</v>
      </c>
      <c r="J4778"/>
      <c r="K4778"/>
      <c r="L4778">
        <v>0.01</v>
      </c>
      <c r="M4778" t="s">
        <v>7484</v>
      </c>
      <c r="N4778" t="s">
        <v>4199</v>
      </c>
      <c r="O4778"/>
      <c r="P4778" t="s">
        <v>13563</v>
      </c>
      <c r="Q4778" t="s">
        <v>6431</v>
      </c>
      <c r="R4778" t="s">
        <v>15449</v>
      </c>
      <c r="S4778" t="s">
        <v>15436</v>
      </c>
      <c r="T4778" t="s">
        <v>15437</v>
      </c>
      <c r="U4778" t="s">
        <v>15437</v>
      </c>
      <c r="V4778">
        <v>0</v>
      </c>
    </row>
    <row r="4779" spans="1:22" x14ac:dyDescent="0.25">
      <c r="A4779" t="s">
        <v>1569</v>
      </c>
      <c r="B4779">
        <v>329551</v>
      </c>
      <c r="C4779" t="s">
        <v>14744</v>
      </c>
      <c r="D4779" t="s">
        <v>2370</v>
      </c>
      <c r="E4779" t="s">
        <v>1607</v>
      </c>
      <c r="F4779" t="s">
        <v>14734</v>
      </c>
      <c r="G4779" t="s">
        <v>14735</v>
      </c>
      <c r="H4779" s="2">
        <v>45107</v>
      </c>
      <c r="I4779" s="2">
        <v>45107</v>
      </c>
      <c r="J4779"/>
      <c r="K4779"/>
      <c r="L4779">
        <v>38</v>
      </c>
      <c r="M4779" t="s">
        <v>7484</v>
      </c>
      <c r="N4779" t="s">
        <v>1714</v>
      </c>
      <c r="O4779" t="s">
        <v>7120</v>
      </c>
      <c r="P4779" t="s">
        <v>14736</v>
      </c>
      <c r="Q4779" t="s">
        <v>14737</v>
      </c>
      <c r="R4779" t="s">
        <v>15431</v>
      </c>
      <c r="S4779" t="s">
        <v>15436</v>
      </c>
      <c r="T4779" t="s">
        <v>15437</v>
      </c>
      <c r="U4779" t="s">
        <v>15437</v>
      </c>
      <c r="V4779">
        <v>1</v>
      </c>
    </row>
    <row r="4780" spans="1:22" x14ac:dyDescent="0.25">
      <c r="A4780" t="s">
        <v>1569</v>
      </c>
      <c r="B4780">
        <v>329677</v>
      </c>
      <c r="C4780" t="s">
        <v>1781</v>
      </c>
      <c r="D4780" t="s">
        <v>8213</v>
      </c>
      <c r="E4780" t="s">
        <v>1572</v>
      </c>
      <c r="F4780" t="s">
        <v>8194</v>
      </c>
      <c r="G4780" t="s">
        <v>7671</v>
      </c>
      <c r="H4780" s="2">
        <v>45106</v>
      </c>
      <c r="I4780" s="2">
        <v>45106</v>
      </c>
      <c r="J4780"/>
      <c r="K4780"/>
      <c r="L4780">
        <v>0.01</v>
      </c>
      <c r="M4780" t="s">
        <v>7484</v>
      </c>
      <c r="N4780" t="s">
        <v>3482</v>
      </c>
      <c r="O4780"/>
      <c r="P4780" t="s">
        <v>8186</v>
      </c>
      <c r="Q4780" t="s">
        <v>4791</v>
      </c>
      <c r="R4780" t="s">
        <v>15465</v>
      </c>
      <c r="S4780" t="s">
        <v>15436</v>
      </c>
      <c r="T4780" t="s">
        <v>15437</v>
      </c>
      <c r="U4780" t="s">
        <v>15437</v>
      </c>
      <c r="V4780">
        <v>0</v>
      </c>
    </row>
    <row r="4781" spans="1:22" x14ac:dyDescent="0.25">
      <c r="A4781" t="s">
        <v>1569</v>
      </c>
      <c r="B4781">
        <v>329685</v>
      </c>
      <c r="C4781" t="s">
        <v>1855</v>
      </c>
      <c r="D4781" t="s">
        <v>8214</v>
      </c>
      <c r="E4781" t="s">
        <v>1572</v>
      </c>
      <c r="F4781" t="s">
        <v>8194</v>
      </c>
      <c r="G4781" t="s">
        <v>7671</v>
      </c>
      <c r="H4781" s="2">
        <v>45106</v>
      </c>
      <c r="I4781" s="2">
        <v>45106</v>
      </c>
      <c r="J4781"/>
      <c r="K4781"/>
      <c r="L4781">
        <v>0.01</v>
      </c>
      <c r="M4781" t="s">
        <v>7484</v>
      </c>
      <c r="N4781" t="s">
        <v>3482</v>
      </c>
      <c r="O4781"/>
      <c r="P4781" t="s">
        <v>8186</v>
      </c>
      <c r="Q4781" t="s">
        <v>4791</v>
      </c>
      <c r="R4781" t="s">
        <v>15465</v>
      </c>
      <c r="S4781" t="s">
        <v>15436</v>
      </c>
      <c r="T4781" t="s">
        <v>15437</v>
      </c>
      <c r="U4781" t="s">
        <v>15437</v>
      </c>
      <c r="V4781">
        <v>0</v>
      </c>
    </row>
    <row r="4782" spans="1:22" x14ac:dyDescent="0.25">
      <c r="A4782" t="s">
        <v>1569</v>
      </c>
      <c r="B4782">
        <v>329683</v>
      </c>
      <c r="C4782" t="s">
        <v>8215</v>
      </c>
      <c r="D4782" t="s">
        <v>4442</v>
      </c>
      <c r="E4782" t="s">
        <v>1572</v>
      </c>
      <c r="F4782" t="s">
        <v>8194</v>
      </c>
      <c r="G4782" t="s">
        <v>7671</v>
      </c>
      <c r="H4782" s="2">
        <v>45106</v>
      </c>
      <c r="I4782" s="2">
        <v>45106</v>
      </c>
      <c r="J4782"/>
      <c r="K4782"/>
      <c r="L4782">
        <v>0.01</v>
      </c>
      <c r="M4782" t="s">
        <v>7484</v>
      </c>
      <c r="N4782" t="s">
        <v>3482</v>
      </c>
      <c r="O4782"/>
      <c r="P4782" t="s">
        <v>8186</v>
      </c>
      <c r="Q4782" t="s">
        <v>4791</v>
      </c>
      <c r="R4782" t="s">
        <v>15465</v>
      </c>
      <c r="S4782" t="s">
        <v>15436</v>
      </c>
      <c r="T4782" t="s">
        <v>15437</v>
      </c>
      <c r="U4782" t="s">
        <v>15437</v>
      </c>
      <c r="V4782">
        <v>0</v>
      </c>
    </row>
    <row r="4783" spans="1:22" x14ac:dyDescent="0.25">
      <c r="A4783" t="s">
        <v>1569</v>
      </c>
      <c r="B4783">
        <v>329690</v>
      </c>
      <c r="C4783" t="s">
        <v>1948</v>
      </c>
      <c r="D4783" t="s">
        <v>8330</v>
      </c>
      <c r="E4783" t="s">
        <v>1607</v>
      </c>
      <c r="F4783" t="s">
        <v>8331</v>
      </c>
      <c r="G4783" t="s">
        <v>7541</v>
      </c>
      <c r="H4783" s="2">
        <v>45106</v>
      </c>
      <c r="I4783" s="2">
        <v>45803</v>
      </c>
      <c r="J4783"/>
      <c r="K4783"/>
      <c r="L4783">
        <v>38</v>
      </c>
      <c r="M4783" t="s">
        <v>7484</v>
      </c>
      <c r="N4783" t="s">
        <v>3482</v>
      </c>
      <c r="O4783"/>
      <c r="P4783" t="s">
        <v>8310</v>
      </c>
      <c r="Q4783" t="s">
        <v>5968</v>
      </c>
      <c r="R4783" t="s">
        <v>15465</v>
      </c>
      <c r="S4783" t="s">
        <v>15436</v>
      </c>
      <c r="T4783" t="s">
        <v>15437</v>
      </c>
      <c r="U4783" t="s">
        <v>1566</v>
      </c>
      <c r="V4783">
        <v>1</v>
      </c>
    </row>
    <row r="4784" spans="1:22" x14ac:dyDescent="0.25">
      <c r="A4784" t="s">
        <v>1569</v>
      </c>
      <c r="B4784">
        <v>329681</v>
      </c>
      <c r="C4784" t="s">
        <v>11759</v>
      </c>
      <c r="D4784" t="s">
        <v>11760</v>
      </c>
      <c r="E4784" t="s">
        <v>1572</v>
      </c>
      <c r="F4784" t="s">
        <v>11758</v>
      </c>
      <c r="G4784" t="s">
        <v>7607</v>
      </c>
      <c r="H4784" s="2">
        <v>45106</v>
      </c>
      <c r="I4784" s="2">
        <v>45106</v>
      </c>
      <c r="J4784"/>
      <c r="K4784"/>
      <c r="L4784">
        <v>0.01</v>
      </c>
      <c r="M4784" t="s">
        <v>7484</v>
      </c>
      <c r="N4784" t="s">
        <v>3482</v>
      </c>
      <c r="O4784"/>
      <c r="P4784" t="s">
        <v>11717</v>
      </c>
      <c r="Q4784" t="s">
        <v>11718</v>
      </c>
      <c r="R4784" t="s">
        <v>15465</v>
      </c>
      <c r="S4784" t="s">
        <v>15436</v>
      </c>
      <c r="T4784" t="s">
        <v>15437</v>
      </c>
      <c r="U4784" t="s">
        <v>15437</v>
      </c>
      <c r="V4784">
        <v>0</v>
      </c>
    </row>
    <row r="4785" spans="1:22" x14ac:dyDescent="0.25">
      <c r="A4785" t="s">
        <v>1569</v>
      </c>
      <c r="B4785">
        <v>329628</v>
      </c>
      <c r="C4785" t="s">
        <v>15327</v>
      </c>
      <c r="D4785" t="s">
        <v>15328</v>
      </c>
      <c r="E4785" t="s">
        <v>1607</v>
      </c>
      <c r="F4785" t="s">
        <v>15320</v>
      </c>
      <c r="G4785" t="s">
        <v>15321</v>
      </c>
      <c r="H4785" s="2">
        <v>45106</v>
      </c>
      <c r="I4785" s="2">
        <v>45106</v>
      </c>
      <c r="J4785"/>
      <c r="K4785"/>
      <c r="L4785">
        <v>38</v>
      </c>
      <c r="M4785" t="s">
        <v>7484</v>
      </c>
      <c r="N4785" t="s">
        <v>1714</v>
      </c>
      <c r="O4785" t="s">
        <v>7120</v>
      </c>
      <c r="P4785" t="s">
        <v>15294</v>
      </c>
      <c r="Q4785" t="s">
        <v>15295</v>
      </c>
      <c r="R4785" t="s">
        <v>18</v>
      </c>
      <c r="S4785" t="s">
        <v>15436</v>
      </c>
      <c r="T4785" t="s">
        <v>15437</v>
      </c>
      <c r="U4785" t="s">
        <v>15437</v>
      </c>
      <c r="V4785">
        <v>1</v>
      </c>
    </row>
    <row r="4786" spans="1:22" x14ac:dyDescent="0.25">
      <c r="A4786" t="s">
        <v>1569</v>
      </c>
      <c r="B4786">
        <v>329799</v>
      </c>
      <c r="C4786" t="s">
        <v>5843</v>
      </c>
      <c r="D4786" t="s">
        <v>5844</v>
      </c>
      <c r="E4786" t="s">
        <v>1572</v>
      </c>
      <c r="F4786" t="s">
        <v>5830</v>
      </c>
      <c r="G4786" t="s">
        <v>4268</v>
      </c>
      <c r="H4786" s="2">
        <v>45106</v>
      </c>
      <c r="I4786" s="2">
        <v>45106</v>
      </c>
      <c r="J4786"/>
      <c r="K4786"/>
      <c r="L4786">
        <v>0.01</v>
      </c>
      <c r="M4786" t="s">
        <v>4269</v>
      </c>
      <c r="N4786" t="s">
        <v>3482</v>
      </c>
      <c r="O4786"/>
      <c r="P4786" t="s">
        <v>5828</v>
      </c>
      <c r="Q4786" t="s">
        <v>5829</v>
      </c>
      <c r="R4786" t="s">
        <v>15451</v>
      </c>
      <c r="S4786" t="s">
        <v>15436</v>
      </c>
      <c r="T4786" t="s">
        <v>15437</v>
      </c>
      <c r="U4786" t="s">
        <v>15437</v>
      </c>
      <c r="V4786">
        <v>0</v>
      </c>
    </row>
    <row r="4787" spans="1:22" x14ac:dyDescent="0.25">
      <c r="A4787" t="s">
        <v>1569</v>
      </c>
      <c r="B4787">
        <v>329712</v>
      </c>
      <c r="C4787" t="s">
        <v>3234</v>
      </c>
      <c r="D4787" t="s">
        <v>6010</v>
      </c>
      <c r="E4787" t="s">
        <v>1596</v>
      </c>
      <c r="F4787" t="s">
        <v>5997</v>
      </c>
      <c r="G4787" t="s">
        <v>4294</v>
      </c>
      <c r="H4787" s="2">
        <v>45106</v>
      </c>
      <c r="I4787" s="2">
        <v>45792</v>
      </c>
      <c r="J4787"/>
      <c r="K4787"/>
      <c r="L4787">
        <v>11</v>
      </c>
      <c r="M4787" t="s">
        <v>4269</v>
      </c>
      <c r="N4787" t="s">
        <v>3482</v>
      </c>
      <c r="O4787"/>
      <c r="P4787" t="s">
        <v>5994</v>
      </c>
      <c r="Q4787" t="s">
        <v>5995</v>
      </c>
      <c r="R4787" t="s">
        <v>15455</v>
      </c>
      <c r="S4787" t="s">
        <v>15436</v>
      </c>
      <c r="T4787" t="s">
        <v>15437</v>
      </c>
      <c r="U4787" t="s">
        <v>15437</v>
      </c>
      <c r="V4787">
        <v>0.28947368421052633</v>
      </c>
    </row>
    <row r="4788" spans="1:22" x14ac:dyDescent="0.25">
      <c r="A4788" t="s">
        <v>1569</v>
      </c>
      <c r="B4788">
        <v>329670</v>
      </c>
      <c r="C4788" t="s">
        <v>8577</v>
      </c>
      <c r="D4788" t="s">
        <v>4639</v>
      </c>
      <c r="E4788" t="s">
        <v>1572</v>
      </c>
      <c r="F4788" t="s">
        <v>8562</v>
      </c>
      <c r="G4788" t="s">
        <v>7490</v>
      </c>
      <c r="H4788" s="2">
        <v>45103</v>
      </c>
      <c r="I4788" s="2">
        <v>45103</v>
      </c>
      <c r="J4788"/>
      <c r="K4788"/>
      <c r="L4788">
        <v>0.01</v>
      </c>
      <c r="M4788" t="s">
        <v>7484</v>
      </c>
      <c r="N4788" t="s">
        <v>3482</v>
      </c>
      <c r="O4788"/>
      <c r="P4788" t="s">
        <v>8563</v>
      </c>
      <c r="Q4788" t="s">
        <v>8564</v>
      </c>
      <c r="R4788" t="s">
        <v>15466</v>
      </c>
      <c r="S4788" t="s">
        <v>15436</v>
      </c>
      <c r="T4788" t="s">
        <v>15437</v>
      </c>
      <c r="U4788" t="s">
        <v>15437</v>
      </c>
      <c r="V4788">
        <v>0</v>
      </c>
    </row>
    <row r="4789" spans="1:22" x14ac:dyDescent="0.25">
      <c r="A4789" t="s">
        <v>1569</v>
      </c>
      <c r="B4789">
        <v>329522</v>
      </c>
      <c r="C4789" t="s">
        <v>10163</v>
      </c>
      <c r="D4789" t="s">
        <v>5567</v>
      </c>
      <c r="E4789" t="s">
        <v>1607</v>
      </c>
      <c r="F4789" t="s">
        <v>10164</v>
      </c>
      <c r="G4789" t="s">
        <v>7537</v>
      </c>
      <c r="H4789" s="2">
        <v>45103</v>
      </c>
      <c r="I4789" s="2">
        <v>45103</v>
      </c>
      <c r="J4789"/>
      <c r="K4789"/>
      <c r="L4789">
        <v>38</v>
      </c>
      <c r="M4789" t="s">
        <v>7484</v>
      </c>
      <c r="N4789" t="s">
        <v>4199</v>
      </c>
      <c r="O4789"/>
      <c r="P4789" t="s">
        <v>10118</v>
      </c>
      <c r="Q4789" t="s">
        <v>6518</v>
      </c>
      <c r="R4789" t="s">
        <v>15449</v>
      </c>
      <c r="S4789" t="s">
        <v>15436</v>
      </c>
      <c r="T4789" t="s">
        <v>15437</v>
      </c>
      <c r="U4789" t="s">
        <v>15437</v>
      </c>
      <c r="V4789">
        <v>1</v>
      </c>
    </row>
    <row r="4790" spans="1:22" x14ac:dyDescent="0.25">
      <c r="A4790" t="s">
        <v>1569</v>
      </c>
      <c r="B4790">
        <v>329661</v>
      </c>
      <c r="C4790" t="s">
        <v>5417</v>
      </c>
      <c r="D4790" t="s">
        <v>5925</v>
      </c>
      <c r="E4790" t="s">
        <v>1572</v>
      </c>
      <c r="F4790" t="s">
        <v>12241</v>
      </c>
      <c r="G4790" t="s">
        <v>7490</v>
      </c>
      <c r="H4790" s="2">
        <v>45103</v>
      </c>
      <c r="I4790" s="2">
        <v>45103</v>
      </c>
      <c r="J4790"/>
      <c r="K4790"/>
      <c r="L4790">
        <v>0.01</v>
      </c>
      <c r="M4790" t="s">
        <v>7484</v>
      </c>
      <c r="N4790" t="s">
        <v>3865</v>
      </c>
      <c r="O4790"/>
      <c r="P4790" t="s">
        <v>12242</v>
      </c>
      <c r="Q4790" t="s">
        <v>5601</v>
      </c>
      <c r="R4790" t="s">
        <v>15467</v>
      </c>
      <c r="S4790" t="s">
        <v>15436</v>
      </c>
      <c r="T4790" t="s">
        <v>15437</v>
      </c>
      <c r="U4790" t="s">
        <v>15437</v>
      </c>
      <c r="V4790">
        <v>0</v>
      </c>
    </row>
    <row r="4791" spans="1:22" x14ac:dyDescent="0.25">
      <c r="A4791" t="s">
        <v>1569</v>
      </c>
      <c r="B4791">
        <v>329307</v>
      </c>
      <c r="C4791" t="s">
        <v>3507</v>
      </c>
      <c r="D4791" t="s">
        <v>3156</v>
      </c>
      <c r="E4791" t="s">
        <v>1607</v>
      </c>
      <c r="F4791" t="s">
        <v>13788</v>
      </c>
      <c r="G4791" t="s">
        <v>4326</v>
      </c>
      <c r="H4791" s="2">
        <v>45103</v>
      </c>
      <c r="I4791" s="2">
        <v>45103</v>
      </c>
      <c r="J4791"/>
      <c r="K4791"/>
      <c r="L4791">
        <v>38</v>
      </c>
      <c r="M4791" t="s">
        <v>7484</v>
      </c>
      <c r="N4791" t="s">
        <v>3482</v>
      </c>
      <c r="O4791"/>
      <c r="P4791" t="s">
        <v>13764</v>
      </c>
      <c r="Q4791" t="s">
        <v>13765</v>
      </c>
      <c r="R4791" t="s">
        <v>15466</v>
      </c>
      <c r="S4791" t="s">
        <v>15436</v>
      </c>
      <c r="T4791" t="s">
        <v>15437</v>
      </c>
      <c r="U4791" t="s">
        <v>1566</v>
      </c>
      <c r="V4791">
        <v>1</v>
      </c>
    </row>
    <row r="4792" spans="1:22" x14ac:dyDescent="0.25">
      <c r="A4792" t="s">
        <v>1569</v>
      </c>
      <c r="B4792">
        <v>329274</v>
      </c>
      <c r="C4792" t="s">
        <v>8544</v>
      </c>
      <c r="D4792" t="s">
        <v>6206</v>
      </c>
      <c r="E4792" t="s">
        <v>1607</v>
      </c>
      <c r="F4792" t="s">
        <v>14180</v>
      </c>
      <c r="G4792" t="s">
        <v>14181</v>
      </c>
      <c r="H4792" s="2">
        <v>45103</v>
      </c>
      <c r="I4792" s="2">
        <v>45103</v>
      </c>
      <c r="J4792"/>
      <c r="K4792"/>
      <c r="L4792">
        <v>38</v>
      </c>
      <c r="M4792" t="s">
        <v>7484</v>
      </c>
      <c r="N4792" t="s">
        <v>1714</v>
      </c>
      <c r="O4792" t="s">
        <v>7120</v>
      </c>
      <c r="P4792" t="s">
        <v>14140</v>
      </c>
      <c r="Q4792" t="s">
        <v>14141</v>
      </c>
      <c r="R4792" t="s">
        <v>15431</v>
      </c>
      <c r="S4792" t="s">
        <v>15436</v>
      </c>
      <c r="T4792" t="s">
        <v>15437</v>
      </c>
      <c r="U4792" t="s">
        <v>15437</v>
      </c>
      <c r="V4792">
        <v>1</v>
      </c>
    </row>
    <row r="4793" spans="1:22" x14ac:dyDescent="0.25">
      <c r="A4793" t="s">
        <v>1569</v>
      </c>
      <c r="B4793">
        <v>329487</v>
      </c>
      <c r="C4793" t="s">
        <v>14938</v>
      </c>
      <c r="D4793" t="s">
        <v>14939</v>
      </c>
      <c r="E4793" t="s">
        <v>1607</v>
      </c>
      <c r="F4793" t="s">
        <v>14923</v>
      </c>
      <c r="G4793" t="s">
        <v>14924</v>
      </c>
      <c r="H4793" s="2">
        <v>45103</v>
      </c>
      <c r="I4793" s="2">
        <v>45103</v>
      </c>
      <c r="J4793"/>
      <c r="K4793"/>
      <c r="L4793">
        <v>38</v>
      </c>
      <c r="M4793" t="s">
        <v>7484</v>
      </c>
      <c r="N4793" t="s">
        <v>1714</v>
      </c>
      <c r="O4793" t="s">
        <v>7120</v>
      </c>
      <c r="P4793" t="s">
        <v>14916</v>
      </c>
      <c r="Q4793" t="s">
        <v>14917</v>
      </c>
      <c r="R4793" t="s">
        <v>15472</v>
      </c>
      <c r="S4793" t="s">
        <v>15436</v>
      </c>
      <c r="T4793" t="s">
        <v>15437</v>
      </c>
      <c r="U4793" t="s">
        <v>15437</v>
      </c>
      <c r="V4793">
        <v>1</v>
      </c>
    </row>
    <row r="4794" spans="1:22" x14ac:dyDescent="0.25">
      <c r="A4794" t="s">
        <v>1569</v>
      </c>
      <c r="B4794">
        <v>329673</v>
      </c>
      <c r="C4794" t="s">
        <v>3144</v>
      </c>
      <c r="D4794" t="s">
        <v>4959</v>
      </c>
      <c r="E4794" t="s">
        <v>1572</v>
      </c>
      <c r="F4794" t="s">
        <v>4937</v>
      </c>
      <c r="G4794" t="s">
        <v>4268</v>
      </c>
      <c r="H4794" s="2">
        <v>45103</v>
      </c>
      <c r="I4794" s="2">
        <v>45635</v>
      </c>
      <c r="J4794"/>
      <c r="K4794"/>
      <c r="L4794">
        <v>0.01</v>
      </c>
      <c r="M4794" t="s">
        <v>4269</v>
      </c>
      <c r="N4794" t="s">
        <v>1714</v>
      </c>
      <c r="O4794"/>
      <c r="P4794" t="s">
        <v>4938</v>
      </c>
      <c r="Q4794" t="s">
        <v>4939</v>
      </c>
      <c r="R4794" t="s">
        <v>15447</v>
      </c>
      <c r="S4794" t="s">
        <v>15436</v>
      </c>
      <c r="T4794" t="s">
        <v>15437</v>
      </c>
      <c r="U4794" t="s">
        <v>15437</v>
      </c>
      <c r="V4794">
        <v>0</v>
      </c>
    </row>
    <row r="4795" spans="1:22" x14ac:dyDescent="0.25">
      <c r="A4795" t="s">
        <v>1569</v>
      </c>
      <c r="B4795">
        <v>329640</v>
      </c>
      <c r="C4795" t="s">
        <v>2100</v>
      </c>
      <c r="D4795" t="s">
        <v>2172</v>
      </c>
      <c r="E4795" t="s">
        <v>1572</v>
      </c>
      <c r="F4795" t="s">
        <v>7739</v>
      </c>
      <c r="G4795" t="s">
        <v>7490</v>
      </c>
      <c r="H4795" s="2">
        <v>45101</v>
      </c>
      <c r="I4795" s="2">
        <v>45101</v>
      </c>
      <c r="J4795"/>
      <c r="K4795"/>
      <c r="L4795">
        <v>0.01</v>
      </c>
      <c r="M4795" t="s">
        <v>7484</v>
      </c>
      <c r="N4795" t="s">
        <v>1714</v>
      </c>
      <c r="O4795"/>
      <c r="P4795" t="s">
        <v>7740</v>
      </c>
      <c r="Q4795" t="s">
        <v>7741</v>
      </c>
      <c r="R4795" t="s">
        <v>15462</v>
      </c>
      <c r="S4795" t="s">
        <v>15436</v>
      </c>
      <c r="T4795" t="s">
        <v>15437</v>
      </c>
      <c r="U4795" t="s">
        <v>15437</v>
      </c>
      <c r="V4795">
        <v>0</v>
      </c>
    </row>
    <row r="4796" spans="1:22" x14ac:dyDescent="0.25">
      <c r="A4796" t="s">
        <v>1569</v>
      </c>
      <c r="B4796">
        <v>329619</v>
      </c>
      <c r="C4796" t="s">
        <v>4311</v>
      </c>
      <c r="D4796" t="s">
        <v>9793</v>
      </c>
      <c r="E4796" t="s">
        <v>1596</v>
      </c>
      <c r="F4796" t="s">
        <v>9773</v>
      </c>
      <c r="G4796" t="s">
        <v>7490</v>
      </c>
      <c r="H4796" s="2">
        <v>45099</v>
      </c>
      <c r="I4796" s="2">
        <v>45803</v>
      </c>
      <c r="J4796"/>
      <c r="K4796"/>
      <c r="L4796">
        <v>17.75</v>
      </c>
      <c r="M4796" t="s">
        <v>7484</v>
      </c>
      <c r="N4796" t="s">
        <v>3865</v>
      </c>
      <c r="O4796"/>
      <c r="P4796" t="s">
        <v>9774</v>
      </c>
      <c r="Q4796" t="s">
        <v>9775</v>
      </c>
      <c r="R4796" t="s">
        <v>15463</v>
      </c>
      <c r="S4796" t="s">
        <v>15436</v>
      </c>
      <c r="T4796" t="s">
        <v>15437</v>
      </c>
      <c r="U4796" t="s">
        <v>15437</v>
      </c>
      <c r="V4796">
        <v>0.46710526315789475</v>
      </c>
    </row>
    <row r="4797" spans="1:22" x14ac:dyDescent="0.25">
      <c r="A4797" t="s">
        <v>1569</v>
      </c>
      <c r="B4797">
        <v>329615</v>
      </c>
      <c r="C4797" t="s">
        <v>4960</v>
      </c>
      <c r="D4797" t="s">
        <v>4961</v>
      </c>
      <c r="E4797" t="s">
        <v>1607</v>
      </c>
      <c r="F4797" t="s">
        <v>4953</v>
      </c>
      <c r="G4797" t="s">
        <v>4294</v>
      </c>
      <c r="H4797" s="2">
        <v>45099</v>
      </c>
      <c r="I4797" s="2">
        <v>45131</v>
      </c>
      <c r="J4797"/>
      <c r="K4797"/>
      <c r="L4797">
        <v>38</v>
      </c>
      <c r="M4797" t="s">
        <v>4269</v>
      </c>
      <c r="N4797" t="s">
        <v>1714</v>
      </c>
      <c r="O4797"/>
      <c r="P4797" t="s">
        <v>4938</v>
      </c>
      <c r="Q4797" t="s">
        <v>4939</v>
      </c>
      <c r="R4797" t="s">
        <v>15447</v>
      </c>
      <c r="S4797" t="s">
        <v>15436</v>
      </c>
      <c r="T4797" t="s">
        <v>15437</v>
      </c>
      <c r="U4797" t="s">
        <v>15437</v>
      </c>
      <c r="V4797">
        <v>1</v>
      </c>
    </row>
    <row r="4798" spans="1:22" x14ac:dyDescent="0.25">
      <c r="A4798" t="s">
        <v>1569</v>
      </c>
      <c r="B4798">
        <v>329536</v>
      </c>
      <c r="C4798" t="s">
        <v>8274</v>
      </c>
      <c r="D4798" t="s">
        <v>8275</v>
      </c>
      <c r="E4798" t="s">
        <v>1572</v>
      </c>
      <c r="F4798" t="s">
        <v>8257</v>
      </c>
      <c r="G4798" t="s">
        <v>7490</v>
      </c>
      <c r="H4798" s="2">
        <v>45096</v>
      </c>
      <c r="I4798" s="2">
        <v>45096</v>
      </c>
      <c r="J4798"/>
      <c r="K4798"/>
      <c r="L4798">
        <v>0.01</v>
      </c>
      <c r="M4798" t="s">
        <v>7484</v>
      </c>
      <c r="N4798" t="s">
        <v>3482</v>
      </c>
      <c r="O4798"/>
      <c r="P4798" t="s">
        <v>8255</v>
      </c>
      <c r="Q4798" t="s">
        <v>5829</v>
      </c>
      <c r="R4798" t="s">
        <v>15465</v>
      </c>
      <c r="S4798" t="s">
        <v>15436</v>
      </c>
      <c r="T4798" t="s">
        <v>15437</v>
      </c>
      <c r="U4798" t="s">
        <v>15437</v>
      </c>
      <c r="V4798">
        <v>0</v>
      </c>
    </row>
    <row r="4799" spans="1:22" x14ac:dyDescent="0.25">
      <c r="A4799" t="s">
        <v>1569</v>
      </c>
      <c r="B4799">
        <v>329573</v>
      </c>
      <c r="C4799" t="s">
        <v>8961</v>
      </c>
      <c r="D4799" t="s">
        <v>9454</v>
      </c>
      <c r="E4799" t="s">
        <v>1596</v>
      </c>
      <c r="F4799" t="s">
        <v>9416</v>
      </c>
      <c r="G4799" t="s">
        <v>7490</v>
      </c>
      <c r="H4799" s="2">
        <v>45096</v>
      </c>
      <c r="I4799" s="2">
        <v>45243</v>
      </c>
      <c r="J4799"/>
      <c r="K4799"/>
      <c r="L4799">
        <v>15</v>
      </c>
      <c r="M4799" t="s">
        <v>7484</v>
      </c>
      <c r="N4799" t="s">
        <v>3865</v>
      </c>
      <c r="O4799"/>
      <c r="P4799" t="s">
        <v>9417</v>
      </c>
      <c r="Q4799" t="s">
        <v>6136</v>
      </c>
      <c r="R4799" t="s">
        <v>15467</v>
      </c>
      <c r="S4799" t="s">
        <v>15436</v>
      </c>
      <c r="T4799" t="s">
        <v>15437</v>
      </c>
      <c r="U4799" t="s">
        <v>15437</v>
      </c>
      <c r="V4799">
        <v>0.39473684210526316</v>
      </c>
    </row>
    <row r="4800" spans="1:22" x14ac:dyDescent="0.25">
      <c r="A4800" t="s">
        <v>1569</v>
      </c>
      <c r="B4800">
        <v>329603</v>
      </c>
      <c r="C4800" t="s">
        <v>2150</v>
      </c>
      <c r="D4800" t="s">
        <v>9524</v>
      </c>
      <c r="E4800" t="s">
        <v>1572</v>
      </c>
      <c r="F4800" t="s">
        <v>9499</v>
      </c>
      <c r="G4800" t="s">
        <v>7490</v>
      </c>
      <c r="H4800" s="2">
        <v>45096</v>
      </c>
      <c r="I4800" s="2">
        <v>45096</v>
      </c>
      <c r="J4800"/>
      <c r="K4800"/>
      <c r="L4800">
        <v>0.01</v>
      </c>
      <c r="M4800" t="s">
        <v>7484</v>
      </c>
      <c r="N4800" t="s">
        <v>3482</v>
      </c>
      <c r="O4800"/>
      <c r="P4800" t="s">
        <v>9500</v>
      </c>
      <c r="Q4800" t="s">
        <v>9501</v>
      </c>
      <c r="R4800" t="s">
        <v>15468</v>
      </c>
      <c r="S4800" t="s">
        <v>15436</v>
      </c>
      <c r="T4800" t="s">
        <v>15437</v>
      </c>
      <c r="U4800" t="s">
        <v>15437</v>
      </c>
      <c r="V4800">
        <v>0</v>
      </c>
    </row>
    <row r="4801" spans="1:22" x14ac:dyDescent="0.25">
      <c r="A4801" t="s">
        <v>1569</v>
      </c>
      <c r="B4801">
        <v>329577</v>
      </c>
      <c r="C4801" t="s">
        <v>2122</v>
      </c>
      <c r="D4801" t="s">
        <v>7387</v>
      </c>
      <c r="E4801" t="s">
        <v>1572</v>
      </c>
      <c r="F4801" t="s">
        <v>9569</v>
      </c>
      <c r="G4801" t="s">
        <v>7483</v>
      </c>
      <c r="H4801" s="2">
        <v>45096</v>
      </c>
      <c r="I4801" s="2">
        <v>45096</v>
      </c>
      <c r="J4801"/>
      <c r="K4801"/>
      <c r="L4801">
        <v>0.01</v>
      </c>
      <c r="M4801" t="s">
        <v>7484</v>
      </c>
      <c r="N4801" t="s">
        <v>3482</v>
      </c>
      <c r="O4801"/>
      <c r="P4801" t="s">
        <v>9565</v>
      </c>
      <c r="Q4801" t="s">
        <v>5201</v>
      </c>
      <c r="R4801" t="s">
        <v>15466</v>
      </c>
      <c r="S4801" t="s">
        <v>15436</v>
      </c>
      <c r="T4801" t="s">
        <v>15437</v>
      </c>
      <c r="U4801" t="s">
        <v>15437</v>
      </c>
      <c r="V4801">
        <v>0</v>
      </c>
    </row>
    <row r="4802" spans="1:22" x14ac:dyDescent="0.25">
      <c r="A4802" t="s">
        <v>1569</v>
      </c>
      <c r="B4802">
        <v>329576</v>
      </c>
      <c r="C4802" t="s">
        <v>2155</v>
      </c>
      <c r="D4802" t="s">
        <v>6105</v>
      </c>
      <c r="E4802" t="s">
        <v>1607</v>
      </c>
      <c r="F4802" t="s">
        <v>9773</v>
      </c>
      <c r="G4802" t="s">
        <v>7490</v>
      </c>
      <c r="H4802" s="2">
        <v>45096</v>
      </c>
      <c r="I4802" s="2">
        <v>45096</v>
      </c>
      <c r="J4802"/>
      <c r="K4802"/>
      <c r="L4802">
        <v>38</v>
      </c>
      <c r="M4802" t="s">
        <v>7484</v>
      </c>
      <c r="N4802" t="s">
        <v>3865</v>
      </c>
      <c r="O4802"/>
      <c r="P4802" t="s">
        <v>9774</v>
      </c>
      <c r="Q4802" t="s">
        <v>9775</v>
      </c>
      <c r="R4802" t="s">
        <v>15463</v>
      </c>
      <c r="S4802" t="s">
        <v>15436</v>
      </c>
      <c r="T4802" t="s">
        <v>15437</v>
      </c>
      <c r="U4802" t="s">
        <v>15437</v>
      </c>
      <c r="V4802">
        <v>1</v>
      </c>
    </row>
    <row r="4803" spans="1:22" x14ac:dyDescent="0.25">
      <c r="A4803" t="s">
        <v>1569</v>
      </c>
      <c r="B4803">
        <v>329599</v>
      </c>
      <c r="C4803" t="s">
        <v>2269</v>
      </c>
      <c r="D4803" t="s">
        <v>4735</v>
      </c>
      <c r="E4803" t="s">
        <v>1572</v>
      </c>
      <c r="F4803" t="s">
        <v>10045</v>
      </c>
      <c r="G4803" t="s">
        <v>7490</v>
      </c>
      <c r="H4803" s="2">
        <v>45096</v>
      </c>
      <c r="I4803" s="2">
        <v>45096</v>
      </c>
      <c r="J4803"/>
      <c r="K4803"/>
      <c r="L4803">
        <v>0.01</v>
      </c>
      <c r="M4803" t="s">
        <v>7484</v>
      </c>
      <c r="N4803" t="s">
        <v>3311</v>
      </c>
      <c r="O4803"/>
      <c r="P4803" t="s">
        <v>10046</v>
      </c>
      <c r="Q4803" t="s">
        <v>6763</v>
      </c>
      <c r="R4803" t="s">
        <v>15463</v>
      </c>
      <c r="S4803" t="s">
        <v>15436</v>
      </c>
      <c r="T4803" t="s">
        <v>15437</v>
      </c>
      <c r="U4803" t="s">
        <v>15437</v>
      </c>
      <c r="V4803">
        <v>0</v>
      </c>
    </row>
    <row r="4804" spans="1:22" x14ac:dyDescent="0.25">
      <c r="A4804" t="s">
        <v>1569</v>
      </c>
      <c r="B4804">
        <v>329581</v>
      </c>
      <c r="C4804" t="s">
        <v>8981</v>
      </c>
      <c r="D4804" t="s">
        <v>11387</v>
      </c>
      <c r="E4804" t="s">
        <v>1572</v>
      </c>
      <c r="F4804" t="s">
        <v>11550</v>
      </c>
      <c r="G4804" t="s">
        <v>7503</v>
      </c>
      <c r="H4804" s="2">
        <v>45096</v>
      </c>
      <c r="I4804" s="2">
        <v>45096</v>
      </c>
      <c r="J4804"/>
      <c r="K4804"/>
      <c r="L4804">
        <v>0.01</v>
      </c>
      <c r="M4804" t="s">
        <v>7484</v>
      </c>
      <c r="N4804" t="s">
        <v>3482</v>
      </c>
      <c r="O4804"/>
      <c r="P4804" t="s">
        <v>11524</v>
      </c>
      <c r="Q4804" t="s">
        <v>5410</v>
      </c>
      <c r="R4804" t="s">
        <v>15468</v>
      </c>
      <c r="S4804" t="s">
        <v>15436</v>
      </c>
      <c r="T4804" t="s">
        <v>15437</v>
      </c>
      <c r="U4804" t="s">
        <v>15437</v>
      </c>
      <c r="V4804">
        <v>0</v>
      </c>
    </row>
    <row r="4805" spans="1:22" x14ac:dyDescent="0.25">
      <c r="A4805" t="s">
        <v>1569</v>
      </c>
      <c r="B4805">
        <v>329529</v>
      </c>
      <c r="C4805" t="s">
        <v>1611</v>
      </c>
      <c r="D4805" t="s">
        <v>9675</v>
      </c>
      <c r="E4805" t="s">
        <v>1572</v>
      </c>
      <c r="F4805" t="s">
        <v>12183</v>
      </c>
      <c r="G4805" t="s">
        <v>7490</v>
      </c>
      <c r="H4805" s="2">
        <v>45096</v>
      </c>
      <c r="I4805" s="2">
        <v>45096</v>
      </c>
      <c r="J4805"/>
      <c r="K4805"/>
      <c r="L4805">
        <v>0.01</v>
      </c>
      <c r="M4805" t="s">
        <v>7484</v>
      </c>
      <c r="N4805" t="s">
        <v>3865</v>
      </c>
      <c r="O4805"/>
      <c r="P4805" t="s">
        <v>12181</v>
      </c>
      <c r="Q4805" t="s">
        <v>6091</v>
      </c>
      <c r="R4805" t="s">
        <v>15463</v>
      </c>
      <c r="S4805" t="s">
        <v>15436</v>
      </c>
      <c r="T4805" t="s">
        <v>15437</v>
      </c>
      <c r="U4805" t="s">
        <v>15437</v>
      </c>
      <c r="V4805">
        <v>0</v>
      </c>
    </row>
    <row r="4806" spans="1:22" x14ac:dyDescent="0.25">
      <c r="A4806" t="s">
        <v>1569</v>
      </c>
      <c r="B4806">
        <v>329585</v>
      </c>
      <c r="C4806" t="s">
        <v>13546</v>
      </c>
      <c r="D4806" t="s">
        <v>5707</v>
      </c>
      <c r="E4806" t="s">
        <v>1596</v>
      </c>
      <c r="F4806" t="s">
        <v>13535</v>
      </c>
      <c r="G4806" t="s">
        <v>7490</v>
      </c>
      <c r="H4806" s="2">
        <v>45096</v>
      </c>
      <c r="I4806" s="2">
        <v>45096</v>
      </c>
      <c r="J4806"/>
      <c r="K4806"/>
      <c r="L4806">
        <v>22.75</v>
      </c>
      <c r="M4806" t="s">
        <v>7484</v>
      </c>
      <c r="N4806" t="s">
        <v>3865</v>
      </c>
      <c r="O4806"/>
      <c r="P4806" t="s">
        <v>13536</v>
      </c>
      <c r="Q4806" t="s">
        <v>4034</v>
      </c>
      <c r="R4806" t="s">
        <v>15463</v>
      </c>
      <c r="S4806" t="s">
        <v>15436</v>
      </c>
      <c r="T4806" t="s">
        <v>15437</v>
      </c>
      <c r="U4806" t="s">
        <v>15437</v>
      </c>
      <c r="V4806">
        <v>0.59868421052631582</v>
      </c>
    </row>
    <row r="4807" spans="1:22" x14ac:dyDescent="0.25">
      <c r="A4807" t="s">
        <v>1569</v>
      </c>
      <c r="B4807">
        <v>329566</v>
      </c>
      <c r="C4807" t="s">
        <v>3314</v>
      </c>
      <c r="D4807" t="s">
        <v>13707</v>
      </c>
      <c r="E4807" t="s">
        <v>1572</v>
      </c>
      <c r="F4807" t="s">
        <v>13688</v>
      </c>
      <c r="G4807" t="s">
        <v>7490</v>
      </c>
      <c r="H4807" s="2">
        <v>45096</v>
      </c>
      <c r="I4807" s="2">
        <v>45096</v>
      </c>
      <c r="J4807"/>
      <c r="K4807"/>
      <c r="L4807">
        <v>0.01</v>
      </c>
      <c r="M4807" t="s">
        <v>7484</v>
      </c>
      <c r="N4807" t="s">
        <v>3865</v>
      </c>
      <c r="O4807"/>
      <c r="P4807" t="s">
        <v>13689</v>
      </c>
      <c r="Q4807" t="s">
        <v>13690</v>
      </c>
      <c r="R4807" t="s">
        <v>15467</v>
      </c>
      <c r="S4807" t="s">
        <v>15436</v>
      </c>
      <c r="T4807" t="s">
        <v>15437</v>
      </c>
      <c r="U4807" t="s">
        <v>15437</v>
      </c>
      <c r="V4807">
        <v>0</v>
      </c>
    </row>
    <row r="4808" spans="1:22" x14ac:dyDescent="0.25">
      <c r="A4808" t="s">
        <v>1569</v>
      </c>
      <c r="B4808">
        <v>329586</v>
      </c>
      <c r="C4808" t="s">
        <v>4404</v>
      </c>
      <c r="D4808" t="s">
        <v>4405</v>
      </c>
      <c r="E4808" t="s">
        <v>1572</v>
      </c>
      <c r="F4808" t="s">
        <v>4372</v>
      </c>
      <c r="G4808" t="s">
        <v>4268</v>
      </c>
      <c r="H4808" s="2">
        <v>45096</v>
      </c>
      <c r="I4808" s="2">
        <v>45096</v>
      </c>
      <c r="J4808"/>
      <c r="K4808"/>
      <c r="L4808">
        <v>0.01</v>
      </c>
      <c r="M4808" t="s">
        <v>4269</v>
      </c>
      <c r="N4808" t="s">
        <v>4199</v>
      </c>
      <c r="O4808"/>
      <c r="P4808" t="s">
        <v>4373</v>
      </c>
      <c r="Q4808" t="s">
        <v>4374</v>
      </c>
      <c r="R4808" t="s">
        <v>15449</v>
      </c>
      <c r="S4808" t="s">
        <v>15436</v>
      </c>
      <c r="T4808" t="s">
        <v>15437</v>
      </c>
      <c r="U4808" t="s">
        <v>15437</v>
      </c>
      <c r="V4808">
        <v>0</v>
      </c>
    </row>
    <row r="4809" spans="1:22" x14ac:dyDescent="0.25">
      <c r="A4809" t="s">
        <v>1569</v>
      </c>
      <c r="B4809">
        <v>329601</v>
      </c>
      <c r="C4809" t="s">
        <v>4442</v>
      </c>
      <c r="D4809" t="s">
        <v>4443</v>
      </c>
      <c r="E4809" t="s">
        <v>1572</v>
      </c>
      <c r="F4809" t="s">
        <v>4435</v>
      </c>
      <c r="G4809" t="s">
        <v>4294</v>
      </c>
      <c r="H4809" s="2">
        <v>45096</v>
      </c>
      <c r="I4809" s="2">
        <v>45096</v>
      </c>
      <c r="J4809"/>
      <c r="K4809"/>
      <c r="L4809">
        <v>0.01</v>
      </c>
      <c r="M4809" t="s">
        <v>4269</v>
      </c>
      <c r="N4809" t="s">
        <v>3865</v>
      </c>
      <c r="O4809"/>
      <c r="P4809" t="s">
        <v>4423</v>
      </c>
      <c r="Q4809" t="s">
        <v>4424</v>
      </c>
      <c r="R4809" t="s">
        <v>15450</v>
      </c>
      <c r="S4809" t="s">
        <v>15436</v>
      </c>
      <c r="T4809" t="s">
        <v>15437</v>
      </c>
      <c r="U4809" t="s">
        <v>15437</v>
      </c>
      <c r="V4809">
        <v>0</v>
      </c>
    </row>
    <row r="4810" spans="1:22" x14ac:dyDescent="0.25">
      <c r="A4810" t="s">
        <v>1569</v>
      </c>
      <c r="B4810">
        <v>329553</v>
      </c>
      <c r="C4810" t="s">
        <v>1636</v>
      </c>
      <c r="D4810" t="s">
        <v>2177</v>
      </c>
      <c r="E4810" t="s">
        <v>1572</v>
      </c>
      <c r="F4810" t="s">
        <v>6799</v>
      </c>
      <c r="G4810" t="s">
        <v>4294</v>
      </c>
      <c r="H4810" s="2">
        <v>45096</v>
      </c>
      <c r="I4810" s="2">
        <v>45096</v>
      </c>
      <c r="J4810"/>
      <c r="K4810"/>
      <c r="L4810">
        <v>0.01</v>
      </c>
      <c r="M4810" t="s">
        <v>4269</v>
      </c>
      <c r="N4810" t="s">
        <v>4199</v>
      </c>
      <c r="O4810"/>
      <c r="P4810" t="s">
        <v>6796</v>
      </c>
      <c r="Q4810" t="s">
        <v>6797</v>
      </c>
      <c r="R4810" t="s">
        <v>15449</v>
      </c>
      <c r="S4810" t="s">
        <v>15436</v>
      </c>
      <c r="T4810" t="s">
        <v>15437</v>
      </c>
      <c r="U4810" t="s">
        <v>15437</v>
      </c>
      <c r="V4810">
        <v>0</v>
      </c>
    </row>
    <row r="4811" spans="1:22" x14ac:dyDescent="0.25">
      <c r="A4811" t="s">
        <v>1569</v>
      </c>
      <c r="B4811">
        <v>329567</v>
      </c>
      <c r="C4811" t="s">
        <v>4352</v>
      </c>
      <c r="D4811" t="s">
        <v>3293</v>
      </c>
      <c r="E4811" t="s">
        <v>1596</v>
      </c>
      <c r="F4811" t="s">
        <v>12513</v>
      </c>
      <c r="G4811" t="s">
        <v>7490</v>
      </c>
      <c r="H4811" s="2">
        <v>45094</v>
      </c>
      <c r="I4811" s="2">
        <v>45229</v>
      </c>
      <c r="J4811"/>
      <c r="K4811"/>
      <c r="L4811">
        <v>18</v>
      </c>
      <c r="M4811" t="s">
        <v>7484</v>
      </c>
      <c r="N4811" t="s">
        <v>1576</v>
      </c>
      <c r="O4811"/>
      <c r="P4811" t="s">
        <v>12514</v>
      </c>
      <c r="Q4811" t="s">
        <v>12515</v>
      </c>
      <c r="R4811" t="s">
        <v>15464</v>
      </c>
      <c r="S4811" t="s">
        <v>15436</v>
      </c>
      <c r="T4811" t="s">
        <v>15437</v>
      </c>
      <c r="U4811" t="s">
        <v>15437</v>
      </c>
      <c r="V4811">
        <v>0.47368421052631576</v>
      </c>
    </row>
    <row r="4812" spans="1:22" x14ac:dyDescent="0.25">
      <c r="A4812" t="s">
        <v>1569</v>
      </c>
      <c r="B4812">
        <v>298368</v>
      </c>
      <c r="C4812" t="s">
        <v>3838</v>
      </c>
      <c r="D4812" t="s">
        <v>6122</v>
      </c>
      <c r="E4812" t="s">
        <v>1596</v>
      </c>
      <c r="F4812" t="s">
        <v>6114</v>
      </c>
      <c r="G4812" t="s">
        <v>4294</v>
      </c>
      <c r="H4812" s="2">
        <v>45094</v>
      </c>
      <c r="I4812" s="2">
        <v>45299</v>
      </c>
      <c r="J4812"/>
      <c r="K4812"/>
      <c r="L4812">
        <v>12.5</v>
      </c>
      <c r="M4812" t="s">
        <v>4269</v>
      </c>
      <c r="N4812" t="s">
        <v>1714</v>
      </c>
      <c r="O4812"/>
      <c r="P4812" t="s">
        <v>6112</v>
      </c>
      <c r="Q4812" t="s">
        <v>2575</v>
      </c>
      <c r="R4812" t="s">
        <v>15447</v>
      </c>
      <c r="S4812" t="s">
        <v>15436</v>
      </c>
      <c r="T4812" t="s">
        <v>15437</v>
      </c>
      <c r="U4812" t="s">
        <v>15437</v>
      </c>
      <c r="V4812">
        <v>0.32894736842105265</v>
      </c>
    </row>
    <row r="4813" spans="1:22" x14ac:dyDescent="0.25">
      <c r="A4813" t="s">
        <v>1569</v>
      </c>
      <c r="B4813">
        <v>329627</v>
      </c>
      <c r="C4813" t="s">
        <v>1773</v>
      </c>
      <c r="D4813" t="s">
        <v>3049</v>
      </c>
      <c r="E4813" t="s">
        <v>1572</v>
      </c>
      <c r="F4813" t="s">
        <v>6766</v>
      </c>
      <c r="G4813" t="s">
        <v>4268</v>
      </c>
      <c r="H4813" s="2">
        <v>45094</v>
      </c>
      <c r="I4813" s="2">
        <v>45094</v>
      </c>
      <c r="J4813"/>
      <c r="K4813"/>
      <c r="L4813">
        <v>0.01</v>
      </c>
      <c r="M4813" t="s">
        <v>4269</v>
      </c>
      <c r="N4813" t="s">
        <v>3311</v>
      </c>
      <c r="O4813"/>
      <c r="P4813" t="s">
        <v>6762</v>
      </c>
      <c r="Q4813" t="s">
        <v>6763</v>
      </c>
      <c r="R4813" t="s">
        <v>15454</v>
      </c>
      <c r="S4813" t="s">
        <v>15436</v>
      </c>
      <c r="T4813" t="s">
        <v>15437</v>
      </c>
      <c r="U4813" t="s">
        <v>15437</v>
      </c>
      <c r="V4813">
        <v>0</v>
      </c>
    </row>
    <row r="4814" spans="1:22" x14ac:dyDescent="0.25">
      <c r="A4814" t="s">
        <v>1569</v>
      </c>
      <c r="B4814">
        <v>329524</v>
      </c>
      <c r="C4814" t="s">
        <v>4490</v>
      </c>
      <c r="D4814" t="s">
        <v>7763</v>
      </c>
      <c r="E4814" t="s">
        <v>1572</v>
      </c>
      <c r="F4814" t="s">
        <v>7739</v>
      </c>
      <c r="G4814" t="s">
        <v>7490</v>
      </c>
      <c r="H4814" s="2">
        <v>45093</v>
      </c>
      <c r="I4814" s="2">
        <v>45093</v>
      </c>
      <c r="J4814"/>
      <c r="K4814"/>
      <c r="L4814">
        <v>0.01</v>
      </c>
      <c r="M4814" t="s">
        <v>7484</v>
      </c>
      <c r="N4814" t="s">
        <v>1714</v>
      </c>
      <c r="O4814"/>
      <c r="P4814" t="s">
        <v>7740</v>
      </c>
      <c r="Q4814" t="s">
        <v>7741</v>
      </c>
      <c r="R4814" t="s">
        <v>15462</v>
      </c>
      <c r="S4814" t="s">
        <v>15436</v>
      </c>
      <c r="T4814" t="s">
        <v>15437</v>
      </c>
      <c r="U4814" t="s">
        <v>15437</v>
      </c>
      <c r="V4814">
        <v>0</v>
      </c>
    </row>
    <row r="4815" spans="1:22" x14ac:dyDescent="0.25">
      <c r="A4815" t="s">
        <v>1569</v>
      </c>
      <c r="B4815">
        <v>329528</v>
      </c>
      <c r="C4815" t="s">
        <v>13116</v>
      </c>
      <c r="D4815" t="s">
        <v>13117</v>
      </c>
      <c r="E4815" t="s">
        <v>1596</v>
      </c>
      <c r="F4815" t="s">
        <v>13100</v>
      </c>
      <c r="G4815" t="s">
        <v>7490</v>
      </c>
      <c r="H4815" s="2">
        <v>45093</v>
      </c>
      <c r="I4815" s="2">
        <v>45817</v>
      </c>
      <c r="J4815"/>
      <c r="K4815"/>
      <c r="L4815">
        <v>15</v>
      </c>
      <c r="M4815" t="s">
        <v>7484</v>
      </c>
      <c r="N4815" t="s">
        <v>1714</v>
      </c>
      <c r="O4815"/>
      <c r="P4815" t="s">
        <v>13097</v>
      </c>
      <c r="Q4815" t="s">
        <v>13098</v>
      </c>
      <c r="R4815" t="s">
        <v>15462</v>
      </c>
      <c r="S4815" t="s">
        <v>15436</v>
      </c>
      <c r="T4815" t="s">
        <v>15437</v>
      </c>
      <c r="U4815" t="s">
        <v>15437</v>
      </c>
      <c r="V4815">
        <v>0.39473684210526316</v>
      </c>
    </row>
    <row r="4816" spans="1:22" x14ac:dyDescent="0.25">
      <c r="A4816" t="s">
        <v>1569</v>
      </c>
      <c r="B4816">
        <v>329523</v>
      </c>
      <c r="C4816" t="s">
        <v>13114</v>
      </c>
      <c r="D4816" t="s">
        <v>13115</v>
      </c>
      <c r="E4816" t="s">
        <v>1572</v>
      </c>
      <c r="F4816" t="s">
        <v>13096</v>
      </c>
      <c r="G4816" t="s">
        <v>7483</v>
      </c>
      <c r="H4816" s="2">
        <v>45093</v>
      </c>
      <c r="I4816" s="2">
        <v>45093</v>
      </c>
      <c r="J4816"/>
      <c r="K4816"/>
      <c r="L4816">
        <v>0.01</v>
      </c>
      <c r="M4816" t="s">
        <v>7484</v>
      </c>
      <c r="N4816" t="s">
        <v>1714</v>
      </c>
      <c r="O4816"/>
      <c r="P4816" t="s">
        <v>13097</v>
      </c>
      <c r="Q4816" t="s">
        <v>13098</v>
      </c>
      <c r="R4816" t="s">
        <v>15462</v>
      </c>
      <c r="S4816" t="s">
        <v>15436</v>
      </c>
      <c r="T4816" t="s">
        <v>15437</v>
      </c>
      <c r="U4816" t="s">
        <v>15437</v>
      </c>
      <c r="V4816">
        <v>0</v>
      </c>
    </row>
    <row r="4817" spans="1:22" x14ac:dyDescent="0.25">
      <c r="A4817" t="s">
        <v>1569</v>
      </c>
      <c r="B4817">
        <v>329526</v>
      </c>
      <c r="C4817" t="s">
        <v>6123</v>
      </c>
      <c r="D4817" t="s">
        <v>6124</v>
      </c>
      <c r="E4817" t="s">
        <v>1572</v>
      </c>
      <c r="F4817" t="s">
        <v>6111</v>
      </c>
      <c r="G4817" t="s">
        <v>4268</v>
      </c>
      <c r="H4817" s="2">
        <v>45093</v>
      </c>
      <c r="I4817" s="2">
        <v>45093</v>
      </c>
      <c r="J4817"/>
      <c r="K4817"/>
      <c r="L4817">
        <v>0.01</v>
      </c>
      <c r="M4817" t="s">
        <v>4269</v>
      </c>
      <c r="N4817" t="s">
        <v>1714</v>
      </c>
      <c r="O4817"/>
      <c r="P4817" t="s">
        <v>6112</v>
      </c>
      <c r="Q4817" t="s">
        <v>2575</v>
      </c>
      <c r="R4817" t="s">
        <v>15447</v>
      </c>
      <c r="S4817" t="s">
        <v>15436</v>
      </c>
      <c r="T4817" t="s">
        <v>15437</v>
      </c>
      <c r="U4817" t="s">
        <v>15437</v>
      </c>
      <c r="V4817">
        <v>0</v>
      </c>
    </row>
    <row r="4818" spans="1:22" x14ac:dyDescent="0.25">
      <c r="A4818" t="s">
        <v>1569</v>
      </c>
      <c r="B4818">
        <v>329620</v>
      </c>
      <c r="C4818" t="s">
        <v>6170</v>
      </c>
      <c r="D4818" t="s">
        <v>2653</v>
      </c>
      <c r="E4818" t="s">
        <v>1572</v>
      </c>
      <c r="F4818" t="s">
        <v>6798</v>
      </c>
      <c r="G4818" t="s">
        <v>4268</v>
      </c>
      <c r="H4818" s="2">
        <v>45093</v>
      </c>
      <c r="I4818" s="2">
        <v>45093</v>
      </c>
      <c r="J4818"/>
      <c r="K4818"/>
      <c r="L4818">
        <v>0.01</v>
      </c>
      <c r="M4818" t="s">
        <v>4269</v>
      </c>
      <c r="N4818" t="s">
        <v>4199</v>
      </c>
      <c r="O4818"/>
      <c r="P4818" t="s">
        <v>6796</v>
      </c>
      <c r="Q4818" t="s">
        <v>6797</v>
      </c>
      <c r="R4818" t="s">
        <v>15449</v>
      </c>
      <c r="S4818" t="s">
        <v>15436</v>
      </c>
      <c r="T4818" t="s">
        <v>15437</v>
      </c>
      <c r="U4818" t="s">
        <v>15437</v>
      </c>
      <c r="V4818">
        <v>0</v>
      </c>
    </row>
    <row r="4819" spans="1:22" x14ac:dyDescent="0.25">
      <c r="A4819" t="s">
        <v>1569</v>
      </c>
      <c r="B4819">
        <v>329434</v>
      </c>
      <c r="C4819" t="s">
        <v>1781</v>
      </c>
      <c r="D4819" t="s">
        <v>2308</v>
      </c>
      <c r="E4819" t="s">
        <v>1607</v>
      </c>
      <c r="F4819" t="s">
        <v>5426</v>
      </c>
      <c r="G4819" t="s">
        <v>4310</v>
      </c>
      <c r="H4819" s="2">
        <v>45090</v>
      </c>
      <c r="I4819" s="2">
        <v>45761</v>
      </c>
      <c r="J4819"/>
      <c r="K4819"/>
      <c r="L4819">
        <v>38</v>
      </c>
      <c r="M4819" t="s">
        <v>4269</v>
      </c>
      <c r="N4819" t="s">
        <v>3482</v>
      </c>
      <c r="O4819"/>
      <c r="P4819" t="s">
        <v>5409</v>
      </c>
      <c r="Q4819" t="s">
        <v>5410</v>
      </c>
      <c r="R4819" t="s">
        <v>15450</v>
      </c>
      <c r="S4819" t="s">
        <v>15436</v>
      </c>
      <c r="T4819" t="s">
        <v>15437</v>
      </c>
      <c r="U4819" t="s">
        <v>1566</v>
      </c>
      <c r="V4819">
        <v>1</v>
      </c>
    </row>
    <row r="4820" spans="1:22" x14ac:dyDescent="0.25">
      <c r="A4820" t="s">
        <v>1569</v>
      </c>
      <c r="B4820">
        <v>329520</v>
      </c>
      <c r="C4820" t="s">
        <v>3314</v>
      </c>
      <c r="D4820" t="s">
        <v>11198</v>
      </c>
      <c r="E4820" t="s">
        <v>1572</v>
      </c>
      <c r="F4820" t="s">
        <v>8531</v>
      </c>
      <c r="G4820" t="s">
        <v>7490</v>
      </c>
      <c r="H4820" s="2">
        <v>45089</v>
      </c>
      <c r="I4820" s="2">
        <v>45817</v>
      </c>
      <c r="J4820"/>
      <c r="K4820"/>
      <c r="L4820">
        <v>0.01</v>
      </c>
      <c r="M4820" t="s">
        <v>7484</v>
      </c>
      <c r="N4820" t="s">
        <v>1714</v>
      </c>
      <c r="O4820"/>
      <c r="P4820" t="s">
        <v>8513</v>
      </c>
      <c r="Q4820" t="s">
        <v>8514</v>
      </c>
      <c r="R4820" t="s">
        <v>15462</v>
      </c>
      <c r="S4820" t="s">
        <v>15436</v>
      </c>
      <c r="T4820" t="s">
        <v>15437</v>
      </c>
      <c r="U4820" t="s">
        <v>15437</v>
      </c>
      <c r="V4820">
        <v>0</v>
      </c>
    </row>
    <row r="4821" spans="1:22" x14ac:dyDescent="0.25">
      <c r="A4821" t="s">
        <v>1569</v>
      </c>
      <c r="B4821">
        <v>329346</v>
      </c>
      <c r="C4821" t="s">
        <v>2068</v>
      </c>
      <c r="D4821" t="s">
        <v>4745</v>
      </c>
      <c r="E4821" t="s">
        <v>1596</v>
      </c>
      <c r="F4821" t="s">
        <v>10063</v>
      </c>
      <c r="G4821" t="s">
        <v>7509</v>
      </c>
      <c r="H4821" s="2">
        <v>45089</v>
      </c>
      <c r="I4821" s="2">
        <v>45173</v>
      </c>
      <c r="J4821"/>
      <c r="K4821"/>
      <c r="L4821">
        <v>26.5</v>
      </c>
      <c r="M4821" t="s">
        <v>7484</v>
      </c>
      <c r="N4821" t="s">
        <v>3311</v>
      </c>
      <c r="O4821"/>
      <c r="P4821" t="s">
        <v>10046</v>
      </c>
      <c r="Q4821" t="s">
        <v>6763</v>
      </c>
      <c r="R4821" t="s">
        <v>15463</v>
      </c>
      <c r="S4821" t="s">
        <v>15436</v>
      </c>
      <c r="T4821" t="s">
        <v>15437</v>
      </c>
      <c r="U4821" t="s">
        <v>15437</v>
      </c>
      <c r="V4821">
        <v>0.69736842105263153</v>
      </c>
    </row>
    <row r="4822" spans="1:22" x14ac:dyDescent="0.25">
      <c r="A4822" t="s">
        <v>1569</v>
      </c>
      <c r="B4822">
        <v>329519</v>
      </c>
      <c r="C4822" t="s">
        <v>1705</v>
      </c>
      <c r="D4822" t="s">
        <v>1647</v>
      </c>
      <c r="E4822" t="s">
        <v>1572</v>
      </c>
      <c r="F4822" t="s">
        <v>10126</v>
      </c>
      <c r="G4822" t="s">
        <v>7490</v>
      </c>
      <c r="H4822" s="2">
        <v>45089</v>
      </c>
      <c r="I4822" s="2">
        <v>45089</v>
      </c>
      <c r="J4822"/>
      <c r="K4822"/>
      <c r="L4822">
        <v>0.01</v>
      </c>
      <c r="M4822" t="s">
        <v>7484</v>
      </c>
      <c r="N4822" t="s">
        <v>4199</v>
      </c>
      <c r="O4822"/>
      <c r="P4822" t="s">
        <v>10118</v>
      </c>
      <c r="Q4822" t="s">
        <v>6518</v>
      </c>
      <c r="R4822" t="s">
        <v>15449</v>
      </c>
      <c r="S4822" t="s">
        <v>15436</v>
      </c>
      <c r="T4822" t="s">
        <v>15437</v>
      </c>
      <c r="U4822" t="s">
        <v>15437</v>
      </c>
      <c r="V4822">
        <v>0</v>
      </c>
    </row>
    <row r="4823" spans="1:22" x14ac:dyDescent="0.25">
      <c r="A4823" t="s">
        <v>1569</v>
      </c>
      <c r="B4823">
        <v>329506</v>
      </c>
      <c r="C4823" t="s">
        <v>2892</v>
      </c>
      <c r="D4823" t="s">
        <v>10165</v>
      </c>
      <c r="E4823" t="s">
        <v>1596</v>
      </c>
      <c r="F4823" t="s">
        <v>15826</v>
      </c>
      <c r="G4823" t="s">
        <v>7534</v>
      </c>
      <c r="H4823" s="2">
        <v>45089</v>
      </c>
      <c r="I4823" s="2">
        <v>45831</v>
      </c>
      <c r="J4823"/>
      <c r="K4823"/>
      <c r="L4823">
        <v>25</v>
      </c>
      <c r="M4823" t="s">
        <v>7484</v>
      </c>
      <c r="N4823" t="s">
        <v>4199</v>
      </c>
      <c r="O4823"/>
      <c r="P4823" t="s">
        <v>12425</v>
      </c>
      <c r="Q4823" t="s">
        <v>12426</v>
      </c>
      <c r="R4823" t="s">
        <v>15449</v>
      </c>
      <c r="S4823" t="s">
        <v>15436</v>
      </c>
      <c r="T4823" t="s">
        <v>15437</v>
      </c>
      <c r="U4823" t="s">
        <v>15437</v>
      </c>
      <c r="V4823">
        <v>0.65789473684210531</v>
      </c>
    </row>
    <row r="4824" spans="1:22" x14ac:dyDescent="0.25">
      <c r="A4824" t="s">
        <v>1569</v>
      </c>
      <c r="B4824">
        <v>329514</v>
      </c>
      <c r="C4824" t="s">
        <v>1969</v>
      </c>
      <c r="D4824" t="s">
        <v>13068</v>
      </c>
      <c r="E4824" t="s">
        <v>1596</v>
      </c>
      <c r="F4824" t="s">
        <v>13067</v>
      </c>
      <c r="G4824" t="s">
        <v>7487</v>
      </c>
      <c r="H4824" s="2">
        <v>45089</v>
      </c>
      <c r="I4824" s="2">
        <v>45089</v>
      </c>
      <c r="J4824"/>
      <c r="K4824"/>
      <c r="L4824">
        <v>12</v>
      </c>
      <c r="M4824" t="s">
        <v>7484</v>
      </c>
      <c r="N4824" t="s">
        <v>3865</v>
      </c>
      <c r="O4824"/>
      <c r="P4824" t="s">
        <v>13060</v>
      </c>
      <c r="Q4824" t="s">
        <v>4018</v>
      </c>
      <c r="R4824" t="s">
        <v>15463</v>
      </c>
      <c r="S4824" t="s">
        <v>15436</v>
      </c>
      <c r="T4824" t="s">
        <v>15437</v>
      </c>
      <c r="U4824" t="s">
        <v>15437</v>
      </c>
      <c r="V4824">
        <v>0.31578947368421051</v>
      </c>
    </row>
    <row r="4825" spans="1:22" x14ac:dyDescent="0.25">
      <c r="A4825" t="s">
        <v>1569</v>
      </c>
      <c r="B4825">
        <v>329494</v>
      </c>
      <c r="C4825" t="s">
        <v>3353</v>
      </c>
      <c r="D4825" t="s">
        <v>5611</v>
      </c>
      <c r="E4825" t="s">
        <v>1572</v>
      </c>
      <c r="F4825" t="s">
        <v>13336</v>
      </c>
      <c r="G4825" t="s">
        <v>7487</v>
      </c>
      <c r="H4825" s="2">
        <v>45089</v>
      </c>
      <c r="I4825" s="2">
        <v>45089</v>
      </c>
      <c r="J4825"/>
      <c r="K4825"/>
      <c r="L4825">
        <v>0.01</v>
      </c>
      <c r="M4825" t="s">
        <v>7484</v>
      </c>
      <c r="N4825" t="s">
        <v>3627</v>
      </c>
      <c r="O4825"/>
      <c r="P4825" t="s">
        <v>13328</v>
      </c>
      <c r="Q4825" t="s">
        <v>6368</v>
      </c>
      <c r="R4825" t="s">
        <v>15465</v>
      </c>
      <c r="S4825" t="s">
        <v>15436</v>
      </c>
      <c r="T4825" t="s">
        <v>15437</v>
      </c>
      <c r="U4825" t="s">
        <v>15437</v>
      </c>
      <c r="V4825">
        <v>0</v>
      </c>
    </row>
    <row r="4826" spans="1:22" x14ac:dyDescent="0.25">
      <c r="A4826" t="s">
        <v>1569</v>
      </c>
      <c r="B4826">
        <v>329508</v>
      </c>
      <c r="C4826" t="s">
        <v>1589</v>
      </c>
      <c r="D4826" t="s">
        <v>4719</v>
      </c>
      <c r="E4826" t="s">
        <v>1572</v>
      </c>
      <c r="F4826" t="s">
        <v>4707</v>
      </c>
      <c r="G4826" t="s">
        <v>4268</v>
      </c>
      <c r="H4826" s="2">
        <v>45089</v>
      </c>
      <c r="I4826" s="2">
        <v>45089</v>
      </c>
      <c r="J4826"/>
      <c r="K4826"/>
      <c r="L4826">
        <v>0.01</v>
      </c>
      <c r="M4826" t="s">
        <v>4269</v>
      </c>
      <c r="N4826" t="s">
        <v>4199</v>
      </c>
      <c r="O4826"/>
      <c r="P4826" t="s">
        <v>4701</v>
      </c>
      <c r="Q4826" t="s">
        <v>4702</v>
      </c>
      <c r="R4826" t="s">
        <v>15449</v>
      </c>
      <c r="S4826" t="s">
        <v>15436</v>
      </c>
      <c r="T4826" t="s">
        <v>15437</v>
      </c>
      <c r="U4826" t="s">
        <v>15437</v>
      </c>
      <c r="V4826">
        <v>0</v>
      </c>
    </row>
    <row r="4827" spans="1:22" x14ac:dyDescent="0.25">
      <c r="A4827" t="s">
        <v>1569</v>
      </c>
      <c r="B4827">
        <v>329486</v>
      </c>
      <c r="C4827" t="s">
        <v>4962</v>
      </c>
      <c r="D4827" t="s">
        <v>4963</v>
      </c>
      <c r="E4827" t="s">
        <v>1596</v>
      </c>
      <c r="F4827" t="s">
        <v>4953</v>
      </c>
      <c r="G4827" t="s">
        <v>4294</v>
      </c>
      <c r="H4827" s="2">
        <v>45089</v>
      </c>
      <c r="I4827" s="2">
        <v>45117</v>
      </c>
      <c r="J4827"/>
      <c r="K4827"/>
      <c r="L4827">
        <v>22.5</v>
      </c>
      <c r="M4827" t="s">
        <v>4269</v>
      </c>
      <c r="N4827" t="s">
        <v>1714</v>
      </c>
      <c r="O4827"/>
      <c r="P4827" t="s">
        <v>4938</v>
      </c>
      <c r="Q4827" t="s">
        <v>4939</v>
      </c>
      <c r="R4827" t="s">
        <v>15447</v>
      </c>
      <c r="S4827" t="s">
        <v>15436</v>
      </c>
      <c r="T4827" t="s">
        <v>15437</v>
      </c>
      <c r="U4827" t="s">
        <v>15437</v>
      </c>
      <c r="V4827">
        <v>0.59210526315789469</v>
      </c>
    </row>
    <row r="4828" spans="1:22" x14ac:dyDescent="0.25">
      <c r="A4828" t="s">
        <v>1569</v>
      </c>
      <c r="B4828">
        <v>329454</v>
      </c>
      <c r="C4828" t="s">
        <v>2186</v>
      </c>
      <c r="D4828" t="s">
        <v>4684</v>
      </c>
      <c r="E4828" t="s">
        <v>1596</v>
      </c>
      <c r="F4828" t="s">
        <v>5678</v>
      </c>
      <c r="G4828" t="s">
        <v>4294</v>
      </c>
      <c r="H4828" s="2">
        <v>45089</v>
      </c>
      <c r="I4828" s="2">
        <v>45089</v>
      </c>
      <c r="J4828"/>
      <c r="K4828"/>
      <c r="L4828">
        <v>22.25</v>
      </c>
      <c r="M4828" t="s">
        <v>4269</v>
      </c>
      <c r="N4828" t="s">
        <v>1714</v>
      </c>
      <c r="O4828"/>
      <c r="P4828" t="s">
        <v>5673</v>
      </c>
      <c r="Q4828" t="s">
        <v>5674</v>
      </c>
      <c r="R4828" t="s">
        <v>15454</v>
      </c>
      <c r="S4828" t="s">
        <v>15436</v>
      </c>
      <c r="T4828" t="s">
        <v>15437</v>
      </c>
      <c r="U4828" t="s">
        <v>15437</v>
      </c>
      <c r="V4828">
        <v>0.58552631578947367</v>
      </c>
    </row>
    <row r="4829" spans="1:22" x14ac:dyDescent="0.25">
      <c r="A4829" t="s">
        <v>1569</v>
      </c>
      <c r="B4829">
        <v>329534</v>
      </c>
      <c r="C4829" t="s">
        <v>5907</v>
      </c>
      <c r="D4829" t="s">
        <v>5908</v>
      </c>
      <c r="E4829" t="s">
        <v>1596</v>
      </c>
      <c r="F4829" t="s">
        <v>5889</v>
      </c>
      <c r="G4829" t="s">
        <v>4294</v>
      </c>
      <c r="H4829" s="2">
        <v>45089</v>
      </c>
      <c r="I4829" s="2">
        <v>45705</v>
      </c>
      <c r="J4829"/>
      <c r="K4829"/>
      <c r="L4829">
        <v>15.5</v>
      </c>
      <c r="M4829" t="s">
        <v>4269</v>
      </c>
      <c r="N4829" t="s">
        <v>3865</v>
      </c>
      <c r="O4829"/>
      <c r="P4829" t="s">
        <v>5885</v>
      </c>
      <c r="Q4829" t="s">
        <v>5886</v>
      </c>
      <c r="R4829" t="s">
        <v>15448</v>
      </c>
      <c r="S4829" t="s">
        <v>15436</v>
      </c>
      <c r="T4829" t="s">
        <v>15437</v>
      </c>
      <c r="U4829" t="s">
        <v>15437</v>
      </c>
      <c r="V4829">
        <v>0.40789473684210525</v>
      </c>
    </row>
    <row r="4830" spans="1:22" x14ac:dyDescent="0.25">
      <c r="A4830" t="s">
        <v>1569</v>
      </c>
      <c r="B4830">
        <v>329407</v>
      </c>
      <c r="C4830" t="s">
        <v>6078</v>
      </c>
      <c r="D4830" t="s">
        <v>6079</v>
      </c>
      <c r="E4830" t="s">
        <v>1607</v>
      </c>
      <c r="F4830" t="s">
        <v>6063</v>
      </c>
      <c r="G4830" t="s">
        <v>4294</v>
      </c>
      <c r="H4830" s="2">
        <v>45089</v>
      </c>
      <c r="I4830" s="2">
        <v>45817</v>
      </c>
      <c r="J4830"/>
      <c r="K4830"/>
      <c r="L4830">
        <v>38</v>
      </c>
      <c r="M4830" t="s">
        <v>4269</v>
      </c>
      <c r="N4830" t="s">
        <v>4199</v>
      </c>
      <c r="O4830"/>
      <c r="P4830" t="s">
        <v>6059</v>
      </c>
      <c r="Q4830" t="s">
        <v>6060</v>
      </c>
      <c r="R4830" t="s">
        <v>15449</v>
      </c>
      <c r="S4830" t="s">
        <v>15436</v>
      </c>
      <c r="T4830" t="s">
        <v>15437</v>
      </c>
      <c r="U4830" t="s">
        <v>15437</v>
      </c>
      <c r="V4830">
        <v>1</v>
      </c>
    </row>
    <row r="4831" spans="1:22" x14ac:dyDescent="0.25">
      <c r="A4831" t="s">
        <v>1569</v>
      </c>
      <c r="B4831">
        <v>329515</v>
      </c>
      <c r="C4831" t="s">
        <v>6150</v>
      </c>
      <c r="D4831" t="s">
        <v>4499</v>
      </c>
      <c r="E4831" t="s">
        <v>1607</v>
      </c>
      <c r="F4831" t="s">
        <v>6140</v>
      </c>
      <c r="G4831" t="s">
        <v>4294</v>
      </c>
      <c r="H4831" s="2">
        <v>45089</v>
      </c>
      <c r="I4831" s="2">
        <v>45215</v>
      </c>
      <c r="J4831"/>
      <c r="K4831"/>
      <c r="L4831">
        <v>38</v>
      </c>
      <c r="M4831" t="s">
        <v>4269</v>
      </c>
      <c r="N4831" t="s">
        <v>3865</v>
      </c>
      <c r="O4831"/>
      <c r="P4831" t="s">
        <v>6135</v>
      </c>
      <c r="Q4831" t="s">
        <v>6136</v>
      </c>
      <c r="R4831" t="s">
        <v>15452</v>
      </c>
      <c r="S4831" t="s">
        <v>15436</v>
      </c>
      <c r="T4831" t="s">
        <v>15437</v>
      </c>
      <c r="U4831" t="s">
        <v>15437</v>
      </c>
      <c r="V4831">
        <v>1</v>
      </c>
    </row>
    <row r="4832" spans="1:22" x14ac:dyDescent="0.25">
      <c r="A4832" t="s">
        <v>1569</v>
      </c>
      <c r="B4832">
        <v>329496</v>
      </c>
      <c r="C4832" t="s">
        <v>2933</v>
      </c>
      <c r="D4832" t="s">
        <v>9758</v>
      </c>
      <c r="E4832" t="s">
        <v>1607</v>
      </c>
      <c r="F4832" t="s">
        <v>9754</v>
      </c>
      <c r="G4832" t="s">
        <v>7487</v>
      </c>
      <c r="H4832" s="2">
        <v>45088</v>
      </c>
      <c r="I4832" s="2">
        <v>45831</v>
      </c>
      <c r="J4832"/>
      <c r="K4832"/>
      <c r="L4832">
        <v>38</v>
      </c>
      <c r="M4832" t="s">
        <v>7484</v>
      </c>
      <c r="N4832" t="s">
        <v>3482</v>
      </c>
      <c r="O4832"/>
      <c r="P4832" t="s">
        <v>9746</v>
      </c>
      <c r="Q4832" t="s">
        <v>3576</v>
      </c>
      <c r="R4832" t="s">
        <v>15466</v>
      </c>
      <c r="S4832" t="s">
        <v>15436</v>
      </c>
      <c r="T4832" t="s">
        <v>15437</v>
      </c>
      <c r="U4832" t="s">
        <v>15437</v>
      </c>
      <c r="V4832">
        <v>1</v>
      </c>
    </row>
    <row r="4833" spans="1:22" x14ac:dyDescent="0.25">
      <c r="A4833" t="s">
        <v>1569</v>
      </c>
      <c r="B4833">
        <v>329473</v>
      </c>
      <c r="C4833" t="s">
        <v>3062</v>
      </c>
      <c r="D4833" t="s">
        <v>4211</v>
      </c>
      <c r="E4833" t="s">
        <v>1572</v>
      </c>
      <c r="F4833" t="s">
        <v>6332</v>
      </c>
      <c r="G4833" t="s">
        <v>4294</v>
      </c>
      <c r="H4833" s="2">
        <v>45087</v>
      </c>
      <c r="I4833" s="2">
        <v>45087</v>
      </c>
      <c r="J4833"/>
      <c r="K4833"/>
      <c r="L4833">
        <v>0.01</v>
      </c>
      <c r="M4833" t="s">
        <v>4269</v>
      </c>
      <c r="N4833" t="s">
        <v>3865</v>
      </c>
      <c r="O4833"/>
      <c r="P4833" t="s">
        <v>6331</v>
      </c>
      <c r="Q4833" t="s">
        <v>3953</v>
      </c>
      <c r="R4833" t="s">
        <v>15450</v>
      </c>
      <c r="S4833" t="s">
        <v>15436</v>
      </c>
      <c r="T4833" t="s">
        <v>15437</v>
      </c>
      <c r="U4833" t="s">
        <v>15437</v>
      </c>
      <c r="V4833">
        <v>0</v>
      </c>
    </row>
    <row r="4834" spans="1:22" x14ac:dyDescent="0.25">
      <c r="A4834" t="s">
        <v>1569</v>
      </c>
      <c r="B4834">
        <v>329477</v>
      </c>
      <c r="C4834" t="s">
        <v>1844</v>
      </c>
      <c r="D4834" t="s">
        <v>1934</v>
      </c>
      <c r="E4834" t="s">
        <v>1572</v>
      </c>
      <c r="F4834" t="s">
        <v>7739</v>
      </c>
      <c r="G4834" t="s">
        <v>7490</v>
      </c>
      <c r="H4834" s="2">
        <v>45086</v>
      </c>
      <c r="I4834" s="2">
        <v>45086</v>
      </c>
      <c r="J4834"/>
      <c r="K4834"/>
      <c r="L4834">
        <v>0.01</v>
      </c>
      <c r="M4834" t="s">
        <v>7484</v>
      </c>
      <c r="N4834" t="s">
        <v>1714</v>
      </c>
      <c r="O4834"/>
      <c r="P4834" t="s">
        <v>7740</v>
      </c>
      <c r="Q4834" t="s">
        <v>7741</v>
      </c>
      <c r="R4834" t="s">
        <v>15462</v>
      </c>
      <c r="S4834" t="s">
        <v>15436</v>
      </c>
      <c r="T4834" t="s">
        <v>15437</v>
      </c>
      <c r="U4834" t="s">
        <v>15437</v>
      </c>
      <c r="V4834">
        <v>0</v>
      </c>
    </row>
    <row r="4835" spans="1:22" x14ac:dyDescent="0.25">
      <c r="A4835" t="s">
        <v>1569</v>
      </c>
      <c r="B4835">
        <v>329465</v>
      </c>
      <c r="C4835" t="s">
        <v>1775</v>
      </c>
      <c r="D4835" t="s">
        <v>8276</v>
      </c>
      <c r="E4835" t="s">
        <v>1572</v>
      </c>
      <c r="F4835" t="s">
        <v>8257</v>
      </c>
      <c r="G4835" t="s">
        <v>7490</v>
      </c>
      <c r="H4835" s="2">
        <v>45086</v>
      </c>
      <c r="I4835" s="2">
        <v>45086</v>
      </c>
      <c r="J4835"/>
      <c r="K4835"/>
      <c r="L4835">
        <v>0.01</v>
      </c>
      <c r="M4835" t="s">
        <v>7484</v>
      </c>
      <c r="N4835" t="s">
        <v>3482</v>
      </c>
      <c r="O4835"/>
      <c r="P4835" t="s">
        <v>8255</v>
      </c>
      <c r="Q4835" t="s">
        <v>5829</v>
      </c>
      <c r="R4835" t="s">
        <v>15465</v>
      </c>
      <c r="S4835" t="s">
        <v>15436</v>
      </c>
      <c r="T4835" t="s">
        <v>15437</v>
      </c>
      <c r="U4835" t="s">
        <v>15437</v>
      </c>
      <c r="V4835">
        <v>0</v>
      </c>
    </row>
    <row r="4836" spans="1:22" x14ac:dyDescent="0.25">
      <c r="A4836" t="s">
        <v>1569</v>
      </c>
      <c r="B4836">
        <v>329460</v>
      </c>
      <c r="C4836" t="s">
        <v>9455</v>
      </c>
      <c r="D4836" t="s">
        <v>1742</v>
      </c>
      <c r="E4836" t="s">
        <v>1572</v>
      </c>
      <c r="F4836" t="s">
        <v>9416</v>
      </c>
      <c r="G4836" t="s">
        <v>7490</v>
      </c>
      <c r="H4836" s="2">
        <v>45086</v>
      </c>
      <c r="I4836" s="2">
        <v>45537</v>
      </c>
      <c r="J4836"/>
      <c r="K4836"/>
      <c r="L4836">
        <v>0.01</v>
      </c>
      <c r="M4836" t="s">
        <v>7484</v>
      </c>
      <c r="N4836" t="s">
        <v>3865</v>
      </c>
      <c r="O4836"/>
      <c r="P4836" t="s">
        <v>9417</v>
      </c>
      <c r="Q4836" t="s">
        <v>6136</v>
      </c>
      <c r="R4836" t="s">
        <v>15467</v>
      </c>
      <c r="S4836" t="s">
        <v>15436</v>
      </c>
      <c r="T4836" t="s">
        <v>15437</v>
      </c>
      <c r="U4836" t="s">
        <v>15437</v>
      </c>
      <c r="V4836">
        <v>0</v>
      </c>
    </row>
    <row r="4837" spans="1:22" x14ac:dyDescent="0.25">
      <c r="A4837" t="s">
        <v>1569</v>
      </c>
      <c r="B4837">
        <v>329468</v>
      </c>
      <c r="C4837" t="s">
        <v>11943</v>
      </c>
      <c r="D4837" t="s">
        <v>11814</v>
      </c>
      <c r="E4837" t="s">
        <v>1572</v>
      </c>
      <c r="F4837" t="s">
        <v>13688</v>
      </c>
      <c r="G4837" t="s">
        <v>7490</v>
      </c>
      <c r="H4837" s="2">
        <v>45086</v>
      </c>
      <c r="I4837" s="2">
        <v>45086</v>
      </c>
      <c r="J4837"/>
      <c r="K4837"/>
      <c r="L4837">
        <v>0.01</v>
      </c>
      <c r="M4837" t="s">
        <v>7484</v>
      </c>
      <c r="N4837" t="s">
        <v>3865</v>
      </c>
      <c r="O4837"/>
      <c r="P4837" t="s">
        <v>13689</v>
      </c>
      <c r="Q4837" t="s">
        <v>13690</v>
      </c>
      <c r="R4837" t="s">
        <v>15467</v>
      </c>
      <c r="S4837" t="s">
        <v>15436</v>
      </c>
      <c r="T4837" t="s">
        <v>15437</v>
      </c>
      <c r="U4837" t="s">
        <v>15437</v>
      </c>
      <c r="V4837">
        <v>0</v>
      </c>
    </row>
    <row r="4838" spans="1:22" x14ac:dyDescent="0.25">
      <c r="A4838" t="s">
        <v>1569</v>
      </c>
      <c r="B4838">
        <v>329518</v>
      </c>
      <c r="C4838" t="s">
        <v>1953</v>
      </c>
      <c r="D4838" t="s">
        <v>8578</v>
      </c>
      <c r="E4838" t="s">
        <v>1572</v>
      </c>
      <c r="F4838" t="s">
        <v>8562</v>
      </c>
      <c r="G4838" t="s">
        <v>7490</v>
      </c>
      <c r="H4838" s="2">
        <v>45085</v>
      </c>
      <c r="I4838" s="2">
        <v>45085</v>
      </c>
      <c r="J4838"/>
      <c r="K4838"/>
      <c r="L4838">
        <v>0.01</v>
      </c>
      <c r="M4838" t="s">
        <v>7484</v>
      </c>
      <c r="N4838" t="s">
        <v>3482</v>
      </c>
      <c r="O4838"/>
      <c r="P4838" t="s">
        <v>8563</v>
      </c>
      <c r="Q4838" t="s">
        <v>8564</v>
      </c>
      <c r="R4838" t="s">
        <v>15466</v>
      </c>
      <c r="S4838" t="s">
        <v>15436</v>
      </c>
      <c r="T4838" t="s">
        <v>15437</v>
      </c>
      <c r="U4838" t="s">
        <v>15437</v>
      </c>
      <c r="V4838">
        <v>0</v>
      </c>
    </row>
    <row r="4839" spans="1:22" x14ac:dyDescent="0.25">
      <c r="A4839" t="s">
        <v>1569</v>
      </c>
      <c r="B4839">
        <v>329442</v>
      </c>
      <c r="C4839" t="s">
        <v>1718</v>
      </c>
      <c r="D4839" t="s">
        <v>10166</v>
      </c>
      <c r="E4839" t="s">
        <v>1596</v>
      </c>
      <c r="F4839" t="s">
        <v>10126</v>
      </c>
      <c r="G4839" t="s">
        <v>7490</v>
      </c>
      <c r="H4839" s="2">
        <v>45085</v>
      </c>
      <c r="I4839" s="2">
        <v>45085</v>
      </c>
      <c r="J4839"/>
      <c r="K4839"/>
      <c r="L4839">
        <v>28.5</v>
      </c>
      <c r="M4839" t="s">
        <v>7484</v>
      </c>
      <c r="N4839" t="s">
        <v>4199</v>
      </c>
      <c r="O4839"/>
      <c r="P4839" t="s">
        <v>10118</v>
      </c>
      <c r="Q4839" t="s">
        <v>6518</v>
      </c>
      <c r="R4839" t="s">
        <v>15449</v>
      </c>
      <c r="S4839" t="s">
        <v>15436</v>
      </c>
      <c r="T4839" t="s">
        <v>15437</v>
      </c>
      <c r="U4839" t="s">
        <v>15437</v>
      </c>
      <c r="V4839">
        <v>0.75</v>
      </c>
    </row>
    <row r="4840" spans="1:22" x14ac:dyDescent="0.25">
      <c r="A4840" t="s">
        <v>1569</v>
      </c>
      <c r="B4840">
        <v>329495</v>
      </c>
      <c r="C4840" t="s">
        <v>2190</v>
      </c>
      <c r="D4840" t="s">
        <v>10283</v>
      </c>
      <c r="E4840" t="s">
        <v>1572</v>
      </c>
      <c r="F4840" t="s">
        <v>11848</v>
      </c>
      <c r="G4840" t="s">
        <v>7503</v>
      </c>
      <c r="H4840" s="2">
        <v>45085</v>
      </c>
      <c r="I4840" s="2">
        <v>45085</v>
      </c>
      <c r="J4840"/>
      <c r="K4840"/>
      <c r="L4840">
        <v>0.01</v>
      </c>
      <c r="M4840" t="s">
        <v>7484</v>
      </c>
      <c r="N4840" t="s">
        <v>4199</v>
      </c>
      <c r="O4840"/>
      <c r="P4840" t="s">
        <v>11834</v>
      </c>
      <c r="Q4840" t="s">
        <v>11835</v>
      </c>
      <c r="R4840" t="s">
        <v>15449</v>
      </c>
      <c r="S4840" t="s">
        <v>15436</v>
      </c>
      <c r="T4840" t="s">
        <v>15437</v>
      </c>
      <c r="U4840" t="s">
        <v>15437</v>
      </c>
      <c r="V4840">
        <v>0</v>
      </c>
    </row>
    <row r="4841" spans="1:22" x14ac:dyDescent="0.25">
      <c r="A4841" t="s">
        <v>1569</v>
      </c>
      <c r="B4841">
        <v>329441</v>
      </c>
      <c r="C4841" t="s">
        <v>12488</v>
      </c>
      <c r="D4841" t="s">
        <v>12489</v>
      </c>
      <c r="E4841" t="s">
        <v>1596</v>
      </c>
      <c r="F4841" t="s">
        <v>12476</v>
      </c>
      <c r="G4841" t="s">
        <v>7490</v>
      </c>
      <c r="H4841" s="2">
        <v>45085</v>
      </c>
      <c r="I4841" s="2">
        <v>45085</v>
      </c>
      <c r="J4841"/>
      <c r="K4841"/>
      <c r="L4841">
        <v>36.5</v>
      </c>
      <c r="M4841" t="s">
        <v>7484</v>
      </c>
      <c r="N4841" t="s">
        <v>3482</v>
      </c>
      <c r="O4841"/>
      <c r="P4841" t="s">
        <v>12477</v>
      </c>
      <c r="Q4841" t="s">
        <v>3750</v>
      </c>
      <c r="R4841" t="s">
        <v>15465</v>
      </c>
      <c r="S4841" t="s">
        <v>15436</v>
      </c>
      <c r="T4841" t="s">
        <v>15437</v>
      </c>
      <c r="U4841" t="s">
        <v>15437</v>
      </c>
      <c r="V4841">
        <v>0.96052631578947367</v>
      </c>
    </row>
    <row r="4842" spans="1:22" x14ac:dyDescent="0.25">
      <c r="A4842" t="s">
        <v>1569</v>
      </c>
      <c r="B4842">
        <v>329432</v>
      </c>
      <c r="C4842" t="s">
        <v>3562</v>
      </c>
      <c r="D4842" t="s">
        <v>12490</v>
      </c>
      <c r="E4842" t="s">
        <v>1572</v>
      </c>
      <c r="F4842" t="s">
        <v>12476</v>
      </c>
      <c r="G4842" t="s">
        <v>7490</v>
      </c>
      <c r="H4842" s="2">
        <v>45085</v>
      </c>
      <c r="I4842" s="2">
        <v>45085</v>
      </c>
      <c r="J4842"/>
      <c r="K4842"/>
      <c r="L4842">
        <v>0.01</v>
      </c>
      <c r="M4842" t="s">
        <v>7484</v>
      </c>
      <c r="N4842" t="s">
        <v>3482</v>
      </c>
      <c r="O4842"/>
      <c r="P4842" t="s">
        <v>12477</v>
      </c>
      <c r="Q4842" t="s">
        <v>3750</v>
      </c>
      <c r="R4842" t="s">
        <v>15465</v>
      </c>
      <c r="S4842" t="s">
        <v>15436</v>
      </c>
      <c r="T4842" t="s">
        <v>15437</v>
      </c>
      <c r="U4842" t="s">
        <v>15437</v>
      </c>
      <c r="V4842">
        <v>0</v>
      </c>
    </row>
    <row r="4843" spans="1:22" x14ac:dyDescent="0.25">
      <c r="A4843" t="s">
        <v>1569</v>
      </c>
      <c r="B4843">
        <v>329444</v>
      </c>
      <c r="C4843" t="s">
        <v>13301</v>
      </c>
      <c r="D4843" t="s">
        <v>13302</v>
      </c>
      <c r="E4843" t="s">
        <v>1572</v>
      </c>
      <c r="F4843" t="s">
        <v>13288</v>
      </c>
      <c r="G4843" t="s">
        <v>7490</v>
      </c>
      <c r="H4843" s="2">
        <v>45085</v>
      </c>
      <c r="I4843" s="2">
        <v>45747</v>
      </c>
      <c r="J4843"/>
      <c r="K4843"/>
      <c r="L4843">
        <v>0.01</v>
      </c>
      <c r="M4843" t="s">
        <v>7484</v>
      </c>
      <c r="N4843" t="s">
        <v>3482</v>
      </c>
      <c r="O4843"/>
      <c r="P4843" t="s">
        <v>13289</v>
      </c>
      <c r="Q4843" t="s">
        <v>13290</v>
      </c>
      <c r="R4843" t="s">
        <v>15466</v>
      </c>
      <c r="S4843" t="s">
        <v>15436</v>
      </c>
      <c r="T4843" t="s">
        <v>15437</v>
      </c>
      <c r="U4843" t="s">
        <v>15437</v>
      </c>
      <c r="V4843">
        <v>0</v>
      </c>
    </row>
    <row r="4844" spans="1:22" x14ac:dyDescent="0.25">
      <c r="A4844" t="s">
        <v>1569</v>
      </c>
      <c r="B4844">
        <v>329303</v>
      </c>
      <c r="C4844" t="s">
        <v>1799</v>
      </c>
      <c r="D4844" t="s">
        <v>1817</v>
      </c>
      <c r="E4844" t="s">
        <v>1596</v>
      </c>
      <c r="F4844" t="s">
        <v>6063</v>
      </c>
      <c r="G4844" t="s">
        <v>4294</v>
      </c>
      <c r="H4844" s="2">
        <v>45083</v>
      </c>
      <c r="I4844" s="2">
        <v>45083</v>
      </c>
      <c r="J4844"/>
      <c r="K4844"/>
      <c r="L4844">
        <v>27</v>
      </c>
      <c r="M4844" t="s">
        <v>4269</v>
      </c>
      <c r="N4844" t="s">
        <v>4199</v>
      </c>
      <c r="O4844"/>
      <c r="P4844" t="s">
        <v>6059</v>
      </c>
      <c r="Q4844" t="s">
        <v>6060</v>
      </c>
      <c r="R4844" t="s">
        <v>15449</v>
      </c>
      <c r="S4844" t="s">
        <v>15436</v>
      </c>
      <c r="T4844" t="s">
        <v>15437</v>
      </c>
      <c r="U4844" t="s">
        <v>15437</v>
      </c>
      <c r="V4844">
        <v>0.71052631578947367</v>
      </c>
    </row>
    <row r="4845" spans="1:22" x14ac:dyDescent="0.25">
      <c r="A4845" t="s">
        <v>1569</v>
      </c>
      <c r="B4845">
        <v>329413</v>
      </c>
      <c r="C4845" t="s">
        <v>1754</v>
      </c>
      <c r="D4845" t="s">
        <v>4023</v>
      </c>
      <c r="E4845" t="s">
        <v>1607</v>
      </c>
      <c r="F4845" t="s">
        <v>9856</v>
      </c>
      <c r="G4845" t="s">
        <v>7534</v>
      </c>
      <c r="H4845" s="2">
        <v>45082</v>
      </c>
      <c r="I4845" s="2">
        <v>45383</v>
      </c>
      <c r="J4845"/>
      <c r="K4845"/>
      <c r="L4845">
        <v>38</v>
      </c>
      <c r="M4845" t="s">
        <v>7484</v>
      </c>
      <c r="N4845" t="s">
        <v>5768</v>
      </c>
      <c r="O4845"/>
      <c r="P4845" t="s">
        <v>9827</v>
      </c>
      <c r="Q4845" t="s">
        <v>5770</v>
      </c>
      <c r="R4845" t="s">
        <v>15464</v>
      </c>
      <c r="S4845" t="s">
        <v>15436</v>
      </c>
      <c r="T4845" t="s">
        <v>15437</v>
      </c>
      <c r="U4845" t="s">
        <v>15437</v>
      </c>
      <c r="V4845">
        <v>1</v>
      </c>
    </row>
    <row r="4846" spans="1:22" x14ac:dyDescent="0.25">
      <c r="A4846" t="s">
        <v>1569</v>
      </c>
      <c r="B4846">
        <v>329421</v>
      </c>
      <c r="C4846" t="s">
        <v>2637</v>
      </c>
      <c r="D4846" t="s">
        <v>3819</v>
      </c>
      <c r="E4846" t="s">
        <v>1572</v>
      </c>
      <c r="F4846" t="s">
        <v>10126</v>
      </c>
      <c r="G4846" t="s">
        <v>7490</v>
      </c>
      <c r="H4846" s="2">
        <v>45082</v>
      </c>
      <c r="I4846" s="2">
        <v>45082</v>
      </c>
      <c r="J4846"/>
      <c r="K4846"/>
      <c r="L4846">
        <v>0.01</v>
      </c>
      <c r="M4846" t="s">
        <v>7484</v>
      </c>
      <c r="N4846" t="s">
        <v>4199</v>
      </c>
      <c r="O4846"/>
      <c r="P4846" t="s">
        <v>10118</v>
      </c>
      <c r="Q4846" t="s">
        <v>6518</v>
      </c>
      <c r="R4846" t="s">
        <v>15449</v>
      </c>
      <c r="S4846" t="s">
        <v>15436</v>
      </c>
      <c r="T4846" t="s">
        <v>15437</v>
      </c>
      <c r="U4846" t="s">
        <v>15437</v>
      </c>
      <c r="V4846">
        <v>0</v>
      </c>
    </row>
    <row r="4847" spans="1:22" x14ac:dyDescent="0.25">
      <c r="A4847" t="s">
        <v>1569</v>
      </c>
      <c r="B4847">
        <v>329415</v>
      </c>
      <c r="C4847" t="s">
        <v>9329</v>
      </c>
      <c r="D4847" t="s">
        <v>12309</v>
      </c>
      <c r="E4847" t="s">
        <v>1572</v>
      </c>
      <c r="F4847" t="s">
        <v>12290</v>
      </c>
      <c r="G4847" t="s">
        <v>7490</v>
      </c>
      <c r="H4847" s="2">
        <v>45082</v>
      </c>
      <c r="I4847" s="2">
        <v>45082</v>
      </c>
      <c r="J4847"/>
      <c r="K4847"/>
      <c r="L4847">
        <v>0.01</v>
      </c>
      <c r="M4847" t="s">
        <v>7484</v>
      </c>
      <c r="N4847" t="s">
        <v>1576</v>
      </c>
      <c r="O4847"/>
      <c r="P4847" t="s">
        <v>12291</v>
      </c>
      <c r="Q4847" t="s">
        <v>6501</v>
      </c>
      <c r="R4847" t="s">
        <v>15464</v>
      </c>
      <c r="S4847" t="s">
        <v>15436</v>
      </c>
      <c r="T4847" t="s">
        <v>15437</v>
      </c>
      <c r="U4847" t="s">
        <v>15437</v>
      </c>
      <c r="V4847">
        <v>0</v>
      </c>
    </row>
    <row r="4848" spans="1:22" x14ac:dyDescent="0.25">
      <c r="A4848" t="s">
        <v>1569</v>
      </c>
      <c r="B4848">
        <v>298359</v>
      </c>
      <c r="C4848" t="s">
        <v>2566</v>
      </c>
      <c r="D4848" t="s">
        <v>4732</v>
      </c>
      <c r="E4848" t="s">
        <v>1572</v>
      </c>
      <c r="F4848" t="s">
        <v>4707</v>
      </c>
      <c r="G4848" t="s">
        <v>4268</v>
      </c>
      <c r="H4848" s="2">
        <v>45082</v>
      </c>
      <c r="I4848" s="2">
        <v>45649</v>
      </c>
      <c r="J4848"/>
      <c r="K4848"/>
      <c r="L4848">
        <v>0.01</v>
      </c>
      <c r="M4848" t="s">
        <v>4269</v>
      </c>
      <c r="N4848" t="s">
        <v>4199</v>
      </c>
      <c r="O4848"/>
      <c r="P4848" t="s">
        <v>4701</v>
      </c>
      <c r="Q4848" t="s">
        <v>4702</v>
      </c>
      <c r="R4848" t="s">
        <v>15449</v>
      </c>
      <c r="S4848" t="s">
        <v>15436</v>
      </c>
      <c r="T4848" t="s">
        <v>15437</v>
      </c>
      <c r="U4848" t="s">
        <v>15437</v>
      </c>
      <c r="V4848">
        <v>0</v>
      </c>
    </row>
    <row r="4849" spans="1:22" x14ac:dyDescent="0.25">
      <c r="A4849" t="s">
        <v>1569</v>
      </c>
      <c r="B4849">
        <v>329406</v>
      </c>
      <c r="C4849" t="s">
        <v>5060</v>
      </c>
      <c r="D4849" t="s">
        <v>5690</v>
      </c>
      <c r="E4849" t="s">
        <v>1572</v>
      </c>
      <c r="F4849" t="s">
        <v>5672</v>
      </c>
      <c r="G4849" t="s">
        <v>4268</v>
      </c>
      <c r="H4849" s="2">
        <v>45082</v>
      </c>
      <c r="I4849" s="2">
        <v>45082</v>
      </c>
      <c r="J4849"/>
      <c r="K4849"/>
      <c r="L4849">
        <v>0.01</v>
      </c>
      <c r="M4849" t="s">
        <v>4269</v>
      </c>
      <c r="N4849" t="s">
        <v>1714</v>
      </c>
      <c r="O4849"/>
      <c r="P4849" t="s">
        <v>5673</v>
      </c>
      <c r="Q4849" t="s">
        <v>5674</v>
      </c>
      <c r="R4849" t="s">
        <v>15454</v>
      </c>
      <c r="S4849" t="s">
        <v>15436</v>
      </c>
      <c r="T4849" t="s">
        <v>15437</v>
      </c>
      <c r="U4849" t="s">
        <v>15437</v>
      </c>
      <c r="V4849">
        <v>0</v>
      </c>
    </row>
    <row r="4850" spans="1:22" x14ac:dyDescent="0.25">
      <c r="A4850" t="s">
        <v>1569</v>
      </c>
      <c r="B4850">
        <v>329405</v>
      </c>
      <c r="C4850" t="s">
        <v>8332</v>
      </c>
      <c r="D4850" t="s">
        <v>8333</v>
      </c>
      <c r="E4850" t="s">
        <v>1572</v>
      </c>
      <c r="F4850" t="s">
        <v>8309</v>
      </c>
      <c r="G4850" t="s">
        <v>7490</v>
      </c>
      <c r="H4850" s="2">
        <v>45081</v>
      </c>
      <c r="I4850" s="2">
        <v>45081</v>
      </c>
      <c r="J4850"/>
      <c r="K4850"/>
      <c r="L4850">
        <v>0.01</v>
      </c>
      <c r="M4850" t="s">
        <v>7484</v>
      </c>
      <c r="N4850" t="s">
        <v>3482</v>
      </c>
      <c r="O4850"/>
      <c r="P4850" t="s">
        <v>8310</v>
      </c>
      <c r="Q4850" t="s">
        <v>5968</v>
      </c>
      <c r="R4850" t="s">
        <v>15465</v>
      </c>
      <c r="S4850" t="s">
        <v>15436</v>
      </c>
      <c r="T4850" t="s">
        <v>15437</v>
      </c>
      <c r="U4850" t="s">
        <v>15437</v>
      </c>
      <c r="V4850">
        <v>0</v>
      </c>
    </row>
    <row r="4851" spans="1:22" x14ac:dyDescent="0.25">
      <c r="A4851" t="s">
        <v>1569</v>
      </c>
      <c r="B4851">
        <v>329402</v>
      </c>
      <c r="C4851" t="s">
        <v>8579</v>
      </c>
      <c r="D4851" t="s">
        <v>8580</v>
      </c>
      <c r="E4851" t="s">
        <v>1572</v>
      </c>
      <c r="F4851" t="s">
        <v>8562</v>
      </c>
      <c r="G4851" t="s">
        <v>7490</v>
      </c>
      <c r="H4851" s="2">
        <v>45081</v>
      </c>
      <c r="I4851" s="2">
        <v>45081</v>
      </c>
      <c r="J4851"/>
      <c r="K4851"/>
      <c r="L4851">
        <v>0.01</v>
      </c>
      <c r="M4851" t="s">
        <v>7484</v>
      </c>
      <c r="N4851" t="s">
        <v>3482</v>
      </c>
      <c r="O4851"/>
      <c r="P4851" t="s">
        <v>8563</v>
      </c>
      <c r="Q4851" t="s">
        <v>8564</v>
      </c>
      <c r="R4851" t="s">
        <v>15466</v>
      </c>
      <c r="S4851" t="s">
        <v>15436</v>
      </c>
      <c r="T4851" t="s">
        <v>15437</v>
      </c>
      <c r="U4851" t="s">
        <v>15437</v>
      </c>
      <c r="V4851">
        <v>0</v>
      </c>
    </row>
    <row r="4852" spans="1:22" x14ac:dyDescent="0.25">
      <c r="A4852" t="s">
        <v>1569</v>
      </c>
      <c r="B4852">
        <v>298364</v>
      </c>
      <c r="C4852" t="s">
        <v>1800</v>
      </c>
      <c r="D4852" t="s">
        <v>12688</v>
      </c>
      <c r="E4852" t="s">
        <v>1572</v>
      </c>
      <c r="F4852" t="s">
        <v>12680</v>
      </c>
      <c r="G4852" t="s">
        <v>7509</v>
      </c>
      <c r="H4852" s="2">
        <v>45081</v>
      </c>
      <c r="I4852" s="2">
        <v>45081</v>
      </c>
      <c r="J4852"/>
      <c r="K4852"/>
      <c r="L4852">
        <v>0.01</v>
      </c>
      <c r="M4852" t="s">
        <v>7484</v>
      </c>
      <c r="N4852" t="s">
        <v>3482</v>
      </c>
      <c r="O4852"/>
      <c r="P4852" t="s">
        <v>12669</v>
      </c>
      <c r="Q4852" t="s">
        <v>12670</v>
      </c>
      <c r="R4852" t="s">
        <v>15468</v>
      </c>
      <c r="S4852" t="s">
        <v>15436</v>
      </c>
      <c r="T4852" t="s">
        <v>15437</v>
      </c>
      <c r="U4852" t="s">
        <v>15437</v>
      </c>
      <c r="V4852">
        <v>0</v>
      </c>
    </row>
    <row r="4853" spans="1:22" x14ac:dyDescent="0.25">
      <c r="A4853" t="s">
        <v>1569</v>
      </c>
      <c r="B4853">
        <v>329387</v>
      </c>
      <c r="C4853" t="s">
        <v>2106</v>
      </c>
      <c r="D4853" t="s">
        <v>2136</v>
      </c>
      <c r="E4853" t="s">
        <v>1572</v>
      </c>
      <c r="F4853" t="s">
        <v>13067</v>
      </c>
      <c r="G4853" t="s">
        <v>7487</v>
      </c>
      <c r="H4853" s="2">
        <v>45080</v>
      </c>
      <c r="I4853" s="2">
        <v>45080</v>
      </c>
      <c r="J4853"/>
      <c r="K4853"/>
      <c r="L4853">
        <v>0.01</v>
      </c>
      <c r="M4853" t="s">
        <v>7484</v>
      </c>
      <c r="N4853" t="s">
        <v>3865</v>
      </c>
      <c r="O4853"/>
      <c r="P4853" t="s">
        <v>13060</v>
      </c>
      <c r="Q4853" t="s">
        <v>4018</v>
      </c>
      <c r="R4853" t="s">
        <v>15463</v>
      </c>
      <c r="S4853" t="s">
        <v>15436</v>
      </c>
      <c r="T4853" t="s">
        <v>15437</v>
      </c>
      <c r="U4853" t="s">
        <v>15437</v>
      </c>
      <c r="V4853">
        <v>0</v>
      </c>
    </row>
    <row r="4854" spans="1:22" x14ac:dyDescent="0.25">
      <c r="A4854" t="s">
        <v>1569</v>
      </c>
      <c r="B4854">
        <v>329394</v>
      </c>
      <c r="C4854" t="s">
        <v>13789</v>
      </c>
      <c r="D4854" t="s">
        <v>13790</v>
      </c>
      <c r="E4854" t="s">
        <v>1596</v>
      </c>
      <c r="F4854" t="s">
        <v>13763</v>
      </c>
      <c r="G4854" t="s">
        <v>7487</v>
      </c>
      <c r="H4854" s="2">
        <v>45080</v>
      </c>
      <c r="I4854" s="2">
        <v>45080</v>
      </c>
      <c r="J4854"/>
      <c r="K4854"/>
      <c r="L4854">
        <v>26</v>
      </c>
      <c r="M4854" t="s">
        <v>7484</v>
      </c>
      <c r="N4854" t="s">
        <v>3482</v>
      </c>
      <c r="O4854"/>
      <c r="P4854" t="s">
        <v>13764</v>
      </c>
      <c r="Q4854" t="s">
        <v>13765</v>
      </c>
      <c r="R4854" t="s">
        <v>15466</v>
      </c>
      <c r="S4854" t="s">
        <v>15436</v>
      </c>
      <c r="T4854" t="s">
        <v>15437</v>
      </c>
      <c r="U4854" t="s">
        <v>15437</v>
      </c>
      <c r="V4854">
        <v>0.68421052631578949</v>
      </c>
    </row>
    <row r="4855" spans="1:22" x14ac:dyDescent="0.25">
      <c r="A4855" t="s">
        <v>1569</v>
      </c>
      <c r="B4855">
        <v>329396</v>
      </c>
      <c r="C4855" t="s">
        <v>4847</v>
      </c>
      <c r="D4855" t="s">
        <v>1838</v>
      </c>
      <c r="E4855" t="s">
        <v>1572</v>
      </c>
      <c r="F4855" t="s">
        <v>4824</v>
      </c>
      <c r="G4855" t="s">
        <v>4294</v>
      </c>
      <c r="H4855" s="2">
        <v>45080</v>
      </c>
      <c r="I4855" s="2">
        <v>45080</v>
      </c>
      <c r="J4855"/>
      <c r="K4855"/>
      <c r="L4855">
        <v>0.01</v>
      </c>
      <c r="M4855" t="s">
        <v>4269</v>
      </c>
      <c r="N4855" t="s">
        <v>1714</v>
      </c>
      <c r="O4855"/>
      <c r="P4855" t="s">
        <v>4825</v>
      </c>
      <c r="Q4855" t="s">
        <v>3067</v>
      </c>
      <c r="R4855" t="s">
        <v>15447</v>
      </c>
      <c r="S4855" t="s">
        <v>15436</v>
      </c>
      <c r="T4855" t="s">
        <v>15437</v>
      </c>
      <c r="U4855" t="s">
        <v>15437</v>
      </c>
      <c r="V4855">
        <v>0</v>
      </c>
    </row>
    <row r="4856" spans="1:22" x14ac:dyDescent="0.25">
      <c r="A4856" t="s">
        <v>1569</v>
      </c>
      <c r="B4856">
        <v>329728</v>
      </c>
      <c r="C4856" t="s">
        <v>7469</v>
      </c>
      <c r="D4856" t="s">
        <v>7470</v>
      </c>
      <c r="E4856" t="s">
        <v>1607</v>
      </c>
      <c r="F4856" t="s">
        <v>7471</v>
      </c>
      <c r="G4856" t="s">
        <v>7472</v>
      </c>
      <c r="H4856" s="2">
        <v>45080</v>
      </c>
      <c r="I4856" s="2">
        <v>45080</v>
      </c>
      <c r="J4856"/>
      <c r="K4856"/>
      <c r="L4856">
        <v>38</v>
      </c>
      <c r="M4856" t="s">
        <v>7466</v>
      </c>
      <c r="N4856" t="s">
        <v>1714</v>
      </c>
      <c r="O4856" t="s">
        <v>7120</v>
      </c>
      <c r="P4856" t="s">
        <v>7467</v>
      </c>
      <c r="Q4856" t="s">
        <v>7468</v>
      </c>
      <c r="R4856" t="s">
        <v>15434</v>
      </c>
      <c r="S4856" t="s">
        <v>15436</v>
      </c>
      <c r="T4856" t="s">
        <v>15437</v>
      </c>
      <c r="U4856" t="s">
        <v>15437</v>
      </c>
      <c r="V4856">
        <v>1</v>
      </c>
    </row>
    <row r="4857" spans="1:22" x14ac:dyDescent="0.25">
      <c r="A4857" t="s">
        <v>1569</v>
      </c>
      <c r="B4857">
        <v>329378</v>
      </c>
      <c r="C4857" t="s">
        <v>4342</v>
      </c>
      <c r="D4857" t="s">
        <v>8216</v>
      </c>
      <c r="E4857" t="s">
        <v>1596</v>
      </c>
      <c r="F4857" t="s">
        <v>8185</v>
      </c>
      <c r="G4857" t="s">
        <v>7490</v>
      </c>
      <c r="H4857" s="2">
        <v>45079</v>
      </c>
      <c r="I4857" s="2">
        <v>45425</v>
      </c>
      <c r="J4857"/>
      <c r="K4857"/>
      <c r="L4857">
        <v>33.25</v>
      </c>
      <c r="M4857" t="s">
        <v>7484</v>
      </c>
      <c r="N4857" t="s">
        <v>3482</v>
      </c>
      <c r="O4857"/>
      <c r="P4857" t="s">
        <v>8186</v>
      </c>
      <c r="Q4857" t="s">
        <v>4791</v>
      </c>
      <c r="R4857" t="s">
        <v>15465</v>
      </c>
      <c r="S4857" t="s">
        <v>15436</v>
      </c>
      <c r="T4857" t="s">
        <v>15437</v>
      </c>
      <c r="U4857" t="s">
        <v>15437</v>
      </c>
      <c r="V4857">
        <v>0.875</v>
      </c>
    </row>
    <row r="4858" spans="1:22" x14ac:dyDescent="0.25">
      <c r="A4858" t="s">
        <v>1569</v>
      </c>
      <c r="B4858">
        <v>298356</v>
      </c>
      <c r="C4858" t="s">
        <v>1688</v>
      </c>
      <c r="D4858" t="s">
        <v>5649</v>
      </c>
      <c r="E4858" t="s">
        <v>1572</v>
      </c>
      <c r="F4858" t="s">
        <v>11563</v>
      </c>
      <c r="G4858" t="s">
        <v>7490</v>
      </c>
      <c r="H4858" s="2">
        <v>45079</v>
      </c>
      <c r="I4858" s="2">
        <v>45079</v>
      </c>
      <c r="J4858"/>
      <c r="K4858"/>
      <c r="L4858">
        <v>0.01</v>
      </c>
      <c r="M4858" t="s">
        <v>7484</v>
      </c>
      <c r="N4858" t="s">
        <v>3482</v>
      </c>
      <c r="O4858"/>
      <c r="P4858" t="s">
        <v>11564</v>
      </c>
      <c r="Q4858" t="s">
        <v>6889</v>
      </c>
      <c r="R4858" t="s">
        <v>15465</v>
      </c>
      <c r="S4858" t="s">
        <v>15436</v>
      </c>
      <c r="T4858" t="s">
        <v>15437</v>
      </c>
      <c r="U4858" t="s">
        <v>15437</v>
      </c>
      <c r="V4858">
        <v>0</v>
      </c>
    </row>
    <row r="4859" spans="1:22" x14ac:dyDescent="0.25">
      <c r="A4859" t="s">
        <v>1569</v>
      </c>
      <c r="B4859">
        <v>329431</v>
      </c>
      <c r="C4859" t="s">
        <v>1653</v>
      </c>
      <c r="D4859" t="s">
        <v>8315</v>
      </c>
      <c r="E4859" t="s">
        <v>1596</v>
      </c>
      <c r="F4859" t="s">
        <v>9702</v>
      </c>
      <c r="G4859" t="s">
        <v>7487</v>
      </c>
      <c r="H4859" s="2">
        <v>45078</v>
      </c>
      <c r="I4859" s="2">
        <v>45078</v>
      </c>
      <c r="J4859"/>
      <c r="K4859"/>
      <c r="L4859">
        <v>20.5</v>
      </c>
      <c r="M4859" t="s">
        <v>7484</v>
      </c>
      <c r="N4859" t="s">
        <v>3482</v>
      </c>
      <c r="O4859"/>
      <c r="P4859" t="s">
        <v>9696</v>
      </c>
      <c r="Q4859" t="s">
        <v>3590</v>
      </c>
      <c r="R4859" t="s">
        <v>15466</v>
      </c>
      <c r="S4859" t="s">
        <v>15436</v>
      </c>
      <c r="T4859" t="s">
        <v>15437</v>
      </c>
      <c r="U4859" t="s">
        <v>15437</v>
      </c>
      <c r="V4859">
        <v>0.53947368421052633</v>
      </c>
    </row>
    <row r="4860" spans="1:22" x14ac:dyDescent="0.25">
      <c r="A4860" t="s">
        <v>1569</v>
      </c>
      <c r="B4860">
        <v>329377</v>
      </c>
      <c r="C4860" t="s">
        <v>12459</v>
      </c>
      <c r="D4860" t="s">
        <v>12460</v>
      </c>
      <c r="E4860" t="s">
        <v>1572</v>
      </c>
      <c r="F4860" t="s">
        <v>12436</v>
      </c>
      <c r="G4860" t="s">
        <v>7490</v>
      </c>
      <c r="H4860" s="2">
        <v>45078</v>
      </c>
      <c r="I4860" s="2">
        <v>45078</v>
      </c>
      <c r="J4860"/>
      <c r="K4860"/>
      <c r="L4860">
        <v>0.01</v>
      </c>
      <c r="M4860" t="s">
        <v>7484</v>
      </c>
      <c r="N4860" t="s">
        <v>4199</v>
      </c>
      <c r="O4860"/>
      <c r="P4860" t="s">
        <v>12425</v>
      </c>
      <c r="Q4860" t="s">
        <v>12426</v>
      </c>
      <c r="R4860" t="s">
        <v>15449</v>
      </c>
      <c r="S4860" t="s">
        <v>15436</v>
      </c>
      <c r="T4860" t="s">
        <v>15437</v>
      </c>
      <c r="U4860" t="s">
        <v>15437</v>
      </c>
      <c r="V4860">
        <v>0</v>
      </c>
    </row>
    <row r="4861" spans="1:22" x14ac:dyDescent="0.25">
      <c r="A4861" t="s">
        <v>1569</v>
      </c>
      <c r="B4861">
        <v>329366</v>
      </c>
      <c r="C4861" t="s">
        <v>13888</v>
      </c>
      <c r="D4861" t="s">
        <v>13889</v>
      </c>
      <c r="E4861" t="s">
        <v>1572</v>
      </c>
      <c r="F4861" t="s">
        <v>13860</v>
      </c>
      <c r="G4861" t="s">
        <v>7490</v>
      </c>
      <c r="H4861" s="2">
        <v>45078</v>
      </c>
      <c r="I4861" s="2">
        <v>45078</v>
      </c>
      <c r="J4861"/>
      <c r="K4861"/>
      <c r="L4861">
        <v>0.01</v>
      </c>
      <c r="M4861" t="s">
        <v>7484</v>
      </c>
      <c r="N4861" t="s">
        <v>4199</v>
      </c>
      <c r="O4861"/>
      <c r="P4861" t="s">
        <v>13861</v>
      </c>
      <c r="Q4861" t="s">
        <v>13862</v>
      </c>
      <c r="R4861" t="s">
        <v>15449</v>
      </c>
      <c r="S4861" t="s">
        <v>15436</v>
      </c>
      <c r="T4861" t="s">
        <v>15437</v>
      </c>
      <c r="U4861" t="s">
        <v>15437</v>
      </c>
      <c r="V4861">
        <v>0</v>
      </c>
    </row>
    <row r="4862" spans="1:22" x14ac:dyDescent="0.25">
      <c r="A4862" t="s">
        <v>1569</v>
      </c>
      <c r="B4862">
        <v>329364</v>
      </c>
      <c r="C4862" t="s">
        <v>2150</v>
      </c>
      <c r="D4862" t="s">
        <v>4292</v>
      </c>
      <c r="E4862" t="s">
        <v>1596</v>
      </c>
      <c r="F4862" t="s">
        <v>4293</v>
      </c>
      <c r="G4862" t="s">
        <v>4294</v>
      </c>
      <c r="H4862" s="2">
        <v>45078</v>
      </c>
      <c r="I4862" s="2">
        <v>45607</v>
      </c>
      <c r="J4862"/>
      <c r="K4862"/>
      <c r="L4862">
        <v>21.25</v>
      </c>
      <c r="M4862" t="s">
        <v>4269</v>
      </c>
      <c r="N4862" t="s">
        <v>1714</v>
      </c>
      <c r="O4862"/>
      <c r="P4862" t="s">
        <v>4270</v>
      </c>
      <c r="Q4862" t="s">
        <v>4271</v>
      </c>
      <c r="R4862" t="s">
        <v>15447</v>
      </c>
      <c r="S4862" t="s">
        <v>15436</v>
      </c>
      <c r="T4862" t="s">
        <v>15437</v>
      </c>
      <c r="U4862" t="s">
        <v>15437</v>
      </c>
      <c r="V4862">
        <v>0.55921052631578949</v>
      </c>
    </row>
    <row r="4863" spans="1:22" x14ac:dyDescent="0.25">
      <c r="A4863" t="s">
        <v>1569</v>
      </c>
      <c r="B4863">
        <v>329361</v>
      </c>
      <c r="C4863" t="s">
        <v>6033</v>
      </c>
      <c r="D4863" t="s">
        <v>6034</v>
      </c>
      <c r="E4863" t="s">
        <v>1572</v>
      </c>
      <c r="F4863" t="s">
        <v>6020</v>
      </c>
      <c r="G4863" t="s">
        <v>4294</v>
      </c>
      <c r="H4863" s="2">
        <v>45078</v>
      </c>
      <c r="I4863" s="2">
        <v>45078</v>
      </c>
      <c r="J4863"/>
      <c r="K4863"/>
      <c r="L4863">
        <v>0.01</v>
      </c>
      <c r="M4863" t="s">
        <v>4269</v>
      </c>
      <c r="N4863" t="s">
        <v>1714</v>
      </c>
      <c r="O4863"/>
      <c r="P4863" t="s">
        <v>6021</v>
      </c>
      <c r="Q4863" t="s">
        <v>2390</v>
      </c>
      <c r="R4863" t="s">
        <v>15454</v>
      </c>
      <c r="S4863" t="s">
        <v>15436</v>
      </c>
      <c r="T4863" t="s">
        <v>15437</v>
      </c>
      <c r="U4863" t="s">
        <v>15437</v>
      </c>
      <c r="V4863">
        <v>0</v>
      </c>
    </row>
    <row r="4864" spans="1:22" x14ac:dyDescent="0.25">
      <c r="A4864" t="s">
        <v>1569</v>
      </c>
      <c r="B4864">
        <v>298366</v>
      </c>
      <c r="C4864" t="s">
        <v>3712</v>
      </c>
      <c r="D4864" t="s">
        <v>7354</v>
      </c>
      <c r="E4864" t="s">
        <v>1572</v>
      </c>
      <c r="F4864" t="s">
        <v>7349</v>
      </c>
      <c r="G4864" t="s">
        <v>7350</v>
      </c>
      <c r="H4864" s="2">
        <v>45078</v>
      </c>
      <c r="I4864" s="2">
        <v>45078</v>
      </c>
      <c r="J4864"/>
      <c r="K4864"/>
      <c r="L4864">
        <v>0.01</v>
      </c>
      <c r="M4864" t="s">
        <v>1546</v>
      </c>
      <c r="N4864" t="s">
        <v>1714</v>
      </c>
      <c r="O4864"/>
      <c r="P4864" t="s">
        <v>7351</v>
      </c>
      <c r="Q4864" t="s">
        <v>7352</v>
      </c>
      <c r="R4864" t="s">
        <v>15460</v>
      </c>
      <c r="S4864" t="s">
        <v>15436</v>
      </c>
      <c r="T4864" t="s">
        <v>15437</v>
      </c>
      <c r="U4864" t="s">
        <v>15437</v>
      </c>
      <c r="V4864">
        <v>0</v>
      </c>
    </row>
    <row r="4865" spans="1:22" x14ac:dyDescent="0.25">
      <c r="A4865" t="s">
        <v>1569</v>
      </c>
      <c r="B4865">
        <v>298184</v>
      </c>
      <c r="C4865" t="s">
        <v>2384</v>
      </c>
      <c r="D4865" t="s">
        <v>3293</v>
      </c>
      <c r="E4865" t="s">
        <v>1607</v>
      </c>
      <c r="F4865" t="s">
        <v>7681</v>
      </c>
      <c r="G4865" t="s">
        <v>7487</v>
      </c>
      <c r="H4865" s="2">
        <v>45075</v>
      </c>
      <c r="I4865" s="2">
        <v>45439</v>
      </c>
      <c r="J4865"/>
      <c r="K4865"/>
      <c r="L4865">
        <v>38</v>
      </c>
      <c r="M4865" t="s">
        <v>7484</v>
      </c>
      <c r="N4865" t="s">
        <v>1714</v>
      </c>
      <c r="O4865"/>
      <c r="P4865" t="s">
        <v>7677</v>
      </c>
      <c r="Q4865" t="s">
        <v>2264</v>
      </c>
      <c r="R4865" t="s">
        <v>15462</v>
      </c>
      <c r="S4865" t="s">
        <v>15436</v>
      </c>
      <c r="T4865" t="s">
        <v>15437</v>
      </c>
      <c r="U4865" t="s">
        <v>15437</v>
      </c>
      <c r="V4865">
        <v>1</v>
      </c>
    </row>
    <row r="4866" spans="1:22" x14ac:dyDescent="0.25">
      <c r="A4866" t="s">
        <v>1569</v>
      </c>
      <c r="B4866">
        <v>329349</v>
      </c>
      <c r="C4866" t="s">
        <v>4947</v>
      </c>
      <c r="D4866" t="s">
        <v>5984</v>
      </c>
      <c r="E4866" t="s">
        <v>1572</v>
      </c>
      <c r="F4866" t="s">
        <v>10132</v>
      </c>
      <c r="G4866" t="s">
        <v>7487</v>
      </c>
      <c r="H4866" s="2">
        <v>45075</v>
      </c>
      <c r="I4866" s="2">
        <v>45369</v>
      </c>
      <c r="J4866"/>
      <c r="K4866"/>
      <c r="L4866">
        <v>0.01</v>
      </c>
      <c r="M4866" t="s">
        <v>7484</v>
      </c>
      <c r="N4866" t="s">
        <v>4199</v>
      </c>
      <c r="O4866"/>
      <c r="P4866" t="s">
        <v>10118</v>
      </c>
      <c r="Q4866" t="s">
        <v>6518</v>
      </c>
      <c r="R4866" t="s">
        <v>15449</v>
      </c>
      <c r="S4866" t="s">
        <v>15436</v>
      </c>
      <c r="T4866" t="s">
        <v>15437</v>
      </c>
      <c r="U4866" t="s">
        <v>15437</v>
      </c>
      <c r="V4866">
        <v>0</v>
      </c>
    </row>
    <row r="4867" spans="1:22" x14ac:dyDescent="0.25">
      <c r="A4867" t="s">
        <v>1569</v>
      </c>
      <c r="B4867">
        <v>329309</v>
      </c>
      <c r="C4867" t="s">
        <v>7355</v>
      </c>
      <c r="D4867" t="s">
        <v>10638</v>
      </c>
      <c r="E4867" t="s">
        <v>1572</v>
      </c>
      <c r="F4867" t="s">
        <v>10620</v>
      </c>
      <c r="G4867" t="s">
        <v>7487</v>
      </c>
      <c r="H4867" s="2">
        <v>45075</v>
      </c>
      <c r="I4867" s="2">
        <v>45075</v>
      </c>
      <c r="J4867"/>
      <c r="K4867"/>
      <c r="L4867">
        <v>0.01</v>
      </c>
      <c r="M4867" t="s">
        <v>7484</v>
      </c>
      <c r="N4867" t="s">
        <v>1576</v>
      </c>
      <c r="O4867"/>
      <c r="P4867" t="s">
        <v>10607</v>
      </c>
      <c r="Q4867" t="s">
        <v>10608</v>
      </c>
      <c r="R4867" t="s">
        <v>15464</v>
      </c>
      <c r="S4867" t="s">
        <v>15436</v>
      </c>
      <c r="T4867" t="s">
        <v>15437</v>
      </c>
      <c r="U4867" t="s">
        <v>15437</v>
      </c>
      <c r="V4867">
        <v>0</v>
      </c>
    </row>
    <row r="4868" spans="1:22" x14ac:dyDescent="0.25">
      <c r="A4868" t="s">
        <v>1569</v>
      </c>
      <c r="B4868">
        <v>329330</v>
      </c>
      <c r="C4868" t="s">
        <v>2433</v>
      </c>
      <c r="D4868" t="s">
        <v>11176</v>
      </c>
      <c r="E4868" t="s">
        <v>1572</v>
      </c>
      <c r="F4868" t="s">
        <v>12147</v>
      </c>
      <c r="G4868" t="s">
        <v>7490</v>
      </c>
      <c r="H4868" s="2">
        <v>45075</v>
      </c>
      <c r="I4868" s="2">
        <v>45075</v>
      </c>
      <c r="J4868"/>
      <c r="K4868"/>
      <c r="L4868">
        <v>0.01</v>
      </c>
      <c r="M4868" t="s">
        <v>7484</v>
      </c>
      <c r="N4868" t="s">
        <v>4199</v>
      </c>
      <c r="O4868"/>
      <c r="P4868" t="s">
        <v>12148</v>
      </c>
      <c r="Q4868" t="s">
        <v>6712</v>
      </c>
      <c r="R4868" t="s">
        <v>15449</v>
      </c>
      <c r="S4868" t="s">
        <v>15436</v>
      </c>
      <c r="T4868" t="s">
        <v>15437</v>
      </c>
      <c r="U4868" t="s">
        <v>15437</v>
      </c>
      <c r="V4868">
        <v>0</v>
      </c>
    </row>
    <row r="4869" spans="1:22" x14ac:dyDescent="0.25">
      <c r="A4869" t="s">
        <v>1569</v>
      </c>
      <c r="B4869">
        <v>329353</v>
      </c>
      <c r="C4869" t="s">
        <v>1750</v>
      </c>
      <c r="D4869" t="s">
        <v>2867</v>
      </c>
      <c r="E4869" t="s">
        <v>1572</v>
      </c>
      <c r="F4869" t="s">
        <v>12436</v>
      </c>
      <c r="G4869" t="s">
        <v>7490</v>
      </c>
      <c r="H4869" s="2">
        <v>45075</v>
      </c>
      <c r="I4869" s="2">
        <v>45075</v>
      </c>
      <c r="J4869"/>
      <c r="K4869"/>
      <c r="L4869">
        <v>0.01</v>
      </c>
      <c r="M4869" t="s">
        <v>7484</v>
      </c>
      <c r="N4869" t="s">
        <v>4199</v>
      </c>
      <c r="O4869"/>
      <c r="P4869" t="s">
        <v>12425</v>
      </c>
      <c r="Q4869" t="s">
        <v>12426</v>
      </c>
      <c r="R4869" t="s">
        <v>15449</v>
      </c>
      <c r="S4869" t="s">
        <v>15436</v>
      </c>
      <c r="T4869" t="s">
        <v>15437</v>
      </c>
      <c r="U4869" t="s">
        <v>15437</v>
      </c>
      <c r="V4869">
        <v>0</v>
      </c>
    </row>
    <row r="4870" spans="1:22" x14ac:dyDescent="0.25">
      <c r="A4870" t="s">
        <v>1569</v>
      </c>
      <c r="B4870">
        <v>329310</v>
      </c>
      <c r="C4870" t="s">
        <v>12539</v>
      </c>
      <c r="D4870" t="s">
        <v>12540</v>
      </c>
      <c r="E4870" t="s">
        <v>1572</v>
      </c>
      <c r="F4870" t="s">
        <v>12513</v>
      </c>
      <c r="G4870" t="s">
        <v>7490</v>
      </c>
      <c r="H4870" s="2">
        <v>45075</v>
      </c>
      <c r="I4870" s="2">
        <v>45271</v>
      </c>
      <c r="J4870"/>
      <c r="K4870"/>
      <c r="L4870">
        <v>0.01</v>
      </c>
      <c r="M4870" t="s">
        <v>7484</v>
      </c>
      <c r="N4870" t="s">
        <v>1576</v>
      </c>
      <c r="O4870"/>
      <c r="P4870" t="s">
        <v>12514</v>
      </c>
      <c r="Q4870" t="s">
        <v>12515</v>
      </c>
      <c r="R4870" t="s">
        <v>15464</v>
      </c>
      <c r="S4870" t="s">
        <v>15436</v>
      </c>
      <c r="T4870" t="s">
        <v>15437</v>
      </c>
      <c r="U4870" t="s">
        <v>15437</v>
      </c>
      <c r="V4870">
        <v>0</v>
      </c>
    </row>
    <row r="4871" spans="1:22" x14ac:dyDescent="0.25">
      <c r="A4871" t="s">
        <v>1569</v>
      </c>
      <c r="B4871">
        <v>329283</v>
      </c>
      <c r="C4871" t="s">
        <v>2291</v>
      </c>
      <c r="D4871" t="s">
        <v>3788</v>
      </c>
      <c r="E4871" t="s">
        <v>1596</v>
      </c>
      <c r="F4871" t="s">
        <v>12948</v>
      </c>
      <c r="G4871" t="s">
        <v>7490</v>
      </c>
      <c r="H4871" s="2">
        <v>45075</v>
      </c>
      <c r="I4871" s="2">
        <v>45075</v>
      </c>
      <c r="J4871"/>
      <c r="K4871"/>
      <c r="L4871">
        <v>25.5</v>
      </c>
      <c r="M4871" t="s">
        <v>7484</v>
      </c>
      <c r="N4871" t="s">
        <v>1714</v>
      </c>
      <c r="O4871"/>
      <c r="P4871" t="s">
        <v>12946</v>
      </c>
      <c r="Q4871" t="s">
        <v>2671</v>
      </c>
      <c r="R4871" t="s">
        <v>15461</v>
      </c>
      <c r="S4871" t="s">
        <v>15436</v>
      </c>
      <c r="T4871" t="s">
        <v>15437</v>
      </c>
      <c r="U4871" t="s">
        <v>15437</v>
      </c>
      <c r="V4871">
        <v>0.67105263157894735</v>
      </c>
    </row>
    <row r="4872" spans="1:22" x14ac:dyDescent="0.25">
      <c r="A4872" t="s">
        <v>1569</v>
      </c>
      <c r="B4872">
        <v>329318</v>
      </c>
      <c r="C4872" t="s">
        <v>13890</v>
      </c>
      <c r="D4872" t="s">
        <v>13891</v>
      </c>
      <c r="E4872" t="s">
        <v>1596</v>
      </c>
      <c r="F4872" t="s">
        <v>13860</v>
      </c>
      <c r="G4872" t="s">
        <v>7490</v>
      </c>
      <c r="H4872" s="2">
        <v>45075</v>
      </c>
      <c r="I4872" s="2">
        <v>45075</v>
      </c>
      <c r="J4872"/>
      <c r="K4872"/>
      <c r="L4872">
        <v>16.5</v>
      </c>
      <c r="M4872" t="s">
        <v>7484</v>
      </c>
      <c r="N4872" t="s">
        <v>4199</v>
      </c>
      <c r="O4872"/>
      <c r="P4872" t="s">
        <v>13861</v>
      </c>
      <c r="Q4872" t="s">
        <v>13862</v>
      </c>
      <c r="R4872" t="s">
        <v>15449</v>
      </c>
      <c r="S4872" t="s">
        <v>15436</v>
      </c>
      <c r="T4872" t="s">
        <v>15437</v>
      </c>
      <c r="U4872" t="s">
        <v>15437</v>
      </c>
      <c r="V4872">
        <v>0.43421052631578949</v>
      </c>
    </row>
    <row r="4873" spans="1:22" x14ac:dyDescent="0.25">
      <c r="A4873" t="s">
        <v>1569</v>
      </c>
      <c r="B4873">
        <v>329317</v>
      </c>
      <c r="C4873" t="s">
        <v>1935</v>
      </c>
      <c r="D4873" t="s">
        <v>13892</v>
      </c>
      <c r="E4873" t="s">
        <v>1572</v>
      </c>
      <c r="F4873" t="s">
        <v>13860</v>
      </c>
      <c r="G4873" t="s">
        <v>7490</v>
      </c>
      <c r="H4873" s="2">
        <v>45075</v>
      </c>
      <c r="I4873" s="2">
        <v>45075</v>
      </c>
      <c r="J4873"/>
      <c r="K4873"/>
      <c r="L4873">
        <v>0.01</v>
      </c>
      <c r="M4873" t="s">
        <v>7484</v>
      </c>
      <c r="N4873" t="s">
        <v>4199</v>
      </c>
      <c r="O4873"/>
      <c r="P4873" t="s">
        <v>13861</v>
      </c>
      <c r="Q4873" t="s">
        <v>13862</v>
      </c>
      <c r="R4873" t="s">
        <v>15449</v>
      </c>
      <c r="S4873" t="s">
        <v>15436</v>
      </c>
      <c r="T4873" t="s">
        <v>15437</v>
      </c>
      <c r="U4873" t="s">
        <v>15437</v>
      </c>
      <c r="V4873">
        <v>0</v>
      </c>
    </row>
    <row r="4874" spans="1:22" x14ac:dyDescent="0.25">
      <c r="A4874" t="s">
        <v>1569</v>
      </c>
      <c r="B4874">
        <v>329336</v>
      </c>
      <c r="C4874" t="s">
        <v>1907</v>
      </c>
      <c r="D4874" t="s">
        <v>5079</v>
      </c>
      <c r="E4874" t="s">
        <v>1572</v>
      </c>
      <c r="F4874" t="s">
        <v>13860</v>
      </c>
      <c r="G4874" t="s">
        <v>7490</v>
      </c>
      <c r="H4874" s="2">
        <v>45075</v>
      </c>
      <c r="I4874" s="2">
        <v>45075</v>
      </c>
      <c r="J4874"/>
      <c r="K4874"/>
      <c r="L4874">
        <v>0.01</v>
      </c>
      <c r="M4874" t="s">
        <v>7484</v>
      </c>
      <c r="N4874" t="s">
        <v>4199</v>
      </c>
      <c r="O4874"/>
      <c r="P4874" t="s">
        <v>13861</v>
      </c>
      <c r="Q4874" t="s">
        <v>13862</v>
      </c>
      <c r="R4874" t="s">
        <v>15449</v>
      </c>
      <c r="S4874" t="s">
        <v>15436</v>
      </c>
      <c r="T4874" t="s">
        <v>15437</v>
      </c>
      <c r="U4874" t="s">
        <v>15437</v>
      </c>
      <c r="V4874">
        <v>0</v>
      </c>
    </row>
    <row r="4875" spans="1:22" x14ac:dyDescent="0.25">
      <c r="A4875" t="s">
        <v>1569</v>
      </c>
      <c r="B4875">
        <v>329342</v>
      </c>
      <c r="C4875" t="s">
        <v>1705</v>
      </c>
      <c r="D4875" t="s">
        <v>3931</v>
      </c>
      <c r="E4875" t="s">
        <v>1596</v>
      </c>
      <c r="F4875" t="s">
        <v>13860</v>
      </c>
      <c r="G4875" t="s">
        <v>7490</v>
      </c>
      <c r="H4875" s="2">
        <v>45075</v>
      </c>
      <c r="I4875" s="2">
        <v>45075</v>
      </c>
      <c r="J4875"/>
      <c r="K4875"/>
      <c r="L4875">
        <v>19.25</v>
      </c>
      <c r="M4875" t="s">
        <v>7484</v>
      </c>
      <c r="N4875" t="s">
        <v>4199</v>
      </c>
      <c r="O4875"/>
      <c r="P4875" t="s">
        <v>13861</v>
      </c>
      <c r="Q4875" t="s">
        <v>13862</v>
      </c>
      <c r="R4875" t="s">
        <v>15449</v>
      </c>
      <c r="S4875" t="s">
        <v>15436</v>
      </c>
      <c r="T4875" t="s">
        <v>15437</v>
      </c>
      <c r="U4875" t="s">
        <v>15437</v>
      </c>
      <c r="V4875">
        <v>0.50657894736842102</v>
      </c>
    </row>
    <row r="4876" spans="1:22" x14ac:dyDescent="0.25">
      <c r="A4876" t="s">
        <v>1569</v>
      </c>
      <c r="B4876">
        <v>298152</v>
      </c>
      <c r="C4876" t="s">
        <v>2674</v>
      </c>
      <c r="D4876" t="s">
        <v>14182</v>
      </c>
      <c r="E4876" t="s">
        <v>1607</v>
      </c>
      <c r="F4876" t="s">
        <v>14183</v>
      </c>
      <c r="G4876" t="s">
        <v>14184</v>
      </c>
      <c r="H4876" s="2">
        <v>45075</v>
      </c>
      <c r="I4876" s="2">
        <v>45075</v>
      </c>
      <c r="J4876"/>
      <c r="K4876"/>
      <c r="L4876">
        <v>38</v>
      </c>
      <c r="M4876" t="s">
        <v>7484</v>
      </c>
      <c r="N4876" t="s">
        <v>1714</v>
      </c>
      <c r="O4876" t="s">
        <v>7120</v>
      </c>
      <c r="P4876" t="s">
        <v>14140</v>
      </c>
      <c r="Q4876" t="s">
        <v>14141</v>
      </c>
      <c r="R4876" t="s">
        <v>15431</v>
      </c>
      <c r="S4876" t="s">
        <v>15436</v>
      </c>
      <c r="T4876" t="s">
        <v>15437</v>
      </c>
      <c r="U4876" t="s">
        <v>15437</v>
      </c>
      <c r="V4876">
        <v>1</v>
      </c>
    </row>
    <row r="4877" spans="1:22" x14ac:dyDescent="0.25">
      <c r="A4877" t="s">
        <v>1569</v>
      </c>
      <c r="B4877">
        <v>329195</v>
      </c>
      <c r="C4877" t="s">
        <v>1796</v>
      </c>
      <c r="D4877" t="s">
        <v>2815</v>
      </c>
      <c r="E4877" t="s">
        <v>1607</v>
      </c>
      <c r="F4877" t="s">
        <v>14713</v>
      </c>
      <c r="G4877" t="s">
        <v>14714</v>
      </c>
      <c r="H4877" s="2">
        <v>45075</v>
      </c>
      <c r="I4877" s="2">
        <v>45075</v>
      </c>
      <c r="J4877"/>
      <c r="K4877"/>
      <c r="L4877">
        <v>38</v>
      </c>
      <c r="M4877" t="s">
        <v>7484</v>
      </c>
      <c r="N4877" t="s">
        <v>1714</v>
      </c>
      <c r="O4877" t="s">
        <v>7120</v>
      </c>
      <c r="P4877" t="s">
        <v>14709</v>
      </c>
      <c r="Q4877" t="s">
        <v>14710</v>
      </c>
      <c r="R4877" t="s">
        <v>15431</v>
      </c>
      <c r="S4877" t="s">
        <v>15436</v>
      </c>
      <c r="T4877" t="s">
        <v>15437</v>
      </c>
      <c r="U4877" t="s">
        <v>15437</v>
      </c>
      <c r="V4877">
        <v>1</v>
      </c>
    </row>
    <row r="4878" spans="1:22" x14ac:dyDescent="0.25">
      <c r="A4878" t="s">
        <v>1569</v>
      </c>
      <c r="B4878">
        <v>329308</v>
      </c>
      <c r="C4878" t="s">
        <v>5902</v>
      </c>
      <c r="D4878" t="s">
        <v>7764</v>
      </c>
      <c r="E4878" t="s">
        <v>1572</v>
      </c>
      <c r="F4878" t="s">
        <v>7739</v>
      </c>
      <c r="G4878" t="s">
        <v>7490</v>
      </c>
      <c r="H4878" s="2">
        <v>45074</v>
      </c>
      <c r="I4878" s="2">
        <v>45074</v>
      </c>
      <c r="J4878"/>
      <c r="K4878"/>
      <c r="L4878">
        <v>0.01</v>
      </c>
      <c r="M4878" t="s">
        <v>7484</v>
      </c>
      <c r="N4878" t="s">
        <v>1714</v>
      </c>
      <c r="O4878"/>
      <c r="P4878" t="s">
        <v>7740</v>
      </c>
      <c r="Q4878" t="s">
        <v>7741</v>
      </c>
      <c r="R4878" t="s">
        <v>15462</v>
      </c>
      <c r="S4878" t="s">
        <v>15436</v>
      </c>
      <c r="T4878" t="s">
        <v>15437</v>
      </c>
      <c r="U4878" t="s">
        <v>15437</v>
      </c>
      <c r="V4878">
        <v>0</v>
      </c>
    </row>
    <row r="4879" spans="1:22" x14ac:dyDescent="0.25">
      <c r="A4879" t="s">
        <v>1569</v>
      </c>
      <c r="B4879">
        <v>329350</v>
      </c>
      <c r="C4879" t="s">
        <v>1844</v>
      </c>
      <c r="D4879" t="s">
        <v>2165</v>
      </c>
      <c r="E4879" t="s">
        <v>1572</v>
      </c>
      <c r="F4879" t="s">
        <v>13067</v>
      </c>
      <c r="G4879" t="s">
        <v>7487</v>
      </c>
      <c r="H4879" s="2">
        <v>45074</v>
      </c>
      <c r="I4879" s="2">
        <v>45074</v>
      </c>
      <c r="J4879"/>
      <c r="K4879"/>
      <c r="L4879">
        <v>0.01</v>
      </c>
      <c r="M4879" t="s">
        <v>7484</v>
      </c>
      <c r="N4879" t="s">
        <v>3865</v>
      </c>
      <c r="O4879"/>
      <c r="P4879" t="s">
        <v>13060</v>
      </c>
      <c r="Q4879" t="s">
        <v>4018</v>
      </c>
      <c r="R4879" t="s">
        <v>15463</v>
      </c>
      <c r="S4879" t="s">
        <v>15436</v>
      </c>
      <c r="T4879" t="s">
        <v>15437</v>
      </c>
      <c r="U4879" t="s">
        <v>15437</v>
      </c>
      <c r="V4879">
        <v>0</v>
      </c>
    </row>
    <row r="4880" spans="1:22" x14ac:dyDescent="0.25">
      <c r="A4880" t="s">
        <v>1569</v>
      </c>
      <c r="B4880">
        <v>329293</v>
      </c>
      <c r="C4880" t="s">
        <v>2763</v>
      </c>
      <c r="D4880" t="s">
        <v>2375</v>
      </c>
      <c r="E4880" t="s">
        <v>1572</v>
      </c>
      <c r="F4880" t="s">
        <v>12436</v>
      </c>
      <c r="G4880" t="s">
        <v>7490</v>
      </c>
      <c r="H4880" s="2">
        <v>45073</v>
      </c>
      <c r="I4880" s="2">
        <v>45073</v>
      </c>
      <c r="J4880"/>
      <c r="K4880"/>
      <c r="L4880">
        <v>0.01</v>
      </c>
      <c r="M4880" t="s">
        <v>7484</v>
      </c>
      <c r="N4880" t="s">
        <v>4199</v>
      </c>
      <c r="O4880"/>
      <c r="P4880" t="s">
        <v>12425</v>
      </c>
      <c r="Q4880" t="s">
        <v>12426</v>
      </c>
      <c r="R4880" t="s">
        <v>15449</v>
      </c>
      <c r="S4880" t="s">
        <v>15436</v>
      </c>
      <c r="T4880" t="s">
        <v>15437</v>
      </c>
      <c r="U4880" t="s">
        <v>15437</v>
      </c>
      <c r="V4880">
        <v>0</v>
      </c>
    </row>
    <row r="4881" spans="1:22" x14ac:dyDescent="0.25">
      <c r="A4881" t="s">
        <v>1569</v>
      </c>
      <c r="B4881">
        <v>329285</v>
      </c>
      <c r="C4881" t="s">
        <v>13419</v>
      </c>
      <c r="D4881" t="s">
        <v>13418</v>
      </c>
      <c r="E4881" t="s">
        <v>1572</v>
      </c>
      <c r="F4881" t="s">
        <v>13395</v>
      </c>
      <c r="G4881" t="s">
        <v>7490</v>
      </c>
      <c r="H4881" s="2">
        <v>45073</v>
      </c>
      <c r="I4881" s="2">
        <v>45073</v>
      </c>
      <c r="J4881"/>
      <c r="K4881"/>
      <c r="L4881">
        <v>0.01</v>
      </c>
      <c r="M4881" t="s">
        <v>7484</v>
      </c>
      <c r="N4881" t="s">
        <v>3865</v>
      </c>
      <c r="O4881"/>
      <c r="P4881" t="s">
        <v>13393</v>
      </c>
      <c r="Q4881" t="s">
        <v>13394</v>
      </c>
      <c r="R4881" t="s">
        <v>15468</v>
      </c>
      <c r="S4881" t="s">
        <v>15436</v>
      </c>
      <c r="T4881" t="s">
        <v>15437</v>
      </c>
      <c r="U4881" t="s">
        <v>15437</v>
      </c>
      <c r="V4881">
        <v>0</v>
      </c>
    </row>
    <row r="4882" spans="1:22" x14ac:dyDescent="0.25">
      <c r="A4882" t="s">
        <v>1569</v>
      </c>
      <c r="B4882">
        <v>329262</v>
      </c>
      <c r="C4882" t="s">
        <v>8793</v>
      </c>
      <c r="D4882" t="s">
        <v>8794</v>
      </c>
      <c r="E4882" t="s">
        <v>1572</v>
      </c>
      <c r="F4882" t="s">
        <v>8762</v>
      </c>
      <c r="G4882" t="s">
        <v>7490</v>
      </c>
      <c r="H4882" s="2">
        <v>45072</v>
      </c>
      <c r="I4882" s="2">
        <v>45072</v>
      </c>
      <c r="J4882"/>
      <c r="K4882"/>
      <c r="L4882">
        <v>0.01</v>
      </c>
      <c r="M4882" t="s">
        <v>7484</v>
      </c>
      <c r="N4882" t="s">
        <v>3865</v>
      </c>
      <c r="O4882"/>
      <c r="P4882" t="s">
        <v>8763</v>
      </c>
      <c r="Q4882" t="s">
        <v>4424</v>
      </c>
      <c r="R4882" t="s">
        <v>15467</v>
      </c>
      <c r="S4882" t="s">
        <v>15436</v>
      </c>
      <c r="T4882" t="s">
        <v>15437</v>
      </c>
      <c r="U4882" t="s">
        <v>15437</v>
      </c>
      <c r="V4882">
        <v>0</v>
      </c>
    </row>
    <row r="4883" spans="1:22" x14ac:dyDescent="0.25">
      <c r="A4883" t="s">
        <v>1569</v>
      </c>
      <c r="B4883">
        <v>329265</v>
      </c>
      <c r="C4883" t="s">
        <v>2704</v>
      </c>
      <c r="D4883" t="s">
        <v>8795</v>
      </c>
      <c r="E4883" t="s">
        <v>1572</v>
      </c>
      <c r="F4883" t="s">
        <v>8762</v>
      </c>
      <c r="G4883" t="s">
        <v>7490</v>
      </c>
      <c r="H4883" s="2">
        <v>45072</v>
      </c>
      <c r="I4883" s="2">
        <v>45072</v>
      </c>
      <c r="J4883"/>
      <c r="K4883"/>
      <c r="L4883">
        <v>0.01</v>
      </c>
      <c r="M4883" t="s">
        <v>7484</v>
      </c>
      <c r="N4883" t="s">
        <v>3865</v>
      </c>
      <c r="O4883"/>
      <c r="P4883" t="s">
        <v>8763</v>
      </c>
      <c r="Q4883" t="s">
        <v>4424</v>
      </c>
      <c r="R4883" t="s">
        <v>15467</v>
      </c>
      <c r="S4883" t="s">
        <v>15436</v>
      </c>
      <c r="T4883" t="s">
        <v>15437</v>
      </c>
      <c r="U4883" t="s">
        <v>15437</v>
      </c>
      <c r="V4883">
        <v>0</v>
      </c>
    </row>
    <row r="4884" spans="1:22" x14ac:dyDescent="0.25">
      <c r="A4884" t="s">
        <v>1569</v>
      </c>
      <c r="B4884">
        <v>329343</v>
      </c>
      <c r="C4884" t="s">
        <v>2269</v>
      </c>
      <c r="D4884" t="s">
        <v>5327</v>
      </c>
      <c r="E4884" t="s">
        <v>1572</v>
      </c>
      <c r="F4884" t="s">
        <v>8762</v>
      </c>
      <c r="G4884" t="s">
        <v>7490</v>
      </c>
      <c r="H4884" s="2">
        <v>45072</v>
      </c>
      <c r="I4884" s="2">
        <v>45072</v>
      </c>
      <c r="J4884"/>
      <c r="K4884"/>
      <c r="L4884">
        <v>0.01</v>
      </c>
      <c r="M4884" t="s">
        <v>7484</v>
      </c>
      <c r="N4884" t="s">
        <v>3865</v>
      </c>
      <c r="O4884"/>
      <c r="P4884" t="s">
        <v>8763</v>
      </c>
      <c r="Q4884" t="s">
        <v>4424</v>
      </c>
      <c r="R4884" t="s">
        <v>15467</v>
      </c>
      <c r="S4884" t="s">
        <v>15436</v>
      </c>
      <c r="T4884" t="s">
        <v>15437</v>
      </c>
      <c r="U4884" t="s">
        <v>15437</v>
      </c>
      <c r="V4884">
        <v>0</v>
      </c>
    </row>
    <row r="4885" spans="1:22" x14ac:dyDescent="0.25">
      <c r="A4885" t="s">
        <v>1569</v>
      </c>
      <c r="B4885">
        <v>329269</v>
      </c>
      <c r="C4885" t="s">
        <v>9794</v>
      </c>
      <c r="D4885" t="s">
        <v>9795</v>
      </c>
      <c r="E4885" t="s">
        <v>1572</v>
      </c>
      <c r="F4885" t="s">
        <v>9796</v>
      </c>
      <c r="G4885" t="s">
        <v>7487</v>
      </c>
      <c r="H4885" s="2">
        <v>45072</v>
      </c>
      <c r="I4885" s="2">
        <v>45663</v>
      </c>
      <c r="J4885"/>
      <c r="K4885"/>
      <c r="L4885">
        <v>0.01</v>
      </c>
      <c r="M4885" t="s">
        <v>7484</v>
      </c>
      <c r="N4885" t="s">
        <v>3865</v>
      </c>
      <c r="O4885"/>
      <c r="P4885" t="s">
        <v>9774</v>
      </c>
      <c r="Q4885" t="s">
        <v>9775</v>
      </c>
      <c r="R4885" t="s">
        <v>15463</v>
      </c>
      <c r="S4885" t="s">
        <v>15436</v>
      </c>
      <c r="T4885" t="s">
        <v>15437</v>
      </c>
      <c r="U4885" t="s">
        <v>15437</v>
      </c>
      <c r="V4885">
        <v>0</v>
      </c>
    </row>
    <row r="4886" spans="1:22" x14ac:dyDescent="0.25">
      <c r="A4886" t="s">
        <v>1569</v>
      </c>
      <c r="B4886">
        <v>329261</v>
      </c>
      <c r="C4886" t="s">
        <v>1703</v>
      </c>
      <c r="D4886" t="s">
        <v>3084</v>
      </c>
      <c r="E4886" t="s">
        <v>1572</v>
      </c>
      <c r="F4886" t="s">
        <v>10907</v>
      </c>
      <c r="G4886" t="s">
        <v>7490</v>
      </c>
      <c r="H4886" s="2">
        <v>45072</v>
      </c>
      <c r="I4886" s="2">
        <v>45072</v>
      </c>
      <c r="J4886"/>
      <c r="K4886"/>
      <c r="L4886">
        <v>0.01</v>
      </c>
      <c r="M4886" t="s">
        <v>7484</v>
      </c>
      <c r="N4886" t="s">
        <v>3865</v>
      </c>
      <c r="O4886"/>
      <c r="P4886" t="s">
        <v>10898</v>
      </c>
      <c r="Q4886" t="s">
        <v>3953</v>
      </c>
      <c r="R4886" t="s">
        <v>15463</v>
      </c>
      <c r="S4886" t="s">
        <v>15436</v>
      </c>
      <c r="T4886" t="s">
        <v>15437</v>
      </c>
      <c r="U4886" t="s">
        <v>15437</v>
      </c>
      <c r="V4886">
        <v>0</v>
      </c>
    </row>
    <row r="4887" spans="1:22" x14ac:dyDescent="0.25">
      <c r="A4887" t="s">
        <v>1569</v>
      </c>
      <c r="B4887">
        <v>329314</v>
      </c>
      <c r="C4887" t="s">
        <v>2315</v>
      </c>
      <c r="D4887" t="s">
        <v>10971</v>
      </c>
      <c r="E4887" t="s">
        <v>1572</v>
      </c>
      <c r="F4887" t="s">
        <v>11956</v>
      </c>
      <c r="G4887" t="s">
        <v>7490</v>
      </c>
      <c r="H4887" s="2">
        <v>45072</v>
      </c>
      <c r="I4887" s="2">
        <v>45072</v>
      </c>
      <c r="J4887"/>
      <c r="K4887"/>
      <c r="L4887">
        <v>0.01</v>
      </c>
      <c r="M4887" t="s">
        <v>7484</v>
      </c>
      <c r="N4887" t="s">
        <v>3865</v>
      </c>
      <c r="O4887"/>
      <c r="P4887" t="s">
        <v>11957</v>
      </c>
      <c r="Q4887" t="s">
        <v>4910</v>
      </c>
      <c r="R4887" t="s">
        <v>15463</v>
      </c>
      <c r="S4887" t="s">
        <v>15436</v>
      </c>
      <c r="T4887" t="s">
        <v>15437</v>
      </c>
      <c r="U4887" t="s">
        <v>15437</v>
      </c>
      <c r="V4887">
        <v>0</v>
      </c>
    </row>
    <row r="4888" spans="1:22" x14ac:dyDescent="0.25">
      <c r="A4888" t="s">
        <v>1569</v>
      </c>
      <c r="B4888">
        <v>329266</v>
      </c>
      <c r="C4888" t="s">
        <v>13069</v>
      </c>
      <c r="D4888" t="s">
        <v>5925</v>
      </c>
      <c r="E4888" t="s">
        <v>1596</v>
      </c>
      <c r="F4888" t="s">
        <v>13059</v>
      </c>
      <c r="G4888" t="s">
        <v>7490</v>
      </c>
      <c r="H4888" s="2">
        <v>45072</v>
      </c>
      <c r="I4888" s="2">
        <v>45072</v>
      </c>
      <c r="J4888"/>
      <c r="K4888"/>
      <c r="L4888">
        <v>12</v>
      </c>
      <c r="M4888" t="s">
        <v>7484</v>
      </c>
      <c r="N4888" t="s">
        <v>3865</v>
      </c>
      <c r="O4888"/>
      <c r="P4888" t="s">
        <v>13060</v>
      </c>
      <c r="Q4888" t="s">
        <v>4018</v>
      </c>
      <c r="R4888" t="s">
        <v>15463</v>
      </c>
      <c r="S4888" t="s">
        <v>15436</v>
      </c>
      <c r="T4888" t="s">
        <v>15437</v>
      </c>
      <c r="U4888" t="s">
        <v>15437</v>
      </c>
      <c r="V4888">
        <v>0.31578947368421051</v>
      </c>
    </row>
    <row r="4889" spans="1:22" x14ac:dyDescent="0.25">
      <c r="A4889" t="s">
        <v>1569</v>
      </c>
      <c r="B4889">
        <v>329267</v>
      </c>
      <c r="C4889" t="s">
        <v>15193</v>
      </c>
      <c r="D4889" t="s">
        <v>15194</v>
      </c>
      <c r="E4889" t="s">
        <v>1607</v>
      </c>
      <c r="F4889" t="s">
        <v>15195</v>
      </c>
      <c r="G4889" t="s">
        <v>15196</v>
      </c>
      <c r="H4889" s="2">
        <v>45072</v>
      </c>
      <c r="I4889" s="2">
        <v>45677</v>
      </c>
      <c r="J4889"/>
      <c r="K4889"/>
      <c r="L4889">
        <v>38</v>
      </c>
      <c r="M4889" t="s">
        <v>7484</v>
      </c>
      <c r="N4889" t="s">
        <v>1714</v>
      </c>
      <c r="O4889" t="s">
        <v>7120</v>
      </c>
      <c r="P4889" t="s">
        <v>15160</v>
      </c>
      <c r="Q4889" t="s">
        <v>15161</v>
      </c>
      <c r="R4889" t="s">
        <v>15430</v>
      </c>
      <c r="S4889" t="s">
        <v>15436</v>
      </c>
      <c r="T4889" t="s">
        <v>15437</v>
      </c>
      <c r="U4889" t="s">
        <v>15437</v>
      </c>
      <c r="V4889">
        <v>1</v>
      </c>
    </row>
    <row r="4890" spans="1:22" x14ac:dyDescent="0.25">
      <c r="A4890" t="s">
        <v>1569</v>
      </c>
      <c r="B4890">
        <v>329242</v>
      </c>
      <c r="C4890" t="s">
        <v>4852</v>
      </c>
      <c r="D4890" t="s">
        <v>4053</v>
      </c>
      <c r="E4890" t="s">
        <v>1596</v>
      </c>
      <c r="F4890" t="s">
        <v>8762</v>
      </c>
      <c r="G4890" t="s">
        <v>7490</v>
      </c>
      <c r="H4890" s="2">
        <v>45071</v>
      </c>
      <c r="I4890" s="2">
        <v>45747</v>
      </c>
      <c r="J4890"/>
      <c r="K4890"/>
      <c r="L4890">
        <v>29.75</v>
      </c>
      <c r="M4890" t="s">
        <v>7484</v>
      </c>
      <c r="N4890" t="s">
        <v>3865</v>
      </c>
      <c r="O4890"/>
      <c r="P4890" t="s">
        <v>8763</v>
      </c>
      <c r="Q4890" t="s">
        <v>4424</v>
      </c>
      <c r="R4890" t="s">
        <v>15467</v>
      </c>
      <c r="S4890" t="s">
        <v>15436</v>
      </c>
      <c r="T4890" t="s">
        <v>15437</v>
      </c>
      <c r="U4890" t="s">
        <v>15437</v>
      </c>
      <c r="V4890">
        <v>0.78289473684210531</v>
      </c>
    </row>
    <row r="4891" spans="1:22" x14ac:dyDescent="0.25">
      <c r="A4891" t="s">
        <v>1569</v>
      </c>
      <c r="B4891">
        <v>329234</v>
      </c>
      <c r="C4891" t="s">
        <v>1775</v>
      </c>
      <c r="D4891" t="s">
        <v>6209</v>
      </c>
      <c r="E4891" t="s">
        <v>1572</v>
      </c>
      <c r="F4891" t="s">
        <v>8762</v>
      </c>
      <c r="G4891" t="s">
        <v>7490</v>
      </c>
      <c r="H4891" s="2">
        <v>45071</v>
      </c>
      <c r="I4891" s="2">
        <v>45071</v>
      </c>
      <c r="J4891"/>
      <c r="K4891"/>
      <c r="L4891">
        <v>0.01</v>
      </c>
      <c r="M4891" t="s">
        <v>7484</v>
      </c>
      <c r="N4891" t="s">
        <v>3865</v>
      </c>
      <c r="O4891"/>
      <c r="P4891" t="s">
        <v>8763</v>
      </c>
      <c r="Q4891" t="s">
        <v>4424</v>
      </c>
      <c r="R4891" t="s">
        <v>15467</v>
      </c>
      <c r="S4891" t="s">
        <v>15436</v>
      </c>
      <c r="T4891" t="s">
        <v>15437</v>
      </c>
      <c r="U4891" t="s">
        <v>15437</v>
      </c>
      <c r="V4891">
        <v>0</v>
      </c>
    </row>
    <row r="4892" spans="1:22" x14ac:dyDescent="0.25">
      <c r="A4892" t="s">
        <v>1569</v>
      </c>
      <c r="B4892">
        <v>329259</v>
      </c>
      <c r="C4892" t="s">
        <v>6719</v>
      </c>
      <c r="D4892" t="s">
        <v>8796</v>
      </c>
      <c r="E4892" t="s">
        <v>1572</v>
      </c>
      <c r="F4892" t="s">
        <v>8762</v>
      </c>
      <c r="G4892" t="s">
        <v>7490</v>
      </c>
      <c r="H4892" s="2">
        <v>45071</v>
      </c>
      <c r="I4892" s="2">
        <v>45071</v>
      </c>
      <c r="J4892"/>
      <c r="K4892"/>
      <c r="L4892">
        <v>0.01</v>
      </c>
      <c r="M4892" t="s">
        <v>7484</v>
      </c>
      <c r="N4892" t="s">
        <v>3865</v>
      </c>
      <c r="O4892"/>
      <c r="P4892" t="s">
        <v>8763</v>
      </c>
      <c r="Q4892" t="s">
        <v>4424</v>
      </c>
      <c r="R4892" t="s">
        <v>15467</v>
      </c>
      <c r="S4892" t="s">
        <v>15436</v>
      </c>
      <c r="T4892" t="s">
        <v>15437</v>
      </c>
      <c r="U4892" t="s">
        <v>15437</v>
      </c>
      <c r="V4892">
        <v>0</v>
      </c>
    </row>
    <row r="4893" spans="1:22" x14ac:dyDescent="0.25">
      <c r="A4893" t="s">
        <v>1569</v>
      </c>
      <c r="B4893">
        <v>329300</v>
      </c>
      <c r="C4893" t="s">
        <v>1613</v>
      </c>
      <c r="D4893" t="s">
        <v>4947</v>
      </c>
      <c r="E4893" t="s">
        <v>1596</v>
      </c>
      <c r="F4893" t="s">
        <v>10620</v>
      </c>
      <c r="G4893" t="s">
        <v>7487</v>
      </c>
      <c r="H4893" s="2">
        <v>45071</v>
      </c>
      <c r="I4893" s="2">
        <v>45071</v>
      </c>
      <c r="J4893"/>
      <c r="K4893"/>
      <c r="L4893">
        <v>28.5</v>
      </c>
      <c r="M4893" t="s">
        <v>7484</v>
      </c>
      <c r="N4893" t="s">
        <v>1576</v>
      </c>
      <c r="O4893"/>
      <c r="P4893" t="s">
        <v>10607</v>
      </c>
      <c r="Q4893" t="s">
        <v>10608</v>
      </c>
      <c r="R4893" t="s">
        <v>15464</v>
      </c>
      <c r="S4893" t="s">
        <v>15436</v>
      </c>
      <c r="T4893" t="s">
        <v>15437</v>
      </c>
      <c r="U4893" t="s">
        <v>15437</v>
      </c>
      <c r="V4893">
        <v>0.75</v>
      </c>
    </row>
    <row r="4894" spans="1:22" x14ac:dyDescent="0.25">
      <c r="A4894" t="s">
        <v>1569</v>
      </c>
      <c r="B4894">
        <v>329272</v>
      </c>
      <c r="C4894" t="s">
        <v>2367</v>
      </c>
      <c r="D4894" t="s">
        <v>12064</v>
      </c>
      <c r="E4894" t="s">
        <v>1572</v>
      </c>
      <c r="F4894" t="s">
        <v>12034</v>
      </c>
      <c r="G4894" t="s">
        <v>7490</v>
      </c>
      <c r="H4894" s="2">
        <v>45071</v>
      </c>
      <c r="I4894" s="2">
        <v>45071</v>
      </c>
      <c r="J4894"/>
      <c r="K4894"/>
      <c r="L4894">
        <v>0.01</v>
      </c>
      <c r="M4894" t="s">
        <v>7484</v>
      </c>
      <c r="N4894" t="s">
        <v>1714</v>
      </c>
      <c r="O4894"/>
      <c r="P4894" t="s">
        <v>12032</v>
      </c>
      <c r="Q4894" t="s">
        <v>3219</v>
      </c>
      <c r="R4894" t="s">
        <v>15462</v>
      </c>
      <c r="S4894" t="s">
        <v>15436</v>
      </c>
      <c r="T4894" t="s">
        <v>15437</v>
      </c>
      <c r="U4894" t="s">
        <v>15437</v>
      </c>
      <c r="V4894">
        <v>0</v>
      </c>
    </row>
    <row r="4895" spans="1:22" x14ac:dyDescent="0.25">
      <c r="A4895" t="s">
        <v>1569</v>
      </c>
      <c r="B4895">
        <v>329247</v>
      </c>
      <c r="C4895" t="s">
        <v>2730</v>
      </c>
      <c r="D4895" t="s">
        <v>13266</v>
      </c>
      <c r="E4895" t="s">
        <v>1572</v>
      </c>
      <c r="F4895" t="s">
        <v>13245</v>
      </c>
      <c r="G4895" t="s">
        <v>7490</v>
      </c>
      <c r="H4895" s="2">
        <v>45071</v>
      </c>
      <c r="I4895" s="2">
        <v>45705</v>
      </c>
      <c r="J4895"/>
      <c r="K4895"/>
      <c r="L4895">
        <v>0.01</v>
      </c>
      <c r="M4895" t="s">
        <v>7484</v>
      </c>
      <c r="N4895" t="s">
        <v>3865</v>
      </c>
      <c r="O4895"/>
      <c r="P4895" t="s">
        <v>13243</v>
      </c>
      <c r="Q4895" t="s">
        <v>5886</v>
      </c>
      <c r="R4895" t="s">
        <v>15463</v>
      </c>
      <c r="S4895" t="s">
        <v>15436</v>
      </c>
      <c r="T4895" t="s">
        <v>15437</v>
      </c>
      <c r="U4895" t="s">
        <v>15437</v>
      </c>
      <c r="V4895">
        <v>0</v>
      </c>
    </row>
    <row r="4896" spans="1:22" x14ac:dyDescent="0.25">
      <c r="A4896" t="s">
        <v>1569</v>
      </c>
      <c r="B4896">
        <v>329254</v>
      </c>
      <c r="C4896" t="s">
        <v>4282</v>
      </c>
      <c r="D4896" t="s">
        <v>5015</v>
      </c>
      <c r="E4896" t="s">
        <v>1572</v>
      </c>
      <c r="F4896" t="s">
        <v>4986</v>
      </c>
      <c r="G4896" t="s">
        <v>4268</v>
      </c>
      <c r="H4896" s="2">
        <v>45071</v>
      </c>
      <c r="I4896" s="2">
        <v>45621</v>
      </c>
      <c r="J4896"/>
      <c r="K4896"/>
      <c r="L4896">
        <v>0.01</v>
      </c>
      <c r="M4896" t="s">
        <v>4269</v>
      </c>
      <c r="N4896" t="s">
        <v>3865</v>
      </c>
      <c r="O4896"/>
      <c r="P4896" t="s">
        <v>4983</v>
      </c>
      <c r="Q4896" t="s">
        <v>4984</v>
      </c>
      <c r="R4896" t="s">
        <v>15450</v>
      </c>
      <c r="S4896" t="s">
        <v>15436</v>
      </c>
      <c r="T4896" t="s">
        <v>15437</v>
      </c>
      <c r="U4896" t="s">
        <v>15437</v>
      </c>
      <c r="V4896">
        <v>0</v>
      </c>
    </row>
    <row r="4897" spans="1:22" x14ac:dyDescent="0.25">
      <c r="A4897" t="s">
        <v>1569</v>
      </c>
      <c r="B4897">
        <v>329239</v>
      </c>
      <c r="C4897" t="s">
        <v>5420</v>
      </c>
      <c r="D4897" t="s">
        <v>4924</v>
      </c>
      <c r="E4897" t="s">
        <v>1572</v>
      </c>
      <c r="F4897" t="s">
        <v>5408</v>
      </c>
      <c r="G4897" t="s">
        <v>4268</v>
      </c>
      <c r="H4897" s="2">
        <v>45071</v>
      </c>
      <c r="I4897" s="2">
        <v>45071</v>
      </c>
      <c r="J4897"/>
      <c r="K4897"/>
      <c r="L4897">
        <v>0.01</v>
      </c>
      <c r="M4897" t="s">
        <v>4269</v>
      </c>
      <c r="N4897" t="s">
        <v>3482</v>
      </c>
      <c r="O4897"/>
      <c r="P4897" t="s">
        <v>5409</v>
      </c>
      <c r="Q4897" t="s">
        <v>5410</v>
      </c>
      <c r="R4897" t="s">
        <v>15450</v>
      </c>
      <c r="S4897" t="s">
        <v>15436</v>
      </c>
      <c r="T4897" t="s">
        <v>15437</v>
      </c>
      <c r="U4897" t="s">
        <v>15437</v>
      </c>
      <c r="V4897">
        <v>0</v>
      </c>
    </row>
    <row r="4898" spans="1:22" x14ac:dyDescent="0.25">
      <c r="A4898" t="s">
        <v>1569</v>
      </c>
      <c r="B4898">
        <v>329248</v>
      </c>
      <c r="C4898" t="s">
        <v>1750</v>
      </c>
      <c r="D4898" t="s">
        <v>5502</v>
      </c>
      <c r="E4898" t="s">
        <v>1572</v>
      </c>
      <c r="F4898" t="s">
        <v>5488</v>
      </c>
      <c r="G4898" t="s">
        <v>4294</v>
      </c>
      <c r="H4898" s="2">
        <v>45071</v>
      </c>
      <c r="I4898" s="2">
        <v>45071</v>
      </c>
      <c r="J4898"/>
      <c r="K4898"/>
      <c r="L4898">
        <v>0.01</v>
      </c>
      <c r="M4898" t="s">
        <v>4269</v>
      </c>
      <c r="N4898" t="s">
        <v>1576</v>
      </c>
      <c r="O4898"/>
      <c r="P4898" t="s">
        <v>5485</v>
      </c>
      <c r="Q4898" t="s">
        <v>5486</v>
      </c>
      <c r="R4898" t="s">
        <v>15453</v>
      </c>
      <c r="S4898" t="s">
        <v>15436</v>
      </c>
      <c r="T4898" t="s">
        <v>15437</v>
      </c>
      <c r="U4898" t="s">
        <v>15437</v>
      </c>
      <c r="V4898">
        <v>0</v>
      </c>
    </row>
    <row r="4899" spans="1:22" x14ac:dyDescent="0.25">
      <c r="A4899" t="s">
        <v>1569</v>
      </c>
      <c r="B4899">
        <v>329246</v>
      </c>
      <c r="C4899" t="s">
        <v>2112</v>
      </c>
      <c r="D4899" t="s">
        <v>2187</v>
      </c>
      <c r="E4899" t="s">
        <v>1572</v>
      </c>
      <c r="F4899" t="s">
        <v>6766</v>
      </c>
      <c r="G4899" t="s">
        <v>4268</v>
      </c>
      <c r="H4899" s="2">
        <v>45071</v>
      </c>
      <c r="I4899" s="2">
        <v>45071</v>
      </c>
      <c r="J4899"/>
      <c r="K4899"/>
      <c r="L4899">
        <v>0.01</v>
      </c>
      <c r="M4899" t="s">
        <v>4269</v>
      </c>
      <c r="N4899" t="s">
        <v>3311</v>
      </c>
      <c r="O4899"/>
      <c r="P4899" t="s">
        <v>6762</v>
      </c>
      <c r="Q4899" t="s">
        <v>6763</v>
      </c>
      <c r="R4899" t="s">
        <v>15454</v>
      </c>
      <c r="S4899" t="s">
        <v>15436</v>
      </c>
      <c r="T4899" t="s">
        <v>15437</v>
      </c>
      <c r="U4899" t="s">
        <v>15437</v>
      </c>
      <c r="V4899">
        <v>0</v>
      </c>
    </row>
    <row r="4900" spans="1:22" x14ac:dyDescent="0.25">
      <c r="A4900" t="s">
        <v>1569</v>
      </c>
      <c r="B4900">
        <v>329301</v>
      </c>
      <c r="C4900" t="s">
        <v>6789</v>
      </c>
      <c r="D4900" t="s">
        <v>2728</v>
      </c>
      <c r="E4900" t="s">
        <v>1572</v>
      </c>
      <c r="F4900" t="s">
        <v>6766</v>
      </c>
      <c r="G4900" t="s">
        <v>4268</v>
      </c>
      <c r="H4900" s="2">
        <v>45071</v>
      </c>
      <c r="I4900" s="2">
        <v>45071</v>
      </c>
      <c r="J4900"/>
      <c r="K4900"/>
      <c r="L4900">
        <v>0.01</v>
      </c>
      <c r="M4900" t="s">
        <v>4269</v>
      </c>
      <c r="N4900" t="s">
        <v>3311</v>
      </c>
      <c r="O4900"/>
      <c r="P4900" t="s">
        <v>6762</v>
      </c>
      <c r="Q4900" t="s">
        <v>6763</v>
      </c>
      <c r="R4900" t="s">
        <v>15454</v>
      </c>
      <c r="S4900" t="s">
        <v>15436</v>
      </c>
      <c r="T4900" t="s">
        <v>15437</v>
      </c>
      <c r="U4900" t="s">
        <v>15437</v>
      </c>
      <c r="V4900">
        <v>0</v>
      </c>
    </row>
    <row r="4901" spans="1:22" x14ac:dyDescent="0.25">
      <c r="A4901" t="s">
        <v>1569</v>
      </c>
      <c r="B4901">
        <v>328714</v>
      </c>
      <c r="C4901" t="s">
        <v>1652</v>
      </c>
      <c r="D4901" t="s">
        <v>9578</v>
      </c>
      <c r="E4901" t="s">
        <v>1572</v>
      </c>
      <c r="F4901" t="s">
        <v>9564</v>
      </c>
      <c r="G4901" t="s">
        <v>7490</v>
      </c>
      <c r="H4901" s="2">
        <v>45070</v>
      </c>
      <c r="I4901" s="2">
        <v>45070</v>
      </c>
      <c r="J4901"/>
      <c r="K4901"/>
      <c r="L4901">
        <v>0.01</v>
      </c>
      <c r="M4901" t="s">
        <v>7484</v>
      </c>
      <c r="N4901" t="s">
        <v>3482</v>
      </c>
      <c r="O4901"/>
      <c r="P4901" t="s">
        <v>9565</v>
      </c>
      <c r="Q4901" t="s">
        <v>5201</v>
      </c>
      <c r="R4901" t="s">
        <v>15466</v>
      </c>
      <c r="S4901" t="s">
        <v>15436</v>
      </c>
      <c r="T4901" t="s">
        <v>15437</v>
      </c>
      <c r="U4901" t="s">
        <v>15437</v>
      </c>
      <c r="V4901">
        <v>0</v>
      </c>
    </row>
    <row r="4902" spans="1:22" x14ac:dyDescent="0.25">
      <c r="A4902" t="s">
        <v>1569</v>
      </c>
      <c r="B4902">
        <v>290163</v>
      </c>
      <c r="C4902" t="s">
        <v>1688</v>
      </c>
      <c r="D4902" t="s">
        <v>3074</v>
      </c>
      <c r="E4902" t="s">
        <v>1596</v>
      </c>
      <c r="F4902" t="s">
        <v>11563</v>
      </c>
      <c r="G4902" t="s">
        <v>7490</v>
      </c>
      <c r="H4902" s="2">
        <v>45068</v>
      </c>
      <c r="I4902" s="2">
        <v>45068</v>
      </c>
      <c r="J4902"/>
      <c r="K4902"/>
      <c r="L4902">
        <v>28</v>
      </c>
      <c r="M4902" t="s">
        <v>7484</v>
      </c>
      <c r="N4902" t="s">
        <v>3482</v>
      </c>
      <c r="O4902"/>
      <c r="P4902" t="s">
        <v>11564</v>
      </c>
      <c r="Q4902" t="s">
        <v>6889</v>
      </c>
      <c r="R4902" t="s">
        <v>15465</v>
      </c>
      <c r="S4902" t="s">
        <v>15436</v>
      </c>
      <c r="T4902" t="s">
        <v>15437</v>
      </c>
      <c r="U4902" t="s">
        <v>15437</v>
      </c>
      <c r="V4902">
        <v>0.73684210526315785</v>
      </c>
    </row>
    <row r="4903" spans="1:22" x14ac:dyDescent="0.25">
      <c r="A4903" t="s">
        <v>1569</v>
      </c>
      <c r="B4903">
        <v>329196</v>
      </c>
      <c r="C4903" t="s">
        <v>1638</v>
      </c>
      <c r="D4903" t="s">
        <v>2156</v>
      </c>
      <c r="E4903" t="s">
        <v>1607</v>
      </c>
      <c r="F4903" t="s">
        <v>11696</v>
      </c>
      <c r="G4903" t="s">
        <v>7547</v>
      </c>
      <c r="H4903" s="2">
        <v>45068</v>
      </c>
      <c r="I4903" s="2">
        <v>45719</v>
      </c>
      <c r="J4903"/>
      <c r="K4903"/>
      <c r="L4903">
        <v>38</v>
      </c>
      <c r="M4903" t="s">
        <v>7484</v>
      </c>
      <c r="N4903" t="s">
        <v>4199</v>
      </c>
      <c r="O4903"/>
      <c r="P4903" t="s">
        <v>11673</v>
      </c>
      <c r="Q4903" t="s">
        <v>6956</v>
      </c>
      <c r="R4903" t="s">
        <v>15449</v>
      </c>
      <c r="S4903" t="s">
        <v>15436</v>
      </c>
      <c r="T4903" t="s">
        <v>15437</v>
      </c>
      <c r="U4903" t="s">
        <v>1566</v>
      </c>
      <c r="V4903">
        <v>1</v>
      </c>
    </row>
    <row r="4904" spans="1:22" x14ac:dyDescent="0.25">
      <c r="A4904" t="s">
        <v>1569</v>
      </c>
      <c r="B4904">
        <v>329289</v>
      </c>
      <c r="C4904" t="s">
        <v>2529</v>
      </c>
      <c r="D4904" t="s">
        <v>3899</v>
      </c>
      <c r="E4904" t="s">
        <v>1572</v>
      </c>
      <c r="F4904" t="s">
        <v>12034</v>
      </c>
      <c r="G4904" t="s">
        <v>7490</v>
      </c>
      <c r="H4904" s="2">
        <v>45068</v>
      </c>
      <c r="I4904" s="2">
        <v>45068</v>
      </c>
      <c r="J4904"/>
      <c r="K4904"/>
      <c r="L4904">
        <v>0.01</v>
      </c>
      <c r="M4904" t="s">
        <v>7484</v>
      </c>
      <c r="N4904" t="s">
        <v>1714</v>
      </c>
      <c r="O4904"/>
      <c r="P4904" t="s">
        <v>12032</v>
      </c>
      <c r="Q4904" t="s">
        <v>3219</v>
      </c>
      <c r="R4904" t="s">
        <v>15462</v>
      </c>
      <c r="S4904" t="s">
        <v>15436</v>
      </c>
      <c r="T4904" t="s">
        <v>15437</v>
      </c>
      <c r="U4904" t="s">
        <v>15437</v>
      </c>
      <c r="V4904">
        <v>0</v>
      </c>
    </row>
    <row r="4905" spans="1:22" x14ac:dyDescent="0.25">
      <c r="A4905" t="s">
        <v>1569</v>
      </c>
      <c r="B4905">
        <v>329228</v>
      </c>
      <c r="C4905" t="s">
        <v>3019</v>
      </c>
      <c r="D4905" t="s">
        <v>3909</v>
      </c>
      <c r="E4905" t="s">
        <v>1572</v>
      </c>
      <c r="F4905" t="s">
        <v>12789</v>
      </c>
      <c r="G4905" t="s">
        <v>7483</v>
      </c>
      <c r="H4905" s="2">
        <v>45068</v>
      </c>
      <c r="I4905" s="2">
        <v>45068</v>
      </c>
      <c r="J4905"/>
      <c r="K4905"/>
      <c r="L4905">
        <v>0.01</v>
      </c>
      <c r="M4905" t="s">
        <v>7484</v>
      </c>
      <c r="N4905" t="s">
        <v>3865</v>
      </c>
      <c r="O4905"/>
      <c r="P4905" t="s">
        <v>12759</v>
      </c>
      <c r="Q4905" t="s">
        <v>12760</v>
      </c>
      <c r="R4905" t="s">
        <v>15467</v>
      </c>
      <c r="S4905" t="s">
        <v>15436</v>
      </c>
      <c r="T4905" t="s">
        <v>15437</v>
      </c>
      <c r="U4905" t="s">
        <v>15437</v>
      </c>
      <c r="V4905">
        <v>0</v>
      </c>
    </row>
    <row r="4906" spans="1:22" x14ac:dyDescent="0.25">
      <c r="A4906" t="s">
        <v>1569</v>
      </c>
      <c r="B4906">
        <v>298350</v>
      </c>
      <c r="C4906" t="s">
        <v>3888</v>
      </c>
      <c r="D4906" t="s">
        <v>7387</v>
      </c>
      <c r="E4906" t="s">
        <v>1596</v>
      </c>
      <c r="F4906" t="s">
        <v>7388</v>
      </c>
      <c r="G4906" t="s">
        <v>7389</v>
      </c>
      <c r="H4906" s="2">
        <v>45068</v>
      </c>
      <c r="I4906" s="2">
        <v>45068</v>
      </c>
      <c r="J4906"/>
      <c r="K4906"/>
      <c r="L4906">
        <v>24</v>
      </c>
      <c r="M4906" t="s">
        <v>1546</v>
      </c>
      <c r="N4906" t="s">
        <v>1714</v>
      </c>
      <c r="O4906" t="s">
        <v>7120</v>
      </c>
      <c r="P4906" t="s">
        <v>7390</v>
      </c>
      <c r="Q4906" t="s">
        <v>7391</v>
      </c>
      <c r="R4906" t="s">
        <v>15460</v>
      </c>
      <c r="S4906" t="s">
        <v>15436</v>
      </c>
      <c r="T4906" t="s">
        <v>15437</v>
      </c>
      <c r="U4906" t="s">
        <v>15437</v>
      </c>
      <c r="V4906">
        <v>0.63157894736842102</v>
      </c>
    </row>
    <row r="4907" spans="1:22" x14ac:dyDescent="0.25">
      <c r="A4907" t="s">
        <v>1569</v>
      </c>
      <c r="B4907">
        <v>298180</v>
      </c>
      <c r="C4907" t="s">
        <v>11451</v>
      </c>
      <c r="D4907" t="s">
        <v>2306</v>
      </c>
      <c r="E4907" t="s">
        <v>1572</v>
      </c>
      <c r="F4907" t="s">
        <v>11437</v>
      </c>
      <c r="G4907" t="s">
        <v>7490</v>
      </c>
      <c r="H4907" s="2">
        <v>45066</v>
      </c>
      <c r="I4907" s="2">
        <v>45066</v>
      </c>
      <c r="J4907"/>
      <c r="K4907"/>
      <c r="L4907">
        <v>0.01</v>
      </c>
      <c r="M4907" t="s">
        <v>7484</v>
      </c>
      <c r="N4907" t="s">
        <v>3865</v>
      </c>
      <c r="O4907"/>
      <c r="P4907" t="s">
        <v>11438</v>
      </c>
      <c r="Q4907" t="s">
        <v>6587</v>
      </c>
      <c r="R4907" t="s">
        <v>15467</v>
      </c>
      <c r="S4907" t="s">
        <v>15436</v>
      </c>
      <c r="T4907" t="s">
        <v>15437</v>
      </c>
      <c r="U4907" t="s">
        <v>15437</v>
      </c>
      <c r="V4907">
        <v>0</v>
      </c>
    </row>
    <row r="4908" spans="1:22" x14ac:dyDescent="0.25">
      <c r="A4908" t="s">
        <v>1569</v>
      </c>
      <c r="B4908">
        <v>329198</v>
      </c>
      <c r="C4908" t="s">
        <v>12541</v>
      </c>
      <c r="D4908" t="s">
        <v>2239</v>
      </c>
      <c r="E4908" t="s">
        <v>1572</v>
      </c>
      <c r="F4908" t="s">
        <v>12513</v>
      </c>
      <c r="G4908" t="s">
        <v>7490</v>
      </c>
      <c r="H4908" s="2">
        <v>45065</v>
      </c>
      <c r="I4908" s="2">
        <v>45065</v>
      </c>
      <c r="J4908"/>
      <c r="K4908"/>
      <c r="L4908">
        <v>0.01</v>
      </c>
      <c r="M4908" t="s">
        <v>7484</v>
      </c>
      <c r="N4908" t="s">
        <v>1576</v>
      </c>
      <c r="O4908"/>
      <c r="P4908" t="s">
        <v>12514</v>
      </c>
      <c r="Q4908" t="s">
        <v>12515</v>
      </c>
      <c r="R4908" t="s">
        <v>15464</v>
      </c>
      <c r="S4908" t="s">
        <v>15436</v>
      </c>
      <c r="T4908" t="s">
        <v>15437</v>
      </c>
      <c r="U4908" t="s">
        <v>15437</v>
      </c>
      <c r="V4908">
        <v>0</v>
      </c>
    </row>
    <row r="4909" spans="1:22" x14ac:dyDescent="0.25">
      <c r="A4909" t="s">
        <v>1569</v>
      </c>
      <c r="B4909">
        <v>329186</v>
      </c>
      <c r="C4909" t="s">
        <v>2118</v>
      </c>
      <c r="D4909" t="s">
        <v>9267</v>
      </c>
      <c r="E4909" t="s">
        <v>1572</v>
      </c>
      <c r="F4909" t="s">
        <v>9268</v>
      </c>
      <c r="G4909" t="s">
        <v>7487</v>
      </c>
      <c r="H4909" s="2">
        <v>45064</v>
      </c>
      <c r="I4909" s="2">
        <v>45064</v>
      </c>
      <c r="J4909"/>
      <c r="K4909"/>
      <c r="L4909">
        <v>0.01</v>
      </c>
      <c r="M4909" t="s">
        <v>7484</v>
      </c>
      <c r="N4909" t="s">
        <v>3865</v>
      </c>
      <c r="O4909"/>
      <c r="P4909" t="s">
        <v>9243</v>
      </c>
      <c r="Q4909" t="s">
        <v>4470</v>
      </c>
      <c r="R4909" t="s">
        <v>15467</v>
      </c>
      <c r="S4909" t="s">
        <v>15436</v>
      </c>
      <c r="T4909" t="s">
        <v>15437</v>
      </c>
      <c r="U4909" t="s">
        <v>15437</v>
      </c>
      <c r="V4909">
        <v>0</v>
      </c>
    </row>
    <row r="4910" spans="1:22" x14ac:dyDescent="0.25">
      <c r="A4910" t="s">
        <v>1569</v>
      </c>
      <c r="B4910">
        <v>298178</v>
      </c>
      <c r="C4910" t="s">
        <v>9730</v>
      </c>
      <c r="D4910" t="s">
        <v>9731</v>
      </c>
      <c r="E4910" t="s">
        <v>1572</v>
      </c>
      <c r="F4910" t="s">
        <v>9708</v>
      </c>
      <c r="G4910" t="s">
        <v>7490</v>
      </c>
      <c r="H4910" s="2">
        <v>45064</v>
      </c>
      <c r="I4910" s="2">
        <v>45719</v>
      </c>
      <c r="J4910"/>
      <c r="K4910"/>
      <c r="L4910">
        <v>0.01</v>
      </c>
      <c r="M4910" t="s">
        <v>7484</v>
      </c>
      <c r="N4910" t="s">
        <v>3482</v>
      </c>
      <c r="O4910"/>
      <c r="P4910" t="s">
        <v>9696</v>
      </c>
      <c r="Q4910" t="s">
        <v>3590</v>
      </c>
      <c r="R4910" t="s">
        <v>15466</v>
      </c>
      <c r="S4910" t="s">
        <v>15436</v>
      </c>
      <c r="T4910" t="s">
        <v>15437</v>
      </c>
      <c r="U4910" t="s">
        <v>15437</v>
      </c>
      <c r="V4910">
        <v>0</v>
      </c>
    </row>
    <row r="4911" spans="1:22" x14ac:dyDescent="0.25">
      <c r="A4911" t="s">
        <v>1569</v>
      </c>
      <c r="B4911">
        <v>329184</v>
      </c>
      <c r="C4911" t="s">
        <v>1804</v>
      </c>
      <c r="D4911" t="s">
        <v>3960</v>
      </c>
      <c r="E4911" t="s">
        <v>1572</v>
      </c>
      <c r="F4911" t="s">
        <v>11956</v>
      </c>
      <c r="G4911" t="s">
        <v>7490</v>
      </c>
      <c r="H4911" s="2">
        <v>45064</v>
      </c>
      <c r="I4911" s="2">
        <v>45064</v>
      </c>
      <c r="J4911"/>
      <c r="K4911"/>
      <c r="L4911">
        <v>0.01</v>
      </c>
      <c r="M4911" t="s">
        <v>7484</v>
      </c>
      <c r="N4911" t="s">
        <v>3865</v>
      </c>
      <c r="O4911"/>
      <c r="P4911" t="s">
        <v>11957</v>
      </c>
      <c r="Q4911" t="s">
        <v>4910</v>
      </c>
      <c r="R4911" t="s">
        <v>15463</v>
      </c>
      <c r="S4911" t="s">
        <v>15436</v>
      </c>
      <c r="T4911" t="s">
        <v>15437</v>
      </c>
      <c r="U4911" t="s">
        <v>15437</v>
      </c>
      <c r="V4911">
        <v>0</v>
      </c>
    </row>
    <row r="4912" spans="1:22" x14ac:dyDescent="0.25">
      <c r="A4912" t="s">
        <v>1569</v>
      </c>
      <c r="B4912">
        <v>329210</v>
      </c>
      <c r="C4912" t="s">
        <v>3237</v>
      </c>
      <c r="D4912" t="s">
        <v>13918</v>
      </c>
      <c r="E4912" t="s">
        <v>1572</v>
      </c>
      <c r="F4912" t="s">
        <v>13905</v>
      </c>
      <c r="G4912" t="s">
        <v>7490</v>
      </c>
      <c r="H4912" s="2">
        <v>45064</v>
      </c>
      <c r="I4912" s="2">
        <v>45064</v>
      </c>
      <c r="J4912"/>
      <c r="K4912"/>
      <c r="L4912">
        <v>0.01</v>
      </c>
      <c r="M4912" t="s">
        <v>7484</v>
      </c>
      <c r="N4912" t="s">
        <v>3482</v>
      </c>
      <c r="O4912"/>
      <c r="P4912" t="s">
        <v>13906</v>
      </c>
      <c r="Q4912" t="s">
        <v>13907</v>
      </c>
      <c r="R4912" t="s">
        <v>15468</v>
      </c>
      <c r="S4912" t="s">
        <v>15436</v>
      </c>
      <c r="T4912" t="s">
        <v>15437</v>
      </c>
      <c r="U4912" t="s">
        <v>15437</v>
      </c>
      <c r="V4912">
        <v>0</v>
      </c>
    </row>
    <row r="4913" spans="1:22" x14ac:dyDescent="0.25">
      <c r="A4913" t="s">
        <v>1569</v>
      </c>
      <c r="B4913">
        <v>329167</v>
      </c>
      <c r="C4913" t="s">
        <v>6226</v>
      </c>
      <c r="D4913" t="s">
        <v>3716</v>
      </c>
      <c r="E4913" t="s">
        <v>1572</v>
      </c>
      <c r="F4913" t="s">
        <v>8001</v>
      </c>
      <c r="G4913" t="s">
        <v>7490</v>
      </c>
      <c r="H4913" s="2">
        <v>45061</v>
      </c>
      <c r="I4913" s="2">
        <v>45061</v>
      </c>
      <c r="J4913"/>
      <c r="K4913"/>
      <c r="L4913">
        <v>0.01</v>
      </c>
      <c r="M4913" t="s">
        <v>7484</v>
      </c>
      <c r="N4913" t="s">
        <v>1714</v>
      </c>
      <c r="O4913"/>
      <c r="P4913" t="s">
        <v>7996</v>
      </c>
      <c r="Q4913" t="s">
        <v>4271</v>
      </c>
      <c r="R4913" t="s">
        <v>15461</v>
      </c>
      <c r="S4913" t="s">
        <v>15436</v>
      </c>
      <c r="T4913" t="s">
        <v>15437</v>
      </c>
      <c r="U4913" t="s">
        <v>15437</v>
      </c>
      <c r="V4913">
        <v>0</v>
      </c>
    </row>
    <row r="4914" spans="1:22" x14ac:dyDescent="0.25">
      <c r="A4914" t="s">
        <v>1569</v>
      </c>
      <c r="B4914">
        <v>328751</v>
      </c>
      <c r="C4914" t="s">
        <v>5521</v>
      </c>
      <c r="D4914" t="s">
        <v>2978</v>
      </c>
      <c r="E4914" t="s">
        <v>1572</v>
      </c>
      <c r="F4914" t="s">
        <v>9315</v>
      </c>
      <c r="G4914" t="s">
        <v>7490</v>
      </c>
      <c r="H4914" s="2">
        <v>45061</v>
      </c>
      <c r="I4914" s="2">
        <v>45453</v>
      </c>
      <c r="J4914"/>
      <c r="K4914"/>
      <c r="L4914">
        <v>0.01</v>
      </c>
      <c r="M4914" t="s">
        <v>7484</v>
      </c>
      <c r="N4914" t="s">
        <v>1576</v>
      </c>
      <c r="O4914"/>
      <c r="P4914" t="s">
        <v>9294</v>
      </c>
      <c r="Q4914" t="s">
        <v>6671</v>
      </c>
      <c r="R4914" t="s">
        <v>15464</v>
      </c>
      <c r="S4914" t="s">
        <v>15436</v>
      </c>
      <c r="T4914" t="s">
        <v>15437</v>
      </c>
      <c r="U4914" t="s">
        <v>15437</v>
      </c>
      <c r="V4914">
        <v>0</v>
      </c>
    </row>
    <row r="4915" spans="1:22" x14ac:dyDescent="0.25">
      <c r="A4915" t="s">
        <v>1569</v>
      </c>
      <c r="B4915">
        <v>329151</v>
      </c>
      <c r="C4915" t="s">
        <v>2955</v>
      </c>
      <c r="D4915" t="s">
        <v>4204</v>
      </c>
      <c r="E4915" t="s">
        <v>1572</v>
      </c>
      <c r="F4915" t="s">
        <v>10188</v>
      </c>
      <c r="G4915" t="s">
        <v>7490</v>
      </c>
      <c r="H4915" s="2">
        <v>45061</v>
      </c>
      <c r="I4915" s="2">
        <v>45061</v>
      </c>
      <c r="J4915"/>
      <c r="K4915"/>
      <c r="L4915">
        <v>0.01</v>
      </c>
      <c r="M4915" t="s">
        <v>7484</v>
      </c>
      <c r="N4915" t="s">
        <v>3482</v>
      </c>
      <c r="O4915"/>
      <c r="P4915" t="s">
        <v>10189</v>
      </c>
      <c r="Q4915" t="s">
        <v>10190</v>
      </c>
      <c r="R4915" t="s">
        <v>15468</v>
      </c>
      <c r="S4915" t="s">
        <v>15436</v>
      </c>
      <c r="T4915" t="s">
        <v>15437</v>
      </c>
      <c r="U4915" t="s">
        <v>15437</v>
      </c>
      <c r="V4915">
        <v>0</v>
      </c>
    </row>
    <row r="4916" spans="1:22" x14ac:dyDescent="0.25">
      <c r="A4916" t="s">
        <v>1569</v>
      </c>
      <c r="B4916">
        <v>329162</v>
      </c>
      <c r="C4916" t="s">
        <v>1760</v>
      </c>
      <c r="D4916" t="s">
        <v>4379</v>
      </c>
      <c r="E4916" t="s">
        <v>1596</v>
      </c>
      <c r="F4916" t="s">
        <v>10200</v>
      </c>
      <c r="G4916" t="s">
        <v>7509</v>
      </c>
      <c r="H4916" s="2">
        <v>45061</v>
      </c>
      <c r="I4916" s="2">
        <v>45775</v>
      </c>
      <c r="J4916"/>
      <c r="K4916"/>
      <c r="L4916">
        <v>25.5</v>
      </c>
      <c r="M4916" t="s">
        <v>7484</v>
      </c>
      <c r="N4916" t="s">
        <v>3482</v>
      </c>
      <c r="O4916"/>
      <c r="P4916" t="s">
        <v>10189</v>
      </c>
      <c r="Q4916" t="s">
        <v>10190</v>
      </c>
      <c r="R4916" t="s">
        <v>15468</v>
      </c>
      <c r="S4916" t="s">
        <v>15436</v>
      </c>
      <c r="T4916" t="s">
        <v>15437</v>
      </c>
      <c r="U4916" t="s">
        <v>15437</v>
      </c>
      <c r="V4916">
        <v>0.67105263157894735</v>
      </c>
    </row>
    <row r="4917" spans="1:22" x14ac:dyDescent="0.25">
      <c r="A4917" t="s">
        <v>1569</v>
      </c>
      <c r="B4917">
        <v>329189</v>
      </c>
      <c r="C4917" t="s">
        <v>2618</v>
      </c>
      <c r="D4917" t="s">
        <v>2283</v>
      </c>
      <c r="E4917" t="s">
        <v>1572</v>
      </c>
      <c r="F4917" t="s">
        <v>12948</v>
      </c>
      <c r="G4917" t="s">
        <v>7490</v>
      </c>
      <c r="H4917" s="2">
        <v>45061</v>
      </c>
      <c r="I4917" s="2">
        <v>45061</v>
      </c>
      <c r="J4917"/>
      <c r="K4917"/>
      <c r="L4917">
        <v>0.01</v>
      </c>
      <c r="M4917" t="s">
        <v>7484</v>
      </c>
      <c r="N4917" t="s">
        <v>1714</v>
      </c>
      <c r="O4917"/>
      <c r="P4917" t="s">
        <v>12946</v>
      </c>
      <c r="Q4917" t="s">
        <v>2671</v>
      </c>
      <c r="R4917" t="s">
        <v>15461</v>
      </c>
      <c r="S4917" t="s">
        <v>15436</v>
      </c>
      <c r="T4917" t="s">
        <v>15437</v>
      </c>
      <c r="U4917" t="s">
        <v>15437</v>
      </c>
      <c r="V4917">
        <v>0</v>
      </c>
    </row>
    <row r="4918" spans="1:22" x14ac:dyDescent="0.25">
      <c r="A4918" t="s">
        <v>1569</v>
      </c>
      <c r="B4918">
        <v>329069</v>
      </c>
      <c r="C4918" t="s">
        <v>2645</v>
      </c>
      <c r="D4918" t="s">
        <v>14482</v>
      </c>
      <c r="E4918" t="s">
        <v>1607</v>
      </c>
      <c r="F4918" t="s">
        <v>14483</v>
      </c>
      <c r="G4918" t="s">
        <v>14484</v>
      </c>
      <c r="H4918" s="2">
        <v>45061</v>
      </c>
      <c r="I4918" s="2">
        <v>45061</v>
      </c>
      <c r="J4918"/>
      <c r="K4918"/>
      <c r="L4918">
        <v>38</v>
      </c>
      <c r="M4918" t="s">
        <v>7484</v>
      </c>
      <c r="N4918" t="s">
        <v>1714</v>
      </c>
      <c r="O4918" t="s">
        <v>7120</v>
      </c>
      <c r="P4918" t="s">
        <v>14467</v>
      </c>
      <c r="Q4918" t="s">
        <v>18</v>
      </c>
      <c r="R4918" t="s">
        <v>18</v>
      </c>
      <c r="S4918" t="s">
        <v>15436</v>
      </c>
      <c r="T4918" t="s">
        <v>15437</v>
      </c>
      <c r="U4918" t="s">
        <v>15437</v>
      </c>
      <c r="V4918">
        <v>1</v>
      </c>
    </row>
    <row r="4919" spans="1:22" x14ac:dyDescent="0.25">
      <c r="A4919" t="s">
        <v>1569</v>
      </c>
      <c r="B4919">
        <v>329165</v>
      </c>
      <c r="C4919" t="s">
        <v>1775</v>
      </c>
      <c r="D4919" t="s">
        <v>5055</v>
      </c>
      <c r="E4919" t="s">
        <v>1572</v>
      </c>
      <c r="F4919" t="s">
        <v>5026</v>
      </c>
      <c r="G4919" t="s">
        <v>4268</v>
      </c>
      <c r="H4919" s="2">
        <v>45061</v>
      </c>
      <c r="I4919" s="2">
        <v>45719</v>
      </c>
      <c r="J4919"/>
      <c r="K4919"/>
      <c r="L4919">
        <v>0.01</v>
      </c>
      <c r="M4919" t="s">
        <v>4269</v>
      </c>
      <c r="N4919" t="s">
        <v>1714</v>
      </c>
      <c r="O4919"/>
      <c r="P4919" t="s">
        <v>5024</v>
      </c>
      <c r="Q4919" t="s">
        <v>3013</v>
      </c>
      <c r="R4919" t="s">
        <v>15454</v>
      </c>
      <c r="S4919" t="s">
        <v>15436</v>
      </c>
      <c r="T4919" t="s">
        <v>15437</v>
      </c>
      <c r="U4919" t="s">
        <v>15437</v>
      </c>
      <c r="V4919">
        <v>0</v>
      </c>
    </row>
    <row r="4920" spans="1:22" x14ac:dyDescent="0.25">
      <c r="A4920" t="s">
        <v>1569</v>
      </c>
      <c r="B4920">
        <v>329146</v>
      </c>
      <c r="C4920" t="s">
        <v>4856</v>
      </c>
      <c r="D4920" t="s">
        <v>3082</v>
      </c>
      <c r="E4920" t="s">
        <v>1596</v>
      </c>
      <c r="F4920" t="s">
        <v>5938</v>
      </c>
      <c r="G4920" t="s">
        <v>4294</v>
      </c>
      <c r="H4920" s="2">
        <v>45061</v>
      </c>
      <c r="I4920" s="2">
        <v>45579</v>
      </c>
      <c r="J4920"/>
      <c r="K4920"/>
      <c r="L4920">
        <v>20</v>
      </c>
      <c r="M4920" t="s">
        <v>4269</v>
      </c>
      <c r="N4920" t="s">
        <v>3865</v>
      </c>
      <c r="O4920"/>
      <c r="P4920" t="s">
        <v>5936</v>
      </c>
      <c r="Q4920" t="s">
        <v>5937</v>
      </c>
      <c r="R4920" t="s">
        <v>15448</v>
      </c>
      <c r="S4920" t="s">
        <v>15436</v>
      </c>
      <c r="T4920" t="s">
        <v>15437</v>
      </c>
      <c r="U4920" t="s">
        <v>15437</v>
      </c>
      <c r="V4920">
        <v>0.52631578947368418</v>
      </c>
    </row>
    <row r="4921" spans="1:22" x14ac:dyDescent="0.25">
      <c r="A4921" t="s">
        <v>1569</v>
      </c>
      <c r="B4921">
        <v>298175</v>
      </c>
      <c r="C4921" t="s">
        <v>7548</v>
      </c>
      <c r="D4921" t="s">
        <v>2239</v>
      </c>
      <c r="E4921" t="s">
        <v>1572</v>
      </c>
      <c r="F4921" t="s">
        <v>11069</v>
      </c>
      <c r="G4921" t="s">
        <v>7490</v>
      </c>
      <c r="H4921" s="2">
        <v>45058</v>
      </c>
      <c r="I4921" s="2">
        <v>45058</v>
      </c>
      <c r="J4921"/>
      <c r="K4921"/>
      <c r="L4921">
        <v>0.01</v>
      </c>
      <c r="M4921" t="s">
        <v>7484</v>
      </c>
      <c r="N4921" t="s">
        <v>4199</v>
      </c>
      <c r="O4921"/>
      <c r="P4921" t="s">
        <v>11070</v>
      </c>
      <c r="Q4921" t="s">
        <v>6567</v>
      </c>
      <c r="R4921" t="s">
        <v>15449</v>
      </c>
      <c r="S4921" t="s">
        <v>15436</v>
      </c>
      <c r="T4921" t="s">
        <v>15437</v>
      </c>
      <c r="U4921" t="s">
        <v>15437</v>
      </c>
      <c r="V4921">
        <v>0</v>
      </c>
    </row>
    <row r="4922" spans="1:22" x14ac:dyDescent="0.25">
      <c r="A4922" t="s">
        <v>1569</v>
      </c>
      <c r="B4922">
        <v>329145</v>
      </c>
      <c r="C4922" t="s">
        <v>11697</v>
      </c>
      <c r="D4922" t="s">
        <v>11698</v>
      </c>
      <c r="E4922" t="s">
        <v>1572</v>
      </c>
      <c r="F4922" t="s">
        <v>11678</v>
      </c>
      <c r="G4922" t="s">
        <v>7490</v>
      </c>
      <c r="H4922" s="2">
        <v>45058</v>
      </c>
      <c r="I4922" s="2">
        <v>45061</v>
      </c>
      <c r="J4922"/>
      <c r="K4922"/>
      <c r="L4922">
        <v>0.01</v>
      </c>
      <c r="M4922" t="s">
        <v>7484</v>
      </c>
      <c r="N4922" t="s">
        <v>4199</v>
      </c>
      <c r="O4922"/>
      <c r="P4922" t="s">
        <v>11673</v>
      </c>
      <c r="Q4922" t="s">
        <v>6956</v>
      </c>
      <c r="R4922" t="s">
        <v>15449</v>
      </c>
      <c r="S4922" t="s">
        <v>15436</v>
      </c>
      <c r="T4922" t="s">
        <v>15437</v>
      </c>
      <c r="U4922" t="s">
        <v>15437</v>
      </c>
      <c r="V4922">
        <v>0</v>
      </c>
    </row>
    <row r="4923" spans="1:22" x14ac:dyDescent="0.25">
      <c r="A4923" t="s">
        <v>1569</v>
      </c>
      <c r="B4923">
        <v>329144</v>
      </c>
      <c r="C4923" t="s">
        <v>3817</v>
      </c>
      <c r="D4923" t="s">
        <v>4830</v>
      </c>
      <c r="E4923" t="s">
        <v>1572</v>
      </c>
      <c r="F4923" t="s">
        <v>11678</v>
      </c>
      <c r="G4923" t="s">
        <v>7490</v>
      </c>
      <c r="H4923" s="2">
        <v>45058</v>
      </c>
      <c r="I4923" s="2">
        <v>45061</v>
      </c>
      <c r="J4923"/>
      <c r="K4923"/>
      <c r="L4923">
        <v>0.01</v>
      </c>
      <c r="M4923" t="s">
        <v>7484</v>
      </c>
      <c r="N4923" t="s">
        <v>4199</v>
      </c>
      <c r="O4923"/>
      <c r="P4923" t="s">
        <v>11673</v>
      </c>
      <c r="Q4923" t="s">
        <v>6956</v>
      </c>
      <c r="R4923" t="s">
        <v>15449</v>
      </c>
      <c r="S4923" t="s">
        <v>15436</v>
      </c>
      <c r="T4923" t="s">
        <v>15437</v>
      </c>
      <c r="U4923" t="s">
        <v>15437</v>
      </c>
      <c r="V4923">
        <v>0</v>
      </c>
    </row>
    <row r="4924" spans="1:22" x14ac:dyDescent="0.25">
      <c r="A4924" t="s">
        <v>1569</v>
      </c>
      <c r="B4924">
        <v>329124</v>
      </c>
      <c r="C4924" t="s">
        <v>2160</v>
      </c>
      <c r="D4924" t="s">
        <v>5056</v>
      </c>
      <c r="E4924" t="s">
        <v>1572</v>
      </c>
      <c r="F4924" t="s">
        <v>5034</v>
      </c>
      <c r="G4924" t="s">
        <v>4294</v>
      </c>
      <c r="H4924" s="2">
        <v>45058</v>
      </c>
      <c r="I4924" s="2">
        <v>45058</v>
      </c>
      <c r="J4924"/>
      <c r="K4924"/>
      <c r="L4924">
        <v>0.01</v>
      </c>
      <c r="M4924" t="s">
        <v>4269</v>
      </c>
      <c r="N4924" t="s">
        <v>1714</v>
      </c>
      <c r="O4924"/>
      <c r="P4924" t="s">
        <v>5024</v>
      </c>
      <c r="Q4924" t="s">
        <v>3013</v>
      </c>
      <c r="R4924" t="s">
        <v>15454</v>
      </c>
      <c r="S4924" t="s">
        <v>15436</v>
      </c>
      <c r="T4924" t="s">
        <v>15437</v>
      </c>
      <c r="U4924" t="s">
        <v>15437</v>
      </c>
      <c r="V4924">
        <v>0</v>
      </c>
    </row>
    <row r="4925" spans="1:22" x14ac:dyDescent="0.25">
      <c r="A4925" t="s">
        <v>1569</v>
      </c>
      <c r="B4925">
        <v>329115</v>
      </c>
      <c r="C4925" t="s">
        <v>1654</v>
      </c>
      <c r="D4925" t="s">
        <v>6310</v>
      </c>
      <c r="E4925" t="s">
        <v>1596</v>
      </c>
      <c r="F4925" t="s">
        <v>6292</v>
      </c>
      <c r="G4925" t="s">
        <v>4294</v>
      </c>
      <c r="H4925" s="2">
        <v>45058</v>
      </c>
      <c r="I4925" s="2">
        <v>45058</v>
      </c>
      <c r="J4925"/>
      <c r="K4925"/>
      <c r="L4925">
        <v>28.5</v>
      </c>
      <c r="M4925" t="s">
        <v>4269</v>
      </c>
      <c r="N4925" t="s">
        <v>3482</v>
      </c>
      <c r="O4925"/>
      <c r="P4925" t="s">
        <v>6293</v>
      </c>
      <c r="Q4925" t="s">
        <v>6294</v>
      </c>
      <c r="R4925" t="s">
        <v>15451</v>
      </c>
      <c r="S4925" t="s">
        <v>15436</v>
      </c>
      <c r="T4925" t="s">
        <v>15437</v>
      </c>
      <c r="U4925" t="s">
        <v>15437</v>
      </c>
      <c r="V4925">
        <v>0.75</v>
      </c>
    </row>
    <row r="4926" spans="1:22" x14ac:dyDescent="0.25">
      <c r="A4926" t="s">
        <v>1569</v>
      </c>
      <c r="B4926">
        <v>329160</v>
      </c>
      <c r="C4926" t="s">
        <v>1646</v>
      </c>
      <c r="D4926" t="s">
        <v>12247</v>
      </c>
      <c r="E4926" t="s">
        <v>1596</v>
      </c>
      <c r="F4926" t="s">
        <v>13336</v>
      </c>
      <c r="G4926" t="s">
        <v>7487</v>
      </c>
      <c r="H4926" s="2">
        <v>45057</v>
      </c>
      <c r="I4926" s="2">
        <v>45057</v>
      </c>
      <c r="J4926"/>
      <c r="K4926"/>
      <c r="L4926">
        <v>25</v>
      </c>
      <c r="M4926" t="s">
        <v>7484</v>
      </c>
      <c r="N4926" t="s">
        <v>3627</v>
      </c>
      <c r="O4926"/>
      <c r="P4926" t="s">
        <v>13328</v>
      </c>
      <c r="Q4926" t="s">
        <v>6368</v>
      </c>
      <c r="R4926" t="s">
        <v>15465</v>
      </c>
      <c r="S4926" t="s">
        <v>15436</v>
      </c>
      <c r="T4926" t="s">
        <v>15437</v>
      </c>
      <c r="U4926" t="s">
        <v>15437</v>
      </c>
      <c r="V4926">
        <v>0.65789473684210531</v>
      </c>
    </row>
    <row r="4927" spans="1:22" x14ac:dyDescent="0.25">
      <c r="A4927" t="s">
        <v>1569</v>
      </c>
      <c r="B4927">
        <v>329092</v>
      </c>
      <c r="C4927" t="s">
        <v>5346</v>
      </c>
      <c r="D4927" t="s">
        <v>5347</v>
      </c>
      <c r="E4927" t="s">
        <v>1572</v>
      </c>
      <c r="F4927" t="s">
        <v>5540</v>
      </c>
      <c r="G4927" t="s">
        <v>4268</v>
      </c>
      <c r="H4927" s="2">
        <v>45057</v>
      </c>
      <c r="I4927" s="2">
        <v>45817</v>
      </c>
      <c r="J4927"/>
      <c r="K4927"/>
      <c r="L4927">
        <v>0.01</v>
      </c>
      <c r="M4927" t="s">
        <v>4269</v>
      </c>
      <c r="N4927" t="s">
        <v>3865</v>
      </c>
      <c r="O4927"/>
      <c r="P4927" t="s">
        <v>5541</v>
      </c>
      <c r="Q4927" t="s">
        <v>3922</v>
      </c>
      <c r="R4927" t="s">
        <v>15448</v>
      </c>
      <c r="S4927" t="s">
        <v>15436</v>
      </c>
      <c r="T4927" t="s">
        <v>15437</v>
      </c>
      <c r="U4927" t="s">
        <v>15437</v>
      </c>
      <c r="V4927">
        <v>0</v>
      </c>
    </row>
    <row r="4928" spans="1:22" x14ac:dyDescent="0.25">
      <c r="A4928" t="s">
        <v>1569</v>
      </c>
      <c r="B4928">
        <v>329076</v>
      </c>
      <c r="C4928" t="s">
        <v>1587</v>
      </c>
      <c r="D4928" t="s">
        <v>2148</v>
      </c>
      <c r="E4928" t="s">
        <v>1607</v>
      </c>
      <c r="F4928" t="s">
        <v>7681</v>
      </c>
      <c r="G4928" t="s">
        <v>7487</v>
      </c>
      <c r="H4928" s="2">
        <v>45054</v>
      </c>
      <c r="I4928" s="2">
        <v>45817</v>
      </c>
      <c r="J4928"/>
      <c r="K4928"/>
      <c r="L4928">
        <v>38</v>
      </c>
      <c r="M4928" t="s">
        <v>7484</v>
      </c>
      <c r="N4928" t="s">
        <v>1714</v>
      </c>
      <c r="O4928"/>
      <c r="P4928" t="s">
        <v>7677</v>
      </c>
      <c r="Q4928" t="s">
        <v>2264</v>
      </c>
      <c r="R4928" t="s">
        <v>15462</v>
      </c>
      <c r="S4928" t="s">
        <v>15436</v>
      </c>
      <c r="T4928" t="s">
        <v>15437</v>
      </c>
      <c r="U4928" t="s">
        <v>15437</v>
      </c>
      <c r="V4928">
        <v>1</v>
      </c>
    </row>
    <row r="4929" spans="1:22" x14ac:dyDescent="0.25">
      <c r="A4929" t="s">
        <v>1569</v>
      </c>
      <c r="B4929">
        <v>329025</v>
      </c>
      <c r="C4929" t="s">
        <v>6359</v>
      </c>
      <c r="D4929" t="s">
        <v>9364</v>
      </c>
      <c r="E4929" t="s">
        <v>1572</v>
      </c>
      <c r="F4929" t="s">
        <v>9345</v>
      </c>
      <c r="G4929" t="s">
        <v>7490</v>
      </c>
      <c r="H4929" s="2">
        <v>45054</v>
      </c>
      <c r="I4929" s="2">
        <v>45054</v>
      </c>
      <c r="J4929"/>
      <c r="K4929"/>
      <c r="L4929">
        <v>0.01</v>
      </c>
      <c r="M4929" t="s">
        <v>7484</v>
      </c>
      <c r="N4929" t="s">
        <v>3482</v>
      </c>
      <c r="O4929"/>
      <c r="P4929" t="s">
        <v>9346</v>
      </c>
      <c r="Q4929" t="s">
        <v>9347</v>
      </c>
      <c r="R4929" t="s">
        <v>15465</v>
      </c>
      <c r="S4929" t="s">
        <v>15436</v>
      </c>
      <c r="T4929" t="s">
        <v>15437</v>
      </c>
      <c r="U4929" t="s">
        <v>15437</v>
      </c>
      <c r="V4929">
        <v>0</v>
      </c>
    </row>
    <row r="4930" spans="1:22" x14ac:dyDescent="0.25">
      <c r="A4930" t="s">
        <v>1569</v>
      </c>
      <c r="B4930">
        <v>328816</v>
      </c>
      <c r="C4930" t="s">
        <v>1922</v>
      </c>
      <c r="D4930" t="s">
        <v>1684</v>
      </c>
      <c r="E4930" t="s">
        <v>1596</v>
      </c>
      <c r="F4930" t="s">
        <v>9604</v>
      </c>
      <c r="G4930" t="s">
        <v>7490</v>
      </c>
      <c r="H4930" s="2">
        <v>45054</v>
      </c>
      <c r="I4930" s="2">
        <v>45299</v>
      </c>
      <c r="J4930"/>
      <c r="K4930"/>
      <c r="L4930">
        <v>7.5</v>
      </c>
      <c r="M4930" t="s">
        <v>7484</v>
      </c>
      <c r="N4930" t="s">
        <v>4199</v>
      </c>
      <c r="O4930"/>
      <c r="P4930" t="s">
        <v>9605</v>
      </c>
      <c r="Q4930" t="s">
        <v>4702</v>
      </c>
      <c r="R4930" t="s">
        <v>15449</v>
      </c>
      <c r="S4930" t="s">
        <v>15436</v>
      </c>
      <c r="T4930" t="s">
        <v>15437</v>
      </c>
      <c r="U4930" t="s">
        <v>15437</v>
      </c>
      <c r="V4930">
        <v>0.19736842105263158</v>
      </c>
    </row>
    <row r="4931" spans="1:22" x14ac:dyDescent="0.25">
      <c r="A4931" t="s">
        <v>1569</v>
      </c>
      <c r="B4931">
        <v>123647</v>
      </c>
      <c r="C4931" t="s">
        <v>9965</v>
      </c>
      <c r="D4931" t="s">
        <v>9966</v>
      </c>
      <c r="E4931" t="s">
        <v>1596</v>
      </c>
      <c r="F4931" t="s">
        <v>9945</v>
      </c>
      <c r="G4931" t="s">
        <v>4294</v>
      </c>
      <c r="H4931" s="2">
        <v>45054</v>
      </c>
      <c r="I4931" s="2">
        <v>45054</v>
      </c>
      <c r="J4931"/>
      <c r="K4931"/>
      <c r="L4931">
        <v>0.01</v>
      </c>
      <c r="M4931" t="s">
        <v>7484</v>
      </c>
      <c r="N4931"/>
      <c r="O4931"/>
      <c r="P4931" t="s">
        <v>9946</v>
      </c>
      <c r="Q4931" t="s">
        <v>9947</v>
      </c>
      <c r="R4931" t="s">
        <v>15469</v>
      </c>
      <c r="S4931" t="s">
        <v>15436</v>
      </c>
      <c r="T4931" t="s">
        <v>15437</v>
      </c>
      <c r="U4931" t="s">
        <v>15437</v>
      </c>
      <c r="V4931">
        <v>2.631578947368421E-4</v>
      </c>
    </row>
    <row r="4932" spans="1:22" x14ac:dyDescent="0.25">
      <c r="A4932" t="s">
        <v>1569</v>
      </c>
      <c r="B4932">
        <v>328771</v>
      </c>
      <c r="C4932" t="s">
        <v>8073</v>
      </c>
      <c r="D4932" t="s">
        <v>9782</v>
      </c>
      <c r="E4932" t="s">
        <v>1607</v>
      </c>
      <c r="F4932" t="s">
        <v>11916</v>
      </c>
      <c r="G4932" t="s">
        <v>7522</v>
      </c>
      <c r="H4932" s="2">
        <v>45054</v>
      </c>
      <c r="I4932" s="2">
        <v>45054</v>
      </c>
      <c r="J4932"/>
      <c r="K4932"/>
      <c r="L4932">
        <v>38</v>
      </c>
      <c r="M4932" t="s">
        <v>7484</v>
      </c>
      <c r="N4932" t="s">
        <v>1714</v>
      </c>
      <c r="O4932"/>
      <c r="P4932" t="s">
        <v>11896</v>
      </c>
      <c r="Q4932" t="s">
        <v>3067</v>
      </c>
      <c r="R4932" t="s">
        <v>15461</v>
      </c>
      <c r="S4932" t="s">
        <v>15436</v>
      </c>
      <c r="T4932" t="s">
        <v>15437</v>
      </c>
      <c r="U4932" t="s">
        <v>1566</v>
      </c>
      <c r="V4932">
        <v>1</v>
      </c>
    </row>
    <row r="4933" spans="1:22" x14ac:dyDescent="0.25">
      <c r="A4933" t="s">
        <v>1569</v>
      </c>
      <c r="B4933">
        <v>328849</v>
      </c>
      <c r="C4933" t="s">
        <v>1684</v>
      </c>
      <c r="D4933" t="s">
        <v>4406</v>
      </c>
      <c r="E4933" t="s">
        <v>1607</v>
      </c>
      <c r="F4933" t="s">
        <v>4407</v>
      </c>
      <c r="G4933" t="s">
        <v>4310</v>
      </c>
      <c r="H4933" s="2">
        <v>45054</v>
      </c>
      <c r="I4933" s="2">
        <v>45054</v>
      </c>
      <c r="J4933"/>
      <c r="K4933"/>
      <c r="L4933">
        <v>38</v>
      </c>
      <c r="M4933" t="s">
        <v>4269</v>
      </c>
      <c r="N4933" t="s">
        <v>4199</v>
      </c>
      <c r="O4933"/>
      <c r="P4933" t="s">
        <v>4373</v>
      </c>
      <c r="Q4933" t="s">
        <v>4374</v>
      </c>
      <c r="R4933" t="s">
        <v>15449</v>
      </c>
      <c r="S4933" t="s">
        <v>15436</v>
      </c>
      <c r="T4933" t="s">
        <v>15437</v>
      </c>
      <c r="U4933" t="s">
        <v>1566</v>
      </c>
      <c r="V4933">
        <v>1</v>
      </c>
    </row>
    <row r="4934" spans="1:22" x14ac:dyDescent="0.25">
      <c r="A4934" t="s">
        <v>1569</v>
      </c>
      <c r="B4934">
        <v>328990</v>
      </c>
      <c r="C4934" t="s">
        <v>2501</v>
      </c>
      <c r="D4934" t="s">
        <v>6011</v>
      </c>
      <c r="E4934" t="s">
        <v>1596</v>
      </c>
      <c r="F4934" t="s">
        <v>5997</v>
      </c>
      <c r="G4934" t="s">
        <v>4294</v>
      </c>
      <c r="H4934" s="2">
        <v>45054</v>
      </c>
      <c r="I4934" s="2">
        <v>45054</v>
      </c>
      <c r="J4934"/>
      <c r="K4934"/>
      <c r="L4934">
        <v>25</v>
      </c>
      <c r="M4934" t="s">
        <v>4269</v>
      </c>
      <c r="N4934" t="s">
        <v>3482</v>
      </c>
      <c r="O4934"/>
      <c r="P4934" t="s">
        <v>5994</v>
      </c>
      <c r="Q4934" t="s">
        <v>5995</v>
      </c>
      <c r="R4934" t="s">
        <v>15455</v>
      </c>
      <c r="S4934" t="s">
        <v>15436</v>
      </c>
      <c r="T4934" t="s">
        <v>15437</v>
      </c>
      <c r="U4934" t="s">
        <v>15437</v>
      </c>
      <c r="V4934">
        <v>0.65789473684210531</v>
      </c>
    </row>
    <row r="4935" spans="1:22" x14ac:dyDescent="0.25">
      <c r="A4935" t="s">
        <v>1569</v>
      </c>
      <c r="B4935">
        <v>328975</v>
      </c>
      <c r="C4935" t="s">
        <v>7285</v>
      </c>
      <c r="D4935" t="s">
        <v>7286</v>
      </c>
      <c r="E4935" t="s">
        <v>1607</v>
      </c>
      <c r="F4935" t="s">
        <v>7284</v>
      </c>
      <c r="G4935" t="s">
        <v>7258</v>
      </c>
      <c r="H4935" s="2">
        <v>45054</v>
      </c>
      <c r="I4935" s="2">
        <v>45054</v>
      </c>
      <c r="J4935"/>
      <c r="K4935"/>
      <c r="L4935">
        <v>38</v>
      </c>
      <c r="M4935" t="s">
        <v>4269</v>
      </c>
      <c r="N4935" t="s">
        <v>1714</v>
      </c>
      <c r="O4935"/>
      <c r="P4935" t="s">
        <v>7280</v>
      </c>
      <c r="Q4935" t="s">
        <v>7281</v>
      </c>
      <c r="R4935" t="s">
        <v>15459</v>
      </c>
      <c r="S4935" t="s">
        <v>15436</v>
      </c>
      <c r="T4935" t="s">
        <v>15437</v>
      </c>
      <c r="U4935" t="s">
        <v>15437</v>
      </c>
      <c r="V4935">
        <v>1</v>
      </c>
    </row>
    <row r="4936" spans="1:22" x14ac:dyDescent="0.25">
      <c r="A4936" t="s">
        <v>1569</v>
      </c>
      <c r="B4936">
        <v>329139</v>
      </c>
      <c r="C4936" t="s">
        <v>3848</v>
      </c>
      <c r="D4936" t="s">
        <v>10245</v>
      </c>
      <c r="E4936" t="s">
        <v>1572</v>
      </c>
      <c r="F4936" t="s">
        <v>10225</v>
      </c>
      <c r="G4936" t="s">
        <v>7490</v>
      </c>
      <c r="H4936" s="2">
        <v>45052</v>
      </c>
      <c r="I4936" s="2">
        <v>45052</v>
      </c>
      <c r="J4936"/>
      <c r="K4936"/>
      <c r="L4936">
        <v>0.01</v>
      </c>
      <c r="M4936" t="s">
        <v>7484</v>
      </c>
      <c r="N4936" t="s">
        <v>4199</v>
      </c>
      <c r="O4936"/>
      <c r="P4936" t="s">
        <v>10220</v>
      </c>
      <c r="Q4936" t="s">
        <v>5093</v>
      </c>
      <c r="R4936" t="s">
        <v>15449</v>
      </c>
      <c r="S4936" t="s">
        <v>15436</v>
      </c>
      <c r="T4936" t="s">
        <v>15437</v>
      </c>
      <c r="U4936" t="s">
        <v>15437</v>
      </c>
      <c r="V4936">
        <v>0</v>
      </c>
    </row>
    <row r="4937" spans="1:22" x14ac:dyDescent="0.25">
      <c r="A4937" t="s">
        <v>1569</v>
      </c>
      <c r="B4937">
        <v>329044</v>
      </c>
      <c r="C4937" t="s">
        <v>2367</v>
      </c>
      <c r="D4937" t="s">
        <v>4554</v>
      </c>
      <c r="E4937" t="s">
        <v>1607</v>
      </c>
      <c r="F4937" t="s">
        <v>4541</v>
      </c>
      <c r="G4937" t="s">
        <v>4294</v>
      </c>
      <c r="H4937" s="2">
        <v>45052</v>
      </c>
      <c r="I4937" s="2">
        <v>45831</v>
      </c>
      <c r="J4937"/>
      <c r="K4937"/>
      <c r="L4937">
        <v>38</v>
      </c>
      <c r="M4937" t="s">
        <v>4269</v>
      </c>
      <c r="N4937" t="s">
        <v>3482</v>
      </c>
      <c r="O4937"/>
      <c r="P4937" t="s">
        <v>4525</v>
      </c>
      <c r="Q4937" t="s">
        <v>4526</v>
      </c>
      <c r="R4937" t="s">
        <v>15451</v>
      </c>
      <c r="S4937" t="s">
        <v>15436</v>
      </c>
      <c r="T4937" t="s">
        <v>15437</v>
      </c>
      <c r="U4937" t="s">
        <v>15437</v>
      </c>
      <c r="V4937">
        <v>1</v>
      </c>
    </row>
    <row r="4938" spans="1:22" x14ac:dyDescent="0.25">
      <c r="A4938" t="s">
        <v>1569</v>
      </c>
      <c r="B4938">
        <v>329023</v>
      </c>
      <c r="C4938" t="s">
        <v>1895</v>
      </c>
      <c r="D4938" t="s">
        <v>6462</v>
      </c>
      <c r="E4938" t="s">
        <v>1572</v>
      </c>
      <c r="F4938" t="s">
        <v>8375</v>
      </c>
      <c r="G4938" t="s">
        <v>7607</v>
      </c>
      <c r="H4938" s="2">
        <v>45051</v>
      </c>
      <c r="I4938" s="2">
        <v>45051</v>
      </c>
      <c r="J4938"/>
      <c r="K4938"/>
      <c r="L4938">
        <v>0.01</v>
      </c>
      <c r="M4938" t="s">
        <v>7484</v>
      </c>
      <c r="N4938" t="s">
        <v>3482</v>
      </c>
      <c r="O4938"/>
      <c r="P4938" t="s">
        <v>8365</v>
      </c>
      <c r="Q4938" t="s">
        <v>5138</v>
      </c>
      <c r="R4938" t="s">
        <v>15466</v>
      </c>
      <c r="S4938" t="s">
        <v>15436</v>
      </c>
      <c r="T4938" t="s">
        <v>15437</v>
      </c>
      <c r="U4938" t="s">
        <v>15437</v>
      </c>
      <c r="V4938">
        <v>0</v>
      </c>
    </row>
    <row r="4939" spans="1:22" x14ac:dyDescent="0.25">
      <c r="A4939" t="s">
        <v>1569</v>
      </c>
      <c r="B4939">
        <v>329022</v>
      </c>
      <c r="C4939" t="s">
        <v>8239</v>
      </c>
      <c r="D4939" t="s">
        <v>10073</v>
      </c>
      <c r="E4939" t="s">
        <v>1596</v>
      </c>
      <c r="F4939" t="s">
        <v>10063</v>
      </c>
      <c r="G4939" t="s">
        <v>7509</v>
      </c>
      <c r="H4939" s="2">
        <v>45051</v>
      </c>
      <c r="I4939" s="2">
        <v>45551</v>
      </c>
      <c r="J4939"/>
      <c r="K4939"/>
      <c r="L4939">
        <v>16.5</v>
      </c>
      <c r="M4939" t="s">
        <v>7484</v>
      </c>
      <c r="N4939" t="s">
        <v>3311</v>
      </c>
      <c r="O4939"/>
      <c r="P4939" t="s">
        <v>10046</v>
      </c>
      <c r="Q4939" t="s">
        <v>6763</v>
      </c>
      <c r="R4939" t="s">
        <v>15463</v>
      </c>
      <c r="S4939" t="s">
        <v>15436</v>
      </c>
      <c r="T4939" t="s">
        <v>15437</v>
      </c>
      <c r="U4939" t="s">
        <v>15437</v>
      </c>
      <c r="V4939">
        <v>0.43421052631578949</v>
      </c>
    </row>
    <row r="4940" spans="1:22" x14ac:dyDescent="0.25">
      <c r="A4940" t="s">
        <v>1569</v>
      </c>
      <c r="B4940">
        <v>329027</v>
      </c>
      <c r="C4940" t="s">
        <v>1613</v>
      </c>
      <c r="D4940" t="s">
        <v>5814</v>
      </c>
      <c r="E4940" t="s">
        <v>1572</v>
      </c>
      <c r="F4940" t="s">
        <v>5796</v>
      </c>
      <c r="G4940" t="s">
        <v>4268</v>
      </c>
      <c r="H4940" s="2">
        <v>45051</v>
      </c>
      <c r="I4940" s="2">
        <v>45051</v>
      </c>
      <c r="J4940"/>
      <c r="K4940"/>
      <c r="L4940">
        <v>0.01</v>
      </c>
      <c r="M4940" t="s">
        <v>4269</v>
      </c>
      <c r="N4940" t="s">
        <v>3482</v>
      </c>
      <c r="O4940"/>
      <c r="P4940" t="s">
        <v>5797</v>
      </c>
      <c r="Q4940" t="s">
        <v>5798</v>
      </c>
      <c r="R4940" t="s">
        <v>15455</v>
      </c>
      <c r="S4940" t="s">
        <v>15436</v>
      </c>
      <c r="T4940" t="s">
        <v>15437</v>
      </c>
      <c r="U4940" t="s">
        <v>15437</v>
      </c>
      <c r="V4940">
        <v>0</v>
      </c>
    </row>
    <row r="4941" spans="1:22" x14ac:dyDescent="0.25">
      <c r="A4941" t="s">
        <v>1569</v>
      </c>
      <c r="B4941">
        <v>329004</v>
      </c>
      <c r="C4941" t="s">
        <v>3513</v>
      </c>
      <c r="D4941" t="s">
        <v>7927</v>
      </c>
      <c r="E4941" t="s">
        <v>1596</v>
      </c>
      <c r="F4941" t="s">
        <v>7902</v>
      </c>
      <c r="G4941" t="s">
        <v>7490</v>
      </c>
      <c r="H4941" s="2">
        <v>45050</v>
      </c>
      <c r="I4941" s="2">
        <v>45050</v>
      </c>
      <c r="J4941"/>
      <c r="K4941"/>
      <c r="L4941">
        <v>29.5</v>
      </c>
      <c r="M4941" t="s">
        <v>7484</v>
      </c>
      <c r="N4941" t="s">
        <v>3311</v>
      </c>
      <c r="O4941"/>
      <c r="P4941" t="s">
        <v>7903</v>
      </c>
      <c r="Q4941" t="s">
        <v>3398</v>
      </c>
      <c r="R4941" t="s">
        <v>15463</v>
      </c>
      <c r="S4941" t="s">
        <v>15436</v>
      </c>
      <c r="T4941" t="s">
        <v>15437</v>
      </c>
      <c r="U4941" t="s">
        <v>15437</v>
      </c>
      <c r="V4941">
        <v>0.77631578947368418</v>
      </c>
    </row>
    <row r="4942" spans="1:22" x14ac:dyDescent="0.25">
      <c r="A4942" t="s">
        <v>1569</v>
      </c>
      <c r="B4942">
        <v>329017</v>
      </c>
      <c r="C4942" t="s">
        <v>9064</v>
      </c>
      <c r="D4942" t="s">
        <v>1765</v>
      </c>
      <c r="E4942" t="s">
        <v>1572</v>
      </c>
      <c r="F4942" t="s">
        <v>9037</v>
      </c>
      <c r="G4942" t="s">
        <v>7487</v>
      </c>
      <c r="H4942" s="2">
        <v>45050</v>
      </c>
      <c r="I4942" s="2">
        <v>45050</v>
      </c>
      <c r="J4942"/>
      <c r="K4942"/>
      <c r="L4942">
        <v>0.01</v>
      </c>
      <c r="M4942" t="s">
        <v>7484</v>
      </c>
      <c r="N4942" t="s">
        <v>3865</v>
      </c>
      <c r="O4942"/>
      <c r="P4942" t="s">
        <v>9018</v>
      </c>
      <c r="Q4942" t="s">
        <v>4338</v>
      </c>
      <c r="R4942" t="s">
        <v>15468</v>
      </c>
      <c r="S4942" t="s">
        <v>15436</v>
      </c>
      <c r="T4942" t="s">
        <v>15437</v>
      </c>
      <c r="U4942" t="s">
        <v>15437</v>
      </c>
      <c r="V4942">
        <v>0</v>
      </c>
    </row>
    <row r="4943" spans="1:22" x14ac:dyDescent="0.25">
      <c r="A4943" t="s">
        <v>1569</v>
      </c>
      <c r="B4943">
        <v>328999</v>
      </c>
      <c r="C4943" t="s">
        <v>9914</v>
      </c>
      <c r="D4943" t="s">
        <v>9915</v>
      </c>
      <c r="E4943" t="s">
        <v>1572</v>
      </c>
      <c r="F4943" t="s">
        <v>9874</v>
      </c>
      <c r="G4943" t="s">
        <v>7490</v>
      </c>
      <c r="H4943" s="2">
        <v>45050</v>
      </c>
      <c r="I4943" s="2">
        <v>45050</v>
      </c>
      <c r="J4943"/>
      <c r="K4943"/>
      <c r="L4943">
        <v>0.01</v>
      </c>
      <c r="M4943" t="s">
        <v>7484</v>
      </c>
      <c r="N4943" t="s">
        <v>4199</v>
      </c>
      <c r="O4943"/>
      <c r="P4943" t="s">
        <v>9875</v>
      </c>
      <c r="Q4943" t="s">
        <v>6060</v>
      </c>
      <c r="R4943" t="s">
        <v>15449</v>
      </c>
      <c r="S4943" t="s">
        <v>15436</v>
      </c>
      <c r="T4943" t="s">
        <v>15437</v>
      </c>
      <c r="U4943" t="s">
        <v>15437</v>
      </c>
      <c r="V4943">
        <v>0</v>
      </c>
    </row>
    <row r="4944" spans="1:22" x14ac:dyDescent="0.25">
      <c r="A4944" t="s">
        <v>1569</v>
      </c>
      <c r="B4944">
        <v>329008</v>
      </c>
      <c r="C4944" t="s">
        <v>1655</v>
      </c>
      <c r="D4944" t="s">
        <v>10345</v>
      </c>
      <c r="E4944" t="s">
        <v>1572</v>
      </c>
      <c r="F4944" t="s">
        <v>11544</v>
      </c>
      <c r="G4944" t="s">
        <v>7483</v>
      </c>
      <c r="H4944" s="2">
        <v>45050</v>
      </c>
      <c r="I4944" s="2">
        <v>45050</v>
      </c>
      <c r="J4944"/>
      <c r="K4944"/>
      <c r="L4944">
        <v>0.01</v>
      </c>
      <c r="M4944" t="s">
        <v>7484</v>
      </c>
      <c r="N4944" t="s">
        <v>3482</v>
      </c>
      <c r="O4944"/>
      <c r="P4944" t="s">
        <v>11524</v>
      </c>
      <c r="Q4944" t="s">
        <v>5410</v>
      </c>
      <c r="R4944" t="s">
        <v>15468</v>
      </c>
      <c r="S4944" t="s">
        <v>15436</v>
      </c>
      <c r="T4944" t="s">
        <v>15437</v>
      </c>
      <c r="U4944" t="s">
        <v>15437</v>
      </c>
      <c r="V4944">
        <v>0</v>
      </c>
    </row>
    <row r="4945" spans="1:22" x14ac:dyDescent="0.25">
      <c r="A4945" t="s">
        <v>1569</v>
      </c>
      <c r="B4945">
        <v>329012</v>
      </c>
      <c r="C4945" t="s">
        <v>2492</v>
      </c>
      <c r="D4945" t="s">
        <v>5815</v>
      </c>
      <c r="E4945" t="s">
        <v>1572</v>
      </c>
      <c r="F4945" t="s">
        <v>5796</v>
      </c>
      <c r="G4945" t="s">
        <v>4268</v>
      </c>
      <c r="H4945" s="2">
        <v>45050</v>
      </c>
      <c r="I4945" s="2">
        <v>45050</v>
      </c>
      <c r="J4945"/>
      <c r="K4945"/>
      <c r="L4945">
        <v>0.01</v>
      </c>
      <c r="M4945" t="s">
        <v>4269</v>
      </c>
      <c r="N4945" t="s">
        <v>3482</v>
      </c>
      <c r="O4945"/>
      <c r="P4945" t="s">
        <v>5797</v>
      </c>
      <c r="Q4945" t="s">
        <v>5798</v>
      </c>
      <c r="R4945" t="s">
        <v>15455</v>
      </c>
      <c r="S4945" t="s">
        <v>15436</v>
      </c>
      <c r="T4945" t="s">
        <v>15437</v>
      </c>
      <c r="U4945" t="s">
        <v>15437</v>
      </c>
      <c r="V4945">
        <v>0</v>
      </c>
    </row>
    <row r="4946" spans="1:22" x14ac:dyDescent="0.25">
      <c r="A4946" t="s">
        <v>1569</v>
      </c>
      <c r="B4946">
        <v>328987</v>
      </c>
      <c r="C4946" t="s">
        <v>2298</v>
      </c>
      <c r="D4946" t="s">
        <v>5951</v>
      </c>
      <c r="E4946" t="s">
        <v>1596</v>
      </c>
      <c r="F4946" t="s">
        <v>8550</v>
      </c>
      <c r="G4946" t="s">
        <v>7534</v>
      </c>
      <c r="H4946" s="2">
        <v>45047</v>
      </c>
      <c r="I4946" s="2">
        <v>45187</v>
      </c>
      <c r="J4946"/>
      <c r="K4946"/>
      <c r="L4946">
        <v>37.5</v>
      </c>
      <c r="M4946" t="s">
        <v>7484</v>
      </c>
      <c r="N4946" t="s">
        <v>1714</v>
      </c>
      <c r="O4946"/>
      <c r="P4946" t="s">
        <v>8513</v>
      </c>
      <c r="Q4946" t="s">
        <v>8514</v>
      </c>
      <c r="R4946" t="s">
        <v>15462</v>
      </c>
      <c r="S4946" t="s">
        <v>15436</v>
      </c>
      <c r="T4946" t="s">
        <v>15437</v>
      </c>
      <c r="U4946" t="s">
        <v>15437</v>
      </c>
      <c r="V4946">
        <v>0.98684210526315785</v>
      </c>
    </row>
    <row r="4947" spans="1:22" x14ac:dyDescent="0.25">
      <c r="A4947" t="s">
        <v>1569</v>
      </c>
      <c r="B4947">
        <v>328973</v>
      </c>
      <c r="C4947" t="s">
        <v>10246</v>
      </c>
      <c r="D4947" t="s">
        <v>10247</v>
      </c>
      <c r="E4947" t="s">
        <v>1572</v>
      </c>
      <c r="F4947" t="s">
        <v>10248</v>
      </c>
      <c r="G4947" t="s">
        <v>7503</v>
      </c>
      <c r="H4947" s="2">
        <v>45047</v>
      </c>
      <c r="I4947" s="2">
        <v>45453</v>
      </c>
      <c r="J4947"/>
      <c r="K4947"/>
      <c r="L4947">
        <v>0.01</v>
      </c>
      <c r="M4947" t="s">
        <v>7484</v>
      </c>
      <c r="N4947" t="s">
        <v>4199</v>
      </c>
      <c r="O4947"/>
      <c r="P4947" t="s">
        <v>10220</v>
      </c>
      <c r="Q4947" t="s">
        <v>5093</v>
      </c>
      <c r="R4947" t="s">
        <v>15449</v>
      </c>
      <c r="S4947" t="s">
        <v>15436</v>
      </c>
      <c r="T4947" t="s">
        <v>15437</v>
      </c>
      <c r="U4947" t="s">
        <v>15437</v>
      </c>
      <c r="V4947">
        <v>0</v>
      </c>
    </row>
    <row r="4948" spans="1:22" x14ac:dyDescent="0.25">
      <c r="A4948" t="s">
        <v>1569</v>
      </c>
      <c r="B4948">
        <v>328872</v>
      </c>
      <c r="C4948" t="s">
        <v>2618</v>
      </c>
      <c r="D4948" t="s">
        <v>11917</v>
      </c>
      <c r="E4948" t="s">
        <v>1572</v>
      </c>
      <c r="F4948" t="s">
        <v>11901</v>
      </c>
      <c r="G4948" t="s">
        <v>7490</v>
      </c>
      <c r="H4948" s="2">
        <v>45047</v>
      </c>
      <c r="I4948" s="2">
        <v>45068</v>
      </c>
      <c r="J4948"/>
      <c r="K4948"/>
      <c r="L4948">
        <v>0.01</v>
      </c>
      <c r="M4948" t="s">
        <v>7484</v>
      </c>
      <c r="N4948" t="s">
        <v>1714</v>
      </c>
      <c r="O4948"/>
      <c r="P4948" t="s">
        <v>11896</v>
      </c>
      <c r="Q4948" t="s">
        <v>3067</v>
      </c>
      <c r="R4948" t="s">
        <v>15461</v>
      </c>
      <c r="S4948" t="s">
        <v>15436</v>
      </c>
      <c r="T4948" t="s">
        <v>15437</v>
      </c>
      <c r="U4948" t="s">
        <v>15437</v>
      </c>
      <c r="V4948">
        <v>0</v>
      </c>
    </row>
    <row r="4949" spans="1:22" x14ac:dyDescent="0.25">
      <c r="A4949" t="s">
        <v>1569</v>
      </c>
      <c r="B4949">
        <v>328971</v>
      </c>
      <c r="C4949" t="s">
        <v>2212</v>
      </c>
      <c r="D4949" t="s">
        <v>12689</v>
      </c>
      <c r="E4949" t="s">
        <v>1607</v>
      </c>
      <c r="F4949" t="s">
        <v>12690</v>
      </c>
      <c r="G4949" t="s">
        <v>7522</v>
      </c>
      <c r="H4949" s="2">
        <v>45047</v>
      </c>
      <c r="I4949" s="2">
        <v>45495</v>
      </c>
      <c r="J4949"/>
      <c r="K4949"/>
      <c r="L4949">
        <v>38</v>
      </c>
      <c r="M4949" t="s">
        <v>7484</v>
      </c>
      <c r="N4949" t="s">
        <v>3482</v>
      </c>
      <c r="O4949"/>
      <c r="P4949" t="s">
        <v>12669</v>
      </c>
      <c r="Q4949" t="s">
        <v>12670</v>
      </c>
      <c r="R4949" t="s">
        <v>15468</v>
      </c>
      <c r="S4949" t="s">
        <v>15436</v>
      </c>
      <c r="T4949" t="s">
        <v>15437</v>
      </c>
      <c r="U4949" t="s">
        <v>1566</v>
      </c>
      <c r="V4949">
        <v>1</v>
      </c>
    </row>
    <row r="4950" spans="1:22" x14ac:dyDescent="0.25">
      <c r="A4950" t="s">
        <v>1569</v>
      </c>
      <c r="B4950">
        <v>328927</v>
      </c>
      <c r="C4950" t="s">
        <v>14253</v>
      </c>
      <c r="D4950" t="s">
        <v>14254</v>
      </c>
      <c r="E4950" t="s">
        <v>1607</v>
      </c>
      <c r="F4950" t="s">
        <v>14225</v>
      </c>
      <c r="G4950" t="s">
        <v>14226</v>
      </c>
      <c r="H4950" s="2">
        <v>45047</v>
      </c>
      <c r="I4950" s="2">
        <v>45047</v>
      </c>
      <c r="J4950"/>
      <c r="K4950"/>
      <c r="L4950">
        <v>38</v>
      </c>
      <c r="M4950" t="s">
        <v>7484</v>
      </c>
      <c r="N4950" t="s">
        <v>1714</v>
      </c>
      <c r="O4950" t="s">
        <v>7120</v>
      </c>
      <c r="P4950" t="s">
        <v>14227</v>
      </c>
      <c r="Q4950" t="s">
        <v>83</v>
      </c>
      <c r="R4950" t="s">
        <v>83</v>
      </c>
      <c r="S4950" t="s">
        <v>15436</v>
      </c>
      <c r="T4950" t="s">
        <v>15437</v>
      </c>
      <c r="U4950" t="s">
        <v>15437</v>
      </c>
      <c r="V4950">
        <v>1</v>
      </c>
    </row>
    <row r="4951" spans="1:22" x14ac:dyDescent="0.25">
      <c r="A4951" t="s">
        <v>1569</v>
      </c>
      <c r="B4951">
        <v>328932</v>
      </c>
      <c r="C4951" t="s">
        <v>2476</v>
      </c>
      <c r="D4951" t="s">
        <v>1636</v>
      </c>
      <c r="E4951" t="s">
        <v>1607</v>
      </c>
      <c r="F4951" t="s">
        <v>14755</v>
      </c>
      <c r="G4951" t="s">
        <v>14756</v>
      </c>
      <c r="H4951" s="2">
        <v>45047</v>
      </c>
      <c r="I4951" s="2">
        <v>45047</v>
      </c>
      <c r="J4951"/>
      <c r="K4951"/>
      <c r="L4951">
        <v>38</v>
      </c>
      <c r="M4951" t="s">
        <v>7484</v>
      </c>
      <c r="N4951" t="s">
        <v>1714</v>
      </c>
      <c r="O4951" t="s">
        <v>7120</v>
      </c>
      <c r="P4951" t="s">
        <v>14753</v>
      </c>
      <c r="Q4951" t="s">
        <v>14754</v>
      </c>
      <c r="R4951" t="s">
        <v>15431</v>
      </c>
      <c r="S4951" t="s">
        <v>15436</v>
      </c>
      <c r="T4951" t="s">
        <v>15437</v>
      </c>
      <c r="U4951" t="s">
        <v>15437</v>
      </c>
      <c r="V4951">
        <v>1</v>
      </c>
    </row>
    <row r="4952" spans="1:22" x14ac:dyDescent="0.25">
      <c r="A4952" t="s">
        <v>1569</v>
      </c>
      <c r="B4952">
        <v>328980</v>
      </c>
      <c r="C4952" t="s">
        <v>1979</v>
      </c>
      <c r="D4952" t="s">
        <v>4408</v>
      </c>
      <c r="E4952" t="s">
        <v>1596</v>
      </c>
      <c r="F4952" t="s">
        <v>4377</v>
      </c>
      <c r="G4952" t="s">
        <v>4294</v>
      </c>
      <c r="H4952" s="2">
        <v>45047</v>
      </c>
      <c r="I4952" s="2">
        <v>45775</v>
      </c>
      <c r="J4952"/>
      <c r="K4952"/>
      <c r="L4952">
        <v>19.5</v>
      </c>
      <c r="M4952" t="s">
        <v>4269</v>
      </c>
      <c r="N4952" t="s">
        <v>4199</v>
      </c>
      <c r="O4952"/>
      <c r="P4952" t="s">
        <v>4373</v>
      </c>
      <c r="Q4952" t="s">
        <v>4374</v>
      </c>
      <c r="R4952" t="s">
        <v>15449</v>
      </c>
      <c r="S4952" t="s">
        <v>15436</v>
      </c>
      <c r="T4952" t="s">
        <v>15437</v>
      </c>
      <c r="U4952" t="s">
        <v>15437</v>
      </c>
      <c r="V4952">
        <v>0.51315789473684215</v>
      </c>
    </row>
    <row r="4953" spans="1:22" x14ac:dyDescent="0.25">
      <c r="A4953" t="s">
        <v>1569</v>
      </c>
      <c r="B4953">
        <v>328989</v>
      </c>
      <c r="C4953" t="s">
        <v>2155</v>
      </c>
      <c r="D4953" t="s">
        <v>5715</v>
      </c>
      <c r="E4953" t="s">
        <v>1572</v>
      </c>
      <c r="F4953" t="s">
        <v>5702</v>
      </c>
      <c r="G4953" t="s">
        <v>4268</v>
      </c>
      <c r="H4953" s="2">
        <v>45047</v>
      </c>
      <c r="I4953" s="2">
        <v>45523</v>
      </c>
      <c r="J4953"/>
      <c r="K4953"/>
      <c r="L4953">
        <v>0.01</v>
      </c>
      <c r="M4953" t="s">
        <v>4269</v>
      </c>
      <c r="N4953" t="s">
        <v>1714</v>
      </c>
      <c r="O4953"/>
      <c r="P4953" t="s">
        <v>5703</v>
      </c>
      <c r="Q4953" t="s">
        <v>5704</v>
      </c>
      <c r="R4953" t="s">
        <v>15447</v>
      </c>
      <c r="S4953" t="s">
        <v>15436</v>
      </c>
      <c r="T4953" t="s">
        <v>15437</v>
      </c>
      <c r="U4953" t="s">
        <v>15437</v>
      </c>
      <c r="V4953">
        <v>0</v>
      </c>
    </row>
    <row r="4954" spans="1:22" x14ac:dyDescent="0.25">
      <c r="A4954" t="s">
        <v>1569</v>
      </c>
      <c r="B4954">
        <v>328988</v>
      </c>
      <c r="C4954" t="s">
        <v>1628</v>
      </c>
      <c r="D4954" t="s">
        <v>5816</v>
      </c>
      <c r="E4954" t="s">
        <v>1572</v>
      </c>
      <c r="F4954" t="s">
        <v>5796</v>
      </c>
      <c r="G4954" t="s">
        <v>4268</v>
      </c>
      <c r="H4954" s="2">
        <v>45047</v>
      </c>
      <c r="I4954" s="2">
        <v>45047</v>
      </c>
      <c r="J4954"/>
      <c r="K4954"/>
      <c r="L4954">
        <v>0.01</v>
      </c>
      <c r="M4954" t="s">
        <v>4269</v>
      </c>
      <c r="N4954" t="s">
        <v>3482</v>
      </c>
      <c r="O4954"/>
      <c r="P4954" t="s">
        <v>5797</v>
      </c>
      <c r="Q4954" t="s">
        <v>5798</v>
      </c>
      <c r="R4954" t="s">
        <v>15455</v>
      </c>
      <c r="S4954" t="s">
        <v>15436</v>
      </c>
      <c r="T4954" t="s">
        <v>15437</v>
      </c>
      <c r="U4954" t="s">
        <v>15437</v>
      </c>
      <c r="V4954">
        <v>0</v>
      </c>
    </row>
    <row r="4955" spans="1:22" x14ac:dyDescent="0.25">
      <c r="A4955" t="s">
        <v>1569</v>
      </c>
      <c r="B4955">
        <v>328970</v>
      </c>
      <c r="C4955" t="s">
        <v>4375</v>
      </c>
      <c r="D4955" t="s">
        <v>1878</v>
      </c>
      <c r="E4955" t="s">
        <v>1572</v>
      </c>
      <c r="F4955" t="s">
        <v>5855</v>
      </c>
      <c r="G4955" t="s">
        <v>4268</v>
      </c>
      <c r="H4955" s="2">
        <v>45047</v>
      </c>
      <c r="I4955" s="2">
        <v>45201</v>
      </c>
      <c r="J4955"/>
      <c r="K4955"/>
      <c r="L4955">
        <v>0.01</v>
      </c>
      <c r="M4955" t="s">
        <v>4269</v>
      </c>
      <c r="N4955" t="s">
        <v>3865</v>
      </c>
      <c r="O4955"/>
      <c r="P4955" t="s">
        <v>5856</v>
      </c>
      <c r="Q4955" t="s">
        <v>5857</v>
      </c>
      <c r="R4955" t="s">
        <v>15452</v>
      </c>
      <c r="S4955" t="s">
        <v>15436</v>
      </c>
      <c r="T4955" t="s">
        <v>15437</v>
      </c>
      <c r="U4955" t="s">
        <v>15437</v>
      </c>
      <c r="V4955">
        <v>0</v>
      </c>
    </row>
    <row r="4956" spans="1:22" x14ac:dyDescent="0.25">
      <c r="A4956" t="s">
        <v>1569</v>
      </c>
      <c r="B4956">
        <v>328962</v>
      </c>
      <c r="C4956" t="s">
        <v>7682</v>
      </c>
      <c r="D4956" t="s">
        <v>10731</v>
      </c>
      <c r="E4956" t="s">
        <v>1572</v>
      </c>
      <c r="F4956" t="s">
        <v>10704</v>
      </c>
      <c r="G4956" t="s">
        <v>7490</v>
      </c>
      <c r="H4956" s="2">
        <v>45046</v>
      </c>
      <c r="I4956" s="2">
        <v>45046</v>
      </c>
      <c r="J4956"/>
      <c r="K4956"/>
      <c r="L4956">
        <v>0.01</v>
      </c>
      <c r="M4956" t="s">
        <v>7484</v>
      </c>
      <c r="N4956" t="s">
        <v>1576</v>
      </c>
      <c r="O4956"/>
      <c r="P4956" t="s">
        <v>10705</v>
      </c>
      <c r="Q4956" t="s">
        <v>10706</v>
      </c>
      <c r="R4956" t="s">
        <v>15464</v>
      </c>
      <c r="S4956" t="s">
        <v>15436</v>
      </c>
      <c r="T4956" t="s">
        <v>15437</v>
      </c>
      <c r="U4956" t="s">
        <v>15437</v>
      </c>
      <c r="V4956">
        <v>0</v>
      </c>
    </row>
    <row r="4957" spans="1:22" x14ac:dyDescent="0.25">
      <c r="A4957" t="s">
        <v>1569</v>
      </c>
      <c r="B4957">
        <v>328940</v>
      </c>
      <c r="C4957" t="s">
        <v>2637</v>
      </c>
      <c r="D4957" t="s">
        <v>3048</v>
      </c>
      <c r="E4957" t="s">
        <v>1572</v>
      </c>
      <c r="F4957" t="s">
        <v>7848</v>
      </c>
      <c r="G4957" t="s">
        <v>7490</v>
      </c>
      <c r="H4957" s="2">
        <v>45045</v>
      </c>
      <c r="I4957" s="2">
        <v>45045</v>
      </c>
      <c r="J4957"/>
      <c r="K4957"/>
      <c r="L4957">
        <v>0.01</v>
      </c>
      <c r="M4957" t="s">
        <v>7484</v>
      </c>
      <c r="N4957" t="s">
        <v>1714</v>
      </c>
      <c r="O4957"/>
      <c r="P4957" t="s">
        <v>7846</v>
      </c>
      <c r="Q4957" t="s">
        <v>5729</v>
      </c>
      <c r="R4957" t="s">
        <v>15462</v>
      </c>
      <c r="S4957" t="s">
        <v>15436</v>
      </c>
      <c r="T4957" t="s">
        <v>15437</v>
      </c>
      <c r="U4957" t="s">
        <v>15437</v>
      </c>
      <c r="V4957">
        <v>0</v>
      </c>
    </row>
    <row r="4958" spans="1:22" x14ac:dyDescent="0.25">
      <c r="A4958" t="s">
        <v>1569</v>
      </c>
      <c r="B4958">
        <v>328974</v>
      </c>
      <c r="C4958" t="s">
        <v>1613</v>
      </c>
      <c r="D4958" t="s">
        <v>8434</v>
      </c>
      <c r="E4958" t="s">
        <v>1572</v>
      </c>
      <c r="F4958" t="s">
        <v>8419</v>
      </c>
      <c r="G4958" t="s">
        <v>7487</v>
      </c>
      <c r="H4958" s="2">
        <v>45045</v>
      </c>
      <c r="I4958" s="2">
        <v>45045</v>
      </c>
      <c r="J4958"/>
      <c r="K4958"/>
      <c r="L4958">
        <v>0.01</v>
      </c>
      <c r="M4958" t="s">
        <v>7484</v>
      </c>
      <c r="N4958" t="s">
        <v>1576</v>
      </c>
      <c r="O4958"/>
      <c r="P4958" t="s">
        <v>8405</v>
      </c>
      <c r="Q4958" t="s">
        <v>8406</v>
      </c>
      <c r="R4958" t="s">
        <v>15464</v>
      </c>
      <c r="S4958" t="s">
        <v>15436</v>
      </c>
      <c r="T4958" t="s">
        <v>15437</v>
      </c>
      <c r="U4958" t="s">
        <v>15437</v>
      </c>
      <c r="V4958">
        <v>0</v>
      </c>
    </row>
    <row r="4959" spans="1:22" x14ac:dyDescent="0.25">
      <c r="A4959" t="s">
        <v>1569</v>
      </c>
      <c r="B4959">
        <v>328931</v>
      </c>
      <c r="C4959" t="s">
        <v>3353</v>
      </c>
      <c r="D4959" t="s">
        <v>9210</v>
      </c>
      <c r="E4959" t="s">
        <v>1572</v>
      </c>
      <c r="F4959" t="s">
        <v>9345</v>
      </c>
      <c r="G4959" t="s">
        <v>7490</v>
      </c>
      <c r="H4959" s="2">
        <v>45045</v>
      </c>
      <c r="I4959" s="2">
        <v>45817</v>
      </c>
      <c r="J4959"/>
      <c r="K4959"/>
      <c r="L4959">
        <v>0.01</v>
      </c>
      <c r="M4959" t="s">
        <v>7484</v>
      </c>
      <c r="N4959" t="s">
        <v>3482</v>
      </c>
      <c r="O4959"/>
      <c r="P4959" t="s">
        <v>9346</v>
      </c>
      <c r="Q4959" t="s">
        <v>9347</v>
      </c>
      <c r="R4959" t="s">
        <v>15465</v>
      </c>
      <c r="S4959" t="s">
        <v>15436</v>
      </c>
      <c r="T4959" t="s">
        <v>15437</v>
      </c>
      <c r="U4959" t="s">
        <v>15437</v>
      </c>
      <c r="V4959">
        <v>0</v>
      </c>
    </row>
    <row r="4960" spans="1:22" x14ac:dyDescent="0.25">
      <c r="A4960" t="s">
        <v>1569</v>
      </c>
      <c r="B4960">
        <v>328978</v>
      </c>
      <c r="C4960" t="s">
        <v>3519</v>
      </c>
      <c r="D4960" t="s">
        <v>11761</v>
      </c>
      <c r="E4960" t="s">
        <v>1572</v>
      </c>
      <c r="F4960" t="s">
        <v>11732</v>
      </c>
      <c r="G4960" t="s">
        <v>7487</v>
      </c>
      <c r="H4960" s="2">
        <v>45045</v>
      </c>
      <c r="I4960" s="2">
        <v>45761</v>
      </c>
      <c r="J4960"/>
      <c r="K4960"/>
      <c r="L4960">
        <v>0.01</v>
      </c>
      <c r="M4960" t="s">
        <v>7484</v>
      </c>
      <c r="N4960" t="s">
        <v>3482</v>
      </c>
      <c r="O4960"/>
      <c r="P4960" t="s">
        <v>11717</v>
      </c>
      <c r="Q4960" t="s">
        <v>11718</v>
      </c>
      <c r="R4960" t="s">
        <v>15465</v>
      </c>
      <c r="S4960" t="s">
        <v>15436</v>
      </c>
      <c r="T4960" t="s">
        <v>15437</v>
      </c>
      <c r="U4960" t="s">
        <v>15437</v>
      </c>
      <c r="V4960">
        <v>0</v>
      </c>
    </row>
    <row r="4961" spans="1:22" x14ac:dyDescent="0.25">
      <c r="A4961" t="s">
        <v>1569</v>
      </c>
      <c r="B4961">
        <v>328889</v>
      </c>
      <c r="C4961" t="s">
        <v>1910</v>
      </c>
      <c r="D4961" t="s">
        <v>2978</v>
      </c>
      <c r="E4961" t="s">
        <v>1572</v>
      </c>
      <c r="F4961" t="s">
        <v>5408</v>
      </c>
      <c r="G4961" t="s">
        <v>4268</v>
      </c>
      <c r="H4961" s="2">
        <v>45045</v>
      </c>
      <c r="I4961" s="2">
        <v>45045</v>
      </c>
      <c r="J4961"/>
      <c r="K4961"/>
      <c r="L4961">
        <v>0.01</v>
      </c>
      <c r="M4961" t="s">
        <v>4269</v>
      </c>
      <c r="N4961" t="s">
        <v>3482</v>
      </c>
      <c r="O4961"/>
      <c r="P4961" t="s">
        <v>5409</v>
      </c>
      <c r="Q4961" t="s">
        <v>5410</v>
      </c>
      <c r="R4961" t="s">
        <v>15450</v>
      </c>
      <c r="S4961" t="s">
        <v>15436</v>
      </c>
      <c r="T4961" t="s">
        <v>15437</v>
      </c>
      <c r="U4961" t="s">
        <v>15437</v>
      </c>
      <c r="V4961">
        <v>0</v>
      </c>
    </row>
    <row r="4962" spans="1:22" x14ac:dyDescent="0.25">
      <c r="A4962" t="s">
        <v>1569</v>
      </c>
      <c r="B4962">
        <v>328907</v>
      </c>
      <c r="C4962" t="s">
        <v>8435</v>
      </c>
      <c r="D4962" t="s">
        <v>8436</v>
      </c>
      <c r="E4962" t="s">
        <v>1572</v>
      </c>
      <c r="F4962" t="s">
        <v>8419</v>
      </c>
      <c r="G4962" t="s">
        <v>7487</v>
      </c>
      <c r="H4962" s="2">
        <v>45043</v>
      </c>
      <c r="I4962" s="2">
        <v>45043</v>
      </c>
      <c r="J4962"/>
      <c r="K4962"/>
      <c r="L4962">
        <v>0.01</v>
      </c>
      <c r="M4962" t="s">
        <v>7484</v>
      </c>
      <c r="N4962" t="s">
        <v>1576</v>
      </c>
      <c r="O4962"/>
      <c r="P4962" t="s">
        <v>8405</v>
      </c>
      <c r="Q4962" t="s">
        <v>8406</v>
      </c>
      <c r="R4962" t="s">
        <v>15464</v>
      </c>
      <c r="S4962" t="s">
        <v>15436</v>
      </c>
      <c r="T4962" t="s">
        <v>15437</v>
      </c>
      <c r="U4962" t="s">
        <v>15437</v>
      </c>
      <c r="V4962">
        <v>0</v>
      </c>
    </row>
    <row r="4963" spans="1:22" x14ac:dyDescent="0.25">
      <c r="A4963" t="s">
        <v>1569</v>
      </c>
      <c r="B4963">
        <v>328906</v>
      </c>
      <c r="C4963" t="s">
        <v>8437</v>
      </c>
      <c r="D4963" t="s">
        <v>2703</v>
      </c>
      <c r="E4963" t="s">
        <v>1572</v>
      </c>
      <c r="F4963" t="s">
        <v>8419</v>
      </c>
      <c r="G4963" t="s">
        <v>7487</v>
      </c>
      <c r="H4963" s="2">
        <v>45043</v>
      </c>
      <c r="I4963" s="2">
        <v>45043</v>
      </c>
      <c r="J4963"/>
      <c r="K4963"/>
      <c r="L4963">
        <v>0.01</v>
      </c>
      <c r="M4963" t="s">
        <v>7484</v>
      </c>
      <c r="N4963" t="s">
        <v>1576</v>
      </c>
      <c r="O4963"/>
      <c r="P4963" t="s">
        <v>8405</v>
      </c>
      <c r="Q4963" t="s">
        <v>8406</v>
      </c>
      <c r="R4963" t="s">
        <v>15464</v>
      </c>
      <c r="S4963" t="s">
        <v>15436</v>
      </c>
      <c r="T4963" t="s">
        <v>15437</v>
      </c>
      <c r="U4963" t="s">
        <v>15437</v>
      </c>
      <c r="V4963">
        <v>0</v>
      </c>
    </row>
    <row r="4964" spans="1:22" x14ac:dyDescent="0.25">
      <c r="A4964" t="s">
        <v>1569</v>
      </c>
      <c r="B4964">
        <v>328904</v>
      </c>
      <c r="C4964" t="s">
        <v>3508</v>
      </c>
      <c r="D4964" t="s">
        <v>8438</v>
      </c>
      <c r="E4964" t="s">
        <v>1596</v>
      </c>
      <c r="F4964" t="s">
        <v>8439</v>
      </c>
      <c r="G4964" t="s">
        <v>7509</v>
      </c>
      <c r="H4964" s="2">
        <v>45043</v>
      </c>
      <c r="I4964" s="2">
        <v>45355</v>
      </c>
      <c r="J4964"/>
      <c r="K4964"/>
      <c r="L4964">
        <v>16.5</v>
      </c>
      <c r="M4964" t="s">
        <v>7484</v>
      </c>
      <c r="N4964" t="s">
        <v>1576</v>
      </c>
      <c r="O4964"/>
      <c r="P4964" t="s">
        <v>8405</v>
      </c>
      <c r="Q4964" t="s">
        <v>8406</v>
      </c>
      <c r="R4964" t="s">
        <v>15464</v>
      </c>
      <c r="S4964" t="s">
        <v>15436</v>
      </c>
      <c r="T4964" t="s">
        <v>15437</v>
      </c>
      <c r="U4964" t="s">
        <v>15437</v>
      </c>
      <c r="V4964">
        <v>0.43421052631578949</v>
      </c>
    </row>
    <row r="4965" spans="1:22" x14ac:dyDescent="0.25">
      <c r="A4965" t="s">
        <v>1569</v>
      </c>
      <c r="B4965">
        <v>328948</v>
      </c>
      <c r="C4965" t="s">
        <v>8440</v>
      </c>
      <c r="D4965" t="s">
        <v>7101</v>
      </c>
      <c r="E4965" t="s">
        <v>1572</v>
      </c>
      <c r="F4965" t="s">
        <v>8439</v>
      </c>
      <c r="G4965" t="s">
        <v>7509</v>
      </c>
      <c r="H4965" s="2">
        <v>45043</v>
      </c>
      <c r="I4965" s="2">
        <v>45043</v>
      </c>
      <c r="J4965"/>
      <c r="K4965"/>
      <c r="L4965">
        <v>0.01</v>
      </c>
      <c r="M4965" t="s">
        <v>7484</v>
      </c>
      <c r="N4965" t="s">
        <v>1576</v>
      </c>
      <c r="O4965"/>
      <c r="P4965" t="s">
        <v>8405</v>
      </c>
      <c r="Q4965" t="s">
        <v>8406</v>
      </c>
      <c r="R4965" t="s">
        <v>15464</v>
      </c>
      <c r="S4965" t="s">
        <v>15436</v>
      </c>
      <c r="T4965" t="s">
        <v>15437</v>
      </c>
      <c r="U4965" t="s">
        <v>15437</v>
      </c>
      <c r="V4965">
        <v>0</v>
      </c>
    </row>
    <row r="4966" spans="1:22" x14ac:dyDescent="0.25">
      <c r="A4966" t="s">
        <v>1569</v>
      </c>
      <c r="B4966">
        <v>328909</v>
      </c>
      <c r="C4966" t="s">
        <v>1743</v>
      </c>
      <c r="D4966" t="s">
        <v>5229</v>
      </c>
      <c r="E4966" t="s">
        <v>1607</v>
      </c>
      <c r="F4966" t="s">
        <v>5230</v>
      </c>
      <c r="G4966" t="s">
        <v>4324</v>
      </c>
      <c r="H4966" s="2">
        <v>45043</v>
      </c>
      <c r="I4966" s="2">
        <v>45635</v>
      </c>
      <c r="J4966"/>
      <c r="K4966"/>
      <c r="L4966">
        <v>38</v>
      </c>
      <c r="M4966" t="s">
        <v>4269</v>
      </c>
      <c r="N4966" t="s">
        <v>3482</v>
      </c>
      <c r="O4966"/>
      <c r="P4966" t="s">
        <v>5200</v>
      </c>
      <c r="Q4966" t="s">
        <v>5201</v>
      </c>
      <c r="R4966" t="s">
        <v>15455</v>
      </c>
      <c r="S4966" t="s">
        <v>15436</v>
      </c>
      <c r="T4966" t="s">
        <v>15437</v>
      </c>
      <c r="U4966" t="s">
        <v>15437</v>
      </c>
      <c r="V4966">
        <v>1</v>
      </c>
    </row>
    <row r="4967" spans="1:22" x14ac:dyDescent="0.25">
      <c r="A4967" t="s">
        <v>1569</v>
      </c>
      <c r="B4967">
        <v>328926</v>
      </c>
      <c r="C4967" t="s">
        <v>2322</v>
      </c>
      <c r="D4967" t="s">
        <v>3931</v>
      </c>
      <c r="E4967" t="s">
        <v>1607</v>
      </c>
      <c r="F4967" t="s">
        <v>13708</v>
      </c>
      <c r="G4967" t="s">
        <v>7534</v>
      </c>
      <c r="H4967" s="2">
        <v>45042</v>
      </c>
      <c r="I4967" s="2">
        <v>45719</v>
      </c>
      <c r="J4967"/>
      <c r="K4967"/>
      <c r="L4967">
        <v>38</v>
      </c>
      <c r="M4967" t="s">
        <v>7484</v>
      </c>
      <c r="N4967" t="s">
        <v>3865</v>
      </c>
      <c r="O4967"/>
      <c r="P4967" t="s">
        <v>13689</v>
      </c>
      <c r="Q4967" t="s">
        <v>13690</v>
      </c>
      <c r="R4967" t="s">
        <v>15467</v>
      </c>
      <c r="S4967" t="s">
        <v>15436</v>
      </c>
      <c r="T4967" t="s">
        <v>15437</v>
      </c>
      <c r="U4967" t="s">
        <v>15437</v>
      </c>
      <c r="V4967">
        <v>1</v>
      </c>
    </row>
    <row r="4968" spans="1:22" x14ac:dyDescent="0.25">
      <c r="A4968" t="s">
        <v>1569</v>
      </c>
      <c r="B4968">
        <v>328239</v>
      </c>
      <c r="C4968" t="s">
        <v>14255</v>
      </c>
      <c r="D4968" t="s">
        <v>14256</v>
      </c>
      <c r="E4968" t="s">
        <v>1607</v>
      </c>
      <c r="F4968" t="s">
        <v>14257</v>
      </c>
      <c r="G4968" t="s">
        <v>14258</v>
      </c>
      <c r="H4968" s="2">
        <v>45042</v>
      </c>
      <c r="I4968" s="2">
        <v>45042</v>
      </c>
      <c r="J4968"/>
      <c r="K4968"/>
      <c r="L4968">
        <v>38</v>
      </c>
      <c r="M4968" t="s">
        <v>7484</v>
      </c>
      <c r="N4968" t="s">
        <v>1714</v>
      </c>
      <c r="O4968" t="s">
        <v>7120</v>
      </c>
      <c r="P4968" t="s">
        <v>14227</v>
      </c>
      <c r="Q4968" t="s">
        <v>83</v>
      </c>
      <c r="R4968" t="s">
        <v>83</v>
      </c>
      <c r="S4968" t="s">
        <v>15436</v>
      </c>
      <c r="T4968" t="s">
        <v>15437</v>
      </c>
      <c r="U4968" t="s">
        <v>15437</v>
      </c>
      <c r="V4968">
        <v>1</v>
      </c>
    </row>
    <row r="4969" spans="1:22" x14ac:dyDescent="0.25">
      <c r="A4969" t="s">
        <v>1569</v>
      </c>
      <c r="B4969">
        <v>328675</v>
      </c>
      <c r="C4969" t="s">
        <v>15285</v>
      </c>
      <c r="D4969" t="s">
        <v>15286</v>
      </c>
      <c r="E4969" t="s">
        <v>1607</v>
      </c>
      <c r="F4969" t="s">
        <v>15283</v>
      </c>
      <c r="G4969" t="s">
        <v>15284</v>
      </c>
      <c r="H4969" s="2">
        <v>45042</v>
      </c>
      <c r="I4969" s="2">
        <v>45042</v>
      </c>
      <c r="J4969"/>
      <c r="K4969"/>
      <c r="L4969">
        <v>38</v>
      </c>
      <c r="M4969" t="s">
        <v>7484</v>
      </c>
      <c r="N4969" t="s">
        <v>1714</v>
      </c>
      <c r="O4969" t="s">
        <v>7120</v>
      </c>
      <c r="P4969" t="s">
        <v>15279</v>
      </c>
      <c r="Q4969" t="s">
        <v>15280</v>
      </c>
      <c r="R4969" t="s">
        <v>15473</v>
      </c>
      <c r="S4969" t="s">
        <v>15436</v>
      </c>
      <c r="T4969" t="s">
        <v>15437</v>
      </c>
      <c r="U4969" t="s">
        <v>15437</v>
      </c>
      <c r="V4969">
        <v>1</v>
      </c>
    </row>
    <row r="4970" spans="1:22" x14ac:dyDescent="0.25">
      <c r="A4970" t="s">
        <v>1569</v>
      </c>
      <c r="B4970">
        <v>328871</v>
      </c>
      <c r="C4970" t="s">
        <v>5288</v>
      </c>
      <c r="D4970" t="s">
        <v>7511</v>
      </c>
      <c r="E4970" t="s">
        <v>1572</v>
      </c>
      <c r="F4970" t="s">
        <v>7482</v>
      </c>
      <c r="G4970" t="s">
        <v>7483</v>
      </c>
      <c r="H4970" s="2">
        <v>45040</v>
      </c>
      <c r="I4970" s="2">
        <v>45040</v>
      </c>
      <c r="J4970"/>
      <c r="K4970"/>
      <c r="L4970">
        <v>0.01</v>
      </c>
      <c r="M4970" t="s">
        <v>7484</v>
      </c>
      <c r="N4970" t="s">
        <v>1714</v>
      </c>
      <c r="O4970"/>
      <c r="P4970" t="s">
        <v>7485</v>
      </c>
      <c r="Q4970" t="s">
        <v>5704</v>
      </c>
      <c r="R4970" t="s">
        <v>15461</v>
      </c>
      <c r="S4970" t="s">
        <v>15436</v>
      </c>
      <c r="T4970" t="s">
        <v>15437</v>
      </c>
      <c r="U4970" t="s">
        <v>15437</v>
      </c>
      <c r="V4970">
        <v>0</v>
      </c>
    </row>
    <row r="4971" spans="1:22" x14ac:dyDescent="0.25">
      <c r="A4971" t="s">
        <v>1569</v>
      </c>
      <c r="B4971">
        <v>328899</v>
      </c>
      <c r="C4971" t="s">
        <v>1589</v>
      </c>
      <c r="D4971" t="s">
        <v>8029</v>
      </c>
      <c r="E4971" t="s">
        <v>1572</v>
      </c>
      <c r="F4971" t="s">
        <v>8001</v>
      </c>
      <c r="G4971" t="s">
        <v>7490</v>
      </c>
      <c r="H4971" s="2">
        <v>45040</v>
      </c>
      <c r="I4971" s="2">
        <v>45040</v>
      </c>
      <c r="J4971"/>
      <c r="K4971"/>
      <c r="L4971">
        <v>0.01</v>
      </c>
      <c r="M4971" t="s">
        <v>7484</v>
      </c>
      <c r="N4971" t="s">
        <v>1714</v>
      </c>
      <c r="O4971"/>
      <c r="P4971" t="s">
        <v>7996</v>
      </c>
      <c r="Q4971" t="s">
        <v>4271</v>
      </c>
      <c r="R4971" t="s">
        <v>15461</v>
      </c>
      <c r="S4971" t="s">
        <v>15436</v>
      </c>
      <c r="T4971" t="s">
        <v>15437</v>
      </c>
      <c r="U4971" t="s">
        <v>15437</v>
      </c>
      <c r="V4971">
        <v>0</v>
      </c>
    </row>
    <row r="4972" spans="1:22" x14ac:dyDescent="0.25">
      <c r="A4972" t="s">
        <v>1569</v>
      </c>
      <c r="B4972">
        <v>328846</v>
      </c>
      <c r="C4972" t="s">
        <v>12542</v>
      </c>
      <c r="D4972" t="s">
        <v>12522</v>
      </c>
      <c r="E4972" t="s">
        <v>1572</v>
      </c>
      <c r="F4972" t="s">
        <v>12536</v>
      </c>
      <c r="G4972" t="s">
        <v>7483</v>
      </c>
      <c r="H4972" s="2">
        <v>45040</v>
      </c>
      <c r="I4972" s="2">
        <v>45040</v>
      </c>
      <c r="J4972"/>
      <c r="K4972"/>
      <c r="L4972">
        <v>0.01</v>
      </c>
      <c r="M4972" t="s">
        <v>7484</v>
      </c>
      <c r="N4972" t="s">
        <v>1576</v>
      </c>
      <c r="O4972"/>
      <c r="P4972" t="s">
        <v>12514</v>
      </c>
      <c r="Q4972" t="s">
        <v>12515</v>
      </c>
      <c r="R4972" t="s">
        <v>15464</v>
      </c>
      <c r="S4972" t="s">
        <v>15436</v>
      </c>
      <c r="T4972" t="s">
        <v>15437</v>
      </c>
      <c r="U4972" t="s">
        <v>15437</v>
      </c>
      <c r="V4972">
        <v>0</v>
      </c>
    </row>
    <row r="4973" spans="1:22" x14ac:dyDescent="0.25">
      <c r="A4973" t="s">
        <v>1569</v>
      </c>
      <c r="B4973">
        <v>328832</v>
      </c>
      <c r="C4973" t="s">
        <v>2186</v>
      </c>
      <c r="D4973" t="s">
        <v>4602</v>
      </c>
      <c r="E4973" t="s">
        <v>1572</v>
      </c>
      <c r="F4973" t="s">
        <v>4577</v>
      </c>
      <c r="G4973" t="s">
        <v>4268</v>
      </c>
      <c r="H4973" s="2">
        <v>45040</v>
      </c>
      <c r="I4973" s="2">
        <v>45040</v>
      </c>
      <c r="J4973"/>
      <c r="K4973"/>
      <c r="L4973">
        <v>0.01</v>
      </c>
      <c r="M4973" t="s">
        <v>4269</v>
      </c>
      <c r="N4973" t="s">
        <v>3865</v>
      </c>
      <c r="O4973"/>
      <c r="P4973" t="s">
        <v>4578</v>
      </c>
      <c r="Q4973" t="s">
        <v>4579</v>
      </c>
      <c r="R4973" t="s">
        <v>15452</v>
      </c>
      <c r="S4973" t="s">
        <v>15436</v>
      </c>
      <c r="T4973" t="s">
        <v>15437</v>
      </c>
      <c r="U4973" t="s">
        <v>15437</v>
      </c>
      <c r="V4973">
        <v>0</v>
      </c>
    </row>
    <row r="4974" spans="1:22" x14ac:dyDescent="0.25">
      <c r="A4974" t="s">
        <v>1569</v>
      </c>
      <c r="B4974">
        <v>328903</v>
      </c>
      <c r="C4974" t="s">
        <v>1853</v>
      </c>
      <c r="D4974" t="s">
        <v>5534</v>
      </c>
      <c r="E4974" t="s">
        <v>1572</v>
      </c>
      <c r="F4974" t="s">
        <v>5515</v>
      </c>
      <c r="G4974" t="s">
        <v>4268</v>
      </c>
      <c r="H4974" s="2">
        <v>45040</v>
      </c>
      <c r="I4974" s="2">
        <v>45040</v>
      </c>
      <c r="J4974"/>
      <c r="K4974"/>
      <c r="L4974">
        <v>0.01</v>
      </c>
      <c r="M4974" t="s">
        <v>4269</v>
      </c>
      <c r="N4974" t="s">
        <v>1714</v>
      </c>
      <c r="O4974"/>
      <c r="P4974" t="s">
        <v>5516</v>
      </c>
      <c r="Q4974" t="s">
        <v>2146</v>
      </c>
      <c r="R4974" t="s">
        <v>15447</v>
      </c>
      <c r="S4974" t="s">
        <v>15436</v>
      </c>
      <c r="T4974" t="s">
        <v>15437</v>
      </c>
      <c r="U4974" t="s">
        <v>15437</v>
      </c>
      <c r="V4974">
        <v>0</v>
      </c>
    </row>
    <row r="4975" spans="1:22" x14ac:dyDescent="0.25">
      <c r="A4975" t="s">
        <v>1569</v>
      </c>
      <c r="B4975">
        <v>328867</v>
      </c>
      <c r="C4975" t="s">
        <v>2322</v>
      </c>
      <c r="D4975" t="s">
        <v>2310</v>
      </c>
      <c r="E4975" t="s">
        <v>1596</v>
      </c>
      <c r="F4975" t="s">
        <v>5938</v>
      </c>
      <c r="G4975" t="s">
        <v>4294</v>
      </c>
      <c r="H4975" s="2">
        <v>45040</v>
      </c>
      <c r="I4975" s="2">
        <v>45691</v>
      </c>
      <c r="J4975"/>
      <c r="K4975"/>
      <c r="L4975">
        <v>22.5</v>
      </c>
      <c r="M4975" t="s">
        <v>4269</v>
      </c>
      <c r="N4975" t="s">
        <v>3865</v>
      </c>
      <c r="O4975"/>
      <c r="P4975" t="s">
        <v>5936</v>
      </c>
      <c r="Q4975" t="s">
        <v>5937</v>
      </c>
      <c r="R4975" t="s">
        <v>15448</v>
      </c>
      <c r="S4975" t="s">
        <v>15436</v>
      </c>
      <c r="T4975" t="s">
        <v>15437</v>
      </c>
      <c r="U4975" t="s">
        <v>15437</v>
      </c>
      <c r="V4975">
        <v>0.59210526315789469</v>
      </c>
    </row>
    <row r="4976" spans="1:22" x14ac:dyDescent="0.25">
      <c r="A4976" t="s">
        <v>1569</v>
      </c>
      <c r="B4976">
        <v>328883</v>
      </c>
      <c r="C4976" t="s">
        <v>4300</v>
      </c>
      <c r="D4976" t="s">
        <v>2895</v>
      </c>
      <c r="E4976" t="s">
        <v>1572</v>
      </c>
      <c r="F4976" t="s">
        <v>6114</v>
      </c>
      <c r="G4976" t="s">
        <v>4294</v>
      </c>
      <c r="H4976" s="2">
        <v>45040</v>
      </c>
      <c r="I4976" s="2">
        <v>45040</v>
      </c>
      <c r="J4976"/>
      <c r="K4976"/>
      <c r="L4976">
        <v>0.01</v>
      </c>
      <c r="M4976" t="s">
        <v>4269</v>
      </c>
      <c r="N4976" t="s">
        <v>1714</v>
      </c>
      <c r="O4976"/>
      <c r="P4976" t="s">
        <v>6112</v>
      </c>
      <c r="Q4976" t="s">
        <v>2575</v>
      </c>
      <c r="R4976" t="s">
        <v>15447</v>
      </c>
      <c r="S4976" t="s">
        <v>15436</v>
      </c>
      <c r="T4976" t="s">
        <v>15437</v>
      </c>
      <c r="U4976" t="s">
        <v>15437</v>
      </c>
      <c r="V4976">
        <v>0</v>
      </c>
    </row>
    <row r="4977" spans="1:22" x14ac:dyDescent="0.25">
      <c r="A4977" t="s">
        <v>1569</v>
      </c>
      <c r="B4977">
        <v>328891</v>
      </c>
      <c r="C4977" t="s">
        <v>5110</v>
      </c>
      <c r="D4977" t="s">
        <v>6544</v>
      </c>
      <c r="E4977" t="s">
        <v>1572</v>
      </c>
      <c r="F4977" t="s">
        <v>6520</v>
      </c>
      <c r="G4977" t="s">
        <v>4294</v>
      </c>
      <c r="H4977" s="2">
        <v>45040</v>
      </c>
      <c r="I4977" s="2">
        <v>45040</v>
      </c>
      <c r="J4977"/>
      <c r="K4977"/>
      <c r="L4977">
        <v>0.01</v>
      </c>
      <c r="M4977" t="s">
        <v>4269</v>
      </c>
      <c r="N4977" t="s">
        <v>4199</v>
      </c>
      <c r="O4977"/>
      <c r="P4977" t="s">
        <v>6517</v>
      </c>
      <c r="Q4977" t="s">
        <v>6518</v>
      </c>
      <c r="R4977" t="s">
        <v>15449</v>
      </c>
      <c r="S4977" t="s">
        <v>15436</v>
      </c>
      <c r="T4977" t="s">
        <v>15437</v>
      </c>
      <c r="U4977" t="s">
        <v>15437</v>
      </c>
      <c r="V4977">
        <v>0</v>
      </c>
    </row>
    <row r="4978" spans="1:22" x14ac:dyDescent="0.25">
      <c r="A4978" t="s">
        <v>1569</v>
      </c>
      <c r="B4978">
        <v>298165</v>
      </c>
      <c r="C4978" t="s">
        <v>4495</v>
      </c>
      <c r="D4978" t="s">
        <v>11918</v>
      </c>
      <c r="E4978" t="s">
        <v>1572</v>
      </c>
      <c r="F4978" t="s">
        <v>11901</v>
      </c>
      <c r="G4978" t="s">
        <v>7490</v>
      </c>
      <c r="H4978" s="2">
        <v>45039</v>
      </c>
      <c r="I4978" s="2">
        <v>45039</v>
      </c>
      <c r="J4978"/>
      <c r="K4978"/>
      <c r="L4978">
        <v>0.01</v>
      </c>
      <c r="M4978" t="s">
        <v>7484</v>
      </c>
      <c r="N4978" t="s">
        <v>1714</v>
      </c>
      <c r="O4978"/>
      <c r="P4978" t="s">
        <v>11896</v>
      </c>
      <c r="Q4978" t="s">
        <v>3067</v>
      </c>
      <c r="R4978" t="s">
        <v>15461</v>
      </c>
      <c r="S4978" t="s">
        <v>15436</v>
      </c>
      <c r="T4978" t="s">
        <v>15437</v>
      </c>
      <c r="U4978" t="s">
        <v>15437</v>
      </c>
      <c r="V4978">
        <v>0</v>
      </c>
    </row>
    <row r="4979" spans="1:22" x14ac:dyDescent="0.25">
      <c r="A4979" t="s">
        <v>1569</v>
      </c>
      <c r="B4979">
        <v>328900</v>
      </c>
      <c r="C4979" t="s">
        <v>2714</v>
      </c>
      <c r="D4979" t="s">
        <v>12543</v>
      </c>
      <c r="E4979" t="s">
        <v>1572</v>
      </c>
      <c r="F4979" t="s">
        <v>12544</v>
      </c>
      <c r="G4979" t="s">
        <v>7494</v>
      </c>
      <c r="H4979" s="2">
        <v>45039</v>
      </c>
      <c r="I4979" s="2">
        <v>45039</v>
      </c>
      <c r="J4979"/>
      <c r="K4979"/>
      <c r="L4979">
        <v>0.01</v>
      </c>
      <c r="M4979" t="s">
        <v>7484</v>
      </c>
      <c r="N4979" t="s">
        <v>1576</v>
      </c>
      <c r="O4979"/>
      <c r="P4979" t="s">
        <v>12514</v>
      </c>
      <c r="Q4979" t="s">
        <v>12515</v>
      </c>
      <c r="R4979" t="s">
        <v>15464</v>
      </c>
      <c r="S4979" t="s">
        <v>15436</v>
      </c>
      <c r="T4979" t="s">
        <v>15437</v>
      </c>
      <c r="U4979" t="s">
        <v>15437</v>
      </c>
      <c r="V4979">
        <v>0</v>
      </c>
    </row>
    <row r="4980" spans="1:22" x14ac:dyDescent="0.25">
      <c r="A4980" t="s">
        <v>1569</v>
      </c>
      <c r="B4980">
        <v>328881</v>
      </c>
      <c r="C4980" t="s">
        <v>3552</v>
      </c>
      <c r="D4980" t="s">
        <v>1590</v>
      </c>
      <c r="E4980" t="s">
        <v>1572</v>
      </c>
      <c r="F4980" t="s">
        <v>6114</v>
      </c>
      <c r="G4980" t="s">
        <v>4294</v>
      </c>
      <c r="H4980" s="2">
        <v>45039</v>
      </c>
      <c r="I4980" s="2">
        <v>45039</v>
      </c>
      <c r="J4980"/>
      <c r="K4980"/>
      <c r="L4980">
        <v>0.01</v>
      </c>
      <c r="M4980" t="s">
        <v>4269</v>
      </c>
      <c r="N4980" t="s">
        <v>1714</v>
      </c>
      <c r="O4980"/>
      <c r="P4980" t="s">
        <v>6112</v>
      </c>
      <c r="Q4980" t="s">
        <v>2575</v>
      </c>
      <c r="R4980" t="s">
        <v>15447</v>
      </c>
      <c r="S4980" t="s">
        <v>15436</v>
      </c>
      <c r="T4980" t="s">
        <v>15437</v>
      </c>
      <c r="U4980" t="s">
        <v>15437</v>
      </c>
      <c r="V4980">
        <v>0</v>
      </c>
    </row>
    <row r="4981" spans="1:22" x14ac:dyDescent="0.25">
      <c r="A4981" t="s">
        <v>1569</v>
      </c>
      <c r="B4981">
        <v>328864</v>
      </c>
      <c r="C4981" t="s">
        <v>7571</v>
      </c>
      <c r="D4981" t="s">
        <v>2013</v>
      </c>
      <c r="E4981" t="s">
        <v>1596</v>
      </c>
      <c r="F4981" t="s">
        <v>7558</v>
      </c>
      <c r="G4981" t="s">
        <v>7490</v>
      </c>
      <c r="H4981" s="2">
        <v>45038</v>
      </c>
      <c r="I4981" s="2">
        <v>45397</v>
      </c>
      <c r="J4981"/>
      <c r="K4981"/>
      <c r="L4981">
        <v>24</v>
      </c>
      <c r="M4981" t="s">
        <v>7484</v>
      </c>
      <c r="N4981" t="s">
        <v>1714</v>
      </c>
      <c r="O4981"/>
      <c r="P4981" t="s">
        <v>7559</v>
      </c>
      <c r="Q4981" t="s">
        <v>7560</v>
      </c>
      <c r="R4981" t="s">
        <v>15461</v>
      </c>
      <c r="S4981" t="s">
        <v>15436</v>
      </c>
      <c r="T4981" t="s">
        <v>15437</v>
      </c>
      <c r="U4981" t="s">
        <v>15437</v>
      </c>
      <c r="V4981">
        <v>0.63157894736842102</v>
      </c>
    </row>
    <row r="4982" spans="1:22" x14ac:dyDescent="0.25">
      <c r="A4982" t="s">
        <v>1569</v>
      </c>
      <c r="B4982">
        <v>328845</v>
      </c>
      <c r="C4982" t="s">
        <v>1703</v>
      </c>
      <c r="D4982" t="s">
        <v>4727</v>
      </c>
      <c r="E4982" t="s">
        <v>1572</v>
      </c>
      <c r="F4982" t="s">
        <v>8001</v>
      </c>
      <c r="G4982" t="s">
        <v>7490</v>
      </c>
      <c r="H4982" s="2">
        <v>45038</v>
      </c>
      <c r="I4982" s="2">
        <v>45038</v>
      </c>
      <c r="J4982"/>
      <c r="K4982"/>
      <c r="L4982">
        <v>0.01</v>
      </c>
      <c r="M4982" t="s">
        <v>7484</v>
      </c>
      <c r="N4982" t="s">
        <v>1714</v>
      </c>
      <c r="O4982"/>
      <c r="P4982" t="s">
        <v>7996</v>
      </c>
      <c r="Q4982" t="s">
        <v>4271</v>
      </c>
      <c r="R4982" t="s">
        <v>15461</v>
      </c>
      <c r="S4982" t="s">
        <v>15436</v>
      </c>
      <c r="T4982" t="s">
        <v>15437</v>
      </c>
      <c r="U4982" t="s">
        <v>15437</v>
      </c>
      <c r="V4982">
        <v>0</v>
      </c>
    </row>
    <row r="4983" spans="1:22" x14ac:dyDescent="0.25">
      <c r="A4983" t="s">
        <v>1569</v>
      </c>
      <c r="B4983">
        <v>328896</v>
      </c>
      <c r="C4983" t="s">
        <v>2269</v>
      </c>
      <c r="D4983" t="s">
        <v>6557</v>
      </c>
      <c r="E4983" t="s">
        <v>1572</v>
      </c>
      <c r="F4983" t="s">
        <v>8001</v>
      </c>
      <c r="G4983" t="s">
        <v>7490</v>
      </c>
      <c r="H4983" s="2">
        <v>45038</v>
      </c>
      <c r="I4983" s="2">
        <v>45038</v>
      </c>
      <c r="J4983"/>
      <c r="K4983"/>
      <c r="L4983">
        <v>0.01</v>
      </c>
      <c r="M4983" t="s">
        <v>7484</v>
      </c>
      <c r="N4983" t="s">
        <v>1714</v>
      </c>
      <c r="O4983"/>
      <c r="P4983" t="s">
        <v>7996</v>
      </c>
      <c r="Q4983" t="s">
        <v>4271</v>
      </c>
      <c r="R4983" t="s">
        <v>15461</v>
      </c>
      <c r="S4983" t="s">
        <v>15436</v>
      </c>
      <c r="T4983" t="s">
        <v>15437</v>
      </c>
      <c r="U4983" t="s">
        <v>15437</v>
      </c>
      <c r="V4983">
        <v>0</v>
      </c>
    </row>
    <row r="4984" spans="1:22" x14ac:dyDescent="0.25">
      <c r="A4984" t="s">
        <v>1569</v>
      </c>
      <c r="B4984">
        <v>328866</v>
      </c>
      <c r="C4984" t="s">
        <v>2716</v>
      </c>
      <c r="D4984" t="s">
        <v>9065</v>
      </c>
      <c r="E4984" t="s">
        <v>1596</v>
      </c>
      <c r="F4984" t="s">
        <v>9037</v>
      </c>
      <c r="G4984" t="s">
        <v>7487</v>
      </c>
      <c r="H4984" s="2">
        <v>45038</v>
      </c>
      <c r="I4984" s="2">
        <v>45038</v>
      </c>
      <c r="J4984"/>
      <c r="K4984"/>
      <c r="L4984">
        <v>25</v>
      </c>
      <c r="M4984" t="s">
        <v>7484</v>
      </c>
      <c r="N4984" t="s">
        <v>3865</v>
      </c>
      <c r="O4984"/>
      <c r="P4984" t="s">
        <v>9018</v>
      </c>
      <c r="Q4984" t="s">
        <v>4338</v>
      </c>
      <c r="R4984" t="s">
        <v>15468</v>
      </c>
      <c r="S4984" t="s">
        <v>15436</v>
      </c>
      <c r="T4984" t="s">
        <v>15437</v>
      </c>
      <c r="U4984" t="s">
        <v>15437</v>
      </c>
      <c r="V4984">
        <v>0.65789473684210531</v>
      </c>
    </row>
    <row r="4985" spans="1:22" x14ac:dyDescent="0.25">
      <c r="A4985" t="s">
        <v>1569</v>
      </c>
      <c r="B4985">
        <v>328868</v>
      </c>
      <c r="C4985" t="s">
        <v>4409</v>
      </c>
      <c r="D4985" t="s">
        <v>4410</v>
      </c>
      <c r="E4985" t="s">
        <v>1596</v>
      </c>
      <c r="F4985" t="s">
        <v>4377</v>
      </c>
      <c r="G4985" t="s">
        <v>4294</v>
      </c>
      <c r="H4985" s="2">
        <v>45038</v>
      </c>
      <c r="I4985" s="2">
        <v>45061</v>
      </c>
      <c r="J4985"/>
      <c r="K4985"/>
      <c r="L4985">
        <v>24</v>
      </c>
      <c r="M4985" t="s">
        <v>4269</v>
      </c>
      <c r="N4985" t="s">
        <v>4199</v>
      </c>
      <c r="O4985"/>
      <c r="P4985" t="s">
        <v>4373</v>
      </c>
      <c r="Q4985" t="s">
        <v>4374</v>
      </c>
      <c r="R4985" t="s">
        <v>15449</v>
      </c>
      <c r="S4985" t="s">
        <v>15436</v>
      </c>
      <c r="T4985" t="s">
        <v>15437</v>
      </c>
      <c r="U4985" t="s">
        <v>15437</v>
      </c>
      <c r="V4985">
        <v>0.63157894736842102</v>
      </c>
    </row>
    <row r="4986" spans="1:22" x14ac:dyDescent="0.25">
      <c r="A4986" t="s">
        <v>1569</v>
      </c>
      <c r="B4986">
        <v>328869</v>
      </c>
      <c r="C4986" t="s">
        <v>1601</v>
      </c>
      <c r="D4986" t="s">
        <v>4444</v>
      </c>
      <c r="E4986" t="s">
        <v>1572</v>
      </c>
      <c r="F4986" t="s">
        <v>4422</v>
      </c>
      <c r="G4986" t="s">
        <v>4268</v>
      </c>
      <c r="H4986" s="2">
        <v>45038</v>
      </c>
      <c r="I4986" s="2">
        <v>45038</v>
      </c>
      <c r="J4986"/>
      <c r="K4986"/>
      <c r="L4986">
        <v>0.01</v>
      </c>
      <c r="M4986" t="s">
        <v>4269</v>
      </c>
      <c r="N4986" t="s">
        <v>3865</v>
      </c>
      <c r="O4986"/>
      <c r="P4986" t="s">
        <v>4423</v>
      </c>
      <c r="Q4986" t="s">
        <v>4424</v>
      </c>
      <c r="R4986" t="s">
        <v>15450</v>
      </c>
      <c r="S4986" t="s">
        <v>15436</v>
      </c>
      <c r="T4986" t="s">
        <v>15437</v>
      </c>
      <c r="U4986" t="s">
        <v>15437</v>
      </c>
      <c r="V4986">
        <v>0</v>
      </c>
    </row>
    <row r="4987" spans="1:22" x14ac:dyDescent="0.25">
      <c r="A4987" t="s">
        <v>1569</v>
      </c>
      <c r="B4987">
        <v>328808</v>
      </c>
      <c r="C4987" t="s">
        <v>2203</v>
      </c>
      <c r="D4987" t="s">
        <v>7572</v>
      </c>
      <c r="E4987" t="s">
        <v>1572</v>
      </c>
      <c r="F4987" t="s">
        <v>7558</v>
      </c>
      <c r="G4987" t="s">
        <v>7490</v>
      </c>
      <c r="H4987" s="2">
        <v>45037</v>
      </c>
      <c r="I4987" s="2">
        <v>45453</v>
      </c>
      <c r="J4987"/>
      <c r="K4987"/>
      <c r="L4987">
        <v>0.01</v>
      </c>
      <c r="M4987" t="s">
        <v>7484</v>
      </c>
      <c r="N4987" t="s">
        <v>1714</v>
      </c>
      <c r="O4987"/>
      <c r="P4987" t="s">
        <v>7559</v>
      </c>
      <c r="Q4987" t="s">
        <v>7560</v>
      </c>
      <c r="R4987" t="s">
        <v>15461</v>
      </c>
      <c r="S4987" t="s">
        <v>15436</v>
      </c>
      <c r="T4987" t="s">
        <v>15437</v>
      </c>
      <c r="U4987" t="s">
        <v>15437</v>
      </c>
      <c r="V4987">
        <v>0</v>
      </c>
    </row>
    <row r="4988" spans="1:22" x14ac:dyDescent="0.25">
      <c r="A4988" t="s">
        <v>1569</v>
      </c>
      <c r="B4988">
        <v>328747</v>
      </c>
      <c r="C4988" t="s">
        <v>4203</v>
      </c>
      <c r="D4988" t="s">
        <v>2165</v>
      </c>
      <c r="E4988" t="s">
        <v>1596</v>
      </c>
      <c r="F4988" t="s">
        <v>9826</v>
      </c>
      <c r="G4988" t="s">
        <v>7490</v>
      </c>
      <c r="H4988" s="2">
        <v>45037</v>
      </c>
      <c r="I4988" s="2">
        <v>45037</v>
      </c>
      <c r="J4988"/>
      <c r="K4988"/>
      <c r="L4988">
        <v>20.5</v>
      </c>
      <c r="M4988" t="s">
        <v>7484</v>
      </c>
      <c r="N4988" t="s">
        <v>5768</v>
      </c>
      <c r="O4988"/>
      <c r="P4988" t="s">
        <v>9827</v>
      </c>
      <c r="Q4988" t="s">
        <v>5770</v>
      </c>
      <c r="R4988" t="s">
        <v>15464</v>
      </c>
      <c r="S4988" t="s">
        <v>15436</v>
      </c>
      <c r="T4988" t="s">
        <v>15437</v>
      </c>
      <c r="U4988" t="s">
        <v>15437</v>
      </c>
      <c r="V4988">
        <v>0.53947368421052633</v>
      </c>
    </row>
    <row r="4989" spans="1:22" x14ac:dyDescent="0.25">
      <c r="A4989" t="s">
        <v>1569</v>
      </c>
      <c r="B4989">
        <v>328786</v>
      </c>
      <c r="C4989" t="s">
        <v>9857</v>
      </c>
      <c r="D4989" t="s">
        <v>9858</v>
      </c>
      <c r="E4989" t="s">
        <v>1607</v>
      </c>
      <c r="F4989" t="s">
        <v>9826</v>
      </c>
      <c r="G4989" t="s">
        <v>7490</v>
      </c>
      <c r="H4989" s="2">
        <v>45037</v>
      </c>
      <c r="I4989" s="2">
        <v>45467</v>
      </c>
      <c r="J4989"/>
      <c r="K4989"/>
      <c r="L4989">
        <v>38</v>
      </c>
      <c r="M4989" t="s">
        <v>7484</v>
      </c>
      <c r="N4989" t="s">
        <v>5768</v>
      </c>
      <c r="O4989"/>
      <c r="P4989" t="s">
        <v>9827</v>
      </c>
      <c r="Q4989" t="s">
        <v>5770</v>
      </c>
      <c r="R4989" t="s">
        <v>15464</v>
      </c>
      <c r="S4989" t="s">
        <v>15436</v>
      </c>
      <c r="T4989" t="s">
        <v>15437</v>
      </c>
      <c r="U4989" t="s">
        <v>15437</v>
      </c>
      <c r="V4989">
        <v>1</v>
      </c>
    </row>
    <row r="4990" spans="1:22" x14ac:dyDescent="0.25">
      <c r="A4990" t="s">
        <v>1569</v>
      </c>
      <c r="B4990">
        <v>328815</v>
      </c>
      <c r="C4990" t="s">
        <v>3965</v>
      </c>
      <c r="D4990" t="s">
        <v>10167</v>
      </c>
      <c r="E4990" t="s">
        <v>1572</v>
      </c>
      <c r="F4990" t="s">
        <v>10126</v>
      </c>
      <c r="G4990" t="s">
        <v>7490</v>
      </c>
      <c r="H4990" s="2">
        <v>45037</v>
      </c>
      <c r="I4990" s="2">
        <v>45425</v>
      </c>
      <c r="J4990"/>
      <c r="K4990"/>
      <c r="L4990">
        <v>0.01</v>
      </c>
      <c r="M4990" t="s">
        <v>7484</v>
      </c>
      <c r="N4990" t="s">
        <v>4199</v>
      </c>
      <c r="O4990"/>
      <c r="P4990" t="s">
        <v>10118</v>
      </c>
      <c r="Q4990" t="s">
        <v>6518</v>
      </c>
      <c r="R4990" t="s">
        <v>15449</v>
      </c>
      <c r="S4990" t="s">
        <v>15436</v>
      </c>
      <c r="T4990" t="s">
        <v>15437</v>
      </c>
      <c r="U4990" t="s">
        <v>15437</v>
      </c>
      <c r="V4990">
        <v>0</v>
      </c>
    </row>
    <row r="4991" spans="1:22" x14ac:dyDescent="0.25">
      <c r="A4991" t="s">
        <v>1569</v>
      </c>
      <c r="B4991">
        <v>328835</v>
      </c>
      <c r="C4991" t="s">
        <v>2714</v>
      </c>
      <c r="D4991" t="s">
        <v>4583</v>
      </c>
      <c r="E4991" t="s">
        <v>1572</v>
      </c>
      <c r="F4991" t="s">
        <v>10907</v>
      </c>
      <c r="G4991" t="s">
        <v>7490</v>
      </c>
      <c r="H4991" s="2">
        <v>45037</v>
      </c>
      <c r="I4991" s="2">
        <v>45037</v>
      </c>
      <c r="J4991"/>
      <c r="K4991"/>
      <c r="L4991">
        <v>0.01</v>
      </c>
      <c r="M4991" t="s">
        <v>7484</v>
      </c>
      <c r="N4991" t="s">
        <v>3865</v>
      </c>
      <c r="O4991"/>
      <c r="P4991" t="s">
        <v>10898</v>
      </c>
      <c r="Q4991" t="s">
        <v>3953</v>
      </c>
      <c r="R4991" t="s">
        <v>15463</v>
      </c>
      <c r="S4991" t="s">
        <v>15436</v>
      </c>
      <c r="T4991" t="s">
        <v>15437</v>
      </c>
      <c r="U4991" t="s">
        <v>15437</v>
      </c>
      <c r="V4991">
        <v>0</v>
      </c>
    </row>
    <row r="4992" spans="1:22" x14ac:dyDescent="0.25">
      <c r="A4992" t="s">
        <v>1569</v>
      </c>
      <c r="B4992">
        <v>328838</v>
      </c>
      <c r="C4992" t="s">
        <v>1773</v>
      </c>
      <c r="D4992" t="s">
        <v>4603</v>
      </c>
      <c r="E4992" t="s">
        <v>1572</v>
      </c>
      <c r="F4992" t="s">
        <v>4577</v>
      </c>
      <c r="G4992" t="s">
        <v>4268</v>
      </c>
      <c r="H4992" s="2">
        <v>45037</v>
      </c>
      <c r="I4992" s="2">
        <v>45037</v>
      </c>
      <c r="J4992"/>
      <c r="K4992"/>
      <c r="L4992">
        <v>0.01</v>
      </c>
      <c r="M4992" t="s">
        <v>4269</v>
      </c>
      <c r="N4992" t="s">
        <v>3865</v>
      </c>
      <c r="O4992"/>
      <c r="P4992" t="s">
        <v>4578</v>
      </c>
      <c r="Q4992" t="s">
        <v>4579</v>
      </c>
      <c r="R4992" t="s">
        <v>15452</v>
      </c>
      <c r="S4992" t="s">
        <v>15436</v>
      </c>
      <c r="T4992" t="s">
        <v>15437</v>
      </c>
      <c r="U4992" t="s">
        <v>15437</v>
      </c>
      <c r="V4992">
        <v>0</v>
      </c>
    </row>
    <row r="4993" spans="1:22" x14ac:dyDescent="0.25">
      <c r="A4993" t="s">
        <v>1569</v>
      </c>
      <c r="B4993">
        <v>328806</v>
      </c>
      <c r="C4993" t="s">
        <v>1781</v>
      </c>
      <c r="D4993" t="s">
        <v>5535</v>
      </c>
      <c r="E4993" t="s">
        <v>1607</v>
      </c>
      <c r="F4993" t="s">
        <v>5524</v>
      </c>
      <c r="G4993" t="s">
        <v>4310</v>
      </c>
      <c r="H4993" s="2">
        <v>45037</v>
      </c>
      <c r="I4993" s="2">
        <v>45803</v>
      </c>
      <c r="J4993"/>
      <c r="K4993"/>
      <c r="L4993">
        <v>38</v>
      </c>
      <c r="M4993" t="s">
        <v>4269</v>
      </c>
      <c r="N4993" t="s">
        <v>1714</v>
      </c>
      <c r="O4993"/>
      <c r="P4993" t="s">
        <v>5516</v>
      </c>
      <c r="Q4993" t="s">
        <v>2146</v>
      </c>
      <c r="R4993" t="s">
        <v>15447</v>
      </c>
      <c r="S4993" t="s">
        <v>15436</v>
      </c>
      <c r="T4993" t="s">
        <v>15437</v>
      </c>
      <c r="U4993" t="s">
        <v>1566</v>
      </c>
      <c r="V4993">
        <v>1</v>
      </c>
    </row>
    <row r="4994" spans="1:22" x14ac:dyDescent="0.25">
      <c r="A4994" t="s">
        <v>1569</v>
      </c>
      <c r="B4994">
        <v>328809</v>
      </c>
      <c r="C4994" t="s">
        <v>1979</v>
      </c>
      <c r="D4994" t="s">
        <v>3174</v>
      </c>
      <c r="E4994" t="s">
        <v>1607</v>
      </c>
      <c r="F4994" t="s">
        <v>5520</v>
      </c>
      <c r="G4994" t="s">
        <v>4294</v>
      </c>
      <c r="H4994" s="2">
        <v>45037</v>
      </c>
      <c r="I4994" s="2">
        <v>45229</v>
      </c>
      <c r="J4994"/>
      <c r="K4994"/>
      <c r="L4994">
        <v>38</v>
      </c>
      <c r="M4994" t="s">
        <v>4269</v>
      </c>
      <c r="N4994" t="s">
        <v>1714</v>
      </c>
      <c r="O4994"/>
      <c r="P4994" t="s">
        <v>5516</v>
      </c>
      <c r="Q4994" t="s">
        <v>2146</v>
      </c>
      <c r="R4994" t="s">
        <v>15447</v>
      </c>
      <c r="S4994" t="s">
        <v>15436</v>
      </c>
      <c r="T4994" t="s">
        <v>15437</v>
      </c>
      <c r="U4994" t="s">
        <v>15437</v>
      </c>
      <c r="V4994">
        <v>1</v>
      </c>
    </row>
    <row r="4995" spans="1:22" x14ac:dyDescent="0.25">
      <c r="A4995" t="s">
        <v>1569</v>
      </c>
      <c r="B4995">
        <v>328802</v>
      </c>
      <c r="C4995" t="s">
        <v>1718</v>
      </c>
      <c r="D4995" t="s">
        <v>8688</v>
      </c>
      <c r="E4995" t="s">
        <v>1572</v>
      </c>
      <c r="F4995" t="s">
        <v>8689</v>
      </c>
      <c r="G4995" t="s">
        <v>7483</v>
      </c>
      <c r="H4995" s="2">
        <v>45036</v>
      </c>
      <c r="I4995" s="2">
        <v>45036</v>
      </c>
      <c r="J4995"/>
      <c r="K4995"/>
      <c r="L4995">
        <v>0.01</v>
      </c>
      <c r="M4995" t="s">
        <v>7484</v>
      </c>
      <c r="N4995" t="s">
        <v>3482</v>
      </c>
      <c r="O4995"/>
      <c r="P4995" t="s">
        <v>8674</v>
      </c>
      <c r="Q4995" t="s">
        <v>8675</v>
      </c>
      <c r="R4995" t="s">
        <v>15466</v>
      </c>
      <c r="S4995" t="s">
        <v>15436</v>
      </c>
      <c r="T4995" t="s">
        <v>15437</v>
      </c>
      <c r="U4995" t="s">
        <v>15437</v>
      </c>
      <c r="V4995">
        <v>0</v>
      </c>
    </row>
    <row r="4996" spans="1:22" x14ac:dyDescent="0.25">
      <c r="A4996" t="s">
        <v>1569</v>
      </c>
      <c r="B4996">
        <v>328848</v>
      </c>
      <c r="C4996" t="s">
        <v>1703</v>
      </c>
      <c r="D4996" t="s">
        <v>1647</v>
      </c>
      <c r="E4996" t="s">
        <v>1572</v>
      </c>
      <c r="F4996" t="s">
        <v>11901</v>
      </c>
      <c r="G4996" t="s">
        <v>7490</v>
      </c>
      <c r="H4996" s="2">
        <v>45036</v>
      </c>
      <c r="I4996" s="2">
        <v>45036</v>
      </c>
      <c r="J4996"/>
      <c r="K4996"/>
      <c r="L4996">
        <v>0.01</v>
      </c>
      <c r="M4996" t="s">
        <v>7484</v>
      </c>
      <c r="N4996" t="s">
        <v>1714</v>
      </c>
      <c r="O4996"/>
      <c r="P4996" t="s">
        <v>11896</v>
      </c>
      <c r="Q4996" t="s">
        <v>3067</v>
      </c>
      <c r="R4996" t="s">
        <v>15461</v>
      </c>
      <c r="S4996" t="s">
        <v>15436</v>
      </c>
      <c r="T4996" t="s">
        <v>15437</v>
      </c>
      <c r="U4996" t="s">
        <v>15437</v>
      </c>
      <c r="V4996">
        <v>0</v>
      </c>
    </row>
    <row r="4997" spans="1:22" x14ac:dyDescent="0.25">
      <c r="A4997" t="s">
        <v>1569</v>
      </c>
      <c r="B4997">
        <v>298174</v>
      </c>
      <c r="C4997" t="s">
        <v>5173</v>
      </c>
      <c r="D4997" t="s">
        <v>5174</v>
      </c>
      <c r="E4997" t="s">
        <v>1572</v>
      </c>
      <c r="F4997" t="s">
        <v>5166</v>
      </c>
      <c r="G4997" t="s">
        <v>4268</v>
      </c>
      <c r="H4997" s="2">
        <v>45036</v>
      </c>
      <c r="I4997" s="2">
        <v>45036</v>
      </c>
      <c r="J4997"/>
      <c r="K4997"/>
      <c r="L4997">
        <v>0.01</v>
      </c>
      <c r="M4997" t="s">
        <v>4269</v>
      </c>
      <c r="N4997" t="s">
        <v>3482</v>
      </c>
      <c r="O4997"/>
      <c r="P4997" t="s">
        <v>5167</v>
      </c>
      <c r="Q4997" t="s">
        <v>3590</v>
      </c>
      <c r="R4997" t="s">
        <v>15451</v>
      </c>
      <c r="S4997" t="s">
        <v>15436</v>
      </c>
      <c r="T4997" t="s">
        <v>15437</v>
      </c>
      <c r="U4997" t="s">
        <v>15437</v>
      </c>
      <c r="V4997">
        <v>0</v>
      </c>
    </row>
    <row r="4998" spans="1:22" x14ac:dyDescent="0.25">
      <c r="A4998" t="s">
        <v>1569</v>
      </c>
      <c r="B4998">
        <v>328765</v>
      </c>
      <c r="C4998" t="s">
        <v>3426</v>
      </c>
      <c r="D4998" t="s">
        <v>6756</v>
      </c>
      <c r="E4998" t="s">
        <v>1596</v>
      </c>
      <c r="F4998" t="s">
        <v>7962</v>
      </c>
      <c r="G4998" t="s">
        <v>7490</v>
      </c>
      <c r="H4998" s="2">
        <v>45033</v>
      </c>
      <c r="I4998" s="2">
        <v>45033</v>
      </c>
      <c r="J4998"/>
      <c r="K4998"/>
      <c r="L4998">
        <v>26</v>
      </c>
      <c r="M4998" t="s">
        <v>7484</v>
      </c>
      <c r="N4998" t="s">
        <v>1714</v>
      </c>
      <c r="O4998"/>
      <c r="P4998" t="s">
        <v>7959</v>
      </c>
      <c r="Q4998" t="s">
        <v>2146</v>
      </c>
      <c r="R4998" t="s">
        <v>15462</v>
      </c>
      <c r="S4998" t="s">
        <v>15436</v>
      </c>
      <c r="T4998" t="s">
        <v>15437</v>
      </c>
      <c r="U4998" t="s">
        <v>15437</v>
      </c>
      <c r="V4998">
        <v>0.68421052631578949</v>
      </c>
    </row>
    <row r="4999" spans="1:22" x14ac:dyDescent="0.25">
      <c r="A4999" t="s">
        <v>1569</v>
      </c>
      <c r="B4999">
        <v>328782</v>
      </c>
      <c r="C4999" t="s">
        <v>1903</v>
      </c>
      <c r="D4999" t="s">
        <v>8953</v>
      </c>
      <c r="E4999" t="s">
        <v>1607</v>
      </c>
      <c r="F4999" t="s">
        <v>8954</v>
      </c>
      <c r="G4999" t="s">
        <v>4326</v>
      </c>
      <c r="H4999" s="2">
        <v>45033</v>
      </c>
      <c r="I4999" s="2">
        <v>45033</v>
      </c>
      <c r="J4999"/>
      <c r="K4999"/>
      <c r="L4999">
        <v>38</v>
      </c>
      <c r="M4999" t="s">
        <v>7484</v>
      </c>
      <c r="N4999" t="s">
        <v>3482</v>
      </c>
      <c r="O4999"/>
      <c r="P4999" t="s">
        <v>8923</v>
      </c>
      <c r="Q4999" t="s">
        <v>6294</v>
      </c>
      <c r="R4999" t="s">
        <v>15465</v>
      </c>
      <c r="S4999" t="s">
        <v>15436</v>
      </c>
      <c r="T4999" t="s">
        <v>15437</v>
      </c>
      <c r="U4999" t="s">
        <v>1566</v>
      </c>
      <c r="V4999">
        <v>1</v>
      </c>
    </row>
    <row r="5000" spans="1:22" x14ac:dyDescent="0.25">
      <c r="A5000" t="s">
        <v>1569</v>
      </c>
      <c r="B5000">
        <v>123646</v>
      </c>
      <c r="C5000" t="s">
        <v>9967</v>
      </c>
      <c r="D5000" t="s">
        <v>9968</v>
      </c>
      <c r="E5000" t="s">
        <v>1607</v>
      </c>
      <c r="F5000" t="s">
        <v>9945</v>
      </c>
      <c r="G5000" t="s">
        <v>4294</v>
      </c>
      <c r="H5000" s="2">
        <v>45033</v>
      </c>
      <c r="I5000" s="2">
        <v>45033</v>
      </c>
      <c r="J5000"/>
      <c r="K5000"/>
      <c r="L5000">
        <v>44</v>
      </c>
      <c r="M5000" t="s">
        <v>7484</v>
      </c>
      <c r="N5000"/>
      <c r="O5000"/>
      <c r="P5000" t="s">
        <v>9946</v>
      </c>
      <c r="Q5000" t="s">
        <v>9947</v>
      </c>
      <c r="R5000" t="s">
        <v>15469</v>
      </c>
      <c r="S5000" t="s">
        <v>15436</v>
      </c>
      <c r="T5000" t="s">
        <v>15437</v>
      </c>
      <c r="U5000" t="s">
        <v>15437</v>
      </c>
      <c r="V5000">
        <v>1</v>
      </c>
    </row>
    <row r="5001" spans="1:22" x14ac:dyDescent="0.25">
      <c r="A5001" t="s">
        <v>1569</v>
      </c>
      <c r="B5001">
        <v>298995</v>
      </c>
      <c r="C5001" t="s">
        <v>2129</v>
      </c>
      <c r="D5001" t="s">
        <v>10498</v>
      </c>
      <c r="E5001" t="s">
        <v>1596</v>
      </c>
      <c r="F5001" t="s">
        <v>10499</v>
      </c>
      <c r="G5001" t="s">
        <v>7509</v>
      </c>
      <c r="H5001" s="2">
        <v>45033</v>
      </c>
      <c r="I5001" s="2">
        <v>45691</v>
      </c>
      <c r="J5001"/>
      <c r="K5001"/>
      <c r="L5001">
        <v>13</v>
      </c>
      <c r="M5001" t="s">
        <v>7484</v>
      </c>
      <c r="N5001" t="s">
        <v>1714</v>
      </c>
      <c r="O5001"/>
      <c r="P5001" t="s">
        <v>10452</v>
      </c>
      <c r="Q5001" t="s">
        <v>2939</v>
      </c>
      <c r="R5001" t="s">
        <v>15461</v>
      </c>
      <c r="S5001" t="s">
        <v>15436</v>
      </c>
      <c r="T5001" t="s">
        <v>15437</v>
      </c>
      <c r="U5001" t="s">
        <v>15437</v>
      </c>
      <c r="V5001">
        <v>0.34210526315789475</v>
      </c>
    </row>
    <row r="5002" spans="1:22" x14ac:dyDescent="0.25">
      <c r="A5002" t="s">
        <v>1569</v>
      </c>
      <c r="B5002">
        <v>328790</v>
      </c>
      <c r="C5002" t="s">
        <v>2315</v>
      </c>
      <c r="D5002" t="s">
        <v>2867</v>
      </c>
      <c r="E5002" t="s">
        <v>1572</v>
      </c>
      <c r="F5002" t="s">
        <v>13303</v>
      </c>
      <c r="G5002" t="s">
        <v>7671</v>
      </c>
      <c r="H5002" s="2">
        <v>45033</v>
      </c>
      <c r="I5002" s="2">
        <v>45033</v>
      </c>
      <c r="J5002"/>
      <c r="K5002"/>
      <c r="L5002">
        <v>0.01</v>
      </c>
      <c r="M5002" t="s">
        <v>7484</v>
      </c>
      <c r="N5002" t="s">
        <v>3482</v>
      </c>
      <c r="O5002"/>
      <c r="P5002" t="s">
        <v>13289</v>
      </c>
      <c r="Q5002" t="s">
        <v>13290</v>
      </c>
      <c r="R5002" t="s">
        <v>15466</v>
      </c>
      <c r="S5002" t="s">
        <v>15436</v>
      </c>
      <c r="T5002" t="s">
        <v>15437</v>
      </c>
      <c r="U5002" t="s">
        <v>15437</v>
      </c>
      <c r="V5002">
        <v>0</v>
      </c>
    </row>
    <row r="5003" spans="1:22" x14ac:dyDescent="0.25">
      <c r="A5003" t="s">
        <v>1569</v>
      </c>
      <c r="B5003">
        <v>328485</v>
      </c>
      <c r="C5003" t="s">
        <v>1655</v>
      </c>
      <c r="D5003" t="s">
        <v>14185</v>
      </c>
      <c r="E5003" t="s">
        <v>1607</v>
      </c>
      <c r="F5003" t="s">
        <v>14186</v>
      </c>
      <c r="G5003" t="s">
        <v>14187</v>
      </c>
      <c r="H5003" s="2">
        <v>45033</v>
      </c>
      <c r="I5003" s="2">
        <v>45033</v>
      </c>
      <c r="J5003"/>
      <c r="K5003"/>
      <c r="L5003">
        <v>38</v>
      </c>
      <c r="M5003" t="s">
        <v>7484</v>
      </c>
      <c r="N5003" t="s">
        <v>1714</v>
      </c>
      <c r="O5003" t="s">
        <v>7120</v>
      </c>
      <c r="P5003" t="s">
        <v>14140</v>
      </c>
      <c r="Q5003" t="s">
        <v>14141</v>
      </c>
      <c r="R5003" t="s">
        <v>15431</v>
      </c>
      <c r="S5003" t="s">
        <v>15436</v>
      </c>
      <c r="T5003" t="s">
        <v>15437</v>
      </c>
      <c r="U5003" t="s">
        <v>15437</v>
      </c>
      <c r="V5003">
        <v>1</v>
      </c>
    </row>
    <row r="5004" spans="1:22" x14ac:dyDescent="0.25">
      <c r="A5004" t="s">
        <v>1569</v>
      </c>
      <c r="B5004">
        <v>328795</v>
      </c>
      <c r="C5004" t="s">
        <v>1907</v>
      </c>
      <c r="D5004" t="s">
        <v>4296</v>
      </c>
      <c r="E5004" t="s">
        <v>1596</v>
      </c>
      <c r="F5004" t="s">
        <v>4293</v>
      </c>
      <c r="G5004" t="s">
        <v>4294</v>
      </c>
      <c r="H5004" s="2">
        <v>45033</v>
      </c>
      <c r="I5004" s="2">
        <v>45481</v>
      </c>
      <c r="J5004"/>
      <c r="K5004"/>
      <c r="L5004">
        <v>27.25</v>
      </c>
      <c r="M5004" t="s">
        <v>4269</v>
      </c>
      <c r="N5004" t="s">
        <v>1714</v>
      </c>
      <c r="O5004"/>
      <c r="P5004" t="s">
        <v>4270</v>
      </c>
      <c r="Q5004" t="s">
        <v>4271</v>
      </c>
      <c r="R5004" t="s">
        <v>15447</v>
      </c>
      <c r="S5004" t="s">
        <v>15436</v>
      </c>
      <c r="T5004" t="s">
        <v>15437</v>
      </c>
      <c r="U5004" t="s">
        <v>15437</v>
      </c>
      <c r="V5004">
        <v>0.71710526315789469</v>
      </c>
    </row>
    <row r="5005" spans="1:22" x14ac:dyDescent="0.25">
      <c r="A5005" t="s">
        <v>1569</v>
      </c>
      <c r="B5005">
        <v>328793</v>
      </c>
      <c r="C5005" t="s">
        <v>4295</v>
      </c>
      <c r="D5005" t="s">
        <v>2177</v>
      </c>
      <c r="E5005" t="s">
        <v>1572</v>
      </c>
      <c r="F5005" t="s">
        <v>4674</v>
      </c>
      <c r="G5005" t="s">
        <v>4268</v>
      </c>
      <c r="H5005" s="2">
        <v>45033</v>
      </c>
      <c r="I5005" s="2">
        <v>45033</v>
      </c>
      <c r="J5005"/>
      <c r="K5005"/>
      <c r="L5005">
        <v>0.01</v>
      </c>
      <c r="M5005" t="s">
        <v>4269</v>
      </c>
      <c r="N5005" t="s">
        <v>1714</v>
      </c>
      <c r="O5005"/>
      <c r="P5005" t="s">
        <v>4675</v>
      </c>
      <c r="Q5005" t="s">
        <v>2264</v>
      </c>
      <c r="R5005" t="s">
        <v>15447</v>
      </c>
      <c r="S5005" t="s">
        <v>15436</v>
      </c>
      <c r="T5005" t="s">
        <v>15437</v>
      </c>
      <c r="U5005" t="s">
        <v>15437</v>
      </c>
      <c r="V5005">
        <v>0</v>
      </c>
    </row>
    <row r="5006" spans="1:22" x14ac:dyDescent="0.25">
      <c r="A5006" t="s">
        <v>1569</v>
      </c>
      <c r="B5006">
        <v>328791</v>
      </c>
      <c r="C5006" t="s">
        <v>2230</v>
      </c>
      <c r="D5006" t="s">
        <v>3849</v>
      </c>
      <c r="E5006" t="s">
        <v>1596</v>
      </c>
      <c r="F5006" t="s">
        <v>5324</v>
      </c>
      <c r="G5006" t="s">
        <v>4294</v>
      </c>
      <c r="H5006" s="2">
        <v>45033</v>
      </c>
      <c r="I5006" s="2">
        <v>45719</v>
      </c>
      <c r="J5006"/>
      <c r="K5006"/>
      <c r="L5006">
        <v>26.25</v>
      </c>
      <c r="M5006" t="s">
        <v>4269</v>
      </c>
      <c r="N5006" t="s">
        <v>3482</v>
      </c>
      <c r="O5006"/>
      <c r="P5006" t="s">
        <v>5318</v>
      </c>
      <c r="Q5006" t="s">
        <v>3547</v>
      </c>
      <c r="R5006" t="s">
        <v>15455</v>
      </c>
      <c r="S5006" t="s">
        <v>15436</v>
      </c>
      <c r="T5006" t="s">
        <v>15437</v>
      </c>
      <c r="U5006" t="s">
        <v>15437</v>
      </c>
      <c r="V5006">
        <v>0.69078947368421051</v>
      </c>
    </row>
    <row r="5007" spans="1:22" x14ac:dyDescent="0.25">
      <c r="A5007" t="s">
        <v>1569</v>
      </c>
      <c r="B5007">
        <v>298161</v>
      </c>
      <c r="C5007" t="s">
        <v>6035</v>
      </c>
      <c r="D5007" t="s">
        <v>6036</v>
      </c>
      <c r="E5007" t="s">
        <v>1572</v>
      </c>
      <c r="F5007" t="s">
        <v>6020</v>
      </c>
      <c r="G5007" t="s">
        <v>4294</v>
      </c>
      <c r="H5007" s="2">
        <v>45033</v>
      </c>
      <c r="I5007" s="2">
        <v>45033</v>
      </c>
      <c r="J5007"/>
      <c r="K5007"/>
      <c r="L5007">
        <v>0.01</v>
      </c>
      <c r="M5007" t="s">
        <v>4269</v>
      </c>
      <c r="N5007" t="s">
        <v>1714</v>
      </c>
      <c r="O5007"/>
      <c r="P5007" t="s">
        <v>6021</v>
      </c>
      <c r="Q5007" t="s">
        <v>2390</v>
      </c>
      <c r="R5007" t="s">
        <v>15454</v>
      </c>
      <c r="S5007" t="s">
        <v>15436</v>
      </c>
      <c r="T5007" t="s">
        <v>15437</v>
      </c>
      <c r="U5007" t="s">
        <v>15437</v>
      </c>
      <c r="V5007">
        <v>0</v>
      </c>
    </row>
    <row r="5008" spans="1:22" x14ac:dyDescent="0.25">
      <c r="A5008" t="s">
        <v>1569</v>
      </c>
      <c r="B5008">
        <v>328772</v>
      </c>
      <c r="C5008" t="s">
        <v>3929</v>
      </c>
      <c r="D5008" t="s">
        <v>8247</v>
      </c>
      <c r="E5008" t="s">
        <v>1572</v>
      </c>
      <c r="F5008" t="s">
        <v>9604</v>
      </c>
      <c r="G5008" t="s">
        <v>7490</v>
      </c>
      <c r="H5008" s="2">
        <v>45032</v>
      </c>
      <c r="I5008" s="2">
        <v>45032</v>
      </c>
      <c r="J5008"/>
      <c r="K5008"/>
      <c r="L5008">
        <v>0.01</v>
      </c>
      <c r="M5008" t="s">
        <v>7484</v>
      </c>
      <c r="N5008" t="s">
        <v>4199</v>
      </c>
      <c r="O5008"/>
      <c r="P5008" t="s">
        <v>9605</v>
      </c>
      <c r="Q5008" t="s">
        <v>4702</v>
      </c>
      <c r="R5008" t="s">
        <v>15449</v>
      </c>
      <c r="S5008" t="s">
        <v>15436</v>
      </c>
      <c r="T5008" t="s">
        <v>15437</v>
      </c>
      <c r="U5008" t="s">
        <v>15437</v>
      </c>
      <c r="V5008">
        <v>0</v>
      </c>
    </row>
    <row r="5009" spans="1:22" x14ac:dyDescent="0.25">
      <c r="A5009" t="s">
        <v>1569</v>
      </c>
      <c r="B5009">
        <v>328789</v>
      </c>
      <c r="C5009" t="s">
        <v>1805</v>
      </c>
      <c r="D5009" t="s">
        <v>13659</v>
      </c>
      <c r="E5009" t="s">
        <v>1572</v>
      </c>
      <c r="F5009" t="s">
        <v>13651</v>
      </c>
      <c r="G5009" t="s">
        <v>7494</v>
      </c>
      <c r="H5009" s="2">
        <v>45032</v>
      </c>
      <c r="I5009" s="2">
        <v>45032</v>
      </c>
      <c r="J5009"/>
      <c r="K5009"/>
      <c r="L5009">
        <v>0.01</v>
      </c>
      <c r="M5009" t="s">
        <v>7484</v>
      </c>
      <c r="N5009" t="s">
        <v>3482</v>
      </c>
      <c r="O5009"/>
      <c r="P5009" t="s">
        <v>13638</v>
      </c>
      <c r="Q5009" t="s">
        <v>3547</v>
      </c>
      <c r="R5009" t="s">
        <v>15468</v>
      </c>
      <c r="S5009" t="s">
        <v>15436</v>
      </c>
      <c r="T5009" t="s">
        <v>15437</v>
      </c>
      <c r="U5009" t="s">
        <v>15437</v>
      </c>
      <c r="V5009">
        <v>0</v>
      </c>
    </row>
    <row r="5010" spans="1:22" x14ac:dyDescent="0.25">
      <c r="A5010" t="s">
        <v>1569</v>
      </c>
      <c r="B5010">
        <v>328732</v>
      </c>
      <c r="C5010" t="s">
        <v>4598</v>
      </c>
      <c r="D5010" t="s">
        <v>8797</v>
      </c>
      <c r="E5010" t="s">
        <v>1596</v>
      </c>
      <c r="F5010" t="s">
        <v>8798</v>
      </c>
      <c r="G5010" t="s">
        <v>7671</v>
      </c>
      <c r="H5010" s="2">
        <v>45030</v>
      </c>
      <c r="I5010" s="2">
        <v>45761</v>
      </c>
      <c r="J5010"/>
      <c r="K5010"/>
      <c r="L5010">
        <v>27</v>
      </c>
      <c r="M5010" t="s">
        <v>7484</v>
      </c>
      <c r="N5010" t="s">
        <v>3865</v>
      </c>
      <c r="O5010"/>
      <c r="P5010" t="s">
        <v>8763</v>
      </c>
      <c r="Q5010" t="s">
        <v>4424</v>
      </c>
      <c r="R5010" t="s">
        <v>15467</v>
      </c>
      <c r="S5010" t="s">
        <v>15436</v>
      </c>
      <c r="T5010" t="s">
        <v>15437</v>
      </c>
      <c r="U5010" t="s">
        <v>15437</v>
      </c>
      <c r="V5010">
        <v>0.71052631578947367</v>
      </c>
    </row>
    <row r="5011" spans="1:22" x14ac:dyDescent="0.25">
      <c r="A5011" t="s">
        <v>1569</v>
      </c>
      <c r="B5011">
        <v>328728</v>
      </c>
      <c r="C5011" t="s">
        <v>2155</v>
      </c>
      <c r="D5011" t="s">
        <v>4749</v>
      </c>
      <c r="E5011" t="s">
        <v>1572</v>
      </c>
      <c r="F5011" t="s">
        <v>10415</v>
      </c>
      <c r="G5011" t="s">
        <v>7490</v>
      </c>
      <c r="H5011" s="2">
        <v>45030</v>
      </c>
      <c r="I5011" s="2">
        <v>45453</v>
      </c>
      <c r="J5011"/>
      <c r="K5011"/>
      <c r="L5011">
        <v>0.01</v>
      </c>
      <c r="M5011" t="s">
        <v>7484</v>
      </c>
      <c r="N5011" t="s">
        <v>3865</v>
      </c>
      <c r="O5011"/>
      <c r="P5011" t="s">
        <v>10407</v>
      </c>
      <c r="Q5011" t="s">
        <v>6930</v>
      </c>
      <c r="R5011" t="s">
        <v>15463</v>
      </c>
      <c r="S5011" t="s">
        <v>15436</v>
      </c>
      <c r="T5011" t="s">
        <v>15437</v>
      </c>
      <c r="U5011" t="s">
        <v>15437</v>
      </c>
      <c r="V5011">
        <v>0</v>
      </c>
    </row>
    <row r="5012" spans="1:22" x14ac:dyDescent="0.25">
      <c r="A5012" t="s">
        <v>1569</v>
      </c>
      <c r="B5012">
        <v>328738</v>
      </c>
      <c r="C5012" t="s">
        <v>2853</v>
      </c>
      <c r="D5012" t="s">
        <v>2252</v>
      </c>
      <c r="E5012" t="s">
        <v>1572</v>
      </c>
      <c r="F5012" t="s">
        <v>11732</v>
      </c>
      <c r="G5012" t="s">
        <v>7487</v>
      </c>
      <c r="H5012" s="2">
        <v>45030</v>
      </c>
      <c r="I5012" s="2">
        <v>45030</v>
      </c>
      <c r="J5012"/>
      <c r="K5012"/>
      <c r="L5012">
        <v>0.01</v>
      </c>
      <c r="M5012" t="s">
        <v>7484</v>
      </c>
      <c r="N5012" t="s">
        <v>3482</v>
      </c>
      <c r="O5012"/>
      <c r="P5012" t="s">
        <v>11717</v>
      </c>
      <c r="Q5012" t="s">
        <v>11718</v>
      </c>
      <c r="R5012" t="s">
        <v>15465</v>
      </c>
      <c r="S5012" t="s">
        <v>15436</v>
      </c>
      <c r="T5012" t="s">
        <v>15437</v>
      </c>
      <c r="U5012" t="s">
        <v>15437</v>
      </c>
      <c r="V5012">
        <v>0</v>
      </c>
    </row>
    <row r="5013" spans="1:22" x14ac:dyDescent="0.25">
      <c r="A5013" t="s">
        <v>1569</v>
      </c>
      <c r="B5013">
        <v>328734</v>
      </c>
      <c r="C5013" t="s">
        <v>2181</v>
      </c>
      <c r="D5013" t="s">
        <v>3156</v>
      </c>
      <c r="E5013" t="s">
        <v>1572</v>
      </c>
      <c r="F5013" t="s">
        <v>5321</v>
      </c>
      <c r="G5013" t="s">
        <v>4268</v>
      </c>
      <c r="H5013" s="2">
        <v>45030</v>
      </c>
      <c r="I5013" s="2">
        <v>45030</v>
      </c>
      <c r="J5013"/>
      <c r="K5013"/>
      <c r="L5013">
        <v>0.01</v>
      </c>
      <c r="M5013" t="s">
        <v>4269</v>
      </c>
      <c r="N5013" t="s">
        <v>3482</v>
      </c>
      <c r="O5013"/>
      <c r="P5013" t="s">
        <v>5318</v>
      </c>
      <c r="Q5013" t="s">
        <v>3547</v>
      </c>
      <c r="R5013" t="s">
        <v>15455</v>
      </c>
      <c r="S5013" t="s">
        <v>15436</v>
      </c>
      <c r="T5013" t="s">
        <v>15437</v>
      </c>
      <c r="U5013" t="s">
        <v>15437</v>
      </c>
      <c r="V5013">
        <v>0</v>
      </c>
    </row>
    <row r="5014" spans="1:22" x14ac:dyDescent="0.25">
      <c r="A5014" t="s">
        <v>1569</v>
      </c>
      <c r="B5014">
        <v>328735</v>
      </c>
      <c r="C5014" t="s">
        <v>3564</v>
      </c>
      <c r="D5014" t="s">
        <v>5348</v>
      </c>
      <c r="E5014" t="s">
        <v>1572</v>
      </c>
      <c r="F5014" t="s">
        <v>5321</v>
      </c>
      <c r="G5014" t="s">
        <v>4268</v>
      </c>
      <c r="H5014" s="2">
        <v>45030</v>
      </c>
      <c r="I5014" s="2">
        <v>45030</v>
      </c>
      <c r="J5014"/>
      <c r="K5014"/>
      <c r="L5014">
        <v>0.01</v>
      </c>
      <c r="M5014" t="s">
        <v>4269</v>
      </c>
      <c r="N5014" t="s">
        <v>3482</v>
      </c>
      <c r="O5014"/>
      <c r="P5014" t="s">
        <v>5318</v>
      </c>
      <c r="Q5014" t="s">
        <v>3547</v>
      </c>
      <c r="R5014" t="s">
        <v>15455</v>
      </c>
      <c r="S5014" t="s">
        <v>15436</v>
      </c>
      <c r="T5014" t="s">
        <v>15437</v>
      </c>
      <c r="U5014" t="s">
        <v>15437</v>
      </c>
      <c r="V5014">
        <v>0</v>
      </c>
    </row>
    <row r="5015" spans="1:22" x14ac:dyDescent="0.25">
      <c r="A5015" t="s">
        <v>1569</v>
      </c>
      <c r="B5015">
        <v>328766</v>
      </c>
      <c r="C5015" t="s">
        <v>2315</v>
      </c>
      <c r="D5015" t="s">
        <v>13660</v>
      </c>
      <c r="E5015" t="s">
        <v>1572</v>
      </c>
      <c r="F5015" t="s">
        <v>13651</v>
      </c>
      <c r="G5015" t="s">
        <v>7494</v>
      </c>
      <c r="H5015" s="2">
        <v>45027</v>
      </c>
      <c r="I5015" s="2">
        <v>45027</v>
      </c>
      <c r="J5015"/>
      <c r="K5015"/>
      <c r="L5015">
        <v>0.01</v>
      </c>
      <c r="M5015" t="s">
        <v>7484</v>
      </c>
      <c r="N5015" t="s">
        <v>3482</v>
      </c>
      <c r="O5015"/>
      <c r="P5015" t="s">
        <v>13638</v>
      </c>
      <c r="Q5015" t="s">
        <v>3547</v>
      </c>
      <c r="R5015" t="s">
        <v>15468</v>
      </c>
      <c r="S5015" t="s">
        <v>15436</v>
      </c>
      <c r="T5015" t="s">
        <v>15437</v>
      </c>
      <c r="U5015" t="s">
        <v>15437</v>
      </c>
      <c r="V5015">
        <v>0</v>
      </c>
    </row>
    <row r="5016" spans="1:22" x14ac:dyDescent="0.25">
      <c r="A5016" t="s">
        <v>1569</v>
      </c>
      <c r="B5016">
        <v>328705</v>
      </c>
      <c r="C5016" t="s">
        <v>3969</v>
      </c>
      <c r="D5016" t="s">
        <v>5272</v>
      </c>
      <c r="E5016" t="s">
        <v>1572</v>
      </c>
      <c r="F5016" t="s">
        <v>9564</v>
      </c>
      <c r="G5016" t="s">
        <v>7490</v>
      </c>
      <c r="H5016" s="2">
        <v>45024</v>
      </c>
      <c r="I5016" s="2">
        <v>45024</v>
      </c>
      <c r="J5016"/>
      <c r="K5016"/>
      <c r="L5016">
        <v>0.01</v>
      </c>
      <c r="M5016" t="s">
        <v>7484</v>
      </c>
      <c r="N5016" t="s">
        <v>3482</v>
      </c>
      <c r="O5016"/>
      <c r="P5016" t="s">
        <v>9565</v>
      </c>
      <c r="Q5016" t="s">
        <v>5201</v>
      </c>
      <c r="R5016" t="s">
        <v>15466</v>
      </c>
      <c r="S5016" t="s">
        <v>15436</v>
      </c>
      <c r="T5016" t="s">
        <v>15437</v>
      </c>
      <c r="U5016" t="s">
        <v>15437</v>
      </c>
      <c r="V5016">
        <v>0</v>
      </c>
    </row>
    <row r="5017" spans="1:22" x14ac:dyDescent="0.25">
      <c r="A5017" t="s">
        <v>1569</v>
      </c>
      <c r="B5017">
        <v>328713</v>
      </c>
      <c r="C5017" t="s">
        <v>10868</v>
      </c>
      <c r="D5017" t="s">
        <v>2343</v>
      </c>
      <c r="E5017" t="s">
        <v>1572</v>
      </c>
      <c r="F5017" t="s">
        <v>10850</v>
      </c>
      <c r="G5017" t="s">
        <v>7490</v>
      </c>
      <c r="H5017" s="2">
        <v>45024</v>
      </c>
      <c r="I5017" s="2">
        <v>45024</v>
      </c>
      <c r="J5017"/>
      <c r="K5017"/>
      <c r="L5017">
        <v>0.01</v>
      </c>
      <c r="M5017" t="s">
        <v>7484</v>
      </c>
      <c r="N5017" t="s">
        <v>3865</v>
      </c>
      <c r="O5017"/>
      <c r="P5017" t="s">
        <v>10847</v>
      </c>
      <c r="Q5017" t="s">
        <v>3922</v>
      </c>
      <c r="R5017" t="s">
        <v>15468</v>
      </c>
      <c r="S5017" t="s">
        <v>15436</v>
      </c>
      <c r="T5017" t="s">
        <v>15437</v>
      </c>
      <c r="U5017" t="s">
        <v>15437</v>
      </c>
      <c r="V5017">
        <v>0</v>
      </c>
    </row>
    <row r="5018" spans="1:22" x14ac:dyDescent="0.25">
      <c r="A5018" t="s">
        <v>1569</v>
      </c>
      <c r="B5018">
        <v>328781</v>
      </c>
      <c r="C5018" t="s">
        <v>10869</v>
      </c>
      <c r="D5018" t="s">
        <v>10870</v>
      </c>
      <c r="E5018" t="s">
        <v>1572</v>
      </c>
      <c r="F5018" t="s">
        <v>10850</v>
      </c>
      <c r="G5018" t="s">
        <v>7490</v>
      </c>
      <c r="H5018" s="2">
        <v>45024</v>
      </c>
      <c r="I5018" s="2">
        <v>45024</v>
      </c>
      <c r="J5018"/>
      <c r="K5018"/>
      <c r="L5018">
        <v>0.01</v>
      </c>
      <c r="M5018" t="s">
        <v>7484</v>
      </c>
      <c r="N5018" t="s">
        <v>3865</v>
      </c>
      <c r="O5018"/>
      <c r="P5018" t="s">
        <v>10847</v>
      </c>
      <c r="Q5018" t="s">
        <v>3922</v>
      </c>
      <c r="R5018" t="s">
        <v>15468</v>
      </c>
      <c r="S5018" t="s">
        <v>15436</v>
      </c>
      <c r="T5018" t="s">
        <v>15437</v>
      </c>
      <c r="U5018" t="s">
        <v>15437</v>
      </c>
      <c r="V5018">
        <v>0</v>
      </c>
    </row>
    <row r="5019" spans="1:22" x14ac:dyDescent="0.25">
      <c r="A5019" t="s">
        <v>1569</v>
      </c>
      <c r="B5019">
        <v>328685</v>
      </c>
      <c r="C5019" t="s">
        <v>2793</v>
      </c>
      <c r="D5019" t="s">
        <v>2576</v>
      </c>
      <c r="E5019" t="s">
        <v>1572</v>
      </c>
      <c r="F5019" t="s">
        <v>12491</v>
      </c>
      <c r="G5019" t="s">
        <v>7487</v>
      </c>
      <c r="H5019" s="2">
        <v>45023</v>
      </c>
      <c r="I5019" s="2">
        <v>45023</v>
      </c>
      <c r="J5019"/>
      <c r="K5019"/>
      <c r="L5019">
        <v>0.01</v>
      </c>
      <c r="M5019" t="s">
        <v>7484</v>
      </c>
      <c r="N5019" t="s">
        <v>3482</v>
      </c>
      <c r="O5019"/>
      <c r="P5019" t="s">
        <v>12477</v>
      </c>
      <c r="Q5019" t="s">
        <v>3750</v>
      </c>
      <c r="R5019" t="s">
        <v>15465</v>
      </c>
      <c r="S5019" t="s">
        <v>15436</v>
      </c>
      <c r="T5019" t="s">
        <v>15437</v>
      </c>
      <c r="U5019" t="s">
        <v>15437</v>
      </c>
      <c r="V5019">
        <v>0</v>
      </c>
    </row>
    <row r="5020" spans="1:22" x14ac:dyDescent="0.25">
      <c r="A5020" t="s">
        <v>1569</v>
      </c>
      <c r="B5020">
        <v>328695</v>
      </c>
      <c r="C5020" t="s">
        <v>6810</v>
      </c>
      <c r="D5020" t="s">
        <v>4410</v>
      </c>
      <c r="E5020" t="s">
        <v>1607</v>
      </c>
      <c r="F5020" t="s">
        <v>6799</v>
      </c>
      <c r="G5020" t="s">
        <v>4294</v>
      </c>
      <c r="H5020" s="2">
        <v>45023</v>
      </c>
      <c r="I5020" s="2">
        <v>45243</v>
      </c>
      <c r="J5020"/>
      <c r="K5020"/>
      <c r="L5020">
        <v>38</v>
      </c>
      <c r="M5020" t="s">
        <v>4269</v>
      </c>
      <c r="N5020" t="s">
        <v>4199</v>
      </c>
      <c r="O5020"/>
      <c r="P5020" t="s">
        <v>6796</v>
      </c>
      <c r="Q5020" t="s">
        <v>6797</v>
      </c>
      <c r="R5020" t="s">
        <v>15449</v>
      </c>
      <c r="S5020" t="s">
        <v>15436</v>
      </c>
      <c r="T5020" t="s">
        <v>15437</v>
      </c>
      <c r="U5020" t="s">
        <v>15437</v>
      </c>
      <c r="V5020">
        <v>1</v>
      </c>
    </row>
    <row r="5021" spans="1:22" x14ac:dyDescent="0.25">
      <c r="A5021" t="s">
        <v>1569</v>
      </c>
      <c r="B5021">
        <v>328679</v>
      </c>
      <c r="C5021" t="s">
        <v>5338</v>
      </c>
      <c r="D5021" t="s">
        <v>10168</v>
      </c>
      <c r="E5021" t="s">
        <v>1607</v>
      </c>
      <c r="F5021" t="s">
        <v>10169</v>
      </c>
      <c r="G5021" t="s">
        <v>7541</v>
      </c>
      <c r="H5021" s="2">
        <v>45022</v>
      </c>
      <c r="I5021" s="2">
        <v>45439</v>
      </c>
      <c r="J5021"/>
      <c r="K5021"/>
      <c r="L5021">
        <v>38</v>
      </c>
      <c r="M5021" t="s">
        <v>7484</v>
      </c>
      <c r="N5021" t="s">
        <v>4199</v>
      </c>
      <c r="O5021"/>
      <c r="P5021" t="s">
        <v>10118</v>
      </c>
      <c r="Q5021" t="s">
        <v>6518</v>
      </c>
      <c r="R5021" t="s">
        <v>15449</v>
      </c>
      <c r="S5021" t="s">
        <v>15436</v>
      </c>
      <c r="T5021" t="s">
        <v>15437</v>
      </c>
      <c r="U5021" t="s">
        <v>1566</v>
      </c>
      <c r="V5021">
        <v>1</v>
      </c>
    </row>
    <row r="5022" spans="1:22" x14ac:dyDescent="0.25">
      <c r="A5022" t="s">
        <v>1569</v>
      </c>
      <c r="B5022">
        <v>328676</v>
      </c>
      <c r="C5022" t="s">
        <v>2714</v>
      </c>
      <c r="D5022" t="s">
        <v>11220</v>
      </c>
      <c r="E5022" t="s">
        <v>1572</v>
      </c>
      <c r="F5022" t="s">
        <v>11190</v>
      </c>
      <c r="G5022" t="s">
        <v>7490</v>
      </c>
      <c r="H5022" s="2">
        <v>45022</v>
      </c>
      <c r="I5022" s="2">
        <v>45022</v>
      </c>
      <c r="J5022"/>
      <c r="K5022"/>
      <c r="L5022">
        <v>0.01</v>
      </c>
      <c r="M5022" t="s">
        <v>7484</v>
      </c>
      <c r="N5022" t="s">
        <v>3482</v>
      </c>
      <c r="O5022"/>
      <c r="P5022" t="s">
        <v>11191</v>
      </c>
      <c r="Q5022" t="s">
        <v>11192</v>
      </c>
      <c r="R5022" t="s">
        <v>15466</v>
      </c>
      <c r="S5022" t="s">
        <v>15436</v>
      </c>
      <c r="T5022" t="s">
        <v>15437</v>
      </c>
      <c r="U5022" t="s">
        <v>15437</v>
      </c>
      <c r="V5022">
        <v>0</v>
      </c>
    </row>
    <row r="5023" spans="1:22" x14ac:dyDescent="0.25">
      <c r="A5023" t="s">
        <v>1569</v>
      </c>
      <c r="B5023">
        <v>328678</v>
      </c>
      <c r="C5023" t="s">
        <v>2315</v>
      </c>
      <c r="D5023" t="s">
        <v>13118</v>
      </c>
      <c r="E5023" t="s">
        <v>1572</v>
      </c>
      <c r="F5023" t="s">
        <v>13100</v>
      </c>
      <c r="G5023" t="s">
        <v>7490</v>
      </c>
      <c r="H5023" s="2">
        <v>45022</v>
      </c>
      <c r="I5023" s="2">
        <v>45022</v>
      </c>
      <c r="J5023"/>
      <c r="K5023"/>
      <c r="L5023">
        <v>0.01</v>
      </c>
      <c r="M5023" t="s">
        <v>7484</v>
      </c>
      <c r="N5023" t="s">
        <v>1714</v>
      </c>
      <c r="O5023"/>
      <c r="P5023" t="s">
        <v>13097</v>
      </c>
      <c r="Q5023" t="s">
        <v>13098</v>
      </c>
      <c r="R5023" t="s">
        <v>15462</v>
      </c>
      <c r="S5023" t="s">
        <v>15436</v>
      </c>
      <c r="T5023" t="s">
        <v>15437</v>
      </c>
      <c r="U5023" t="s">
        <v>15437</v>
      </c>
      <c r="V5023">
        <v>0</v>
      </c>
    </row>
    <row r="5024" spans="1:22" x14ac:dyDescent="0.25">
      <c r="A5024" t="s">
        <v>1569</v>
      </c>
      <c r="B5024">
        <v>328707</v>
      </c>
      <c r="C5024" t="s">
        <v>2190</v>
      </c>
      <c r="D5024" t="s">
        <v>13625</v>
      </c>
      <c r="E5024" t="s">
        <v>1572</v>
      </c>
      <c r="F5024" t="s">
        <v>13614</v>
      </c>
      <c r="G5024" t="s">
        <v>7487</v>
      </c>
      <c r="H5024" s="2">
        <v>45022</v>
      </c>
      <c r="I5024" s="2">
        <v>45022</v>
      </c>
      <c r="J5024"/>
      <c r="K5024"/>
      <c r="L5024">
        <v>0.01</v>
      </c>
      <c r="M5024" t="s">
        <v>7484</v>
      </c>
      <c r="N5024" t="s">
        <v>3482</v>
      </c>
      <c r="O5024"/>
      <c r="P5024" t="s">
        <v>13615</v>
      </c>
      <c r="Q5024" t="s">
        <v>13616</v>
      </c>
      <c r="R5024" t="s">
        <v>15465</v>
      </c>
      <c r="S5024" t="s">
        <v>15436</v>
      </c>
      <c r="T5024" t="s">
        <v>15437</v>
      </c>
      <c r="U5024" t="s">
        <v>15437</v>
      </c>
      <c r="V5024">
        <v>0</v>
      </c>
    </row>
    <row r="5025" spans="1:22" x14ac:dyDescent="0.25">
      <c r="A5025" t="s">
        <v>1569</v>
      </c>
      <c r="B5025">
        <v>328420</v>
      </c>
      <c r="C5025" t="s">
        <v>8447</v>
      </c>
      <c r="D5025" t="s">
        <v>15377</v>
      </c>
      <c r="E5025" t="s">
        <v>1607</v>
      </c>
      <c r="F5025" t="s">
        <v>15378</v>
      </c>
      <c r="G5025" t="s">
        <v>15379</v>
      </c>
      <c r="H5025" s="2">
        <v>45021</v>
      </c>
      <c r="I5025" s="2">
        <v>45712</v>
      </c>
      <c r="J5025"/>
      <c r="K5025"/>
      <c r="L5025">
        <v>38</v>
      </c>
      <c r="M5025" t="s">
        <v>7484</v>
      </c>
      <c r="N5025" t="s">
        <v>1714</v>
      </c>
      <c r="O5025" t="s">
        <v>7120</v>
      </c>
      <c r="P5025" t="s">
        <v>15350</v>
      </c>
      <c r="Q5025" t="s">
        <v>15</v>
      </c>
      <c r="R5025" t="s">
        <v>15</v>
      </c>
      <c r="S5025" t="s">
        <v>15436</v>
      </c>
      <c r="T5025" t="s">
        <v>15437</v>
      </c>
      <c r="U5025" t="s">
        <v>15437</v>
      </c>
      <c r="V5025">
        <v>1</v>
      </c>
    </row>
    <row r="5026" spans="1:22" x14ac:dyDescent="0.25">
      <c r="A5026" t="s">
        <v>1569</v>
      </c>
      <c r="B5026">
        <v>328662</v>
      </c>
      <c r="C5026" t="s">
        <v>2311</v>
      </c>
      <c r="D5026" t="s">
        <v>7765</v>
      </c>
      <c r="E5026" t="s">
        <v>1572</v>
      </c>
      <c r="F5026" t="s">
        <v>7761</v>
      </c>
      <c r="G5026" t="s">
        <v>7494</v>
      </c>
      <c r="H5026" s="2">
        <v>45019</v>
      </c>
      <c r="I5026" s="2">
        <v>45019</v>
      </c>
      <c r="J5026"/>
      <c r="K5026"/>
      <c r="L5026">
        <v>0.01</v>
      </c>
      <c r="M5026" t="s">
        <v>7484</v>
      </c>
      <c r="N5026" t="s">
        <v>1714</v>
      </c>
      <c r="O5026"/>
      <c r="P5026" t="s">
        <v>7740</v>
      </c>
      <c r="Q5026" t="s">
        <v>7741</v>
      </c>
      <c r="R5026" t="s">
        <v>15462</v>
      </c>
      <c r="S5026" t="s">
        <v>15436</v>
      </c>
      <c r="T5026" t="s">
        <v>15437</v>
      </c>
      <c r="U5026" t="s">
        <v>15437</v>
      </c>
      <c r="V5026">
        <v>0</v>
      </c>
    </row>
    <row r="5027" spans="1:22" x14ac:dyDescent="0.25">
      <c r="A5027" t="s">
        <v>1569</v>
      </c>
      <c r="B5027">
        <v>328653</v>
      </c>
      <c r="C5027" t="s">
        <v>3841</v>
      </c>
      <c r="D5027" t="s">
        <v>10249</v>
      </c>
      <c r="E5027" t="s">
        <v>1596</v>
      </c>
      <c r="F5027" t="s">
        <v>10225</v>
      </c>
      <c r="G5027" t="s">
        <v>7490</v>
      </c>
      <c r="H5027" s="2">
        <v>45019</v>
      </c>
      <c r="I5027" s="2">
        <v>45019</v>
      </c>
      <c r="J5027"/>
      <c r="K5027"/>
      <c r="L5027">
        <v>11.75</v>
      </c>
      <c r="M5027" t="s">
        <v>7484</v>
      </c>
      <c r="N5027" t="s">
        <v>4199</v>
      </c>
      <c r="O5027"/>
      <c r="P5027" t="s">
        <v>10220</v>
      </c>
      <c r="Q5027" t="s">
        <v>5093</v>
      </c>
      <c r="R5027" t="s">
        <v>15449</v>
      </c>
      <c r="S5027" t="s">
        <v>15436</v>
      </c>
      <c r="T5027" t="s">
        <v>15437</v>
      </c>
      <c r="U5027" t="s">
        <v>15437</v>
      </c>
      <c r="V5027">
        <v>0.30921052631578949</v>
      </c>
    </row>
    <row r="5028" spans="1:22" x14ac:dyDescent="0.25">
      <c r="A5028" t="s">
        <v>1569</v>
      </c>
      <c r="B5028">
        <v>328668</v>
      </c>
      <c r="C5028" t="s">
        <v>6046</v>
      </c>
      <c r="D5028" t="s">
        <v>11221</v>
      </c>
      <c r="E5028" t="s">
        <v>1572</v>
      </c>
      <c r="F5028" t="s">
        <v>11190</v>
      </c>
      <c r="G5028" t="s">
        <v>7490</v>
      </c>
      <c r="H5028" s="2">
        <v>45019</v>
      </c>
      <c r="I5028" s="2">
        <v>45019</v>
      </c>
      <c r="J5028"/>
      <c r="K5028"/>
      <c r="L5028">
        <v>0.01</v>
      </c>
      <c r="M5028" t="s">
        <v>7484</v>
      </c>
      <c r="N5028" t="s">
        <v>3482</v>
      </c>
      <c r="O5028"/>
      <c r="P5028" t="s">
        <v>11191</v>
      </c>
      <c r="Q5028" t="s">
        <v>11192</v>
      </c>
      <c r="R5028" t="s">
        <v>15466</v>
      </c>
      <c r="S5028" t="s">
        <v>15436</v>
      </c>
      <c r="T5028" t="s">
        <v>15437</v>
      </c>
      <c r="U5028" t="s">
        <v>15437</v>
      </c>
      <c r="V5028">
        <v>0</v>
      </c>
    </row>
    <row r="5029" spans="1:22" x14ac:dyDescent="0.25">
      <c r="A5029" t="s">
        <v>1569</v>
      </c>
      <c r="B5029">
        <v>328619</v>
      </c>
      <c r="C5029" t="s">
        <v>13119</v>
      </c>
      <c r="D5029" t="s">
        <v>13120</v>
      </c>
      <c r="E5029" t="s">
        <v>1596</v>
      </c>
      <c r="F5029" t="s">
        <v>13100</v>
      </c>
      <c r="G5029" t="s">
        <v>7490</v>
      </c>
      <c r="H5029" s="2">
        <v>45019</v>
      </c>
      <c r="I5029" s="2">
        <v>45019</v>
      </c>
      <c r="J5029"/>
      <c r="K5029"/>
      <c r="L5029">
        <v>11</v>
      </c>
      <c r="M5029" t="s">
        <v>7484</v>
      </c>
      <c r="N5029" t="s">
        <v>1714</v>
      </c>
      <c r="O5029"/>
      <c r="P5029" t="s">
        <v>13097</v>
      </c>
      <c r="Q5029" t="s">
        <v>13098</v>
      </c>
      <c r="R5029" t="s">
        <v>15462</v>
      </c>
      <c r="S5029" t="s">
        <v>15436</v>
      </c>
      <c r="T5029" t="s">
        <v>15437</v>
      </c>
      <c r="U5029" t="s">
        <v>15437</v>
      </c>
      <c r="V5029">
        <v>0.28947368421052633</v>
      </c>
    </row>
    <row r="5030" spans="1:22" x14ac:dyDescent="0.25">
      <c r="A5030" t="s">
        <v>1569</v>
      </c>
      <c r="B5030">
        <v>328635</v>
      </c>
      <c r="C5030" t="s">
        <v>2813</v>
      </c>
      <c r="D5030" t="s">
        <v>13420</v>
      </c>
      <c r="E5030" t="s">
        <v>1596</v>
      </c>
      <c r="F5030" t="s">
        <v>13421</v>
      </c>
      <c r="G5030" t="s">
        <v>7509</v>
      </c>
      <c r="H5030" s="2">
        <v>45019</v>
      </c>
      <c r="I5030" s="2">
        <v>45019</v>
      </c>
      <c r="J5030"/>
      <c r="K5030"/>
      <c r="L5030">
        <v>20</v>
      </c>
      <c r="M5030" t="s">
        <v>7484</v>
      </c>
      <c r="N5030" t="s">
        <v>3865</v>
      </c>
      <c r="O5030"/>
      <c r="P5030" t="s">
        <v>13393</v>
      </c>
      <c r="Q5030" t="s">
        <v>13394</v>
      </c>
      <c r="R5030" t="s">
        <v>15468</v>
      </c>
      <c r="S5030" t="s">
        <v>15436</v>
      </c>
      <c r="T5030" t="s">
        <v>15437</v>
      </c>
      <c r="U5030" t="s">
        <v>15437</v>
      </c>
      <c r="V5030">
        <v>0.52631578947368418</v>
      </c>
    </row>
    <row r="5031" spans="1:22" x14ac:dyDescent="0.25">
      <c r="A5031" t="s">
        <v>1569</v>
      </c>
      <c r="B5031">
        <v>328671</v>
      </c>
      <c r="C5031" t="s">
        <v>1781</v>
      </c>
      <c r="D5031" t="s">
        <v>1683</v>
      </c>
      <c r="E5031" t="s">
        <v>1607</v>
      </c>
      <c r="F5031" t="s">
        <v>13577</v>
      </c>
      <c r="G5031" t="s">
        <v>7541</v>
      </c>
      <c r="H5031" s="2">
        <v>45019</v>
      </c>
      <c r="I5031" s="2">
        <v>45019</v>
      </c>
      <c r="J5031"/>
      <c r="K5031"/>
      <c r="L5031">
        <v>38</v>
      </c>
      <c r="M5031" t="s">
        <v>7484</v>
      </c>
      <c r="N5031" t="s">
        <v>4199</v>
      </c>
      <c r="O5031"/>
      <c r="P5031" t="s">
        <v>13563</v>
      </c>
      <c r="Q5031" t="s">
        <v>6431</v>
      </c>
      <c r="R5031" t="s">
        <v>15449</v>
      </c>
      <c r="S5031" t="s">
        <v>15436</v>
      </c>
      <c r="T5031" t="s">
        <v>15437</v>
      </c>
      <c r="U5031" t="s">
        <v>1566</v>
      </c>
      <c r="V5031">
        <v>1</v>
      </c>
    </row>
    <row r="5032" spans="1:22" x14ac:dyDescent="0.25">
      <c r="A5032" t="s">
        <v>1569</v>
      </c>
      <c r="B5032">
        <v>328505</v>
      </c>
      <c r="C5032" t="s">
        <v>1655</v>
      </c>
      <c r="D5032" t="s">
        <v>3785</v>
      </c>
      <c r="E5032" t="s">
        <v>1572</v>
      </c>
      <c r="F5032" t="s">
        <v>13651</v>
      </c>
      <c r="G5032" t="s">
        <v>7494</v>
      </c>
      <c r="H5032" s="2">
        <v>45019</v>
      </c>
      <c r="I5032" s="2">
        <v>45019</v>
      </c>
      <c r="J5032"/>
      <c r="K5032"/>
      <c r="L5032">
        <v>0.01</v>
      </c>
      <c r="M5032" t="s">
        <v>7484</v>
      </c>
      <c r="N5032" t="s">
        <v>3482</v>
      </c>
      <c r="O5032"/>
      <c r="P5032" t="s">
        <v>13638</v>
      </c>
      <c r="Q5032" t="s">
        <v>3547</v>
      </c>
      <c r="R5032" t="s">
        <v>15468</v>
      </c>
      <c r="S5032" t="s">
        <v>15436</v>
      </c>
      <c r="T5032" t="s">
        <v>15437</v>
      </c>
      <c r="U5032" t="s">
        <v>15437</v>
      </c>
      <c r="V5032">
        <v>0</v>
      </c>
    </row>
    <row r="5033" spans="1:22" x14ac:dyDescent="0.25">
      <c r="A5033" t="s">
        <v>1569</v>
      </c>
      <c r="B5033">
        <v>328605</v>
      </c>
      <c r="C5033" t="s">
        <v>1907</v>
      </c>
      <c r="D5033" t="s">
        <v>4551</v>
      </c>
      <c r="E5033" t="s">
        <v>1607</v>
      </c>
      <c r="F5033" t="s">
        <v>15034</v>
      </c>
      <c r="G5033" t="s">
        <v>15035</v>
      </c>
      <c r="H5033" s="2">
        <v>45019</v>
      </c>
      <c r="I5033" s="2">
        <v>45761</v>
      </c>
      <c r="J5033"/>
      <c r="K5033"/>
      <c r="L5033">
        <v>38</v>
      </c>
      <c r="M5033" t="s">
        <v>7484</v>
      </c>
      <c r="N5033" t="s">
        <v>1714</v>
      </c>
      <c r="O5033" t="s">
        <v>7120</v>
      </c>
      <c r="P5033" t="s">
        <v>15011</v>
      </c>
      <c r="Q5033" t="s">
        <v>15012</v>
      </c>
      <c r="R5033" t="s">
        <v>15473</v>
      </c>
      <c r="S5033" t="s">
        <v>15436</v>
      </c>
      <c r="T5033" t="s">
        <v>15437</v>
      </c>
      <c r="U5033" t="s">
        <v>15437</v>
      </c>
      <c r="V5033">
        <v>1</v>
      </c>
    </row>
    <row r="5034" spans="1:22" x14ac:dyDescent="0.25">
      <c r="A5034" t="s">
        <v>1569</v>
      </c>
      <c r="B5034">
        <v>328650</v>
      </c>
      <c r="C5034" t="s">
        <v>4555</v>
      </c>
      <c r="D5034" t="s">
        <v>4556</v>
      </c>
      <c r="E5034" t="s">
        <v>1572</v>
      </c>
      <c r="F5034" t="s">
        <v>4524</v>
      </c>
      <c r="G5034" t="s">
        <v>4268</v>
      </c>
      <c r="H5034" s="2">
        <v>45019</v>
      </c>
      <c r="I5034" s="2">
        <v>45019</v>
      </c>
      <c r="J5034"/>
      <c r="K5034"/>
      <c r="L5034">
        <v>0.01</v>
      </c>
      <c r="M5034" t="s">
        <v>4269</v>
      </c>
      <c r="N5034" t="s">
        <v>3482</v>
      </c>
      <c r="O5034"/>
      <c r="P5034" t="s">
        <v>4525</v>
      </c>
      <c r="Q5034" t="s">
        <v>4526</v>
      </c>
      <c r="R5034" t="s">
        <v>15451</v>
      </c>
      <c r="S5034" t="s">
        <v>15436</v>
      </c>
      <c r="T5034" t="s">
        <v>15437</v>
      </c>
      <c r="U5034" t="s">
        <v>15437</v>
      </c>
      <c r="V5034">
        <v>0</v>
      </c>
    </row>
    <row r="5035" spans="1:22" x14ac:dyDescent="0.25">
      <c r="A5035" t="s">
        <v>1569</v>
      </c>
      <c r="B5035">
        <v>297973</v>
      </c>
      <c r="C5035" t="s">
        <v>5750</v>
      </c>
      <c r="D5035" t="s">
        <v>5751</v>
      </c>
      <c r="E5035" t="s">
        <v>1607</v>
      </c>
      <c r="F5035" t="s">
        <v>5752</v>
      </c>
      <c r="G5035" t="s">
        <v>4326</v>
      </c>
      <c r="H5035" s="2">
        <v>45019</v>
      </c>
      <c r="I5035" s="2">
        <v>45019</v>
      </c>
      <c r="J5035"/>
      <c r="K5035"/>
      <c r="L5035">
        <v>38</v>
      </c>
      <c r="M5035" t="s">
        <v>4269</v>
      </c>
      <c r="N5035" t="s">
        <v>1714</v>
      </c>
      <c r="O5035"/>
      <c r="P5035" t="s">
        <v>5728</v>
      </c>
      <c r="Q5035" t="s">
        <v>5729</v>
      </c>
      <c r="R5035" t="s">
        <v>15454</v>
      </c>
      <c r="S5035" t="s">
        <v>15436</v>
      </c>
      <c r="T5035" t="s">
        <v>15437</v>
      </c>
      <c r="U5035" t="s">
        <v>1566</v>
      </c>
      <c r="V5035">
        <v>1</v>
      </c>
    </row>
    <row r="5036" spans="1:22" x14ac:dyDescent="0.25">
      <c r="A5036" t="s">
        <v>1569</v>
      </c>
      <c r="B5036">
        <v>328651</v>
      </c>
      <c r="C5036" t="s">
        <v>6080</v>
      </c>
      <c r="D5036" t="s">
        <v>6075</v>
      </c>
      <c r="E5036" t="s">
        <v>1572</v>
      </c>
      <c r="F5036" t="s">
        <v>6061</v>
      </c>
      <c r="G5036" t="s">
        <v>4268</v>
      </c>
      <c r="H5036" s="2">
        <v>45019</v>
      </c>
      <c r="I5036" s="2">
        <v>45019</v>
      </c>
      <c r="J5036"/>
      <c r="K5036"/>
      <c r="L5036">
        <v>0.01</v>
      </c>
      <c r="M5036" t="s">
        <v>4269</v>
      </c>
      <c r="N5036" t="s">
        <v>4199</v>
      </c>
      <c r="O5036"/>
      <c r="P5036" t="s">
        <v>6059</v>
      </c>
      <c r="Q5036" t="s">
        <v>6060</v>
      </c>
      <c r="R5036" t="s">
        <v>15449</v>
      </c>
      <c r="S5036" t="s">
        <v>15436</v>
      </c>
      <c r="T5036" t="s">
        <v>15437</v>
      </c>
      <c r="U5036" t="s">
        <v>15437</v>
      </c>
      <c r="V5036">
        <v>0</v>
      </c>
    </row>
    <row r="5037" spans="1:22" x14ac:dyDescent="0.25">
      <c r="A5037" t="s">
        <v>1569</v>
      </c>
      <c r="B5037">
        <v>328638</v>
      </c>
      <c r="C5037" t="s">
        <v>2593</v>
      </c>
      <c r="D5037" t="s">
        <v>13626</v>
      </c>
      <c r="E5037" t="s">
        <v>1572</v>
      </c>
      <c r="F5037" t="s">
        <v>13614</v>
      </c>
      <c r="G5037" t="s">
        <v>7487</v>
      </c>
      <c r="H5037" s="2">
        <v>45018</v>
      </c>
      <c r="I5037" s="2">
        <v>45018</v>
      </c>
      <c r="J5037"/>
      <c r="K5037"/>
      <c r="L5037">
        <v>0.01</v>
      </c>
      <c r="M5037" t="s">
        <v>7484</v>
      </c>
      <c r="N5037" t="s">
        <v>3482</v>
      </c>
      <c r="O5037"/>
      <c r="P5037" t="s">
        <v>13615</v>
      </c>
      <c r="Q5037" t="s">
        <v>13616</v>
      </c>
      <c r="R5037" t="s">
        <v>15465</v>
      </c>
      <c r="S5037" t="s">
        <v>15436</v>
      </c>
      <c r="T5037" t="s">
        <v>15437</v>
      </c>
      <c r="U5037" t="s">
        <v>15437</v>
      </c>
      <c r="V5037">
        <v>0</v>
      </c>
    </row>
    <row r="5038" spans="1:22" x14ac:dyDescent="0.25">
      <c r="A5038" t="s">
        <v>1569</v>
      </c>
      <c r="B5038">
        <v>328637</v>
      </c>
      <c r="C5038" t="s">
        <v>5739</v>
      </c>
      <c r="D5038" t="s">
        <v>7766</v>
      </c>
      <c r="E5038" t="s">
        <v>1572</v>
      </c>
      <c r="F5038" t="s">
        <v>7761</v>
      </c>
      <c r="G5038" t="s">
        <v>7494</v>
      </c>
      <c r="H5038" s="2">
        <v>45017</v>
      </c>
      <c r="I5038" s="2">
        <v>45017</v>
      </c>
      <c r="J5038"/>
      <c r="K5038"/>
      <c r="L5038">
        <v>0.01</v>
      </c>
      <c r="M5038" t="s">
        <v>7484</v>
      </c>
      <c r="N5038" t="s">
        <v>1714</v>
      </c>
      <c r="O5038"/>
      <c r="P5038" t="s">
        <v>7740</v>
      </c>
      <c r="Q5038" t="s">
        <v>7741</v>
      </c>
      <c r="R5038" t="s">
        <v>15462</v>
      </c>
      <c r="S5038" t="s">
        <v>15436</v>
      </c>
      <c r="T5038" t="s">
        <v>15437</v>
      </c>
      <c r="U5038" t="s">
        <v>15437</v>
      </c>
      <c r="V5038">
        <v>0</v>
      </c>
    </row>
    <row r="5039" spans="1:22" x14ac:dyDescent="0.25">
      <c r="A5039" t="s">
        <v>1569</v>
      </c>
      <c r="B5039">
        <v>328655</v>
      </c>
      <c r="C5039" t="s">
        <v>2127</v>
      </c>
      <c r="D5039" t="s">
        <v>11084</v>
      </c>
      <c r="E5039" t="s">
        <v>1572</v>
      </c>
      <c r="F5039" t="s">
        <v>11075</v>
      </c>
      <c r="G5039" t="s">
        <v>7487</v>
      </c>
      <c r="H5039" s="2">
        <v>45017</v>
      </c>
      <c r="I5039" s="2">
        <v>45017</v>
      </c>
      <c r="J5039"/>
      <c r="K5039"/>
      <c r="L5039">
        <v>0.01</v>
      </c>
      <c r="M5039" t="s">
        <v>7484</v>
      </c>
      <c r="N5039" t="s">
        <v>4199</v>
      </c>
      <c r="O5039"/>
      <c r="P5039" t="s">
        <v>11070</v>
      </c>
      <c r="Q5039" t="s">
        <v>6567</v>
      </c>
      <c r="R5039" t="s">
        <v>15449</v>
      </c>
      <c r="S5039" t="s">
        <v>15436</v>
      </c>
      <c r="T5039" t="s">
        <v>15437</v>
      </c>
      <c r="U5039" t="s">
        <v>15437</v>
      </c>
      <c r="V5039">
        <v>0</v>
      </c>
    </row>
    <row r="5040" spans="1:22" x14ac:dyDescent="0.25">
      <c r="A5040" t="s">
        <v>1569</v>
      </c>
      <c r="B5040">
        <v>328628</v>
      </c>
      <c r="C5040" t="s">
        <v>12995</v>
      </c>
      <c r="D5040" t="s">
        <v>8535</v>
      </c>
      <c r="E5040" t="s">
        <v>1572</v>
      </c>
      <c r="F5040" t="s">
        <v>12983</v>
      </c>
      <c r="G5040" t="s">
        <v>7490</v>
      </c>
      <c r="H5040" s="2">
        <v>45017</v>
      </c>
      <c r="I5040" s="2">
        <v>45017</v>
      </c>
      <c r="J5040"/>
      <c r="K5040"/>
      <c r="L5040">
        <v>0.01</v>
      </c>
      <c r="M5040" t="s">
        <v>7484</v>
      </c>
      <c r="N5040" t="s">
        <v>3482</v>
      </c>
      <c r="O5040"/>
      <c r="P5040" t="s">
        <v>12984</v>
      </c>
      <c r="Q5040" t="s">
        <v>12985</v>
      </c>
      <c r="R5040" t="s">
        <v>15465</v>
      </c>
      <c r="S5040" t="s">
        <v>15436</v>
      </c>
      <c r="T5040" t="s">
        <v>15437</v>
      </c>
      <c r="U5040" t="s">
        <v>15437</v>
      </c>
      <c r="V5040">
        <v>0</v>
      </c>
    </row>
    <row r="5041" spans="1:22" x14ac:dyDescent="0.25">
      <c r="A5041" t="s">
        <v>1569</v>
      </c>
      <c r="B5041">
        <v>328625</v>
      </c>
      <c r="C5041" t="s">
        <v>13070</v>
      </c>
      <c r="D5041" t="s">
        <v>4311</v>
      </c>
      <c r="E5041" t="s">
        <v>1572</v>
      </c>
      <c r="F5041" t="s">
        <v>13059</v>
      </c>
      <c r="G5041" t="s">
        <v>7490</v>
      </c>
      <c r="H5041" s="2">
        <v>45017</v>
      </c>
      <c r="I5041" s="2">
        <v>45017</v>
      </c>
      <c r="J5041"/>
      <c r="K5041"/>
      <c r="L5041">
        <v>0.01</v>
      </c>
      <c r="M5041" t="s">
        <v>7484</v>
      </c>
      <c r="N5041" t="s">
        <v>3865</v>
      </c>
      <c r="O5041"/>
      <c r="P5041" t="s">
        <v>13060</v>
      </c>
      <c r="Q5041" t="s">
        <v>4018</v>
      </c>
      <c r="R5041" t="s">
        <v>15463</v>
      </c>
      <c r="S5041" t="s">
        <v>15436</v>
      </c>
      <c r="T5041" t="s">
        <v>15437</v>
      </c>
      <c r="U5041" t="s">
        <v>15437</v>
      </c>
      <c r="V5041">
        <v>0</v>
      </c>
    </row>
    <row r="5042" spans="1:22" x14ac:dyDescent="0.25">
      <c r="A5042" t="s">
        <v>1569</v>
      </c>
      <c r="B5042">
        <v>328615</v>
      </c>
      <c r="C5042" t="s">
        <v>1656</v>
      </c>
      <c r="D5042" t="s">
        <v>13578</v>
      </c>
      <c r="E5042" t="s">
        <v>1572</v>
      </c>
      <c r="F5042" t="s">
        <v>13562</v>
      </c>
      <c r="G5042" t="s">
        <v>7490</v>
      </c>
      <c r="H5042" s="2">
        <v>45017</v>
      </c>
      <c r="I5042" s="2">
        <v>45017</v>
      </c>
      <c r="J5042"/>
      <c r="K5042"/>
      <c r="L5042">
        <v>0.01</v>
      </c>
      <c r="M5042" t="s">
        <v>7484</v>
      </c>
      <c r="N5042" t="s">
        <v>4199</v>
      </c>
      <c r="O5042"/>
      <c r="P5042" t="s">
        <v>13563</v>
      </c>
      <c r="Q5042" t="s">
        <v>6431</v>
      </c>
      <c r="R5042" t="s">
        <v>15449</v>
      </c>
      <c r="S5042" t="s">
        <v>15436</v>
      </c>
      <c r="T5042" t="s">
        <v>15437</v>
      </c>
      <c r="U5042" t="s">
        <v>15437</v>
      </c>
      <c r="V5042">
        <v>0</v>
      </c>
    </row>
    <row r="5043" spans="1:22" x14ac:dyDescent="0.25">
      <c r="A5043" t="s">
        <v>1569</v>
      </c>
      <c r="B5043">
        <v>328626</v>
      </c>
      <c r="C5043" t="s">
        <v>1767</v>
      </c>
      <c r="D5043" t="s">
        <v>5231</v>
      </c>
      <c r="E5043" t="s">
        <v>1572</v>
      </c>
      <c r="F5043" t="s">
        <v>5202</v>
      </c>
      <c r="G5043" t="s">
        <v>4268</v>
      </c>
      <c r="H5043" s="2">
        <v>45017</v>
      </c>
      <c r="I5043" s="2">
        <v>45017</v>
      </c>
      <c r="J5043"/>
      <c r="K5043"/>
      <c r="L5043">
        <v>0.01</v>
      </c>
      <c r="M5043" t="s">
        <v>4269</v>
      </c>
      <c r="N5043" t="s">
        <v>3482</v>
      </c>
      <c r="O5043"/>
      <c r="P5043" t="s">
        <v>5200</v>
      </c>
      <c r="Q5043" t="s">
        <v>5201</v>
      </c>
      <c r="R5043" t="s">
        <v>15455</v>
      </c>
      <c r="S5043" t="s">
        <v>15436</v>
      </c>
      <c r="T5043" t="s">
        <v>15437</v>
      </c>
      <c r="U5043" t="s">
        <v>15437</v>
      </c>
      <c r="V5043">
        <v>0</v>
      </c>
    </row>
    <row r="5044" spans="1:22" x14ac:dyDescent="0.25">
      <c r="A5044" t="s">
        <v>1569</v>
      </c>
      <c r="B5044">
        <v>328669</v>
      </c>
      <c r="C5044" t="s">
        <v>1750</v>
      </c>
      <c r="D5044" t="s">
        <v>2594</v>
      </c>
      <c r="E5044" t="s">
        <v>1572</v>
      </c>
      <c r="F5044" t="s">
        <v>6092</v>
      </c>
      <c r="G5044" t="s">
        <v>4268</v>
      </c>
      <c r="H5044" s="2">
        <v>45017</v>
      </c>
      <c r="I5044" s="2">
        <v>45313</v>
      </c>
      <c r="J5044"/>
      <c r="K5044"/>
      <c r="L5044">
        <v>0.01</v>
      </c>
      <c r="M5044" t="s">
        <v>4269</v>
      </c>
      <c r="N5044" t="s">
        <v>3865</v>
      </c>
      <c r="O5044"/>
      <c r="P5044" t="s">
        <v>6090</v>
      </c>
      <c r="Q5044" t="s">
        <v>6091</v>
      </c>
      <c r="R5044" t="s">
        <v>15452</v>
      </c>
      <c r="S5044" t="s">
        <v>15436</v>
      </c>
      <c r="T5044" t="s">
        <v>15437</v>
      </c>
      <c r="U5044" t="s">
        <v>15437</v>
      </c>
      <c r="V5044">
        <v>0</v>
      </c>
    </row>
    <row r="5045" spans="1:22" x14ac:dyDescent="0.25">
      <c r="A5045" t="s">
        <v>1569</v>
      </c>
      <c r="B5045">
        <v>328624</v>
      </c>
      <c r="C5045" t="s">
        <v>4031</v>
      </c>
      <c r="D5045" t="s">
        <v>6232</v>
      </c>
      <c r="E5045" t="s">
        <v>1596</v>
      </c>
      <c r="F5045" t="s">
        <v>6204</v>
      </c>
      <c r="G5045" t="s">
        <v>4294</v>
      </c>
      <c r="H5045" s="2">
        <v>45017</v>
      </c>
      <c r="I5045" s="2">
        <v>45523</v>
      </c>
      <c r="J5045"/>
      <c r="K5045"/>
      <c r="L5045">
        <v>16</v>
      </c>
      <c r="M5045" t="s">
        <v>4269</v>
      </c>
      <c r="N5045" t="s">
        <v>3482</v>
      </c>
      <c r="O5045"/>
      <c r="P5045" t="s">
        <v>6202</v>
      </c>
      <c r="Q5045" t="s">
        <v>6203</v>
      </c>
      <c r="R5045" t="s">
        <v>15455</v>
      </c>
      <c r="S5045" t="s">
        <v>15436</v>
      </c>
      <c r="T5045" t="s">
        <v>15437</v>
      </c>
      <c r="U5045" t="s">
        <v>15437</v>
      </c>
      <c r="V5045">
        <v>0.42105263157894735</v>
      </c>
    </row>
    <row r="5046" spans="1:22" x14ac:dyDescent="0.25">
      <c r="A5046" t="s">
        <v>1569</v>
      </c>
      <c r="B5046">
        <v>328711</v>
      </c>
      <c r="C5046" t="s">
        <v>6345</v>
      </c>
      <c r="D5046" t="s">
        <v>6346</v>
      </c>
      <c r="E5046" t="s">
        <v>1572</v>
      </c>
      <c r="F5046" t="s">
        <v>6330</v>
      </c>
      <c r="G5046" t="s">
        <v>4268</v>
      </c>
      <c r="H5046" s="2">
        <v>45017</v>
      </c>
      <c r="I5046" s="2">
        <v>45017</v>
      </c>
      <c r="J5046"/>
      <c r="K5046"/>
      <c r="L5046">
        <v>0.01</v>
      </c>
      <c r="M5046" t="s">
        <v>4269</v>
      </c>
      <c r="N5046" t="s">
        <v>3865</v>
      </c>
      <c r="O5046"/>
      <c r="P5046" t="s">
        <v>6331</v>
      </c>
      <c r="Q5046" t="s">
        <v>3953</v>
      </c>
      <c r="R5046" t="s">
        <v>15450</v>
      </c>
      <c r="S5046" t="s">
        <v>15436</v>
      </c>
      <c r="T5046" t="s">
        <v>15437</v>
      </c>
      <c r="U5046" t="s">
        <v>15437</v>
      </c>
      <c r="V5046">
        <v>0</v>
      </c>
    </row>
    <row r="5047" spans="1:22" x14ac:dyDescent="0.25">
      <c r="A5047" t="s">
        <v>1569</v>
      </c>
      <c r="B5047">
        <v>328621</v>
      </c>
      <c r="C5047" t="s">
        <v>2784</v>
      </c>
      <c r="D5047" t="s">
        <v>1934</v>
      </c>
      <c r="E5047" t="s">
        <v>1596</v>
      </c>
      <c r="F5047" t="s">
        <v>9745</v>
      </c>
      <c r="G5047" t="s">
        <v>7490</v>
      </c>
      <c r="H5047" s="2">
        <v>45016</v>
      </c>
      <c r="I5047" s="2">
        <v>45747</v>
      </c>
      <c r="J5047"/>
      <c r="K5047"/>
      <c r="L5047">
        <v>11</v>
      </c>
      <c r="M5047" t="s">
        <v>7484</v>
      </c>
      <c r="N5047" t="s">
        <v>3482</v>
      </c>
      <c r="O5047"/>
      <c r="P5047" t="s">
        <v>9746</v>
      </c>
      <c r="Q5047" t="s">
        <v>3576</v>
      </c>
      <c r="R5047" t="s">
        <v>15466</v>
      </c>
      <c r="S5047" t="s">
        <v>15436</v>
      </c>
      <c r="T5047" t="s">
        <v>15437</v>
      </c>
      <c r="U5047" t="s">
        <v>15437</v>
      </c>
      <c r="V5047">
        <v>0.28947368421052633</v>
      </c>
    </row>
    <row r="5048" spans="1:22" x14ac:dyDescent="0.25">
      <c r="A5048" t="s">
        <v>1569</v>
      </c>
      <c r="B5048">
        <v>328597</v>
      </c>
      <c r="C5048" t="s">
        <v>1844</v>
      </c>
      <c r="D5048" t="s">
        <v>2523</v>
      </c>
      <c r="E5048" t="s">
        <v>1596</v>
      </c>
      <c r="F5048" t="s">
        <v>5324</v>
      </c>
      <c r="G5048" t="s">
        <v>4294</v>
      </c>
      <c r="H5048" s="2">
        <v>45016</v>
      </c>
      <c r="I5048" s="2">
        <v>45705</v>
      </c>
      <c r="J5048"/>
      <c r="K5048"/>
      <c r="L5048">
        <v>22.5</v>
      </c>
      <c r="M5048" t="s">
        <v>4269</v>
      </c>
      <c r="N5048" t="s">
        <v>3482</v>
      </c>
      <c r="O5048"/>
      <c r="P5048" t="s">
        <v>5318</v>
      </c>
      <c r="Q5048" t="s">
        <v>3547</v>
      </c>
      <c r="R5048" t="s">
        <v>15455</v>
      </c>
      <c r="S5048" t="s">
        <v>15436</v>
      </c>
      <c r="T5048" t="s">
        <v>15437</v>
      </c>
      <c r="U5048" t="s">
        <v>15437</v>
      </c>
      <c r="V5048">
        <v>0.59210526315789469</v>
      </c>
    </row>
    <row r="5049" spans="1:22" x14ac:dyDescent="0.25">
      <c r="A5049" t="s">
        <v>1569</v>
      </c>
      <c r="B5049">
        <v>328583</v>
      </c>
      <c r="C5049" t="s">
        <v>2139</v>
      </c>
      <c r="D5049" t="s">
        <v>6756</v>
      </c>
      <c r="E5049" t="s">
        <v>1596</v>
      </c>
      <c r="F5049" t="s">
        <v>9416</v>
      </c>
      <c r="G5049" t="s">
        <v>7490</v>
      </c>
      <c r="H5049" s="2">
        <v>45015</v>
      </c>
      <c r="I5049" s="2">
        <v>45551</v>
      </c>
      <c r="J5049"/>
      <c r="K5049"/>
      <c r="L5049">
        <v>32</v>
      </c>
      <c r="M5049" t="s">
        <v>7484</v>
      </c>
      <c r="N5049" t="s">
        <v>3865</v>
      </c>
      <c r="O5049"/>
      <c r="P5049" t="s">
        <v>9417</v>
      </c>
      <c r="Q5049" t="s">
        <v>6136</v>
      </c>
      <c r="R5049" t="s">
        <v>15467</v>
      </c>
      <c r="S5049" t="s">
        <v>15436</v>
      </c>
      <c r="T5049" t="s">
        <v>15437</v>
      </c>
      <c r="U5049" t="s">
        <v>15437</v>
      </c>
      <c r="V5049">
        <v>0.84210526315789469</v>
      </c>
    </row>
    <row r="5050" spans="1:22" x14ac:dyDescent="0.25">
      <c r="A5050" t="s">
        <v>1569</v>
      </c>
      <c r="B5050">
        <v>328618</v>
      </c>
      <c r="C5050" t="s">
        <v>1655</v>
      </c>
      <c r="D5050" t="s">
        <v>3785</v>
      </c>
      <c r="E5050" t="s">
        <v>1572</v>
      </c>
      <c r="F5050" t="s">
        <v>10656</v>
      </c>
      <c r="G5050" t="s">
        <v>7490</v>
      </c>
      <c r="H5050" s="2">
        <v>45015</v>
      </c>
      <c r="I5050" s="2">
        <v>45509</v>
      </c>
      <c r="J5050"/>
      <c r="K5050"/>
      <c r="L5050">
        <v>0.01</v>
      </c>
      <c r="M5050" t="s">
        <v>7484</v>
      </c>
      <c r="N5050" t="s">
        <v>4199</v>
      </c>
      <c r="O5050"/>
      <c r="P5050" t="s">
        <v>10650</v>
      </c>
      <c r="Q5050" t="s">
        <v>4374</v>
      </c>
      <c r="R5050" t="s">
        <v>15449</v>
      </c>
      <c r="S5050" t="s">
        <v>15436</v>
      </c>
      <c r="T5050" t="s">
        <v>15437</v>
      </c>
      <c r="U5050" t="s">
        <v>15437</v>
      </c>
      <c r="V5050">
        <v>0</v>
      </c>
    </row>
    <row r="5051" spans="1:22" x14ac:dyDescent="0.25">
      <c r="A5051" t="s">
        <v>1569</v>
      </c>
      <c r="B5051">
        <v>328581</v>
      </c>
      <c r="C5051" t="s">
        <v>1841</v>
      </c>
      <c r="D5051" t="s">
        <v>3913</v>
      </c>
      <c r="E5051" t="s">
        <v>1572</v>
      </c>
      <c r="F5051" t="s">
        <v>11528</v>
      </c>
      <c r="G5051" t="s">
        <v>7490</v>
      </c>
      <c r="H5051" s="2">
        <v>45015</v>
      </c>
      <c r="I5051" s="2">
        <v>45015</v>
      </c>
      <c r="J5051"/>
      <c r="K5051"/>
      <c r="L5051">
        <v>0.01</v>
      </c>
      <c r="M5051" t="s">
        <v>7484</v>
      </c>
      <c r="N5051" t="s">
        <v>3482</v>
      </c>
      <c r="O5051"/>
      <c r="P5051" t="s">
        <v>11524</v>
      </c>
      <c r="Q5051" t="s">
        <v>5410</v>
      </c>
      <c r="R5051" t="s">
        <v>15468</v>
      </c>
      <c r="S5051" t="s">
        <v>15436</v>
      </c>
      <c r="T5051" t="s">
        <v>15437</v>
      </c>
      <c r="U5051" t="s">
        <v>15437</v>
      </c>
      <c r="V5051">
        <v>0</v>
      </c>
    </row>
    <row r="5052" spans="1:22" x14ac:dyDescent="0.25">
      <c r="A5052" t="s">
        <v>1569</v>
      </c>
      <c r="B5052">
        <v>328585</v>
      </c>
      <c r="C5052" t="s">
        <v>11978</v>
      </c>
      <c r="D5052" t="s">
        <v>11979</v>
      </c>
      <c r="E5052" t="s">
        <v>1572</v>
      </c>
      <c r="F5052" t="s">
        <v>11956</v>
      </c>
      <c r="G5052" t="s">
        <v>7490</v>
      </c>
      <c r="H5052" s="2">
        <v>45015</v>
      </c>
      <c r="I5052" s="2">
        <v>45015</v>
      </c>
      <c r="J5052"/>
      <c r="K5052"/>
      <c r="L5052">
        <v>0.01</v>
      </c>
      <c r="M5052" t="s">
        <v>7484</v>
      </c>
      <c r="N5052" t="s">
        <v>3865</v>
      </c>
      <c r="O5052"/>
      <c r="P5052" t="s">
        <v>11957</v>
      </c>
      <c r="Q5052" t="s">
        <v>4910</v>
      </c>
      <c r="R5052" t="s">
        <v>15463</v>
      </c>
      <c r="S5052" t="s">
        <v>15436</v>
      </c>
      <c r="T5052" t="s">
        <v>15437</v>
      </c>
      <c r="U5052" t="s">
        <v>15437</v>
      </c>
      <c r="V5052">
        <v>0</v>
      </c>
    </row>
    <row r="5053" spans="1:22" x14ac:dyDescent="0.25">
      <c r="A5053" t="s">
        <v>1569</v>
      </c>
      <c r="B5053">
        <v>328579</v>
      </c>
      <c r="C5053" t="s">
        <v>5682</v>
      </c>
      <c r="D5053" t="s">
        <v>13071</v>
      </c>
      <c r="E5053" t="s">
        <v>1572</v>
      </c>
      <c r="F5053" t="s">
        <v>13059</v>
      </c>
      <c r="G5053" t="s">
        <v>7490</v>
      </c>
      <c r="H5053" s="2">
        <v>45015</v>
      </c>
      <c r="I5053" s="2">
        <v>45015</v>
      </c>
      <c r="J5053"/>
      <c r="K5053"/>
      <c r="L5053">
        <v>0.01</v>
      </c>
      <c r="M5053" t="s">
        <v>7484</v>
      </c>
      <c r="N5053" t="s">
        <v>3865</v>
      </c>
      <c r="O5053"/>
      <c r="P5053" t="s">
        <v>13060</v>
      </c>
      <c r="Q5053" t="s">
        <v>4018</v>
      </c>
      <c r="R5053" t="s">
        <v>15463</v>
      </c>
      <c r="S5053" t="s">
        <v>15436</v>
      </c>
      <c r="T5053" t="s">
        <v>15437</v>
      </c>
      <c r="U5053" t="s">
        <v>15437</v>
      </c>
      <c r="V5053">
        <v>0</v>
      </c>
    </row>
    <row r="5054" spans="1:22" x14ac:dyDescent="0.25">
      <c r="A5054" t="s">
        <v>1569</v>
      </c>
      <c r="B5054">
        <v>328576</v>
      </c>
      <c r="C5054" t="s">
        <v>13267</v>
      </c>
      <c r="D5054" t="s">
        <v>1817</v>
      </c>
      <c r="E5054" t="s">
        <v>1572</v>
      </c>
      <c r="F5054" t="s">
        <v>13245</v>
      </c>
      <c r="G5054" t="s">
        <v>7490</v>
      </c>
      <c r="H5054" s="2">
        <v>45015</v>
      </c>
      <c r="I5054" s="2">
        <v>45015</v>
      </c>
      <c r="J5054"/>
      <c r="K5054"/>
      <c r="L5054">
        <v>0.01</v>
      </c>
      <c r="M5054" t="s">
        <v>7484</v>
      </c>
      <c r="N5054" t="s">
        <v>3865</v>
      </c>
      <c r="O5054"/>
      <c r="P5054" t="s">
        <v>13243</v>
      </c>
      <c r="Q5054" t="s">
        <v>5886</v>
      </c>
      <c r="R5054" t="s">
        <v>15463</v>
      </c>
      <c r="S5054" t="s">
        <v>15436</v>
      </c>
      <c r="T5054" t="s">
        <v>15437</v>
      </c>
      <c r="U5054" t="s">
        <v>15437</v>
      </c>
      <c r="V5054">
        <v>0</v>
      </c>
    </row>
    <row r="5055" spans="1:22" x14ac:dyDescent="0.25">
      <c r="A5055" t="s">
        <v>1569</v>
      </c>
      <c r="B5055">
        <v>328512</v>
      </c>
      <c r="C5055" t="s">
        <v>2597</v>
      </c>
      <c r="D5055" t="s">
        <v>4614</v>
      </c>
      <c r="E5055" t="s">
        <v>1572</v>
      </c>
      <c r="F5055" t="s">
        <v>13644</v>
      </c>
      <c r="G5055" t="s">
        <v>7490</v>
      </c>
      <c r="H5055" s="2">
        <v>45015</v>
      </c>
      <c r="I5055" s="2">
        <v>45803</v>
      </c>
      <c r="J5055"/>
      <c r="K5055"/>
      <c r="L5055">
        <v>0.01</v>
      </c>
      <c r="M5055" t="s">
        <v>7484</v>
      </c>
      <c r="N5055" t="s">
        <v>3482</v>
      </c>
      <c r="O5055"/>
      <c r="P5055" t="s">
        <v>13638</v>
      </c>
      <c r="Q5055" t="s">
        <v>3547</v>
      </c>
      <c r="R5055" t="s">
        <v>15468</v>
      </c>
      <c r="S5055" t="s">
        <v>15436</v>
      </c>
      <c r="T5055" t="s">
        <v>15437</v>
      </c>
      <c r="U5055" t="s">
        <v>15437</v>
      </c>
      <c r="V5055">
        <v>0</v>
      </c>
    </row>
    <row r="5056" spans="1:22" x14ac:dyDescent="0.25">
      <c r="A5056" t="s">
        <v>1569</v>
      </c>
      <c r="B5056">
        <v>328670</v>
      </c>
      <c r="C5056" t="s">
        <v>1912</v>
      </c>
      <c r="D5056" t="s">
        <v>8542</v>
      </c>
      <c r="E5056" t="s">
        <v>1596</v>
      </c>
      <c r="F5056" t="s">
        <v>13767</v>
      </c>
      <c r="G5056" t="s">
        <v>7490</v>
      </c>
      <c r="H5056" s="2">
        <v>45015</v>
      </c>
      <c r="I5056" s="2">
        <v>45015</v>
      </c>
      <c r="J5056"/>
      <c r="K5056"/>
      <c r="L5056">
        <v>26</v>
      </c>
      <c r="M5056" t="s">
        <v>7484</v>
      </c>
      <c r="N5056" t="s">
        <v>3482</v>
      </c>
      <c r="O5056"/>
      <c r="P5056" t="s">
        <v>13764</v>
      </c>
      <c r="Q5056" t="s">
        <v>13765</v>
      </c>
      <c r="R5056" t="s">
        <v>15466</v>
      </c>
      <c r="S5056" t="s">
        <v>15436</v>
      </c>
      <c r="T5056" t="s">
        <v>15437</v>
      </c>
      <c r="U5056" t="s">
        <v>15437</v>
      </c>
      <c r="V5056">
        <v>0.68421052631578949</v>
      </c>
    </row>
    <row r="5057" spans="1:22" x14ac:dyDescent="0.25">
      <c r="A5057" t="s">
        <v>1569</v>
      </c>
      <c r="B5057">
        <v>328801</v>
      </c>
      <c r="C5057" t="s">
        <v>4881</v>
      </c>
      <c r="D5057" t="s">
        <v>2594</v>
      </c>
      <c r="E5057" t="s">
        <v>1572</v>
      </c>
      <c r="F5057" t="s">
        <v>5166</v>
      </c>
      <c r="G5057" t="s">
        <v>4268</v>
      </c>
      <c r="H5057" s="2">
        <v>45015</v>
      </c>
      <c r="I5057" s="2">
        <v>45015</v>
      </c>
      <c r="J5057"/>
      <c r="K5057"/>
      <c r="L5057">
        <v>0.01</v>
      </c>
      <c r="M5057" t="s">
        <v>4269</v>
      </c>
      <c r="N5057" t="s">
        <v>3482</v>
      </c>
      <c r="O5057"/>
      <c r="P5057" t="s">
        <v>5167</v>
      </c>
      <c r="Q5057" t="s">
        <v>3590</v>
      </c>
      <c r="R5057" t="s">
        <v>15451</v>
      </c>
      <c r="S5057" t="s">
        <v>15436</v>
      </c>
      <c r="T5057" t="s">
        <v>15437</v>
      </c>
      <c r="U5057" t="s">
        <v>15437</v>
      </c>
      <c r="V5057">
        <v>0</v>
      </c>
    </row>
    <row r="5058" spans="1:22" x14ac:dyDescent="0.25">
      <c r="A5058" t="s">
        <v>1569</v>
      </c>
      <c r="B5058">
        <v>298160</v>
      </c>
      <c r="C5058" t="s">
        <v>1979</v>
      </c>
      <c r="D5058" t="s">
        <v>2747</v>
      </c>
      <c r="E5058" t="s">
        <v>1572</v>
      </c>
      <c r="F5058" t="s">
        <v>7349</v>
      </c>
      <c r="G5058" t="s">
        <v>7350</v>
      </c>
      <c r="H5058" s="2">
        <v>45015</v>
      </c>
      <c r="I5058" s="2">
        <v>45015</v>
      </c>
      <c r="J5058"/>
      <c r="K5058"/>
      <c r="L5058">
        <v>0.01</v>
      </c>
      <c r="M5058" t="s">
        <v>1546</v>
      </c>
      <c r="N5058" t="s">
        <v>1714</v>
      </c>
      <c r="O5058"/>
      <c r="P5058" t="s">
        <v>7351</v>
      </c>
      <c r="Q5058" t="s">
        <v>7352</v>
      </c>
      <c r="R5058" t="s">
        <v>15460</v>
      </c>
      <c r="S5058" t="s">
        <v>15436</v>
      </c>
      <c r="T5058" t="s">
        <v>15437</v>
      </c>
      <c r="U5058" t="s">
        <v>15437</v>
      </c>
      <c r="V5058">
        <v>0</v>
      </c>
    </row>
    <row r="5059" spans="1:22" x14ac:dyDescent="0.25">
      <c r="A5059" t="s">
        <v>1569</v>
      </c>
      <c r="B5059">
        <v>328010</v>
      </c>
      <c r="C5059" t="s">
        <v>4820</v>
      </c>
      <c r="D5059" t="s">
        <v>15197</v>
      </c>
      <c r="E5059" t="s">
        <v>1607</v>
      </c>
      <c r="F5059" t="s">
        <v>15198</v>
      </c>
      <c r="G5059" t="s">
        <v>15199</v>
      </c>
      <c r="H5059" s="2">
        <v>45014</v>
      </c>
      <c r="I5059" s="2">
        <v>45014</v>
      </c>
      <c r="J5059"/>
      <c r="K5059"/>
      <c r="L5059">
        <v>38</v>
      </c>
      <c r="M5059" t="s">
        <v>7484</v>
      </c>
      <c r="N5059" t="s">
        <v>1714</v>
      </c>
      <c r="O5059" t="s">
        <v>7120</v>
      </c>
      <c r="P5059" t="s">
        <v>15160</v>
      </c>
      <c r="Q5059" t="s">
        <v>15161</v>
      </c>
      <c r="R5059" t="s">
        <v>15430</v>
      </c>
      <c r="S5059" t="s">
        <v>15436</v>
      </c>
      <c r="T5059" t="s">
        <v>15437</v>
      </c>
      <c r="U5059" t="s">
        <v>15437</v>
      </c>
      <c r="V5059">
        <v>1</v>
      </c>
    </row>
    <row r="5060" spans="1:22" x14ac:dyDescent="0.25">
      <c r="A5060" t="s">
        <v>1569</v>
      </c>
      <c r="B5060">
        <v>156176</v>
      </c>
      <c r="C5060" t="s">
        <v>9969</v>
      </c>
      <c r="D5060" t="s">
        <v>9970</v>
      </c>
      <c r="E5060" t="s">
        <v>1596</v>
      </c>
      <c r="F5060" t="s">
        <v>9945</v>
      </c>
      <c r="G5060" t="s">
        <v>4294</v>
      </c>
      <c r="H5060" s="2">
        <v>45013</v>
      </c>
      <c r="I5060" s="2">
        <v>45226</v>
      </c>
      <c r="J5060"/>
      <c r="K5060"/>
      <c r="L5060">
        <v>44</v>
      </c>
      <c r="M5060" t="s">
        <v>7484</v>
      </c>
      <c r="N5060"/>
      <c r="O5060"/>
      <c r="P5060" t="s">
        <v>9946</v>
      </c>
      <c r="Q5060" t="s">
        <v>9947</v>
      </c>
      <c r="R5060" t="s">
        <v>15469</v>
      </c>
      <c r="S5060" t="s">
        <v>15436</v>
      </c>
      <c r="T5060" t="s">
        <v>15437</v>
      </c>
      <c r="U5060" t="s">
        <v>15437</v>
      </c>
      <c r="V5060">
        <v>1.1578947368421053</v>
      </c>
    </row>
    <row r="5061" spans="1:22" x14ac:dyDescent="0.25">
      <c r="A5061" t="s">
        <v>1569</v>
      </c>
      <c r="B5061">
        <v>328503</v>
      </c>
      <c r="C5061" t="s">
        <v>2333</v>
      </c>
      <c r="D5061" t="s">
        <v>4362</v>
      </c>
      <c r="E5061" t="s">
        <v>1607</v>
      </c>
      <c r="F5061" t="s">
        <v>4363</v>
      </c>
      <c r="G5061" t="s">
        <v>4324</v>
      </c>
      <c r="H5061" s="2">
        <v>45013</v>
      </c>
      <c r="I5061" s="2">
        <v>45013</v>
      </c>
      <c r="J5061"/>
      <c r="K5061"/>
      <c r="L5061">
        <v>38</v>
      </c>
      <c r="M5061" t="s">
        <v>4269</v>
      </c>
      <c r="N5061" t="s">
        <v>3865</v>
      </c>
      <c r="O5061"/>
      <c r="P5061" t="s">
        <v>4337</v>
      </c>
      <c r="Q5061" t="s">
        <v>4338</v>
      </c>
      <c r="R5061" t="s">
        <v>15448</v>
      </c>
      <c r="S5061" t="s">
        <v>15436</v>
      </c>
      <c r="T5061" t="s">
        <v>15437</v>
      </c>
      <c r="U5061" t="s">
        <v>15437</v>
      </c>
      <c r="V5061">
        <v>1</v>
      </c>
    </row>
    <row r="5062" spans="1:22" x14ac:dyDescent="0.25">
      <c r="A5062" t="s">
        <v>1569</v>
      </c>
      <c r="B5062">
        <v>328458</v>
      </c>
      <c r="C5062" t="s">
        <v>1907</v>
      </c>
      <c r="D5062" t="s">
        <v>1878</v>
      </c>
      <c r="E5062" t="s">
        <v>1572</v>
      </c>
      <c r="F5062" t="s">
        <v>7558</v>
      </c>
      <c r="G5062" t="s">
        <v>7490</v>
      </c>
      <c r="H5062" s="2">
        <v>45012</v>
      </c>
      <c r="I5062" s="2">
        <v>45453</v>
      </c>
      <c r="J5062"/>
      <c r="K5062"/>
      <c r="L5062">
        <v>0.01</v>
      </c>
      <c r="M5062" t="s">
        <v>7484</v>
      </c>
      <c r="N5062" t="s">
        <v>1714</v>
      </c>
      <c r="O5062"/>
      <c r="P5062" t="s">
        <v>7559</v>
      </c>
      <c r="Q5062" t="s">
        <v>7560</v>
      </c>
      <c r="R5062" t="s">
        <v>15461</v>
      </c>
      <c r="S5062" t="s">
        <v>15436</v>
      </c>
      <c r="T5062" t="s">
        <v>15437</v>
      </c>
      <c r="U5062" t="s">
        <v>15437</v>
      </c>
      <c r="V5062">
        <v>0</v>
      </c>
    </row>
    <row r="5063" spans="1:22" x14ac:dyDescent="0.25">
      <c r="A5063" t="s">
        <v>1569</v>
      </c>
      <c r="B5063">
        <v>328501</v>
      </c>
      <c r="C5063" t="s">
        <v>2365</v>
      </c>
      <c r="D5063" t="s">
        <v>7573</v>
      </c>
      <c r="E5063" t="s">
        <v>1572</v>
      </c>
      <c r="F5063" t="s">
        <v>7558</v>
      </c>
      <c r="G5063" t="s">
        <v>7490</v>
      </c>
      <c r="H5063" s="2">
        <v>45012</v>
      </c>
      <c r="I5063" s="2">
        <v>45453</v>
      </c>
      <c r="J5063"/>
      <c r="K5063"/>
      <c r="L5063">
        <v>0.01</v>
      </c>
      <c r="M5063" t="s">
        <v>7484</v>
      </c>
      <c r="N5063" t="s">
        <v>1714</v>
      </c>
      <c r="O5063"/>
      <c r="P5063" t="s">
        <v>7559</v>
      </c>
      <c r="Q5063" t="s">
        <v>7560</v>
      </c>
      <c r="R5063" t="s">
        <v>15461</v>
      </c>
      <c r="S5063" t="s">
        <v>15436</v>
      </c>
      <c r="T5063" t="s">
        <v>15437</v>
      </c>
      <c r="U5063" t="s">
        <v>15437</v>
      </c>
      <c r="V5063">
        <v>0</v>
      </c>
    </row>
    <row r="5064" spans="1:22" x14ac:dyDescent="0.25">
      <c r="A5064" t="s">
        <v>1569</v>
      </c>
      <c r="B5064">
        <v>298142</v>
      </c>
      <c r="C5064" t="s">
        <v>3564</v>
      </c>
      <c r="D5064" t="s">
        <v>7574</v>
      </c>
      <c r="E5064" t="s">
        <v>1572</v>
      </c>
      <c r="F5064" t="s">
        <v>7558</v>
      </c>
      <c r="G5064" t="s">
        <v>7490</v>
      </c>
      <c r="H5064" s="2">
        <v>45012</v>
      </c>
      <c r="I5064" s="2">
        <v>45082</v>
      </c>
      <c r="J5064"/>
      <c r="K5064"/>
      <c r="L5064">
        <v>0.01</v>
      </c>
      <c r="M5064" t="s">
        <v>7484</v>
      </c>
      <c r="N5064" t="s">
        <v>1714</v>
      </c>
      <c r="O5064"/>
      <c r="P5064" t="s">
        <v>7559</v>
      </c>
      <c r="Q5064" t="s">
        <v>7560</v>
      </c>
      <c r="R5064" t="s">
        <v>15461</v>
      </c>
      <c r="S5064" t="s">
        <v>15436</v>
      </c>
      <c r="T5064" t="s">
        <v>15437</v>
      </c>
      <c r="U5064" t="s">
        <v>15437</v>
      </c>
      <c r="V5064">
        <v>0</v>
      </c>
    </row>
    <row r="5065" spans="1:22" x14ac:dyDescent="0.25">
      <c r="A5065" t="s">
        <v>1569</v>
      </c>
      <c r="B5065">
        <v>328479</v>
      </c>
      <c r="C5065" t="s">
        <v>1705</v>
      </c>
      <c r="D5065" t="s">
        <v>8376</v>
      </c>
      <c r="E5065" t="s">
        <v>1596</v>
      </c>
      <c r="F5065" t="s">
        <v>8364</v>
      </c>
      <c r="G5065" t="s">
        <v>7490</v>
      </c>
      <c r="H5065" s="2">
        <v>45012</v>
      </c>
      <c r="I5065" s="2">
        <v>45015</v>
      </c>
      <c r="J5065"/>
      <c r="K5065"/>
      <c r="L5065">
        <v>18.5</v>
      </c>
      <c r="M5065" t="s">
        <v>7484</v>
      </c>
      <c r="N5065" t="s">
        <v>3482</v>
      </c>
      <c r="O5065"/>
      <c r="P5065" t="s">
        <v>8365</v>
      </c>
      <c r="Q5065" t="s">
        <v>5138</v>
      </c>
      <c r="R5065" t="s">
        <v>15466</v>
      </c>
      <c r="S5065" t="s">
        <v>15436</v>
      </c>
      <c r="T5065" t="s">
        <v>15437</v>
      </c>
      <c r="U5065" t="s">
        <v>15437</v>
      </c>
      <c r="V5065">
        <v>0.48684210526315791</v>
      </c>
    </row>
    <row r="5066" spans="1:22" x14ac:dyDescent="0.25">
      <c r="A5066" t="s">
        <v>1569</v>
      </c>
      <c r="B5066">
        <v>328555</v>
      </c>
      <c r="C5066" t="s">
        <v>3444</v>
      </c>
      <c r="D5066" t="s">
        <v>3756</v>
      </c>
      <c r="E5066" t="s">
        <v>1572</v>
      </c>
      <c r="F5066" t="s">
        <v>10656</v>
      </c>
      <c r="G5066" t="s">
        <v>7490</v>
      </c>
      <c r="H5066" s="2">
        <v>45012</v>
      </c>
      <c r="I5066" s="2">
        <v>45775</v>
      </c>
      <c r="J5066"/>
      <c r="K5066"/>
      <c r="L5066">
        <v>0.01</v>
      </c>
      <c r="M5066" t="s">
        <v>7484</v>
      </c>
      <c r="N5066" t="s">
        <v>4199</v>
      </c>
      <c r="O5066"/>
      <c r="P5066" t="s">
        <v>10650</v>
      </c>
      <c r="Q5066" t="s">
        <v>4374</v>
      </c>
      <c r="R5066" t="s">
        <v>15449</v>
      </c>
      <c r="S5066" t="s">
        <v>15436</v>
      </c>
      <c r="T5066" t="s">
        <v>15437</v>
      </c>
      <c r="U5066" t="s">
        <v>15437</v>
      </c>
      <c r="V5066">
        <v>0</v>
      </c>
    </row>
    <row r="5067" spans="1:22" x14ac:dyDescent="0.25">
      <c r="A5067" t="s">
        <v>1569</v>
      </c>
      <c r="B5067">
        <v>328562</v>
      </c>
      <c r="C5067" t="s">
        <v>10732</v>
      </c>
      <c r="D5067" t="s">
        <v>10733</v>
      </c>
      <c r="E5067" t="s">
        <v>1572</v>
      </c>
      <c r="F5067" t="s">
        <v>10704</v>
      </c>
      <c r="G5067" t="s">
        <v>7490</v>
      </c>
      <c r="H5067" s="2">
        <v>45012</v>
      </c>
      <c r="I5067" s="2">
        <v>45012</v>
      </c>
      <c r="J5067"/>
      <c r="K5067"/>
      <c r="L5067">
        <v>0.01</v>
      </c>
      <c r="M5067" t="s">
        <v>7484</v>
      </c>
      <c r="N5067" t="s">
        <v>1576</v>
      </c>
      <c r="O5067"/>
      <c r="P5067" t="s">
        <v>10705</v>
      </c>
      <c r="Q5067" t="s">
        <v>10706</v>
      </c>
      <c r="R5067" t="s">
        <v>15464</v>
      </c>
      <c r="S5067" t="s">
        <v>15436</v>
      </c>
      <c r="T5067" t="s">
        <v>15437</v>
      </c>
      <c r="U5067" t="s">
        <v>15437</v>
      </c>
      <c r="V5067">
        <v>0</v>
      </c>
    </row>
    <row r="5068" spans="1:22" x14ac:dyDescent="0.25">
      <c r="A5068" t="s">
        <v>1569</v>
      </c>
      <c r="B5068">
        <v>328540</v>
      </c>
      <c r="C5068" t="s">
        <v>9040</v>
      </c>
      <c r="D5068" t="s">
        <v>1799</v>
      </c>
      <c r="E5068" t="s">
        <v>1596</v>
      </c>
      <c r="F5068" t="s">
        <v>11075</v>
      </c>
      <c r="G5068" t="s">
        <v>7487</v>
      </c>
      <c r="H5068" s="2">
        <v>45012</v>
      </c>
      <c r="I5068" s="2">
        <v>45012</v>
      </c>
      <c r="J5068"/>
      <c r="K5068"/>
      <c r="L5068">
        <v>21.25</v>
      </c>
      <c r="M5068" t="s">
        <v>7484</v>
      </c>
      <c r="N5068" t="s">
        <v>4199</v>
      </c>
      <c r="O5068"/>
      <c r="P5068" t="s">
        <v>11070</v>
      </c>
      <c r="Q5068" t="s">
        <v>6567</v>
      </c>
      <c r="R5068" t="s">
        <v>15449</v>
      </c>
      <c r="S5068" t="s">
        <v>15436</v>
      </c>
      <c r="T5068" t="s">
        <v>15437</v>
      </c>
      <c r="U5068" t="s">
        <v>15437</v>
      </c>
      <c r="V5068">
        <v>0.55921052631578949</v>
      </c>
    </row>
    <row r="5069" spans="1:22" x14ac:dyDescent="0.25">
      <c r="A5069" t="s">
        <v>1569</v>
      </c>
      <c r="B5069">
        <v>328561</v>
      </c>
      <c r="C5069" t="s">
        <v>3089</v>
      </c>
      <c r="D5069" t="s">
        <v>6557</v>
      </c>
      <c r="E5069" t="s">
        <v>1572</v>
      </c>
      <c r="F5069" t="s">
        <v>11075</v>
      </c>
      <c r="G5069" t="s">
        <v>7487</v>
      </c>
      <c r="H5069" s="2">
        <v>45012</v>
      </c>
      <c r="I5069" s="2">
        <v>45012</v>
      </c>
      <c r="J5069"/>
      <c r="K5069"/>
      <c r="L5069">
        <v>0.01</v>
      </c>
      <c r="M5069" t="s">
        <v>7484</v>
      </c>
      <c r="N5069" t="s">
        <v>4199</v>
      </c>
      <c r="O5069"/>
      <c r="P5069" t="s">
        <v>11070</v>
      </c>
      <c r="Q5069" t="s">
        <v>6567</v>
      </c>
      <c r="R5069" t="s">
        <v>15449</v>
      </c>
      <c r="S5069" t="s">
        <v>15436</v>
      </c>
      <c r="T5069" t="s">
        <v>15437</v>
      </c>
      <c r="U5069" t="s">
        <v>15437</v>
      </c>
      <c r="V5069">
        <v>0</v>
      </c>
    </row>
    <row r="5070" spans="1:22" x14ac:dyDescent="0.25">
      <c r="A5070" t="s">
        <v>1569</v>
      </c>
      <c r="B5070">
        <v>328560</v>
      </c>
      <c r="C5070" t="s">
        <v>1750</v>
      </c>
      <c r="D5070" t="s">
        <v>5915</v>
      </c>
      <c r="E5070" t="s">
        <v>1572</v>
      </c>
      <c r="F5070" t="s">
        <v>11075</v>
      </c>
      <c r="G5070" t="s">
        <v>7487</v>
      </c>
      <c r="H5070" s="2">
        <v>45012</v>
      </c>
      <c r="I5070" s="2">
        <v>45012</v>
      </c>
      <c r="J5070"/>
      <c r="K5070"/>
      <c r="L5070">
        <v>0.01</v>
      </c>
      <c r="M5070" t="s">
        <v>7484</v>
      </c>
      <c r="N5070" t="s">
        <v>4199</v>
      </c>
      <c r="O5070"/>
      <c r="P5070" t="s">
        <v>11070</v>
      </c>
      <c r="Q5070" t="s">
        <v>6567</v>
      </c>
      <c r="R5070" t="s">
        <v>15449</v>
      </c>
      <c r="S5070" t="s">
        <v>15436</v>
      </c>
      <c r="T5070" t="s">
        <v>15437</v>
      </c>
      <c r="U5070" t="s">
        <v>15437</v>
      </c>
      <c r="V5070">
        <v>0</v>
      </c>
    </row>
    <row r="5071" spans="1:22" x14ac:dyDescent="0.25">
      <c r="A5071" t="s">
        <v>1569</v>
      </c>
      <c r="B5071">
        <v>328495</v>
      </c>
      <c r="C5071" t="s">
        <v>11813</v>
      </c>
      <c r="D5071" t="s">
        <v>11814</v>
      </c>
      <c r="E5071" t="s">
        <v>1596</v>
      </c>
      <c r="F5071" t="s">
        <v>11785</v>
      </c>
      <c r="G5071" t="s">
        <v>7490</v>
      </c>
      <c r="H5071" s="2">
        <v>45012</v>
      </c>
      <c r="I5071" s="2">
        <v>45012</v>
      </c>
      <c r="J5071"/>
      <c r="K5071"/>
      <c r="L5071">
        <v>19.75</v>
      </c>
      <c r="M5071" t="s">
        <v>7484</v>
      </c>
      <c r="N5071" t="s">
        <v>1576</v>
      </c>
      <c r="O5071"/>
      <c r="P5071" t="s">
        <v>11786</v>
      </c>
      <c r="Q5071" t="s">
        <v>11787</v>
      </c>
      <c r="R5071" t="s">
        <v>15464</v>
      </c>
      <c r="S5071" t="s">
        <v>15436</v>
      </c>
      <c r="T5071" t="s">
        <v>15437</v>
      </c>
      <c r="U5071" t="s">
        <v>15437</v>
      </c>
      <c r="V5071">
        <v>0.51973684210526316</v>
      </c>
    </row>
    <row r="5072" spans="1:22" x14ac:dyDescent="0.25">
      <c r="A5072" t="s">
        <v>1569</v>
      </c>
      <c r="B5072">
        <v>328497</v>
      </c>
      <c r="C5072" t="s">
        <v>2311</v>
      </c>
      <c r="D5072" t="s">
        <v>11814</v>
      </c>
      <c r="E5072" t="s">
        <v>1596</v>
      </c>
      <c r="F5072" t="s">
        <v>11785</v>
      </c>
      <c r="G5072" t="s">
        <v>7490</v>
      </c>
      <c r="H5072" s="2">
        <v>45012</v>
      </c>
      <c r="I5072" s="2">
        <v>45012</v>
      </c>
      <c r="J5072"/>
      <c r="K5072"/>
      <c r="L5072">
        <v>20</v>
      </c>
      <c r="M5072" t="s">
        <v>7484</v>
      </c>
      <c r="N5072" t="s">
        <v>1576</v>
      </c>
      <c r="O5072"/>
      <c r="P5072" t="s">
        <v>11786</v>
      </c>
      <c r="Q5072" t="s">
        <v>11787</v>
      </c>
      <c r="R5072" t="s">
        <v>15464</v>
      </c>
      <c r="S5072" t="s">
        <v>15436</v>
      </c>
      <c r="T5072" t="s">
        <v>15437</v>
      </c>
      <c r="U5072" t="s">
        <v>15437</v>
      </c>
      <c r="V5072">
        <v>0.52631578947368418</v>
      </c>
    </row>
    <row r="5073" spans="1:22" x14ac:dyDescent="0.25">
      <c r="A5073" t="s">
        <v>1569</v>
      </c>
      <c r="B5073">
        <v>328226</v>
      </c>
      <c r="C5073" t="s">
        <v>1903</v>
      </c>
      <c r="D5073" t="s">
        <v>2434</v>
      </c>
      <c r="E5073" t="s">
        <v>1607</v>
      </c>
      <c r="F5073" t="s">
        <v>12461</v>
      </c>
      <c r="G5073" t="s">
        <v>7541</v>
      </c>
      <c r="H5073" s="2">
        <v>45012</v>
      </c>
      <c r="I5073" s="2">
        <v>45243</v>
      </c>
      <c r="J5073"/>
      <c r="K5073"/>
      <c r="L5073">
        <v>38</v>
      </c>
      <c r="M5073" t="s">
        <v>7484</v>
      </c>
      <c r="N5073" t="s">
        <v>4199</v>
      </c>
      <c r="O5073"/>
      <c r="P5073" t="s">
        <v>12425</v>
      </c>
      <c r="Q5073" t="s">
        <v>12426</v>
      </c>
      <c r="R5073" t="s">
        <v>15449</v>
      </c>
      <c r="S5073" t="s">
        <v>15436</v>
      </c>
      <c r="T5073" t="s">
        <v>15437</v>
      </c>
      <c r="U5073" t="s">
        <v>1566</v>
      </c>
      <c r="V5073">
        <v>1</v>
      </c>
    </row>
    <row r="5074" spans="1:22" x14ac:dyDescent="0.25">
      <c r="A5074" t="s">
        <v>1569</v>
      </c>
      <c r="B5074">
        <v>328574</v>
      </c>
      <c r="C5074" t="s">
        <v>1587</v>
      </c>
      <c r="D5074" t="s">
        <v>13052</v>
      </c>
      <c r="E5074" t="s">
        <v>1572</v>
      </c>
      <c r="F5074" t="s">
        <v>13040</v>
      </c>
      <c r="G5074" t="s">
        <v>7490</v>
      </c>
      <c r="H5074" s="2">
        <v>45012</v>
      </c>
      <c r="I5074" s="2">
        <v>45012</v>
      </c>
      <c r="J5074"/>
      <c r="K5074"/>
      <c r="L5074">
        <v>0.01</v>
      </c>
      <c r="M5074" t="s">
        <v>7484</v>
      </c>
      <c r="N5074" t="s">
        <v>3482</v>
      </c>
      <c r="O5074"/>
      <c r="P5074" t="s">
        <v>13037</v>
      </c>
      <c r="Q5074" t="s">
        <v>13038</v>
      </c>
      <c r="R5074" t="s">
        <v>15466</v>
      </c>
      <c r="S5074" t="s">
        <v>15436</v>
      </c>
      <c r="T5074" t="s">
        <v>15437</v>
      </c>
      <c r="U5074" t="s">
        <v>15437</v>
      </c>
      <c r="V5074">
        <v>0</v>
      </c>
    </row>
    <row r="5075" spans="1:22" x14ac:dyDescent="0.25">
      <c r="A5075" t="s">
        <v>1569</v>
      </c>
      <c r="B5075">
        <v>328627</v>
      </c>
      <c r="C5075" t="s">
        <v>2908</v>
      </c>
      <c r="D5075" t="s">
        <v>13163</v>
      </c>
      <c r="E5075" t="s">
        <v>1572</v>
      </c>
      <c r="F5075" t="s">
        <v>13151</v>
      </c>
      <c r="G5075" t="s">
        <v>7490</v>
      </c>
      <c r="H5075" s="2">
        <v>45012</v>
      </c>
      <c r="I5075" s="2">
        <v>45173</v>
      </c>
      <c r="J5075"/>
      <c r="K5075"/>
      <c r="L5075">
        <v>0.01</v>
      </c>
      <c r="M5075" t="s">
        <v>7484</v>
      </c>
      <c r="N5075" t="s">
        <v>4199</v>
      </c>
      <c r="O5075"/>
      <c r="P5075" t="s">
        <v>13149</v>
      </c>
      <c r="Q5075" t="s">
        <v>6797</v>
      </c>
      <c r="R5075" t="s">
        <v>15449</v>
      </c>
      <c r="S5075" t="s">
        <v>15436</v>
      </c>
      <c r="T5075" t="s">
        <v>15437</v>
      </c>
      <c r="U5075" t="s">
        <v>15437</v>
      </c>
      <c r="V5075">
        <v>0</v>
      </c>
    </row>
    <row r="5076" spans="1:22" x14ac:dyDescent="0.25">
      <c r="A5076" t="s">
        <v>1569</v>
      </c>
      <c r="B5076">
        <v>328551</v>
      </c>
      <c r="C5076" t="s">
        <v>13547</v>
      </c>
      <c r="D5076" t="s">
        <v>5538</v>
      </c>
      <c r="E5076" t="s">
        <v>1572</v>
      </c>
      <c r="F5076" t="s">
        <v>13535</v>
      </c>
      <c r="G5076" t="s">
        <v>7490</v>
      </c>
      <c r="H5076" s="2">
        <v>45012</v>
      </c>
      <c r="I5076" s="2">
        <v>45705</v>
      </c>
      <c r="J5076"/>
      <c r="K5076"/>
      <c r="L5076">
        <v>0.01</v>
      </c>
      <c r="M5076" t="s">
        <v>7484</v>
      </c>
      <c r="N5076" t="s">
        <v>3865</v>
      </c>
      <c r="O5076"/>
      <c r="P5076" t="s">
        <v>13536</v>
      </c>
      <c r="Q5076" t="s">
        <v>4034</v>
      </c>
      <c r="R5076" t="s">
        <v>15463</v>
      </c>
      <c r="S5076" t="s">
        <v>15436</v>
      </c>
      <c r="T5076" t="s">
        <v>15437</v>
      </c>
      <c r="U5076" t="s">
        <v>15437</v>
      </c>
      <c r="V5076">
        <v>0</v>
      </c>
    </row>
    <row r="5077" spans="1:22" x14ac:dyDescent="0.25">
      <c r="A5077" t="s">
        <v>1569</v>
      </c>
      <c r="B5077">
        <v>328538</v>
      </c>
      <c r="C5077" t="s">
        <v>13557</v>
      </c>
      <c r="D5077" t="s">
        <v>3829</v>
      </c>
      <c r="E5077" t="s">
        <v>1607</v>
      </c>
      <c r="F5077" t="s">
        <v>14887</v>
      </c>
      <c r="G5077" t="s">
        <v>14888</v>
      </c>
      <c r="H5077" s="2">
        <v>45012</v>
      </c>
      <c r="I5077" s="2">
        <v>45012</v>
      </c>
      <c r="J5077"/>
      <c r="K5077"/>
      <c r="L5077">
        <v>38</v>
      </c>
      <c r="M5077" t="s">
        <v>7484</v>
      </c>
      <c r="N5077" t="s">
        <v>1714</v>
      </c>
      <c r="O5077" t="s">
        <v>7120</v>
      </c>
      <c r="P5077" t="s">
        <v>14881</v>
      </c>
      <c r="Q5077" t="s">
        <v>14882</v>
      </c>
      <c r="R5077" t="s">
        <v>15431</v>
      </c>
      <c r="S5077" t="s">
        <v>15436</v>
      </c>
      <c r="T5077" t="s">
        <v>15437</v>
      </c>
      <c r="U5077" t="s">
        <v>15437</v>
      </c>
      <c r="V5077">
        <v>1</v>
      </c>
    </row>
    <row r="5078" spans="1:22" x14ac:dyDescent="0.25">
      <c r="A5078" t="s">
        <v>1569</v>
      </c>
      <c r="B5078">
        <v>328542</v>
      </c>
      <c r="C5078" t="s">
        <v>1844</v>
      </c>
      <c r="D5078" t="s">
        <v>7767</v>
      </c>
      <c r="E5078" t="s">
        <v>1572</v>
      </c>
      <c r="F5078" t="s">
        <v>7761</v>
      </c>
      <c r="G5078" t="s">
        <v>7494</v>
      </c>
      <c r="H5078" s="2">
        <v>45011</v>
      </c>
      <c r="I5078" s="2">
        <v>45011</v>
      </c>
      <c r="J5078"/>
      <c r="K5078"/>
      <c r="L5078">
        <v>0.01</v>
      </c>
      <c r="M5078" t="s">
        <v>7484</v>
      </c>
      <c r="N5078" t="s">
        <v>1714</v>
      </c>
      <c r="O5078"/>
      <c r="P5078" t="s">
        <v>7740</v>
      </c>
      <c r="Q5078" t="s">
        <v>7741</v>
      </c>
      <c r="R5078" t="s">
        <v>15462</v>
      </c>
      <c r="S5078" t="s">
        <v>15436</v>
      </c>
      <c r="T5078" t="s">
        <v>15437</v>
      </c>
      <c r="U5078" t="s">
        <v>15437</v>
      </c>
      <c r="V5078">
        <v>0</v>
      </c>
    </row>
    <row r="5079" spans="1:22" x14ac:dyDescent="0.25">
      <c r="A5079" t="s">
        <v>1569</v>
      </c>
      <c r="B5079">
        <v>328563</v>
      </c>
      <c r="C5079" t="s">
        <v>5902</v>
      </c>
      <c r="D5079" t="s">
        <v>1647</v>
      </c>
      <c r="E5079" t="s">
        <v>1596</v>
      </c>
      <c r="F5079" t="s">
        <v>7848</v>
      </c>
      <c r="G5079" t="s">
        <v>7490</v>
      </c>
      <c r="H5079" s="2">
        <v>45011</v>
      </c>
      <c r="I5079" s="2">
        <v>45011</v>
      </c>
      <c r="J5079"/>
      <c r="K5079"/>
      <c r="L5079">
        <v>32</v>
      </c>
      <c r="M5079" t="s">
        <v>7484</v>
      </c>
      <c r="N5079" t="s">
        <v>1714</v>
      </c>
      <c r="O5079"/>
      <c r="P5079" t="s">
        <v>7846</v>
      </c>
      <c r="Q5079" t="s">
        <v>5729</v>
      </c>
      <c r="R5079" t="s">
        <v>15462</v>
      </c>
      <c r="S5079" t="s">
        <v>15436</v>
      </c>
      <c r="T5079" t="s">
        <v>15437</v>
      </c>
      <c r="U5079" t="s">
        <v>15437</v>
      </c>
      <c r="V5079">
        <v>0.84210526315789469</v>
      </c>
    </row>
    <row r="5080" spans="1:22" x14ac:dyDescent="0.25">
      <c r="A5080" t="s">
        <v>1569</v>
      </c>
      <c r="B5080">
        <v>328553</v>
      </c>
      <c r="C5080" t="s">
        <v>2147</v>
      </c>
      <c r="D5080" t="s">
        <v>6507</v>
      </c>
      <c r="E5080" t="s">
        <v>1572</v>
      </c>
      <c r="F5080" t="s">
        <v>10451</v>
      </c>
      <c r="G5080" t="s">
        <v>7487</v>
      </c>
      <c r="H5080" s="2">
        <v>45011</v>
      </c>
      <c r="I5080" s="2">
        <v>45011</v>
      </c>
      <c r="J5080"/>
      <c r="K5080"/>
      <c r="L5080">
        <v>0.01</v>
      </c>
      <c r="M5080" t="s">
        <v>7484</v>
      </c>
      <c r="N5080" t="s">
        <v>1714</v>
      </c>
      <c r="O5080"/>
      <c r="P5080" t="s">
        <v>10452</v>
      </c>
      <c r="Q5080" t="s">
        <v>2939</v>
      </c>
      <c r="R5080" t="s">
        <v>15461</v>
      </c>
      <c r="S5080" t="s">
        <v>15436</v>
      </c>
      <c r="T5080" t="s">
        <v>15437</v>
      </c>
      <c r="U5080" t="s">
        <v>15437</v>
      </c>
      <c r="V5080">
        <v>0</v>
      </c>
    </row>
    <row r="5081" spans="1:22" x14ac:dyDescent="0.25">
      <c r="A5081" t="s">
        <v>1569</v>
      </c>
      <c r="B5081">
        <v>328556</v>
      </c>
      <c r="C5081" t="s">
        <v>10500</v>
      </c>
      <c r="D5081" t="s">
        <v>10501</v>
      </c>
      <c r="E5081" t="s">
        <v>1572</v>
      </c>
      <c r="F5081" t="s">
        <v>10451</v>
      </c>
      <c r="G5081" t="s">
        <v>7487</v>
      </c>
      <c r="H5081" s="2">
        <v>45011</v>
      </c>
      <c r="I5081" s="2">
        <v>45011</v>
      </c>
      <c r="J5081"/>
      <c r="K5081"/>
      <c r="L5081">
        <v>0.01</v>
      </c>
      <c r="M5081" t="s">
        <v>7484</v>
      </c>
      <c r="N5081" t="s">
        <v>1714</v>
      </c>
      <c r="O5081"/>
      <c r="P5081" t="s">
        <v>10452</v>
      </c>
      <c r="Q5081" t="s">
        <v>2939</v>
      </c>
      <c r="R5081" t="s">
        <v>15461</v>
      </c>
      <c r="S5081" t="s">
        <v>15436</v>
      </c>
      <c r="T5081" t="s">
        <v>15437</v>
      </c>
      <c r="U5081" t="s">
        <v>15437</v>
      </c>
      <c r="V5081">
        <v>0</v>
      </c>
    </row>
    <row r="5082" spans="1:22" x14ac:dyDescent="0.25">
      <c r="A5082" t="s">
        <v>1569</v>
      </c>
      <c r="B5082">
        <v>328507</v>
      </c>
      <c r="C5082" t="s">
        <v>2212</v>
      </c>
      <c r="D5082" t="s">
        <v>7808</v>
      </c>
      <c r="E5082" t="s">
        <v>1572</v>
      </c>
      <c r="F5082" t="s">
        <v>7803</v>
      </c>
      <c r="G5082" t="s">
        <v>7490</v>
      </c>
      <c r="H5082" s="2">
        <v>45009</v>
      </c>
      <c r="I5082" s="2">
        <v>45009</v>
      </c>
      <c r="J5082"/>
      <c r="K5082"/>
      <c r="L5082">
        <v>0.01</v>
      </c>
      <c r="M5082" t="s">
        <v>7484</v>
      </c>
      <c r="N5082" t="s">
        <v>1714</v>
      </c>
      <c r="O5082"/>
      <c r="P5082" t="s">
        <v>7804</v>
      </c>
      <c r="Q5082" t="s">
        <v>2847</v>
      </c>
      <c r="R5082" t="s">
        <v>15461</v>
      </c>
      <c r="S5082" t="s">
        <v>15436</v>
      </c>
      <c r="T5082" t="s">
        <v>15437</v>
      </c>
      <c r="U5082" t="s">
        <v>15437</v>
      </c>
      <c r="V5082">
        <v>0</v>
      </c>
    </row>
    <row r="5083" spans="1:22" x14ac:dyDescent="0.25">
      <c r="A5083" t="s">
        <v>1569</v>
      </c>
      <c r="B5083">
        <v>328570</v>
      </c>
      <c r="C5083" t="s">
        <v>1733</v>
      </c>
      <c r="D5083" t="s">
        <v>9859</v>
      </c>
      <c r="E5083" t="s">
        <v>1572</v>
      </c>
      <c r="F5083" t="s">
        <v>9826</v>
      </c>
      <c r="G5083" t="s">
        <v>7490</v>
      </c>
      <c r="H5083" s="2">
        <v>45008</v>
      </c>
      <c r="I5083" s="2">
        <v>45008</v>
      </c>
      <c r="J5083"/>
      <c r="K5083"/>
      <c r="L5083">
        <v>0.01</v>
      </c>
      <c r="M5083" t="s">
        <v>7484</v>
      </c>
      <c r="N5083" t="s">
        <v>5768</v>
      </c>
      <c r="O5083"/>
      <c r="P5083" t="s">
        <v>9827</v>
      </c>
      <c r="Q5083" t="s">
        <v>5770</v>
      </c>
      <c r="R5083" t="s">
        <v>15464</v>
      </c>
      <c r="S5083" t="s">
        <v>15436</v>
      </c>
      <c r="T5083" t="s">
        <v>15437</v>
      </c>
      <c r="U5083" t="s">
        <v>15437</v>
      </c>
      <c r="V5083">
        <v>0</v>
      </c>
    </row>
    <row r="5084" spans="1:22" x14ac:dyDescent="0.25">
      <c r="A5084" t="s">
        <v>1569</v>
      </c>
      <c r="B5084">
        <v>298139</v>
      </c>
      <c r="C5084" t="s">
        <v>2604</v>
      </c>
      <c r="D5084" t="s">
        <v>2306</v>
      </c>
      <c r="E5084" t="s">
        <v>1572</v>
      </c>
      <c r="F5084" t="s">
        <v>11365</v>
      </c>
      <c r="G5084" t="s">
        <v>7487</v>
      </c>
      <c r="H5084" s="2">
        <v>45008</v>
      </c>
      <c r="I5084" s="2">
        <v>45008</v>
      </c>
      <c r="J5084"/>
      <c r="K5084"/>
      <c r="L5084">
        <v>0.01</v>
      </c>
      <c r="M5084" t="s">
        <v>7484</v>
      </c>
      <c r="N5084" t="s">
        <v>3865</v>
      </c>
      <c r="O5084"/>
      <c r="P5084" t="s">
        <v>11366</v>
      </c>
      <c r="Q5084" t="s">
        <v>5570</v>
      </c>
      <c r="R5084" t="s">
        <v>15467</v>
      </c>
      <c r="S5084" t="s">
        <v>15436</v>
      </c>
      <c r="T5084" t="s">
        <v>15437</v>
      </c>
      <c r="U5084" t="s">
        <v>15437</v>
      </c>
      <c r="V5084">
        <v>0</v>
      </c>
    </row>
    <row r="5085" spans="1:22" x14ac:dyDescent="0.25">
      <c r="A5085" t="s">
        <v>1569</v>
      </c>
      <c r="B5085">
        <v>328422</v>
      </c>
      <c r="C5085" t="s">
        <v>2083</v>
      </c>
      <c r="D5085" t="s">
        <v>5954</v>
      </c>
      <c r="E5085" t="s">
        <v>1572</v>
      </c>
      <c r="F5085" t="s">
        <v>5938</v>
      </c>
      <c r="G5085" t="s">
        <v>4294</v>
      </c>
      <c r="H5085" s="2">
        <v>45006</v>
      </c>
      <c r="I5085" s="2">
        <v>45006</v>
      </c>
      <c r="J5085"/>
      <c r="K5085"/>
      <c r="L5085">
        <v>0.01</v>
      </c>
      <c r="M5085" t="s">
        <v>4269</v>
      </c>
      <c r="N5085" t="s">
        <v>3865</v>
      </c>
      <c r="O5085"/>
      <c r="P5085" t="s">
        <v>5936</v>
      </c>
      <c r="Q5085" t="s">
        <v>5937</v>
      </c>
      <c r="R5085" t="s">
        <v>15448</v>
      </c>
      <c r="S5085" t="s">
        <v>15436</v>
      </c>
      <c r="T5085" t="s">
        <v>15437</v>
      </c>
      <c r="U5085" t="s">
        <v>15437</v>
      </c>
      <c r="V5085">
        <v>0</v>
      </c>
    </row>
    <row r="5086" spans="1:22" x14ac:dyDescent="0.25">
      <c r="A5086" t="s">
        <v>1569</v>
      </c>
      <c r="B5086">
        <v>328480</v>
      </c>
      <c r="C5086" t="s">
        <v>3551</v>
      </c>
      <c r="D5086" t="s">
        <v>7692</v>
      </c>
      <c r="E5086" t="s">
        <v>1596</v>
      </c>
      <c r="F5086" t="s">
        <v>7693</v>
      </c>
      <c r="G5086" t="s">
        <v>7537</v>
      </c>
      <c r="H5086" s="2">
        <v>45005</v>
      </c>
      <c r="I5086" s="2">
        <v>45005</v>
      </c>
      <c r="J5086"/>
      <c r="K5086"/>
      <c r="L5086">
        <v>30</v>
      </c>
      <c r="M5086" t="s">
        <v>7484</v>
      </c>
      <c r="N5086" t="s">
        <v>1714</v>
      </c>
      <c r="O5086"/>
      <c r="P5086" t="s">
        <v>7677</v>
      </c>
      <c r="Q5086" t="s">
        <v>2264</v>
      </c>
      <c r="R5086" t="s">
        <v>15462</v>
      </c>
      <c r="S5086" t="s">
        <v>15436</v>
      </c>
      <c r="T5086" t="s">
        <v>15437</v>
      </c>
      <c r="U5086" t="s">
        <v>15437</v>
      </c>
      <c r="V5086">
        <v>0.78947368421052633</v>
      </c>
    </row>
    <row r="5087" spans="1:22" x14ac:dyDescent="0.25">
      <c r="A5087" t="s">
        <v>1569</v>
      </c>
      <c r="B5087">
        <v>328421</v>
      </c>
      <c r="C5087" t="s">
        <v>7859</v>
      </c>
      <c r="D5087" t="s">
        <v>6948</v>
      </c>
      <c r="E5087" t="s">
        <v>1572</v>
      </c>
      <c r="F5087" t="s">
        <v>7848</v>
      </c>
      <c r="G5087" t="s">
        <v>7490</v>
      </c>
      <c r="H5087" s="2">
        <v>45005</v>
      </c>
      <c r="I5087" s="2">
        <v>45453</v>
      </c>
      <c r="J5087"/>
      <c r="K5087"/>
      <c r="L5087">
        <v>0.01</v>
      </c>
      <c r="M5087" t="s">
        <v>7484</v>
      </c>
      <c r="N5087" t="s">
        <v>1714</v>
      </c>
      <c r="O5087"/>
      <c r="P5087" t="s">
        <v>7846</v>
      </c>
      <c r="Q5087" t="s">
        <v>5729</v>
      </c>
      <c r="R5087" t="s">
        <v>15462</v>
      </c>
      <c r="S5087" t="s">
        <v>15436</v>
      </c>
      <c r="T5087" t="s">
        <v>15437</v>
      </c>
      <c r="U5087" t="s">
        <v>15437</v>
      </c>
      <c r="V5087">
        <v>0</v>
      </c>
    </row>
    <row r="5088" spans="1:22" x14ac:dyDescent="0.25">
      <c r="A5088" t="s">
        <v>1569</v>
      </c>
      <c r="B5088">
        <v>328477</v>
      </c>
      <c r="C5088" t="s">
        <v>1844</v>
      </c>
      <c r="D5088" t="s">
        <v>2310</v>
      </c>
      <c r="E5088" t="s">
        <v>1572</v>
      </c>
      <c r="F5088" t="s">
        <v>7902</v>
      </c>
      <c r="G5088" t="s">
        <v>7490</v>
      </c>
      <c r="H5088" s="2">
        <v>45005</v>
      </c>
      <c r="I5088" s="2">
        <v>45005</v>
      </c>
      <c r="J5088"/>
      <c r="K5088"/>
      <c r="L5088">
        <v>0.01</v>
      </c>
      <c r="M5088" t="s">
        <v>7484</v>
      </c>
      <c r="N5088" t="s">
        <v>3311</v>
      </c>
      <c r="O5088"/>
      <c r="P5088" t="s">
        <v>7903</v>
      </c>
      <c r="Q5088" t="s">
        <v>3398</v>
      </c>
      <c r="R5088" t="s">
        <v>15463</v>
      </c>
      <c r="S5088" t="s">
        <v>15436</v>
      </c>
      <c r="T5088" t="s">
        <v>15437</v>
      </c>
      <c r="U5088" t="s">
        <v>15437</v>
      </c>
      <c r="V5088">
        <v>0</v>
      </c>
    </row>
    <row r="5089" spans="1:22" x14ac:dyDescent="0.25">
      <c r="A5089" t="s">
        <v>1569</v>
      </c>
      <c r="B5089">
        <v>328498</v>
      </c>
      <c r="C5089" t="s">
        <v>1855</v>
      </c>
      <c r="D5089" t="s">
        <v>7928</v>
      </c>
      <c r="E5089" t="s">
        <v>1572</v>
      </c>
      <c r="F5089" t="s">
        <v>7902</v>
      </c>
      <c r="G5089" t="s">
        <v>7490</v>
      </c>
      <c r="H5089" s="2">
        <v>45005</v>
      </c>
      <c r="I5089" s="2">
        <v>45005</v>
      </c>
      <c r="J5089"/>
      <c r="K5089"/>
      <c r="L5089">
        <v>0.01</v>
      </c>
      <c r="M5089" t="s">
        <v>7484</v>
      </c>
      <c r="N5089" t="s">
        <v>3311</v>
      </c>
      <c r="O5089"/>
      <c r="P5089" t="s">
        <v>7903</v>
      </c>
      <c r="Q5089" t="s">
        <v>3398</v>
      </c>
      <c r="R5089" t="s">
        <v>15463</v>
      </c>
      <c r="S5089" t="s">
        <v>15436</v>
      </c>
      <c r="T5089" t="s">
        <v>15437</v>
      </c>
      <c r="U5089" t="s">
        <v>15437</v>
      </c>
      <c r="V5089">
        <v>0</v>
      </c>
    </row>
    <row r="5090" spans="1:22" x14ac:dyDescent="0.25">
      <c r="A5090" t="s">
        <v>1569</v>
      </c>
      <c r="B5090">
        <v>297974</v>
      </c>
      <c r="C5090" t="s">
        <v>3659</v>
      </c>
      <c r="D5090" t="s">
        <v>8333</v>
      </c>
      <c r="E5090" t="s">
        <v>1607</v>
      </c>
      <c r="F5090" t="s">
        <v>8334</v>
      </c>
      <c r="G5090" t="s">
        <v>7727</v>
      </c>
      <c r="H5090" s="2">
        <v>45005</v>
      </c>
      <c r="I5090" s="2">
        <v>45635</v>
      </c>
      <c r="J5090"/>
      <c r="K5090"/>
      <c r="L5090">
        <v>38</v>
      </c>
      <c r="M5090" t="s">
        <v>7484</v>
      </c>
      <c r="N5090" t="s">
        <v>3482</v>
      </c>
      <c r="O5090"/>
      <c r="P5090" t="s">
        <v>8310</v>
      </c>
      <c r="Q5090" t="s">
        <v>5968</v>
      </c>
      <c r="R5090" t="s">
        <v>15465</v>
      </c>
      <c r="S5090" t="s">
        <v>15436</v>
      </c>
      <c r="T5090" t="s">
        <v>15437</v>
      </c>
      <c r="U5090" t="s">
        <v>1566</v>
      </c>
      <c r="V5090">
        <v>1</v>
      </c>
    </row>
    <row r="5091" spans="1:22" x14ac:dyDescent="0.25">
      <c r="A5091" t="s">
        <v>1569</v>
      </c>
      <c r="B5091">
        <v>328517</v>
      </c>
      <c r="C5091" t="s">
        <v>1855</v>
      </c>
      <c r="D5091" t="s">
        <v>9651</v>
      </c>
      <c r="E5091" t="s">
        <v>1572</v>
      </c>
      <c r="F5091" t="s">
        <v>9604</v>
      </c>
      <c r="G5091" t="s">
        <v>7490</v>
      </c>
      <c r="H5091" s="2">
        <v>45005</v>
      </c>
      <c r="I5091" s="2">
        <v>45005</v>
      </c>
      <c r="J5091"/>
      <c r="K5091"/>
      <c r="L5091">
        <v>0.01</v>
      </c>
      <c r="M5091" t="s">
        <v>7484</v>
      </c>
      <c r="N5091" t="s">
        <v>4199</v>
      </c>
      <c r="O5091"/>
      <c r="P5091" t="s">
        <v>9605</v>
      </c>
      <c r="Q5091" t="s">
        <v>4702</v>
      </c>
      <c r="R5091" t="s">
        <v>15449</v>
      </c>
      <c r="S5091" t="s">
        <v>15436</v>
      </c>
      <c r="T5091" t="s">
        <v>15437</v>
      </c>
      <c r="U5091" t="s">
        <v>15437</v>
      </c>
      <c r="V5091">
        <v>0</v>
      </c>
    </row>
    <row r="5092" spans="1:22" x14ac:dyDescent="0.25">
      <c r="A5092" t="s">
        <v>1569</v>
      </c>
      <c r="B5092">
        <v>328483</v>
      </c>
      <c r="C5092" t="s">
        <v>1912</v>
      </c>
      <c r="D5092" t="s">
        <v>1878</v>
      </c>
      <c r="E5092" t="s">
        <v>1596</v>
      </c>
      <c r="F5092" t="s">
        <v>10606</v>
      </c>
      <c r="G5092" t="s">
        <v>7490</v>
      </c>
      <c r="H5092" s="2">
        <v>45005</v>
      </c>
      <c r="I5092" s="2">
        <v>45005</v>
      </c>
      <c r="J5092"/>
      <c r="K5092"/>
      <c r="L5092">
        <v>12</v>
      </c>
      <c r="M5092" t="s">
        <v>7484</v>
      </c>
      <c r="N5092" t="s">
        <v>1576</v>
      </c>
      <c r="O5092"/>
      <c r="P5092" t="s">
        <v>10607</v>
      </c>
      <c r="Q5092" t="s">
        <v>10608</v>
      </c>
      <c r="R5092" t="s">
        <v>15464</v>
      </c>
      <c r="S5092" t="s">
        <v>15436</v>
      </c>
      <c r="T5092" t="s">
        <v>15437</v>
      </c>
      <c r="U5092" t="s">
        <v>15437</v>
      </c>
      <c r="V5092">
        <v>0.31578947368421051</v>
      </c>
    </row>
    <row r="5093" spans="1:22" x14ac:dyDescent="0.25">
      <c r="A5093" t="s">
        <v>1569</v>
      </c>
      <c r="B5093">
        <v>328419</v>
      </c>
      <c r="C5093" t="s">
        <v>5934</v>
      </c>
      <c r="D5093" t="s">
        <v>2031</v>
      </c>
      <c r="E5093" t="s">
        <v>1572</v>
      </c>
      <c r="F5093" t="s">
        <v>12336</v>
      </c>
      <c r="G5093" t="s">
        <v>7490</v>
      </c>
      <c r="H5093" s="2">
        <v>45005</v>
      </c>
      <c r="I5093" s="2">
        <v>45621</v>
      </c>
      <c r="J5093"/>
      <c r="K5093"/>
      <c r="L5093">
        <v>0.01</v>
      </c>
      <c r="M5093" t="s">
        <v>7484</v>
      </c>
      <c r="N5093" t="s">
        <v>1714</v>
      </c>
      <c r="O5093"/>
      <c r="P5093" t="s">
        <v>12334</v>
      </c>
      <c r="Q5093" t="s">
        <v>3013</v>
      </c>
      <c r="R5093" t="s">
        <v>15462</v>
      </c>
      <c r="S5093" t="s">
        <v>15436</v>
      </c>
      <c r="T5093" t="s">
        <v>15437</v>
      </c>
      <c r="U5093" t="s">
        <v>15437</v>
      </c>
      <c r="V5093">
        <v>0</v>
      </c>
    </row>
    <row r="5094" spans="1:22" x14ac:dyDescent="0.25">
      <c r="A5094" t="s">
        <v>1569</v>
      </c>
      <c r="B5094">
        <v>328520</v>
      </c>
      <c r="C5094" t="s">
        <v>3237</v>
      </c>
      <c r="D5094" t="s">
        <v>9783</v>
      </c>
      <c r="E5094" t="s">
        <v>1572</v>
      </c>
      <c r="F5094" t="s">
        <v>12424</v>
      </c>
      <c r="G5094" t="s">
        <v>7487</v>
      </c>
      <c r="H5094" s="2">
        <v>45005</v>
      </c>
      <c r="I5094" s="2">
        <v>45005</v>
      </c>
      <c r="J5094"/>
      <c r="K5094"/>
      <c r="L5094">
        <v>0.01</v>
      </c>
      <c r="M5094" t="s">
        <v>7484</v>
      </c>
      <c r="N5094" t="s">
        <v>4199</v>
      </c>
      <c r="O5094"/>
      <c r="P5094" t="s">
        <v>12425</v>
      </c>
      <c r="Q5094" t="s">
        <v>12426</v>
      </c>
      <c r="R5094" t="s">
        <v>15449</v>
      </c>
      <c r="S5094" t="s">
        <v>15436</v>
      </c>
      <c r="T5094" t="s">
        <v>15437</v>
      </c>
      <c r="U5094" t="s">
        <v>15437</v>
      </c>
      <c r="V5094">
        <v>0</v>
      </c>
    </row>
    <row r="5095" spans="1:22" x14ac:dyDescent="0.25">
      <c r="A5095" t="s">
        <v>1569</v>
      </c>
      <c r="B5095">
        <v>297975</v>
      </c>
      <c r="C5095" t="s">
        <v>12492</v>
      </c>
      <c r="D5095" t="s">
        <v>12493</v>
      </c>
      <c r="E5095" t="s">
        <v>1596</v>
      </c>
      <c r="F5095" t="s">
        <v>12476</v>
      </c>
      <c r="G5095" t="s">
        <v>7490</v>
      </c>
      <c r="H5095" s="2">
        <v>45005</v>
      </c>
      <c r="I5095" s="2">
        <v>45005</v>
      </c>
      <c r="J5095"/>
      <c r="K5095"/>
      <c r="L5095">
        <v>15</v>
      </c>
      <c r="M5095" t="s">
        <v>7484</v>
      </c>
      <c r="N5095" t="s">
        <v>3482</v>
      </c>
      <c r="O5095"/>
      <c r="P5095" t="s">
        <v>12477</v>
      </c>
      <c r="Q5095" t="s">
        <v>3750</v>
      </c>
      <c r="R5095" t="s">
        <v>15465</v>
      </c>
      <c r="S5095" t="s">
        <v>15436</v>
      </c>
      <c r="T5095" t="s">
        <v>15437</v>
      </c>
      <c r="U5095" t="s">
        <v>15437</v>
      </c>
      <c r="V5095">
        <v>0.39473684210526316</v>
      </c>
    </row>
    <row r="5096" spans="1:22" x14ac:dyDescent="0.25">
      <c r="A5096" t="s">
        <v>1569</v>
      </c>
      <c r="B5096">
        <v>297976</v>
      </c>
      <c r="C5096" t="s">
        <v>1903</v>
      </c>
      <c r="D5096" t="s">
        <v>1742</v>
      </c>
      <c r="E5096" t="s">
        <v>1596</v>
      </c>
      <c r="F5096" t="s">
        <v>12874</v>
      </c>
      <c r="G5096" t="s">
        <v>7490</v>
      </c>
      <c r="H5096" s="2">
        <v>45005</v>
      </c>
      <c r="I5096" s="2">
        <v>45005</v>
      </c>
      <c r="J5096"/>
      <c r="K5096"/>
      <c r="L5096">
        <v>22</v>
      </c>
      <c r="M5096" t="s">
        <v>7484</v>
      </c>
      <c r="N5096" t="s">
        <v>1714</v>
      </c>
      <c r="O5096"/>
      <c r="P5096" t="s">
        <v>12875</v>
      </c>
      <c r="Q5096" t="s">
        <v>12876</v>
      </c>
      <c r="R5096" t="s">
        <v>15461</v>
      </c>
      <c r="S5096" t="s">
        <v>15436</v>
      </c>
      <c r="T5096" t="s">
        <v>15437</v>
      </c>
      <c r="U5096" t="s">
        <v>15437</v>
      </c>
      <c r="V5096">
        <v>0.57894736842105265</v>
      </c>
    </row>
    <row r="5097" spans="1:22" x14ac:dyDescent="0.25">
      <c r="A5097" t="s">
        <v>1569</v>
      </c>
      <c r="B5097">
        <v>328459</v>
      </c>
      <c r="C5097" t="s">
        <v>3237</v>
      </c>
      <c r="D5097" t="s">
        <v>13422</v>
      </c>
      <c r="E5097" t="s">
        <v>1572</v>
      </c>
      <c r="F5097" t="s">
        <v>13395</v>
      </c>
      <c r="G5097" t="s">
        <v>7490</v>
      </c>
      <c r="H5097" s="2">
        <v>45005</v>
      </c>
      <c r="I5097" s="2">
        <v>45005</v>
      </c>
      <c r="J5097"/>
      <c r="K5097"/>
      <c r="L5097">
        <v>0.01</v>
      </c>
      <c r="M5097" t="s">
        <v>7484</v>
      </c>
      <c r="N5097" t="s">
        <v>3865</v>
      </c>
      <c r="O5097"/>
      <c r="P5097" t="s">
        <v>13393</v>
      </c>
      <c r="Q5097" t="s">
        <v>13394</v>
      </c>
      <c r="R5097" t="s">
        <v>15468</v>
      </c>
      <c r="S5097" t="s">
        <v>15436</v>
      </c>
      <c r="T5097" t="s">
        <v>15437</v>
      </c>
      <c r="U5097" t="s">
        <v>15437</v>
      </c>
      <c r="V5097">
        <v>0</v>
      </c>
    </row>
    <row r="5098" spans="1:22" x14ac:dyDescent="0.25">
      <c r="A5098" t="s">
        <v>1569</v>
      </c>
      <c r="B5098">
        <v>328404</v>
      </c>
      <c r="C5098" t="s">
        <v>1837</v>
      </c>
      <c r="D5098" t="s">
        <v>7475</v>
      </c>
      <c r="E5098" t="s">
        <v>1572</v>
      </c>
      <c r="F5098" t="s">
        <v>13688</v>
      </c>
      <c r="G5098" t="s">
        <v>7490</v>
      </c>
      <c r="H5098" s="2">
        <v>45005</v>
      </c>
      <c r="I5098" s="2">
        <v>45467</v>
      </c>
      <c r="J5098"/>
      <c r="K5098"/>
      <c r="L5098">
        <v>0.01</v>
      </c>
      <c r="M5098" t="s">
        <v>7484</v>
      </c>
      <c r="N5098" t="s">
        <v>3865</v>
      </c>
      <c r="O5098"/>
      <c r="P5098" t="s">
        <v>13689</v>
      </c>
      <c r="Q5098" t="s">
        <v>13690</v>
      </c>
      <c r="R5098" t="s">
        <v>15467</v>
      </c>
      <c r="S5098" t="s">
        <v>15436</v>
      </c>
      <c r="T5098" t="s">
        <v>15437</v>
      </c>
      <c r="U5098" t="s">
        <v>15437</v>
      </c>
      <c r="V5098">
        <v>0</v>
      </c>
    </row>
    <row r="5099" spans="1:22" x14ac:dyDescent="0.25">
      <c r="A5099" t="s">
        <v>1569</v>
      </c>
      <c r="B5099">
        <v>328415</v>
      </c>
      <c r="C5099" t="s">
        <v>14940</v>
      </c>
      <c r="D5099" t="s">
        <v>14941</v>
      </c>
      <c r="E5099" t="s">
        <v>1607</v>
      </c>
      <c r="F5099" t="s">
        <v>14920</v>
      </c>
      <c r="G5099" t="s">
        <v>14921</v>
      </c>
      <c r="H5099" s="2">
        <v>45005</v>
      </c>
      <c r="I5099" s="2">
        <v>45145</v>
      </c>
      <c r="J5099"/>
      <c r="K5099"/>
      <c r="L5099">
        <v>38</v>
      </c>
      <c r="M5099" t="s">
        <v>7484</v>
      </c>
      <c r="N5099" t="s">
        <v>1714</v>
      </c>
      <c r="O5099" t="s">
        <v>7120</v>
      </c>
      <c r="P5099" t="s">
        <v>14916</v>
      </c>
      <c r="Q5099" t="s">
        <v>14917</v>
      </c>
      <c r="R5099" t="s">
        <v>15472</v>
      </c>
      <c r="S5099" t="s">
        <v>15436</v>
      </c>
      <c r="T5099" t="s">
        <v>15437</v>
      </c>
      <c r="U5099" t="s">
        <v>15437</v>
      </c>
      <c r="V5099">
        <v>1</v>
      </c>
    </row>
    <row r="5100" spans="1:22" x14ac:dyDescent="0.25">
      <c r="A5100" t="s">
        <v>1569</v>
      </c>
      <c r="B5100">
        <v>328466</v>
      </c>
      <c r="C5100" t="s">
        <v>1615</v>
      </c>
      <c r="D5100" t="s">
        <v>4733</v>
      </c>
      <c r="E5100" t="s">
        <v>1572</v>
      </c>
      <c r="F5100" t="s">
        <v>4707</v>
      </c>
      <c r="G5100" t="s">
        <v>4268</v>
      </c>
      <c r="H5100" s="2">
        <v>45005</v>
      </c>
      <c r="I5100" s="2">
        <v>45005</v>
      </c>
      <c r="J5100"/>
      <c r="K5100"/>
      <c r="L5100">
        <v>0.01</v>
      </c>
      <c r="M5100" t="s">
        <v>4269</v>
      </c>
      <c r="N5100" t="s">
        <v>4199</v>
      </c>
      <c r="O5100"/>
      <c r="P5100" t="s">
        <v>4701</v>
      </c>
      <c r="Q5100" t="s">
        <v>4702</v>
      </c>
      <c r="R5100" t="s">
        <v>15449</v>
      </c>
      <c r="S5100" t="s">
        <v>15436</v>
      </c>
      <c r="T5100" t="s">
        <v>15437</v>
      </c>
      <c r="U5100" t="s">
        <v>15437</v>
      </c>
      <c r="V5100">
        <v>0</v>
      </c>
    </row>
    <row r="5101" spans="1:22" x14ac:dyDescent="0.25">
      <c r="A5101" t="s">
        <v>1569</v>
      </c>
      <c r="B5101">
        <v>328515</v>
      </c>
      <c r="C5101" t="s">
        <v>6174</v>
      </c>
      <c r="D5101" t="s">
        <v>7512</v>
      </c>
      <c r="E5101" t="s">
        <v>1572</v>
      </c>
      <c r="F5101" t="s">
        <v>7482</v>
      </c>
      <c r="G5101" t="s">
        <v>7483</v>
      </c>
      <c r="H5101" s="2">
        <v>45004</v>
      </c>
      <c r="I5101" s="2">
        <v>45004</v>
      </c>
      <c r="J5101"/>
      <c r="K5101"/>
      <c r="L5101">
        <v>0.01</v>
      </c>
      <c r="M5101" t="s">
        <v>7484</v>
      </c>
      <c r="N5101" t="s">
        <v>1714</v>
      </c>
      <c r="O5101"/>
      <c r="P5101" t="s">
        <v>7485</v>
      </c>
      <c r="Q5101" t="s">
        <v>5704</v>
      </c>
      <c r="R5101" t="s">
        <v>15461</v>
      </c>
      <c r="S5101" t="s">
        <v>15436</v>
      </c>
      <c r="T5101" t="s">
        <v>15437</v>
      </c>
      <c r="U5101" t="s">
        <v>15437</v>
      </c>
      <c r="V5101">
        <v>0</v>
      </c>
    </row>
    <row r="5102" spans="1:22" x14ac:dyDescent="0.25">
      <c r="A5102" t="s">
        <v>1569</v>
      </c>
      <c r="B5102">
        <v>328465</v>
      </c>
      <c r="C5102" t="s">
        <v>7929</v>
      </c>
      <c r="D5102" t="s">
        <v>7930</v>
      </c>
      <c r="E5102" t="s">
        <v>1596</v>
      </c>
      <c r="F5102" t="s">
        <v>7902</v>
      </c>
      <c r="G5102" t="s">
        <v>7490</v>
      </c>
      <c r="H5102" s="2">
        <v>45004</v>
      </c>
      <c r="I5102" s="2">
        <v>45004</v>
      </c>
      <c r="J5102"/>
      <c r="K5102"/>
      <c r="L5102">
        <v>22</v>
      </c>
      <c r="M5102" t="s">
        <v>7484</v>
      </c>
      <c r="N5102" t="s">
        <v>3311</v>
      </c>
      <c r="O5102"/>
      <c r="P5102" t="s">
        <v>7903</v>
      </c>
      <c r="Q5102" t="s">
        <v>3398</v>
      </c>
      <c r="R5102" t="s">
        <v>15463</v>
      </c>
      <c r="S5102" t="s">
        <v>15436</v>
      </c>
      <c r="T5102" t="s">
        <v>15437</v>
      </c>
      <c r="U5102" t="s">
        <v>15437</v>
      </c>
      <c r="V5102">
        <v>0.57894736842105265</v>
      </c>
    </row>
    <row r="5103" spans="1:22" x14ac:dyDescent="0.25">
      <c r="A5103" t="s">
        <v>1569</v>
      </c>
      <c r="B5103">
        <v>328469</v>
      </c>
      <c r="C5103" t="s">
        <v>4593</v>
      </c>
      <c r="D5103" t="s">
        <v>11699</v>
      </c>
      <c r="E5103" t="s">
        <v>1572</v>
      </c>
      <c r="F5103" t="s">
        <v>11678</v>
      </c>
      <c r="G5103" t="s">
        <v>7490</v>
      </c>
      <c r="H5103" s="2">
        <v>45004</v>
      </c>
      <c r="I5103" s="2">
        <v>45004</v>
      </c>
      <c r="J5103"/>
      <c r="K5103"/>
      <c r="L5103">
        <v>0.01</v>
      </c>
      <c r="M5103" t="s">
        <v>7484</v>
      </c>
      <c r="N5103" t="s">
        <v>4199</v>
      </c>
      <c r="O5103"/>
      <c r="P5103" t="s">
        <v>11673</v>
      </c>
      <c r="Q5103" t="s">
        <v>6956</v>
      </c>
      <c r="R5103" t="s">
        <v>15449</v>
      </c>
      <c r="S5103" t="s">
        <v>15436</v>
      </c>
      <c r="T5103" t="s">
        <v>15437</v>
      </c>
      <c r="U5103" t="s">
        <v>15437</v>
      </c>
      <c r="V5103">
        <v>0</v>
      </c>
    </row>
    <row r="5104" spans="1:22" x14ac:dyDescent="0.25">
      <c r="A5104" t="s">
        <v>1569</v>
      </c>
      <c r="B5104">
        <v>328467</v>
      </c>
      <c r="C5104" t="s">
        <v>4705</v>
      </c>
      <c r="D5104" t="s">
        <v>11700</v>
      </c>
      <c r="E5104" t="s">
        <v>1572</v>
      </c>
      <c r="F5104" t="s">
        <v>11678</v>
      </c>
      <c r="G5104" t="s">
        <v>7490</v>
      </c>
      <c r="H5104" s="2">
        <v>45004</v>
      </c>
      <c r="I5104" s="2">
        <v>45004</v>
      </c>
      <c r="J5104"/>
      <c r="K5104"/>
      <c r="L5104">
        <v>0.01</v>
      </c>
      <c r="M5104" t="s">
        <v>7484</v>
      </c>
      <c r="N5104" t="s">
        <v>4199</v>
      </c>
      <c r="O5104"/>
      <c r="P5104" t="s">
        <v>11673</v>
      </c>
      <c r="Q5104" t="s">
        <v>6956</v>
      </c>
      <c r="R5104" t="s">
        <v>15449</v>
      </c>
      <c r="S5104" t="s">
        <v>15436</v>
      </c>
      <c r="T5104" t="s">
        <v>15437</v>
      </c>
      <c r="U5104" t="s">
        <v>15437</v>
      </c>
      <c r="V5104">
        <v>0</v>
      </c>
    </row>
    <row r="5105" spans="1:22" x14ac:dyDescent="0.25">
      <c r="A5105" t="s">
        <v>1569</v>
      </c>
      <c r="B5105">
        <v>328484</v>
      </c>
      <c r="C5105" t="s">
        <v>13893</v>
      </c>
      <c r="D5105" t="s">
        <v>4852</v>
      </c>
      <c r="E5105" t="s">
        <v>1572</v>
      </c>
      <c r="F5105" t="s">
        <v>13860</v>
      </c>
      <c r="G5105" t="s">
        <v>7490</v>
      </c>
      <c r="H5105" s="2">
        <v>45004</v>
      </c>
      <c r="I5105" s="2">
        <v>45733</v>
      </c>
      <c r="J5105"/>
      <c r="K5105"/>
      <c r="L5105">
        <v>0.01</v>
      </c>
      <c r="M5105" t="s">
        <v>7484</v>
      </c>
      <c r="N5105" t="s">
        <v>4199</v>
      </c>
      <c r="O5105"/>
      <c r="P5105" t="s">
        <v>13861</v>
      </c>
      <c r="Q5105" t="s">
        <v>13862</v>
      </c>
      <c r="R5105" t="s">
        <v>15449</v>
      </c>
      <c r="S5105" t="s">
        <v>15436</v>
      </c>
      <c r="T5105" t="s">
        <v>15437</v>
      </c>
      <c r="U5105" t="s">
        <v>15437</v>
      </c>
      <c r="V5105">
        <v>0</v>
      </c>
    </row>
    <row r="5106" spans="1:22" x14ac:dyDescent="0.25">
      <c r="A5106" t="s">
        <v>1569</v>
      </c>
      <c r="B5106">
        <v>328302</v>
      </c>
      <c r="C5106" t="s">
        <v>3508</v>
      </c>
      <c r="D5106" t="s">
        <v>14259</v>
      </c>
      <c r="E5106" t="s">
        <v>1596</v>
      </c>
      <c r="F5106" t="s">
        <v>14260</v>
      </c>
      <c r="G5106" t="s">
        <v>14261</v>
      </c>
      <c r="H5106" s="2">
        <v>45004</v>
      </c>
      <c r="I5106" s="2">
        <v>45004</v>
      </c>
      <c r="J5106"/>
      <c r="K5106"/>
      <c r="L5106">
        <v>22.8</v>
      </c>
      <c r="M5106" t="s">
        <v>7484</v>
      </c>
      <c r="N5106" t="s">
        <v>1714</v>
      </c>
      <c r="O5106"/>
      <c r="P5106" t="s">
        <v>14227</v>
      </c>
      <c r="Q5106" t="s">
        <v>83</v>
      </c>
      <c r="R5106" t="s">
        <v>83</v>
      </c>
      <c r="S5106" t="s">
        <v>15436</v>
      </c>
      <c r="T5106" t="s">
        <v>15437</v>
      </c>
      <c r="U5106" t="s">
        <v>15437</v>
      </c>
      <c r="V5106">
        <v>0.6</v>
      </c>
    </row>
    <row r="5107" spans="1:22" x14ac:dyDescent="0.25">
      <c r="A5107" t="s">
        <v>1569</v>
      </c>
      <c r="B5107">
        <v>328454</v>
      </c>
      <c r="C5107" t="s">
        <v>4964</v>
      </c>
      <c r="D5107" t="s">
        <v>4965</v>
      </c>
      <c r="E5107" t="s">
        <v>1572</v>
      </c>
      <c r="F5107" t="s">
        <v>4937</v>
      </c>
      <c r="G5107" t="s">
        <v>4268</v>
      </c>
      <c r="H5107" s="2">
        <v>45004</v>
      </c>
      <c r="I5107" s="2">
        <v>45004</v>
      </c>
      <c r="J5107"/>
      <c r="K5107"/>
      <c r="L5107">
        <v>0.01</v>
      </c>
      <c r="M5107" t="s">
        <v>4269</v>
      </c>
      <c r="N5107" t="s">
        <v>1714</v>
      </c>
      <c r="O5107"/>
      <c r="P5107" t="s">
        <v>4938</v>
      </c>
      <c r="Q5107" t="s">
        <v>4939</v>
      </c>
      <c r="R5107" t="s">
        <v>15447</v>
      </c>
      <c r="S5107" t="s">
        <v>15436</v>
      </c>
      <c r="T5107" t="s">
        <v>15437</v>
      </c>
      <c r="U5107" t="s">
        <v>15437</v>
      </c>
      <c r="V5107">
        <v>0</v>
      </c>
    </row>
    <row r="5108" spans="1:22" x14ac:dyDescent="0.25">
      <c r="A5108" t="s">
        <v>1569</v>
      </c>
      <c r="B5108">
        <v>328409</v>
      </c>
      <c r="C5108" t="s">
        <v>4342</v>
      </c>
      <c r="D5108" t="s">
        <v>9797</v>
      </c>
      <c r="E5108" t="s">
        <v>1572</v>
      </c>
      <c r="F5108" t="s">
        <v>9773</v>
      </c>
      <c r="G5108" t="s">
        <v>7490</v>
      </c>
      <c r="H5108" s="2">
        <v>45002</v>
      </c>
      <c r="I5108" s="2">
        <v>45002</v>
      </c>
      <c r="J5108"/>
      <c r="K5108"/>
      <c r="L5108">
        <v>0.01</v>
      </c>
      <c r="M5108" t="s">
        <v>7484</v>
      </c>
      <c r="N5108" t="s">
        <v>3865</v>
      </c>
      <c r="O5108"/>
      <c r="P5108" t="s">
        <v>9774</v>
      </c>
      <c r="Q5108" t="s">
        <v>9775</v>
      </c>
      <c r="R5108" t="s">
        <v>15463</v>
      </c>
      <c r="S5108" t="s">
        <v>15436</v>
      </c>
      <c r="T5108" t="s">
        <v>15437</v>
      </c>
      <c r="U5108" t="s">
        <v>15437</v>
      </c>
      <c r="V5108">
        <v>0</v>
      </c>
    </row>
    <row r="5109" spans="1:22" x14ac:dyDescent="0.25">
      <c r="A5109" t="s">
        <v>1569</v>
      </c>
      <c r="B5109">
        <v>298170</v>
      </c>
      <c r="C5109" t="s">
        <v>3611</v>
      </c>
      <c r="D5109" t="s">
        <v>2017</v>
      </c>
      <c r="E5109" t="s">
        <v>1572</v>
      </c>
      <c r="F5109" t="s">
        <v>7349</v>
      </c>
      <c r="G5109" t="s">
        <v>7350</v>
      </c>
      <c r="H5109" s="2">
        <v>45001</v>
      </c>
      <c r="I5109" s="2">
        <v>45001</v>
      </c>
      <c r="J5109"/>
      <c r="K5109"/>
      <c r="L5109">
        <v>0.01</v>
      </c>
      <c r="M5109" t="s">
        <v>1546</v>
      </c>
      <c r="N5109" t="s">
        <v>1714</v>
      </c>
      <c r="O5109"/>
      <c r="P5109" t="s">
        <v>7351</v>
      </c>
      <c r="Q5109" t="s">
        <v>7352</v>
      </c>
      <c r="R5109" t="s">
        <v>15460</v>
      </c>
      <c r="S5109" t="s">
        <v>15436</v>
      </c>
      <c r="T5109" t="s">
        <v>15437</v>
      </c>
      <c r="U5109" t="s">
        <v>15437</v>
      </c>
      <c r="V5109">
        <v>0</v>
      </c>
    </row>
    <row r="5110" spans="1:22" x14ac:dyDescent="0.25">
      <c r="A5110" t="s">
        <v>1569</v>
      </c>
      <c r="B5110">
        <v>328358</v>
      </c>
      <c r="C5110" t="s">
        <v>3389</v>
      </c>
      <c r="D5110" t="s">
        <v>4331</v>
      </c>
      <c r="E5110" t="s">
        <v>1572</v>
      </c>
      <c r="F5110" t="s">
        <v>14349</v>
      </c>
      <c r="G5110" t="s">
        <v>15822</v>
      </c>
      <c r="H5110" s="2">
        <v>44999</v>
      </c>
      <c r="I5110" s="2">
        <v>44999</v>
      </c>
      <c r="J5110"/>
      <c r="K5110"/>
      <c r="L5110">
        <v>0.01</v>
      </c>
      <c r="M5110" t="s">
        <v>7484</v>
      </c>
      <c r="N5110" t="s">
        <v>1714</v>
      </c>
      <c r="O5110" t="s">
        <v>7120</v>
      </c>
      <c r="P5110" t="s">
        <v>14320</v>
      </c>
      <c r="Q5110" t="s">
        <v>17</v>
      </c>
      <c r="R5110" t="s">
        <v>17</v>
      </c>
      <c r="S5110" t="s">
        <v>15436</v>
      </c>
      <c r="T5110" t="s">
        <v>15437</v>
      </c>
      <c r="U5110" t="s">
        <v>15437</v>
      </c>
      <c r="V5110">
        <v>0</v>
      </c>
    </row>
    <row r="5111" spans="1:22" x14ac:dyDescent="0.25">
      <c r="A5111" t="s">
        <v>1569</v>
      </c>
      <c r="B5111">
        <v>328369</v>
      </c>
      <c r="C5111" t="s">
        <v>1745</v>
      </c>
      <c r="D5111" t="s">
        <v>4557</v>
      </c>
      <c r="E5111" t="s">
        <v>1572</v>
      </c>
      <c r="F5111" t="s">
        <v>4524</v>
      </c>
      <c r="G5111" t="s">
        <v>4268</v>
      </c>
      <c r="H5111" s="2">
        <v>44999</v>
      </c>
      <c r="I5111" s="2">
        <v>44999</v>
      </c>
      <c r="J5111"/>
      <c r="K5111"/>
      <c r="L5111">
        <v>0.01</v>
      </c>
      <c r="M5111" t="s">
        <v>4269</v>
      </c>
      <c r="N5111" t="s">
        <v>3482</v>
      </c>
      <c r="O5111"/>
      <c r="P5111" t="s">
        <v>4525</v>
      </c>
      <c r="Q5111" t="s">
        <v>4526</v>
      </c>
      <c r="R5111" t="s">
        <v>15451</v>
      </c>
      <c r="S5111" t="s">
        <v>15436</v>
      </c>
      <c r="T5111" t="s">
        <v>15437</v>
      </c>
      <c r="U5111" t="s">
        <v>15437</v>
      </c>
      <c r="V5111">
        <v>0</v>
      </c>
    </row>
    <row r="5112" spans="1:22" x14ac:dyDescent="0.25">
      <c r="A5112" t="s">
        <v>1569</v>
      </c>
      <c r="B5112">
        <v>328375</v>
      </c>
      <c r="C5112" t="s">
        <v>2307</v>
      </c>
      <c r="D5112" t="s">
        <v>5874</v>
      </c>
      <c r="E5112" t="s">
        <v>1607</v>
      </c>
      <c r="F5112" t="s">
        <v>5889</v>
      </c>
      <c r="G5112" t="s">
        <v>4294</v>
      </c>
      <c r="H5112" s="2">
        <v>44999</v>
      </c>
      <c r="I5112" s="2">
        <v>45621</v>
      </c>
      <c r="J5112"/>
      <c r="K5112"/>
      <c r="L5112">
        <v>38</v>
      </c>
      <c r="M5112" t="s">
        <v>4269</v>
      </c>
      <c r="N5112" t="s">
        <v>3865</v>
      </c>
      <c r="O5112"/>
      <c r="P5112" t="s">
        <v>5885</v>
      </c>
      <c r="Q5112" t="s">
        <v>5886</v>
      </c>
      <c r="R5112" t="s">
        <v>15448</v>
      </c>
      <c r="S5112" t="s">
        <v>15436</v>
      </c>
      <c r="T5112" t="s">
        <v>15437</v>
      </c>
      <c r="U5112" t="s">
        <v>15437</v>
      </c>
      <c r="V5112">
        <v>1</v>
      </c>
    </row>
    <row r="5113" spans="1:22" x14ac:dyDescent="0.25">
      <c r="A5113" t="s">
        <v>1569</v>
      </c>
      <c r="B5113">
        <v>328354</v>
      </c>
      <c r="C5113" t="s">
        <v>1912</v>
      </c>
      <c r="D5113" t="s">
        <v>8441</v>
      </c>
      <c r="E5113" t="s">
        <v>1572</v>
      </c>
      <c r="F5113" t="s">
        <v>8404</v>
      </c>
      <c r="G5113" t="s">
        <v>7490</v>
      </c>
      <c r="H5113" s="2">
        <v>44998</v>
      </c>
      <c r="I5113" s="2">
        <v>44998</v>
      </c>
      <c r="J5113"/>
      <c r="K5113"/>
      <c r="L5113">
        <v>0.01</v>
      </c>
      <c r="M5113" t="s">
        <v>7484</v>
      </c>
      <c r="N5113" t="s">
        <v>1576</v>
      </c>
      <c r="O5113"/>
      <c r="P5113" t="s">
        <v>8405</v>
      </c>
      <c r="Q5113" t="s">
        <v>8406</v>
      </c>
      <c r="R5113" t="s">
        <v>15464</v>
      </c>
      <c r="S5113" t="s">
        <v>15436</v>
      </c>
      <c r="T5113" t="s">
        <v>15437</v>
      </c>
      <c r="U5113" t="s">
        <v>15437</v>
      </c>
      <c r="V5113">
        <v>0</v>
      </c>
    </row>
    <row r="5114" spans="1:22" x14ac:dyDescent="0.25">
      <c r="A5114" t="s">
        <v>1569</v>
      </c>
      <c r="B5114">
        <v>328212</v>
      </c>
      <c r="C5114" t="s">
        <v>3947</v>
      </c>
      <c r="D5114" t="s">
        <v>7824</v>
      </c>
      <c r="E5114" t="s">
        <v>1572</v>
      </c>
      <c r="F5114" t="s">
        <v>8562</v>
      </c>
      <c r="G5114" t="s">
        <v>7490</v>
      </c>
      <c r="H5114" s="2">
        <v>44998</v>
      </c>
      <c r="I5114" s="2">
        <v>44998</v>
      </c>
      <c r="J5114"/>
      <c r="K5114"/>
      <c r="L5114">
        <v>0.01</v>
      </c>
      <c r="M5114" t="s">
        <v>7484</v>
      </c>
      <c r="N5114" t="s">
        <v>3482</v>
      </c>
      <c r="O5114"/>
      <c r="P5114" t="s">
        <v>8563</v>
      </c>
      <c r="Q5114" t="s">
        <v>8564</v>
      </c>
      <c r="R5114" t="s">
        <v>15466</v>
      </c>
      <c r="S5114" t="s">
        <v>15436</v>
      </c>
      <c r="T5114" t="s">
        <v>15437</v>
      </c>
      <c r="U5114" t="s">
        <v>15437</v>
      </c>
      <c r="V5114">
        <v>0</v>
      </c>
    </row>
    <row r="5115" spans="1:22" x14ac:dyDescent="0.25">
      <c r="A5115" t="s">
        <v>1569</v>
      </c>
      <c r="B5115">
        <v>328388</v>
      </c>
      <c r="C5115" t="s">
        <v>1656</v>
      </c>
      <c r="D5115" t="s">
        <v>10335</v>
      </c>
      <c r="E5115" t="s">
        <v>1572</v>
      </c>
      <c r="F5115" t="s">
        <v>10336</v>
      </c>
      <c r="G5115" t="s">
        <v>7671</v>
      </c>
      <c r="H5115" s="2">
        <v>44998</v>
      </c>
      <c r="I5115" s="2">
        <v>44998</v>
      </c>
      <c r="J5115"/>
      <c r="K5115"/>
      <c r="L5115">
        <v>0.01</v>
      </c>
      <c r="M5115" t="s">
        <v>7484</v>
      </c>
      <c r="N5115" t="s">
        <v>4199</v>
      </c>
      <c r="O5115"/>
      <c r="P5115" t="s">
        <v>10316</v>
      </c>
      <c r="Q5115" t="s">
        <v>6398</v>
      </c>
      <c r="R5115" t="s">
        <v>15449</v>
      </c>
      <c r="S5115" t="s">
        <v>15436</v>
      </c>
      <c r="T5115" t="s">
        <v>15437</v>
      </c>
      <c r="U5115" t="s">
        <v>15437</v>
      </c>
      <c r="V5115">
        <v>0</v>
      </c>
    </row>
    <row r="5116" spans="1:22" x14ac:dyDescent="0.25">
      <c r="A5116" t="s">
        <v>1569</v>
      </c>
      <c r="B5116">
        <v>328223</v>
      </c>
      <c r="C5116" t="s">
        <v>6881</v>
      </c>
      <c r="D5116" t="s">
        <v>10871</v>
      </c>
      <c r="E5116" t="s">
        <v>1572</v>
      </c>
      <c r="F5116" t="s">
        <v>10850</v>
      </c>
      <c r="G5116" t="s">
        <v>7490</v>
      </c>
      <c r="H5116" s="2">
        <v>44998</v>
      </c>
      <c r="I5116" s="2">
        <v>45453</v>
      </c>
      <c r="J5116"/>
      <c r="K5116"/>
      <c r="L5116">
        <v>0.01</v>
      </c>
      <c r="M5116" t="s">
        <v>7484</v>
      </c>
      <c r="N5116" t="s">
        <v>3865</v>
      </c>
      <c r="O5116"/>
      <c r="P5116" t="s">
        <v>10847</v>
      </c>
      <c r="Q5116" t="s">
        <v>3922</v>
      </c>
      <c r="R5116" t="s">
        <v>15468</v>
      </c>
      <c r="S5116" t="s">
        <v>15436</v>
      </c>
      <c r="T5116" t="s">
        <v>15437</v>
      </c>
      <c r="U5116" t="s">
        <v>15437</v>
      </c>
      <c r="V5116">
        <v>0</v>
      </c>
    </row>
    <row r="5117" spans="1:22" x14ac:dyDescent="0.25">
      <c r="A5117" t="s">
        <v>1569</v>
      </c>
      <c r="B5117">
        <v>328396</v>
      </c>
      <c r="C5117" t="s">
        <v>1599</v>
      </c>
      <c r="D5117" t="s">
        <v>5216</v>
      </c>
      <c r="E5117" t="s">
        <v>1596</v>
      </c>
      <c r="F5117" t="s">
        <v>13590</v>
      </c>
      <c r="G5117" t="s">
        <v>7490</v>
      </c>
      <c r="H5117" s="2">
        <v>44998</v>
      </c>
      <c r="I5117" s="2">
        <v>45481</v>
      </c>
      <c r="J5117"/>
      <c r="K5117"/>
      <c r="L5117">
        <v>20</v>
      </c>
      <c r="M5117" t="s">
        <v>7484</v>
      </c>
      <c r="N5117" t="s">
        <v>4199</v>
      </c>
      <c r="O5117"/>
      <c r="P5117" t="s">
        <v>13591</v>
      </c>
      <c r="Q5117" t="s">
        <v>13592</v>
      </c>
      <c r="R5117" t="s">
        <v>15449</v>
      </c>
      <c r="S5117" t="s">
        <v>15436</v>
      </c>
      <c r="T5117" t="s">
        <v>15437</v>
      </c>
      <c r="U5117" t="s">
        <v>15437</v>
      </c>
      <c r="V5117">
        <v>0.52631578947368418</v>
      </c>
    </row>
    <row r="5118" spans="1:22" x14ac:dyDescent="0.25">
      <c r="A5118" t="s">
        <v>1569</v>
      </c>
      <c r="B5118">
        <v>328334</v>
      </c>
      <c r="C5118" t="s">
        <v>1922</v>
      </c>
      <c r="D5118" t="s">
        <v>13919</v>
      </c>
      <c r="E5118" t="s">
        <v>1607</v>
      </c>
      <c r="F5118" t="s">
        <v>13920</v>
      </c>
      <c r="G5118" t="s">
        <v>7552</v>
      </c>
      <c r="H5118" s="2">
        <v>44998</v>
      </c>
      <c r="I5118" s="2">
        <v>45635</v>
      </c>
      <c r="J5118"/>
      <c r="K5118"/>
      <c r="L5118">
        <v>38</v>
      </c>
      <c r="M5118" t="s">
        <v>7484</v>
      </c>
      <c r="N5118" t="s">
        <v>3482</v>
      </c>
      <c r="O5118"/>
      <c r="P5118" t="s">
        <v>13906</v>
      </c>
      <c r="Q5118" t="s">
        <v>13907</v>
      </c>
      <c r="R5118" t="s">
        <v>15468</v>
      </c>
      <c r="S5118" t="s">
        <v>15436</v>
      </c>
      <c r="T5118" t="s">
        <v>15437</v>
      </c>
      <c r="U5118" t="s">
        <v>1566</v>
      </c>
      <c r="V5118">
        <v>1</v>
      </c>
    </row>
    <row r="5119" spans="1:22" x14ac:dyDescent="0.25">
      <c r="A5119" t="s">
        <v>1569</v>
      </c>
      <c r="B5119">
        <v>328310</v>
      </c>
      <c r="C5119" t="s">
        <v>9030</v>
      </c>
      <c r="D5119" t="s">
        <v>13921</v>
      </c>
      <c r="E5119" t="s">
        <v>1572</v>
      </c>
      <c r="F5119" t="s">
        <v>13905</v>
      </c>
      <c r="G5119" t="s">
        <v>7490</v>
      </c>
      <c r="H5119" s="2">
        <v>44998</v>
      </c>
      <c r="I5119" s="2">
        <v>44998</v>
      </c>
      <c r="J5119"/>
      <c r="K5119"/>
      <c r="L5119">
        <v>0.01</v>
      </c>
      <c r="M5119" t="s">
        <v>7484</v>
      </c>
      <c r="N5119" t="s">
        <v>3482</v>
      </c>
      <c r="O5119"/>
      <c r="P5119" t="s">
        <v>13906</v>
      </c>
      <c r="Q5119" t="s">
        <v>13907</v>
      </c>
      <c r="R5119" t="s">
        <v>15468</v>
      </c>
      <c r="S5119" t="s">
        <v>15436</v>
      </c>
      <c r="T5119" t="s">
        <v>15437</v>
      </c>
      <c r="U5119" t="s">
        <v>15437</v>
      </c>
      <c r="V5119">
        <v>0</v>
      </c>
    </row>
    <row r="5120" spans="1:22" x14ac:dyDescent="0.25">
      <c r="A5120" t="s">
        <v>1569</v>
      </c>
      <c r="B5120">
        <v>328316</v>
      </c>
      <c r="C5120" t="s">
        <v>1881</v>
      </c>
      <c r="D5120" t="s">
        <v>13922</v>
      </c>
      <c r="E5120" t="s">
        <v>1572</v>
      </c>
      <c r="F5120" t="s">
        <v>13905</v>
      </c>
      <c r="G5120" t="s">
        <v>7490</v>
      </c>
      <c r="H5120" s="2">
        <v>44998</v>
      </c>
      <c r="I5120" s="2">
        <v>45481</v>
      </c>
      <c r="J5120"/>
      <c r="K5120"/>
      <c r="L5120">
        <v>0.01</v>
      </c>
      <c r="M5120" t="s">
        <v>7484</v>
      </c>
      <c r="N5120" t="s">
        <v>3482</v>
      </c>
      <c r="O5120"/>
      <c r="P5120" t="s">
        <v>13906</v>
      </c>
      <c r="Q5120" t="s">
        <v>13907</v>
      </c>
      <c r="R5120" t="s">
        <v>15468</v>
      </c>
      <c r="S5120" t="s">
        <v>15436</v>
      </c>
      <c r="T5120" t="s">
        <v>15437</v>
      </c>
      <c r="U5120" t="s">
        <v>15437</v>
      </c>
      <c r="V5120">
        <v>0</v>
      </c>
    </row>
    <row r="5121" spans="1:22" x14ac:dyDescent="0.25">
      <c r="A5121" t="s">
        <v>1569</v>
      </c>
      <c r="B5121">
        <v>328323</v>
      </c>
      <c r="C5121" t="s">
        <v>11555</v>
      </c>
      <c r="D5121" t="s">
        <v>3950</v>
      </c>
      <c r="E5121" t="s">
        <v>1596</v>
      </c>
      <c r="F5121" t="s">
        <v>13905</v>
      </c>
      <c r="G5121" t="s">
        <v>7490</v>
      </c>
      <c r="H5121" s="2">
        <v>44998</v>
      </c>
      <c r="I5121" s="2">
        <v>45509</v>
      </c>
      <c r="J5121"/>
      <c r="K5121"/>
      <c r="L5121">
        <v>31.75</v>
      </c>
      <c r="M5121" t="s">
        <v>7484</v>
      </c>
      <c r="N5121" t="s">
        <v>3482</v>
      </c>
      <c r="O5121"/>
      <c r="P5121" t="s">
        <v>13906</v>
      </c>
      <c r="Q5121" t="s">
        <v>13907</v>
      </c>
      <c r="R5121" t="s">
        <v>15468</v>
      </c>
      <c r="S5121" t="s">
        <v>15436</v>
      </c>
      <c r="T5121" t="s">
        <v>15437</v>
      </c>
      <c r="U5121" t="s">
        <v>15437</v>
      </c>
      <c r="V5121">
        <v>0.83552631578947367</v>
      </c>
    </row>
    <row r="5122" spans="1:22" x14ac:dyDescent="0.25">
      <c r="A5122" t="s">
        <v>1569</v>
      </c>
      <c r="B5122">
        <v>297971</v>
      </c>
      <c r="C5122" t="s">
        <v>1868</v>
      </c>
      <c r="D5122" t="s">
        <v>4734</v>
      </c>
      <c r="E5122" t="s">
        <v>1572</v>
      </c>
      <c r="F5122" t="s">
        <v>4707</v>
      </c>
      <c r="G5122" t="s">
        <v>4268</v>
      </c>
      <c r="H5122" s="2">
        <v>44998</v>
      </c>
      <c r="I5122" s="2">
        <v>45313</v>
      </c>
      <c r="J5122"/>
      <c r="K5122"/>
      <c r="L5122">
        <v>0.01</v>
      </c>
      <c r="M5122" t="s">
        <v>4269</v>
      </c>
      <c r="N5122" t="s">
        <v>4199</v>
      </c>
      <c r="O5122"/>
      <c r="P5122" t="s">
        <v>4701</v>
      </c>
      <c r="Q5122" t="s">
        <v>4702</v>
      </c>
      <c r="R5122" t="s">
        <v>15449</v>
      </c>
      <c r="S5122" t="s">
        <v>15436</v>
      </c>
      <c r="T5122" t="s">
        <v>15437</v>
      </c>
      <c r="U5122" t="s">
        <v>15437</v>
      </c>
      <c r="V5122">
        <v>0</v>
      </c>
    </row>
    <row r="5123" spans="1:22" x14ac:dyDescent="0.25">
      <c r="A5123" t="s">
        <v>1569</v>
      </c>
      <c r="B5123">
        <v>328351</v>
      </c>
      <c r="C5123" t="s">
        <v>1907</v>
      </c>
      <c r="D5123" t="s">
        <v>9860</v>
      </c>
      <c r="E5123" t="s">
        <v>1572</v>
      </c>
      <c r="F5123" t="s">
        <v>9826</v>
      </c>
      <c r="G5123" t="s">
        <v>7490</v>
      </c>
      <c r="H5123" s="2">
        <v>44996</v>
      </c>
      <c r="I5123" s="2">
        <v>44996</v>
      </c>
      <c r="J5123"/>
      <c r="K5123"/>
      <c r="L5123">
        <v>0.01</v>
      </c>
      <c r="M5123" t="s">
        <v>7484</v>
      </c>
      <c r="N5123" t="s">
        <v>5768</v>
      </c>
      <c r="O5123"/>
      <c r="P5123" t="s">
        <v>9827</v>
      </c>
      <c r="Q5123" t="s">
        <v>5770</v>
      </c>
      <c r="R5123" t="s">
        <v>15464</v>
      </c>
      <c r="S5123" t="s">
        <v>15436</v>
      </c>
      <c r="T5123" t="s">
        <v>15437</v>
      </c>
      <c r="U5123" t="s">
        <v>15437</v>
      </c>
      <c r="V5123">
        <v>0</v>
      </c>
    </row>
    <row r="5124" spans="1:22" x14ac:dyDescent="0.25">
      <c r="A5124" t="s">
        <v>1569</v>
      </c>
      <c r="B5124">
        <v>328164</v>
      </c>
      <c r="C5124" t="s">
        <v>1963</v>
      </c>
      <c r="D5124" t="s">
        <v>5868</v>
      </c>
      <c r="E5124" t="s">
        <v>1596</v>
      </c>
      <c r="F5124" t="s">
        <v>11069</v>
      </c>
      <c r="G5124" t="s">
        <v>7490</v>
      </c>
      <c r="H5124" s="2">
        <v>44994</v>
      </c>
      <c r="I5124" s="2">
        <v>44994</v>
      </c>
      <c r="J5124"/>
      <c r="K5124"/>
      <c r="L5124">
        <v>22</v>
      </c>
      <c r="M5124" t="s">
        <v>7484</v>
      </c>
      <c r="N5124" t="s">
        <v>4199</v>
      </c>
      <c r="O5124"/>
      <c r="P5124" t="s">
        <v>11070</v>
      </c>
      <c r="Q5124" t="s">
        <v>6567</v>
      </c>
      <c r="R5124" t="s">
        <v>15449</v>
      </c>
      <c r="S5124" t="s">
        <v>15436</v>
      </c>
      <c r="T5124" t="s">
        <v>15437</v>
      </c>
      <c r="U5124" t="s">
        <v>15437</v>
      </c>
      <c r="V5124">
        <v>0.57894736842105265</v>
      </c>
    </row>
    <row r="5125" spans="1:22" x14ac:dyDescent="0.25">
      <c r="A5125" t="s">
        <v>1569</v>
      </c>
      <c r="B5125">
        <v>328150</v>
      </c>
      <c r="C5125" t="s">
        <v>3443</v>
      </c>
      <c r="D5125" t="s">
        <v>7809</v>
      </c>
      <c r="E5125" t="s">
        <v>1572</v>
      </c>
      <c r="F5125" t="s">
        <v>7803</v>
      </c>
      <c r="G5125" t="s">
        <v>7490</v>
      </c>
      <c r="H5125" s="2">
        <v>44993</v>
      </c>
      <c r="I5125" s="2">
        <v>44993</v>
      </c>
      <c r="J5125"/>
      <c r="K5125"/>
      <c r="L5125">
        <v>0.01</v>
      </c>
      <c r="M5125" t="s">
        <v>7484</v>
      </c>
      <c r="N5125" t="s">
        <v>1714</v>
      </c>
      <c r="O5125"/>
      <c r="P5125" t="s">
        <v>7804</v>
      </c>
      <c r="Q5125" t="s">
        <v>2847</v>
      </c>
      <c r="R5125" t="s">
        <v>15461</v>
      </c>
      <c r="S5125" t="s">
        <v>15436</v>
      </c>
      <c r="T5125" t="s">
        <v>15437</v>
      </c>
      <c r="U5125" t="s">
        <v>15437</v>
      </c>
      <c r="V5125">
        <v>0</v>
      </c>
    </row>
    <row r="5126" spans="1:22" x14ac:dyDescent="0.25">
      <c r="A5126" t="s">
        <v>1569</v>
      </c>
      <c r="B5126">
        <v>328311</v>
      </c>
      <c r="C5126" t="s">
        <v>2858</v>
      </c>
      <c r="D5126" t="s">
        <v>4558</v>
      </c>
      <c r="E5126" t="s">
        <v>1607</v>
      </c>
      <c r="F5126" t="s">
        <v>4541</v>
      </c>
      <c r="G5126" t="s">
        <v>4294</v>
      </c>
      <c r="H5126" s="2">
        <v>44992</v>
      </c>
      <c r="I5126" s="2">
        <v>44992</v>
      </c>
      <c r="J5126"/>
      <c r="K5126"/>
      <c r="L5126">
        <v>38</v>
      </c>
      <c r="M5126" t="s">
        <v>4269</v>
      </c>
      <c r="N5126" t="s">
        <v>3482</v>
      </c>
      <c r="O5126"/>
      <c r="P5126" t="s">
        <v>4525</v>
      </c>
      <c r="Q5126" t="s">
        <v>4526</v>
      </c>
      <c r="R5126" t="s">
        <v>15451</v>
      </c>
      <c r="S5126" t="s">
        <v>15436</v>
      </c>
      <c r="T5126" t="s">
        <v>15437</v>
      </c>
      <c r="U5126" t="s">
        <v>15437</v>
      </c>
      <c r="V5126">
        <v>1</v>
      </c>
    </row>
    <row r="5127" spans="1:22" x14ac:dyDescent="0.25">
      <c r="A5127" t="s">
        <v>1569</v>
      </c>
      <c r="B5127">
        <v>327764</v>
      </c>
      <c r="C5127" t="s">
        <v>7329</v>
      </c>
      <c r="D5127" t="s">
        <v>7330</v>
      </c>
      <c r="E5127" t="s">
        <v>1607</v>
      </c>
      <c r="F5127" t="s">
        <v>7331</v>
      </c>
      <c r="G5127" t="s">
        <v>7078</v>
      </c>
      <c r="H5127" s="2">
        <v>44992</v>
      </c>
      <c r="I5127" s="2">
        <v>44992</v>
      </c>
      <c r="J5127"/>
      <c r="K5127"/>
      <c r="L5127">
        <v>38</v>
      </c>
      <c r="M5127" t="s">
        <v>7305</v>
      </c>
      <c r="N5127" t="s">
        <v>1714</v>
      </c>
      <c r="O5127" t="s">
        <v>7120</v>
      </c>
      <c r="P5127" t="s">
        <v>7332</v>
      </c>
      <c r="Q5127" t="s">
        <v>1547</v>
      </c>
      <c r="R5127" t="s">
        <v>1547</v>
      </c>
      <c r="S5127" t="s">
        <v>15436</v>
      </c>
      <c r="T5127" t="s">
        <v>15437</v>
      </c>
      <c r="U5127" t="s">
        <v>15437</v>
      </c>
      <c r="V5127">
        <v>1</v>
      </c>
    </row>
    <row r="5128" spans="1:22" x14ac:dyDescent="0.25">
      <c r="A5128" t="s">
        <v>1569</v>
      </c>
      <c r="B5128">
        <v>328201</v>
      </c>
      <c r="C5128" t="s">
        <v>7513</v>
      </c>
      <c r="D5128" t="s">
        <v>4628</v>
      </c>
      <c r="E5128" t="s">
        <v>1572</v>
      </c>
      <c r="F5128" t="s">
        <v>7482</v>
      </c>
      <c r="G5128" t="s">
        <v>7483</v>
      </c>
      <c r="H5128" s="2">
        <v>44991</v>
      </c>
      <c r="I5128" s="2">
        <v>44991</v>
      </c>
      <c r="J5128"/>
      <c r="K5128"/>
      <c r="L5128">
        <v>0.01</v>
      </c>
      <c r="M5128" t="s">
        <v>7484</v>
      </c>
      <c r="N5128" t="s">
        <v>1714</v>
      </c>
      <c r="O5128"/>
      <c r="P5128" t="s">
        <v>7485</v>
      </c>
      <c r="Q5128" t="s">
        <v>5704</v>
      </c>
      <c r="R5128" t="s">
        <v>15461</v>
      </c>
      <c r="S5128" t="s">
        <v>15436</v>
      </c>
      <c r="T5128" t="s">
        <v>15437</v>
      </c>
      <c r="U5128" t="s">
        <v>15437</v>
      </c>
      <c r="V5128">
        <v>0</v>
      </c>
    </row>
    <row r="5129" spans="1:22" x14ac:dyDescent="0.25">
      <c r="A5129" t="s">
        <v>1569</v>
      </c>
      <c r="B5129">
        <v>328262</v>
      </c>
      <c r="C5129" t="s">
        <v>1781</v>
      </c>
      <c r="D5129" t="s">
        <v>9759</v>
      </c>
      <c r="E5129" t="s">
        <v>1596</v>
      </c>
      <c r="F5129" t="s">
        <v>9745</v>
      </c>
      <c r="G5129" t="s">
        <v>7490</v>
      </c>
      <c r="H5129" s="2">
        <v>44991</v>
      </c>
      <c r="I5129" s="2">
        <v>44991</v>
      </c>
      <c r="J5129"/>
      <c r="K5129"/>
      <c r="L5129">
        <v>28</v>
      </c>
      <c r="M5129" t="s">
        <v>7484</v>
      </c>
      <c r="N5129" t="s">
        <v>3482</v>
      </c>
      <c r="O5129"/>
      <c r="P5129" t="s">
        <v>9746</v>
      </c>
      <c r="Q5129" t="s">
        <v>3576</v>
      </c>
      <c r="R5129" t="s">
        <v>15466</v>
      </c>
      <c r="S5129" t="s">
        <v>15436</v>
      </c>
      <c r="T5129" t="s">
        <v>15437</v>
      </c>
      <c r="U5129" t="s">
        <v>15437</v>
      </c>
      <c r="V5129">
        <v>0.73684210526315785</v>
      </c>
    </row>
    <row r="5130" spans="1:22" x14ac:dyDescent="0.25">
      <c r="A5130" t="s">
        <v>1569</v>
      </c>
      <c r="B5130">
        <v>328160</v>
      </c>
      <c r="C5130" t="s">
        <v>2255</v>
      </c>
      <c r="D5130" t="s">
        <v>2852</v>
      </c>
      <c r="E5130" t="s">
        <v>1607</v>
      </c>
      <c r="F5130" t="s">
        <v>11894</v>
      </c>
      <c r="G5130" t="s">
        <v>4326</v>
      </c>
      <c r="H5130" s="2">
        <v>44991</v>
      </c>
      <c r="I5130" s="2">
        <v>45831</v>
      </c>
      <c r="J5130"/>
      <c r="K5130"/>
      <c r="L5130">
        <v>38</v>
      </c>
      <c r="M5130" t="s">
        <v>7484</v>
      </c>
      <c r="N5130" t="s">
        <v>3482</v>
      </c>
      <c r="O5130"/>
      <c r="P5130" t="s">
        <v>11858</v>
      </c>
      <c r="Q5130" t="s">
        <v>5995</v>
      </c>
      <c r="R5130" t="s">
        <v>15468</v>
      </c>
      <c r="S5130" t="s">
        <v>15436</v>
      </c>
      <c r="T5130" t="s">
        <v>15437</v>
      </c>
      <c r="U5130" t="s">
        <v>1566</v>
      </c>
      <c r="V5130">
        <v>1</v>
      </c>
    </row>
    <row r="5131" spans="1:22" x14ac:dyDescent="0.25">
      <c r="A5131" t="s">
        <v>1569</v>
      </c>
      <c r="B5131">
        <v>328300</v>
      </c>
      <c r="C5131" t="s">
        <v>3579</v>
      </c>
      <c r="D5131" t="s">
        <v>3579</v>
      </c>
      <c r="E5131" t="s">
        <v>1596</v>
      </c>
      <c r="F5131" t="s">
        <v>12360</v>
      </c>
      <c r="G5131" t="s">
        <v>7494</v>
      </c>
      <c r="H5131" s="2">
        <v>44991</v>
      </c>
      <c r="I5131" s="2">
        <v>45467</v>
      </c>
      <c r="J5131"/>
      <c r="K5131"/>
      <c r="L5131">
        <v>22</v>
      </c>
      <c r="M5131" t="s">
        <v>7484</v>
      </c>
      <c r="N5131" t="s">
        <v>1714</v>
      </c>
      <c r="O5131"/>
      <c r="P5131" t="s">
        <v>12334</v>
      </c>
      <c r="Q5131" t="s">
        <v>3013</v>
      </c>
      <c r="R5131" t="s">
        <v>15462</v>
      </c>
      <c r="S5131" t="s">
        <v>15436</v>
      </c>
      <c r="T5131" t="s">
        <v>15437</v>
      </c>
      <c r="U5131" t="s">
        <v>15437</v>
      </c>
      <c r="V5131">
        <v>0.57894736842105265</v>
      </c>
    </row>
    <row r="5132" spans="1:22" x14ac:dyDescent="0.25">
      <c r="A5132" t="s">
        <v>1569</v>
      </c>
      <c r="B5132">
        <v>328246</v>
      </c>
      <c r="C5132" t="s">
        <v>13988</v>
      </c>
      <c r="D5132" t="s">
        <v>3693</v>
      </c>
      <c r="E5132" t="s">
        <v>1607</v>
      </c>
      <c r="F5132" t="s">
        <v>13987</v>
      </c>
      <c r="G5132" t="s">
        <v>813</v>
      </c>
      <c r="H5132" s="2">
        <v>44991</v>
      </c>
      <c r="I5132" s="2">
        <v>45635</v>
      </c>
      <c r="J5132"/>
      <c r="K5132"/>
      <c r="L5132">
        <v>36</v>
      </c>
      <c r="M5132" t="s">
        <v>7484</v>
      </c>
      <c r="N5132" t="s">
        <v>1714</v>
      </c>
      <c r="O5132" t="s">
        <v>7120</v>
      </c>
      <c r="P5132" t="s">
        <v>13984</v>
      </c>
      <c r="Q5132" t="s">
        <v>13985</v>
      </c>
      <c r="R5132" t="s">
        <v>23</v>
      </c>
      <c r="S5132" t="s">
        <v>15436</v>
      </c>
      <c r="T5132" t="s">
        <v>15437</v>
      </c>
      <c r="U5132" t="s">
        <v>15437</v>
      </c>
      <c r="V5132">
        <v>1</v>
      </c>
    </row>
    <row r="5133" spans="1:22" x14ac:dyDescent="0.25">
      <c r="A5133" t="s">
        <v>1569</v>
      </c>
      <c r="B5133">
        <v>327843</v>
      </c>
      <c r="C5133" t="s">
        <v>15000</v>
      </c>
      <c r="D5133" t="s">
        <v>15001</v>
      </c>
      <c r="E5133" t="s">
        <v>1607</v>
      </c>
      <c r="F5133" t="s">
        <v>14993</v>
      </c>
      <c r="G5133" t="s">
        <v>14994</v>
      </c>
      <c r="H5133" s="2">
        <v>44991</v>
      </c>
      <c r="I5133" s="2">
        <v>44991</v>
      </c>
      <c r="J5133"/>
      <c r="K5133"/>
      <c r="L5133">
        <v>38</v>
      </c>
      <c r="M5133" t="s">
        <v>7484</v>
      </c>
      <c r="N5133" t="s">
        <v>1714</v>
      </c>
      <c r="O5133" t="s">
        <v>7120</v>
      </c>
      <c r="P5133" t="s">
        <v>14995</v>
      </c>
      <c r="Q5133" t="s">
        <v>14996</v>
      </c>
      <c r="R5133" t="s">
        <v>15430</v>
      </c>
      <c r="S5133" t="s">
        <v>15436</v>
      </c>
      <c r="T5133" t="s">
        <v>15437</v>
      </c>
      <c r="U5133" t="s">
        <v>15437</v>
      </c>
      <c r="V5133">
        <v>1</v>
      </c>
    </row>
    <row r="5134" spans="1:22" x14ac:dyDescent="0.25">
      <c r="A5134" t="s">
        <v>1569</v>
      </c>
      <c r="B5134">
        <v>328263</v>
      </c>
      <c r="C5134" t="s">
        <v>1932</v>
      </c>
      <c r="D5134" t="s">
        <v>6339</v>
      </c>
      <c r="E5134" t="s">
        <v>1596</v>
      </c>
      <c r="F5134" t="s">
        <v>6332</v>
      </c>
      <c r="G5134" t="s">
        <v>4294</v>
      </c>
      <c r="H5134" s="2">
        <v>44991</v>
      </c>
      <c r="I5134" s="2">
        <v>45145</v>
      </c>
      <c r="J5134"/>
      <c r="K5134"/>
      <c r="L5134">
        <v>20</v>
      </c>
      <c r="M5134" t="s">
        <v>4269</v>
      </c>
      <c r="N5134" t="s">
        <v>3865</v>
      </c>
      <c r="O5134"/>
      <c r="P5134" t="s">
        <v>6331</v>
      </c>
      <c r="Q5134" t="s">
        <v>3953</v>
      </c>
      <c r="R5134" t="s">
        <v>15450</v>
      </c>
      <c r="S5134" t="s">
        <v>15436</v>
      </c>
      <c r="T5134" t="s">
        <v>15437</v>
      </c>
      <c r="U5134" t="s">
        <v>15437</v>
      </c>
      <c r="V5134">
        <v>0.52631578947368418</v>
      </c>
    </row>
    <row r="5135" spans="1:22" x14ac:dyDescent="0.25">
      <c r="A5135" t="s">
        <v>1569</v>
      </c>
      <c r="B5135">
        <v>327885</v>
      </c>
      <c r="C5135" t="s">
        <v>1948</v>
      </c>
      <c r="D5135" t="s">
        <v>4916</v>
      </c>
      <c r="E5135" t="s">
        <v>1607</v>
      </c>
      <c r="F5135" t="s">
        <v>6578</v>
      </c>
      <c r="G5135" t="s">
        <v>4310</v>
      </c>
      <c r="H5135" s="2">
        <v>44991</v>
      </c>
      <c r="I5135" s="2">
        <v>45425</v>
      </c>
      <c r="J5135"/>
      <c r="K5135"/>
      <c r="L5135">
        <v>38</v>
      </c>
      <c r="M5135" t="s">
        <v>4269</v>
      </c>
      <c r="N5135" t="s">
        <v>4199</v>
      </c>
      <c r="O5135"/>
      <c r="P5135" t="s">
        <v>6566</v>
      </c>
      <c r="Q5135" t="s">
        <v>6567</v>
      </c>
      <c r="R5135" t="s">
        <v>15449</v>
      </c>
      <c r="S5135" t="s">
        <v>15436</v>
      </c>
      <c r="T5135" t="s">
        <v>15437</v>
      </c>
      <c r="U5135" t="s">
        <v>1566</v>
      </c>
      <c r="V5135">
        <v>1</v>
      </c>
    </row>
    <row r="5136" spans="1:22" x14ac:dyDescent="0.25">
      <c r="A5136" t="s">
        <v>1569</v>
      </c>
      <c r="B5136">
        <v>328270</v>
      </c>
      <c r="C5136" t="s">
        <v>6509</v>
      </c>
      <c r="D5136" t="s">
        <v>4849</v>
      </c>
      <c r="E5136" t="s">
        <v>1596</v>
      </c>
      <c r="F5136" t="s">
        <v>6508</v>
      </c>
      <c r="G5136" t="s">
        <v>4294</v>
      </c>
      <c r="H5136" s="2">
        <v>44990</v>
      </c>
      <c r="I5136" s="2">
        <v>45747</v>
      </c>
      <c r="J5136"/>
      <c r="K5136"/>
      <c r="L5136">
        <v>18.5</v>
      </c>
      <c r="M5136" t="s">
        <v>4269</v>
      </c>
      <c r="N5136" t="s">
        <v>1576</v>
      </c>
      <c r="O5136"/>
      <c r="P5136" t="s">
        <v>6500</v>
      </c>
      <c r="Q5136" t="s">
        <v>6501</v>
      </c>
      <c r="R5136" t="s">
        <v>15453</v>
      </c>
      <c r="S5136" t="s">
        <v>15436</v>
      </c>
      <c r="T5136" t="s">
        <v>15437</v>
      </c>
      <c r="U5136" t="s">
        <v>15437</v>
      </c>
      <c r="V5136">
        <v>0.48684210526315791</v>
      </c>
    </row>
    <row r="5137" spans="1:22" x14ac:dyDescent="0.25">
      <c r="A5137" t="s">
        <v>1569</v>
      </c>
      <c r="B5137">
        <v>328255</v>
      </c>
      <c r="C5137" t="s">
        <v>10170</v>
      </c>
      <c r="D5137" t="s">
        <v>10171</v>
      </c>
      <c r="E5137" t="s">
        <v>1572</v>
      </c>
      <c r="F5137" t="s">
        <v>10132</v>
      </c>
      <c r="G5137" t="s">
        <v>7487</v>
      </c>
      <c r="H5137" s="2">
        <v>44989</v>
      </c>
      <c r="I5137" s="2">
        <v>44989</v>
      </c>
      <c r="J5137"/>
      <c r="K5137"/>
      <c r="L5137">
        <v>0.01</v>
      </c>
      <c r="M5137" t="s">
        <v>7484</v>
      </c>
      <c r="N5137" t="s">
        <v>4199</v>
      </c>
      <c r="O5137"/>
      <c r="P5137" t="s">
        <v>10118</v>
      </c>
      <c r="Q5137" t="s">
        <v>6518</v>
      </c>
      <c r="R5137" t="s">
        <v>15449</v>
      </c>
      <c r="S5137" t="s">
        <v>15436</v>
      </c>
      <c r="T5137" t="s">
        <v>15437</v>
      </c>
      <c r="U5137" t="s">
        <v>15437</v>
      </c>
      <c r="V5137">
        <v>0</v>
      </c>
    </row>
    <row r="5138" spans="1:22" x14ac:dyDescent="0.25">
      <c r="A5138" t="s">
        <v>1569</v>
      </c>
      <c r="B5138">
        <v>328274</v>
      </c>
      <c r="C5138" t="s">
        <v>2357</v>
      </c>
      <c r="D5138" t="s">
        <v>3530</v>
      </c>
      <c r="E5138" t="s">
        <v>1572</v>
      </c>
      <c r="F5138" t="s">
        <v>11190</v>
      </c>
      <c r="G5138" t="s">
        <v>7490</v>
      </c>
      <c r="H5138" s="2">
        <v>44989</v>
      </c>
      <c r="I5138" s="2">
        <v>44989</v>
      </c>
      <c r="J5138"/>
      <c r="K5138"/>
      <c r="L5138">
        <v>0.01</v>
      </c>
      <c r="M5138" t="s">
        <v>7484</v>
      </c>
      <c r="N5138" t="s">
        <v>3482</v>
      </c>
      <c r="O5138"/>
      <c r="P5138" t="s">
        <v>11191</v>
      </c>
      <c r="Q5138" t="s">
        <v>11192</v>
      </c>
      <c r="R5138" t="s">
        <v>15466</v>
      </c>
      <c r="S5138" t="s">
        <v>15436</v>
      </c>
      <c r="T5138" t="s">
        <v>15437</v>
      </c>
      <c r="U5138" t="s">
        <v>15437</v>
      </c>
      <c r="V5138">
        <v>0</v>
      </c>
    </row>
    <row r="5139" spans="1:22" x14ac:dyDescent="0.25">
      <c r="A5139" t="s">
        <v>1569</v>
      </c>
      <c r="B5139">
        <v>328256</v>
      </c>
      <c r="C5139" t="s">
        <v>2773</v>
      </c>
      <c r="D5139" t="s">
        <v>12224</v>
      </c>
      <c r="E5139" t="s">
        <v>1572</v>
      </c>
      <c r="F5139" t="s">
        <v>12216</v>
      </c>
      <c r="G5139" t="s">
        <v>7490</v>
      </c>
      <c r="H5139" s="2">
        <v>44989</v>
      </c>
      <c r="I5139" s="2">
        <v>44989</v>
      </c>
      <c r="J5139"/>
      <c r="K5139"/>
      <c r="L5139">
        <v>0.01</v>
      </c>
      <c r="M5139" t="s">
        <v>7484</v>
      </c>
      <c r="N5139" t="s">
        <v>1576</v>
      </c>
      <c r="O5139"/>
      <c r="P5139" t="s">
        <v>12207</v>
      </c>
      <c r="Q5139" t="s">
        <v>5486</v>
      </c>
      <c r="R5139" t="s">
        <v>15464</v>
      </c>
      <c r="S5139" t="s">
        <v>15436</v>
      </c>
      <c r="T5139" t="s">
        <v>15437</v>
      </c>
      <c r="U5139" t="s">
        <v>15437</v>
      </c>
      <c r="V5139">
        <v>0</v>
      </c>
    </row>
    <row r="5140" spans="1:22" x14ac:dyDescent="0.25">
      <c r="A5140" t="s">
        <v>1569</v>
      </c>
      <c r="B5140">
        <v>328224</v>
      </c>
      <c r="C5140" t="s">
        <v>8889</v>
      </c>
      <c r="D5140" t="s">
        <v>8890</v>
      </c>
      <c r="E5140" t="s">
        <v>1572</v>
      </c>
      <c r="F5140" t="s">
        <v>8860</v>
      </c>
      <c r="G5140" t="s">
        <v>7490</v>
      </c>
      <c r="H5140" s="2">
        <v>44988</v>
      </c>
      <c r="I5140" s="2">
        <v>44988</v>
      </c>
      <c r="J5140"/>
      <c r="K5140"/>
      <c r="L5140">
        <v>0.01</v>
      </c>
      <c r="M5140" t="s">
        <v>7484</v>
      </c>
      <c r="N5140" t="s">
        <v>3865</v>
      </c>
      <c r="O5140"/>
      <c r="P5140" t="s">
        <v>8857</v>
      </c>
      <c r="Q5140" t="s">
        <v>15522</v>
      </c>
      <c r="R5140" t="s">
        <v>15467</v>
      </c>
      <c r="S5140" t="s">
        <v>15436</v>
      </c>
      <c r="T5140" t="s">
        <v>15437</v>
      </c>
      <c r="U5140" t="s">
        <v>15437</v>
      </c>
      <c r="V5140">
        <v>0</v>
      </c>
    </row>
    <row r="5141" spans="1:22" x14ac:dyDescent="0.25">
      <c r="A5141" t="s">
        <v>1569</v>
      </c>
      <c r="B5141">
        <v>328209</v>
      </c>
      <c r="C5141" t="s">
        <v>1750</v>
      </c>
      <c r="D5141" t="s">
        <v>8891</v>
      </c>
      <c r="E5141" t="s">
        <v>1572</v>
      </c>
      <c r="F5141" t="s">
        <v>8860</v>
      </c>
      <c r="G5141" t="s">
        <v>7490</v>
      </c>
      <c r="H5141" s="2">
        <v>44988</v>
      </c>
      <c r="I5141" s="2">
        <v>44988</v>
      </c>
      <c r="J5141"/>
      <c r="K5141"/>
      <c r="L5141">
        <v>0.01</v>
      </c>
      <c r="M5141" t="s">
        <v>7484</v>
      </c>
      <c r="N5141" t="s">
        <v>3865</v>
      </c>
      <c r="O5141"/>
      <c r="P5141" t="s">
        <v>8857</v>
      </c>
      <c r="Q5141" t="s">
        <v>15522</v>
      </c>
      <c r="R5141" t="s">
        <v>15467</v>
      </c>
      <c r="S5141" t="s">
        <v>15436</v>
      </c>
      <c r="T5141" t="s">
        <v>15437</v>
      </c>
      <c r="U5141" t="s">
        <v>15437</v>
      </c>
      <c r="V5141">
        <v>0</v>
      </c>
    </row>
    <row r="5142" spans="1:22" x14ac:dyDescent="0.25">
      <c r="A5142" t="s">
        <v>1569</v>
      </c>
      <c r="B5142">
        <v>328182</v>
      </c>
      <c r="C5142" t="s">
        <v>9760</v>
      </c>
      <c r="D5142" t="s">
        <v>9761</v>
      </c>
      <c r="E5142" t="s">
        <v>1607</v>
      </c>
      <c r="F5142" t="s">
        <v>9762</v>
      </c>
      <c r="G5142" t="s">
        <v>7547</v>
      </c>
      <c r="H5142" s="2">
        <v>44987</v>
      </c>
      <c r="I5142" s="2">
        <v>45565</v>
      </c>
      <c r="J5142"/>
      <c r="K5142"/>
      <c r="L5142">
        <v>38</v>
      </c>
      <c r="M5142" t="s">
        <v>7484</v>
      </c>
      <c r="N5142" t="s">
        <v>3482</v>
      </c>
      <c r="O5142"/>
      <c r="P5142" t="s">
        <v>9746</v>
      </c>
      <c r="Q5142" t="s">
        <v>3576</v>
      </c>
      <c r="R5142" t="s">
        <v>15466</v>
      </c>
      <c r="S5142" t="s">
        <v>15436</v>
      </c>
      <c r="T5142" t="s">
        <v>15437</v>
      </c>
      <c r="U5142" t="s">
        <v>1566</v>
      </c>
      <c r="V5142">
        <v>1</v>
      </c>
    </row>
    <row r="5143" spans="1:22" x14ac:dyDescent="0.25">
      <c r="A5143" t="s">
        <v>1569</v>
      </c>
      <c r="B5143">
        <v>328191</v>
      </c>
      <c r="C5143" t="s">
        <v>10201</v>
      </c>
      <c r="D5143" t="s">
        <v>2492</v>
      </c>
      <c r="E5143" t="s">
        <v>1596</v>
      </c>
      <c r="F5143" t="s">
        <v>10188</v>
      </c>
      <c r="G5143" t="s">
        <v>7490</v>
      </c>
      <c r="H5143" s="2">
        <v>44987</v>
      </c>
      <c r="I5143" s="2">
        <v>45509</v>
      </c>
      <c r="J5143"/>
      <c r="K5143"/>
      <c r="L5143">
        <v>26.25</v>
      </c>
      <c r="M5143" t="s">
        <v>7484</v>
      </c>
      <c r="N5143" t="s">
        <v>3482</v>
      </c>
      <c r="O5143"/>
      <c r="P5143" t="s">
        <v>10189</v>
      </c>
      <c r="Q5143" t="s">
        <v>10190</v>
      </c>
      <c r="R5143" t="s">
        <v>15468</v>
      </c>
      <c r="S5143" t="s">
        <v>15436</v>
      </c>
      <c r="T5143" t="s">
        <v>15437</v>
      </c>
      <c r="U5143" t="s">
        <v>15437</v>
      </c>
      <c r="V5143">
        <v>0.69078947368421051</v>
      </c>
    </row>
    <row r="5144" spans="1:22" x14ac:dyDescent="0.25">
      <c r="A5144" t="s">
        <v>1569</v>
      </c>
      <c r="B5144">
        <v>328219</v>
      </c>
      <c r="C5144" t="s">
        <v>3341</v>
      </c>
      <c r="D5144" t="s">
        <v>1812</v>
      </c>
      <c r="E5144" t="s">
        <v>1572</v>
      </c>
      <c r="F5144" t="s">
        <v>10649</v>
      </c>
      <c r="G5144" t="s">
        <v>7487</v>
      </c>
      <c r="H5144" s="2">
        <v>44987</v>
      </c>
      <c r="I5144" s="2">
        <v>44987</v>
      </c>
      <c r="J5144"/>
      <c r="K5144"/>
      <c r="L5144">
        <v>0.01</v>
      </c>
      <c r="M5144" t="s">
        <v>7484</v>
      </c>
      <c r="N5144" t="s">
        <v>4199</v>
      </c>
      <c r="O5144"/>
      <c r="P5144" t="s">
        <v>10650</v>
      </c>
      <c r="Q5144" t="s">
        <v>4374</v>
      </c>
      <c r="R5144" t="s">
        <v>15449</v>
      </c>
      <c r="S5144" t="s">
        <v>15436</v>
      </c>
      <c r="T5144" t="s">
        <v>15437</v>
      </c>
      <c r="U5144" t="s">
        <v>15437</v>
      </c>
      <c r="V5144">
        <v>0</v>
      </c>
    </row>
    <row r="5145" spans="1:22" x14ac:dyDescent="0.25">
      <c r="A5145" t="s">
        <v>1569</v>
      </c>
      <c r="B5145">
        <v>328217</v>
      </c>
      <c r="C5145" t="s">
        <v>1812</v>
      </c>
      <c r="D5145" t="s">
        <v>8042</v>
      </c>
      <c r="E5145" t="s">
        <v>1572</v>
      </c>
      <c r="F5145" t="s">
        <v>11490</v>
      </c>
      <c r="G5145" t="s">
        <v>7487</v>
      </c>
      <c r="H5145" s="2">
        <v>44987</v>
      </c>
      <c r="I5145" s="2">
        <v>44987</v>
      </c>
      <c r="J5145"/>
      <c r="K5145"/>
      <c r="L5145">
        <v>0.01</v>
      </c>
      <c r="M5145" t="s">
        <v>7484</v>
      </c>
      <c r="N5145" t="s">
        <v>1714</v>
      </c>
      <c r="O5145"/>
      <c r="P5145" t="s">
        <v>11481</v>
      </c>
      <c r="Q5145" t="s">
        <v>11482</v>
      </c>
      <c r="R5145" t="s">
        <v>15462</v>
      </c>
      <c r="S5145" t="s">
        <v>15436</v>
      </c>
      <c r="T5145" t="s">
        <v>15437</v>
      </c>
      <c r="U5145" t="s">
        <v>15437</v>
      </c>
      <c r="V5145">
        <v>0</v>
      </c>
    </row>
    <row r="5146" spans="1:22" x14ac:dyDescent="0.25">
      <c r="A5146" t="s">
        <v>1569</v>
      </c>
      <c r="B5146">
        <v>328213</v>
      </c>
      <c r="C5146" t="s">
        <v>4621</v>
      </c>
      <c r="D5146" t="s">
        <v>7246</v>
      </c>
      <c r="E5146" t="s">
        <v>1572</v>
      </c>
      <c r="F5146" t="s">
        <v>11544</v>
      </c>
      <c r="G5146" t="s">
        <v>7483</v>
      </c>
      <c r="H5146" s="2">
        <v>44987</v>
      </c>
      <c r="I5146" s="2">
        <v>44987</v>
      </c>
      <c r="J5146"/>
      <c r="K5146"/>
      <c r="L5146">
        <v>0.01</v>
      </c>
      <c r="M5146" t="s">
        <v>7484</v>
      </c>
      <c r="N5146" t="s">
        <v>3482</v>
      </c>
      <c r="O5146"/>
      <c r="P5146" t="s">
        <v>11524</v>
      </c>
      <c r="Q5146" t="s">
        <v>5410</v>
      </c>
      <c r="R5146" t="s">
        <v>15468</v>
      </c>
      <c r="S5146" t="s">
        <v>15436</v>
      </c>
      <c r="T5146" t="s">
        <v>15437</v>
      </c>
      <c r="U5146" t="s">
        <v>15437</v>
      </c>
      <c r="V5146">
        <v>0</v>
      </c>
    </row>
    <row r="5147" spans="1:22" x14ac:dyDescent="0.25">
      <c r="A5147" t="s">
        <v>1569</v>
      </c>
      <c r="B5147">
        <v>328168</v>
      </c>
      <c r="C5147" t="s">
        <v>3246</v>
      </c>
      <c r="D5147" t="s">
        <v>7810</v>
      </c>
      <c r="E5147" t="s">
        <v>1572</v>
      </c>
      <c r="F5147" t="s">
        <v>7803</v>
      </c>
      <c r="G5147" t="s">
        <v>7490</v>
      </c>
      <c r="H5147" s="2">
        <v>44986</v>
      </c>
      <c r="I5147" s="2">
        <v>44986</v>
      </c>
      <c r="J5147"/>
      <c r="K5147"/>
      <c r="L5147">
        <v>0.01</v>
      </c>
      <c r="M5147" t="s">
        <v>7484</v>
      </c>
      <c r="N5147" t="s">
        <v>1714</v>
      </c>
      <c r="O5147"/>
      <c r="P5147" t="s">
        <v>7804</v>
      </c>
      <c r="Q5147" t="s">
        <v>2847</v>
      </c>
      <c r="R5147" t="s">
        <v>15461</v>
      </c>
      <c r="S5147" t="s">
        <v>15436</v>
      </c>
      <c r="T5147" t="s">
        <v>15437</v>
      </c>
      <c r="U5147" t="s">
        <v>15437</v>
      </c>
      <c r="V5147">
        <v>0</v>
      </c>
    </row>
    <row r="5148" spans="1:22" x14ac:dyDescent="0.25">
      <c r="A5148" t="s">
        <v>1569</v>
      </c>
      <c r="B5148">
        <v>328167</v>
      </c>
      <c r="C5148" t="s">
        <v>12225</v>
      </c>
      <c r="D5148" t="s">
        <v>12226</v>
      </c>
      <c r="E5148" t="s">
        <v>1572</v>
      </c>
      <c r="F5148" t="s">
        <v>12216</v>
      </c>
      <c r="G5148" t="s">
        <v>7490</v>
      </c>
      <c r="H5148" s="2">
        <v>44986</v>
      </c>
      <c r="I5148" s="2">
        <v>44986</v>
      </c>
      <c r="J5148"/>
      <c r="K5148"/>
      <c r="L5148">
        <v>0.01</v>
      </c>
      <c r="M5148" t="s">
        <v>7484</v>
      </c>
      <c r="N5148" t="s">
        <v>1576</v>
      </c>
      <c r="O5148"/>
      <c r="P5148" t="s">
        <v>12207</v>
      </c>
      <c r="Q5148" t="s">
        <v>5486</v>
      </c>
      <c r="R5148" t="s">
        <v>15464</v>
      </c>
      <c r="S5148" t="s">
        <v>15436</v>
      </c>
      <c r="T5148" t="s">
        <v>15437</v>
      </c>
      <c r="U5148" t="s">
        <v>15437</v>
      </c>
      <c r="V5148">
        <v>0</v>
      </c>
    </row>
    <row r="5149" spans="1:22" x14ac:dyDescent="0.25">
      <c r="A5149" t="s">
        <v>1569</v>
      </c>
      <c r="B5149">
        <v>327761</v>
      </c>
      <c r="C5149" t="s">
        <v>2986</v>
      </c>
      <c r="D5149" t="s">
        <v>3558</v>
      </c>
      <c r="E5149" t="s">
        <v>1607</v>
      </c>
      <c r="F5149" t="s">
        <v>7139</v>
      </c>
      <c r="G5149" t="s">
        <v>7140</v>
      </c>
      <c r="H5149" s="2">
        <v>44985</v>
      </c>
      <c r="I5149" s="2">
        <v>44985</v>
      </c>
      <c r="J5149"/>
      <c r="K5149"/>
      <c r="L5149">
        <v>38</v>
      </c>
      <c r="M5149" t="s">
        <v>4269</v>
      </c>
      <c r="N5149" t="s">
        <v>1714</v>
      </c>
      <c r="O5149" t="s">
        <v>5500</v>
      </c>
      <c r="P5149" t="s">
        <v>7141</v>
      </c>
      <c r="Q5149" t="s">
        <v>7142</v>
      </c>
      <c r="R5149" t="s">
        <v>15459</v>
      </c>
      <c r="S5149" t="s">
        <v>15436</v>
      </c>
      <c r="T5149" t="s">
        <v>15437</v>
      </c>
      <c r="U5149" t="s">
        <v>15437</v>
      </c>
      <c r="V5149">
        <v>1</v>
      </c>
    </row>
    <row r="5150" spans="1:22" x14ac:dyDescent="0.25">
      <c r="A5150" t="s">
        <v>1569</v>
      </c>
      <c r="B5150">
        <v>328176</v>
      </c>
      <c r="C5150" t="s">
        <v>4667</v>
      </c>
      <c r="D5150" t="s">
        <v>3407</v>
      </c>
      <c r="E5150" t="s">
        <v>1596</v>
      </c>
      <c r="F5150" t="s">
        <v>8277</v>
      </c>
      <c r="G5150" t="s">
        <v>7483</v>
      </c>
      <c r="H5150" s="2">
        <v>44984</v>
      </c>
      <c r="I5150" s="2">
        <v>44984</v>
      </c>
      <c r="J5150"/>
      <c r="K5150"/>
      <c r="L5150">
        <v>30</v>
      </c>
      <c r="M5150" t="s">
        <v>7484</v>
      </c>
      <c r="N5150" t="s">
        <v>3482</v>
      </c>
      <c r="O5150"/>
      <c r="P5150" t="s">
        <v>8255</v>
      </c>
      <c r="Q5150" t="s">
        <v>5829</v>
      </c>
      <c r="R5150" t="s">
        <v>15465</v>
      </c>
      <c r="S5150" t="s">
        <v>15436</v>
      </c>
      <c r="T5150" t="s">
        <v>15437</v>
      </c>
      <c r="U5150" t="s">
        <v>15437</v>
      </c>
      <c r="V5150">
        <v>0.78947368421052633</v>
      </c>
    </row>
    <row r="5151" spans="1:22" x14ac:dyDescent="0.25">
      <c r="A5151" t="s">
        <v>1569</v>
      </c>
      <c r="B5151">
        <v>297939</v>
      </c>
      <c r="C5151" t="s">
        <v>9066</v>
      </c>
      <c r="D5151" t="s">
        <v>9067</v>
      </c>
      <c r="E5151" t="s">
        <v>1572</v>
      </c>
      <c r="F5151" t="s">
        <v>9024</v>
      </c>
      <c r="G5151" t="s">
        <v>7490</v>
      </c>
      <c r="H5151" s="2">
        <v>44984</v>
      </c>
      <c r="I5151" s="2">
        <v>45453</v>
      </c>
      <c r="J5151"/>
      <c r="K5151"/>
      <c r="L5151">
        <v>0.01</v>
      </c>
      <c r="M5151" t="s">
        <v>7484</v>
      </c>
      <c r="N5151" t="s">
        <v>3865</v>
      </c>
      <c r="O5151"/>
      <c r="P5151" t="s">
        <v>9018</v>
      </c>
      <c r="Q5151" t="s">
        <v>4338</v>
      </c>
      <c r="R5151" t="s">
        <v>15468</v>
      </c>
      <c r="S5151" t="s">
        <v>15436</v>
      </c>
      <c r="T5151" t="s">
        <v>15437</v>
      </c>
      <c r="U5151" t="s">
        <v>15437</v>
      </c>
      <c r="V5151">
        <v>0</v>
      </c>
    </row>
    <row r="5152" spans="1:22" x14ac:dyDescent="0.25">
      <c r="A5152" t="s">
        <v>1569</v>
      </c>
      <c r="B5152">
        <v>327960</v>
      </c>
      <c r="C5152" t="s">
        <v>2228</v>
      </c>
      <c r="D5152" t="s">
        <v>9763</v>
      </c>
      <c r="E5152" t="s">
        <v>1607</v>
      </c>
      <c r="F5152" t="s">
        <v>9764</v>
      </c>
      <c r="G5152" t="s">
        <v>7541</v>
      </c>
      <c r="H5152" s="2">
        <v>44984</v>
      </c>
      <c r="I5152" s="2">
        <v>45565</v>
      </c>
      <c r="J5152"/>
      <c r="K5152"/>
      <c r="L5152">
        <v>38</v>
      </c>
      <c r="M5152" t="s">
        <v>7484</v>
      </c>
      <c r="N5152" t="s">
        <v>3482</v>
      </c>
      <c r="O5152"/>
      <c r="P5152" t="s">
        <v>9746</v>
      </c>
      <c r="Q5152" t="s">
        <v>3576</v>
      </c>
      <c r="R5152" t="s">
        <v>15466</v>
      </c>
      <c r="S5152" t="s">
        <v>15436</v>
      </c>
      <c r="T5152" t="s">
        <v>15437</v>
      </c>
      <c r="U5152" t="s">
        <v>1566</v>
      </c>
      <c r="V5152">
        <v>1</v>
      </c>
    </row>
    <row r="5153" spans="1:22" x14ac:dyDescent="0.25">
      <c r="A5153" t="s">
        <v>1569</v>
      </c>
      <c r="B5153">
        <v>327935</v>
      </c>
      <c r="C5153" t="s">
        <v>4356</v>
      </c>
      <c r="D5153" t="s">
        <v>1785</v>
      </c>
      <c r="E5153" t="s">
        <v>1572</v>
      </c>
      <c r="F5153" t="s">
        <v>10045</v>
      </c>
      <c r="G5153" t="s">
        <v>7490</v>
      </c>
      <c r="H5153" s="2">
        <v>44984</v>
      </c>
      <c r="I5153" s="2">
        <v>44984</v>
      </c>
      <c r="J5153"/>
      <c r="K5153"/>
      <c r="L5153">
        <v>0.01</v>
      </c>
      <c r="M5153" t="s">
        <v>7484</v>
      </c>
      <c r="N5153" t="s">
        <v>3311</v>
      </c>
      <c r="O5153"/>
      <c r="P5153" t="s">
        <v>10046</v>
      </c>
      <c r="Q5153" t="s">
        <v>6763</v>
      </c>
      <c r="R5153" t="s">
        <v>15463</v>
      </c>
      <c r="S5153" t="s">
        <v>15436</v>
      </c>
      <c r="T5153" t="s">
        <v>15437</v>
      </c>
      <c r="U5153" t="s">
        <v>15437</v>
      </c>
      <c r="V5153">
        <v>0</v>
      </c>
    </row>
    <row r="5154" spans="1:22" x14ac:dyDescent="0.25">
      <c r="A5154" t="s">
        <v>1569</v>
      </c>
      <c r="B5154">
        <v>327822</v>
      </c>
      <c r="C5154" t="s">
        <v>4621</v>
      </c>
      <c r="D5154" t="s">
        <v>6949</v>
      </c>
      <c r="E5154" t="s">
        <v>1572</v>
      </c>
      <c r="F5154" t="s">
        <v>11563</v>
      </c>
      <c r="G5154" t="s">
        <v>7490</v>
      </c>
      <c r="H5154" s="2">
        <v>44984</v>
      </c>
      <c r="I5154" s="2">
        <v>45005</v>
      </c>
      <c r="J5154"/>
      <c r="K5154"/>
      <c r="L5154">
        <v>0.01</v>
      </c>
      <c r="M5154" t="s">
        <v>7484</v>
      </c>
      <c r="N5154" t="s">
        <v>3482</v>
      </c>
      <c r="O5154"/>
      <c r="P5154" t="s">
        <v>11564</v>
      </c>
      <c r="Q5154" t="s">
        <v>6889</v>
      </c>
      <c r="R5154" t="s">
        <v>15465</v>
      </c>
      <c r="S5154" t="s">
        <v>15436</v>
      </c>
      <c r="T5154" t="s">
        <v>15437</v>
      </c>
      <c r="U5154" t="s">
        <v>15437</v>
      </c>
      <c r="V5154">
        <v>0</v>
      </c>
    </row>
    <row r="5155" spans="1:22" x14ac:dyDescent="0.25">
      <c r="A5155" t="s">
        <v>1569</v>
      </c>
      <c r="B5155">
        <v>328108</v>
      </c>
      <c r="C5155" t="s">
        <v>1651</v>
      </c>
      <c r="D5155" t="s">
        <v>1999</v>
      </c>
      <c r="E5155" t="s">
        <v>1607</v>
      </c>
      <c r="F5155" t="s">
        <v>11877</v>
      </c>
      <c r="G5155" t="s">
        <v>7552</v>
      </c>
      <c r="H5155" s="2">
        <v>44984</v>
      </c>
      <c r="I5155" s="2">
        <v>45397</v>
      </c>
      <c r="J5155"/>
      <c r="K5155"/>
      <c r="L5155">
        <v>38</v>
      </c>
      <c r="M5155" t="s">
        <v>7484</v>
      </c>
      <c r="N5155" t="s">
        <v>3482</v>
      </c>
      <c r="O5155"/>
      <c r="P5155" t="s">
        <v>11858</v>
      </c>
      <c r="Q5155" t="s">
        <v>5995</v>
      </c>
      <c r="R5155" t="s">
        <v>15468</v>
      </c>
      <c r="S5155" t="s">
        <v>15436</v>
      </c>
      <c r="T5155" t="s">
        <v>15437</v>
      </c>
      <c r="U5155" t="s">
        <v>1566</v>
      </c>
      <c r="V5155">
        <v>1</v>
      </c>
    </row>
    <row r="5156" spans="1:22" x14ac:dyDescent="0.25">
      <c r="A5156" t="s">
        <v>1569</v>
      </c>
      <c r="B5156">
        <v>327784</v>
      </c>
      <c r="C5156" t="s">
        <v>9554</v>
      </c>
      <c r="D5156" t="s">
        <v>12405</v>
      </c>
      <c r="E5156" t="s">
        <v>1607</v>
      </c>
      <c r="F5156" t="s">
        <v>12406</v>
      </c>
      <c r="G5156" t="s">
        <v>7537</v>
      </c>
      <c r="H5156" s="2">
        <v>44984</v>
      </c>
      <c r="I5156" s="2">
        <v>45411</v>
      </c>
      <c r="J5156"/>
      <c r="K5156"/>
      <c r="L5156">
        <v>38</v>
      </c>
      <c r="M5156" t="s">
        <v>7484</v>
      </c>
      <c r="N5156" t="s">
        <v>3482</v>
      </c>
      <c r="O5156"/>
      <c r="P5156" t="s">
        <v>12388</v>
      </c>
      <c r="Q5156" t="s">
        <v>12389</v>
      </c>
      <c r="R5156" t="s">
        <v>15465</v>
      </c>
      <c r="S5156" t="s">
        <v>15436</v>
      </c>
      <c r="T5156" t="s">
        <v>15437</v>
      </c>
      <c r="U5156" t="s">
        <v>15437</v>
      </c>
      <c r="V5156">
        <v>1</v>
      </c>
    </row>
    <row r="5157" spans="1:22" x14ac:dyDescent="0.25">
      <c r="A5157" t="s">
        <v>1569</v>
      </c>
      <c r="B5157">
        <v>328179</v>
      </c>
      <c r="C5157" t="s">
        <v>13304</v>
      </c>
      <c r="D5157" t="s">
        <v>13305</v>
      </c>
      <c r="E5157" t="s">
        <v>1572</v>
      </c>
      <c r="F5157" t="s">
        <v>13291</v>
      </c>
      <c r="G5157" t="s">
        <v>8770</v>
      </c>
      <c r="H5157" s="2">
        <v>44984</v>
      </c>
      <c r="I5157" s="2">
        <v>44984</v>
      </c>
      <c r="J5157"/>
      <c r="K5157"/>
      <c r="L5157">
        <v>0.01</v>
      </c>
      <c r="M5157" t="s">
        <v>7484</v>
      </c>
      <c r="N5157" t="s">
        <v>3482</v>
      </c>
      <c r="O5157"/>
      <c r="P5157" t="s">
        <v>13289</v>
      </c>
      <c r="Q5157" t="s">
        <v>13290</v>
      </c>
      <c r="R5157" t="s">
        <v>15466</v>
      </c>
      <c r="S5157" t="s">
        <v>15436</v>
      </c>
      <c r="T5157" t="s">
        <v>15437</v>
      </c>
      <c r="U5157" t="s">
        <v>15437</v>
      </c>
      <c r="V5157">
        <v>0</v>
      </c>
    </row>
    <row r="5158" spans="1:22" x14ac:dyDescent="0.25">
      <c r="A5158" t="s">
        <v>1569</v>
      </c>
      <c r="B5158">
        <v>327323</v>
      </c>
      <c r="C5158" t="s">
        <v>14350</v>
      </c>
      <c r="D5158" t="s">
        <v>14351</v>
      </c>
      <c r="E5158" t="s">
        <v>1607</v>
      </c>
      <c r="F5158" t="s">
        <v>14352</v>
      </c>
      <c r="G5158" t="s">
        <v>14353</v>
      </c>
      <c r="H5158" s="2">
        <v>44984</v>
      </c>
      <c r="I5158" s="2">
        <v>44984</v>
      </c>
      <c r="J5158"/>
      <c r="K5158"/>
      <c r="L5158">
        <v>38</v>
      </c>
      <c r="M5158" t="s">
        <v>7484</v>
      </c>
      <c r="N5158" t="s">
        <v>1714</v>
      </c>
      <c r="O5158" t="s">
        <v>7120</v>
      </c>
      <c r="P5158" t="s">
        <v>14320</v>
      </c>
      <c r="Q5158" t="s">
        <v>17</v>
      </c>
      <c r="R5158" t="s">
        <v>17</v>
      </c>
      <c r="S5158" t="s">
        <v>15436</v>
      </c>
      <c r="T5158" t="s">
        <v>15437</v>
      </c>
      <c r="U5158" t="s">
        <v>15437</v>
      </c>
      <c r="V5158">
        <v>1</v>
      </c>
    </row>
    <row r="5159" spans="1:22" x14ac:dyDescent="0.25">
      <c r="A5159" t="s">
        <v>1569</v>
      </c>
      <c r="B5159">
        <v>328163</v>
      </c>
      <c r="C5159" t="s">
        <v>2784</v>
      </c>
      <c r="D5159" t="s">
        <v>4652</v>
      </c>
      <c r="E5159" t="s">
        <v>1572</v>
      </c>
      <c r="F5159" t="s">
        <v>5262</v>
      </c>
      <c r="G5159" t="s">
        <v>4294</v>
      </c>
      <c r="H5159" s="2">
        <v>44984</v>
      </c>
      <c r="I5159" s="2">
        <v>44984</v>
      </c>
      <c r="J5159"/>
      <c r="K5159"/>
      <c r="L5159">
        <v>0.01</v>
      </c>
      <c r="M5159" t="s">
        <v>4269</v>
      </c>
      <c r="N5159" t="s">
        <v>3627</v>
      </c>
      <c r="O5159"/>
      <c r="P5159" t="s">
        <v>5263</v>
      </c>
      <c r="Q5159" t="s">
        <v>3670</v>
      </c>
      <c r="R5159" t="s">
        <v>15453</v>
      </c>
      <c r="S5159" t="s">
        <v>15436</v>
      </c>
      <c r="T5159" t="s">
        <v>15437</v>
      </c>
      <c r="U5159" t="s">
        <v>15437</v>
      </c>
      <c r="V5159">
        <v>0</v>
      </c>
    </row>
    <row r="5160" spans="1:22" x14ac:dyDescent="0.25">
      <c r="A5160" t="s">
        <v>1569</v>
      </c>
      <c r="B5160">
        <v>328139</v>
      </c>
      <c r="C5160" t="s">
        <v>1908</v>
      </c>
      <c r="D5160" t="s">
        <v>3174</v>
      </c>
      <c r="E5160" t="s">
        <v>1572</v>
      </c>
      <c r="F5160" t="s">
        <v>5448</v>
      </c>
      <c r="G5160" t="s">
        <v>4268</v>
      </c>
      <c r="H5160" s="2">
        <v>44984</v>
      </c>
      <c r="I5160" s="2">
        <v>44984</v>
      </c>
      <c r="J5160"/>
      <c r="K5160"/>
      <c r="L5160">
        <v>0.01</v>
      </c>
      <c r="M5160" t="s">
        <v>4269</v>
      </c>
      <c r="N5160" t="s">
        <v>3482</v>
      </c>
      <c r="O5160"/>
      <c r="P5160" t="s">
        <v>5449</v>
      </c>
      <c r="Q5160" t="s">
        <v>3750</v>
      </c>
      <c r="R5160" t="s">
        <v>15451</v>
      </c>
      <c r="S5160" t="s">
        <v>15436</v>
      </c>
      <c r="T5160" t="s">
        <v>15437</v>
      </c>
      <c r="U5160" t="s">
        <v>15437</v>
      </c>
      <c r="V5160">
        <v>0</v>
      </c>
    </row>
    <row r="5161" spans="1:22" x14ac:dyDescent="0.25">
      <c r="A5161" t="s">
        <v>1569</v>
      </c>
      <c r="B5161">
        <v>328154</v>
      </c>
      <c r="C5161" t="s">
        <v>4593</v>
      </c>
      <c r="D5161" t="s">
        <v>3084</v>
      </c>
      <c r="E5161" t="s">
        <v>1572</v>
      </c>
      <c r="F5161" t="s">
        <v>10907</v>
      </c>
      <c r="G5161" t="s">
        <v>7490</v>
      </c>
      <c r="H5161" s="2">
        <v>44983</v>
      </c>
      <c r="I5161" s="2">
        <v>44983</v>
      </c>
      <c r="J5161"/>
      <c r="K5161"/>
      <c r="L5161">
        <v>0.01</v>
      </c>
      <c r="M5161" t="s">
        <v>7484</v>
      </c>
      <c r="N5161" t="s">
        <v>3865</v>
      </c>
      <c r="O5161"/>
      <c r="P5161" t="s">
        <v>10898</v>
      </c>
      <c r="Q5161" t="s">
        <v>3953</v>
      </c>
      <c r="R5161" t="s">
        <v>15463</v>
      </c>
      <c r="S5161" t="s">
        <v>15436</v>
      </c>
      <c r="T5161" t="s">
        <v>15437</v>
      </c>
      <c r="U5161" t="s">
        <v>15437</v>
      </c>
      <c r="V5161">
        <v>0</v>
      </c>
    </row>
    <row r="5162" spans="1:22" x14ac:dyDescent="0.25">
      <c r="A5162" t="s">
        <v>1569</v>
      </c>
      <c r="B5162">
        <v>328135</v>
      </c>
      <c r="C5162" t="s">
        <v>2973</v>
      </c>
      <c r="D5162" t="s">
        <v>9732</v>
      </c>
      <c r="E5162" t="s">
        <v>1596</v>
      </c>
      <c r="F5162" t="s">
        <v>9708</v>
      </c>
      <c r="G5162" t="s">
        <v>7490</v>
      </c>
      <c r="H5162" s="2">
        <v>44982</v>
      </c>
      <c r="I5162" s="2">
        <v>45705</v>
      </c>
      <c r="J5162"/>
      <c r="K5162"/>
      <c r="L5162">
        <v>22</v>
      </c>
      <c r="M5162" t="s">
        <v>7484</v>
      </c>
      <c r="N5162" t="s">
        <v>3482</v>
      </c>
      <c r="O5162"/>
      <c r="P5162" t="s">
        <v>9696</v>
      </c>
      <c r="Q5162" t="s">
        <v>3590</v>
      </c>
      <c r="R5162" t="s">
        <v>15466</v>
      </c>
      <c r="S5162" t="s">
        <v>15436</v>
      </c>
      <c r="T5162" t="s">
        <v>15437</v>
      </c>
      <c r="U5162" t="s">
        <v>15437</v>
      </c>
      <c r="V5162">
        <v>0.57894736842105265</v>
      </c>
    </row>
    <row r="5163" spans="1:22" x14ac:dyDescent="0.25">
      <c r="A5163" t="s">
        <v>1569</v>
      </c>
      <c r="B5163">
        <v>297948</v>
      </c>
      <c r="C5163" t="s">
        <v>2186</v>
      </c>
      <c r="D5163" t="s">
        <v>8690</v>
      </c>
      <c r="E5163" t="s">
        <v>1572</v>
      </c>
      <c r="F5163" t="s">
        <v>8682</v>
      </c>
      <c r="G5163" t="s">
        <v>7509</v>
      </c>
      <c r="H5163" s="2">
        <v>44981</v>
      </c>
      <c r="I5163" s="2">
        <v>44981</v>
      </c>
      <c r="J5163"/>
      <c r="K5163"/>
      <c r="L5163">
        <v>0.01</v>
      </c>
      <c r="M5163" t="s">
        <v>7484</v>
      </c>
      <c r="N5163" t="s">
        <v>3482</v>
      </c>
      <c r="O5163"/>
      <c r="P5163" t="s">
        <v>8674</v>
      </c>
      <c r="Q5163" t="s">
        <v>8675</v>
      </c>
      <c r="R5163" t="s">
        <v>15466</v>
      </c>
      <c r="S5163" t="s">
        <v>15436</v>
      </c>
      <c r="T5163" t="s">
        <v>15437</v>
      </c>
      <c r="U5163" t="s">
        <v>15437</v>
      </c>
      <c r="V5163">
        <v>0</v>
      </c>
    </row>
    <row r="5164" spans="1:22" x14ac:dyDescent="0.25">
      <c r="A5164" t="s">
        <v>1569</v>
      </c>
      <c r="B5164">
        <v>328121</v>
      </c>
      <c r="C5164" t="s">
        <v>1775</v>
      </c>
      <c r="D5164" t="s">
        <v>10202</v>
      </c>
      <c r="E5164" t="s">
        <v>1572</v>
      </c>
      <c r="F5164" t="s">
        <v>10188</v>
      </c>
      <c r="G5164" t="s">
        <v>7490</v>
      </c>
      <c r="H5164" s="2">
        <v>44981</v>
      </c>
      <c r="I5164" s="2">
        <v>44981</v>
      </c>
      <c r="J5164"/>
      <c r="K5164"/>
      <c r="L5164">
        <v>0.01</v>
      </c>
      <c r="M5164" t="s">
        <v>7484</v>
      </c>
      <c r="N5164" t="s">
        <v>3482</v>
      </c>
      <c r="O5164"/>
      <c r="P5164" t="s">
        <v>10189</v>
      </c>
      <c r="Q5164" t="s">
        <v>10190</v>
      </c>
      <c r="R5164" t="s">
        <v>15468</v>
      </c>
      <c r="S5164" t="s">
        <v>15436</v>
      </c>
      <c r="T5164" t="s">
        <v>15437</v>
      </c>
      <c r="U5164" t="s">
        <v>15437</v>
      </c>
      <c r="V5164">
        <v>0</v>
      </c>
    </row>
    <row r="5165" spans="1:22" x14ac:dyDescent="0.25">
      <c r="A5165" t="s">
        <v>1569</v>
      </c>
      <c r="B5165">
        <v>328122</v>
      </c>
      <c r="C5165" t="s">
        <v>1963</v>
      </c>
      <c r="D5165" t="s">
        <v>12494</v>
      </c>
      <c r="E5165" t="s">
        <v>1572</v>
      </c>
      <c r="F5165" t="s">
        <v>12476</v>
      </c>
      <c r="G5165" t="s">
        <v>7490</v>
      </c>
      <c r="H5165" s="2">
        <v>44981</v>
      </c>
      <c r="I5165" s="2">
        <v>44981</v>
      </c>
      <c r="J5165"/>
      <c r="K5165"/>
      <c r="L5165">
        <v>0.01</v>
      </c>
      <c r="M5165" t="s">
        <v>7484</v>
      </c>
      <c r="N5165" t="s">
        <v>3482</v>
      </c>
      <c r="O5165"/>
      <c r="P5165" t="s">
        <v>12477</v>
      </c>
      <c r="Q5165" t="s">
        <v>3750</v>
      </c>
      <c r="R5165" t="s">
        <v>15465</v>
      </c>
      <c r="S5165" t="s">
        <v>15436</v>
      </c>
      <c r="T5165" t="s">
        <v>15437</v>
      </c>
      <c r="U5165" t="s">
        <v>15437</v>
      </c>
      <c r="V5165">
        <v>0</v>
      </c>
    </row>
    <row r="5166" spans="1:22" x14ac:dyDescent="0.25">
      <c r="A5166" t="s">
        <v>1569</v>
      </c>
      <c r="B5166">
        <v>328125</v>
      </c>
      <c r="C5166" t="s">
        <v>2601</v>
      </c>
      <c r="D5166" t="s">
        <v>1684</v>
      </c>
      <c r="E5166" t="s">
        <v>1572</v>
      </c>
      <c r="F5166" t="s">
        <v>12476</v>
      </c>
      <c r="G5166" t="s">
        <v>7490</v>
      </c>
      <c r="H5166" s="2">
        <v>44981</v>
      </c>
      <c r="I5166" s="2">
        <v>44981</v>
      </c>
      <c r="J5166"/>
      <c r="K5166"/>
      <c r="L5166">
        <v>0.01</v>
      </c>
      <c r="M5166" t="s">
        <v>7484</v>
      </c>
      <c r="N5166" t="s">
        <v>3482</v>
      </c>
      <c r="O5166"/>
      <c r="P5166" t="s">
        <v>12477</v>
      </c>
      <c r="Q5166" t="s">
        <v>3750</v>
      </c>
      <c r="R5166" t="s">
        <v>15465</v>
      </c>
      <c r="S5166" t="s">
        <v>15436</v>
      </c>
      <c r="T5166" t="s">
        <v>15437</v>
      </c>
      <c r="U5166" t="s">
        <v>15437</v>
      </c>
      <c r="V5166">
        <v>0</v>
      </c>
    </row>
    <row r="5167" spans="1:22" x14ac:dyDescent="0.25">
      <c r="A5167" t="s">
        <v>1569</v>
      </c>
      <c r="B5167">
        <v>297959</v>
      </c>
      <c r="C5167" t="s">
        <v>2032</v>
      </c>
      <c r="D5167" t="s">
        <v>2446</v>
      </c>
      <c r="E5167" t="s">
        <v>1572</v>
      </c>
      <c r="F5167" t="s">
        <v>9024</v>
      </c>
      <c r="G5167" t="s">
        <v>7490</v>
      </c>
      <c r="H5167" s="2">
        <v>44980</v>
      </c>
      <c r="I5167" s="2">
        <v>45453</v>
      </c>
      <c r="J5167"/>
      <c r="K5167"/>
      <c r="L5167">
        <v>0.01</v>
      </c>
      <c r="M5167" t="s">
        <v>7484</v>
      </c>
      <c r="N5167" t="s">
        <v>3865</v>
      </c>
      <c r="O5167"/>
      <c r="P5167" t="s">
        <v>9018</v>
      </c>
      <c r="Q5167" t="s">
        <v>4338</v>
      </c>
      <c r="R5167" t="s">
        <v>15468</v>
      </c>
      <c r="S5167" t="s">
        <v>15436</v>
      </c>
      <c r="T5167" t="s">
        <v>15437</v>
      </c>
      <c r="U5167" t="s">
        <v>15437</v>
      </c>
      <c r="V5167">
        <v>0</v>
      </c>
    </row>
    <row r="5168" spans="1:22" x14ac:dyDescent="0.25">
      <c r="A5168" t="s">
        <v>1569</v>
      </c>
      <c r="B5168">
        <v>297958</v>
      </c>
      <c r="C5168" t="s">
        <v>3122</v>
      </c>
      <c r="D5168" t="s">
        <v>9068</v>
      </c>
      <c r="E5168" t="s">
        <v>1572</v>
      </c>
      <c r="F5168" t="s">
        <v>9069</v>
      </c>
      <c r="G5168" t="s">
        <v>8770</v>
      </c>
      <c r="H5168" s="2">
        <v>44980</v>
      </c>
      <c r="I5168" s="2">
        <v>44980</v>
      </c>
      <c r="J5168"/>
      <c r="K5168"/>
      <c r="L5168">
        <v>0.01</v>
      </c>
      <c r="M5168" t="s">
        <v>7484</v>
      </c>
      <c r="N5168" t="s">
        <v>3865</v>
      </c>
      <c r="O5168"/>
      <c r="P5168" t="s">
        <v>9018</v>
      </c>
      <c r="Q5168" t="s">
        <v>4338</v>
      </c>
      <c r="R5168" t="s">
        <v>15468</v>
      </c>
      <c r="S5168" t="s">
        <v>15436</v>
      </c>
      <c r="T5168" t="s">
        <v>15437</v>
      </c>
      <c r="U5168" t="s">
        <v>15437</v>
      </c>
      <c r="V5168">
        <v>0</v>
      </c>
    </row>
    <row r="5169" spans="1:22" x14ac:dyDescent="0.25">
      <c r="A5169" t="s">
        <v>1569</v>
      </c>
      <c r="B5169">
        <v>328099</v>
      </c>
      <c r="C5169" t="s">
        <v>13661</v>
      </c>
      <c r="D5169" t="s">
        <v>13662</v>
      </c>
      <c r="E5169" t="s">
        <v>1607</v>
      </c>
      <c r="F5169" t="s">
        <v>13663</v>
      </c>
      <c r="G5169" t="s">
        <v>7547</v>
      </c>
      <c r="H5169" s="2">
        <v>44980</v>
      </c>
      <c r="I5169" s="2">
        <v>45579</v>
      </c>
      <c r="J5169"/>
      <c r="K5169"/>
      <c r="L5169">
        <v>38</v>
      </c>
      <c r="M5169" t="s">
        <v>7484</v>
      </c>
      <c r="N5169" t="s">
        <v>3482</v>
      </c>
      <c r="O5169"/>
      <c r="P5169" t="s">
        <v>13638</v>
      </c>
      <c r="Q5169" t="s">
        <v>3547</v>
      </c>
      <c r="R5169" t="s">
        <v>15468</v>
      </c>
      <c r="S5169" t="s">
        <v>15436</v>
      </c>
      <c r="T5169" t="s">
        <v>15437</v>
      </c>
      <c r="U5169" t="s">
        <v>1566</v>
      </c>
      <c r="V5169">
        <v>1</v>
      </c>
    </row>
    <row r="5170" spans="1:22" x14ac:dyDescent="0.25">
      <c r="A5170" t="s">
        <v>1569</v>
      </c>
      <c r="B5170">
        <v>328014</v>
      </c>
      <c r="C5170" t="s">
        <v>6438</v>
      </c>
      <c r="D5170" t="s">
        <v>7499</v>
      </c>
      <c r="E5170" t="s">
        <v>1607</v>
      </c>
      <c r="F5170" t="s">
        <v>14225</v>
      </c>
      <c r="G5170" t="s">
        <v>14226</v>
      </c>
      <c r="H5170" s="2">
        <v>44979</v>
      </c>
      <c r="I5170" s="2">
        <v>44979</v>
      </c>
      <c r="J5170"/>
      <c r="K5170"/>
      <c r="L5170">
        <v>38</v>
      </c>
      <c r="M5170" t="s">
        <v>7484</v>
      </c>
      <c r="N5170" t="s">
        <v>1714</v>
      </c>
      <c r="O5170" t="s">
        <v>7120</v>
      </c>
      <c r="P5170" t="s">
        <v>14227</v>
      </c>
      <c r="Q5170" t="s">
        <v>83</v>
      </c>
      <c r="R5170" t="s">
        <v>83</v>
      </c>
      <c r="S5170" t="s">
        <v>15436</v>
      </c>
      <c r="T5170" t="s">
        <v>15437</v>
      </c>
      <c r="U5170" t="s">
        <v>15437</v>
      </c>
      <c r="V5170">
        <v>1</v>
      </c>
    </row>
    <row r="5171" spans="1:22" x14ac:dyDescent="0.25">
      <c r="A5171" t="s">
        <v>1569</v>
      </c>
      <c r="B5171">
        <v>328079</v>
      </c>
      <c r="C5171" t="s">
        <v>8551</v>
      </c>
      <c r="D5171" t="s">
        <v>2409</v>
      </c>
      <c r="E5171" t="s">
        <v>1596</v>
      </c>
      <c r="F5171" t="s">
        <v>8531</v>
      </c>
      <c r="G5171" t="s">
        <v>7490</v>
      </c>
      <c r="H5171" s="2">
        <v>44977</v>
      </c>
      <c r="I5171" s="2">
        <v>44977</v>
      </c>
      <c r="J5171"/>
      <c r="K5171"/>
      <c r="L5171">
        <v>23.5</v>
      </c>
      <c r="M5171" t="s">
        <v>7484</v>
      </c>
      <c r="N5171" t="s">
        <v>1714</v>
      </c>
      <c r="O5171"/>
      <c r="P5171" t="s">
        <v>8513</v>
      </c>
      <c r="Q5171" t="s">
        <v>8514</v>
      </c>
      <c r="R5171" t="s">
        <v>15462</v>
      </c>
      <c r="S5171" t="s">
        <v>15436</v>
      </c>
      <c r="T5171" t="s">
        <v>15437</v>
      </c>
      <c r="U5171" t="s">
        <v>15437</v>
      </c>
      <c r="V5171">
        <v>0.61842105263157898</v>
      </c>
    </row>
    <row r="5172" spans="1:22" x14ac:dyDescent="0.25">
      <c r="A5172" t="s">
        <v>1569</v>
      </c>
      <c r="B5172">
        <v>328095</v>
      </c>
      <c r="C5172" t="s">
        <v>9652</v>
      </c>
      <c r="D5172" t="s">
        <v>9626</v>
      </c>
      <c r="E5172" t="s">
        <v>1572</v>
      </c>
      <c r="F5172" t="s">
        <v>9604</v>
      </c>
      <c r="G5172" t="s">
        <v>7490</v>
      </c>
      <c r="H5172" s="2">
        <v>44977</v>
      </c>
      <c r="I5172" s="2">
        <v>44977</v>
      </c>
      <c r="J5172"/>
      <c r="K5172"/>
      <c r="L5172">
        <v>0.01</v>
      </c>
      <c r="M5172" t="s">
        <v>7484</v>
      </c>
      <c r="N5172" t="s">
        <v>4199</v>
      </c>
      <c r="O5172"/>
      <c r="P5172" t="s">
        <v>9605</v>
      </c>
      <c r="Q5172" t="s">
        <v>4702</v>
      </c>
      <c r="R5172" t="s">
        <v>15449</v>
      </c>
      <c r="S5172" t="s">
        <v>15436</v>
      </c>
      <c r="T5172" t="s">
        <v>15437</v>
      </c>
      <c r="U5172" t="s">
        <v>15437</v>
      </c>
      <c r="V5172">
        <v>0</v>
      </c>
    </row>
    <row r="5173" spans="1:22" x14ac:dyDescent="0.25">
      <c r="A5173" t="s">
        <v>1569</v>
      </c>
      <c r="B5173">
        <v>123626</v>
      </c>
      <c r="C5173" t="s">
        <v>9971</v>
      </c>
      <c r="D5173" t="s">
        <v>1765</v>
      </c>
      <c r="E5173" t="s">
        <v>1607</v>
      </c>
      <c r="F5173" t="s">
        <v>9972</v>
      </c>
      <c r="G5173" t="s">
        <v>9973</v>
      </c>
      <c r="H5173" s="2">
        <v>44977</v>
      </c>
      <c r="I5173" s="2">
        <v>44977</v>
      </c>
      <c r="J5173"/>
      <c r="K5173"/>
      <c r="L5173">
        <v>44</v>
      </c>
      <c r="M5173" t="s">
        <v>7484</v>
      </c>
      <c r="N5173"/>
      <c r="O5173"/>
      <c r="P5173" t="s">
        <v>9946</v>
      </c>
      <c r="Q5173" t="s">
        <v>9947</v>
      </c>
      <c r="R5173" t="s">
        <v>15469</v>
      </c>
      <c r="S5173" t="s">
        <v>15436</v>
      </c>
      <c r="T5173" t="s">
        <v>15437</v>
      </c>
      <c r="U5173" t="s">
        <v>15437</v>
      </c>
      <c r="V5173">
        <v>1</v>
      </c>
    </row>
    <row r="5174" spans="1:22" x14ac:dyDescent="0.25">
      <c r="A5174" t="s">
        <v>1569</v>
      </c>
      <c r="B5174">
        <v>328086</v>
      </c>
      <c r="C5174" t="s">
        <v>2068</v>
      </c>
      <c r="D5174" t="s">
        <v>11980</v>
      </c>
      <c r="E5174" t="s">
        <v>1572</v>
      </c>
      <c r="F5174" t="s">
        <v>11956</v>
      </c>
      <c r="G5174" t="s">
        <v>7490</v>
      </c>
      <c r="H5174" s="2">
        <v>44977</v>
      </c>
      <c r="I5174" s="2">
        <v>44977</v>
      </c>
      <c r="J5174"/>
      <c r="K5174"/>
      <c r="L5174">
        <v>0.01</v>
      </c>
      <c r="M5174" t="s">
        <v>7484</v>
      </c>
      <c r="N5174" t="s">
        <v>3865</v>
      </c>
      <c r="O5174"/>
      <c r="P5174" t="s">
        <v>11957</v>
      </c>
      <c r="Q5174" t="s">
        <v>4910</v>
      </c>
      <c r="R5174" t="s">
        <v>15463</v>
      </c>
      <c r="S5174" t="s">
        <v>15436</v>
      </c>
      <c r="T5174" t="s">
        <v>15437</v>
      </c>
      <c r="U5174" t="s">
        <v>15437</v>
      </c>
      <c r="V5174">
        <v>0</v>
      </c>
    </row>
    <row r="5175" spans="1:22" x14ac:dyDescent="0.25">
      <c r="A5175" t="s">
        <v>1569</v>
      </c>
      <c r="B5175">
        <v>328078</v>
      </c>
      <c r="C5175" t="s">
        <v>1597</v>
      </c>
      <c r="D5175" t="s">
        <v>12545</v>
      </c>
      <c r="E5175" t="s">
        <v>1596</v>
      </c>
      <c r="F5175" t="s">
        <v>12513</v>
      </c>
      <c r="G5175" t="s">
        <v>7490</v>
      </c>
      <c r="H5175" s="2">
        <v>44977</v>
      </c>
      <c r="I5175" s="2">
        <v>44977</v>
      </c>
      <c r="J5175"/>
      <c r="K5175"/>
      <c r="L5175">
        <v>16</v>
      </c>
      <c r="M5175" t="s">
        <v>7484</v>
      </c>
      <c r="N5175" t="s">
        <v>1576</v>
      </c>
      <c r="O5175"/>
      <c r="P5175" t="s">
        <v>12514</v>
      </c>
      <c r="Q5175" t="s">
        <v>12515</v>
      </c>
      <c r="R5175" t="s">
        <v>15464</v>
      </c>
      <c r="S5175" t="s">
        <v>15436</v>
      </c>
      <c r="T5175" t="s">
        <v>15437</v>
      </c>
      <c r="U5175" t="s">
        <v>15437</v>
      </c>
      <c r="V5175">
        <v>0.42105263157894735</v>
      </c>
    </row>
    <row r="5176" spans="1:22" x14ac:dyDescent="0.25">
      <c r="A5176" t="s">
        <v>1569</v>
      </c>
      <c r="B5176">
        <v>327929</v>
      </c>
      <c r="C5176" t="s">
        <v>2716</v>
      </c>
      <c r="D5176" t="s">
        <v>4153</v>
      </c>
      <c r="E5176" t="s">
        <v>1607</v>
      </c>
      <c r="F5176" t="s">
        <v>13599</v>
      </c>
      <c r="G5176" t="s">
        <v>4326</v>
      </c>
      <c r="H5176" s="2">
        <v>44977</v>
      </c>
      <c r="I5176" s="2">
        <v>45691</v>
      </c>
      <c r="J5176"/>
      <c r="K5176"/>
      <c r="L5176">
        <v>38</v>
      </c>
      <c r="M5176" t="s">
        <v>7484</v>
      </c>
      <c r="N5176" t="s">
        <v>4199</v>
      </c>
      <c r="O5176"/>
      <c r="P5176" t="s">
        <v>13591</v>
      </c>
      <c r="Q5176" t="s">
        <v>13592</v>
      </c>
      <c r="R5176" t="s">
        <v>15449</v>
      </c>
      <c r="S5176" t="s">
        <v>15436</v>
      </c>
      <c r="T5176" t="s">
        <v>15437</v>
      </c>
      <c r="U5176" t="s">
        <v>1566</v>
      </c>
      <c r="V5176">
        <v>1</v>
      </c>
    </row>
    <row r="5177" spans="1:22" x14ac:dyDescent="0.25">
      <c r="A5177" t="s">
        <v>1569</v>
      </c>
      <c r="B5177">
        <v>327648</v>
      </c>
      <c r="C5177" t="s">
        <v>14354</v>
      </c>
      <c r="D5177" t="s">
        <v>14355</v>
      </c>
      <c r="E5177" t="s">
        <v>1607</v>
      </c>
      <c r="F5177" t="s">
        <v>14356</v>
      </c>
      <c r="G5177" t="s">
        <v>14357</v>
      </c>
      <c r="H5177" s="2">
        <v>44977</v>
      </c>
      <c r="I5177" s="2">
        <v>44977</v>
      </c>
      <c r="J5177"/>
      <c r="K5177"/>
      <c r="L5177">
        <v>38</v>
      </c>
      <c r="M5177" t="s">
        <v>7484</v>
      </c>
      <c r="N5177" t="s">
        <v>1714</v>
      </c>
      <c r="O5177" t="s">
        <v>7120</v>
      </c>
      <c r="P5177" t="s">
        <v>14320</v>
      </c>
      <c r="Q5177" t="s">
        <v>17</v>
      </c>
      <c r="R5177" t="s">
        <v>17</v>
      </c>
      <c r="S5177" t="s">
        <v>15436</v>
      </c>
      <c r="T5177" t="s">
        <v>15437</v>
      </c>
      <c r="U5177" t="s">
        <v>15437</v>
      </c>
      <c r="V5177">
        <v>1</v>
      </c>
    </row>
    <row r="5178" spans="1:22" x14ac:dyDescent="0.25">
      <c r="A5178" t="s">
        <v>1569</v>
      </c>
      <c r="B5178">
        <v>327898</v>
      </c>
      <c r="C5178" t="s">
        <v>14566</v>
      </c>
      <c r="D5178" t="s">
        <v>14567</v>
      </c>
      <c r="E5178" t="s">
        <v>1607</v>
      </c>
      <c r="F5178" t="s">
        <v>14568</v>
      </c>
      <c r="G5178" t="s">
        <v>14569</v>
      </c>
      <c r="H5178" s="2">
        <v>44977</v>
      </c>
      <c r="I5178" s="2">
        <v>44977</v>
      </c>
      <c r="J5178"/>
      <c r="K5178"/>
      <c r="L5178">
        <v>38</v>
      </c>
      <c r="M5178" t="s">
        <v>7484</v>
      </c>
      <c r="N5178" t="s">
        <v>3482</v>
      </c>
      <c r="O5178" t="s">
        <v>7120</v>
      </c>
      <c r="P5178" t="s">
        <v>14554</v>
      </c>
      <c r="Q5178" t="s">
        <v>14555</v>
      </c>
      <c r="R5178" t="s">
        <v>15472</v>
      </c>
      <c r="S5178" t="s">
        <v>15436</v>
      </c>
      <c r="T5178" t="s">
        <v>15437</v>
      </c>
      <c r="U5178" t="s">
        <v>15437</v>
      </c>
      <c r="V5178">
        <v>1</v>
      </c>
    </row>
    <row r="5179" spans="1:22" x14ac:dyDescent="0.25">
      <c r="A5179" t="s">
        <v>1569</v>
      </c>
      <c r="B5179">
        <v>327798</v>
      </c>
      <c r="C5179" t="s">
        <v>14942</v>
      </c>
      <c r="D5179" t="s">
        <v>14943</v>
      </c>
      <c r="E5179" t="s">
        <v>1607</v>
      </c>
      <c r="F5179" t="s">
        <v>14923</v>
      </c>
      <c r="G5179" t="s">
        <v>14924</v>
      </c>
      <c r="H5179" s="2">
        <v>44977</v>
      </c>
      <c r="I5179" s="2">
        <v>44977</v>
      </c>
      <c r="J5179"/>
      <c r="K5179"/>
      <c r="L5179">
        <v>38</v>
      </c>
      <c r="M5179" t="s">
        <v>7484</v>
      </c>
      <c r="N5179" t="s">
        <v>1714</v>
      </c>
      <c r="O5179" t="s">
        <v>7120</v>
      </c>
      <c r="P5179" t="s">
        <v>14916</v>
      </c>
      <c r="Q5179" t="s">
        <v>14917</v>
      </c>
      <c r="R5179" t="s">
        <v>15472</v>
      </c>
      <c r="S5179" t="s">
        <v>15436</v>
      </c>
      <c r="T5179" t="s">
        <v>15437</v>
      </c>
      <c r="U5179" t="s">
        <v>15437</v>
      </c>
      <c r="V5179">
        <v>1</v>
      </c>
    </row>
    <row r="5180" spans="1:22" x14ac:dyDescent="0.25">
      <c r="A5180" t="s">
        <v>1569</v>
      </c>
      <c r="B5180">
        <v>327968</v>
      </c>
      <c r="C5180" t="s">
        <v>3023</v>
      </c>
      <c r="D5180" t="s">
        <v>4411</v>
      </c>
      <c r="E5180" t="s">
        <v>1572</v>
      </c>
      <c r="F5180" t="s">
        <v>4372</v>
      </c>
      <c r="G5180" t="s">
        <v>4268</v>
      </c>
      <c r="H5180" s="2">
        <v>44977</v>
      </c>
      <c r="I5180" s="2">
        <v>45229</v>
      </c>
      <c r="J5180"/>
      <c r="K5180"/>
      <c r="L5180">
        <v>0.01</v>
      </c>
      <c r="M5180" t="s">
        <v>4269</v>
      </c>
      <c r="N5180" t="s">
        <v>4199</v>
      </c>
      <c r="O5180"/>
      <c r="P5180" t="s">
        <v>4373</v>
      </c>
      <c r="Q5180" t="s">
        <v>4374</v>
      </c>
      <c r="R5180" t="s">
        <v>15449</v>
      </c>
      <c r="S5180" t="s">
        <v>15436</v>
      </c>
      <c r="T5180" t="s">
        <v>15437</v>
      </c>
      <c r="U5180" t="s">
        <v>15437</v>
      </c>
      <c r="V5180">
        <v>0</v>
      </c>
    </row>
    <row r="5181" spans="1:22" x14ac:dyDescent="0.25">
      <c r="A5181" t="s">
        <v>1569</v>
      </c>
      <c r="B5181">
        <v>328088</v>
      </c>
      <c r="C5181" t="s">
        <v>2322</v>
      </c>
      <c r="D5181" t="s">
        <v>5872</v>
      </c>
      <c r="E5181" t="s">
        <v>1572</v>
      </c>
      <c r="F5181" t="s">
        <v>5855</v>
      </c>
      <c r="G5181" t="s">
        <v>4268</v>
      </c>
      <c r="H5181" s="2">
        <v>44977</v>
      </c>
      <c r="I5181" s="2">
        <v>44977</v>
      </c>
      <c r="J5181"/>
      <c r="K5181"/>
      <c r="L5181">
        <v>0.01</v>
      </c>
      <c r="M5181" t="s">
        <v>4269</v>
      </c>
      <c r="N5181" t="s">
        <v>3865</v>
      </c>
      <c r="O5181"/>
      <c r="P5181" t="s">
        <v>5856</v>
      </c>
      <c r="Q5181" t="s">
        <v>5857</v>
      </c>
      <c r="R5181" t="s">
        <v>15452</v>
      </c>
      <c r="S5181" t="s">
        <v>15436</v>
      </c>
      <c r="T5181" t="s">
        <v>15437</v>
      </c>
      <c r="U5181" t="s">
        <v>15437</v>
      </c>
      <c r="V5181">
        <v>0</v>
      </c>
    </row>
    <row r="5182" spans="1:22" x14ac:dyDescent="0.25">
      <c r="A5182" t="s">
        <v>1569</v>
      </c>
      <c r="B5182">
        <v>328026</v>
      </c>
      <c r="C5182" t="s">
        <v>6897</v>
      </c>
      <c r="D5182" t="s">
        <v>6898</v>
      </c>
      <c r="E5182" t="s">
        <v>1607</v>
      </c>
      <c r="F5182" t="s">
        <v>6899</v>
      </c>
      <c r="G5182" t="s">
        <v>4310</v>
      </c>
      <c r="H5182" s="2">
        <v>44977</v>
      </c>
      <c r="I5182" s="2">
        <v>45005</v>
      </c>
      <c r="J5182"/>
      <c r="K5182"/>
      <c r="L5182">
        <v>38</v>
      </c>
      <c r="M5182" t="s">
        <v>4269</v>
      </c>
      <c r="N5182" t="s">
        <v>3482</v>
      </c>
      <c r="O5182"/>
      <c r="P5182" t="s">
        <v>6888</v>
      </c>
      <c r="Q5182" t="s">
        <v>6889</v>
      </c>
      <c r="R5182" t="s">
        <v>15451</v>
      </c>
      <c r="S5182" t="s">
        <v>15436</v>
      </c>
      <c r="T5182" t="s">
        <v>15437</v>
      </c>
      <c r="U5182" t="s">
        <v>1566</v>
      </c>
      <c r="V5182">
        <v>1</v>
      </c>
    </row>
    <row r="5183" spans="1:22" x14ac:dyDescent="0.25">
      <c r="A5183" t="s">
        <v>1569</v>
      </c>
      <c r="B5183">
        <v>328085</v>
      </c>
      <c r="C5183" t="s">
        <v>4971</v>
      </c>
      <c r="D5183" t="s">
        <v>6900</v>
      </c>
      <c r="E5183" t="s">
        <v>1607</v>
      </c>
      <c r="F5183" t="s">
        <v>6899</v>
      </c>
      <c r="G5183" t="s">
        <v>4310</v>
      </c>
      <c r="H5183" s="2">
        <v>44977</v>
      </c>
      <c r="I5183" s="2">
        <v>45523</v>
      </c>
      <c r="J5183"/>
      <c r="K5183"/>
      <c r="L5183">
        <v>38</v>
      </c>
      <c r="M5183" t="s">
        <v>4269</v>
      </c>
      <c r="N5183" t="s">
        <v>3482</v>
      </c>
      <c r="O5183"/>
      <c r="P5183" t="s">
        <v>6888</v>
      </c>
      <c r="Q5183" t="s">
        <v>6889</v>
      </c>
      <c r="R5183" t="s">
        <v>15451</v>
      </c>
      <c r="S5183" t="s">
        <v>15436</v>
      </c>
      <c r="T5183" t="s">
        <v>15437</v>
      </c>
      <c r="U5183" t="s">
        <v>1566</v>
      </c>
      <c r="V5183">
        <v>1</v>
      </c>
    </row>
    <row r="5184" spans="1:22" x14ac:dyDescent="0.25">
      <c r="A5184" t="s">
        <v>1569</v>
      </c>
      <c r="B5184">
        <v>328049</v>
      </c>
      <c r="C5184" t="s">
        <v>6901</v>
      </c>
      <c r="D5184" t="s">
        <v>6902</v>
      </c>
      <c r="E5184" t="s">
        <v>1596</v>
      </c>
      <c r="F5184" t="s">
        <v>6887</v>
      </c>
      <c r="G5184" t="s">
        <v>4294</v>
      </c>
      <c r="H5184" s="2">
        <v>44977</v>
      </c>
      <c r="I5184" s="2">
        <v>45509</v>
      </c>
      <c r="J5184"/>
      <c r="K5184"/>
      <c r="L5184">
        <v>27.5</v>
      </c>
      <c r="M5184" t="s">
        <v>4269</v>
      </c>
      <c r="N5184" t="s">
        <v>3482</v>
      </c>
      <c r="O5184"/>
      <c r="P5184" t="s">
        <v>6888</v>
      </c>
      <c r="Q5184" t="s">
        <v>6889</v>
      </c>
      <c r="R5184" t="s">
        <v>15451</v>
      </c>
      <c r="S5184" t="s">
        <v>15436</v>
      </c>
      <c r="T5184" t="s">
        <v>15437</v>
      </c>
      <c r="U5184" t="s">
        <v>15437</v>
      </c>
      <c r="V5184">
        <v>0.72368421052631582</v>
      </c>
    </row>
    <row r="5185" spans="1:22" x14ac:dyDescent="0.25">
      <c r="A5185" t="s">
        <v>1569</v>
      </c>
      <c r="B5185">
        <v>328041</v>
      </c>
      <c r="C5185" t="s">
        <v>6903</v>
      </c>
      <c r="D5185" t="s">
        <v>6904</v>
      </c>
      <c r="E5185" t="s">
        <v>1572</v>
      </c>
      <c r="F5185" t="s">
        <v>6890</v>
      </c>
      <c r="G5185" t="s">
        <v>4268</v>
      </c>
      <c r="H5185" s="2">
        <v>44977</v>
      </c>
      <c r="I5185" s="2">
        <v>44977</v>
      </c>
      <c r="J5185"/>
      <c r="K5185"/>
      <c r="L5185">
        <v>0.01</v>
      </c>
      <c r="M5185" t="s">
        <v>4269</v>
      </c>
      <c r="N5185" t="s">
        <v>3482</v>
      </c>
      <c r="O5185"/>
      <c r="P5185" t="s">
        <v>6888</v>
      </c>
      <c r="Q5185" t="s">
        <v>6889</v>
      </c>
      <c r="R5185" t="s">
        <v>15451</v>
      </c>
      <c r="S5185" t="s">
        <v>15436</v>
      </c>
      <c r="T5185" t="s">
        <v>15437</v>
      </c>
      <c r="U5185" t="s">
        <v>15437</v>
      </c>
      <c r="V5185">
        <v>0</v>
      </c>
    </row>
    <row r="5186" spans="1:22" x14ac:dyDescent="0.25">
      <c r="A5186" t="s">
        <v>1569</v>
      </c>
      <c r="B5186">
        <v>328072</v>
      </c>
      <c r="C5186" t="s">
        <v>1910</v>
      </c>
      <c r="D5186" t="s">
        <v>6905</v>
      </c>
      <c r="E5186" t="s">
        <v>1572</v>
      </c>
      <c r="F5186" t="s">
        <v>6890</v>
      </c>
      <c r="G5186" t="s">
        <v>4268</v>
      </c>
      <c r="H5186" s="2">
        <v>44977</v>
      </c>
      <c r="I5186" s="2">
        <v>44977</v>
      </c>
      <c r="J5186"/>
      <c r="K5186"/>
      <c r="L5186">
        <v>0.01</v>
      </c>
      <c r="M5186" t="s">
        <v>4269</v>
      </c>
      <c r="N5186" t="s">
        <v>3482</v>
      </c>
      <c r="O5186"/>
      <c r="P5186" t="s">
        <v>6888</v>
      </c>
      <c r="Q5186" t="s">
        <v>6889</v>
      </c>
      <c r="R5186" t="s">
        <v>15451</v>
      </c>
      <c r="S5186" t="s">
        <v>15436</v>
      </c>
      <c r="T5186" t="s">
        <v>15437</v>
      </c>
      <c r="U5186" t="s">
        <v>15437</v>
      </c>
      <c r="V5186">
        <v>0</v>
      </c>
    </row>
    <row r="5187" spans="1:22" x14ac:dyDescent="0.25">
      <c r="A5187" t="s">
        <v>1569</v>
      </c>
      <c r="B5187">
        <v>328046</v>
      </c>
      <c r="C5187" t="s">
        <v>2023</v>
      </c>
      <c r="D5187" t="s">
        <v>2509</v>
      </c>
      <c r="E5187" t="s">
        <v>1572</v>
      </c>
      <c r="F5187" t="s">
        <v>6890</v>
      </c>
      <c r="G5187" t="s">
        <v>4268</v>
      </c>
      <c r="H5187" s="2">
        <v>44977</v>
      </c>
      <c r="I5187" s="2">
        <v>45691</v>
      </c>
      <c r="J5187"/>
      <c r="K5187"/>
      <c r="L5187">
        <v>0.01</v>
      </c>
      <c r="M5187" t="s">
        <v>4269</v>
      </c>
      <c r="N5187" t="s">
        <v>3482</v>
      </c>
      <c r="O5187"/>
      <c r="P5187" t="s">
        <v>6888</v>
      </c>
      <c r="Q5187" t="s">
        <v>6889</v>
      </c>
      <c r="R5187" t="s">
        <v>15451</v>
      </c>
      <c r="S5187" t="s">
        <v>15436</v>
      </c>
      <c r="T5187" t="s">
        <v>15437</v>
      </c>
      <c r="U5187" t="s">
        <v>15437</v>
      </c>
      <c r="V5187">
        <v>0</v>
      </c>
    </row>
    <row r="5188" spans="1:22" x14ac:dyDescent="0.25">
      <c r="A5188" t="s">
        <v>1569</v>
      </c>
      <c r="B5188">
        <v>328093</v>
      </c>
      <c r="C5188" t="s">
        <v>2986</v>
      </c>
      <c r="D5188" t="s">
        <v>1790</v>
      </c>
      <c r="E5188" t="s">
        <v>1572</v>
      </c>
      <c r="F5188" t="s">
        <v>6890</v>
      </c>
      <c r="G5188" t="s">
        <v>4268</v>
      </c>
      <c r="H5188" s="2">
        <v>44977</v>
      </c>
      <c r="I5188" s="2">
        <v>44977</v>
      </c>
      <c r="J5188"/>
      <c r="K5188"/>
      <c r="L5188">
        <v>0.01</v>
      </c>
      <c r="M5188" t="s">
        <v>4269</v>
      </c>
      <c r="N5188" t="s">
        <v>3482</v>
      </c>
      <c r="O5188"/>
      <c r="P5188" t="s">
        <v>6888</v>
      </c>
      <c r="Q5188" t="s">
        <v>6889</v>
      </c>
      <c r="R5188" t="s">
        <v>15451</v>
      </c>
      <c r="S5188" t="s">
        <v>15436</v>
      </c>
      <c r="T5188" t="s">
        <v>15437</v>
      </c>
      <c r="U5188" t="s">
        <v>15437</v>
      </c>
      <c r="V5188">
        <v>0</v>
      </c>
    </row>
    <row r="5189" spans="1:22" x14ac:dyDescent="0.25">
      <c r="A5189" t="s">
        <v>1569</v>
      </c>
      <c r="B5189">
        <v>328004</v>
      </c>
      <c r="C5189" t="s">
        <v>1863</v>
      </c>
      <c r="D5189" t="s">
        <v>1687</v>
      </c>
      <c r="E5189" t="s">
        <v>1572</v>
      </c>
      <c r="F5189" t="s">
        <v>8001</v>
      </c>
      <c r="G5189" t="s">
        <v>7490</v>
      </c>
      <c r="H5189" s="2">
        <v>44975</v>
      </c>
      <c r="I5189" s="2">
        <v>44975</v>
      </c>
      <c r="J5189"/>
      <c r="K5189"/>
      <c r="L5189">
        <v>0.01</v>
      </c>
      <c r="M5189" t="s">
        <v>7484</v>
      </c>
      <c r="N5189" t="s">
        <v>1714</v>
      </c>
      <c r="O5189"/>
      <c r="P5189" t="s">
        <v>7996</v>
      </c>
      <c r="Q5189" t="s">
        <v>4271</v>
      </c>
      <c r="R5189" t="s">
        <v>15461</v>
      </c>
      <c r="S5189" t="s">
        <v>15436</v>
      </c>
      <c r="T5189" t="s">
        <v>15437</v>
      </c>
      <c r="U5189" t="s">
        <v>15437</v>
      </c>
      <c r="V5189">
        <v>0</v>
      </c>
    </row>
    <row r="5190" spans="1:22" x14ac:dyDescent="0.25">
      <c r="A5190" t="s">
        <v>1569</v>
      </c>
      <c r="B5190">
        <v>328039</v>
      </c>
      <c r="C5190" t="s">
        <v>5656</v>
      </c>
      <c r="D5190" t="s">
        <v>2811</v>
      </c>
      <c r="E5190" t="s">
        <v>1572</v>
      </c>
      <c r="F5190" t="s">
        <v>8689</v>
      </c>
      <c r="G5190" t="s">
        <v>7483</v>
      </c>
      <c r="H5190" s="2">
        <v>44975</v>
      </c>
      <c r="I5190" s="2">
        <v>44975</v>
      </c>
      <c r="J5190"/>
      <c r="K5190"/>
      <c r="L5190">
        <v>0.01</v>
      </c>
      <c r="M5190" t="s">
        <v>7484</v>
      </c>
      <c r="N5190" t="s">
        <v>3482</v>
      </c>
      <c r="O5190"/>
      <c r="P5190" t="s">
        <v>8674</v>
      </c>
      <c r="Q5190" t="s">
        <v>8675</v>
      </c>
      <c r="R5190" t="s">
        <v>15466</v>
      </c>
      <c r="S5190" t="s">
        <v>15436</v>
      </c>
      <c r="T5190" t="s">
        <v>15437</v>
      </c>
      <c r="U5190" t="s">
        <v>15437</v>
      </c>
      <c r="V5190">
        <v>0</v>
      </c>
    </row>
    <row r="5191" spans="1:22" x14ac:dyDescent="0.25">
      <c r="A5191" t="s">
        <v>1569</v>
      </c>
      <c r="B5191">
        <v>328009</v>
      </c>
      <c r="C5191" t="s">
        <v>2941</v>
      </c>
      <c r="D5191" t="s">
        <v>8996</v>
      </c>
      <c r="E5191" t="s">
        <v>1572</v>
      </c>
      <c r="F5191" t="s">
        <v>8979</v>
      </c>
      <c r="G5191" t="s">
        <v>7490</v>
      </c>
      <c r="H5191" s="2">
        <v>44975</v>
      </c>
      <c r="I5191" s="2">
        <v>44975</v>
      </c>
      <c r="J5191"/>
      <c r="K5191"/>
      <c r="L5191">
        <v>0.01</v>
      </c>
      <c r="M5191" t="s">
        <v>7484</v>
      </c>
      <c r="N5191" t="s">
        <v>3865</v>
      </c>
      <c r="O5191"/>
      <c r="P5191" t="s">
        <v>8980</v>
      </c>
      <c r="Q5191" t="s">
        <v>4579</v>
      </c>
      <c r="R5191" t="s">
        <v>15463</v>
      </c>
      <c r="S5191" t="s">
        <v>15436</v>
      </c>
      <c r="T5191" t="s">
        <v>15437</v>
      </c>
      <c r="U5191" t="s">
        <v>15437</v>
      </c>
      <c r="V5191">
        <v>0</v>
      </c>
    </row>
    <row r="5192" spans="1:22" x14ac:dyDescent="0.25">
      <c r="A5192" t="s">
        <v>1569</v>
      </c>
      <c r="B5192">
        <v>328021</v>
      </c>
      <c r="C5192" t="s">
        <v>1613</v>
      </c>
      <c r="D5192" t="s">
        <v>7101</v>
      </c>
      <c r="E5192" t="s">
        <v>1596</v>
      </c>
      <c r="F5192" t="s">
        <v>13688</v>
      </c>
      <c r="G5192" t="s">
        <v>7490</v>
      </c>
      <c r="H5192" s="2">
        <v>44975</v>
      </c>
      <c r="I5192" s="2">
        <v>45635</v>
      </c>
      <c r="J5192"/>
      <c r="K5192"/>
      <c r="L5192">
        <v>33.5</v>
      </c>
      <c r="M5192" t="s">
        <v>7484</v>
      </c>
      <c r="N5192" t="s">
        <v>3865</v>
      </c>
      <c r="O5192"/>
      <c r="P5192" t="s">
        <v>13689</v>
      </c>
      <c r="Q5192" t="s">
        <v>13690</v>
      </c>
      <c r="R5192" t="s">
        <v>15467</v>
      </c>
      <c r="S5192" t="s">
        <v>15436</v>
      </c>
      <c r="T5192" t="s">
        <v>15437</v>
      </c>
      <c r="U5192" t="s">
        <v>15437</v>
      </c>
      <c r="V5192">
        <v>0.88157894736842102</v>
      </c>
    </row>
    <row r="5193" spans="1:22" x14ac:dyDescent="0.25">
      <c r="A5193" t="s">
        <v>1569</v>
      </c>
      <c r="B5193">
        <v>328013</v>
      </c>
      <c r="C5193" t="s">
        <v>4928</v>
      </c>
      <c r="D5193" t="s">
        <v>1750</v>
      </c>
      <c r="E5193" t="s">
        <v>1572</v>
      </c>
      <c r="F5193" t="s">
        <v>4908</v>
      </c>
      <c r="G5193" t="s">
        <v>4268</v>
      </c>
      <c r="H5193" s="2">
        <v>44975</v>
      </c>
      <c r="I5193" s="2">
        <v>44975</v>
      </c>
      <c r="J5193"/>
      <c r="K5193"/>
      <c r="L5193">
        <v>0.01</v>
      </c>
      <c r="M5193" t="s">
        <v>4269</v>
      </c>
      <c r="N5193" t="s">
        <v>3865</v>
      </c>
      <c r="O5193"/>
      <c r="P5193" t="s">
        <v>4909</v>
      </c>
      <c r="Q5193" t="s">
        <v>4910</v>
      </c>
      <c r="R5193" t="s">
        <v>15448</v>
      </c>
      <c r="S5193" t="s">
        <v>15436</v>
      </c>
      <c r="T5193" t="s">
        <v>15437</v>
      </c>
      <c r="U5193" t="s">
        <v>15437</v>
      </c>
      <c r="V5193">
        <v>0</v>
      </c>
    </row>
    <row r="5194" spans="1:22" x14ac:dyDescent="0.25">
      <c r="A5194" t="s">
        <v>1569</v>
      </c>
      <c r="B5194">
        <v>328007</v>
      </c>
      <c r="C5194" t="s">
        <v>5391</v>
      </c>
      <c r="D5194" t="s">
        <v>5392</v>
      </c>
      <c r="E5194" t="s">
        <v>1596</v>
      </c>
      <c r="F5194" t="s">
        <v>5373</v>
      </c>
      <c r="G5194" t="s">
        <v>4294</v>
      </c>
      <c r="H5194" s="2">
        <v>44975</v>
      </c>
      <c r="I5194" s="2">
        <v>45033</v>
      </c>
      <c r="J5194"/>
      <c r="K5194"/>
      <c r="L5194">
        <v>20</v>
      </c>
      <c r="M5194" t="s">
        <v>4269</v>
      </c>
      <c r="N5194" t="s">
        <v>1714</v>
      </c>
      <c r="O5194"/>
      <c r="P5194" t="s">
        <v>5366</v>
      </c>
      <c r="Q5194" t="s">
        <v>5367</v>
      </c>
      <c r="R5194" t="s">
        <v>15454</v>
      </c>
      <c r="S5194" t="s">
        <v>15436</v>
      </c>
      <c r="T5194" t="s">
        <v>15437</v>
      </c>
      <c r="U5194" t="s">
        <v>15437</v>
      </c>
      <c r="V5194">
        <v>0.52631578947368418</v>
      </c>
    </row>
    <row r="5195" spans="1:22" x14ac:dyDescent="0.25">
      <c r="A5195" t="s">
        <v>1569</v>
      </c>
      <c r="B5195">
        <v>327973</v>
      </c>
      <c r="C5195" t="s">
        <v>1802</v>
      </c>
      <c r="D5195" t="s">
        <v>7527</v>
      </c>
      <c r="E5195" t="s">
        <v>1596</v>
      </c>
      <c r="F5195" t="s">
        <v>13020</v>
      </c>
      <c r="G5195" t="s">
        <v>7490</v>
      </c>
      <c r="H5195" s="2">
        <v>44974</v>
      </c>
      <c r="I5195" s="2">
        <v>45005</v>
      </c>
      <c r="J5195"/>
      <c r="K5195"/>
      <c r="L5195">
        <v>32.5</v>
      </c>
      <c r="M5195" t="s">
        <v>7484</v>
      </c>
      <c r="N5195" t="s">
        <v>3482</v>
      </c>
      <c r="O5195"/>
      <c r="P5195" t="s">
        <v>13016</v>
      </c>
      <c r="Q5195" t="s">
        <v>13017</v>
      </c>
      <c r="R5195" t="s">
        <v>15466</v>
      </c>
      <c r="S5195" t="s">
        <v>15436</v>
      </c>
      <c r="T5195" t="s">
        <v>15437</v>
      </c>
      <c r="U5195" t="s">
        <v>15437</v>
      </c>
      <c r="V5195">
        <v>0.85526315789473684</v>
      </c>
    </row>
    <row r="5196" spans="1:22" x14ac:dyDescent="0.25">
      <c r="A5196" t="s">
        <v>1569</v>
      </c>
      <c r="B5196">
        <v>298926</v>
      </c>
      <c r="C5196" t="s">
        <v>2955</v>
      </c>
      <c r="D5196" t="s">
        <v>3451</v>
      </c>
      <c r="E5196" t="s">
        <v>1572</v>
      </c>
      <c r="F5196" t="s">
        <v>8404</v>
      </c>
      <c r="G5196" t="s">
        <v>7490</v>
      </c>
      <c r="H5196" s="2">
        <v>44972</v>
      </c>
      <c r="I5196" s="2">
        <v>45369</v>
      </c>
      <c r="J5196"/>
      <c r="K5196"/>
      <c r="L5196">
        <v>0.01</v>
      </c>
      <c r="M5196" t="s">
        <v>7484</v>
      </c>
      <c r="N5196" t="s">
        <v>1576</v>
      </c>
      <c r="O5196"/>
      <c r="P5196" t="s">
        <v>8405</v>
      </c>
      <c r="Q5196" t="s">
        <v>8406</v>
      </c>
      <c r="R5196" t="s">
        <v>15464</v>
      </c>
      <c r="S5196" t="s">
        <v>15436</v>
      </c>
      <c r="T5196" t="s">
        <v>15437</v>
      </c>
      <c r="U5196" t="s">
        <v>15437</v>
      </c>
      <c r="V5196">
        <v>0</v>
      </c>
    </row>
    <row r="5197" spans="1:22" x14ac:dyDescent="0.25">
      <c r="A5197" t="s">
        <v>1569</v>
      </c>
      <c r="B5197">
        <v>327953</v>
      </c>
      <c r="C5197" t="s">
        <v>2467</v>
      </c>
      <c r="D5197" t="s">
        <v>3280</v>
      </c>
      <c r="E5197" t="s">
        <v>1596</v>
      </c>
      <c r="F5197" t="s">
        <v>12691</v>
      </c>
      <c r="G5197" t="s">
        <v>7534</v>
      </c>
      <c r="H5197" s="2">
        <v>44971</v>
      </c>
      <c r="I5197" s="2">
        <v>45495</v>
      </c>
      <c r="J5197"/>
      <c r="K5197"/>
      <c r="L5197">
        <v>21.5</v>
      </c>
      <c r="M5197" t="s">
        <v>7484</v>
      </c>
      <c r="N5197" t="s">
        <v>3482</v>
      </c>
      <c r="O5197"/>
      <c r="P5197" t="s">
        <v>12669</v>
      </c>
      <c r="Q5197" t="s">
        <v>12670</v>
      </c>
      <c r="R5197" t="s">
        <v>15468</v>
      </c>
      <c r="S5197" t="s">
        <v>15436</v>
      </c>
      <c r="T5197" t="s">
        <v>15437</v>
      </c>
      <c r="U5197" t="s">
        <v>15437</v>
      </c>
      <c r="V5197">
        <v>0.56578947368421051</v>
      </c>
    </row>
    <row r="5198" spans="1:22" x14ac:dyDescent="0.25">
      <c r="A5198" t="s">
        <v>1569</v>
      </c>
      <c r="B5198">
        <v>327905</v>
      </c>
      <c r="C5198" t="s">
        <v>3243</v>
      </c>
      <c r="D5198" t="s">
        <v>8799</v>
      </c>
      <c r="E5198" t="s">
        <v>1572</v>
      </c>
      <c r="F5198" t="s">
        <v>8762</v>
      </c>
      <c r="G5198" t="s">
        <v>7490</v>
      </c>
      <c r="H5198" s="2">
        <v>44970</v>
      </c>
      <c r="I5198" s="2">
        <v>44970</v>
      </c>
      <c r="J5198"/>
      <c r="K5198"/>
      <c r="L5198">
        <v>0.01</v>
      </c>
      <c r="M5198" t="s">
        <v>7484</v>
      </c>
      <c r="N5198" t="s">
        <v>3865</v>
      </c>
      <c r="O5198"/>
      <c r="P5198" t="s">
        <v>8763</v>
      </c>
      <c r="Q5198" t="s">
        <v>4424</v>
      </c>
      <c r="R5198" t="s">
        <v>15467</v>
      </c>
      <c r="S5198" t="s">
        <v>15436</v>
      </c>
      <c r="T5198" t="s">
        <v>15437</v>
      </c>
      <c r="U5198" t="s">
        <v>15437</v>
      </c>
      <c r="V5198">
        <v>0</v>
      </c>
    </row>
    <row r="5199" spans="1:22" x14ac:dyDescent="0.25">
      <c r="A5199" t="s">
        <v>1569</v>
      </c>
      <c r="B5199">
        <v>327903</v>
      </c>
      <c r="C5199" t="s">
        <v>8800</v>
      </c>
      <c r="D5199" t="s">
        <v>8801</v>
      </c>
      <c r="E5199" t="s">
        <v>1572</v>
      </c>
      <c r="F5199" t="s">
        <v>8762</v>
      </c>
      <c r="G5199" t="s">
        <v>7490</v>
      </c>
      <c r="H5199" s="2">
        <v>44970</v>
      </c>
      <c r="I5199" s="2">
        <v>44970</v>
      </c>
      <c r="J5199"/>
      <c r="K5199"/>
      <c r="L5199">
        <v>0.01</v>
      </c>
      <c r="M5199" t="s">
        <v>7484</v>
      </c>
      <c r="N5199" t="s">
        <v>3865</v>
      </c>
      <c r="O5199"/>
      <c r="P5199" t="s">
        <v>8763</v>
      </c>
      <c r="Q5199" t="s">
        <v>4424</v>
      </c>
      <c r="R5199" t="s">
        <v>15467</v>
      </c>
      <c r="S5199" t="s">
        <v>15436</v>
      </c>
      <c r="T5199" t="s">
        <v>15437</v>
      </c>
      <c r="U5199" t="s">
        <v>15437</v>
      </c>
      <c r="V5199">
        <v>0</v>
      </c>
    </row>
    <row r="5200" spans="1:22" x14ac:dyDescent="0.25">
      <c r="A5200" t="s">
        <v>1569</v>
      </c>
      <c r="B5200">
        <v>327937</v>
      </c>
      <c r="C5200" t="s">
        <v>6873</v>
      </c>
      <c r="D5200" t="s">
        <v>3901</v>
      </c>
      <c r="E5200" t="s">
        <v>1572</v>
      </c>
      <c r="F5200" t="s">
        <v>10704</v>
      </c>
      <c r="G5200" t="s">
        <v>7490</v>
      </c>
      <c r="H5200" s="2">
        <v>44970</v>
      </c>
      <c r="I5200" s="2">
        <v>44970</v>
      </c>
      <c r="J5200"/>
      <c r="K5200"/>
      <c r="L5200">
        <v>0.01</v>
      </c>
      <c r="M5200" t="s">
        <v>7484</v>
      </c>
      <c r="N5200" t="s">
        <v>1576</v>
      </c>
      <c r="O5200"/>
      <c r="P5200" t="s">
        <v>10705</v>
      </c>
      <c r="Q5200" t="s">
        <v>10706</v>
      </c>
      <c r="R5200" t="s">
        <v>15464</v>
      </c>
      <c r="S5200" t="s">
        <v>15436</v>
      </c>
      <c r="T5200" t="s">
        <v>15437</v>
      </c>
      <c r="U5200" t="s">
        <v>15437</v>
      </c>
      <c r="V5200">
        <v>0</v>
      </c>
    </row>
    <row r="5201" spans="1:22" x14ac:dyDescent="0.25">
      <c r="A5201" t="s">
        <v>1569</v>
      </c>
      <c r="B5201">
        <v>327930</v>
      </c>
      <c r="C5201" t="s">
        <v>1754</v>
      </c>
      <c r="D5201" t="s">
        <v>12889</v>
      </c>
      <c r="E5201" t="s">
        <v>1596</v>
      </c>
      <c r="F5201" t="s">
        <v>12874</v>
      </c>
      <c r="G5201" t="s">
        <v>7490</v>
      </c>
      <c r="H5201" s="2">
        <v>44970</v>
      </c>
      <c r="I5201" s="2">
        <v>45747</v>
      </c>
      <c r="J5201"/>
      <c r="K5201"/>
      <c r="L5201">
        <v>12.5</v>
      </c>
      <c r="M5201" t="s">
        <v>7484</v>
      </c>
      <c r="N5201" t="s">
        <v>1714</v>
      </c>
      <c r="O5201"/>
      <c r="P5201" t="s">
        <v>12875</v>
      </c>
      <c r="Q5201" t="s">
        <v>12876</v>
      </c>
      <c r="R5201" t="s">
        <v>15461</v>
      </c>
      <c r="S5201" t="s">
        <v>15436</v>
      </c>
      <c r="T5201" t="s">
        <v>15437</v>
      </c>
      <c r="U5201" t="s">
        <v>15437</v>
      </c>
      <c r="V5201">
        <v>0.32894736842105265</v>
      </c>
    </row>
    <row r="5202" spans="1:22" x14ac:dyDescent="0.25">
      <c r="A5202" t="s">
        <v>1569</v>
      </c>
      <c r="B5202">
        <v>328022</v>
      </c>
      <c r="C5202" t="s">
        <v>14628</v>
      </c>
      <c r="D5202" t="s">
        <v>14628</v>
      </c>
      <c r="E5202" t="s">
        <v>1607</v>
      </c>
      <c r="F5202" t="s">
        <v>14619</v>
      </c>
      <c r="G5202" t="s">
        <v>14620</v>
      </c>
      <c r="H5202" s="2">
        <v>44970</v>
      </c>
      <c r="I5202" s="2">
        <v>45593</v>
      </c>
      <c r="J5202"/>
      <c r="K5202"/>
      <c r="L5202">
        <v>38</v>
      </c>
      <c r="M5202" t="s">
        <v>7484</v>
      </c>
      <c r="N5202" t="s">
        <v>1714</v>
      </c>
      <c r="O5202" t="s">
        <v>7120</v>
      </c>
      <c r="P5202" t="s">
        <v>14610</v>
      </c>
      <c r="Q5202" t="s">
        <v>23</v>
      </c>
      <c r="R5202" t="s">
        <v>23</v>
      </c>
      <c r="S5202" t="s">
        <v>15436</v>
      </c>
      <c r="T5202" t="s">
        <v>15437</v>
      </c>
      <c r="U5202" t="s">
        <v>15437</v>
      </c>
      <c r="V5202">
        <v>1</v>
      </c>
    </row>
    <row r="5203" spans="1:22" x14ac:dyDescent="0.25">
      <c r="A5203" t="s">
        <v>1569</v>
      </c>
      <c r="B5203">
        <v>327950</v>
      </c>
      <c r="C5203" t="s">
        <v>4723</v>
      </c>
      <c r="D5203" t="s">
        <v>6233</v>
      </c>
      <c r="E5203" t="s">
        <v>1572</v>
      </c>
      <c r="F5203" t="s">
        <v>6201</v>
      </c>
      <c r="G5203" t="s">
        <v>4268</v>
      </c>
      <c r="H5203" s="2">
        <v>44970</v>
      </c>
      <c r="I5203" s="2">
        <v>44970</v>
      </c>
      <c r="J5203"/>
      <c r="K5203"/>
      <c r="L5203">
        <v>0.01</v>
      </c>
      <c r="M5203" t="s">
        <v>4269</v>
      </c>
      <c r="N5203" t="s">
        <v>3482</v>
      </c>
      <c r="O5203"/>
      <c r="P5203" t="s">
        <v>6202</v>
      </c>
      <c r="Q5203" t="s">
        <v>6203</v>
      </c>
      <c r="R5203" t="s">
        <v>15455</v>
      </c>
      <c r="S5203" t="s">
        <v>15436</v>
      </c>
      <c r="T5203" t="s">
        <v>15437</v>
      </c>
      <c r="U5203" t="s">
        <v>15437</v>
      </c>
      <c r="V5203">
        <v>0</v>
      </c>
    </row>
    <row r="5204" spans="1:22" x14ac:dyDescent="0.25">
      <c r="A5204" t="s">
        <v>1569</v>
      </c>
      <c r="B5204">
        <v>327908</v>
      </c>
      <c r="C5204" t="s">
        <v>1613</v>
      </c>
      <c r="D5204" t="s">
        <v>3888</v>
      </c>
      <c r="E5204" t="s">
        <v>1572</v>
      </c>
      <c r="F5204" t="s">
        <v>6332</v>
      </c>
      <c r="G5204" t="s">
        <v>4294</v>
      </c>
      <c r="H5204" s="2">
        <v>44970</v>
      </c>
      <c r="I5204" s="2">
        <v>44970</v>
      </c>
      <c r="J5204"/>
      <c r="K5204"/>
      <c r="L5204">
        <v>0.01</v>
      </c>
      <c r="M5204" t="s">
        <v>4269</v>
      </c>
      <c r="N5204" t="s">
        <v>3865</v>
      </c>
      <c r="O5204"/>
      <c r="P5204" t="s">
        <v>6331</v>
      </c>
      <c r="Q5204" t="s">
        <v>3953</v>
      </c>
      <c r="R5204" t="s">
        <v>15450</v>
      </c>
      <c r="S5204" t="s">
        <v>15436</v>
      </c>
      <c r="T5204" t="s">
        <v>15437</v>
      </c>
      <c r="U5204" t="s">
        <v>15437</v>
      </c>
      <c r="V5204">
        <v>0</v>
      </c>
    </row>
    <row r="5205" spans="1:22" x14ac:dyDescent="0.25">
      <c r="A5205" t="s">
        <v>1569</v>
      </c>
      <c r="B5205">
        <v>327927</v>
      </c>
      <c r="C5205" t="s">
        <v>1812</v>
      </c>
      <c r="D5205" t="s">
        <v>2017</v>
      </c>
      <c r="E5205" t="s">
        <v>1596</v>
      </c>
      <c r="F5205" t="s">
        <v>6838</v>
      </c>
      <c r="G5205" t="s">
        <v>4294</v>
      </c>
      <c r="H5205" s="2">
        <v>44970</v>
      </c>
      <c r="I5205" s="2">
        <v>45593</v>
      </c>
      <c r="J5205"/>
      <c r="K5205"/>
      <c r="L5205">
        <v>25.5</v>
      </c>
      <c r="M5205" t="s">
        <v>4269</v>
      </c>
      <c r="N5205" t="s">
        <v>3865</v>
      </c>
      <c r="O5205"/>
      <c r="P5205" t="s">
        <v>6837</v>
      </c>
      <c r="Q5205" t="s">
        <v>3867</v>
      </c>
      <c r="R5205" t="s">
        <v>15448</v>
      </c>
      <c r="S5205" t="s">
        <v>15436</v>
      </c>
      <c r="T5205" t="s">
        <v>15437</v>
      </c>
      <c r="U5205" t="s">
        <v>15437</v>
      </c>
      <c r="V5205">
        <v>0.67105263157894735</v>
      </c>
    </row>
    <row r="5206" spans="1:22" x14ac:dyDescent="0.25">
      <c r="A5206" t="s">
        <v>1569</v>
      </c>
      <c r="B5206">
        <v>327894</v>
      </c>
      <c r="C5206" t="s">
        <v>10074</v>
      </c>
      <c r="D5206" t="s">
        <v>10075</v>
      </c>
      <c r="E5206" t="s">
        <v>1572</v>
      </c>
      <c r="F5206" t="s">
        <v>10045</v>
      </c>
      <c r="G5206" t="s">
        <v>7490</v>
      </c>
      <c r="H5206" s="2">
        <v>44968</v>
      </c>
      <c r="I5206" s="2">
        <v>44968</v>
      </c>
      <c r="J5206"/>
      <c r="K5206"/>
      <c r="L5206">
        <v>0.01</v>
      </c>
      <c r="M5206" t="s">
        <v>7484</v>
      </c>
      <c r="N5206" t="s">
        <v>3311</v>
      </c>
      <c r="O5206"/>
      <c r="P5206" t="s">
        <v>10046</v>
      </c>
      <c r="Q5206" t="s">
        <v>6763</v>
      </c>
      <c r="R5206" t="s">
        <v>15463</v>
      </c>
      <c r="S5206" t="s">
        <v>15436</v>
      </c>
      <c r="T5206" t="s">
        <v>15437</v>
      </c>
      <c r="U5206" t="s">
        <v>15437</v>
      </c>
      <c r="V5206">
        <v>0</v>
      </c>
    </row>
    <row r="5207" spans="1:22" x14ac:dyDescent="0.25">
      <c r="A5207" t="s">
        <v>1569</v>
      </c>
      <c r="B5207">
        <v>327904</v>
      </c>
      <c r="C5207" t="s">
        <v>10076</v>
      </c>
      <c r="D5207" t="s">
        <v>2792</v>
      </c>
      <c r="E5207" t="s">
        <v>1572</v>
      </c>
      <c r="F5207" t="s">
        <v>10045</v>
      </c>
      <c r="G5207" t="s">
        <v>7490</v>
      </c>
      <c r="H5207" s="2">
        <v>44968</v>
      </c>
      <c r="I5207" s="2">
        <v>44968</v>
      </c>
      <c r="J5207"/>
      <c r="K5207"/>
      <c r="L5207">
        <v>0.01</v>
      </c>
      <c r="M5207" t="s">
        <v>7484</v>
      </c>
      <c r="N5207" t="s">
        <v>3311</v>
      </c>
      <c r="O5207"/>
      <c r="P5207" t="s">
        <v>10046</v>
      </c>
      <c r="Q5207" t="s">
        <v>6763</v>
      </c>
      <c r="R5207" t="s">
        <v>15463</v>
      </c>
      <c r="S5207" t="s">
        <v>15436</v>
      </c>
      <c r="T5207" t="s">
        <v>15437</v>
      </c>
      <c r="U5207" t="s">
        <v>15437</v>
      </c>
      <c r="V5207">
        <v>0</v>
      </c>
    </row>
    <row r="5208" spans="1:22" x14ac:dyDescent="0.25">
      <c r="A5208" t="s">
        <v>1569</v>
      </c>
      <c r="B5208">
        <v>327891</v>
      </c>
      <c r="C5208" t="s">
        <v>6234</v>
      </c>
      <c r="D5208" t="s">
        <v>6235</v>
      </c>
      <c r="E5208" t="s">
        <v>1607</v>
      </c>
      <c r="F5208" t="s">
        <v>6236</v>
      </c>
      <c r="G5208" t="s">
        <v>4326</v>
      </c>
      <c r="H5208" s="2">
        <v>44968</v>
      </c>
      <c r="I5208" s="2">
        <v>45733</v>
      </c>
      <c r="J5208"/>
      <c r="K5208"/>
      <c r="L5208">
        <v>38</v>
      </c>
      <c r="M5208" t="s">
        <v>4269</v>
      </c>
      <c r="N5208" t="s">
        <v>3482</v>
      </c>
      <c r="O5208"/>
      <c r="P5208" t="s">
        <v>6202</v>
      </c>
      <c r="Q5208" t="s">
        <v>6203</v>
      </c>
      <c r="R5208" t="s">
        <v>15455</v>
      </c>
      <c r="S5208" t="s">
        <v>15436</v>
      </c>
      <c r="T5208" t="s">
        <v>15437</v>
      </c>
      <c r="U5208" t="s">
        <v>1566</v>
      </c>
      <c r="V5208">
        <v>1</v>
      </c>
    </row>
    <row r="5209" spans="1:22" x14ac:dyDescent="0.25">
      <c r="A5209" t="s">
        <v>1569</v>
      </c>
      <c r="B5209">
        <v>327872</v>
      </c>
      <c r="C5209" t="s">
        <v>1979</v>
      </c>
      <c r="D5209" t="s">
        <v>2239</v>
      </c>
      <c r="E5209" t="s">
        <v>1572</v>
      </c>
      <c r="F5209" t="s">
        <v>8217</v>
      </c>
      <c r="G5209" t="s">
        <v>7487</v>
      </c>
      <c r="H5209" s="2">
        <v>44967</v>
      </c>
      <c r="I5209" s="2">
        <v>44967</v>
      </c>
      <c r="J5209"/>
      <c r="K5209"/>
      <c r="L5209">
        <v>0.01</v>
      </c>
      <c r="M5209" t="s">
        <v>7484</v>
      </c>
      <c r="N5209" t="s">
        <v>3482</v>
      </c>
      <c r="O5209"/>
      <c r="P5209" t="s">
        <v>8186</v>
      </c>
      <c r="Q5209" t="s">
        <v>4791</v>
      </c>
      <c r="R5209" t="s">
        <v>15465</v>
      </c>
      <c r="S5209" t="s">
        <v>15436</v>
      </c>
      <c r="T5209" t="s">
        <v>15437</v>
      </c>
      <c r="U5209" t="s">
        <v>15437</v>
      </c>
      <c r="V5209">
        <v>0</v>
      </c>
    </row>
    <row r="5210" spans="1:22" x14ac:dyDescent="0.25">
      <c r="A5210" t="s">
        <v>1569</v>
      </c>
      <c r="B5210">
        <v>327988</v>
      </c>
      <c r="C5210" t="s">
        <v>3513</v>
      </c>
      <c r="D5210" t="s">
        <v>8192</v>
      </c>
      <c r="E5210" t="s">
        <v>1572</v>
      </c>
      <c r="F5210" t="s">
        <v>8185</v>
      </c>
      <c r="G5210" t="s">
        <v>7490</v>
      </c>
      <c r="H5210" s="2">
        <v>44967</v>
      </c>
      <c r="I5210" s="2">
        <v>44967</v>
      </c>
      <c r="J5210"/>
      <c r="K5210"/>
      <c r="L5210">
        <v>0.01</v>
      </c>
      <c r="M5210" t="s">
        <v>7484</v>
      </c>
      <c r="N5210" t="s">
        <v>3482</v>
      </c>
      <c r="O5210"/>
      <c r="P5210" t="s">
        <v>8186</v>
      </c>
      <c r="Q5210" t="s">
        <v>4791</v>
      </c>
      <c r="R5210" t="s">
        <v>15465</v>
      </c>
      <c r="S5210" t="s">
        <v>15436</v>
      </c>
      <c r="T5210" t="s">
        <v>15437</v>
      </c>
      <c r="U5210" t="s">
        <v>15437</v>
      </c>
      <c r="V5210">
        <v>0</v>
      </c>
    </row>
    <row r="5211" spans="1:22" x14ac:dyDescent="0.25">
      <c r="A5211" t="s">
        <v>1569</v>
      </c>
      <c r="B5211">
        <v>327873</v>
      </c>
      <c r="C5211" t="s">
        <v>5416</v>
      </c>
      <c r="D5211" t="s">
        <v>8272</v>
      </c>
      <c r="E5211" t="s">
        <v>1572</v>
      </c>
      <c r="F5211" t="s">
        <v>8277</v>
      </c>
      <c r="G5211" t="s">
        <v>7483</v>
      </c>
      <c r="H5211" s="2">
        <v>44967</v>
      </c>
      <c r="I5211" s="2">
        <v>44967</v>
      </c>
      <c r="J5211"/>
      <c r="K5211"/>
      <c r="L5211">
        <v>0.01</v>
      </c>
      <c r="M5211" t="s">
        <v>7484</v>
      </c>
      <c r="N5211" t="s">
        <v>3482</v>
      </c>
      <c r="O5211"/>
      <c r="P5211" t="s">
        <v>8255</v>
      </c>
      <c r="Q5211" t="s">
        <v>5829</v>
      </c>
      <c r="R5211" t="s">
        <v>15465</v>
      </c>
      <c r="S5211" t="s">
        <v>15436</v>
      </c>
      <c r="T5211" t="s">
        <v>15437</v>
      </c>
      <c r="U5211" t="s">
        <v>15437</v>
      </c>
      <c r="V5211">
        <v>0</v>
      </c>
    </row>
    <row r="5212" spans="1:22" x14ac:dyDescent="0.25">
      <c r="A5212" t="s">
        <v>1569</v>
      </c>
      <c r="B5212">
        <v>327878</v>
      </c>
      <c r="C5212" t="s">
        <v>1844</v>
      </c>
      <c r="D5212" t="s">
        <v>11981</v>
      </c>
      <c r="E5212" t="s">
        <v>1572</v>
      </c>
      <c r="F5212" t="s">
        <v>11956</v>
      </c>
      <c r="G5212" t="s">
        <v>7490</v>
      </c>
      <c r="H5212" s="2">
        <v>44967</v>
      </c>
      <c r="I5212" s="2">
        <v>44967</v>
      </c>
      <c r="J5212"/>
      <c r="K5212"/>
      <c r="L5212">
        <v>0.01</v>
      </c>
      <c r="M5212" t="s">
        <v>7484</v>
      </c>
      <c r="N5212" t="s">
        <v>3865</v>
      </c>
      <c r="O5212"/>
      <c r="P5212" t="s">
        <v>11957</v>
      </c>
      <c r="Q5212" t="s">
        <v>4910</v>
      </c>
      <c r="R5212" t="s">
        <v>15463</v>
      </c>
      <c r="S5212" t="s">
        <v>15436</v>
      </c>
      <c r="T5212" t="s">
        <v>15437</v>
      </c>
      <c r="U5212" t="s">
        <v>15437</v>
      </c>
      <c r="V5212">
        <v>0</v>
      </c>
    </row>
    <row r="5213" spans="1:22" x14ac:dyDescent="0.25">
      <c r="A5213" t="s">
        <v>1569</v>
      </c>
      <c r="B5213">
        <v>298931</v>
      </c>
      <c r="C5213" t="s">
        <v>4671</v>
      </c>
      <c r="D5213" t="s">
        <v>9803</v>
      </c>
      <c r="E5213" t="s">
        <v>1596</v>
      </c>
      <c r="F5213" t="s">
        <v>13723</v>
      </c>
      <c r="G5213" t="s">
        <v>7490</v>
      </c>
      <c r="H5213" s="2">
        <v>44967</v>
      </c>
      <c r="I5213" s="2">
        <v>45789</v>
      </c>
      <c r="J5213"/>
      <c r="K5213"/>
      <c r="L5213">
        <v>11.75</v>
      </c>
      <c r="M5213" t="s">
        <v>7484</v>
      </c>
      <c r="N5213" t="s">
        <v>3482</v>
      </c>
      <c r="O5213"/>
      <c r="P5213" t="s">
        <v>13724</v>
      </c>
      <c r="Q5213" t="s">
        <v>6978</v>
      </c>
      <c r="R5213" t="s">
        <v>15465</v>
      </c>
      <c r="S5213" t="s">
        <v>15436</v>
      </c>
      <c r="T5213" t="s">
        <v>15437</v>
      </c>
      <c r="U5213" t="s">
        <v>15437</v>
      </c>
      <c r="V5213">
        <v>0.30921052631578949</v>
      </c>
    </row>
    <row r="5214" spans="1:22" x14ac:dyDescent="0.25">
      <c r="A5214" t="s">
        <v>1569</v>
      </c>
      <c r="B5214">
        <v>327864</v>
      </c>
      <c r="C5214" t="s">
        <v>8552</v>
      </c>
      <c r="D5214" t="s">
        <v>5705</v>
      </c>
      <c r="E5214" t="s">
        <v>1596</v>
      </c>
      <c r="F5214" t="s">
        <v>8531</v>
      </c>
      <c r="G5214" t="s">
        <v>7490</v>
      </c>
      <c r="H5214" s="2">
        <v>44966</v>
      </c>
      <c r="I5214" s="2">
        <v>44966</v>
      </c>
      <c r="J5214"/>
      <c r="K5214"/>
      <c r="L5214">
        <v>32.25</v>
      </c>
      <c r="M5214" t="s">
        <v>7484</v>
      </c>
      <c r="N5214" t="s">
        <v>1714</v>
      </c>
      <c r="O5214"/>
      <c r="P5214" t="s">
        <v>8513</v>
      </c>
      <c r="Q5214" t="s">
        <v>8514</v>
      </c>
      <c r="R5214" t="s">
        <v>15462</v>
      </c>
      <c r="S5214" t="s">
        <v>15436</v>
      </c>
      <c r="T5214" t="s">
        <v>15437</v>
      </c>
      <c r="U5214" t="s">
        <v>15437</v>
      </c>
      <c r="V5214">
        <v>0.84868421052631582</v>
      </c>
    </row>
    <row r="5215" spans="1:22" x14ac:dyDescent="0.25">
      <c r="A5215" t="s">
        <v>1569</v>
      </c>
      <c r="B5215">
        <v>327436</v>
      </c>
      <c r="C5215" t="s">
        <v>15137</v>
      </c>
      <c r="D5215" t="s">
        <v>15138</v>
      </c>
      <c r="E5215" t="s">
        <v>1607</v>
      </c>
      <c r="F5215" t="s">
        <v>15139</v>
      </c>
      <c r="G5215" t="s">
        <v>15140</v>
      </c>
      <c r="H5215" s="2">
        <v>44963</v>
      </c>
      <c r="I5215" s="2">
        <v>44963</v>
      </c>
      <c r="J5215"/>
      <c r="K5215"/>
      <c r="L5215">
        <v>38</v>
      </c>
      <c r="M5215" t="s">
        <v>7484</v>
      </c>
      <c r="N5215" t="s">
        <v>1714</v>
      </c>
      <c r="O5215" t="s">
        <v>7120</v>
      </c>
      <c r="P5215" t="s">
        <v>15135</v>
      </c>
      <c r="Q5215" t="s">
        <v>15136</v>
      </c>
      <c r="R5215" t="s">
        <v>15432</v>
      </c>
      <c r="S5215" t="s">
        <v>15436</v>
      </c>
      <c r="T5215" t="s">
        <v>15437</v>
      </c>
      <c r="U5215" t="s">
        <v>15437</v>
      </c>
      <c r="V5215">
        <v>1</v>
      </c>
    </row>
    <row r="5216" spans="1:22" x14ac:dyDescent="0.25">
      <c r="A5216" t="s">
        <v>1569</v>
      </c>
      <c r="B5216">
        <v>327851</v>
      </c>
      <c r="C5216" t="s">
        <v>2784</v>
      </c>
      <c r="D5216" t="s">
        <v>10077</v>
      </c>
      <c r="E5216" t="s">
        <v>1572</v>
      </c>
      <c r="F5216" t="s">
        <v>10045</v>
      </c>
      <c r="G5216" t="s">
        <v>7490</v>
      </c>
      <c r="H5216" s="2">
        <v>44962</v>
      </c>
      <c r="I5216" s="2">
        <v>44962</v>
      </c>
      <c r="J5216"/>
      <c r="K5216"/>
      <c r="L5216">
        <v>0.01</v>
      </c>
      <c r="M5216" t="s">
        <v>7484</v>
      </c>
      <c r="N5216" t="s">
        <v>3311</v>
      </c>
      <c r="O5216"/>
      <c r="P5216" t="s">
        <v>10046</v>
      </c>
      <c r="Q5216" t="s">
        <v>6763</v>
      </c>
      <c r="R5216" t="s">
        <v>15463</v>
      </c>
      <c r="S5216" t="s">
        <v>15436</v>
      </c>
      <c r="T5216" t="s">
        <v>15437</v>
      </c>
      <c r="U5216" t="s">
        <v>15437</v>
      </c>
      <c r="V5216">
        <v>0</v>
      </c>
    </row>
    <row r="5217" spans="1:22" x14ac:dyDescent="0.25">
      <c r="A5217" t="s">
        <v>1569</v>
      </c>
      <c r="B5217">
        <v>327838</v>
      </c>
      <c r="C5217" t="s">
        <v>1844</v>
      </c>
      <c r="D5217" t="s">
        <v>12167</v>
      </c>
      <c r="E5217" t="s">
        <v>1572</v>
      </c>
      <c r="F5217" t="s">
        <v>12147</v>
      </c>
      <c r="G5217" t="s">
        <v>7490</v>
      </c>
      <c r="H5217" s="2">
        <v>44962</v>
      </c>
      <c r="I5217" s="2">
        <v>44962</v>
      </c>
      <c r="J5217"/>
      <c r="K5217"/>
      <c r="L5217">
        <v>0.01</v>
      </c>
      <c r="M5217" t="s">
        <v>7484</v>
      </c>
      <c r="N5217" t="s">
        <v>4199</v>
      </c>
      <c r="O5217"/>
      <c r="P5217" t="s">
        <v>12148</v>
      </c>
      <c r="Q5217" t="s">
        <v>6712</v>
      </c>
      <c r="R5217" t="s">
        <v>15449</v>
      </c>
      <c r="S5217" t="s">
        <v>15436</v>
      </c>
      <c r="T5217" t="s">
        <v>15437</v>
      </c>
      <c r="U5217" t="s">
        <v>15437</v>
      </c>
      <c r="V5217">
        <v>0</v>
      </c>
    </row>
    <row r="5218" spans="1:22" x14ac:dyDescent="0.25">
      <c r="A5218" t="s">
        <v>1569</v>
      </c>
      <c r="B5218">
        <v>327561</v>
      </c>
      <c r="C5218" t="s">
        <v>1853</v>
      </c>
      <c r="D5218" t="s">
        <v>2578</v>
      </c>
      <c r="E5218" t="s">
        <v>1572</v>
      </c>
      <c r="F5218" t="s">
        <v>10225</v>
      </c>
      <c r="G5218" t="s">
        <v>7490</v>
      </c>
      <c r="H5218" s="2">
        <v>44960</v>
      </c>
      <c r="I5218" s="2">
        <v>44960</v>
      </c>
      <c r="J5218"/>
      <c r="K5218"/>
      <c r="L5218">
        <v>0.01</v>
      </c>
      <c r="M5218" t="s">
        <v>7484</v>
      </c>
      <c r="N5218" t="s">
        <v>4199</v>
      </c>
      <c r="O5218"/>
      <c r="P5218" t="s">
        <v>10220</v>
      </c>
      <c r="Q5218" t="s">
        <v>5093</v>
      </c>
      <c r="R5218" t="s">
        <v>15449</v>
      </c>
      <c r="S5218" t="s">
        <v>15436</v>
      </c>
      <c r="T5218" t="s">
        <v>15437</v>
      </c>
      <c r="U5218" t="s">
        <v>15437</v>
      </c>
      <c r="V5218">
        <v>0</v>
      </c>
    </row>
    <row r="5219" spans="1:22" x14ac:dyDescent="0.25">
      <c r="A5219" t="s">
        <v>1569</v>
      </c>
      <c r="B5219">
        <v>327823</v>
      </c>
      <c r="C5219" t="s">
        <v>1899</v>
      </c>
      <c r="D5219" t="s">
        <v>10872</v>
      </c>
      <c r="E5219" t="s">
        <v>1596</v>
      </c>
      <c r="F5219" t="s">
        <v>10850</v>
      </c>
      <c r="G5219" t="s">
        <v>7490</v>
      </c>
      <c r="H5219" s="2">
        <v>44960</v>
      </c>
      <c r="I5219" s="2">
        <v>44960</v>
      </c>
      <c r="J5219"/>
      <c r="K5219"/>
      <c r="L5219">
        <v>22</v>
      </c>
      <c r="M5219" t="s">
        <v>7484</v>
      </c>
      <c r="N5219" t="s">
        <v>3865</v>
      </c>
      <c r="O5219"/>
      <c r="P5219" t="s">
        <v>10847</v>
      </c>
      <c r="Q5219" t="s">
        <v>3922</v>
      </c>
      <c r="R5219" t="s">
        <v>15468</v>
      </c>
      <c r="S5219" t="s">
        <v>15436</v>
      </c>
      <c r="T5219" t="s">
        <v>15437</v>
      </c>
      <c r="U5219" t="s">
        <v>15437</v>
      </c>
      <c r="V5219">
        <v>0.57894736842105265</v>
      </c>
    </row>
    <row r="5220" spans="1:22" x14ac:dyDescent="0.25">
      <c r="A5220" t="s">
        <v>1569</v>
      </c>
      <c r="B5220">
        <v>327783</v>
      </c>
      <c r="C5220" t="s">
        <v>4773</v>
      </c>
      <c r="D5220" t="s">
        <v>11982</v>
      </c>
      <c r="E5220" t="s">
        <v>1596</v>
      </c>
      <c r="F5220" t="s">
        <v>11956</v>
      </c>
      <c r="G5220" t="s">
        <v>7490</v>
      </c>
      <c r="H5220" s="2">
        <v>44960</v>
      </c>
      <c r="I5220" s="2">
        <v>45733</v>
      </c>
      <c r="J5220"/>
      <c r="K5220"/>
      <c r="L5220">
        <v>12.5</v>
      </c>
      <c r="M5220" t="s">
        <v>7484</v>
      </c>
      <c r="N5220" t="s">
        <v>3865</v>
      </c>
      <c r="O5220"/>
      <c r="P5220" t="s">
        <v>11957</v>
      </c>
      <c r="Q5220" t="s">
        <v>4910</v>
      </c>
      <c r="R5220" t="s">
        <v>15463</v>
      </c>
      <c r="S5220" t="s">
        <v>15436</v>
      </c>
      <c r="T5220" t="s">
        <v>15437</v>
      </c>
      <c r="U5220" t="s">
        <v>15437</v>
      </c>
      <c r="V5220">
        <v>0.32894736842105265</v>
      </c>
    </row>
    <row r="5221" spans="1:22" x14ac:dyDescent="0.25">
      <c r="A5221" t="s">
        <v>1569</v>
      </c>
      <c r="B5221">
        <v>327796</v>
      </c>
      <c r="C5221" t="s">
        <v>13072</v>
      </c>
      <c r="D5221" t="s">
        <v>4784</v>
      </c>
      <c r="E5221" t="s">
        <v>1596</v>
      </c>
      <c r="F5221" t="s">
        <v>13063</v>
      </c>
      <c r="G5221" t="s">
        <v>7494</v>
      </c>
      <c r="H5221" s="2">
        <v>44960</v>
      </c>
      <c r="I5221" s="2">
        <v>44960</v>
      </c>
      <c r="J5221"/>
      <c r="K5221"/>
      <c r="L5221">
        <v>18.75</v>
      </c>
      <c r="M5221" t="s">
        <v>7484</v>
      </c>
      <c r="N5221" t="s">
        <v>3865</v>
      </c>
      <c r="O5221"/>
      <c r="P5221" t="s">
        <v>13060</v>
      </c>
      <c r="Q5221" t="s">
        <v>4018</v>
      </c>
      <c r="R5221" t="s">
        <v>15463</v>
      </c>
      <c r="S5221" t="s">
        <v>15436</v>
      </c>
      <c r="T5221" t="s">
        <v>15437</v>
      </c>
      <c r="U5221" t="s">
        <v>15437</v>
      </c>
      <c r="V5221">
        <v>0.49342105263157893</v>
      </c>
    </row>
    <row r="5222" spans="1:22" x14ac:dyDescent="0.25">
      <c r="A5222" t="s">
        <v>1569</v>
      </c>
      <c r="B5222">
        <v>327834</v>
      </c>
      <c r="C5222" t="s">
        <v>6444</v>
      </c>
      <c r="D5222" t="s">
        <v>4318</v>
      </c>
      <c r="E5222" t="s">
        <v>1596</v>
      </c>
      <c r="F5222" t="s">
        <v>6441</v>
      </c>
      <c r="G5222" t="s">
        <v>4294</v>
      </c>
      <c r="H5222" s="2">
        <v>44960</v>
      </c>
      <c r="I5222" s="2">
        <v>45747</v>
      </c>
      <c r="J5222"/>
      <c r="K5222"/>
      <c r="L5222">
        <v>25.5</v>
      </c>
      <c r="M5222" t="s">
        <v>4269</v>
      </c>
      <c r="N5222" t="s">
        <v>4199</v>
      </c>
      <c r="O5222"/>
      <c r="P5222" t="s">
        <v>6430</v>
      </c>
      <c r="Q5222" t="s">
        <v>6431</v>
      </c>
      <c r="R5222" t="s">
        <v>15449</v>
      </c>
      <c r="S5222" t="s">
        <v>15436</v>
      </c>
      <c r="T5222" t="s">
        <v>15437</v>
      </c>
      <c r="U5222" t="s">
        <v>15437</v>
      </c>
      <c r="V5222">
        <v>0.67105263157894735</v>
      </c>
    </row>
    <row r="5223" spans="1:22" x14ac:dyDescent="0.25">
      <c r="A5223" t="s">
        <v>1569</v>
      </c>
      <c r="B5223">
        <v>327769</v>
      </c>
      <c r="C5223" t="s">
        <v>10078</v>
      </c>
      <c r="D5223" t="s">
        <v>10079</v>
      </c>
      <c r="E5223" t="s">
        <v>1572</v>
      </c>
      <c r="F5223" t="s">
        <v>10045</v>
      </c>
      <c r="G5223" t="s">
        <v>7490</v>
      </c>
      <c r="H5223" s="2">
        <v>44959</v>
      </c>
      <c r="I5223" s="2">
        <v>44959</v>
      </c>
      <c r="J5223"/>
      <c r="K5223"/>
      <c r="L5223">
        <v>0.01</v>
      </c>
      <c r="M5223" t="s">
        <v>7484</v>
      </c>
      <c r="N5223" t="s">
        <v>3311</v>
      </c>
      <c r="O5223"/>
      <c r="P5223" t="s">
        <v>10046</v>
      </c>
      <c r="Q5223" t="s">
        <v>6763</v>
      </c>
      <c r="R5223" t="s">
        <v>15463</v>
      </c>
      <c r="S5223" t="s">
        <v>15436</v>
      </c>
      <c r="T5223" t="s">
        <v>15437</v>
      </c>
      <c r="U5223" t="s">
        <v>15437</v>
      </c>
      <c r="V5223">
        <v>0</v>
      </c>
    </row>
    <row r="5224" spans="1:22" x14ac:dyDescent="0.25">
      <c r="A5224" t="s">
        <v>1569</v>
      </c>
      <c r="B5224">
        <v>327792</v>
      </c>
      <c r="C5224" t="s">
        <v>1832</v>
      </c>
      <c r="D5224" t="s">
        <v>1817</v>
      </c>
      <c r="E5224" t="s">
        <v>1572</v>
      </c>
      <c r="F5224" t="s">
        <v>10045</v>
      </c>
      <c r="G5224" t="s">
        <v>7490</v>
      </c>
      <c r="H5224" s="2">
        <v>44959</v>
      </c>
      <c r="I5224" s="2">
        <v>44959</v>
      </c>
      <c r="J5224"/>
      <c r="K5224"/>
      <c r="L5224">
        <v>0.01</v>
      </c>
      <c r="M5224" t="s">
        <v>7484</v>
      </c>
      <c r="N5224" t="s">
        <v>3311</v>
      </c>
      <c r="O5224"/>
      <c r="P5224" t="s">
        <v>10046</v>
      </c>
      <c r="Q5224" t="s">
        <v>6763</v>
      </c>
      <c r="R5224" t="s">
        <v>15463</v>
      </c>
      <c r="S5224" t="s">
        <v>15436</v>
      </c>
      <c r="T5224" t="s">
        <v>15437</v>
      </c>
      <c r="U5224" t="s">
        <v>15437</v>
      </c>
      <c r="V5224">
        <v>0</v>
      </c>
    </row>
    <row r="5225" spans="1:22" x14ac:dyDescent="0.25">
      <c r="A5225" t="s">
        <v>1569</v>
      </c>
      <c r="B5225">
        <v>327756</v>
      </c>
      <c r="C5225" t="s">
        <v>6311</v>
      </c>
      <c r="D5225" t="s">
        <v>6312</v>
      </c>
      <c r="E5225" t="s">
        <v>1596</v>
      </c>
      <c r="F5225" t="s">
        <v>6292</v>
      </c>
      <c r="G5225" t="s">
        <v>4294</v>
      </c>
      <c r="H5225" s="2">
        <v>44959</v>
      </c>
      <c r="I5225" s="2">
        <v>44959</v>
      </c>
      <c r="J5225"/>
      <c r="K5225"/>
      <c r="L5225">
        <v>23</v>
      </c>
      <c r="M5225" t="s">
        <v>4269</v>
      </c>
      <c r="N5225" t="s">
        <v>3482</v>
      </c>
      <c r="O5225"/>
      <c r="P5225" t="s">
        <v>6293</v>
      </c>
      <c r="Q5225" t="s">
        <v>6294</v>
      </c>
      <c r="R5225" t="s">
        <v>15451</v>
      </c>
      <c r="S5225" t="s">
        <v>15436</v>
      </c>
      <c r="T5225" t="s">
        <v>15437</v>
      </c>
      <c r="U5225" t="s">
        <v>15437</v>
      </c>
      <c r="V5225">
        <v>0.60526315789473684</v>
      </c>
    </row>
    <row r="5226" spans="1:22" x14ac:dyDescent="0.25">
      <c r="A5226" t="s">
        <v>1569</v>
      </c>
      <c r="B5226">
        <v>327696</v>
      </c>
      <c r="C5226" t="s">
        <v>2367</v>
      </c>
      <c r="D5226" t="s">
        <v>3968</v>
      </c>
      <c r="E5226" t="s">
        <v>1572</v>
      </c>
      <c r="F5226" t="s">
        <v>7803</v>
      </c>
      <c r="G5226" t="s">
        <v>7490</v>
      </c>
      <c r="H5226" s="2">
        <v>44956</v>
      </c>
      <c r="I5226" s="2">
        <v>44956</v>
      </c>
      <c r="J5226"/>
      <c r="K5226"/>
      <c r="L5226">
        <v>0.01</v>
      </c>
      <c r="M5226" t="s">
        <v>7484</v>
      </c>
      <c r="N5226" t="s">
        <v>1714</v>
      </c>
      <c r="O5226"/>
      <c r="P5226" t="s">
        <v>7804</v>
      </c>
      <c r="Q5226" t="s">
        <v>2847</v>
      </c>
      <c r="R5226" t="s">
        <v>15461</v>
      </c>
      <c r="S5226" t="s">
        <v>15436</v>
      </c>
      <c r="T5226" t="s">
        <v>15437</v>
      </c>
      <c r="U5226" t="s">
        <v>15437</v>
      </c>
      <c r="V5226">
        <v>0</v>
      </c>
    </row>
    <row r="5227" spans="1:22" x14ac:dyDescent="0.25">
      <c r="A5227" t="s">
        <v>1569</v>
      </c>
      <c r="B5227">
        <v>327702</v>
      </c>
      <c r="C5227" t="s">
        <v>2100</v>
      </c>
      <c r="D5227" t="s">
        <v>5283</v>
      </c>
      <c r="E5227" t="s">
        <v>1572</v>
      </c>
      <c r="F5227" t="s">
        <v>8120</v>
      </c>
      <c r="G5227" t="s">
        <v>7483</v>
      </c>
      <c r="H5227" s="2">
        <v>44956</v>
      </c>
      <c r="I5227" s="2">
        <v>44956</v>
      </c>
      <c r="J5227"/>
      <c r="K5227"/>
      <c r="L5227">
        <v>0.01</v>
      </c>
      <c r="M5227" t="s">
        <v>7484</v>
      </c>
      <c r="N5227" t="s">
        <v>1714</v>
      </c>
      <c r="O5227"/>
      <c r="P5227" t="s">
        <v>8118</v>
      </c>
      <c r="Q5227" t="s">
        <v>8119</v>
      </c>
      <c r="R5227" t="s">
        <v>15461</v>
      </c>
      <c r="S5227" t="s">
        <v>15436</v>
      </c>
      <c r="T5227" t="s">
        <v>15437</v>
      </c>
      <c r="U5227" t="s">
        <v>15437</v>
      </c>
      <c r="V5227">
        <v>0</v>
      </c>
    </row>
    <row r="5228" spans="1:22" x14ac:dyDescent="0.25">
      <c r="A5228" t="s">
        <v>1569</v>
      </c>
      <c r="B5228">
        <v>327713</v>
      </c>
      <c r="C5228" t="s">
        <v>8377</v>
      </c>
      <c r="D5228" t="s">
        <v>2985</v>
      </c>
      <c r="E5228" t="s">
        <v>1572</v>
      </c>
      <c r="F5228" t="s">
        <v>8378</v>
      </c>
      <c r="G5228" t="s">
        <v>7487</v>
      </c>
      <c r="H5228" s="2">
        <v>44956</v>
      </c>
      <c r="I5228" s="2">
        <v>44956</v>
      </c>
      <c r="J5228"/>
      <c r="K5228"/>
      <c r="L5228">
        <v>0.01</v>
      </c>
      <c r="M5228" t="s">
        <v>7484</v>
      </c>
      <c r="N5228" t="s">
        <v>3482</v>
      </c>
      <c r="O5228"/>
      <c r="P5228" t="s">
        <v>8365</v>
      </c>
      <c r="Q5228" t="s">
        <v>5138</v>
      </c>
      <c r="R5228" t="s">
        <v>15466</v>
      </c>
      <c r="S5228" t="s">
        <v>15436</v>
      </c>
      <c r="T5228" t="s">
        <v>15437</v>
      </c>
      <c r="U5228" t="s">
        <v>15437</v>
      </c>
      <c r="V5228">
        <v>0</v>
      </c>
    </row>
    <row r="5229" spans="1:22" x14ac:dyDescent="0.25">
      <c r="A5229" t="s">
        <v>1569</v>
      </c>
      <c r="B5229">
        <v>327668</v>
      </c>
      <c r="C5229" t="s">
        <v>3430</v>
      </c>
      <c r="D5229" t="s">
        <v>2429</v>
      </c>
      <c r="E5229" t="s">
        <v>1596</v>
      </c>
      <c r="F5229" t="s">
        <v>11785</v>
      </c>
      <c r="G5229" t="s">
        <v>7490</v>
      </c>
      <c r="H5229" s="2">
        <v>44956</v>
      </c>
      <c r="I5229" s="2">
        <v>44963</v>
      </c>
      <c r="J5229"/>
      <c r="K5229"/>
      <c r="L5229">
        <v>17</v>
      </c>
      <c r="M5229" t="s">
        <v>7484</v>
      </c>
      <c r="N5229" t="s">
        <v>1576</v>
      </c>
      <c r="O5229"/>
      <c r="P5229" t="s">
        <v>11786</v>
      </c>
      <c r="Q5229" t="s">
        <v>11787</v>
      </c>
      <c r="R5229" t="s">
        <v>15464</v>
      </c>
      <c r="S5229" t="s">
        <v>15436</v>
      </c>
      <c r="T5229" t="s">
        <v>15437</v>
      </c>
      <c r="U5229" t="s">
        <v>15437</v>
      </c>
      <c r="V5229">
        <v>0.44736842105263158</v>
      </c>
    </row>
    <row r="5230" spans="1:22" x14ac:dyDescent="0.25">
      <c r="A5230" t="s">
        <v>1569</v>
      </c>
      <c r="B5230">
        <v>327709</v>
      </c>
      <c r="C5230" t="s">
        <v>2618</v>
      </c>
      <c r="D5230" t="s">
        <v>3451</v>
      </c>
      <c r="E5230" t="s">
        <v>1572</v>
      </c>
      <c r="F5230" t="s">
        <v>5244</v>
      </c>
      <c r="G5230" t="s">
        <v>4268</v>
      </c>
      <c r="H5230" s="2">
        <v>44956</v>
      </c>
      <c r="I5230" s="2">
        <v>44956</v>
      </c>
      <c r="J5230"/>
      <c r="K5230"/>
      <c r="L5230">
        <v>0.01</v>
      </c>
      <c r="M5230" t="s">
        <v>4269</v>
      </c>
      <c r="N5230" t="s">
        <v>1714</v>
      </c>
      <c r="O5230"/>
      <c r="P5230" t="s">
        <v>5240</v>
      </c>
      <c r="Q5230" t="s">
        <v>5241</v>
      </c>
      <c r="R5230" t="s">
        <v>15447</v>
      </c>
      <c r="S5230" t="s">
        <v>15436</v>
      </c>
      <c r="T5230" t="s">
        <v>15437</v>
      </c>
      <c r="U5230" t="s">
        <v>15437</v>
      </c>
      <c r="V5230">
        <v>0</v>
      </c>
    </row>
    <row r="5231" spans="1:22" x14ac:dyDescent="0.25">
      <c r="A5231" t="s">
        <v>1569</v>
      </c>
      <c r="B5231">
        <v>327703</v>
      </c>
      <c r="C5231" t="s">
        <v>1626</v>
      </c>
      <c r="D5231" t="s">
        <v>6752</v>
      </c>
      <c r="E5231" t="s">
        <v>1596</v>
      </c>
      <c r="F5231" t="s">
        <v>13063</v>
      </c>
      <c r="G5231" t="s">
        <v>7494</v>
      </c>
      <c r="H5231" s="2">
        <v>44954</v>
      </c>
      <c r="I5231" s="2">
        <v>44954</v>
      </c>
      <c r="J5231"/>
      <c r="K5231"/>
      <c r="L5231">
        <v>16</v>
      </c>
      <c r="M5231" t="s">
        <v>7484</v>
      </c>
      <c r="N5231" t="s">
        <v>3865</v>
      </c>
      <c r="O5231"/>
      <c r="P5231" t="s">
        <v>13060</v>
      </c>
      <c r="Q5231" t="s">
        <v>4018</v>
      </c>
      <c r="R5231" t="s">
        <v>15463</v>
      </c>
      <c r="S5231" t="s">
        <v>15436</v>
      </c>
      <c r="T5231" t="s">
        <v>15437</v>
      </c>
      <c r="U5231" t="s">
        <v>15437</v>
      </c>
      <c r="V5231">
        <v>0.42105263157894735</v>
      </c>
    </row>
    <row r="5232" spans="1:22" x14ac:dyDescent="0.25">
      <c r="A5232" t="s">
        <v>1569</v>
      </c>
      <c r="B5232">
        <v>327684</v>
      </c>
      <c r="C5232" t="s">
        <v>1796</v>
      </c>
      <c r="D5232" t="s">
        <v>4514</v>
      </c>
      <c r="E5232" t="s">
        <v>1607</v>
      </c>
      <c r="F5232" t="s">
        <v>4515</v>
      </c>
      <c r="G5232" t="s">
        <v>4310</v>
      </c>
      <c r="H5232" s="2">
        <v>44953</v>
      </c>
      <c r="I5232" s="2">
        <v>45803</v>
      </c>
      <c r="J5232"/>
      <c r="K5232"/>
      <c r="L5232">
        <v>38</v>
      </c>
      <c r="M5232" t="s">
        <v>4269</v>
      </c>
      <c r="N5232" t="s">
        <v>3865</v>
      </c>
      <c r="O5232"/>
      <c r="P5232" t="s">
        <v>4469</v>
      </c>
      <c r="Q5232" t="s">
        <v>4470</v>
      </c>
      <c r="R5232" t="s">
        <v>15450</v>
      </c>
      <c r="S5232" t="s">
        <v>15436</v>
      </c>
      <c r="T5232" t="s">
        <v>15437</v>
      </c>
      <c r="U5232" t="s">
        <v>1566</v>
      </c>
      <c r="V5232">
        <v>1</v>
      </c>
    </row>
    <row r="5233" spans="1:22" x14ac:dyDescent="0.25">
      <c r="A5233" t="s">
        <v>1569</v>
      </c>
      <c r="B5233">
        <v>327681</v>
      </c>
      <c r="C5233" t="s">
        <v>2212</v>
      </c>
      <c r="D5233" t="s">
        <v>2031</v>
      </c>
      <c r="E5233" t="s">
        <v>1607</v>
      </c>
      <c r="F5233" t="s">
        <v>6277</v>
      </c>
      <c r="G5233" t="s">
        <v>4294</v>
      </c>
      <c r="H5233" s="2">
        <v>44953</v>
      </c>
      <c r="I5233" s="2">
        <v>45817</v>
      </c>
      <c r="J5233"/>
      <c r="K5233"/>
      <c r="L5233">
        <v>38</v>
      </c>
      <c r="M5233" t="s">
        <v>4269</v>
      </c>
      <c r="N5233" t="s">
        <v>3482</v>
      </c>
      <c r="O5233"/>
      <c r="P5233" t="s">
        <v>6262</v>
      </c>
      <c r="Q5233" t="s">
        <v>6263</v>
      </c>
      <c r="R5233" t="s">
        <v>15455</v>
      </c>
      <c r="S5233" t="s">
        <v>15436</v>
      </c>
      <c r="T5233" t="s">
        <v>15437</v>
      </c>
      <c r="U5233" t="s">
        <v>15437</v>
      </c>
      <c r="V5233">
        <v>1</v>
      </c>
    </row>
    <row r="5234" spans="1:22" x14ac:dyDescent="0.25">
      <c r="A5234" t="s">
        <v>1569</v>
      </c>
      <c r="B5234">
        <v>327678</v>
      </c>
      <c r="C5234" t="s">
        <v>2064</v>
      </c>
      <c r="D5234" t="s">
        <v>11701</v>
      </c>
      <c r="E5234" t="s">
        <v>1572</v>
      </c>
      <c r="F5234" t="s">
        <v>11678</v>
      </c>
      <c r="G5234" t="s">
        <v>7490</v>
      </c>
      <c r="H5234" s="2">
        <v>44952</v>
      </c>
      <c r="I5234" s="2">
        <v>44952</v>
      </c>
      <c r="J5234"/>
      <c r="K5234"/>
      <c r="L5234">
        <v>0.01</v>
      </c>
      <c r="M5234" t="s">
        <v>7484</v>
      </c>
      <c r="N5234" t="s">
        <v>4199</v>
      </c>
      <c r="O5234"/>
      <c r="P5234" t="s">
        <v>11673</v>
      </c>
      <c r="Q5234" t="s">
        <v>6956</v>
      </c>
      <c r="R5234" t="s">
        <v>15449</v>
      </c>
      <c r="S5234" t="s">
        <v>15436</v>
      </c>
      <c r="T5234" t="s">
        <v>15437</v>
      </c>
      <c r="U5234" t="s">
        <v>15437</v>
      </c>
      <c r="V5234">
        <v>0</v>
      </c>
    </row>
    <row r="5235" spans="1:22" x14ac:dyDescent="0.25">
      <c r="A5235" t="s">
        <v>1569</v>
      </c>
      <c r="B5235">
        <v>327676</v>
      </c>
      <c r="C5235" t="s">
        <v>5877</v>
      </c>
      <c r="D5235" t="s">
        <v>12019</v>
      </c>
      <c r="E5235" t="s">
        <v>1596</v>
      </c>
      <c r="F5235" t="s">
        <v>12020</v>
      </c>
      <c r="G5235" t="s">
        <v>7607</v>
      </c>
      <c r="H5235" s="2">
        <v>44952</v>
      </c>
      <c r="I5235" s="2">
        <v>45089</v>
      </c>
      <c r="J5235"/>
      <c r="K5235"/>
      <c r="L5235">
        <v>16.5</v>
      </c>
      <c r="M5235" t="s">
        <v>7484</v>
      </c>
      <c r="N5235" t="s">
        <v>1714</v>
      </c>
      <c r="O5235"/>
      <c r="P5235" t="s">
        <v>11999</v>
      </c>
      <c r="Q5235" t="s">
        <v>2758</v>
      </c>
      <c r="R5235" t="s">
        <v>15462</v>
      </c>
      <c r="S5235" t="s">
        <v>15436</v>
      </c>
      <c r="T5235" t="s">
        <v>15437</v>
      </c>
      <c r="U5235" t="s">
        <v>15437</v>
      </c>
      <c r="V5235">
        <v>0.43421052631578949</v>
      </c>
    </row>
    <row r="5236" spans="1:22" x14ac:dyDescent="0.25">
      <c r="A5236" t="s">
        <v>1569</v>
      </c>
      <c r="B5236">
        <v>327673</v>
      </c>
      <c r="C5236" t="s">
        <v>13579</v>
      </c>
      <c r="D5236" t="s">
        <v>13580</v>
      </c>
      <c r="E5236" t="s">
        <v>1572</v>
      </c>
      <c r="F5236" t="s">
        <v>13562</v>
      </c>
      <c r="G5236" t="s">
        <v>7490</v>
      </c>
      <c r="H5236" s="2">
        <v>44952</v>
      </c>
      <c r="I5236" s="2">
        <v>45453</v>
      </c>
      <c r="J5236"/>
      <c r="K5236"/>
      <c r="L5236">
        <v>0.01</v>
      </c>
      <c r="M5236" t="s">
        <v>7484</v>
      </c>
      <c r="N5236" t="s">
        <v>4199</v>
      </c>
      <c r="O5236"/>
      <c r="P5236" t="s">
        <v>13563</v>
      </c>
      <c r="Q5236" t="s">
        <v>6431</v>
      </c>
      <c r="R5236" t="s">
        <v>15449</v>
      </c>
      <c r="S5236" t="s">
        <v>15436</v>
      </c>
      <c r="T5236" t="s">
        <v>15437</v>
      </c>
      <c r="U5236" t="s">
        <v>15437</v>
      </c>
      <c r="V5236">
        <v>0</v>
      </c>
    </row>
    <row r="5237" spans="1:22" x14ac:dyDescent="0.25">
      <c r="A5237" t="s">
        <v>1569</v>
      </c>
      <c r="B5237">
        <v>327728</v>
      </c>
      <c r="C5237" t="s">
        <v>2181</v>
      </c>
      <c r="D5237" t="s">
        <v>5984</v>
      </c>
      <c r="E5237" t="s">
        <v>1596</v>
      </c>
      <c r="F5237" t="s">
        <v>5972</v>
      </c>
      <c r="G5237" t="s">
        <v>4294</v>
      </c>
      <c r="H5237" s="2">
        <v>44952</v>
      </c>
      <c r="I5237" s="2">
        <v>45159</v>
      </c>
      <c r="J5237"/>
      <c r="K5237"/>
      <c r="L5237">
        <v>18</v>
      </c>
      <c r="M5237" t="s">
        <v>4269</v>
      </c>
      <c r="N5237" t="s">
        <v>3482</v>
      </c>
      <c r="O5237"/>
      <c r="P5237" t="s">
        <v>5967</v>
      </c>
      <c r="Q5237" t="s">
        <v>5968</v>
      </c>
      <c r="R5237" t="s">
        <v>15451</v>
      </c>
      <c r="S5237" t="s">
        <v>15436</v>
      </c>
      <c r="T5237" t="s">
        <v>15437</v>
      </c>
      <c r="U5237" t="s">
        <v>15437</v>
      </c>
      <c r="V5237">
        <v>0.47368421052631576</v>
      </c>
    </row>
    <row r="5238" spans="1:22" x14ac:dyDescent="0.25">
      <c r="A5238" t="s">
        <v>1569</v>
      </c>
      <c r="B5238">
        <v>327700</v>
      </c>
      <c r="C5238" t="s">
        <v>1799</v>
      </c>
      <c r="D5238" t="s">
        <v>4708</v>
      </c>
      <c r="E5238" t="s">
        <v>1572</v>
      </c>
      <c r="F5238" t="s">
        <v>6799</v>
      </c>
      <c r="G5238" t="s">
        <v>4294</v>
      </c>
      <c r="H5238" s="2">
        <v>44952</v>
      </c>
      <c r="I5238" s="2">
        <v>44952</v>
      </c>
      <c r="J5238"/>
      <c r="K5238"/>
      <c r="L5238">
        <v>0.01</v>
      </c>
      <c r="M5238" t="s">
        <v>4269</v>
      </c>
      <c r="N5238" t="s">
        <v>4199</v>
      </c>
      <c r="O5238"/>
      <c r="P5238" t="s">
        <v>6796</v>
      </c>
      <c r="Q5238" t="s">
        <v>6797</v>
      </c>
      <c r="R5238" t="s">
        <v>15449</v>
      </c>
      <c r="S5238" t="s">
        <v>15436</v>
      </c>
      <c r="T5238" t="s">
        <v>15437</v>
      </c>
      <c r="U5238" t="s">
        <v>15437</v>
      </c>
      <c r="V5238">
        <v>0</v>
      </c>
    </row>
    <row r="5239" spans="1:22" x14ac:dyDescent="0.25">
      <c r="A5239" t="s">
        <v>1569</v>
      </c>
      <c r="B5239">
        <v>297953</v>
      </c>
      <c r="C5239" t="s">
        <v>2686</v>
      </c>
      <c r="D5239" t="s">
        <v>2747</v>
      </c>
      <c r="E5239" t="s">
        <v>1572</v>
      </c>
      <c r="F5239" t="s">
        <v>7349</v>
      </c>
      <c r="G5239" t="s">
        <v>7350</v>
      </c>
      <c r="H5239" s="2">
        <v>44952</v>
      </c>
      <c r="I5239" s="2">
        <v>45061</v>
      </c>
      <c r="J5239"/>
      <c r="K5239"/>
      <c r="L5239">
        <v>0.01</v>
      </c>
      <c r="M5239" t="s">
        <v>1546</v>
      </c>
      <c r="N5239" t="s">
        <v>1714</v>
      </c>
      <c r="O5239"/>
      <c r="P5239" t="s">
        <v>7351</v>
      </c>
      <c r="Q5239" t="s">
        <v>7352</v>
      </c>
      <c r="R5239" t="s">
        <v>15460</v>
      </c>
      <c r="S5239" t="s">
        <v>15436</v>
      </c>
      <c r="T5239" t="s">
        <v>15437</v>
      </c>
      <c r="U5239" t="s">
        <v>15437</v>
      </c>
      <c r="V5239">
        <v>0</v>
      </c>
    </row>
    <row r="5240" spans="1:22" x14ac:dyDescent="0.25">
      <c r="A5240" t="s">
        <v>1569</v>
      </c>
      <c r="B5240">
        <v>327645</v>
      </c>
      <c r="C5240" t="s">
        <v>3211</v>
      </c>
      <c r="D5240" t="s">
        <v>2766</v>
      </c>
      <c r="E5240" t="s">
        <v>1572</v>
      </c>
      <c r="F5240" t="s">
        <v>10850</v>
      </c>
      <c r="G5240" t="s">
        <v>7490</v>
      </c>
      <c r="H5240" s="2">
        <v>44949</v>
      </c>
      <c r="I5240" s="2">
        <v>44949</v>
      </c>
      <c r="J5240"/>
      <c r="K5240"/>
      <c r="L5240">
        <v>0.01</v>
      </c>
      <c r="M5240" t="s">
        <v>7484</v>
      </c>
      <c r="N5240" t="s">
        <v>3865</v>
      </c>
      <c r="O5240"/>
      <c r="P5240" t="s">
        <v>10847</v>
      </c>
      <c r="Q5240" t="s">
        <v>3922</v>
      </c>
      <c r="R5240" t="s">
        <v>15468</v>
      </c>
      <c r="S5240" t="s">
        <v>15436</v>
      </c>
      <c r="T5240" t="s">
        <v>15437</v>
      </c>
      <c r="U5240" t="s">
        <v>15437</v>
      </c>
      <c r="V5240">
        <v>0</v>
      </c>
    </row>
    <row r="5241" spans="1:22" x14ac:dyDescent="0.25">
      <c r="A5241" t="s">
        <v>1569</v>
      </c>
      <c r="B5241">
        <v>327664</v>
      </c>
      <c r="C5241" t="s">
        <v>11210</v>
      </c>
      <c r="D5241" t="s">
        <v>11386</v>
      </c>
      <c r="E5241" t="s">
        <v>1572</v>
      </c>
      <c r="F5241" t="s">
        <v>11369</v>
      </c>
      <c r="G5241" t="s">
        <v>7490</v>
      </c>
      <c r="H5241" s="2">
        <v>44949</v>
      </c>
      <c r="I5241" s="2">
        <v>44949</v>
      </c>
      <c r="J5241"/>
      <c r="K5241"/>
      <c r="L5241">
        <v>0.01</v>
      </c>
      <c r="M5241" t="s">
        <v>7484</v>
      </c>
      <c r="N5241" t="s">
        <v>3865</v>
      </c>
      <c r="O5241"/>
      <c r="P5241" t="s">
        <v>11366</v>
      </c>
      <c r="Q5241" t="s">
        <v>5570</v>
      </c>
      <c r="R5241" t="s">
        <v>15467</v>
      </c>
      <c r="S5241" t="s">
        <v>15436</v>
      </c>
      <c r="T5241" t="s">
        <v>15437</v>
      </c>
      <c r="U5241" t="s">
        <v>15437</v>
      </c>
      <c r="V5241">
        <v>0</v>
      </c>
    </row>
    <row r="5242" spans="1:22" x14ac:dyDescent="0.25">
      <c r="A5242" t="s">
        <v>1569</v>
      </c>
      <c r="B5242">
        <v>327616</v>
      </c>
      <c r="C5242" t="s">
        <v>6704</v>
      </c>
      <c r="D5242" t="s">
        <v>6705</v>
      </c>
      <c r="E5242" t="s">
        <v>1572</v>
      </c>
      <c r="F5242" t="s">
        <v>6687</v>
      </c>
      <c r="G5242" t="s">
        <v>4268</v>
      </c>
      <c r="H5242" s="2">
        <v>44949</v>
      </c>
      <c r="I5242" s="2">
        <v>44949</v>
      </c>
      <c r="J5242"/>
      <c r="K5242"/>
      <c r="L5242">
        <v>0.01</v>
      </c>
      <c r="M5242" t="s">
        <v>4269</v>
      </c>
      <c r="N5242" t="s">
        <v>3865</v>
      </c>
      <c r="O5242"/>
      <c r="P5242" t="s">
        <v>6688</v>
      </c>
      <c r="Q5242" t="s">
        <v>6689</v>
      </c>
      <c r="R5242" t="s">
        <v>15450</v>
      </c>
      <c r="S5242" t="s">
        <v>15436</v>
      </c>
      <c r="T5242" t="s">
        <v>15437</v>
      </c>
      <c r="U5242" t="s">
        <v>15437</v>
      </c>
      <c r="V5242">
        <v>0</v>
      </c>
    </row>
    <row r="5243" spans="1:22" x14ac:dyDescent="0.25">
      <c r="A5243" t="s">
        <v>1569</v>
      </c>
      <c r="B5243">
        <v>327665</v>
      </c>
      <c r="C5243" t="s">
        <v>2064</v>
      </c>
      <c r="D5243" t="s">
        <v>7514</v>
      </c>
      <c r="E5243" t="s">
        <v>1572</v>
      </c>
      <c r="F5243" t="s">
        <v>7493</v>
      </c>
      <c r="G5243" t="s">
        <v>7494</v>
      </c>
      <c r="H5243" s="2">
        <v>44948</v>
      </c>
      <c r="I5243" s="2">
        <v>44948</v>
      </c>
      <c r="J5243"/>
      <c r="K5243"/>
      <c r="L5243">
        <v>0.01</v>
      </c>
      <c r="M5243" t="s">
        <v>7484</v>
      </c>
      <c r="N5243" t="s">
        <v>1714</v>
      </c>
      <c r="O5243"/>
      <c r="P5243" t="s">
        <v>7485</v>
      </c>
      <c r="Q5243" t="s">
        <v>5704</v>
      </c>
      <c r="R5243" t="s">
        <v>15461</v>
      </c>
      <c r="S5243" t="s">
        <v>15436</v>
      </c>
      <c r="T5243" t="s">
        <v>15437</v>
      </c>
      <c r="U5243" t="s">
        <v>15437</v>
      </c>
      <c r="V5243">
        <v>0</v>
      </c>
    </row>
    <row r="5244" spans="1:22" x14ac:dyDescent="0.25">
      <c r="A5244" t="s">
        <v>1569</v>
      </c>
      <c r="B5244">
        <v>327628</v>
      </c>
      <c r="C5244" t="s">
        <v>5399</v>
      </c>
      <c r="D5244" t="s">
        <v>7515</v>
      </c>
      <c r="E5244" t="s">
        <v>1572</v>
      </c>
      <c r="F5244" t="s">
        <v>7493</v>
      </c>
      <c r="G5244" t="s">
        <v>7494</v>
      </c>
      <c r="H5244" s="2">
        <v>44947</v>
      </c>
      <c r="I5244" s="2">
        <v>44947</v>
      </c>
      <c r="J5244"/>
      <c r="K5244"/>
      <c r="L5244">
        <v>0.01</v>
      </c>
      <c r="M5244" t="s">
        <v>7484</v>
      </c>
      <c r="N5244" t="s">
        <v>1714</v>
      </c>
      <c r="O5244"/>
      <c r="P5244" t="s">
        <v>7485</v>
      </c>
      <c r="Q5244" t="s">
        <v>5704</v>
      </c>
      <c r="R5244" t="s">
        <v>15461</v>
      </c>
      <c r="S5244" t="s">
        <v>15436</v>
      </c>
      <c r="T5244" t="s">
        <v>15437</v>
      </c>
      <c r="U5244" t="s">
        <v>15437</v>
      </c>
      <c r="V5244">
        <v>0</v>
      </c>
    </row>
    <row r="5245" spans="1:22" x14ac:dyDescent="0.25">
      <c r="A5245" t="s">
        <v>1569</v>
      </c>
      <c r="B5245">
        <v>327632</v>
      </c>
      <c r="C5245" t="s">
        <v>7516</v>
      </c>
      <c r="D5245" t="s">
        <v>7517</v>
      </c>
      <c r="E5245" t="s">
        <v>1572</v>
      </c>
      <c r="F5245" t="s">
        <v>7493</v>
      </c>
      <c r="G5245" t="s">
        <v>7494</v>
      </c>
      <c r="H5245" s="2">
        <v>44947</v>
      </c>
      <c r="I5245" s="2">
        <v>44947</v>
      </c>
      <c r="J5245"/>
      <c r="K5245"/>
      <c r="L5245">
        <v>0.01</v>
      </c>
      <c r="M5245" t="s">
        <v>7484</v>
      </c>
      <c r="N5245" t="s">
        <v>1714</v>
      </c>
      <c r="O5245"/>
      <c r="P5245" t="s">
        <v>7485</v>
      </c>
      <c r="Q5245" t="s">
        <v>5704</v>
      </c>
      <c r="R5245" t="s">
        <v>15461</v>
      </c>
      <c r="S5245" t="s">
        <v>15436</v>
      </c>
      <c r="T5245" t="s">
        <v>15437</v>
      </c>
      <c r="U5245" t="s">
        <v>15437</v>
      </c>
      <c r="V5245">
        <v>0</v>
      </c>
    </row>
    <row r="5246" spans="1:22" x14ac:dyDescent="0.25">
      <c r="A5246" t="s">
        <v>1569</v>
      </c>
      <c r="B5246">
        <v>327639</v>
      </c>
      <c r="C5246" t="s">
        <v>3551</v>
      </c>
      <c r="D5246" t="s">
        <v>3901</v>
      </c>
      <c r="E5246" t="s">
        <v>1572</v>
      </c>
      <c r="F5246" t="s">
        <v>9268</v>
      </c>
      <c r="G5246" t="s">
        <v>7487</v>
      </c>
      <c r="H5246" s="2">
        <v>44947</v>
      </c>
      <c r="I5246" s="2">
        <v>44947</v>
      </c>
      <c r="J5246"/>
      <c r="K5246"/>
      <c r="L5246">
        <v>0.01</v>
      </c>
      <c r="M5246" t="s">
        <v>7484</v>
      </c>
      <c r="N5246" t="s">
        <v>3865</v>
      </c>
      <c r="O5246"/>
      <c r="P5246" t="s">
        <v>9243</v>
      </c>
      <c r="Q5246" t="s">
        <v>4470</v>
      </c>
      <c r="R5246" t="s">
        <v>15467</v>
      </c>
      <c r="S5246" t="s">
        <v>15436</v>
      </c>
      <c r="T5246" t="s">
        <v>15437</v>
      </c>
      <c r="U5246" t="s">
        <v>15437</v>
      </c>
      <c r="V5246">
        <v>0</v>
      </c>
    </row>
    <row r="5247" spans="1:22" x14ac:dyDescent="0.25">
      <c r="A5247" t="s">
        <v>1569</v>
      </c>
      <c r="B5247">
        <v>327637</v>
      </c>
      <c r="C5247" t="s">
        <v>3508</v>
      </c>
      <c r="D5247" t="s">
        <v>9324</v>
      </c>
      <c r="E5247" t="s">
        <v>1596</v>
      </c>
      <c r="F5247" t="s">
        <v>9315</v>
      </c>
      <c r="G5247" t="s">
        <v>7490</v>
      </c>
      <c r="H5247" s="2">
        <v>44947</v>
      </c>
      <c r="I5247" s="2">
        <v>44947</v>
      </c>
      <c r="J5247"/>
      <c r="K5247"/>
      <c r="L5247">
        <v>12</v>
      </c>
      <c r="M5247" t="s">
        <v>7484</v>
      </c>
      <c r="N5247" t="s">
        <v>1576</v>
      </c>
      <c r="O5247"/>
      <c r="P5247" t="s">
        <v>9294</v>
      </c>
      <c r="Q5247" t="s">
        <v>6671</v>
      </c>
      <c r="R5247" t="s">
        <v>15464</v>
      </c>
      <c r="S5247" t="s">
        <v>15436</v>
      </c>
      <c r="T5247" t="s">
        <v>15437</v>
      </c>
      <c r="U5247" t="s">
        <v>15437</v>
      </c>
      <c r="V5247">
        <v>0.31578947368421051</v>
      </c>
    </row>
    <row r="5248" spans="1:22" x14ac:dyDescent="0.25">
      <c r="A5248" t="s">
        <v>1569</v>
      </c>
      <c r="B5248">
        <v>327619</v>
      </c>
      <c r="C5248" t="s">
        <v>4780</v>
      </c>
      <c r="D5248" t="s">
        <v>1687</v>
      </c>
      <c r="E5248" t="s">
        <v>1596</v>
      </c>
      <c r="F5248" t="s">
        <v>4770</v>
      </c>
      <c r="G5248" t="s">
        <v>4294</v>
      </c>
      <c r="H5248" s="2">
        <v>44947</v>
      </c>
      <c r="I5248" s="2">
        <v>45691</v>
      </c>
      <c r="J5248"/>
      <c r="K5248"/>
      <c r="L5248">
        <v>23.75</v>
      </c>
      <c r="M5248" t="s">
        <v>4269</v>
      </c>
      <c r="N5248" t="s">
        <v>3311</v>
      </c>
      <c r="O5248"/>
      <c r="P5248" t="s">
        <v>4756</v>
      </c>
      <c r="Q5248" t="s">
        <v>3370</v>
      </c>
      <c r="R5248" t="s">
        <v>15454</v>
      </c>
      <c r="S5248" t="s">
        <v>15436</v>
      </c>
      <c r="T5248" t="s">
        <v>15437</v>
      </c>
      <c r="U5248" t="s">
        <v>15437</v>
      </c>
      <c r="V5248">
        <v>0.625</v>
      </c>
    </row>
    <row r="5249" spans="1:22" x14ac:dyDescent="0.25">
      <c r="A5249" t="s">
        <v>1569</v>
      </c>
      <c r="B5249">
        <v>327636</v>
      </c>
      <c r="C5249" t="s">
        <v>1953</v>
      </c>
      <c r="D5249" t="s">
        <v>6125</v>
      </c>
      <c r="E5249" t="s">
        <v>1572</v>
      </c>
      <c r="F5249" t="s">
        <v>6111</v>
      </c>
      <c r="G5249" t="s">
        <v>4268</v>
      </c>
      <c r="H5249" s="2">
        <v>44947</v>
      </c>
      <c r="I5249" s="2">
        <v>44947</v>
      </c>
      <c r="J5249"/>
      <c r="K5249"/>
      <c r="L5249">
        <v>0.01</v>
      </c>
      <c r="M5249" t="s">
        <v>4269</v>
      </c>
      <c r="N5249" t="s">
        <v>1714</v>
      </c>
      <c r="O5249"/>
      <c r="P5249" t="s">
        <v>6112</v>
      </c>
      <c r="Q5249" t="s">
        <v>2575</v>
      </c>
      <c r="R5249" t="s">
        <v>15447</v>
      </c>
      <c r="S5249" t="s">
        <v>15436</v>
      </c>
      <c r="T5249" t="s">
        <v>15437</v>
      </c>
      <c r="U5249" t="s">
        <v>15437</v>
      </c>
      <c r="V5249">
        <v>0</v>
      </c>
    </row>
    <row r="5250" spans="1:22" x14ac:dyDescent="0.25">
      <c r="A5250" t="s">
        <v>1569</v>
      </c>
      <c r="B5250">
        <v>327591</v>
      </c>
      <c r="C5250" t="s">
        <v>2152</v>
      </c>
      <c r="D5250" t="s">
        <v>2823</v>
      </c>
      <c r="E5250" t="s">
        <v>1596</v>
      </c>
      <c r="F5250" t="s">
        <v>9874</v>
      </c>
      <c r="G5250" t="s">
        <v>7490</v>
      </c>
      <c r="H5250" s="2">
        <v>44945</v>
      </c>
      <c r="I5250" s="2">
        <v>44945</v>
      </c>
      <c r="J5250"/>
      <c r="K5250"/>
      <c r="L5250">
        <v>16.5</v>
      </c>
      <c r="M5250" t="s">
        <v>7484</v>
      </c>
      <c r="N5250" t="s">
        <v>4199</v>
      </c>
      <c r="O5250"/>
      <c r="P5250" t="s">
        <v>9875</v>
      </c>
      <c r="Q5250" t="s">
        <v>6060</v>
      </c>
      <c r="R5250" t="s">
        <v>15449</v>
      </c>
      <c r="S5250" t="s">
        <v>15436</v>
      </c>
      <c r="T5250" t="s">
        <v>15437</v>
      </c>
      <c r="U5250" t="s">
        <v>15437</v>
      </c>
      <c r="V5250">
        <v>0.43421052631578949</v>
      </c>
    </row>
    <row r="5251" spans="1:22" x14ac:dyDescent="0.25">
      <c r="A5251" t="s">
        <v>1569</v>
      </c>
      <c r="B5251">
        <v>327622</v>
      </c>
      <c r="C5251" t="s">
        <v>5590</v>
      </c>
      <c r="D5251" t="s">
        <v>5591</v>
      </c>
      <c r="E5251" t="s">
        <v>1596</v>
      </c>
      <c r="F5251" t="s">
        <v>5573</v>
      </c>
      <c r="G5251" t="s">
        <v>4294</v>
      </c>
      <c r="H5251" s="2">
        <v>44945</v>
      </c>
      <c r="I5251" s="2">
        <v>45075</v>
      </c>
      <c r="J5251"/>
      <c r="K5251"/>
      <c r="L5251">
        <v>20.5</v>
      </c>
      <c r="M5251" t="s">
        <v>4269</v>
      </c>
      <c r="N5251" t="s">
        <v>3865</v>
      </c>
      <c r="O5251"/>
      <c r="P5251" t="s">
        <v>5569</v>
      </c>
      <c r="Q5251" t="s">
        <v>5570</v>
      </c>
      <c r="R5251" t="s">
        <v>15450</v>
      </c>
      <c r="S5251" t="s">
        <v>15436</v>
      </c>
      <c r="T5251" t="s">
        <v>15437</v>
      </c>
      <c r="U5251" t="s">
        <v>15437</v>
      </c>
      <c r="V5251">
        <v>0.53947368421052633</v>
      </c>
    </row>
    <row r="5252" spans="1:22" x14ac:dyDescent="0.25">
      <c r="A5252" t="s">
        <v>1569</v>
      </c>
      <c r="B5252">
        <v>327494</v>
      </c>
      <c r="C5252" t="s">
        <v>3316</v>
      </c>
      <c r="D5252" t="s">
        <v>8218</v>
      </c>
      <c r="E5252" t="s">
        <v>1607</v>
      </c>
      <c r="F5252" t="s">
        <v>8219</v>
      </c>
      <c r="G5252" t="s">
        <v>7537</v>
      </c>
      <c r="H5252" s="2">
        <v>44942</v>
      </c>
      <c r="I5252" s="2">
        <v>45761</v>
      </c>
      <c r="J5252"/>
      <c r="K5252"/>
      <c r="L5252">
        <v>38</v>
      </c>
      <c r="M5252" t="s">
        <v>7484</v>
      </c>
      <c r="N5252" t="s">
        <v>3482</v>
      </c>
      <c r="O5252"/>
      <c r="P5252" t="s">
        <v>8186</v>
      </c>
      <c r="Q5252" t="s">
        <v>4791</v>
      </c>
      <c r="R5252" t="s">
        <v>15465</v>
      </c>
      <c r="S5252" t="s">
        <v>15436</v>
      </c>
      <c r="T5252" t="s">
        <v>15437</v>
      </c>
      <c r="U5252" t="s">
        <v>15437</v>
      </c>
      <c r="V5252">
        <v>1</v>
      </c>
    </row>
    <row r="5253" spans="1:22" x14ac:dyDescent="0.25">
      <c r="A5253" t="s">
        <v>1569</v>
      </c>
      <c r="B5253">
        <v>327547</v>
      </c>
      <c r="C5253" t="s">
        <v>9456</v>
      </c>
      <c r="D5253" t="s">
        <v>9457</v>
      </c>
      <c r="E5253" t="s">
        <v>1596</v>
      </c>
      <c r="F5253" t="s">
        <v>9416</v>
      </c>
      <c r="G5253" t="s">
        <v>7490</v>
      </c>
      <c r="H5253" s="2">
        <v>44942</v>
      </c>
      <c r="I5253" s="2">
        <v>44942</v>
      </c>
      <c r="J5253"/>
      <c r="K5253"/>
      <c r="L5253">
        <v>16</v>
      </c>
      <c r="M5253" t="s">
        <v>7484</v>
      </c>
      <c r="N5253" t="s">
        <v>3865</v>
      </c>
      <c r="O5253"/>
      <c r="P5253" t="s">
        <v>9417</v>
      </c>
      <c r="Q5253" t="s">
        <v>6136</v>
      </c>
      <c r="R5253" t="s">
        <v>15467</v>
      </c>
      <c r="S5253" t="s">
        <v>15436</v>
      </c>
      <c r="T5253" t="s">
        <v>15437</v>
      </c>
      <c r="U5253" t="s">
        <v>15437</v>
      </c>
      <c r="V5253">
        <v>0.42105263157894735</v>
      </c>
    </row>
    <row r="5254" spans="1:22" x14ac:dyDescent="0.25">
      <c r="A5254" t="s">
        <v>1569</v>
      </c>
      <c r="B5254">
        <v>327567</v>
      </c>
      <c r="C5254" t="s">
        <v>9458</v>
      </c>
      <c r="D5254" t="s">
        <v>1635</v>
      </c>
      <c r="E5254" t="s">
        <v>1572</v>
      </c>
      <c r="F5254" t="s">
        <v>9416</v>
      </c>
      <c r="G5254" t="s">
        <v>7490</v>
      </c>
      <c r="H5254" s="2">
        <v>44942</v>
      </c>
      <c r="I5254" s="2">
        <v>44942</v>
      </c>
      <c r="J5254"/>
      <c r="K5254"/>
      <c r="L5254">
        <v>0.01</v>
      </c>
      <c r="M5254" t="s">
        <v>7484</v>
      </c>
      <c r="N5254" t="s">
        <v>3865</v>
      </c>
      <c r="O5254"/>
      <c r="P5254" t="s">
        <v>9417</v>
      </c>
      <c r="Q5254" t="s">
        <v>6136</v>
      </c>
      <c r="R5254" t="s">
        <v>15467</v>
      </c>
      <c r="S5254" t="s">
        <v>15436</v>
      </c>
      <c r="T5254" t="s">
        <v>15437</v>
      </c>
      <c r="U5254" t="s">
        <v>15437</v>
      </c>
      <c r="V5254">
        <v>0</v>
      </c>
    </row>
    <row r="5255" spans="1:22" x14ac:dyDescent="0.25">
      <c r="A5255" t="s">
        <v>1569</v>
      </c>
      <c r="B5255">
        <v>327562</v>
      </c>
      <c r="C5255" t="s">
        <v>9653</v>
      </c>
      <c r="D5255" t="s">
        <v>2220</v>
      </c>
      <c r="E5255" t="s">
        <v>1572</v>
      </c>
      <c r="F5255" t="s">
        <v>9604</v>
      </c>
      <c r="G5255" t="s">
        <v>7490</v>
      </c>
      <c r="H5255" s="2">
        <v>44942</v>
      </c>
      <c r="I5255" s="2">
        <v>44942</v>
      </c>
      <c r="J5255"/>
      <c r="K5255"/>
      <c r="L5255">
        <v>0.01</v>
      </c>
      <c r="M5255" t="s">
        <v>7484</v>
      </c>
      <c r="N5255" t="s">
        <v>4199</v>
      </c>
      <c r="O5255"/>
      <c r="P5255" t="s">
        <v>9605</v>
      </c>
      <c r="Q5255" t="s">
        <v>4702</v>
      </c>
      <c r="R5255" t="s">
        <v>15449</v>
      </c>
      <c r="S5255" t="s">
        <v>15436</v>
      </c>
      <c r="T5255" t="s">
        <v>15437</v>
      </c>
      <c r="U5255" t="s">
        <v>15437</v>
      </c>
      <c r="V5255">
        <v>0</v>
      </c>
    </row>
    <row r="5256" spans="1:22" x14ac:dyDescent="0.25">
      <c r="A5256" t="s">
        <v>1569</v>
      </c>
      <c r="B5256">
        <v>327490</v>
      </c>
      <c r="C5256" t="s">
        <v>10502</v>
      </c>
      <c r="D5256" t="s">
        <v>9115</v>
      </c>
      <c r="E5256" t="s">
        <v>1596</v>
      </c>
      <c r="F5256" t="s">
        <v>10503</v>
      </c>
      <c r="G5256" t="s">
        <v>7494</v>
      </c>
      <c r="H5256" s="2">
        <v>44942</v>
      </c>
      <c r="I5256" s="2">
        <v>44942</v>
      </c>
      <c r="J5256"/>
      <c r="K5256"/>
      <c r="L5256">
        <v>24</v>
      </c>
      <c r="M5256" t="s">
        <v>7484</v>
      </c>
      <c r="N5256" t="s">
        <v>1714</v>
      </c>
      <c r="O5256"/>
      <c r="P5256" t="s">
        <v>10452</v>
      </c>
      <c r="Q5256" t="s">
        <v>2939</v>
      </c>
      <c r="R5256" t="s">
        <v>15461</v>
      </c>
      <c r="S5256" t="s">
        <v>15436</v>
      </c>
      <c r="T5256" t="s">
        <v>15437</v>
      </c>
      <c r="U5256" t="s">
        <v>15437</v>
      </c>
      <c r="V5256">
        <v>0.63157894736842102</v>
      </c>
    </row>
    <row r="5257" spans="1:22" x14ac:dyDescent="0.25">
      <c r="A5257" t="s">
        <v>1569</v>
      </c>
      <c r="B5257">
        <v>327554</v>
      </c>
      <c r="C5257" t="s">
        <v>13121</v>
      </c>
      <c r="D5257" t="s">
        <v>13122</v>
      </c>
      <c r="E5257" t="s">
        <v>1596</v>
      </c>
      <c r="F5257" t="s">
        <v>13100</v>
      </c>
      <c r="G5257" t="s">
        <v>7490</v>
      </c>
      <c r="H5257" s="2">
        <v>44942</v>
      </c>
      <c r="I5257" s="2">
        <v>45817</v>
      </c>
      <c r="J5257"/>
      <c r="K5257"/>
      <c r="L5257">
        <v>14.5</v>
      </c>
      <c r="M5257" t="s">
        <v>7484</v>
      </c>
      <c r="N5257" t="s">
        <v>1714</v>
      </c>
      <c r="O5257"/>
      <c r="P5257" t="s">
        <v>13097</v>
      </c>
      <c r="Q5257" t="s">
        <v>13098</v>
      </c>
      <c r="R5257" t="s">
        <v>15462</v>
      </c>
      <c r="S5257" t="s">
        <v>15436</v>
      </c>
      <c r="T5257" t="s">
        <v>15437</v>
      </c>
      <c r="U5257" t="s">
        <v>15437</v>
      </c>
      <c r="V5257">
        <v>0.38157894736842107</v>
      </c>
    </row>
    <row r="5258" spans="1:22" x14ac:dyDescent="0.25">
      <c r="A5258" t="s">
        <v>1569</v>
      </c>
      <c r="B5258">
        <v>327545</v>
      </c>
      <c r="C5258" t="s">
        <v>1754</v>
      </c>
      <c r="D5258" t="s">
        <v>5115</v>
      </c>
      <c r="E5258" t="s">
        <v>1572</v>
      </c>
      <c r="F5258" t="s">
        <v>5141</v>
      </c>
      <c r="G5258" t="s">
        <v>4294</v>
      </c>
      <c r="H5258" s="2">
        <v>44942</v>
      </c>
      <c r="I5258" s="2">
        <v>44942</v>
      </c>
      <c r="J5258"/>
      <c r="K5258"/>
      <c r="L5258">
        <v>0.01</v>
      </c>
      <c r="M5258" t="s">
        <v>4269</v>
      </c>
      <c r="N5258" t="s">
        <v>3482</v>
      </c>
      <c r="O5258"/>
      <c r="P5258" t="s">
        <v>5137</v>
      </c>
      <c r="Q5258" t="s">
        <v>5138</v>
      </c>
      <c r="R5258" t="s">
        <v>15455</v>
      </c>
      <c r="S5258" t="s">
        <v>15436</v>
      </c>
      <c r="T5258" t="s">
        <v>15437</v>
      </c>
      <c r="U5258" t="s">
        <v>15437</v>
      </c>
      <c r="V5258">
        <v>0</v>
      </c>
    </row>
    <row r="5259" spans="1:22" x14ac:dyDescent="0.25">
      <c r="A5259" t="s">
        <v>1569</v>
      </c>
      <c r="B5259">
        <v>327557</v>
      </c>
      <c r="C5259" t="s">
        <v>2897</v>
      </c>
      <c r="D5259" t="s">
        <v>5115</v>
      </c>
      <c r="E5259" t="s">
        <v>1572</v>
      </c>
      <c r="F5259" t="s">
        <v>5141</v>
      </c>
      <c r="G5259" t="s">
        <v>4294</v>
      </c>
      <c r="H5259" s="2">
        <v>44942</v>
      </c>
      <c r="I5259" s="2">
        <v>44942</v>
      </c>
      <c r="J5259"/>
      <c r="K5259"/>
      <c r="L5259">
        <v>0.01</v>
      </c>
      <c r="M5259" t="s">
        <v>4269</v>
      </c>
      <c r="N5259" t="s">
        <v>3482</v>
      </c>
      <c r="O5259"/>
      <c r="P5259" t="s">
        <v>5137</v>
      </c>
      <c r="Q5259" t="s">
        <v>5138</v>
      </c>
      <c r="R5259" t="s">
        <v>15455</v>
      </c>
      <c r="S5259" t="s">
        <v>15436</v>
      </c>
      <c r="T5259" t="s">
        <v>15437</v>
      </c>
      <c r="U5259" t="s">
        <v>15437</v>
      </c>
      <c r="V5259">
        <v>0</v>
      </c>
    </row>
    <row r="5260" spans="1:22" x14ac:dyDescent="0.25">
      <c r="A5260" t="s">
        <v>1569</v>
      </c>
      <c r="B5260">
        <v>327560</v>
      </c>
      <c r="C5260" t="s">
        <v>5691</v>
      </c>
      <c r="D5260" t="s">
        <v>5676</v>
      </c>
      <c r="E5260" t="s">
        <v>1596</v>
      </c>
      <c r="F5260" t="s">
        <v>5678</v>
      </c>
      <c r="G5260" t="s">
        <v>4294</v>
      </c>
      <c r="H5260" s="2">
        <v>44942</v>
      </c>
      <c r="I5260" s="2">
        <v>44942</v>
      </c>
      <c r="J5260"/>
      <c r="K5260"/>
      <c r="L5260">
        <v>25</v>
      </c>
      <c r="M5260" t="s">
        <v>4269</v>
      </c>
      <c r="N5260" t="s">
        <v>1714</v>
      </c>
      <c r="O5260"/>
      <c r="P5260" t="s">
        <v>5673</v>
      </c>
      <c r="Q5260" t="s">
        <v>5674</v>
      </c>
      <c r="R5260" t="s">
        <v>15454</v>
      </c>
      <c r="S5260" t="s">
        <v>15436</v>
      </c>
      <c r="T5260" t="s">
        <v>15437</v>
      </c>
      <c r="U5260" t="s">
        <v>15437</v>
      </c>
      <c r="V5260">
        <v>0.65789473684210531</v>
      </c>
    </row>
    <row r="5261" spans="1:22" x14ac:dyDescent="0.25">
      <c r="A5261" t="s">
        <v>1569</v>
      </c>
      <c r="B5261">
        <v>327552</v>
      </c>
      <c r="C5261" t="s">
        <v>1656</v>
      </c>
      <c r="D5261" t="s">
        <v>1730</v>
      </c>
      <c r="E5261" t="s">
        <v>1572</v>
      </c>
      <c r="F5261" t="s">
        <v>6520</v>
      </c>
      <c r="G5261" t="s">
        <v>4294</v>
      </c>
      <c r="H5261" s="2">
        <v>44942</v>
      </c>
      <c r="I5261" s="2">
        <v>45061</v>
      </c>
      <c r="J5261"/>
      <c r="K5261"/>
      <c r="L5261">
        <v>0.01</v>
      </c>
      <c r="M5261" t="s">
        <v>4269</v>
      </c>
      <c r="N5261" t="s">
        <v>4199</v>
      </c>
      <c r="O5261"/>
      <c r="P5261" t="s">
        <v>6517</v>
      </c>
      <c r="Q5261" t="s">
        <v>6518</v>
      </c>
      <c r="R5261" t="s">
        <v>15449</v>
      </c>
      <c r="S5261" t="s">
        <v>15436</v>
      </c>
      <c r="T5261" t="s">
        <v>15437</v>
      </c>
      <c r="U5261" t="s">
        <v>15437</v>
      </c>
      <c r="V5261">
        <v>0</v>
      </c>
    </row>
    <row r="5262" spans="1:22" x14ac:dyDescent="0.25">
      <c r="A5262" t="s">
        <v>1569</v>
      </c>
      <c r="B5262">
        <v>327638</v>
      </c>
      <c r="C5262" t="s">
        <v>1910</v>
      </c>
      <c r="D5262" t="s">
        <v>8101</v>
      </c>
      <c r="E5262" t="s">
        <v>1572</v>
      </c>
      <c r="F5262" t="s">
        <v>8093</v>
      </c>
      <c r="G5262" t="s">
        <v>7490</v>
      </c>
      <c r="H5262" s="2">
        <v>44941</v>
      </c>
      <c r="I5262" s="2">
        <v>44941</v>
      </c>
      <c r="J5262"/>
      <c r="K5262"/>
      <c r="L5262">
        <v>0.01</v>
      </c>
      <c r="M5262" t="s">
        <v>7484</v>
      </c>
      <c r="N5262" t="s">
        <v>1714</v>
      </c>
      <c r="O5262"/>
      <c r="P5262" t="s">
        <v>8094</v>
      </c>
      <c r="Q5262" t="s">
        <v>3290</v>
      </c>
      <c r="R5262" t="s">
        <v>15461</v>
      </c>
      <c r="S5262" t="s">
        <v>15436</v>
      </c>
      <c r="T5262" t="s">
        <v>15437</v>
      </c>
      <c r="U5262" t="s">
        <v>15437</v>
      </c>
      <c r="V5262">
        <v>0</v>
      </c>
    </row>
    <row r="5263" spans="1:22" x14ac:dyDescent="0.25">
      <c r="A5263" t="s">
        <v>1569</v>
      </c>
      <c r="B5263">
        <v>327569</v>
      </c>
      <c r="C5263" t="s">
        <v>1855</v>
      </c>
      <c r="D5263" t="s">
        <v>9654</v>
      </c>
      <c r="E5263" t="s">
        <v>1572</v>
      </c>
      <c r="F5263" t="s">
        <v>9604</v>
      </c>
      <c r="G5263" t="s">
        <v>7490</v>
      </c>
      <c r="H5263" s="2">
        <v>44941</v>
      </c>
      <c r="I5263" s="2">
        <v>44941</v>
      </c>
      <c r="J5263"/>
      <c r="K5263"/>
      <c r="L5263">
        <v>0.01</v>
      </c>
      <c r="M5263" t="s">
        <v>7484</v>
      </c>
      <c r="N5263" t="s">
        <v>4199</v>
      </c>
      <c r="O5263"/>
      <c r="P5263" t="s">
        <v>9605</v>
      </c>
      <c r="Q5263" t="s">
        <v>4702</v>
      </c>
      <c r="R5263" t="s">
        <v>15449</v>
      </c>
      <c r="S5263" t="s">
        <v>15436</v>
      </c>
      <c r="T5263" t="s">
        <v>15437</v>
      </c>
      <c r="U5263" t="s">
        <v>15437</v>
      </c>
      <c r="V5263">
        <v>0</v>
      </c>
    </row>
    <row r="5264" spans="1:22" x14ac:dyDescent="0.25">
      <c r="A5264" t="s">
        <v>1569</v>
      </c>
      <c r="B5264">
        <v>327540</v>
      </c>
      <c r="C5264" t="s">
        <v>6432</v>
      </c>
      <c r="D5264" t="s">
        <v>9459</v>
      </c>
      <c r="E5264" t="s">
        <v>1572</v>
      </c>
      <c r="F5264" t="s">
        <v>9416</v>
      </c>
      <c r="G5264" t="s">
        <v>7490</v>
      </c>
      <c r="H5264" s="2">
        <v>44940</v>
      </c>
      <c r="I5264" s="2">
        <v>44940</v>
      </c>
      <c r="J5264"/>
      <c r="K5264"/>
      <c r="L5264">
        <v>0.01</v>
      </c>
      <c r="M5264" t="s">
        <v>7484</v>
      </c>
      <c r="N5264" t="s">
        <v>3865</v>
      </c>
      <c r="O5264"/>
      <c r="P5264" t="s">
        <v>9417</v>
      </c>
      <c r="Q5264" t="s">
        <v>6136</v>
      </c>
      <c r="R5264" t="s">
        <v>15467</v>
      </c>
      <c r="S5264" t="s">
        <v>15436</v>
      </c>
      <c r="T5264" t="s">
        <v>15437</v>
      </c>
      <c r="U5264" t="s">
        <v>15437</v>
      </c>
      <c r="V5264">
        <v>0</v>
      </c>
    </row>
    <row r="5265" spans="1:22" x14ac:dyDescent="0.25">
      <c r="A5265" t="s">
        <v>1569</v>
      </c>
      <c r="B5265">
        <v>327534</v>
      </c>
      <c r="C5265" t="s">
        <v>1587</v>
      </c>
      <c r="D5265" t="s">
        <v>2308</v>
      </c>
      <c r="E5265" t="s">
        <v>1572</v>
      </c>
      <c r="F5265" t="s">
        <v>9539</v>
      </c>
      <c r="G5265" t="s">
        <v>7490</v>
      </c>
      <c r="H5265" s="2">
        <v>44939</v>
      </c>
      <c r="I5265" s="2">
        <v>44939</v>
      </c>
      <c r="J5265"/>
      <c r="K5265"/>
      <c r="L5265">
        <v>0.01</v>
      </c>
      <c r="M5265" t="s">
        <v>7484</v>
      </c>
      <c r="N5265" t="s">
        <v>1714</v>
      </c>
      <c r="O5265"/>
      <c r="P5265" t="s">
        <v>9540</v>
      </c>
      <c r="Q5265" t="s">
        <v>9541</v>
      </c>
      <c r="R5265" t="s">
        <v>15462</v>
      </c>
      <c r="S5265" t="s">
        <v>15436</v>
      </c>
      <c r="T5265" t="s">
        <v>15437</v>
      </c>
      <c r="U5265" t="s">
        <v>15437</v>
      </c>
      <c r="V5265">
        <v>0</v>
      </c>
    </row>
    <row r="5266" spans="1:22" x14ac:dyDescent="0.25">
      <c r="A5266" t="s">
        <v>1569</v>
      </c>
      <c r="B5266">
        <v>327524</v>
      </c>
      <c r="C5266" t="s">
        <v>1656</v>
      </c>
      <c r="D5266" t="s">
        <v>9568</v>
      </c>
      <c r="E5266" t="s">
        <v>1572</v>
      </c>
      <c r="F5266" t="s">
        <v>8380</v>
      </c>
      <c r="G5266" t="s">
        <v>7487</v>
      </c>
      <c r="H5266" s="2">
        <v>44939</v>
      </c>
      <c r="I5266" s="2">
        <v>44939</v>
      </c>
      <c r="J5266"/>
      <c r="K5266"/>
      <c r="L5266">
        <v>0.01</v>
      </c>
      <c r="M5266" t="s">
        <v>7484</v>
      </c>
      <c r="N5266" t="s">
        <v>3482</v>
      </c>
      <c r="O5266"/>
      <c r="P5266" t="s">
        <v>9565</v>
      </c>
      <c r="Q5266" t="s">
        <v>5201</v>
      </c>
      <c r="R5266" t="s">
        <v>15466</v>
      </c>
      <c r="S5266" t="s">
        <v>15436</v>
      </c>
      <c r="T5266" t="s">
        <v>15437</v>
      </c>
      <c r="U5266" t="s">
        <v>15437</v>
      </c>
      <c r="V5266">
        <v>0</v>
      </c>
    </row>
    <row r="5267" spans="1:22" x14ac:dyDescent="0.25">
      <c r="A5267" t="s">
        <v>1569</v>
      </c>
      <c r="B5267">
        <v>327526</v>
      </c>
      <c r="C5267" t="s">
        <v>2714</v>
      </c>
      <c r="D5267" t="s">
        <v>9570</v>
      </c>
      <c r="E5267" t="s">
        <v>1596</v>
      </c>
      <c r="F5267" t="s">
        <v>9564</v>
      </c>
      <c r="G5267" t="s">
        <v>7490</v>
      </c>
      <c r="H5267" s="2">
        <v>44939</v>
      </c>
      <c r="I5267" s="2">
        <v>45537</v>
      </c>
      <c r="J5267"/>
      <c r="K5267"/>
      <c r="L5267">
        <v>29.5</v>
      </c>
      <c r="M5267" t="s">
        <v>7484</v>
      </c>
      <c r="N5267" t="s">
        <v>3482</v>
      </c>
      <c r="O5267"/>
      <c r="P5267" t="s">
        <v>9565</v>
      </c>
      <c r="Q5267" t="s">
        <v>5201</v>
      </c>
      <c r="R5267" t="s">
        <v>15466</v>
      </c>
      <c r="S5267" t="s">
        <v>15436</v>
      </c>
      <c r="T5267" t="s">
        <v>15437</v>
      </c>
      <c r="U5267" t="s">
        <v>15437</v>
      </c>
      <c r="V5267">
        <v>0.77631578947368418</v>
      </c>
    </row>
    <row r="5268" spans="1:22" x14ac:dyDescent="0.25">
      <c r="A5268" t="s">
        <v>1569</v>
      </c>
      <c r="B5268">
        <v>327527</v>
      </c>
      <c r="C5268" t="s">
        <v>1877</v>
      </c>
      <c r="D5268" t="s">
        <v>2915</v>
      </c>
      <c r="E5268" t="s">
        <v>1572</v>
      </c>
      <c r="F5268" t="s">
        <v>11077</v>
      </c>
      <c r="G5268" t="s">
        <v>7483</v>
      </c>
      <c r="H5268" s="2">
        <v>44939</v>
      </c>
      <c r="I5268" s="2">
        <v>44939</v>
      </c>
      <c r="J5268"/>
      <c r="K5268"/>
      <c r="L5268">
        <v>0.01</v>
      </c>
      <c r="M5268" t="s">
        <v>7484</v>
      </c>
      <c r="N5268" t="s">
        <v>4199</v>
      </c>
      <c r="O5268"/>
      <c r="P5268" t="s">
        <v>11070</v>
      </c>
      <c r="Q5268" t="s">
        <v>6567</v>
      </c>
      <c r="R5268" t="s">
        <v>15449</v>
      </c>
      <c r="S5268" t="s">
        <v>15436</v>
      </c>
      <c r="T5268" t="s">
        <v>15437</v>
      </c>
      <c r="U5268" t="s">
        <v>15437</v>
      </c>
      <c r="V5268">
        <v>0</v>
      </c>
    </row>
    <row r="5269" spans="1:22" x14ac:dyDescent="0.25">
      <c r="A5269" t="s">
        <v>1569</v>
      </c>
      <c r="B5269">
        <v>327516</v>
      </c>
      <c r="C5269" t="s">
        <v>11762</v>
      </c>
      <c r="D5269" t="s">
        <v>11763</v>
      </c>
      <c r="E5269" t="s">
        <v>1596</v>
      </c>
      <c r="F5269" t="s">
        <v>11758</v>
      </c>
      <c r="G5269" t="s">
        <v>7607</v>
      </c>
      <c r="H5269" s="2">
        <v>44939</v>
      </c>
      <c r="I5269" s="2">
        <v>44939</v>
      </c>
      <c r="J5269"/>
      <c r="K5269"/>
      <c r="L5269">
        <v>15.5</v>
      </c>
      <c r="M5269" t="s">
        <v>7484</v>
      </c>
      <c r="N5269" t="s">
        <v>3482</v>
      </c>
      <c r="O5269"/>
      <c r="P5269" t="s">
        <v>11717</v>
      </c>
      <c r="Q5269" t="s">
        <v>11718</v>
      </c>
      <c r="R5269" t="s">
        <v>15465</v>
      </c>
      <c r="S5269" t="s">
        <v>15436</v>
      </c>
      <c r="T5269" t="s">
        <v>15437</v>
      </c>
      <c r="U5269" t="s">
        <v>15437</v>
      </c>
      <c r="V5269">
        <v>0.40789473684210525</v>
      </c>
    </row>
    <row r="5270" spans="1:22" x14ac:dyDescent="0.25">
      <c r="A5270" t="s">
        <v>1569</v>
      </c>
      <c r="B5270">
        <v>327523</v>
      </c>
      <c r="C5270" t="s">
        <v>13164</v>
      </c>
      <c r="D5270" t="s">
        <v>13165</v>
      </c>
      <c r="E5270" t="s">
        <v>1572</v>
      </c>
      <c r="F5270" t="s">
        <v>13151</v>
      </c>
      <c r="G5270" t="s">
        <v>7490</v>
      </c>
      <c r="H5270" s="2">
        <v>44939</v>
      </c>
      <c r="I5270" s="2">
        <v>44939</v>
      </c>
      <c r="J5270"/>
      <c r="K5270"/>
      <c r="L5270">
        <v>0.01</v>
      </c>
      <c r="M5270" t="s">
        <v>7484</v>
      </c>
      <c r="N5270" t="s">
        <v>4199</v>
      </c>
      <c r="O5270"/>
      <c r="P5270" t="s">
        <v>13149</v>
      </c>
      <c r="Q5270" t="s">
        <v>6797</v>
      </c>
      <c r="R5270" t="s">
        <v>15449</v>
      </c>
      <c r="S5270" t="s">
        <v>15436</v>
      </c>
      <c r="T5270" t="s">
        <v>15437</v>
      </c>
      <c r="U5270" t="s">
        <v>15437</v>
      </c>
      <c r="V5270">
        <v>0</v>
      </c>
    </row>
    <row r="5271" spans="1:22" x14ac:dyDescent="0.25">
      <c r="A5271" t="s">
        <v>1569</v>
      </c>
      <c r="B5271">
        <v>327521</v>
      </c>
      <c r="C5271" t="s">
        <v>4667</v>
      </c>
      <c r="D5271" t="s">
        <v>1742</v>
      </c>
      <c r="E5271" t="s">
        <v>1572</v>
      </c>
      <c r="F5271" t="s">
        <v>6516</v>
      </c>
      <c r="G5271" t="s">
        <v>4268</v>
      </c>
      <c r="H5271" s="2">
        <v>44939</v>
      </c>
      <c r="I5271" s="2">
        <v>44939</v>
      </c>
      <c r="J5271"/>
      <c r="K5271"/>
      <c r="L5271">
        <v>0.01</v>
      </c>
      <c r="M5271" t="s">
        <v>4269</v>
      </c>
      <c r="N5271" t="s">
        <v>4199</v>
      </c>
      <c r="O5271"/>
      <c r="P5271" t="s">
        <v>6517</v>
      </c>
      <c r="Q5271" t="s">
        <v>6518</v>
      </c>
      <c r="R5271" t="s">
        <v>15449</v>
      </c>
      <c r="S5271" t="s">
        <v>15436</v>
      </c>
      <c r="T5271" t="s">
        <v>15437</v>
      </c>
      <c r="U5271" t="s">
        <v>15437</v>
      </c>
      <c r="V5271">
        <v>0</v>
      </c>
    </row>
    <row r="5272" spans="1:22" x14ac:dyDescent="0.25">
      <c r="A5272" t="s">
        <v>1569</v>
      </c>
      <c r="B5272">
        <v>327500</v>
      </c>
      <c r="C5272" t="s">
        <v>7034</v>
      </c>
      <c r="D5272" t="s">
        <v>8220</v>
      </c>
      <c r="E5272" t="s">
        <v>1572</v>
      </c>
      <c r="F5272" t="s">
        <v>8185</v>
      </c>
      <c r="G5272" t="s">
        <v>7490</v>
      </c>
      <c r="H5272" s="2">
        <v>44938</v>
      </c>
      <c r="I5272" s="2">
        <v>44938</v>
      </c>
      <c r="J5272"/>
      <c r="K5272"/>
      <c r="L5272">
        <v>0.01</v>
      </c>
      <c r="M5272" t="s">
        <v>7484</v>
      </c>
      <c r="N5272" t="s">
        <v>3482</v>
      </c>
      <c r="O5272"/>
      <c r="P5272" t="s">
        <v>8186</v>
      </c>
      <c r="Q5272" t="s">
        <v>4791</v>
      </c>
      <c r="R5272" t="s">
        <v>15465</v>
      </c>
      <c r="S5272" t="s">
        <v>15436</v>
      </c>
      <c r="T5272" t="s">
        <v>15437</v>
      </c>
      <c r="U5272" t="s">
        <v>15437</v>
      </c>
      <c r="V5272">
        <v>0</v>
      </c>
    </row>
    <row r="5273" spans="1:22" x14ac:dyDescent="0.25">
      <c r="A5273" t="s">
        <v>1569</v>
      </c>
      <c r="B5273">
        <v>327506</v>
      </c>
      <c r="C5273" t="s">
        <v>2000</v>
      </c>
      <c r="D5273" t="s">
        <v>4446</v>
      </c>
      <c r="E5273" t="s">
        <v>1596</v>
      </c>
      <c r="F5273" t="s">
        <v>8860</v>
      </c>
      <c r="G5273" t="s">
        <v>7490</v>
      </c>
      <c r="H5273" s="2">
        <v>44938</v>
      </c>
      <c r="I5273" s="2">
        <v>45789</v>
      </c>
      <c r="J5273"/>
      <c r="K5273"/>
      <c r="L5273">
        <v>12.5</v>
      </c>
      <c r="M5273" t="s">
        <v>7484</v>
      </c>
      <c r="N5273" t="s">
        <v>3865</v>
      </c>
      <c r="O5273"/>
      <c r="P5273" t="s">
        <v>8857</v>
      </c>
      <c r="Q5273" t="s">
        <v>15522</v>
      </c>
      <c r="R5273" t="s">
        <v>15467</v>
      </c>
      <c r="S5273" t="s">
        <v>15436</v>
      </c>
      <c r="T5273" t="s">
        <v>15437</v>
      </c>
      <c r="U5273" t="s">
        <v>15437</v>
      </c>
      <c r="V5273">
        <v>0.32894736842105265</v>
      </c>
    </row>
    <row r="5274" spans="1:22" x14ac:dyDescent="0.25">
      <c r="A5274" t="s">
        <v>1569</v>
      </c>
      <c r="B5274">
        <v>327513</v>
      </c>
      <c r="C5274" t="s">
        <v>9040</v>
      </c>
      <c r="D5274" t="s">
        <v>11387</v>
      </c>
      <c r="E5274" t="s">
        <v>1607</v>
      </c>
      <c r="F5274" t="s">
        <v>11388</v>
      </c>
      <c r="G5274" t="s">
        <v>7541</v>
      </c>
      <c r="H5274" s="2">
        <v>44938</v>
      </c>
      <c r="I5274" s="2">
        <v>45019</v>
      </c>
      <c r="J5274"/>
      <c r="K5274"/>
      <c r="L5274">
        <v>38</v>
      </c>
      <c r="M5274" t="s">
        <v>7484</v>
      </c>
      <c r="N5274" t="s">
        <v>3865</v>
      </c>
      <c r="O5274"/>
      <c r="P5274" t="s">
        <v>11366</v>
      </c>
      <c r="Q5274" t="s">
        <v>5570</v>
      </c>
      <c r="R5274" t="s">
        <v>15467</v>
      </c>
      <c r="S5274" t="s">
        <v>15436</v>
      </c>
      <c r="T5274" t="s">
        <v>15437</v>
      </c>
      <c r="U5274" t="s">
        <v>1566</v>
      </c>
      <c r="V5274">
        <v>1</v>
      </c>
    </row>
    <row r="5275" spans="1:22" x14ac:dyDescent="0.25">
      <c r="A5275" t="s">
        <v>1569</v>
      </c>
      <c r="B5275">
        <v>327512</v>
      </c>
      <c r="C5275" t="s">
        <v>2212</v>
      </c>
      <c r="D5275" t="s">
        <v>2594</v>
      </c>
      <c r="E5275" t="s">
        <v>1596</v>
      </c>
      <c r="F5275" t="s">
        <v>12119</v>
      </c>
      <c r="G5275" t="s">
        <v>7607</v>
      </c>
      <c r="H5275" s="2">
        <v>44938</v>
      </c>
      <c r="I5275" s="2">
        <v>45761</v>
      </c>
      <c r="J5275"/>
      <c r="K5275"/>
      <c r="L5275">
        <v>32.5</v>
      </c>
      <c r="M5275" t="s">
        <v>7484</v>
      </c>
      <c r="N5275" t="s">
        <v>1714</v>
      </c>
      <c r="O5275"/>
      <c r="P5275" t="s">
        <v>12097</v>
      </c>
      <c r="Q5275" t="s">
        <v>3032</v>
      </c>
      <c r="R5275" t="s">
        <v>15461</v>
      </c>
      <c r="S5275" t="s">
        <v>15436</v>
      </c>
      <c r="T5275" t="s">
        <v>15437</v>
      </c>
      <c r="U5275" t="s">
        <v>15437</v>
      </c>
      <c r="V5275">
        <v>0.85526315789473684</v>
      </c>
    </row>
    <row r="5276" spans="1:22" x14ac:dyDescent="0.25">
      <c r="A5276" t="s">
        <v>1569</v>
      </c>
      <c r="B5276">
        <v>326780</v>
      </c>
      <c r="C5276" t="s">
        <v>2033</v>
      </c>
      <c r="D5276" t="s">
        <v>9231</v>
      </c>
      <c r="E5276" t="s">
        <v>1607</v>
      </c>
      <c r="F5276" t="s">
        <v>15329</v>
      </c>
      <c r="G5276" t="s">
        <v>15330</v>
      </c>
      <c r="H5276" s="2">
        <v>44936</v>
      </c>
      <c r="I5276" s="2">
        <v>44936</v>
      </c>
      <c r="J5276"/>
      <c r="K5276"/>
      <c r="L5276">
        <v>38</v>
      </c>
      <c r="M5276" t="s">
        <v>7484</v>
      </c>
      <c r="N5276" t="s">
        <v>1714</v>
      </c>
      <c r="O5276" t="s">
        <v>7120</v>
      </c>
      <c r="P5276" t="s">
        <v>15294</v>
      </c>
      <c r="Q5276" t="s">
        <v>15295</v>
      </c>
      <c r="R5276" t="s">
        <v>18</v>
      </c>
      <c r="S5276" t="s">
        <v>15436</v>
      </c>
      <c r="T5276" t="s">
        <v>15437</v>
      </c>
      <c r="U5276" t="s">
        <v>15437</v>
      </c>
      <c r="V5276">
        <v>1</v>
      </c>
    </row>
    <row r="5277" spans="1:22" x14ac:dyDescent="0.25">
      <c r="A5277" t="s">
        <v>1569</v>
      </c>
      <c r="B5277">
        <v>326635</v>
      </c>
      <c r="C5277" t="s">
        <v>3553</v>
      </c>
      <c r="D5277" t="s">
        <v>14629</v>
      </c>
      <c r="E5277" t="s">
        <v>1607</v>
      </c>
      <c r="F5277" t="s">
        <v>14630</v>
      </c>
      <c r="G5277" t="s">
        <v>14631</v>
      </c>
      <c r="H5277" s="2">
        <v>44936</v>
      </c>
      <c r="I5277" s="2">
        <v>44936</v>
      </c>
      <c r="J5277"/>
      <c r="K5277"/>
      <c r="L5277">
        <v>38</v>
      </c>
      <c r="M5277" t="s">
        <v>7484</v>
      </c>
      <c r="N5277" t="s">
        <v>1714</v>
      </c>
      <c r="O5277" t="s">
        <v>7120</v>
      </c>
      <c r="P5277" t="s">
        <v>14610</v>
      </c>
      <c r="Q5277" t="s">
        <v>23</v>
      </c>
      <c r="R5277" t="s">
        <v>23</v>
      </c>
      <c r="S5277" t="s">
        <v>15436</v>
      </c>
      <c r="T5277" t="s">
        <v>15437</v>
      </c>
      <c r="U5277" t="s">
        <v>15437</v>
      </c>
      <c r="V5277">
        <v>1</v>
      </c>
    </row>
    <row r="5278" spans="1:22" x14ac:dyDescent="0.25">
      <c r="A5278" t="s">
        <v>1569</v>
      </c>
      <c r="B5278">
        <v>298901</v>
      </c>
      <c r="C5278" t="s">
        <v>3399</v>
      </c>
      <c r="D5278" t="s">
        <v>2148</v>
      </c>
      <c r="E5278" t="s">
        <v>1607</v>
      </c>
      <c r="F5278" t="s">
        <v>7694</v>
      </c>
      <c r="G5278" t="s">
        <v>4326</v>
      </c>
      <c r="H5278" s="2">
        <v>44935</v>
      </c>
      <c r="I5278" s="2">
        <v>44935</v>
      </c>
      <c r="J5278"/>
      <c r="K5278"/>
      <c r="L5278">
        <v>38</v>
      </c>
      <c r="M5278" t="s">
        <v>7484</v>
      </c>
      <c r="N5278" t="s">
        <v>1714</v>
      </c>
      <c r="O5278"/>
      <c r="P5278" t="s">
        <v>7677</v>
      </c>
      <c r="Q5278" t="s">
        <v>2264</v>
      </c>
      <c r="R5278" t="s">
        <v>15462</v>
      </c>
      <c r="S5278" t="s">
        <v>15436</v>
      </c>
      <c r="T5278" t="s">
        <v>15437</v>
      </c>
      <c r="U5278" t="s">
        <v>1566</v>
      </c>
      <c r="V5278">
        <v>1</v>
      </c>
    </row>
    <row r="5279" spans="1:22" x14ac:dyDescent="0.25">
      <c r="A5279" t="s">
        <v>1569</v>
      </c>
      <c r="B5279">
        <v>298905</v>
      </c>
      <c r="C5279" t="s">
        <v>8335</v>
      </c>
      <c r="D5279" t="s">
        <v>8336</v>
      </c>
      <c r="E5279" t="s">
        <v>1572</v>
      </c>
      <c r="F5279" t="s">
        <v>8309</v>
      </c>
      <c r="G5279" t="s">
        <v>7490</v>
      </c>
      <c r="H5279" s="2">
        <v>44935</v>
      </c>
      <c r="I5279" s="2">
        <v>44935</v>
      </c>
      <c r="J5279"/>
      <c r="K5279"/>
      <c r="L5279">
        <v>0.01</v>
      </c>
      <c r="M5279" t="s">
        <v>7484</v>
      </c>
      <c r="N5279" t="s">
        <v>3482</v>
      </c>
      <c r="O5279"/>
      <c r="P5279" t="s">
        <v>8310</v>
      </c>
      <c r="Q5279" t="s">
        <v>5968</v>
      </c>
      <c r="R5279" t="s">
        <v>15465</v>
      </c>
      <c r="S5279" t="s">
        <v>15436</v>
      </c>
      <c r="T5279" t="s">
        <v>15437</v>
      </c>
      <c r="U5279" t="s">
        <v>15437</v>
      </c>
      <c r="V5279">
        <v>0</v>
      </c>
    </row>
    <row r="5280" spans="1:22" x14ac:dyDescent="0.25">
      <c r="A5280" t="s">
        <v>1569</v>
      </c>
      <c r="B5280">
        <v>327475</v>
      </c>
      <c r="C5280" t="s">
        <v>1850</v>
      </c>
      <c r="D5280" t="s">
        <v>9460</v>
      </c>
      <c r="E5280" t="s">
        <v>1596</v>
      </c>
      <c r="F5280" t="s">
        <v>9416</v>
      </c>
      <c r="G5280" t="s">
        <v>7490</v>
      </c>
      <c r="H5280" s="2">
        <v>44935</v>
      </c>
      <c r="I5280" s="2">
        <v>44935</v>
      </c>
      <c r="J5280"/>
      <c r="K5280"/>
      <c r="L5280">
        <v>15</v>
      </c>
      <c r="M5280" t="s">
        <v>7484</v>
      </c>
      <c r="N5280" t="s">
        <v>3865</v>
      </c>
      <c r="O5280"/>
      <c r="P5280" t="s">
        <v>9417</v>
      </c>
      <c r="Q5280" t="s">
        <v>6136</v>
      </c>
      <c r="R5280" t="s">
        <v>15467</v>
      </c>
      <c r="S5280" t="s">
        <v>15436</v>
      </c>
      <c r="T5280" t="s">
        <v>15437</v>
      </c>
      <c r="U5280" t="s">
        <v>15437</v>
      </c>
      <c r="V5280">
        <v>0.39473684210526316</v>
      </c>
    </row>
    <row r="5281" spans="1:22" x14ac:dyDescent="0.25">
      <c r="A5281" t="s">
        <v>1569</v>
      </c>
      <c r="B5281">
        <v>327499</v>
      </c>
      <c r="C5281" t="s">
        <v>3564</v>
      </c>
      <c r="D5281" t="s">
        <v>2306</v>
      </c>
      <c r="E5281" t="s">
        <v>1572</v>
      </c>
      <c r="F5281" t="s">
        <v>8380</v>
      </c>
      <c r="G5281" t="s">
        <v>7487</v>
      </c>
      <c r="H5281" s="2">
        <v>44935</v>
      </c>
      <c r="I5281" s="2">
        <v>44935</v>
      </c>
      <c r="J5281"/>
      <c r="K5281"/>
      <c r="L5281">
        <v>0.01</v>
      </c>
      <c r="M5281" t="s">
        <v>7484</v>
      </c>
      <c r="N5281" t="s">
        <v>3482</v>
      </c>
      <c r="O5281"/>
      <c r="P5281" t="s">
        <v>9565</v>
      </c>
      <c r="Q5281" t="s">
        <v>5201</v>
      </c>
      <c r="R5281" t="s">
        <v>15466</v>
      </c>
      <c r="S5281" t="s">
        <v>15436</v>
      </c>
      <c r="T5281" t="s">
        <v>15437</v>
      </c>
      <c r="U5281" t="s">
        <v>15437</v>
      </c>
      <c r="V5281">
        <v>0</v>
      </c>
    </row>
    <row r="5282" spans="1:22" x14ac:dyDescent="0.25">
      <c r="A5282" t="s">
        <v>1569</v>
      </c>
      <c r="B5282">
        <v>327480</v>
      </c>
      <c r="C5282" t="s">
        <v>5118</v>
      </c>
      <c r="D5282" t="s">
        <v>9655</v>
      </c>
      <c r="E5282" t="s">
        <v>1572</v>
      </c>
      <c r="F5282" t="s">
        <v>9604</v>
      </c>
      <c r="G5282" t="s">
        <v>7490</v>
      </c>
      <c r="H5282" s="2">
        <v>44935</v>
      </c>
      <c r="I5282" s="2">
        <v>44935</v>
      </c>
      <c r="J5282"/>
      <c r="K5282"/>
      <c r="L5282">
        <v>0.01</v>
      </c>
      <c r="M5282" t="s">
        <v>7484</v>
      </c>
      <c r="N5282" t="s">
        <v>4199</v>
      </c>
      <c r="O5282"/>
      <c r="P5282" t="s">
        <v>9605</v>
      </c>
      <c r="Q5282" t="s">
        <v>4702</v>
      </c>
      <c r="R5282" t="s">
        <v>15449</v>
      </c>
      <c r="S5282" t="s">
        <v>15436</v>
      </c>
      <c r="T5282" t="s">
        <v>15437</v>
      </c>
      <c r="U5282" t="s">
        <v>15437</v>
      </c>
      <c r="V5282">
        <v>0</v>
      </c>
    </row>
    <row r="5283" spans="1:22" x14ac:dyDescent="0.25">
      <c r="A5283" t="s">
        <v>1569</v>
      </c>
      <c r="B5283">
        <v>327423</v>
      </c>
      <c r="C5283" t="s">
        <v>1895</v>
      </c>
      <c r="D5283" t="s">
        <v>2167</v>
      </c>
      <c r="E5283" t="s">
        <v>1607</v>
      </c>
      <c r="F5283" t="s">
        <v>10337</v>
      </c>
      <c r="G5283" t="s">
        <v>7537</v>
      </c>
      <c r="H5283" s="2">
        <v>44935</v>
      </c>
      <c r="I5283" s="2">
        <v>45159</v>
      </c>
      <c r="J5283"/>
      <c r="K5283"/>
      <c r="L5283">
        <v>38</v>
      </c>
      <c r="M5283" t="s">
        <v>7484</v>
      </c>
      <c r="N5283" t="s">
        <v>4199</v>
      </c>
      <c r="O5283"/>
      <c r="P5283" t="s">
        <v>10316</v>
      </c>
      <c r="Q5283" t="s">
        <v>6398</v>
      </c>
      <c r="R5283" t="s">
        <v>15449</v>
      </c>
      <c r="S5283" t="s">
        <v>15436</v>
      </c>
      <c r="T5283" t="s">
        <v>15437</v>
      </c>
      <c r="U5283" t="s">
        <v>15437</v>
      </c>
      <c r="V5283">
        <v>1</v>
      </c>
    </row>
    <row r="5284" spans="1:22" x14ac:dyDescent="0.25">
      <c r="A5284" t="s">
        <v>1569</v>
      </c>
      <c r="B5284">
        <v>327402</v>
      </c>
      <c r="C5284" t="s">
        <v>9395</v>
      </c>
      <c r="D5284" t="s">
        <v>14358</v>
      </c>
      <c r="E5284" t="s">
        <v>1596</v>
      </c>
      <c r="F5284" t="s">
        <v>14321</v>
      </c>
      <c r="G5284" t="s">
        <v>14322</v>
      </c>
      <c r="H5284" s="2">
        <v>44935</v>
      </c>
      <c r="I5284" s="2">
        <v>44935</v>
      </c>
      <c r="J5284"/>
      <c r="K5284"/>
      <c r="L5284">
        <v>23.25</v>
      </c>
      <c r="M5284" t="s">
        <v>7484</v>
      </c>
      <c r="N5284" t="s">
        <v>1714</v>
      </c>
      <c r="O5284" t="s">
        <v>7120</v>
      </c>
      <c r="P5284" t="s">
        <v>14320</v>
      </c>
      <c r="Q5284" t="s">
        <v>17</v>
      </c>
      <c r="R5284" t="s">
        <v>17</v>
      </c>
      <c r="S5284" t="s">
        <v>15436</v>
      </c>
      <c r="T5284" t="s">
        <v>15437</v>
      </c>
      <c r="U5284" t="s">
        <v>15437</v>
      </c>
      <c r="V5284">
        <v>0.61184210526315785</v>
      </c>
    </row>
    <row r="5285" spans="1:22" x14ac:dyDescent="0.25">
      <c r="A5285" t="s">
        <v>1569</v>
      </c>
      <c r="B5285">
        <v>327432</v>
      </c>
      <c r="C5285" t="s">
        <v>13989</v>
      </c>
      <c r="D5285" t="s">
        <v>2514</v>
      </c>
      <c r="E5285" t="s">
        <v>1607</v>
      </c>
      <c r="F5285" t="s">
        <v>13987</v>
      </c>
      <c r="G5285" t="s">
        <v>813</v>
      </c>
      <c r="H5285" s="2">
        <v>44935</v>
      </c>
      <c r="I5285" s="2">
        <v>45635</v>
      </c>
      <c r="J5285"/>
      <c r="K5285"/>
      <c r="L5285">
        <v>36</v>
      </c>
      <c r="M5285" t="s">
        <v>7484</v>
      </c>
      <c r="N5285" t="s">
        <v>1714</v>
      </c>
      <c r="O5285" t="s">
        <v>7120</v>
      </c>
      <c r="P5285" t="s">
        <v>13984</v>
      </c>
      <c r="Q5285" t="s">
        <v>13985</v>
      </c>
      <c r="R5285" t="s">
        <v>23</v>
      </c>
      <c r="S5285" t="s">
        <v>15436</v>
      </c>
      <c r="T5285" t="s">
        <v>15437</v>
      </c>
      <c r="U5285" t="s">
        <v>15437</v>
      </c>
      <c r="V5285">
        <v>1</v>
      </c>
    </row>
    <row r="5286" spans="1:22" x14ac:dyDescent="0.25">
      <c r="A5286" t="s">
        <v>1569</v>
      </c>
      <c r="B5286">
        <v>325839</v>
      </c>
      <c r="C5286" t="s">
        <v>6895</v>
      </c>
      <c r="D5286" t="s">
        <v>15141</v>
      </c>
      <c r="E5286" t="s">
        <v>1607</v>
      </c>
      <c r="F5286" t="s">
        <v>15139</v>
      </c>
      <c r="G5286" t="s">
        <v>15140</v>
      </c>
      <c r="H5286" s="2">
        <v>44935</v>
      </c>
      <c r="I5286" s="2">
        <v>44935</v>
      </c>
      <c r="J5286"/>
      <c r="K5286"/>
      <c r="L5286">
        <v>38</v>
      </c>
      <c r="M5286" t="s">
        <v>7484</v>
      </c>
      <c r="N5286" t="s">
        <v>1714</v>
      </c>
      <c r="O5286" t="s">
        <v>7120</v>
      </c>
      <c r="P5286" t="s">
        <v>15135</v>
      </c>
      <c r="Q5286" t="s">
        <v>15136</v>
      </c>
      <c r="R5286" t="s">
        <v>15432</v>
      </c>
      <c r="S5286" t="s">
        <v>15436</v>
      </c>
      <c r="T5286" t="s">
        <v>15437</v>
      </c>
      <c r="U5286" t="s">
        <v>15437</v>
      </c>
      <c r="V5286">
        <v>1</v>
      </c>
    </row>
    <row r="5287" spans="1:22" x14ac:dyDescent="0.25">
      <c r="A5287" t="s">
        <v>1569</v>
      </c>
      <c r="B5287">
        <v>327493</v>
      </c>
      <c r="C5287" t="s">
        <v>2566</v>
      </c>
      <c r="D5287" t="s">
        <v>4966</v>
      </c>
      <c r="E5287" t="s">
        <v>1596</v>
      </c>
      <c r="F5287" t="s">
        <v>4953</v>
      </c>
      <c r="G5287" t="s">
        <v>4294</v>
      </c>
      <c r="H5287" s="2">
        <v>44935</v>
      </c>
      <c r="I5287" s="2">
        <v>44963</v>
      </c>
      <c r="J5287"/>
      <c r="K5287"/>
      <c r="L5287">
        <v>8.75</v>
      </c>
      <c r="M5287" t="s">
        <v>4269</v>
      </c>
      <c r="N5287" t="s">
        <v>1714</v>
      </c>
      <c r="O5287"/>
      <c r="P5287" t="s">
        <v>4938</v>
      </c>
      <c r="Q5287" t="s">
        <v>4939</v>
      </c>
      <c r="R5287" t="s">
        <v>15447</v>
      </c>
      <c r="S5287" t="s">
        <v>15436</v>
      </c>
      <c r="T5287" t="s">
        <v>15437</v>
      </c>
      <c r="U5287" t="s">
        <v>15437</v>
      </c>
      <c r="V5287">
        <v>0.23026315789473684</v>
      </c>
    </row>
    <row r="5288" spans="1:22" x14ac:dyDescent="0.25">
      <c r="A5288" t="s">
        <v>1569</v>
      </c>
      <c r="B5288">
        <v>327470</v>
      </c>
      <c r="C5288" t="s">
        <v>1597</v>
      </c>
      <c r="D5288" t="s">
        <v>2306</v>
      </c>
      <c r="E5288" t="s">
        <v>1607</v>
      </c>
      <c r="F5288" t="s">
        <v>5326</v>
      </c>
      <c r="G5288" t="s">
        <v>4326</v>
      </c>
      <c r="H5288" s="2">
        <v>44935</v>
      </c>
      <c r="I5288" s="2">
        <v>45593</v>
      </c>
      <c r="J5288"/>
      <c r="K5288"/>
      <c r="L5288">
        <v>38</v>
      </c>
      <c r="M5288" t="s">
        <v>4269</v>
      </c>
      <c r="N5288" t="s">
        <v>3482</v>
      </c>
      <c r="O5288"/>
      <c r="P5288" t="s">
        <v>5318</v>
      </c>
      <c r="Q5288" t="s">
        <v>3547</v>
      </c>
      <c r="R5288" t="s">
        <v>15455</v>
      </c>
      <c r="S5288" t="s">
        <v>15436</v>
      </c>
      <c r="T5288" t="s">
        <v>15437</v>
      </c>
      <c r="U5288" t="s">
        <v>1566</v>
      </c>
      <c r="V5288">
        <v>1</v>
      </c>
    </row>
    <row r="5289" spans="1:22" x14ac:dyDescent="0.25">
      <c r="A5289" t="s">
        <v>1569</v>
      </c>
      <c r="B5289">
        <v>327479</v>
      </c>
      <c r="C5289" t="s">
        <v>5985</v>
      </c>
      <c r="D5289" t="s">
        <v>5986</v>
      </c>
      <c r="E5289" t="s">
        <v>1596</v>
      </c>
      <c r="F5289" t="s">
        <v>5972</v>
      </c>
      <c r="G5289" t="s">
        <v>4294</v>
      </c>
      <c r="H5289" s="2">
        <v>44935</v>
      </c>
      <c r="I5289" s="2">
        <v>45229</v>
      </c>
      <c r="J5289"/>
      <c r="K5289"/>
      <c r="L5289">
        <v>10</v>
      </c>
      <c r="M5289" t="s">
        <v>4269</v>
      </c>
      <c r="N5289" t="s">
        <v>3482</v>
      </c>
      <c r="O5289"/>
      <c r="P5289" t="s">
        <v>5967</v>
      </c>
      <c r="Q5289" t="s">
        <v>5968</v>
      </c>
      <c r="R5289" t="s">
        <v>15451</v>
      </c>
      <c r="S5289" t="s">
        <v>15436</v>
      </c>
      <c r="T5289" t="s">
        <v>15437</v>
      </c>
      <c r="U5289" t="s">
        <v>15437</v>
      </c>
      <c r="V5289">
        <v>0.26315789473684209</v>
      </c>
    </row>
    <row r="5290" spans="1:22" x14ac:dyDescent="0.25">
      <c r="A5290" t="s">
        <v>1569</v>
      </c>
      <c r="B5290">
        <v>326813</v>
      </c>
      <c r="C5290" t="s">
        <v>1708</v>
      </c>
      <c r="D5290" t="s">
        <v>7223</v>
      </c>
      <c r="E5290" t="s">
        <v>1607</v>
      </c>
      <c r="F5290" t="s">
        <v>7224</v>
      </c>
      <c r="G5290" t="s">
        <v>7225</v>
      </c>
      <c r="H5290" s="2">
        <v>44935</v>
      </c>
      <c r="I5290" s="2">
        <v>45215</v>
      </c>
      <c r="J5290"/>
      <c r="K5290"/>
      <c r="L5290">
        <v>38</v>
      </c>
      <c r="M5290" t="s">
        <v>4269</v>
      </c>
      <c r="N5290" t="s">
        <v>1714</v>
      </c>
      <c r="O5290" t="s">
        <v>5500</v>
      </c>
      <c r="P5290" t="s">
        <v>7221</v>
      </c>
      <c r="Q5290" t="s">
        <v>7222</v>
      </c>
      <c r="R5290" t="s">
        <v>15459</v>
      </c>
      <c r="S5290" t="s">
        <v>15436</v>
      </c>
      <c r="T5290" t="s">
        <v>15437</v>
      </c>
      <c r="U5290" t="s">
        <v>15437</v>
      </c>
      <c r="V5290">
        <v>1</v>
      </c>
    </row>
    <row r="5291" spans="1:22" x14ac:dyDescent="0.25">
      <c r="A5291" t="s">
        <v>1569</v>
      </c>
      <c r="B5291">
        <v>326461</v>
      </c>
      <c r="C5291" t="s">
        <v>7421</v>
      </c>
      <c r="D5291" t="s">
        <v>7422</v>
      </c>
      <c r="E5291" t="s">
        <v>1607</v>
      </c>
      <c r="F5291" t="s">
        <v>7423</v>
      </c>
      <c r="G5291" t="s">
        <v>7424</v>
      </c>
      <c r="H5291" s="2">
        <v>44935</v>
      </c>
      <c r="I5291" s="2">
        <v>44935</v>
      </c>
      <c r="J5291"/>
      <c r="K5291"/>
      <c r="L5291">
        <v>38</v>
      </c>
      <c r="M5291" t="s">
        <v>1546</v>
      </c>
      <c r="N5291" t="s">
        <v>1714</v>
      </c>
      <c r="O5291" t="s">
        <v>7120</v>
      </c>
      <c r="P5291" t="s">
        <v>273</v>
      </c>
      <c r="Q5291" t="s">
        <v>7415</v>
      </c>
      <c r="R5291" t="s">
        <v>1546</v>
      </c>
      <c r="S5291" t="s">
        <v>15436</v>
      </c>
      <c r="T5291" t="s">
        <v>15437</v>
      </c>
      <c r="U5291" t="s">
        <v>15437</v>
      </c>
      <c r="V5291">
        <v>1</v>
      </c>
    </row>
    <row r="5292" spans="1:22" x14ac:dyDescent="0.25">
      <c r="A5292" t="s">
        <v>1569</v>
      </c>
      <c r="B5292">
        <v>327465</v>
      </c>
      <c r="C5292" t="s">
        <v>3292</v>
      </c>
      <c r="D5292" t="s">
        <v>2785</v>
      </c>
      <c r="E5292" t="s">
        <v>1572</v>
      </c>
      <c r="F5292" t="s">
        <v>8093</v>
      </c>
      <c r="G5292" t="s">
        <v>7490</v>
      </c>
      <c r="H5292" s="2">
        <v>44932</v>
      </c>
      <c r="I5292" s="2">
        <v>44932</v>
      </c>
      <c r="J5292"/>
      <c r="K5292"/>
      <c r="L5292">
        <v>0.01</v>
      </c>
      <c r="M5292" t="s">
        <v>7484</v>
      </c>
      <c r="N5292" t="s">
        <v>1714</v>
      </c>
      <c r="O5292"/>
      <c r="P5292" t="s">
        <v>8094</v>
      </c>
      <c r="Q5292" t="s">
        <v>3290</v>
      </c>
      <c r="R5292" t="s">
        <v>15461</v>
      </c>
      <c r="S5292" t="s">
        <v>15436</v>
      </c>
      <c r="T5292" t="s">
        <v>15437</v>
      </c>
      <c r="U5292" t="s">
        <v>15437</v>
      </c>
      <c r="V5292">
        <v>0</v>
      </c>
    </row>
    <row r="5293" spans="1:22" x14ac:dyDescent="0.25">
      <c r="A5293" t="s">
        <v>1569</v>
      </c>
      <c r="B5293">
        <v>156168</v>
      </c>
      <c r="C5293" t="s">
        <v>9974</v>
      </c>
      <c r="D5293" t="s">
        <v>9975</v>
      </c>
      <c r="E5293" t="s">
        <v>1607</v>
      </c>
      <c r="F5293" t="s">
        <v>9945</v>
      </c>
      <c r="G5293" t="s">
        <v>4294</v>
      </c>
      <c r="H5293" s="2">
        <v>44932</v>
      </c>
      <c r="I5293" s="2">
        <v>45231</v>
      </c>
      <c r="J5293"/>
      <c r="K5293"/>
      <c r="L5293">
        <v>44</v>
      </c>
      <c r="M5293" t="s">
        <v>7484</v>
      </c>
      <c r="N5293"/>
      <c r="O5293"/>
      <c r="P5293" t="s">
        <v>9946</v>
      </c>
      <c r="Q5293" t="s">
        <v>9947</v>
      </c>
      <c r="R5293" t="s">
        <v>15469</v>
      </c>
      <c r="S5293" t="s">
        <v>15436</v>
      </c>
      <c r="T5293" t="s">
        <v>15437</v>
      </c>
      <c r="U5293" t="s">
        <v>15437</v>
      </c>
      <c r="V5293">
        <v>1</v>
      </c>
    </row>
    <row r="5294" spans="1:22" x14ac:dyDescent="0.25">
      <c r="A5294" t="s">
        <v>1569</v>
      </c>
      <c r="B5294">
        <v>327036</v>
      </c>
      <c r="C5294" t="s">
        <v>14359</v>
      </c>
      <c r="D5294" t="s">
        <v>14360</v>
      </c>
      <c r="E5294" t="s">
        <v>1607</v>
      </c>
      <c r="F5294" t="s">
        <v>14352</v>
      </c>
      <c r="G5294" t="s">
        <v>14353</v>
      </c>
      <c r="H5294" s="2">
        <v>44929</v>
      </c>
      <c r="I5294" s="2">
        <v>44929</v>
      </c>
      <c r="J5294"/>
      <c r="K5294"/>
      <c r="L5294">
        <v>38</v>
      </c>
      <c r="M5294" t="s">
        <v>7484</v>
      </c>
      <c r="N5294" t="s">
        <v>1714</v>
      </c>
      <c r="O5294" t="s">
        <v>7120</v>
      </c>
      <c r="P5294" t="s">
        <v>14320</v>
      </c>
      <c r="Q5294" t="s">
        <v>17</v>
      </c>
      <c r="R5294" t="s">
        <v>17</v>
      </c>
      <c r="S5294" t="s">
        <v>15436</v>
      </c>
      <c r="T5294" t="s">
        <v>15437</v>
      </c>
      <c r="U5294" t="s">
        <v>15437</v>
      </c>
      <c r="V5294">
        <v>1</v>
      </c>
    </row>
    <row r="5295" spans="1:22" x14ac:dyDescent="0.25">
      <c r="A5295" t="s">
        <v>1569</v>
      </c>
      <c r="B5295">
        <v>327370</v>
      </c>
      <c r="C5295" t="s">
        <v>1611</v>
      </c>
      <c r="D5295" t="s">
        <v>2220</v>
      </c>
      <c r="E5295" t="s">
        <v>1607</v>
      </c>
      <c r="F5295" t="s">
        <v>6289</v>
      </c>
      <c r="G5295" t="s">
        <v>4326</v>
      </c>
      <c r="H5295" s="2">
        <v>44929</v>
      </c>
      <c r="I5295" s="2">
        <v>45215</v>
      </c>
      <c r="J5295"/>
      <c r="K5295"/>
      <c r="L5295">
        <v>38</v>
      </c>
      <c r="M5295" t="s">
        <v>4269</v>
      </c>
      <c r="N5295" t="s">
        <v>3482</v>
      </c>
      <c r="O5295"/>
      <c r="P5295" t="s">
        <v>6262</v>
      </c>
      <c r="Q5295" t="s">
        <v>6263</v>
      </c>
      <c r="R5295" t="s">
        <v>15455</v>
      </c>
      <c r="S5295" t="s">
        <v>15436</v>
      </c>
      <c r="T5295" t="s">
        <v>15437</v>
      </c>
      <c r="U5295" t="s">
        <v>1566</v>
      </c>
      <c r="V5295">
        <v>1</v>
      </c>
    </row>
    <row r="5296" spans="1:22" x14ac:dyDescent="0.25">
      <c r="A5296" t="s">
        <v>1569</v>
      </c>
      <c r="B5296">
        <v>327462</v>
      </c>
      <c r="C5296" t="s">
        <v>2986</v>
      </c>
      <c r="D5296" t="s">
        <v>6273</v>
      </c>
      <c r="E5296" t="s">
        <v>1572</v>
      </c>
      <c r="F5296" t="s">
        <v>8676</v>
      </c>
      <c r="G5296" t="s">
        <v>7487</v>
      </c>
      <c r="H5296" s="2">
        <v>44928</v>
      </c>
      <c r="I5296" s="2">
        <v>44928</v>
      </c>
      <c r="J5296"/>
      <c r="K5296"/>
      <c r="L5296">
        <v>0.01</v>
      </c>
      <c r="M5296" t="s">
        <v>7484</v>
      </c>
      <c r="N5296" t="s">
        <v>3482</v>
      </c>
      <c r="O5296"/>
      <c r="P5296" t="s">
        <v>8674</v>
      </c>
      <c r="Q5296" t="s">
        <v>8675</v>
      </c>
      <c r="R5296" t="s">
        <v>15466</v>
      </c>
      <c r="S5296" t="s">
        <v>15436</v>
      </c>
      <c r="T5296" t="s">
        <v>15437</v>
      </c>
      <c r="U5296" t="s">
        <v>15437</v>
      </c>
      <c r="V5296">
        <v>0</v>
      </c>
    </row>
    <row r="5297" spans="1:22" x14ac:dyDescent="0.25">
      <c r="A5297" t="s">
        <v>1569</v>
      </c>
      <c r="B5297">
        <v>327459</v>
      </c>
      <c r="C5297" t="s">
        <v>1652</v>
      </c>
      <c r="D5297" t="s">
        <v>8892</v>
      </c>
      <c r="E5297" t="s">
        <v>1596</v>
      </c>
      <c r="F5297" t="s">
        <v>8882</v>
      </c>
      <c r="G5297" t="s">
        <v>7494</v>
      </c>
      <c r="H5297" s="2">
        <v>44928</v>
      </c>
      <c r="I5297" s="2">
        <v>45789</v>
      </c>
      <c r="J5297"/>
      <c r="K5297"/>
      <c r="L5297">
        <v>14.25</v>
      </c>
      <c r="M5297" t="s">
        <v>7484</v>
      </c>
      <c r="N5297" t="s">
        <v>3865</v>
      </c>
      <c r="O5297"/>
      <c r="P5297" t="s">
        <v>8857</v>
      </c>
      <c r="Q5297" t="s">
        <v>15522</v>
      </c>
      <c r="R5297" t="s">
        <v>15467</v>
      </c>
      <c r="S5297" t="s">
        <v>15436</v>
      </c>
      <c r="T5297" t="s">
        <v>15437</v>
      </c>
      <c r="U5297" t="s">
        <v>15437</v>
      </c>
      <c r="V5297">
        <v>0.375</v>
      </c>
    </row>
    <row r="5298" spans="1:22" x14ac:dyDescent="0.25">
      <c r="A5298" t="s">
        <v>1569</v>
      </c>
      <c r="B5298">
        <v>327454</v>
      </c>
      <c r="C5298" t="s">
        <v>1718</v>
      </c>
      <c r="D5298" t="s">
        <v>9547</v>
      </c>
      <c r="E5298" t="s">
        <v>1572</v>
      </c>
      <c r="F5298" t="s">
        <v>9539</v>
      </c>
      <c r="G5298" t="s">
        <v>7490</v>
      </c>
      <c r="H5298" s="2">
        <v>44928</v>
      </c>
      <c r="I5298" s="2">
        <v>44928</v>
      </c>
      <c r="J5298"/>
      <c r="K5298"/>
      <c r="L5298">
        <v>0.01</v>
      </c>
      <c r="M5298" t="s">
        <v>7484</v>
      </c>
      <c r="N5298" t="s">
        <v>1714</v>
      </c>
      <c r="O5298"/>
      <c r="P5298" t="s">
        <v>9540</v>
      </c>
      <c r="Q5298" t="s">
        <v>9541</v>
      </c>
      <c r="R5298" t="s">
        <v>15462</v>
      </c>
      <c r="S5298" t="s">
        <v>15436</v>
      </c>
      <c r="T5298" t="s">
        <v>15437</v>
      </c>
      <c r="U5298" t="s">
        <v>15437</v>
      </c>
      <c r="V5298">
        <v>0</v>
      </c>
    </row>
    <row r="5299" spans="1:22" x14ac:dyDescent="0.25">
      <c r="A5299" t="s">
        <v>1569</v>
      </c>
      <c r="B5299">
        <v>327461</v>
      </c>
      <c r="C5299" t="s">
        <v>2357</v>
      </c>
      <c r="D5299" t="s">
        <v>11389</v>
      </c>
      <c r="E5299" t="s">
        <v>1596</v>
      </c>
      <c r="F5299" t="s">
        <v>11369</v>
      </c>
      <c r="G5299" t="s">
        <v>7490</v>
      </c>
      <c r="H5299" s="2">
        <v>44928</v>
      </c>
      <c r="I5299" s="2">
        <v>44928</v>
      </c>
      <c r="J5299"/>
      <c r="K5299"/>
      <c r="L5299">
        <v>15.25</v>
      </c>
      <c r="M5299" t="s">
        <v>7484</v>
      </c>
      <c r="N5299" t="s">
        <v>3865</v>
      </c>
      <c r="O5299"/>
      <c r="P5299" t="s">
        <v>11366</v>
      </c>
      <c r="Q5299" t="s">
        <v>5570</v>
      </c>
      <c r="R5299" t="s">
        <v>15467</v>
      </c>
      <c r="S5299" t="s">
        <v>15436</v>
      </c>
      <c r="T5299" t="s">
        <v>15437</v>
      </c>
      <c r="U5299" t="s">
        <v>15437</v>
      </c>
      <c r="V5299">
        <v>0.40131578947368424</v>
      </c>
    </row>
    <row r="5300" spans="1:22" x14ac:dyDescent="0.25">
      <c r="A5300" t="s">
        <v>1569</v>
      </c>
      <c r="B5300">
        <v>298900</v>
      </c>
      <c r="C5300" t="s">
        <v>8009</v>
      </c>
      <c r="D5300" t="s">
        <v>12624</v>
      </c>
      <c r="E5300" t="s">
        <v>1572</v>
      </c>
      <c r="F5300" t="s">
        <v>12583</v>
      </c>
      <c r="G5300" t="s">
        <v>7487</v>
      </c>
      <c r="H5300" s="2">
        <v>44928</v>
      </c>
      <c r="I5300" s="2">
        <v>44928</v>
      </c>
      <c r="J5300"/>
      <c r="K5300"/>
      <c r="L5300">
        <v>0.01</v>
      </c>
      <c r="M5300" t="s">
        <v>7484</v>
      </c>
      <c r="N5300" t="s">
        <v>3482</v>
      </c>
      <c r="O5300"/>
      <c r="P5300" t="s">
        <v>12569</v>
      </c>
      <c r="Q5300" t="s">
        <v>12570</v>
      </c>
      <c r="R5300" t="s">
        <v>15465</v>
      </c>
      <c r="S5300" t="s">
        <v>15436</v>
      </c>
      <c r="T5300" t="s">
        <v>15437</v>
      </c>
      <c r="U5300" t="s">
        <v>15437</v>
      </c>
      <c r="V5300">
        <v>0</v>
      </c>
    </row>
    <row r="5301" spans="1:22" x14ac:dyDescent="0.25">
      <c r="A5301" t="s">
        <v>1569</v>
      </c>
      <c r="B5301">
        <v>327346</v>
      </c>
      <c r="C5301" t="s">
        <v>6945</v>
      </c>
      <c r="D5301" t="s">
        <v>7101</v>
      </c>
      <c r="E5301" t="s">
        <v>1572</v>
      </c>
      <c r="F5301" t="s">
        <v>13767</v>
      </c>
      <c r="G5301" t="s">
        <v>7490</v>
      </c>
      <c r="H5301" s="2">
        <v>44928</v>
      </c>
      <c r="I5301" s="2">
        <v>44928</v>
      </c>
      <c r="J5301"/>
      <c r="K5301"/>
      <c r="L5301">
        <v>0.01</v>
      </c>
      <c r="M5301" t="s">
        <v>7484</v>
      </c>
      <c r="N5301" t="s">
        <v>3482</v>
      </c>
      <c r="O5301"/>
      <c r="P5301" t="s">
        <v>13764</v>
      </c>
      <c r="Q5301" t="s">
        <v>13765</v>
      </c>
      <c r="R5301" t="s">
        <v>15466</v>
      </c>
      <c r="S5301" t="s">
        <v>15436</v>
      </c>
      <c r="T5301" t="s">
        <v>15437</v>
      </c>
      <c r="U5301" t="s">
        <v>15437</v>
      </c>
      <c r="V5301">
        <v>0</v>
      </c>
    </row>
    <row r="5302" spans="1:22" x14ac:dyDescent="0.25">
      <c r="A5302" t="s">
        <v>1569</v>
      </c>
      <c r="B5302">
        <v>327451</v>
      </c>
      <c r="C5302" t="s">
        <v>1708</v>
      </c>
      <c r="D5302" t="s">
        <v>5057</v>
      </c>
      <c r="E5302" t="s">
        <v>1572</v>
      </c>
      <c r="F5302" t="s">
        <v>5026</v>
      </c>
      <c r="G5302" t="s">
        <v>4268</v>
      </c>
      <c r="H5302" s="2">
        <v>44927</v>
      </c>
      <c r="I5302" s="2">
        <v>44927</v>
      </c>
      <c r="J5302"/>
      <c r="K5302"/>
      <c r="L5302">
        <v>0.01</v>
      </c>
      <c r="M5302" t="s">
        <v>4269</v>
      </c>
      <c r="N5302" t="s">
        <v>1714</v>
      </c>
      <c r="O5302"/>
      <c r="P5302" t="s">
        <v>5024</v>
      </c>
      <c r="Q5302" t="s">
        <v>3013</v>
      </c>
      <c r="R5302" t="s">
        <v>15454</v>
      </c>
      <c r="S5302" t="s">
        <v>15436</v>
      </c>
      <c r="T5302" t="s">
        <v>15437</v>
      </c>
      <c r="U5302" t="s">
        <v>15437</v>
      </c>
      <c r="V5302">
        <v>0</v>
      </c>
    </row>
    <row r="5303" spans="1:22" x14ac:dyDescent="0.25">
      <c r="A5303" t="s">
        <v>1569</v>
      </c>
      <c r="B5303">
        <v>327444</v>
      </c>
      <c r="C5303" t="s">
        <v>1690</v>
      </c>
      <c r="D5303" t="s">
        <v>10250</v>
      </c>
      <c r="E5303" t="s">
        <v>1572</v>
      </c>
      <c r="F5303" t="s">
        <v>10225</v>
      </c>
      <c r="G5303" t="s">
        <v>7490</v>
      </c>
      <c r="H5303" s="2">
        <v>44926</v>
      </c>
      <c r="I5303" s="2">
        <v>44926</v>
      </c>
      <c r="J5303"/>
      <c r="K5303"/>
      <c r="L5303">
        <v>0.01</v>
      </c>
      <c r="M5303" t="s">
        <v>7484</v>
      </c>
      <c r="N5303" t="s">
        <v>4199</v>
      </c>
      <c r="O5303"/>
      <c r="P5303" t="s">
        <v>10220</v>
      </c>
      <c r="Q5303" t="s">
        <v>5093</v>
      </c>
      <c r="R5303" t="s">
        <v>15449</v>
      </c>
      <c r="S5303" t="s">
        <v>15436</v>
      </c>
      <c r="T5303" t="s">
        <v>15437</v>
      </c>
      <c r="U5303" t="s">
        <v>15437</v>
      </c>
      <c r="V5303">
        <v>0</v>
      </c>
    </row>
    <row r="5304" spans="1:22" x14ac:dyDescent="0.25">
      <c r="A5304" t="s">
        <v>1569</v>
      </c>
      <c r="B5304">
        <v>326966</v>
      </c>
      <c r="C5304" t="s">
        <v>3543</v>
      </c>
      <c r="D5304" t="s">
        <v>9798</v>
      </c>
      <c r="E5304" t="s">
        <v>1607</v>
      </c>
      <c r="F5304" t="s">
        <v>9799</v>
      </c>
      <c r="G5304" t="s">
        <v>4326</v>
      </c>
      <c r="H5304" s="2">
        <v>44922</v>
      </c>
      <c r="I5304" s="2">
        <v>45677</v>
      </c>
      <c r="J5304"/>
      <c r="K5304"/>
      <c r="L5304">
        <v>38</v>
      </c>
      <c r="M5304" t="s">
        <v>7484</v>
      </c>
      <c r="N5304" t="s">
        <v>3865</v>
      </c>
      <c r="O5304"/>
      <c r="P5304" t="s">
        <v>9774</v>
      </c>
      <c r="Q5304" t="s">
        <v>9775</v>
      </c>
      <c r="R5304" t="s">
        <v>15463</v>
      </c>
      <c r="S5304" t="s">
        <v>15436</v>
      </c>
      <c r="T5304" t="s">
        <v>15437</v>
      </c>
      <c r="U5304" t="s">
        <v>1566</v>
      </c>
      <c r="V5304">
        <v>1</v>
      </c>
    </row>
    <row r="5305" spans="1:22" x14ac:dyDescent="0.25">
      <c r="A5305" t="s">
        <v>1569</v>
      </c>
      <c r="B5305">
        <v>327446</v>
      </c>
      <c r="C5305" t="s">
        <v>1948</v>
      </c>
      <c r="D5305" t="s">
        <v>11390</v>
      </c>
      <c r="E5305" t="s">
        <v>1596</v>
      </c>
      <c r="F5305" t="s">
        <v>11369</v>
      </c>
      <c r="G5305" t="s">
        <v>7490</v>
      </c>
      <c r="H5305" s="2">
        <v>44921</v>
      </c>
      <c r="I5305" s="2">
        <v>44921</v>
      </c>
      <c r="J5305"/>
      <c r="K5305"/>
      <c r="L5305">
        <v>20</v>
      </c>
      <c r="M5305" t="s">
        <v>7484</v>
      </c>
      <c r="N5305" t="s">
        <v>3865</v>
      </c>
      <c r="O5305"/>
      <c r="P5305" t="s">
        <v>11366</v>
      </c>
      <c r="Q5305" t="s">
        <v>5570</v>
      </c>
      <c r="R5305" t="s">
        <v>15467</v>
      </c>
      <c r="S5305" t="s">
        <v>15436</v>
      </c>
      <c r="T5305" t="s">
        <v>15437</v>
      </c>
      <c r="U5305" t="s">
        <v>15437</v>
      </c>
      <c r="V5305">
        <v>0.52631578947368418</v>
      </c>
    </row>
    <row r="5306" spans="1:22" x14ac:dyDescent="0.25">
      <c r="A5306" t="s">
        <v>1569</v>
      </c>
      <c r="B5306">
        <v>327403</v>
      </c>
      <c r="C5306" t="s">
        <v>8691</v>
      </c>
      <c r="D5306" t="s">
        <v>8692</v>
      </c>
      <c r="E5306" t="s">
        <v>1572</v>
      </c>
      <c r="F5306" t="s">
        <v>8689</v>
      </c>
      <c r="G5306" t="s">
        <v>7483</v>
      </c>
      <c r="H5306" s="2">
        <v>44919</v>
      </c>
      <c r="I5306" s="2">
        <v>44919</v>
      </c>
      <c r="J5306"/>
      <c r="K5306"/>
      <c r="L5306">
        <v>0.01</v>
      </c>
      <c r="M5306" t="s">
        <v>7484</v>
      </c>
      <c r="N5306" t="s">
        <v>3482</v>
      </c>
      <c r="O5306"/>
      <c r="P5306" t="s">
        <v>8674</v>
      </c>
      <c r="Q5306" t="s">
        <v>8675</v>
      </c>
      <c r="R5306" t="s">
        <v>15466</v>
      </c>
      <c r="S5306" t="s">
        <v>15436</v>
      </c>
      <c r="T5306" t="s">
        <v>15437</v>
      </c>
      <c r="U5306" t="s">
        <v>15437</v>
      </c>
      <c r="V5306">
        <v>0</v>
      </c>
    </row>
    <row r="5307" spans="1:22" x14ac:dyDescent="0.25">
      <c r="A5307" t="s">
        <v>1569</v>
      </c>
      <c r="B5307">
        <v>327433</v>
      </c>
      <c r="C5307" t="s">
        <v>9525</v>
      </c>
      <c r="D5307" t="s">
        <v>1936</v>
      </c>
      <c r="E5307" t="s">
        <v>1572</v>
      </c>
      <c r="F5307" t="s">
        <v>9499</v>
      </c>
      <c r="G5307" t="s">
        <v>7490</v>
      </c>
      <c r="H5307" s="2">
        <v>44919</v>
      </c>
      <c r="I5307" s="2">
        <v>44919</v>
      </c>
      <c r="J5307"/>
      <c r="K5307"/>
      <c r="L5307">
        <v>0.01</v>
      </c>
      <c r="M5307" t="s">
        <v>7484</v>
      </c>
      <c r="N5307" t="s">
        <v>3482</v>
      </c>
      <c r="O5307"/>
      <c r="P5307" t="s">
        <v>9500</v>
      </c>
      <c r="Q5307" t="s">
        <v>9501</v>
      </c>
      <c r="R5307" t="s">
        <v>15468</v>
      </c>
      <c r="S5307" t="s">
        <v>15436</v>
      </c>
      <c r="T5307" t="s">
        <v>15437</v>
      </c>
      <c r="U5307" t="s">
        <v>15437</v>
      </c>
      <c r="V5307">
        <v>0</v>
      </c>
    </row>
    <row r="5308" spans="1:22" x14ac:dyDescent="0.25">
      <c r="A5308" t="s">
        <v>1569</v>
      </c>
      <c r="B5308">
        <v>327397</v>
      </c>
      <c r="C5308" t="s">
        <v>1589</v>
      </c>
      <c r="D5308" t="s">
        <v>7518</v>
      </c>
      <c r="E5308" t="s">
        <v>1572</v>
      </c>
      <c r="F5308" t="s">
        <v>7482</v>
      </c>
      <c r="G5308" t="s">
        <v>7483</v>
      </c>
      <c r="H5308" s="2">
        <v>44918</v>
      </c>
      <c r="I5308" s="2">
        <v>44918</v>
      </c>
      <c r="J5308"/>
      <c r="K5308"/>
      <c r="L5308">
        <v>0.01</v>
      </c>
      <c r="M5308" t="s">
        <v>7484</v>
      </c>
      <c r="N5308" t="s">
        <v>1714</v>
      </c>
      <c r="O5308"/>
      <c r="P5308" t="s">
        <v>7485</v>
      </c>
      <c r="Q5308" t="s">
        <v>5704</v>
      </c>
      <c r="R5308" t="s">
        <v>15461</v>
      </c>
      <c r="S5308" t="s">
        <v>15436</v>
      </c>
      <c r="T5308" t="s">
        <v>15437</v>
      </c>
      <c r="U5308" t="s">
        <v>15437</v>
      </c>
      <c r="V5308">
        <v>0</v>
      </c>
    </row>
    <row r="5309" spans="1:22" x14ac:dyDescent="0.25">
      <c r="A5309" t="s">
        <v>1569</v>
      </c>
      <c r="B5309">
        <v>298896</v>
      </c>
      <c r="C5309" t="s">
        <v>1656</v>
      </c>
      <c r="D5309" t="s">
        <v>4412</v>
      </c>
      <c r="E5309" t="s">
        <v>1572</v>
      </c>
      <c r="F5309" t="s">
        <v>4372</v>
      </c>
      <c r="G5309" t="s">
        <v>4268</v>
      </c>
      <c r="H5309" s="2">
        <v>44918</v>
      </c>
      <c r="I5309" s="2">
        <v>44918</v>
      </c>
      <c r="J5309"/>
      <c r="K5309"/>
      <c r="L5309">
        <v>0.01</v>
      </c>
      <c r="M5309" t="s">
        <v>4269</v>
      </c>
      <c r="N5309" t="s">
        <v>4199</v>
      </c>
      <c r="O5309"/>
      <c r="P5309" t="s">
        <v>4373</v>
      </c>
      <c r="Q5309" t="s">
        <v>4374</v>
      </c>
      <c r="R5309" t="s">
        <v>15449</v>
      </c>
      <c r="S5309" t="s">
        <v>15436</v>
      </c>
      <c r="T5309" t="s">
        <v>15437</v>
      </c>
      <c r="U5309" t="s">
        <v>15437</v>
      </c>
      <c r="V5309">
        <v>0</v>
      </c>
    </row>
    <row r="5310" spans="1:22" x14ac:dyDescent="0.25">
      <c r="A5310" t="s">
        <v>1569</v>
      </c>
      <c r="B5310">
        <v>327393</v>
      </c>
      <c r="C5310" t="s">
        <v>7768</v>
      </c>
      <c r="D5310" t="s">
        <v>7769</v>
      </c>
      <c r="E5310" t="s">
        <v>1572</v>
      </c>
      <c r="F5310" t="s">
        <v>7739</v>
      </c>
      <c r="G5310" t="s">
        <v>7490</v>
      </c>
      <c r="H5310" s="2">
        <v>44917</v>
      </c>
      <c r="I5310" s="2">
        <v>44917</v>
      </c>
      <c r="J5310"/>
      <c r="K5310"/>
      <c r="L5310">
        <v>0.01</v>
      </c>
      <c r="M5310" t="s">
        <v>7484</v>
      </c>
      <c r="N5310" t="s">
        <v>1714</v>
      </c>
      <c r="O5310"/>
      <c r="P5310" t="s">
        <v>7740</v>
      </c>
      <c r="Q5310" t="s">
        <v>7741</v>
      </c>
      <c r="R5310" t="s">
        <v>15462</v>
      </c>
      <c r="S5310" t="s">
        <v>15436</v>
      </c>
      <c r="T5310" t="s">
        <v>15437</v>
      </c>
      <c r="U5310" t="s">
        <v>15437</v>
      </c>
      <c r="V5310">
        <v>0</v>
      </c>
    </row>
    <row r="5311" spans="1:22" x14ac:dyDescent="0.25">
      <c r="A5311" t="s">
        <v>1569</v>
      </c>
      <c r="B5311">
        <v>327398</v>
      </c>
      <c r="C5311" t="s">
        <v>9526</v>
      </c>
      <c r="D5311" t="s">
        <v>3084</v>
      </c>
      <c r="E5311" t="s">
        <v>1572</v>
      </c>
      <c r="F5311" t="s">
        <v>9499</v>
      </c>
      <c r="G5311" t="s">
        <v>7490</v>
      </c>
      <c r="H5311" s="2">
        <v>44916</v>
      </c>
      <c r="I5311" s="2">
        <v>45145</v>
      </c>
      <c r="J5311"/>
      <c r="K5311"/>
      <c r="L5311">
        <v>0.01</v>
      </c>
      <c r="M5311" t="s">
        <v>7484</v>
      </c>
      <c r="N5311" t="s">
        <v>3482</v>
      </c>
      <c r="O5311"/>
      <c r="P5311" t="s">
        <v>9500</v>
      </c>
      <c r="Q5311" t="s">
        <v>9501</v>
      </c>
      <c r="R5311" t="s">
        <v>15468</v>
      </c>
      <c r="S5311" t="s">
        <v>15436</v>
      </c>
      <c r="T5311" t="s">
        <v>15437</v>
      </c>
      <c r="U5311" t="s">
        <v>15437</v>
      </c>
      <c r="V5311">
        <v>0</v>
      </c>
    </row>
    <row r="5312" spans="1:22" x14ac:dyDescent="0.25">
      <c r="A5312" t="s">
        <v>1569</v>
      </c>
      <c r="B5312">
        <v>327343</v>
      </c>
      <c r="C5312" t="s">
        <v>3316</v>
      </c>
      <c r="D5312" t="s">
        <v>7575</v>
      </c>
      <c r="E5312" t="s">
        <v>1607</v>
      </c>
      <c r="F5312" t="s">
        <v>7576</v>
      </c>
      <c r="G5312" t="s">
        <v>7552</v>
      </c>
      <c r="H5312" s="2">
        <v>44914</v>
      </c>
      <c r="I5312" s="2">
        <v>44914</v>
      </c>
      <c r="J5312"/>
      <c r="K5312"/>
      <c r="L5312">
        <v>38</v>
      </c>
      <c r="M5312" t="s">
        <v>7484</v>
      </c>
      <c r="N5312" t="s">
        <v>1714</v>
      </c>
      <c r="O5312"/>
      <c r="P5312" t="s">
        <v>7559</v>
      </c>
      <c r="Q5312" t="s">
        <v>7560</v>
      </c>
      <c r="R5312" t="s">
        <v>15461</v>
      </c>
      <c r="S5312" t="s">
        <v>15436</v>
      </c>
      <c r="T5312" t="s">
        <v>15437</v>
      </c>
      <c r="U5312" t="s">
        <v>1566</v>
      </c>
      <c r="V5312">
        <v>1</v>
      </c>
    </row>
    <row r="5313" spans="1:22" x14ac:dyDescent="0.25">
      <c r="A5313" t="s">
        <v>1569</v>
      </c>
      <c r="B5313">
        <v>327351</v>
      </c>
      <c r="C5313" t="s">
        <v>3564</v>
      </c>
      <c r="D5313" t="s">
        <v>7770</v>
      </c>
      <c r="E5313" t="s">
        <v>1572</v>
      </c>
      <c r="F5313" t="s">
        <v>7739</v>
      </c>
      <c r="G5313" t="s">
        <v>7490</v>
      </c>
      <c r="H5313" s="2">
        <v>44914</v>
      </c>
      <c r="I5313" s="2">
        <v>44914</v>
      </c>
      <c r="J5313"/>
      <c r="K5313"/>
      <c r="L5313">
        <v>0.01</v>
      </c>
      <c r="M5313" t="s">
        <v>7484</v>
      </c>
      <c r="N5313" t="s">
        <v>1714</v>
      </c>
      <c r="O5313"/>
      <c r="P5313" t="s">
        <v>7740</v>
      </c>
      <c r="Q5313" t="s">
        <v>7741</v>
      </c>
      <c r="R5313" t="s">
        <v>15462</v>
      </c>
      <c r="S5313" t="s">
        <v>15436</v>
      </c>
      <c r="T5313" t="s">
        <v>15437</v>
      </c>
      <c r="U5313" t="s">
        <v>15437</v>
      </c>
      <c r="V5313">
        <v>0</v>
      </c>
    </row>
    <row r="5314" spans="1:22" x14ac:dyDescent="0.25">
      <c r="A5314" t="s">
        <v>1569</v>
      </c>
      <c r="B5314">
        <v>327347</v>
      </c>
      <c r="C5314" t="s">
        <v>2428</v>
      </c>
      <c r="D5314" t="s">
        <v>2894</v>
      </c>
      <c r="E5314" t="s">
        <v>1572</v>
      </c>
      <c r="F5314" t="s">
        <v>7739</v>
      </c>
      <c r="G5314" t="s">
        <v>7490</v>
      </c>
      <c r="H5314" s="2">
        <v>44914</v>
      </c>
      <c r="I5314" s="2">
        <v>44914</v>
      </c>
      <c r="J5314"/>
      <c r="K5314"/>
      <c r="L5314">
        <v>0.01</v>
      </c>
      <c r="M5314" t="s">
        <v>7484</v>
      </c>
      <c r="N5314" t="s">
        <v>1714</v>
      </c>
      <c r="O5314"/>
      <c r="P5314" t="s">
        <v>7740</v>
      </c>
      <c r="Q5314" t="s">
        <v>7741</v>
      </c>
      <c r="R5314" t="s">
        <v>15462</v>
      </c>
      <c r="S5314" t="s">
        <v>15436</v>
      </c>
      <c r="T5314" t="s">
        <v>15437</v>
      </c>
      <c r="U5314" t="s">
        <v>15437</v>
      </c>
      <c r="V5314">
        <v>0</v>
      </c>
    </row>
    <row r="5315" spans="1:22" x14ac:dyDescent="0.25">
      <c r="A5315" t="s">
        <v>1569</v>
      </c>
      <c r="B5315">
        <v>327350</v>
      </c>
      <c r="C5315" t="s">
        <v>2186</v>
      </c>
      <c r="D5315" t="s">
        <v>1817</v>
      </c>
      <c r="E5315" t="s">
        <v>1607</v>
      </c>
      <c r="F5315" t="s">
        <v>9116</v>
      </c>
      <c r="G5315" t="s">
        <v>7522</v>
      </c>
      <c r="H5315" s="2">
        <v>44914</v>
      </c>
      <c r="I5315" s="2">
        <v>45481</v>
      </c>
      <c r="J5315"/>
      <c r="K5315"/>
      <c r="L5315">
        <v>38</v>
      </c>
      <c r="M5315" t="s">
        <v>7484</v>
      </c>
      <c r="N5315" t="s">
        <v>3482</v>
      </c>
      <c r="O5315"/>
      <c r="P5315" t="s">
        <v>9099</v>
      </c>
      <c r="Q5315" t="s">
        <v>9100</v>
      </c>
      <c r="R5315" t="s">
        <v>15466</v>
      </c>
      <c r="S5315" t="s">
        <v>15436</v>
      </c>
      <c r="T5315" t="s">
        <v>15437</v>
      </c>
      <c r="U5315" t="s">
        <v>1566</v>
      </c>
      <c r="V5315">
        <v>1</v>
      </c>
    </row>
    <row r="5316" spans="1:22" x14ac:dyDescent="0.25">
      <c r="A5316" t="s">
        <v>1569</v>
      </c>
      <c r="B5316">
        <v>327352</v>
      </c>
      <c r="C5316" t="s">
        <v>9365</v>
      </c>
      <c r="D5316" t="s">
        <v>9366</v>
      </c>
      <c r="E5316" t="s">
        <v>1596</v>
      </c>
      <c r="F5316" t="s">
        <v>9345</v>
      </c>
      <c r="G5316" t="s">
        <v>7490</v>
      </c>
      <c r="H5316" s="2">
        <v>44914</v>
      </c>
      <c r="I5316" s="2">
        <v>44914</v>
      </c>
      <c r="J5316"/>
      <c r="K5316"/>
      <c r="L5316">
        <v>28</v>
      </c>
      <c r="M5316" t="s">
        <v>7484</v>
      </c>
      <c r="N5316" t="s">
        <v>3482</v>
      </c>
      <c r="O5316"/>
      <c r="P5316" t="s">
        <v>9346</v>
      </c>
      <c r="Q5316" t="s">
        <v>9347</v>
      </c>
      <c r="R5316" t="s">
        <v>15465</v>
      </c>
      <c r="S5316" t="s">
        <v>15436</v>
      </c>
      <c r="T5316" t="s">
        <v>15437</v>
      </c>
      <c r="U5316" t="s">
        <v>15437</v>
      </c>
      <c r="V5316">
        <v>0.73684210526315785</v>
      </c>
    </row>
    <row r="5317" spans="1:22" x14ac:dyDescent="0.25">
      <c r="A5317" t="s">
        <v>1569</v>
      </c>
      <c r="B5317">
        <v>298693</v>
      </c>
      <c r="C5317" t="s">
        <v>7100</v>
      </c>
      <c r="D5317" t="s">
        <v>4296</v>
      </c>
      <c r="E5317" t="s">
        <v>1607</v>
      </c>
      <c r="F5317" t="s">
        <v>11026</v>
      </c>
      <c r="G5317" t="s">
        <v>4326</v>
      </c>
      <c r="H5317" s="2">
        <v>44914</v>
      </c>
      <c r="I5317" s="2">
        <v>44914</v>
      </c>
      <c r="J5317"/>
      <c r="K5317"/>
      <c r="L5317">
        <v>38</v>
      </c>
      <c r="M5317" t="s">
        <v>7484</v>
      </c>
      <c r="N5317" t="s">
        <v>3482</v>
      </c>
      <c r="O5317"/>
      <c r="P5317" t="s">
        <v>11001</v>
      </c>
      <c r="Q5317" t="s">
        <v>6482</v>
      </c>
      <c r="R5317" t="s">
        <v>15468</v>
      </c>
      <c r="S5317" t="s">
        <v>15436</v>
      </c>
      <c r="T5317" t="s">
        <v>15437</v>
      </c>
      <c r="U5317" t="s">
        <v>1566</v>
      </c>
      <c r="V5317">
        <v>1</v>
      </c>
    </row>
    <row r="5318" spans="1:22" x14ac:dyDescent="0.25">
      <c r="A5318" t="s">
        <v>1569</v>
      </c>
      <c r="B5318">
        <v>327021</v>
      </c>
      <c r="C5318" t="s">
        <v>1896</v>
      </c>
      <c r="D5318" t="s">
        <v>5042</v>
      </c>
      <c r="E5318" t="s">
        <v>1607</v>
      </c>
      <c r="F5318" t="s">
        <v>14622</v>
      </c>
      <c r="G5318" t="s">
        <v>14623</v>
      </c>
      <c r="H5318" s="2">
        <v>44914</v>
      </c>
      <c r="I5318" s="2">
        <v>44914</v>
      </c>
      <c r="J5318"/>
      <c r="K5318"/>
      <c r="L5318">
        <v>38</v>
      </c>
      <c r="M5318" t="s">
        <v>7484</v>
      </c>
      <c r="N5318" t="s">
        <v>1714</v>
      </c>
      <c r="O5318" t="s">
        <v>7120</v>
      </c>
      <c r="P5318" t="s">
        <v>14610</v>
      </c>
      <c r="Q5318" t="s">
        <v>23</v>
      </c>
      <c r="R5318" t="s">
        <v>23</v>
      </c>
      <c r="S5318" t="s">
        <v>15436</v>
      </c>
      <c r="T5318" t="s">
        <v>15437</v>
      </c>
      <c r="U5318" t="s">
        <v>15437</v>
      </c>
      <c r="V5318">
        <v>1</v>
      </c>
    </row>
    <row r="5319" spans="1:22" x14ac:dyDescent="0.25">
      <c r="A5319" t="s">
        <v>1569</v>
      </c>
      <c r="B5319">
        <v>327314</v>
      </c>
      <c r="C5319" t="s">
        <v>2647</v>
      </c>
      <c r="D5319" t="s">
        <v>15200</v>
      </c>
      <c r="E5319" t="s">
        <v>1607</v>
      </c>
      <c r="F5319" t="s">
        <v>15201</v>
      </c>
      <c r="G5319" t="s">
        <v>15180</v>
      </c>
      <c r="H5319" s="2">
        <v>44914</v>
      </c>
      <c r="I5319" s="2">
        <v>45775</v>
      </c>
      <c r="J5319"/>
      <c r="K5319"/>
      <c r="L5319">
        <v>38</v>
      </c>
      <c r="M5319" t="s">
        <v>7484</v>
      </c>
      <c r="N5319" t="s">
        <v>1714</v>
      </c>
      <c r="O5319" t="s">
        <v>7120</v>
      </c>
      <c r="P5319" t="s">
        <v>15160</v>
      </c>
      <c r="Q5319" t="s">
        <v>15161</v>
      </c>
      <c r="R5319" t="s">
        <v>15430</v>
      </c>
      <c r="S5319" t="s">
        <v>15436</v>
      </c>
      <c r="T5319" t="s">
        <v>15437</v>
      </c>
      <c r="U5319" t="s">
        <v>15437</v>
      </c>
      <c r="V5319">
        <v>1</v>
      </c>
    </row>
    <row r="5320" spans="1:22" x14ac:dyDescent="0.25">
      <c r="A5320" t="s">
        <v>1569</v>
      </c>
      <c r="B5320">
        <v>327344</v>
      </c>
      <c r="C5320" t="s">
        <v>1781</v>
      </c>
      <c r="D5320" t="s">
        <v>3756</v>
      </c>
      <c r="E5320" t="s">
        <v>1572</v>
      </c>
      <c r="F5320" t="s">
        <v>4468</v>
      </c>
      <c r="G5320" t="s">
        <v>4268</v>
      </c>
      <c r="H5320" s="2">
        <v>44914</v>
      </c>
      <c r="I5320" s="2">
        <v>45831</v>
      </c>
      <c r="J5320"/>
      <c r="K5320"/>
      <c r="L5320">
        <v>0.01</v>
      </c>
      <c r="M5320" t="s">
        <v>4269</v>
      </c>
      <c r="N5320" t="s">
        <v>3865</v>
      </c>
      <c r="O5320"/>
      <c r="P5320" t="s">
        <v>4469</v>
      </c>
      <c r="Q5320" t="s">
        <v>4470</v>
      </c>
      <c r="R5320" t="s">
        <v>15450</v>
      </c>
      <c r="S5320" t="s">
        <v>15436</v>
      </c>
      <c r="T5320" t="s">
        <v>15437</v>
      </c>
      <c r="U5320" t="s">
        <v>15437</v>
      </c>
      <c r="V5320">
        <v>0</v>
      </c>
    </row>
    <row r="5321" spans="1:22" x14ac:dyDescent="0.25">
      <c r="A5321" t="s">
        <v>1569</v>
      </c>
      <c r="B5321">
        <v>327341</v>
      </c>
      <c r="C5321" t="s">
        <v>4282</v>
      </c>
      <c r="D5321" t="s">
        <v>4651</v>
      </c>
      <c r="E5321" t="s">
        <v>1572</v>
      </c>
      <c r="F5321" t="s">
        <v>4620</v>
      </c>
      <c r="G5321" t="s">
        <v>4268</v>
      </c>
      <c r="H5321" s="2">
        <v>44914</v>
      </c>
      <c r="I5321" s="2">
        <v>44914</v>
      </c>
      <c r="J5321"/>
      <c r="K5321"/>
      <c r="L5321">
        <v>0.01</v>
      </c>
      <c r="M5321" t="s">
        <v>4269</v>
      </c>
      <c r="N5321" t="s">
        <v>1576</v>
      </c>
      <c r="O5321"/>
      <c r="P5321" t="s">
        <v>4617</v>
      </c>
      <c r="Q5321" t="s">
        <v>4618</v>
      </c>
      <c r="R5321" t="s">
        <v>15453</v>
      </c>
      <c r="S5321" t="s">
        <v>15436</v>
      </c>
      <c r="T5321" t="s">
        <v>15437</v>
      </c>
      <c r="U5321" t="s">
        <v>15437</v>
      </c>
      <c r="V5321">
        <v>0</v>
      </c>
    </row>
    <row r="5322" spans="1:22" x14ac:dyDescent="0.25">
      <c r="A5322" t="s">
        <v>1569</v>
      </c>
      <c r="B5322">
        <v>327355</v>
      </c>
      <c r="C5322" t="s">
        <v>1912</v>
      </c>
      <c r="D5322" t="s">
        <v>4959</v>
      </c>
      <c r="E5322" t="s">
        <v>1572</v>
      </c>
      <c r="F5322" t="s">
        <v>5830</v>
      </c>
      <c r="G5322" t="s">
        <v>4268</v>
      </c>
      <c r="H5322" s="2">
        <v>44914</v>
      </c>
      <c r="I5322" s="2">
        <v>44914</v>
      </c>
      <c r="J5322"/>
      <c r="K5322"/>
      <c r="L5322">
        <v>0.01</v>
      </c>
      <c r="M5322" t="s">
        <v>4269</v>
      </c>
      <c r="N5322" t="s">
        <v>3482</v>
      </c>
      <c r="O5322"/>
      <c r="P5322" t="s">
        <v>5828</v>
      </c>
      <c r="Q5322" t="s">
        <v>5829</v>
      </c>
      <c r="R5322" t="s">
        <v>15451</v>
      </c>
      <c r="S5322" t="s">
        <v>15436</v>
      </c>
      <c r="T5322" t="s">
        <v>15437</v>
      </c>
      <c r="U5322" t="s">
        <v>15437</v>
      </c>
      <c r="V5322">
        <v>0</v>
      </c>
    </row>
    <row r="5323" spans="1:22" x14ac:dyDescent="0.25">
      <c r="A5323" t="s">
        <v>1569</v>
      </c>
      <c r="B5323">
        <v>327345</v>
      </c>
      <c r="C5323" t="s">
        <v>2150</v>
      </c>
      <c r="D5323" t="s">
        <v>5509</v>
      </c>
      <c r="E5323" t="s">
        <v>1596</v>
      </c>
      <c r="F5323" t="s">
        <v>6114</v>
      </c>
      <c r="G5323" t="s">
        <v>4294</v>
      </c>
      <c r="H5323" s="2">
        <v>44914</v>
      </c>
      <c r="I5323" s="2">
        <v>44914</v>
      </c>
      <c r="J5323"/>
      <c r="K5323"/>
      <c r="L5323">
        <v>18</v>
      </c>
      <c r="M5323" t="s">
        <v>4269</v>
      </c>
      <c r="N5323" t="s">
        <v>1714</v>
      </c>
      <c r="O5323"/>
      <c r="P5323" t="s">
        <v>6112</v>
      </c>
      <c r="Q5323" t="s">
        <v>2575</v>
      </c>
      <c r="R5323" t="s">
        <v>15447</v>
      </c>
      <c r="S5323" t="s">
        <v>15436</v>
      </c>
      <c r="T5323" t="s">
        <v>15437</v>
      </c>
      <c r="U5323" t="s">
        <v>15437</v>
      </c>
      <c r="V5323">
        <v>0.47368421052631576</v>
      </c>
    </row>
    <row r="5324" spans="1:22" x14ac:dyDescent="0.25">
      <c r="A5324" t="s">
        <v>1569</v>
      </c>
      <c r="B5324">
        <v>327365</v>
      </c>
      <c r="C5324" t="s">
        <v>1769</v>
      </c>
      <c r="D5324" t="s">
        <v>2424</v>
      </c>
      <c r="E5324" t="s">
        <v>1607</v>
      </c>
      <c r="F5324" t="s">
        <v>6114</v>
      </c>
      <c r="G5324" t="s">
        <v>4294</v>
      </c>
      <c r="H5324" s="2">
        <v>44914</v>
      </c>
      <c r="I5324" s="2">
        <v>45299</v>
      </c>
      <c r="J5324"/>
      <c r="K5324"/>
      <c r="L5324">
        <v>38</v>
      </c>
      <c r="M5324" t="s">
        <v>4269</v>
      </c>
      <c r="N5324" t="s">
        <v>1714</v>
      </c>
      <c r="O5324"/>
      <c r="P5324" t="s">
        <v>6112</v>
      </c>
      <c r="Q5324" t="s">
        <v>2575</v>
      </c>
      <c r="R5324" t="s">
        <v>15447</v>
      </c>
      <c r="S5324" t="s">
        <v>15436</v>
      </c>
      <c r="T5324" t="s">
        <v>15437</v>
      </c>
      <c r="U5324" t="s">
        <v>15437</v>
      </c>
      <c r="V5324">
        <v>1</v>
      </c>
    </row>
    <row r="5325" spans="1:22" x14ac:dyDescent="0.25">
      <c r="A5325" t="s">
        <v>1569</v>
      </c>
      <c r="B5325">
        <v>327361</v>
      </c>
      <c r="C5325" t="s">
        <v>3336</v>
      </c>
      <c r="D5325" t="s">
        <v>2089</v>
      </c>
      <c r="E5325" t="s">
        <v>1572</v>
      </c>
      <c r="F5325" t="s">
        <v>8149</v>
      </c>
      <c r="G5325" t="s">
        <v>7490</v>
      </c>
      <c r="H5325" s="2">
        <v>44913</v>
      </c>
      <c r="I5325" s="2">
        <v>44913</v>
      </c>
      <c r="J5325"/>
      <c r="K5325"/>
      <c r="L5325">
        <v>0.01</v>
      </c>
      <c r="M5325" t="s">
        <v>7484</v>
      </c>
      <c r="N5325" t="s">
        <v>1714</v>
      </c>
      <c r="O5325"/>
      <c r="P5325" t="s">
        <v>8148</v>
      </c>
      <c r="Q5325" t="s">
        <v>6640</v>
      </c>
      <c r="R5325" t="s">
        <v>15464</v>
      </c>
      <c r="S5325" t="s">
        <v>15436</v>
      </c>
      <c r="T5325" t="s">
        <v>15437</v>
      </c>
      <c r="U5325" t="s">
        <v>15437</v>
      </c>
      <c r="V5325">
        <v>0</v>
      </c>
    </row>
    <row r="5326" spans="1:22" x14ac:dyDescent="0.25">
      <c r="A5326" t="s">
        <v>1569</v>
      </c>
      <c r="B5326">
        <v>327375</v>
      </c>
      <c r="C5326" t="s">
        <v>4612</v>
      </c>
      <c r="D5326" t="s">
        <v>10670</v>
      </c>
      <c r="E5326" t="s">
        <v>1596</v>
      </c>
      <c r="F5326" t="s">
        <v>10671</v>
      </c>
      <c r="G5326" t="s">
        <v>7534</v>
      </c>
      <c r="H5326" s="2">
        <v>44913</v>
      </c>
      <c r="I5326" s="2">
        <v>45775</v>
      </c>
      <c r="J5326"/>
      <c r="K5326"/>
      <c r="L5326">
        <v>35</v>
      </c>
      <c r="M5326" t="s">
        <v>7484</v>
      </c>
      <c r="N5326" t="s">
        <v>4199</v>
      </c>
      <c r="O5326"/>
      <c r="P5326" t="s">
        <v>10650</v>
      </c>
      <c r="Q5326" t="s">
        <v>4374</v>
      </c>
      <c r="R5326" t="s">
        <v>15449</v>
      </c>
      <c r="S5326" t="s">
        <v>15436</v>
      </c>
      <c r="T5326" t="s">
        <v>15437</v>
      </c>
      <c r="U5326" t="s">
        <v>15437</v>
      </c>
      <c r="V5326">
        <v>0.92105263157894735</v>
      </c>
    </row>
    <row r="5327" spans="1:22" x14ac:dyDescent="0.25">
      <c r="A5327" t="s">
        <v>1569</v>
      </c>
      <c r="B5327">
        <v>327332</v>
      </c>
      <c r="C5327" t="s">
        <v>13600</v>
      </c>
      <c r="D5327" t="s">
        <v>13601</v>
      </c>
      <c r="E5327" t="s">
        <v>1572</v>
      </c>
      <c r="F5327" t="s">
        <v>13590</v>
      </c>
      <c r="G5327" t="s">
        <v>7490</v>
      </c>
      <c r="H5327" s="2">
        <v>44913</v>
      </c>
      <c r="I5327" s="2">
        <v>44913</v>
      </c>
      <c r="J5327"/>
      <c r="K5327"/>
      <c r="L5327">
        <v>0.01</v>
      </c>
      <c r="M5327" t="s">
        <v>7484</v>
      </c>
      <c r="N5327" t="s">
        <v>4199</v>
      </c>
      <c r="O5327"/>
      <c r="P5327" t="s">
        <v>13591</v>
      </c>
      <c r="Q5327" t="s">
        <v>13592</v>
      </c>
      <c r="R5327" t="s">
        <v>15449</v>
      </c>
      <c r="S5327" t="s">
        <v>15436</v>
      </c>
      <c r="T5327" t="s">
        <v>15437</v>
      </c>
      <c r="U5327" t="s">
        <v>15437</v>
      </c>
      <c r="V5327">
        <v>0</v>
      </c>
    </row>
    <row r="5328" spans="1:22" x14ac:dyDescent="0.25">
      <c r="A5328" t="s">
        <v>1569</v>
      </c>
      <c r="B5328">
        <v>327368</v>
      </c>
      <c r="C5328" t="s">
        <v>1799</v>
      </c>
      <c r="D5328" t="s">
        <v>3804</v>
      </c>
      <c r="E5328" t="s">
        <v>1572</v>
      </c>
      <c r="F5328" t="s">
        <v>9268</v>
      </c>
      <c r="G5328" t="s">
        <v>7487</v>
      </c>
      <c r="H5328" s="2">
        <v>44912</v>
      </c>
      <c r="I5328" s="2">
        <v>44912</v>
      </c>
      <c r="J5328"/>
      <c r="K5328"/>
      <c r="L5328">
        <v>0.01</v>
      </c>
      <c r="M5328" t="s">
        <v>7484</v>
      </c>
      <c r="N5328" t="s">
        <v>3865</v>
      </c>
      <c r="O5328"/>
      <c r="P5328" t="s">
        <v>9243</v>
      </c>
      <c r="Q5328" t="s">
        <v>4470</v>
      </c>
      <c r="R5328" t="s">
        <v>15467</v>
      </c>
      <c r="S5328" t="s">
        <v>15436</v>
      </c>
      <c r="T5328" t="s">
        <v>15437</v>
      </c>
      <c r="U5328" t="s">
        <v>15437</v>
      </c>
      <c r="V5328">
        <v>0</v>
      </c>
    </row>
    <row r="5329" spans="1:22" x14ac:dyDescent="0.25">
      <c r="A5329" t="s">
        <v>1569</v>
      </c>
      <c r="B5329">
        <v>327319</v>
      </c>
      <c r="C5329" t="s">
        <v>3409</v>
      </c>
      <c r="D5329" t="s">
        <v>1896</v>
      </c>
      <c r="E5329" t="s">
        <v>1572</v>
      </c>
      <c r="F5329" t="s">
        <v>12336</v>
      </c>
      <c r="G5329" t="s">
        <v>7490</v>
      </c>
      <c r="H5329" s="2">
        <v>44910</v>
      </c>
      <c r="I5329" s="2">
        <v>44910</v>
      </c>
      <c r="J5329"/>
      <c r="K5329"/>
      <c r="L5329">
        <v>0.01</v>
      </c>
      <c r="M5329" t="s">
        <v>7484</v>
      </c>
      <c r="N5329" t="s">
        <v>1714</v>
      </c>
      <c r="O5329"/>
      <c r="P5329" t="s">
        <v>12334</v>
      </c>
      <c r="Q5329" t="s">
        <v>3013</v>
      </c>
      <c r="R5329" t="s">
        <v>15462</v>
      </c>
      <c r="S5329" t="s">
        <v>15436</v>
      </c>
      <c r="T5329" t="s">
        <v>15437</v>
      </c>
      <c r="U5329" t="s">
        <v>15437</v>
      </c>
      <c r="V5329">
        <v>0</v>
      </c>
    </row>
    <row r="5330" spans="1:22" x14ac:dyDescent="0.25">
      <c r="A5330" t="s">
        <v>1569</v>
      </c>
      <c r="B5330">
        <v>327270</v>
      </c>
      <c r="C5330" t="s">
        <v>2428</v>
      </c>
      <c r="D5330" t="s">
        <v>13894</v>
      </c>
      <c r="E5330" t="s">
        <v>1572</v>
      </c>
      <c r="F5330" t="s">
        <v>13860</v>
      </c>
      <c r="G5330" t="s">
        <v>7490</v>
      </c>
      <c r="H5330" s="2">
        <v>44910</v>
      </c>
      <c r="I5330" s="2">
        <v>44910</v>
      </c>
      <c r="J5330"/>
      <c r="K5330"/>
      <c r="L5330">
        <v>0.01</v>
      </c>
      <c r="M5330" t="s">
        <v>7484</v>
      </c>
      <c r="N5330" t="s">
        <v>4199</v>
      </c>
      <c r="O5330"/>
      <c r="P5330" t="s">
        <v>13861</v>
      </c>
      <c r="Q5330" t="s">
        <v>13862</v>
      </c>
      <c r="R5330" t="s">
        <v>15449</v>
      </c>
      <c r="S5330" t="s">
        <v>15436</v>
      </c>
      <c r="T5330" t="s">
        <v>15437</v>
      </c>
      <c r="U5330" t="s">
        <v>15437</v>
      </c>
      <c r="V5330">
        <v>0</v>
      </c>
    </row>
    <row r="5331" spans="1:22" x14ac:dyDescent="0.25">
      <c r="A5331" t="s">
        <v>1569</v>
      </c>
      <c r="B5331">
        <v>327303</v>
      </c>
      <c r="C5331" t="s">
        <v>1758</v>
      </c>
      <c r="D5331" t="s">
        <v>5075</v>
      </c>
      <c r="E5331" t="s">
        <v>1572</v>
      </c>
      <c r="F5331" t="s">
        <v>6161</v>
      </c>
      <c r="G5331" t="s">
        <v>4268</v>
      </c>
      <c r="H5331" s="2">
        <v>44910</v>
      </c>
      <c r="I5331" s="2">
        <v>44910</v>
      </c>
      <c r="J5331"/>
      <c r="K5331"/>
      <c r="L5331">
        <v>0.01</v>
      </c>
      <c r="M5331" t="s">
        <v>4269</v>
      </c>
      <c r="N5331" t="s">
        <v>1714</v>
      </c>
      <c r="O5331"/>
      <c r="P5331" t="s">
        <v>6162</v>
      </c>
      <c r="Q5331" t="s">
        <v>6163</v>
      </c>
      <c r="R5331" t="s">
        <v>15454</v>
      </c>
      <c r="S5331" t="s">
        <v>15436</v>
      </c>
      <c r="T5331" t="s">
        <v>15437</v>
      </c>
      <c r="U5331" t="s">
        <v>15437</v>
      </c>
      <c r="V5331">
        <v>0</v>
      </c>
    </row>
    <row r="5332" spans="1:22" x14ac:dyDescent="0.25">
      <c r="A5332" t="s">
        <v>1569</v>
      </c>
      <c r="B5332">
        <v>327277</v>
      </c>
      <c r="C5332" t="s">
        <v>2593</v>
      </c>
      <c r="D5332" t="s">
        <v>2187</v>
      </c>
      <c r="E5332" t="s">
        <v>1572</v>
      </c>
      <c r="F5332" t="s">
        <v>6798</v>
      </c>
      <c r="G5332" t="s">
        <v>4268</v>
      </c>
      <c r="H5332" s="2">
        <v>44910</v>
      </c>
      <c r="I5332" s="2">
        <v>45663</v>
      </c>
      <c r="J5332"/>
      <c r="K5332"/>
      <c r="L5332">
        <v>0.01</v>
      </c>
      <c r="M5332" t="s">
        <v>4269</v>
      </c>
      <c r="N5332" t="s">
        <v>4199</v>
      </c>
      <c r="O5332"/>
      <c r="P5332" t="s">
        <v>6796</v>
      </c>
      <c r="Q5332" t="s">
        <v>6797</v>
      </c>
      <c r="R5332" t="s">
        <v>15449</v>
      </c>
      <c r="S5332" t="s">
        <v>15436</v>
      </c>
      <c r="T5332" t="s">
        <v>15437</v>
      </c>
      <c r="U5332" t="s">
        <v>15437</v>
      </c>
      <c r="V5332">
        <v>0</v>
      </c>
    </row>
    <row r="5333" spans="1:22" x14ac:dyDescent="0.25">
      <c r="A5333" t="s">
        <v>1569</v>
      </c>
      <c r="B5333">
        <v>327335</v>
      </c>
      <c r="C5333" t="s">
        <v>12692</v>
      </c>
      <c r="D5333" t="s">
        <v>12693</v>
      </c>
      <c r="E5333" t="s">
        <v>1572</v>
      </c>
      <c r="F5333" t="s">
        <v>12672</v>
      </c>
      <c r="G5333" t="s">
        <v>7490</v>
      </c>
      <c r="H5333" s="2">
        <v>44909</v>
      </c>
      <c r="I5333" s="2">
        <v>45397</v>
      </c>
      <c r="J5333"/>
      <c r="K5333"/>
      <c r="L5333">
        <v>0.01</v>
      </c>
      <c r="M5333" t="s">
        <v>7484</v>
      </c>
      <c r="N5333" t="s">
        <v>3482</v>
      </c>
      <c r="O5333"/>
      <c r="P5333" t="s">
        <v>12669</v>
      </c>
      <c r="Q5333" t="s">
        <v>12670</v>
      </c>
      <c r="R5333" t="s">
        <v>15468</v>
      </c>
      <c r="S5333" t="s">
        <v>15436</v>
      </c>
      <c r="T5333" t="s">
        <v>15437</v>
      </c>
      <c r="U5333" t="s">
        <v>15437</v>
      </c>
      <c r="V5333">
        <v>0</v>
      </c>
    </row>
    <row r="5334" spans="1:22" x14ac:dyDescent="0.25">
      <c r="A5334" t="s">
        <v>1569</v>
      </c>
      <c r="B5334">
        <v>327264</v>
      </c>
      <c r="C5334" t="s">
        <v>4297</v>
      </c>
      <c r="D5334" t="s">
        <v>4298</v>
      </c>
      <c r="E5334" t="s">
        <v>1572</v>
      </c>
      <c r="F5334" t="s">
        <v>4267</v>
      </c>
      <c r="G5334" t="s">
        <v>4268</v>
      </c>
      <c r="H5334" s="2">
        <v>44909</v>
      </c>
      <c r="I5334" s="2">
        <v>44909</v>
      </c>
      <c r="J5334"/>
      <c r="K5334"/>
      <c r="L5334">
        <v>0.01</v>
      </c>
      <c r="M5334" t="s">
        <v>4269</v>
      </c>
      <c r="N5334" t="s">
        <v>1714</v>
      </c>
      <c r="O5334"/>
      <c r="P5334" t="s">
        <v>4270</v>
      </c>
      <c r="Q5334" t="s">
        <v>4271</v>
      </c>
      <c r="R5334" t="s">
        <v>15447</v>
      </c>
      <c r="S5334" t="s">
        <v>15436</v>
      </c>
      <c r="T5334" t="s">
        <v>15437</v>
      </c>
      <c r="U5334" t="s">
        <v>15437</v>
      </c>
      <c r="V5334">
        <v>0</v>
      </c>
    </row>
    <row r="5335" spans="1:22" x14ac:dyDescent="0.25">
      <c r="A5335" t="s">
        <v>1569</v>
      </c>
      <c r="B5335">
        <v>327285</v>
      </c>
      <c r="C5335" t="s">
        <v>2423</v>
      </c>
      <c r="D5335" t="s">
        <v>6237</v>
      </c>
      <c r="E5335" t="s">
        <v>1596</v>
      </c>
      <c r="F5335" t="s">
        <v>6204</v>
      </c>
      <c r="G5335" t="s">
        <v>4294</v>
      </c>
      <c r="H5335" s="2">
        <v>44909</v>
      </c>
      <c r="I5335" s="2">
        <v>45523</v>
      </c>
      <c r="J5335"/>
      <c r="K5335"/>
      <c r="L5335">
        <v>24</v>
      </c>
      <c r="M5335" t="s">
        <v>4269</v>
      </c>
      <c r="N5335" t="s">
        <v>3482</v>
      </c>
      <c r="O5335"/>
      <c r="P5335" t="s">
        <v>6202</v>
      </c>
      <c r="Q5335" t="s">
        <v>6203</v>
      </c>
      <c r="R5335" t="s">
        <v>15455</v>
      </c>
      <c r="S5335" t="s">
        <v>15436</v>
      </c>
      <c r="T5335" t="s">
        <v>15437</v>
      </c>
      <c r="U5335" t="s">
        <v>15437</v>
      </c>
      <c r="V5335">
        <v>0.63157894736842102</v>
      </c>
    </row>
    <row r="5336" spans="1:22" x14ac:dyDescent="0.25">
      <c r="A5336" t="s">
        <v>1569</v>
      </c>
      <c r="B5336">
        <v>327273</v>
      </c>
      <c r="C5336" t="s">
        <v>2050</v>
      </c>
      <c r="D5336" t="s">
        <v>6580</v>
      </c>
      <c r="E5336" t="s">
        <v>1572</v>
      </c>
      <c r="F5336" t="s">
        <v>6572</v>
      </c>
      <c r="G5336" t="s">
        <v>4294</v>
      </c>
      <c r="H5336" s="2">
        <v>44909</v>
      </c>
      <c r="I5336" s="2">
        <v>44909</v>
      </c>
      <c r="J5336"/>
      <c r="K5336"/>
      <c r="L5336">
        <v>0.01</v>
      </c>
      <c r="M5336" t="s">
        <v>4269</v>
      </c>
      <c r="N5336" t="s">
        <v>4199</v>
      </c>
      <c r="O5336"/>
      <c r="P5336" t="s">
        <v>6566</v>
      </c>
      <c r="Q5336" t="s">
        <v>6567</v>
      </c>
      <c r="R5336" t="s">
        <v>15449</v>
      </c>
      <c r="S5336" t="s">
        <v>15436</v>
      </c>
      <c r="T5336" t="s">
        <v>15437</v>
      </c>
      <c r="U5336" t="s">
        <v>15437</v>
      </c>
      <c r="V5336">
        <v>0</v>
      </c>
    </row>
    <row r="5337" spans="1:22" x14ac:dyDescent="0.25">
      <c r="A5337" t="s">
        <v>1569</v>
      </c>
      <c r="B5337">
        <v>327231</v>
      </c>
      <c r="C5337" t="s">
        <v>6007</v>
      </c>
      <c r="D5337" t="s">
        <v>7577</v>
      </c>
      <c r="E5337" t="s">
        <v>1572</v>
      </c>
      <c r="F5337" t="s">
        <v>7558</v>
      </c>
      <c r="G5337" t="s">
        <v>7490</v>
      </c>
      <c r="H5337" s="2">
        <v>44907</v>
      </c>
      <c r="I5337" s="2">
        <v>44907</v>
      </c>
      <c r="J5337"/>
      <c r="K5337"/>
      <c r="L5337">
        <v>0.01</v>
      </c>
      <c r="M5337" t="s">
        <v>7484</v>
      </c>
      <c r="N5337" t="s">
        <v>1714</v>
      </c>
      <c r="O5337"/>
      <c r="P5337" t="s">
        <v>7559</v>
      </c>
      <c r="Q5337" t="s">
        <v>7560</v>
      </c>
      <c r="R5337" t="s">
        <v>15461</v>
      </c>
      <c r="S5337" t="s">
        <v>15436</v>
      </c>
      <c r="T5337" t="s">
        <v>15437</v>
      </c>
      <c r="U5337" t="s">
        <v>15437</v>
      </c>
      <c r="V5337">
        <v>0</v>
      </c>
    </row>
    <row r="5338" spans="1:22" x14ac:dyDescent="0.25">
      <c r="A5338" t="s">
        <v>1569</v>
      </c>
      <c r="B5338">
        <v>327239</v>
      </c>
      <c r="C5338" t="s">
        <v>5153</v>
      </c>
      <c r="D5338" t="s">
        <v>7578</v>
      </c>
      <c r="E5338" t="s">
        <v>1572</v>
      </c>
      <c r="F5338" t="s">
        <v>7558</v>
      </c>
      <c r="G5338" t="s">
        <v>7490</v>
      </c>
      <c r="H5338" s="2">
        <v>44907</v>
      </c>
      <c r="I5338" s="2">
        <v>44907</v>
      </c>
      <c r="J5338"/>
      <c r="K5338"/>
      <c r="L5338">
        <v>0.01</v>
      </c>
      <c r="M5338" t="s">
        <v>7484</v>
      </c>
      <c r="N5338" t="s">
        <v>1714</v>
      </c>
      <c r="O5338"/>
      <c r="P5338" t="s">
        <v>7559</v>
      </c>
      <c r="Q5338" t="s">
        <v>7560</v>
      </c>
      <c r="R5338" t="s">
        <v>15461</v>
      </c>
      <c r="S5338" t="s">
        <v>15436</v>
      </c>
      <c r="T5338" t="s">
        <v>15437</v>
      </c>
      <c r="U5338" t="s">
        <v>15437</v>
      </c>
      <c r="V5338">
        <v>0</v>
      </c>
    </row>
    <row r="5339" spans="1:22" x14ac:dyDescent="0.25">
      <c r="A5339" t="s">
        <v>1569</v>
      </c>
      <c r="B5339">
        <v>327242</v>
      </c>
      <c r="C5339" t="s">
        <v>2500</v>
      </c>
      <c r="D5339" t="s">
        <v>1951</v>
      </c>
      <c r="E5339" t="s">
        <v>1596</v>
      </c>
      <c r="F5339" t="s">
        <v>7973</v>
      </c>
      <c r="G5339" t="s">
        <v>7509</v>
      </c>
      <c r="H5339" s="2">
        <v>44907</v>
      </c>
      <c r="I5339" s="2">
        <v>45537</v>
      </c>
      <c r="J5339"/>
      <c r="K5339"/>
      <c r="L5339">
        <v>15</v>
      </c>
      <c r="M5339" t="s">
        <v>7484</v>
      </c>
      <c r="N5339" t="s">
        <v>1714</v>
      </c>
      <c r="O5339"/>
      <c r="P5339" t="s">
        <v>7959</v>
      </c>
      <c r="Q5339" t="s">
        <v>2146</v>
      </c>
      <c r="R5339" t="s">
        <v>15462</v>
      </c>
      <c r="S5339" t="s">
        <v>15436</v>
      </c>
      <c r="T5339" t="s">
        <v>15437</v>
      </c>
      <c r="U5339" t="s">
        <v>15437</v>
      </c>
      <c r="V5339">
        <v>0.39473684210526316</v>
      </c>
    </row>
    <row r="5340" spans="1:22" x14ac:dyDescent="0.25">
      <c r="A5340" t="s">
        <v>1569</v>
      </c>
      <c r="B5340">
        <v>327192</v>
      </c>
      <c r="C5340" t="s">
        <v>8917</v>
      </c>
      <c r="D5340" t="s">
        <v>10338</v>
      </c>
      <c r="E5340" t="s">
        <v>1607</v>
      </c>
      <c r="F5340" t="s">
        <v>10339</v>
      </c>
      <c r="G5340" t="s">
        <v>7522</v>
      </c>
      <c r="H5340" s="2">
        <v>44907</v>
      </c>
      <c r="I5340" s="2">
        <v>45047</v>
      </c>
      <c r="J5340"/>
      <c r="K5340"/>
      <c r="L5340">
        <v>38</v>
      </c>
      <c r="M5340" t="s">
        <v>7484</v>
      </c>
      <c r="N5340" t="s">
        <v>4199</v>
      </c>
      <c r="O5340"/>
      <c r="P5340" t="s">
        <v>10316</v>
      </c>
      <c r="Q5340" t="s">
        <v>6398</v>
      </c>
      <c r="R5340" t="s">
        <v>15449</v>
      </c>
      <c r="S5340" t="s">
        <v>15436</v>
      </c>
      <c r="T5340" t="s">
        <v>15437</v>
      </c>
      <c r="U5340" t="s">
        <v>1566</v>
      </c>
      <c r="V5340">
        <v>1</v>
      </c>
    </row>
    <row r="5341" spans="1:22" x14ac:dyDescent="0.25">
      <c r="A5341" t="s">
        <v>1569</v>
      </c>
      <c r="B5341">
        <v>327002</v>
      </c>
      <c r="C5341" t="s">
        <v>1837</v>
      </c>
      <c r="D5341" t="s">
        <v>11832</v>
      </c>
      <c r="E5341" t="s">
        <v>1607</v>
      </c>
      <c r="F5341" t="s">
        <v>11849</v>
      </c>
      <c r="G5341" t="s">
        <v>7547</v>
      </c>
      <c r="H5341" s="2">
        <v>44907</v>
      </c>
      <c r="I5341" s="2">
        <v>45425</v>
      </c>
      <c r="J5341"/>
      <c r="K5341"/>
      <c r="L5341">
        <v>38</v>
      </c>
      <c r="M5341" t="s">
        <v>7484</v>
      </c>
      <c r="N5341" t="s">
        <v>4199</v>
      </c>
      <c r="O5341"/>
      <c r="P5341" t="s">
        <v>11834</v>
      </c>
      <c r="Q5341" t="s">
        <v>11835</v>
      </c>
      <c r="R5341" t="s">
        <v>15449</v>
      </c>
      <c r="S5341" t="s">
        <v>15436</v>
      </c>
      <c r="T5341" t="s">
        <v>15437</v>
      </c>
      <c r="U5341" t="s">
        <v>1566</v>
      </c>
      <c r="V5341">
        <v>1</v>
      </c>
    </row>
    <row r="5342" spans="1:22" x14ac:dyDescent="0.25">
      <c r="A5342" t="s">
        <v>1569</v>
      </c>
      <c r="B5342">
        <v>326713</v>
      </c>
      <c r="C5342" t="s">
        <v>3019</v>
      </c>
      <c r="D5342" t="s">
        <v>14485</v>
      </c>
      <c r="E5342" t="s">
        <v>1596</v>
      </c>
      <c r="F5342" t="s">
        <v>14486</v>
      </c>
      <c r="G5342" t="s">
        <v>14487</v>
      </c>
      <c r="H5342" s="2">
        <v>44907</v>
      </c>
      <c r="I5342" s="2">
        <v>44907</v>
      </c>
      <c r="J5342"/>
      <c r="K5342"/>
      <c r="L5342">
        <v>32</v>
      </c>
      <c r="M5342" t="s">
        <v>7484</v>
      </c>
      <c r="N5342" t="s">
        <v>1714</v>
      </c>
      <c r="O5342" t="s">
        <v>7120</v>
      </c>
      <c r="P5342" t="s">
        <v>14467</v>
      </c>
      <c r="Q5342" t="s">
        <v>18</v>
      </c>
      <c r="R5342" t="s">
        <v>18</v>
      </c>
      <c r="S5342" t="s">
        <v>15436</v>
      </c>
      <c r="T5342" t="s">
        <v>15437</v>
      </c>
      <c r="U5342" t="s">
        <v>15437</v>
      </c>
      <c r="V5342">
        <v>0.84210526315789469</v>
      </c>
    </row>
    <row r="5343" spans="1:22" x14ac:dyDescent="0.25">
      <c r="A5343" t="s">
        <v>1569</v>
      </c>
      <c r="B5343">
        <v>326670</v>
      </c>
      <c r="C5343" t="s">
        <v>7287</v>
      </c>
      <c r="D5343" t="s">
        <v>6284</v>
      </c>
      <c r="E5343" t="s">
        <v>1607</v>
      </c>
      <c r="F5343" t="s">
        <v>7288</v>
      </c>
      <c r="G5343" t="s">
        <v>7258</v>
      </c>
      <c r="H5343" s="2">
        <v>44907</v>
      </c>
      <c r="I5343" s="2">
        <v>44907</v>
      </c>
      <c r="J5343"/>
      <c r="K5343"/>
      <c r="L5343">
        <v>38</v>
      </c>
      <c r="M5343" t="s">
        <v>4269</v>
      </c>
      <c r="N5343" t="s">
        <v>1714</v>
      </c>
      <c r="O5343" t="s">
        <v>5500</v>
      </c>
      <c r="P5343" t="s">
        <v>7280</v>
      </c>
      <c r="Q5343" t="s">
        <v>7281</v>
      </c>
      <c r="R5343" t="s">
        <v>15459</v>
      </c>
      <c r="S5343" t="s">
        <v>15436</v>
      </c>
      <c r="T5343" t="s">
        <v>15437</v>
      </c>
      <c r="U5343" t="s">
        <v>15437</v>
      </c>
      <c r="V5343">
        <v>1</v>
      </c>
    </row>
    <row r="5344" spans="1:22" x14ac:dyDescent="0.25">
      <c r="A5344" t="s">
        <v>1569</v>
      </c>
      <c r="B5344">
        <v>327220</v>
      </c>
      <c r="C5344" t="s">
        <v>2315</v>
      </c>
      <c r="D5344" t="s">
        <v>2747</v>
      </c>
      <c r="E5344" t="s">
        <v>1607</v>
      </c>
      <c r="F5344" t="s">
        <v>8379</v>
      </c>
      <c r="G5344" t="s">
        <v>7547</v>
      </c>
      <c r="H5344" s="2">
        <v>44906</v>
      </c>
      <c r="I5344" s="2">
        <v>45551</v>
      </c>
      <c r="J5344"/>
      <c r="K5344"/>
      <c r="L5344">
        <v>38</v>
      </c>
      <c r="M5344" t="s">
        <v>7484</v>
      </c>
      <c r="N5344" t="s">
        <v>3482</v>
      </c>
      <c r="O5344"/>
      <c r="P5344" t="s">
        <v>8365</v>
      </c>
      <c r="Q5344" t="s">
        <v>5138</v>
      </c>
      <c r="R5344" t="s">
        <v>15466</v>
      </c>
      <c r="S5344" t="s">
        <v>15436</v>
      </c>
      <c r="T5344" t="s">
        <v>15437</v>
      </c>
      <c r="U5344" t="s">
        <v>1566</v>
      </c>
      <c r="V5344">
        <v>1</v>
      </c>
    </row>
    <row r="5345" spans="1:22" x14ac:dyDescent="0.25">
      <c r="A5345" t="s">
        <v>1569</v>
      </c>
      <c r="B5345">
        <v>327223</v>
      </c>
      <c r="C5345" t="s">
        <v>2434</v>
      </c>
      <c r="D5345" t="s">
        <v>3458</v>
      </c>
      <c r="E5345" t="s">
        <v>1572</v>
      </c>
      <c r="F5345" t="s">
        <v>8380</v>
      </c>
      <c r="G5345" t="s">
        <v>7487</v>
      </c>
      <c r="H5345" s="2">
        <v>44906</v>
      </c>
      <c r="I5345" s="2">
        <v>44906</v>
      </c>
      <c r="J5345"/>
      <c r="K5345"/>
      <c r="L5345">
        <v>0.01</v>
      </c>
      <c r="M5345" t="s">
        <v>7484</v>
      </c>
      <c r="N5345" t="s">
        <v>3482</v>
      </c>
      <c r="O5345"/>
      <c r="P5345" t="s">
        <v>9565</v>
      </c>
      <c r="Q5345" t="s">
        <v>5201</v>
      </c>
      <c r="R5345" t="s">
        <v>15466</v>
      </c>
      <c r="S5345" t="s">
        <v>15436</v>
      </c>
      <c r="T5345" t="s">
        <v>15437</v>
      </c>
      <c r="U5345" t="s">
        <v>15437</v>
      </c>
      <c r="V5345">
        <v>0</v>
      </c>
    </row>
    <row r="5346" spans="1:22" x14ac:dyDescent="0.25">
      <c r="A5346" t="s">
        <v>1569</v>
      </c>
      <c r="B5346">
        <v>327232</v>
      </c>
      <c r="C5346" t="s">
        <v>4316</v>
      </c>
      <c r="D5346" t="s">
        <v>4346</v>
      </c>
      <c r="E5346" t="s">
        <v>1572</v>
      </c>
      <c r="F5346" t="s">
        <v>12436</v>
      </c>
      <c r="G5346" t="s">
        <v>7490</v>
      </c>
      <c r="H5346" s="2">
        <v>44906</v>
      </c>
      <c r="I5346" s="2">
        <v>44906</v>
      </c>
      <c r="J5346"/>
      <c r="K5346"/>
      <c r="L5346">
        <v>0.01</v>
      </c>
      <c r="M5346" t="s">
        <v>7484</v>
      </c>
      <c r="N5346" t="s">
        <v>4199</v>
      </c>
      <c r="O5346"/>
      <c r="P5346" t="s">
        <v>12425</v>
      </c>
      <c r="Q5346" t="s">
        <v>12426</v>
      </c>
      <c r="R5346" t="s">
        <v>15449</v>
      </c>
      <c r="S5346" t="s">
        <v>15436</v>
      </c>
      <c r="T5346" t="s">
        <v>15437</v>
      </c>
      <c r="U5346" t="s">
        <v>15437</v>
      </c>
      <c r="V5346">
        <v>0</v>
      </c>
    </row>
    <row r="5347" spans="1:22" x14ac:dyDescent="0.25">
      <c r="A5347" t="s">
        <v>1569</v>
      </c>
      <c r="B5347">
        <v>327226</v>
      </c>
      <c r="C5347" t="s">
        <v>3904</v>
      </c>
      <c r="D5347" t="s">
        <v>4652</v>
      </c>
      <c r="E5347" t="s">
        <v>1572</v>
      </c>
      <c r="F5347" t="s">
        <v>4620</v>
      </c>
      <c r="G5347" t="s">
        <v>4268</v>
      </c>
      <c r="H5347" s="2">
        <v>44906</v>
      </c>
      <c r="I5347" s="2">
        <v>45313</v>
      </c>
      <c r="J5347"/>
      <c r="K5347"/>
      <c r="L5347">
        <v>0.01</v>
      </c>
      <c r="M5347" t="s">
        <v>4269</v>
      </c>
      <c r="N5347" t="s">
        <v>1576</v>
      </c>
      <c r="O5347"/>
      <c r="P5347" t="s">
        <v>4617</v>
      </c>
      <c r="Q5347" t="s">
        <v>4618</v>
      </c>
      <c r="R5347" t="s">
        <v>15453</v>
      </c>
      <c r="S5347" t="s">
        <v>15436</v>
      </c>
      <c r="T5347" t="s">
        <v>15437</v>
      </c>
      <c r="U5347" t="s">
        <v>15437</v>
      </c>
      <c r="V5347">
        <v>0</v>
      </c>
    </row>
    <row r="5348" spans="1:22" x14ac:dyDescent="0.25">
      <c r="A5348" t="s">
        <v>1569</v>
      </c>
      <c r="B5348">
        <v>327216</v>
      </c>
      <c r="C5348" t="s">
        <v>7638</v>
      </c>
      <c r="D5348" t="s">
        <v>2337</v>
      </c>
      <c r="E5348" t="s">
        <v>1572</v>
      </c>
      <c r="F5348" t="s">
        <v>7612</v>
      </c>
      <c r="G5348" t="s">
        <v>7490</v>
      </c>
      <c r="H5348" s="2">
        <v>44905</v>
      </c>
      <c r="I5348" s="2">
        <v>44905</v>
      </c>
      <c r="J5348"/>
      <c r="K5348"/>
      <c r="L5348">
        <v>0.01</v>
      </c>
      <c r="M5348" t="s">
        <v>7484</v>
      </c>
      <c r="N5348" t="s">
        <v>1714</v>
      </c>
      <c r="O5348"/>
      <c r="P5348" t="s">
        <v>7613</v>
      </c>
      <c r="Q5348" t="s">
        <v>7614</v>
      </c>
      <c r="R5348" t="s">
        <v>15461</v>
      </c>
      <c r="S5348" t="s">
        <v>15436</v>
      </c>
      <c r="T5348" t="s">
        <v>15437</v>
      </c>
      <c r="U5348" t="s">
        <v>15437</v>
      </c>
      <c r="V5348">
        <v>0</v>
      </c>
    </row>
    <row r="5349" spans="1:22" x14ac:dyDescent="0.25">
      <c r="A5349" t="s">
        <v>1569</v>
      </c>
      <c r="B5349">
        <v>327224</v>
      </c>
      <c r="C5349" t="s">
        <v>8649</v>
      </c>
      <c r="D5349" t="s">
        <v>6812</v>
      </c>
      <c r="E5349" t="s">
        <v>1572</v>
      </c>
      <c r="F5349" t="s">
        <v>8607</v>
      </c>
      <c r="G5349" t="s">
        <v>7490</v>
      </c>
      <c r="H5349" s="2">
        <v>44905</v>
      </c>
      <c r="I5349" s="2">
        <v>44905</v>
      </c>
      <c r="J5349"/>
      <c r="K5349"/>
      <c r="L5349">
        <v>0.01</v>
      </c>
      <c r="M5349" t="s">
        <v>7484</v>
      </c>
      <c r="N5349" t="s">
        <v>1714</v>
      </c>
      <c r="O5349"/>
      <c r="P5349" t="s">
        <v>8608</v>
      </c>
      <c r="Q5349" t="s">
        <v>2575</v>
      </c>
      <c r="R5349" t="s">
        <v>15461</v>
      </c>
      <c r="S5349" t="s">
        <v>15436</v>
      </c>
      <c r="T5349" t="s">
        <v>15437</v>
      </c>
      <c r="U5349" t="s">
        <v>15437</v>
      </c>
      <c r="V5349">
        <v>0</v>
      </c>
    </row>
    <row r="5350" spans="1:22" x14ac:dyDescent="0.25">
      <c r="A5350" t="s">
        <v>1569</v>
      </c>
      <c r="B5350">
        <v>327209</v>
      </c>
      <c r="C5350" t="s">
        <v>11764</v>
      </c>
      <c r="D5350" t="s">
        <v>11719</v>
      </c>
      <c r="E5350" t="s">
        <v>1596</v>
      </c>
      <c r="F5350" t="s">
        <v>11732</v>
      </c>
      <c r="G5350" t="s">
        <v>7487</v>
      </c>
      <c r="H5350" s="2">
        <v>44905</v>
      </c>
      <c r="I5350" s="2">
        <v>45033</v>
      </c>
      <c r="J5350"/>
      <c r="K5350"/>
      <c r="L5350">
        <v>15</v>
      </c>
      <c r="M5350" t="s">
        <v>7484</v>
      </c>
      <c r="N5350" t="s">
        <v>3482</v>
      </c>
      <c r="O5350"/>
      <c r="P5350" t="s">
        <v>11717</v>
      </c>
      <c r="Q5350" t="s">
        <v>11718</v>
      </c>
      <c r="R5350" t="s">
        <v>15465</v>
      </c>
      <c r="S5350" t="s">
        <v>15436</v>
      </c>
      <c r="T5350" t="s">
        <v>15437</v>
      </c>
      <c r="U5350" t="s">
        <v>15437</v>
      </c>
      <c r="V5350">
        <v>0.39473684210526316</v>
      </c>
    </row>
    <row r="5351" spans="1:22" x14ac:dyDescent="0.25">
      <c r="A5351" t="s">
        <v>1569</v>
      </c>
      <c r="B5351">
        <v>327185</v>
      </c>
      <c r="C5351" t="s">
        <v>7639</v>
      </c>
      <c r="D5351" t="s">
        <v>7640</v>
      </c>
      <c r="E5351" t="s">
        <v>1572</v>
      </c>
      <c r="F5351" t="s">
        <v>7612</v>
      </c>
      <c r="G5351" t="s">
        <v>7490</v>
      </c>
      <c r="H5351" s="2">
        <v>44904</v>
      </c>
      <c r="I5351" s="2">
        <v>44904</v>
      </c>
      <c r="J5351"/>
      <c r="K5351"/>
      <c r="L5351">
        <v>0.01</v>
      </c>
      <c r="M5351" t="s">
        <v>7484</v>
      </c>
      <c r="N5351" t="s">
        <v>1714</v>
      </c>
      <c r="O5351"/>
      <c r="P5351" t="s">
        <v>7613</v>
      </c>
      <c r="Q5351" t="s">
        <v>7614</v>
      </c>
      <c r="R5351" t="s">
        <v>15461</v>
      </c>
      <c r="S5351" t="s">
        <v>15436</v>
      </c>
      <c r="T5351" t="s">
        <v>15437</v>
      </c>
      <c r="U5351" t="s">
        <v>15437</v>
      </c>
      <c r="V5351">
        <v>0</v>
      </c>
    </row>
    <row r="5352" spans="1:22" x14ac:dyDescent="0.25">
      <c r="A5352" t="s">
        <v>1569</v>
      </c>
      <c r="B5352">
        <v>327183</v>
      </c>
      <c r="C5352" t="s">
        <v>2341</v>
      </c>
      <c r="D5352" t="s">
        <v>11493</v>
      </c>
      <c r="E5352" t="s">
        <v>1596</v>
      </c>
      <c r="F5352" t="s">
        <v>11490</v>
      </c>
      <c r="G5352" t="s">
        <v>7487</v>
      </c>
      <c r="H5352" s="2">
        <v>44904</v>
      </c>
      <c r="I5352" s="2">
        <v>44904</v>
      </c>
      <c r="J5352"/>
      <c r="K5352"/>
      <c r="L5352">
        <v>30</v>
      </c>
      <c r="M5352" t="s">
        <v>7484</v>
      </c>
      <c r="N5352" t="s">
        <v>1714</v>
      </c>
      <c r="O5352"/>
      <c r="P5352" t="s">
        <v>11481</v>
      </c>
      <c r="Q5352" t="s">
        <v>11482</v>
      </c>
      <c r="R5352" t="s">
        <v>15462</v>
      </c>
      <c r="S5352" t="s">
        <v>15436</v>
      </c>
      <c r="T5352" t="s">
        <v>15437</v>
      </c>
      <c r="U5352" t="s">
        <v>15437</v>
      </c>
      <c r="V5352">
        <v>0.78947368421052633</v>
      </c>
    </row>
    <row r="5353" spans="1:22" x14ac:dyDescent="0.25">
      <c r="A5353" t="s">
        <v>1569</v>
      </c>
      <c r="B5353">
        <v>327205</v>
      </c>
      <c r="C5353" t="s">
        <v>2436</v>
      </c>
      <c r="D5353" t="s">
        <v>4299</v>
      </c>
      <c r="E5353" t="s">
        <v>1596</v>
      </c>
      <c r="F5353" t="s">
        <v>4293</v>
      </c>
      <c r="G5353" t="s">
        <v>4294</v>
      </c>
      <c r="H5353" s="2">
        <v>44904</v>
      </c>
      <c r="I5353" s="2">
        <v>45355</v>
      </c>
      <c r="J5353"/>
      <c r="K5353"/>
      <c r="L5353">
        <v>15.75</v>
      </c>
      <c r="M5353" t="s">
        <v>4269</v>
      </c>
      <c r="N5353" t="s">
        <v>1714</v>
      </c>
      <c r="O5353"/>
      <c r="P5353" t="s">
        <v>4270</v>
      </c>
      <c r="Q5353" t="s">
        <v>4271</v>
      </c>
      <c r="R5353" t="s">
        <v>15447</v>
      </c>
      <c r="S5353" t="s">
        <v>15436</v>
      </c>
      <c r="T5353" t="s">
        <v>15437</v>
      </c>
      <c r="U5353" t="s">
        <v>15437</v>
      </c>
      <c r="V5353">
        <v>0.41447368421052633</v>
      </c>
    </row>
    <row r="5354" spans="1:22" x14ac:dyDescent="0.25">
      <c r="A5354" t="s">
        <v>1569</v>
      </c>
      <c r="B5354">
        <v>327176</v>
      </c>
      <c r="C5354" t="s">
        <v>2476</v>
      </c>
      <c r="D5354" t="s">
        <v>3404</v>
      </c>
      <c r="E5354" t="s">
        <v>1607</v>
      </c>
      <c r="F5354" t="s">
        <v>5536</v>
      </c>
      <c r="G5354" t="s">
        <v>4324</v>
      </c>
      <c r="H5354" s="2">
        <v>44904</v>
      </c>
      <c r="I5354" s="2">
        <v>45719</v>
      </c>
      <c r="J5354"/>
      <c r="K5354"/>
      <c r="L5354">
        <v>38</v>
      </c>
      <c r="M5354" t="s">
        <v>4269</v>
      </c>
      <c r="N5354" t="s">
        <v>1714</v>
      </c>
      <c r="O5354"/>
      <c r="P5354" t="s">
        <v>5516</v>
      </c>
      <c r="Q5354" t="s">
        <v>2146</v>
      </c>
      <c r="R5354" t="s">
        <v>15447</v>
      </c>
      <c r="S5354" t="s">
        <v>15436</v>
      </c>
      <c r="T5354" t="s">
        <v>15437</v>
      </c>
      <c r="U5354" t="s">
        <v>15437</v>
      </c>
      <c r="V5354">
        <v>1</v>
      </c>
    </row>
    <row r="5355" spans="1:22" x14ac:dyDescent="0.25">
      <c r="A5355" t="s">
        <v>1569</v>
      </c>
      <c r="B5355">
        <v>327169</v>
      </c>
      <c r="C5355" t="s">
        <v>1784</v>
      </c>
      <c r="D5355" t="s">
        <v>5692</v>
      </c>
      <c r="E5355" t="s">
        <v>1607</v>
      </c>
      <c r="F5355" t="s">
        <v>5678</v>
      </c>
      <c r="G5355" t="s">
        <v>4294</v>
      </c>
      <c r="H5355" s="2">
        <v>44904</v>
      </c>
      <c r="I5355" s="2">
        <v>44904</v>
      </c>
      <c r="J5355"/>
      <c r="K5355"/>
      <c r="L5355">
        <v>38</v>
      </c>
      <c r="M5355" t="s">
        <v>4269</v>
      </c>
      <c r="N5355" t="s">
        <v>1714</v>
      </c>
      <c r="O5355"/>
      <c r="P5355" t="s">
        <v>5673</v>
      </c>
      <c r="Q5355" t="s">
        <v>5674</v>
      </c>
      <c r="R5355" t="s">
        <v>15454</v>
      </c>
      <c r="S5355" t="s">
        <v>15436</v>
      </c>
      <c r="T5355" t="s">
        <v>15437</v>
      </c>
      <c r="U5355" t="s">
        <v>15437</v>
      </c>
      <c r="V5355">
        <v>1</v>
      </c>
    </row>
    <row r="5356" spans="1:22" x14ac:dyDescent="0.25">
      <c r="A5356" t="s">
        <v>1569</v>
      </c>
      <c r="B5356">
        <v>327151</v>
      </c>
      <c r="C5356" t="s">
        <v>6681</v>
      </c>
      <c r="D5356" t="s">
        <v>7641</v>
      </c>
      <c r="E5356" t="s">
        <v>1572</v>
      </c>
      <c r="F5356" t="s">
        <v>7612</v>
      </c>
      <c r="G5356" t="s">
        <v>7490</v>
      </c>
      <c r="H5356" s="2">
        <v>44903</v>
      </c>
      <c r="I5356" s="2">
        <v>44903</v>
      </c>
      <c r="J5356"/>
      <c r="K5356"/>
      <c r="L5356">
        <v>0.01</v>
      </c>
      <c r="M5356" t="s">
        <v>7484</v>
      </c>
      <c r="N5356" t="s">
        <v>1714</v>
      </c>
      <c r="O5356"/>
      <c r="P5356" t="s">
        <v>7613</v>
      </c>
      <c r="Q5356" t="s">
        <v>7614</v>
      </c>
      <c r="R5356" t="s">
        <v>15461</v>
      </c>
      <c r="S5356" t="s">
        <v>15436</v>
      </c>
      <c r="T5356" t="s">
        <v>15437</v>
      </c>
      <c r="U5356" t="s">
        <v>15437</v>
      </c>
      <c r="V5356">
        <v>0</v>
      </c>
    </row>
    <row r="5357" spans="1:22" x14ac:dyDescent="0.25">
      <c r="A5357" t="s">
        <v>1569</v>
      </c>
      <c r="B5357">
        <v>327166</v>
      </c>
      <c r="C5357" t="s">
        <v>1792</v>
      </c>
      <c r="D5357" t="s">
        <v>6655</v>
      </c>
      <c r="E5357" t="s">
        <v>1596</v>
      </c>
      <c r="F5357" t="s">
        <v>7958</v>
      </c>
      <c r="G5357" t="s">
        <v>7487</v>
      </c>
      <c r="H5357" s="2">
        <v>44903</v>
      </c>
      <c r="I5357" s="2">
        <v>45537</v>
      </c>
      <c r="J5357"/>
      <c r="K5357"/>
      <c r="L5357">
        <v>30</v>
      </c>
      <c r="M5357" t="s">
        <v>7484</v>
      </c>
      <c r="N5357" t="s">
        <v>1714</v>
      </c>
      <c r="O5357"/>
      <c r="P5357" t="s">
        <v>7959</v>
      </c>
      <c r="Q5357" t="s">
        <v>2146</v>
      </c>
      <c r="R5357" t="s">
        <v>15462</v>
      </c>
      <c r="S5357" t="s">
        <v>15436</v>
      </c>
      <c r="T5357" t="s">
        <v>15437</v>
      </c>
      <c r="U5357" t="s">
        <v>15437</v>
      </c>
      <c r="V5357">
        <v>0.78947368421052633</v>
      </c>
    </row>
    <row r="5358" spans="1:22" x14ac:dyDescent="0.25">
      <c r="A5358" t="s">
        <v>1569</v>
      </c>
      <c r="B5358">
        <v>327144</v>
      </c>
      <c r="C5358" t="s">
        <v>3448</v>
      </c>
      <c r="D5358" t="s">
        <v>8221</v>
      </c>
      <c r="E5358" t="s">
        <v>1596</v>
      </c>
      <c r="F5358" t="s">
        <v>8185</v>
      </c>
      <c r="G5358" t="s">
        <v>7490</v>
      </c>
      <c r="H5358" s="2">
        <v>44903</v>
      </c>
      <c r="I5358" s="2">
        <v>44977</v>
      </c>
      <c r="J5358"/>
      <c r="K5358"/>
      <c r="L5358">
        <v>33.25</v>
      </c>
      <c r="M5358" t="s">
        <v>7484</v>
      </c>
      <c r="N5358" t="s">
        <v>3482</v>
      </c>
      <c r="O5358"/>
      <c r="P5358" t="s">
        <v>8186</v>
      </c>
      <c r="Q5358" t="s">
        <v>4791</v>
      </c>
      <c r="R5358" t="s">
        <v>15465</v>
      </c>
      <c r="S5358" t="s">
        <v>15436</v>
      </c>
      <c r="T5358" t="s">
        <v>15437</v>
      </c>
      <c r="U5358" t="s">
        <v>15437</v>
      </c>
      <c r="V5358">
        <v>0.875</v>
      </c>
    </row>
    <row r="5359" spans="1:22" x14ac:dyDescent="0.25">
      <c r="A5359" t="s">
        <v>1569</v>
      </c>
      <c r="B5359">
        <v>327184</v>
      </c>
      <c r="C5359" t="s">
        <v>2784</v>
      </c>
      <c r="D5359" t="s">
        <v>1896</v>
      </c>
      <c r="E5359" t="s">
        <v>1572</v>
      </c>
      <c r="F5359" t="s">
        <v>8925</v>
      </c>
      <c r="G5359" t="s">
        <v>7490</v>
      </c>
      <c r="H5359" s="2">
        <v>44903</v>
      </c>
      <c r="I5359" s="2">
        <v>44903</v>
      </c>
      <c r="J5359"/>
      <c r="K5359"/>
      <c r="L5359">
        <v>0.01</v>
      </c>
      <c r="M5359" t="s">
        <v>7484</v>
      </c>
      <c r="N5359" t="s">
        <v>3482</v>
      </c>
      <c r="O5359"/>
      <c r="P5359" t="s">
        <v>8923</v>
      </c>
      <c r="Q5359" t="s">
        <v>6294</v>
      </c>
      <c r="R5359" t="s">
        <v>15465</v>
      </c>
      <c r="S5359" t="s">
        <v>15436</v>
      </c>
      <c r="T5359" t="s">
        <v>15437</v>
      </c>
      <c r="U5359" t="s">
        <v>15437</v>
      </c>
      <c r="V5359">
        <v>0</v>
      </c>
    </row>
    <row r="5360" spans="1:22" x14ac:dyDescent="0.25">
      <c r="A5360" t="s">
        <v>1569</v>
      </c>
      <c r="B5360">
        <v>327154</v>
      </c>
      <c r="C5360" t="s">
        <v>4667</v>
      </c>
      <c r="D5360" t="s">
        <v>11222</v>
      </c>
      <c r="E5360" t="s">
        <v>1572</v>
      </c>
      <c r="F5360" t="s">
        <v>11190</v>
      </c>
      <c r="G5360" t="s">
        <v>7490</v>
      </c>
      <c r="H5360" s="2">
        <v>44903</v>
      </c>
      <c r="I5360" s="2">
        <v>44903</v>
      </c>
      <c r="J5360"/>
      <c r="K5360"/>
      <c r="L5360">
        <v>0.01</v>
      </c>
      <c r="M5360" t="s">
        <v>7484</v>
      </c>
      <c r="N5360" t="s">
        <v>3482</v>
      </c>
      <c r="O5360"/>
      <c r="P5360" t="s">
        <v>11191</v>
      </c>
      <c r="Q5360" t="s">
        <v>11192</v>
      </c>
      <c r="R5360" t="s">
        <v>15466</v>
      </c>
      <c r="S5360" t="s">
        <v>15436</v>
      </c>
      <c r="T5360" t="s">
        <v>15437</v>
      </c>
      <c r="U5360" t="s">
        <v>15437</v>
      </c>
      <c r="V5360">
        <v>0</v>
      </c>
    </row>
    <row r="5361" spans="1:22" x14ac:dyDescent="0.25">
      <c r="A5361" t="s">
        <v>1569</v>
      </c>
      <c r="B5361">
        <v>327177</v>
      </c>
      <c r="C5361" t="s">
        <v>2118</v>
      </c>
      <c r="D5361" t="s">
        <v>11702</v>
      </c>
      <c r="E5361" t="s">
        <v>1572</v>
      </c>
      <c r="F5361" t="s">
        <v>11678</v>
      </c>
      <c r="G5361" t="s">
        <v>7490</v>
      </c>
      <c r="H5361" s="2">
        <v>44903</v>
      </c>
      <c r="I5361" s="2">
        <v>44903</v>
      </c>
      <c r="J5361"/>
      <c r="K5361"/>
      <c r="L5361">
        <v>0.01</v>
      </c>
      <c r="M5361" t="s">
        <v>7484</v>
      </c>
      <c r="N5361" t="s">
        <v>4199</v>
      </c>
      <c r="O5361"/>
      <c r="P5361" t="s">
        <v>11673</v>
      </c>
      <c r="Q5361" t="s">
        <v>6956</v>
      </c>
      <c r="R5361" t="s">
        <v>15449</v>
      </c>
      <c r="S5361" t="s">
        <v>15436</v>
      </c>
      <c r="T5361" t="s">
        <v>15437</v>
      </c>
      <c r="U5361" t="s">
        <v>15437</v>
      </c>
      <c r="V5361">
        <v>0</v>
      </c>
    </row>
    <row r="5362" spans="1:22" x14ac:dyDescent="0.25">
      <c r="A5362" t="s">
        <v>1569</v>
      </c>
      <c r="B5362">
        <v>327147</v>
      </c>
      <c r="C5362" t="s">
        <v>1979</v>
      </c>
      <c r="D5362" t="s">
        <v>4516</v>
      </c>
      <c r="E5362" t="s">
        <v>1572</v>
      </c>
      <c r="F5362" t="s">
        <v>4468</v>
      </c>
      <c r="G5362" t="s">
        <v>4268</v>
      </c>
      <c r="H5362" s="2">
        <v>44903</v>
      </c>
      <c r="I5362" s="2">
        <v>44903</v>
      </c>
      <c r="J5362"/>
      <c r="K5362"/>
      <c r="L5362">
        <v>0.01</v>
      </c>
      <c r="M5362" t="s">
        <v>4269</v>
      </c>
      <c r="N5362" t="s">
        <v>3865</v>
      </c>
      <c r="O5362"/>
      <c r="P5362" t="s">
        <v>4469</v>
      </c>
      <c r="Q5362" t="s">
        <v>4470</v>
      </c>
      <c r="R5362" t="s">
        <v>15450</v>
      </c>
      <c r="S5362" t="s">
        <v>15436</v>
      </c>
      <c r="T5362" t="s">
        <v>15437</v>
      </c>
      <c r="U5362" t="s">
        <v>15437</v>
      </c>
      <c r="V5362">
        <v>0</v>
      </c>
    </row>
    <row r="5363" spans="1:22" x14ac:dyDescent="0.25">
      <c r="A5363" t="s">
        <v>1569</v>
      </c>
      <c r="B5363">
        <v>327156</v>
      </c>
      <c r="C5363" t="s">
        <v>3644</v>
      </c>
      <c r="D5363" t="s">
        <v>6383</v>
      </c>
      <c r="E5363" t="s">
        <v>1572</v>
      </c>
      <c r="F5363" t="s">
        <v>6366</v>
      </c>
      <c r="G5363" t="s">
        <v>4268</v>
      </c>
      <c r="H5363" s="2">
        <v>44903</v>
      </c>
      <c r="I5363" s="2">
        <v>44903</v>
      </c>
      <c r="J5363"/>
      <c r="K5363"/>
      <c r="L5363">
        <v>0.01</v>
      </c>
      <c r="M5363" t="s">
        <v>4269</v>
      </c>
      <c r="N5363" t="s">
        <v>3627</v>
      </c>
      <c r="O5363"/>
      <c r="P5363" t="s">
        <v>6367</v>
      </c>
      <c r="Q5363" t="s">
        <v>6368</v>
      </c>
      <c r="R5363" t="s">
        <v>15453</v>
      </c>
      <c r="S5363" t="s">
        <v>15436</v>
      </c>
      <c r="T5363" t="s">
        <v>15437</v>
      </c>
      <c r="U5363" t="s">
        <v>15437</v>
      </c>
      <c r="V5363">
        <v>0</v>
      </c>
    </row>
    <row r="5364" spans="1:22" x14ac:dyDescent="0.25">
      <c r="A5364" t="s">
        <v>1569</v>
      </c>
      <c r="B5364">
        <v>327219</v>
      </c>
      <c r="C5364" t="s">
        <v>8499</v>
      </c>
      <c r="D5364" t="s">
        <v>9310</v>
      </c>
      <c r="E5364" t="s">
        <v>1596</v>
      </c>
      <c r="F5364" t="s">
        <v>11258</v>
      </c>
      <c r="G5364" t="s">
        <v>7490</v>
      </c>
      <c r="H5364" s="2">
        <v>44902</v>
      </c>
      <c r="I5364" s="2">
        <v>45425</v>
      </c>
      <c r="J5364"/>
      <c r="K5364"/>
      <c r="L5364">
        <v>20</v>
      </c>
      <c r="M5364" t="s">
        <v>7484</v>
      </c>
      <c r="N5364" t="s">
        <v>1576</v>
      </c>
      <c r="O5364"/>
      <c r="P5364" t="s">
        <v>11259</v>
      </c>
      <c r="Q5364" t="s">
        <v>1824</v>
      </c>
      <c r="R5364" t="s">
        <v>15464</v>
      </c>
      <c r="S5364" t="s">
        <v>15436</v>
      </c>
      <c r="T5364" t="s">
        <v>15437</v>
      </c>
      <c r="U5364" t="s">
        <v>15437</v>
      </c>
      <c r="V5364">
        <v>0.52631578947368418</v>
      </c>
    </row>
    <row r="5365" spans="1:22" x14ac:dyDescent="0.25">
      <c r="A5365" t="s">
        <v>1569</v>
      </c>
      <c r="B5365">
        <v>327140</v>
      </c>
      <c r="C5365" t="s">
        <v>12694</v>
      </c>
      <c r="D5365" t="s">
        <v>2370</v>
      </c>
      <c r="E5365" t="s">
        <v>1572</v>
      </c>
      <c r="F5365" t="s">
        <v>12672</v>
      </c>
      <c r="G5365" t="s">
        <v>7490</v>
      </c>
      <c r="H5365" s="2">
        <v>44902</v>
      </c>
      <c r="I5365" s="2">
        <v>44902</v>
      </c>
      <c r="J5365"/>
      <c r="K5365"/>
      <c r="L5365">
        <v>0.01</v>
      </c>
      <c r="M5365" t="s">
        <v>7484</v>
      </c>
      <c r="N5365" t="s">
        <v>3482</v>
      </c>
      <c r="O5365"/>
      <c r="P5365" t="s">
        <v>12669</v>
      </c>
      <c r="Q5365" t="s">
        <v>12670</v>
      </c>
      <c r="R5365" t="s">
        <v>15468</v>
      </c>
      <c r="S5365" t="s">
        <v>15436</v>
      </c>
      <c r="T5365" t="s">
        <v>15437</v>
      </c>
      <c r="U5365" t="s">
        <v>15437</v>
      </c>
      <c r="V5365">
        <v>0</v>
      </c>
    </row>
    <row r="5366" spans="1:22" x14ac:dyDescent="0.25">
      <c r="A5366" t="s">
        <v>1569</v>
      </c>
      <c r="B5366">
        <v>325861</v>
      </c>
      <c r="C5366" t="s">
        <v>2023</v>
      </c>
      <c r="D5366" t="s">
        <v>9269</v>
      </c>
      <c r="E5366" t="s">
        <v>1572</v>
      </c>
      <c r="F5366" t="s">
        <v>9242</v>
      </c>
      <c r="G5366" t="s">
        <v>7490</v>
      </c>
      <c r="H5366" s="2">
        <v>44901</v>
      </c>
      <c r="I5366" s="2">
        <v>44901</v>
      </c>
      <c r="J5366"/>
      <c r="K5366"/>
      <c r="L5366">
        <v>0.01</v>
      </c>
      <c r="M5366" t="s">
        <v>7484</v>
      </c>
      <c r="N5366" t="s">
        <v>3865</v>
      </c>
      <c r="O5366"/>
      <c r="P5366" t="s">
        <v>9243</v>
      </c>
      <c r="Q5366" t="s">
        <v>4470</v>
      </c>
      <c r="R5366" t="s">
        <v>15467</v>
      </c>
      <c r="S5366" t="s">
        <v>15436</v>
      </c>
      <c r="T5366" t="s">
        <v>15437</v>
      </c>
      <c r="U5366" t="s">
        <v>15437</v>
      </c>
      <c r="V5366">
        <v>0</v>
      </c>
    </row>
    <row r="5367" spans="1:22" x14ac:dyDescent="0.25">
      <c r="A5367" t="s">
        <v>1569</v>
      </c>
      <c r="B5367">
        <v>327115</v>
      </c>
      <c r="C5367" t="s">
        <v>7253</v>
      </c>
      <c r="D5367" t="s">
        <v>8596</v>
      </c>
      <c r="E5367" t="s">
        <v>1596</v>
      </c>
      <c r="F5367" t="s">
        <v>11258</v>
      </c>
      <c r="G5367" t="s">
        <v>7490</v>
      </c>
      <c r="H5367" s="2">
        <v>44901</v>
      </c>
      <c r="I5367" s="2">
        <v>44901</v>
      </c>
      <c r="J5367"/>
      <c r="K5367"/>
      <c r="L5367">
        <v>15</v>
      </c>
      <c r="M5367" t="s">
        <v>7484</v>
      </c>
      <c r="N5367" t="s">
        <v>1576</v>
      </c>
      <c r="O5367"/>
      <c r="P5367" t="s">
        <v>11259</v>
      </c>
      <c r="Q5367" t="s">
        <v>1824</v>
      </c>
      <c r="R5367" t="s">
        <v>15464</v>
      </c>
      <c r="S5367" t="s">
        <v>15436</v>
      </c>
      <c r="T5367" t="s">
        <v>15437</v>
      </c>
      <c r="U5367" t="s">
        <v>15437</v>
      </c>
      <c r="V5367">
        <v>0.39473684210526316</v>
      </c>
    </row>
    <row r="5368" spans="1:22" x14ac:dyDescent="0.25">
      <c r="A5368" t="s">
        <v>1569</v>
      </c>
      <c r="B5368">
        <v>327117</v>
      </c>
      <c r="C5368" t="s">
        <v>1784</v>
      </c>
      <c r="D5368" t="s">
        <v>6300</v>
      </c>
      <c r="E5368" t="s">
        <v>1596</v>
      </c>
      <c r="F5368" t="s">
        <v>11258</v>
      </c>
      <c r="G5368" t="s">
        <v>7490</v>
      </c>
      <c r="H5368" s="2">
        <v>44901</v>
      </c>
      <c r="I5368" s="2">
        <v>44901</v>
      </c>
      <c r="J5368"/>
      <c r="K5368"/>
      <c r="L5368">
        <v>12</v>
      </c>
      <c r="M5368" t="s">
        <v>7484</v>
      </c>
      <c r="N5368" t="s">
        <v>1576</v>
      </c>
      <c r="O5368"/>
      <c r="P5368" t="s">
        <v>11259</v>
      </c>
      <c r="Q5368" t="s">
        <v>1824</v>
      </c>
      <c r="R5368" t="s">
        <v>15464</v>
      </c>
      <c r="S5368" t="s">
        <v>15436</v>
      </c>
      <c r="T5368" t="s">
        <v>15437</v>
      </c>
      <c r="U5368" t="s">
        <v>15437</v>
      </c>
      <c r="V5368">
        <v>0.31578947368421051</v>
      </c>
    </row>
    <row r="5369" spans="1:22" x14ac:dyDescent="0.25">
      <c r="A5369" t="s">
        <v>1569</v>
      </c>
      <c r="B5369">
        <v>327132</v>
      </c>
      <c r="C5369" t="s">
        <v>4987</v>
      </c>
      <c r="D5369" t="s">
        <v>2906</v>
      </c>
      <c r="E5369" t="s">
        <v>1572</v>
      </c>
      <c r="F5369" t="s">
        <v>7739</v>
      </c>
      <c r="G5369" t="s">
        <v>7490</v>
      </c>
      <c r="H5369" s="2">
        <v>44900</v>
      </c>
      <c r="I5369" s="2">
        <v>44900</v>
      </c>
      <c r="J5369"/>
      <c r="K5369"/>
      <c r="L5369">
        <v>0.01</v>
      </c>
      <c r="M5369" t="s">
        <v>7484</v>
      </c>
      <c r="N5369" t="s">
        <v>1714</v>
      </c>
      <c r="O5369"/>
      <c r="P5369" t="s">
        <v>7740</v>
      </c>
      <c r="Q5369" t="s">
        <v>7741</v>
      </c>
      <c r="R5369" t="s">
        <v>15462</v>
      </c>
      <c r="S5369" t="s">
        <v>15436</v>
      </c>
      <c r="T5369" t="s">
        <v>15437</v>
      </c>
      <c r="U5369" t="s">
        <v>15437</v>
      </c>
      <c r="V5369">
        <v>0</v>
      </c>
    </row>
    <row r="5370" spans="1:22" x14ac:dyDescent="0.25">
      <c r="A5370" t="s">
        <v>1569</v>
      </c>
      <c r="B5370">
        <v>327165</v>
      </c>
      <c r="C5370" t="s">
        <v>2784</v>
      </c>
      <c r="D5370" t="s">
        <v>2279</v>
      </c>
      <c r="E5370" t="s">
        <v>1607</v>
      </c>
      <c r="F5370" t="s">
        <v>14632</v>
      </c>
      <c r="G5370" t="s">
        <v>14633</v>
      </c>
      <c r="H5370" s="2">
        <v>44900</v>
      </c>
      <c r="I5370" s="2">
        <v>44900</v>
      </c>
      <c r="J5370"/>
      <c r="K5370"/>
      <c r="L5370">
        <v>38</v>
      </c>
      <c r="M5370" t="s">
        <v>7484</v>
      </c>
      <c r="N5370" t="s">
        <v>1714</v>
      </c>
      <c r="O5370" t="s">
        <v>7120</v>
      </c>
      <c r="P5370" t="s">
        <v>14610</v>
      </c>
      <c r="Q5370" t="s">
        <v>23</v>
      </c>
      <c r="R5370" t="s">
        <v>23</v>
      </c>
      <c r="S5370" t="s">
        <v>15436</v>
      </c>
      <c r="T5370" t="s">
        <v>15437</v>
      </c>
      <c r="U5370" t="s">
        <v>15437</v>
      </c>
      <c r="V5370">
        <v>1</v>
      </c>
    </row>
    <row r="5371" spans="1:22" x14ac:dyDescent="0.25">
      <c r="A5371" t="s">
        <v>1569</v>
      </c>
      <c r="B5371">
        <v>326975</v>
      </c>
      <c r="C5371" t="s">
        <v>1814</v>
      </c>
      <c r="D5371" t="s">
        <v>14845</v>
      </c>
      <c r="E5371" t="s">
        <v>1607</v>
      </c>
      <c r="F5371" t="s">
        <v>14846</v>
      </c>
      <c r="G5371" t="s">
        <v>14847</v>
      </c>
      <c r="H5371" s="2">
        <v>44900</v>
      </c>
      <c r="I5371" s="2">
        <v>44900</v>
      </c>
      <c r="J5371"/>
      <c r="K5371"/>
      <c r="L5371">
        <v>38</v>
      </c>
      <c r="M5371" t="s">
        <v>7484</v>
      </c>
      <c r="N5371" t="s">
        <v>1714</v>
      </c>
      <c r="O5371" t="s">
        <v>7120</v>
      </c>
      <c r="P5371" t="s">
        <v>14831</v>
      </c>
      <c r="Q5371" t="s">
        <v>14832</v>
      </c>
      <c r="R5371" t="s">
        <v>15433</v>
      </c>
      <c r="S5371" t="s">
        <v>15436</v>
      </c>
      <c r="T5371" t="s">
        <v>15437</v>
      </c>
      <c r="U5371" t="s">
        <v>15437</v>
      </c>
      <c r="V5371">
        <v>1</v>
      </c>
    </row>
    <row r="5372" spans="1:22" x14ac:dyDescent="0.25">
      <c r="A5372" t="s">
        <v>1569</v>
      </c>
      <c r="B5372">
        <v>327155</v>
      </c>
      <c r="C5372" t="s">
        <v>4300</v>
      </c>
      <c r="D5372" t="s">
        <v>3074</v>
      </c>
      <c r="E5372" t="s">
        <v>1572</v>
      </c>
      <c r="F5372" t="s">
        <v>4267</v>
      </c>
      <c r="G5372" t="s">
        <v>4268</v>
      </c>
      <c r="H5372" s="2">
        <v>44900</v>
      </c>
      <c r="I5372" s="2">
        <v>44900</v>
      </c>
      <c r="J5372"/>
      <c r="K5372"/>
      <c r="L5372">
        <v>0.01</v>
      </c>
      <c r="M5372" t="s">
        <v>4269</v>
      </c>
      <c r="N5372" t="s">
        <v>1714</v>
      </c>
      <c r="O5372"/>
      <c r="P5372" t="s">
        <v>4270</v>
      </c>
      <c r="Q5372" t="s">
        <v>4271</v>
      </c>
      <c r="R5372" t="s">
        <v>15447</v>
      </c>
      <c r="S5372" t="s">
        <v>15436</v>
      </c>
      <c r="T5372" t="s">
        <v>15437</v>
      </c>
      <c r="U5372" t="s">
        <v>15437</v>
      </c>
      <c r="V5372">
        <v>0</v>
      </c>
    </row>
    <row r="5373" spans="1:22" x14ac:dyDescent="0.25">
      <c r="A5373" t="s">
        <v>1569</v>
      </c>
      <c r="B5373">
        <v>327119</v>
      </c>
      <c r="C5373" t="s">
        <v>5693</v>
      </c>
      <c r="D5373" t="s">
        <v>5694</v>
      </c>
      <c r="E5373" t="s">
        <v>1572</v>
      </c>
      <c r="F5373" t="s">
        <v>5678</v>
      </c>
      <c r="G5373" t="s">
        <v>4294</v>
      </c>
      <c r="H5373" s="2">
        <v>44900</v>
      </c>
      <c r="I5373" s="2">
        <v>44900</v>
      </c>
      <c r="J5373"/>
      <c r="K5373"/>
      <c r="L5373">
        <v>0.01</v>
      </c>
      <c r="M5373" t="s">
        <v>4269</v>
      </c>
      <c r="N5373" t="s">
        <v>1714</v>
      </c>
      <c r="O5373"/>
      <c r="P5373" t="s">
        <v>5673</v>
      </c>
      <c r="Q5373" t="s">
        <v>5674</v>
      </c>
      <c r="R5373" t="s">
        <v>15454</v>
      </c>
      <c r="S5373" t="s">
        <v>15436</v>
      </c>
      <c r="T5373" t="s">
        <v>15437</v>
      </c>
      <c r="U5373" t="s">
        <v>15437</v>
      </c>
      <c r="V5373">
        <v>0</v>
      </c>
    </row>
    <row r="5374" spans="1:22" x14ac:dyDescent="0.25">
      <c r="A5374" t="s">
        <v>1569</v>
      </c>
      <c r="B5374">
        <v>327050</v>
      </c>
      <c r="C5374" t="s">
        <v>1684</v>
      </c>
      <c r="D5374" t="s">
        <v>3615</v>
      </c>
      <c r="E5374" t="s">
        <v>1607</v>
      </c>
      <c r="F5374" t="s">
        <v>6492</v>
      </c>
      <c r="G5374" t="s">
        <v>4326</v>
      </c>
      <c r="H5374" s="2">
        <v>44900</v>
      </c>
      <c r="I5374" s="2">
        <v>44900</v>
      </c>
      <c r="J5374"/>
      <c r="K5374"/>
      <c r="L5374">
        <v>38</v>
      </c>
      <c r="M5374" t="s">
        <v>4269</v>
      </c>
      <c r="N5374" t="s">
        <v>3482</v>
      </c>
      <c r="O5374"/>
      <c r="P5374" t="s">
        <v>6481</v>
      </c>
      <c r="Q5374" t="s">
        <v>6482</v>
      </c>
      <c r="R5374" t="s">
        <v>15450</v>
      </c>
      <c r="S5374" t="s">
        <v>15436</v>
      </c>
      <c r="T5374" t="s">
        <v>15437</v>
      </c>
      <c r="U5374" t="s">
        <v>1566</v>
      </c>
      <c r="V5374">
        <v>1</v>
      </c>
    </row>
    <row r="5375" spans="1:22" x14ac:dyDescent="0.25">
      <c r="A5375" t="s">
        <v>1569</v>
      </c>
      <c r="B5375">
        <v>327094</v>
      </c>
      <c r="C5375" t="s">
        <v>7642</v>
      </c>
      <c r="D5375" t="s">
        <v>7643</v>
      </c>
      <c r="E5375" t="s">
        <v>1572</v>
      </c>
      <c r="F5375" t="s">
        <v>7612</v>
      </c>
      <c r="G5375" t="s">
        <v>7490</v>
      </c>
      <c r="H5375" s="2">
        <v>44899</v>
      </c>
      <c r="I5375" s="2">
        <v>44899</v>
      </c>
      <c r="J5375"/>
      <c r="K5375"/>
      <c r="L5375">
        <v>0.01</v>
      </c>
      <c r="M5375" t="s">
        <v>7484</v>
      </c>
      <c r="N5375" t="s">
        <v>1714</v>
      </c>
      <c r="O5375"/>
      <c r="P5375" t="s">
        <v>7613</v>
      </c>
      <c r="Q5375" t="s">
        <v>7614</v>
      </c>
      <c r="R5375" t="s">
        <v>15461</v>
      </c>
      <c r="S5375" t="s">
        <v>15436</v>
      </c>
      <c r="T5375" t="s">
        <v>15437</v>
      </c>
      <c r="U5375" t="s">
        <v>15437</v>
      </c>
      <c r="V5375">
        <v>0</v>
      </c>
    </row>
    <row r="5376" spans="1:22" x14ac:dyDescent="0.25">
      <c r="A5376" t="s">
        <v>1569</v>
      </c>
      <c r="B5376">
        <v>327138</v>
      </c>
      <c r="C5376" t="s">
        <v>1932</v>
      </c>
      <c r="D5376" t="s">
        <v>8553</v>
      </c>
      <c r="E5376" t="s">
        <v>1596</v>
      </c>
      <c r="F5376" t="s">
        <v>8554</v>
      </c>
      <c r="G5376" t="s">
        <v>7509</v>
      </c>
      <c r="H5376" s="2">
        <v>44899</v>
      </c>
      <c r="I5376" s="2">
        <v>45803</v>
      </c>
      <c r="J5376"/>
      <c r="K5376"/>
      <c r="L5376">
        <v>25.5</v>
      </c>
      <c r="M5376" t="s">
        <v>7484</v>
      </c>
      <c r="N5376" t="s">
        <v>1714</v>
      </c>
      <c r="O5376"/>
      <c r="P5376" t="s">
        <v>8513</v>
      </c>
      <c r="Q5376" t="s">
        <v>8514</v>
      </c>
      <c r="R5376" t="s">
        <v>15462</v>
      </c>
      <c r="S5376" t="s">
        <v>15436</v>
      </c>
      <c r="T5376" t="s">
        <v>15437</v>
      </c>
      <c r="U5376" t="s">
        <v>15437</v>
      </c>
      <c r="V5376">
        <v>0.67105263157894735</v>
      </c>
    </row>
    <row r="5377" spans="1:22" x14ac:dyDescent="0.25">
      <c r="A5377" t="s">
        <v>1569</v>
      </c>
      <c r="B5377">
        <v>327090</v>
      </c>
      <c r="C5377" t="s">
        <v>9367</v>
      </c>
      <c r="D5377" t="s">
        <v>8879</v>
      </c>
      <c r="E5377" t="s">
        <v>1572</v>
      </c>
      <c r="F5377" t="s">
        <v>9345</v>
      </c>
      <c r="G5377" t="s">
        <v>7490</v>
      </c>
      <c r="H5377" s="2">
        <v>44899</v>
      </c>
      <c r="I5377" s="2">
        <v>44899</v>
      </c>
      <c r="J5377"/>
      <c r="K5377"/>
      <c r="L5377">
        <v>0.01</v>
      </c>
      <c r="M5377" t="s">
        <v>7484</v>
      </c>
      <c r="N5377" t="s">
        <v>3482</v>
      </c>
      <c r="O5377"/>
      <c r="P5377" t="s">
        <v>9346</v>
      </c>
      <c r="Q5377" t="s">
        <v>9347</v>
      </c>
      <c r="R5377" t="s">
        <v>15465</v>
      </c>
      <c r="S5377" t="s">
        <v>15436</v>
      </c>
      <c r="T5377" t="s">
        <v>15437</v>
      </c>
      <c r="U5377" t="s">
        <v>15437</v>
      </c>
      <c r="V5377">
        <v>0</v>
      </c>
    </row>
    <row r="5378" spans="1:22" x14ac:dyDescent="0.25">
      <c r="A5378" t="s">
        <v>1569</v>
      </c>
      <c r="B5378">
        <v>327093</v>
      </c>
      <c r="C5378" t="s">
        <v>1907</v>
      </c>
      <c r="D5378" t="s">
        <v>4805</v>
      </c>
      <c r="E5378" t="s">
        <v>1572</v>
      </c>
      <c r="F5378" t="s">
        <v>4789</v>
      </c>
      <c r="G5378" t="s">
        <v>4268</v>
      </c>
      <c r="H5378" s="2">
        <v>44899</v>
      </c>
      <c r="I5378" s="2">
        <v>44899</v>
      </c>
      <c r="J5378"/>
      <c r="K5378"/>
      <c r="L5378">
        <v>0.01</v>
      </c>
      <c r="M5378" t="s">
        <v>4269</v>
      </c>
      <c r="N5378" t="s">
        <v>3482</v>
      </c>
      <c r="O5378"/>
      <c r="P5378" t="s">
        <v>4790</v>
      </c>
      <c r="Q5378" t="s">
        <v>4791</v>
      </c>
      <c r="R5378" t="s">
        <v>15451</v>
      </c>
      <c r="S5378" t="s">
        <v>15436</v>
      </c>
      <c r="T5378" t="s">
        <v>15437</v>
      </c>
      <c r="U5378" t="s">
        <v>15437</v>
      </c>
      <c r="V5378">
        <v>0</v>
      </c>
    </row>
    <row r="5379" spans="1:22" x14ac:dyDescent="0.25">
      <c r="A5379" t="s">
        <v>1569</v>
      </c>
      <c r="B5379">
        <v>298882</v>
      </c>
      <c r="C5379" t="s">
        <v>4848</v>
      </c>
      <c r="D5379" t="s">
        <v>4849</v>
      </c>
      <c r="E5379" t="s">
        <v>1596</v>
      </c>
      <c r="F5379" t="s">
        <v>4824</v>
      </c>
      <c r="G5379" t="s">
        <v>4294</v>
      </c>
      <c r="H5379" s="2">
        <v>44899</v>
      </c>
      <c r="I5379" s="2">
        <v>44899</v>
      </c>
      <c r="J5379"/>
      <c r="K5379"/>
      <c r="L5379">
        <v>18.25</v>
      </c>
      <c r="M5379" t="s">
        <v>4269</v>
      </c>
      <c r="N5379" t="s">
        <v>1714</v>
      </c>
      <c r="O5379"/>
      <c r="P5379" t="s">
        <v>4825</v>
      </c>
      <c r="Q5379" t="s">
        <v>3067</v>
      </c>
      <c r="R5379" t="s">
        <v>15447</v>
      </c>
      <c r="S5379" t="s">
        <v>15436</v>
      </c>
      <c r="T5379" t="s">
        <v>15437</v>
      </c>
      <c r="U5379" t="s">
        <v>15437</v>
      </c>
      <c r="V5379">
        <v>0.48026315789473684</v>
      </c>
    </row>
    <row r="5380" spans="1:22" x14ac:dyDescent="0.25">
      <c r="A5380" t="s">
        <v>1569</v>
      </c>
      <c r="B5380">
        <v>327087</v>
      </c>
      <c r="C5380" t="s">
        <v>1754</v>
      </c>
      <c r="D5380" t="s">
        <v>4850</v>
      </c>
      <c r="E5380" t="s">
        <v>1572</v>
      </c>
      <c r="F5380" t="s">
        <v>4827</v>
      </c>
      <c r="G5380" t="s">
        <v>4268</v>
      </c>
      <c r="H5380" s="2">
        <v>44899</v>
      </c>
      <c r="I5380" s="2">
        <v>44899</v>
      </c>
      <c r="J5380"/>
      <c r="K5380"/>
      <c r="L5380">
        <v>0.01</v>
      </c>
      <c r="M5380" t="s">
        <v>4269</v>
      </c>
      <c r="N5380" t="s">
        <v>1714</v>
      </c>
      <c r="O5380"/>
      <c r="P5380" t="s">
        <v>4825</v>
      </c>
      <c r="Q5380" t="s">
        <v>3067</v>
      </c>
      <c r="R5380" t="s">
        <v>15447</v>
      </c>
      <c r="S5380" t="s">
        <v>15436</v>
      </c>
      <c r="T5380" t="s">
        <v>15437</v>
      </c>
      <c r="U5380" t="s">
        <v>15437</v>
      </c>
      <c r="V5380">
        <v>0</v>
      </c>
    </row>
    <row r="5381" spans="1:22" x14ac:dyDescent="0.25">
      <c r="A5381" t="s">
        <v>1569</v>
      </c>
      <c r="B5381">
        <v>327083</v>
      </c>
      <c r="C5381" t="s">
        <v>6627</v>
      </c>
      <c r="D5381" t="s">
        <v>6628</v>
      </c>
      <c r="E5381" t="s">
        <v>1596</v>
      </c>
      <c r="F5381" t="s">
        <v>6616</v>
      </c>
      <c r="G5381" t="s">
        <v>4294</v>
      </c>
      <c r="H5381" s="2">
        <v>44899</v>
      </c>
      <c r="I5381" s="2">
        <v>45145</v>
      </c>
      <c r="J5381"/>
      <c r="K5381"/>
      <c r="L5381">
        <v>31.5</v>
      </c>
      <c r="M5381" t="s">
        <v>4269</v>
      </c>
      <c r="N5381" t="s">
        <v>3482</v>
      </c>
      <c r="O5381"/>
      <c r="P5381" t="s">
        <v>6612</v>
      </c>
      <c r="Q5381" t="s">
        <v>6613</v>
      </c>
      <c r="R5381" t="s">
        <v>15451</v>
      </c>
      <c r="S5381" t="s">
        <v>15436</v>
      </c>
      <c r="T5381" t="s">
        <v>15437</v>
      </c>
      <c r="U5381" t="s">
        <v>15437</v>
      </c>
      <c r="V5381">
        <v>0.82894736842105265</v>
      </c>
    </row>
    <row r="5382" spans="1:22" x14ac:dyDescent="0.25">
      <c r="A5382" t="s">
        <v>1569</v>
      </c>
      <c r="B5382">
        <v>327080</v>
      </c>
      <c r="C5382" t="s">
        <v>8955</v>
      </c>
      <c r="D5382" t="s">
        <v>8956</v>
      </c>
      <c r="E5382" t="s">
        <v>1572</v>
      </c>
      <c r="F5382" t="s">
        <v>8925</v>
      </c>
      <c r="G5382" t="s">
        <v>7490</v>
      </c>
      <c r="H5382" s="2">
        <v>44898</v>
      </c>
      <c r="I5382" s="2">
        <v>44898</v>
      </c>
      <c r="J5382"/>
      <c r="K5382"/>
      <c r="L5382">
        <v>0.01</v>
      </c>
      <c r="M5382" t="s">
        <v>7484</v>
      </c>
      <c r="N5382" t="s">
        <v>3482</v>
      </c>
      <c r="O5382"/>
      <c r="P5382" t="s">
        <v>8923</v>
      </c>
      <c r="Q5382" t="s">
        <v>6294</v>
      </c>
      <c r="R5382" t="s">
        <v>15465</v>
      </c>
      <c r="S5382" t="s">
        <v>15436</v>
      </c>
      <c r="T5382" t="s">
        <v>15437</v>
      </c>
      <c r="U5382" t="s">
        <v>15437</v>
      </c>
      <c r="V5382">
        <v>0</v>
      </c>
    </row>
    <row r="5383" spans="1:22" x14ac:dyDescent="0.25">
      <c r="A5383" t="s">
        <v>1569</v>
      </c>
      <c r="B5383">
        <v>327076</v>
      </c>
      <c r="C5383" t="s">
        <v>3280</v>
      </c>
      <c r="D5383" t="s">
        <v>5152</v>
      </c>
      <c r="E5383" t="s">
        <v>1572</v>
      </c>
      <c r="F5383" t="s">
        <v>5136</v>
      </c>
      <c r="G5383" t="s">
        <v>4268</v>
      </c>
      <c r="H5383" s="2">
        <v>44898</v>
      </c>
      <c r="I5383" s="2">
        <v>44898</v>
      </c>
      <c r="J5383"/>
      <c r="K5383"/>
      <c r="L5383">
        <v>0.01</v>
      </c>
      <c r="M5383" t="s">
        <v>4269</v>
      </c>
      <c r="N5383" t="s">
        <v>3482</v>
      </c>
      <c r="O5383"/>
      <c r="P5383" t="s">
        <v>5137</v>
      </c>
      <c r="Q5383" t="s">
        <v>5138</v>
      </c>
      <c r="R5383" t="s">
        <v>15455</v>
      </c>
      <c r="S5383" t="s">
        <v>15436</v>
      </c>
      <c r="T5383" t="s">
        <v>15437</v>
      </c>
      <c r="U5383" t="s">
        <v>15437</v>
      </c>
      <c r="V5383">
        <v>0</v>
      </c>
    </row>
    <row r="5384" spans="1:22" x14ac:dyDescent="0.25">
      <c r="A5384" t="s">
        <v>1569</v>
      </c>
      <c r="B5384">
        <v>327130</v>
      </c>
      <c r="C5384" t="s">
        <v>5468</v>
      </c>
      <c r="D5384" t="s">
        <v>5469</v>
      </c>
      <c r="E5384" t="s">
        <v>1572</v>
      </c>
      <c r="F5384" t="s">
        <v>5448</v>
      </c>
      <c r="G5384" t="s">
        <v>4268</v>
      </c>
      <c r="H5384" s="2">
        <v>44898</v>
      </c>
      <c r="I5384" s="2">
        <v>44898</v>
      </c>
      <c r="J5384"/>
      <c r="K5384"/>
      <c r="L5384">
        <v>0.01</v>
      </c>
      <c r="M5384" t="s">
        <v>4269</v>
      </c>
      <c r="N5384" t="s">
        <v>3482</v>
      </c>
      <c r="O5384"/>
      <c r="P5384" t="s">
        <v>5449</v>
      </c>
      <c r="Q5384" t="s">
        <v>3750</v>
      </c>
      <c r="R5384" t="s">
        <v>15451</v>
      </c>
      <c r="S5384" t="s">
        <v>15436</v>
      </c>
      <c r="T5384" t="s">
        <v>15437</v>
      </c>
      <c r="U5384" t="s">
        <v>15437</v>
      </c>
      <c r="V5384">
        <v>0</v>
      </c>
    </row>
    <row r="5385" spans="1:22" x14ac:dyDescent="0.25">
      <c r="A5385" t="s">
        <v>1569</v>
      </c>
      <c r="B5385">
        <v>327049</v>
      </c>
      <c r="C5385" t="s">
        <v>8802</v>
      </c>
      <c r="D5385" t="s">
        <v>2523</v>
      </c>
      <c r="E5385" t="s">
        <v>1572</v>
      </c>
      <c r="F5385" t="s">
        <v>8762</v>
      </c>
      <c r="G5385" t="s">
        <v>7490</v>
      </c>
      <c r="H5385" s="2">
        <v>44897</v>
      </c>
      <c r="I5385" s="2">
        <v>44897</v>
      </c>
      <c r="J5385"/>
      <c r="K5385"/>
      <c r="L5385">
        <v>0.01</v>
      </c>
      <c r="M5385" t="s">
        <v>7484</v>
      </c>
      <c r="N5385" t="s">
        <v>3865</v>
      </c>
      <c r="O5385"/>
      <c r="P5385" t="s">
        <v>8763</v>
      </c>
      <c r="Q5385" t="s">
        <v>4424</v>
      </c>
      <c r="R5385" t="s">
        <v>15467</v>
      </c>
      <c r="S5385" t="s">
        <v>15436</v>
      </c>
      <c r="T5385" t="s">
        <v>15437</v>
      </c>
      <c r="U5385" t="s">
        <v>15437</v>
      </c>
      <c r="V5385">
        <v>0</v>
      </c>
    </row>
    <row r="5386" spans="1:22" x14ac:dyDescent="0.25">
      <c r="A5386" t="s">
        <v>1569</v>
      </c>
      <c r="B5386">
        <v>327032</v>
      </c>
      <c r="C5386" t="s">
        <v>10251</v>
      </c>
      <c r="D5386" t="s">
        <v>10252</v>
      </c>
      <c r="E5386" t="s">
        <v>1572</v>
      </c>
      <c r="F5386" t="s">
        <v>10225</v>
      </c>
      <c r="G5386" t="s">
        <v>7490</v>
      </c>
      <c r="H5386" s="2">
        <v>44897</v>
      </c>
      <c r="I5386" s="2">
        <v>44897</v>
      </c>
      <c r="J5386"/>
      <c r="K5386"/>
      <c r="L5386">
        <v>0.01</v>
      </c>
      <c r="M5386" t="s">
        <v>7484</v>
      </c>
      <c r="N5386" t="s">
        <v>4199</v>
      </c>
      <c r="O5386"/>
      <c r="P5386" t="s">
        <v>10220</v>
      </c>
      <c r="Q5386" t="s">
        <v>5093</v>
      </c>
      <c r="R5386" t="s">
        <v>15449</v>
      </c>
      <c r="S5386" t="s">
        <v>15436</v>
      </c>
      <c r="T5386" t="s">
        <v>15437</v>
      </c>
      <c r="U5386" t="s">
        <v>15437</v>
      </c>
      <c r="V5386">
        <v>0</v>
      </c>
    </row>
    <row r="5387" spans="1:22" x14ac:dyDescent="0.25">
      <c r="A5387" t="s">
        <v>1569</v>
      </c>
      <c r="B5387">
        <v>327031</v>
      </c>
      <c r="C5387" t="s">
        <v>2637</v>
      </c>
      <c r="D5387" t="s">
        <v>4039</v>
      </c>
      <c r="E5387" t="s">
        <v>1572</v>
      </c>
      <c r="F5387" t="s">
        <v>12034</v>
      </c>
      <c r="G5387" t="s">
        <v>7490</v>
      </c>
      <c r="H5387" s="2">
        <v>44897</v>
      </c>
      <c r="I5387" s="2">
        <v>44897</v>
      </c>
      <c r="J5387"/>
      <c r="K5387"/>
      <c r="L5387">
        <v>0.01</v>
      </c>
      <c r="M5387" t="s">
        <v>7484</v>
      </c>
      <c r="N5387" t="s">
        <v>1714</v>
      </c>
      <c r="O5387"/>
      <c r="P5387" t="s">
        <v>12032</v>
      </c>
      <c r="Q5387" t="s">
        <v>3219</v>
      </c>
      <c r="R5387" t="s">
        <v>15462</v>
      </c>
      <c r="S5387" t="s">
        <v>15436</v>
      </c>
      <c r="T5387" t="s">
        <v>15437</v>
      </c>
      <c r="U5387" t="s">
        <v>15437</v>
      </c>
      <c r="V5387">
        <v>0</v>
      </c>
    </row>
    <row r="5388" spans="1:22" x14ac:dyDescent="0.25">
      <c r="A5388" t="s">
        <v>1569</v>
      </c>
      <c r="B5388">
        <v>327040</v>
      </c>
      <c r="C5388" t="s">
        <v>5845</v>
      </c>
      <c r="D5388" t="s">
        <v>5846</v>
      </c>
      <c r="E5388" t="s">
        <v>1572</v>
      </c>
      <c r="F5388" t="s">
        <v>5830</v>
      </c>
      <c r="G5388" t="s">
        <v>4268</v>
      </c>
      <c r="H5388" s="2">
        <v>44897</v>
      </c>
      <c r="I5388" s="2">
        <v>44897</v>
      </c>
      <c r="J5388"/>
      <c r="K5388"/>
      <c r="L5388">
        <v>0.01</v>
      </c>
      <c r="M5388" t="s">
        <v>4269</v>
      </c>
      <c r="N5388" t="s">
        <v>3482</v>
      </c>
      <c r="O5388"/>
      <c r="P5388" t="s">
        <v>5828</v>
      </c>
      <c r="Q5388" t="s">
        <v>5829</v>
      </c>
      <c r="R5388" t="s">
        <v>15451</v>
      </c>
      <c r="S5388" t="s">
        <v>15436</v>
      </c>
      <c r="T5388" t="s">
        <v>15437</v>
      </c>
      <c r="U5388" t="s">
        <v>15437</v>
      </c>
      <c r="V5388">
        <v>0</v>
      </c>
    </row>
    <row r="5389" spans="1:22" x14ac:dyDescent="0.25">
      <c r="A5389" t="s">
        <v>1569</v>
      </c>
      <c r="B5389">
        <v>327015</v>
      </c>
      <c r="C5389" t="s">
        <v>11551</v>
      </c>
      <c r="D5389" t="s">
        <v>2751</v>
      </c>
      <c r="E5389" t="s">
        <v>1572</v>
      </c>
      <c r="F5389" t="s">
        <v>11528</v>
      </c>
      <c r="G5389" t="s">
        <v>7490</v>
      </c>
      <c r="H5389" s="2">
        <v>44896</v>
      </c>
      <c r="I5389" s="2">
        <v>44896</v>
      </c>
      <c r="J5389"/>
      <c r="K5389"/>
      <c r="L5389">
        <v>0.01</v>
      </c>
      <c r="M5389" t="s">
        <v>7484</v>
      </c>
      <c r="N5389" t="s">
        <v>3482</v>
      </c>
      <c r="O5389"/>
      <c r="P5389" t="s">
        <v>11524</v>
      </c>
      <c r="Q5389" t="s">
        <v>5410</v>
      </c>
      <c r="R5389" t="s">
        <v>15468</v>
      </c>
      <c r="S5389" t="s">
        <v>15436</v>
      </c>
      <c r="T5389" t="s">
        <v>15437</v>
      </c>
      <c r="U5389" t="s">
        <v>15437</v>
      </c>
      <c r="V5389">
        <v>0</v>
      </c>
    </row>
    <row r="5390" spans="1:22" x14ac:dyDescent="0.25">
      <c r="A5390" t="s">
        <v>1569</v>
      </c>
      <c r="B5390">
        <v>327074</v>
      </c>
      <c r="C5390" t="s">
        <v>4350</v>
      </c>
      <c r="D5390" t="s">
        <v>1934</v>
      </c>
      <c r="E5390" t="s">
        <v>1596</v>
      </c>
      <c r="F5390" t="s">
        <v>12241</v>
      </c>
      <c r="G5390" t="s">
        <v>7490</v>
      </c>
      <c r="H5390" s="2">
        <v>44896</v>
      </c>
      <c r="I5390" s="2">
        <v>44896</v>
      </c>
      <c r="J5390"/>
      <c r="K5390"/>
      <c r="L5390">
        <v>29.75</v>
      </c>
      <c r="M5390" t="s">
        <v>7484</v>
      </c>
      <c r="N5390" t="s">
        <v>3865</v>
      </c>
      <c r="O5390"/>
      <c r="P5390" t="s">
        <v>12242</v>
      </c>
      <c r="Q5390" t="s">
        <v>5601</v>
      </c>
      <c r="R5390" t="s">
        <v>15467</v>
      </c>
      <c r="S5390" t="s">
        <v>15436</v>
      </c>
      <c r="T5390" t="s">
        <v>15437</v>
      </c>
      <c r="U5390" t="s">
        <v>15437</v>
      </c>
      <c r="V5390">
        <v>0.78289473684210531</v>
      </c>
    </row>
    <row r="5391" spans="1:22" x14ac:dyDescent="0.25">
      <c r="A5391" t="s">
        <v>1569</v>
      </c>
      <c r="B5391">
        <v>298719</v>
      </c>
      <c r="C5391" t="s">
        <v>4689</v>
      </c>
      <c r="D5391" t="s">
        <v>4735</v>
      </c>
      <c r="E5391" t="s">
        <v>1596</v>
      </c>
      <c r="F5391" t="s">
        <v>4704</v>
      </c>
      <c r="G5391" t="s">
        <v>4294</v>
      </c>
      <c r="H5391" s="2">
        <v>44896</v>
      </c>
      <c r="I5391" s="2">
        <v>45355</v>
      </c>
      <c r="J5391"/>
      <c r="K5391"/>
      <c r="L5391">
        <v>10</v>
      </c>
      <c r="M5391" t="s">
        <v>4269</v>
      </c>
      <c r="N5391" t="s">
        <v>4199</v>
      </c>
      <c r="O5391"/>
      <c r="P5391" t="s">
        <v>4701</v>
      </c>
      <c r="Q5391" t="s">
        <v>4702</v>
      </c>
      <c r="R5391" t="s">
        <v>15449</v>
      </c>
      <c r="S5391" t="s">
        <v>15436</v>
      </c>
      <c r="T5391" t="s">
        <v>15437</v>
      </c>
      <c r="U5391" t="s">
        <v>15437</v>
      </c>
      <c r="V5391">
        <v>0.26315789473684209</v>
      </c>
    </row>
    <row r="5392" spans="1:22" x14ac:dyDescent="0.25">
      <c r="A5392" t="s">
        <v>1569</v>
      </c>
      <c r="B5392">
        <v>327014</v>
      </c>
      <c r="C5392" t="s">
        <v>1907</v>
      </c>
      <c r="D5392" t="s">
        <v>4806</v>
      </c>
      <c r="E5392" t="s">
        <v>1607</v>
      </c>
      <c r="F5392" t="s">
        <v>4807</v>
      </c>
      <c r="G5392" t="s">
        <v>4310</v>
      </c>
      <c r="H5392" s="2">
        <v>44896</v>
      </c>
      <c r="I5392" s="2">
        <v>45257</v>
      </c>
      <c r="J5392"/>
      <c r="K5392"/>
      <c r="L5392">
        <v>38</v>
      </c>
      <c r="M5392" t="s">
        <v>4269</v>
      </c>
      <c r="N5392" t="s">
        <v>3482</v>
      </c>
      <c r="O5392"/>
      <c r="P5392" t="s">
        <v>4790</v>
      </c>
      <c r="Q5392" t="s">
        <v>4791</v>
      </c>
      <c r="R5392" t="s">
        <v>15451</v>
      </c>
      <c r="S5392" t="s">
        <v>15436</v>
      </c>
      <c r="T5392" t="s">
        <v>15437</v>
      </c>
      <c r="U5392" t="s">
        <v>1566</v>
      </c>
      <c r="V5392">
        <v>1</v>
      </c>
    </row>
    <row r="5393" spans="1:22" x14ac:dyDescent="0.25">
      <c r="A5393" t="s">
        <v>1569</v>
      </c>
      <c r="B5393">
        <v>327128</v>
      </c>
      <c r="C5393" t="s">
        <v>2315</v>
      </c>
      <c r="D5393" t="s">
        <v>5393</v>
      </c>
      <c r="E5393" t="s">
        <v>1572</v>
      </c>
      <c r="F5393" t="s">
        <v>5365</v>
      </c>
      <c r="G5393" t="s">
        <v>4268</v>
      </c>
      <c r="H5393" s="2">
        <v>44896</v>
      </c>
      <c r="I5393" s="2">
        <v>44896</v>
      </c>
      <c r="J5393"/>
      <c r="K5393"/>
      <c r="L5393">
        <v>0.01</v>
      </c>
      <c r="M5393" t="s">
        <v>4269</v>
      </c>
      <c r="N5393" t="s">
        <v>1714</v>
      </c>
      <c r="O5393"/>
      <c r="P5393" t="s">
        <v>5366</v>
      </c>
      <c r="Q5393" t="s">
        <v>5367</v>
      </c>
      <c r="R5393" t="s">
        <v>15454</v>
      </c>
      <c r="S5393" t="s">
        <v>15436</v>
      </c>
      <c r="T5393" t="s">
        <v>15437</v>
      </c>
      <c r="U5393" t="s">
        <v>15437</v>
      </c>
      <c r="V5393">
        <v>0</v>
      </c>
    </row>
    <row r="5394" spans="1:22" x14ac:dyDescent="0.25">
      <c r="A5394" t="s">
        <v>1569</v>
      </c>
      <c r="B5394">
        <v>327012</v>
      </c>
      <c r="C5394" t="s">
        <v>4598</v>
      </c>
      <c r="D5394" t="s">
        <v>2661</v>
      </c>
      <c r="E5394" t="s">
        <v>1572</v>
      </c>
      <c r="F5394" t="s">
        <v>6261</v>
      </c>
      <c r="G5394" t="s">
        <v>4268</v>
      </c>
      <c r="H5394" s="2">
        <v>44896</v>
      </c>
      <c r="I5394" s="2">
        <v>44896</v>
      </c>
      <c r="J5394"/>
      <c r="K5394"/>
      <c r="L5394">
        <v>0.01</v>
      </c>
      <c r="M5394" t="s">
        <v>4269</v>
      </c>
      <c r="N5394" t="s">
        <v>3482</v>
      </c>
      <c r="O5394"/>
      <c r="P5394" t="s">
        <v>6262</v>
      </c>
      <c r="Q5394" t="s">
        <v>6263</v>
      </c>
      <c r="R5394" t="s">
        <v>15455</v>
      </c>
      <c r="S5394" t="s">
        <v>15436</v>
      </c>
      <c r="T5394" t="s">
        <v>15437</v>
      </c>
      <c r="U5394" t="s">
        <v>15437</v>
      </c>
      <c r="V5394">
        <v>0</v>
      </c>
    </row>
    <row r="5395" spans="1:22" x14ac:dyDescent="0.25">
      <c r="A5395" t="s">
        <v>1569</v>
      </c>
      <c r="B5395">
        <v>327103</v>
      </c>
      <c r="C5395" t="s">
        <v>2886</v>
      </c>
      <c r="D5395" t="s">
        <v>6811</v>
      </c>
      <c r="E5395" t="s">
        <v>1572</v>
      </c>
      <c r="F5395" t="s">
        <v>6799</v>
      </c>
      <c r="G5395" t="s">
        <v>4294</v>
      </c>
      <c r="H5395" s="2">
        <v>44896</v>
      </c>
      <c r="I5395" s="2">
        <v>44896</v>
      </c>
      <c r="J5395"/>
      <c r="K5395"/>
      <c r="L5395">
        <v>0.01</v>
      </c>
      <c r="M5395" t="s">
        <v>4269</v>
      </c>
      <c r="N5395" t="s">
        <v>4199</v>
      </c>
      <c r="O5395"/>
      <c r="P5395" t="s">
        <v>6796</v>
      </c>
      <c r="Q5395" t="s">
        <v>6797</v>
      </c>
      <c r="R5395" t="s">
        <v>15449</v>
      </c>
      <c r="S5395" t="s">
        <v>15436</v>
      </c>
      <c r="T5395" t="s">
        <v>15437</v>
      </c>
      <c r="U5395" t="s">
        <v>15437</v>
      </c>
      <c r="V5395">
        <v>0</v>
      </c>
    </row>
    <row r="5396" spans="1:22" x14ac:dyDescent="0.25">
      <c r="A5396" t="s">
        <v>1569</v>
      </c>
      <c r="B5396">
        <v>327006</v>
      </c>
      <c r="C5396" t="s">
        <v>9469</v>
      </c>
      <c r="D5396" t="s">
        <v>9470</v>
      </c>
      <c r="E5396" t="s">
        <v>1572</v>
      </c>
      <c r="F5396" t="s">
        <v>9462</v>
      </c>
      <c r="G5396" t="s">
        <v>7490</v>
      </c>
      <c r="H5396" s="2">
        <v>44895</v>
      </c>
      <c r="I5396" s="2">
        <v>44895</v>
      </c>
      <c r="J5396"/>
      <c r="K5396"/>
      <c r="L5396">
        <v>0.01</v>
      </c>
      <c r="M5396" t="s">
        <v>7484</v>
      </c>
      <c r="N5396" t="s">
        <v>3865</v>
      </c>
      <c r="O5396"/>
      <c r="P5396" t="s">
        <v>9463</v>
      </c>
      <c r="Q5396" t="s">
        <v>5857</v>
      </c>
      <c r="R5396" t="s">
        <v>15467</v>
      </c>
      <c r="S5396" t="s">
        <v>15436</v>
      </c>
      <c r="T5396" t="s">
        <v>15437</v>
      </c>
      <c r="U5396" t="s">
        <v>15437</v>
      </c>
      <c r="V5396">
        <v>0</v>
      </c>
    </row>
    <row r="5397" spans="1:22" x14ac:dyDescent="0.25">
      <c r="A5397" t="s">
        <v>1569</v>
      </c>
      <c r="B5397">
        <v>327001</v>
      </c>
      <c r="C5397" t="s">
        <v>1781</v>
      </c>
      <c r="D5397" t="s">
        <v>6545</v>
      </c>
      <c r="E5397" t="s">
        <v>1572</v>
      </c>
      <c r="F5397" t="s">
        <v>6516</v>
      </c>
      <c r="G5397" t="s">
        <v>4268</v>
      </c>
      <c r="H5397" s="2">
        <v>44895</v>
      </c>
      <c r="I5397" s="2">
        <v>44895</v>
      </c>
      <c r="J5397"/>
      <c r="K5397"/>
      <c r="L5397">
        <v>0.01</v>
      </c>
      <c r="M5397" t="s">
        <v>4269</v>
      </c>
      <c r="N5397" t="s">
        <v>4199</v>
      </c>
      <c r="O5397"/>
      <c r="P5397" t="s">
        <v>6517</v>
      </c>
      <c r="Q5397" t="s">
        <v>6518</v>
      </c>
      <c r="R5397" t="s">
        <v>15449</v>
      </c>
      <c r="S5397" t="s">
        <v>15436</v>
      </c>
      <c r="T5397" t="s">
        <v>15437</v>
      </c>
      <c r="U5397" t="s">
        <v>15437</v>
      </c>
      <c r="V5397">
        <v>0</v>
      </c>
    </row>
    <row r="5398" spans="1:22" x14ac:dyDescent="0.25">
      <c r="A5398" t="s">
        <v>1569</v>
      </c>
      <c r="B5398">
        <v>327025</v>
      </c>
      <c r="C5398" t="s">
        <v>3173</v>
      </c>
      <c r="D5398" t="s">
        <v>3992</v>
      </c>
      <c r="E5398" t="s">
        <v>1596</v>
      </c>
      <c r="F5398" t="s">
        <v>6717</v>
      </c>
      <c r="G5398" t="s">
        <v>4294</v>
      </c>
      <c r="H5398" s="2">
        <v>44895</v>
      </c>
      <c r="I5398" s="2">
        <v>45369</v>
      </c>
      <c r="J5398"/>
      <c r="K5398"/>
      <c r="L5398">
        <v>20.25</v>
      </c>
      <c r="M5398" t="s">
        <v>4269</v>
      </c>
      <c r="N5398" t="s">
        <v>4199</v>
      </c>
      <c r="O5398"/>
      <c r="P5398" t="s">
        <v>6711</v>
      </c>
      <c r="Q5398" t="s">
        <v>6712</v>
      </c>
      <c r="R5398" t="s">
        <v>15449</v>
      </c>
      <c r="S5398" t="s">
        <v>15436</v>
      </c>
      <c r="T5398" t="s">
        <v>15437</v>
      </c>
      <c r="U5398" t="s">
        <v>15437</v>
      </c>
      <c r="V5398">
        <v>0.53289473684210531</v>
      </c>
    </row>
    <row r="5399" spans="1:22" x14ac:dyDescent="0.25">
      <c r="A5399" t="s">
        <v>1569</v>
      </c>
      <c r="B5399">
        <v>326683</v>
      </c>
      <c r="C5399" t="s">
        <v>15331</v>
      </c>
      <c r="D5399" t="s">
        <v>15332</v>
      </c>
      <c r="E5399" t="s">
        <v>1607</v>
      </c>
      <c r="F5399" t="s">
        <v>15333</v>
      </c>
      <c r="G5399" t="s">
        <v>15334</v>
      </c>
      <c r="H5399" s="2">
        <v>44894</v>
      </c>
      <c r="I5399" s="2">
        <v>45565</v>
      </c>
      <c r="J5399"/>
      <c r="K5399"/>
      <c r="L5399">
        <v>38</v>
      </c>
      <c r="M5399" t="s">
        <v>7484</v>
      </c>
      <c r="N5399" t="s">
        <v>1714</v>
      </c>
      <c r="O5399" t="s">
        <v>7120</v>
      </c>
      <c r="P5399" t="s">
        <v>15294</v>
      </c>
      <c r="Q5399" t="s">
        <v>15295</v>
      </c>
      <c r="R5399" t="s">
        <v>18</v>
      </c>
      <c r="S5399" t="s">
        <v>15436</v>
      </c>
      <c r="T5399" t="s">
        <v>15437</v>
      </c>
      <c r="U5399" t="s">
        <v>15437</v>
      </c>
      <c r="V5399">
        <v>1</v>
      </c>
    </row>
    <row r="5400" spans="1:22" x14ac:dyDescent="0.25">
      <c r="A5400" t="s">
        <v>1569</v>
      </c>
      <c r="B5400">
        <v>326648</v>
      </c>
      <c r="C5400" t="s">
        <v>3173</v>
      </c>
      <c r="D5400" t="s">
        <v>7931</v>
      </c>
      <c r="E5400" t="s">
        <v>1596</v>
      </c>
      <c r="F5400" t="s">
        <v>7932</v>
      </c>
      <c r="G5400" t="s">
        <v>7537</v>
      </c>
      <c r="H5400" s="2">
        <v>44893</v>
      </c>
      <c r="I5400" s="2">
        <v>44893</v>
      </c>
      <c r="J5400"/>
      <c r="K5400"/>
      <c r="L5400">
        <v>24</v>
      </c>
      <c r="M5400" t="s">
        <v>7484</v>
      </c>
      <c r="N5400" t="s">
        <v>3311</v>
      </c>
      <c r="O5400"/>
      <c r="P5400" t="s">
        <v>7903</v>
      </c>
      <c r="Q5400" t="s">
        <v>3398</v>
      </c>
      <c r="R5400" t="s">
        <v>15463</v>
      </c>
      <c r="S5400" t="s">
        <v>15436</v>
      </c>
      <c r="T5400" t="s">
        <v>15437</v>
      </c>
      <c r="U5400" t="s">
        <v>15437</v>
      </c>
      <c r="V5400">
        <v>0.63157894736842102</v>
      </c>
    </row>
    <row r="5401" spans="1:22" x14ac:dyDescent="0.25">
      <c r="A5401" t="s">
        <v>1569</v>
      </c>
      <c r="B5401">
        <v>325943</v>
      </c>
      <c r="C5401" t="s">
        <v>1903</v>
      </c>
      <c r="D5401" t="s">
        <v>1799</v>
      </c>
      <c r="E5401" t="s">
        <v>1607</v>
      </c>
      <c r="F5401" t="s">
        <v>11085</v>
      </c>
      <c r="G5401" t="s">
        <v>7537</v>
      </c>
      <c r="H5401" s="2">
        <v>44893</v>
      </c>
      <c r="I5401" s="2">
        <v>44893</v>
      </c>
      <c r="J5401"/>
      <c r="K5401"/>
      <c r="L5401">
        <v>38</v>
      </c>
      <c r="M5401" t="s">
        <v>7484</v>
      </c>
      <c r="N5401" t="s">
        <v>4199</v>
      </c>
      <c r="O5401"/>
      <c r="P5401" t="s">
        <v>11070</v>
      </c>
      <c r="Q5401" t="s">
        <v>6567</v>
      </c>
      <c r="R5401" t="s">
        <v>15449</v>
      </c>
      <c r="S5401" t="s">
        <v>15436</v>
      </c>
      <c r="T5401" t="s">
        <v>15437</v>
      </c>
      <c r="U5401" t="s">
        <v>15437</v>
      </c>
      <c r="V5401">
        <v>1</v>
      </c>
    </row>
    <row r="5402" spans="1:22" x14ac:dyDescent="0.25">
      <c r="A5402" t="s">
        <v>1569</v>
      </c>
      <c r="B5402">
        <v>326969</v>
      </c>
      <c r="C5402" t="s">
        <v>2190</v>
      </c>
      <c r="D5402" t="s">
        <v>11878</v>
      </c>
      <c r="E5402" t="s">
        <v>1596</v>
      </c>
      <c r="F5402" t="s">
        <v>11857</v>
      </c>
      <c r="G5402" t="s">
        <v>7490</v>
      </c>
      <c r="H5402" s="2">
        <v>44893</v>
      </c>
      <c r="I5402" s="2">
        <v>45467</v>
      </c>
      <c r="J5402"/>
      <c r="K5402"/>
      <c r="L5402">
        <v>27.25</v>
      </c>
      <c r="M5402" t="s">
        <v>7484</v>
      </c>
      <c r="N5402" t="s">
        <v>3482</v>
      </c>
      <c r="O5402"/>
      <c r="P5402" t="s">
        <v>11858</v>
      </c>
      <c r="Q5402" t="s">
        <v>5995</v>
      </c>
      <c r="R5402" t="s">
        <v>15468</v>
      </c>
      <c r="S5402" t="s">
        <v>15436</v>
      </c>
      <c r="T5402" t="s">
        <v>15437</v>
      </c>
      <c r="U5402" t="s">
        <v>15437</v>
      </c>
      <c r="V5402">
        <v>0.71710526315789469</v>
      </c>
    </row>
    <row r="5403" spans="1:22" x14ac:dyDescent="0.25">
      <c r="A5403" t="s">
        <v>1569</v>
      </c>
      <c r="B5403">
        <v>326735</v>
      </c>
      <c r="C5403" t="s">
        <v>2433</v>
      </c>
      <c r="D5403" t="s">
        <v>14701</v>
      </c>
      <c r="E5403" t="s">
        <v>1607</v>
      </c>
      <c r="F5403" t="s">
        <v>14702</v>
      </c>
      <c r="G5403" t="s">
        <v>14703</v>
      </c>
      <c r="H5403" s="2">
        <v>44893</v>
      </c>
      <c r="I5403" s="2">
        <v>45761</v>
      </c>
      <c r="J5403"/>
      <c r="K5403"/>
      <c r="L5403">
        <v>38</v>
      </c>
      <c r="M5403" t="s">
        <v>7484</v>
      </c>
      <c r="N5403" t="s">
        <v>1714</v>
      </c>
      <c r="O5403" t="s">
        <v>7120</v>
      </c>
      <c r="P5403" t="s">
        <v>14690</v>
      </c>
      <c r="Q5403" t="s">
        <v>14691</v>
      </c>
      <c r="R5403" t="s">
        <v>15431</v>
      </c>
      <c r="S5403" t="s">
        <v>15436</v>
      </c>
      <c r="T5403" t="s">
        <v>15437</v>
      </c>
      <c r="U5403" t="s">
        <v>15437</v>
      </c>
      <c r="V5403">
        <v>1</v>
      </c>
    </row>
    <row r="5404" spans="1:22" x14ac:dyDescent="0.25">
      <c r="A5404" t="s">
        <v>1569</v>
      </c>
      <c r="B5404">
        <v>326858</v>
      </c>
      <c r="C5404" t="s">
        <v>2495</v>
      </c>
      <c r="D5404" t="s">
        <v>4736</v>
      </c>
      <c r="E5404" t="s">
        <v>1596</v>
      </c>
      <c r="F5404" t="s">
        <v>4704</v>
      </c>
      <c r="G5404" t="s">
        <v>4294</v>
      </c>
      <c r="H5404" s="2">
        <v>44893</v>
      </c>
      <c r="I5404" s="2">
        <v>45397</v>
      </c>
      <c r="J5404"/>
      <c r="K5404"/>
      <c r="L5404">
        <v>9</v>
      </c>
      <c r="M5404" t="s">
        <v>4269</v>
      </c>
      <c r="N5404" t="s">
        <v>4199</v>
      </c>
      <c r="O5404"/>
      <c r="P5404" t="s">
        <v>4701</v>
      </c>
      <c r="Q5404" t="s">
        <v>4702</v>
      </c>
      <c r="R5404" t="s">
        <v>15449</v>
      </c>
      <c r="S5404" t="s">
        <v>15436</v>
      </c>
      <c r="T5404" t="s">
        <v>15437</v>
      </c>
      <c r="U5404" t="s">
        <v>15437</v>
      </c>
      <c r="V5404">
        <v>0.23684210526315788</v>
      </c>
    </row>
    <row r="5405" spans="1:22" x14ac:dyDescent="0.25">
      <c r="A5405" t="s">
        <v>1569</v>
      </c>
      <c r="B5405">
        <v>326989</v>
      </c>
      <c r="C5405" t="s">
        <v>2367</v>
      </c>
      <c r="D5405" t="s">
        <v>4737</v>
      </c>
      <c r="E5405" t="s">
        <v>1607</v>
      </c>
      <c r="F5405" t="s">
        <v>4704</v>
      </c>
      <c r="G5405" t="s">
        <v>4294</v>
      </c>
      <c r="H5405" s="2">
        <v>44893</v>
      </c>
      <c r="I5405" s="2">
        <v>45691</v>
      </c>
      <c r="J5405"/>
      <c r="K5405"/>
      <c r="L5405">
        <v>38</v>
      </c>
      <c r="M5405" t="s">
        <v>4269</v>
      </c>
      <c r="N5405" t="s">
        <v>4199</v>
      </c>
      <c r="O5405"/>
      <c r="P5405" t="s">
        <v>4701</v>
      </c>
      <c r="Q5405" t="s">
        <v>4702</v>
      </c>
      <c r="R5405" t="s">
        <v>15449</v>
      </c>
      <c r="S5405" t="s">
        <v>15436</v>
      </c>
      <c r="T5405" t="s">
        <v>15437</v>
      </c>
      <c r="U5405" t="s">
        <v>15437</v>
      </c>
      <c r="V5405">
        <v>1</v>
      </c>
    </row>
    <row r="5406" spans="1:22" x14ac:dyDescent="0.25">
      <c r="A5406" t="s">
        <v>1569</v>
      </c>
      <c r="B5406">
        <v>327004</v>
      </c>
      <c r="C5406" t="s">
        <v>5722</v>
      </c>
      <c r="D5406" t="s">
        <v>3829</v>
      </c>
      <c r="E5406" t="s">
        <v>1607</v>
      </c>
      <c r="F5406" t="s">
        <v>6718</v>
      </c>
      <c r="G5406" t="s">
        <v>4306</v>
      </c>
      <c r="H5406" s="2">
        <v>44893</v>
      </c>
      <c r="I5406" s="2">
        <v>44893</v>
      </c>
      <c r="J5406"/>
      <c r="K5406"/>
      <c r="L5406">
        <v>38</v>
      </c>
      <c r="M5406" t="s">
        <v>4269</v>
      </c>
      <c r="N5406" t="s">
        <v>4199</v>
      </c>
      <c r="O5406"/>
      <c r="P5406" t="s">
        <v>6711</v>
      </c>
      <c r="Q5406" t="s">
        <v>6712</v>
      </c>
      <c r="R5406" t="s">
        <v>15449</v>
      </c>
      <c r="S5406" t="s">
        <v>15436</v>
      </c>
      <c r="T5406" t="s">
        <v>15437</v>
      </c>
      <c r="U5406" t="s">
        <v>15437</v>
      </c>
      <c r="V5406">
        <v>1</v>
      </c>
    </row>
    <row r="5407" spans="1:22" x14ac:dyDescent="0.25">
      <c r="A5407" t="s">
        <v>1569</v>
      </c>
      <c r="B5407">
        <v>326932</v>
      </c>
      <c r="C5407" t="s">
        <v>6839</v>
      </c>
      <c r="D5407" t="s">
        <v>1684</v>
      </c>
      <c r="E5407" t="s">
        <v>1596</v>
      </c>
      <c r="F5407" t="s">
        <v>9874</v>
      </c>
      <c r="G5407" t="s">
        <v>7490</v>
      </c>
      <c r="H5407" s="2">
        <v>44891</v>
      </c>
      <c r="I5407" s="2">
        <v>44891</v>
      </c>
      <c r="J5407"/>
      <c r="K5407"/>
      <c r="L5407">
        <v>30</v>
      </c>
      <c r="M5407" t="s">
        <v>7484</v>
      </c>
      <c r="N5407" t="s">
        <v>4199</v>
      </c>
      <c r="O5407"/>
      <c r="P5407" t="s">
        <v>9875</v>
      </c>
      <c r="Q5407" t="s">
        <v>6060</v>
      </c>
      <c r="R5407" t="s">
        <v>15449</v>
      </c>
      <c r="S5407" t="s">
        <v>15436</v>
      </c>
      <c r="T5407" t="s">
        <v>15437</v>
      </c>
      <c r="U5407" t="s">
        <v>15437</v>
      </c>
      <c r="V5407">
        <v>0.78947368421052633</v>
      </c>
    </row>
    <row r="5408" spans="1:22" x14ac:dyDescent="0.25">
      <c r="A5408" t="s">
        <v>1569</v>
      </c>
      <c r="B5408">
        <v>326955</v>
      </c>
      <c r="C5408" t="s">
        <v>2315</v>
      </c>
      <c r="D5408" t="s">
        <v>11391</v>
      </c>
      <c r="E5408" t="s">
        <v>1572</v>
      </c>
      <c r="F5408" t="s">
        <v>11365</v>
      </c>
      <c r="G5408" t="s">
        <v>7487</v>
      </c>
      <c r="H5408" s="2">
        <v>44891</v>
      </c>
      <c r="I5408" s="2">
        <v>44891</v>
      </c>
      <c r="J5408"/>
      <c r="K5408"/>
      <c r="L5408">
        <v>0.01</v>
      </c>
      <c r="M5408" t="s">
        <v>7484</v>
      </c>
      <c r="N5408" t="s">
        <v>3865</v>
      </c>
      <c r="O5408"/>
      <c r="P5408" t="s">
        <v>11366</v>
      </c>
      <c r="Q5408" t="s">
        <v>5570</v>
      </c>
      <c r="R5408" t="s">
        <v>15467</v>
      </c>
      <c r="S5408" t="s">
        <v>15436</v>
      </c>
      <c r="T5408" t="s">
        <v>15437</v>
      </c>
      <c r="U5408" t="s">
        <v>15437</v>
      </c>
      <c r="V5408">
        <v>0</v>
      </c>
    </row>
    <row r="5409" spans="1:22" x14ac:dyDescent="0.25">
      <c r="A5409" t="s">
        <v>1569</v>
      </c>
      <c r="B5409">
        <v>326941</v>
      </c>
      <c r="C5409" t="s">
        <v>2115</v>
      </c>
      <c r="D5409" t="s">
        <v>3901</v>
      </c>
      <c r="E5409" t="s">
        <v>1572</v>
      </c>
      <c r="F5409" t="s">
        <v>11365</v>
      </c>
      <c r="G5409" t="s">
        <v>7487</v>
      </c>
      <c r="H5409" s="2">
        <v>44891</v>
      </c>
      <c r="I5409" s="2">
        <v>44891</v>
      </c>
      <c r="J5409"/>
      <c r="K5409"/>
      <c r="L5409">
        <v>0.01</v>
      </c>
      <c r="M5409" t="s">
        <v>7484</v>
      </c>
      <c r="N5409" t="s">
        <v>3865</v>
      </c>
      <c r="O5409"/>
      <c r="P5409" t="s">
        <v>11366</v>
      </c>
      <c r="Q5409" t="s">
        <v>5570</v>
      </c>
      <c r="R5409" t="s">
        <v>15467</v>
      </c>
      <c r="S5409" t="s">
        <v>15436</v>
      </c>
      <c r="T5409" t="s">
        <v>15437</v>
      </c>
      <c r="U5409" t="s">
        <v>15437</v>
      </c>
      <c r="V5409">
        <v>0</v>
      </c>
    </row>
    <row r="5410" spans="1:22" x14ac:dyDescent="0.25">
      <c r="A5410" t="s">
        <v>1569</v>
      </c>
      <c r="B5410">
        <v>326958</v>
      </c>
      <c r="C5410" t="s">
        <v>11392</v>
      </c>
      <c r="D5410" t="s">
        <v>5690</v>
      </c>
      <c r="E5410" t="s">
        <v>1572</v>
      </c>
      <c r="F5410" t="s">
        <v>11365</v>
      </c>
      <c r="G5410" t="s">
        <v>7487</v>
      </c>
      <c r="H5410" s="2">
        <v>44891</v>
      </c>
      <c r="I5410" s="2">
        <v>44891</v>
      </c>
      <c r="J5410"/>
      <c r="K5410"/>
      <c r="L5410">
        <v>0.01</v>
      </c>
      <c r="M5410" t="s">
        <v>7484</v>
      </c>
      <c r="N5410" t="s">
        <v>3865</v>
      </c>
      <c r="O5410"/>
      <c r="P5410" t="s">
        <v>11366</v>
      </c>
      <c r="Q5410" t="s">
        <v>5570</v>
      </c>
      <c r="R5410" t="s">
        <v>15467</v>
      </c>
      <c r="S5410" t="s">
        <v>15436</v>
      </c>
      <c r="T5410" t="s">
        <v>15437</v>
      </c>
      <c r="U5410" t="s">
        <v>15437</v>
      </c>
      <c r="V5410">
        <v>0</v>
      </c>
    </row>
    <row r="5411" spans="1:22" x14ac:dyDescent="0.25">
      <c r="A5411" t="s">
        <v>1569</v>
      </c>
      <c r="B5411">
        <v>326946</v>
      </c>
      <c r="C5411" t="s">
        <v>1875</v>
      </c>
      <c r="D5411" t="s">
        <v>11983</v>
      </c>
      <c r="E5411" t="s">
        <v>1596</v>
      </c>
      <c r="F5411" t="s">
        <v>11956</v>
      </c>
      <c r="G5411" t="s">
        <v>7490</v>
      </c>
      <c r="H5411" s="2">
        <v>44891</v>
      </c>
      <c r="I5411" s="2">
        <v>44891</v>
      </c>
      <c r="J5411"/>
      <c r="K5411"/>
      <c r="L5411">
        <v>34</v>
      </c>
      <c r="M5411" t="s">
        <v>7484</v>
      </c>
      <c r="N5411" t="s">
        <v>3865</v>
      </c>
      <c r="O5411"/>
      <c r="P5411" t="s">
        <v>11957</v>
      </c>
      <c r="Q5411" t="s">
        <v>4910</v>
      </c>
      <c r="R5411" t="s">
        <v>15463</v>
      </c>
      <c r="S5411" t="s">
        <v>15436</v>
      </c>
      <c r="T5411" t="s">
        <v>15437</v>
      </c>
      <c r="U5411" t="s">
        <v>15437</v>
      </c>
      <c r="V5411">
        <v>0.89473684210526316</v>
      </c>
    </row>
    <row r="5412" spans="1:22" x14ac:dyDescent="0.25">
      <c r="A5412" t="s">
        <v>1569</v>
      </c>
      <c r="B5412">
        <v>298716</v>
      </c>
      <c r="C5412" t="s">
        <v>1837</v>
      </c>
      <c r="D5412" t="s">
        <v>4413</v>
      </c>
      <c r="E5412" t="s">
        <v>1572</v>
      </c>
      <c r="F5412" t="s">
        <v>4372</v>
      </c>
      <c r="G5412" t="s">
        <v>4268</v>
      </c>
      <c r="H5412" s="2">
        <v>44891</v>
      </c>
      <c r="I5412" s="2">
        <v>44891</v>
      </c>
      <c r="J5412"/>
      <c r="K5412"/>
      <c r="L5412">
        <v>0.01</v>
      </c>
      <c r="M5412" t="s">
        <v>4269</v>
      </c>
      <c r="N5412" t="s">
        <v>4199</v>
      </c>
      <c r="O5412"/>
      <c r="P5412" t="s">
        <v>4373</v>
      </c>
      <c r="Q5412" t="s">
        <v>4374</v>
      </c>
      <c r="R5412" t="s">
        <v>15449</v>
      </c>
      <c r="S5412" t="s">
        <v>15436</v>
      </c>
      <c r="T5412" t="s">
        <v>15437</v>
      </c>
      <c r="U5412" t="s">
        <v>15437</v>
      </c>
      <c r="V5412">
        <v>0</v>
      </c>
    </row>
    <row r="5413" spans="1:22" x14ac:dyDescent="0.25">
      <c r="A5413" t="s">
        <v>1569</v>
      </c>
      <c r="B5413">
        <v>326933</v>
      </c>
      <c r="C5413" t="s">
        <v>1796</v>
      </c>
      <c r="D5413" t="s">
        <v>2857</v>
      </c>
      <c r="E5413" t="s">
        <v>1607</v>
      </c>
      <c r="F5413" t="s">
        <v>8803</v>
      </c>
      <c r="G5413" t="s">
        <v>7483</v>
      </c>
      <c r="H5413" s="2">
        <v>44890</v>
      </c>
      <c r="I5413" s="2">
        <v>45509</v>
      </c>
      <c r="J5413"/>
      <c r="K5413"/>
      <c r="L5413">
        <v>38</v>
      </c>
      <c r="M5413" t="s">
        <v>7484</v>
      </c>
      <c r="N5413" t="s">
        <v>3865</v>
      </c>
      <c r="O5413"/>
      <c r="P5413" t="s">
        <v>8763</v>
      </c>
      <c r="Q5413" t="s">
        <v>4424</v>
      </c>
      <c r="R5413" t="s">
        <v>15467</v>
      </c>
      <c r="S5413" t="s">
        <v>15436</v>
      </c>
      <c r="T5413" t="s">
        <v>15437</v>
      </c>
      <c r="U5413" t="s">
        <v>15437</v>
      </c>
      <c r="V5413">
        <v>1</v>
      </c>
    </row>
    <row r="5414" spans="1:22" x14ac:dyDescent="0.25">
      <c r="A5414" t="s">
        <v>1569</v>
      </c>
      <c r="B5414">
        <v>326914</v>
      </c>
      <c r="C5414" t="s">
        <v>3294</v>
      </c>
      <c r="D5414" t="s">
        <v>8804</v>
      </c>
      <c r="E5414" t="s">
        <v>1572</v>
      </c>
      <c r="F5414" t="s">
        <v>8762</v>
      </c>
      <c r="G5414" t="s">
        <v>7490</v>
      </c>
      <c r="H5414" s="2">
        <v>44890</v>
      </c>
      <c r="I5414" s="2">
        <v>44890</v>
      </c>
      <c r="J5414"/>
      <c r="K5414"/>
      <c r="L5414">
        <v>0.01</v>
      </c>
      <c r="M5414" t="s">
        <v>7484</v>
      </c>
      <c r="N5414" t="s">
        <v>3865</v>
      </c>
      <c r="O5414"/>
      <c r="P5414" t="s">
        <v>8763</v>
      </c>
      <c r="Q5414" t="s">
        <v>4424</v>
      </c>
      <c r="R5414" t="s">
        <v>15467</v>
      </c>
      <c r="S5414" t="s">
        <v>15436</v>
      </c>
      <c r="T5414" t="s">
        <v>15437</v>
      </c>
      <c r="U5414" t="s">
        <v>15437</v>
      </c>
      <c r="V5414">
        <v>0</v>
      </c>
    </row>
    <row r="5415" spans="1:22" x14ac:dyDescent="0.25">
      <c r="A5415" t="s">
        <v>1569</v>
      </c>
      <c r="B5415">
        <v>326919</v>
      </c>
      <c r="C5415" t="s">
        <v>2258</v>
      </c>
      <c r="D5415" t="s">
        <v>10873</v>
      </c>
      <c r="E5415" t="s">
        <v>1572</v>
      </c>
      <c r="F5415" t="s">
        <v>10850</v>
      </c>
      <c r="G5415" t="s">
        <v>7490</v>
      </c>
      <c r="H5415" s="2">
        <v>44890</v>
      </c>
      <c r="I5415" s="2">
        <v>44890</v>
      </c>
      <c r="J5415"/>
      <c r="K5415"/>
      <c r="L5415">
        <v>0.01</v>
      </c>
      <c r="M5415" t="s">
        <v>7484</v>
      </c>
      <c r="N5415" t="s">
        <v>3865</v>
      </c>
      <c r="O5415"/>
      <c r="P5415" t="s">
        <v>10847</v>
      </c>
      <c r="Q5415" t="s">
        <v>3922</v>
      </c>
      <c r="R5415" t="s">
        <v>15468</v>
      </c>
      <c r="S5415" t="s">
        <v>15436</v>
      </c>
      <c r="T5415" t="s">
        <v>15437</v>
      </c>
      <c r="U5415" t="s">
        <v>15437</v>
      </c>
      <c r="V5415">
        <v>0</v>
      </c>
    </row>
    <row r="5416" spans="1:22" x14ac:dyDescent="0.25">
      <c r="A5416" t="s">
        <v>1569</v>
      </c>
      <c r="B5416">
        <v>326928</v>
      </c>
      <c r="C5416" t="s">
        <v>1587</v>
      </c>
      <c r="D5416" t="s">
        <v>5971</v>
      </c>
      <c r="E5416" t="s">
        <v>1572</v>
      </c>
      <c r="F5416" t="s">
        <v>10850</v>
      </c>
      <c r="G5416" t="s">
        <v>7490</v>
      </c>
      <c r="H5416" s="2">
        <v>44890</v>
      </c>
      <c r="I5416" s="2">
        <v>44890</v>
      </c>
      <c r="J5416"/>
      <c r="K5416"/>
      <c r="L5416">
        <v>0.01</v>
      </c>
      <c r="M5416" t="s">
        <v>7484</v>
      </c>
      <c r="N5416" t="s">
        <v>3865</v>
      </c>
      <c r="O5416"/>
      <c r="P5416" t="s">
        <v>10847</v>
      </c>
      <c r="Q5416" t="s">
        <v>3922</v>
      </c>
      <c r="R5416" t="s">
        <v>15468</v>
      </c>
      <c r="S5416" t="s">
        <v>15436</v>
      </c>
      <c r="T5416" t="s">
        <v>15437</v>
      </c>
      <c r="U5416" t="s">
        <v>15437</v>
      </c>
      <c r="V5416">
        <v>0</v>
      </c>
    </row>
    <row r="5417" spans="1:22" x14ac:dyDescent="0.25">
      <c r="A5417" t="s">
        <v>1569</v>
      </c>
      <c r="B5417">
        <v>326898</v>
      </c>
      <c r="C5417" t="s">
        <v>3432</v>
      </c>
      <c r="D5417" t="s">
        <v>9310</v>
      </c>
      <c r="E5417" t="s">
        <v>1607</v>
      </c>
      <c r="F5417" t="s">
        <v>12034</v>
      </c>
      <c r="G5417" t="s">
        <v>7490</v>
      </c>
      <c r="H5417" s="2">
        <v>44890</v>
      </c>
      <c r="I5417" s="2">
        <v>44890</v>
      </c>
      <c r="J5417"/>
      <c r="K5417"/>
      <c r="L5417">
        <v>38</v>
      </c>
      <c r="M5417" t="s">
        <v>7484</v>
      </c>
      <c r="N5417" t="s">
        <v>1714</v>
      </c>
      <c r="O5417"/>
      <c r="P5417" t="s">
        <v>12032</v>
      </c>
      <c r="Q5417" t="s">
        <v>3219</v>
      </c>
      <c r="R5417" t="s">
        <v>15462</v>
      </c>
      <c r="S5417" t="s">
        <v>15436</v>
      </c>
      <c r="T5417" t="s">
        <v>15437</v>
      </c>
      <c r="U5417" t="s">
        <v>15437</v>
      </c>
      <c r="V5417">
        <v>1</v>
      </c>
    </row>
    <row r="5418" spans="1:22" x14ac:dyDescent="0.25">
      <c r="A5418" t="s">
        <v>1569</v>
      </c>
      <c r="B5418">
        <v>326905</v>
      </c>
      <c r="C5418" t="s">
        <v>4484</v>
      </c>
      <c r="D5418" t="s">
        <v>8805</v>
      </c>
      <c r="E5418" t="s">
        <v>1572</v>
      </c>
      <c r="F5418" t="s">
        <v>8762</v>
      </c>
      <c r="G5418" t="s">
        <v>7490</v>
      </c>
      <c r="H5418" s="2">
        <v>44889</v>
      </c>
      <c r="I5418" s="2">
        <v>44889</v>
      </c>
      <c r="J5418"/>
      <c r="K5418"/>
      <c r="L5418">
        <v>0.01</v>
      </c>
      <c r="M5418" t="s">
        <v>7484</v>
      </c>
      <c r="N5418" t="s">
        <v>3865</v>
      </c>
      <c r="O5418"/>
      <c r="P5418" t="s">
        <v>8763</v>
      </c>
      <c r="Q5418" t="s">
        <v>4424</v>
      </c>
      <c r="R5418" t="s">
        <v>15467</v>
      </c>
      <c r="S5418" t="s">
        <v>15436</v>
      </c>
      <c r="T5418" t="s">
        <v>15437</v>
      </c>
      <c r="U5418" t="s">
        <v>15437</v>
      </c>
      <c r="V5418">
        <v>0</v>
      </c>
    </row>
    <row r="5419" spans="1:22" x14ac:dyDescent="0.25">
      <c r="A5419" t="s">
        <v>1569</v>
      </c>
      <c r="B5419">
        <v>326915</v>
      </c>
      <c r="C5419" t="s">
        <v>1948</v>
      </c>
      <c r="D5419" t="s">
        <v>1876</v>
      </c>
      <c r="E5419" t="s">
        <v>1572</v>
      </c>
      <c r="F5419" t="s">
        <v>8762</v>
      </c>
      <c r="G5419" t="s">
        <v>7490</v>
      </c>
      <c r="H5419" s="2">
        <v>44889</v>
      </c>
      <c r="I5419" s="2">
        <v>44889</v>
      </c>
      <c r="J5419"/>
      <c r="K5419"/>
      <c r="L5419">
        <v>0.01</v>
      </c>
      <c r="M5419" t="s">
        <v>7484</v>
      </c>
      <c r="N5419" t="s">
        <v>3865</v>
      </c>
      <c r="O5419"/>
      <c r="P5419" t="s">
        <v>8763</v>
      </c>
      <c r="Q5419" t="s">
        <v>4424</v>
      </c>
      <c r="R5419" t="s">
        <v>15467</v>
      </c>
      <c r="S5419" t="s">
        <v>15436</v>
      </c>
      <c r="T5419" t="s">
        <v>15437</v>
      </c>
      <c r="U5419" t="s">
        <v>15437</v>
      </c>
      <c r="V5419">
        <v>0</v>
      </c>
    </row>
    <row r="5420" spans="1:22" x14ac:dyDescent="0.25">
      <c r="A5420" t="s">
        <v>1569</v>
      </c>
      <c r="B5420">
        <v>326906</v>
      </c>
      <c r="C5420" t="s">
        <v>2492</v>
      </c>
      <c r="D5420" t="s">
        <v>8806</v>
      </c>
      <c r="E5420" t="s">
        <v>1596</v>
      </c>
      <c r="F5420" t="s">
        <v>8798</v>
      </c>
      <c r="G5420" t="s">
        <v>7671</v>
      </c>
      <c r="H5420" s="2">
        <v>44889</v>
      </c>
      <c r="I5420" s="2">
        <v>45761</v>
      </c>
      <c r="J5420"/>
      <c r="K5420"/>
      <c r="L5420">
        <v>20</v>
      </c>
      <c r="M5420" t="s">
        <v>7484</v>
      </c>
      <c r="N5420" t="s">
        <v>3865</v>
      </c>
      <c r="O5420"/>
      <c r="P5420" t="s">
        <v>8763</v>
      </c>
      <c r="Q5420" t="s">
        <v>4424</v>
      </c>
      <c r="R5420" t="s">
        <v>15467</v>
      </c>
      <c r="S5420" t="s">
        <v>15436</v>
      </c>
      <c r="T5420" t="s">
        <v>15437</v>
      </c>
      <c r="U5420" t="s">
        <v>15437</v>
      </c>
      <c r="V5420">
        <v>0.52631578947368418</v>
      </c>
    </row>
    <row r="5421" spans="1:22" x14ac:dyDescent="0.25">
      <c r="A5421" t="s">
        <v>1569</v>
      </c>
      <c r="B5421">
        <v>326865</v>
      </c>
      <c r="C5421" t="s">
        <v>3878</v>
      </c>
      <c r="D5421" t="s">
        <v>9656</v>
      </c>
      <c r="E5421" t="s">
        <v>1572</v>
      </c>
      <c r="F5421" t="s">
        <v>9604</v>
      </c>
      <c r="G5421" t="s">
        <v>7490</v>
      </c>
      <c r="H5421" s="2">
        <v>44889</v>
      </c>
      <c r="I5421" s="2">
        <v>44889</v>
      </c>
      <c r="J5421"/>
      <c r="K5421"/>
      <c r="L5421">
        <v>0.01</v>
      </c>
      <c r="M5421" t="s">
        <v>7484</v>
      </c>
      <c r="N5421" t="s">
        <v>4199</v>
      </c>
      <c r="O5421"/>
      <c r="P5421" t="s">
        <v>9605</v>
      </c>
      <c r="Q5421" t="s">
        <v>4702</v>
      </c>
      <c r="R5421" t="s">
        <v>15449</v>
      </c>
      <c r="S5421" t="s">
        <v>15436</v>
      </c>
      <c r="T5421" t="s">
        <v>15437</v>
      </c>
      <c r="U5421" t="s">
        <v>15437</v>
      </c>
      <c r="V5421">
        <v>0</v>
      </c>
    </row>
    <row r="5422" spans="1:22" x14ac:dyDescent="0.25">
      <c r="A5422" t="s">
        <v>1569</v>
      </c>
      <c r="B5422">
        <v>326929</v>
      </c>
      <c r="C5422" t="s">
        <v>10253</v>
      </c>
      <c r="D5422" t="s">
        <v>10254</v>
      </c>
      <c r="E5422" t="s">
        <v>1572</v>
      </c>
      <c r="F5422" t="s">
        <v>10225</v>
      </c>
      <c r="G5422" t="s">
        <v>7490</v>
      </c>
      <c r="H5422" s="2">
        <v>44889</v>
      </c>
      <c r="I5422" s="2">
        <v>44893</v>
      </c>
      <c r="J5422"/>
      <c r="K5422"/>
      <c r="L5422">
        <v>0.01</v>
      </c>
      <c r="M5422" t="s">
        <v>7484</v>
      </c>
      <c r="N5422" t="s">
        <v>4199</v>
      </c>
      <c r="O5422"/>
      <c r="P5422" t="s">
        <v>10220</v>
      </c>
      <c r="Q5422" t="s">
        <v>5093</v>
      </c>
      <c r="R5422" t="s">
        <v>15449</v>
      </c>
      <c r="S5422" t="s">
        <v>15436</v>
      </c>
      <c r="T5422" t="s">
        <v>15437</v>
      </c>
      <c r="U5422" t="s">
        <v>15437</v>
      </c>
      <c r="V5422">
        <v>0</v>
      </c>
    </row>
    <row r="5423" spans="1:22" x14ac:dyDescent="0.25">
      <c r="A5423" t="s">
        <v>1569</v>
      </c>
      <c r="B5423">
        <v>326850</v>
      </c>
      <c r="C5423" t="s">
        <v>8201</v>
      </c>
      <c r="D5423" t="s">
        <v>8883</v>
      </c>
      <c r="E5423" t="s">
        <v>1596</v>
      </c>
      <c r="F5423" t="s">
        <v>12948</v>
      </c>
      <c r="G5423" t="s">
        <v>7490</v>
      </c>
      <c r="H5423" s="2">
        <v>44889</v>
      </c>
      <c r="I5423" s="2">
        <v>44889</v>
      </c>
      <c r="J5423"/>
      <c r="K5423"/>
      <c r="L5423">
        <v>13.5</v>
      </c>
      <c r="M5423" t="s">
        <v>7484</v>
      </c>
      <c r="N5423" t="s">
        <v>1714</v>
      </c>
      <c r="O5423"/>
      <c r="P5423" t="s">
        <v>12946</v>
      </c>
      <c r="Q5423" t="s">
        <v>2671</v>
      </c>
      <c r="R5423" t="s">
        <v>15461</v>
      </c>
      <c r="S5423" t="s">
        <v>15436</v>
      </c>
      <c r="T5423" t="s">
        <v>15437</v>
      </c>
      <c r="U5423" t="s">
        <v>15437</v>
      </c>
      <c r="V5423">
        <v>0.35526315789473684</v>
      </c>
    </row>
    <row r="5424" spans="1:22" x14ac:dyDescent="0.25">
      <c r="A5424" t="s">
        <v>1569</v>
      </c>
      <c r="B5424">
        <v>326911</v>
      </c>
      <c r="C5424" t="s">
        <v>2765</v>
      </c>
      <c r="D5424" t="s">
        <v>5394</v>
      </c>
      <c r="E5424" t="s">
        <v>1572</v>
      </c>
      <c r="F5424" t="s">
        <v>5365</v>
      </c>
      <c r="G5424" t="s">
        <v>4268</v>
      </c>
      <c r="H5424" s="2">
        <v>44889</v>
      </c>
      <c r="I5424" s="2">
        <v>44889</v>
      </c>
      <c r="J5424"/>
      <c r="K5424"/>
      <c r="L5424">
        <v>0.01</v>
      </c>
      <c r="M5424" t="s">
        <v>4269</v>
      </c>
      <c r="N5424" t="s">
        <v>1714</v>
      </c>
      <c r="O5424"/>
      <c r="P5424" t="s">
        <v>5366</v>
      </c>
      <c r="Q5424" t="s">
        <v>5367</v>
      </c>
      <c r="R5424" t="s">
        <v>15454</v>
      </c>
      <c r="S5424" t="s">
        <v>15436</v>
      </c>
      <c r="T5424" t="s">
        <v>15437</v>
      </c>
      <c r="U5424" t="s">
        <v>15437</v>
      </c>
      <c r="V5424">
        <v>0</v>
      </c>
    </row>
    <row r="5425" spans="1:22" x14ac:dyDescent="0.25">
      <c r="A5425" t="s">
        <v>1569</v>
      </c>
      <c r="B5425">
        <v>325174</v>
      </c>
      <c r="C5425" t="s">
        <v>2020</v>
      </c>
      <c r="D5425" t="s">
        <v>5577</v>
      </c>
      <c r="E5425" t="s">
        <v>1572</v>
      </c>
      <c r="F5425" t="s">
        <v>5916</v>
      </c>
      <c r="G5425" t="s">
        <v>4268</v>
      </c>
      <c r="H5425" s="2">
        <v>44889</v>
      </c>
      <c r="I5425" s="2">
        <v>44889</v>
      </c>
      <c r="J5425"/>
      <c r="K5425"/>
      <c r="L5425">
        <v>0.01</v>
      </c>
      <c r="M5425" t="s">
        <v>4269</v>
      </c>
      <c r="N5425" t="s">
        <v>3865</v>
      </c>
      <c r="O5425"/>
      <c r="P5425" t="s">
        <v>5917</v>
      </c>
      <c r="Q5425" t="s">
        <v>3978</v>
      </c>
      <c r="R5425" t="s">
        <v>15450</v>
      </c>
      <c r="S5425" t="s">
        <v>15436</v>
      </c>
      <c r="T5425" t="s">
        <v>15437</v>
      </c>
      <c r="U5425" t="s">
        <v>15437</v>
      </c>
      <c r="V5425">
        <v>0</v>
      </c>
    </row>
    <row r="5426" spans="1:22" x14ac:dyDescent="0.25">
      <c r="A5426" t="s">
        <v>1569</v>
      </c>
      <c r="B5426">
        <v>326846</v>
      </c>
      <c r="C5426" t="s">
        <v>1932</v>
      </c>
      <c r="D5426" t="s">
        <v>5955</v>
      </c>
      <c r="E5426" t="s">
        <v>1572</v>
      </c>
      <c r="F5426" t="s">
        <v>5938</v>
      </c>
      <c r="G5426" t="s">
        <v>4294</v>
      </c>
      <c r="H5426" s="2">
        <v>44889</v>
      </c>
      <c r="I5426" s="2">
        <v>44889</v>
      </c>
      <c r="J5426"/>
      <c r="K5426"/>
      <c r="L5426">
        <v>0.01</v>
      </c>
      <c r="M5426" t="s">
        <v>4269</v>
      </c>
      <c r="N5426" t="s">
        <v>3865</v>
      </c>
      <c r="O5426"/>
      <c r="P5426" t="s">
        <v>5936</v>
      </c>
      <c r="Q5426" t="s">
        <v>5937</v>
      </c>
      <c r="R5426" t="s">
        <v>15448</v>
      </c>
      <c r="S5426" t="s">
        <v>15436</v>
      </c>
      <c r="T5426" t="s">
        <v>15437</v>
      </c>
      <c r="U5426" t="s">
        <v>15437</v>
      </c>
      <c r="V5426">
        <v>0</v>
      </c>
    </row>
    <row r="5427" spans="1:22" x14ac:dyDescent="0.25">
      <c r="A5427" t="s">
        <v>1569</v>
      </c>
      <c r="B5427">
        <v>326862</v>
      </c>
      <c r="C5427" t="s">
        <v>2595</v>
      </c>
      <c r="D5427" t="s">
        <v>5956</v>
      </c>
      <c r="E5427" t="s">
        <v>1572</v>
      </c>
      <c r="F5427" t="s">
        <v>5938</v>
      </c>
      <c r="G5427" t="s">
        <v>4294</v>
      </c>
      <c r="H5427" s="2">
        <v>44889</v>
      </c>
      <c r="I5427" s="2">
        <v>44889</v>
      </c>
      <c r="J5427"/>
      <c r="K5427"/>
      <c r="L5427">
        <v>0.01</v>
      </c>
      <c r="M5427" t="s">
        <v>4269</v>
      </c>
      <c r="N5427" t="s">
        <v>3865</v>
      </c>
      <c r="O5427"/>
      <c r="P5427" t="s">
        <v>5936</v>
      </c>
      <c r="Q5427" t="s">
        <v>5937</v>
      </c>
      <c r="R5427" t="s">
        <v>15448</v>
      </c>
      <c r="S5427" t="s">
        <v>15436</v>
      </c>
      <c r="T5427" t="s">
        <v>15437</v>
      </c>
      <c r="U5427" t="s">
        <v>15437</v>
      </c>
      <c r="V5427">
        <v>0</v>
      </c>
    </row>
    <row r="5428" spans="1:22" x14ac:dyDescent="0.25">
      <c r="A5428" t="s">
        <v>1569</v>
      </c>
      <c r="B5428">
        <v>326869</v>
      </c>
      <c r="C5428" t="s">
        <v>2076</v>
      </c>
      <c r="D5428" t="s">
        <v>8049</v>
      </c>
      <c r="E5428" t="s">
        <v>1572</v>
      </c>
      <c r="F5428" t="s">
        <v>8762</v>
      </c>
      <c r="G5428" t="s">
        <v>7490</v>
      </c>
      <c r="H5428" s="2">
        <v>44888</v>
      </c>
      <c r="I5428" s="2">
        <v>44888</v>
      </c>
      <c r="J5428"/>
      <c r="K5428"/>
      <c r="L5428">
        <v>0.01</v>
      </c>
      <c r="M5428" t="s">
        <v>7484</v>
      </c>
      <c r="N5428" t="s">
        <v>3865</v>
      </c>
      <c r="O5428"/>
      <c r="P5428" t="s">
        <v>8763</v>
      </c>
      <c r="Q5428" t="s">
        <v>4424</v>
      </c>
      <c r="R5428" t="s">
        <v>15467</v>
      </c>
      <c r="S5428" t="s">
        <v>15436</v>
      </c>
      <c r="T5428" t="s">
        <v>15437</v>
      </c>
      <c r="U5428" t="s">
        <v>15437</v>
      </c>
      <c r="V5428">
        <v>0</v>
      </c>
    </row>
    <row r="5429" spans="1:22" x14ac:dyDescent="0.25">
      <c r="A5429" t="s">
        <v>1569</v>
      </c>
      <c r="B5429">
        <v>326463</v>
      </c>
      <c r="C5429" t="s">
        <v>14262</v>
      </c>
      <c r="D5429" t="s">
        <v>14263</v>
      </c>
      <c r="E5429" t="s">
        <v>1607</v>
      </c>
      <c r="F5429" t="s">
        <v>14225</v>
      </c>
      <c r="G5429" t="s">
        <v>14226</v>
      </c>
      <c r="H5429" s="2">
        <v>44888</v>
      </c>
      <c r="I5429" s="2">
        <v>44888</v>
      </c>
      <c r="J5429"/>
      <c r="K5429"/>
      <c r="L5429">
        <v>38</v>
      </c>
      <c r="M5429" t="s">
        <v>7484</v>
      </c>
      <c r="N5429" t="s">
        <v>1714</v>
      </c>
      <c r="O5429" t="s">
        <v>7120</v>
      </c>
      <c r="P5429" t="s">
        <v>14227</v>
      </c>
      <c r="Q5429" t="s">
        <v>83</v>
      </c>
      <c r="R5429" t="s">
        <v>83</v>
      </c>
      <c r="S5429" t="s">
        <v>15436</v>
      </c>
      <c r="T5429" t="s">
        <v>15437</v>
      </c>
      <c r="U5429" t="s">
        <v>15437</v>
      </c>
      <c r="V5429">
        <v>1</v>
      </c>
    </row>
    <row r="5430" spans="1:22" x14ac:dyDescent="0.25">
      <c r="A5430" t="s">
        <v>1569</v>
      </c>
      <c r="B5430">
        <v>298710</v>
      </c>
      <c r="C5430" t="s">
        <v>4131</v>
      </c>
      <c r="D5430" t="s">
        <v>7861</v>
      </c>
      <c r="E5430" t="s">
        <v>1572</v>
      </c>
      <c r="F5430" t="s">
        <v>12183</v>
      </c>
      <c r="G5430" t="s">
        <v>7490</v>
      </c>
      <c r="H5430" s="2">
        <v>44887</v>
      </c>
      <c r="I5430" s="2">
        <v>44887</v>
      </c>
      <c r="J5430"/>
      <c r="K5430"/>
      <c r="L5430">
        <v>0.01</v>
      </c>
      <c r="M5430" t="s">
        <v>7484</v>
      </c>
      <c r="N5430" t="s">
        <v>3865</v>
      </c>
      <c r="O5430"/>
      <c r="P5430" t="s">
        <v>12181</v>
      </c>
      <c r="Q5430" t="s">
        <v>6091</v>
      </c>
      <c r="R5430" t="s">
        <v>15463</v>
      </c>
      <c r="S5430" t="s">
        <v>15436</v>
      </c>
      <c r="T5430" t="s">
        <v>15437</v>
      </c>
      <c r="U5430" t="s">
        <v>15437</v>
      </c>
      <c r="V5430">
        <v>0</v>
      </c>
    </row>
    <row r="5431" spans="1:22" x14ac:dyDescent="0.25">
      <c r="A5431" t="s">
        <v>1569</v>
      </c>
      <c r="B5431">
        <v>326802</v>
      </c>
      <c r="C5431" t="s">
        <v>1963</v>
      </c>
      <c r="D5431" t="s">
        <v>5058</v>
      </c>
      <c r="E5431" t="s">
        <v>1572</v>
      </c>
      <c r="F5431" t="s">
        <v>5026</v>
      </c>
      <c r="G5431" t="s">
        <v>4268</v>
      </c>
      <c r="H5431" s="2">
        <v>44886</v>
      </c>
      <c r="I5431" s="2">
        <v>45327</v>
      </c>
      <c r="J5431"/>
      <c r="K5431"/>
      <c r="L5431">
        <v>0.01</v>
      </c>
      <c r="M5431" t="s">
        <v>4269</v>
      </c>
      <c r="N5431" t="s">
        <v>1714</v>
      </c>
      <c r="O5431"/>
      <c r="P5431" t="s">
        <v>5024</v>
      </c>
      <c r="Q5431" t="s">
        <v>3013</v>
      </c>
      <c r="R5431" t="s">
        <v>15454</v>
      </c>
      <c r="S5431" t="s">
        <v>15436</v>
      </c>
      <c r="T5431" t="s">
        <v>15437</v>
      </c>
      <c r="U5431" t="s">
        <v>15437</v>
      </c>
      <c r="V5431">
        <v>0</v>
      </c>
    </row>
    <row r="5432" spans="1:22" x14ac:dyDescent="0.25">
      <c r="A5432" t="s">
        <v>1569</v>
      </c>
      <c r="B5432">
        <v>326820</v>
      </c>
      <c r="C5432" t="s">
        <v>5083</v>
      </c>
      <c r="D5432" t="s">
        <v>2675</v>
      </c>
      <c r="E5432" t="s">
        <v>1607</v>
      </c>
      <c r="F5432" t="s">
        <v>5076</v>
      </c>
      <c r="G5432" t="s">
        <v>4294</v>
      </c>
      <c r="H5432" s="2">
        <v>44886</v>
      </c>
      <c r="I5432" s="2">
        <v>44991</v>
      </c>
      <c r="J5432"/>
      <c r="K5432"/>
      <c r="L5432">
        <v>38</v>
      </c>
      <c r="M5432" t="s">
        <v>4269</v>
      </c>
      <c r="N5432" t="s">
        <v>1714</v>
      </c>
      <c r="O5432"/>
      <c r="P5432" t="s">
        <v>5077</v>
      </c>
      <c r="Q5432" t="s">
        <v>5078</v>
      </c>
      <c r="R5432" t="s">
        <v>15447</v>
      </c>
      <c r="S5432" t="s">
        <v>15436</v>
      </c>
      <c r="T5432" t="s">
        <v>15437</v>
      </c>
      <c r="U5432" t="s">
        <v>15437</v>
      </c>
      <c r="V5432">
        <v>1</v>
      </c>
    </row>
    <row r="5433" spans="1:22" x14ac:dyDescent="0.25">
      <c r="A5433" t="s">
        <v>1569</v>
      </c>
      <c r="B5433">
        <v>326829</v>
      </c>
      <c r="C5433" t="s">
        <v>4282</v>
      </c>
      <c r="D5433" t="s">
        <v>5716</v>
      </c>
      <c r="E5433" t="s">
        <v>1607</v>
      </c>
      <c r="F5433" t="s">
        <v>5710</v>
      </c>
      <c r="G5433" t="s">
        <v>4294</v>
      </c>
      <c r="H5433" s="2">
        <v>44886</v>
      </c>
      <c r="I5433" s="2">
        <v>45803</v>
      </c>
      <c r="J5433"/>
      <c r="K5433"/>
      <c r="L5433">
        <v>38</v>
      </c>
      <c r="M5433" t="s">
        <v>4269</v>
      </c>
      <c r="N5433" t="s">
        <v>1714</v>
      </c>
      <c r="O5433"/>
      <c r="P5433" t="s">
        <v>5703</v>
      </c>
      <c r="Q5433" t="s">
        <v>5704</v>
      </c>
      <c r="R5433" t="s">
        <v>15447</v>
      </c>
      <c r="S5433" t="s">
        <v>15436</v>
      </c>
      <c r="T5433" t="s">
        <v>15437</v>
      </c>
      <c r="U5433" t="s">
        <v>15437</v>
      </c>
      <c r="V5433">
        <v>1</v>
      </c>
    </row>
    <row r="5434" spans="1:22" x14ac:dyDescent="0.25">
      <c r="A5434" t="s">
        <v>1569</v>
      </c>
      <c r="B5434">
        <v>326437</v>
      </c>
      <c r="C5434" t="s">
        <v>2423</v>
      </c>
      <c r="D5434" t="s">
        <v>3391</v>
      </c>
      <c r="E5434" t="s">
        <v>1607</v>
      </c>
      <c r="F5434" t="s">
        <v>6487</v>
      </c>
      <c r="G5434" t="s">
        <v>4294</v>
      </c>
      <c r="H5434" s="2">
        <v>44886</v>
      </c>
      <c r="I5434" s="2">
        <v>44886</v>
      </c>
      <c r="J5434"/>
      <c r="K5434"/>
      <c r="L5434">
        <v>38</v>
      </c>
      <c r="M5434" t="s">
        <v>4269</v>
      </c>
      <c r="N5434" t="s">
        <v>3482</v>
      </c>
      <c r="O5434"/>
      <c r="P5434" t="s">
        <v>6481</v>
      </c>
      <c r="Q5434" t="s">
        <v>6482</v>
      </c>
      <c r="R5434" t="s">
        <v>15450</v>
      </c>
      <c r="S5434" t="s">
        <v>15436</v>
      </c>
      <c r="T5434" t="s">
        <v>15437</v>
      </c>
      <c r="U5434" t="s">
        <v>15437</v>
      </c>
      <c r="V5434">
        <v>1</v>
      </c>
    </row>
    <row r="5435" spans="1:22" x14ac:dyDescent="0.25">
      <c r="A5435" t="s">
        <v>1569</v>
      </c>
      <c r="B5435">
        <v>298702</v>
      </c>
      <c r="C5435" t="s">
        <v>3969</v>
      </c>
      <c r="D5435" t="s">
        <v>6504</v>
      </c>
      <c r="E5435" t="s">
        <v>1607</v>
      </c>
      <c r="F5435" t="s">
        <v>6508</v>
      </c>
      <c r="G5435" t="s">
        <v>4294</v>
      </c>
      <c r="H5435" s="2">
        <v>44886</v>
      </c>
      <c r="I5435" s="2">
        <v>45607</v>
      </c>
      <c r="J5435"/>
      <c r="K5435"/>
      <c r="L5435">
        <v>38</v>
      </c>
      <c r="M5435" t="s">
        <v>4269</v>
      </c>
      <c r="N5435" t="s">
        <v>1576</v>
      </c>
      <c r="O5435"/>
      <c r="P5435" t="s">
        <v>6500</v>
      </c>
      <c r="Q5435" t="s">
        <v>6501</v>
      </c>
      <c r="R5435" t="s">
        <v>15453</v>
      </c>
      <c r="S5435" t="s">
        <v>15436</v>
      </c>
      <c r="T5435" t="s">
        <v>15437</v>
      </c>
      <c r="U5435" t="s">
        <v>15437</v>
      </c>
      <c r="V5435">
        <v>1</v>
      </c>
    </row>
    <row r="5436" spans="1:22" x14ac:dyDescent="0.25">
      <c r="A5436" t="s">
        <v>1569</v>
      </c>
      <c r="B5436">
        <v>326812</v>
      </c>
      <c r="C5436" t="s">
        <v>1837</v>
      </c>
      <c r="D5436" t="s">
        <v>4054</v>
      </c>
      <c r="E5436" t="s">
        <v>1607</v>
      </c>
      <c r="F5436" t="s">
        <v>15827</v>
      </c>
      <c r="G5436" t="s">
        <v>4326</v>
      </c>
      <c r="H5436" s="2">
        <v>44886</v>
      </c>
      <c r="I5436" s="2">
        <v>45803</v>
      </c>
      <c r="J5436"/>
      <c r="K5436"/>
      <c r="L5436">
        <v>38</v>
      </c>
      <c r="M5436" t="s">
        <v>4269</v>
      </c>
      <c r="N5436" t="s">
        <v>1576</v>
      </c>
      <c r="O5436"/>
      <c r="P5436" t="s">
        <v>6670</v>
      </c>
      <c r="Q5436" t="s">
        <v>6671</v>
      </c>
      <c r="R5436" t="s">
        <v>15453</v>
      </c>
      <c r="S5436" t="s">
        <v>15436</v>
      </c>
      <c r="T5436" t="s">
        <v>15437</v>
      </c>
      <c r="U5436" t="s">
        <v>1566</v>
      </c>
      <c r="V5436">
        <v>1</v>
      </c>
    </row>
    <row r="5437" spans="1:22" x14ac:dyDescent="0.25">
      <c r="A5437" t="s">
        <v>1569</v>
      </c>
      <c r="B5437">
        <v>326815</v>
      </c>
      <c r="C5437" t="s">
        <v>4612</v>
      </c>
      <c r="D5437" t="s">
        <v>6677</v>
      </c>
      <c r="E5437" t="s">
        <v>1572</v>
      </c>
      <c r="F5437" t="s">
        <v>6669</v>
      </c>
      <c r="G5437" t="s">
        <v>4268</v>
      </c>
      <c r="H5437" s="2">
        <v>44886</v>
      </c>
      <c r="I5437" s="2">
        <v>44886</v>
      </c>
      <c r="J5437"/>
      <c r="K5437"/>
      <c r="L5437">
        <v>0.01</v>
      </c>
      <c r="M5437" t="s">
        <v>4269</v>
      </c>
      <c r="N5437" t="s">
        <v>1576</v>
      </c>
      <c r="O5437"/>
      <c r="P5437" t="s">
        <v>6670</v>
      </c>
      <c r="Q5437" t="s">
        <v>6671</v>
      </c>
      <c r="R5437" t="s">
        <v>15453</v>
      </c>
      <c r="S5437" t="s">
        <v>15436</v>
      </c>
      <c r="T5437" t="s">
        <v>15437</v>
      </c>
      <c r="U5437" t="s">
        <v>15437</v>
      </c>
      <c r="V5437">
        <v>0</v>
      </c>
    </row>
    <row r="5438" spans="1:22" x14ac:dyDescent="0.25">
      <c r="A5438" t="s">
        <v>1569</v>
      </c>
      <c r="B5438">
        <v>326835</v>
      </c>
      <c r="C5438" t="s">
        <v>1750</v>
      </c>
      <c r="D5438" t="s">
        <v>5400</v>
      </c>
      <c r="E5438" t="s">
        <v>1572</v>
      </c>
      <c r="F5438" t="s">
        <v>7558</v>
      </c>
      <c r="G5438" t="s">
        <v>7490</v>
      </c>
      <c r="H5438" s="2">
        <v>44884</v>
      </c>
      <c r="I5438" s="2">
        <v>44884</v>
      </c>
      <c r="J5438"/>
      <c r="K5438"/>
      <c r="L5438">
        <v>0.01</v>
      </c>
      <c r="M5438" t="s">
        <v>7484</v>
      </c>
      <c r="N5438" t="s">
        <v>1714</v>
      </c>
      <c r="O5438"/>
      <c r="P5438" t="s">
        <v>7559</v>
      </c>
      <c r="Q5438" t="s">
        <v>7560</v>
      </c>
      <c r="R5438" t="s">
        <v>15461</v>
      </c>
      <c r="S5438" t="s">
        <v>15436</v>
      </c>
      <c r="T5438" t="s">
        <v>15437</v>
      </c>
      <c r="U5438" t="s">
        <v>15437</v>
      </c>
      <c r="V5438">
        <v>0</v>
      </c>
    </row>
    <row r="5439" spans="1:22" x14ac:dyDescent="0.25">
      <c r="A5439" t="s">
        <v>1569</v>
      </c>
      <c r="B5439">
        <v>326807</v>
      </c>
      <c r="C5439" t="s">
        <v>1829</v>
      </c>
      <c r="D5439" t="s">
        <v>5012</v>
      </c>
      <c r="E5439" t="s">
        <v>1572</v>
      </c>
      <c r="F5439" t="s">
        <v>11895</v>
      </c>
      <c r="G5439" t="s">
        <v>7487</v>
      </c>
      <c r="H5439" s="2">
        <v>44884</v>
      </c>
      <c r="I5439" s="2">
        <v>44884</v>
      </c>
      <c r="J5439"/>
      <c r="K5439"/>
      <c r="L5439">
        <v>0.01</v>
      </c>
      <c r="M5439" t="s">
        <v>7484</v>
      </c>
      <c r="N5439" t="s">
        <v>1714</v>
      </c>
      <c r="O5439"/>
      <c r="P5439" t="s">
        <v>11896</v>
      </c>
      <c r="Q5439" t="s">
        <v>3067</v>
      </c>
      <c r="R5439" t="s">
        <v>15461</v>
      </c>
      <c r="S5439" t="s">
        <v>15436</v>
      </c>
      <c r="T5439" t="s">
        <v>15437</v>
      </c>
      <c r="U5439" t="s">
        <v>15437</v>
      </c>
      <c r="V5439">
        <v>0</v>
      </c>
    </row>
    <row r="5440" spans="1:22" x14ac:dyDescent="0.25">
      <c r="A5440" t="s">
        <v>1569</v>
      </c>
      <c r="B5440">
        <v>326778</v>
      </c>
      <c r="C5440" t="s">
        <v>1864</v>
      </c>
      <c r="D5440" t="s">
        <v>4600</v>
      </c>
      <c r="E5440" t="s">
        <v>1572</v>
      </c>
      <c r="F5440" t="s">
        <v>12436</v>
      </c>
      <c r="G5440" t="s">
        <v>7490</v>
      </c>
      <c r="H5440" s="2">
        <v>44884</v>
      </c>
      <c r="I5440" s="2">
        <v>44884</v>
      </c>
      <c r="J5440"/>
      <c r="K5440"/>
      <c r="L5440">
        <v>0.01</v>
      </c>
      <c r="M5440" t="s">
        <v>7484</v>
      </c>
      <c r="N5440" t="s">
        <v>4199</v>
      </c>
      <c r="O5440"/>
      <c r="P5440" t="s">
        <v>12425</v>
      </c>
      <c r="Q5440" t="s">
        <v>12426</v>
      </c>
      <c r="R5440" t="s">
        <v>15449</v>
      </c>
      <c r="S5440" t="s">
        <v>15436</v>
      </c>
      <c r="T5440" t="s">
        <v>15437</v>
      </c>
      <c r="U5440" t="s">
        <v>15437</v>
      </c>
      <c r="V5440">
        <v>0</v>
      </c>
    </row>
    <row r="5441" spans="1:22" x14ac:dyDescent="0.25">
      <c r="A5441" t="s">
        <v>1569</v>
      </c>
      <c r="B5441">
        <v>326782</v>
      </c>
      <c r="C5441" t="s">
        <v>2269</v>
      </c>
      <c r="D5441" t="s">
        <v>4600</v>
      </c>
      <c r="E5441" t="s">
        <v>1572</v>
      </c>
      <c r="F5441" t="s">
        <v>12436</v>
      </c>
      <c r="G5441" t="s">
        <v>7490</v>
      </c>
      <c r="H5441" s="2">
        <v>44884</v>
      </c>
      <c r="I5441" s="2">
        <v>44884</v>
      </c>
      <c r="J5441"/>
      <c r="K5441"/>
      <c r="L5441">
        <v>0.01</v>
      </c>
      <c r="M5441" t="s">
        <v>7484</v>
      </c>
      <c r="N5441" t="s">
        <v>4199</v>
      </c>
      <c r="O5441"/>
      <c r="P5441" t="s">
        <v>12425</v>
      </c>
      <c r="Q5441" t="s">
        <v>12426</v>
      </c>
      <c r="R5441" t="s">
        <v>15449</v>
      </c>
      <c r="S5441" t="s">
        <v>15436</v>
      </c>
      <c r="T5441" t="s">
        <v>15437</v>
      </c>
      <c r="U5441" t="s">
        <v>15437</v>
      </c>
      <c r="V5441">
        <v>0</v>
      </c>
    </row>
    <row r="5442" spans="1:22" x14ac:dyDescent="0.25">
      <c r="A5442" t="s">
        <v>1569</v>
      </c>
      <c r="B5442">
        <v>326775</v>
      </c>
      <c r="C5442" t="s">
        <v>13895</v>
      </c>
      <c r="D5442" t="s">
        <v>1817</v>
      </c>
      <c r="E5442" t="s">
        <v>1596</v>
      </c>
      <c r="F5442" t="s">
        <v>13860</v>
      </c>
      <c r="G5442" t="s">
        <v>7490</v>
      </c>
      <c r="H5442" s="2">
        <v>44884</v>
      </c>
      <c r="I5442" s="2">
        <v>44884</v>
      </c>
      <c r="J5442"/>
      <c r="K5442"/>
      <c r="L5442">
        <v>26.75</v>
      </c>
      <c r="M5442" t="s">
        <v>7484</v>
      </c>
      <c r="N5442" t="s">
        <v>4199</v>
      </c>
      <c r="O5442"/>
      <c r="P5442" t="s">
        <v>13861</v>
      </c>
      <c r="Q5442" t="s">
        <v>13862</v>
      </c>
      <c r="R5442" t="s">
        <v>15449</v>
      </c>
      <c r="S5442" t="s">
        <v>15436</v>
      </c>
      <c r="T5442" t="s">
        <v>15437</v>
      </c>
      <c r="U5442" t="s">
        <v>15437</v>
      </c>
      <c r="V5442">
        <v>0.70394736842105265</v>
      </c>
    </row>
    <row r="5443" spans="1:22" x14ac:dyDescent="0.25">
      <c r="A5443" t="s">
        <v>1569</v>
      </c>
      <c r="B5443">
        <v>326766</v>
      </c>
      <c r="C5443" t="s">
        <v>2234</v>
      </c>
      <c r="D5443" t="s">
        <v>5695</v>
      </c>
      <c r="E5443" t="s">
        <v>1572</v>
      </c>
      <c r="F5443" t="s">
        <v>5672</v>
      </c>
      <c r="G5443" t="s">
        <v>4268</v>
      </c>
      <c r="H5443" s="2">
        <v>44884</v>
      </c>
      <c r="I5443" s="2">
        <v>44884</v>
      </c>
      <c r="J5443"/>
      <c r="K5443"/>
      <c r="L5443">
        <v>0.01</v>
      </c>
      <c r="M5443" t="s">
        <v>4269</v>
      </c>
      <c r="N5443" t="s">
        <v>1714</v>
      </c>
      <c r="O5443"/>
      <c r="P5443" t="s">
        <v>5673</v>
      </c>
      <c r="Q5443" t="s">
        <v>5674</v>
      </c>
      <c r="R5443" t="s">
        <v>15454</v>
      </c>
      <c r="S5443" t="s">
        <v>15436</v>
      </c>
      <c r="T5443" t="s">
        <v>15437</v>
      </c>
      <c r="U5443" t="s">
        <v>15437</v>
      </c>
      <c r="V5443">
        <v>0</v>
      </c>
    </row>
    <row r="5444" spans="1:22" x14ac:dyDescent="0.25">
      <c r="A5444" t="s">
        <v>1569</v>
      </c>
      <c r="B5444">
        <v>326767</v>
      </c>
      <c r="C5444" t="s">
        <v>2365</v>
      </c>
      <c r="D5444" t="s">
        <v>1908</v>
      </c>
      <c r="E5444" t="s">
        <v>1572</v>
      </c>
      <c r="F5444" t="s">
        <v>5796</v>
      </c>
      <c r="G5444" t="s">
        <v>4268</v>
      </c>
      <c r="H5444" s="2">
        <v>44884</v>
      </c>
      <c r="I5444" s="2">
        <v>44884</v>
      </c>
      <c r="J5444"/>
      <c r="K5444"/>
      <c r="L5444">
        <v>0.01</v>
      </c>
      <c r="M5444" t="s">
        <v>4269</v>
      </c>
      <c r="N5444" t="s">
        <v>3482</v>
      </c>
      <c r="O5444"/>
      <c r="P5444" t="s">
        <v>5797</v>
      </c>
      <c r="Q5444" t="s">
        <v>5798</v>
      </c>
      <c r="R5444" t="s">
        <v>15455</v>
      </c>
      <c r="S5444" t="s">
        <v>15436</v>
      </c>
      <c r="T5444" t="s">
        <v>15437</v>
      </c>
      <c r="U5444" t="s">
        <v>15437</v>
      </c>
      <c r="V5444">
        <v>0</v>
      </c>
    </row>
    <row r="5445" spans="1:22" x14ac:dyDescent="0.25">
      <c r="A5445" t="s">
        <v>1569</v>
      </c>
      <c r="B5445">
        <v>326809</v>
      </c>
      <c r="C5445" t="s">
        <v>2122</v>
      </c>
      <c r="D5445" t="s">
        <v>5081</v>
      </c>
      <c r="E5445" t="s">
        <v>1572</v>
      </c>
      <c r="F5445" t="s">
        <v>6063</v>
      </c>
      <c r="G5445" t="s">
        <v>4294</v>
      </c>
      <c r="H5445" s="2">
        <v>44884</v>
      </c>
      <c r="I5445" s="2">
        <v>44884</v>
      </c>
      <c r="J5445"/>
      <c r="K5445"/>
      <c r="L5445">
        <v>0.01</v>
      </c>
      <c r="M5445" t="s">
        <v>4269</v>
      </c>
      <c r="N5445" t="s">
        <v>4199</v>
      </c>
      <c r="O5445"/>
      <c r="P5445" t="s">
        <v>6059</v>
      </c>
      <c r="Q5445" t="s">
        <v>6060</v>
      </c>
      <c r="R5445" t="s">
        <v>15449</v>
      </c>
      <c r="S5445" t="s">
        <v>15436</v>
      </c>
      <c r="T5445" t="s">
        <v>15437</v>
      </c>
      <c r="U5445" t="s">
        <v>15437</v>
      </c>
      <c r="V5445">
        <v>0</v>
      </c>
    </row>
    <row r="5446" spans="1:22" x14ac:dyDescent="0.25">
      <c r="A5446" t="s">
        <v>1569</v>
      </c>
      <c r="B5446">
        <v>326761</v>
      </c>
      <c r="C5446" t="s">
        <v>1814</v>
      </c>
      <c r="D5446" t="s">
        <v>6255</v>
      </c>
      <c r="E5446" t="s">
        <v>1572</v>
      </c>
      <c r="F5446" t="s">
        <v>6239</v>
      </c>
      <c r="G5446" t="s">
        <v>4268</v>
      </c>
      <c r="H5446" s="2">
        <v>44884</v>
      </c>
      <c r="I5446" s="2">
        <v>44884</v>
      </c>
      <c r="J5446"/>
      <c r="K5446"/>
      <c r="L5446">
        <v>0.01</v>
      </c>
      <c r="M5446" t="s">
        <v>4269</v>
      </c>
      <c r="N5446" t="s">
        <v>3311</v>
      </c>
      <c r="O5446"/>
      <c r="P5446" t="s">
        <v>6240</v>
      </c>
      <c r="Q5446" t="s">
        <v>3440</v>
      </c>
      <c r="R5446" t="s">
        <v>15454</v>
      </c>
      <c r="S5446" t="s">
        <v>15436</v>
      </c>
      <c r="T5446" t="s">
        <v>15437</v>
      </c>
      <c r="U5446" t="s">
        <v>15437</v>
      </c>
      <c r="V5446">
        <v>0</v>
      </c>
    </row>
    <row r="5447" spans="1:22" x14ac:dyDescent="0.25">
      <c r="A5447" t="s">
        <v>1569</v>
      </c>
      <c r="B5447">
        <v>326756</v>
      </c>
      <c r="C5447" t="s">
        <v>3072</v>
      </c>
      <c r="D5447" t="s">
        <v>10874</v>
      </c>
      <c r="E5447" t="s">
        <v>1572</v>
      </c>
      <c r="F5447" t="s">
        <v>10850</v>
      </c>
      <c r="G5447" t="s">
        <v>7490</v>
      </c>
      <c r="H5447" s="2">
        <v>44883</v>
      </c>
      <c r="I5447" s="2">
        <v>44883</v>
      </c>
      <c r="J5447"/>
      <c r="K5447"/>
      <c r="L5447">
        <v>0.01</v>
      </c>
      <c r="M5447" t="s">
        <v>7484</v>
      </c>
      <c r="N5447" t="s">
        <v>3865</v>
      </c>
      <c r="O5447"/>
      <c r="P5447" t="s">
        <v>10847</v>
      </c>
      <c r="Q5447" t="s">
        <v>3922</v>
      </c>
      <c r="R5447" t="s">
        <v>15468</v>
      </c>
      <c r="S5447" t="s">
        <v>15436</v>
      </c>
      <c r="T5447" t="s">
        <v>15437</v>
      </c>
      <c r="U5447" t="s">
        <v>15437</v>
      </c>
      <c r="V5447">
        <v>0</v>
      </c>
    </row>
    <row r="5448" spans="1:22" x14ac:dyDescent="0.25">
      <c r="A5448" t="s">
        <v>1569</v>
      </c>
      <c r="B5448">
        <v>326754</v>
      </c>
      <c r="C5448" t="s">
        <v>2213</v>
      </c>
      <c r="D5448" t="s">
        <v>11919</v>
      </c>
      <c r="E5448" t="s">
        <v>1572</v>
      </c>
      <c r="F5448" t="s">
        <v>11895</v>
      </c>
      <c r="G5448" t="s">
        <v>7487</v>
      </c>
      <c r="H5448" s="2">
        <v>44883</v>
      </c>
      <c r="I5448" s="2">
        <v>44883</v>
      </c>
      <c r="J5448"/>
      <c r="K5448"/>
      <c r="L5448">
        <v>0.01</v>
      </c>
      <c r="M5448" t="s">
        <v>7484</v>
      </c>
      <c r="N5448" t="s">
        <v>1714</v>
      </c>
      <c r="O5448"/>
      <c r="P5448" t="s">
        <v>11896</v>
      </c>
      <c r="Q5448" t="s">
        <v>3067</v>
      </c>
      <c r="R5448" t="s">
        <v>15461</v>
      </c>
      <c r="S5448" t="s">
        <v>15436</v>
      </c>
      <c r="T5448" t="s">
        <v>15437</v>
      </c>
      <c r="U5448" t="s">
        <v>15437</v>
      </c>
      <c r="V5448">
        <v>0</v>
      </c>
    </row>
    <row r="5449" spans="1:22" x14ac:dyDescent="0.25">
      <c r="A5449" t="s">
        <v>1569</v>
      </c>
      <c r="B5449">
        <v>326721</v>
      </c>
      <c r="C5449" t="s">
        <v>5877</v>
      </c>
      <c r="D5449" t="s">
        <v>13896</v>
      </c>
      <c r="E5449" t="s">
        <v>1596</v>
      </c>
      <c r="F5449" t="s">
        <v>13860</v>
      </c>
      <c r="G5449" t="s">
        <v>7490</v>
      </c>
      <c r="H5449" s="2">
        <v>44883</v>
      </c>
      <c r="I5449" s="2">
        <v>44883</v>
      </c>
      <c r="J5449"/>
      <c r="K5449"/>
      <c r="L5449">
        <v>18.5</v>
      </c>
      <c r="M5449" t="s">
        <v>7484</v>
      </c>
      <c r="N5449" t="s">
        <v>4199</v>
      </c>
      <c r="O5449"/>
      <c r="P5449" t="s">
        <v>13861</v>
      </c>
      <c r="Q5449" t="s">
        <v>13862</v>
      </c>
      <c r="R5449" t="s">
        <v>15449</v>
      </c>
      <c r="S5449" t="s">
        <v>15436</v>
      </c>
      <c r="T5449" t="s">
        <v>15437</v>
      </c>
      <c r="U5449" t="s">
        <v>15437</v>
      </c>
      <c r="V5449">
        <v>0.48684210526315791</v>
      </c>
    </row>
    <row r="5450" spans="1:22" x14ac:dyDescent="0.25">
      <c r="A5450" t="s">
        <v>1569</v>
      </c>
      <c r="B5450">
        <v>326733</v>
      </c>
      <c r="C5450" t="s">
        <v>2186</v>
      </c>
      <c r="D5450" t="s">
        <v>1817</v>
      </c>
      <c r="E5450" t="s">
        <v>1572</v>
      </c>
      <c r="F5450" t="s">
        <v>5076</v>
      </c>
      <c r="G5450" t="s">
        <v>4294</v>
      </c>
      <c r="H5450" s="2">
        <v>44883</v>
      </c>
      <c r="I5450" s="2">
        <v>44883</v>
      </c>
      <c r="J5450"/>
      <c r="K5450"/>
      <c r="L5450">
        <v>0.01</v>
      </c>
      <c r="M5450" t="s">
        <v>4269</v>
      </c>
      <c r="N5450" t="s">
        <v>1714</v>
      </c>
      <c r="O5450"/>
      <c r="P5450" t="s">
        <v>5077</v>
      </c>
      <c r="Q5450" t="s">
        <v>5078</v>
      </c>
      <c r="R5450" t="s">
        <v>15447</v>
      </c>
      <c r="S5450" t="s">
        <v>15436</v>
      </c>
      <c r="T5450" t="s">
        <v>15437</v>
      </c>
      <c r="U5450" t="s">
        <v>15437</v>
      </c>
      <c r="V5450">
        <v>0</v>
      </c>
    </row>
    <row r="5451" spans="1:22" x14ac:dyDescent="0.25">
      <c r="A5451" t="s">
        <v>1569</v>
      </c>
      <c r="B5451">
        <v>326740</v>
      </c>
      <c r="C5451" t="s">
        <v>3552</v>
      </c>
      <c r="D5451" t="s">
        <v>1639</v>
      </c>
      <c r="E5451" t="s">
        <v>1572</v>
      </c>
      <c r="F5451" t="s">
        <v>5302</v>
      </c>
      <c r="G5451" t="s">
        <v>4268</v>
      </c>
      <c r="H5451" s="2">
        <v>44883</v>
      </c>
      <c r="I5451" s="2">
        <v>44883</v>
      </c>
      <c r="J5451"/>
      <c r="K5451"/>
      <c r="L5451">
        <v>0.01</v>
      </c>
      <c r="M5451" t="s">
        <v>4269</v>
      </c>
      <c r="N5451" t="s">
        <v>3311</v>
      </c>
      <c r="O5451"/>
      <c r="P5451" t="s">
        <v>5298</v>
      </c>
      <c r="Q5451" t="s">
        <v>3398</v>
      </c>
      <c r="R5451" t="s">
        <v>15454</v>
      </c>
      <c r="S5451" t="s">
        <v>15436</v>
      </c>
      <c r="T5451" t="s">
        <v>15437</v>
      </c>
      <c r="U5451" t="s">
        <v>15437</v>
      </c>
      <c r="V5451">
        <v>0</v>
      </c>
    </row>
    <row r="5452" spans="1:22" x14ac:dyDescent="0.25">
      <c r="A5452" t="s">
        <v>1569</v>
      </c>
      <c r="B5452">
        <v>326730</v>
      </c>
      <c r="C5452" t="s">
        <v>2315</v>
      </c>
      <c r="D5452" t="s">
        <v>5450</v>
      </c>
      <c r="E5452" t="s">
        <v>1572</v>
      </c>
      <c r="F5452" t="s">
        <v>8309</v>
      </c>
      <c r="G5452" t="s">
        <v>7490</v>
      </c>
      <c r="H5452" s="2">
        <v>44882</v>
      </c>
      <c r="I5452" s="2">
        <v>44882</v>
      </c>
      <c r="J5452"/>
      <c r="K5452"/>
      <c r="L5452">
        <v>0.01</v>
      </c>
      <c r="M5452" t="s">
        <v>7484</v>
      </c>
      <c r="N5452" t="s">
        <v>3482</v>
      </c>
      <c r="O5452"/>
      <c r="P5452" t="s">
        <v>8310</v>
      </c>
      <c r="Q5452" t="s">
        <v>5968</v>
      </c>
      <c r="R5452" t="s">
        <v>15465</v>
      </c>
      <c r="S5452" t="s">
        <v>15436</v>
      </c>
      <c r="T5452" t="s">
        <v>15437</v>
      </c>
      <c r="U5452" t="s">
        <v>15437</v>
      </c>
      <c r="V5452">
        <v>0</v>
      </c>
    </row>
    <row r="5453" spans="1:22" x14ac:dyDescent="0.25">
      <c r="A5453" t="s">
        <v>1569</v>
      </c>
      <c r="B5453">
        <v>326694</v>
      </c>
      <c r="C5453" t="s">
        <v>9733</v>
      </c>
      <c r="D5453" t="s">
        <v>9734</v>
      </c>
      <c r="E5453" t="s">
        <v>1572</v>
      </c>
      <c r="F5453" t="s">
        <v>9708</v>
      </c>
      <c r="G5453" t="s">
        <v>7490</v>
      </c>
      <c r="H5453" s="2">
        <v>44882</v>
      </c>
      <c r="I5453" s="2">
        <v>44882</v>
      </c>
      <c r="J5453"/>
      <c r="K5453"/>
      <c r="L5453">
        <v>0.01</v>
      </c>
      <c r="M5453" t="s">
        <v>7484</v>
      </c>
      <c r="N5453" t="s">
        <v>3482</v>
      </c>
      <c r="O5453"/>
      <c r="P5453" t="s">
        <v>9696</v>
      </c>
      <c r="Q5453" t="s">
        <v>3590</v>
      </c>
      <c r="R5453" t="s">
        <v>15466</v>
      </c>
      <c r="S5453" t="s">
        <v>15436</v>
      </c>
      <c r="T5453" t="s">
        <v>15437</v>
      </c>
      <c r="U5453" t="s">
        <v>15437</v>
      </c>
      <c r="V5453">
        <v>0</v>
      </c>
    </row>
    <row r="5454" spans="1:22" x14ac:dyDescent="0.25">
      <c r="A5454" t="s">
        <v>1569</v>
      </c>
      <c r="B5454">
        <v>326738</v>
      </c>
      <c r="C5454" t="s">
        <v>1589</v>
      </c>
      <c r="D5454" t="s">
        <v>2894</v>
      </c>
      <c r="E5454" t="s">
        <v>1596</v>
      </c>
      <c r="F5454" t="s">
        <v>9913</v>
      </c>
      <c r="G5454" t="s">
        <v>7503</v>
      </c>
      <c r="H5454" s="2">
        <v>44882</v>
      </c>
      <c r="I5454" s="2">
        <v>45733</v>
      </c>
      <c r="J5454"/>
      <c r="K5454"/>
      <c r="L5454">
        <v>26</v>
      </c>
      <c r="M5454" t="s">
        <v>7484</v>
      </c>
      <c r="N5454" t="s">
        <v>4199</v>
      </c>
      <c r="O5454"/>
      <c r="P5454" t="s">
        <v>9875</v>
      </c>
      <c r="Q5454" t="s">
        <v>6060</v>
      </c>
      <c r="R5454" t="s">
        <v>15449</v>
      </c>
      <c r="S5454" t="s">
        <v>15436</v>
      </c>
      <c r="T5454" t="s">
        <v>15437</v>
      </c>
      <c r="U5454" t="s">
        <v>15437</v>
      </c>
      <c r="V5454">
        <v>0.68421052631578949</v>
      </c>
    </row>
    <row r="5455" spans="1:22" x14ac:dyDescent="0.25">
      <c r="A5455" t="s">
        <v>1569</v>
      </c>
      <c r="B5455">
        <v>326714</v>
      </c>
      <c r="C5455" t="s">
        <v>1855</v>
      </c>
      <c r="D5455" t="s">
        <v>2823</v>
      </c>
      <c r="E5455" t="s">
        <v>1572</v>
      </c>
      <c r="F5455" t="s">
        <v>13808</v>
      </c>
      <c r="G5455" t="s">
        <v>7490</v>
      </c>
      <c r="H5455" s="2">
        <v>44882</v>
      </c>
      <c r="I5455" s="2">
        <v>44882</v>
      </c>
      <c r="J5455"/>
      <c r="K5455"/>
      <c r="L5455">
        <v>0.01</v>
      </c>
      <c r="M5455" t="s">
        <v>7484</v>
      </c>
      <c r="N5455" t="s">
        <v>3865</v>
      </c>
      <c r="O5455"/>
      <c r="P5455" t="s">
        <v>13809</v>
      </c>
      <c r="Q5455" t="s">
        <v>13810</v>
      </c>
      <c r="R5455" t="s">
        <v>15468</v>
      </c>
      <c r="S5455" t="s">
        <v>15436</v>
      </c>
      <c r="T5455" t="s">
        <v>15437</v>
      </c>
      <c r="U5455" t="s">
        <v>15437</v>
      </c>
      <c r="V5455">
        <v>0</v>
      </c>
    </row>
    <row r="5456" spans="1:22" x14ac:dyDescent="0.25">
      <c r="A5456" t="s">
        <v>1569</v>
      </c>
      <c r="B5456">
        <v>326702</v>
      </c>
      <c r="C5456" t="s">
        <v>1841</v>
      </c>
      <c r="D5456" t="s">
        <v>2316</v>
      </c>
      <c r="E5456" t="s">
        <v>1572</v>
      </c>
      <c r="F5456" t="s">
        <v>5462</v>
      </c>
      <c r="G5456" t="s">
        <v>4294</v>
      </c>
      <c r="H5456" s="2">
        <v>44882</v>
      </c>
      <c r="I5456" s="2">
        <v>44882</v>
      </c>
      <c r="J5456"/>
      <c r="K5456"/>
      <c r="L5456">
        <v>0.01</v>
      </c>
      <c r="M5456" t="s">
        <v>4269</v>
      </c>
      <c r="N5456" t="s">
        <v>3482</v>
      </c>
      <c r="O5456"/>
      <c r="P5456" t="s">
        <v>5449</v>
      </c>
      <c r="Q5456" t="s">
        <v>3750</v>
      </c>
      <c r="R5456" t="s">
        <v>15451</v>
      </c>
      <c r="S5456" t="s">
        <v>15436</v>
      </c>
      <c r="T5456" t="s">
        <v>15437</v>
      </c>
      <c r="U5456" t="s">
        <v>15437</v>
      </c>
      <c r="V5456">
        <v>0</v>
      </c>
    </row>
    <row r="5457" spans="1:22" x14ac:dyDescent="0.25">
      <c r="A5457" t="s">
        <v>1569</v>
      </c>
      <c r="B5457">
        <v>326722</v>
      </c>
      <c r="C5457" t="s">
        <v>6445</v>
      </c>
      <c r="D5457" t="s">
        <v>6446</v>
      </c>
      <c r="E5457" t="s">
        <v>1572</v>
      </c>
      <c r="F5457" t="s">
        <v>6429</v>
      </c>
      <c r="G5457" t="s">
        <v>4268</v>
      </c>
      <c r="H5457" s="2">
        <v>44882</v>
      </c>
      <c r="I5457" s="2">
        <v>45733</v>
      </c>
      <c r="J5457"/>
      <c r="K5457"/>
      <c r="L5457">
        <v>0.01</v>
      </c>
      <c r="M5457" t="s">
        <v>4269</v>
      </c>
      <c r="N5457" t="s">
        <v>4199</v>
      </c>
      <c r="O5457"/>
      <c r="P5457" t="s">
        <v>6430</v>
      </c>
      <c r="Q5457" t="s">
        <v>6431</v>
      </c>
      <c r="R5457" t="s">
        <v>15449</v>
      </c>
      <c r="S5457" t="s">
        <v>15436</v>
      </c>
      <c r="T5457" t="s">
        <v>15437</v>
      </c>
      <c r="U5457" t="s">
        <v>15437</v>
      </c>
      <c r="V5457">
        <v>0</v>
      </c>
    </row>
    <row r="5458" spans="1:22" x14ac:dyDescent="0.25">
      <c r="A5458" t="s">
        <v>1569</v>
      </c>
      <c r="B5458">
        <v>326811</v>
      </c>
      <c r="C5458" t="s">
        <v>9918</v>
      </c>
      <c r="D5458" t="s">
        <v>10924</v>
      </c>
      <c r="E5458" t="s">
        <v>1572</v>
      </c>
      <c r="F5458" t="s">
        <v>10907</v>
      </c>
      <c r="G5458" t="s">
        <v>7490</v>
      </c>
      <c r="H5458" s="2">
        <v>44881</v>
      </c>
      <c r="I5458" s="2">
        <v>45453</v>
      </c>
      <c r="J5458"/>
      <c r="K5458"/>
      <c r="L5458">
        <v>0.01</v>
      </c>
      <c r="M5458" t="s">
        <v>7484</v>
      </c>
      <c r="N5458" t="s">
        <v>3865</v>
      </c>
      <c r="O5458"/>
      <c r="P5458" t="s">
        <v>10898</v>
      </c>
      <c r="Q5458" t="s">
        <v>3953</v>
      </c>
      <c r="R5458" t="s">
        <v>15463</v>
      </c>
      <c r="S5458" t="s">
        <v>15436</v>
      </c>
      <c r="T5458" t="s">
        <v>15437</v>
      </c>
      <c r="U5458" t="s">
        <v>15437</v>
      </c>
      <c r="V5458">
        <v>0</v>
      </c>
    </row>
    <row r="5459" spans="1:22" x14ac:dyDescent="0.25">
      <c r="A5459" t="s">
        <v>1569</v>
      </c>
      <c r="B5459">
        <v>326647</v>
      </c>
      <c r="C5459" t="s">
        <v>1610</v>
      </c>
      <c r="D5459" t="s">
        <v>2867</v>
      </c>
      <c r="E5459" t="s">
        <v>1607</v>
      </c>
      <c r="F5459" t="s">
        <v>14361</v>
      </c>
      <c r="G5459" t="s">
        <v>14362</v>
      </c>
      <c r="H5459" s="2">
        <v>44881</v>
      </c>
      <c r="I5459" s="2">
        <v>45551</v>
      </c>
      <c r="J5459"/>
      <c r="K5459"/>
      <c r="L5459">
        <v>38</v>
      </c>
      <c r="M5459" t="s">
        <v>7484</v>
      </c>
      <c r="N5459" t="s">
        <v>1714</v>
      </c>
      <c r="O5459" t="s">
        <v>7120</v>
      </c>
      <c r="P5459" t="s">
        <v>14320</v>
      </c>
      <c r="Q5459" t="s">
        <v>17</v>
      </c>
      <c r="R5459" t="s">
        <v>17</v>
      </c>
      <c r="S5459" t="s">
        <v>15436</v>
      </c>
      <c r="T5459" t="s">
        <v>15437</v>
      </c>
      <c r="U5459" t="s">
        <v>15437</v>
      </c>
      <c r="V5459">
        <v>1</v>
      </c>
    </row>
    <row r="5460" spans="1:22" x14ac:dyDescent="0.25">
      <c r="A5460" t="s">
        <v>1569</v>
      </c>
      <c r="B5460">
        <v>326690</v>
      </c>
      <c r="C5460" t="s">
        <v>2781</v>
      </c>
      <c r="D5460" t="s">
        <v>5349</v>
      </c>
      <c r="E5460" t="s">
        <v>1572</v>
      </c>
      <c r="F5460" t="s">
        <v>5321</v>
      </c>
      <c r="G5460" t="s">
        <v>4268</v>
      </c>
      <c r="H5460" s="2">
        <v>44881</v>
      </c>
      <c r="I5460" s="2">
        <v>44881</v>
      </c>
      <c r="J5460"/>
      <c r="K5460"/>
      <c r="L5460">
        <v>0.01</v>
      </c>
      <c r="M5460" t="s">
        <v>4269</v>
      </c>
      <c r="N5460" t="s">
        <v>3482</v>
      </c>
      <c r="O5460"/>
      <c r="P5460" t="s">
        <v>5318</v>
      </c>
      <c r="Q5460" t="s">
        <v>3547</v>
      </c>
      <c r="R5460" t="s">
        <v>15455</v>
      </c>
      <c r="S5460" t="s">
        <v>15436</v>
      </c>
      <c r="T5460" t="s">
        <v>15437</v>
      </c>
      <c r="U5460" t="s">
        <v>15437</v>
      </c>
      <c r="V5460">
        <v>0</v>
      </c>
    </row>
    <row r="5461" spans="1:22" x14ac:dyDescent="0.25">
      <c r="A5461" t="s">
        <v>1569</v>
      </c>
      <c r="B5461">
        <v>326277</v>
      </c>
      <c r="C5461" t="s">
        <v>9471</v>
      </c>
      <c r="D5461" t="s">
        <v>5046</v>
      </c>
      <c r="E5461" t="s">
        <v>1572</v>
      </c>
      <c r="F5461" t="s">
        <v>9462</v>
      </c>
      <c r="G5461" t="s">
        <v>7490</v>
      </c>
      <c r="H5461" s="2">
        <v>44880</v>
      </c>
      <c r="I5461" s="2">
        <v>44880</v>
      </c>
      <c r="J5461"/>
      <c r="K5461"/>
      <c r="L5461">
        <v>0.01</v>
      </c>
      <c r="M5461" t="s">
        <v>7484</v>
      </c>
      <c r="N5461" t="s">
        <v>3865</v>
      </c>
      <c r="O5461"/>
      <c r="P5461" t="s">
        <v>9463</v>
      </c>
      <c r="Q5461" t="s">
        <v>5857</v>
      </c>
      <c r="R5461" t="s">
        <v>15467</v>
      </c>
      <c r="S5461" t="s">
        <v>15436</v>
      </c>
      <c r="T5461" t="s">
        <v>15437</v>
      </c>
      <c r="U5461" t="s">
        <v>15437</v>
      </c>
      <c r="V5461">
        <v>0</v>
      </c>
    </row>
    <row r="5462" spans="1:22" x14ac:dyDescent="0.25">
      <c r="A5462" t="s">
        <v>1569</v>
      </c>
      <c r="B5462">
        <v>326654</v>
      </c>
      <c r="C5462" t="s">
        <v>1601</v>
      </c>
      <c r="D5462" t="s">
        <v>6365</v>
      </c>
      <c r="E5462" t="s">
        <v>1596</v>
      </c>
      <c r="F5462" t="s">
        <v>8380</v>
      </c>
      <c r="G5462" t="s">
        <v>7487</v>
      </c>
      <c r="H5462" s="2">
        <v>44879</v>
      </c>
      <c r="I5462" s="2">
        <v>44879</v>
      </c>
      <c r="J5462"/>
      <c r="K5462"/>
      <c r="L5462">
        <v>37</v>
      </c>
      <c r="M5462" t="s">
        <v>7484</v>
      </c>
      <c r="N5462" t="s">
        <v>3482</v>
      </c>
      <c r="O5462"/>
      <c r="P5462" t="s">
        <v>9565</v>
      </c>
      <c r="Q5462" t="s">
        <v>5201</v>
      </c>
      <c r="R5462" t="s">
        <v>15466</v>
      </c>
      <c r="S5462" t="s">
        <v>15436</v>
      </c>
      <c r="T5462" t="s">
        <v>15437</v>
      </c>
      <c r="U5462" t="s">
        <v>15437</v>
      </c>
      <c r="V5462">
        <v>0.97368421052631582</v>
      </c>
    </row>
    <row r="5463" spans="1:22" x14ac:dyDescent="0.25">
      <c r="A5463" t="s">
        <v>1569</v>
      </c>
      <c r="B5463">
        <v>326598</v>
      </c>
      <c r="C5463" t="s">
        <v>2190</v>
      </c>
      <c r="D5463" t="s">
        <v>3082</v>
      </c>
      <c r="E5463" t="s">
        <v>1572</v>
      </c>
      <c r="F5463" t="s">
        <v>9874</v>
      </c>
      <c r="G5463" t="s">
        <v>7490</v>
      </c>
      <c r="H5463" s="2">
        <v>44879</v>
      </c>
      <c r="I5463" s="2">
        <v>44879</v>
      </c>
      <c r="J5463"/>
      <c r="K5463"/>
      <c r="L5463">
        <v>0.01</v>
      </c>
      <c r="M5463" t="s">
        <v>7484</v>
      </c>
      <c r="N5463" t="s">
        <v>4199</v>
      </c>
      <c r="O5463"/>
      <c r="P5463" t="s">
        <v>9875</v>
      </c>
      <c r="Q5463" t="s">
        <v>6060</v>
      </c>
      <c r="R5463" t="s">
        <v>15449</v>
      </c>
      <c r="S5463" t="s">
        <v>15436</v>
      </c>
      <c r="T5463" t="s">
        <v>15437</v>
      </c>
      <c r="U5463" t="s">
        <v>15437</v>
      </c>
      <c r="V5463">
        <v>0</v>
      </c>
    </row>
    <row r="5464" spans="1:22" x14ac:dyDescent="0.25">
      <c r="A5464" t="s">
        <v>1569</v>
      </c>
      <c r="B5464">
        <v>326606</v>
      </c>
      <c r="C5464" t="s">
        <v>4656</v>
      </c>
      <c r="D5464" t="s">
        <v>9916</v>
      </c>
      <c r="E5464" t="s">
        <v>1596</v>
      </c>
      <c r="F5464" t="s">
        <v>9874</v>
      </c>
      <c r="G5464" t="s">
        <v>7490</v>
      </c>
      <c r="H5464" s="2">
        <v>44879</v>
      </c>
      <c r="I5464" s="2">
        <v>44879</v>
      </c>
      <c r="J5464"/>
      <c r="K5464"/>
      <c r="L5464">
        <v>4</v>
      </c>
      <c r="M5464" t="s">
        <v>7484</v>
      </c>
      <c r="N5464" t="s">
        <v>4199</v>
      </c>
      <c r="O5464"/>
      <c r="P5464" t="s">
        <v>9875</v>
      </c>
      <c r="Q5464" t="s">
        <v>6060</v>
      </c>
      <c r="R5464" t="s">
        <v>15449</v>
      </c>
      <c r="S5464" t="s">
        <v>15436</v>
      </c>
      <c r="T5464" t="s">
        <v>15437</v>
      </c>
      <c r="U5464" t="s">
        <v>15437</v>
      </c>
      <c r="V5464">
        <v>0.10526315789473684</v>
      </c>
    </row>
    <row r="5465" spans="1:22" x14ac:dyDescent="0.25">
      <c r="A5465" t="s">
        <v>1569</v>
      </c>
      <c r="B5465">
        <v>326628</v>
      </c>
      <c r="C5465" t="s">
        <v>9038</v>
      </c>
      <c r="D5465" t="s">
        <v>9889</v>
      </c>
      <c r="E5465" t="s">
        <v>1596</v>
      </c>
      <c r="F5465" t="s">
        <v>9874</v>
      </c>
      <c r="G5465" t="s">
        <v>7490</v>
      </c>
      <c r="H5465" s="2">
        <v>44879</v>
      </c>
      <c r="I5465" s="2">
        <v>44879</v>
      </c>
      <c r="J5465"/>
      <c r="K5465"/>
      <c r="L5465">
        <v>32.5</v>
      </c>
      <c r="M5465" t="s">
        <v>7484</v>
      </c>
      <c r="N5465" t="s">
        <v>4199</v>
      </c>
      <c r="O5465"/>
      <c r="P5465" t="s">
        <v>9875</v>
      </c>
      <c r="Q5465" t="s">
        <v>6060</v>
      </c>
      <c r="R5465" t="s">
        <v>15449</v>
      </c>
      <c r="S5465" t="s">
        <v>15436</v>
      </c>
      <c r="T5465" t="s">
        <v>15437</v>
      </c>
      <c r="U5465" t="s">
        <v>15437</v>
      </c>
      <c r="V5465">
        <v>0.85526315789473684</v>
      </c>
    </row>
    <row r="5466" spans="1:22" x14ac:dyDescent="0.25">
      <c r="A5466" t="s">
        <v>1569</v>
      </c>
      <c r="B5466">
        <v>326625</v>
      </c>
      <c r="C5466" t="s">
        <v>9917</v>
      </c>
      <c r="D5466" t="s">
        <v>2915</v>
      </c>
      <c r="E5466" t="s">
        <v>1596</v>
      </c>
      <c r="F5466" t="s">
        <v>9874</v>
      </c>
      <c r="G5466" t="s">
        <v>7490</v>
      </c>
      <c r="H5466" s="2">
        <v>44879</v>
      </c>
      <c r="I5466" s="2">
        <v>44879</v>
      </c>
      <c r="J5466"/>
      <c r="K5466"/>
      <c r="L5466">
        <v>30.5</v>
      </c>
      <c r="M5466" t="s">
        <v>7484</v>
      </c>
      <c r="N5466" t="s">
        <v>4199</v>
      </c>
      <c r="O5466"/>
      <c r="P5466" t="s">
        <v>9875</v>
      </c>
      <c r="Q5466" t="s">
        <v>6060</v>
      </c>
      <c r="R5466" t="s">
        <v>15449</v>
      </c>
      <c r="S5466" t="s">
        <v>15436</v>
      </c>
      <c r="T5466" t="s">
        <v>15437</v>
      </c>
      <c r="U5466" t="s">
        <v>15437</v>
      </c>
      <c r="V5466">
        <v>0.80263157894736847</v>
      </c>
    </row>
    <row r="5467" spans="1:22" x14ac:dyDescent="0.25">
      <c r="A5467" t="s">
        <v>1569</v>
      </c>
      <c r="B5467">
        <v>326650</v>
      </c>
      <c r="C5467" t="s">
        <v>2621</v>
      </c>
      <c r="D5467" t="s">
        <v>5883</v>
      </c>
      <c r="E5467" t="s">
        <v>1596</v>
      </c>
      <c r="F5467" t="s">
        <v>9874</v>
      </c>
      <c r="G5467" t="s">
        <v>7490</v>
      </c>
      <c r="H5467" s="2">
        <v>44879</v>
      </c>
      <c r="I5467" s="2">
        <v>44879</v>
      </c>
      <c r="J5467"/>
      <c r="K5467"/>
      <c r="L5467">
        <v>17</v>
      </c>
      <c r="M5467" t="s">
        <v>7484</v>
      </c>
      <c r="N5467" t="s">
        <v>4199</v>
      </c>
      <c r="O5467"/>
      <c r="P5467" t="s">
        <v>9875</v>
      </c>
      <c r="Q5467" t="s">
        <v>6060</v>
      </c>
      <c r="R5467" t="s">
        <v>15449</v>
      </c>
      <c r="S5467" t="s">
        <v>15436</v>
      </c>
      <c r="T5467" t="s">
        <v>15437</v>
      </c>
      <c r="U5467" t="s">
        <v>15437</v>
      </c>
      <c r="V5467">
        <v>0.44736842105263158</v>
      </c>
    </row>
    <row r="5468" spans="1:22" x14ac:dyDescent="0.25">
      <c r="A5468" t="s">
        <v>1569</v>
      </c>
      <c r="B5468">
        <v>326652</v>
      </c>
      <c r="C5468" t="s">
        <v>9918</v>
      </c>
      <c r="D5468" t="s">
        <v>4346</v>
      </c>
      <c r="E5468" t="s">
        <v>1572</v>
      </c>
      <c r="F5468" t="s">
        <v>9874</v>
      </c>
      <c r="G5468" t="s">
        <v>7490</v>
      </c>
      <c r="H5468" s="2">
        <v>44879</v>
      </c>
      <c r="I5468" s="2">
        <v>44879</v>
      </c>
      <c r="J5468"/>
      <c r="K5468"/>
      <c r="L5468">
        <v>0.01</v>
      </c>
      <c r="M5468" t="s">
        <v>7484</v>
      </c>
      <c r="N5468" t="s">
        <v>4199</v>
      </c>
      <c r="O5468"/>
      <c r="P5468" t="s">
        <v>9875</v>
      </c>
      <c r="Q5468" t="s">
        <v>6060</v>
      </c>
      <c r="R5468" t="s">
        <v>15449</v>
      </c>
      <c r="S5468" t="s">
        <v>15436</v>
      </c>
      <c r="T5468" t="s">
        <v>15437</v>
      </c>
      <c r="U5468" t="s">
        <v>15437</v>
      </c>
      <c r="V5468">
        <v>0</v>
      </c>
    </row>
    <row r="5469" spans="1:22" x14ac:dyDescent="0.25">
      <c r="A5469" t="s">
        <v>1569</v>
      </c>
      <c r="B5469">
        <v>326644</v>
      </c>
      <c r="C5469" t="s">
        <v>1984</v>
      </c>
      <c r="D5469" t="s">
        <v>3037</v>
      </c>
      <c r="E5469" t="s">
        <v>1572</v>
      </c>
      <c r="F5469" t="s">
        <v>9874</v>
      </c>
      <c r="G5469" t="s">
        <v>7490</v>
      </c>
      <c r="H5469" s="2">
        <v>44879</v>
      </c>
      <c r="I5469" s="2">
        <v>44879</v>
      </c>
      <c r="J5469"/>
      <c r="K5469"/>
      <c r="L5469">
        <v>0.01</v>
      </c>
      <c r="M5469" t="s">
        <v>7484</v>
      </c>
      <c r="N5469" t="s">
        <v>4199</v>
      </c>
      <c r="O5469"/>
      <c r="P5469" t="s">
        <v>9875</v>
      </c>
      <c r="Q5469" t="s">
        <v>6060</v>
      </c>
      <c r="R5469" t="s">
        <v>15449</v>
      </c>
      <c r="S5469" t="s">
        <v>15436</v>
      </c>
      <c r="T5469" t="s">
        <v>15437</v>
      </c>
      <c r="U5469" t="s">
        <v>15437</v>
      </c>
      <c r="V5469">
        <v>0</v>
      </c>
    </row>
    <row r="5470" spans="1:22" x14ac:dyDescent="0.25">
      <c r="A5470" t="s">
        <v>1569</v>
      </c>
      <c r="B5470">
        <v>326627</v>
      </c>
      <c r="C5470" t="s">
        <v>1855</v>
      </c>
      <c r="D5470" t="s">
        <v>2715</v>
      </c>
      <c r="E5470" t="s">
        <v>1596</v>
      </c>
      <c r="F5470" t="s">
        <v>9913</v>
      </c>
      <c r="G5470" t="s">
        <v>7503</v>
      </c>
      <c r="H5470" s="2">
        <v>44879</v>
      </c>
      <c r="I5470" s="2">
        <v>45733</v>
      </c>
      <c r="J5470"/>
      <c r="K5470"/>
      <c r="L5470">
        <v>17.5</v>
      </c>
      <c r="M5470" t="s">
        <v>7484</v>
      </c>
      <c r="N5470" t="s">
        <v>4199</v>
      </c>
      <c r="O5470"/>
      <c r="P5470" t="s">
        <v>9875</v>
      </c>
      <c r="Q5470" t="s">
        <v>6060</v>
      </c>
      <c r="R5470" t="s">
        <v>15449</v>
      </c>
      <c r="S5470" t="s">
        <v>15436</v>
      </c>
      <c r="T5470" t="s">
        <v>15437</v>
      </c>
      <c r="U5470" t="s">
        <v>15437</v>
      </c>
      <c r="V5470">
        <v>0.46052631578947367</v>
      </c>
    </row>
    <row r="5471" spans="1:22" x14ac:dyDescent="0.25">
      <c r="A5471" t="s">
        <v>1569</v>
      </c>
      <c r="B5471">
        <v>326364</v>
      </c>
      <c r="C5471" t="s">
        <v>2744</v>
      </c>
      <c r="D5471" t="s">
        <v>1884</v>
      </c>
      <c r="E5471" t="s">
        <v>1607</v>
      </c>
      <c r="F5471" t="s">
        <v>11270</v>
      </c>
      <c r="G5471" t="s">
        <v>4326</v>
      </c>
      <c r="H5471" s="2">
        <v>44879</v>
      </c>
      <c r="I5471" s="2">
        <v>45649</v>
      </c>
      <c r="J5471"/>
      <c r="K5471"/>
      <c r="L5471">
        <v>38</v>
      </c>
      <c r="M5471" t="s">
        <v>7484</v>
      </c>
      <c r="N5471" t="s">
        <v>1576</v>
      </c>
      <c r="O5471"/>
      <c r="P5471" t="s">
        <v>11259</v>
      </c>
      <c r="Q5471" t="s">
        <v>1824</v>
      </c>
      <c r="R5471" t="s">
        <v>15464</v>
      </c>
      <c r="S5471" t="s">
        <v>15436</v>
      </c>
      <c r="T5471" t="s">
        <v>15437</v>
      </c>
      <c r="U5471" t="s">
        <v>1566</v>
      </c>
      <c r="V5471">
        <v>1</v>
      </c>
    </row>
    <row r="5472" spans="1:22" x14ac:dyDescent="0.25">
      <c r="A5472" t="s">
        <v>1569</v>
      </c>
      <c r="B5472">
        <v>326353</v>
      </c>
      <c r="C5472" t="s">
        <v>7821</v>
      </c>
      <c r="D5472" t="s">
        <v>4746</v>
      </c>
      <c r="E5472" t="s">
        <v>1607</v>
      </c>
      <c r="F5472" t="s">
        <v>11271</v>
      </c>
      <c r="G5472" t="s">
        <v>7552</v>
      </c>
      <c r="H5472" s="2">
        <v>44879</v>
      </c>
      <c r="I5472" s="2">
        <v>45803</v>
      </c>
      <c r="J5472"/>
      <c r="K5472"/>
      <c r="L5472">
        <v>38</v>
      </c>
      <c r="M5472" t="s">
        <v>7484</v>
      </c>
      <c r="N5472" t="s">
        <v>1576</v>
      </c>
      <c r="O5472"/>
      <c r="P5472" t="s">
        <v>11259</v>
      </c>
      <c r="Q5472" t="s">
        <v>1824</v>
      </c>
      <c r="R5472" t="s">
        <v>15464</v>
      </c>
      <c r="S5472" t="s">
        <v>15436</v>
      </c>
      <c r="T5472" t="s">
        <v>15437</v>
      </c>
      <c r="U5472" t="s">
        <v>1566</v>
      </c>
      <c r="V5472">
        <v>1</v>
      </c>
    </row>
    <row r="5473" spans="1:22" x14ac:dyDescent="0.25">
      <c r="A5473" t="s">
        <v>1569</v>
      </c>
      <c r="B5473">
        <v>326348</v>
      </c>
      <c r="C5473" t="s">
        <v>11272</v>
      </c>
      <c r="D5473" t="s">
        <v>11273</v>
      </c>
      <c r="E5473" t="s">
        <v>1596</v>
      </c>
      <c r="F5473" t="s">
        <v>11258</v>
      </c>
      <c r="G5473" t="s">
        <v>7490</v>
      </c>
      <c r="H5473" s="2">
        <v>44879</v>
      </c>
      <c r="I5473" s="2">
        <v>45229</v>
      </c>
      <c r="J5473"/>
      <c r="K5473"/>
      <c r="L5473">
        <v>9</v>
      </c>
      <c r="M5473" t="s">
        <v>7484</v>
      </c>
      <c r="N5473" t="s">
        <v>1576</v>
      </c>
      <c r="O5473"/>
      <c r="P5473" t="s">
        <v>11259</v>
      </c>
      <c r="Q5473" t="s">
        <v>1824</v>
      </c>
      <c r="R5473" t="s">
        <v>15464</v>
      </c>
      <c r="S5473" t="s">
        <v>15436</v>
      </c>
      <c r="T5473" t="s">
        <v>15437</v>
      </c>
      <c r="U5473" t="s">
        <v>15437</v>
      </c>
      <c r="V5473">
        <v>0.23684210526315788</v>
      </c>
    </row>
    <row r="5474" spans="1:22" x14ac:dyDescent="0.25">
      <c r="A5474" t="s">
        <v>1569</v>
      </c>
      <c r="B5474">
        <v>326354</v>
      </c>
      <c r="C5474" t="s">
        <v>11274</v>
      </c>
      <c r="D5474" t="s">
        <v>11275</v>
      </c>
      <c r="E5474" t="s">
        <v>1572</v>
      </c>
      <c r="F5474" t="s">
        <v>11258</v>
      </c>
      <c r="G5474" t="s">
        <v>7490</v>
      </c>
      <c r="H5474" s="2">
        <v>44879</v>
      </c>
      <c r="I5474" s="2">
        <v>44879</v>
      </c>
      <c r="J5474"/>
      <c r="K5474"/>
      <c r="L5474">
        <v>0.01</v>
      </c>
      <c r="M5474" t="s">
        <v>7484</v>
      </c>
      <c r="N5474" t="s">
        <v>1576</v>
      </c>
      <c r="O5474"/>
      <c r="P5474" t="s">
        <v>11259</v>
      </c>
      <c r="Q5474" t="s">
        <v>1824</v>
      </c>
      <c r="R5474" t="s">
        <v>15464</v>
      </c>
      <c r="S5474" t="s">
        <v>15436</v>
      </c>
      <c r="T5474" t="s">
        <v>15437</v>
      </c>
      <c r="U5474" t="s">
        <v>15437</v>
      </c>
      <c r="V5474">
        <v>0</v>
      </c>
    </row>
    <row r="5475" spans="1:22" x14ac:dyDescent="0.25">
      <c r="A5475" t="s">
        <v>1569</v>
      </c>
      <c r="B5475">
        <v>326399</v>
      </c>
      <c r="C5475" t="s">
        <v>1899</v>
      </c>
      <c r="D5475" t="s">
        <v>3143</v>
      </c>
      <c r="E5475" t="s">
        <v>1596</v>
      </c>
      <c r="F5475" t="s">
        <v>11258</v>
      </c>
      <c r="G5475" t="s">
        <v>7490</v>
      </c>
      <c r="H5475" s="2">
        <v>44879</v>
      </c>
      <c r="I5475" s="2">
        <v>44879</v>
      </c>
      <c r="J5475"/>
      <c r="K5475"/>
      <c r="L5475">
        <v>16</v>
      </c>
      <c r="M5475" t="s">
        <v>7484</v>
      </c>
      <c r="N5475" t="s">
        <v>1576</v>
      </c>
      <c r="O5475"/>
      <c r="P5475" t="s">
        <v>11259</v>
      </c>
      <c r="Q5475" t="s">
        <v>1824</v>
      </c>
      <c r="R5475" t="s">
        <v>15464</v>
      </c>
      <c r="S5475" t="s">
        <v>15436</v>
      </c>
      <c r="T5475" t="s">
        <v>15437</v>
      </c>
      <c r="U5475" t="s">
        <v>15437</v>
      </c>
      <c r="V5475">
        <v>0.42105263157894735</v>
      </c>
    </row>
    <row r="5476" spans="1:22" x14ac:dyDescent="0.25">
      <c r="A5476" t="s">
        <v>1569</v>
      </c>
      <c r="B5476">
        <v>326464</v>
      </c>
      <c r="C5476" t="s">
        <v>8121</v>
      </c>
      <c r="D5476" t="s">
        <v>1652</v>
      </c>
      <c r="E5476" t="s">
        <v>1596</v>
      </c>
      <c r="F5476" t="s">
        <v>11258</v>
      </c>
      <c r="G5476" t="s">
        <v>7490</v>
      </c>
      <c r="H5476" s="2">
        <v>44879</v>
      </c>
      <c r="I5476" s="2">
        <v>44879</v>
      </c>
      <c r="J5476"/>
      <c r="K5476"/>
      <c r="L5476">
        <v>12</v>
      </c>
      <c r="M5476" t="s">
        <v>7484</v>
      </c>
      <c r="N5476" t="s">
        <v>1576</v>
      </c>
      <c r="O5476"/>
      <c r="P5476" t="s">
        <v>11259</v>
      </c>
      <c r="Q5476" t="s">
        <v>1824</v>
      </c>
      <c r="R5476" t="s">
        <v>15464</v>
      </c>
      <c r="S5476" t="s">
        <v>15436</v>
      </c>
      <c r="T5476" t="s">
        <v>15437</v>
      </c>
      <c r="U5476" t="s">
        <v>15437</v>
      </c>
      <c r="V5476">
        <v>0.31578947368421051</v>
      </c>
    </row>
    <row r="5477" spans="1:22" x14ac:dyDescent="0.25">
      <c r="A5477" t="s">
        <v>1569</v>
      </c>
      <c r="B5477">
        <v>326350</v>
      </c>
      <c r="C5477" t="s">
        <v>1594</v>
      </c>
      <c r="D5477" t="s">
        <v>11276</v>
      </c>
      <c r="E5477" t="s">
        <v>1572</v>
      </c>
      <c r="F5477" t="s">
        <v>11258</v>
      </c>
      <c r="G5477" t="s">
        <v>7490</v>
      </c>
      <c r="H5477" s="2">
        <v>44879</v>
      </c>
      <c r="I5477" s="2">
        <v>44879</v>
      </c>
      <c r="J5477"/>
      <c r="K5477"/>
      <c r="L5477">
        <v>0.01</v>
      </c>
      <c r="M5477" t="s">
        <v>7484</v>
      </c>
      <c r="N5477" t="s">
        <v>1576</v>
      </c>
      <c r="O5477"/>
      <c r="P5477" t="s">
        <v>11259</v>
      </c>
      <c r="Q5477" t="s">
        <v>1824</v>
      </c>
      <c r="R5477" t="s">
        <v>15464</v>
      </c>
      <c r="S5477" t="s">
        <v>15436</v>
      </c>
      <c r="T5477" t="s">
        <v>15437</v>
      </c>
      <c r="U5477" t="s">
        <v>15437</v>
      </c>
      <c r="V5477">
        <v>0</v>
      </c>
    </row>
    <row r="5478" spans="1:22" x14ac:dyDescent="0.25">
      <c r="A5478" t="s">
        <v>1569</v>
      </c>
      <c r="B5478">
        <v>326645</v>
      </c>
      <c r="C5478" t="s">
        <v>2414</v>
      </c>
      <c r="D5478" t="s">
        <v>2023</v>
      </c>
      <c r="E5478" t="s">
        <v>1572</v>
      </c>
      <c r="F5478" t="s">
        <v>13590</v>
      </c>
      <c r="G5478" t="s">
        <v>7490</v>
      </c>
      <c r="H5478" s="2">
        <v>44879</v>
      </c>
      <c r="I5478" s="2">
        <v>44879</v>
      </c>
      <c r="J5478"/>
      <c r="K5478"/>
      <c r="L5478">
        <v>0.01</v>
      </c>
      <c r="M5478" t="s">
        <v>7484</v>
      </c>
      <c r="N5478" t="s">
        <v>4199</v>
      </c>
      <c r="O5478"/>
      <c r="P5478" t="s">
        <v>13591</v>
      </c>
      <c r="Q5478" t="s">
        <v>13592</v>
      </c>
      <c r="R5478" t="s">
        <v>15449</v>
      </c>
      <c r="S5478" t="s">
        <v>15436</v>
      </c>
      <c r="T5478" t="s">
        <v>15437</v>
      </c>
      <c r="U5478" t="s">
        <v>15437</v>
      </c>
      <c r="V5478">
        <v>0</v>
      </c>
    </row>
    <row r="5479" spans="1:22" x14ac:dyDescent="0.25">
      <c r="A5479" t="s">
        <v>1569</v>
      </c>
      <c r="B5479">
        <v>326689</v>
      </c>
      <c r="C5479" t="s">
        <v>13791</v>
      </c>
      <c r="D5479" t="s">
        <v>13792</v>
      </c>
      <c r="E5479" t="s">
        <v>1572</v>
      </c>
      <c r="F5479" t="s">
        <v>13763</v>
      </c>
      <c r="G5479" t="s">
        <v>7487</v>
      </c>
      <c r="H5479" s="2">
        <v>44879</v>
      </c>
      <c r="I5479" s="2">
        <v>44879</v>
      </c>
      <c r="J5479"/>
      <c r="K5479"/>
      <c r="L5479">
        <v>0.01</v>
      </c>
      <c r="M5479" t="s">
        <v>7484</v>
      </c>
      <c r="N5479" t="s">
        <v>3482</v>
      </c>
      <c r="O5479"/>
      <c r="P5479" t="s">
        <v>13764</v>
      </c>
      <c r="Q5479" t="s">
        <v>13765</v>
      </c>
      <c r="R5479" t="s">
        <v>15466</v>
      </c>
      <c r="S5479" t="s">
        <v>15436</v>
      </c>
      <c r="T5479" t="s">
        <v>15437</v>
      </c>
      <c r="U5479" t="s">
        <v>15437</v>
      </c>
      <c r="V5479">
        <v>0</v>
      </c>
    </row>
    <row r="5480" spans="1:22" x14ac:dyDescent="0.25">
      <c r="A5480" t="s">
        <v>1569</v>
      </c>
      <c r="B5480">
        <v>326563</v>
      </c>
      <c r="C5480" t="s">
        <v>14363</v>
      </c>
      <c r="D5480" t="s">
        <v>14364</v>
      </c>
      <c r="E5480" t="s">
        <v>1607</v>
      </c>
      <c r="F5480" t="s">
        <v>14349</v>
      </c>
      <c r="G5480" t="s">
        <v>15822</v>
      </c>
      <c r="H5480" s="2">
        <v>44879</v>
      </c>
      <c r="I5480" s="2">
        <v>44879</v>
      </c>
      <c r="J5480"/>
      <c r="K5480"/>
      <c r="L5480">
        <v>38</v>
      </c>
      <c r="M5480" t="s">
        <v>7484</v>
      </c>
      <c r="N5480" t="s">
        <v>1714</v>
      </c>
      <c r="O5480"/>
      <c r="P5480" t="s">
        <v>14320</v>
      </c>
      <c r="Q5480" t="s">
        <v>17</v>
      </c>
      <c r="R5480" t="s">
        <v>17</v>
      </c>
      <c r="S5480" t="s">
        <v>15436</v>
      </c>
      <c r="T5480" t="s">
        <v>15437</v>
      </c>
      <c r="U5480" t="s">
        <v>15437</v>
      </c>
      <c r="V5480">
        <v>1</v>
      </c>
    </row>
    <row r="5481" spans="1:22" x14ac:dyDescent="0.25">
      <c r="A5481" t="s">
        <v>1569</v>
      </c>
      <c r="B5481">
        <v>326526</v>
      </c>
      <c r="C5481" t="s">
        <v>13990</v>
      </c>
      <c r="D5481" t="s">
        <v>13991</v>
      </c>
      <c r="E5481" t="s">
        <v>1607</v>
      </c>
      <c r="F5481" t="s">
        <v>13987</v>
      </c>
      <c r="G5481" t="s">
        <v>813</v>
      </c>
      <c r="H5481" s="2">
        <v>44879</v>
      </c>
      <c r="I5481" s="2">
        <v>45635</v>
      </c>
      <c r="J5481"/>
      <c r="K5481"/>
      <c r="L5481">
        <v>36</v>
      </c>
      <c r="M5481" t="s">
        <v>7484</v>
      </c>
      <c r="N5481" t="s">
        <v>1714</v>
      </c>
      <c r="O5481" t="s">
        <v>7120</v>
      </c>
      <c r="P5481" t="s">
        <v>13984</v>
      </c>
      <c r="Q5481" t="s">
        <v>13985</v>
      </c>
      <c r="R5481" t="s">
        <v>23</v>
      </c>
      <c r="S5481" t="s">
        <v>15436</v>
      </c>
      <c r="T5481" t="s">
        <v>15437</v>
      </c>
      <c r="U5481" t="s">
        <v>15437</v>
      </c>
      <c r="V5481">
        <v>1</v>
      </c>
    </row>
    <row r="5482" spans="1:22" x14ac:dyDescent="0.25">
      <c r="A5482" t="s">
        <v>1569</v>
      </c>
      <c r="B5482">
        <v>326624</v>
      </c>
      <c r="C5482" t="s">
        <v>13992</v>
      </c>
      <c r="D5482" t="s">
        <v>13993</v>
      </c>
      <c r="E5482" t="s">
        <v>1607</v>
      </c>
      <c r="F5482" t="s">
        <v>13987</v>
      </c>
      <c r="G5482" t="s">
        <v>813</v>
      </c>
      <c r="H5482" s="2">
        <v>44879</v>
      </c>
      <c r="I5482" s="2">
        <v>45635</v>
      </c>
      <c r="J5482"/>
      <c r="K5482"/>
      <c r="L5482">
        <v>36</v>
      </c>
      <c r="M5482" t="s">
        <v>7484</v>
      </c>
      <c r="N5482" t="s">
        <v>1714</v>
      </c>
      <c r="O5482" t="s">
        <v>7120</v>
      </c>
      <c r="P5482" t="s">
        <v>13984</v>
      </c>
      <c r="Q5482" t="s">
        <v>13985</v>
      </c>
      <c r="R5482" t="s">
        <v>23</v>
      </c>
      <c r="S5482" t="s">
        <v>15436</v>
      </c>
      <c r="T5482" t="s">
        <v>15437</v>
      </c>
      <c r="U5482" t="s">
        <v>15437</v>
      </c>
      <c r="V5482">
        <v>1</v>
      </c>
    </row>
    <row r="5483" spans="1:22" x14ac:dyDescent="0.25">
      <c r="A5483" t="s">
        <v>1569</v>
      </c>
      <c r="B5483">
        <v>326576</v>
      </c>
      <c r="C5483" t="s">
        <v>13994</v>
      </c>
      <c r="D5483" t="s">
        <v>13995</v>
      </c>
      <c r="E5483" t="s">
        <v>1596</v>
      </c>
      <c r="F5483" t="s">
        <v>13996</v>
      </c>
      <c r="G5483" t="s">
        <v>813</v>
      </c>
      <c r="H5483" s="2">
        <v>44879</v>
      </c>
      <c r="I5483" s="2">
        <v>44879</v>
      </c>
      <c r="J5483"/>
      <c r="K5483"/>
      <c r="L5483">
        <v>22.5</v>
      </c>
      <c r="M5483" t="s">
        <v>7484</v>
      </c>
      <c r="N5483" t="s">
        <v>1714</v>
      </c>
      <c r="O5483" t="s">
        <v>7120</v>
      </c>
      <c r="P5483" t="s">
        <v>13984</v>
      </c>
      <c r="Q5483" t="s">
        <v>13985</v>
      </c>
      <c r="R5483" t="s">
        <v>23</v>
      </c>
      <c r="S5483" t="s">
        <v>15436</v>
      </c>
      <c r="T5483" t="s">
        <v>15437</v>
      </c>
      <c r="U5483" t="s">
        <v>15437</v>
      </c>
      <c r="V5483">
        <v>0.59210526315789469</v>
      </c>
    </row>
    <row r="5484" spans="1:22" x14ac:dyDescent="0.25">
      <c r="A5484" t="s">
        <v>1569</v>
      </c>
      <c r="B5484">
        <v>326517</v>
      </c>
      <c r="C5484" t="s">
        <v>2933</v>
      </c>
      <c r="D5484" t="s">
        <v>13052</v>
      </c>
      <c r="E5484" t="s">
        <v>1607</v>
      </c>
      <c r="F5484" t="s">
        <v>13996</v>
      </c>
      <c r="G5484" t="s">
        <v>813</v>
      </c>
      <c r="H5484" s="2">
        <v>44879</v>
      </c>
      <c r="I5484" s="2">
        <v>45635</v>
      </c>
      <c r="J5484"/>
      <c r="K5484"/>
      <c r="L5484">
        <v>36</v>
      </c>
      <c r="M5484" t="s">
        <v>7484</v>
      </c>
      <c r="N5484" t="s">
        <v>1714</v>
      </c>
      <c r="O5484" t="s">
        <v>7120</v>
      </c>
      <c r="P5484" t="s">
        <v>14034</v>
      </c>
      <c r="Q5484" t="s">
        <v>14035</v>
      </c>
      <c r="R5484" t="s">
        <v>23</v>
      </c>
      <c r="S5484" t="s">
        <v>15436</v>
      </c>
      <c r="T5484" t="s">
        <v>15437</v>
      </c>
      <c r="U5484" t="s">
        <v>15437</v>
      </c>
      <c r="V5484">
        <v>1</v>
      </c>
    </row>
    <row r="5485" spans="1:22" x14ac:dyDescent="0.25">
      <c r="A5485" t="s">
        <v>1569</v>
      </c>
      <c r="B5485">
        <v>326424</v>
      </c>
      <c r="C5485" t="s">
        <v>2155</v>
      </c>
      <c r="D5485" t="s">
        <v>4684</v>
      </c>
      <c r="E5485" t="s">
        <v>1607</v>
      </c>
      <c r="F5485" t="s">
        <v>4685</v>
      </c>
      <c r="G5485" t="s">
        <v>4294</v>
      </c>
      <c r="H5485" s="2">
        <v>44879</v>
      </c>
      <c r="I5485" s="2">
        <v>44879</v>
      </c>
      <c r="J5485"/>
      <c r="K5485"/>
      <c r="L5485">
        <v>38</v>
      </c>
      <c r="M5485" t="s">
        <v>4269</v>
      </c>
      <c r="N5485" t="s">
        <v>1714</v>
      </c>
      <c r="O5485"/>
      <c r="P5485" t="s">
        <v>4675</v>
      </c>
      <c r="Q5485" t="s">
        <v>2264</v>
      </c>
      <c r="R5485" t="s">
        <v>15447</v>
      </c>
      <c r="S5485" t="s">
        <v>15436</v>
      </c>
      <c r="T5485" t="s">
        <v>15437</v>
      </c>
      <c r="U5485" t="s">
        <v>15437</v>
      </c>
      <c r="V5485">
        <v>1</v>
      </c>
    </row>
    <row r="5486" spans="1:22" x14ac:dyDescent="0.25">
      <c r="A5486" t="s">
        <v>1569</v>
      </c>
      <c r="B5486">
        <v>326369</v>
      </c>
      <c r="C5486" t="s">
        <v>4282</v>
      </c>
      <c r="D5486" t="s">
        <v>1687</v>
      </c>
      <c r="E5486" t="s">
        <v>1572</v>
      </c>
      <c r="F5486" t="s">
        <v>4707</v>
      </c>
      <c r="G5486" t="s">
        <v>4268</v>
      </c>
      <c r="H5486" s="2">
        <v>44879</v>
      </c>
      <c r="I5486" s="2">
        <v>45341</v>
      </c>
      <c r="J5486"/>
      <c r="K5486"/>
      <c r="L5486">
        <v>0.01</v>
      </c>
      <c r="M5486" t="s">
        <v>4269</v>
      </c>
      <c r="N5486" t="s">
        <v>4199</v>
      </c>
      <c r="O5486"/>
      <c r="P5486" t="s">
        <v>4701</v>
      </c>
      <c r="Q5486" t="s">
        <v>4702</v>
      </c>
      <c r="R5486" t="s">
        <v>15449</v>
      </c>
      <c r="S5486" t="s">
        <v>15436</v>
      </c>
      <c r="T5486" t="s">
        <v>15437</v>
      </c>
      <c r="U5486" t="s">
        <v>15437</v>
      </c>
      <c r="V5486">
        <v>0</v>
      </c>
    </row>
    <row r="5487" spans="1:22" x14ac:dyDescent="0.25">
      <c r="A5487" t="s">
        <v>1569</v>
      </c>
      <c r="B5487">
        <v>326676</v>
      </c>
      <c r="C5487" t="s">
        <v>1877</v>
      </c>
      <c r="D5487" t="s">
        <v>5009</v>
      </c>
      <c r="E5487" t="s">
        <v>1572</v>
      </c>
      <c r="F5487" t="s">
        <v>5265</v>
      </c>
      <c r="G5487" t="s">
        <v>4268</v>
      </c>
      <c r="H5487" s="2">
        <v>44879</v>
      </c>
      <c r="I5487" s="2">
        <v>44879</v>
      </c>
      <c r="J5487"/>
      <c r="K5487"/>
      <c r="L5487">
        <v>0.01</v>
      </c>
      <c r="M5487" t="s">
        <v>4269</v>
      </c>
      <c r="N5487" t="s">
        <v>3627</v>
      </c>
      <c r="O5487"/>
      <c r="P5487" t="s">
        <v>5263</v>
      </c>
      <c r="Q5487" t="s">
        <v>3670</v>
      </c>
      <c r="R5487" t="s">
        <v>15453</v>
      </c>
      <c r="S5487" t="s">
        <v>15436</v>
      </c>
      <c r="T5487" t="s">
        <v>15437</v>
      </c>
      <c r="U5487" t="s">
        <v>15437</v>
      </c>
      <c r="V5487">
        <v>0</v>
      </c>
    </row>
    <row r="5488" spans="1:22" x14ac:dyDescent="0.25">
      <c r="A5488" t="s">
        <v>1569</v>
      </c>
      <c r="B5488">
        <v>298691</v>
      </c>
      <c r="C5488" t="s">
        <v>2014</v>
      </c>
      <c r="D5488" t="s">
        <v>2978</v>
      </c>
      <c r="E5488" t="s">
        <v>1596</v>
      </c>
      <c r="F5488" t="s">
        <v>6178</v>
      </c>
      <c r="G5488" t="s">
        <v>4310</v>
      </c>
      <c r="H5488" s="2">
        <v>44879</v>
      </c>
      <c r="I5488" s="2">
        <v>45607</v>
      </c>
      <c r="J5488"/>
      <c r="K5488"/>
      <c r="L5488">
        <v>31.5</v>
      </c>
      <c r="M5488" t="s">
        <v>4269</v>
      </c>
      <c r="N5488" t="s">
        <v>1714</v>
      </c>
      <c r="O5488"/>
      <c r="P5488" t="s">
        <v>6162</v>
      </c>
      <c r="Q5488" t="s">
        <v>6163</v>
      </c>
      <c r="R5488" t="s">
        <v>15454</v>
      </c>
      <c r="S5488" t="s">
        <v>15436</v>
      </c>
      <c r="T5488" t="s">
        <v>15437</v>
      </c>
      <c r="U5488" t="s">
        <v>1566</v>
      </c>
      <c r="V5488">
        <v>0.82894736842105265</v>
      </c>
    </row>
    <row r="5489" spans="1:22" x14ac:dyDescent="0.25">
      <c r="A5489" t="s">
        <v>1569</v>
      </c>
      <c r="B5489">
        <v>326688</v>
      </c>
      <c r="C5489" t="s">
        <v>6719</v>
      </c>
      <c r="D5489" t="s">
        <v>6720</v>
      </c>
      <c r="E5489" t="s">
        <v>1596</v>
      </c>
      <c r="F5489" t="s">
        <v>6717</v>
      </c>
      <c r="G5489" t="s">
        <v>4294</v>
      </c>
      <c r="H5489" s="2">
        <v>44879</v>
      </c>
      <c r="I5489" s="2">
        <v>44879</v>
      </c>
      <c r="J5489"/>
      <c r="K5489"/>
      <c r="L5489">
        <v>20</v>
      </c>
      <c r="M5489" t="s">
        <v>4269</v>
      </c>
      <c r="N5489" t="s">
        <v>4199</v>
      </c>
      <c r="O5489"/>
      <c r="P5489" t="s">
        <v>6711</v>
      </c>
      <c r="Q5489" t="s">
        <v>6712</v>
      </c>
      <c r="R5489" t="s">
        <v>15449</v>
      </c>
      <c r="S5489" t="s">
        <v>15436</v>
      </c>
      <c r="T5489" t="s">
        <v>15437</v>
      </c>
      <c r="U5489" t="s">
        <v>15437</v>
      </c>
      <c r="V5489">
        <v>0.52631578947368418</v>
      </c>
    </row>
    <row r="5490" spans="1:22" x14ac:dyDescent="0.25">
      <c r="A5490" t="s">
        <v>1569</v>
      </c>
      <c r="B5490">
        <v>326429</v>
      </c>
      <c r="C5490" t="s">
        <v>2252</v>
      </c>
      <c r="D5490" t="s">
        <v>8693</v>
      </c>
      <c r="E5490" t="s">
        <v>1572</v>
      </c>
      <c r="F5490" t="s">
        <v>8676</v>
      </c>
      <c r="G5490" t="s">
        <v>7487</v>
      </c>
      <c r="H5490" s="2">
        <v>44878</v>
      </c>
      <c r="I5490" s="2">
        <v>44878</v>
      </c>
      <c r="J5490"/>
      <c r="K5490"/>
      <c r="L5490">
        <v>0.01</v>
      </c>
      <c r="M5490" t="s">
        <v>7484</v>
      </c>
      <c r="N5490" t="s">
        <v>3482</v>
      </c>
      <c r="O5490"/>
      <c r="P5490" t="s">
        <v>8674</v>
      </c>
      <c r="Q5490" t="s">
        <v>8675</v>
      </c>
      <c r="R5490" t="s">
        <v>15466</v>
      </c>
      <c r="S5490" t="s">
        <v>15436</v>
      </c>
      <c r="T5490" t="s">
        <v>15437</v>
      </c>
      <c r="U5490" t="s">
        <v>15437</v>
      </c>
      <c r="V5490">
        <v>0</v>
      </c>
    </row>
    <row r="5491" spans="1:22" x14ac:dyDescent="0.25">
      <c r="A5491" t="s">
        <v>1569</v>
      </c>
      <c r="B5491">
        <v>326610</v>
      </c>
      <c r="C5491" t="s">
        <v>2230</v>
      </c>
      <c r="D5491" t="s">
        <v>1687</v>
      </c>
      <c r="E5491" t="s">
        <v>1572</v>
      </c>
      <c r="F5491" t="s">
        <v>10454</v>
      </c>
      <c r="G5491" t="s">
        <v>7490</v>
      </c>
      <c r="H5491" s="2">
        <v>44878</v>
      </c>
      <c r="I5491" s="2">
        <v>44878</v>
      </c>
      <c r="J5491"/>
      <c r="K5491"/>
      <c r="L5491">
        <v>0.01</v>
      </c>
      <c r="M5491" t="s">
        <v>7484</v>
      </c>
      <c r="N5491" t="s">
        <v>1714</v>
      </c>
      <c r="O5491"/>
      <c r="P5491" t="s">
        <v>10452</v>
      </c>
      <c r="Q5491" t="s">
        <v>2939</v>
      </c>
      <c r="R5491" t="s">
        <v>15461</v>
      </c>
      <c r="S5491" t="s">
        <v>15436</v>
      </c>
      <c r="T5491" t="s">
        <v>15437</v>
      </c>
      <c r="U5491" t="s">
        <v>15437</v>
      </c>
      <c r="V5491">
        <v>0</v>
      </c>
    </row>
    <row r="5492" spans="1:22" x14ac:dyDescent="0.25">
      <c r="A5492" t="s">
        <v>1569</v>
      </c>
      <c r="B5492">
        <v>326612</v>
      </c>
      <c r="C5492" t="s">
        <v>2155</v>
      </c>
      <c r="D5492" t="s">
        <v>1687</v>
      </c>
      <c r="E5492" t="s">
        <v>1572</v>
      </c>
      <c r="F5492" t="s">
        <v>10454</v>
      </c>
      <c r="G5492" t="s">
        <v>7490</v>
      </c>
      <c r="H5492" s="2">
        <v>44878</v>
      </c>
      <c r="I5492" s="2">
        <v>44878</v>
      </c>
      <c r="J5492"/>
      <c r="K5492"/>
      <c r="L5492">
        <v>0.01</v>
      </c>
      <c r="M5492" t="s">
        <v>7484</v>
      </c>
      <c r="N5492" t="s">
        <v>1714</v>
      </c>
      <c r="O5492"/>
      <c r="P5492" t="s">
        <v>10452</v>
      </c>
      <c r="Q5492" t="s">
        <v>2939</v>
      </c>
      <c r="R5492" t="s">
        <v>15461</v>
      </c>
      <c r="S5492" t="s">
        <v>15436</v>
      </c>
      <c r="T5492" t="s">
        <v>15437</v>
      </c>
      <c r="U5492" t="s">
        <v>15437</v>
      </c>
      <c r="V5492">
        <v>0</v>
      </c>
    </row>
    <row r="5493" spans="1:22" x14ac:dyDescent="0.25">
      <c r="A5493" t="s">
        <v>1569</v>
      </c>
      <c r="B5493">
        <v>326601</v>
      </c>
      <c r="C5493" t="s">
        <v>11223</v>
      </c>
      <c r="D5493" t="s">
        <v>11224</v>
      </c>
      <c r="E5493" t="s">
        <v>1572</v>
      </c>
      <c r="F5493" t="s">
        <v>11194</v>
      </c>
      <c r="G5493" t="s">
        <v>7487</v>
      </c>
      <c r="H5493" s="2">
        <v>44878</v>
      </c>
      <c r="I5493" s="2">
        <v>45775</v>
      </c>
      <c r="J5493"/>
      <c r="K5493"/>
      <c r="L5493">
        <v>0.01</v>
      </c>
      <c r="M5493" t="s">
        <v>7484</v>
      </c>
      <c r="N5493" t="s">
        <v>3482</v>
      </c>
      <c r="O5493"/>
      <c r="P5493" t="s">
        <v>11191</v>
      </c>
      <c r="Q5493" t="s">
        <v>11192</v>
      </c>
      <c r="R5493" t="s">
        <v>15466</v>
      </c>
      <c r="S5493" t="s">
        <v>15436</v>
      </c>
      <c r="T5493" t="s">
        <v>15437</v>
      </c>
      <c r="U5493" t="s">
        <v>15437</v>
      </c>
      <c r="V5493">
        <v>0</v>
      </c>
    </row>
    <row r="5494" spans="1:22" x14ac:dyDescent="0.25">
      <c r="A5494" t="s">
        <v>1569</v>
      </c>
      <c r="B5494">
        <v>326315</v>
      </c>
      <c r="C5494" t="s">
        <v>1812</v>
      </c>
      <c r="D5494" t="s">
        <v>1687</v>
      </c>
      <c r="E5494" t="s">
        <v>1596</v>
      </c>
      <c r="F5494" t="s">
        <v>5199</v>
      </c>
      <c r="G5494" t="s">
        <v>4294</v>
      </c>
      <c r="H5494" s="2">
        <v>44878</v>
      </c>
      <c r="I5494" s="2">
        <v>45691</v>
      </c>
      <c r="J5494"/>
      <c r="K5494"/>
      <c r="L5494">
        <v>31.5</v>
      </c>
      <c r="M5494" t="s">
        <v>4269</v>
      </c>
      <c r="N5494" t="s">
        <v>3482</v>
      </c>
      <c r="O5494"/>
      <c r="P5494" t="s">
        <v>5200</v>
      </c>
      <c r="Q5494" t="s">
        <v>5201</v>
      </c>
      <c r="R5494" t="s">
        <v>15455</v>
      </c>
      <c r="S5494" t="s">
        <v>15436</v>
      </c>
      <c r="T5494" t="s">
        <v>15437</v>
      </c>
      <c r="U5494" t="s">
        <v>15437</v>
      </c>
      <c r="V5494">
        <v>0.82894736842105265</v>
      </c>
    </row>
    <row r="5495" spans="1:22" x14ac:dyDescent="0.25">
      <c r="A5495" t="s">
        <v>1569</v>
      </c>
      <c r="B5495">
        <v>326583</v>
      </c>
      <c r="C5495" t="s">
        <v>8337</v>
      </c>
      <c r="D5495" t="s">
        <v>1730</v>
      </c>
      <c r="E5495" t="s">
        <v>1572</v>
      </c>
      <c r="F5495" t="s">
        <v>8309</v>
      </c>
      <c r="G5495" t="s">
        <v>7490</v>
      </c>
      <c r="H5495" s="2">
        <v>44877</v>
      </c>
      <c r="I5495" s="2">
        <v>44877</v>
      </c>
      <c r="J5495"/>
      <c r="K5495"/>
      <c r="L5495">
        <v>0.01</v>
      </c>
      <c r="M5495" t="s">
        <v>7484</v>
      </c>
      <c r="N5495" t="s">
        <v>3482</v>
      </c>
      <c r="O5495"/>
      <c r="P5495" t="s">
        <v>8310</v>
      </c>
      <c r="Q5495" t="s">
        <v>5968</v>
      </c>
      <c r="R5495" t="s">
        <v>15465</v>
      </c>
      <c r="S5495" t="s">
        <v>15436</v>
      </c>
      <c r="T5495" t="s">
        <v>15437</v>
      </c>
      <c r="U5495" t="s">
        <v>15437</v>
      </c>
      <c r="V5495">
        <v>0</v>
      </c>
    </row>
    <row r="5496" spans="1:22" x14ac:dyDescent="0.25">
      <c r="A5496" t="s">
        <v>1569</v>
      </c>
      <c r="B5496">
        <v>326629</v>
      </c>
      <c r="C5496" t="s">
        <v>9040</v>
      </c>
      <c r="D5496" t="s">
        <v>9246</v>
      </c>
      <c r="E5496" t="s">
        <v>1572</v>
      </c>
      <c r="F5496" t="s">
        <v>9242</v>
      </c>
      <c r="G5496" t="s">
        <v>7490</v>
      </c>
      <c r="H5496" s="2">
        <v>44877</v>
      </c>
      <c r="I5496" s="2">
        <v>44877</v>
      </c>
      <c r="J5496"/>
      <c r="K5496"/>
      <c r="L5496">
        <v>0.01</v>
      </c>
      <c r="M5496" t="s">
        <v>7484</v>
      </c>
      <c r="N5496" t="s">
        <v>3865</v>
      </c>
      <c r="O5496"/>
      <c r="P5496" t="s">
        <v>9243</v>
      </c>
      <c r="Q5496" t="s">
        <v>4470</v>
      </c>
      <c r="R5496" t="s">
        <v>15467</v>
      </c>
      <c r="S5496" t="s">
        <v>15436</v>
      </c>
      <c r="T5496" t="s">
        <v>15437</v>
      </c>
      <c r="U5496" t="s">
        <v>15437</v>
      </c>
      <c r="V5496">
        <v>0</v>
      </c>
    </row>
    <row r="5497" spans="1:22" x14ac:dyDescent="0.25">
      <c r="A5497" t="s">
        <v>1569</v>
      </c>
      <c r="B5497">
        <v>326599</v>
      </c>
      <c r="C5497" t="s">
        <v>9735</v>
      </c>
      <c r="D5497" t="s">
        <v>5174</v>
      </c>
      <c r="E5497" t="s">
        <v>1572</v>
      </c>
      <c r="F5497" t="s">
        <v>9708</v>
      </c>
      <c r="G5497" t="s">
        <v>7490</v>
      </c>
      <c r="H5497" s="2">
        <v>44877</v>
      </c>
      <c r="I5497" s="2">
        <v>44877</v>
      </c>
      <c r="J5497"/>
      <c r="K5497"/>
      <c r="L5497">
        <v>0.01</v>
      </c>
      <c r="M5497" t="s">
        <v>7484</v>
      </c>
      <c r="N5497" t="s">
        <v>3482</v>
      </c>
      <c r="O5497"/>
      <c r="P5497" t="s">
        <v>9696</v>
      </c>
      <c r="Q5497" t="s">
        <v>3590</v>
      </c>
      <c r="R5497" t="s">
        <v>15466</v>
      </c>
      <c r="S5497" t="s">
        <v>15436</v>
      </c>
      <c r="T5497" t="s">
        <v>15437</v>
      </c>
      <c r="U5497" t="s">
        <v>15437</v>
      </c>
      <c r="V5497">
        <v>0</v>
      </c>
    </row>
    <row r="5498" spans="1:22" x14ac:dyDescent="0.25">
      <c r="A5498" t="s">
        <v>1569</v>
      </c>
      <c r="B5498">
        <v>326554</v>
      </c>
      <c r="C5498" t="s">
        <v>1844</v>
      </c>
      <c r="D5498" t="s">
        <v>6792</v>
      </c>
      <c r="E5498" t="s">
        <v>1596</v>
      </c>
      <c r="F5498" t="s">
        <v>11277</v>
      </c>
      <c r="G5498" t="s">
        <v>7494</v>
      </c>
      <c r="H5498" s="2">
        <v>44877</v>
      </c>
      <c r="I5498" s="2">
        <v>45789</v>
      </c>
      <c r="J5498"/>
      <c r="K5498"/>
      <c r="L5498">
        <v>12</v>
      </c>
      <c r="M5498" t="s">
        <v>7484</v>
      </c>
      <c r="N5498" t="s">
        <v>1576</v>
      </c>
      <c r="O5498"/>
      <c r="P5498" t="s">
        <v>11259</v>
      </c>
      <c r="Q5498" t="s">
        <v>1824</v>
      </c>
      <c r="R5498" t="s">
        <v>15464</v>
      </c>
      <c r="S5498" t="s">
        <v>15436</v>
      </c>
      <c r="T5498" t="s">
        <v>15437</v>
      </c>
      <c r="U5498" t="s">
        <v>15437</v>
      </c>
      <c r="V5498">
        <v>0.31578947368421051</v>
      </c>
    </row>
    <row r="5499" spans="1:22" x14ac:dyDescent="0.25">
      <c r="A5499" t="s">
        <v>1569</v>
      </c>
      <c r="B5499">
        <v>298707</v>
      </c>
      <c r="C5499" t="s">
        <v>7791</v>
      </c>
      <c r="D5499" t="s">
        <v>12120</v>
      </c>
      <c r="E5499" t="s">
        <v>1572</v>
      </c>
      <c r="F5499" t="s">
        <v>12096</v>
      </c>
      <c r="G5499" t="s">
        <v>7490</v>
      </c>
      <c r="H5499" s="2">
        <v>44877</v>
      </c>
      <c r="I5499" s="2">
        <v>44877</v>
      </c>
      <c r="J5499"/>
      <c r="K5499"/>
      <c r="L5499">
        <v>0.01</v>
      </c>
      <c r="M5499" t="s">
        <v>7484</v>
      </c>
      <c r="N5499" t="s">
        <v>1714</v>
      </c>
      <c r="O5499"/>
      <c r="P5499" t="s">
        <v>12097</v>
      </c>
      <c r="Q5499" t="s">
        <v>3032</v>
      </c>
      <c r="R5499" t="s">
        <v>15461</v>
      </c>
      <c r="S5499" t="s">
        <v>15436</v>
      </c>
      <c r="T5499" t="s">
        <v>15437</v>
      </c>
      <c r="U5499" t="s">
        <v>15437</v>
      </c>
      <c r="V5499">
        <v>0</v>
      </c>
    </row>
    <row r="5500" spans="1:22" x14ac:dyDescent="0.25">
      <c r="A5500" t="s">
        <v>1569</v>
      </c>
      <c r="B5500">
        <v>326580</v>
      </c>
      <c r="C5500" t="s">
        <v>1683</v>
      </c>
      <c r="D5500" t="s">
        <v>13664</v>
      </c>
      <c r="E5500" t="s">
        <v>1607</v>
      </c>
      <c r="F5500" t="s">
        <v>13644</v>
      </c>
      <c r="G5500" t="s">
        <v>7490</v>
      </c>
      <c r="H5500" s="2">
        <v>44877</v>
      </c>
      <c r="I5500" s="2">
        <v>45495</v>
      </c>
      <c r="J5500"/>
      <c r="K5500"/>
      <c r="L5500">
        <v>38</v>
      </c>
      <c r="M5500" t="s">
        <v>7484</v>
      </c>
      <c r="N5500" t="s">
        <v>3482</v>
      </c>
      <c r="O5500"/>
      <c r="P5500" t="s">
        <v>13638</v>
      </c>
      <c r="Q5500" t="s">
        <v>3547</v>
      </c>
      <c r="R5500" t="s">
        <v>15468</v>
      </c>
      <c r="S5500" t="s">
        <v>15436</v>
      </c>
      <c r="T5500" t="s">
        <v>15437</v>
      </c>
      <c r="U5500" t="s">
        <v>15437</v>
      </c>
      <c r="V5500">
        <v>1</v>
      </c>
    </row>
    <row r="5501" spans="1:22" x14ac:dyDescent="0.25">
      <c r="A5501" t="s">
        <v>1569</v>
      </c>
      <c r="B5501">
        <v>326609</v>
      </c>
      <c r="C5501" t="s">
        <v>2322</v>
      </c>
      <c r="D5501" t="s">
        <v>1817</v>
      </c>
      <c r="E5501" t="s">
        <v>1572</v>
      </c>
      <c r="F5501" t="s">
        <v>5993</v>
      </c>
      <c r="G5501" t="s">
        <v>4268</v>
      </c>
      <c r="H5501" s="2">
        <v>44877</v>
      </c>
      <c r="I5501" s="2">
        <v>44877</v>
      </c>
      <c r="J5501"/>
      <c r="K5501"/>
      <c r="L5501">
        <v>0.01</v>
      </c>
      <c r="M5501" t="s">
        <v>4269</v>
      </c>
      <c r="N5501" t="s">
        <v>3482</v>
      </c>
      <c r="O5501"/>
      <c r="P5501" t="s">
        <v>5994</v>
      </c>
      <c r="Q5501" t="s">
        <v>5995</v>
      </c>
      <c r="R5501" t="s">
        <v>15455</v>
      </c>
      <c r="S5501" t="s">
        <v>15436</v>
      </c>
      <c r="T5501" t="s">
        <v>15437</v>
      </c>
      <c r="U5501" t="s">
        <v>15437</v>
      </c>
      <c r="V5501">
        <v>0</v>
      </c>
    </row>
    <row r="5502" spans="1:22" x14ac:dyDescent="0.25">
      <c r="A5502" t="s">
        <v>1569</v>
      </c>
      <c r="B5502">
        <v>326901</v>
      </c>
      <c r="C5502" t="s">
        <v>2108</v>
      </c>
      <c r="D5502" t="s">
        <v>1656</v>
      </c>
      <c r="E5502" t="s">
        <v>1572</v>
      </c>
      <c r="F5502" t="s">
        <v>9416</v>
      </c>
      <c r="G5502" t="s">
        <v>7490</v>
      </c>
      <c r="H5502" s="2">
        <v>44876</v>
      </c>
      <c r="I5502" s="2">
        <v>44876</v>
      </c>
      <c r="J5502"/>
      <c r="K5502"/>
      <c r="L5502">
        <v>0.01</v>
      </c>
      <c r="M5502" t="s">
        <v>7484</v>
      </c>
      <c r="N5502" t="s">
        <v>3865</v>
      </c>
      <c r="O5502"/>
      <c r="P5502" t="s">
        <v>9417</v>
      </c>
      <c r="Q5502" t="s">
        <v>6136</v>
      </c>
      <c r="R5502" t="s">
        <v>15467</v>
      </c>
      <c r="S5502" t="s">
        <v>15436</v>
      </c>
      <c r="T5502" t="s">
        <v>15437</v>
      </c>
      <c r="U5502" t="s">
        <v>15437</v>
      </c>
      <c r="V5502">
        <v>0</v>
      </c>
    </row>
    <row r="5503" spans="1:22" x14ac:dyDescent="0.25">
      <c r="A5503" t="s">
        <v>1569</v>
      </c>
      <c r="B5503">
        <v>326591</v>
      </c>
      <c r="C5503" t="s">
        <v>2234</v>
      </c>
      <c r="D5503" t="s">
        <v>12772</v>
      </c>
      <c r="E5503" t="s">
        <v>1572</v>
      </c>
      <c r="F5503" t="s">
        <v>12764</v>
      </c>
      <c r="G5503" t="s">
        <v>7490</v>
      </c>
      <c r="H5503" s="2">
        <v>44876</v>
      </c>
      <c r="I5503" s="2">
        <v>44876</v>
      </c>
      <c r="J5503"/>
      <c r="K5503"/>
      <c r="L5503">
        <v>0.01</v>
      </c>
      <c r="M5503" t="s">
        <v>7484</v>
      </c>
      <c r="N5503" t="s">
        <v>3865</v>
      </c>
      <c r="O5503"/>
      <c r="P5503" t="s">
        <v>12759</v>
      </c>
      <c r="Q5503" t="s">
        <v>12760</v>
      </c>
      <c r="R5503" t="s">
        <v>15467</v>
      </c>
      <c r="S5503" t="s">
        <v>15436</v>
      </c>
      <c r="T5503" t="s">
        <v>15437</v>
      </c>
      <c r="U5503" t="s">
        <v>15437</v>
      </c>
      <c r="V5503">
        <v>0</v>
      </c>
    </row>
    <row r="5504" spans="1:22" x14ac:dyDescent="0.25">
      <c r="A5504" t="s">
        <v>1569</v>
      </c>
      <c r="B5504">
        <v>326636</v>
      </c>
      <c r="C5504" t="s">
        <v>2904</v>
      </c>
      <c r="D5504" t="s">
        <v>1647</v>
      </c>
      <c r="E5504" t="s">
        <v>1572</v>
      </c>
      <c r="F5504" t="s">
        <v>13688</v>
      </c>
      <c r="G5504" t="s">
        <v>7490</v>
      </c>
      <c r="H5504" s="2">
        <v>44876</v>
      </c>
      <c r="I5504" s="2">
        <v>44876</v>
      </c>
      <c r="J5504"/>
      <c r="K5504"/>
      <c r="L5504">
        <v>0.01</v>
      </c>
      <c r="M5504" t="s">
        <v>7484</v>
      </c>
      <c r="N5504" t="s">
        <v>3865</v>
      </c>
      <c r="O5504"/>
      <c r="P5504" t="s">
        <v>13689</v>
      </c>
      <c r="Q5504" t="s">
        <v>13690</v>
      </c>
      <c r="R5504" t="s">
        <v>15467</v>
      </c>
      <c r="S5504" t="s">
        <v>15436</v>
      </c>
      <c r="T5504" t="s">
        <v>15437</v>
      </c>
      <c r="U5504" t="s">
        <v>15437</v>
      </c>
      <c r="V5504">
        <v>0</v>
      </c>
    </row>
    <row r="5505" spans="1:22" x14ac:dyDescent="0.25">
      <c r="A5505" t="s">
        <v>1569</v>
      </c>
      <c r="B5505">
        <v>326542</v>
      </c>
      <c r="C5505" t="s">
        <v>13897</v>
      </c>
      <c r="D5505" t="s">
        <v>13898</v>
      </c>
      <c r="E5505" t="s">
        <v>1572</v>
      </c>
      <c r="F5505" t="s">
        <v>13860</v>
      </c>
      <c r="G5505" t="s">
        <v>7490</v>
      </c>
      <c r="H5505" s="2">
        <v>44876</v>
      </c>
      <c r="I5505" s="2">
        <v>44876</v>
      </c>
      <c r="J5505"/>
      <c r="K5505"/>
      <c r="L5505">
        <v>0.01</v>
      </c>
      <c r="M5505" t="s">
        <v>7484</v>
      </c>
      <c r="N5505" t="s">
        <v>4199</v>
      </c>
      <c r="O5505"/>
      <c r="P5505" t="s">
        <v>13861</v>
      </c>
      <c r="Q5505" t="s">
        <v>13862</v>
      </c>
      <c r="R5505" t="s">
        <v>15449</v>
      </c>
      <c r="S5505" t="s">
        <v>15436</v>
      </c>
      <c r="T5505" t="s">
        <v>15437</v>
      </c>
      <c r="U5505" t="s">
        <v>15437</v>
      </c>
      <c r="V5505">
        <v>0</v>
      </c>
    </row>
    <row r="5506" spans="1:22" x14ac:dyDescent="0.25">
      <c r="A5506" t="s">
        <v>1569</v>
      </c>
      <c r="B5506">
        <v>326607</v>
      </c>
      <c r="C5506" t="s">
        <v>4350</v>
      </c>
      <c r="D5506" t="s">
        <v>2583</v>
      </c>
      <c r="E5506" t="s">
        <v>1596</v>
      </c>
      <c r="F5506" t="s">
        <v>13860</v>
      </c>
      <c r="G5506" t="s">
        <v>7490</v>
      </c>
      <c r="H5506" s="2">
        <v>44876</v>
      </c>
      <c r="I5506" s="2">
        <v>45397</v>
      </c>
      <c r="J5506"/>
      <c r="K5506"/>
      <c r="L5506">
        <v>28</v>
      </c>
      <c r="M5506" t="s">
        <v>7484</v>
      </c>
      <c r="N5506" t="s">
        <v>4199</v>
      </c>
      <c r="O5506"/>
      <c r="P5506" t="s">
        <v>13861</v>
      </c>
      <c r="Q5506" t="s">
        <v>13862</v>
      </c>
      <c r="R5506" t="s">
        <v>15449</v>
      </c>
      <c r="S5506" t="s">
        <v>15436</v>
      </c>
      <c r="T5506" t="s">
        <v>15437</v>
      </c>
      <c r="U5506" t="s">
        <v>15437</v>
      </c>
      <c r="V5506">
        <v>0.73684210526315785</v>
      </c>
    </row>
    <row r="5507" spans="1:22" x14ac:dyDescent="0.25">
      <c r="A5507" t="s">
        <v>1569</v>
      </c>
      <c r="B5507">
        <v>326671</v>
      </c>
      <c r="C5507" t="s">
        <v>2899</v>
      </c>
      <c r="D5507" t="s">
        <v>3105</v>
      </c>
      <c r="E5507" t="s">
        <v>1572</v>
      </c>
      <c r="F5507" t="s">
        <v>13860</v>
      </c>
      <c r="G5507" t="s">
        <v>7490</v>
      </c>
      <c r="H5507" s="2">
        <v>44876</v>
      </c>
      <c r="I5507" s="2">
        <v>44876</v>
      </c>
      <c r="J5507"/>
      <c r="K5507"/>
      <c r="L5507">
        <v>0.01</v>
      </c>
      <c r="M5507" t="s">
        <v>7484</v>
      </c>
      <c r="N5507" t="s">
        <v>4199</v>
      </c>
      <c r="O5507"/>
      <c r="P5507" t="s">
        <v>13861</v>
      </c>
      <c r="Q5507" t="s">
        <v>13862</v>
      </c>
      <c r="R5507" t="s">
        <v>15449</v>
      </c>
      <c r="S5507" t="s">
        <v>15436</v>
      </c>
      <c r="T5507" t="s">
        <v>15437</v>
      </c>
      <c r="U5507" t="s">
        <v>15437</v>
      </c>
      <c r="V5507">
        <v>0</v>
      </c>
    </row>
    <row r="5508" spans="1:22" x14ac:dyDescent="0.25">
      <c r="A5508" t="s">
        <v>1569</v>
      </c>
      <c r="B5508">
        <v>326700</v>
      </c>
      <c r="C5508" t="s">
        <v>2346</v>
      </c>
      <c r="D5508" t="s">
        <v>13899</v>
      </c>
      <c r="E5508" t="s">
        <v>1572</v>
      </c>
      <c r="F5508" t="s">
        <v>13860</v>
      </c>
      <c r="G5508" t="s">
        <v>7490</v>
      </c>
      <c r="H5508" s="2">
        <v>44876</v>
      </c>
      <c r="I5508" s="2">
        <v>44876</v>
      </c>
      <c r="J5508"/>
      <c r="K5508"/>
      <c r="L5508">
        <v>0.01</v>
      </c>
      <c r="M5508" t="s">
        <v>7484</v>
      </c>
      <c r="N5508" t="s">
        <v>4199</v>
      </c>
      <c r="O5508"/>
      <c r="P5508" t="s">
        <v>13861</v>
      </c>
      <c r="Q5508" t="s">
        <v>13862</v>
      </c>
      <c r="R5508" t="s">
        <v>15449</v>
      </c>
      <c r="S5508" t="s">
        <v>15436</v>
      </c>
      <c r="T5508" t="s">
        <v>15437</v>
      </c>
      <c r="U5508" t="s">
        <v>15437</v>
      </c>
      <c r="V5508">
        <v>0</v>
      </c>
    </row>
    <row r="5509" spans="1:22" x14ac:dyDescent="0.25">
      <c r="A5509" t="s">
        <v>1569</v>
      </c>
      <c r="B5509">
        <v>326527</v>
      </c>
      <c r="C5509" t="s">
        <v>3517</v>
      </c>
      <c r="D5509" t="s">
        <v>5119</v>
      </c>
      <c r="E5509" t="s">
        <v>1596</v>
      </c>
      <c r="F5509" t="s">
        <v>5091</v>
      </c>
      <c r="G5509" t="s">
        <v>4294</v>
      </c>
      <c r="H5509" s="2">
        <v>44876</v>
      </c>
      <c r="I5509" s="2">
        <v>45439</v>
      </c>
      <c r="J5509"/>
      <c r="K5509"/>
      <c r="L5509">
        <v>30.5</v>
      </c>
      <c r="M5509" t="s">
        <v>4269</v>
      </c>
      <c r="N5509" t="s">
        <v>4199</v>
      </c>
      <c r="O5509"/>
      <c r="P5509" t="s">
        <v>5092</v>
      </c>
      <c r="Q5509" t="s">
        <v>5093</v>
      </c>
      <c r="R5509" t="s">
        <v>15449</v>
      </c>
      <c r="S5509" t="s">
        <v>15436</v>
      </c>
      <c r="T5509" t="s">
        <v>15437</v>
      </c>
      <c r="U5509" t="s">
        <v>15437</v>
      </c>
      <c r="V5509">
        <v>0.80263157894736847</v>
      </c>
    </row>
    <row r="5510" spans="1:22" x14ac:dyDescent="0.25">
      <c r="A5510" t="s">
        <v>1569</v>
      </c>
      <c r="B5510">
        <v>326531</v>
      </c>
      <c r="C5510" t="s">
        <v>1773</v>
      </c>
      <c r="D5510" t="s">
        <v>5503</v>
      </c>
      <c r="E5510" t="s">
        <v>1572</v>
      </c>
      <c r="F5510" t="s">
        <v>5488</v>
      </c>
      <c r="G5510" t="s">
        <v>4294</v>
      </c>
      <c r="H5510" s="2">
        <v>44876</v>
      </c>
      <c r="I5510" s="2">
        <v>44876</v>
      </c>
      <c r="J5510"/>
      <c r="K5510"/>
      <c r="L5510">
        <v>0.01</v>
      </c>
      <c r="M5510" t="s">
        <v>4269</v>
      </c>
      <c r="N5510" t="s">
        <v>1576</v>
      </c>
      <c r="O5510"/>
      <c r="P5510" t="s">
        <v>5485</v>
      </c>
      <c r="Q5510" t="s">
        <v>5486</v>
      </c>
      <c r="R5510" t="s">
        <v>15453</v>
      </c>
      <c r="S5510" t="s">
        <v>15436</v>
      </c>
      <c r="T5510" t="s">
        <v>15437</v>
      </c>
      <c r="U5510" t="s">
        <v>15437</v>
      </c>
      <c r="V5510">
        <v>0</v>
      </c>
    </row>
    <row r="5511" spans="1:22" x14ac:dyDescent="0.25">
      <c r="A5511" t="s">
        <v>1569</v>
      </c>
      <c r="B5511">
        <v>326529</v>
      </c>
      <c r="C5511" t="s">
        <v>5909</v>
      </c>
      <c r="D5511" t="s">
        <v>1647</v>
      </c>
      <c r="E5511" t="s">
        <v>1596</v>
      </c>
      <c r="F5511" t="s">
        <v>5889</v>
      </c>
      <c r="G5511" t="s">
        <v>4294</v>
      </c>
      <c r="H5511" s="2">
        <v>44876</v>
      </c>
      <c r="I5511" s="2">
        <v>45481</v>
      </c>
      <c r="J5511"/>
      <c r="K5511"/>
      <c r="L5511">
        <v>22</v>
      </c>
      <c r="M5511" t="s">
        <v>4269</v>
      </c>
      <c r="N5511" t="s">
        <v>3865</v>
      </c>
      <c r="O5511"/>
      <c r="P5511" t="s">
        <v>5885</v>
      </c>
      <c r="Q5511" t="s">
        <v>5886</v>
      </c>
      <c r="R5511" t="s">
        <v>15448</v>
      </c>
      <c r="S5511" t="s">
        <v>15436</v>
      </c>
      <c r="T5511" t="s">
        <v>15437</v>
      </c>
      <c r="U5511" t="s">
        <v>15437</v>
      </c>
      <c r="V5511">
        <v>0.57894736842105265</v>
      </c>
    </row>
    <row r="5512" spans="1:22" x14ac:dyDescent="0.25">
      <c r="A5512" t="s">
        <v>1569</v>
      </c>
      <c r="B5512">
        <v>326469</v>
      </c>
      <c r="C5512" t="s">
        <v>3543</v>
      </c>
      <c r="D5512" t="s">
        <v>2861</v>
      </c>
      <c r="E5512" t="s">
        <v>1596</v>
      </c>
      <c r="F5512" t="s">
        <v>9117</v>
      </c>
      <c r="G5512" t="s">
        <v>7534</v>
      </c>
      <c r="H5512" s="2">
        <v>44875</v>
      </c>
      <c r="I5512" s="2">
        <v>44991</v>
      </c>
      <c r="J5512"/>
      <c r="K5512"/>
      <c r="L5512">
        <v>37.5</v>
      </c>
      <c r="M5512" t="s">
        <v>7484</v>
      </c>
      <c r="N5512" t="s">
        <v>3482</v>
      </c>
      <c r="O5512"/>
      <c r="P5512" t="s">
        <v>9099</v>
      </c>
      <c r="Q5512" t="s">
        <v>9100</v>
      </c>
      <c r="R5512" t="s">
        <v>15466</v>
      </c>
      <c r="S5512" t="s">
        <v>15436</v>
      </c>
      <c r="T5512" t="s">
        <v>15437</v>
      </c>
      <c r="U5512" t="s">
        <v>15437</v>
      </c>
      <c r="V5512">
        <v>0.98684210526315785</v>
      </c>
    </row>
    <row r="5513" spans="1:22" x14ac:dyDescent="0.25">
      <c r="A5513" t="s">
        <v>1569</v>
      </c>
      <c r="B5513">
        <v>326485</v>
      </c>
      <c r="C5513" t="s">
        <v>2365</v>
      </c>
      <c r="D5513" t="s">
        <v>2915</v>
      </c>
      <c r="E5513" t="s">
        <v>1572</v>
      </c>
      <c r="F5513" t="s">
        <v>10188</v>
      </c>
      <c r="G5513" t="s">
        <v>7490</v>
      </c>
      <c r="H5513" s="2">
        <v>44875</v>
      </c>
      <c r="I5513" s="2">
        <v>44875</v>
      </c>
      <c r="J5513"/>
      <c r="K5513"/>
      <c r="L5513">
        <v>0.01</v>
      </c>
      <c r="M5513" t="s">
        <v>7484</v>
      </c>
      <c r="N5513" t="s">
        <v>3482</v>
      </c>
      <c r="O5513"/>
      <c r="P5513" t="s">
        <v>10189</v>
      </c>
      <c r="Q5513" t="s">
        <v>10190</v>
      </c>
      <c r="R5513" t="s">
        <v>15468</v>
      </c>
      <c r="S5513" t="s">
        <v>15436</v>
      </c>
      <c r="T5513" t="s">
        <v>15437</v>
      </c>
      <c r="U5513" t="s">
        <v>15437</v>
      </c>
      <c r="V5513">
        <v>0</v>
      </c>
    </row>
    <row r="5514" spans="1:22" x14ac:dyDescent="0.25">
      <c r="A5514" t="s">
        <v>1569</v>
      </c>
      <c r="B5514">
        <v>326482</v>
      </c>
      <c r="C5514" t="s">
        <v>2258</v>
      </c>
      <c r="D5514" t="s">
        <v>5981</v>
      </c>
      <c r="E5514" t="s">
        <v>1596</v>
      </c>
      <c r="F5514" t="s">
        <v>11758</v>
      </c>
      <c r="G5514" t="s">
        <v>7607</v>
      </c>
      <c r="H5514" s="2">
        <v>44875</v>
      </c>
      <c r="I5514" s="2">
        <v>45061</v>
      </c>
      <c r="J5514"/>
      <c r="K5514"/>
      <c r="L5514">
        <v>22.25</v>
      </c>
      <c r="M5514" t="s">
        <v>7484</v>
      </c>
      <c r="N5514" t="s">
        <v>3482</v>
      </c>
      <c r="O5514"/>
      <c r="P5514" t="s">
        <v>11717</v>
      </c>
      <c r="Q5514" t="s">
        <v>11718</v>
      </c>
      <c r="R5514" t="s">
        <v>15465</v>
      </c>
      <c r="S5514" t="s">
        <v>15436</v>
      </c>
      <c r="T5514" t="s">
        <v>15437</v>
      </c>
      <c r="U5514" t="s">
        <v>15437</v>
      </c>
      <c r="V5514">
        <v>0.58552631578947367</v>
      </c>
    </row>
    <row r="5515" spans="1:22" x14ac:dyDescent="0.25">
      <c r="A5515" t="s">
        <v>1569</v>
      </c>
      <c r="B5515">
        <v>326500</v>
      </c>
      <c r="C5515" t="s">
        <v>6509</v>
      </c>
      <c r="D5515" t="s">
        <v>1817</v>
      </c>
      <c r="E5515" t="s">
        <v>1572</v>
      </c>
      <c r="F5515" t="s">
        <v>12476</v>
      </c>
      <c r="G5515" t="s">
        <v>7490</v>
      </c>
      <c r="H5515" s="2">
        <v>44875</v>
      </c>
      <c r="I5515" s="2">
        <v>44875</v>
      </c>
      <c r="J5515"/>
      <c r="K5515"/>
      <c r="L5515">
        <v>0.01</v>
      </c>
      <c r="M5515" t="s">
        <v>7484</v>
      </c>
      <c r="N5515" t="s">
        <v>3482</v>
      </c>
      <c r="O5515"/>
      <c r="P5515" t="s">
        <v>12477</v>
      </c>
      <c r="Q5515" t="s">
        <v>3750</v>
      </c>
      <c r="R5515" t="s">
        <v>15465</v>
      </c>
      <c r="S5515" t="s">
        <v>15436</v>
      </c>
      <c r="T5515" t="s">
        <v>15437</v>
      </c>
      <c r="U5515" t="s">
        <v>15437</v>
      </c>
      <c r="V5515">
        <v>0</v>
      </c>
    </row>
    <row r="5516" spans="1:22" x14ac:dyDescent="0.25">
      <c r="A5516" t="s">
        <v>1569</v>
      </c>
      <c r="B5516">
        <v>326536</v>
      </c>
      <c r="C5516" t="s">
        <v>1758</v>
      </c>
      <c r="D5516" t="s">
        <v>3084</v>
      </c>
      <c r="E5516" t="s">
        <v>1572</v>
      </c>
      <c r="F5516" t="s">
        <v>12764</v>
      </c>
      <c r="G5516" t="s">
        <v>7490</v>
      </c>
      <c r="H5516" s="2">
        <v>44875</v>
      </c>
      <c r="I5516" s="2">
        <v>44875</v>
      </c>
      <c r="J5516"/>
      <c r="K5516"/>
      <c r="L5516">
        <v>0.01</v>
      </c>
      <c r="M5516" t="s">
        <v>7484</v>
      </c>
      <c r="N5516" t="s">
        <v>3865</v>
      </c>
      <c r="O5516"/>
      <c r="P5516" t="s">
        <v>12759</v>
      </c>
      <c r="Q5516" t="s">
        <v>12760</v>
      </c>
      <c r="R5516" t="s">
        <v>15467</v>
      </c>
      <c r="S5516" t="s">
        <v>15436</v>
      </c>
      <c r="T5516" t="s">
        <v>15437</v>
      </c>
      <c r="U5516" t="s">
        <v>15437</v>
      </c>
      <c r="V5516">
        <v>0</v>
      </c>
    </row>
    <row r="5517" spans="1:22" x14ac:dyDescent="0.25">
      <c r="A5517" t="s">
        <v>1569</v>
      </c>
      <c r="B5517">
        <v>326510</v>
      </c>
      <c r="C5517" t="s">
        <v>11257</v>
      </c>
      <c r="D5517" t="s">
        <v>13900</v>
      </c>
      <c r="E5517" t="s">
        <v>1572</v>
      </c>
      <c r="F5517" t="s">
        <v>13860</v>
      </c>
      <c r="G5517" t="s">
        <v>7490</v>
      </c>
      <c r="H5517" s="2">
        <v>44875</v>
      </c>
      <c r="I5517" s="2">
        <v>44876</v>
      </c>
      <c r="J5517"/>
      <c r="K5517"/>
      <c r="L5517">
        <v>0.01</v>
      </c>
      <c r="M5517" t="s">
        <v>7484</v>
      </c>
      <c r="N5517" t="s">
        <v>4199</v>
      </c>
      <c r="O5517"/>
      <c r="P5517" t="s">
        <v>13861</v>
      </c>
      <c r="Q5517" t="s">
        <v>13862</v>
      </c>
      <c r="R5517" t="s">
        <v>15449</v>
      </c>
      <c r="S5517" t="s">
        <v>15436</v>
      </c>
      <c r="T5517" t="s">
        <v>15437</v>
      </c>
      <c r="U5517" t="s">
        <v>15437</v>
      </c>
      <c r="V5517">
        <v>0</v>
      </c>
    </row>
    <row r="5518" spans="1:22" x14ac:dyDescent="0.25">
      <c r="A5518" t="s">
        <v>1569</v>
      </c>
      <c r="B5518">
        <v>326506</v>
      </c>
      <c r="C5518" t="s">
        <v>5016</v>
      </c>
      <c r="D5518" t="s">
        <v>5017</v>
      </c>
      <c r="E5518" t="s">
        <v>1607</v>
      </c>
      <c r="F5518" t="s">
        <v>5005</v>
      </c>
      <c r="G5518" t="s">
        <v>4294</v>
      </c>
      <c r="H5518" s="2">
        <v>44875</v>
      </c>
      <c r="I5518" s="2">
        <v>45691</v>
      </c>
      <c r="J5518"/>
      <c r="K5518"/>
      <c r="L5518">
        <v>38</v>
      </c>
      <c r="M5518" t="s">
        <v>4269</v>
      </c>
      <c r="N5518" t="s">
        <v>3865</v>
      </c>
      <c r="O5518"/>
      <c r="P5518" t="s">
        <v>4983</v>
      </c>
      <c r="Q5518" t="s">
        <v>4984</v>
      </c>
      <c r="R5518" t="s">
        <v>15450</v>
      </c>
      <c r="S5518" t="s">
        <v>15436</v>
      </c>
      <c r="T5518" t="s">
        <v>15437</v>
      </c>
      <c r="U5518" t="s">
        <v>15437</v>
      </c>
      <c r="V5518">
        <v>1</v>
      </c>
    </row>
    <row r="5519" spans="1:22" x14ac:dyDescent="0.25">
      <c r="A5519" t="s">
        <v>1569</v>
      </c>
      <c r="B5519">
        <v>326520</v>
      </c>
      <c r="C5519" t="s">
        <v>5120</v>
      </c>
      <c r="D5519" t="s">
        <v>5121</v>
      </c>
      <c r="E5519" t="s">
        <v>1572</v>
      </c>
      <c r="F5519" t="s">
        <v>5091</v>
      </c>
      <c r="G5519" t="s">
        <v>4294</v>
      </c>
      <c r="H5519" s="2">
        <v>44875</v>
      </c>
      <c r="I5519" s="2">
        <v>44875</v>
      </c>
      <c r="J5519"/>
      <c r="K5519"/>
      <c r="L5519">
        <v>0.01</v>
      </c>
      <c r="M5519" t="s">
        <v>4269</v>
      </c>
      <c r="N5519" t="s">
        <v>4199</v>
      </c>
      <c r="O5519"/>
      <c r="P5519" t="s">
        <v>5092</v>
      </c>
      <c r="Q5519" t="s">
        <v>5093</v>
      </c>
      <c r="R5519" t="s">
        <v>15449</v>
      </c>
      <c r="S5519" t="s">
        <v>15436</v>
      </c>
      <c r="T5519" t="s">
        <v>15437</v>
      </c>
      <c r="U5519" t="s">
        <v>15437</v>
      </c>
      <c r="V5519">
        <v>0</v>
      </c>
    </row>
    <row r="5520" spans="1:22" x14ac:dyDescent="0.25">
      <c r="A5520" t="s">
        <v>1569</v>
      </c>
      <c r="B5520">
        <v>326473</v>
      </c>
      <c r="C5520" t="s">
        <v>5395</v>
      </c>
      <c r="D5520" t="s">
        <v>5374</v>
      </c>
      <c r="E5520" t="s">
        <v>1572</v>
      </c>
      <c r="F5520" t="s">
        <v>5365</v>
      </c>
      <c r="G5520" t="s">
        <v>4268</v>
      </c>
      <c r="H5520" s="2">
        <v>44875</v>
      </c>
      <c r="I5520" s="2">
        <v>44875</v>
      </c>
      <c r="J5520"/>
      <c r="K5520"/>
      <c r="L5520">
        <v>0.01</v>
      </c>
      <c r="M5520" t="s">
        <v>4269</v>
      </c>
      <c r="N5520" t="s">
        <v>1714</v>
      </c>
      <c r="O5520"/>
      <c r="P5520" t="s">
        <v>5366</v>
      </c>
      <c r="Q5520" t="s">
        <v>5367</v>
      </c>
      <c r="R5520" t="s">
        <v>15454</v>
      </c>
      <c r="S5520" t="s">
        <v>15436</v>
      </c>
      <c r="T5520" t="s">
        <v>15437</v>
      </c>
      <c r="U5520" t="s">
        <v>15437</v>
      </c>
      <c r="V5520">
        <v>0</v>
      </c>
    </row>
    <row r="5521" spans="1:22" x14ac:dyDescent="0.25">
      <c r="A5521" t="s">
        <v>1569</v>
      </c>
      <c r="B5521">
        <v>326432</v>
      </c>
      <c r="C5521" t="s">
        <v>6493</v>
      </c>
      <c r="D5521" t="s">
        <v>6494</v>
      </c>
      <c r="E5521" t="s">
        <v>1572</v>
      </c>
      <c r="F5521" t="s">
        <v>6480</v>
      </c>
      <c r="G5521" t="s">
        <v>4268</v>
      </c>
      <c r="H5521" s="2">
        <v>44875</v>
      </c>
      <c r="I5521" s="2">
        <v>44875</v>
      </c>
      <c r="J5521"/>
      <c r="K5521"/>
      <c r="L5521">
        <v>0.01</v>
      </c>
      <c r="M5521" t="s">
        <v>4269</v>
      </c>
      <c r="N5521" t="s">
        <v>3482</v>
      </c>
      <c r="O5521"/>
      <c r="P5521" t="s">
        <v>6481</v>
      </c>
      <c r="Q5521" t="s">
        <v>6482</v>
      </c>
      <c r="R5521" t="s">
        <v>15450</v>
      </c>
      <c r="S5521" t="s">
        <v>15436</v>
      </c>
      <c r="T5521" t="s">
        <v>15437</v>
      </c>
      <c r="U5521" t="s">
        <v>15437</v>
      </c>
      <c r="V5521">
        <v>0</v>
      </c>
    </row>
    <row r="5522" spans="1:22" x14ac:dyDescent="0.25">
      <c r="A5522" t="s">
        <v>1569</v>
      </c>
      <c r="B5522">
        <v>326560</v>
      </c>
      <c r="C5522" t="s">
        <v>4131</v>
      </c>
      <c r="D5522" t="s">
        <v>6882</v>
      </c>
      <c r="E5522" t="s">
        <v>1572</v>
      </c>
      <c r="F5522" t="s">
        <v>6862</v>
      </c>
      <c r="G5522" t="s">
        <v>4268</v>
      </c>
      <c r="H5522" s="2">
        <v>44875</v>
      </c>
      <c r="I5522" s="2">
        <v>45761</v>
      </c>
      <c r="J5522"/>
      <c r="K5522"/>
      <c r="L5522">
        <v>0.01</v>
      </c>
      <c r="M5522" t="s">
        <v>4269</v>
      </c>
      <c r="N5522" t="s">
        <v>5768</v>
      </c>
      <c r="O5522"/>
      <c r="P5522" t="s">
        <v>6863</v>
      </c>
      <c r="Q5522" t="s">
        <v>6864</v>
      </c>
      <c r="R5522" t="s">
        <v>15452</v>
      </c>
      <c r="S5522" t="s">
        <v>15436</v>
      </c>
      <c r="T5522" t="s">
        <v>15437</v>
      </c>
      <c r="U5522" t="s">
        <v>15437</v>
      </c>
      <c r="V5522">
        <v>0</v>
      </c>
    </row>
    <row r="5523" spans="1:22" x14ac:dyDescent="0.25">
      <c r="A5523" t="s">
        <v>1569</v>
      </c>
      <c r="B5523">
        <v>326497</v>
      </c>
      <c r="C5523" t="s">
        <v>8997</v>
      </c>
      <c r="D5523" t="s">
        <v>8998</v>
      </c>
      <c r="E5523" t="s">
        <v>1572</v>
      </c>
      <c r="F5523" t="s">
        <v>8979</v>
      </c>
      <c r="G5523" t="s">
        <v>7490</v>
      </c>
      <c r="H5523" s="2">
        <v>44874</v>
      </c>
      <c r="I5523" s="2">
        <v>44874</v>
      </c>
      <c r="J5523"/>
      <c r="K5523"/>
      <c r="L5523">
        <v>0.01</v>
      </c>
      <c r="M5523" t="s">
        <v>7484</v>
      </c>
      <c r="N5523" t="s">
        <v>3865</v>
      </c>
      <c r="O5523"/>
      <c r="P5523" t="s">
        <v>8980</v>
      </c>
      <c r="Q5523" t="s">
        <v>4579</v>
      </c>
      <c r="R5523" t="s">
        <v>15463</v>
      </c>
      <c r="S5523" t="s">
        <v>15436</v>
      </c>
      <c r="T5523" t="s">
        <v>15437</v>
      </c>
      <c r="U5523" t="s">
        <v>15437</v>
      </c>
      <c r="V5523">
        <v>0</v>
      </c>
    </row>
    <row r="5524" spans="1:22" x14ac:dyDescent="0.25">
      <c r="A5524" t="s">
        <v>1569</v>
      </c>
      <c r="B5524">
        <v>326505</v>
      </c>
      <c r="C5524" t="s">
        <v>13548</v>
      </c>
      <c r="D5524" t="s">
        <v>13549</v>
      </c>
      <c r="E5524" t="s">
        <v>1596</v>
      </c>
      <c r="F5524" t="s">
        <v>13535</v>
      </c>
      <c r="G5524" t="s">
        <v>7490</v>
      </c>
      <c r="H5524" s="2">
        <v>44874</v>
      </c>
      <c r="I5524" s="2">
        <v>44874</v>
      </c>
      <c r="J5524"/>
      <c r="K5524"/>
      <c r="L5524">
        <v>25</v>
      </c>
      <c r="M5524" t="s">
        <v>7484</v>
      </c>
      <c r="N5524" t="s">
        <v>3865</v>
      </c>
      <c r="O5524"/>
      <c r="P5524" t="s">
        <v>13536</v>
      </c>
      <c r="Q5524" t="s">
        <v>4034</v>
      </c>
      <c r="R5524" t="s">
        <v>15463</v>
      </c>
      <c r="S5524" t="s">
        <v>15436</v>
      </c>
      <c r="T5524" t="s">
        <v>15437</v>
      </c>
      <c r="U5524" t="s">
        <v>15437</v>
      </c>
      <c r="V5524">
        <v>0.65789473684210531</v>
      </c>
    </row>
    <row r="5525" spans="1:22" x14ac:dyDescent="0.25">
      <c r="A5525" t="s">
        <v>1569</v>
      </c>
      <c r="B5525">
        <v>326490</v>
      </c>
      <c r="C5525" t="s">
        <v>5122</v>
      </c>
      <c r="D5525" t="s">
        <v>1652</v>
      </c>
      <c r="E5525" t="s">
        <v>1572</v>
      </c>
      <c r="F5525" t="s">
        <v>5091</v>
      </c>
      <c r="G5525" t="s">
        <v>4294</v>
      </c>
      <c r="H5525" s="2">
        <v>44874</v>
      </c>
      <c r="I5525" s="2">
        <v>44874</v>
      </c>
      <c r="J5525"/>
      <c r="K5525"/>
      <c r="L5525">
        <v>0.01</v>
      </c>
      <c r="M5525" t="s">
        <v>4269</v>
      </c>
      <c r="N5525" t="s">
        <v>4199</v>
      </c>
      <c r="O5525"/>
      <c r="P5525" t="s">
        <v>5092</v>
      </c>
      <c r="Q5525" t="s">
        <v>5093</v>
      </c>
      <c r="R5525" t="s">
        <v>15449</v>
      </c>
      <c r="S5525" t="s">
        <v>15436</v>
      </c>
      <c r="T5525" t="s">
        <v>15437</v>
      </c>
      <c r="U5525" t="s">
        <v>15437</v>
      </c>
      <c r="V5525">
        <v>0</v>
      </c>
    </row>
    <row r="5526" spans="1:22" x14ac:dyDescent="0.25">
      <c r="A5526" t="s">
        <v>1569</v>
      </c>
      <c r="B5526">
        <v>326503</v>
      </c>
      <c r="C5526" t="s">
        <v>3318</v>
      </c>
      <c r="D5526" t="s">
        <v>6546</v>
      </c>
      <c r="E5526" t="s">
        <v>1572</v>
      </c>
      <c r="F5526" t="s">
        <v>6520</v>
      </c>
      <c r="G5526" t="s">
        <v>4294</v>
      </c>
      <c r="H5526" s="2">
        <v>44874</v>
      </c>
      <c r="I5526" s="2">
        <v>44874</v>
      </c>
      <c r="J5526"/>
      <c r="K5526"/>
      <c r="L5526">
        <v>0.01</v>
      </c>
      <c r="M5526" t="s">
        <v>4269</v>
      </c>
      <c r="N5526" t="s">
        <v>4199</v>
      </c>
      <c r="O5526"/>
      <c r="P5526" t="s">
        <v>6517</v>
      </c>
      <c r="Q5526" t="s">
        <v>6518</v>
      </c>
      <c r="R5526" t="s">
        <v>15449</v>
      </c>
      <c r="S5526" t="s">
        <v>15436</v>
      </c>
      <c r="T5526" t="s">
        <v>15437</v>
      </c>
      <c r="U5526" t="s">
        <v>15437</v>
      </c>
      <c r="V5526">
        <v>0</v>
      </c>
    </row>
    <row r="5527" spans="1:22" x14ac:dyDescent="0.25">
      <c r="A5527" t="s">
        <v>1569</v>
      </c>
      <c r="B5527">
        <v>325116</v>
      </c>
      <c r="C5527" t="s">
        <v>6062</v>
      </c>
      <c r="D5527" t="s">
        <v>9145</v>
      </c>
      <c r="E5527" t="s">
        <v>1607</v>
      </c>
      <c r="F5527" t="s">
        <v>9146</v>
      </c>
      <c r="G5527" t="s">
        <v>7552</v>
      </c>
      <c r="H5527" s="2">
        <v>44872</v>
      </c>
      <c r="I5527" s="2">
        <v>45775</v>
      </c>
      <c r="J5527"/>
      <c r="K5527"/>
      <c r="L5527">
        <v>38</v>
      </c>
      <c r="M5527" t="s">
        <v>7484</v>
      </c>
      <c r="N5527" t="s">
        <v>3482</v>
      </c>
      <c r="O5527"/>
      <c r="P5527" t="s">
        <v>9124</v>
      </c>
      <c r="Q5527" t="s">
        <v>6818</v>
      </c>
      <c r="R5527" t="s">
        <v>15466</v>
      </c>
      <c r="S5527" t="s">
        <v>15436</v>
      </c>
      <c r="T5527" t="s">
        <v>15437</v>
      </c>
      <c r="U5527" t="s">
        <v>1566</v>
      </c>
      <c r="V5527">
        <v>1</v>
      </c>
    </row>
    <row r="5528" spans="1:22" x14ac:dyDescent="0.25">
      <c r="A5528" t="s">
        <v>1569</v>
      </c>
      <c r="B5528">
        <v>325145</v>
      </c>
      <c r="C5528" t="s">
        <v>9056</v>
      </c>
      <c r="D5528" t="s">
        <v>3756</v>
      </c>
      <c r="E5528" t="s">
        <v>1572</v>
      </c>
      <c r="F5528" t="s">
        <v>9125</v>
      </c>
      <c r="G5528" t="s">
        <v>7490</v>
      </c>
      <c r="H5528" s="2">
        <v>44872</v>
      </c>
      <c r="I5528" s="2">
        <v>44872</v>
      </c>
      <c r="J5528"/>
      <c r="K5528"/>
      <c r="L5528">
        <v>0.01</v>
      </c>
      <c r="M5528" t="s">
        <v>7484</v>
      </c>
      <c r="N5528" t="s">
        <v>3482</v>
      </c>
      <c r="O5528"/>
      <c r="P5528" t="s">
        <v>9124</v>
      </c>
      <c r="Q5528" t="s">
        <v>6818</v>
      </c>
      <c r="R5528" t="s">
        <v>15466</v>
      </c>
      <c r="S5528" t="s">
        <v>15436</v>
      </c>
      <c r="T5528" t="s">
        <v>15437</v>
      </c>
      <c r="U5528" t="s">
        <v>15437</v>
      </c>
      <c r="V5528">
        <v>0</v>
      </c>
    </row>
    <row r="5529" spans="1:22" x14ac:dyDescent="0.25">
      <c r="A5529" t="s">
        <v>1569</v>
      </c>
      <c r="B5529">
        <v>326435</v>
      </c>
      <c r="C5529" t="s">
        <v>1864</v>
      </c>
      <c r="D5529" t="s">
        <v>9657</v>
      </c>
      <c r="E5529" t="s">
        <v>1572</v>
      </c>
      <c r="F5529" t="s">
        <v>9604</v>
      </c>
      <c r="G5529" t="s">
        <v>7490</v>
      </c>
      <c r="H5529" s="2">
        <v>44872</v>
      </c>
      <c r="I5529" s="2">
        <v>44872</v>
      </c>
      <c r="J5529"/>
      <c r="K5529"/>
      <c r="L5529">
        <v>0.01</v>
      </c>
      <c r="M5529" t="s">
        <v>7484</v>
      </c>
      <c r="N5529" t="s">
        <v>4199</v>
      </c>
      <c r="O5529"/>
      <c r="P5529" t="s">
        <v>9605</v>
      </c>
      <c r="Q5529" t="s">
        <v>4702</v>
      </c>
      <c r="R5529" t="s">
        <v>15449</v>
      </c>
      <c r="S5529" t="s">
        <v>15436</v>
      </c>
      <c r="T5529" t="s">
        <v>15437</v>
      </c>
      <c r="U5529" t="s">
        <v>15437</v>
      </c>
      <c r="V5529">
        <v>0</v>
      </c>
    </row>
    <row r="5530" spans="1:22" x14ac:dyDescent="0.25">
      <c r="A5530" t="s">
        <v>1569</v>
      </c>
      <c r="B5530">
        <v>326445</v>
      </c>
      <c r="C5530" t="s">
        <v>1781</v>
      </c>
      <c r="D5530" t="s">
        <v>11225</v>
      </c>
      <c r="E5530" t="s">
        <v>1572</v>
      </c>
      <c r="F5530" t="s">
        <v>11190</v>
      </c>
      <c r="G5530" t="s">
        <v>7490</v>
      </c>
      <c r="H5530" s="2">
        <v>44872</v>
      </c>
      <c r="I5530" s="2">
        <v>44872</v>
      </c>
      <c r="J5530"/>
      <c r="K5530"/>
      <c r="L5530">
        <v>0.01</v>
      </c>
      <c r="M5530" t="s">
        <v>7484</v>
      </c>
      <c r="N5530" t="s">
        <v>3482</v>
      </c>
      <c r="O5530"/>
      <c r="P5530" t="s">
        <v>11191</v>
      </c>
      <c r="Q5530" t="s">
        <v>11192</v>
      </c>
      <c r="R5530" t="s">
        <v>15466</v>
      </c>
      <c r="S5530" t="s">
        <v>15436</v>
      </c>
      <c r="T5530" t="s">
        <v>15437</v>
      </c>
      <c r="U5530" t="s">
        <v>15437</v>
      </c>
      <c r="V5530">
        <v>0</v>
      </c>
    </row>
    <row r="5531" spans="1:22" x14ac:dyDescent="0.25">
      <c r="A5531" t="s">
        <v>1569</v>
      </c>
      <c r="B5531">
        <v>326088</v>
      </c>
      <c r="C5531" t="s">
        <v>4342</v>
      </c>
      <c r="D5531" t="s">
        <v>2915</v>
      </c>
      <c r="E5531" t="s">
        <v>1572</v>
      </c>
      <c r="F5531" t="s">
        <v>12476</v>
      </c>
      <c r="G5531" t="s">
        <v>7490</v>
      </c>
      <c r="H5531" s="2">
        <v>44872</v>
      </c>
      <c r="I5531" s="2">
        <v>44872</v>
      </c>
      <c r="J5531"/>
      <c r="K5531"/>
      <c r="L5531">
        <v>0.01</v>
      </c>
      <c r="M5531" t="s">
        <v>7484</v>
      </c>
      <c r="N5531" t="s">
        <v>3482</v>
      </c>
      <c r="O5531"/>
      <c r="P5531" t="s">
        <v>12477</v>
      </c>
      <c r="Q5531" t="s">
        <v>3750</v>
      </c>
      <c r="R5531" t="s">
        <v>15465</v>
      </c>
      <c r="S5531" t="s">
        <v>15436</v>
      </c>
      <c r="T5531" t="s">
        <v>15437</v>
      </c>
      <c r="U5531" t="s">
        <v>15437</v>
      </c>
      <c r="V5531">
        <v>0</v>
      </c>
    </row>
    <row r="5532" spans="1:22" x14ac:dyDescent="0.25">
      <c r="A5532" t="s">
        <v>1569</v>
      </c>
      <c r="B5532">
        <v>326361</v>
      </c>
      <c r="C5532" t="s">
        <v>2234</v>
      </c>
      <c r="D5532" t="s">
        <v>7079</v>
      </c>
      <c r="E5532" t="s">
        <v>1607</v>
      </c>
      <c r="F5532" t="s">
        <v>15828</v>
      </c>
      <c r="G5532" t="s">
        <v>15829</v>
      </c>
      <c r="H5532" s="2">
        <v>44872</v>
      </c>
      <c r="I5532" s="2">
        <v>45803</v>
      </c>
      <c r="J5532"/>
      <c r="K5532"/>
      <c r="L5532">
        <v>38</v>
      </c>
      <c r="M5532" t="s">
        <v>7484</v>
      </c>
      <c r="N5532" t="s">
        <v>1714</v>
      </c>
      <c r="O5532" t="s">
        <v>7120</v>
      </c>
      <c r="P5532" t="s">
        <v>14753</v>
      </c>
      <c r="Q5532" t="s">
        <v>14754</v>
      </c>
      <c r="R5532" t="s">
        <v>15431</v>
      </c>
      <c r="S5532" t="s">
        <v>15436</v>
      </c>
      <c r="T5532" t="s">
        <v>15437</v>
      </c>
      <c r="U5532" t="s">
        <v>15437</v>
      </c>
      <c r="V5532">
        <v>1</v>
      </c>
    </row>
    <row r="5533" spans="1:22" x14ac:dyDescent="0.25">
      <c r="A5533" t="s">
        <v>1569</v>
      </c>
      <c r="B5533">
        <v>326430</v>
      </c>
      <c r="C5533" t="s">
        <v>1656</v>
      </c>
      <c r="D5533" t="s">
        <v>5658</v>
      </c>
      <c r="E5533" t="s">
        <v>1572</v>
      </c>
      <c r="F5533" t="s">
        <v>5629</v>
      </c>
      <c r="G5533" t="s">
        <v>4294</v>
      </c>
      <c r="H5533" s="2">
        <v>44872</v>
      </c>
      <c r="I5533" s="2">
        <v>44872</v>
      </c>
      <c r="J5533"/>
      <c r="K5533"/>
      <c r="L5533">
        <v>0.01</v>
      </c>
      <c r="M5533" t="s">
        <v>4269</v>
      </c>
      <c r="N5533" t="s">
        <v>1714</v>
      </c>
      <c r="O5533"/>
      <c r="P5533" t="s">
        <v>5630</v>
      </c>
      <c r="Q5533" t="s">
        <v>5631</v>
      </c>
      <c r="R5533" t="s">
        <v>15447</v>
      </c>
      <c r="S5533" t="s">
        <v>15436</v>
      </c>
      <c r="T5533" t="s">
        <v>15437</v>
      </c>
      <c r="U5533" t="s">
        <v>15437</v>
      </c>
      <c r="V5533">
        <v>0</v>
      </c>
    </row>
    <row r="5534" spans="1:22" x14ac:dyDescent="0.25">
      <c r="A5534" t="s">
        <v>1569</v>
      </c>
      <c r="B5534">
        <v>326441</v>
      </c>
      <c r="C5534" t="s">
        <v>2566</v>
      </c>
      <c r="D5534" t="s">
        <v>2607</v>
      </c>
      <c r="E5534" t="s">
        <v>1596</v>
      </c>
      <c r="F5534" t="s">
        <v>6114</v>
      </c>
      <c r="G5534" t="s">
        <v>4294</v>
      </c>
      <c r="H5534" s="2">
        <v>44872</v>
      </c>
      <c r="I5534" s="2">
        <v>45299</v>
      </c>
      <c r="J5534"/>
      <c r="K5534"/>
      <c r="L5534">
        <v>32.5</v>
      </c>
      <c r="M5534" t="s">
        <v>4269</v>
      </c>
      <c r="N5534" t="s">
        <v>1714</v>
      </c>
      <c r="O5534"/>
      <c r="P5534" t="s">
        <v>6112</v>
      </c>
      <c r="Q5534" t="s">
        <v>2575</v>
      </c>
      <c r="R5534" t="s">
        <v>15447</v>
      </c>
      <c r="S5534" t="s">
        <v>15436</v>
      </c>
      <c r="T5534" t="s">
        <v>15437</v>
      </c>
      <c r="U5534" t="s">
        <v>15437</v>
      </c>
      <c r="V5534">
        <v>0.85526315789473684</v>
      </c>
    </row>
    <row r="5535" spans="1:22" x14ac:dyDescent="0.25">
      <c r="A5535" t="s">
        <v>1569</v>
      </c>
      <c r="B5535">
        <v>326395</v>
      </c>
      <c r="C5535" t="s">
        <v>2064</v>
      </c>
      <c r="D5535" t="s">
        <v>10672</v>
      </c>
      <c r="E5535" t="s">
        <v>1596</v>
      </c>
      <c r="F5535" t="s">
        <v>10673</v>
      </c>
      <c r="G5535" t="s">
        <v>7483</v>
      </c>
      <c r="H5535" s="2">
        <v>44871</v>
      </c>
      <c r="I5535" s="2">
        <v>45383</v>
      </c>
      <c r="J5535"/>
      <c r="K5535"/>
      <c r="L5535">
        <v>26.75</v>
      </c>
      <c r="M5535" t="s">
        <v>7484</v>
      </c>
      <c r="N5535" t="s">
        <v>4199</v>
      </c>
      <c r="O5535"/>
      <c r="P5535" t="s">
        <v>10650</v>
      </c>
      <c r="Q5535" t="s">
        <v>4374</v>
      </c>
      <c r="R5535" t="s">
        <v>15449</v>
      </c>
      <c r="S5535" t="s">
        <v>15436</v>
      </c>
      <c r="T5535" t="s">
        <v>15437</v>
      </c>
      <c r="U5535" t="s">
        <v>15437</v>
      </c>
      <c r="V5535">
        <v>0.70394736842105265</v>
      </c>
    </row>
    <row r="5536" spans="1:22" x14ac:dyDescent="0.25">
      <c r="A5536" t="s">
        <v>1569</v>
      </c>
      <c r="B5536">
        <v>326402</v>
      </c>
      <c r="C5536" t="s">
        <v>2866</v>
      </c>
      <c r="D5536" t="s">
        <v>2167</v>
      </c>
      <c r="E5536" t="s">
        <v>1596</v>
      </c>
      <c r="F5536" t="s">
        <v>11915</v>
      </c>
      <c r="G5536" t="s">
        <v>7503</v>
      </c>
      <c r="H5536" s="2">
        <v>44871</v>
      </c>
      <c r="I5536" s="2">
        <v>45551</v>
      </c>
      <c r="J5536"/>
      <c r="K5536"/>
      <c r="L5536">
        <v>24</v>
      </c>
      <c r="M5536" t="s">
        <v>7484</v>
      </c>
      <c r="N5536" t="s">
        <v>1714</v>
      </c>
      <c r="O5536"/>
      <c r="P5536" t="s">
        <v>11896</v>
      </c>
      <c r="Q5536" t="s">
        <v>3067</v>
      </c>
      <c r="R5536" t="s">
        <v>15461</v>
      </c>
      <c r="S5536" t="s">
        <v>15436</v>
      </c>
      <c r="T5536" t="s">
        <v>15437</v>
      </c>
      <c r="U5536" t="s">
        <v>15437</v>
      </c>
      <c r="V5536">
        <v>0.63157894736842102</v>
      </c>
    </row>
    <row r="5537" spans="1:22" x14ac:dyDescent="0.25">
      <c r="A5537" t="s">
        <v>1569</v>
      </c>
      <c r="B5537">
        <v>326406</v>
      </c>
      <c r="C5537" t="s">
        <v>13602</v>
      </c>
      <c r="D5537" t="s">
        <v>13603</v>
      </c>
      <c r="E5537" t="s">
        <v>1607</v>
      </c>
      <c r="F5537" t="s">
        <v>13604</v>
      </c>
      <c r="G5537" t="s">
        <v>7547</v>
      </c>
      <c r="H5537" s="2">
        <v>44871</v>
      </c>
      <c r="I5537" s="2">
        <v>45439</v>
      </c>
      <c r="J5537"/>
      <c r="K5537"/>
      <c r="L5537">
        <v>38</v>
      </c>
      <c r="M5537" t="s">
        <v>7484</v>
      </c>
      <c r="N5537" t="s">
        <v>4199</v>
      </c>
      <c r="O5537"/>
      <c r="P5537" t="s">
        <v>13591</v>
      </c>
      <c r="Q5537" t="s">
        <v>13592</v>
      </c>
      <c r="R5537" t="s">
        <v>15449</v>
      </c>
      <c r="S5537" t="s">
        <v>15436</v>
      </c>
      <c r="T5537" t="s">
        <v>15437</v>
      </c>
      <c r="U5537" t="s">
        <v>1566</v>
      </c>
      <c r="V5537">
        <v>1</v>
      </c>
    </row>
    <row r="5538" spans="1:22" x14ac:dyDescent="0.25">
      <c r="A5538" t="s">
        <v>1569</v>
      </c>
      <c r="B5538">
        <v>326569</v>
      </c>
      <c r="C5538" t="s">
        <v>4499</v>
      </c>
      <c r="D5538" t="s">
        <v>4653</v>
      </c>
      <c r="E5538" t="s">
        <v>1572</v>
      </c>
      <c r="F5538" t="s">
        <v>4620</v>
      </c>
      <c r="G5538" t="s">
        <v>4268</v>
      </c>
      <c r="H5538" s="2">
        <v>44871</v>
      </c>
      <c r="I5538" s="2">
        <v>44871</v>
      </c>
      <c r="J5538"/>
      <c r="K5538"/>
      <c r="L5538">
        <v>0.01</v>
      </c>
      <c r="M5538" t="s">
        <v>4269</v>
      </c>
      <c r="N5538" t="s">
        <v>1576</v>
      </c>
      <c r="O5538"/>
      <c r="P5538" t="s">
        <v>4617</v>
      </c>
      <c r="Q5538" t="s">
        <v>4618</v>
      </c>
      <c r="R5538" t="s">
        <v>15453</v>
      </c>
      <c r="S5538" t="s">
        <v>15436</v>
      </c>
      <c r="T5538" t="s">
        <v>15437</v>
      </c>
      <c r="U5538" t="s">
        <v>15437</v>
      </c>
      <c r="V5538">
        <v>0</v>
      </c>
    </row>
    <row r="5539" spans="1:22" x14ac:dyDescent="0.25">
      <c r="A5539" t="s">
        <v>1569</v>
      </c>
      <c r="B5539">
        <v>326390</v>
      </c>
      <c r="C5539" t="s">
        <v>1769</v>
      </c>
      <c r="D5539" t="s">
        <v>5504</v>
      </c>
      <c r="E5539" t="s">
        <v>1572</v>
      </c>
      <c r="F5539" t="s">
        <v>5484</v>
      </c>
      <c r="G5539" t="s">
        <v>4268</v>
      </c>
      <c r="H5539" s="2">
        <v>44871</v>
      </c>
      <c r="I5539" s="2">
        <v>44871</v>
      </c>
      <c r="J5539"/>
      <c r="K5539"/>
      <c r="L5539">
        <v>0.01</v>
      </c>
      <c r="M5539" t="s">
        <v>4269</v>
      </c>
      <c r="N5539" t="s">
        <v>1576</v>
      </c>
      <c r="O5539"/>
      <c r="P5539" t="s">
        <v>5485</v>
      </c>
      <c r="Q5539" t="s">
        <v>5486</v>
      </c>
      <c r="R5539" t="s">
        <v>15453</v>
      </c>
      <c r="S5539" t="s">
        <v>15436</v>
      </c>
      <c r="T5539" t="s">
        <v>15437</v>
      </c>
      <c r="U5539" t="s">
        <v>15437</v>
      </c>
      <c r="V5539">
        <v>0</v>
      </c>
    </row>
    <row r="5540" spans="1:22" x14ac:dyDescent="0.25">
      <c r="A5540" t="s">
        <v>1569</v>
      </c>
      <c r="B5540">
        <v>326397</v>
      </c>
      <c r="C5540" t="s">
        <v>5505</v>
      </c>
      <c r="D5540" t="s">
        <v>5506</v>
      </c>
      <c r="E5540" t="s">
        <v>1572</v>
      </c>
      <c r="F5540" t="s">
        <v>5484</v>
      </c>
      <c r="G5540" t="s">
        <v>4268</v>
      </c>
      <c r="H5540" s="2">
        <v>44871</v>
      </c>
      <c r="I5540" s="2">
        <v>44871</v>
      </c>
      <c r="J5540"/>
      <c r="K5540"/>
      <c r="L5540">
        <v>0.01</v>
      </c>
      <c r="M5540" t="s">
        <v>4269</v>
      </c>
      <c r="N5540" t="s">
        <v>1576</v>
      </c>
      <c r="O5540"/>
      <c r="P5540" t="s">
        <v>5485</v>
      </c>
      <c r="Q5540" t="s">
        <v>5486</v>
      </c>
      <c r="R5540" t="s">
        <v>15453</v>
      </c>
      <c r="S5540" t="s">
        <v>15436</v>
      </c>
      <c r="T5540" t="s">
        <v>15437</v>
      </c>
      <c r="U5540" t="s">
        <v>15437</v>
      </c>
      <c r="V5540">
        <v>0</v>
      </c>
    </row>
    <row r="5541" spans="1:22" x14ac:dyDescent="0.25">
      <c r="A5541" t="s">
        <v>1569</v>
      </c>
      <c r="B5541">
        <v>298684</v>
      </c>
      <c r="C5541" t="s">
        <v>2862</v>
      </c>
      <c r="D5541" t="s">
        <v>5659</v>
      </c>
      <c r="E5541" t="s">
        <v>1572</v>
      </c>
      <c r="F5541" t="s">
        <v>5629</v>
      </c>
      <c r="G5541" t="s">
        <v>4294</v>
      </c>
      <c r="H5541" s="2">
        <v>44871</v>
      </c>
      <c r="I5541" s="2">
        <v>44871</v>
      </c>
      <c r="J5541"/>
      <c r="K5541"/>
      <c r="L5541">
        <v>0.01</v>
      </c>
      <c r="M5541" t="s">
        <v>4269</v>
      </c>
      <c r="N5541" t="s">
        <v>1714</v>
      </c>
      <c r="O5541"/>
      <c r="P5541" t="s">
        <v>5630</v>
      </c>
      <c r="Q5541" t="s">
        <v>5631</v>
      </c>
      <c r="R5541" t="s">
        <v>15447</v>
      </c>
      <c r="S5541" t="s">
        <v>15436</v>
      </c>
      <c r="T5541" t="s">
        <v>15437</v>
      </c>
      <c r="U5541" t="s">
        <v>15437</v>
      </c>
      <c r="V5541">
        <v>0</v>
      </c>
    </row>
    <row r="5542" spans="1:22" x14ac:dyDescent="0.25">
      <c r="A5542" t="s">
        <v>1569</v>
      </c>
      <c r="B5542">
        <v>326386</v>
      </c>
      <c r="C5542" t="s">
        <v>1708</v>
      </c>
      <c r="D5542" t="s">
        <v>5873</v>
      </c>
      <c r="E5542" t="s">
        <v>1572</v>
      </c>
      <c r="F5542" t="s">
        <v>5855</v>
      </c>
      <c r="G5542" t="s">
        <v>4268</v>
      </c>
      <c r="H5542" s="2">
        <v>44871</v>
      </c>
      <c r="I5542" s="2">
        <v>44871</v>
      </c>
      <c r="J5542"/>
      <c r="K5542"/>
      <c r="L5542">
        <v>0.01</v>
      </c>
      <c r="M5542" t="s">
        <v>4269</v>
      </c>
      <c r="N5542" t="s">
        <v>3865</v>
      </c>
      <c r="O5542"/>
      <c r="P5542" t="s">
        <v>5856</v>
      </c>
      <c r="Q5542" t="s">
        <v>5857</v>
      </c>
      <c r="R5542" t="s">
        <v>15452</v>
      </c>
      <c r="S5542" t="s">
        <v>15436</v>
      </c>
      <c r="T5542" t="s">
        <v>15437</v>
      </c>
      <c r="U5542" t="s">
        <v>15437</v>
      </c>
      <c r="V5542">
        <v>0</v>
      </c>
    </row>
    <row r="5543" spans="1:22" x14ac:dyDescent="0.25">
      <c r="A5543" t="s">
        <v>1569</v>
      </c>
      <c r="B5543">
        <v>326356</v>
      </c>
      <c r="C5543" t="s">
        <v>11879</v>
      </c>
      <c r="D5543" t="s">
        <v>2626</v>
      </c>
      <c r="E5543" t="s">
        <v>1596</v>
      </c>
      <c r="F5543" t="s">
        <v>11857</v>
      </c>
      <c r="G5543" t="s">
        <v>7490</v>
      </c>
      <c r="H5543" s="2">
        <v>44870</v>
      </c>
      <c r="I5543" s="2">
        <v>45495</v>
      </c>
      <c r="J5543"/>
      <c r="K5543"/>
      <c r="L5543">
        <v>30.75</v>
      </c>
      <c r="M5543" t="s">
        <v>7484</v>
      </c>
      <c r="N5543" t="s">
        <v>3482</v>
      </c>
      <c r="O5543"/>
      <c r="P5543" t="s">
        <v>11858</v>
      </c>
      <c r="Q5543" t="s">
        <v>5995</v>
      </c>
      <c r="R5543" t="s">
        <v>15468</v>
      </c>
      <c r="S5543" t="s">
        <v>15436</v>
      </c>
      <c r="T5543" t="s">
        <v>15437</v>
      </c>
      <c r="U5543" t="s">
        <v>15437</v>
      </c>
      <c r="V5543">
        <v>0.80921052631578949</v>
      </c>
    </row>
    <row r="5544" spans="1:22" x14ac:dyDescent="0.25">
      <c r="A5544" t="s">
        <v>1569</v>
      </c>
      <c r="B5544">
        <v>326401</v>
      </c>
      <c r="C5544" t="s">
        <v>13197</v>
      </c>
      <c r="D5544" t="s">
        <v>13198</v>
      </c>
      <c r="E5544" t="s">
        <v>1572</v>
      </c>
      <c r="F5544" t="s">
        <v>13177</v>
      </c>
      <c r="G5544" t="s">
        <v>7490</v>
      </c>
      <c r="H5544" s="2">
        <v>44870</v>
      </c>
      <c r="I5544" s="2">
        <v>44870</v>
      </c>
      <c r="J5544"/>
      <c r="K5544"/>
      <c r="L5544">
        <v>0.01</v>
      </c>
      <c r="M5544" t="s">
        <v>7484</v>
      </c>
      <c r="N5544" t="s">
        <v>3865</v>
      </c>
      <c r="O5544"/>
      <c r="P5544" t="s">
        <v>13178</v>
      </c>
      <c r="Q5544" t="s">
        <v>13179</v>
      </c>
      <c r="R5544" t="s">
        <v>15467</v>
      </c>
      <c r="S5544" t="s">
        <v>15436</v>
      </c>
      <c r="T5544" t="s">
        <v>15437</v>
      </c>
      <c r="U5544" t="s">
        <v>15437</v>
      </c>
      <c r="V5544">
        <v>0</v>
      </c>
    </row>
    <row r="5545" spans="1:22" x14ac:dyDescent="0.25">
      <c r="A5545" t="s">
        <v>1569</v>
      </c>
      <c r="B5545">
        <v>326322</v>
      </c>
      <c r="C5545" t="s">
        <v>3564</v>
      </c>
      <c r="D5545" t="s">
        <v>4604</v>
      </c>
      <c r="E5545" t="s">
        <v>1572</v>
      </c>
      <c r="F5545" t="s">
        <v>4577</v>
      </c>
      <c r="G5545" t="s">
        <v>4268</v>
      </c>
      <c r="H5545" s="2">
        <v>44870</v>
      </c>
      <c r="I5545" s="2">
        <v>44870</v>
      </c>
      <c r="J5545"/>
      <c r="K5545"/>
      <c r="L5545">
        <v>0.01</v>
      </c>
      <c r="M5545" t="s">
        <v>4269</v>
      </c>
      <c r="N5545" t="s">
        <v>3865</v>
      </c>
      <c r="O5545"/>
      <c r="P5545" t="s">
        <v>4578</v>
      </c>
      <c r="Q5545" t="s">
        <v>4579</v>
      </c>
      <c r="R5545" t="s">
        <v>15452</v>
      </c>
      <c r="S5545" t="s">
        <v>15436</v>
      </c>
      <c r="T5545" t="s">
        <v>15437</v>
      </c>
      <c r="U5545" t="s">
        <v>15437</v>
      </c>
      <c r="V5545">
        <v>0</v>
      </c>
    </row>
    <row r="5546" spans="1:22" x14ac:dyDescent="0.25">
      <c r="A5546" t="s">
        <v>1569</v>
      </c>
      <c r="B5546">
        <v>326327</v>
      </c>
      <c r="C5546" t="s">
        <v>2367</v>
      </c>
      <c r="D5546" t="s">
        <v>3644</v>
      </c>
      <c r="E5546" t="s">
        <v>1572</v>
      </c>
      <c r="F5546" t="s">
        <v>4789</v>
      </c>
      <c r="G5546" t="s">
        <v>4268</v>
      </c>
      <c r="H5546" s="2">
        <v>44870</v>
      </c>
      <c r="I5546" s="2">
        <v>45285</v>
      </c>
      <c r="J5546"/>
      <c r="K5546"/>
      <c r="L5546">
        <v>0.01</v>
      </c>
      <c r="M5546" t="s">
        <v>4269</v>
      </c>
      <c r="N5546" t="s">
        <v>3482</v>
      </c>
      <c r="O5546"/>
      <c r="P5546" t="s">
        <v>4790</v>
      </c>
      <c r="Q5546" t="s">
        <v>4791</v>
      </c>
      <c r="R5546" t="s">
        <v>15451</v>
      </c>
      <c r="S5546" t="s">
        <v>15436</v>
      </c>
      <c r="T5546" t="s">
        <v>15437</v>
      </c>
      <c r="U5546" t="s">
        <v>15437</v>
      </c>
      <c r="V5546">
        <v>0</v>
      </c>
    </row>
    <row r="5547" spans="1:22" x14ac:dyDescent="0.25">
      <c r="A5547" t="s">
        <v>1569</v>
      </c>
      <c r="B5547">
        <v>326366</v>
      </c>
      <c r="C5547" t="s">
        <v>5590</v>
      </c>
      <c r="D5547" t="s">
        <v>6384</v>
      </c>
      <c r="E5547" t="s">
        <v>1596</v>
      </c>
      <c r="F5547" t="s">
        <v>6370</v>
      </c>
      <c r="G5547" t="s">
        <v>4294</v>
      </c>
      <c r="H5547" s="2">
        <v>44870</v>
      </c>
      <c r="I5547" s="2">
        <v>45677</v>
      </c>
      <c r="J5547"/>
      <c r="K5547"/>
      <c r="L5547">
        <v>35</v>
      </c>
      <c r="M5547" t="s">
        <v>4269</v>
      </c>
      <c r="N5547" t="s">
        <v>3627</v>
      </c>
      <c r="O5547"/>
      <c r="P5547" t="s">
        <v>6367</v>
      </c>
      <c r="Q5547" t="s">
        <v>6368</v>
      </c>
      <c r="R5547" t="s">
        <v>15453</v>
      </c>
      <c r="S5547" t="s">
        <v>15436</v>
      </c>
      <c r="T5547" t="s">
        <v>15437</v>
      </c>
      <c r="U5547" t="s">
        <v>15437</v>
      </c>
      <c r="V5547">
        <v>0.92105263157894735</v>
      </c>
    </row>
    <row r="5548" spans="1:22" x14ac:dyDescent="0.25">
      <c r="A5548" t="s">
        <v>1569</v>
      </c>
      <c r="B5548">
        <v>326332</v>
      </c>
      <c r="C5548" t="s">
        <v>3353</v>
      </c>
      <c r="D5548" t="s">
        <v>9472</v>
      </c>
      <c r="E5548" t="s">
        <v>1607</v>
      </c>
      <c r="F5548" t="s">
        <v>9473</v>
      </c>
      <c r="G5548" t="s">
        <v>7534</v>
      </c>
      <c r="H5548" s="2">
        <v>44869</v>
      </c>
      <c r="I5548" s="2">
        <v>45761</v>
      </c>
      <c r="J5548"/>
      <c r="K5548"/>
      <c r="L5548">
        <v>38</v>
      </c>
      <c r="M5548" t="s">
        <v>7484</v>
      </c>
      <c r="N5548" t="s">
        <v>3865</v>
      </c>
      <c r="O5548"/>
      <c r="P5548" t="s">
        <v>9463</v>
      </c>
      <c r="Q5548" t="s">
        <v>5857</v>
      </c>
      <c r="R5548" t="s">
        <v>15467</v>
      </c>
      <c r="S5548" t="s">
        <v>15436</v>
      </c>
      <c r="T5548" t="s">
        <v>15437</v>
      </c>
      <c r="U5548" t="s">
        <v>15437</v>
      </c>
      <c r="V5548">
        <v>1</v>
      </c>
    </row>
    <row r="5549" spans="1:22" x14ac:dyDescent="0.25">
      <c r="A5549" t="s">
        <v>1569</v>
      </c>
      <c r="B5549">
        <v>326339</v>
      </c>
      <c r="C5549" t="s">
        <v>1724</v>
      </c>
      <c r="D5549" t="s">
        <v>12695</v>
      </c>
      <c r="E5549" t="s">
        <v>1572</v>
      </c>
      <c r="F5549" t="s">
        <v>12672</v>
      </c>
      <c r="G5549" t="s">
        <v>7490</v>
      </c>
      <c r="H5549" s="2">
        <v>44869</v>
      </c>
      <c r="I5549" s="2">
        <v>44869</v>
      </c>
      <c r="J5549"/>
      <c r="K5549"/>
      <c r="L5549">
        <v>0.01</v>
      </c>
      <c r="M5549" t="s">
        <v>7484</v>
      </c>
      <c r="N5549" t="s">
        <v>3482</v>
      </c>
      <c r="O5549"/>
      <c r="P5549" t="s">
        <v>12669</v>
      </c>
      <c r="Q5549" t="s">
        <v>12670</v>
      </c>
      <c r="R5549" t="s">
        <v>15468</v>
      </c>
      <c r="S5549" t="s">
        <v>15436</v>
      </c>
      <c r="T5549" t="s">
        <v>15437</v>
      </c>
      <c r="U5549" t="s">
        <v>15437</v>
      </c>
      <c r="V5549">
        <v>0</v>
      </c>
    </row>
    <row r="5550" spans="1:22" x14ac:dyDescent="0.25">
      <c r="A5550" t="s">
        <v>1569</v>
      </c>
      <c r="B5550">
        <v>326362</v>
      </c>
      <c r="C5550" t="s">
        <v>1708</v>
      </c>
      <c r="D5550" t="s">
        <v>4379</v>
      </c>
      <c r="E5550" t="s">
        <v>1607</v>
      </c>
      <c r="F5550" t="s">
        <v>4407</v>
      </c>
      <c r="G5550" t="s">
        <v>4310</v>
      </c>
      <c r="H5550" s="2">
        <v>44869</v>
      </c>
      <c r="I5550" s="2">
        <v>45635</v>
      </c>
      <c r="J5550"/>
      <c r="K5550"/>
      <c r="L5550">
        <v>38</v>
      </c>
      <c r="M5550" t="s">
        <v>4269</v>
      </c>
      <c r="N5550" t="s">
        <v>4199</v>
      </c>
      <c r="O5550"/>
      <c r="P5550" t="s">
        <v>4373</v>
      </c>
      <c r="Q5550" t="s">
        <v>4374</v>
      </c>
      <c r="R5550" t="s">
        <v>15449</v>
      </c>
      <c r="S5550" t="s">
        <v>15436</v>
      </c>
      <c r="T5550" t="s">
        <v>15437</v>
      </c>
      <c r="U5550" t="s">
        <v>1566</v>
      </c>
      <c r="V5550">
        <v>1</v>
      </c>
    </row>
    <row r="5551" spans="1:22" x14ac:dyDescent="0.25">
      <c r="A5551" t="s">
        <v>1569</v>
      </c>
      <c r="B5551">
        <v>326344</v>
      </c>
      <c r="C5551" t="s">
        <v>1752</v>
      </c>
      <c r="D5551" t="s">
        <v>3756</v>
      </c>
      <c r="E5551" t="s">
        <v>1572</v>
      </c>
      <c r="F5551" t="s">
        <v>4524</v>
      </c>
      <c r="G5551" t="s">
        <v>4268</v>
      </c>
      <c r="H5551" s="2">
        <v>44869</v>
      </c>
      <c r="I5551" s="2">
        <v>44869</v>
      </c>
      <c r="J5551"/>
      <c r="K5551"/>
      <c r="L5551">
        <v>0.01</v>
      </c>
      <c r="M5551" t="s">
        <v>4269</v>
      </c>
      <c r="N5551" t="s">
        <v>3482</v>
      </c>
      <c r="O5551"/>
      <c r="P5551" t="s">
        <v>4525</v>
      </c>
      <c r="Q5551" t="s">
        <v>4526</v>
      </c>
      <c r="R5551" t="s">
        <v>15451</v>
      </c>
      <c r="S5551" t="s">
        <v>15436</v>
      </c>
      <c r="T5551" t="s">
        <v>15437</v>
      </c>
      <c r="U5551" t="s">
        <v>15437</v>
      </c>
      <c r="V5551">
        <v>0</v>
      </c>
    </row>
    <row r="5552" spans="1:22" x14ac:dyDescent="0.25">
      <c r="A5552" t="s">
        <v>1569</v>
      </c>
      <c r="B5552">
        <v>326336</v>
      </c>
      <c r="C5552" t="s">
        <v>4667</v>
      </c>
      <c r="D5552" t="s">
        <v>6424</v>
      </c>
      <c r="E5552" t="s">
        <v>1607</v>
      </c>
      <c r="F5552" t="s">
        <v>6402</v>
      </c>
      <c r="G5552" t="s">
        <v>4294</v>
      </c>
      <c r="H5552" s="2">
        <v>44869</v>
      </c>
      <c r="I5552" s="2">
        <v>45817</v>
      </c>
      <c r="J5552"/>
      <c r="K5552"/>
      <c r="L5552">
        <v>38</v>
      </c>
      <c r="M5552" t="s">
        <v>4269</v>
      </c>
      <c r="N5552" t="s">
        <v>4199</v>
      </c>
      <c r="O5552"/>
      <c r="P5552" t="s">
        <v>6397</v>
      </c>
      <c r="Q5552" t="s">
        <v>6398</v>
      </c>
      <c r="R5552" t="s">
        <v>15449</v>
      </c>
      <c r="S5552" t="s">
        <v>15436</v>
      </c>
      <c r="T5552" t="s">
        <v>15437</v>
      </c>
      <c r="U5552" t="s">
        <v>15437</v>
      </c>
      <c r="V5552">
        <v>1</v>
      </c>
    </row>
    <row r="5553" spans="1:22" x14ac:dyDescent="0.25">
      <c r="A5553" t="s">
        <v>1569</v>
      </c>
      <c r="B5553">
        <v>298991</v>
      </c>
      <c r="C5553" t="s">
        <v>4513</v>
      </c>
      <c r="D5553" t="s">
        <v>7374</v>
      </c>
      <c r="E5553" t="s">
        <v>1596</v>
      </c>
      <c r="F5553" t="s">
        <v>7375</v>
      </c>
      <c r="G5553" t="s">
        <v>7376</v>
      </c>
      <c r="H5553" s="2">
        <v>44869</v>
      </c>
      <c r="I5553" s="2">
        <v>45075</v>
      </c>
      <c r="J5553"/>
      <c r="K5553"/>
      <c r="L5553">
        <v>13</v>
      </c>
      <c r="M5553" t="s">
        <v>1546</v>
      </c>
      <c r="N5553" t="s">
        <v>1714</v>
      </c>
      <c r="O5553" t="s">
        <v>7120</v>
      </c>
      <c r="P5553" t="s">
        <v>7377</v>
      </c>
      <c r="Q5553" t="s">
        <v>7378</v>
      </c>
      <c r="R5553" t="s">
        <v>15460</v>
      </c>
      <c r="S5553" t="s">
        <v>15436</v>
      </c>
      <c r="T5553" t="s">
        <v>15437</v>
      </c>
      <c r="U5553" t="s">
        <v>15437</v>
      </c>
      <c r="V5553">
        <v>0.34210526315789475</v>
      </c>
    </row>
    <row r="5554" spans="1:22" x14ac:dyDescent="0.25">
      <c r="A5554" t="s">
        <v>1569</v>
      </c>
      <c r="B5554">
        <v>326345</v>
      </c>
      <c r="C5554" t="s">
        <v>3712</v>
      </c>
      <c r="D5554" t="s">
        <v>4281</v>
      </c>
      <c r="E5554" t="s">
        <v>1596</v>
      </c>
      <c r="F5554" t="s">
        <v>4293</v>
      </c>
      <c r="G5554" t="s">
        <v>4294</v>
      </c>
      <c r="H5554" s="2">
        <v>44868</v>
      </c>
      <c r="I5554" s="2">
        <v>45355</v>
      </c>
      <c r="J5554"/>
      <c r="K5554"/>
      <c r="L5554">
        <v>30</v>
      </c>
      <c r="M5554" t="s">
        <v>4269</v>
      </c>
      <c r="N5554" t="s">
        <v>1714</v>
      </c>
      <c r="O5554"/>
      <c r="P5554" t="s">
        <v>4270</v>
      </c>
      <c r="Q5554" t="s">
        <v>4271</v>
      </c>
      <c r="R5554" t="s">
        <v>15447</v>
      </c>
      <c r="S5554" t="s">
        <v>15436</v>
      </c>
      <c r="T5554" t="s">
        <v>15437</v>
      </c>
      <c r="U5554" t="s">
        <v>15437</v>
      </c>
      <c r="V5554">
        <v>0.78947368421052633</v>
      </c>
    </row>
    <row r="5555" spans="1:22" x14ac:dyDescent="0.25">
      <c r="A5555" t="s">
        <v>1569</v>
      </c>
      <c r="B5555">
        <v>326450</v>
      </c>
      <c r="C5555" t="s">
        <v>3016</v>
      </c>
      <c r="D5555" t="s">
        <v>2517</v>
      </c>
      <c r="E5555" t="s">
        <v>1572</v>
      </c>
      <c r="F5555" t="s">
        <v>4267</v>
      </c>
      <c r="G5555" t="s">
        <v>4268</v>
      </c>
      <c r="H5555" s="2">
        <v>44868</v>
      </c>
      <c r="I5555" s="2">
        <v>44868</v>
      </c>
      <c r="J5555"/>
      <c r="K5555"/>
      <c r="L5555">
        <v>0.01</v>
      </c>
      <c r="M5555" t="s">
        <v>4269</v>
      </c>
      <c r="N5555" t="s">
        <v>1714</v>
      </c>
      <c r="O5555"/>
      <c r="P5555" t="s">
        <v>4270</v>
      </c>
      <c r="Q5555" t="s">
        <v>4271</v>
      </c>
      <c r="R5555" t="s">
        <v>15447</v>
      </c>
      <c r="S5555" t="s">
        <v>15436</v>
      </c>
      <c r="T5555" t="s">
        <v>15437</v>
      </c>
      <c r="U5555" t="s">
        <v>15437</v>
      </c>
      <c r="V5555">
        <v>0</v>
      </c>
    </row>
    <row r="5556" spans="1:22" x14ac:dyDescent="0.25">
      <c r="A5556" t="s">
        <v>1569</v>
      </c>
      <c r="B5556">
        <v>326449</v>
      </c>
      <c r="C5556" t="s">
        <v>4678</v>
      </c>
      <c r="D5556" t="s">
        <v>12546</v>
      </c>
      <c r="E5556" t="s">
        <v>1572</v>
      </c>
      <c r="F5556" t="s">
        <v>12513</v>
      </c>
      <c r="G5556" t="s">
        <v>7490</v>
      </c>
      <c r="H5556" s="2">
        <v>44867</v>
      </c>
      <c r="I5556" s="2">
        <v>44867</v>
      </c>
      <c r="J5556"/>
      <c r="K5556"/>
      <c r="L5556">
        <v>0.01</v>
      </c>
      <c r="M5556" t="s">
        <v>7484</v>
      </c>
      <c r="N5556" t="s">
        <v>1576</v>
      </c>
      <c r="O5556"/>
      <c r="P5556" t="s">
        <v>12514</v>
      </c>
      <c r="Q5556" t="s">
        <v>12515</v>
      </c>
      <c r="R5556" t="s">
        <v>15464</v>
      </c>
      <c r="S5556" t="s">
        <v>15436</v>
      </c>
      <c r="T5556" t="s">
        <v>15437</v>
      </c>
      <c r="U5556" t="s">
        <v>15437</v>
      </c>
      <c r="V5556">
        <v>0</v>
      </c>
    </row>
    <row r="5557" spans="1:22" x14ac:dyDescent="0.25">
      <c r="A5557" t="s">
        <v>1569</v>
      </c>
      <c r="B5557">
        <v>326376</v>
      </c>
      <c r="C5557" t="s">
        <v>5780</v>
      </c>
      <c r="D5557" t="s">
        <v>13073</v>
      </c>
      <c r="E5557" t="s">
        <v>1596</v>
      </c>
      <c r="F5557" t="s">
        <v>13059</v>
      </c>
      <c r="G5557" t="s">
        <v>7490</v>
      </c>
      <c r="H5557" s="2">
        <v>44867</v>
      </c>
      <c r="I5557" s="2">
        <v>44867</v>
      </c>
      <c r="J5557"/>
      <c r="K5557"/>
      <c r="L5557">
        <v>5</v>
      </c>
      <c r="M5557" t="s">
        <v>7484</v>
      </c>
      <c r="N5557" t="s">
        <v>3865</v>
      </c>
      <c r="O5557"/>
      <c r="P5557" t="s">
        <v>13060</v>
      </c>
      <c r="Q5557" t="s">
        <v>4018</v>
      </c>
      <c r="R5557" t="s">
        <v>15463</v>
      </c>
      <c r="S5557" t="s">
        <v>15436</v>
      </c>
      <c r="T5557" t="s">
        <v>15437</v>
      </c>
      <c r="U5557" t="s">
        <v>15437</v>
      </c>
      <c r="V5557">
        <v>0.13157894736842105</v>
      </c>
    </row>
    <row r="5558" spans="1:22" x14ac:dyDescent="0.25">
      <c r="A5558" t="s">
        <v>1569</v>
      </c>
      <c r="B5558">
        <v>326301</v>
      </c>
      <c r="C5558" t="s">
        <v>1907</v>
      </c>
      <c r="D5558" t="s">
        <v>11083</v>
      </c>
      <c r="E5558" t="s">
        <v>1572</v>
      </c>
      <c r="F5558" t="s">
        <v>13151</v>
      </c>
      <c r="G5558" t="s">
        <v>7490</v>
      </c>
      <c r="H5558" s="2">
        <v>44867</v>
      </c>
      <c r="I5558" s="2">
        <v>44867</v>
      </c>
      <c r="J5558"/>
      <c r="K5558"/>
      <c r="L5558">
        <v>0.01</v>
      </c>
      <c r="M5558" t="s">
        <v>7484</v>
      </c>
      <c r="N5558" t="s">
        <v>4199</v>
      </c>
      <c r="O5558"/>
      <c r="P5558" t="s">
        <v>13149</v>
      </c>
      <c r="Q5558" t="s">
        <v>6797</v>
      </c>
      <c r="R5558" t="s">
        <v>15449</v>
      </c>
      <c r="S5558" t="s">
        <v>15436</v>
      </c>
      <c r="T5558" t="s">
        <v>15437</v>
      </c>
      <c r="U5558" t="s">
        <v>15437</v>
      </c>
      <c r="V5558">
        <v>0</v>
      </c>
    </row>
    <row r="5559" spans="1:22" x14ac:dyDescent="0.25">
      <c r="A5559" t="s">
        <v>1569</v>
      </c>
      <c r="B5559">
        <v>326305</v>
      </c>
      <c r="C5559" t="s">
        <v>13268</v>
      </c>
      <c r="D5559" t="s">
        <v>12936</v>
      </c>
      <c r="E5559" t="s">
        <v>1572</v>
      </c>
      <c r="F5559" t="s">
        <v>13245</v>
      </c>
      <c r="G5559" t="s">
        <v>7490</v>
      </c>
      <c r="H5559" s="2">
        <v>44867</v>
      </c>
      <c r="I5559" s="2">
        <v>44867</v>
      </c>
      <c r="J5559"/>
      <c r="K5559"/>
      <c r="L5559">
        <v>0.01</v>
      </c>
      <c r="M5559" t="s">
        <v>7484</v>
      </c>
      <c r="N5559" t="s">
        <v>3865</v>
      </c>
      <c r="O5559"/>
      <c r="P5559" t="s">
        <v>13243</v>
      </c>
      <c r="Q5559" t="s">
        <v>5886</v>
      </c>
      <c r="R5559" t="s">
        <v>15463</v>
      </c>
      <c r="S5559" t="s">
        <v>15436</v>
      </c>
      <c r="T5559" t="s">
        <v>15437</v>
      </c>
      <c r="U5559" t="s">
        <v>15437</v>
      </c>
      <c r="V5559">
        <v>0</v>
      </c>
    </row>
    <row r="5560" spans="1:22" x14ac:dyDescent="0.25">
      <c r="A5560" t="s">
        <v>1569</v>
      </c>
      <c r="B5560">
        <v>326303</v>
      </c>
      <c r="C5560" t="s">
        <v>2150</v>
      </c>
      <c r="D5560" t="s">
        <v>13269</v>
      </c>
      <c r="E5560" t="s">
        <v>1572</v>
      </c>
      <c r="F5560" t="s">
        <v>13245</v>
      </c>
      <c r="G5560" t="s">
        <v>7490</v>
      </c>
      <c r="H5560" s="2">
        <v>44867</v>
      </c>
      <c r="I5560" s="2">
        <v>44867</v>
      </c>
      <c r="J5560"/>
      <c r="K5560"/>
      <c r="L5560">
        <v>0.01</v>
      </c>
      <c r="M5560" t="s">
        <v>7484</v>
      </c>
      <c r="N5560" t="s">
        <v>3865</v>
      </c>
      <c r="O5560"/>
      <c r="P5560" t="s">
        <v>13243</v>
      </c>
      <c r="Q5560" t="s">
        <v>5886</v>
      </c>
      <c r="R5560" t="s">
        <v>15463</v>
      </c>
      <c r="S5560" t="s">
        <v>15436</v>
      </c>
      <c r="T5560" t="s">
        <v>15437</v>
      </c>
      <c r="U5560" t="s">
        <v>15437</v>
      </c>
      <c r="V5560">
        <v>0</v>
      </c>
    </row>
    <row r="5561" spans="1:22" x14ac:dyDescent="0.25">
      <c r="A5561" t="s">
        <v>1569</v>
      </c>
      <c r="B5561">
        <v>326289</v>
      </c>
      <c r="C5561" t="s">
        <v>11210</v>
      </c>
      <c r="D5561" t="s">
        <v>2594</v>
      </c>
      <c r="E5561" t="s">
        <v>1572</v>
      </c>
      <c r="F5561" t="s">
        <v>13245</v>
      </c>
      <c r="G5561" t="s">
        <v>7490</v>
      </c>
      <c r="H5561" s="2">
        <v>44867</v>
      </c>
      <c r="I5561" s="2">
        <v>44867</v>
      </c>
      <c r="J5561"/>
      <c r="K5561"/>
      <c r="L5561">
        <v>0.01</v>
      </c>
      <c r="M5561" t="s">
        <v>7484</v>
      </c>
      <c r="N5561" t="s">
        <v>3865</v>
      </c>
      <c r="O5561"/>
      <c r="P5561" t="s">
        <v>13243</v>
      </c>
      <c r="Q5561" t="s">
        <v>5886</v>
      </c>
      <c r="R5561" t="s">
        <v>15463</v>
      </c>
      <c r="S5561" t="s">
        <v>15436</v>
      </c>
      <c r="T5561" t="s">
        <v>15437</v>
      </c>
      <c r="U5561" t="s">
        <v>15437</v>
      </c>
      <c r="V5561">
        <v>0</v>
      </c>
    </row>
    <row r="5562" spans="1:22" x14ac:dyDescent="0.25">
      <c r="A5562" t="s">
        <v>1569</v>
      </c>
      <c r="B5562">
        <v>326314</v>
      </c>
      <c r="C5562" t="s">
        <v>2115</v>
      </c>
      <c r="D5562" t="s">
        <v>13270</v>
      </c>
      <c r="E5562" t="s">
        <v>1572</v>
      </c>
      <c r="F5562" t="s">
        <v>13245</v>
      </c>
      <c r="G5562" t="s">
        <v>7490</v>
      </c>
      <c r="H5562" s="2">
        <v>44867</v>
      </c>
      <c r="I5562" s="2">
        <v>44867</v>
      </c>
      <c r="J5562"/>
      <c r="K5562"/>
      <c r="L5562">
        <v>0.01</v>
      </c>
      <c r="M5562" t="s">
        <v>7484</v>
      </c>
      <c r="N5562" t="s">
        <v>3865</v>
      </c>
      <c r="O5562"/>
      <c r="P5562" t="s">
        <v>13243</v>
      </c>
      <c r="Q5562" t="s">
        <v>5886</v>
      </c>
      <c r="R5562" t="s">
        <v>15463</v>
      </c>
      <c r="S5562" t="s">
        <v>15436</v>
      </c>
      <c r="T5562" t="s">
        <v>15437</v>
      </c>
      <c r="U5562" t="s">
        <v>15437</v>
      </c>
      <c r="V5562">
        <v>0</v>
      </c>
    </row>
    <row r="5563" spans="1:22" x14ac:dyDescent="0.25">
      <c r="A5563" t="s">
        <v>1569</v>
      </c>
      <c r="B5563">
        <v>326287</v>
      </c>
      <c r="C5563" t="s">
        <v>5552</v>
      </c>
      <c r="D5563" t="s">
        <v>5553</v>
      </c>
      <c r="E5563" t="s">
        <v>1607</v>
      </c>
      <c r="F5563" t="s">
        <v>5547</v>
      </c>
      <c r="G5563" t="s">
        <v>4294</v>
      </c>
      <c r="H5563" s="2">
        <v>44866</v>
      </c>
      <c r="I5563" s="2">
        <v>44866</v>
      </c>
      <c r="J5563"/>
      <c r="K5563"/>
      <c r="L5563">
        <v>38</v>
      </c>
      <c r="M5563" t="s">
        <v>4269</v>
      </c>
      <c r="N5563" t="s">
        <v>3865</v>
      </c>
      <c r="O5563"/>
      <c r="P5563" t="s">
        <v>5541</v>
      </c>
      <c r="Q5563" t="s">
        <v>3922</v>
      </c>
      <c r="R5563" t="s">
        <v>15448</v>
      </c>
      <c r="S5563" t="s">
        <v>15436</v>
      </c>
      <c r="T5563" t="s">
        <v>15437</v>
      </c>
      <c r="U5563" t="s">
        <v>15437</v>
      </c>
      <c r="V5563">
        <v>1</v>
      </c>
    </row>
    <row r="5564" spans="1:22" x14ac:dyDescent="0.25">
      <c r="A5564" t="s">
        <v>1569</v>
      </c>
      <c r="B5564">
        <v>326250</v>
      </c>
      <c r="C5564" t="s">
        <v>1829</v>
      </c>
      <c r="D5564" t="s">
        <v>15830</v>
      </c>
      <c r="E5564" t="s">
        <v>1572</v>
      </c>
      <c r="F5564" t="s">
        <v>7482</v>
      </c>
      <c r="G5564" t="s">
        <v>7483</v>
      </c>
      <c r="H5564" s="2">
        <v>44865</v>
      </c>
      <c r="I5564" s="2">
        <v>44865</v>
      </c>
      <c r="J5564"/>
      <c r="K5564"/>
      <c r="L5564">
        <v>0.01</v>
      </c>
      <c r="M5564" t="s">
        <v>7484</v>
      </c>
      <c r="N5564" t="s">
        <v>1714</v>
      </c>
      <c r="O5564"/>
      <c r="P5564" t="s">
        <v>7485</v>
      </c>
      <c r="Q5564" t="s">
        <v>5704</v>
      </c>
      <c r="R5564" t="s">
        <v>15461</v>
      </c>
      <c r="S5564" t="s">
        <v>15436</v>
      </c>
      <c r="T5564" t="s">
        <v>15437</v>
      </c>
      <c r="U5564" t="s">
        <v>15437</v>
      </c>
      <c r="V5564">
        <v>0</v>
      </c>
    </row>
    <row r="5565" spans="1:22" x14ac:dyDescent="0.25">
      <c r="A5565" t="s">
        <v>1569</v>
      </c>
      <c r="B5565">
        <v>326776</v>
      </c>
      <c r="C5565" t="s">
        <v>2315</v>
      </c>
      <c r="D5565" t="s">
        <v>7695</v>
      </c>
      <c r="E5565" t="s">
        <v>1572</v>
      </c>
      <c r="F5565" t="s">
        <v>7676</v>
      </c>
      <c r="G5565" t="s">
        <v>7490</v>
      </c>
      <c r="H5565" s="2">
        <v>44865</v>
      </c>
      <c r="I5565" s="2">
        <v>44865</v>
      </c>
      <c r="J5565"/>
      <c r="K5565"/>
      <c r="L5565">
        <v>0.01</v>
      </c>
      <c r="M5565" t="s">
        <v>7484</v>
      </c>
      <c r="N5565" t="s">
        <v>1714</v>
      </c>
      <c r="O5565"/>
      <c r="P5565" t="s">
        <v>7677</v>
      </c>
      <c r="Q5565" t="s">
        <v>2264</v>
      </c>
      <c r="R5565" t="s">
        <v>15462</v>
      </c>
      <c r="S5565" t="s">
        <v>15436</v>
      </c>
      <c r="T5565" t="s">
        <v>15437</v>
      </c>
      <c r="U5565" t="s">
        <v>15437</v>
      </c>
      <c r="V5565">
        <v>0</v>
      </c>
    </row>
    <row r="5566" spans="1:22" x14ac:dyDescent="0.25">
      <c r="A5566" t="s">
        <v>1569</v>
      </c>
      <c r="B5566">
        <v>326253</v>
      </c>
      <c r="C5566" t="s">
        <v>3562</v>
      </c>
      <c r="D5566" t="s">
        <v>12361</v>
      </c>
      <c r="E5566" t="s">
        <v>1572</v>
      </c>
      <c r="F5566" t="s">
        <v>12336</v>
      </c>
      <c r="G5566" t="s">
        <v>7490</v>
      </c>
      <c r="H5566" s="2">
        <v>44865</v>
      </c>
      <c r="I5566" s="2">
        <v>44865</v>
      </c>
      <c r="J5566"/>
      <c r="K5566"/>
      <c r="L5566">
        <v>0.01</v>
      </c>
      <c r="M5566" t="s">
        <v>7484</v>
      </c>
      <c r="N5566" t="s">
        <v>1714</v>
      </c>
      <c r="O5566"/>
      <c r="P5566" t="s">
        <v>12334</v>
      </c>
      <c r="Q5566" t="s">
        <v>3013</v>
      </c>
      <c r="R5566" t="s">
        <v>15462</v>
      </c>
      <c r="S5566" t="s">
        <v>15436</v>
      </c>
      <c r="T5566" t="s">
        <v>15437</v>
      </c>
      <c r="U5566" t="s">
        <v>15437</v>
      </c>
      <c r="V5566">
        <v>0</v>
      </c>
    </row>
    <row r="5567" spans="1:22" x14ac:dyDescent="0.25">
      <c r="A5567" t="s">
        <v>1569</v>
      </c>
      <c r="B5567">
        <v>326281</v>
      </c>
      <c r="C5567" t="s">
        <v>13306</v>
      </c>
      <c r="D5567" t="s">
        <v>13307</v>
      </c>
      <c r="E5567" t="s">
        <v>1572</v>
      </c>
      <c r="F5567" t="s">
        <v>13300</v>
      </c>
      <c r="G5567" t="s">
        <v>7487</v>
      </c>
      <c r="H5567" s="2">
        <v>44865</v>
      </c>
      <c r="I5567" s="2">
        <v>44865</v>
      </c>
      <c r="J5567"/>
      <c r="K5567"/>
      <c r="L5567">
        <v>0.01</v>
      </c>
      <c r="M5567" t="s">
        <v>7484</v>
      </c>
      <c r="N5567" t="s">
        <v>3482</v>
      </c>
      <c r="O5567"/>
      <c r="P5567" t="s">
        <v>13289</v>
      </c>
      <c r="Q5567" t="s">
        <v>13290</v>
      </c>
      <c r="R5567" t="s">
        <v>15466</v>
      </c>
      <c r="S5567" t="s">
        <v>15436</v>
      </c>
      <c r="T5567" t="s">
        <v>15437</v>
      </c>
      <c r="U5567" t="s">
        <v>15437</v>
      </c>
      <c r="V5567">
        <v>0</v>
      </c>
    </row>
    <row r="5568" spans="1:22" x14ac:dyDescent="0.25">
      <c r="A5568" t="s">
        <v>1569</v>
      </c>
      <c r="B5568">
        <v>326223</v>
      </c>
      <c r="C5568" t="s">
        <v>4808</v>
      </c>
      <c r="D5568" t="s">
        <v>4809</v>
      </c>
      <c r="E5568" t="s">
        <v>1596</v>
      </c>
      <c r="F5568" t="s">
        <v>4810</v>
      </c>
      <c r="G5568" t="s">
        <v>4294</v>
      </c>
      <c r="H5568" s="2">
        <v>44865</v>
      </c>
      <c r="I5568" s="2">
        <v>44865</v>
      </c>
      <c r="J5568"/>
      <c r="K5568"/>
      <c r="L5568">
        <v>30</v>
      </c>
      <c r="M5568" t="s">
        <v>4269</v>
      </c>
      <c r="N5568" t="s">
        <v>3482</v>
      </c>
      <c r="O5568"/>
      <c r="P5568" t="s">
        <v>4790</v>
      </c>
      <c r="Q5568" t="s">
        <v>4791</v>
      </c>
      <c r="R5568" t="s">
        <v>15451</v>
      </c>
      <c r="S5568" t="s">
        <v>15436</v>
      </c>
      <c r="T5568" t="s">
        <v>15437</v>
      </c>
      <c r="U5568" t="s">
        <v>15437</v>
      </c>
      <c r="V5568">
        <v>0.78947368421052633</v>
      </c>
    </row>
    <row r="5569" spans="1:22" x14ac:dyDescent="0.25">
      <c r="A5569" t="s">
        <v>1569</v>
      </c>
      <c r="B5569">
        <v>326262</v>
      </c>
      <c r="C5569" t="s">
        <v>4811</v>
      </c>
      <c r="D5569" t="s">
        <v>4812</v>
      </c>
      <c r="E5569" t="s">
        <v>1596</v>
      </c>
      <c r="F5569" t="s">
        <v>4810</v>
      </c>
      <c r="G5569" t="s">
        <v>4294</v>
      </c>
      <c r="H5569" s="2">
        <v>44865</v>
      </c>
      <c r="I5569" s="2">
        <v>44865</v>
      </c>
      <c r="J5569"/>
      <c r="K5569"/>
      <c r="L5569">
        <v>30</v>
      </c>
      <c r="M5569" t="s">
        <v>4269</v>
      </c>
      <c r="N5569" t="s">
        <v>3482</v>
      </c>
      <c r="O5569"/>
      <c r="P5569" t="s">
        <v>4790</v>
      </c>
      <c r="Q5569" t="s">
        <v>4791</v>
      </c>
      <c r="R5569" t="s">
        <v>15451</v>
      </c>
      <c r="S5569" t="s">
        <v>15436</v>
      </c>
      <c r="T5569" t="s">
        <v>15437</v>
      </c>
      <c r="U5569" t="s">
        <v>15437</v>
      </c>
      <c r="V5569">
        <v>0.78947368421052633</v>
      </c>
    </row>
    <row r="5570" spans="1:22" x14ac:dyDescent="0.25">
      <c r="A5570" t="s">
        <v>1569</v>
      </c>
      <c r="B5570">
        <v>326234</v>
      </c>
      <c r="C5570" t="s">
        <v>4929</v>
      </c>
      <c r="D5570" t="s">
        <v>1952</v>
      </c>
      <c r="E5570" t="s">
        <v>1572</v>
      </c>
      <c r="F5570" t="s">
        <v>4908</v>
      </c>
      <c r="G5570" t="s">
        <v>4268</v>
      </c>
      <c r="H5570" s="2">
        <v>44865</v>
      </c>
      <c r="I5570" s="2">
        <v>44865</v>
      </c>
      <c r="J5570"/>
      <c r="K5570"/>
      <c r="L5570">
        <v>0.01</v>
      </c>
      <c r="M5570" t="s">
        <v>4269</v>
      </c>
      <c r="N5570" t="s">
        <v>3865</v>
      </c>
      <c r="O5570"/>
      <c r="P5570" t="s">
        <v>4909</v>
      </c>
      <c r="Q5570" t="s">
        <v>4910</v>
      </c>
      <c r="R5570" t="s">
        <v>15448</v>
      </c>
      <c r="S5570" t="s">
        <v>15436</v>
      </c>
      <c r="T5570" t="s">
        <v>15437</v>
      </c>
      <c r="U5570" t="s">
        <v>15437</v>
      </c>
      <c r="V5570">
        <v>0</v>
      </c>
    </row>
    <row r="5571" spans="1:22" x14ac:dyDescent="0.25">
      <c r="A5571" t="s">
        <v>1569</v>
      </c>
      <c r="B5571">
        <v>325772</v>
      </c>
      <c r="C5571" t="s">
        <v>1773</v>
      </c>
      <c r="D5571" t="s">
        <v>2025</v>
      </c>
      <c r="E5571" t="s">
        <v>1607</v>
      </c>
      <c r="F5571" t="s">
        <v>6204</v>
      </c>
      <c r="G5571" t="s">
        <v>4294</v>
      </c>
      <c r="H5571" s="2">
        <v>44865</v>
      </c>
      <c r="I5571" s="2">
        <v>45299</v>
      </c>
      <c r="J5571"/>
      <c r="K5571"/>
      <c r="L5571">
        <v>38</v>
      </c>
      <c r="M5571" t="s">
        <v>4269</v>
      </c>
      <c r="N5571" t="s">
        <v>3482</v>
      </c>
      <c r="O5571"/>
      <c r="P5571" t="s">
        <v>6202</v>
      </c>
      <c r="Q5571" t="s">
        <v>6203</v>
      </c>
      <c r="R5571" t="s">
        <v>15455</v>
      </c>
      <c r="S5571" t="s">
        <v>15436</v>
      </c>
      <c r="T5571" t="s">
        <v>15437</v>
      </c>
      <c r="U5571" t="s">
        <v>15437</v>
      </c>
      <c r="V5571">
        <v>1</v>
      </c>
    </row>
    <row r="5572" spans="1:22" x14ac:dyDescent="0.25">
      <c r="A5572" t="s">
        <v>1569</v>
      </c>
      <c r="B5572">
        <v>326387</v>
      </c>
      <c r="C5572" t="s">
        <v>10203</v>
      </c>
      <c r="D5572" t="s">
        <v>2915</v>
      </c>
      <c r="E5572" t="s">
        <v>1572</v>
      </c>
      <c r="F5572" t="s">
        <v>10188</v>
      </c>
      <c r="G5572" t="s">
        <v>7490</v>
      </c>
      <c r="H5572" s="2">
        <v>44864</v>
      </c>
      <c r="I5572" s="2">
        <v>44864</v>
      </c>
      <c r="J5572"/>
      <c r="K5572"/>
      <c r="L5572">
        <v>0.01</v>
      </c>
      <c r="M5572" t="s">
        <v>7484</v>
      </c>
      <c r="N5572" t="s">
        <v>3482</v>
      </c>
      <c r="O5572"/>
      <c r="P5572" t="s">
        <v>10189</v>
      </c>
      <c r="Q5572" t="s">
        <v>10190</v>
      </c>
      <c r="R5572" t="s">
        <v>15468</v>
      </c>
      <c r="S5572" t="s">
        <v>15436</v>
      </c>
      <c r="T5572" t="s">
        <v>15437</v>
      </c>
      <c r="U5572" t="s">
        <v>15437</v>
      </c>
      <c r="V5572">
        <v>0</v>
      </c>
    </row>
    <row r="5573" spans="1:22" x14ac:dyDescent="0.25">
      <c r="A5573" t="s">
        <v>1569</v>
      </c>
      <c r="B5573">
        <v>326193</v>
      </c>
      <c r="C5573" t="s">
        <v>1908</v>
      </c>
      <c r="D5573" t="s">
        <v>4605</v>
      </c>
      <c r="E5573" t="s">
        <v>1572</v>
      </c>
      <c r="F5573" t="s">
        <v>4596</v>
      </c>
      <c r="G5573" t="s">
        <v>4294</v>
      </c>
      <c r="H5573" s="2">
        <v>44864</v>
      </c>
      <c r="I5573" s="2">
        <v>44864</v>
      </c>
      <c r="J5573"/>
      <c r="K5573"/>
      <c r="L5573">
        <v>0.01</v>
      </c>
      <c r="M5573" t="s">
        <v>4269</v>
      </c>
      <c r="N5573" t="s">
        <v>3865</v>
      </c>
      <c r="O5573"/>
      <c r="P5573" t="s">
        <v>4578</v>
      </c>
      <c r="Q5573" t="s">
        <v>4579</v>
      </c>
      <c r="R5573" t="s">
        <v>15452</v>
      </c>
      <c r="S5573" t="s">
        <v>15436</v>
      </c>
      <c r="T5573" t="s">
        <v>15437</v>
      </c>
      <c r="U5573" t="s">
        <v>15437</v>
      </c>
      <c r="V5573">
        <v>0</v>
      </c>
    </row>
    <row r="5574" spans="1:22" x14ac:dyDescent="0.25">
      <c r="A5574" t="s">
        <v>1569</v>
      </c>
      <c r="B5574">
        <v>326225</v>
      </c>
      <c r="C5574" t="s">
        <v>6313</v>
      </c>
      <c r="D5574" t="s">
        <v>5420</v>
      </c>
      <c r="E5574" t="s">
        <v>1596</v>
      </c>
      <c r="F5574" t="s">
        <v>6292</v>
      </c>
      <c r="G5574" t="s">
        <v>4294</v>
      </c>
      <c r="H5574" s="2">
        <v>44864</v>
      </c>
      <c r="I5574" s="2">
        <v>44864</v>
      </c>
      <c r="J5574"/>
      <c r="K5574"/>
      <c r="L5574">
        <v>34.75</v>
      </c>
      <c r="M5574" t="s">
        <v>4269</v>
      </c>
      <c r="N5574" t="s">
        <v>3482</v>
      </c>
      <c r="O5574"/>
      <c r="P5574" t="s">
        <v>6293</v>
      </c>
      <c r="Q5574" t="s">
        <v>6294</v>
      </c>
      <c r="R5574" t="s">
        <v>15451</v>
      </c>
      <c r="S5574" t="s">
        <v>15436</v>
      </c>
      <c r="T5574" t="s">
        <v>15437</v>
      </c>
      <c r="U5574" t="s">
        <v>15437</v>
      </c>
      <c r="V5574">
        <v>0.91447368421052633</v>
      </c>
    </row>
    <row r="5575" spans="1:22" x14ac:dyDescent="0.25">
      <c r="A5575" t="s">
        <v>1569</v>
      </c>
      <c r="B5575">
        <v>326200</v>
      </c>
      <c r="C5575" t="s">
        <v>2258</v>
      </c>
      <c r="D5575" t="s">
        <v>6502</v>
      </c>
      <c r="E5575" t="s">
        <v>1607</v>
      </c>
      <c r="F5575" t="s">
        <v>6508</v>
      </c>
      <c r="G5575" t="s">
        <v>4294</v>
      </c>
      <c r="H5575" s="2">
        <v>44864</v>
      </c>
      <c r="I5575" s="2">
        <v>45509</v>
      </c>
      <c r="J5575"/>
      <c r="K5575"/>
      <c r="L5575">
        <v>38</v>
      </c>
      <c r="M5575" t="s">
        <v>4269</v>
      </c>
      <c r="N5575" t="s">
        <v>1576</v>
      </c>
      <c r="O5575"/>
      <c r="P5575" t="s">
        <v>6500</v>
      </c>
      <c r="Q5575" t="s">
        <v>6501</v>
      </c>
      <c r="R5575" t="s">
        <v>15453</v>
      </c>
      <c r="S5575" t="s">
        <v>15436</v>
      </c>
      <c r="T5575" t="s">
        <v>15437</v>
      </c>
      <c r="U5575" t="s">
        <v>15437</v>
      </c>
      <c r="V5575">
        <v>1</v>
      </c>
    </row>
    <row r="5576" spans="1:22" x14ac:dyDescent="0.25">
      <c r="A5576" t="s">
        <v>1569</v>
      </c>
      <c r="B5576">
        <v>326321</v>
      </c>
      <c r="C5576" t="s">
        <v>6215</v>
      </c>
      <c r="D5576" t="s">
        <v>7757</v>
      </c>
      <c r="E5576" t="s">
        <v>1572</v>
      </c>
      <c r="F5576" t="s">
        <v>7845</v>
      </c>
      <c r="G5576" t="s">
        <v>7487</v>
      </c>
      <c r="H5576" s="2">
        <v>44863</v>
      </c>
      <c r="I5576" s="2">
        <v>44863</v>
      </c>
      <c r="J5576"/>
      <c r="K5576"/>
      <c r="L5576">
        <v>0.01</v>
      </c>
      <c r="M5576" t="s">
        <v>7484</v>
      </c>
      <c r="N5576" t="s">
        <v>1714</v>
      </c>
      <c r="O5576"/>
      <c r="P5576" t="s">
        <v>7846</v>
      </c>
      <c r="Q5576" t="s">
        <v>5729</v>
      </c>
      <c r="R5576" t="s">
        <v>15462</v>
      </c>
      <c r="S5576" t="s">
        <v>15436</v>
      </c>
      <c r="T5576" t="s">
        <v>15437</v>
      </c>
      <c r="U5576" t="s">
        <v>15437</v>
      </c>
      <c r="V5576">
        <v>0</v>
      </c>
    </row>
    <row r="5577" spans="1:22" x14ac:dyDescent="0.25">
      <c r="A5577" t="s">
        <v>1569</v>
      </c>
      <c r="B5577">
        <v>326199</v>
      </c>
      <c r="C5577" t="s">
        <v>2495</v>
      </c>
      <c r="D5577" t="s">
        <v>10896</v>
      </c>
      <c r="E5577" t="s">
        <v>1572</v>
      </c>
      <c r="F5577" t="s">
        <v>10897</v>
      </c>
      <c r="G5577" t="s">
        <v>7509</v>
      </c>
      <c r="H5577" s="2">
        <v>44863</v>
      </c>
      <c r="I5577" s="2">
        <v>45453</v>
      </c>
      <c r="J5577"/>
      <c r="K5577"/>
      <c r="L5577">
        <v>0.01</v>
      </c>
      <c r="M5577" t="s">
        <v>7484</v>
      </c>
      <c r="N5577" t="s">
        <v>3865</v>
      </c>
      <c r="O5577"/>
      <c r="P5577" t="s">
        <v>10898</v>
      </c>
      <c r="Q5577" t="s">
        <v>3953</v>
      </c>
      <c r="R5577" t="s">
        <v>15463</v>
      </c>
      <c r="S5577" t="s">
        <v>15436</v>
      </c>
      <c r="T5577" t="s">
        <v>15437</v>
      </c>
      <c r="U5577" t="s">
        <v>15437</v>
      </c>
      <c r="V5577">
        <v>0</v>
      </c>
    </row>
    <row r="5578" spans="1:22" x14ac:dyDescent="0.25">
      <c r="A5578" t="s">
        <v>1569</v>
      </c>
      <c r="B5578">
        <v>326176</v>
      </c>
      <c r="C5578" t="s">
        <v>5288</v>
      </c>
      <c r="D5578" t="s">
        <v>12534</v>
      </c>
      <c r="E5578" t="s">
        <v>1572</v>
      </c>
      <c r="F5578" t="s">
        <v>12513</v>
      </c>
      <c r="G5578" t="s">
        <v>7490</v>
      </c>
      <c r="H5578" s="2">
        <v>44863</v>
      </c>
      <c r="I5578" s="2">
        <v>44863</v>
      </c>
      <c r="J5578"/>
      <c r="K5578"/>
      <c r="L5578">
        <v>0.01</v>
      </c>
      <c r="M5578" t="s">
        <v>7484</v>
      </c>
      <c r="N5578" t="s">
        <v>1576</v>
      </c>
      <c r="O5578"/>
      <c r="P5578" t="s">
        <v>12514</v>
      </c>
      <c r="Q5578" t="s">
        <v>12515</v>
      </c>
      <c r="R5578" t="s">
        <v>15464</v>
      </c>
      <c r="S5578" t="s">
        <v>15436</v>
      </c>
      <c r="T5578" t="s">
        <v>15437</v>
      </c>
      <c r="U5578" t="s">
        <v>15437</v>
      </c>
      <c r="V5578">
        <v>0</v>
      </c>
    </row>
    <row r="5579" spans="1:22" x14ac:dyDescent="0.25">
      <c r="A5579" t="s">
        <v>1569</v>
      </c>
      <c r="B5579">
        <v>325338</v>
      </c>
      <c r="C5579" t="s">
        <v>2495</v>
      </c>
      <c r="D5579" t="s">
        <v>2517</v>
      </c>
      <c r="E5579" t="s">
        <v>1572</v>
      </c>
      <c r="F5579" t="s">
        <v>12672</v>
      </c>
      <c r="G5579" t="s">
        <v>7490</v>
      </c>
      <c r="H5579" s="2">
        <v>44863</v>
      </c>
      <c r="I5579" s="2">
        <v>44863</v>
      </c>
      <c r="J5579"/>
      <c r="K5579"/>
      <c r="L5579">
        <v>0.01</v>
      </c>
      <c r="M5579" t="s">
        <v>7484</v>
      </c>
      <c r="N5579" t="s">
        <v>3482</v>
      </c>
      <c r="O5579"/>
      <c r="P5579" t="s">
        <v>12669</v>
      </c>
      <c r="Q5579" t="s">
        <v>12670</v>
      </c>
      <c r="R5579" t="s">
        <v>15468</v>
      </c>
      <c r="S5579" t="s">
        <v>15436</v>
      </c>
      <c r="T5579" t="s">
        <v>15437</v>
      </c>
      <c r="U5579" t="s">
        <v>15437</v>
      </c>
      <c r="V5579">
        <v>0</v>
      </c>
    </row>
    <row r="5580" spans="1:22" x14ac:dyDescent="0.25">
      <c r="A5580" t="s">
        <v>1569</v>
      </c>
      <c r="B5580">
        <v>326196</v>
      </c>
      <c r="C5580" t="s">
        <v>3316</v>
      </c>
      <c r="D5580" t="s">
        <v>13271</v>
      </c>
      <c r="E5580" t="s">
        <v>1572</v>
      </c>
      <c r="F5580" t="s">
        <v>13245</v>
      </c>
      <c r="G5580" t="s">
        <v>7490</v>
      </c>
      <c r="H5580" s="2">
        <v>44863</v>
      </c>
      <c r="I5580" s="2">
        <v>44863</v>
      </c>
      <c r="J5580"/>
      <c r="K5580"/>
      <c r="L5580">
        <v>0.01</v>
      </c>
      <c r="M5580" t="s">
        <v>7484</v>
      </c>
      <c r="N5580" t="s">
        <v>3865</v>
      </c>
      <c r="O5580"/>
      <c r="P5580" t="s">
        <v>13243</v>
      </c>
      <c r="Q5580" t="s">
        <v>5886</v>
      </c>
      <c r="R5580" t="s">
        <v>15463</v>
      </c>
      <c r="S5580" t="s">
        <v>15436</v>
      </c>
      <c r="T5580" t="s">
        <v>15437</v>
      </c>
      <c r="U5580" t="s">
        <v>15437</v>
      </c>
      <c r="V5580">
        <v>0</v>
      </c>
    </row>
    <row r="5581" spans="1:22" x14ac:dyDescent="0.25">
      <c r="A5581" t="s">
        <v>1569</v>
      </c>
      <c r="B5581">
        <v>326172</v>
      </c>
      <c r="C5581" t="s">
        <v>5554</v>
      </c>
      <c r="D5581" t="s">
        <v>5555</v>
      </c>
      <c r="E5581" t="s">
        <v>1572</v>
      </c>
      <c r="F5581" t="s">
        <v>5540</v>
      </c>
      <c r="G5581" t="s">
        <v>4268</v>
      </c>
      <c r="H5581" s="2">
        <v>44863</v>
      </c>
      <c r="I5581" s="2">
        <v>44863</v>
      </c>
      <c r="J5581"/>
      <c r="K5581"/>
      <c r="L5581">
        <v>0.01</v>
      </c>
      <c r="M5581" t="s">
        <v>4269</v>
      </c>
      <c r="N5581" t="s">
        <v>3865</v>
      </c>
      <c r="O5581"/>
      <c r="P5581" t="s">
        <v>5541</v>
      </c>
      <c r="Q5581" t="s">
        <v>3922</v>
      </c>
      <c r="R5581" t="s">
        <v>15448</v>
      </c>
      <c r="S5581" t="s">
        <v>15436</v>
      </c>
      <c r="T5581" t="s">
        <v>15437</v>
      </c>
      <c r="U5581" t="s">
        <v>15437</v>
      </c>
      <c r="V5581">
        <v>0</v>
      </c>
    </row>
    <row r="5582" spans="1:22" x14ac:dyDescent="0.25">
      <c r="A5582" t="s">
        <v>1569</v>
      </c>
      <c r="B5582">
        <v>326154</v>
      </c>
      <c r="C5582" t="s">
        <v>2714</v>
      </c>
      <c r="D5582" t="s">
        <v>5987</v>
      </c>
      <c r="E5582" t="s">
        <v>1572</v>
      </c>
      <c r="F5582" t="s">
        <v>5966</v>
      </c>
      <c r="G5582" t="s">
        <v>4268</v>
      </c>
      <c r="H5582" s="2">
        <v>44863</v>
      </c>
      <c r="I5582" s="2">
        <v>44863</v>
      </c>
      <c r="J5582"/>
      <c r="K5582"/>
      <c r="L5582">
        <v>0.01</v>
      </c>
      <c r="M5582" t="s">
        <v>4269</v>
      </c>
      <c r="N5582" t="s">
        <v>3482</v>
      </c>
      <c r="O5582"/>
      <c r="P5582" t="s">
        <v>5967</v>
      </c>
      <c r="Q5582" t="s">
        <v>5968</v>
      </c>
      <c r="R5582" t="s">
        <v>15451</v>
      </c>
      <c r="S5582" t="s">
        <v>15436</v>
      </c>
      <c r="T5582" t="s">
        <v>15437</v>
      </c>
      <c r="U5582" t="s">
        <v>15437</v>
      </c>
      <c r="V5582">
        <v>0</v>
      </c>
    </row>
    <row r="5583" spans="1:22" x14ac:dyDescent="0.25">
      <c r="A5583" t="s">
        <v>1569</v>
      </c>
      <c r="B5583">
        <v>326244</v>
      </c>
      <c r="C5583" t="s">
        <v>3237</v>
      </c>
      <c r="D5583" t="s">
        <v>6012</v>
      </c>
      <c r="E5583" t="s">
        <v>1572</v>
      </c>
      <c r="F5583" t="s">
        <v>5997</v>
      </c>
      <c r="G5583" t="s">
        <v>4294</v>
      </c>
      <c r="H5583" s="2">
        <v>44863</v>
      </c>
      <c r="I5583" s="2">
        <v>44863</v>
      </c>
      <c r="J5583"/>
      <c r="K5583"/>
      <c r="L5583">
        <v>0.01</v>
      </c>
      <c r="M5583" t="s">
        <v>4269</v>
      </c>
      <c r="N5583" t="s">
        <v>3482</v>
      </c>
      <c r="O5583"/>
      <c r="P5583" t="s">
        <v>5994</v>
      </c>
      <c r="Q5583" t="s">
        <v>5995</v>
      </c>
      <c r="R5583" t="s">
        <v>15455</v>
      </c>
      <c r="S5583" t="s">
        <v>15436</v>
      </c>
      <c r="T5583" t="s">
        <v>15437</v>
      </c>
      <c r="U5583" t="s">
        <v>15437</v>
      </c>
      <c r="V5583">
        <v>0</v>
      </c>
    </row>
    <row r="5584" spans="1:22" x14ac:dyDescent="0.25">
      <c r="A5584" t="s">
        <v>1569</v>
      </c>
      <c r="B5584">
        <v>326192</v>
      </c>
      <c r="C5584" t="s">
        <v>4401</v>
      </c>
      <c r="D5584" t="s">
        <v>6037</v>
      </c>
      <c r="E5584" t="s">
        <v>1596</v>
      </c>
      <c r="F5584" t="s">
        <v>6020</v>
      </c>
      <c r="G5584" t="s">
        <v>4294</v>
      </c>
      <c r="H5584" s="2">
        <v>44863</v>
      </c>
      <c r="I5584" s="2">
        <v>45033</v>
      </c>
      <c r="J5584"/>
      <c r="K5584"/>
      <c r="L5584">
        <v>24.5</v>
      </c>
      <c r="M5584" t="s">
        <v>4269</v>
      </c>
      <c r="N5584" t="s">
        <v>1714</v>
      </c>
      <c r="O5584"/>
      <c r="P5584" t="s">
        <v>6021</v>
      </c>
      <c r="Q5584" t="s">
        <v>2390</v>
      </c>
      <c r="R5584" t="s">
        <v>15454</v>
      </c>
      <c r="S5584" t="s">
        <v>15436</v>
      </c>
      <c r="T5584" t="s">
        <v>15437</v>
      </c>
      <c r="U5584" t="s">
        <v>15437</v>
      </c>
      <c r="V5584">
        <v>0.64473684210526316</v>
      </c>
    </row>
    <row r="5585" spans="1:22" x14ac:dyDescent="0.25">
      <c r="A5585" t="s">
        <v>1569</v>
      </c>
      <c r="B5585">
        <v>326175</v>
      </c>
      <c r="C5585" t="s">
        <v>1758</v>
      </c>
      <c r="D5585" t="s">
        <v>3451</v>
      </c>
      <c r="E5585" t="s">
        <v>1572</v>
      </c>
      <c r="F5585" t="s">
        <v>9242</v>
      </c>
      <c r="G5585" t="s">
        <v>7490</v>
      </c>
      <c r="H5585" s="2">
        <v>44862</v>
      </c>
      <c r="I5585" s="2">
        <v>44862</v>
      </c>
      <c r="J5585"/>
      <c r="K5585"/>
      <c r="L5585">
        <v>0.01</v>
      </c>
      <c r="M5585" t="s">
        <v>7484</v>
      </c>
      <c r="N5585" t="s">
        <v>3865</v>
      </c>
      <c r="O5585"/>
      <c r="P5585" t="s">
        <v>9243</v>
      </c>
      <c r="Q5585" t="s">
        <v>4470</v>
      </c>
      <c r="R5585" t="s">
        <v>15467</v>
      </c>
      <c r="S5585" t="s">
        <v>15436</v>
      </c>
      <c r="T5585" t="s">
        <v>15437</v>
      </c>
      <c r="U5585" t="s">
        <v>15437</v>
      </c>
      <c r="V5585">
        <v>0</v>
      </c>
    </row>
    <row r="5586" spans="1:22" x14ac:dyDescent="0.25">
      <c r="A5586" t="s">
        <v>1569</v>
      </c>
      <c r="B5586">
        <v>326152</v>
      </c>
      <c r="C5586" t="s">
        <v>6150</v>
      </c>
      <c r="D5586" t="s">
        <v>9583</v>
      </c>
      <c r="E5586" t="s">
        <v>1596</v>
      </c>
      <c r="F5586" t="s">
        <v>12834</v>
      </c>
      <c r="G5586" t="s">
        <v>7490</v>
      </c>
      <c r="H5586" s="2">
        <v>44862</v>
      </c>
      <c r="I5586" s="2">
        <v>45761</v>
      </c>
      <c r="J5586"/>
      <c r="K5586"/>
      <c r="L5586">
        <v>20</v>
      </c>
      <c r="M5586" t="s">
        <v>7484</v>
      </c>
      <c r="N5586" t="s">
        <v>3865</v>
      </c>
      <c r="O5586"/>
      <c r="P5586" t="s">
        <v>12835</v>
      </c>
      <c r="Q5586" t="s">
        <v>12836</v>
      </c>
      <c r="R5586" t="s">
        <v>15467</v>
      </c>
      <c r="S5586" t="s">
        <v>15436</v>
      </c>
      <c r="T5586" t="s">
        <v>15437</v>
      </c>
      <c r="U5586" t="s">
        <v>15437</v>
      </c>
      <c r="V5586">
        <v>0.52631578947368418</v>
      </c>
    </row>
    <row r="5587" spans="1:22" x14ac:dyDescent="0.25">
      <c r="A5587" t="s">
        <v>1569</v>
      </c>
      <c r="B5587">
        <v>326115</v>
      </c>
      <c r="C5587" t="s">
        <v>13365</v>
      </c>
      <c r="D5587" t="s">
        <v>1730</v>
      </c>
      <c r="E5587" t="s">
        <v>1607</v>
      </c>
      <c r="F5587" t="s">
        <v>13366</v>
      </c>
      <c r="G5587" t="s">
        <v>7522</v>
      </c>
      <c r="H5587" s="2">
        <v>44862</v>
      </c>
      <c r="I5587" s="2">
        <v>45327</v>
      </c>
      <c r="J5587"/>
      <c r="K5587"/>
      <c r="L5587">
        <v>38</v>
      </c>
      <c r="M5587" t="s">
        <v>7484</v>
      </c>
      <c r="N5587" t="s">
        <v>3627</v>
      </c>
      <c r="O5587"/>
      <c r="P5587" t="s">
        <v>13328</v>
      </c>
      <c r="Q5587" t="s">
        <v>6368</v>
      </c>
      <c r="R5587" t="s">
        <v>15465</v>
      </c>
      <c r="S5587" t="s">
        <v>15436</v>
      </c>
      <c r="T5587" t="s">
        <v>15437</v>
      </c>
      <c r="U5587" t="s">
        <v>1566</v>
      </c>
      <c r="V5587">
        <v>1</v>
      </c>
    </row>
    <row r="5588" spans="1:22" x14ac:dyDescent="0.25">
      <c r="A5588" t="s">
        <v>1569</v>
      </c>
      <c r="B5588">
        <v>326204</v>
      </c>
      <c r="C5588" t="s">
        <v>2248</v>
      </c>
      <c r="D5588" t="s">
        <v>4445</v>
      </c>
      <c r="E5588" t="s">
        <v>1572</v>
      </c>
      <c r="F5588" t="s">
        <v>4435</v>
      </c>
      <c r="G5588" t="s">
        <v>4294</v>
      </c>
      <c r="H5588" s="2">
        <v>44862</v>
      </c>
      <c r="I5588" s="2">
        <v>44862</v>
      </c>
      <c r="J5588"/>
      <c r="K5588"/>
      <c r="L5588">
        <v>0.01</v>
      </c>
      <c r="M5588" t="s">
        <v>4269</v>
      </c>
      <c r="N5588" t="s">
        <v>3865</v>
      </c>
      <c r="O5588"/>
      <c r="P5588" t="s">
        <v>4423</v>
      </c>
      <c r="Q5588" t="s">
        <v>4424</v>
      </c>
      <c r="R5588" t="s">
        <v>15450</v>
      </c>
      <c r="S5588" t="s">
        <v>15436</v>
      </c>
      <c r="T5588" t="s">
        <v>15437</v>
      </c>
      <c r="U5588" t="s">
        <v>15437</v>
      </c>
      <c r="V5588">
        <v>0</v>
      </c>
    </row>
    <row r="5589" spans="1:22" x14ac:dyDescent="0.25">
      <c r="A5589" t="s">
        <v>1569</v>
      </c>
      <c r="B5589">
        <v>326161</v>
      </c>
      <c r="C5589" t="s">
        <v>1613</v>
      </c>
      <c r="D5589" t="s">
        <v>5350</v>
      </c>
      <c r="E5589" t="s">
        <v>1572</v>
      </c>
      <c r="F5589" t="s">
        <v>5321</v>
      </c>
      <c r="G5589" t="s">
        <v>4268</v>
      </c>
      <c r="H5589" s="2">
        <v>44862</v>
      </c>
      <c r="I5589" s="2">
        <v>44862</v>
      </c>
      <c r="J5589"/>
      <c r="K5589"/>
      <c r="L5589">
        <v>0.01</v>
      </c>
      <c r="M5589" t="s">
        <v>4269</v>
      </c>
      <c r="N5589" t="s">
        <v>3482</v>
      </c>
      <c r="O5589"/>
      <c r="P5589" t="s">
        <v>5318</v>
      </c>
      <c r="Q5589" t="s">
        <v>3547</v>
      </c>
      <c r="R5589" t="s">
        <v>15455</v>
      </c>
      <c r="S5589" t="s">
        <v>15436</v>
      </c>
      <c r="T5589" t="s">
        <v>15437</v>
      </c>
      <c r="U5589" t="s">
        <v>15437</v>
      </c>
      <c r="V5589">
        <v>0</v>
      </c>
    </row>
    <row r="5590" spans="1:22" x14ac:dyDescent="0.25">
      <c r="A5590" t="s">
        <v>1569</v>
      </c>
      <c r="B5590">
        <v>326138</v>
      </c>
      <c r="C5590" t="s">
        <v>5556</v>
      </c>
      <c r="D5590" t="s">
        <v>1638</v>
      </c>
      <c r="E5590" t="s">
        <v>1572</v>
      </c>
      <c r="F5590" t="s">
        <v>5547</v>
      </c>
      <c r="G5590" t="s">
        <v>4294</v>
      </c>
      <c r="H5590" s="2">
        <v>44862</v>
      </c>
      <c r="I5590" s="2">
        <v>44862</v>
      </c>
      <c r="J5590"/>
      <c r="K5590"/>
      <c r="L5590">
        <v>0.01</v>
      </c>
      <c r="M5590" t="s">
        <v>4269</v>
      </c>
      <c r="N5590" t="s">
        <v>3865</v>
      </c>
      <c r="O5590"/>
      <c r="P5590" t="s">
        <v>5541</v>
      </c>
      <c r="Q5590" t="s">
        <v>3922</v>
      </c>
      <c r="R5590" t="s">
        <v>15448</v>
      </c>
      <c r="S5590" t="s">
        <v>15436</v>
      </c>
      <c r="T5590" t="s">
        <v>15437</v>
      </c>
      <c r="U5590" t="s">
        <v>15437</v>
      </c>
      <c r="V5590">
        <v>0</v>
      </c>
    </row>
    <row r="5591" spans="1:22" x14ac:dyDescent="0.25">
      <c r="A5591" t="s">
        <v>1569</v>
      </c>
      <c r="B5591">
        <v>326240</v>
      </c>
      <c r="C5591" t="s">
        <v>5039</v>
      </c>
      <c r="D5591" t="s">
        <v>5910</v>
      </c>
      <c r="E5591" t="s">
        <v>1596</v>
      </c>
      <c r="F5591" t="s">
        <v>5889</v>
      </c>
      <c r="G5591" t="s">
        <v>4294</v>
      </c>
      <c r="H5591" s="2">
        <v>44862</v>
      </c>
      <c r="I5591" s="2">
        <v>45705</v>
      </c>
      <c r="J5591"/>
      <c r="K5591"/>
      <c r="L5591">
        <v>23</v>
      </c>
      <c r="M5591" t="s">
        <v>4269</v>
      </c>
      <c r="N5591" t="s">
        <v>3865</v>
      </c>
      <c r="O5591"/>
      <c r="P5591" t="s">
        <v>5885</v>
      </c>
      <c r="Q5591" t="s">
        <v>5886</v>
      </c>
      <c r="R5591" t="s">
        <v>15448</v>
      </c>
      <c r="S5591" t="s">
        <v>15436</v>
      </c>
      <c r="T5591" t="s">
        <v>15437</v>
      </c>
      <c r="U5591" t="s">
        <v>15437</v>
      </c>
      <c r="V5591">
        <v>0.60526315789473684</v>
      </c>
    </row>
    <row r="5592" spans="1:22" x14ac:dyDescent="0.25">
      <c r="A5592" t="s">
        <v>1569</v>
      </c>
      <c r="B5592">
        <v>326094</v>
      </c>
      <c r="C5592" t="s">
        <v>9736</v>
      </c>
      <c r="D5592" t="s">
        <v>3651</v>
      </c>
      <c r="E5592" t="s">
        <v>1596</v>
      </c>
      <c r="F5592" t="s">
        <v>9708</v>
      </c>
      <c r="G5592" t="s">
        <v>7490</v>
      </c>
      <c r="H5592" s="2">
        <v>44861</v>
      </c>
      <c r="I5592" s="2">
        <v>44861</v>
      </c>
      <c r="J5592"/>
      <c r="K5592"/>
      <c r="L5592">
        <v>37.5</v>
      </c>
      <c r="M5592" t="s">
        <v>7484</v>
      </c>
      <c r="N5592" t="s">
        <v>3482</v>
      </c>
      <c r="O5592"/>
      <c r="P5592" t="s">
        <v>9696</v>
      </c>
      <c r="Q5592" t="s">
        <v>3590</v>
      </c>
      <c r="R5592" t="s">
        <v>15466</v>
      </c>
      <c r="S5592" t="s">
        <v>15436</v>
      </c>
      <c r="T5592" t="s">
        <v>15437</v>
      </c>
      <c r="U5592" t="s">
        <v>15437</v>
      </c>
      <c r="V5592">
        <v>0.98684210526315785</v>
      </c>
    </row>
    <row r="5593" spans="1:22" x14ac:dyDescent="0.25">
      <c r="A5593" t="s">
        <v>1569</v>
      </c>
      <c r="B5593">
        <v>326144</v>
      </c>
      <c r="C5593" t="s">
        <v>3799</v>
      </c>
      <c r="D5593" t="s">
        <v>10875</v>
      </c>
      <c r="E5593" t="s">
        <v>1572</v>
      </c>
      <c r="F5593" t="s">
        <v>10850</v>
      </c>
      <c r="G5593" t="s">
        <v>7490</v>
      </c>
      <c r="H5593" s="2">
        <v>44861</v>
      </c>
      <c r="I5593" s="2">
        <v>44861</v>
      </c>
      <c r="J5593"/>
      <c r="K5593"/>
      <c r="L5593">
        <v>0.01</v>
      </c>
      <c r="M5593" t="s">
        <v>7484</v>
      </c>
      <c r="N5593" t="s">
        <v>3865</v>
      </c>
      <c r="O5593"/>
      <c r="P5593" t="s">
        <v>10847</v>
      </c>
      <c r="Q5593" t="s">
        <v>3922</v>
      </c>
      <c r="R5593" t="s">
        <v>15468</v>
      </c>
      <c r="S5593" t="s">
        <v>15436</v>
      </c>
      <c r="T5593" t="s">
        <v>15437</v>
      </c>
      <c r="U5593" t="s">
        <v>15437</v>
      </c>
      <c r="V5593">
        <v>0</v>
      </c>
    </row>
    <row r="5594" spans="1:22" x14ac:dyDescent="0.25">
      <c r="A5594" t="s">
        <v>1569</v>
      </c>
      <c r="B5594">
        <v>326140</v>
      </c>
      <c r="C5594" t="s">
        <v>6772</v>
      </c>
      <c r="D5594" t="s">
        <v>10925</v>
      </c>
      <c r="E5594" t="s">
        <v>1572</v>
      </c>
      <c r="F5594" t="s">
        <v>10907</v>
      </c>
      <c r="G5594" t="s">
        <v>7490</v>
      </c>
      <c r="H5594" s="2">
        <v>44861</v>
      </c>
      <c r="I5594" s="2">
        <v>45453</v>
      </c>
      <c r="J5594"/>
      <c r="K5594"/>
      <c r="L5594">
        <v>0.01</v>
      </c>
      <c r="M5594" t="s">
        <v>7484</v>
      </c>
      <c r="N5594" t="s">
        <v>3865</v>
      </c>
      <c r="O5594"/>
      <c r="P5594" t="s">
        <v>10898</v>
      </c>
      <c r="Q5594" t="s">
        <v>3953</v>
      </c>
      <c r="R5594" t="s">
        <v>15463</v>
      </c>
      <c r="S5594" t="s">
        <v>15436</v>
      </c>
      <c r="T5594" t="s">
        <v>15437</v>
      </c>
      <c r="U5594" t="s">
        <v>15437</v>
      </c>
      <c r="V5594">
        <v>0</v>
      </c>
    </row>
    <row r="5595" spans="1:22" x14ac:dyDescent="0.25">
      <c r="A5595" t="s">
        <v>1569</v>
      </c>
      <c r="B5595">
        <v>326095</v>
      </c>
      <c r="C5595" t="s">
        <v>1844</v>
      </c>
      <c r="D5595" t="s">
        <v>11494</v>
      </c>
      <c r="E5595" t="s">
        <v>1572</v>
      </c>
      <c r="F5595" t="s">
        <v>11480</v>
      </c>
      <c r="G5595" t="s">
        <v>7490</v>
      </c>
      <c r="H5595" s="2">
        <v>44861</v>
      </c>
      <c r="I5595" s="2">
        <v>44861</v>
      </c>
      <c r="J5595"/>
      <c r="K5595"/>
      <c r="L5595">
        <v>0.01</v>
      </c>
      <c r="M5595" t="s">
        <v>7484</v>
      </c>
      <c r="N5595" t="s">
        <v>1714</v>
      </c>
      <c r="O5595"/>
      <c r="P5595" t="s">
        <v>11481</v>
      </c>
      <c r="Q5595" t="s">
        <v>11482</v>
      </c>
      <c r="R5595" t="s">
        <v>15462</v>
      </c>
      <c r="S5595" t="s">
        <v>15436</v>
      </c>
      <c r="T5595" t="s">
        <v>15437</v>
      </c>
      <c r="U5595" t="s">
        <v>15437</v>
      </c>
      <c r="V5595">
        <v>0</v>
      </c>
    </row>
    <row r="5596" spans="1:22" x14ac:dyDescent="0.25">
      <c r="A5596" t="s">
        <v>1569</v>
      </c>
      <c r="B5596">
        <v>326100</v>
      </c>
      <c r="C5596" t="s">
        <v>1784</v>
      </c>
      <c r="D5596" t="s">
        <v>5059</v>
      </c>
      <c r="E5596" t="s">
        <v>1572</v>
      </c>
      <c r="F5596" t="s">
        <v>5026</v>
      </c>
      <c r="G5596" t="s">
        <v>4268</v>
      </c>
      <c r="H5596" s="2">
        <v>44861</v>
      </c>
      <c r="I5596" s="2">
        <v>45817</v>
      </c>
      <c r="J5596"/>
      <c r="K5596"/>
      <c r="L5596">
        <v>0.01</v>
      </c>
      <c r="M5596" t="s">
        <v>4269</v>
      </c>
      <c r="N5596" t="s">
        <v>1714</v>
      </c>
      <c r="O5596"/>
      <c r="P5596" t="s">
        <v>5024</v>
      </c>
      <c r="Q5596" t="s">
        <v>3013</v>
      </c>
      <c r="R5596" t="s">
        <v>15454</v>
      </c>
      <c r="S5596" t="s">
        <v>15436</v>
      </c>
      <c r="T5596" t="s">
        <v>15437</v>
      </c>
      <c r="U5596" t="s">
        <v>15437</v>
      </c>
      <c r="V5596">
        <v>0</v>
      </c>
    </row>
    <row r="5597" spans="1:22" x14ac:dyDescent="0.25">
      <c r="A5597" t="s">
        <v>1569</v>
      </c>
      <c r="B5597">
        <v>326079</v>
      </c>
      <c r="C5597" t="s">
        <v>3649</v>
      </c>
      <c r="D5597" t="s">
        <v>5557</v>
      </c>
      <c r="E5597" t="s">
        <v>1572</v>
      </c>
      <c r="F5597" t="s">
        <v>5540</v>
      </c>
      <c r="G5597" t="s">
        <v>4268</v>
      </c>
      <c r="H5597" s="2">
        <v>44861</v>
      </c>
      <c r="I5597" s="2">
        <v>44861</v>
      </c>
      <c r="J5597"/>
      <c r="K5597"/>
      <c r="L5597">
        <v>0.01</v>
      </c>
      <c r="M5597" t="s">
        <v>4269</v>
      </c>
      <c r="N5597" t="s">
        <v>3865</v>
      </c>
      <c r="O5597"/>
      <c r="P5597" t="s">
        <v>5541</v>
      </c>
      <c r="Q5597" t="s">
        <v>3922</v>
      </c>
      <c r="R5597" t="s">
        <v>15448</v>
      </c>
      <c r="S5597" t="s">
        <v>15436</v>
      </c>
      <c r="T5597" t="s">
        <v>15437</v>
      </c>
      <c r="U5597" t="s">
        <v>15437</v>
      </c>
      <c r="V5597">
        <v>0</v>
      </c>
    </row>
    <row r="5598" spans="1:22" x14ac:dyDescent="0.25">
      <c r="A5598" t="s">
        <v>1569</v>
      </c>
      <c r="B5598">
        <v>326077</v>
      </c>
      <c r="C5598" t="s">
        <v>3389</v>
      </c>
      <c r="D5598" t="s">
        <v>3968</v>
      </c>
      <c r="E5598" t="s">
        <v>1572</v>
      </c>
      <c r="F5598" t="s">
        <v>8979</v>
      </c>
      <c r="G5598" t="s">
        <v>7490</v>
      </c>
      <c r="H5598" s="2">
        <v>44860</v>
      </c>
      <c r="I5598" s="2">
        <v>44860</v>
      </c>
      <c r="J5598"/>
      <c r="K5598"/>
      <c r="L5598">
        <v>0.01</v>
      </c>
      <c r="M5598" t="s">
        <v>7484</v>
      </c>
      <c r="N5598" t="s">
        <v>3865</v>
      </c>
      <c r="O5598"/>
      <c r="P5598" t="s">
        <v>8980</v>
      </c>
      <c r="Q5598" t="s">
        <v>4579</v>
      </c>
      <c r="R5598" t="s">
        <v>15463</v>
      </c>
      <c r="S5598" t="s">
        <v>15436</v>
      </c>
      <c r="T5598" t="s">
        <v>15437</v>
      </c>
      <c r="U5598" t="s">
        <v>15437</v>
      </c>
      <c r="V5598">
        <v>0</v>
      </c>
    </row>
    <row r="5599" spans="1:22" x14ac:dyDescent="0.25">
      <c r="A5599" t="s">
        <v>1569</v>
      </c>
      <c r="B5599">
        <v>326075</v>
      </c>
      <c r="C5599" t="s">
        <v>1979</v>
      </c>
      <c r="D5599" t="s">
        <v>3940</v>
      </c>
      <c r="E5599" t="s">
        <v>1572</v>
      </c>
      <c r="F5599" t="s">
        <v>12764</v>
      </c>
      <c r="G5599" t="s">
        <v>7490</v>
      </c>
      <c r="H5599" s="2">
        <v>44860</v>
      </c>
      <c r="I5599" s="2">
        <v>44860</v>
      </c>
      <c r="J5599"/>
      <c r="K5599"/>
      <c r="L5599">
        <v>0.01</v>
      </c>
      <c r="M5599" t="s">
        <v>7484</v>
      </c>
      <c r="N5599" t="s">
        <v>3865</v>
      </c>
      <c r="O5599"/>
      <c r="P5599" t="s">
        <v>12759</v>
      </c>
      <c r="Q5599" t="s">
        <v>12760</v>
      </c>
      <c r="R5599" t="s">
        <v>15467</v>
      </c>
      <c r="S5599" t="s">
        <v>15436</v>
      </c>
      <c r="T5599" t="s">
        <v>15437</v>
      </c>
      <c r="U5599" t="s">
        <v>15437</v>
      </c>
      <c r="V5599">
        <v>0</v>
      </c>
    </row>
    <row r="5600" spans="1:22" x14ac:dyDescent="0.25">
      <c r="A5600" t="s">
        <v>1569</v>
      </c>
      <c r="B5600">
        <v>326102</v>
      </c>
      <c r="C5600" t="s">
        <v>2313</v>
      </c>
      <c r="D5600" t="s">
        <v>6547</v>
      </c>
      <c r="E5600" t="s">
        <v>1572</v>
      </c>
      <c r="F5600" t="s">
        <v>6516</v>
      </c>
      <c r="G5600" t="s">
        <v>4268</v>
      </c>
      <c r="H5600" s="2">
        <v>44860</v>
      </c>
      <c r="I5600" s="2">
        <v>44860</v>
      </c>
      <c r="J5600"/>
      <c r="K5600"/>
      <c r="L5600">
        <v>0.01</v>
      </c>
      <c r="M5600" t="s">
        <v>4269</v>
      </c>
      <c r="N5600" t="s">
        <v>4199</v>
      </c>
      <c r="O5600"/>
      <c r="P5600" t="s">
        <v>6517</v>
      </c>
      <c r="Q5600" t="s">
        <v>6518</v>
      </c>
      <c r="R5600" t="s">
        <v>15449</v>
      </c>
      <c r="S5600" t="s">
        <v>15436</v>
      </c>
      <c r="T5600" t="s">
        <v>15437</v>
      </c>
      <c r="U5600" t="s">
        <v>15437</v>
      </c>
      <c r="V5600">
        <v>0</v>
      </c>
    </row>
    <row r="5601" spans="1:22" x14ac:dyDescent="0.25">
      <c r="A5601" t="s">
        <v>1569</v>
      </c>
      <c r="B5601">
        <v>326210</v>
      </c>
      <c r="C5601" t="s">
        <v>1844</v>
      </c>
      <c r="D5601" t="s">
        <v>2867</v>
      </c>
      <c r="E5601" t="s">
        <v>1572</v>
      </c>
      <c r="F5601" t="s">
        <v>9345</v>
      </c>
      <c r="G5601" t="s">
        <v>7490</v>
      </c>
      <c r="H5601" s="2">
        <v>44859</v>
      </c>
      <c r="I5601" s="2">
        <v>44859</v>
      </c>
      <c r="J5601"/>
      <c r="K5601"/>
      <c r="L5601">
        <v>0.01</v>
      </c>
      <c r="M5601" t="s">
        <v>7484</v>
      </c>
      <c r="N5601" t="s">
        <v>3482</v>
      </c>
      <c r="O5601"/>
      <c r="P5601" t="s">
        <v>9346</v>
      </c>
      <c r="Q5601" t="s">
        <v>9347</v>
      </c>
      <c r="R5601" t="s">
        <v>15465</v>
      </c>
      <c r="S5601" t="s">
        <v>15436</v>
      </c>
      <c r="T5601" t="s">
        <v>15437</v>
      </c>
      <c r="U5601" t="s">
        <v>15437</v>
      </c>
      <c r="V5601">
        <v>0</v>
      </c>
    </row>
    <row r="5602" spans="1:22" x14ac:dyDescent="0.25">
      <c r="A5602" t="s">
        <v>1569</v>
      </c>
      <c r="B5602">
        <v>326000</v>
      </c>
      <c r="C5602" t="s">
        <v>3606</v>
      </c>
      <c r="D5602" t="s">
        <v>4285</v>
      </c>
      <c r="E5602" t="s">
        <v>1596</v>
      </c>
      <c r="F5602" t="s">
        <v>4293</v>
      </c>
      <c r="G5602" t="s">
        <v>4294</v>
      </c>
      <c r="H5602" s="2">
        <v>44858</v>
      </c>
      <c r="I5602" s="2">
        <v>44949</v>
      </c>
      <c r="J5602"/>
      <c r="K5602"/>
      <c r="L5602">
        <v>21.25</v>
      </c>
      <c r="M5602" t="s">
        <v>4269</v>
      </c>
      <c r="N5602" t="s">
        <v>1714</v>
      </c>
      <c r="O5602"/>
      <c r="P5602" t="s">
        <v>4270</v>
      </c>
      <c r="Q5602" t="s">
        <v>4271</v>
      </c>
      <c r="R5602" t="s">
        <v>15447</v>
      </c>
      <c r="S5602" t="s">
        <v>15436</v>
      </c>
      <c r="T5602" t="s">
        <v>15437</v>
      </c>
      <c r="U5602" t="s">
        <v>15437</v>
      </c>
      <c r="V5602">
        <v>0.55921052631578949</v>
      </c>
    </row>
    <row r="5603" spans="1:22" x14ac:dyDescent="0.25">
      <c r="A5603" t="s">
        <v>1569</v>
      </c>
      <c r="B5603">
        <v>326042</v>
      </c>
      <c r="C5603" t="s">
        <v>1769</v>
      </c>
      <c r="D5603" t="s">
        <v>2140</v>
      </c>
      <c r="E5603" t="s">
        <v>1572</v>
      </c>
      <c r="F5603" t="s">
        <v>4674</v>
      </c>
      <c r="G5603" t="s">
        <v>4268</v>
      </c>
      <c r="H5603" s="2">
        <v>44858</v>
      </c>
      <c r="I5603" s="2">
        <v>44858</v>
      </c>
      <c r="J5603"/>
      <c r="K5603"/>
      <c r="L5603">
        <v>0.01</v>
      </c>
      <c r="M5603" t="s">
        <v>4269</v>
      </c>
      <c r="N5603" t="s">
        <v>1714</v>
      </c>
      <c r="O5603"/>
      <c r="P5603" t="s">
        <v>4675</v>
      </c>
      <c r="Q5603" t="s">
        <v>2264</v>
      </c>
      <c r="R5603" t="s">
        <v>15447</v>
      </c>
      <c r="S5603" t="s">
        <v>15436</v>
      </c>
      <c r="T5603" t="s">
        <v>15437</v>
      </c>
      <c r="U5603" t="s">
        <v>15437</v>
      </c>
      <c r="V5603">
        <v>0</v>
      </c>
    </row>
    <row r="5604" spans="1:22" x14ac:dyDescent="0.25">
      <c r="A5604" t="s">
        <v>1569</v>
      </c>
      <c r="B5604">
        <v>326063</v>
      </c>
      <c r="C5604" t="s">
        <v>4813</v>
      </c>
      <c r="D5604" t="s">
        <v>4814</v>
      </c>
      <c r="E5604" t="s">
        <v>1596</v>
      </c>
      <c r="F5604" t="s">
        <v>4810</v>
      </c>
      <c r="G5604" t="s">
        <v>4294</v>
      </c>
      <c r="H5604" s="2">
        <v>44858</v>
      </c>
      <c r="I5604" s="2">
        <v>44991</v>
      </c>
      <c r="J5604"/>
      <c r="K5604"/>
      <c r="L5604">
        <v>23.5</v>
      </c>
      <c r="M5604" t="s">
        <v>4269</v>
      </c>
      <c r="N5604" t="s">
        <v>3482</v>
      </c>
      <c r="O5604"/>
      <c r="P5604" t="s">
        <v>4790</v>
      </c>
      <c r="Q5604" t="s">
        <v>4791</v>
      </c>
      <c r="R5604" t="s">
        <v>15451</v>
      </c>
      <c r="S5604" t="s">
        <v>15436</v>
      </c>
      <c r="T5604" t="s">
        <v>15437</v>
      </c>
      <c r="U5604" t="s">
        <v>15437</v>
      </c>
      <c r="V5604">
        <v>0.61842105263157898</v>
      </c>
    </row>
    <row r="5605" spans="1:22" x14ac:dyDescent="0.25">
      <c r="A5605" t="s">
        <v>1569</v>
      </c>
      <c r="B5605">
        <v>325859</v>
      </c>
      <c r="C5605" t="s">
        <v>1705</v>
      </c>
      <c r="D5605" t="s">
        <v>2551</v>
      </c>
      <c r="E5605" t="s">
        <v>1607</v>
      </c>
      <c r="F5605" t="s">
        <v>6256</v>
      </c>
      <c r="G5605" t="s">
        <v>4310</v>
      </c>
      <c r="H5605" s="2">
        <v>44858</v>
      </c>
      <c r="I5605" s="2">
        <v>45089</v>
      </c>
      <c r="J5605"/>
      <c r="K5605"/>
      <c r="L5605">
        <v>38</v>
      </c>
      <c r="M5605" t="s">
        <v>4269</v>
      </c>
      <c r="N5605" t="s">
        <v>3311</v>
      </c>
      <c r="O5605"/>
      <c r="P5605" t="s">
        <v>6240</v>
      </c>
      <c r="Q5605" t="s">
        <v>3440</v>
      </c>
      <c r="R5605" t="s">
        <v>15454</v>
      </c>
      <c r="S5605" t="s">
        <v>15436</v>
      </c>
      <c r="T5605" t="s">
        <v>15437</v>
      </c>
      <c r="U5605" t="s">
        <v>1566</v>
      </c>
      <c r="V5605">
        <v>1</v>
      </c>
    </row>
    <row r="5606" spans="1:22" x14ac:dyDescent="0.25">
      <c r="A5606" t="s">
        <v>1569</v>
      </c>
      <c r="B5606">
        <v>326033</v>
      </c>
      <c r="C5606" t="s">
        <v>9270</v>
      </c>
      <c r="D5606" t="s">
        <v>7695</v>
      </c>
      <c r="E5606" t="s">
        <v>1572</v>
      </c>
      <c r="F5606" t="s">
        <v>9242</v>
      </c>
      <c r="G5606" t="s">
        <v>7490</v>
      </c>
      <c r="H5606" s="2">
        <v>44856</v>
      </c>
      <c r="I5606" s="2">
        <v>44856</v>
      </c>
      <c r="J5606"/>
      <c r="K5606"/>
      <c r="L5606">
        <v>0.01</v>
      </c>
      <c r="M5606" t="s">
        <v>7484</v>
      </c>
      <c r="N5606" t="s">
        <v>3865</v>
      </c>
      <c r="O5606"/>
      <c r="P5606" t="s">
        <v>9243</v>
      </c>
      <c r="Q5606" t="s">
        <v>4470</v>
      </c>
      <c r="R5606" t="s">
        <v>15467</v>
      </c>
      <c r="S5606" t="s">
        <v>15436</v>
      </c>
      <c r="T5606" t="s">
        <v>15437</v>
      </c>
      <c r="U5606" t="s">
        <v>15437</v>
      </c>
      <c r="V5606">
        <v>0</v>
      </c>
    </row>
    <row r="5607" spans="1:22" x14ac:dyDescent="0.25">
      <c r="A5607" t="s">
        <v>1569</v>
      </c>
      <c r="B5607">
        <v>325995</v>
      </c>
      <c r="C5607" t="s">
        <v>5060</v>
      </c>
      <c r="D5607" t="s">
        <v>5061</v>
      </c>
      <c r="E5607" t="s">
        <v>1596</v>
      </c>
      <c r="F5607" t="s">
        <v>5034</v>
      </c>
      <c r="G5607" t="s">
        <v>4294</v>
      </c>
      <c r="H5607" s="2">
        <v>44856</v>
      </c>
      <c r="I5607" s="2">
        <v>45621</v>
      </c>
      <c r="J5607"/>
      <c r="K5607"/>
      <c r="L5607">
        <v>28.25</v>
      </c>
      <c r="M5607" t="s">
        <v>4269</v>
      </c>
      <c r="N5607" t="s">
        <v>1714</v>
      </c>
      <c r="O5607"/>
      <c r="P5607" t="s">
        <v>5024</v>
      </c>
      <c r="Q5607" t="s">
        <v>3013</v>
      </c>
      <c r="R5607" t="s">
        <v>15454</v>
      </c>
      <c r="S5607" t="s">
        <v>15436</v>
      </c>
      <c r="T5607" t="s">
        <v>15437</v>
      </c>
      <c r="U5607" t="s">
        <v>15437</v>
      </c>
      <c r="V5607">
        <v>0.74342105263157898</v>
      </c>
    </row>
    <row r="5608" spans="1:22" x14ac:dyDescent="0.25">
      <c r="A5608" t="s">
        <v>1569</v>
      </c>
      <c r="B5608">
        <v>326110</v>
      </c>
      <c r="C5608" t="s">
        <v>1708</v>
      </c>
      <c r="D5608" t="s">
        <v>1647</v>
      </c>
      <c r="E5608" t="s">
        <v>1572</v>
      </c>
      <c r="F5608" t="s">
        <v>5265</v>
      </c>
      <c r="G5608" t="s">
        <v>4268</v>
      </c>
      <c r="H5608" s="2">
        <v>44856</v>
      </c>
      <c r="I5608" s="2">
        <v>44856</v>
      </c>
      <c r="J5608"/>
      <c r="K5608"/>
      <c r="L5608">
        <v>0.01</v>
      </c>
      <c r="M5608" t="s">
        <v>4269</v>
      </c>
      <c r="N5608" t="s">
        <v>3627</v>
      </c>
      <c r="O5608"/>
      <c r="P5608" t="s">
        <v>5263</v>
      </c>
      <c r="Q5608" t="s">
        <v>3670</v>
      </c>
      <c r="R5608" t="s">
        <v>15453</v>
      </c>
      <c r="S5608" t="s">
        <v>15436</v>
      </c>
      <c r="T5608" t="s">
        <v>15437</v>
      </c>
      <c r="U5608" t="s">
        <v>15437</v>
      </c>
      <c r="V5608">
        <v>0</v>
      </c>
    </row>
    <row r="5609" spans="1:22" x14ac:dyDescent="0.25">
      <c r="A5609" t="s">
        <v>1569</v>
      </c>
      <c r="B5609">
        <v>325963</v>
      </c>
      <c r="C5609" t="s">
        <v>4321</v>
      </c>
      <c r="D5609" t="s">
        <v>3475</v>
      </c>
      <c r="E5609" t="s">
        <v>1596</v>
      </c>
      <c r="F5609" t="s">
        <v>6672</v>
      </c>
      <c r="G5609" t="s">
        <v>4294</v>
      </c>
      <c r="H5609" s="2">
        <v>44856</v>
      </c>
      <c r="I5609" s="2">
        <v>45089</v>
      </c>
      <c r="J5609"/>
      <c r="K5609"/>
      <c r="L5609">
        <v>30</v>
      </c>
      <c r="M5609" t="s">
        <v>4269</v>
      </c>
      <c r="N5609" t="s">
        <v>1576</v>
      </c>
      <c r="O5609"/>
      <c r="P5609" t="s">
        <v>6670</v>
      </c>
      <c r="Q5609" t="s">
        <v>6671</v>
      </c>
      <c r="R5609" t="s">
        <v>15453</v>
      </c>
      <c r="S5609" t="s">
        <v>15436</v>
      </c>
      <c r="T5609" t="s">
        <v>15437</v>
      </c>
      <c r="U5609" t="s">
        <v>15437</v>
      </c>
      <c r="V5609">
        <v>0.78947368421052633</v>
      </c>
    </row>
    <row r="5610" spans="1:22" x14ac:dyDescent="0.25">
      <c r="A5610" t="s">
        <v>1569</v>
      </c>
      <c r="B5610">
        <v>325962</v>
      </c>
      <c r="C5610" t="s">
        <v>1958</v>
      </c>
      <c r="D5610" t="s">
        <v>4340</v>
      </c>
      <c r="E5610" t="s">
        <v>1572</v>
      </c>
      <c r="F5610" t="s">
        <v>10986</v>
      </c>
      <c r="G5610" t="s">
        <v>7503</v>
      </c>
      <c r="H5610" s="2">
        <v>44855</v>
      </c>
      <c r="I5610" s="2">
        <v>45775</v>
      </c>
      <c r="J5610"/>
      <c r="K5610"/>
      <c r="L5610">
        <v>0.01</v>
      </c>
      <c r="M5610" t="s">
        <v>7484</v>
      </c>
      <c r="N5610" t="s">
        <v>3482</v>
      </c>
      <c r="O5610"/>
      <c r="P5610" t="s">
        <v>10955</v>
      </c>
      <c r="Q5610" t="s">
        <v>10956</v>
      </c>
      <c r="R5610" t="s">
        <v>15466</v>
      </c>
      <c r="S5610" t="s">
        <v>15436</v>
      </c>
      <c r="T5610" t="s">
        <v>15437</v>
      </c>
      <c r="U5610" t="s">
        <v>15437</v>
      </c>
      <c r="V5610">
        <v>0</v>
      </c>
    </row>
    <row r="5611" spans="1:22" x14ac:dyDescent="0.25">
      <c r="A5611" t="s">
        <v>1569</v>
      </c>
      <c r="B5611">
        <v>325964</v>
      </c>
      <c r="C5611" t="s">
        <v>1907</v>
      </c>
      <c r="D5611" t="s">
        <v>8174</v>
      </c>
      <c r="E5611" t="s">
        <v>1572</v>
      </c>
      <c r="F5611" t="s">
        <v>11833</v>
      </c>
      <c r="G5611" t="s">
        <v>7490</v>
      </c>
      <c r="H5611" s="2">
        <v>44855</v>
      </c>
      <c r="I5611" s="2">
        <v>44855</v>
      </c>
      <c r="J5611"/>
      <c r="K5611"/>
      <c r="L5611">
        <v>0.01</v>
      </c>
      <c r="M5611" t="s">
        <v>7484</v>
      </c>
      <c r="N5611" t="s">
        <v>4199</v>
      </c>
      <c r="O5611"/>
      <c r="P5611" t="s">
        <v>11834</v>
      </c>
      <c r="Q5611" t="s">
        <v>11835</v>
      </c>
      <c r="R5611" t="s">
        <v>15449</v>
      </c>
      <c r="S5611" t="s">
        <v>15436</v>
      </c>
      <c r="T5611" t="s">
        <v>15437</v>
      </c>
      <c r="U5611" t="s">
        <v>15437</v>
      </c>
      <c r="V5611">
        <v>0</v>
      </c>
    </row>
    <row r="5612" spans="1:22" x14ac:dyDescent="0.25">
      <c r="A5612" t="s">
        <v>1569</v>
      </c>
      <c r="B5612">
        <v>326003</v>
      </c>
      <c r="C5612" t="s">
        <v>1844</v>
      </c>
      <c r="D5612" t="s">
        <v>8256</v>
      </c>
      <c r="E5612" t="s">
        <v>1572</v>
      </c>
      <c r="F5612" t="s">
        <v>12021</v>
      </c>
      <c r="G5612" t="s">
        <v>7494</v>
      </c>
      <c r="H5612" s="2">
        <v>44855</v>
      </c>
      <c r="I5612" s="2">
        <v>44855</v>
      </c>
      <c r="J5612"/>
      <c r="K5612"/>
      <c r="L5612">
        <v>0.01</v>
      </c>
      <c r="M5612" t="s">
        <v>7484</v>
      </c>
      <c r="N5612" t="s">
        <v>1714</v>
      </c>
      <c r="O5612"/>
      <c r="P5612" t="s">
        <v>11999</v>
      </c>
      <c r="Q5612" t="s">
        <v>2758</v>
      </c>
      <c r="R5612" t="s">
        <v>15462</v>
      </c>
      <c r="S5612" t="s">
        <v>15436</v>
      </c>
      <c r="T5612" t="s">
        <v>15437</v>
      </c>
      <c r="U5612" t="s">
        <v>15437</v>
      </c>
      <c r="V5612">
        <v>0</v>
      </c>
    </row>
    <row r="5613" spans="1:22" x14ac:dyDescent="0.25">
      <c r="A5613" t="s">
        <v>1569</v>
      </c>
      <c r="B5613">
        <v>325976</v>
      </c>
      <c r="C5613" t="s">
        <v>3237</v>
      </c>
      <c r="D5613" t="s">
        <v>1586</v>
      </c>
      <c r="E5613" t="s">
        <v>1572</v>
      </c>
      <c r="F5613" t="s">
        <v>12764</v>
      </c>
      <c r="G5613" t="s">
        <v>7490</v>
      </c>
      <c r="H5613" s="2">
        <v>44855</v>
      </c>
      <c r="I5613" s="2">
        <v>44855</v>
      </c>
      <c r="J5613"/>
      <c r="K5613"/>
      <c r="L5613">
        <v>0.01</v>
      </c>
      <c r="M5613" t="s">
        <v>7484</v>
      </c>
      <c r="N5613" t="s">
        <v>3865</v>
      </c>
      <c r="O5613"/>
      <c r="P5613" t="s">
        <v>12759</v>
      </c>
      <c r="Q5613" t="s">
        <v>12760</v>
      </c>
      <c r="R5613" t="s">
        <v>15467</v>
      </c>
      <c r="S5613" t="s">
        <v>15436</v>
      </c>
      <c r="T5613" t="s">
        <v>15437</v>
      </c>
      <c r="U5613" t="s">
        <v>15437</v>
      </c>
      <c r="V5613">
        <v>0</v>
      </c>
    </row>
    <row r="5614" spans="1:22" x14ac:dyDescent="0.25">
      <c r="A5614" t="s">
        <v>1569</v>
      </c>
      <c r="B5614">
        <v>325979</v>
      </c>
      <c r="C5614" t="s">
        <v>1932</v>
      </c>
      <c r="D5614" t="s">
        <v>4851</v>
      </c>
      <c r="E5614" t="s">
        <v>1572</v>
      </c>
      <c r="F5614" t="s">
        <v>4827</v>
      </c>
      <c r="G5614" t="s">
        <v>4268</v>
      </c>
      <c r="H5614" s="2">
        <v>44855</v>
      </c>
      <c r="I5614" s="2">
        <v>44855</v>
      </c>
      <c r="J5614"/>
      <c r="K5614"/>
      <c r="L5614">
        <v>0.01</v>
      </c>
      <c r="M5614" t="s">
        <v>4269</v>
      </c>
      <c r="N5614" t="s">
        <v>1714</v>
      </c>
      <c r="O5614"/>
      <c r="P5614" t="s">
        <v>4825</v>
      </c>
      <c r="Q5614" t="s">
        <v>3067</v>
      </c>
      <c r="R5614" t="s">
        <v>15447</v>
      </c>
      <c r="S5614" t="s">
        <v>15436</v>
      </c>
      <c r="T5614" t="s">
        <v>15437</v>
      </c>
      <c r="U5614" t="s">
        <v>15437</v>
      </c>
      <c r="V5614">
        <v>0</v>
      </c>
    </row>
    <row r="5615" spans="1:22" x14ac:dyDescent="0.25">
      <c r="A5615" t="s">
        <v>1569</v>
      </c>
      <c r="B5615">
        <v>325934</v>
      </c>
      <c r="C5615" t="s">
        <v>3551</v>
      </c>
      <c r="D5615" t="s">
        <v>1765</v>
      </c>
      <c r="E5615" t="s">
        <v>1572</v>
      </c>
      <c r="F5615" t="s">
        <v>5935</v>
      </c>
      <c r="G5615" t="s">
        <v>4268</v>
      </c>
      <c r="H5615" s="2">
        <v>44855</v>
      </c>
      <c r="I5615" s="2">
        <v>44855</v>
      </c>
      <c r="J5615"/>
      <c r="K5615"/>
      <c r="L5615">
        <v>0.01</v>
      </c>
      <c r="M5615" t="s">
        <v>4269</v>
      </c>
      <c r="N5615" t="s">
        <v>3865</v>
      </c>
      <c r="O5615"/>
      <c r="P5615" t="s">
        <v>5936</v>
      </c>
      <c r="Q5615" t="s">
        <v>5937</v>
      </c>
      <c r="R5615" t="s">
        <v>15448</v>
      </c>
      <c r="S5615" t="s">
        <v>15436</v>
      </c>
      <c r="T5615" t="s">
        <v>15437</v>
      </c>
      <c r="U5615" t="s">
        <v>15437</v>
      </c>
      <c r="V5615">
        <v>0</v>
      </c>
    </row>
    <row r="5616" spans="1:22" x14ac:dyDescent="0.25">
      <c r="A5616" t="s">
        <v>1569</v>
      </c>
      <c r="B5616">
        <v>326014</v>
      </c>
      <c r="C5616" t="s">
        <v>1804</v>
      </c>
      <c r="D5616" t="s">
        <v>2760</v>
      </c>
      <c r="E5616" t="s">
        <v>1607</v>
      </c>
      <c r="F5616" t="s">
        <v>9527</v>
      </c>
      <c r="G5616" t="s">
        <v>7552</v>
      </c>
      <c r="H5616" s="2">
        <v>44854</v>
      </c>
      <c r="I5616" s="2">
        <v>45509</v>
      </c>
      <c r="J5616"/>
      <c r="K5616"/>
      <c r="L5616">
        <v>38</v>
      </c>
      <c r="M5616" t="s">
        <v>7484</v>
      </c>
      <c r="N5616" t="s">
        <v>3482</v>
      </c>
      <c r="O5616"/>
      <c r="P5616" t="s">
        <v>9500</v>
      </c>
      <c r="Q5616" t="s">
        <v>9501</v>
      </c>
      <c r="R5616" t="s">
        <v>15468</v>
      </c>
      <c r="S5616" t="s">
        <v>15436</v>
      </c>
      <c r="T5616" t="s">
        <v>15437</v>
      </c>
      <c r="U5616" t="s">
        <v>1566</v>
      </c>
      <c r="V5616">
        <v>1</v>
      </c>
    </row>
    <row r="5617" spans="1:22" x14ac:dyDescent="0.25">
      <c r="A5617" t="s">
        <v>1569</v>
      </c>
      <c r="B5617">
        <v>325938</v>
      </c>
      <c r="C5617" t="s">
        <v>2377</v>
      </c>
      <c r="D5617" t="s">
        <v>11920</v>
      </c>
      <c r="E5617" t="s">
        <v>1572</v>
      </c>
      <c r="F5617" t="s">
        <v>11895</v>
      </c>
      <c r="G5617" t="s">
        <v>7487</v>
      </c>
      <c r="H5617" s="2">
        <v>44854</v>
      </c>
      <c r="I5617" s="2">
        <v>44854</v>
      </c>
      <c r="J5617"/>
      <c r="K5617"/>
      <c r="L5617">
        <v>0.01</v>
      </c>
      <c r="M5617" t="s">
        <v>7484</v>
      </c>
      <c r="N5617" t="s">
        <v>1714</v>
      </c>
      <c r="O5617"/>
      <c r="P5617" t="s">
        <v>11896</v>
      </c>
      <c r="Q5617" t="s">
        <v>3067</v>
      </c>
      <c r="R5617" t="s">
        <v>15461</v>
      </c>
      <c r="S5617" t="s">
        <v>15436</v>
      </c>
      <c r="T5617" t="s">
        <v>15437</v>
      </c>
      <c r="U5617" t="s">
        <v>15437</v>
      </c>
      <c r="V5617">
        <v>0</v>
      </c>
    </row>
    <row r="5618" spans="1:22" x14ac:dyDescent="0.25">
      <c r="A5618" t="s">
        <v>1569</v>
      </c>
      <c r="B5618">
        <v>325915</v>
      </c>
      <c r="C5618" t="s">
        <v>6103</v>
      </c>
      <c r="D5618" t="s">
        <v>13199</v>
      </c>
      <c r="E5618" t="s">
        <v>1572</v>
      </c>
      <c r="F5618" t="s">
        <v>13177</v>
      </c>
      <c r="G5618" t="s">
        <v>7490</v>
      </c>
      <c r="H5618" s="2">
        <v>44854</v>
      </c>
      <c r="I5618" s="2">
        <v>44854</v>
      </c>
      <c r="J5618"/>
      <c r="K5618"/>
      <c r="L5618">
        <v>0.01</v>
      </c>
      <c r="M5618" t="s">
        <v>7484</v>
      </c>
      <c r="N5618" t="s">
        <v>3865</v>
      </c>
      <c r="O5618"/>
      <c r="P5618" t="s">
        <v>13178</v>
      </c>
      <c r="Q5618" t="s">
        <v>13179</v>
      </c>
      <c r="R5618" t="s">
        <v>15467</v>
      </c>
      <c r="S5618" t="s">
        <v>15436</v>
      </c>
      <c r="T5618" t="s">
        <v>15437</v>
      </c>
      <c r="U5618" t="s">
        <v>15437</v>
      </c>
      <c r="V5618">
        <v>0</v>
      </c>
    </row>
    <row r="5619" spans="1:22" x14ac:dyDescent="0.25">
      <c r="A5619" t="s">
        <v>1569</v>
      </c>
      <c r="B5619">
        <v>325920</v>
      </c>
      <c r="C5619" t="s">
        <v>5062</v>
      </c>
      <c r="D5619" t="s">
        <v>5063</v>
      </c>
      <c r="E5619" t="s">
        <v>1572</v>
      </c>
      <c r="F5619" t="s">
        <v>5026</v>
      </c>
      <c r="G5619" t="s">
        <v>4268</v>
      </c>
      <c r="H5619" s="2">
        <v>44854</v>
      </c>
      <c r="I5619" s="2">
        <v>45579</v>
      </c>
      <c r="J5619"/>
      <c r="K5619"/>
      <c r="L5619">
        <v>0.01</v>
      </c>
      <c r="M5619" t="s">
        <v>4269</v>
      </c>
      <c r="N5619" t="s">
        <v>1714</v>
      </c>
      <c r="O5619"/>
      <c r="P5619" t="s">
        <v>5024</v>
      </c>
      <c r="Q5619" t="s">
        <v>3013</v>
      </c>
      <c r="R5619" t="s">
        <v>15454</v>
      </c>
      <c r="S5619" t="s">
        <v>15436</v>
      </c>
      <c r="T5619" t="s">
        <v>15437</v>
      </c>
      <c r="U5619" t="s">
        <v>15437</v>
      </c>
      <c r="V5619">
        <v>0</v>
      </c>
    </row>
    <row r="5620" spans="1:22" x14ac:dyDescent="0.25">
      <c r="A5620" t="s">
        <v>1569</v>
      </c>
      <c r="B5620">
        <v>298677</v>
      </c>
      <c r="C5620" t="s">
        <v>5786</v>
      </c>
      <c r="D5620" t="s">
        <v>5787</v>
      </c>
      <c r="E5620" t="s">
        <v>1572</v>
      </c>
      <c r="F5620" t="s">
        <v>5773</v>
      </c>
      <c r="G5620" t="s">
        <v>4268</v>
      </c>
      <c r="H5620" s="2">
        <v>44854</v>
      </c>
      <c r="I5620" s="2">
        <v>44854</v>
      </c>
      <c r="J5620"/>
      <c r="K5620"/>
      <c r="L5620">
        <v>0.01</v>
      </c>
      <c r="M5620" t="s">
        <v>4269</v>
      </c>
      <c r="N5620" t="s">
        <v>5768</v>
      </c>
      <c r="O5620"/>
      <c r="P5620" t="s">
        <v>5769</v>
      </c>
      <c r="Q5620" t="s">
        <v>5770</v>
      </c>
      <c r="R5620" t="s">
        <v>15452</v>
      </c>
      <c r="S5620" t="s">
        <v>15436</v>
      </c>
      <c r="T5620" t="s">
        <v>15437</v>
      </c>
      <c r="U5620" t="s">
        <v>15437</v>
      </c>
      <c r="V5620">
        <v>0</v>
      </c>
    </row>
    <row r="5621" spans="1:22" x14ac:dyDescent="0.25">
      <c r="A5621" t="s">
        <v>1569</v>
      </c>
      <c r="B5621">
        <v>325853</v>
      </c>
      <c r="C5621" t="s">
        <v>1775</v>
      </c>
      <c r="D5621" t="s">
        <v>6314</v>
      </c>
      <c r="E5621" t="s">
        <v>1572</v>
      </c>
      <c r="F5621" t="s">
        <v>6292</v>
      </c>
      <c r="G5621" t="s">
        <v>4294</v>
      </c>
      <c r="H5621" s="2">
        <v>44854</v>
      </c>
      <c r="I5621" s="2">
        <v>44854</v>
      </c>
      <c r="J5621"/>
      <c r="K5621"/>
      <c r="L5621">
        <v>0.01</v>
      </c>
      <c r="M5621" t="s">
        <v>4269</v>
      </c>
      <c r="N5621" t="s">
        <v>3482</v>
      </c>
      <c r="O5621"/>
      <c r="P5621" t="s">
        <v>6293</v>
      </c>
      <c r="Q5621" t="s">
        <v>6294</v>
      </c>
      <c r="R5621" t="s">
        <v>15451</v>
      </c>
      <c r="S5621" t="s">
        <v>15436</v>
      </c>
      <c r="T5621" t="s">
        <v>15437</v>
      </c>
      <c r="U5621" t="s">
        <v>15437</v>
      </c>
      <c r="V5621">
        <v>0</v>
      </c>
    </row>
    <row r="5622" spans="1:22" x14ac:dyDescent="0.25">
      <c r="A5622" t="s">
        <v>1569</v>
      </c>
      <c r="B5622">
        <v>325901</v>
      </c>
      <c r="C5622" t="s">
        <v>7519</v>
      </c>
      <c r="D5622" t="s">
        <v>2804</v>
      </c>
      <c r="E5622" t="s">
        <v>1596</v>
      </c>
      <c r="F5622" t="s">
        <v>7482</v>
      </c>
      <c r="G5622" t="s">
        <v>7483</v>
      </c>
      <c r="H5622" s="2">
        <v>44853</v>
      </c>
      <c r="I5622" s="2">
        <v>44853</v>
      </c>
      <c r="J5622"/>
      <c r="K5622"/>
      <c r="L5622">
        <v>24.5</v>
      </c>
      <c r="M5622" t="s">
        <v>7484</v>
      </c>
      <c r="N5622" t="s">
        <v>1714</v>
      </c>
      <c r="O5622"/>
      <c r="P5622" t="s">
        <v>7485</v>
      </c>
      <c r="Q5622" t="s">
        <v>5704</v>
      </c>
      <c r="R5622" t="s">
        <v>15461</v>
      </c>
      <c r="S5622" t="s">
        <v>15436</v>
      </c>
      <c r="T5622" t="s">
        <v>15437</v>
      </c>
      <c r="U5622" t="s">
        <v>15437</v>
      </c>
      <c r="V5622">
        <v>0.64473684210526316</v>
      </c>
    </row>
    <row r="5623" spans="1:22" x14ac:dyDescent="0.25">
      <c r="A5623" t="s">
        <v>1569</v>
      </c>
      <c r="B5623">
        <v>325935</v>
      </c>
      <c r="C5623" t="s">
        <v>5899</v>
      </c>
      <c r="D5623" t="s">
        <v>2306</v>
      </c>
      <c r="E5623" t="s">
        <v>1572</v>
      </c>
      <c r="F5623" t="s">
        <v>8128</v>
      </c>
      <c r="G5623" t="s">
        <v>7490</v>
      </c>
      <c r="H5623" s="2">
        <v>44853</v>
      </c>
      <c r="I5623" s="2">
        <v>44853</v>
      </c>
      <c r="J5623"/>
      <c r="K5623"/>
      <c r="L5623">
        <v>0.01</v>
      </c>
      <c r="M5623" t="s">
        <v>7484</v>
      </c>
      <c r="N5623" t="s">
        <v>1714</v>
      </c>
      <c r="O5623"/>
      <c r="P5623" t="s">
        <v>8118</v>
      </c>
      <c r="Q5623" t="s">
        <v>8119</v>
      </c>
      <c r="R5623" t="s">
        <v>15461</v>
      </c>
      <c r="S5623" t="s">
        <v>15436</v>
      </c>
      <c r="T5623" t="s">
        <v>15437</v>
      </c>
      <c r="U5623" t="s">
        <v>15437</v>
      </c>
      <c r="V5623">
        <v>0</v>
      </c>
    </row>
    <row r="5624" spans="1:22" x14ac:dyDescent="0.25">
      <c r="A5624" t="s">
        <v>1569</v>
      </c>
      <c r="B5624">
        <v>325858</v>
      </c>
      <c r="C5624" t="s">
        <v>2315</v>
      </c>
      <c r="D5624" t="s">
        <v>2496</v>
      </c>
      <c r="E5624" t="s">
        <v>1572</v>
      </c>
      <c r="F5624" t="s">
        <v>8149</v>
      </c>
      <c r="G5624" t="s">
        <v>7490</v>
      </c>
      <c r="H5624" s="2">
        <v>44853</v>
      </c>
      <c r="I5624" s="2">
        <v>44853</v>
      </c>
      <c r="J5624"/>
      <c r="K5624"/>
      <c r="L5624">
        <v>0.01</v>
      </c>
      <c r="M5624" t="s">
        <v>7484</v>
      </c>
      <c r="N5624" t="s">
        <v>1714</v>
      </c>
      <c r="O5624"/>
      <c r="P5624" t="s">
        <v>8148</v>
      </c>
      <c r="Q5624" t="s">
        <v>6640</v>
      </c>
      <c r="R5624" t="s">
        <v>15464</v>
      </c>
      <c r="S5624" t="s">
        <v>15436</v>
      </c>
      <c r="T5624" t="s">
        <v>15437</v>
      </c>
      <c r="U5624" t="s">
        <v>15437</v>
      </c>
      <c r="V5624">
        <v>0</v>
      </c>
    </row>
    <row r="5625" spans="1:22" x14ac:dyDescent="0.25">
      <c r="A5625" t="s">
        <v>1569</v>
      </c>
      <c r="B5625">
        <v>325887</v>
      </c>
      <c r="C5625" t="s">
        <v>5071</v>
      </c>
      <c r="D5625" t="s">
        <v>8164</v>
      </c>
      <c r="E5625" t="s">
        <v>1596</v>
      </c>
      <c r="F5625" t="s">
        <v>8165</v>
      </c>
      <c r="G5625" t="s">
        <v>7671</v>
      </c>
      <c r="H5625" s="2">
        <v>44853</v>
      </c>
      <c r="I5625" s="2">
        <v>44853</v>
      </c>
      <c r="J5625"/>
      <c r="K5625"/>
      <c r="L5625">
        <v>25</v>
      </c>
      <c r="M5625" t="s">
        <v>7484</v>
      </c>
      <c r="N5625" t="s">
        <v>1714</v>
      </c>
      <c r="O5625"/>
      <c r="P5625" t="s">
        <v>8148</v>
      </c>
      <c r="Q5625" t="s">
        <v>6640</v>
      </c>
      <c r="R5625" t="s">
        <v>15464</v>
      </c>
      <c r="S5625" t="s">
        <v>15436</v>
      </c>
      <c r="T5625" t="s">
        <v>15437</v>
      </c>
      <c r="U5625" t="s">
        <v>15437</v>
      </c>
      <c r="V5625">
        <v>0.65789473684210531</v>
      </c>
    </row>
    <row r="5626" spans="1:22" x14ac:dyDescent="0.25">
      <c r="A5626" t="s">
        <v>1569</v>
      </c>
      <c r="B5626">
        <v>325843</v>
      </c>
      <c r="C5626" t="s">
        <v>5286</v>
      </c>
      <c r="D5626" t="s">
        <v>9070</v>
      </c>
      <c r="E5626" t="s">
        <v>1572</v>
      </c>
      <c r="F5626" t="s">
        <v>9024</v>
      </c>
      <c r="G5626" t="s">
        <v>7490</v>
      </c>
      <c r="H5626" s="2">
        <v>44853</v>
      </c>
      <c r="I5626" s="2">
        <v>44853</v>
      </c>
      <c r="J5626"/>
      <c r="K5626"/>
      <c r="L5626">
        <v>0.01</v>
      </c>
      <c r="M5626" t="s">
        <v>7484</v>
      </c>
      <c r="N5626" t="s">
        <v>3865</v>
      </c>
      <c r="O5626"/>
      <c r="P5626" t="s">
        <v>9018</v>
      </c>
      <c r="Q5626" t="s">
        <v>4338</v>
      </c>
      <c r="R5626" t="s">
        <v>15468</v>
      </c>
      <c r="S5626" t="s">
        <v>15436</v>
      </c>
      <c r="T5626" t="s">
        <v>15437</v>
      </c>
      <c r="U5626" t="s">
        <v>15437</v>
      </c>
      <c r="V5626">
        <v>0</v>
      </c>
    </row>
    <row r="5627" spans="1:22" x14ac:dyDescent="0.25">
      <c r="A5627" t="s">
        <v>1569</v>
      </c>
      <c r="B5627">
        <v>325880</v>
      </c>
      <c r="C5627" t="s">
        <v>1920</v>
      </c>
      <c r="D5627" t="s">
        <v>11495</v>
      </c>
      <c r="E5627" t="s">
        <v>1572</v>
      </c>
      <c r="F5627" t="s">
        <v>11480</v>
      </c>
      <c r="G5627" t="s">
        <v>7490</v>
      </c>
      <c r="H5627" s="2">
        <v>44853</v>
      </c>
      <c r="I5627" s="2">
        <v>44853</v>
      </c>
      <c r="J5627"/>
      <c r="K5627"/>
      <c r="L5627">
        <v>0.01</v>
      </c>
      <c r="M5627" t="s">
        <v>7484</v>
      </c>
      <c r="N5627" t="s">
        <v>1714</v>
      </c>
      <c r="O5627"/>
      <c r="P5627" t="s">
        <v>11481</v>
      </c>
      <c r="Q5627" t="s">
        <v>11482</v>
      </c>
      <c r="R5627" t="s">
        <v>15462</v>
      </c>
      <c r="S5627" t="s">
        <v>15436</v>
      </c>
      <c r="T5627" t="s">
        <v>15437</v>
      </c>
      <c r="U5627" t="s">
        <v>15437</v>
      </c>
      <c r="V5627">
        <v>0</v>
      </c>
    </row>
    <row r="5628" spans="1:22" x14ac:dyDescent="0.25">
      <c r="A5628" t="s">
        <v>1569</v>
      </c>
      <c r="B5628">
        <v>325929</v>
      </c>
      <c r="C5628" t="s">
        <v>12065</v>
      </c>
      <c r="D5628" t="s">
        <v>12066</v>
      </c>
      <c r="E5628" t="s">
        <v>1572</v>
      </c>
      <c r="F5628" t="s">
        <v>12034</v>
      </c>
      <c r="G5628" t="s">
        <v>7490</v>
      </c>
      <c r="H5628" s="2">
        <v>44853</v>
      </c>
      <c r="I5628" s="2">
        <v>44853</v>
      </c>
      <c r="J5628"/>
      <c r="K5628"/>
      <c r="L5628">
        <v>0.01</v>
      </c>
      <c r="M5628" t="s">
        <v>7484</v>
      </c>
      <c r="N5628" t="s">
        <v>1714</v>
      </c>
      <c r="O5628"/>
      <c r="P5628" t="s">
        <v>12032</v>
      </c>
      <c r="Q5628" t="s">
        <v>3219</v>
      </c>
      <c r="R5628" t="s">
        <v>15462</v>
      </c>
      <c r="S5628" t="s">
        <v>15436</v>
      </c>
      <c r="T5628" t="s">
        <v>15437</v>
      </c>
      <c r="U5628" t="s">
        <v>15437</v>
      </c>
      <c r="V5628">
        <v>0</v>
      </c>
    </row>
    <row r="5629" spans="1:22" x14ac:dyDescent="0.25">
      <c r="A5629" t="s">
        <v>1569</v>
      </c>
      <c r="B5629">
        <v>325862</v>
      </c>
      <c r="C5629" t="s">
        <v>2327</v>
      </c>
      <c r="D5629" t="s">
        <v>2877</v>
      </c>
      <c r="E5629" t="s">
        <v>1596</v>
      </c>
      <c r="F5629" t="s">
        <v>12274</v>
      </c>
      <c r="G5629" t="s">
        <v>7503</v>
      </c>
      <c r="H5629" s="2">
        <v>44853</v>
      </c>
      <c r="I5629" s="2">
        <v>45691</v>
      </c>
      <c r="J5629"/>
      <c r="K5629"/>
      <c r="L5629">
        <v>31.75</v>
      </c>
      <c r="M5629" t="s">
        <v>7484</v>
      </c>
      <c r="N5629" t="s">
        <v>3865</v>
      </c>
      <c r="O5629"/>
      <c r="P5629" t="s">
        <v>12242</v>
      </c>
      <c r="Q5629" t="s">
        <v>5601</v>
      </c>
      <c r="R5629" t="s">
        <v>15467</v>
      </c>
      <c r="S5629" t="s">
        <v>15436</v>
      </c>
      <c r="T5629" t="s">
        <v>15437</v>
      </c>
      <c r="U5629" t="s">
        <v>15437</v>
      </c>
      <c r="V5629">
        <v>0.83552631578947367</v>
      </c>
    </row>
    <row r="5630" spans="1:22" x14ac:dyDescent="0.25">
      <c r="A5630" t="s">
        <v>1569</v>
      </c>
      <c r="B5630">
        <v>325969</v>
      </c>
      <c r="C5630" t="s">
        <v>10983</v>
      </c>
      <c r="D5630" t="s">
        <v>12784</v>
      </c>
      <c r="E5630" t="s">
        <v>1572</v>
      </c>
      <c r="F5630" t="s">
        <v>12764</v>
      </c>
      <c r="G5630" t="s">
        <v>7490</v>
      </c>
      <c r="H5630" s="2">
        <v>44853</v>
      </c>
      <c r="I5630" s="2">
        <v>44853</v>
      </c>
      <c r="J5630"/>
      <c r="K5630"/>
      <c r="L5630">
        <v>0.01</v>
      </c>
      <c r="M5630" t="s">
        <v>7484</v>
      </c>
      <c r="N5630" t="s">
        <v>3865</v>
      </c>
      <c r="O5630"/>
      <c r="P5630" t="s">
        <v>12759</v>
      </c>
      <c r="Q5630" t="s">
        <v>12760</v>
      </c>
      <c r="R5630" t="s">
        <v>15467</v>
      </c>
      <c r="S5630" t="s">
        <v>15436</v>
      </c>
      <c r="T5630" t="s">
        <v>15437</v>
      </c>
      <c r="U5630" t="s">
        <v>15437</v>
      </c>
      <c r="V5630">
        <v>0</v>
      </c>
    </row>
    <row r="5631" spans="1:22" x14ac:dyDescent="0.25">
      <c r="A5631" t="s">
        <v>1569</v>
      </c>
      <c r="B5631">
        <v>325874</v>
      </c>
      <c r="C5631" t="s">
        <v>1655</v>
      </c>
      <c r="D5631" t="s">
        <v>2809</v>
      </c>
      <c r="E5631" t="s">
        <v>1572</v>
      </c>
      <c r="F5631" t="s">
        <v>6401</v>
      </c>
      <c r="G5631" t="s">
        <v>4268</v>
      </c>
      <c r="H5631" s="2">
        <v>44853</v>
      </c>
      <c r="I5631" s="2">
        <v>44853</v>
      </c>
      <c r="J5631"/>
      <c r="K5631"/>
      <c r="L5631">
        <v>0.01</v>
      </c>
      <c r="M5631" t="s">
        <v>4269</v>
      </c>
      <c r="N5631" t="s">
        <v>4199</v>
      </c>
      <c r="O5631"/>
      <c r="P5631" t="s">
        <v>6397</v>
      </c>
      <c r="Q5631" t="s">
        <v>6398</v>
      </c>
      <c r="R5631" t="s">
        <v>15449</v>
      </c>
      <c r="S5631" t="s">
        <v>15436</v>
      </c>
      <c r="T5631" t="s">
        <v>15437</v>
      </c>
      <c r="U5631" t="s">
        <v>15437</v>
      </c>
      <c r="V5631">
        <v>0</v>
      </c>
    </row>
    <row r="5632" spans="1:22" x14ac:dyDescent="0.25">
      <c r="A5632" t="s">
        <v>1569</v>
      </c>
      <c r="B5632">
        <v>325781</v>
      </c>
      <c r="C5632" t="s">
        <v>10080</v>
      </c>
      <c r="D5632" t="s">
        <v>10081</v>
      </c>
      <c r="E5632" t="s">
        <v>1596</v>
      </c>
      <c r="F5632" t="s">
        <v>10045</v>
      </c>
      <c r="G5632" t="s">
        <v>7490</v>
      </c>
      <c r="H5632" s="2">
        <v>44851</v>
      </c>
      <c r="I5632" s="2">
        <v>45761</v>
      </c>
      <c r="J5632"/>
      <c r="K5632"/>
      <c r="L5632">
        <v>30.75</v>
      </c>
      <c r="M5632" t="s">
        <v>7484</v>
      </c>
      <c r="N5632" t="s">
        <v>3311</v>
      </c>
      <c r="O5632"/>
      <c r="P5632" t="s">
        <v>10046</v>
      </c>
      <c r="Q5632" t="s">
        <v>6763</v>
      </c>
      <c r="R5632" t="s">
        <v>15463</v>
      </c>
      <c r="S5632" t="s">
        <v>15436</v>
      </c>
      <c r="T5632" t="s">
        <v>15437</v>
      </c>
      <c r="U5632" t="s">
        <v>15437</v>
      </c>
      <c r="V5632">
        <v>0.80921052631578949</v>
      </c>
    </row>
    <row r="5633" spans="1:22" x14ac:dyDescent="0.25">
      <c r="A5633" t="s">
        <v>1569</v>
      </c>
      <c r="B5633">
        <v>325441</v>
      </c>
      <c r="C5633" t="s">
        <v>1899</v>
      </c>
      <c r="D5633" t="s">
        <v>10082</v>
      </c>
      <c r="E5633" t="s">
        <v>1596</v>
      </c>
      <c r="F5633" t="s">
        <v>10049</v>
      </c>
      <c r="G5633" t="s">
        <v>7503</v>
      </c>
      <c r="H5633" s="2">
        <v>44851</v>
      </c>
      <c r="I5633" s="2">
        <v>45019</v>
      </c>
      <c r="J5633"/>
      <c r="K5633"/>
      <c r="L5633">
        <v>21</v>
      </c>
      <c r="M5633" t="s">
        <v>7484</v>
      </c>
      <c r="N5633" t="s">
        <v>3311</v>
      </c>
      <c r="O5633"/>
      <c r="P5633" t="s">
        <v>10046</v>
      </c>
      <c r="Q5633" t="s">
        <v>6763</v>
      </c>
      <c r="R5633" t="s">
        <v>15463</v>
      </c>
      <c r="S5633" t="s">
        <v>15436</v>
      </c>
      <c r="T5633" t="s">
        <v>15437</v>
      </c>
      <c r="U5633" t="s">
        <v>15437</v>
      </c>
      <c r="V5633">
        <v>0.55263157894736847</v>
      </c>
    </row>
    <row r="5634" spans="1:22" x14ac:dyDescent="0.25">
      <c r="A5634" t="s">
        <v>1569</v>
      </c>
      <c r="B5634">
        <v>325689</v>
      </c>
      <c r="C5634" t="s">
        <v>3443</v>
      </c>
      <c r="D5634" t="s">
        <v>2165</v>
      </c>
      <c r="E5634" t="s">
        <v>1596</v>
      </c>
      <c r="F5634" t="s">
        <v>13860</v>
      </c>
      <c r="G5634" t="s">
        <v>7490</v>
      </c>
      <c r="H5634" s="2">
        <v>44851</v>
      </c>
      <c r="I5634" s="2">
        <v>45509</v>
      </c>
      <c r="J5634"/>
      <c r="K5634"/>
      <c r="L5634">
        <v>22</v>
      </c>
      <c r="M5634" t="s">
        <v>7484</v>
      </c>
      <c r="N5634" t="s">
        <v>4199</v>
      </c>
      <c r="O5634"/>
      <c r="P5634" t="s">
        <v>13861</v>
      </c>
      <c r="Q5634" t="s">
        <v>13862</v>
      </c>
      <c r="R5634" t="s">
        <v>15449</v>
      </c>
      <c r="S5634" t="s">
        <v>15436</v>
      </c>
      <c r="T5634" t="s">
        <v>15437</v>
      </c>
      <c r="U5634" t="s">
        <v>15437</v>
      </c>
      <c r="V5634">
        <v>0.57894736842105265</v>
      </c>
    </row>
    <row r="5635" spans="1:22" x14ac:dyDescent="0.25">
      <c r="A5635" t="s">
        <v>1569</v>
      </c>
      <c r="B5635">
        <v>324696</v>
      </c>
      <c r="C5635" t="s">
        <v>15202</v>
      </c>
      <c r="D5635" t="s">
        <v>15203</v>
      </c>
      <c r="E5635" t="s">
        <v>1607</v>
      </c>
      <c r="F5635" t="s">
        <v>15204</v>
      </c>
      <c r="G5635" t="s">
        <v>15205</v>
      </c>
      <c r="H5635" s="2">
        <v>44851</v>
      </c>
      <c r="I5635" s="2">
        <v>44851</v>
      </c>
      <c r="J5635"/>
      <c r="K5635"/>
      <c r="L5635">
        <v>38</v>
      </c>
      <c r="M5635" t="s">
        <v>7484</v>
      </c>
      <c r="N5635" t="s">
        <v>3482</v>
      </c>
      <c r="O5635" t="s">
        <v>7120</v>
      </c>
      <c r="P5635" t="s">
        <v>15160</v>
      </c>
      <c r="Q5635" t="s">
        <v>15161</v>
      </c>
      <c r="R5635" t="s">
        <v>15430</v>
      </c>
      <c r="S5635" t="s">
        <v>15436</v>
      </c>
      <c r="T5635" t="s">
        <v>15437</v>
      </c>
      <c r="U5635" t="s">
        <v>15437</v>
      </c>
      <c r="V5635">
        <v>1</v>
      </c>
    </row>
    <row r="5636" spans="1:22" x14ac:dyDescent="0.25">
      <c r="A5636" t="s">
        <v>1569</v>
      </c>
      <c r="B5636">
        <v>325246</v>
      </c>
      <c r="C5636" t="s">
        <v>14719</v>
      </c>
      <c r="D5636" t="s">
        <v>14720</v>
      </c>
      <c r="E5636" t="s">
        <v>1607</v>
      </c>
      <c r="F5636" t="s">
        <v>14721</v>
      </c>
      <c r="G5636" t="s">
        <v>14722</v>
      </c>
      <c r="H5636" s="2">
        <v>44851</v>
      </c>
      <c r="I5636" s="2">
        <v>45537</v>
      </c>
      <c r="J5636"/>
      <c r="K5636"/>
      <c r="L5636">
        <v>38</v>
      </c>
      <c r="M5636" t="s">
        <v>7484</v>
      </c>
      <c r="N5636" t="s">
        <v>1714</v>
      </c>
      <c r="O5636" t="s">
        <v>7120</v>
      </c>
      <c r="P5636" t="s">
        <v>14709</v>
      </c>
      <c r="Q5636" t="s">
        <v>14710</v>
      </c>
      <c r="R5636" t="s">
        <v>15431</v>
      </c>
      <c r="S5636" t="s">
        <v>15436</v>
      </c>
      <c r="T5636" t="s">
        <v>15437</v>
      </c>
      <c r="U5636" t="s">
        <v>15437</v>
      </c>
      <c r="V5636">
        <v>1</v>
      </c>
    </row>
    <row r="5637" spans="1:22" x14ac:dyDescent="0.25">
      <c r="A5637" t="s">
        <v>1569</v>
      </c>
      <c r="B5637">
        <v>325608</v>
      </c>
      <c r="C5637" t="s">
        <v>4153</v>
      </c>
      <c r="D5637" t="s">
        <v>1998</v>
      </c>
      <c r="E5637" t="s">
        <v>1607</v>
      </c>
      <c r="F5637" t="s">
        <v>15163</v>
      </c>
      <c r="G5637" t="s">
        <v>15164</v>
      </c>
      <c r="H5637" s="2">
        <v>44851</v>
      </c>
      <c r="I5637" s="2">
        <v>45607</v>
      </c>
      <c r="J5637"/>
      <c r="K5637"/>
      <c r="L5637">
        <v>38</v>
      </c>
      <c r="M5637" t="s">
        <v>7484</v>
      </c>
      <c r="N5637" t="s">
        <v>1714</v>
      </c>
      <c r="O5637" t="s">
        <v>7120</v>
      </c>
      <c r="P5637" t="s">
        <v>15160</v>
      </c>
      <c r="Q5637" t="s">
        <v>15161</v>
      </c>
      <c r="R5637" t="s">
        <v>15430</v>
      </c>
      <c r="S5637" t="s">
        <v>15436</v>
      </c>
      <c r="T5637" t="s">
        <v>15437</v>
      </c>
      <c r="U5637" t="s">
        <v>15437</v>
      </c>
      <c r="V5637">
        <v>1</v>
      </c>
    </row>
    <row r="5638" spans="1:22" x14ac:dyDescent="0.25">
      <c r="A5638" t="s">
        <v>1569</v>
      </c>
      <c r="B5638">
        <v>325564</v>
      </c>
      <c r="C5638" t="s">
        <v>2908</v>
      </c>
      <c r="D5638" t="s">
        <v>15002</v>
      </c>
      <c r="E5638" t="s">
        <v>1607</v>
      </c>
      <c r="F5638" t="s">
        <v>14993</v>
      </c>
      <c r="G5638" t="s">
        <v>14994</v>
      </c>
      <c r="H5638" s="2">
        <v>44851</v>
      </c>
      <c r="I5638" s="2">
        <v>44851</v>
      </c>
      <c r="J5638"/>
      <c r="K5638"/>
      <c r="L5638">
        <v>38</v>
      </c>
      <c r="M5638" t="s">
        <v>7484</v>
      </c>
      <c r="N5638" t="s">
        <v>1714</v>
      </c>
      <c r="O5638"/>
      <c r="P5638" t="s">
        <v>14995</v>
      </c>
      <c r="Q5638" t="s">
        <v>14996</v>
      </c>
      <c r="R5638" t="s">
        <v>15430</v>
      </c>
      <c r="S5638" t="s">
        <v>15436</v>
      </c>
      <c r="T5638" t="s">
        <v>15437</v>
      </c>
      <c r="U5638" t="s">
        <v>15437</v>
      </c>
      <c r="V5638">
        <v>1</v>
      </c>
    </row>
    <row r="5639" spans="1:22" x14ac:dyDescent="0.25">
      <c r="A5639" t="s">
        <v>1569</v>
      </c>
      <c r="B5639">
        <v>325601</v>
      </c>
      <c r="C5639" t="s">
        <v>2186</v>
      </c>
      <c r="D5639" t="s">
        <v>4559</v>
      </c>
      <c r="E5639" t="s">
        <v>1572</v>
      </c>
      <c r="F5639" t="s">
        <v>4524</v>
      </c>
      <c r="G5639" t="s">
        <v>4268</v>
      </c>
      <c r="H5639" s="2">
        <v>44851</v>
      </c>
      <c r="I5639" s="2">
        <v>44851</v>
      </c>
      <c r="J5639"/>
      <c r="K5639"/>
      <c r="L5639">
        <v>0.01</v>
      </c>
      <c r="M5639" t="s">
        <v>4269</v>
      </c>
      <c r="N5639" t="s">
        <v>3482</v>
      </c>
      <c r="O5639"/>
      <c r="P5639" t="s">
        <v>4525</v>
      </c>
      <c r="Q5639" t="s">
        <v>4526</v>
      </c>
      <c r="R5639" t="s">
        <v>15451</v>
      </c>
      <c r="S5639" t="s">
        <v>15436</v>
      </c>
      <c r="T5639" t="s">
        <v>15437</v>
      </c>
      <c r="U5639" t="s">
        <v>15437</v>
      </c>
      <c r="V5639">
        <v>0</v>
      </c>
    </row>
    <row r="5640" spans="1:22" x14ac:dyDescent="0.25">
      <c r="A5640" t="s">
        <v>1569</v>
      </c>
      <c r="B5640">
        <v>325830</v>
      </c>
      <c r="C5640" t="s">
        <v>2133</v>
      </c>
      <c r="D5640" t="s">
        <v>5312</v>
      </c>
      <c r="E5640" t="s">
        <v>1572</v>
      </c>
      <c r="F5640" t="s">
        <v>5302</v>
      </c>
      <c r="G5640" t="s">
        <v>4268</v>
      </c>
      <c r="H5640" s="2">
        <v>44851</v>
      </c>
      <c r="I5640" s="2">
        <v>44851</v>
      </c>
      <c r="J5640"/>
      <c r="K5640"/>
      <c r="L5640">
        <v>0.01</v>
      </c>
      <c r="M5640" t="s">
        <v>4269</v>
      </c>
      <c r="N5640" t="s">
        <v>3311</v>
      </c>
      <c r="O5640"/>
      <c r="P5640" t="s">
        <v>5298</v>
      </c>
      <c r="Q5640" t="s">
        <v>3398</v>
      </c>
      <c r="R5640" t="s">
        <v>15454</v>
      </c>
      <c r="S5640" t="s">
        <v>15436</v>
      </c>
      <c r="T5640" t="s">
        <v>15437</v>
      </c>
      <c r="U5640" t="s">
        <v>15437</v>
      </c>
      <c r="V5640">
        <v>0</v>
      </c>
    </row>
    <row r="5641" spans="1:22" x14ac:dyDescent="0.25">
      <c r="A5641" t="s">
        <v>1569</v>
      </c>
      <c r="B5641">
        <v>325405</v>
      </c>
      <c r="C5641" t="s">
        <v>5817</v>
      </c>
      <c r="D5641" t="s">
        <v>5818</v>
      </c>
      <c r="E5641" t="s">
        <v>1607</v>
      </c>
      <c r="F5641" t="s">
        <v>5819</v>
      </c>
      <c r="G5641" t="s">
        <v>4310</v>
      </c>
      <c r="H5641" s="2">
        <v>44851</v>
      </c>
      <c r="I5641" s="2">
        <v>44851</v>
      </c>
      <c r="J5641"/>
      <c r="K5641"/>
      <c r="L5641">
        <v>38</v>
      </c>
      <c r="M5641" t="s">
        <v>4269</v>
      </c>
      <c r="N5641" t="s">
        <v>3482</v>
      </c>
      <c r="O5641"/>
      <c r="P5641" t="s">
        <v>5797</v>
      </c>
      <c r="Q5641" t="s">
        <v>5798</v>
      </c>
      <c r="R5641" t="s">
        <v>15455</v>
      </c>
      <c r="S5641" t="s">
        <v>15436</v>
      </c>
      <c r="T5641" t="s">
        <v>15437</v>
      </c>
      <c r="U5641" t="s">
        <v>1566</v>
      </c>
      <c r="V5641">
        <v>1</v>
      </c>
    </row>
    <row r="5642" spans="1:22" x14ac:dyDescent="0.25">
      <c r="A5642" t="s">
        <v>1569</v>
      </c>
      <c r="B5642">
        <v>325382</v>
      </c>
      <c r="C5642" t="s">
        <v>6347</v>
      </c>
      <c r="D5642" t="s">
        <v>6348</v>
      </c>
      <c r="E5642" t="s">
        <v>1607</v>
      </c>
      <c r="F5642" t="s">
        <v>6349</v>
      </c>
      <c r="G5642" t="s">
        <v>4310</v>
      </c>
      <c r="H5642" s="2">
        <v>44851</v>
      </c>
      <c r="I5642" s="2">
        <v>44851</v>
      </c>
      <c r="J5642"/>
      <c r="K5642"/>
      <c r="L5642">
        <v>38</v>
      </c>
      <c r="M5642" t="s">
        <v>4269</v>
      </c>
      <c r="N5642" t="s">
        <v>3865</v>
      </c>
      <c r="O5642"/>
      <c r="P5642" t="s">
        <v>6331</v>
      </c>
      <c r="Q5642" t="s">
        <v>3953</v>
      </c>
      <c r="R5642" t="s">
        <v>15450</v>
      </c>
      <c r="S5642" t="s">
        <v>15436</v>
      </c>
      <c r="T5642" t="s">
        <v>15437</v>
      </c>
      <c r="U5642" t="s">
        <v>1566</v>
      </c>
      <c r="V5642">
        <v>1</v>
      </c>
    </row>
    <row r="5643" spans="1:22" x14ac:dyDescent="0.25">
      <c r="A5643" t="s">
        <v>1569</v>
      </c>
      <c r="B5643">
        <v>325735</v>
      </c>
      <c r="C5643" t="s">
        <v>5039</v>
      </c>
      <c r="D5643" t="s">
        <v>4916</v>
      </c>
      <c r="E5643" t="s">
        <v>1607</v>
      </c>
      <c r="F5643" t="s">
        <v>6441</v>
      </c>
      <c r="G5643" t="s">
        <v>4294</v>
      </c>
      <c r="H5643" s="2">
        <v>44851</v>
      </c>
      <c r="I5643" s="2">
        <v>45439</v>
      </c>
      <c r="J5643"/>
      <c r="K5643"/>
      <c r="L5643">
        <v>38</v>
      </c>
      <c r="M5643" t="s">
        <v>4269</v>
      </c>
      <c r="N5643" t="s">
        <v>4199</v>
      </c>
      <c r="O5643"/>
      <c r="P5643" t="s">
        <v>6430</v>
      </c>
      <c r="Q5643" t="s">
        <v>6431</v>
      </c>
      <c r="R5643" t="s">
        <v>15449</v>
      </c>
      <c r="S5643" t="s">
        <v>15436</v>
      </c>
      <c r="T5643" t="s">
        <v>15437</v>
      </c>
      <c r="U5643" t="s">
        <v>15437</v>
      </c>
      <c r="V5643">
        <v>1</v>
      </c>
    </row>
    <row r="5644" spans="1:22" x14ac:dyDescent="0.25">
      <c r="A5644" t="s">
        <v>1569</v>
      </c>
      <c r="B5644">
        <v>324920</v>
      </c>
      <c r="C5644" t="s">
        <v>3503</v>
      </c>
      <c r="D5644" t="s">
        <v>7324</v>
      </c>
      <c r="E5644" t="s">
        <v>1607</v>
      </c>
      <c r="F5644" t="s">
        <v>7325</v>
      </c>
      <c r="G5644" t="s">
        <v>7323</v>
      </c>
      <c r="H5644" s="2">
        <v>44851</v>
      </c>
      <c r="I5644" s="2">
        <v>45201</v>
      </c>
      <c r="J5644"/>
      <c r="K5644"/>
      <c r="L5644">
        <v>38</v>
      </c>
      <c r="M5644" t="s">
        <v>7305</v>
      </c>
      <c r="N5644" t="s">
        <v>1714</v>
      </c>
      <c r="O5644" t="s">
        <v>7120</v>
      </c>
      <c r="P5644" t="s">
        <v>7306</v>
      </c>
      <c r="Q5644" t="s">
        <v>7307</v>
      </c>
      <c r="R5644" t="s">
        <v>1547</v>
      </c>
      <c r="S5644" t="s">
        <v>15436</v>
      </c>
      <c r="T5644" t="s">
        <v>15437</v>
      </c>
      <c r="U5644" t="s">
        <v>15437</v>
      </c>
      <c r="V5644">
        <v>1</v>
      </c>
    </row>
    <row r="5645" spans="1:22" x14ac:dyDescent="0.25">
      <c r="A5645" t="s">
        <v>1569</v>
      </c>
      <c r="B5645">
        <v>325755</v>
      </c>
      <c r="C5645" t="s">
        <v>5717</v>
      </c>
      <c r="D5645" t="s">
        <v>5718</v>
      </c>
      <c r="E5645" t="s">
        <v>1572</v>
      </c>
      <c r="F5645" t="s">
        <v>5702</v>
      </c>
      <c r="G5645" t="s">
        <v>4268</v>
      </c>
      <c r="H5645" s="2">
        <v>44850</v>
      </c>
      <c r="I5645" s="2">
        <v>44850</v>
      </c>
      <c r="J5645"/>
      <c r="K5645"/>
      <c r="L5645">
        <v>0.01</v>
      </c>
      <c r="M5645" t="s">
        <v>4269</v>
      </c>
      <c r="N5645" t="s">
        <v>1714</v>
      </c>
      <c r="O5645"/>
      <c r="P5645" t="s">
        <v>5703</v>
      </c>
      <c r="Q5645" t="s">
        <v>5704</v>
      </c>
      <c r="R5645" t="s">
        <v>15447</v>
      </c>
      <c r="S5645" t="s">
        <v>15436</v>
      </c>
      <c r="T5645" t="s">
        <v>15437</v>
      </c>
      <c r="U5645" t="s">
        <v>15437</v>
      </c>
      <c r="V5645">
        <v>0</v>
      </c>
    </row>
    <row r="5646" spans="1:22" x14ac:dyDescent="0.25">
      <c r="A5646" t="s">
        <v>1569</v>
      </c>
      <c r="B5646">
        <v>325686</v>
      </c>
      <c r="C5646" t="s">
        <v>9368</v>
      </c>
      <c r="D5646" t="s">
        <v>9369</v>
      </c>
      <c r="E5646" t="s">
        <v>1572</v>
      </c>
      <c r="F5646" t="s">
        <v>9345</v>
      </c>
      <c r="G5646" t="s">
        <v>7490</v>
      </c>
      <c r="H5646" s="2">
        <v>44849</v>
      </c>
      <c r="I5646" s="2">
        <v>44849</v>
      </c>
      <c r="J5646"/>
      <c r="K5646"/>
      <c r="L5646">
        <v>0.01</v>
      </c>
      <c r="M5646" t="s">
        <v>7484</v>
      </c>
      <c r="N5646" t="s">
        <v>3482</v>
      </c>
      <c r="O5646"/>
      <c r="P5646" t="s">
        <v>9346</v>
      </c>
      <c r="Q5646" t="s">
        <v>9347</v>
      </c>
      <c r="R5646" t="s">
        <v>15465</v>
      </c>
      <c r="S5646" t="s">
        <v>15436</v>
      </c>
      <c r="T5646" t="s">
        <v>15437</v>
      </c>
      <c r="U5646" t="s">
        <v>15437</v>
      </c>
      <c r="V5646">
        <v>0</v>
      </c>
    </row>
    <row r="5647" spans="1:22" x14ac:dyDescent="0.25">
      <c r="A5647" t="s">
        <v>1569</v>
      </c>
      <c r="B5647">
        <v>325744</v>
      </c>
      <c r="C5647" t="s">
        <v>9370</v>
      </c>
      <c r="D5647" t="s">
        <v>9371</v>
      </c>
      <c r="E5647" t="s">
        <v>1572</v>
      </c>
      <c r="F5647" t="s">
        <v>9345</v>
      </c>
      <c r="G5647" t="s">
        <v>7490</v>
      </c>
      <c r="H5647" s="2">
        <v>44849</v>
      </c>
      <c r="I5647" s="2">
        <v>44849</v>
      </c>
      <c r="J5647"/>
      <c r="K5647"/>
      <c r="L5647">
        <v>0.01</v>
      </c>
      <c r="M5647" t="s">
        <v>7484</v>
      </c>
      <c r="N5647" t="s">
        <v>3482</v>
      </c>
      <c r="O5647"/>
      <c r="P5647" t="s">
        <v>9346</v>
      </c>
      <c r="Q5647" t="s">
        <v>9347</v>
      </c>
      <c r="R5647" t="s">
        <v>15465</v>
      </c>
      <c r="S5647" t="s">
        <v>15436</v>
      </c>
      <c r="T5647" t="s">
        <v>15437</v>
      </c>
      <c r="U5647" t="s">
        <v>15437</v>
      </c>
      <c r="V5647">
        <v>0</v>
      </c>
    </row>
    <row r="5648" spans="1:22" x14ac:dyDescent="0.25">
      <c r="A5648" t="s">
        <v>1569</v>
      </c>
      <c r="B5648">
        <v>325681</v>
      </c>
      <c r="C5648" t="s">
        <v>2122</v>
      </c>
      <c r="D5648" t="s">
        <v>4761</v>
      </c>
      <c r="E5648" t="s">
        <v>1596</v>
      </c>
      <c r="F5648" t="s">
        <v>10986</v>
      </c>
      <c r="G5648" t="s">
        <v>7503</v>
      </c>
      <c r="H5648" s="2">
        <v>44849</v>
      </c>
      <c r="I5648" s="2">
        <v>45789</v>
      </c>
      <c r="J5648"/>
      <c r="K5648"/>
      <c r="L5648">
        <v>23.5</v>
      </c>
      <c r="M5648" t="s">
        <v>7484</v>
      </c>
      <c r="N5648" t="s">
        <v>3482</v>
      </c>
      <c r="O5648"/>
      <c r="P5648" t="s">
        <v>10955</v>
      </c>
      <c r="Q5648" t="s">
        <v>10956</v>
      </c>
      <c r="R5648" t="s">
        <v>15466</v>
      </c>
      <c r="S5648" t="s">
        <v>15436</v>
      </c>
      <c r="T5648" t="s">
        <v>15437</v>
      </c>
      <c r="U5648" t="s">
        <v>15437</v>
      </c>
      <c r="V5648">
        <v>0.61842105263157898</v>
      </c>
    </row>
    <row r="5649" spans="1:22" x14ac:dyDescent="0.25">
      <c r="A5649" t="s">
        <v>1569</v>
      </c>
      <c r="B5649">
        <v>325700</v>
      </c>
      <c r="C5649" t="s">
        <v>1705</v>
      </c>
      <c r="D5649" t="s">
        <v>1909</v>
      </c>
      <c r="E5649" t="s">
        <v>1607</v>
      </c>
      <c r="F5649" t="s">
        <v>11815</v>
      </c>
      <c r="G5649" t="s">
        <v>7547</v>
      </c>
      <c r="H5649" s="2">
        <v>44849</v>
      </c>
      <c r="I5649" s="2">
        <v>45313</v>
      </c>
      <c r="J5649"/>
      <c r="K5649"/>
      <c r="L5649">
        <v>38</v>
      </c>
      <c r="M5649" t="s">
        <v>7484</v>
      </c>
      <c r="N5649" t="s">
        <v>1576</v>
      </c>
      <c r="O5649"/>
      <c r="P5649" t="s">
        <v>11786</v>
      </c>
      <c r="Q5649" t="s">
        <v>11787</v>
      </c>
      <c r="R5649" t="s">
        <v>15464</v>
      </c>
      <c r="S5649" t="s">
        <v>15436</v>
      </c>
      <c r="T5649" t="s">
        <v>15437</v>
      </c>
      <c r="U5649" t="s">
        <v>1566</v>
      </c>
      <c r="V5649">
        <v>1</v>
      </c>
    </row>
    <row r="5650" spans="1:22" x14ac:dyDescent="0.25">
      <c r="A5650" t="s">
        <v>1569</v>
      </c>
      <c r="B5650">
        <v>325672</v>
      </c>
      <c r="C5650" t="s">
        <v>12067</v>
      </c>
      <c r="D5650" t="s">
        <v>8571</v>
      </c>
      <c r="E5650" t="s">
        <v>1572</v>
      </c>
      <c r="F5650" t="s">
        <v>12034</v>
      </c>
      <c r="G5650" t="s">
        <v>7490</v>
      </c>
      <c r="H5650" s="2">
        <v>44849</v>
      </c>
      <c r="I5650" s="2">
        <v>45733</v>
      </c>
      <c r="J5650"/>
      <c r="K5650"/>
      <c r="L5650">
        <v>0.01</v>
      </c>
      <c r="M5650" t="s">
        <v>7484</v>
      </c>
      <c r="N5650" t="s">
        <v>1714</v>
      </c>
      <c r="O5650"/>
      <c r="P5650" t="s">
        <v>12032</v>
      </c>
      <c r="Q5650" t="s">
        <v>3219</v>
      </c>
      <c r="R5650" t="s">
        <v>15462</v>
      </c>
      <c r="S5650" t="s">
        <v>15436</v>
      </c>
      <c r="T5650" t="s">
        <v>15437</v>
      </c>
      <c r="U5650" t="s">
        <v>15437</v>
      </c>
      <c r="V5650">
        <v>0</v>
      </c>
    </row>
    <row r="5651" spans="1:22" x14ac:dyDescent="0.25">
      <c r="A5651" t="s">
        <v>1569</v>
      </c>
      <c r="B5651">
        <v>325691</v>
      </c>
      <c r="C5651" t="s">
        <v>12068</v>
      </c>
      <c r="D5651" t="s">
        <v>3901</v>
      </c>
      <c r="E5651" t="s">
        <v>1572</v>
      </c>
      <c r="F5651" t="s">
        <v>12034</v>
      </c>
      <c r="G5651" t="s">
        <v>7490</v>
      </c>
      <c r="H5651" s="2">
        <v>44849</v>
      </c>
      <c r="I5651" s="2">
        <v>44849</v>
      </c>
      <c r="J5651"/>
      <c r="K5651"/>
      <c r="L5651">
        <v>0.01</v>
      </c>
      <c r="M5651" t="s">
        <v>7484</v>
      </c>
      <c r="N5651" t="s">
        <v>1714</v>
      </c>
      <c r="O5651"/>
      <c r="P5651" t="s">
        <v>12032</v>
      </c>
      <c r="Q5651" t="s">
        <v>3219</v>
      </c>
      <c r="R5651" t="s">
        <v>15462</v>
      </c>
      <c r="S5651" t="s">
        <v>15436</v>
      </c>
      <c r="T5651" t="s">
        <v>15437</v>
      </c>
      <c r="U5651" t="s">
        <v>15437</v>
      </c>
      <c r="V5651">
        <v>0</v>
      </c>
    </row>
    <row r="5652" spans="1:22" x14ac:dyDescent="0.25">
      <c r="A5652" t="s">
        <v>1569</v>
      </c>
      <c r="B5652">
        <v>325746</v>
      </c>
      <c r="C5652" t="s">
        <v>2476</v>
      </c>
      <c r="D5652" t="s">
        <v>5396</v>
      </c>
      <c r="E5652" t="s">
        <v>1572</v>
      </c>
      <c r="F5652" t="s">
        <v>5365</v>
      </c>
      <c r="G5652" t="s">
        <v>4268</v>
      </c>
      <c r="H5652" s="2">
        <v>44849</v>
      </c>
      <c r="I5652" s="2">
        <v>44849</v>
      </c>
      <c r="J5652"/>
      <c r="K5652"/>
      <c r="L5652">
        <v>0.01</v>
      </c>
      <c r="M5652" t="s">
        <v>4269</v>
      </c>
      <c r="N5652" t="s">
        <v>1714</v>
      </c>
      <c r="O5652"/>
      <c r="P5652" t="s">
        <v>5366</v>
      </c>
      <c r="Q5652" t="s">
        <v>5367</v>
      </c>
      <c r="R5652" t="s">
        <v>15454</v>
      </c>
      <c r="S5652" t="s">
        <v>15436</v>
      </c>
      <c r="T5652" t="s">
        <v>15437</v>
      </c>
      <c r="U5652" t="s">
        <v>15437</v>
      </c>
      <c r="V5652">
        <v>0</v>
      </c>
    </row>
    <row r="5653" spans="1:22" x14ac:dyDescent="0.25">
      <c r="A5653" t="s">
        <v>1569</v>
      </c>
      <c r="B5653">
        <v>325727</v>
      </c>
      <c r="C5653" t="s">
        <v>4350</v>
      </c>
      <c r="D5653" t="s">
        <v>5470</v>
      </c>
      <c r="E5653" t="s">
        <v>1572</v>
      </c>
      <c r="F5653" t="s">
        <v>5448</v>
      </c>
      <c r="G5653" t="s">
        <v>4268</v>
      </c>
      <c r="H5653" s="2">
        <v>44849</v>
      </c>
      <c r="I5653" s="2">
        <v>44849</v>
      </c>
      <c r="J5653"/>
      <c r="K5653"/>
      <c r="L5653">
        <v>0.01</v>
      </c>
      <c r="M5653" t="s">
        <v>4269</v>
      </c>
      <c r="N5653" t="s">
        <v>3482</v>
      </c>
      <c r="O5653"/>
      <c r="P5653" t="s">
        <v>5449</v>
      </c>
      <c r="Q5653" t="s">
        <v>3750</v>
      </c>
      <c r="R5653" t="s">
        <v>15451</v>
      </c>
      <c r="S5653" t="s">
        <v>15436</v>
      </c>
      <c r="T5653" t="s">
        <v>15437</v>
      </c>
      <c r="U5653" t="s">
        <v>15437</v>
      </c>
      <c r="V5653">
        <v>0</v>
      </c>
    </row>
    <row r="5654" spans="1:22" x14ac:dyDescent="0.25">
      <c r="A5654" t="s">
        <v>1569</v>
      </c>
      <c r="B5654">
        <v>325764</v>
      </c>
      <c r="C5654" t="s">
        <v>2333</v>
      </c>
      <c r="D5654" t="s">
        <v>5753</v>
      </c>
      <c r="E5654" t="s">
        <v>1572</v>
      </c>
      <c r="F5654" t="s">
        <v>5731</v>
      </c>
      <c r="G5654" t="s">
        <v>4268</v>
      </c>
      <c r="H5654" s="2">
        <v>44849</v>
      </c>
      <c r="I5654" s="2">
        <v>44849</v>
      </c>
      <c r="J5654"/>
      <c r="K5654"/>
      <c r="L5654">
        <v>0.01</v>
      </c>
      <c r="M5654" t="s">
        <v>4269</v>
      </c>
      <c r="N5654" t="s">
        <v>1714</v>
      </c>
      <c r="O5654"/>
      <c r="P5654" t="s">
        <v>5728</v>
      </c>
      <c r="Q5654" t="s">
        <v>5729</v>
      </c>
      <c r="R5654" t="s">
        <v>15454</v>
      </c>
      <c r="S5654" t="s">
        <v>15436</v>
      </c>
      <c r="T5654" t="s">
        <v>15437</v>
      </c>
      <c r="U5654" t="s">
        <v>15437</v>
      </c>
      <c r="V5654">
        <v>0</v>
      </c>
    </row>
    <row r="5655" spans="1:22" x14ac:dyDescent="0.25">
      <c r="A5655" t="s">
        <v>1569</v>
      </c>
      <c r="B5655">
        <v>325723</v>
      </c>
      <c r="C5655" t="s">
        <v>5732</v>
      </c>
      <c r="D5655" t="s">
        <v>5754</v>
      </c>
      <c r="E5655" t="s">
        <v>1572</v>
      </c>
      <c r="F5655" t="s">
        <v>5731</v>
      </c>
      <c r="G5655" t="s">
        <v>4268</v>
      </c>
      <c r="H5655" s="2">
        <v>44849</v>
      </c>
      <c r="I5655" s="2">
        <v>45691</v>
      </c>
      <c r="J5655"/>
      <c r="K5655"/>
      <c r="L5655">
        <v>0.01</v>
      </c>
      <c r="M5655" t="s">
        <v>4269</v>
      </c>
      <c r="N5655" t="s">
        <v>1714</v>
      </c>
      <c r="O5655"/>
      <c r="P5655" t="s">
        <v>5728</v>
      </c>
      <c r="Q5655" t="s">
        <v>5729</v>
      </c>
      <c r="R5655" t="s">
        <v>15454</v>
      </c>
      <c r="S5655" t="s">
        <v>15436</v>
      </c>
      <c r="T5655" t="s">
        <v>15437</v>
      </c>
      <c r="U5655" t="s">
        <v>15437</v>
      </c>
      <c r="V5655">
        <v>0</v>
      </c>
    </row>
    <row r="5656" spans="1:22" x14ac:dyDescent="0.25">
      <c r="A5656" t="s">
        <v>1569</v>
      </c>
      <c r="B5656">
        <v>325770</v>
      </c>
      <c r="C5656" t="s">
        <v>2367</v>
      </c>
      <c r="D5656" t="s">
        <v>5755</v>
      </c>
      <c r="E5656" t="s">
        <v>1572</v>
      </c>
      <c r="F5656" t="s">
        <v>5731</v>
      </c>
      <c r="G5656" t="s">
        <v>4268</v>
      </c>
      <c r="H5656" s="2">
        <v>44849</v>
      </c>
      <c r="I5656" s="2">
        <v>44849</v>
      </c>
      <c r="J5656"/>
      <c r="K5656"/>
      <c r="L5656">
        <v>0.01</v>
      </c>
      <c r="M5656" t="s">
        <v>4269</v>
      </c>
      <c r="N5656" t="s">
        <v>1714</v>
      </c>
      <c r="O5656"/>
      <c r="P5656" t="s">
        <v>5728</v>
      </c>
      <c r="Q5656" t="s">
        <v>5729</v>
      </c>
      <c r="R5656" t="s">
        <v>15454</v>
      </c>
      <c r="S5656" t="s">
        <v>15436</v>
      </c>
      <c r="T5656" t="s">
        <v>15437</v>
      </c>
      <c r="U5656" t="s">
        <v>15437</v>
      </c>
      <c r="V5656">
        <v>0</v>
      </c>
    </row>
    <row r="5657" spans="1:22" x14ac:dyDescent="0.25">
      <c r="A5657" t="s">
        <v>1569</v>
      </c>
      <c r="B5657">
        <v>325734</v>
      </c>
      <c r="C5657" t="s">
        <v>6315</v>
      </c>
      <c r="D5657" t="s">
        <v>6316</v>
      </c>
      <c r="E5657" t="s">
        <v>1607</v>
      </c>
      <c r="F5657" t="s">
        <v>6292</v>
      </c>
      <c r="G5657" t="s">
        <v>4294</v>
      </c>
      <c r="H5657" s="2">
        <v>44849</v>
      </c>
      <c r="I5657" s="2">
        <v>44935</v>
      </c>
      <c r="J5657"/>
      <c r="K5657"/>
      <c r="L5657">
        <v>38</v>
      </c>
      <c r="M5657" t="s">
        <v>4269</v>
      </c>
      <c r="N5657" t="s">
        <v>3482</v>
      </c>
      <c r="O5657"/>
      <c r="P5657" t="s">
        <v>6293</v>
      </c>
      <c r="Q5657" t="s">
        <v>6294</v>
      </c>
      <c r="R5657" t="s">
        <v>15451</v>
      </c>
      <c r="S5657" t="s">
        <v>15436</v>
      </c>
      <c r="T5657" t="s">
        <v>15437</v>
      </c>
      <c r="U5657" t="s">
        <v>15437</v>
      </c>
      <c r="V5657">
        <v>1</v>
      </c>
    </row>
    <row r="5658" spans="1:22" x14ac:dyDescent="0.25">
      <c r="A5658" t="s">
        <v>1569</v>
      </c>
      <c r="B5658">
        <v>325673</v>
      </c>
      <c r="C5658" t="s">
        <v>3033</v>
      </c>
      <c r="D5658" t="s">
        <v>4605</v>
      </c>
      <c r="E5658" t="s">
        <v>1572</v>
      </c>
      <c r="F5658" t="s">
        <v>8607</v>
      </c>
      <c r="G5658" t="s">
        <v>7490</v>
      </c>
      <c r="H5658" s="2">
        <v>44848</v>
      </c>
      <c r="I5658" s="2">
        <v>45565</v>
      </c>
      <c r="J5658"/>
      <c r="K5658"/>
      <c r="L5658">
        <v>0.01</v>
      </c>
      <c r="M5658" t="s">
        <v>7484</v>
      </c>
      <c r="N5658" t="s">
        <v>1714</v>
      </c>
      <c r="O5658"/>
      <c r="P5658" t="s">
        <v>8608</v>
      </c>
      <c r="Q5658" t="s">
        <v>2575</v>
      </c>
      <c r="R5658" t="s">
        <v>15461</v>
      </c>
      <c r="S5658" t="s">
        <v>15436</v>
      </c>
      <c r="T5658" t="s">
        <v>15437</v>
      </c>
      <c r="U5658" t="s">
        <v>15437</v>
      </c>
      <c r="V5658">
        <v>0</v>
      </c>
    </row>
    <row r="5659" spans="1:22" x14ac:dyDescent="0.25">
      <c r="A5659" t="s">
        <v>1569</v>
      </c>
      <c r="B5659">
        <v>325654</v>
      </c>
      <c r="C5659" t="s">
        <v>9134</v>
      </c>
      <c r="D5659" t="s">
        <v>10083</v>
      </c>
      <c r="E5659" t="s">
        <v>1572</v>
      </c>
      <c r="F5659" t="s">
        <v>10045</v>
      </c>
      <c r="G5659" t="s">
        <v>7490</v>
      </c>
      <c r="H5659" s="2">
        <v>44848</v>
      </c>
      <c r="I5659" s="2">
        <v>44848</v>
      </c>
      <c r="J5659"/>
      <c r="K5659"/>
      <c r="L5659">
        <v>0.01</v>
      </c>
      <c r="M5659" t="s">
        <v>7484</v>
      </c>
      <c r="N5659" t="s">
        <v>3311</v>
      </c>
      <c r="O5659"/>
      <c r="P5659" t="s">
        <v>10046</v>
      </c>
      <c r="Q5659" t="s">
        <v>6763</v>
      </c>
      <c r="R5659" t="s">
        <v>15463</v>
      </c>
      <c r="S5659" t="s">
        <v>15436</v>
      </c>
      <c r="T5659" t="s">
        <v>15437</v>
      </c>
      <c r="U5659" t="s">
        <v>15437</v>
      </c>
      <c r="V5659">
        <v>0</v>
      </c>
    </row>
    <row r="5660" spans="1:22" x14ac:dyDescent="0.25">
      <c r="A5660" t="s">
        <v>1569</v>
      </c>
      <c r="B5660">
        <v>325666</v>
      </c>
      <c r="C5660" t="s">
        <v>2150</v>
      </c>
      <c r="D5660" t="s">
        <v>12851</v>
      </c>
      <c r="E5660" t="s">
        <v>1572</v>
      </c>
      <c r="F5660" t="s">
        <v>12834</v>
      </c>
      <c r="G5660" t="s">
        <v>7490</v>
      </c>
      <c r="H5660" s="2">
        <v>44848</v>
      </c>
      <c r="I5660" s="2">
        <v>44848</v>
      </c>
      <c r="J5660"/>
      <c r="K5660"/>
      <c r="L5660">
        <v>0.01</v>
      </c>
      <c r="M5660" t="s">
        <v>7484</v>
      </c>
      <c r="N5660" t="s">
        <v>3865</v>
      </c>
      <c r="O5660"/>
      <c r="P5660" t="s">
        <v>12835</v>
      </c>
      <c r="Q5660" t="s">
        <v>12836</v>
      </c>
      <c r="R5660" t="s">
        <v>15467</v>
      </c>
      <c r="S5660" t="s">
        <v>15436</v>
      </c>
      <c r="T5660" t="s">
        <v>15437</v>
      </c>
      <c r="U5660" t="s">
        <v>15437</v>
      </c>
      <c r="V5660">
        <v>0</v>
      </c>
    </row>
    <row r="5661" spans="1:22" x14ac:dyDescent="0.25">
      <c r="A5661" t="s">
        <v>1569</v>
      </c>
      <c r="B5661">
        <v>325729</v>
      </c>
      <c r="C5661" t="s">
        <v>5351</v>
      </c>
      <c r="D5661" t="s">
        <v>5352</v>
      </c>
      <c r="E5661" t="s">
        <v>1572</v>
      </c>
      <c r="F5661" t="s">
        <v>5321</v>
      </c>
      <c r="G5661" t="s">
        <v>4268</v>
      </c>
      <c r="H5661" s="2">
        <v>44848</v>
      </c>
      <c r="I5661" s="2">
        <v>44848</v>
      </c>
      <c r="J5661"/>
      <c r="K5661"/>
      <c r="L5661">
        <v>0.01</v>
      </c>
      <c r="M5661" t="s">
        <v>4269</v>
      </c>
      <c r="N5661" t="s">
        <v>3482</v>
      </c>
      <c r="O5661"/>
      <c r="P5661" t="s">
        <v>5318</v>
      </c>
      <c r="Q5661" t="s">
        <v>3547</v>
      </c>
      <c r="R5661" t="s">
        <v>15455</v>
      </c>
      <c r="S5661" t="s">
        <v>15436</v>
      </c>
      <c r="T5661" t="s">
        <v>15437</v>
      </c>
      <c r="U5661" t="s">
        <v>15437</v>
      </c>
      <c r="V5661">
        <v>0</v>
      </c>
    </row>
    <row r="5662" spans="1:22" x14ac:dyDescent="0.25">
      <c r="A5662" t="s">
        <v>1569</v>
      </c>
      <c r="B5662">
        <v>325582</v>
      </c>
      <c r="C5662" t="s">
        <v>8030</v>
      </c>
      <c r="D5662" t="s">
        <v>8031</v>
      </c>
      <c r="E5662" t="s">
        <v>1572</v>
      </c>
      <c r="F5662" t="s">
        <v>8001</v>
      </c>
      <c r="G5662" t="s">
        <v>7490</v>
      </c>
      <c r="H5662" s="2">
        <v>44847</v>
      </c>
      <c r="I5662" s="2">
        <v>45467</v>
      </c>
      <c r="J5662"/>
      <c r="K5662"/>
      <c r="L5662">
        <v>0.01</v>
      </c>
      <c r="M5662" t="s">
        <v>7484</v>
      </c>
      <c r="N5662" t="s">
        <v>1714</v>
      </c>
      <c r="O5662"/>
      <c r="P5662" t="s">
        <v>7996</v>
      </c>
      <c r="Q5662" t="s">
        <v>4271</v>
      </c>
      <c r="R5662" t="s">
        <v>15461</v>
      </c>
      <c r="S5662" t="s">
        <v>15436</v>
      </c>
      <c r="T5662" t="s">
        <v>15437</v>
      </c>
      <c r="U5662" t="s">
        <v>15437</v>
      </c>
      <c r="V5662">
        <v>0</v>
      </c>
    </row>
    <row r="5663" spans="1:22" x14ac:dyDescent="0.25">
      <c r="A5663" t="s">
        <v>1569</v>
      </c>
      <c r="B5663">
        <v>325596</v>
      </c>
      <c r="C5663" t="s">
        <v>4029</v>
      </c>
      <c r="D5663" t="s">
        <v>9210</v>
      </c>
      <c r="E5663" t="s">
        <v>1607</v>
      </c>
      <c r="F5663" t="s">
        <v>9211</v>
      </c>
      <c r="G5663" t="s">
        <v>7552</v>
      </c>
      <c r="H5663" s="2">
        <v>44847</v>
      </c>
      <c r="I5663" s="2">
        <v>45229</v>
      </c>
      <c r="J5663"/>
      <c r="K5663"/>
      <c r="L5663">
        <v>38</v>
      </c>
      <c r="M5663" t="s">
        <v>7484</v>
      </c>
      <c r="N5663" t="s">
        <v>3482</v>
      </c>
      <c r="O5663"/>
      <c r="P5663" t="s">
        <v>9154</v>
      </c>
      <c r="Q5663" t="s">
        <v>9155</v>
      </c>
      <c r="R5663" t="s">
        <v>15465</v>
      </c>
      <c r="S5663" t="s">
        <v>15436</v>
      </c>
      <c r="T5663" t="s">
        <v>15437</v>
      </c>
      <c r="U5663" t="s">
        <v>1566</v>
      </c>
      <c r="V5663">
        <v>1</v>
      </c>
    </row>
    <row r="5664" spans="1:22" x14ac:dyDescent="0.25">
      <c r="A5664" t="s">
        <v>1569</v>
      </c>
      <c r="B5664">
        <v>325598</v>
      </c>
      <c r="C5664" t="s">
        <v>6378</v>
      </c>
      <c r="D5664" t="s">
        <v>5724</v>
      </c>
      <c r="E5664" t="s">
        <v>1596</v>
      </c>
      <c r="F5664" t="s">
        <v>10499</v>
      </c>
      <c r="G5664" t="s">
        <v>7509</v>
      </c>
      <c r="H5664" s="2">
        <v>44847</v>
      </c>
      <c r="I5664" s="2">
        <v>45705</v>
      </c>
      <c r="J5664"/>
      <c r="K5664"/>
      <c r="L5664">
        <v>29.5</v>
      </c>
      <c r="M5664" t="s">
        <v>7484</v>
      </c>
      <c r="N5664" t="s">
        <v>1714</v>
      </c>
      <c r="O5664"/>
      <c r="P5664" t="s">
        <v>10452</v>
      </c>
      <c r="Q5664" t="s">
        <v>2939</v>
      </c>
      <c r="R5664" t="s">
        <v>15461</v>
      </c>
      <c r="S5664" t="s">
        <v>15436</v>
      </c>
      <c r="T5664" t="s">
        <v>15437</v>
      </c>
      <c r="U5664" t="s">
        <v>15437</v>
      </c>
      <c r="V5664">
        <v>0.77631578947368418</v>
      </c>
    </row>
    <row r="5665" spans="1:22" x14ac:dyDescent="0.25">
      <c r="A5665" t="s">
        <v>1569</v>
      </c>
      <c r="B5665">
        <v>325597</v>
      </c>
      <c r="C5665" t="s">
        <v>2190</v>
      </c>
      <c r="D5665" t="s">
        <v>12022</v>
      </c>
      <c r="E5665" t="s">
        <v>1572</v>
      </c>
      <c r="F5665" t="s">
        <v>12021</v>
      </c>
      <c r="G5665" t="s">
        <v>7494</v>
      </c>
      <c r="H5665" s="2">
        <v>44847</v>
      </c>
      <c r="I5665" s="2">
        <v>44847</v>
      </c>
      <c r="J5665"/>
      <c r="K5665"/>
      <c r="L5665">
        <v>0.01</v>
      </c>
      <c r="M5665" t="s">
        <v>7484</v>
      </c>
      <c r="N5665" t="s">
        <v>1714</v>
      </c>
      <c r="O5665"/>
      <c r="P5665" t="s">
        <v>11999</v>
      </c>
      <c r="Q5665" t="s">
        <v>2758</v>
      </c>
      <c r="R5665" t="s">
        <v>15462</v>
      </c>
      <c r="S5665" t="s">
        <v>15436</v>
      </c>
      <c r="T5665" t="s">
        <v>15437</v>
      </c>
      <c r="U5665" t="s">
        <v>15437</v>
      </c>
      <c r="V5665">
        <v>0</v>
      </c>
    </row>
    <row r="5666" spans="1:22" x14ac:dyDescent="0.25">
      <c r="A5666" t="s">
        <v>1569</v>
      </c>
      <c r="B5666">
        <v>325587</v>
      </c>
      <c r="C5666" t="s">
        <v>3314</v>
      </c>
      <c r="D5666" t="s">
        <v>4680</v>
      </c>
      <c r="E5666" t="s">
        <v>1572</v>
      </c>
      <c r="F5666" t="s">
        <v>13288</v>
      </c>
      <c r="G5666" t="s">
        <v>7490</v>
      </c>
      <c r="H5666" s="2">
        <v>44847</v>
      </c>
      <c r="I5666" s="2">
        <v>44963</v>
      </c>
      <c r="J5666"/>
      <c r="K5666"/>
      <c r="L5666">
        <v>0.01</v>
      </c>
      <c r="M5666" t="s">
        <v>7484</v>
      </c>
      <c r="N5666" t="s">
        <v>3482</v>
      </c>
      <c r="O5666"/>
      <c r="P5666" t="s">
        <v>13289</v>
      </c>
      <c r="Q5666" t="s">
        <v>13290</v>
      </c>
      <c r="R5666" t="s">
        <v>15466</v>
      </c>
      <c r="S5666" t="s">
        <v>15436</v>
      </c>
      <c r="T5666" t="s">
        <v>15437</v>
      </c>
      <c r="U5666" t="s">
        <v>15437</v>
      </c>
      <c r="V5666">
        <v>0</v>
      </c>
    </row>
    <row r="5667" spans="1:22" x14ac:dyDescent="0.25">
      <c r="A5667" t="s">
        <v>1569</v>
      </c>
      <c r="B5667">
        <v>325602</v>
      </c>
      <c r="C5667" t="s">
        <v>5902</v>
      </c>
      <c r="D5667" t="s">
        <v>11404</v>
      </c>
      <c r="E5667" t="s">
        <v>1572</v>
      </c>
      <c r="F5667" t="s">
        <v>13288</v>
      </c>
      <c r="G5667" t="s">
        <v>7490</v>
      </c>
      <c r="H5667" s="2">
        <v>44847</v>
      </c>
      <c r="I5667" s="2">
        <v>44963</v>
      </c>
      <c r="J5667"/>
      <c r="K5667"/>
      <c r="L5667">
        <v>0.01</v>
      </c>
      <c r="M5667" t="s">
        <v>7484</v>
      </c>
      <c r="N5667" t="s">
        <v>3482</v>
      </c>
      <c r="O5667"/>
      <c r="P5667" t="s">
        <v>13289</v>
      </c>
      <c r="Q5667" t="s">
        <v>13290</v>
      </c>
      <c r="R5667" t="s">
        <v>15466</v>
      </c>
      <c r="S5667" t="s">
        <v>15436</v>
      </c>
      <c r="T5667" t="s">
        <v>15437</v>
      </c>
      <c r="U5667" t="s">
        <v>15437</v>
      </c>
      <c r="V5667">
        <v>0</v>
      </c>
    </row>
    <row r="5668" spans="1:22" x14ac:dyDescent="0.25">
      <c r="A5668" t="s">
        <v>1569</v>
      </c>
      <c r="B5668">
        <v>298674</v>
      </c>
      <c r="C5668" t="s">
        <v>5417</v>
      </c>
      <c r="D5668" t="s">
        <v>13581</v>
      </c>
      <c r="E5668" t="s">
        <v>1596</v>
      </c>
      <c r="F5668" t="s">
        <v>13562</v>
      </c>
      <c r="G5668" t="s">
        <v>7490</v>
      </c>
      <c r="H5668" s="2">
        <v>44847</v>
      </c>
      <c r="I5668" s="2">
        <v>44847</v>
      </c>
      <c r="J5668"/>
      <c r="K5668"/>
      <c r="L5668">
        <v>14</v>
      </c>
      <c r="M5668" t="s">
        <v>7484</v>
      </c>
      <c r="N5668" t="s">
        <v>4199</v>
      </c>
      <c r="O5668"/>
      <c r="P5668" t="s">
        <v>13563</v>
      </c>
      <c r="Q5668" t="s">
        <v>6431</v>
      </c>
      <c r="R5668" t="s">
        <v>15449</v>
      </c>
      <c r="S5668" t="s">
        <v>15436</v>
      </c>
      <c r="T5668" t="s">
        <v>15437</v>
      </c>
      <c r="U5668" t="s">
        <v>15437</v>
      </c>
      <c r="V5668">
        <v>0.36842105263157893</v>
      </c>
    </row>
    <row r="5669" spans="1:22" x14ac:dyDescent="0.25">
      <c r="A5669" t="s">
        <v>1569</v>
      </c>
      <c r="B5669">
        <v>325578</v>
      </c>
      <c r="C5669" t="s">
        <v>3990</v>
      </c>
      <c r="D5669" t="s">
        <v>3815</v>
      </c>
      <c r="E5669" t="s">
        <v>1596</v>
      </c>
      <c r="F5669" t="s">
        <v>4616</v>
      </c>
      <c r="G5669" t="s">
        <v>4294</v>
      </c>
      <c r="H5669" s="2">
        <v>44847</v>
      </c>
      <c r="I5669" s="2">
        <v>44977</v>
      </c>
      <c r="J5669"/>
      <c r="K5669"/>
      <c r="L5669">
        <v>34</v>
      </c>
      <c r="M5669" t="s">
        <v>4269</v>
      </c>
      <c r="N5669" t="s">
        <v>1576</v>
      </c>
      <c r="O5669"/>
      <c r="P5669" t="s">
        <v>4617</v>
      </c>
      <c r="Q5669" t="s">
        <v>4618</v>
      </c>
      <c r="R5669" t="s">
        <v>15453</v>
      </c>
      <c r="S5669" t="s">
        <v>15436</v>
      </c>
      <c r="T5669" t="s">
        <v>15437</v>
      </c>
      <c r="U5669" t="s">
        <v>15437</v>
      </c>
      <c r="V5669">
        <v>0.89473684210526316</v>
      </c>
    </row>
    <row r="5670" spans="1:22" x14ac:dyDescent="0.25">
      <c r="A5670" t="s">
        <v>1569</v>
      </c>
      <c r="B5670">
        <v>325639</v>
      </c>
      <c r="C5670" t="s">
        <v>1812</v>
      </c>
      <c r="D5670" t="s">
        <v>5592</v>
      </c>
      <c r="E5670" t="s">
        <v>1572</v>
      </c>
      <c r="F5670" t="s">
        <v>5568</v>
      </c>
      <c r="G5670" t="s">
        <v>4268</v>
      </c>
      <c r="H5670" s="2">
        <v>44847</v>
      </c>
      <c r="I5670" s="2">
        <v>44847</v>
      </c>
      <c r="J5670"/>
      <c r="K5670"/>
      <c r="L5670">
        <v>0.01</v>
      </c>
      <c r="M5670" t="s">
        <v>4269</v>
      </c>
      <c r="N5670" t="s">
        <v>3865</v>
      </c>
      <c r="O5670"/>
      <c r="P5670" t="s">
        <v>5569</v>
      </c>
      <c r="Q5670" t="s">
        <v>5570</v>
      </c>
      <c r="R5670" t="s">
        <v>15450</v>
      </c>
      <c r="S5670" t="s">
        <v>15436</v>
      </c>
      <c r="T5670" t="s">
        <v>15437</v>
      </c>
      <c r="U5670" t="s">
        <v>15437</v>
      </c>
      <c r="V5670">
        <v>0</v>
      </c>
    </row>
    <row r="5671" spans="1:22" x14ac:dyDescent="0.25">
      <c r="A5671" t="s">
        <v>1569</v>
      </c>
      <c r="B5671">
        <v>325809</v>
      </c>
      <c r="C5671" t="s">
        <v>2150</v>
      </c>
      <c r="D5671" t="s">
        <v>5397</v>
      </c>
      <c r="E5671" t="s">
        <v>1572</v>
      </c>
      <c r="F5671" t="s">
        <v>5702</v>
      </c>
      <c r="G5671" t="s">
        <v>4268</v>
      </c>
      <c r="H5671" s="2">
        <v>44847</v>
      </c>
      <c r="I5671" s="2">
        <v>44847</v>
      </c>
      <c r="J5671"/>
      <c r="K5671"/>
      <c r="L5671">
        <v>0.01</v>
      </c>
      <c r="M5671" t="s">
        <v>4269</v>
      </c>
      <c r="N5671" t="s">
        <v>1714</v>
      </c>
      <c r="O5671"/>
      <c r="P5671" t="s">
        <v>5703</v>
      </c>
      <c r="Q5671" t="s">
        <v>5704</v>
      </c>
      <c r="R5671" t="s">
        <v>15447</v>
      </c>
      <c r="S5671" t="s">
        <v>15436</v>
      </c>
      <c r="T5671" t="s">
        <v>15437</v>
      </c>
      <c r="U5671" t="s">
        <v>15437</v>
      </c>
      <c r="V5671">
        <v>0</v>
      </c>
    </row>
    <row r="5672" spans="1:22" x14ac:dyDescent="0.25">
      <c r="A5672" t="s">
        <v>1569</v>
      </c>
      <c r="B5672">
        <v>325568</v>
      </c>
      <c r="C5672" t="s">
        <v>2226</v>
      </c>
      <c r="D5672" t="s">
        <v>9271</v>
      </c>
      <c r="E5672" t="s">
        <v>1572</v>
      </c>
      <c r="F5672" t="s">
        <v>9242</v>
      </c>
      <c r="G5672" t="s">
        <v>7490</v>
      </c>
      <c r="H5672" s="2">
        <v>44846</v>
      </c>
      <c r="I5672" s="2">
        <v>44846</v>
      </c>
      <c r="J5672"/>
      <c r="K5672"/>
      <c r="L5672">
        <v>0.01</v>
      </c>
      <c r="M5672" t="s">
        <v>7484</v>
      </c>
      <c r="N5672" t="s">
        <v>3865</v>
      </c>
      <c r="O5672"/>
      <c r="P5672" t="s">
        <v>9243</v>
      </c>
      <c r="Q5672" t="s">
        <v>4470</v>
      </c>
      <c r="R5672" t="s">
        <v>15467</v>
      </c>
      <c r="S5672" t="s">
        <v>15436</v>
      </c>
      <c r="T5672" t="s">
        <v>15437</v>
      </c>
      <c r="U5672" t="s">
        <v>15437</v>
      </c>
      <c r="V5672">
        <v>0</v>
      </c>
    </row>
    <row r="5673" spans="1:22" x14ac:dyDescent="0.25">
      <c r="A5673" t="s">
        <v>1569</v>
      </c>
      <c r="B5673">
        <v>325614</v>
      </c>
      <c r="C5673" t="s">
        <v>2305</v>
      </c>
      <c r="D5673" t="s">
        <v>2239</v>
      </c>
      <c r="E5673" t="s">
        <v>1572</v>
      </c>
      <c r="F5673" t="s">
        <v>9462</v>
      </c>
      <c r="G5673" t="s">
        <v>7490</v>
      </c>
      <c r="H5673" s="2">
        <v>44846</v>
      </c>
      <c r="I5673" s="2">
        <v>44846</v>
      </c>
      <c r="J5673"/>
      <c r="K5673"/>
      <c r="L5673">
        <v>0.01</v>
      </c>
      <c r="M5673" t="s">
        <v>7484</v>
      </c>
      <c r="N5673" t="s">
        <v>3865</v>
      </c>
      <c r="O5673"/>
      <c r="P5673" t="s">
        <v>9463</v>
      </c>
      <c r="Q5673" t="s">
        <v>5857</v>
      </c>
      <c r="R5673" t="s">
        <v>15467</v>
      </c>
      <c r="S5673" t="s">
        <v>15436</v>
      </c>
      <c r="T5673" t="s">
        <v>15437</v>
      </c>
      <c r="U5673" t="s">
        <v>15437</v>
      </c>
      <c r="V5673">
        <v>0</v>
      </c>
    </row>
    <row r="5674" spans="1:22" x14ac:dyDescent="0.25">
      <c r="A5674" t="s">
        <v>1569</v>
      </c>
      <c r="B5674">
        <v>325754</v>
      </c>
      <c r="C5674" t="s">
        <v>6985</v>
      </c>
      <c r="D5674" t="s">
        <v>5734</v>
      </c>
      <c r="E5674" t="s">
        <v>1572</v>
      </c>
      <c r="F5674" t="s">
        <v>13688</v>
      </c>
      <c r="G5674" t="s">
        <v>7490</v>
      </c>
      <c r="H5674" s="2">
        <v>44846</v>
      </c>
      <c r="I5674" s="2">
        <v>44846</v>
      </c>
      <c r="J5674"/>
      <c r="K5674"/>
      <c r="L5674">
        <v>0.01</v>
      </c>
      <c r="M5674" t="s">
        <v>7484</v>
      </c>
      <c r="N5674" t="s">
        <v>3865</v>
      </c>
      <c r="O5674"/>
      <c r="P5674" t="s">
        <v>13689</v>
      </c>
      <c r="Q5674" t="s">
        <v>13690</v>
      </c>
      <c r="R5674" t="s">
        <v>15467</v>
      </c>
      <c r="S5674" t="s">
        <v>15436</v>
      </c>
      <c r="T5674" t="s">
        <v>15437</v>
      </c>
      <c r="U5674" t="s">
        <v>15437</v>
      </c>
      <c r="V5674">
        <v>0</v>
      </c>
    </row>
    <row r="5675" spans="1:22" x14ac:dyDescent="0.25">
      <c r="A5675" t="s">
        <v>1569</v>
      </c>
      <c r="B5675">
        <v>325581</v>
      </c>
      <c r="C5675" t="s">
        <v>5153</v>
      </c>
      <c r="D5675" t="s">
        <v>1862</v>
      </c>
      <c r="E5675" t="s">
        <v>1572</v>
      </c>
      <c r="F5675" t="s">
        <v>5141</v>
      </c>
      <c r="G5675" t="s">
        <v>4294</v>
      </c>
      <c r="H5675" s="2">
        <v>44846</v>
      </c>
      <c r="I5675" s="2">
        <v>44846</v>
      </c>
      <c r="J5675"/>
      <c r="K5675"/>
      <c r="L5675">
        <v>0.01</v>
      </c>
      <c r="M5675" t="s">
        <v>4269</v>
      </c>
      <c r="N5675" t="s">
        <v>3482</v>
      </c>
      <c r="O5675"/>
      <c r="P5675" t="s">
        <v>5137</v>
      </c>
      <c r="Q5675" t="s">
        <v>5138</v>
      </c>
      <c r="R5675" t="s">
        <v>15455</v>
      </c>
      <c r="S5675" t="s">
        <v>15436</v>
      </c>
      <c r="T5675" t="s">
        <v>15437</v>
      </c>
      <c r="U5675" t="s">
        <v>15437</v>
      </c>
      <c r="V5675">
        <v>0</v>
      </c>
    </row>
    <row r="5676" spans="1:22" x14ac:dyDescent="0.25">
      <c r="A5676" t="s">
        <v>1569</v>
      </c>
      <c r="B5676">
        <v>325637</v>
      </c>
      <c r="C5676" t="s">
        <v>6721</v>
      </c>
      <c r="D5676" t="s">
        <v>6722</v>
      </c>
      <c r="E5676" t="s">
        <v>1607</v>
      </c>
      <c r="F5676" t="s">
        <v>6717</v>
      </c>
      <c r="G5676" t="s">
        <v>4294</v>
      </c>
      <c r="H5676" s="2">
        <v>44846</v>
      </c>
      <c r="I5676" s="2">
        <v>44846</v>
      </c>
      <c r="J5676"/>
      <c r="K5676"/>
      <c r="L5676">
        <v>38</v>
      </c>
      <c r="M5676" t="s">
        <v>4269</v>
      </c>
      <c r="N5676" t="s">
        <v>4199</v>
      </c>
      <c r="O5676"/>
      <c r="P5676" t="s">
        <v>6711</v>
      </c>
      <c r="Q5676" t="s">
        <v>6712</v>
      </c>
      <c r="R5676" t="s">
        <v>15449</v>
      </c>
      <c r="S5676" t="s">
        <v>15436</v>
      </c>
      <c r="T5676" t="s">
        <v>15437</v>
      </c>
      <c r="U5676" t="s">
        <v>15437</v>
      </c>
      <c r="V5676">
        <v>1</v>
      </c>
    </row>
    <row r="5677" spans="1:22" x14ac:dyDescent="0.25">
      <c r="A5677" t="s">
        <v>1569</v>
      </c>
      <c r="B5677">
        <v>299123</v>
      </c>
      <c r="C5677" t="s">
        <v>8278</v>
      </c>
      <c r="D5677" t="s">
        <v>8275</v>
      </c>
      <c r="E5677" t="s">
        <v>1572</v>
      </c>
      <c r="F5677" t="s">
        <v>8257</v>
      </c>
      <c r="G5677" t="s">
        <v>7490</v>
      </c>
      <c r="H5677" s="2">
        <v>44845</v>
      </c>
      <c r="I5677" s="2">
        <v>44845</v>
      </c>
      <c r="J5677"/>
      <c r="K5677"/>
      <c r="L5677">
        <v>0.01</v>
      </c>
      <c r="M5677" t="s">
        <v>7484</v>
      </c>
      <c r="N5677" t="s">
        <v>3482</v>
      </c>
      <c r="O5677"/>
      <c r="P5677" t="s">
        <v>8255</v>
      </c>
      <c r="Q5677" t="s">
        <v>5829</v>
      </c>
      <c r="R5677" t="s">
        <v>15465</v>
      </c>
      <c r="S5677" t="s">
        <v>15436</v>
      </c>
      <c r="T5677" t="s">
        <v>15437</v>
      </c>
      <c r="U5677" t="s">
        <v>15437</v>
      </c>
      <c r="V5677">
        <v>0</v>
      </c>
    </row>
    <row r="5678" spans="1:22" x14ac:dyDescent="0.25">
      <c r="A5678" t="s">
        <v>1569</v>
      </c>
      <c r="B5678">
        <v>325240</v>
      </c>
      <c r="C5678" t="s">
        <v>2316</v>
      </c>
      <c r="D5678" t="s">
        <v>5218</v>
      </c>
      <c r="E5678" t="s">
        <v>1607</v>
      </c>
      <c r="F5678" t="s">
        <v>6723</v>
      </c>
      <c r="G5678" t="s">
        <v>4310</v>
      </c>
      <c r="H5678" s="2">
        <v>44845</v>
      </c>
      <c r="I5678" s="2">
        <v>44845</v>
      </c>
      <c r="J5678"/>
      <c r="K5678"/>
      <c r="L5678">
        <v>38</v>
      </c>
      <c r="M5678" t="s">
        <v>4269</v>
      </c>
      <c r="N5678" t="s">
        <v>4199</v>
      </c>
      <c r="O5678"/>
      <c r="P5678" t="s">
        <v>6711</v>
      </c>
      <c r="Q5678" t="s">
        <v>6712</v>
      </c>
      <c r="R5678" t="s">
        <v>15449</v>
      </c>
      <c r="S5678" t="s">
        <v>15436</v>
      </c>
      <c r="T5678" t="s">
        <v>15437</v>
      </c>
      <c r="U5678" t="s">
        <v>1566</v>
      </c>
      <c r="V5678">
        <v>1</v>
      </c>
    </row>
    <row r="5679" spans="1:22" x14ac:dyDescent="0.25">
      <c r="A5679" t="s">
        <v>1569</v>
      </c>
      <c r="B5679">
        <v>325206</v>
      </c>
      <c r="C5679" t="s">
        <v>6724</v>
      </c>
      <c r="D5679" t="s">
        <v>6725</v>
      </c>
      <c r="E5679" t="s">
        <v>1607</v>
      </c>
      <c r="F5679" t="s">
        <v>6717</v>
      </c>
      <c r="G5679" t="s">
        <v>4294</v>
      </c>
      <c r="H5679" s="2">
        <v>44845</v>
      </c>
      <c r="I5679" s="2">
        <v>44845</v>
      </c>
      <c r="J5679"/>
      <c r="K5679"/>
      <c r="L5679">
        <v>38</v>
      </c>
      <c r="M5679" t="s">
        <v>4269</v>
      </c>
      <c r="N5679" t="s">
        <v>4199</v>
      </c>
      <c r="O5679"/>
      <c r="P5679" t="s">
        <v>6711</v>
      </c>
      <c r="Q5679" t="s">
        <v>6712</v>
      </c>
      <c r="R5679" t="s">
        <v>15449</v>
      </c>
      <c r="S5679" t="s">
        <v>15436</v>
      </c>
      <c r="T5679" t="s">
        <v>15437</v>
      </c>
      <c r="U5679" t="s">
        <v>15437</v>
      </c>
      <c r="V5679">
        <v>1</v>
      </c>
    </row>
    <row r="5680" spans="1:22" x14ac:dyDescent="0.25">
      <c r="A5680" t="s">
        <v>1569</v>
      </c>
      <c r="B5680">
        <v>325273</v>
      </c>
      <c r="C5680" t="s">
        <v>2492</v>
      </c>
      <c r="D5680" t="s">
        <v>6726</v>
      </c>
      <c r="E5680" t="s">
        <v>1607</v>
      </c>
      <c r="F5680" t="s">
        <v>6727</v>
      </c>
      <c r="G5680" t="s">
        <v>4324</v>
      </c>
      <c r="H5680" s="2">
        <v>44845</v>
      </c>
      <c r="I5680" s="2">
        <v>44845</v>
      </c>
      <c r="J5680"/>
      <c r="K5680"/>
      <c r="L5680">
        <v>38</v>
      </c>
      <c r="M5680" t="s">
        <v>4269</v>
      </c>
      <c r="N5680" t="s">
        <v>4199</v>
      </c>
      <c r="O5680"/>
      <c r="P5680" t="s">
        <v>6711</v>
      </c>
      <c r="Q5680" t="s">
        <v>6712</v>
      </c>
      <c r="R5680" t="s">
        <v>15449</v>
      </c>
      <c r="S5680" t="s">
        <v>15436</v>
      </c>
      <c r="T5680" t="s">
        <v>15437</v>
      </c>
      <c r="U5680" t="s">
        <v>15437</v>
      </c>
      <c r="V5680">
        <v>1</v>
      </c>
    </row>
    <row r="5681" spans="1:22" x14ac:dyDescent="0.25">
      <c r="A5681" t="s">
        <v>1569</v>
      </c>
      <c r="B5681">
        <v>325509</v>
      </c>
      <c r="C5681" t="s">
        <v>1775</v>
      </c>
      <c r="D5681" t="s">
        <v>7811</v>
      </c>
      <c r="E5681" t="s">
        <v>1572</v>
      </c>
      <c r="F5681" t="s">
        <v>7803</v>
      </c>
      <c r="G5681" t="s">
        <v>7490</v>
      </c>
      <c r="H5681" s="2">
        <v>44844</v>
      </c>
      <c r="I5681" s="2">
        <v>44844</v>
      </c>
      <c r="J5681"/>
      <c r="K5681"/>
      <c r="L5681">
        <v>0.01</v>
      </c>
      <c r="M5681" t="s">
        <v>7484</v>
      </c>
      <c r="N5681" t="s">
        <v>1714</v>
      </c>
      <c r="O5681"/>
      <c r="P5681" t="s">
        <v>7804</v>
      </c>
      <c r="Q5681" t="s">
        <v>2847</v>
      </c>
      <c r="R5681" t="s">
        <v>15461</v>
      </c>
      <c r="S5681" t="s">
        <v>15436</v>
      </c>
      <c r="T5681" t="s">
        <v>15437</v>
      </c>
      <c r="U5681" t="s">
        <v>15437</v>
      </c>
      <c r="V5681">
        <v>0</v>
      </c>
    </row>
    <row r="5682" spans="1:22" x14ac:dyDescent="0.25">
      <c r="A5682" t="s">
        <v>1569</v>
      </c>
      <c r="B5682">
        <v>325507</v>
      </c>
      <c r="C5682" t="s">
        <v>7812</v>
      </c>
      <c r="D5682" t="s">
        <v>7813</v>
      </c>
      <c r="E5682" t="s">
        <v>1572</v>
      </c>
      <c r="F5682" t="s">
        <v>7803</v>
      </c>
      <c r="G5682" t="s">
        <v>7490</v>
      </c>
      <c r="H5682" s="2">
        <v>44844</v>
      </c>
      <c r="I5682" s="2">
        <v>44844</v>
      </c>
      <c r="J5682"/>
      <c r="K5682"/>
      <c r="L5682">
        <v>0.01</v>
      </c>
      <c r="M5682" t="s">
        <v>7484</v>
      </c>
      <c r="N5682" t="s">
        <v>1714</v>
      </c>
      <c r="O5682"/>
      <c r="P5682" t="s">
        <v>7804</v>
      </c>
      <c r="Q5682" t="s">
        <v>2847</v>
      </c>
      <c r="R5682" t="s">
        <v>15461</v>
      </c>
      <c r="S5682" t="s">
        <v>15436</v>
      </c>
      <c r="T5682" t="s">
        <v>15437</v>
      </c>
      <c r="U5682" t="s">
        <v>15437</v>
      </c>
      <c r="V5682">
        <v>0</v>
      </c>
    </row>
    <row r="5683" spans="1:22" x14ac:dyDescent="0.25">
      <c r="A5683" t="s">
        <v>1569</v>
      </c>
      <c r="B5683">
        <v>325540</v>
      </c>
      <c r="C5683" t="s">
        <v>3444</v>
      </c>
      <c r="D5683" t="s">
        <v>6657</v>
      </c>
      <c r="E5683" t="s">
        <v>1572</v>
      </c>
      <c r="F5683" t="s">
        <v>7803</v>
      </c>
      <c r="G5683" t="s">
        <v>7490</v>
      </c>
      <c r="H5683" s="2">
        <v>44844</v>
      </c>
      <c r="I5683" s="2">
        <v>44844</v>
      </c>
      <c r="J5683"/>
      <c r="K5683"/>
      <c r="L5683">
        <v>0.01</v>
      </c>
      <c r="M5683" t="s">
        <v>7484</v>
      </c>
      <c r="N5683" t="s">
        <v>1714</v>
      </c>
      <c r="O5683"/>
      <c r="P5683" t="s">
        <v>7804</v>
      </c>
      <c r="Q5683" t="s">
        <v>2847</v>
      </c>
      <c r="R5683" t="s">
        <v>15461</v>
      </c>
      <c r="S5683" t="s">
        <v>15436</v>
      </c>
      <c r="T5683" t="s">
        <v>15437</v>
      </c>
      <c r="U5683" t="s">
        <v>15437</v>
      </c>
      <c r="V5683">
        <v>0</v>
      </c>
    </row>
    <row r="5684" spans="1:22" x14ac:dyDescent="0.25">
      <c r="A5684" t="s">
        <v>1569</v>
      </c>
      <c r="B5684">
        <v>325634</v>
      </c>
      <c r="C5684" t="s">
        <v>1868</v>
      </c>
      <c r="D5684" t="s">
        <v>8032</v>
      </c>
      <c r="E5684" t="s">
        <v>1572</v>
      </c>
      <c r="F5684" t="s">
        <v>8001</v>
      </c>
      <c r="G5684" t="s">
        <v>7490</v>
      </c>
      <c r="H5684" s="2">
        <v>44844</v>
      </c>
      <c r="I5684" s="2">
        <v>44844</v>
      </c>
      <c r="J5684"/>
      <c r="K5684"/>
      <c r="L5684">
        <v>0.01</v>
      </c>
      <c r="M5684" t="s">
        <v>7484</v>
      </c>
      <c r="N5684" t="s">
        <v>1714</v>
      </c>
      <c r="O5684"/>
      <c r="P5684" t="s">
        <v>7996</v>
      </c>
      <c r="Q5684" t="s">
        <v>4271</v>
      </c>
      <c r="R5684" t="s">
        <v>15461</v>
      </c>
      <c r="S5684" t="s">
        <v>15436</v>
      </c>
      <c r="T5684" t="s">
        <v>15437</v>
      </c>
      <c r="U5684" t="s">
        <v>15437</v>
      </c>
      <c r="V5684">
        <v>0</v>
      </c>
    </row>
    <row r="5685" spans="1:22" x14ac:dyDescent="0.25">
      <c r="A5685" t="s">
        <v>1569</v>
      </c>
      <c r="B5685">
        <v>325566</v>
      </c>
      <c r="C5685" t="s">
        <v>7907</v>
      </c>
      <c r="D5685" t="s">
        <v>12121</v>
      </c>
      <c r="E5685" t="s">
        <v>1596</v>
      </c>
      <c r="F5685" t="s">
        <v>12096</v>
      </c>
      <c r="G5685" t="s">
        <v>7490</v>
      </c>
      <c r="H5685" s="2">
        <v>44844</v>
      </c>
      <c r="I5685" s="2">
        <v>44844</v>
      </c>
      <c r="J5685"/>
      <c r="K5685"/>
      <c r="L5685">
        <v>19.5</v>
      </c>
      <c r="M5685" t="s">
        <v>7484</v>
      </c>
      <c r="N5685" t="s">
        <v>1714</v>
      </c>
      <c r="O5685"/>
      <c r="P5685" t="s">
        <v>12097</v>
      </c>
      <c r="Q5685" t="s">
        <v>3032</v>
      </c>
      <c r="R5685" t="s">
        <v>15461</v>
      </c>
      <c r="S5685" t="s">
        <v>15436</v>
      </c>
      <c r="T5685" t="s">
        <v>15437</v>
      </c>
      <c r="U5685" t="s">
        <v>15437</v>
      </c>
      <c r="V5685">
        <v>0.51315789473684215</v>
      </c>
    </row>
    <row r="5686" spans="1:22" x14ac:dyDescent="0.25">
      <c r="A5686" t="s">
        <v>1569</v>
      </c>
      <c r="B5686">
        <v>325476</v>
      </c>
      <c r="C5686" t="s">
        <v>1752</v>
      </c>
      <c r="D5686" t="s">
        <v>11483</v>
      </c>
      <c r="E5686" t="s">
        <v>1572</v>
      </c>
      <c r="F5686" t="s">
        <v>13367</v>
      </c>
      <c r="G5686" t="s">
        <v>7494</v>
      </c>
      <c r="H5686" s="2">
        <v>44844</v>
      </c>
      <c r="I5686" s="2">
        <v>44844</v>
      </c>
      <c r="J5686"/>
      <c r="K5686"/>
      <c r="L5686">
        <v>0.01</v>
      </c>
      <c r="M5686" t="s">
        <v>7484</v>
      </c>
      <c r="N5686" t="s">
        <v>3627</v>
      </c>
      <c r="O5686"/>
      <c r="P5686" t="s">
        <v>13328</v>
      </c>
      <c r="Q5686" t="s">
        <v>6368</v>
      </c>
      <c r="R5686" t="s">
        <v>15465</v>
      </c>
      <c r="S5686" t="s">
        <v>15436</v>
      </c>
      <c r="T5686" t="s">
        <v>15437</v>
      </c>
      <c r="U5686" t="s">
        <v>15437</v>
      </c>
      <c r="V5686">
        <v>0</v>
      </c>
    </row>
    <row r="5687" spans="1:22" x14ac:dyDescent="0.25">
      <c r="A5687" t="s">
        <v>1569</v>
      </c>
      <c r="B5687">
        <v>325572</v>
      </c>
      <c r="C5687" t="s">
        <v>13709</v>
      </c>
      <c r="D5687" t="s">
        <v>13710</v>
      </c>
      <c r="E5687" t="s">
        <v>1572</v>
      </c>
      <c r="F5687" t="s">
        <v>13688</v>
      </c>
      <c r="G5687" t="s">
        <v>7490</v>
      </c>
      <c r="H5687" s="2">
        <v>44844</v>
      </c>
      <c r="I5687" s="2">
        <v>44844</v>
      </c>
      <c r="J5687"/>
      <c r="K5687"/>
      <c r="L5687">
        <v>0.01</v>
      </c>
      <c r="M5687" t="s">
        <v>7484</v>
      </c>
      <c r="N5687" t="s">
        <v>3865</v>
      </c>
      <c r="O5687"/>
      <c r="P5687" t="s">
        <v>13689</v>
      </c>
      <c r="Q5687" t="s">
        <v>13690</v>
      </c>
      <c r="R5687" t="s">
        <v>15467</v>
      </c>
      <c r="S5687" t="s">
        <v>15436</v>
      </c>
      <c r="T5687" t="s">
        <v>15437</v>
      </c>
      <c r="U5687" t="s">
        <v>15437</v>
      </c>
      <c r="V5687">
        <v>0</v>
      </c>
    </row>
    <row r="5688" spans="1:22" x14ac:dyDescent="0.25">
      <c r="A5688" t="s">
        <v>1569</v>
      </c>
      <c r="B5688">
        <v>324839</v>
      </c>
      <c r="C5688" t="s">
        <v>14188</v>
      </c>
      <c r="D5688" t="s">
        <v>2273</v>
      </c>
      <c r="E5688" t="s">
        <v>1607</v>
      </c>
      <c r="F5688" t="s">
        <v>14189</v>
      </c>
      <c r="G5688" t="s">
        <v>14190</v>
      </c>
      <c r="H5688" s="2">
        <v>44844</v>
      </c>
      <c r="I5688" s="2">
        <v>44844</v>
      </c>
      <c r="J5688"/>
      <c r="K5688"/>
      <c r="L5688">
        <v>38</v>
      </c>
      <c r="M5688" t="s">
        <v>7484</v>
      </c>
      <c r="N5688" t="s">
        <v>1714</v>
      </c>
      <c r="O5688" t="s">
        <v>7120</v>
      </c>
      <c r="P5688" t="s">
        <v>14140</v>
      </c>
      <c r="Q5688" t="s">
        <v>14141</v>
      </c>
      <c r="R5688" t="s">
        <v>15431</v>
      </c>
      <c r="S5688" t="s">
        <v>15436</v>
      </c>
      <c r="T5688" t="s">
        <v>15437</v>
      </c>
      <c r="U5688" t="s">
        <v>15437</v>
      </c>
      <c r="V5688">
        <v>1</v>
      </c>
    </row>
    <row r="5689" spans="1:22" x14ac:dyDescent="0.25">
      <c r="A5689" t="s">
        <v>1569</v>
      </c>
      <c r="B5689">
        <v>325420</v>
      </c>
      <c r="C5689" t="s">
        <v>15206</v>
      </c>
      <c r="D5689" t="s">
        <v>15207</v>
      </c>
      <c r="E5689" t="s">
        <v>1607</v>
      </c>
      <c r="F5689" t="s">
        <v>15208</v>
      </c>
      <c r="G5689" t="s">
        <v>14309</v>
      </c>
      <c r="H5689" s="2">
        <v>44844</v>
      </c>
      <c r="I5689" s="2">
        <v>44844</v>
      </c>
      <c r="J5689"/>
      <c r="K5689"/>
      <c r="L5689">
        <v>38</v>
      </c>
      <c r="M5689" t="s">
        <v>7484</v>
      </c>
      <c r="N5689" t="s">
        <v>3865</v>
      </c>
      <c r="O5689" t="s">
        <v>7120</v>
      </c>
      <c r="P5689" t="s">
        <v>15160</v>
      </c>
      <c r="Q5689" t="s">
        <v>15161</v>
      </c>
      <c r="R5689" t="s">
        <v>15430</v>
      </c>
      <c r="S5689" t="s">
        <v>15436</v>
      </c>
      <c r="T5689" t="s">
        <v>15437</v>
      </c>
      <c r="U5689" t="s">
        <v>15437</v>
      </c>
      <c r="V5689">
        <v>1</v>
      </c>
    </row>
    <row r="5690" spans="1:22" x14ac:dyDescent="0.25">
      <c r="A5690" t="s">
        <v>1569</v>
      </c>
      <c r="B5690">
        <v>325562</v>
      </c>
      <c r="C5690" t="s">
        <v>1752</v>
      </c>
      <c r="D5690" t="s">
        <v>4302</v>
      </c>
      <c r="E5690" t="s">
        <v>1572</v>
      </c>
      <c r="F5690" t="s">
        <v>4267</v>
      </c>
      <c r="G5690" t="s">
        <v>4268</v>
      </c>
      <c r="H5690" s="2">
        <v>44844</v>
      </c>
      <c r="I5690" s="2">
        <v>44844</v>
      </c>
      <c r="J5690"/>
      <c r="K5690"/>
      <c r="L5690">
        <v>0.01</v>
      </c>
      <c r="M5690" t="s">
        <v>4269</v>
      </c>
      <c r="N5690" t="s">
        <v>1714</v>
      </c>
      <c r="O5690"/>
      <c r="P5690" t="s">
        <v>4270</v>
      </c>
      <c r="Q5690" t="s">
        <v>4271</v>
      </c>
      <c r="R5690" t="s">
        <v>15447</v>
      </c>
      <c r="S5690" t="s">
        <v>15436</v>
      </c>
      <c r="T5690" t="s">
        <v>15437</v>
      </c>
      <c r="U5690" t="s">
        <v>15437</v>
      </c>
      <c r="V5690">
        <v>0</v>
      </c>
    </row>
    <row r="5691" spans="1:22" x14ac:dyDescent="0.25">
      <c r="A5691" t="s">
        <v>1569</v>
      </c>
      <c r="B5691">
        <v>325537</v>
      </c>
      <c r="C5691" t="s">
        <v>4654</v>
      </c>
      <c r="D5691" t="s">
        <v>4655</v>
      </c>
      <c r="E5691" t="s">
        <v>1572</v>
      </c>
      <c r="F5691" t="s">
        <v>4616</v>
      </c>
      <c r="G5691" t="s">
        <v>4294</v>
      </c>
      <c r="H5691" s="2">
        <v>44844</v>
      </c>
      <c r="I5691" s="2">
        <v>44844</v>
      </c>
      <c r="J5691"/>
      <c r="K5691"/>
      <c r="L5691">
        <v>0.01</v>
      </c>
      <c r="M5691" t="s">
        <v>4269</v>
      </c>
      <c r="N5691" t="s">
        <v>1576</v>
      </c>
      <c r="O5691"/>
      <c r="P5691" t="s">
        <v>4617</v>
      </c>
      <c r="Q5691" t="s">
        <v>4618</v>
      </c>
      <c r="R5691" t="s">
        <v>15453</v>
      </c>
      <c r="S5691" t="s">
        <v>15436</v>
      </c>
      <c r="T5691" t="s">
        <v>15437</v>
      </c>
      <c r="U5691" t="s">
        <v>15437</v>
      </c>
      <c r="V5691">
        <v>0</v>
      </c>
    </row>
    <row r="5692" spans="1:22" x14ac:dyDescent="0.25">
      <c r="A5692" t="s">
        <v>1569</v>
      </c>
      <c r="B5692">
        <v>325406</v>
      </c>
      <c r="C5692" t="s">
        <v>4891</v>
      </c>
      <c r="D5692" t="s">
        <v>4892</v>
      </c>
      <c r="E5692" t="s">
        <v>1572</v>
      </c>
      <c r="F5692" t="s">
        <v>4867</v>
      </c>
      <c r="G5692" t="s">
        <v>4268</v>
      </c>
      <c r="H5692" s="2">
        <v>44844</v>
      </c>
      <c r="I5692" s="2">
        <v>44844</v>
      </c>
      <c r="J5692"/>
      <c r="K5692"/>
      <c r="L5692">
        <v>0.01</v>
      </c>
      <c r="M5692" t="s">
        <v>4269</v>
      </c>
      <c r="N5692" t="s">
        <v>3482</v>
      </c>
      <c r="O5692"/>
      <c r="P5692" t="s">
        <v>4868</v>
      </c>
      <c r="Q5692" t="s">
        <v>4869</v>
      </c>
      <c r="R5692" t="s">
        <v>15451</v>
      </c>
      <c r="S5692" t="s">
        <v>15436</v>
      </c>
      <c r="T5692" t="s">
        <v>15437</v>
      </c>
      <c r="U5692" t="s">
        <v>15437</v>
      </c>
      <c r="V5692">
        <v>0</v>
      </c>
    </row>
    <row r="5693" spans="1:22" x14ac:dyDescent="0.25">
      <c r="A5693" t="s">
        <v>1569</v>
      </c>
      <c r="B5693">
        <v>325543</v>
      </c>
      <c r="C5693" t="s">
        <v>2050</v>
      </c>
      <c r="D5693" t="s">
        <v>1687</v>
      </c>
      <c r="E5693" t="s">
        <v>1572</v>
      </c>
      <c r="F5693" t="s">
        <v>5302</v>
      </c>
      <c r="G5693" t="s">
        <v>4268</v>
      </c>
      <c r="H5693" s="2">
        <v>44844</v>
      </c>
      <c r="I5693" s="2">
        <v>44844</v>
      </c>
      <c r="J5693"/>
      <c r="K5693"/>
      <c r="L5693">
        <v>0.01</v>
      </c>
      <c r="M5693" t="s">
        <v>4269</v>
      </c>
      <c r="N5693" t="s">
        <v>3311</v>
      </c>
      <c r="O5693"/>
      <c r="P5693" t="s">
        <v>5298</v>
      </c>
      <c r="Q5693" t="s">
        <v>3398</v>
      </c>
      <c r="R5693" t="s">
        <v>15454</v>
      </c>
      <c r="S5693" t="s">
        <v>15436</v>
      </c>
      <c r="T5693" t="s">
        <v>15437</v>
      </c>
      <c r="U5693" t="s">
        <v>15437</v>
      </c>
      <c r="V5693">
        <v>0</v>
      </c>
    </row>
    <row r="5694" spans="1:22" x14ac:dyDescent="0.25">
      <c r="A5694" t="s">
        <v>1569</v>
      </c>
      <c r="B5694">
        <v>325407</v>
      </c>
      <c r="C5694" t="s">
        <v>3861</v>
      </c>
      <c r="D5694" t="s">
        <v>5507</v>
      </c>
      <c r="E5694" t="s">
        <v>1596</v>
      </c>
      <c r="F5694" t="s">
        <v>5488</v>
      </c>
      <c r="G5694" t="s">
        <v>4294</v>
      </c>
      <c r="H5694" s="2">
        <v>44844</v>
      </c>
      <c r="I5694" s="2">
        <v>44844</v>
      </c>
      <c r="J5694"/>
      <c r="K5694"/>
      <c r="L5694">
        <v>16</v>
      </c>
      <c r="M5694" t="s">
        <v>4269</v>
      </c>
      <c r="N5694" t="s">
        <v>1576</v>
      </c>
      <c r="O5694"/>
      <c r="P5694" t="s">
        <v>5485</v>
      </c>
      <c r="Q5694" t="s">
        <v>5486</v>
      </c>
      <c r="R5694" t="s">
        <v>15453</v>
      </c>
      <c r="S5694" t="s">
        <v>15436</v>
      </c>
      <c r="T5694" t="s">
        <v>15437</v>
      </c>
      <c r="U5694" t="s">
        <v>15437</v>
      </c>
      <c r="V5694">
        <v>0.42105263157894735</v>
      </c>
    </row>
    <row r="5695" spans="1:22" x14ac:dyDescent="0.25">
      <c r="A5695" t="s">
        <v>1569</v>
      </c>
      <c r="B5695">
        <v>325548</v>
      </c>
      <c r="C5695" t="s">
        <v>6100</v>
      </c>
      <c r="D5695" t="s">
        <v>2595</v>
      </c>
      <c r="E5695" t="s">
        <v>1596</v>
      </c>
      <c r="F5695" t="s">
        <v>6332</v>
      </c>
      <c r="G5695" t="s">
        <v>4294</v>
      </c>
      <c r="H5695" s="2">
        <v>44844</v>
      </c>
      <c r="I5695" s="2">
        <v>44844</v>
      </c>
      <c r="J5695"/>
      <c r="K5695"/>
      <c r="L5695">
        <v>19.5</v>
      </c>
      <c r="M5695" t="s">
        <v>4269</v>
      </c>
      <c r="N5695" t="s">
        <v>3865</v>
      </c>
      <c r="O5695"/>
      <c r="P5695" t="s">
        <v>6331</v>
      </c>
      <c r="Q5695" t="s">
        <v>3953</v>
      </c>
      <c r="R5695" t="s">
        <v>15450</v>
      </c>
      <c r="S5695" t="s">
        <v>15436</v>
      </c>
      <c r="T5695" t="s">
        <v>15437</v>
      </c>
      <c r="U5695" t="s">
        <v>15437</v>
      </c>
      <c r="V5695">
        <v>0.51315789473684215</v>
      </c>
    </row>
    <row r="5696" spans="1:22" x14ac:dyDescent="0.25">
      <c r="A5696" t="s">
        <v>1569</v>
      </c>
      <c r="B5696">
        <v>325129</v>
      </c>
      <c r="C5696" t="s">
        <v>3232</v>
      </c>
      <c r="D5696" t="s">
        <v>6728</v>
      </c>
      <c r="E5696" t="s">
        <v>1572</v>
      </c>
      <c r="F5696" t="s">
        <v>6710</v>
      </c>
      <c r="G5696" t="s">
        <v>4268</v>
      </c>
      <c r="H5696" s="2">
        <v>44844</v>
      </c>
      <c r="I5696" s="2">
        <v>44844</v>
      </c>
      <c r="J5696"/>
      <c r="K5696"/>
      <c r="L5696">
        <v>0.01</v>
      </c>
      <c r="M5696" t="s">
        <v>4269</v>
      </c>
      <c r="N5696" t="s">
        <v>4199</v>
      </c>
      <c r="O5696"/>
      <c r="P5696" t="s">
        <v>6711</v>
      </c>
      <c r="Q5696" t="s">
        <v>6712</v>
      </c>
      <c r="R5696" t="s">
        <v>15449</v>
      </c>
      <c r="S5696" t="s">
        <v>15436</v>
      </c>
      <c r="T5696" t="s">
        <v>15437</v>
      </c>
      <c r="U5696" t="s">
        <v>15437</v>
      </c>
      <c r="V5696">
        <v>0</v>
      </c>
    </row>
    <row r="5697" spans="1:22" x14ac:dyDescent="0.25">
      <c r="A5697" t="s">
        <v>1569</v>
      </c>
      <c r="B5697">
        <v>325493</v>
      </c>
      <c r="C5697" t="s">
        <v>4282</v>
      </c>
      <c r="D5697" t="s">
        <v>5225</v>
      </c>
      <c r="E5697" t="s">
        <v>1572</v>
      </c>
      <c r="F5697" t="s">
        <v>6710</v>
      </c>
      <c r="G5697" t="s">
        <v>4268</v>
      </c>
      <c r="H5697" s="2">
        <v>44844</v>
      </c>
      <c r="I5697" s="2">
        <v>44844</v>
      </c>
      <c r="J5697"/>
      <c r="K5697"/>
      <c r="L5697">
        <v>0.01</v>
      </c>
      <c r="M5697" t="s">
        <v>4269</v>
      </c>
      <c r="N5697" t="s">
        <v>4199</v>
      </c>
      <c r="O5697"/>
      <c r="P5697" t="s">
        <v>6711</v>
      </c>
      <c r="Q5697" t="s">
        <v>6712</v>
      </c>
      <c r="R5697" t="s">
        <v>15449</v>
      </c>
      <c r="S5697" t="s">
        <v>15436</v>
      </c>
      <c r="T5697" t="s">
        <v>15437</v>
      </c>
      <c r="U5697" t="s">
        <v>15437</v>
      </c>
      <c r="V5697">
        <v>0</v>
      </c>
    </row>
    <row r="5698" spans="1:22" x14ac:dyDescent="0.25">
      <c r="A5698" t="s">
        <v>1569</v>
      </c>
      <c r="B5698">
        <v>325454</v>
      </c>
      <c r="C5698" t="s">
        <v>1754</v>
      </c>
      <c r="D5698" t="s">
        <v>1817</v>
      </c>
      <c r="E5698" t="s">
        <v>1572</v>
      </c>
      <c r="F5698" t="s">
        <v>7995</v>
      </c>
      <c r="G5698" t="s">
        <v>7487</v>
      </c>
      <c r="H5698" s="2">
        <v>44843</v>
      </c>
      <c r="I5698" s="2">
        <v>44843</v>
      </c>
      <c r="J5698"/>
      <c r="K5698"/>
      <c r="L5698">
        <v>0.01</v>
      </c>
      <c r="M5698" t="s">
        <v>7484</v>
      </c>
      <c r="N5698" t="s">
        <v>1714</v>
      </c>
      <c r="O5698"/>
      <c r="P5698" t="s">
        <v>7996</v>
      </c>
      <c r="Q5698" t="s">
        <v>4271</v>
      </c>
      <c r="R5698" t="s">
        <v>15461</v>
      </c>
      <c r="S5698" t="s">
        <v>15436</v>
      </c>
      <c r="T5698" t="s">
        <v>15437</v>
      </c>
      <c r="U5698" t="s">
        <v>15437</v>
      </c>
      <c r="V5698">
        <v>0</v>
      </c>
    </row>
    <row r="5699" spans="1:22" x14ac:dyDescent="0.25">
      <c r="A5699" t="s">
        <v>1569</v>
      </c>
      <c r="B5699">
        <v>325468</v>
      </c>
      <c r="C5699" t="s">
        <v>4203</v>
      </c>
      <c r="D5699" t="s">
        <v>8291</v>
      </c>
      <c r="E5699" t="s">
        <v>1572</v>
      </c>
      <c r="F5699" t="s">
        <v>10616</v>
      </c>
      <c r="G5699" t="s">
        <v>7494</v>
      </c>
      <c r="H5699" s="2">
        <v>44843</v>
      </c>
      <c r="I5699" s="2">
        <v>44843</v>
      </c>
      <c r="J5699"/>
      <c r="K5699"/>
      <c r="L5699">
        <v>0.01</v>
      </c>
      <c r="M5699" t="s">
        <v>7484</v>
      </c>
      <c r="N5699" t="s">
        <v>1576</v>
      </c>
      <c r="O5699"/>
      <c r="P5699" t="s">
        <v>10607</v>
      </c>
      <c r="Q5699" t="s">
        <v>10608</v>
      </c>
      <c r="R5699" t="s">
        <v>15464</v>
      </c>
      <c r="S5699" t="s">
        <v>15436</v>
      </c>
      <c r="T5699" t="s">
        <v>15437</v>
      </c>
      <c r="U5699" t="s">
        <v>15437</v>
      </c>
      <c r="V5699">
        <v>0</v>
      </c>
    </row>
    <row r="5700" spans="1:22" x14ac:dyDescent="0.25">
      <c r="A5700" t="s">
        <v>1569</v>
      </c>
      <c r="B5700">
        <v>325460</v>
      </c>
      <c r="C5700" t="s">
        <v>1918</v>
      </c>
      <c r="D5700" t="s">
        <v>5471</v>
      </c>
      <c r="E5700" t="s">
        <v>1572</v>
      </c>
      <c r="F5700" t="s">
        <v>5448</v>
      </c>
      <c r="G5700" t="s">
        <v>4268</v>
      </c>
      <c r="H5700" s="2">
        <v>44843</v>
      </c>
      <c r="I5700" s="2">
        <v>44843</v>
      </c>
      <c r="J5700"/>
      <c r="K5700"/>
      <c r="L5700">
        <v>0.01</v>
      </c>
      <c r="M5700" t="s">
        <v>4269</v>
      </c>
      <c r="N5700" t="s">
        <v>3482</v>
      </c>
      <c r="O5700"/>
      <c r="P5700" t="s">
        <v>5449</v>
      </c>
      <c r="Q5700" t="s">
        <v>3750</v>
      </c>
      <c r="R5700" t="s">
        <v>15451</v>
      </c>
      <c r="S5700" t="s">
        <v>15436</v>
      </c>
      <c r="T5700" t="s">
        <v>15437</v>
      </c>
      <c r="U5700" t="s">
        <v>15437</v>
      </c>
      <c r="V5700">
        <v>0</v>
      </c>
    </row>
    <row r="5701" spans="1:22" x14ac:dyDescent="0.25">
      <c r="A5701" t="s">
        <v>1569</v>
      </c>
      <c r="B5701">
        <v>325419</v>
      </c>
      <c r="C5701" t="s">
        <v>1636</v>
      </c>
      <c r="D5701" t="s">
        <v>8807</v>
      </c>
      <c r="E5701" t="s">
        <v>1596</v>
      </c>
      <c r="F5701" t="s">
        <v>8762</v>
      </c>
      <c r="G5701" t="s">
        <v>7490</v>
      </c>
      <c r="H5701" s="2">
        <v>44842</v>
      </c>
      <c r="I5701" s="2">
        <v>45789</v>
      </c>
      <c r="J5701"/>
      <c r="K5701"/>
      <c r="L5701">
        <v>28.5</v>
      </c>
      <c r="M5701" t="s">
        <v>7484</v>
      </c>
      <c r="N5701" t="s">
        <v>3865</v>
      </c>
      <c r="O5701"/>
      <c r="P5701" t="s">
        <v>8763</v>
      </c>
      <c r="Q5701" t="s">
        <v>4424</v>
      </c>
      <c r="R5701" t="s">
        <v>15467</v>
      </c>
      <c r="S5701" t="s">
        <v>15436</v>
      </c>
      <c r="T5701" t="s">
        <v>15437</v>
      </c>
      <c r="U5701" t="s">
        <v>15437</v>
      </c>
      <c r="V5701">
        <v>0.75</v>
      </c>
    </row>
    <row r="5702" spans="1:22" x14ac:dyDescent="0.25">
      <c r="A5702" t="s">
        <v>1569</v>
      </c>
      <c r="B5702">
        <v>325515</v>
      </c>
      <c r="C5702" t="s">
        <v>2637</v>
      </c>
      <c r="D5702" t="s">
        <v>4011</v>
      </c>
      <c r="E5702" t="s">
        <v>1572</v>
      </c>
      <c r="F5702" t="s">
        <v>13245</v>
      </c>
      <c r="G5702" t="s">
        <v>7490</v>
      </c>
      <c r="H5702" s="2">
        <v>44842</v>
      </c>
      <c r="I5702" s="2">
        <v>44842</v>
      </c>
      <c r="J5702"/>
      <c r="K5702"/>
      <c r="L5702">
        <v>0.01</v>
      </c>
      <c r="M5702" t="s">
        <v>7484</v>
      </c>
      <c r="N5702" t="s">
        <v>3865</v>
      </c>
      <c r="O5702"/>
      <c r="P5702" t="s">
        <v>13243</v>
      </c>
      <c r="Q5702" t="s">
        <v>5886</v>
      </c>
      <c r="R5702" t="s">
        <v>15463</v>
      </c>
      <c r="S5702" t="s">
        <v>15436</v>
      </c>
      <c r="T5702" t="s">
        <v>15437</v>
      </c>
      <c r="U5702" t="s">
        <v>15437</v>
      </c>
      <c r="V5702">
        <v>0</v>
      </c>
    </row>
    <row r="5703" spans="1:22" x14ac:dyDescent="0.25">
      <c r="A5703" t="s">
        <v>1569</v>
      </c>
      <c r="B5703">
        <v>325446</v>
      </c>
      <c r="C5703" t="s">
        <v>2269</v>
      </c>
      <c r="D5703" t="s">
        <v>13582</v>
      </c>
      <c r="E5703" t="s">
        <v>1572</v>
      </c>
      <c r="F5703" t="s">
        <v>13562</v>
      </c>
      <c r="G5703" t="s">
        <v>7490</v>
      </c>
      <c r="H5703" s="2">
        <v>44842</v>
      </c>
      <c r="I5703" s="2">
        <v>44842</v>
      </c>
      <c r="J5703"/>
      <c r="K5703"/>
      <c r="L5703">
        <v>0.01</v>
      </c>
      <c r="M5703" t="s">
        <v>7484</v>
      </c>
      <c r="N5703" t="s">
        <v>4199</v>
      </c>
      <c r="O5703"/>
      <c r="P5703" t="s">
        <v>13563</v>
      </c>
      <c r="Q5703" t="s">
        <v>6431</v>
      </c>
      <c r="R5703" t="s">
        <v>15449</v>
      </c>
      <c r="S5703" t="s">
        <v>15436</v>
      </c>
      <c r="T5703" t="s">
        <v>15437</v>
      </c>
      <c r="U5703" t="s">
        <v>15437</v>
      </c>
      <c r="V5703">
        <v>0</v>
      </c>
    </row>
    <row r="5704" spans="1:22" x14ac:dyDescent="0.25">
      <c r="A5704" t="s">
        <v>1569</v>
      </c>
      <c r="B5704">
        <v>325541</v>
      </c>
      <c r="C5704" t="s">
        <v>2269</v>
      </c>
      <c r="D5704" t="s">
        <v>13583</v>
      </c>
      <c r="E5704" t="s">
        <v>1596</v>
      </c>
      <c r="F5704" t="s">
        <v>13562</v>
      </c>
      <c r="G5704" t="s">
        <v>7490</v>
      </c>
      <c r="H5704" s="2">
        <v>44842</v>
      </c>
      <c r="I5704" s="2">
        <v>44842</v>
      </c>
      <c r="J5704"/>
      <c r="K5704"/>
      <c r="L5704">
        <v>3.25</v>
      </c>
      <c r="M5704" t="s">
        <v>7484</v>
      </c>
      <c r="N5704" t="s">
        <v>4199</v>
      </c>
      <c r="O5704"/>
      <c r="P5704" t="s">
        <v>13563</v>
      </c>
      <c r="Q5704" t="s">
        <v>6431</v>
      </c>
      <c r="R5704" t="s">
        <v>15449</v>
      </c>
      <c r="S5704" t="s">
        <v>15436</v>
      </c>
      <c r="T5704" t="s">
        <v>15437</v>
      </c>
      <c r="U5704" t="s">
        <v>15437</v>
      </c>
      <c r="V5704">
        <v>8.5526315789473686E-2</v>
      </c>
    </row>
    <row r="5705" spans="1:22" x14ac:dyDescent="0.25">
      <c r="A5705" t="s">
        <v>1569</v>
      </c>
      <c r="B5705">
        <v>325472</v>
      </c>
      <c r="C5705" t="s">
        <v>2714</v>
      </c>
      <c r="D5705" t="s">
        <v>8902</v>
      </c>
      <c r="E5705" t="s">
        <v>1572</v>
      </c>
      <c r="F5705" t="s">
        <v>13833</v>
      </c>
      <c r="G5705" t="s">
        <v>7490</v>
      </c>
      <c r="H5705" s="2">
        <v>44842</v>
      </c>
      <c r="I5705" s="2">
        <v>44842</v>
      </c>
      <c r="J5705"/>
      <c r="K5705"/>
      <c r="L5705">
        <v>0.01</v>
      </c>
      <c r="M5705" t="s">
        <v>7484</v>
      </c>
      <c r="N5705" t="s">
        <v>3865</v>
      </c>
      <c r="O5705"/>
      <c r="P5705" t="s">
        <v>13834</v>
      </c>
      <c r="Q5705" t="s">
        <v>13835</v>
      </c>
      <c r="R5705" t="s">
        <v>15463</v>
      </c>
      <c r="S5705" t="s">
        <v>15436</v>
      </c>
      <c r="T5705" t="s">
        <v>15437</v>
      </c>
      <c r="U5705" t="s">
        <v>15437</v>
      </c>
      <c r="V5705">
        <v>0</v>
      </c>
    </row>
    <row r="5706" spans="1:22" x14ac:dyDescent="0.25">
      <c r="A5706" t="s">
        <v>1569</v>
      </c>
      <c r="B5706">
        <v>325450</v>
      </c>
      <c r="C5706" t="s">
        <v>3488</v>
      </c>
      <c r="D5706" t="s">
        <v>3785</v>
      </c>
      <c r="E5706" t="s">
        <v>1607</v>
      </c>
      <c r="F5706" t="s">
        <v>5414</v>
      </c>
      <c r="G5706" t="s">
        <v>4294</v>
      </c>
      <c r="H5706" s="2">
        <v>44842</v>
      </c>
      <c r="I5706" s="2">
        <v>45761</v>
      </c>
      <c r="J5706"/>
      <c r="K5706"/>
      <c r="L5706">
        <v>38</v>
      </c>
      <c r="M5706" t="s">
        <v>4269</v>
      </c>
      <c r="N5706" t="s">
        <v>3482</v>
      </c>
      <c r="O5706"/>
      <c r="P5706" t="s">
        <v>5409</v>
      </c>
      <c r="Q5706" t="s">
        <v>5410</v>
      </c>
      <c r="R5706" t="s">
        <v>15450</v>
      </c>
      <c r="S5706" t="s">
        <v>15436</v>
      </c>
      <c r="T5706" t="s">
        <v>15437</v>
      </c>
      <c r="U5706" t="s">
        <v>15437</v>
      </c>
      <c r="V5706">
        <v>1</v>
      </c>
    </row>
    <row r="5707" spans="1:22" x14ac:dyDescent="0.25">
      <c r="A5707" t="s">
        <v>1569</v>
      </c>
      <c r="B5707">
        <v>325433</v>
      </c>
      <c r="C5707" t="s">
        <v>1656</v>
      </c>
      <c r="D5707" t="s">
        <v>5472</v>
      </c>
      <c r="E5707" t="s">
        <v>1572</v>
      </c>
      <c r="F5707" t="s">
        <v>5462</v>
      </c>
      <c r="G5707" t="s">
        <v>4294</v>
      </c>
      <c r="H5707" s="2">
        <v>44842</v>
      </c>
      <c r="I5707" s="2">
        <v>44842</v>
      </c>
      <c r="J5707"/>
      <c r="K5707"/>
      <c r="L5707">
        <v>0.01</v>
      </c>
      <c r="M5707" t="s">
        <v>4269</v>
      </c>
      <c r="N5707" t="s">
        <v>3482</v>
      </c>
      <c r="O5707"/>
      <c r="P5707" t="s">
        <v>5449</v>
      </c>
      <c r="Q5707" t="s">
        <v>3750</v>
      </c>
      <c r="R5707" t="s">
        <v>15451</v>
      </c>
      <c r="S5707" t="s">
        <v>15436</v>
      </c>
      <c r="T5707" t="s">
        <v>15437</v>
      </c>
      <c r="U5707" t="s">
        <v>15437</v>
      </c>
      <c r="V5707">
        <v>0</v>
      </c>
    </row>
    <row r="5708" spans="1:22" x14ac:dyDescent="0.25">
      <c r="A5708" t="s">
        <v>1569</v>
      </c>
      <c r="B5708">
        <v>325463</v>
      </c>
      <c r="C5708" t="s">
        <v>2941</v>
      </c>
      <c r="D5708" t="s">
        <v>5719</v>
      </c>
      <c r="E5708" t="s">
        <v>1572</v>
      </c>
      <c r="F5708" t="s">
        <v>5702</v>
      </c>
      <c r="G5708" t="s">
        <v>4268</v>
      </c>
      <c r="H5708" s="2">
        <v>44842</v>
      </c>
      <c r="I5708" s="2">
        <v>44842</v>
      </c>
      <c r="J5708"/>
      <c r="K5708"/>
      <c r="L5708">
        <v>0.01</v>
      </c>
      <c r="M5708" t="s">
        <v>4269</v>
      </c>
      <c r="N5708" t="s">
        <v>1714</v>
      </c>
      <c r="O5708"/>
      <c r="P5708" t="s">
        <v>5703</v>
      </c>
      <c r="Q5708" t="s">
        <v>5704</v>
      </c>
      <c r="R5708" t="s">
        <v>15447</v>
      </c>
      <c r="S5708" t="s">
        <v>15436</v>
      </c>
      <c r="T5708" t="s">
        <v>15437</v>
      </c>
      <c r="U5708" t="s">
        <v>15437</v>
      </c>
      <c r="V5708">
        <v>0</v>
      </c>
    </row>
    <row r="5709" spans="1:22" x14ac:dyDescent="0.25">
      <c r="A5709" t="s">
        <v>1569</v>
      </c>
      <c r="B5709">
        <v>325807</v>
      </c>
      <c r="C5709" t="s">
        <v>2115</v>
      </c>
      <c r="D5709" t="s">
        <v>5397</v>
      </c>
      <c r="E5709" t="s">
        <v>1572</v>
      </c>
      <c r="F5709" t="s">
        <v>5702</v>
      </c>
      <c r="G5709" t="s">
        <v>4268</v>
      </c>
      <c r="H5709" s="2">
        <v>44842</v>
      </c>
      <c r="I5709" s="2">
        <v>44842</v>
      </c>
      <c r="J5709"/>
      <c r="K5709"/>
      <c r="L5709">
        <v>0.01</v>
      </c>
      <c r="M5709" t="s">
        <v>4269</v>
      </c>
      <c r="N5709" t="s">
        <v>1714</v>
      </c>
      <c r="O5709"/>
      <c r="P5709" t="s">
        <v>5703</v>
      </c>
      <c r="Q5709" t="s">
        <v>5704</v>
      </c>
      <c r="R5709" t="s">
        <v>15447</v>
      </c>
      <c r="S5709" t="s">
        <v>15436</v>
      </c>
      <c r="T5709" t="s">
        <v>15437</v>
      </c>
      <c r="U5709" t="s">
        <v>15437</v>
      </c>
      <c r="V5709">
        <v>0</v>
      </c>
    </row>
    <row r="5710" spans="1:22" x14ac:dyDescent="0.25">
      <c r="A5710" t="s">
        <v>1569</v>
      </c>
      <c r="B5710">
        <v>325467</v>
      </c>
      <c r="C5710" t="s">
        <v>1910</v>
      </c>
      <c r="D5710" t="s">
        <v>6151</v>
      </c>
      <c r="E5710" t="s">
        <v>1572</v>
      </c>
      <c r="F5710" t="s">
        <v>6134</v>
      </c>
      <c r="G5710" t="s">
        <v>4268</v>
      </c>
      <c r="H5710" s="2">
        <v>44842</v>
      </c>
      <c r="I5710" s="2">
        <v>44842</v>
      </c>
      <c r="J5710"/>
      <c r="K5710"/>
      <c r="L5710">
        <v>0.01</v>
      </c>
      <c r="M5710" t="s">
        <v>4269</v>
      </c>
      <c r="N5710" t="s">
        <v>3865</v>
      </c>
      <c r="O5710"/>
      <c r="P5710" t="s">
        <v>6135</v>
      </c>
      <c r="Q5710" t="s">
        <v>6136</v>
      </c>
      <c r="R5710" t="s">
        <v>15452</v>
      </c>
      <c r="S5710" t="s">
        <v>15436</v>
      </c>
      <c r="T5710" t="s">
        <v>15437</v>
      </c>
      <c r="U5710" t="s">
        <v>15437</v>
      </c>
      <c r="V5710">
        <v>0</v>
      </c>
    </row>
    <row r="5711" spans="1:22" x14ac:dyDescent="0.25">
      <c r="A5711" t="s">
        <v>1569</v>
      </c>
      <c r="B5711">
        <v>325448</v>
      </c>
      <c r="C5711" t="s">
        <v>6126</v>
      </c>
      <c r="D5711" t="s">
        <v>1876</v>
      </c>
      <c r="E5711" t="s">
        <v>1572</v>
      </c>
      <c r="F5711" t="s">
        <v>6572</v>
      </c>
      <c r="G5711" t="s">
        <v>4294</v>
      </c>
      <c r="H5711" s="2">
        <v>44842</v>
      </c>
      <c r="I5711" s="2">
        <v>44842</v>
      </c>
      <c r="J5711"/>
      <c r="K5711"/>
      <c r="L5711">
        <v>0.01</v>
      </c>
      <c r="M5711" t="s">
        <v>4269</v>
      </c>
      <c r="N5711" t="s">
        <v>4199</v>
      </c>
      <c r="O5711"/>
      <c r="P5711" t="s">
        <v>6566</v>
      </c>
      <c r="Q5711" t="s">
        <v>6567</v>
      </c>
      <c r="R5711" t="s">
        <v>15449</v>
      </c>
      <c r="S5711" t="s">
        <v>15436</v>
      </c>
      <c r="T5711" t="s">
        <v>15437</v>
      </c>
      <c r="U5711" t="s">
        <v>15437</v>
      </c>
      <c r="V5711">
        <v>0</v>
      </c>
    </row>
    <row r="5712" spans="1:22" x14ac:dyDescent="0.25">
      <c r="A5712" t="s">
        <v>1569</v>
      </c>
      <c r="B5712">
        <v>325688</v>
      </c>
      <c r="C5712" t="s">
        <v>3799</v>
      </c>
      <c r="D5712" t="s">
        <v>6812</v>
      </c>
      <c r="E5712" t="s">
        <v>1596</v>
      </c>
      <c r="F5712" t="s">
        <v>6799</v>
      </c>
      <c r="G5712" t="s">
        <v>4294</v>
      </c>
      <c r="H5712" s="2">
        <v>44842</v>
      </c>
      <c r="I5712" s="2">
        <v>45033</v>
      </c>
      <c r="J5712"/>
      <c r="K5712"/>
      <c r="L5712">
        <v>30</v>
      </c>
      <c r="M5712" t="s">
        <v>4269</v>
      </c>
      <c r="N5712" t="s">
        <v>4199</v>
      </c>
      <c r="O5712"/>
      <c r="P5712" t="s">
        <v>6796</v>
      </c>
      <c r="Q5712" t="s">
        <v>6797</v>
      </c>
      <c r="R5712" t="s">
        <v>15449</v>
      </c>
      <c r="S5712" t="s">
        <v>15436</v>
      </c>
      <c r="T5712" t="s">
        <v>15437</v>
      </c>
      <c r="U5712" t="s">
        <v>15437</v>
      </c>
      <c r="V5712">
        <v>0.78947368421052633</v>
      </c>
    </row>
    <row r="5713" spans="1:22" x14ac:dyDescent="0.25">
      <c r="A5713" t="s">
        <v>1569</v>
      </c>
      <c r="B5713">
        <v>325401</v>
      </c>
      <c r="C5713" t="s">
        <v>2269</v>
      </c>
      <c r="D5713" t="s">
        <v>7933</v>
      </c>
      <c r="E5713" t="s">
        <v>1572</v>
      </c>
      <c r="F5713" t="s">
        <v>7902</v>
      </c>
      <c r="G5713" t="s">
        <v>7490</v>
      </c>
      <c r="H5713" s="2">
        <v>44841</v>
      </c>
      <c r="I5713" s="2">
        <v>44841</v>
      </c>
      <c r="J5713"/>
      <c r="K5713"/>
      <c r="L5713">
        <v>0.01</v>
      </c>
      <c r="M5713" t="s">
        <v>7484</v>
      </c>
      <c r="N5713" t="s">
        <v>3311</v>
      </c>
      <c r="O5713"/>
      <c r="P5713" t="s">
        <v>7903</v>
      </c>
      <c r="Q5713" t="s">
        <v>3398</v>
      </c>
      <c r="R5713" t="s">
        <v>15463</v>
      </c>
      <c r="S5713" t="s">
        <v>15436</v>
      </c>
      <c r="T5713" t="s">
        <v>15437</v>
      </c>
      <c r="U5713" t="s">
        <v>15437</v>
      </c>
      <c r="V5713">
        <v>0</v>
      </c>
    </row>
    <row r="5714" spans="1:22" x14ac:dyDescent="0.25">
      <c r="A5714" t="s">
        <v>1569</v>
      </c>
      <c r="B5714">
        <v>325414</v>
      </c>
      <c r="C5714" t="s">
        <v>9212</v>
      </c>
      <c r="D5714" t="s">
        <v>9213</v>
      </c>
      <c r="E5714" t="s">
        <v>1572</v>
      </c>
      <c r="F5714" t="s">
        <v>9153</v>
      </c>
      <c r="G5714" t="s">
        <v>7490</v>
      </c>
      <c r="H5714" s="2">
        <v>44841</v>
      </c>
      <c r="I5714" s="2">
        <v>44841</v>
      </c>
      <c r="J5714"/>
      <c r="K5714"/>
      <c r="L5714">
        <v>0.01</v>
      </c>
      <c r="M5714" t="s">
        <v>7484</v>
      </c>
      <c r="N5714" t="s">
        <v>3482</v>
      </c>
      <c r="O5714"/>
      <c r="P5714" t="s">
        <v>9154</v>
      </c>
      <c r="Q5714" t="s">
        <v>9155</v>
      </c>
      <c r="R5714" t="s">
        <v>15465</v>
      </c>
      <c r="S5714" t="s">
        <v>15436</v>
      </c>
      <c r="T5714" t="s">
        <v>15437</v>
      </c>
      <c r="U5714" t="s">
        <v>15437</v>
      </c>
      <c r="V5714">
        <v>0</v>
      </c>
    </row>
    <row r="5715" spans="1:22" x14ac:dyDescent="0.25">
      <c r="A5715" t="s">
        <v>1569</v>
      </c>
      <c r="B5715">
        <v>325956</v>
      </c>
      <c r="C5715" t="s">
        <v>1775</v>
      </c>
      <c r="D5715" t="s">
        <v>9000</v>
      </c>
      <c r="E5715" t="s">
        <v>1572</v>
      </c>
      <c r="F5715" t="s">
        <v>11956</v>
      </c>
      <c r="G5715" t="s">
        <v>7490</v>
      </c>
      <c r="H5715" s="2">
        <v>44841</v>
      </c>
      <c r="I5715" s="2">
        <v>44841</v>
      </c>
      <c r="J5715"/>
      <c r="K5715"/>
      <c r="L5715">
        <v>0.01</v>
      </c>
      <c r="M5715" t="s">
        <v>7484</v>
      </c>
      <c r="N5715" t="s">
        <v>3865</v>
      </c>
      <c r="O5715"/>
      <c r="P5715" t="s">
        <v>11957</v>
      </c>
      <c r="Q5715" t="s">
        <v>4910</v>
      </c>
      <c r="R5715" t="s">
        <v>15463</v>
      </c>
      <c r="S5715" t="s">
        <v>15436</v>
      </c>
      <c r="T5715" t="s">
        <v>15437</v>
      </c>
      <c r="U5715" t="s">
        <v>15437</v>
      </c>
      <c r="V5715">
        <v>0</v>
      </c>
    </row>
    <row r="5716" spans="1:22" x14ac:dyDescent="0.25">
      <c r="A5716" t="s">
        <v>1569</v>
      </c>
      <c r="B5716">
        <v>325442</v>
      </c>
      <c r="C5716" t="s">
        <v>3380</v>
      </c>
      <c r="D5716" t="s">
        <v>2198</v>
      </c>
      <c r="E5716" t="s">
        <v>1572</v>
      </c>
      <c r="F5716" t="s">
        <v>12183</v>
      </c>
      <c r="G5716" t="s">
        <v>7490</v>
      </c>
      <c r="H5716" s="2">
        <v>44841</v>
      </c>
      <c r="I5716" s="2">
        <v>44841</v>
      </c>
      <c r="J5716"/>
      <c r="K5716"/>
      <c r="L5716">
        <v>0.01</v>
      </c>
      <c r="M5716" t="s">
        <v>7484</v>
      </c>
      <c r="N5716" t="s">
        <v>3865</v>
      </c>
      <c r="O5716"/>
      <c r="P5716" t="s">
        <v>12181</v>
      </c>
      <c r="Q5716" t="s">
        <v>6091</v>
      </c>
      <c r="R5716" t="s">
        <v>15463</v>
      </c>
      <c r="S5716" t="s">
        <v>15436</v>
      </c>
      <c r="T5716" t="s">
        <v>15437</v>
      </c>
      <c r="U5716" t="s">
        <v>15437</v>
      </c>
      <c r="V5716">
        <v>0</v>
      </c>
    </row>
    <row r="5717" spans="1:22" x14ac:dyDescent="0.25">
      <c r="A5717" t="s">
        <v>1569</v>
      </c>
      <c r="B5717">
        <v>325431</v>
      </c>
      <c r="C5717" t="s">
        <v>2255</v>
      </c>
      <c r="D5717" t="s">
        <v>3532</v>
      </c>
      <c r="E5717" t="s">
        <v>1596</v>
      </c>
      <c r="F5717" t="s">
        <v>12241</v>
      </c>
      <c r="G5717" t="s">
        <v>7490</v>
      </c>
      <c r="H5717" s="2">
        <v>44841</v>
      </c>
      <c r="I5717" s="2">
        <v>44841</v>
      </c>
      <c r="J5717"/>
      <c r="K5717"/>
      <c r="L5717">
        <v>25.5</v>
      </c>
      <c r="M5717" t="s">
        <v>7484</v>
      </c>
      <c r="N5717" t="s">
        <v>3865</v>
      </c>
      <c r="O5717"/>
      <c r="P5717" t="s">
        <v>12242</v>
      </c>
      <c r="Q5717" t="s">
        <v>5601</v>
      </c>
      <c r="R5717" t="s">
        <v>15467</v>
      </c>
      <c r="S5717" t="s">
        <v>15436</v>
      </c>
      <c r="T5717" t="s">
        <v>15437</v>
      </c>
      <c r="U5717" t="s">
        <v>15437</v>
      </c>
      <c r="V5717">
        <v>0.67105263157894735</v>
      </c>
    </row>
    <row r="5718" spans="1:22" x14ac:dyDescent="0.25">
      <c r="A5718" t="s">
        <v>1569</v>
      </c>
      <c r="B5718">
        <v>325427</v>
      </c>
      <c r="C5718" t="s">
        <v>2135</v>
      </c>
      <c r="D5718" t="s">
        <v>13272</v>
      </c>
      <c r="E5718" t="s">
        <v>1596</v>
      </c>
      <c r="F5718" t="s">
        <v>13245</v>
      </c>
      <c r="G5718" t="s">
        <v>7490</v>
      </c>
      <c r="H5718" s="2">
        <v>44841</v>
      </c>
      <c r="I5718" s="2">
        <v>45719</v>
      </c>
      <c r="J5718"/>
      <c r="K5718"/>
      <c r="L5718">
        <v>21.5</v>
      </c>
      <c r="M5718" t="s">
        <v>7484</v>
      </c>
      <c r="N5718" t="s">
        <v>3865</v>
      </c>
      <c r="O5718"/>
      <c r="P5718" t="s">
        <v>13243</v>
      </c>
      <c r="Q5718" t="s">
        <v>5886</v>
      </c>
      <c r="R5718" t="s">
        <v>15463</v>
      </c>
      <c r="S5718" t="s">
        <v>15436</v>
      </c>
      <c r="T5718" t="s">
        <v>15437</v>
      </c>
      <c r="U5718" t="s">
        <v>15437</v>
      </c>
      <c r="V5718">
        <v>0.56578947368421051</v>
      </c>
    </row>
    <row r="5719" spans="1:22" x14ac:dyDescent="0.25">
      <c r="A5719" t="s">
        <v>1569</v>
      </c>
      <c r="B5719">
        <v>324998</v>
      </c>
      <c r="C5719" t="s">
        <v>14365</v>
      </c>
      <c r="D5719" t="s">
        <v>14366</v>
      </c>
      <c r="E5719" t="s">
        <v>1607</v>
      </c>
      <c r="F5719" t="s">
        <v>14367</v>
      </c>
      <c r="G5719" t="s">
        <v>14368</v>
      </c>
      <c r="H5719" s="2">
        <v>44841</v>
      </c>
      <c r="I5719" s="2">
        <v>44841</v>
      </c>
      <c r="J5719"/>
      <c r="K5719"/>
      <c r="L5719">
        <v>38</v>
      </c>
      <c r="M5719" t="s">
        <v>7484</v>
      </c>
      <c r="N5719" t="s">
        <v>1714</v>
      </c>
      <c r="O5719" t="s">
        <v>7120</v>
      </c>
      <c r="P5719" t="s">
        <v>14320</v>
      </c>
      <c r="Q5719" t="s">
        <v>17</v>
      </c>
      <c r="R5719" t="s">
        <v>17</v>
      </c>
      <c r="S5719" t="s">
        <v>15436</v>
      </c>
      <c r="T5719" t="s">
        <v>15437</v>
      </c>
      <c r="U5719" t="s">
        <v>15437</v>
      </c>
      <c r="V5719">
        <v>1</v>
      </c>
    </row>
    <row r="5720" spans="1:22" x14ac:dyDescent="0.25">
      <c r="A5720" t="s">
        <v>1569</v>
      </c>
      <c r="B5720">
        <v>325428</v>
      </c>
      <c r="C5720" t="s">
        <v>5926</v>
      </c>
      <c r="D5720" t="s">
        <v>1719</v>
      </c>
      <c r="E5720" t="s">
        <v>1572</v>
      </c>
      <c r="F5720" t="s">
        <v>5916</v>
      </c>
      <c r="G5720" t="s">
        <v>4268</v>
      </c>
      <c r="H5720" s="2">
        <v>44841</v>
      </c>
      <c r="I5720" s="2">
        <v>44841</v>
      </c>
      <c r="J5720"/>
      <c r="K5720"/>
      <c r="L5720">
        <v>0.01</v>
      </c>
      <c r="M5720" t="s">
        <v>4269</v>
      </c>
      <c r="N5720" t="s">
        <v>3865</v>
      </c>
      <c r="O5720"/>
      <c r="P5720" t="s">
        <v>5917</v>
      </c>
      <c r="Q5720" t="s">
        <v>3978</v>
      </c>
      <c r="R5720" t="s">
        <v>15450</v>
      </c>
      <c r="S5720" t="s">
        <v>15436</v>
      </c>
      <c r="T5720" t="s">
        <v>15437</v>
      </c>
      <c r="U5720" t="s">
        <v>15437</v>
      </c>
      <c r="V5720">
        <v>0</v>
      </c>
    </row>
    <row r="5721" spans="1:22" x14ac:dyDescent="0.25">
      <c r="A5721" t="s">
        <v>1569</v>
      </c>
      <c r="B5721">
        <v>325412</v>
      </c>
      <c r="C5721" t="s">
        <v>3403</v>
      </c>
      <c r="D5721" t="s">
        <v>9308</v>
      </c>
      <c r="E5721" t="s">
        <v>1572</v>
      </c>
      <c r="F5721" t="s">
        <v>9315</v>
      </c>
      <c r="G5721" t="s">
        <v>7490</v>
      </c>
      <c r="H5721" s="2">
        <v>44840</v>
      </c>
      <c r="I5721" s="2">
        <v>44840</v>
      </c>
      <c r="J5721"/>
      <c r="K5721"/>
      <c r="L5721">
        <v>0.01</v>
      </c>
      <c r="M5721" t="s">
        <v>7484</v>
      </c>
      <c r="N5721" t="s">
        <v>1576</v>
      </c>
      <c r="O5721"/>
      <c r="P5721" t="s">
        <v>9294</v>
      </c>
      <c r="Q5721" t="s">
        <v>6671</v>
      </c>
      <c r="R5721" t="s">
        <v>15464</v>
      </c>
      <c r="S5721" t="s">
        <v>15436</v>
      </c>
      <c r="T5721" t="s">
        <v>15437</v>
      </c>
      <c r="U5721" t="s">
        <v>15437</v>
      </c>
      <c r="V5721">
        <v>0</v>
      </c>
    </row>
    <row r="5722" spans="1:22" x14ac:dyDescent="0.25">
      <c r="A5722" t="s">
        <v>1569</v>
      </c>
      <c r="B5722">
        <v>325379</v>
      </c>
      <c r="C5722" t="s">
        <v>1930</v>
      </c>
      <c r="D5722" t="s">
        <v>3644</v>
      </c>
      <c r="E5722" t="s">
        <v>1572</v>
      </c>
      <c r="F5722" t="s">
        <v>11614</v>
      </c>
      <c r="G5722" t="s">
        <v>7490</v>
      </c>
      <c r="H5722" s="2">
        <v>44840</v>
      </c>
      <c r="I5722" s="2">
        <v>44840</v>
      </c>
      <c r="J5722"/>
      <c r="K5722"/>
      <c r="L5722">
        <v>0.01</v>
      </c>
      <c r="M5722" t="s">
        <v>7484</v>
      </c>
      <c r="N5722" t="s">
        <v>3311</v>
      </c>
      <c r="O5722"/>
      <c r="P5722" t="s">
        <v>11615</v>
      </c>
      <c r="Q5722" t="s">
        <v>11616</v>
      </c>
      <c r="R5722" t="s">
        <v>15463</v>
      </c>
      <c r="S5722" t="s">
        <v>15436</v>
      </c>
      <c r="T5722" t="s">
        <v>15437</v>
      </c>
      <c r="U5722" t="s">
        <v>15437</v>
      </c>
      <c r="V5722">
        <v>0</v>
      </c>
    </row>
    <row r="5723" spans="1:22" x14ac:dyDescent="0.25">
      <c r="A5723" t="s">
        <v>1569</v>
      </c>
      <c r="B5723">
        <v>325378</v>
      </c>
      <c r="C5723" t="s">
        <v>2862</v>
      </c>
      <c r="D5723" t="s">
        <v>10833</v>
      </c>
      <c r="E5723" t="s">
        <v>1596</v>
      </c>
      <c r="F5723" t="s">
        <v>12401</v>
      </c>
      <c r="G5723" t="s">
        <v>7487</v>
      </c>
      <c r="H5723" s="2">
        <v>44840</v>
      </c>
      <c r="I5723" s="2">
        <v>44840</v>
      </c>
      <c r="J5723"/>
      <c r="K5723"/>
      <c r="L5723">
        <v>9</v>
      </c>
      <c r="M5723" t="s">
        <v>7484</v>
      </c>
      <c r="N5723" t="s">
        <v>3482</v>
      </c>
      <c r="O5723"/>
      <c r="P5723" t="s">
        <v>12388</v>
      </c>
      <c r="Q5723" t="s">
        <v>12389</v>
      </c>
      <c r="R5723" t="s">
        <v>15465</v>
      </c>
      <c r="S5723" t="s">
        <v>15436</v>
      </c>
      <c r="T5723" t="s">
        <v>15437</v>
      </c>
      <c r="U5723" t="s">
        <v>15437</v>
      </c>
      <c r="V5723">
        <v>0.23684210526315788</v>
      </c>
    </row>
    <row r="5724" spans="1:22" x14ac:dyDescent="0.25">
      <c r="A5724" t="s">
        <v>1569</v>
      </c>
      <c r="B5724">
        <v>325370</v>
      </c>
      <c r="C5724" t="s">
        <v>1912</v>
      </c>
      <c r="D5724" t="s">
        <v>3084</v>
      </c>
      <c r="E5724" t="s">
        <v>1607</v>
      </c>
      <c r="F5724" t="s">
        <v>4475</v>
      </c>
      <c r="G5724" t="s">
        <v>4294</v>
      </c>
      <c r="H5724" s="2">
        <v>44840</v>
      </c>
      <c r="I5724" s="2">
        <v>45831</v>
      </c>
      <c r="J5724"/>
      <c r="K5724"/>
      <c r="L5724">
        <v>38</v>
      </c>
      <c r="M5724" t="s">
        <v>4269</v>
      </c>
      <c r="N5724" t="s">
        <v>3865</v>
      </c>
      <c r="O5724"/>
      <c r="P5724" t="s">
        <v>4469</v>
      </c>
      <c r="Q5724" t="s">
        <v>4470</v>
      </c>
      <c r="R5724" t="s">
        <v>15450</v>
      </c>
      <c r="S5724" t="s">
        <v>15436</v>
      </c>
      <c r="T5724" t="s">
        <v>15437</v>
      </c>
      <c r="U5724" t="s">
        <v>15437</v>
      </c>
      <c r="V5724">
        <v>1</v>
      </c>
    </row>
    <row r="5725" spans="1:22" x14ac:dyDescent="0.25">
      <c r="A5725" t="s">
        <v>1569</v>
      </c>
      <c r="B5725">
        <v>325402</v>
      </c>
      <c r="C5725" t="s">
        <v>2155</v>
      </c>
      <c r="D5725" t="s">
        <v>4517</v>
      </c>
      <c r="E5725" t="s">
        <v>1596</v>
      </c>
      <c r="F5725" t="s">
        <v>4475</v>
      </c>
      <c r="G5725" t="s">
        <v>4294</v>
      </c>
      <c r="H5725" s="2">
        <v>44840</v>
      </c>
      <c r="I5725" s="2">
        <v>45831</v>
      </c>
      <c r="J5725"/>
      <c r="K5725"/>
      <c r="L5725">
        <v>20.25</v>
      </c>
      <c r="M5725" t="s">
        <v>4269</v>
      </c>
      <c r="N5725" t="s">
        <v>3865</v>
      </c>
      <c r="O5725"/>
      <c r="P5725" t="s">
        <v>4469</v>
      </c>
      <c r="Q5725" t="s">
        <v>4470</v>
      </c>
      <c r="R5725" t="s">
        <v>15450</v>
      </c>
      <c r="S5725" t="s">
        <v>15436</v>
      </c>
      <c r="T5725" t="s">
        <v>15437</v>
      </c>
      <c r="U5725" t="s">
        <v>15437</v>
      </c>
      <c r="V5725">
        <v>0.53289473684210531</v>
      </c>
    </row>
    <row r="5726" spans="1:22" x14ac:dyDescent="0.25">
      <c r="A5726" t="s">
        <v>1569</v>
      </c>
      <c r="B5726">
        <v>325422</v>
      </c>
      <c r="C5726" t="s">
        <v>2230</v>
      </c>
      <c r="D5726" t="s">
        <v>3331</v>
      </c>
      <c r="E5726" t="s">
        <v>1572</v>
      </c>
      <c r="F5726" t="s">
        <v>4937</v>
      </c>
      <c r="G5726" t="s">
        <v>4268</v>
      </c>
      <c r="H5726" s="2">
        <v>44840</v>
      </c>
      <c r="I5726" s="2">
        <v>44840</v>
      </c>
      <c r="J5726"/>
      <c r="K5726"/>
      <c r="L5726">
        <v>0.01</v>
      </c>
      <c r="M5726" t="s">
        <v>4269</v>
      </c>
      <c r="N5726" t="s">
        <v>1714</v>
      </c>
      <c r="O5726"/>
      <c r="P5726" t="s">
        <v>4938</v>
      </c>
      <c r="Q5726" t="s">
        <v>4939</v>
      </c>
      <c r="R5726" t="s">
        <v>15447</v>
      </c>
      <c r="S5726" t="s">
        <v>15436</v>
      </c>
      <c r="T5726" t="s">
        <v>15437</v>
      </c>
      <c r="U5726" t="s">
        <v>15437</v>
      </c>
      <c r="V5726">
        <v>0</v>
      </c>
    </row>
    <row r="5727" spans="1:22" x14ac:dyDescent="0.25">
      <c r="A5727" t="s">
        <v>1569</v>
      </c>
      <c r="B5727">
        <v>325394</v>
      </c>
      <c r="C5727" t="s">
        <v>1708</v>
      </c>
      <c r="D5727" t="s">
        <v>5558</v>
      </c>
      <c r="E5727" t="s">
        <v>1572</v>
      </c>
      <c r="F5727" t="s">
        <v>5540</v>
      </c>
      <c r="G5727" t="s">
        <v>4268</v>
      </c>
      <c r="H5727" s="2">
        <v>44840</v>
      </c>
      <c r="I5727" s="2">
        <v>45425</v>
      </c>
      <c r="J5727"/>
      <c r="K5727"/>
      <c r="L5727">
        <v>0.01</v>
      </c>
      <c r="M5727" t="s">
        <v>4269</v>
      </c>
      <c r="N5727" t="s">
        <v>3865</v>
      </c>
      <c r="O5727"/>
      <c r="P5727" t="s">
        <v>5541</v>
      </c>
      <c r="Q5727" t="s">
        <v>3922</v>
      </c>
      <c r="R5727" t="s">
        <v>15448</v>
      </c>
      <c r="S5727" t="s">
        <v>15436</v>
      </c>
      <c r="T5727" t="s">
        <v>15437</v>
      </c>
      <c r="U5727" t="s">
        <v>15437</v>
      </c>
      <c r="V5727">
        <v>0</v>
      </c>
    </row>
    <row r="5728" spans="1:22" x14ac:dyDescent="0.25">
      <c r="A5728" t="s">
        <v>1569</v>
      </c>
      <c r="B5728">
        <v>325373</v>
      </c>
      <c r="C5728" t="s">
        <v>2513</v>
      </c>
      <c r="D5728" t="s">
        <v>9800</v>
      </c>
      <c r="E5728" t="s">
        <v>1596</v>
      </c>
      <c r="F5728" t="s">
        <v>9773</v>
      </c>
      <c r="G5728" t="s">
        <v>7490</v>
      </c>
      <c r="H5728" s="2">
        <v>44839</v>
      </c>
      <c r="I5728" s="2">
        <v>45803</v>
      </c>
      <c r="J5728"/>
      <c r="K5728"/>
      <c r="L5728">
        <v>25.25</v>
      </c>
      <c r="M5728" t="s">
        <v>7484</v>
      </c>
      <c r="N5728" t="s">
        <v>3865</v>
      </c>
      <c r="O5728"/>
      <c r="P5728" t="s">
        <v>9774</v>
      </c>
      <c r="Q5728" t="s">
        <v>9775</v>
      </c>
      <c r="R5728" t="s">
        <v>15463</v>
      </c>
      <c r="S5728" t="s">
        <v>15436</v>
      </c>
      <c r="T5728" t="s">
        <v>15437</v>
      </c>
      <c r="U5728" t="s">
        <v>15437</v>
      </c>
      <c r="V5728">
        <v>0.66447368421052633</v>
      </c>
    </row>
    <row r="5729" spans="1:22" x14ac:dyDescent="0.25">
      <c r="A5729" t="s">
        <v>1569</v>
      </c>
      <c r="B5729">
        <v>324262</v>
      </c>
      <c r="C5729" t="s">
        <v>10530</v>
      </c>
      <c r="D5729" t="s">
        <v>15209</v>
      </c>
      <c r="E5729" t="s">
        <v>1607</v>
      </c>
      <c r="F5729" t="s">
        <v>15204</v>
      </c>
      <c r="G5729" t="s">
        <v>15205</v>
      </c>
      <c r="H5729" s="2">
        <v>44839</v>
      </c>
      <c r="I5729" s="2">
        <v>44839</v>
      </c>
      <c r="J5729"/>
      <c r="K5729"/>
      <c r="L5729">
        <v>38</v>
      </c>
      <c r="M5729" t="s">
        <v>7484</v>
      </c>
      <c r="N5729" t="s">
        <v>3482</v>
      </c>
      <c r="O5729" t="s">
        <v>7120</v>
      </c>
      <c r="P5729" t="s">
        <v>15160</v>
      </c>
      <c r="Q5729" t="s">
        <v>15161</v>
      </c>
      <c r="R5729" t="s">
        <v>15430</v>
      </c>
      <c r="S5729" t="s">
        <v>15436</v>
      </c>
      <c r="T5729" t="s">
        <v>15437</v>
      </c>
      <c r="U5729" t="s">
        <v>15437</v>
      </c>
      <c r="V5729">
        <v>1</v>
      </c>
    </row>
    <row r="5730" spans="1:22" x14ac:dyDescent="0.25">
      <c r="A5730" t="s">
        <v>1569</v>
      </c>
      <c r="B5730">
        <v>324791</v>
      </c>
      <c r="C5730" t="s">
        <v>2190</v>
      </c>
      <c r="D5730" t="s">
        <v>14781</v>
      </c>
      <c r="E5730" t="s">
        <v>1607</v>
      </c>
      <c r="F5730" t="s">
        <v>14782</v>
      </c>
      <c r="G5730" t="s">
        <v>14783</v>
      </c>
      <c r="H5730" s="2">
        <v>44839</v>
      </c>
      <c r="I5730" s="2">
        <v>45509</v>
      </c>
      <c r="J5730"/>
      <c r="K5730"/>
      <c r="L5730">
        <v>38</v>
      </c>
      <c r="M5730" t="s">
        <v>7484</v>
      </c>
      <c r="N5730" t="s">
        <v>1714</v>
      </c>
      <c r="O5730" t="s">
        <v>7120</v>
      </c>
      <c r="P5730" t="s">
        <v>14775</v>
      </c>
      <c r="Q5730" t="s">
        <v>14776</v>
      </c>
      <c r="R5730" t="s">
        <v>15431</v>
      </c>
      <c r="S5730" t="s">
        <v>15436</v>
      </c>
      <c r="T5730" t="s">
        <v>15437</v>
      </c>
      <c r="U5730" t="s">
        <v>15437</v>
      </c>
      <c r="V5730">
        <v>1</v>
      </c>
    </row>
    <row r="5731" spans="1:22" x14ac:dyDescent="0.25">
      <c r="A5731" t="s">
        <v>1569</v>
      </c>
      <c r="B5731">
        <v>325558</v>
      </c>
      <c r="C5731" t="s">
        <v>2088</v>
      </c>
      <c r="D5731" t="s">
        <v>6081</v>
      </c>
      <c r="E5731" t="s">
        <v>1572</v>
      </c>
      <c r="F5731" t="s">
        <v>6061</v>
      </c>
      <c r="G5731" t="s">
        <v>4268</v>
      </c>
      <c r="H5731" s="2">
        <v>44839</v>
      </c>
      <c r="I5731" s="2">
        <v>44839</v>
      </c>
      <c r="J5731"/>
      <c r="K5731"/>
      <c r="L5731">
        <v>0.01</v>
      </c>
      <c r="M5731" t="s">
        <v>4269</v>
      </c>
      <c r="N5731" t="s">
        <v>4199</v>
      </c>
      <c r="O5731"/>
      <c r="P5731" t="s">
        <v>6059</v>
      </c>
      <c r="Q5731" t="s">
        <v>6060</v>
      </c>
      <c r="R5731" t="s">
        <v>15449</v>
      </c>
      <c r="S5731" t="s">
        <v>15436</v>
      </c>
      <c r="T5731" t="s">
        <v>15437</v>
      </c>
      <c r="U5731" t="s">
        <v>15437</v>
      </c>
      <c r="V5731">
        <v>0</v>
      </c>
    </row>
    <row r="5732" spans="1:22" x14ac:dyDescent="0.25">
      <c r="A5732" t="s">
        <v>1569</v>
      </c>
      <c r="B5732">
        <v>325321</v>
      </c>
      <c r="C5732" t="s">
        <v>1855</v>
      </c>
      <c r="D5732" t="s">
        <v>7579</v>
      </c>
      <c r="E5732" t="s">
        <v>1572</v>
      </c>
      <c r="F5732" t="s">
        <v>7558</v>
      </c>
      <c r="G5732" t="s">
        <v>7490</v>
      </c>
      <c r="H5732" s="2">
        <v>44837</v>
      </c>
      <c r="I5732" s="2">
        <v>44837</v>
      </c>
      <c r="J5732"/>
      <c r="K5732"/>
      <c r="L5732">
        <v>0.01</v>
      </c>
      <c r="M5732" t="s">
        <v>7484</v>
      </c>
      <c r="N5732" t="s">
        <v>1714</v>
      </c>
      <c r="O5732"/>
      <c r="P5732" t="s">
        <v>7559</v>
      </c>
      <c r="Q5732" t="s">
        <v>7560</v>
      </c>
      <c r="R5732" t="s">
        <v>15461</v>
      </c>
      <c r="S5732" t="s">
        <v>15436</v>
      </c>
      <c r="T5732" t="s">
        <v>15437</v>
      </c>
      <c r="U5732" t="s">
        <v>15437</v>
      </c>
      <c r="V5732">
        <v>0</v>
      </c>
    </row>
    <row r="5733" spans="1:22" x14ac:dyDescent="0.25">
      <c r="A5733" t="s">
        <v>1569</v>
      </c>
      <c r="B5733">
        <v>325297</v>
      </c>
      <c r="C5733" t="s">
        <v>1960</v>
      </c>
      <c r="D5733" t="s">
        <v>4684</v>
      </c>
      <c r="E5733" t="s">
        <v>1572</v>
      </c>
      <c r="F5733" t="s">
        <v>8001</v>
      </c>
      <c r="G5733" t="s">
        <v>7490</v>
      </c>
      <c r="H5733" s="2">
        <v>44837</v>
      </c>
      <c r="I5733" s="2">
        <v>44837</v>
      </c>
      <c r="J5733"/>
      <c r="K5733"/>
      <c r="L5733">
        <v>0.01</v>
      </c>
      <c r="M5733" t="s">
        <v>7484</v>
      </c>
      <c r="N5733" t="s">
        <v>1714</v>
      </c>
      <c r="O5733"/>
      <c r="P5733" t="s">
        <v>7996</v>
      </c>
      <c r="Q5733" t="s">
        <v>4271</v>
      </c>
      <c r="R5733" t="s">
        <v>15461</v>
      </c>
      <c r="S5733" t="s">
        <v>15436</v>
      </c>
      <c r="T5733" t="s">
        <v>15437</v>
      </c>
      <c r="U5733" t="s">
        <v>15437</v>
      </c>
      <c r="V5733">
        <v>0</v>
      </c>
    </row>
    <row r="5734" spans="1:22" x14ac:dyDescent="0.25">
      <c r="A5734" t="s">
        <v>1569</v>
      </c>
      <c r="B5734">
        <v>325295</v>
      </c>
      <c r="C5734" t="s">
        <v>1705</v>
      </c>
      <c r="D5734" t="s">
        <v>2576</v>
      </c>
      <c r="E5734" t="s">
        <v>1572</v>
      </c>
      <c r="F5734" t="s">
        <v>8001</v>
      </c>
      <c r="G5734" t="s">
        <v>7490</v>
      </c>
      <c r="H5734" s="2">
        <v>44837</v>
      </c>
      <c r="I5734" s="2">
        <v>44837</v>
      </c>
      <c r="J5734"/>
      <c r="K5734"/>
      <c r="L5734">
        <v>0.01</v>
      </c>
      <c r="M5734" t="s">
        <v>7484</v>
      </c>
      <c r="N5734" t="s">
        <v>1714</v>
      </c>
      <c r="O5734"/>
      <c r="P5734" t="s">
        <v>7996</v>
      </c>
      <c r="Q5734" t="s">
        <v>4271</v>
      </c>
      <c r="R5734" t="s">
        <v>15461</v>
      </c>
      <c r="S5734" t="s">
        <v>15436</v>
      </c>
      <c r="T5734" t="s">
        <v>15437</v>
      </c>
      <c r="U5734" t="s">
        <v>15437</v>
      </c>
      <c r="V5734">
        <v>0</v>
      </c>
    </row>
    <row r="5735" spans="1:22" x14ac:dyDescent="0.25">
      <c r="A5735" t="s">
        <v>1569</v>
      </c>
      <c r="B5735">
        <v>325293</v>
      </c>
      <c r="C5735" t="s">
        <v>3033</v>
      </c>
      <c r="D5735" t="s">
        <v>8033</v>
      </c>
      <c r="E5735" t="s">
        <v>1596</v>
      </c>
      <c r="F5735" t="s">
        <v>8034</v>
      </c>
      <c r="G5735" t="s">
        <v>7494</v>
      </c>
      <c r="H5735" s="2">
        <v>44837</v>
      </c>
      <c r="I5735" s="2">
        <v>45537</v>
      </c>
      <c r="J5735"/>
      <c r="K5735"/>
      <c r="L5735">
        <v>16</v>
      </c>
      <c r="M5735" t="s">
        <v>7484</v>
      </c>
      <c r="N5735" t="s">
        <v>1714</v>
      </c>
      <c r="O5735"/>
      <c r="P5735" t="s">
        <v>7996</v>
      </c>
      <c r="Q5735" t="s">
        <v>4271</v>
      </c>
      <c r="R5735" t="s">
        <v>15461</v>
      </c>
      <c r="S5735" t="s">
        <v>15436</v>
      </c>
      <c r="T5735" t="s">
        <v>15437</v>
      </c>
      <c r="U5735" t="s">
        <v>15437</v>
      </c>
      <c r="V5735">
        <v>0.42105263157894735</v>
      </c>
    </row>
    <row r="5736" spans="1:22" x14ac:dyDescent="0.25">
      <c r="A5736" t="s">
        <v>1569</v>
      </c>
      <c r="B5736">
        <v>325335</v>
      </c>
      <c r="C5736" t="s">
        <v>1767</v>
      </c>
      <c r="D5736" t="s">
        <v>8035</v>
      </c>
      <c r="E5736" t="s">
        <v>1596</v>
      </c>
      <c r="F5736" t="s">
        <v>8036</v>
      </c>
      <c r="G5736" t="s">
        <v>7483</v>
      </c>
      <c r="H5736" s="2">
        <v>44837</v>
      </c>
      <c r="I5736" s="2">
        <v>45551</v>
      </c>
      <c r="J5736"/>
      <c r="K5736"/>
      <c r="L5736">
        <v>29.25</v>
      </c>
      <c r="M5736" t="s">
        <v>7484</v>
      </c>
      <c r="N5736" t="s">
        <v>1714</v>
      </c>
      <c r="O5736"/>
      <c r="P5736" t="s">
        <v>7996</v>
      </c>
      <c r="Q5736" t="s">
        <v>4271</v>
      </c>
      <c r="R5736" t="s">
        <v>15461</v>
      </c>
      <c r="S5736" t="s">
        <v>15436</v>
      </c>
      <c r="T5736" t="s">
        <v>15437</v>
      </c>
      <c r="U5736" t="s">
        <v>15437</v>
      </c>
      <c r="V5736">
        <v>0.76973684210526316</v>
      </c>
    </row>
    <row r="5737" spans="1:22" x14ac:dyDescent="0.25">
      <c r="A5737" t="s">
        <v>1569</v>
      </c>
      <c r="B5737">
        <v>123594</v>
      </c>
      <c r="C5737" t="s">
        <v>9976</v>
      </c>
      <c r="D5737" t="s">
        <v>9977</v>
      </c>
      <c r="E5737" t="s">
        <v>1607</v>
      </c>
      <c r="F5737" t="s">
        <v>9945</v>
      </c>
      <c r="G5737" t="s">
        <v>4294</v>
      </c>
      <c r="H5737" s="2">
        <v>44837</v>
      </c>
      <c r="I5737" s="2">
        <v>44837</v>
      </c>
      <c r="J5737"/>
      <c r="K5737"/>
      <c r="L5737">
        <v>44</v>
      </c>
      <c r="M5737" t="s">
        <v>7484</v>
      </c>
      <c r="N5737"/>
      <c r="O5737"/>
      <c r="P5737" t="s">
        <v>9946</v>
      </c>
      <c r="Q5737" t="s">
        <v>9947</v>
      </c>
      <c r="R5737" t="s">
        <v>15469</v>
      </c>
      <c r="S5737" t="s">
        <v>15436</v>
      </c>
      <c r="T5737" t="s">
        <v>15437</v>
      </c>
      <c r="U5737" t="s">
        <v>15437</v>
      </c>
      <c r="V5737">
        <v>1</v>
      </c>
    </row>
    <row r="5738" spans="1:22" x14ac:dyDescent="0.25">
      <c r="A5738" t="s">
        <v>1569</v>
      </c>
      <c r="B5738">
        <v>325259</v>
      </c>
      <c r="C5738" t="s">
        <v>2618</v>
      </c>
      <c r="D5738" t="s">
        <v>2578</v>
      </c>
      <c r="E5738" t="s">
        <v>1572</v>
      </c>
      <c r="F5738" t="s">
        <v>10126</v>
      </c>
      <c r="G5738" t="s">
        <v>7490</v>
      </c>
      <c r="H5738" s="2">
        <v>44837</v>
      </c>
      <c r="I5738" s="2">
        <v>44837</v>
      </c>
      <c r="J5738"/>
      <c r="K5738"/>
      <c r="L5738">
        <v>0.01</v>
      </c>
      <c r="M5738" t="s">
        <v>7484</v>
      </c>
      <c r="N5738" t="s">
        <v>4199</v>
      </c>
      <c r="O5738"/>
      <c r="P5738" t="s">
        <v>10118</v>
      </c>
      <c r="Q5738" t="s">
        <v>6518</v>
      </c>
      <c r="R5738" t="s">
        <v>15449</v>
      </c>
      <c r="S5738" t="s">
        <v>15436</v>
      </c>
      <c r="T5738" t="s">
        <v>15437</v>
      </c>
      <c r="U5738" t="s">
        <v>15437</v>
      </c>
      <c r="V5738">
        <v>0</v>
      </c>
    </row>
    <row r="5739" spans="1:22" x14ac:dyDescent="0.25">
      <c r="A5739" t="s">
        <v>1569</v>
      </c>
      <c r="B5739">
        <v>325314</v>
      </c>
      <c r="C5739" t="s">
        <v>11496</v>
      </c>
      <c r="D5739" t="s">
        <v>11497</v>
      </c>
      <c r="E5739" t="s">
        <v>1572</v>
      </c>
      <c r="F5739" t="s">
        <v>11480</v>
      </c>
      <c r="G5739" t="s">
        <v>7490</v>
      </c>
      <c r="H5739" s="2">
        <v>44837</v>
      </c>
      <c r="I5739" s="2">
        <v>44837</v>
      </c>
      <c r="J5739"/>
      <c r="K5739"/>
      <c r="L5739">
        <v>0.01</v>
      </c>
      <c r="M5739" t="s">
        <v>7484</v>
      </c>
      <c r="N5739" t="s">
        <v>1714</v>
      </c>
      <c r="O5739"/>
      <c r="P5739" t="s">
        <v>11481</v>
      </c>
      <c r="Q5739" t="s">
        <v>11482</v>
      </c>
      <c r="R5739" t="s">
        <v>15462</v>
      </c>
      <c r="S5739" t="s">
        <v>15436</v>
      </c>
      <c r="T5739" t="s">
        <v>15437</v>
      </c>
      <c r="U5739" t="s">
        <v>15437</v>
      </c>
      <c r="V5739">
        <v>0</v>
      </c>
    </row>
    <row r="5740" spans="1:22" x14ac:dyDescent="0.25">
      <c r="A5740" t="s">
        <v>1569</v>
      </c>
      <c r="B5740">
        <v>325256</v>
      </c>
      <c r="C5740" t="s">
        <v>13513</v>
      </c>
      <c r="D5740" t="s">
        <v>13514</v>
      </c>
      <c r="E5740" t="s">
        <v>1572</v>
      </c>
      <c r="F5740" t="s">
        <v>13505</v>
      </c>
      <c r="G5740" t="s">
        <v>7490</v>
      </c>
      <c r="H5740" s="2">
        <v>44837</v>
      </c>
      <c r="I5740" s="2">
        <v>44837</v>
      </c>
      <c r="J5740"/>
      <c r="K5740"/>
      <c r="L5740">
        <v>0.01</v>
      </c>
      <c r="M5740" t="s">
        <v>7484</v>
      </c>
      <c r="N5740" t="s">
        <v>1714</v>
      </c>
      <c r="O5740"/>
      <c r="P5740" t="s">
        <v>13503</v>
      </c>
      <c r="Q5740" t="s">
        <v>13504</v>
      </c>
      <c r="R5740" t="s">
        <v>15461</v>
      </c>
      <c r="S5740" t="s">
        <v>15436</v>
      </c>
      <c r="T5740" t="s">
        <v>15437</v>
      </c>
      <c r="U5740" t="s">
        <v>15437</v>
      </c>
      <c r="V5740">
        <v>0</v>
      </c>
    </row>
    <row r="5741" spans="1:22" x14ac:dyDescent="0.25">
      <c r="A5741" t="s">
        <v>1569</v>
      </c>
      <c r="B5741">
        <v>325353</v>
      </c>
      <c r="C5741" t="s">
        <v>13515</v>
      </c>
      <c r="D5741" t="s">
        <v>13516</v>
      </c>
      <c r="E5741" t="s">
        <v>1596</v>
      </c>
      <c r="F5741" t="s">
        <v>13505</v>
      </c>
      <c r="G5741" t="s">
        <v>7490</v>
      </c>
      <c r="H5741" s="2">
        <v>44837</v>
      </c>
      <c r="I5741" s="2">
        <v>44837</v>
      </c>
      <c r="J5741"/>
      <c r="K5741"/>
      <c r="L5741">
        <v>27</v>
      </c>
      <c r="M5741" t="s">
        <v>7484</v>
      </c>
      <c r="N5741" t="s">
        <v>1714</v>
      </c>
      <c r="O5741"/>
      <c r="P5741" t="s">
        <v>13503</v>
      </c>
      <c r="Q5741" t="s">
        <v>13504</v>
      </c>
      <c r="R5741" t="s">
        <v>15461</v>
      </c>
      <c r="S5741" t="s">
        <v>15436</v>
      </c>
      <c r="T5741" t="s">
        <v>15437</v>
      </c>
      <c r="U5741" t="s">
        <v>15437</v>
      </c>
      <c r="V5741">
        <v>0.71052631578947367</v>
      </c>
    </row>
    <row r="5742" spans="1:22" x14ac:dyDescent="0.25">
      <c r="A5742" t="s">
        <v>1569</v>
      </c>
      <c r="B5742">
        <v>298668</v>
      </c>
      <c r="C5742" t="s">
        <v>2862</v>
      </c>
      <c r="D5742" t="s">
        <v>1896</v>
      </c>
      <c r="E5742" t="s">
        <v>1607</v>
      </c>
      <c r="F5742" t="s">
        <v>15351</v>
      </c>
      <c r="G5742" t="s">
        <v>15352</v>
      </c>
      <c r="H5742" s="2">
        <v>44837</v>
      </c>
      <c r="I5742" s="2">
        <v>45568</v>
      </c>
      <c r="J5742"/>
      <c r="K5742"/>
      <c r="L5742">
        <v>38</v>
      </c>
      <c r="M5742" t="s">
        <v>7484</v>
      </c>
      <c r="N5742" t="s">
        <v>1576</v>
      </c>
      <c r="O5742" t="s">
        <v>7120</v>
      </c>
      <c r="P5742" t="s">
        <v>15350</v>
      </c>
      <c r="Q5742" t="s">
        <v>15</v>
      </c>
      <c r="R5742" t="s">
        <v>15</v>
      </c>
      <c r="S5742" t="s">
        <v>15436</v>
      </c>
      <c r="T5742" t="s">
        <v>15437</v>
      </c>
      <c r="U5742" t="s">
        <v>15437</v>
      </c>
      <c r="V5742">
        <v>1</v>
      </c>
    </row>
    <row r="5743" spans="1:22" x14ac:dyDescent="0.25">
      <c r="A5743" t="s">
        <v>1569</v>
      </c>
      <c r="B5743">
        <v>325166</v>
      </c>
      <c r="C5743" t="s">
        <v>2566</v>
      </c>
      <c r="D5743" t="s">
        <v>4738</v>
      </c>
      <c r="E5743" t="s">
        <v>1596</v>
      </c>
      <c r="F5743" t="s">
        <v>4704</v>
      </c>
      <c r="G5743" t="s">
        <v>4294</v>
      </c>
      <c r="H5743" s="2">
        <v>44837</v>
      </c>
      <c r="I5743" s="2">
        <v>45369</v>
      </c>
      <c r="J5743"/>
      <c r="K5743"/>
      <c r="L5743">
        <v>14</v>
      </c>
      <c r="M5743" t="s">
        <v>4269</v>
      </c>
      <c r="N5743" t="s">
        <v>4199</v>
      </c>
      <c r="O5743"/>
      <c r="P5743" t="s">
        <v>4701</v>
      </c>
      <c r="Q5743" t="s">
        <v>4702</v>
      </c>
      <c r="R5743" t="s">
        <v>15449</v>
      </c>
      <c r="S5743" t="s">
        <v>15436</v>
      </c>
      <c r="T5743" t="s">
        <v>15437</v>
      </c>
      <c r="U5743" t="s">
        <v>15437</v>
      </c>
      <c r="V5743">
        <v>0.36842105263157893</v>
      </c>
    </row>
    <row r="5744" spans="1:22" x14ac:dyDescent="0.25">
      <c r="A5744" t="s">
        <v>1569</v>
      </c>
      <c r="B5744">
        <v>325291</v>
      </c>
      <c r="C5744" t="s">
        <v>2088</v>
      </c>
      <c r="D5744" t="s">
        <v>4967</v>
      </c>
      <c r="E5744" t="s">
        <v>1596</v>
      </c>
      <c r="F5744" t="s">
        <v>4953</v>
      </c>
      <c r="G5744" t="s">
        <v>4294</v>
      </c>
      <c r="H5744" s="2">
        <v>44837</v>
      </c>
      <c r="I5744" s="2">
        <v>44963</v>
      </c>
      <c r="J5744"/>
      <c r="K5744"/>
      <c r="L5744">
        <v>15</v>
      </c>
      <c r="M5744" t="s">
        <v>4269</v>
      </c>
      <c r="N5744" t="s">
        <v>1714</v>
      </c>
      <c r="O5744"/>
      <c r="P5744" t="s">
        <v>4938</v>
      </c>
      <c r="Q5744" t="s">
        <v>4939</v>
      </c>
      <c r="R5744" t="s">
        <v>15447</v>
      </c>
      <c r="S5744" t="s">
        <v>15436</v>
      </c>
      <c r="T5744" t="s">
        <v>15437</v>
      </c>
      <c r="U5744" t="s">
        <v>15437</v>
      </c>
      <c r="V5744">
        <v>0.39473684210526316</v>
      </c>
    </row>
    <row r="5745" spans="1:22" x14ac:dyDescent="0.25">
      <c r="A5745" t="s">
        <v>1569</v>
      </c>
      <c r="B5745">
        <v>325354</v>
      </c>
      <c r="C5745" t="s">
        <v>2618</v>
      </c>
      <c r="D5745" t="s">
        <v>4952</v>
      </c>
      <c r="E5745" t="s">
        <v>1572</v>
      </c>
      <c r="F5745" t="s">
        <v>4937</v>
      </c>
      <c r="G5745" t="s">
        <v>4268</v>
      </c>
      <c r="H5745" s="2">
        <v>44837</v>
      </c>
      <c r="I5745" s="2">
        <v>44837</v>
      </c>
      <c r="J5745"/>
      <c r="K5745"/>
      <c r="L5745">
        <v>0.01</v>
      </c>
      <c r="M5745" t="s">
        <v>4269</v>
      </c>
      <c r="N5745" t="s">
        <v>1714</v>
      </c>
      <c r="O5745"/>
      <c r="P5745" t="s">
        <v>4938</v>
      </c>
      <c r="Q5745" t="s">
        <v>4939</v>
      </c>
      <c r="R5745" t="s">
        <v>15447</v>
      </c>
      <c r="S5745" t="s">
        <v>15436</v>
      </c>
      <c r="T5745" t="s">
        <v>15437</v>
      </c>
      <c r="U5745" t="s">
        <v>15437</v>
      </c>
      <c r="V5745">
        <v>0</v>
      </c>
    </row>
    <row r="5746" spans="1:22" x14ac:dyDescent="0.25">
      <c r="A5746" t="s">
        <v>1569</v>
      </c>
      <c r="B5746">
        <v>325349</v>
      </c>
      <c r="C5746" t="s">
        <v>5397</v>
      </c>
      <c r="D5746" t="s">
        <v>5398</v>
      </c>
      <c r="E5746" t="s">
        <v>1572</v>
      </c>
      <c r="F5746" t="s">
        <v>5365</v>
      </c>
      <c r="G5746" t="s">
        <v>4268</v>
      </c>
      <c r="H5746" s="2">
        <v>44837</v>
      </c>
      <c r="I5746" s="2">
        <v>44837</v>
      </c>
      <c r="J5746"/>
      <c r="K5746"/>
      <c r="L5746">
        <v>0.01</v>
      </c>
      <c r="M5746" t="s">
        <v>4269</v>
      </c>
      <c r="N5746" t="s">
        <v>1714</v>
      </c>
      <c r="O5746"/>
      <c r="P5746" t="s">
        <v>5366</v>
      </c>
      <c r="Q5746" t="s">
        <v>5367</v>
      </c>
      <c r="R5746" t="s">
        <v>15454</v>
      </c>
      <c r="S5746" t="s">
        <v>15436</v>
      </c>
      <c r="T5746" t="s">
        <v>15437</v>
      </c>
      <c r="U5746" t="s">
        <v>15437</v>
      </c>
      <c r="V5746">
        <v>0</v>
      </c>
    </row>
    <row r="5747" spans="1:22" x14ac:dyDescent="0.25">
      <c r="A5747" t="s">
        <v>1569</v>
      </c>
      <c r="B5747">
        <v>325346</v>
      </c>
      <c r="C5747" t="s">
        <v>2216</v>
      </c>
      <c r="D5747" t="s">
        <v>6188</v>
      </c>
      <c r="E5747" t="s">
        <v>1572</v>
      </c>
      <c r="F5747" t="s">
        <v>6161</v>
      </c>
      <c r="G5747" t="s">
        <v>4268</v>
      </c>
      <c r="H5747" s="2">
        <v>44837</v>
      </c>
      <c r="I5747" s="2">
        <v>44837</v>
      </c>
      <c r="J5747"/>
      <c r="K5747"/>
      <c r="L5747">
        <v>0.01</v>
      </c>
      <c r="M5747" t="s">
        <v>4269</v>
      </c>
      <c r="N5747" t="s">
        <v>1714</v>
      </c>
      <c r="O5747"/>
      <c r="P5747" t="s">
        <v>6162</v>
      </c>
      <c r="Q5747" t="s">
        <v>6163</v>
      </c>
      <c r="R5747" t="s">
        <v>15454</v>
      </c>
      <c r="S5747" t="s">
        <v>15436</v>
      </c>
      <c r="T5747" t="s">
        <v>15437</v>
      </c>
      <c r="U5747" t="s">
        <v>15437</v>
      </c>
      <c r="V5747">
        <v>0</v>
      </c>
    </row>
    <row r="5748" spans="1:22" x14ac:dyDescent="0.25">
      <c r="A5748" t="s">
        <v>1569</v>
      </c>
      <c r="B5748">
        <v>325248</v>
      </c>
      <c r="C5748" t="s">
        <v>6600</v>
      </c>
      <c r="D5748" t="s">
        <v>6601</v>
      </c>
      <c r="E5748" t="s">
        <v>1596</v>
      </c>
      <c r="F5748" t="s">
        <v>6599</v>
      </c>
      <c r="G5748" t="s">
        <v>4294</v>
      </c>
      <c r="H5748" s="2">
        <v>44837</v>
      </c>
      <c r="I5748" s="2">
        <v>45383</v>
      </c>
      <c r="J5748"/>
      <c r="K5748"/>
      <c r="L5748">
        <v>15.5</v>
      </c>
      <c r="M5748" t="s">
        <v>4269</v>
      </c>
      <c r="N5748" t="s">
        <v>3865</v>
      </c>
      <c r="O5748"/>
      <c r="P5748" t="s">
        <v>6586</v>
      </c>
      <c r="Q5748" t="s">
        <v>6587</v>
      </c>
      <c r="R5748" t="s">
        <v>15452</v>
      </c>
      <c r="S5748" t="s">
        <v>15436</v>
      </c>
      <c r="T5748" t="s">
        <v>15437</v>
      </c>
      <c r="U5748" t="s">
        <v>15437</v>
      </c>
      <c r="V5748">
        <v>0.40789473684210525</v>
      </c>
    </row>
    <row r="5749" spans="1:22" x14ac:dyDescent="0.25">
      <c r="A5749" t="s">
        <v>1569</v>
      </c>
      <c r="B5749">
        <v>325260</v>
      </c>
      <c r="C5749" t="s">
        <v>2127</v>
      </c>
      <c r="D5749" t="s">
        <v>6656</v>
      </c>
      <c r="E5749" t="s">
        <v>1596</v>
      </c>
      <c r="F5749" t="s">
        <v>6638</v>
      </c>
      <c r="G5749" t="s">
        <v>4294</v>
      </c>
      <c r="H5749" s="2">
        <v>44837</v>
      </c>
      <c r="I5749" s="2">
        <v>45047</v>
      </c>
      <c r="J5749"/>
      <c r="K5749"/>
      <c r="L5749">
        <v>25.5</v>
      </c>
      <c r="M5749" t="s">
        <v>4269</v>
      </c>
      <c r="N5749" t="s">
        <v>1714</v>
      </c>
      <c r="O5749"/>
      <c r="P5749" t="s">
        <v>6639</v>
      </c>
      <c r="Q5749" t="s">
        <v>6640</v>
      </c>
      <c r="R5749" t="s">
        <v>15454</v>
      </c>
      <c r="S5749" t="s">
        <v>15436</v>
      </c>
      <c r="T5749" t="s">
        <v>15437</v>
      </c>
      <c r="U5749" t="s">
        <v>15437</v>
      </c>
      <c r="V5749">
        <v>0.67105263157894735</v>
      </c>
    </row>
    <row r="5750" spans="1:22" x14ac:dyDescent="0.25">
      <c r="A5750" t="s">
        <v>1569</v>
      </c>
      <c r="B5750">
        <v>325279</v>
      </c>
      <c r="C5750" t="s">
        <v>4639</v>
      </c>
      <c r="D5750" t="s">
        <v>9579</v>
      </c>
      <c r="E5750" t="s">
        <v>1596</v>
      </c>
      <c r="F5750" t="s">
        <v>9564</v>
      </c>
      <c r="G5750" t="s">
        <v>7490</v>
      </c>
      <c r="H5750" s="2">
        <v>44836</v>
      </c>
      <c r="I5750" s="2">
        <v>45537</v>
      </c>
      <c r="J5750"/>
      <c r="K5750"/>
      <c r="L5750">
        <v>37.5</v>
      </c>
      <c r="M5750" t="s">
        <v>7484</v>
      </c>
      <c r="N5750" t="s">
        <v>3482</v>
      </c>
      <c r="O5750"/>
      <c r="P5750" t="s">
        <v>9565</v>
      </c>
      <c r="Q5750" t="s">
        <v>5201</v>
      </c>
      <c r="R5750" t="s">
        <v>15466</v>
      </c>
      <c r="S5750" t="s">
        <v>15436</v>
      </c>
      <c r="T5750" t="s">
        <v>15437</v>
      </c>
      <c r="U5750" t="s">
        <v>15437</v>
      </c>
      <c r="V5750">
        <v>0.98684210526315785</v>
      </c>
    </row>
    <row r="5751" spans="1:22" x14ac:dyDescent="0.25">
      <c r="A5751" t="s">
        <v>1569</v>
      </c>
      <c r="B5751">
        <v>325233</v>
      </c>
      <c r="C5751" t="s">
        <v>7696</v>
      </c>
      <c r="D5751" t="s">
        <v>7697</v>
      </c>
      <c r="E5751" t="s">
        <v>1607</v>
      </c>
      <c r="F5751" t="s">
        <v>7698</v>
      </c>
      <c r="G5751" t="s">
        <v>7552</v>
      </c>
      <c r="H5751" s="2">
        <v>44835</v>
      </c>
      <c r="I5751" s="2">
        <v>45453</v>
      </c>
      <c r="J5751"/>
      <c r="K5751"/>
      <c r="L5751">
        <v>38</v>
      </c>
      <c r="M5751" t="s">
        <v>7484</v>
      </c>
      <c r="N5751" t="s">
        <v>1714</v>
      </c>
      <c r="O5751"/>
      <c r="P5751" t="s">
        <v>7677</v>
      </c>
      <c r="Q5751" t="s">
        <v>2264</v>
      </c>
      <c r="R5751" t="s">
        <v>15462</v>
      </c>
      <c r="S5751" t="s">
        <v>15436</v>
      </c>
      <c r="T5751" t="s">
        <v>15437</v>
      </c>
      <c r="U5751" t="s">
        <v>1566</v>
      </c>
      <c r="V5751">
        <v>1</v>
      </c>
    </row>
    <row r="5752" spans="1:22" x14ac:dyDescent="0.25">
      <c r="A5752" t="s">
        <v>1569</v>
      </c>
      <c r="B5752">
        <v>298503</v>
      </c>
      <c r="C5752" t="s">
        <v>1844</v>
      </c>
      <c r="D5752" t="s">
        <v>9528</v>
      </c>
      <c r="E5752" t="s">
        <v>1596</v>
      </c>
      <c r="F5752" t="s">
        <v>9499</v>
      </c>
      <c r="G5752" t="s">
        <v>7490</v>
      </c>
      <c r="H5752" s="2">
        <v>44835</v>
      </c>
      <c r="I5752" s="2">
        <v>45495</v>
      </c>
      <c r="J5752"/>
      <c r="K5752"/>
      <c r="L5752">
        <v>30</v>
      </c>
      <c r="M5752" t="s">
        <v>7484</v>
      </c>
      <c r="N5752" t="s">
        <v>3482</v>
      </c>
      <c r="O5752"/>
      <c r="P5752" t="s">
        <v>9500</v>
      </c>
      <c r="Q5752" t="s">
        <v>9501</v>
      </c>
      <c r="R5752" t="s">
        <v>15468</v>
      </c>
      <c r="S5752" t="s">
        <v>15436</v>
      </c>
      <c r="T5752" t="s">
        <v>15437</v>
      </c>
      <c r="U5752" t="s">
        <v>15437</v>
      </c>
      <c r="V5752">
        <v>0.78947368421052633</v>
      </c>
    </row>
    <row r="5753" spans="1:22" x14ac:dyDescent="0.25">
      <c r="A5753" t="s">
        <v>1569</v>
      </c>
      <c r="B5753">
        <v>325245</v>
      </c>
      <c r="C5753" t="s">
        <v>1844</v>
      </c>
      <c r="D5753" t="s">
        <v>2306</v>
      </c>
      <c r="E5753" t="s">
        <v>1572</v>
      </c>
      <c r="F5753" t="s">
        <v>10126</v>
      </c>
      <c r="G5753" t="s">
        <v>7490</v>
      </c>
      <c r="H5753" s="2">
        <v>44835</v>
      </c>
      <c r="I5753" s="2">
        <v>44835</v>
      </c>
      <c r="J5753"/>
      <c r="K5753"/>
      <c r="L5753">
        <v>0.01</v>
      </c>
      <c r="M5753" t="s">
        <v>7484</v>
      </c>
      <c r="N5753" t="s">
        <v>4199</v>
      </c>
      <c r="O5753"/>
      <c r="P5753" t="s">
        <v>10118</v>
      </c>
      <c r="Q5753" t="s">
        <v>6518</v>
      </c>
      <c r="R5753" t="s">
        <v>15449</v>
      </c>
      <c r="S5753" t="s">
        <v>15436</v>
      </c>
      <c r="T5753" t="s">
        <v>15437</v>
      </c>
      <c r="U5753" t="s">
        <v>15437</v>
      </c>
      <c r="V5753">
        <v>0</v>
      </c>
    </row>
    <row r="5754" spans="1:22" x14ac:dyDescent="0.25">
      <c r="A5754" t="s">
        <v>1569</v>
      </c>
      <c r="B5754">
        <v>325275</v>
      </c>
      <c r="C5754" t="s">
        <v>10876</v>
      </c>
      <c r="D5754" t="s">
        <v>10865</v>
      </c>
      <c r="E5754" t="s">
        <v>1572</v>
      </c>
      <c r="F5754" t="s">
        <v>10850</v>
      </c>
      <c r="G5754" t="s">
        <v>7490</v>
      </c>
      <c r="H5754" s="2">
        <v>44835</v>
      </c>
      <c r="I5754" s="2">
        <v>44835</v>
      </c>
      <c r="J5754"/>
      <c r="K5754"/>
      <c r="L5754">
        <v>0.01</v>
      </c>
      <c r="M5754" t="s">
        <v>7484</v>
      </c>
      <c r="N5754" t="s">
        <v>3865</v>
      </c>
      <c r="O5754"/>
      <c r="P5754" t="s">
        <v>10847</v>
      </c>
      <c r="Q5754" t="s">
        <v>3922</v>
      </c>
      <c r="R5754" t="s">
        <v>15468</v>
      </c>
      <c r="S5754" t="s">
        <v>15436</v>
      </c>
      <c r="T5754" t="s">
        <v>15437</v>
      </c>
      <c r="U5754" t="s">
        <v>15437</v>
      </c>
      <c r="V5754">
        <v>0</v>
      </c>
    </row>
    <row r="5755" spans="1:22" x14ac:dyDescent="0.25">
      <c r="A5755" t="s">
        <v>1569</v>
      </c>
      <c r="B5755">
        <v>325301</v>
      </c>
      <c r="C5755" t="s">
        <v>2190</v>
      </c>
      <c r="D5755" t="s">
        <v>8029</v>
      </c>
      <c r="E5755" t="s">
        <v>1596</v>
      </c>
      <c r="F5755" t="s">
        <v>10907</v>
      </c>
      <c r="G5755" t="s">
        <v>7490</v>
      </c>
      <c r="H5755" s="2">
        <v>44835</v>
      </c>
      <c r="I5755" s="2">
        <v>44991</v>
      </c>
      <c r="J5755"/>
      <c r="K5755"/>
      <c r="L5755">
        <v>7.5</v>
      </c>
      <c r="M5755" t="s">
        <v>7484</v>
      </c>
      <c r="N5755" t="s">
        <v>3865</v>
      </c>
      <c r="O5755"/>
      <c r="P5755" t="s">
        <v>10898</v>
      </c>
      <c r="Q5755" t="s">
        <v>3953</v>
      </c>
      <c r="R5755" t="s">
        <v>15463</v>
      </c>
      <c r="S5755" t="s">
        <v>15436</v>
      </c>
      <c r="T5755" t="s">
        <v>15437</v>
      </c>
      <c r="U5755" t="s">
        <v>15437</v>
      </c>
      <c r="V5755">
        <v>0.19736842105263158</v>
      </c>
    </row>
    <row r="5756" spans="1:22" x14ac:dyDescent="0.25">
      <c r="A5756" t="s">
        <v>1569</v>
      </c>
      <c r="B5756">
        <v>298497</v>
      </c>
      <c r="C5756" t="s">
        <v>2618</v>
      </c>
      <c r="D5756" t="s">
        <v>1906</v>
      </c>
      <c r="E5756" t="s">
        <v>1607</v>
      </c>
      <c r="F5756" t="s">
        <v>6508</v>
      </c>
      <c r="G5756" t="s">
        <v>4294</v>
      </c>
      <c r="H5756" s="2">
        <v>44835</v>
      </c>
      <c r="I5756" s="2">
        <v>44963</v>
      </c>
      <c r="J5756"/>
      <c r="K5756"/>
      <c r="L5756">
        <v>38</v>
      </c>
      <c r="M5756" t="s">
        <v>4269</v>
      </c>
      <c r="N5756" t="s">
        <v>1576</v>
      </c>
      <c r="O5756"/>
      <c r="P5756" t="s">
        <v>6500</v>
      </c>
      <c r="Q5756" t="s">
        <v>6501</v>
      </c>
      <c r="R5756" t="s">
        <v>15453</v>
      </c>
      <c r="S5756" t="s">
        <v>15436</v>
      </c>
      <c r="T5756" t="s">
        <v>15437</v>
      </c>
      <c r="U5756" t="s">
        <v>15437</v>
      </c>
      <c r="V5756">
        <v>1</v>
      </c>
    </row>
    <row r="5757" spans="1:22" x14ac:dyDescent="0.25">
      <c r="A5757" t="s">
        <v>1569</v>
      </c>
      <c r="B5757">
        <v>325207</v>
      </c>
      <c r="C5757" t="s">
        <v>2100</v>
      </c>
      <c r="D5757" t="s">
        <v>7580</v>
      </c>
      <c r="E5757" t="s">
        <v>1572</v>
      </c>
      <c r="F5757" t="s">
        <v>7558</v>
      </c>
      <c r="G5757" t="s">
        <v>7490</v>
      </c>
      <c r="H5757" s="2">
        <v>44834</v>
      </c>
      <c r="I5757" s="2">
        <v>44834</v>
      </c>
      <c r="J5757"/>
      <c r="K5757"/>
      <c r="L5757">
        <v>0.01</v>
      </c>
      <c r="M5757" t="s">
        <v>7484</v>
      </c>
      <c r="N5757" t="s">
        <v>1714</v>
      </c>
      <c r="O5757"/>
      <c r="P5757" t="s">
        <v>7559</v>
      </c>
      <c r="Q5757" t="s">
        <v>7560</v>
      </c>
      <c r="R5757" t="s">
        <v>15461</v>
      </c>
      <c r="S5757" t="s">
        <v>15436</v>
      </c>
      <c r="T5757" t="s">
        <v>15437</v>
      </c>
      <c r="U5757" t="s">
        <v>15437</v>
      </c>
      <c r="V5757">
        <v>0</v>
      </c>
    </row>
    <row r="5758" spans="1:22" x14ac:dyDescent="0.25">
      <c r="A5758" t="s">
        <v>1569</v>
      </c>
      <c r="B5758">
        <v>325381</v>
      </c>
      <c r="C5758" t="s">
        <v>4976</v>
      </c>
      <c r="D5758" t="s">
        <v>7581</v>
      </c>
      <c r="E5758" t="s">
        <v>1572</v>
      </c>
      <c r="F5758" t="s">
        <v>7558</v>
      </c>
      <c r="G5758" t="s">
        <v>7490</v>
      </c>
      <c r="H5758" s="2">
        <v>44834</v>
      </c>
      <c r="I5758" s="2">
        <v>44834</v>
      </c>
      <c r="J5758"/>
      <c r="K5758"/>
      <c r="L5758">
        <v>0.01</v>
      </c>
      <c r="M5758" t="s">
        <v>7484</v>
      </c>
      <c r="N5758" t="s">
        <v>1714</v>
      </c>
      <c r="O5758"/>
      <c r="P5758" t="s">
        <v>7559</v>
      </c>
      <c r="Q5758" t="s">
        <v>7560</v>
      </c>
      <c r="R5758" t="s">
        <v>15461</v>
      </c>
      <c r="S5758" t="s">
        <v>15436</v>
      </c>
      <c r="T5758" t="s">
        <v>15437</v>
      </c>
      <c r="U5758" t="s">
        <v>15437</v>
      </c>
      <c r="V5758">
        <v>0</v>
      </c>
    </row>
    <row r="5759" spans="1:22" x14ac:dyDescent="0.25">
      <c r="A5759" t="s">
        <v>1569</v>
      </c>
      <c r="B5759">
        <v>325236</v>
      </c>
      <c r="C5759" t="s">
        <v>2955</v>
      </c>
      <c r="D5759" t="s">
        <v>10926</v>
      </c>
      <c r="E5759" t="s">
        <v>1572</v>
      </c>
      <c r="F5759" t="s">
        <v>10907</v>
      </c>
      <c r="G5759" t="s">
        <v>7490</v>
      </c>
      <c r="H5759" s="2">
        <v>44834</v>
      </c>
      <c r="I5759" s="2">
        <v>45453</v>
      </c>
      <c r="J5759"/>
      <c r="K5759"/>
      <c r="L5759">
        <v>0.01</v>
      </c>
      <c r="M5759" t="s">
        <v>7484</v>
      </c>
      <c r="N5759" t="s">
        <v>3865</v>
      </c>
      <c r="O5759"/>
      <c r="P5759" t="s">
        <v>10898</v>
      </c>
      <c r="Q5759" t="s">
        <v>3953</v>
      </c>
      <c r="R5759" t="s">
        <v>15463</v>
      </c>
      <c r="S5759" t="s">
        <v>15436</v>
      </c>
      <c r="T5759" t="s">
        <v>15437</v>
      </c>
      <c r="U5759" t="s">
        <v>15437</v>
      </c>
      <c r="V5759">
        <v>0</v>
      </c>
    </row>
    <row r="5760" spans="1:22" x14ac:dyDescent="0.25">
      <c r="A5760" t="s">
        <v>1569</v>
      </c>
      <c r="B5760">
        <v>325209</v>
      </c>
      <c r="C5760" t="s">
        <v>1802</v>
      </c>
      <c r="D5760" t="s">
        <v>13124</v>
      </c>
      <c r="E5760" t="s">
        <v>1596</v>
      </c>
      <c r="F5760" t="s">
        <v>13125</v>
      </c>
      <c r="G5760" t="s">
        <v>7503</v>
      </c>
      <c r="H5760" s="2">
        <v>44834</v>
      </c>
      <c r="I5760" s="2">
        <v>45761</v>
      </c>
      <c r="J5760"/>
      <c r="K5760"/>
      <c r="L5760">
        <v>24</v>
      </c>
      <c r="M5760" t="s">
        <v>7484</v>
      </c>
      <c r="N5760" t="s">
        <v>1714</v>
      </c>
      <c r="O5760"/>
      <c r="P5760" t="s">
        <v>13097</v>
      </c>
      <c r="Q5760" t="s">
        <v>13098</v>
      </c>
      <c r="R5760" t="s">
        <v>15462</v>
      </c>
      <c r="S5760" t="s">
        <v>15436</v>
      </c>
      <c r="T5760" t="s">
        <v>15437</v>
      </c>
      <c r="U5760" t="s">
        <v>15437</v>
      </c>
      <c r="V5760">
        <v>0.63157894736842102</v>
      </c>
    </row>
    <row r="5761" spans="1:22" x14ac:dyDescent="0.25">
      <c r="A5761" t="s">
        <v>1569</v>
      </c>
      <c r="B5761">
        <v>325238</v>
      </c>
      <c r="C5761" t="s">
        <v>6657</v>
      </c>
      <c r="D5761" t="s">
        <v>6658</v>
      </c>
      <c r="E5761" t="s">
        <v>1596</v>
      </c>
      <c r="F5761" t="s">
        <v>6638</v>
      </c>
      <c r="G5761" t="s">
        <v>4294</v>
      </c>
      <c r="H5761" s="2">
        <v>44834</v>
      </c>
      <c r="I5761" s="2">
        <v>45047</v>
      </c>
      <c r="J5761"/>
      <c r="K5761"/>
      <c r="L5761">
        <v>34</v>
      </c>
      <c r="M5761" t="s">
        <v>4269</v>
      </c>
      <c r="N5761" t="s">
        <v>1714</v>
      </c>
      <c r="O5761"/>
      <c r="P5761" t="s">
        <v>6639</v>
      </c>
      <c r="Q5761" t="s">
        <v>6640</v>
      </c>
      <c r="R5761" t="s">
        <v>15454</v>
      </c>
      <c r="S5761" t="s">
        <v>15436</v>
      </c>
      <c r="T5761" t="s">
        <v>15437</v>
      </c>
      <c r="U5761" t="s">
        <v>15437</v>
      </c>
      <c r="V5761">
        <v>0.89473684210526316</v>
      </c>
    </row>
    <row r="5762" spans="1:22" x14ac:dyDescent="0.25">
      <c r="A5762" t="s">
        <v>1569</v>
      </c>
      <c r="B5762">
        <v>325201</v>
      </c>
      <c r="C5762" t="s">
        <v>3016</v>
      </c>
      <c r="D5762" t="s">
        <v>6659</v>
      </c>
      <c r="E5762" t="s">
        <v>1572</v>
      </c>
      <c r="F5762" t="s">
        <v>6642</v>
      </c>
      <c r="G5762" t="s">
        <v>4268</v>
      </c>
      <c r="H5762" s="2">
        <v>44834</v>
      </c>
      <c r="I5762" s="2">
        <v>44834</v>
      </c>
      <c r="J5762"/>
      <c r="K5762"/>
      <c r="L5762">
        <v>0.01</v>
      </c>
      <c r="M5762" t="s">
        <v>4269</v>
      </c>
      <c r="N5762" t="s">
        <v>1714</v>
      </c>
      <c r="O5762"/>
      <c r="P5762" t="s">
        <v>6639</v>
      </c>
      <c r="Q5762" t="s">
        <v>6640</v>
      </c>
      <c r="R5762" t="s">
        <v>15454</v>
      </c>
      <c r="S5762" t="s">
        <v>15436</v>
      </c>
      <c r="T5762" t="s">
        <v>15437</v>
      </c>
      <c r="U5762" t="s">
        <v>15437</v>
      </c>
      <c r="V5762">
        <v>0</v>
      </c>
    </row>
    <row r="5763" spans="1:22" x14ac:dyDescent="0.25">
      <c r="A5763" t="s">
        <v>1569</v>
      </c>
      <c r="B5763">
        <v>325309</v>
      </c>
      <c r="C5763" t="s">
        <v>2584</v>
      </c>
      <c r="D5763" t="s">
        <v>8151</v>
      </c>
      <c r="E5763" t="s">
        <v>1572</v>
      </c>
      <c r="F5763" t="s">
        <v>6642</v>
      </c>
      <c r="G5763" t="s">
        <v>4268</v>
      </c>
      <c r="H5763" s="2">
        <v>44834</v>
      </c>
      <c r="I5763" s="2">
        <v>44834</v>
      </c>
      <c r="J5763"/>
      <c r="K5763"/>
      <c r="L5763">
        <v>0.01</v>
      </c>
      <c r="M5763" t="s">
        <v>4269</v>
      </c>
      <c r="N5763" t="s">
        <v>1714</v>
      </c>
      <c r="O5763"/>
      <c r="P5763" t="s">
        <v>6639</v>
      </c>
      <c r="Q5763" t="s">
        <v>6640</v>
      </c>
      <c r="R5763" t="s">
        <v>15454</v>
      </c>
      <c r="S5763" t="s">
        <v>15436</v>
      </c>
      <c r="T5763" t="s">
        <v>15437</v>
      </c>
      <c r="U5763" t="s">
        <v>15437</v>
      </c>
      <c r="V5763">
        <v>0</v>
      </c>
    </row>
    <row r="5764" spans="1:22" x14ac:dyDescent="0.25">
      <c r="A5764" t="s">
        <v>1569</v>
      </c>
      <c r="B5764">
        <v>325180</v>
      </c>
      <c r="C5764" t="s">
        <v>7582</v>
      </c>
      <c r="D5764" t="s">
        <v>7583</v>
      </c>
      <c r="E5764" t="s">
        <v>1596</v>
      </c>
      <c r="F5764" t="s">
        <v>7558</v>
      </c>
      <c r="G5764" t="s">
        <v>7490</v>
      </c>
      <c r="H5764" s="2">
        <v>44833</v>
      </c>
      <c r="I5764" s="2">
        <v>44833</v>
      </c>
      <c r="J5764"/>
      <c r="K5764"/>
      <c r="L5764">
        <v>28.5</v>
      </c>
      <c r="M5764" t="s">
        <v>7484</v>
      </c>
      <c r="N5764" t="s">
        <v>1714</v>
      </c>
      <c r="O5764"/>
      <c r="P5764" t="s">
        <v>7559</v>
      </c>
      <c r="Q5764" t="s">
        <v>7560</v>
      </c>
      <c r="R5764" t="s">
        <v>15461</v>
      </c>
      <c r="S5764" t="s">
        <v>15436</v>
      </c>
      <c r="T5764" t="s">
        <v>15437</v>
      </c>
      <c r="U5764" t="s">
        <v>15437</v>
      </c>
      <c r="V5764">
        <v>0.75</v>
      </c>
    </row>
    <row r="5765" spans="1:22" x14ac:dyDescent="0.25">
      <c r="A5765" t="s">
        <v>1569</v>
      </c>
      <c r="B5765">
        <v>325197</v>
      </c>
      <c r="C5765" t="s">
        <v>2230</v>
      </c>
      <c r="D5765" t="s">
        <v>9231</v>
      </c>
      <c r="E5765" t="s">
        <v>1596</v>
      </c>
      <c r="F5765" t="s">
        <v>9773</v>
      </c>
      <c r="G5765" t="s">
        <v>7490</v>
      </c>
      <c r="H5765" s="2">
        <v>44833</v>
      </c>
      <c r="I5765" s="2">
        <v>45747</v>
      </c>
      <c r="J5765"/>
      <c r="K5765"/>
      <c r="L5765">
        <v>21</v>
      </c>
      <c r="M5765" t="s">
        <v>7484</v>
      </c>
      <c r="N5765" t="s">
        <v>3865</v>
      </c>
      <c r="O5765"/>
      <c r="P5765" t="s">
        <v>9774</v>
      </c>
      <c r="Q5765" t="s">
        <v>9775</v>
      </c>
      <c r="R5765" t="s">
        <v>15463</v>
      </c>
      <c r="S5765" t="s">
        <v>15436</v>
      </c>
      <c r="T5765" t="s">
        <v>15437</v>
      </c>
      <c r="U5765" t="s">
        <v>15437</v>
      </c>
      <c r="V5765">
        <v>0.55263157894736847</v>
      </c>
    </row>
    <row r="5766" spans="1:22" x14ac:dyDescent="0.25">
      <c r="A5766" t="s">
        <v>1569</v>
      </c>
      <c r="B5766">
        <v>325215</v>
      </c>
      <c r="C5766" t="s">
        <v>2367</v>
      </c>
      <c r="D5766" t="s">
        <v>1838</v>
      </c>
      <c r="E5766" t="s">
        <v>1607</v>
      </c>
      <c r="F5766" t="s">
        <v>6495</v>
      </c>
      <c r="G5766" t="s">
        <v>4324</v>
      </c>
      <c r="H5766" s="2">
        <v>44833</v>
      </c>
      <c r="I5766" s="2">
        <v>45719</v>
      </c>
      <c r="J5766"/>
      <c r="K5766"/>
      <c r="L5766">
        <v>38</v>
      </c>
      <c r="M5766" t="s">
        <v>4269</v>
      </c>
      <c r="N5766" t="s">
        <v>3482</v>
      </c>
      <c r="O5766"/>
      <c r="P5766" t="s">
        <v>6481</v>
      </c>
      <c r="Q5766" t="s">
        <v>6482</v>
      </c>
      <c r="R5766" t="s">
        <v>15450</v>
      </c>
      <c r="S5766" t="s">
        <v>15436</v>
      </c>
      <c r="T5766" t="s">
        <v>15437</v>
      </c>
      <c r="U5766" t="s">
        <v>15437</v>
      </c>
      <c r="V5766">
        <v>1</v>
      </c>
    </row>
    <row r="5767" spans="1:22" x14ac:dyDescent="0.25">
      <c r="A5767" t="s">
        <v>1569</v>
      </c>
      <c r="B5767">
        <v>325171</v>
      </c>
      <c r="C5767" t="s">
        <v>1963</v>
      </c>
      <c r="D5767" t="s">
        <v>9801</v>
      </c>
      <c r="E5767" t="s">
        <v>1596</v>
      </c>
      <c r="F5767" t="s">
        <v>9773</v>
      </c>
      <c r="G5767" t="s">
        <v>7490</v>
      </c>
      <c r="H5767" s="2">
        <v>44832</v>
      </c>
      <c r="I5767" s="2">
        <v>44832</v>
      </c>
      <c r="J5767"/>
      <c r="K5767"/>
      <c r="L5767">
        <v>20.75</v>
      </c>
      <c r="M5767" t="s">
        <v>7484</v>
      </c>
      <c r="N5767" t="s">
        <v>3865</v>
      </c>
      <c r="O5767"/>
      <c r="P5767" t="s">
        <v>9774</v>
      </c>
      <c r="Q5767" t="s">
        <v>9775</v>
      </c>
      <c r="R5767" t="s">
        <v>15463</v>
      </c>
      <c r="S5767" t="s">
        <v>15436</v>
      </c>
      <c r="T5767" t="s">
        <v>15437</v>
      </c>
      <c r="U5767" t="s">
        <v>15437</v>
      </c>
      <c r="V5767">
        <v>0.54605263157894735</v>
      </c>
    </row>
    <row r="5768" spans="1:22" x14ac:dyDescent="0.25">
      <c r="A5768" t="s">
        <v>1569</v>
      </c>
      <c r="B5768">
        <v>325247</v>
      </c>
      <c r="C5768" t="s">
        <v>1853</v>
      </c>
      <c r="D5768" t="s">
        <v>4346</v>
      </c>
      <c r="E5768" t="s">
        <v>1572</v>
      </c>
      <c r="F5768" t="s">
        <v>11437</v>
      </c>
      <c r="G5768" t="s">
        <v>7490</v>
      </c>
      <c r="H5768" s="2">
        <v>44832</v>
      </c>
      <c r="I5768" s="2">
        <v>44832</v>
      </c>
      <c r="J5768"/>
      <c r="K5768"/>
      <c r="L5768">
        <v>0.01</v>
      </c>
      <c r="M5768" t="s">
        <v>7484</v>
      </c>
      <c r="N5768" t="s">
        <v>3865</v>
      </c>
      <c r="O5768"/>
      <c r="P5768" t="s">
        <v>11438</v>
      </c>
      <c r="Q5768" t="s">
        <v>6587</v>
      </c>
      <c r="R5768" t="s">
        <v>15467</v>
      </c>
      <c r="S5768" t="s">
        <v>15436</v>
      </c>
      <c r="T5768" t="s">
        <v>15437</v>
      </c>
      <c r="U5768" t="s">
        <v>15437</v>
      </c>
      <c r="V5768">
        <v>0</v>
      </c>
    </row>
    <row r="5769" spans="1:22" x14ac:dyDescent="0.25">
      <c r="A5769" t="s">
        <v>1569</v>
      </c>
      <c r="B5769">
        <v>325217</v>
      </c>
      <c r="C5769" t="s">
        <v>4263</v>
      </c>
      <c r="D5769" t="s">
        <v>3702</v>
      </c>
      <c r="E5769" t="s">
        <v>1596</v>
      </c>
      <c r="F5769" t="s">
        <v>13833</v>
      </c>
      <c r="G5769" t="s">
        <v>7490</v>
      </c>
      <c r="H5769" s="2">
        <v>44832</v>
      </c>
      <c r="I5769" s="2">
        <v>44832</v>
      </c>
      <c r="J5769"/>
      <c r="K5769"/>
      <c r="L5769">
        <v>10</v>
      </c>
      <c r="M5769" t="s">
        <v>7484</v>
      </c>
      <c r="N5769" t="s">
        <v>3865</v>
      </c>
      <c r="O5769"/>
      <c r="P5769" t="s">
        <v>13834</v>
      </c>
      <c r="Q5769" t="s">
        <v>13835</v>
      </c>
      <c r="R5769" t="s">
        <v>15463</v>
      </c>
      <c r="S5769" t="s">
        <v>15436</v>
      </c>
      <c r="T5769" t="s">
        <v>15437</v>
      </c>
      <c r="U5769" t="s">
        <v>15437</v>
      </c>
      <c r="V5769">
        <v>0.26315789473684209</v>
      </c>
    </row>
    <row r="5770" spans="1:22" x14ac:dyDescent="0.25">
      <c r="A5770" t="s">
        <v>1569</v>
      </c>
      <c r="B5770">
        <v>325276</v>
      </c>
      <c r="C5770" t="s">
        <v>2064</v>
      </c>
      <c r="D5770" t="s">
        <v>1790</v>
      </c>
      <c r="E5770" t="s">
        <v>1596</v>
      </c>
      <c r="F5770" t="s">
        <v>6063</v>
      </c>
      <c r="G5770" t="s">
        <v>4294</v>
      </c>
      <c r="H5770" s="2">
        <v>44832</v>
      </c>
      <c r="I5770" s="2">
        <v>45803</v>
      </c>
      <c r="J5770"/>
      <c r="K5770"/>
      <c r="L5770">
        <v>30.5</v>
      </c>
      <c r="M5770" t="s">
        <v>4269</v>
      </c>
      <c r="N5770" t="s">
        <v>4199</v>
      </c>
      <c r="O5770"/>
      <c r="P5770" t="s">
        <v>6059</v>
      </c>
      <c r="Q5770" t="s">
        <v>6060</v>
      </c>
      <c r="R5770" t="s">
        <v>15449</v>
      </c>
      <c r="S5770" t="s">
        <v>15436</v>
      </c>
      <c r="T5770" t="s">
        <v>15437</v>
      </c>
      <c r="U5770" t="s">
        <v>15437</v>
      </c>
      <c r="V5770">
        <v>0.80263157894736847</v>
      </c>
    </row>
    <row r="5771" spans="1:22" x14ac:dyDescent="0.25">
      <c r="A5771" t="s">
        <v>1569</v>
      </c>
      <c r="B5771">
        <v>123591</v>
      </c>
      <c r="C5771" t="s">
        <v>9978</v>
      </c>
      <c r="D5771" t="s">
        <v>9979</v>
      </c>
      <c r="E5771" t="s">
        <v>1596</v>
      </c>
      <c r="F5771" t="s">
        <v>9945</v>
      </c>
      <c r="G5771" t="s">
        <v>4294</v>
      </c>
      <c r="H5771" s="2">
        <v>44831</v>
      </c>
      <c r="I5771" s="2">
        <v>44831</v>
      </c>
      <c r="J5771"/>
      <c r="K5771"/>
      <c r="L5771">
        <v>0.01</v>
      </c>
      <c r="M5771" t="s">
        <v>7484</v>
      </c>
      <c r="N5771"/>
      <c r="O5771"/>
      <c r="P5771" t="s">
        <v>9946</v>
      </c>
      <c r="Q5771" t="s">
        <v>9947</v>
      </c>
      <c r="R5771" t="s">
        <v>15469</v>
      </c>
      <c r="S5771" t="s">
        <v>15436</v>
      </c>
      <c r="T5771" t="s">
        <v>15437</v>
      </c>
      <c r="U5771" t="s">
        <v>15437</v>
      </c>
      <c r="V5771">
        <v>2.631578947368421E-4</v>
      </c>
    </row>
    <row r="5772" spans="1:22" x14ac:dyDescent="0.25">
      <c r="A5772" t="s">
        <v>1569</v>
      </c>
      <c r="B5772">
        <v>325114</v>
      </c>
      <c r="C5772" t="s">
        <v>15380</v>
      </c>
      <c r="D5772" t="s">
        <v>15381</v>
      </c>
      <c r="E5772" t="s">
        <v>1607</v>
      </c>
      <c r="F5772" t="s">
        <v>15348</v>
      </c>
      <c r="G5772" t="s">
        <v>15349</v>
      </c>
      <c r="H5772" s="2">
        <v>44830</v>
      </c>
      <c r="I5772" s="2">
        <v>44830</v>
      </c>
      <c r="J5772"/>
      <c r="K5772"/>
      <c r="L5772">
        <v>38</v>
      </c>
      <c r="M5772" t="s">
        <v>7484</v>
      </c>
      <c r="N5772" t="s">
        <v>1714</v>
      </c>
      <c r="O5772" t="s">
        <v>7120</v>
      </c>
      <c r="P5772" t="s">
        <v>15350</v>
      </c>
      <c r="Q5772" t="s">
        <v>15</v>
      </c>
      <c r="R5772" t="s">
        <v>15</v>
      </c>
      <c r="S5772" t="s">
        <v>15436</v>
      </c>
      <c r="T5772" t="s">
        <v>15437</v>
      </c>
      <c r="U5772" t="s">
        <v>15437</v>
      </c>
      <c r="V5772">
        <v>1</v>
      </c>
    </row>
    <row r="5773" spans="1:22" x14ac:dyDescent="0.25">
      <c r="A5773" t="s">
        <v>1569</v>
      </c>
      <c r="B5773">
        <v>324479</v>
      </c>
      <c r="C5773" t="s">
        <v>4589</v>
      </c>
      <c r="D5773" t="s">
        <v>7425</v>
      </c>
      <c r="E5773" t="s">
        <v>1607</v>
      </c>
      <c r="F5773" t="s">
        <v>7426</v>
      </c>
      <c r="G5773" t="s">
        <v>7427</v>
      </c>
      <c r="H5773" s="2">
        <v>44830</v>
      </c>
      <c r="I5773" s="2">
        <v>44830</v>
      </c>
      <c r="J5773"/>
      <c r="K5773"/>
      <c r="L5773">
        <v>38</v>
      </c>
      <c r="M5773" t="s">
        <v>1546</v>
      </c>
      <c r="N5773" t="s">
        <v>1714</v>
      </c>
      <c r="O5773" t="s">
        <v>7120</v>
      </c>
      <c r="P5773" t="s">
        <v>273</v>
      </c>
      <c r="Q5773" t="s">
        <v>7415</v>
      </c>
      <c r="R5773" t="s">
        <v>1546</v>
      </c>
      <c r="S5773" t="s">
        <v>15436</v>
      </c>
      <c r="T5773" t="s">
        <v>15437</v>
      </c>
      <c r="U5773" t="s">
        <v>15437</v>
      </c>
      <c r="V5773">
        <v>1</v>
      </c>
    </row>
    <row r="5774" spans="1:22" x14ac:dyDescent="0.25">
      <c r="A5774" t="s">
        <v>1569</v>
      </c>
      <c r="B5774">
        <v>325140</v>
      </c>
      <c r="C5774" t="s">
        <v>10504</v>
      </c>
      <c r="D5774" t="s">
        <v>10505</v>
      </c>
      <c r="E5774" t="s">
        <v>1572</v>
      </c>
      <c r="F5774" t="s">
        <v>10454</v>
      </c>
      <c r="G5774" t="s">
        <v>7490</v>
      </c>
      <c r="H5774" s="2">
        <v>44828</v>
      </c>
      <c r="I5774" s="2">
        <v>44828</v>
      </c>
      <c r="J5774"/>
      <c r="K5774"/>
      <c r="L5774">
        <v>0.01</v>
      </c>
      <c r="M5774" t="s">
        <v>7484</v>
      </c>
      <c r="N5774" t="s">
        <v>1714</v>
      </c>
      <c r="O5774"/>
      <c r="P5774" t="s">
        <v>10452</v>
      </c>
      <c r="Q5774" t="s">
        <v>2939</v>
      </c>
      <c r="R5774" t="s">
        <v>15461</v>
      </c>
      <c r="S5774" t="s">
        <v>15436</v>
      </c>
      <c r="T5774" t="s">
        <v>15437</v>
      </c>
      <c r="U5774" t="s">
        <v>15437</v>
      </c>
      <c r="V5774">
        <v>0</v>
      </c>
    </row>
    <row r="5775" spans="1:22" x14ac:dyDescent="0.25">
      <c r="A5775" t="s">
        <v>1569</v>
      </c>
      <c r="B5775">
        <v>325134</v>
      </c>
      <c r="C5775" t="s">
        <v>1844</v>
      </c>
      <c r="D5775" t="s">
        <v>11921</v>
      </c>
      <c r="E5775" t="s">
        <v>1572</v>
      </c>
      <c r="F5775" t="s">
        <v>11922</v>
      </c>
      <c r="G5775" t="s">
        <v>7494</v>
      </c>
      <c r="H5775" s="2">
        <v>44828</v>
      </c>
      <c r="I5775" s="2">
        <v>45257</v>
      </c>
      <c r="J5775"/>
      <c r="K5775"/>
      <c r="L5775">
        <v>0.01</v>
      </c>
      <c r="M5775" t="s">
        <v>7484</v>
      </c>
      <c r="N5775" t="s">
        <v>1714</v>
      </c>
      <c r="O5775"/>
      <c r="P5775" t="s">
        <v>11896</v>
      </c>
      <c r="Q5775" t="s">
        <v>3067</v>
      </c>
      <c r="R5775" t="s">
        <v>15461</v>
      </c>
      <c r="S5775" t="s">
        <v>15436</v>
      </c>
      <c r="T5775" t="s">
        <v>15437</v>
      </c>
      <c r="U5775" t="s">
        <v>15437</v>
      </c>
      <c r="V5775">
        <v>0</v>
      </c>
    </row>
    <row r="5776" spans="1:22" x14ac:dyDescent="0.25">
      <c r="A5776" t="s">
        <v>1569</v>
      </c>
      <c r="B5776">
        <v>325138</v>
      </c>
      <c r="C5776" t="s">
        <v>2382</v>
      </c>
      <c r="D5776" t="s">
        <v>6720</v>
      </c>
      <c r="E5776" t="s">
        <v>1572</v>
      </c>
      <c r="F5776" t="s">
        <v>11895</v>
      </c>
      <c r="G5776" t="s">
        <v>7487</v>
      </c>
      <c r="H5776" s="2">
        <v>44828</v>
      </c>
      <c r="I5776" s="2">
        <v>44828</v>
      </c>
      <c r="J5776"/>
      <c r="K5776"/>
      <c r="L5776">
        <v>0.01</v>
      </c>
      <c r="M5776" t="s">
        <v>7484</v>
      </c>
      <c r="N5776" t="s">
        <v>1714</v>
      </c>
      <c r="O5776"/>
      <c r="P5776" t="s">
        <v>11896</v>
      </c>
      <c r="Q5776" t="s">
        <v>3067</v>
      </c>
      <c r="R5776" t="s">
        <v>15461</v>
      </c>
      <c r="S5776" t="s">
        <v>15436</v>
      </c>
      <c r="T5776" t="s">
        <v>15437</v>
      </c>
      <c r="U5776" t="s">
        <v>15437</v>
      </c>
      <c r="V5776">
        <v>0</v>
      </c>
    </row>
    <row r="5777" spans="1:22" x14ac:dyDescent="0.25">
      <c r="A5777" t="s">
        <v>1569</v>
      </c>
      <c r="B5777">
        <v>298505</v>
      </c>
      <c r="C5777" t="s">
        <v>13368</v>
      </c>
      <c r="D5777" t="s">
        <v>13369</v>
      </c>
      <c r="E5777" t="s">
        <v>1572</v>
      </c>
      <c r="F5777" t="s">
        <v>13367</v>
      </c>
      <c r="G5777" t="s">
        <v>7494</v>
      </c>
      <c r="H5777" s="2">
        <v>44828</v>
      </c>
      <c r="I5777" s="2">
        <v>44828</v>
      </c>
      <c r="J5777"/>
      <c r="K5777"/>
      <c r="L5777">
        <v>0.01</v>
      </c>
      <c r="M5777" t="s">
        <v>7484</v>
      </c>
      <c r="N5777" t="s">
        <v>3627</v>
      </c>
      <c r="O5777"/>
      <c r="P5777" t="s">
        <v>13328</v>
      </c>
      <c r="Q5777" t="s">
        <v>6368</v>
      </c>
      <c r="R5777" t="s">
        <v>15465</v>
      </c>
      <c r="S5777" t="s">
        <v>15436</v>
      </c>
      <c r="T5777" t="s">
        <v>15437</v>
      </c>
      <c r="U5777" t="s">
        <v>15437</v>
      </c>
      <c r="V5777">
        <v>0</v>
      </c>
    </row>
    <row r="5778" spans="1:22" x14ac:dyDescent="0.25">
      <c r="A5778" t="s">
        <v>1569</v>
      </c>
      <c r="B5778">
        <v>325151</v>
      </c>
      <c r="C5778" t="s">
        <v>2445</v>
      </c>
      <c r="D5778" t="s">
        <v>6602</v>
      </c>
      <c r="E5778" t="s">
        <v>1572</v>
      </c>
      <c r="F5778" t="s">
        <v>6599</v>
      </c>
      <c r="G5778" t="s">
        <v>4294</v>
      </c>
      <c r="H5778" s="2">
        <v>44828</v>
      </c>
      <c r="I5778" s="2">
        <v>44828</v>
      </c>
      <c r="J5778"/>
      <c r="K5778"/>
      <c r="L5778">
        <v>0.01</v>
      </c>
      <c r="M5778" t="s">
        <v>4269</v>
      </c>
      <c r="N5778" t="s">
        <v>3865</v>
      </c>
      <c r="O5778"/>
      <c r="P5778" t="s">
        <v>6586</v>
      </c>
      <c r="Q5778" t="s">
        <v>6587</v>
      </c>
      <c r="R5778" t="s">
        <v>15452</v>
      </c>
      <c r="S5778" t="s">
        <v>15436</v>
      </c>
      <c r="T5778" t="s">
        <v>15437</v>
      </c>
      <c r="U5778" t="s">
        <v>15437</v>
      </c>
      <c r="V5778">
        <v>0</v>
      </c>
    </row>
    <row r="5779" spans="1:22" x14ac:dyDescent="0.25">
      <c r="A5779" t="s">
        <v>1569</v>
      </c>
      <c r="B5779">
        <v>325107</v>
      </c>
      <c r="C5779" t="s">
        <v>8304</v>
      </c>
      <c r="D5779" t="s">
        <v>11880</v>
      </c>
      <c r="E5779" t="s">
        <v>1607</v>
      </c>
      <c r="F5779" t="s">
        <v>11857</v>
      </c>
      <c r="G5779" t="s">
        <v>7490</v>
      </c>
      <c r="H5779" s="2">
        <v>44827</v>
      </c>
      <c r="I5779" s="2">
        <v>45747</v>
      </c>
      <c r="J5779"/>
      <c r="K5779"/>
      <c r="L5779">
        <v>38</v>
      </c>
      <c r="M5779" t="s">
        <v>7484</v>
      </c>
      <c r="N5779" t="s">
        <v>3482</v>
      </c>
      <c r="O5779"/>
      <c r="P5779" t="s">
        <v>11858</v>
      </c>
      <c r="Q5779" t="s">
        <v>5995</v>
      </c>
      <c r="R5779" t="s">
        <v>15468</v>
      </c>
      <c r="S5779" t="s">
        <v>15436</v>
      </c>
      <c r="T5779" t="s">
        <v>15437</v>
      </c>
      <c r="U5779" t="s">
        <v>15437</v>
      </c>
      <c r="V5779">
        <v>1</v>
      </c>
    </row>
    <row r="5780" spans="1:22" x14ac:dyDescent="0.25">
      <c r="A5780" t="s">
        <v>1569</v>
      </c>
      <c r="B5780">
        <v>325146</v>
      </c>
      <c r="C5780" t="s">
        <v>12852</v>
      </c>
      <c r="D5780" t="s">
        <v>4850</v>
      </c>
      <c r="E5780" t="s">
        <v>1572</v>
      </c>
      <c r="F5780" t="s">
        <v>12834</v>
      </c>
      <c r="G5780" t="s">
        <v>7490</v>
      </c>
      <c r="H5780" s="2">
        <v>44827</v>
      </c>
      <c r="I5780" s="2">
        <v>44827</v>
      </c>
      <c r="J5780"/>
      <c r="K5780"/>
      <c r="L5780">
        <v>0.01</v>
      </c>
      <c r="M5780" t="s">
        <v>7484</v>
      </c>
      <c r="N5780" t="s">
        <v>3865</v>
      </c>
      <c r="O5780"/>
      <c r="P5780" t="s">
        <v>12835</v>
      </c>
      <c r="Q5780" t="s">
        <v>12836</v>
      </c>
      <c r="R5780" t="s">
        <v>15467</v>
      </c>
      <c r="S5780" t="s">
        <v>15436</v>
      </c>
      <c r="T5780" t="s">
        <v>15437</v>
      </c>
      <c r="U5780" t="s">
        <v>15437</v>
      </c>
      <c r="V5780">
        <v>0</v>
      </c>
    </row>
    <row r="5781" spans="1:22" x14ac:dyDescent="0.25">
      <c r="A5781" t="s">
        <v>1569</v>
      </c>
      <c r="B5781">
        <v>325126</v>
      </c>
      <c r="C5781" t="s">
        <v>13370</v>
      </c>
      <c r="D5781" t="s">
        <v>13371</v>
      </c>
      <c r="E5781" t="s">
        <v>1572</v>
      </c>
      <c r="F5781" t="s">
        <v>13367</v>
      </c>
      <c r="G5781" t="s">
        <v>7494</v>
      </c>
      <c r="H5781" s="2">
        <v>44827</v>
      </c>
      <c r="I5781" s="2">
        <v>44827</v>
      </c>
      <c r="J5781"/>
      <c r="K5781"/>
      <c r="L5781">
        <v>0.01</v>
      </c>
      <c r="M5781" t="s">
        <v>7484</v>
      </c>
      <c r="N5781" t="s">
        <v>3627</v>
      </c>
      <c r="O5781"/>
      <c r="P5781" t="s">
        <v>13328</v>
      </c>
      <c r="Q5781" t="s">
        <v>6368</v>
      </c>
      <c r="R5781" t="s">
        <v>15465</v>
      </c>
      <c r="S5781" t="s">
        <v>15436</v>
      </c>
      <c r="T5781" t="s">
        <v>15437</v>
      </c>
      <c r="U5781" t="s">
        <v>15437</v>
      </c>
      <c r="V5781">
        <v>0</v>
      </c>
    </row>
    <row r="5782" spans="1:22" x14ac:dyDescent="0.25">
      <c r="A5782" t="s">
        <v>1569</v>
      </c>
      <c r="B5782">
        <v>325124</v>
      </c>
      <c r="C5782" t="s">
        <v>2333</v>
      </c>
      <c r="D5782" t="s">
        <v>5820</v>
      </c>
      <c r="E5782" t="s">
        <v>1607</v>
      </c>
      <c r="F5782" t="s">
        <v>5821</v>
      </c>
      <c r="G5782" t="s">
        <v>4326</v>
      </c>
      <c r="H5782" s="2">
        <v>44827</v>
      </c>
      <c r="I5782" s="2">
        <v>45789</v>
      </c>
      <c r="J5782"/>
      <c r="K5782"/>
      <c r="L5782">
        <v>38</v>
      </c>
      <c r="M5782" t="s">
        <v>4269</v>
      </c>
      <c r="N5782" t="s">
        <v>3482</v>
      </c>
      <c r="O5782"/>
      <c r="P5782" t="s">
        <v>5797</v>
      </c>
      <c r="Q5782" t="s">
        <v>5798</v>
      </c>
      <c r="R5782" t="s">
        <v>15455</v>
      </c>
      <c r="S5782" t="s">
        <v>15436</v>
      </c>
      <c r="T5782" t="s">
        <v>15437</v>
      </c>
      <c r="U5782" t="s">
        <v>1566</v>
      </c>
      <c r="V5782">
        <v>1</v>
      </c>
    </row>
    <row r="5783" spans="1:22" x14ac:dyDescent="0.25">
      <c r="A5783" t="s">
        <v>1569</v>
      </c>
      <c r="B5783">
        <v>325227</v>
      </c>
      <c r="C5783" t="s">
        <v>1948</v>
      </c>
      <c r="D5783" t="s">
        <v>7860</v>
      </c>
      <c r="E5783" t="s">
        <v>1596</v>
      </c>
      <c r="F5783" t="s">
        <v>7848</v>
      </c>
      <c r="G5783" t="s">
        <v>7490</v>
      </c>
      <c r="H5783" s="2">
        <v>44826</v>
      </c>
      <c r="I5783" s="2">
        <v>44826</v>
      </c>
      <c r="J5783"/>
      <c r="K5783"/>
      <c r="L5783">
        <v>20</v>
      </c>
      <c r="M5783" t="s">
        <v>7484</v>
      </c>
      <c r="N5783" t="s">
        <v>1714</v>
      </c>
      <c r="O5783"/>
      <c r="P5783" t="s">
        <v>7846</v>
      </c>
      <c r="Q5783" t="s">
        <v>5729</v>
      </c>
      <c r="R5783" t="s">
        <v>15462</v>
      </c>
      <c r="S5783" t="s">
        <v>15436</v>
      </c>
      <c r="T5783" t="s">
        <v>15437</v>
      </c>
      <c r="U5783" t="s">
        <v>15437</v>
      </c>
      <c r="V5783">
        <v>0.52631578947368418</v>
      </c>
    </row>
    <row r="5784" spans="1:22" x14ac:dyDescent="0.25">
      <c r="A5784" t="s">
        <v>1569</v>
      </c>
      <c r="B5784">
        <v>325175</v>
      </c>
      <c r="C5784" t="s">
        <v>1853</v>
      </c>
      <c r="D5784" t="s">
        <v>8338</v>
      </c>
      <c r="E5784" t="s">
        <v>1572</v>
      </c>
      <c r="F5784" t="s">
        <v>8309</v>
      </c>
      <c r="G5784" t="s">
        <v>7490</v>
      </c>
      <c r="H5784" s="2">
        <v>44826</v>
      </c>
      <c r="I5784" s="2">
        <v>44826</v>
      </c>
      <c r="J5784"/>
      <c r="K5784"/>
      <c r="L5784">
        <v>0.01</v>
      </c>
      <c r="M5784" t="s">
        <v>7484</v>
      </c>
      <c r="N5784" t="s">
        <v>3482</v>
      </c>
      <c r="O5784"/>
      <c r="P5784" t="s">
        <v>8310</v>
      </c>
      <c r="Q5784" t="s">
        <v>5968</v>
      </c>
      <c r="R5784" t="s">
        <v>15465</v>
      </c>
      <c r="S5784" t="s">
        <v>15436</v>
      </c>
      <c r="T5784" t="s">
        <v>15437</v>
      </c>
      <c r="U5784" t="s">
        <v>15437</v>
      </c>
      <c r="V5784">
        <v>0</v>
      </c>
    </row>
    <row r="5785" spans="1:22" x14ac:dyDescent="0.25">
      <c r="A5785" t="s">
        <v>1569</v>
      </c>
      <c r="B5785">
        <v>325128</v>
      </c>
      <c r="C5785" t="s">
        <v>1895</v>
      </c>
      <c r="D5785" t="s">
        <v>10927</v>
      </c>
      <c r="E5785" t="s">
        <v>1572</v>
      </c>
      <c r="F5785" t="s">
        <v>10907</v>
      </c>
      <c r="G5785" t="s">
        <v>7490</v>
      </c>
      <c r="H5785" s="2">
        <v>44826</v>
      </c>
      <c r="I5785" s="2">
        <v>45453</v>
      </c>
      <c r="J5785"/>
      <c r="K5785"/>
      <c r="L5785">
        <v>0.01</v>
      </c>
      <c r="M5785" t="s">
        <v>7484</v>
      </c>
      <c r="N5785" t="s">
        <v>3865</v>
      </c>
      <c r="O5785"/>
      <c r="P5785" t="s">
        <v>10898</v>
      </c>
      <c r="Q5785" t="s">
        <v>3953</v>
      </c>
      <c r="R5785" t="s">
        <v>15463</v>
      </c>
      <c r="S5785" t="s">
        <v>15436</v>
      </c>
      <c r="T5785" t="s">
        <v>15437</v>
      </c>
      <c r="U5785" t="s">
        <v>15437</v>
      </c>
      <c r="V5785">
        <v>0</v>
      </c>
    </row>
    <row r="5786" spans="1:22" x14ac:dyDescent="0.25">
      <c r="A5786" t="s">
        <v>1569</v>
      </c>
      <c r="B5786">
        <v>325087</v>
      </c>
      <c r="C5786" t="s">
        <v>1855</v>
      </c>
      <c r="D5786" t="s">
        <v>11923</v>
      </c>
      <c r="E5786" t="s">
        <v>1572</v>
      </c>
      <c r="F5786" t="s">
        <v>11895</v>
      </c>
      <c r="G5786" t="s">
        <v>7487</v>
      </c>
      <c r="H5786" s="2">
        <v>44826</v>
      </c>
      <c r="I5786" s="2">
        <v>44826</v>
      </c>
      <c r="J5786"/>
      <c r="K5786"/>
      <c r="L5786">
        <v>0.01</v>
      </c>
      <c r="M5786" t="s">
        <v>7484</v>
      </c>
      <c r="N5786" t="s">
        <v>1714</v>
      </c>
      <c r="O5786"/>
      <c r="P5786" t="s">
        <v>11896</v>
      </c>
      <c r="Q5786" t="s">
        <v>3067</v>
      </c>
      <c r="R5786" t="s">
        <v>15461</v>
      </c>
      <c r="S5786" t="s">
        <v>15436</v>
      </c>
      <c r="T5786" t="s">
        <v>15437</v>
      </c>
      <c r="U5786" t="s">
        <v>15437</v>
      </c>
      <c r="V5786">
        <v>0</v>
      </c>
    </row>
    <row r="5787" spans="1:22" x14ac:dyDescent="0.25">
      <c r="A5787" t="s">
        <v>1569</v>
      </c>
      <c r="B5787">
        <v>325147</v>
      </c>
      <c r="C5787" t="s">
        <v>2377</v>
      </c>
      <c r="D5787" t="s">
        <v>2919</v>
      </c>
      <c r="E5787" t="s">
        <v>1572</v>
      </c>
      <c r="F5787" t="s">
        <v>11895</v>
      </c>
      <c r="G5787" t="s">
        <v>7487</v>
      </c>
      <c r="H5787" s="2">
        <v>44826</v>
      </c>
      <c r="I5787" s="2">
        <v>44826</v>
      </c>
      <c r="J5787"/>
      <c r="K5787"/>
      <c r="L5787">
        <v>0.01</v>
      </c>
      <c r="M5787" t="s">
        <v>7484</v>
      </c>
      <c r="N5787" t="s">
        <v>1714</v>
      </c>
      <c r="O5787"/>
      <c r="P5787" t="s">
        <v>11896</v>
      </c>
      <c r="Q5787" t="s">
        <v>3067</v>
      </c>
      <c r="R5787" t="s">
        <v>15461</v>
      </c>
      <c r="S5787" t="s">
        <v>15436</v>
      </c>
      <c r="T5787" t="s">
        <v>15437</v>
      </c>
      <c r="U5787" t="s">
        <v>15437</v>
      </c>
      <c r="V5787">
        <v>0</v>
      </c>
    </row>
    <row r="5788" spans="1:22" x14ac:dyDescent="0.25">
      <c r="A5788" t="s">
        <v>1569</v>
      </c>
      <c r="B5788">
        <v>325561</v>
      </c>
      <c r="C5788" t="s">
        <v>1589</v>
      </c>
      <c r="D5788" t="s">
        <v>11924</v>
      </c>
      <c r="E5788" t="s">
        <v>1572</v>
      </c>
      <c r="F5788" t="s">
        <v>11895</v>
      </c>
      <c r="G5788" t="s">
        <v>7487</v>
      </c>
      <c r="H5788" s="2">
        <v>44826</v>
      </c>
      <c r="I5788" s="2">
        <v>44826</v>
      </c>
      <c r="J5788"/>
      <c r="K5788"/>
      <c r="L5788">
        <v>0.01</v>
      </c>
      <c r="M5788" t="s">
        <v>7484</v>
      </c>
      <c r="N5788" t="s">
        <v>1714</v>
      </c>
      <c r="O5788"/>
      <c r="P5788" t="s">
        <v>11896</v>
      </c>
      <c r="Q5788" t="s">
        <v>3067</v>
      </c>
      <c r="R5788" t="s">
        <v>15461</v>
      </c>
      <c r="S5788" t="s">
        <v>15436</v>
      </c>
      <c r="T5788" t="s">
        <v>15437</v>
      </c>
      <c r="U5788" t="s">
        <v>15437</v>
      </c>
      <c r="V5788">
        <v>0</v>
      </c>
    </row>
    <row r="5789" spans="1:22" x14ac:dyDescent="0.25">
      <c r="A5789" t="s">
        <v>1569</v>
      </c>
      <c r="B5789">
        <v>325077</v>
      </c>
      <c r="C5789" t="s">
        <v>13372</v>
      </c>
      <c r="D5789" t="s">
        <v>13373</v>
      </c>
      <c r="E5789" t="s">
        <v>1572</v>
      </c>
      <c r="F5789" t="s">
        <v>13367</v>
      </c>
      <c r="G5789" t="s">
        <v>7494</v>
      </c>
      <c r="H5789" s="2">
        <v>44826</v>
      </c>
      <c r="I5789" s="2">
        <v>44826</v>
      </c>
      <c r="J5789"/>
      <c r="K5789"/>
      <c r="L5789">
        <v>0.01</v>
      </c>
      <c r="M5789" t="s">
        <v>7484</v>
      </c>
      <c r="N5789" t="s">
        <v>3627</v>
      </c>
      <c r="O5789"/>
      <c r="P5789" t="s">
        <v>13328</v>
      </c>
      <c r="Q5789" t="s">
        <v>6368</v>
      </c>
      <c r="R5789" t="s">
        <v>15465</v>
      </c>
      <c r="S5789" t="s">
        <v>15436</v>
      </c>
      <c r="T5789" t="s">
        <v>15437</v>
      </c>
      <c r="U5789" t="s">
        <v>15437</v>
      </c>
      <c r="V5789">
        <v>0</v>
      </c>
    </row>
    <row r="5790" spans="1:22" x14ac:dyDescent="0.25">
      <c r="A5790" t="s">
        <v>1569</v>
      </c>
      <c r="B5790">
        <v>325023</v>
      </c>
      <c r="C5790" t="s">
        <v>1638</v>
      </c>
      <c r="D5790" t="s">
        <v>3558</v>
      </c>
      <c r="E5790" t="s">
        <v>1596</v>
      </c>
      <c r="F5790" t="s">
        <v>5076</v>
      </c>
      <c r="G5790" t="s">
        <v>4294</v>
      </c>
      <c r="H5790" s="2">
        <v>44826</v>
      </c>
      <c r="I5790" s="2">
        <v>44826</v>
      </c>
      <c r="J5790"/>
      <c r="K5790"/>
      <c r="L5790">
        <v>24</v>
      </c>
      <c r="M5790" t="s">
        <v>4269</v>
      </c>
      <c r="N5790" t="s">
        <v>1714</v>
      </c>
      <c r="O5790"/>
      <c r="P5790" t="s">
        <v>5077</v>
      </c>
      <c r="Q5790" t="s">
        <v>5078</v>
      </c>
      <c r="R5790" t="s">
        <v>15447</v>
      </c>
      <c r="S5790" t="s">
        <v>15436</v>
      </c>
      <c r="T5790" t="s">
        <v>15437</v>
      </c>
      <c r="U5790" t="s">
        <v>15437</v>
      </c>
      <c r="V5790">
        <v>0.63157894736842102</v>
      </c>
    </row>
    <row r="5791" spans="1:22" x14ac:dyDescent="0.25">
      <c r="A5791" t="s">
        <v>1569</v>
      </c>
      <c r="B5791">
        <v>325118</v>
      </c>
      <c r="C5791" t="s">
        <v>4031</v>
      </c>
      <c r="D5791" t="s">
        <v>2728</v>
      </c>
      <c r="E5791" t="s">
        <v>1572</v>
      </c>
      <c r="F5791" t="s">
        <v>5321</v>
      </c>
      <c r="G5791" t="s">
        <v>4268</v>
      </c>
      <c r="H5791" s="2">
        <v>44826</v>
      </c>
      <c r="I5791" s="2">
        <v>44826</v>
      </c>
      <c r="J5791"/>
      <c r="K5791"/>
      <c r="L5791">
        <v>0.01</v>
      </c>
      <c r="M5791" t="s">
        <v>4269</v>
      </c>
      <c r="N5791" t="s">
        <v>3482</v>
      </c>
      <c r="O5791"/>
      <c r="P5791" t="s">
        <v>5318</v>
      </c>
      <c r="Q5791" t="s">
        <v>3547</v>
      </c>
      <c r="R5791" t="s">
        <v>15455</v>
      </c>
      <c r="S5791" t="s">
        <v>15436</v>
      </c>
      <c r="T5791" t="s">
        <v>15437</v>
      </c>
      <c r="U5791" t="s">
        <v>15437</v>
      </c>
      <c r="V5791">
        <v>0</v>
      </c>
    </row>
    <row r="5792" spans="1:22" x14ac:dyDescent="0.25">
      <c r="A5792" t="s">
        <v>1569</v>
      </c>
      <c r="B5792">
        <v>325092</v>
      </c>
      <c r="C5792" t="s">
        <v>6806</v>
      </c>
      <c r="D5792" t="s">
        <v>12853</v>
      </c>
      <c r="E5792" t="s">
        <v>1596</v>
      </c>
      <c r="F5792" t="s">
        <v>12834</v>
      </c>
      <c r="G5792" t="s">
        <v>7490</v>
      </c>
      <c r="H5792" s="2">
        <v>44825</v>
      </c>
      <c r="I5792" s="2">
        <v>45775</v>
      </c>
      <c r="J5792"/>
      <c r="K5792"/>
      <c r="L5792">
        <v>22.25</v>
      </c>
      <c r="M5792" t="s">
        <v>7484</v>
      </c>
      <c r="N5792" t="s">
        <v>3865</v>
      </c>
      <c r="O5792"/>
      <c r="P5792" t="s">
        <v>12835</v>
      </c>
      <c r="Q5792" t="s">
        <v>12836</v>
      </c>
      <c r="R5792" t="s">
        <v>15467</v>
      </c>
      <c r="S5792" t="s">
        <v>15436</v>
      </c>
      <c r="T5792" t="s">
        <v>15437</v>
      </c>
      <c r="U5792" t="s">
        <v>15437</v>
      </c>
      <c r="V5792">
        <v>0.58552631578947367</v>
      </c>
    </row>
    <row r="5793" spans="1:22" x14ac:dyDescent="0.25">
      <c r="A5793" t="s">
        <v>1569</v>
      </c>
      <c r="B5793">
        <v>324804</v>
      </c>
      <c r="C5793" t="s">
        <v>10427</v>
      </c>
      <c r="D5793" t="s">
        <v>5534</v>
      </c>
      <c r="E5793" t="s">
        <v>1572</v>
      </c>
      <c r="F5793" t="s">
        <v>10415</v>
      </c>
      <c r="G5793" t="s">
        <v>7490</v>
      </c>
      <c r="H5793" s="2">
        <v>44823</v>
      </c>
      <c r="I5793" s="2">
        <v>45453</v>
      </c>
      <c r="J5793"/>
      <c r="K5793"/>
      <c r="L5793">
        <v>0.01</v>
      </c>
      <c r="M5793" t="s">
        <v>7484</v>
      </c>
      <c r="N5793" t="s">
        <v>3865</v>
      </c>
      <c r="O5793"/>
      <c r="P5793" t="s">
        <v>10407</v>
      </c>
      <c r="Q5793" t="s">
        <v>6930</v>
      </c>
      <c r="R5793" t="s">
        <v>15463</v>
      </c>
      <c r="S5793" t="s">
        <v>15436</v>
      </c>
      <c r="T5793" t="s">
        <v>15437</v>
      </c>
      <c r="U5793" t="s">
        <v>15437</v>
      </c>
      <c r="V5793">
        <v>0</v>
      </c>
    </row>
    <row r="5794" spans="1:22" x14ac:dyDescent="0.25">
      <c r="A5794" t="s">
        <v>1569</v>
      </c>
      <c r="B5794">
        <v>324866</v>
      </c>
      <c r="C5794" t="s">
        <v>10428</v>
      </c>
      <c r="D5794" t="s">
        <v>7079</v>
      </c>
      <c r="E5794" t="s">
        <v>1572</v>
      </c>
      <c r="F5794" t="s">
        <v>10415</v>
      </c>
      <c r="G5794" t="s">
        <v>7490</v>
      </c>
      <c r="H5794" s="2">
        <v>44823</v>
      </c>
      <c r="I5794" s="2">
        <v>45453</v>
      </c>
      <c r="J5794"/>
      <c r="K5794"/>
      <c r="L5794">
        <v>0.01</v>
      </c>
      <c r="M5794" t="s">
        <v>7484</v>
      </c>
      <c r="N5794" t="s">
        <v>3865</v>
      </c>
      <c r="O5794"/>
      <c r="P5794" t="s">
        <v>10407</v>
      </c>
      <c r="Q5794" t="s">
        <v>6930</v>
      </c>
      <c r="R5794" t="s">
        <v>15463</v>
      </c>
      <c r="S5794" t="s">
        <v>15436</v>
      </c>
      <c r="T5794" t="s">
        <v>15437</v>
      </c>
      <c r="U5794" t="s">
        <v>15437</v>
      </c>
      <c r="V5794">
        <v>0</v>
      </c>
    </row>
    <row r="5795" spans="1:22" x14ac:dyDescent="0.25">
      <c r="A5795" t="s">
        <v>1569</v>
      </c>
      <c r="B5795">
        <v>324895</v>
      </c>
      <c r="C5795" t="s">
        <v>1750</v>
      </c>
      <c r="D5795" t="s">
        <v>1817</v>
      </c>
      <c r="E5795" t="s">
        <v>1572</v>
      </c>
      <c r="F5795" t="s">
        <v>10415</v>
      </c>
      <c r="G5795" t="s">
        <v>7490</v>
      </c>
      <c r="H5795" s="2">
        <v>44823</v>
      </c>
      <c r="I5795" s="2">
        <v>45453</v>
      </c>
      <c r="J5795"/>
      <c r="K5795"/>
      <c r="L5795">
        <v>0.01</v>
      </c>
      <c r="M5795" t="s">
        <v>7484</v>
      </c>
      <c r="N5795" t="s">
        <v>3865</v>
      </c>
      <c r="O5795"/>
      <c r="P5795" t="s">
        <v>10407</v>
      </c>
      <c r="Q5795" t="s">
        <v>6930</v>
      </c>
      <c r="R5795" t="s">
        <v>15463</v>
      </c>
      <c r="S5795" t="s">
        <v>15436</v>
      </c>
      <c r="T5795" t="s">
        <v>15437</v>
      </c>
      <c r="U5795" t="s">
        <v>15437</v>
      </c>
      <c r="V5795">
        <v>0</v>
      </c>
    </row>
    <row r="5796" spans="1:22" x14ac:dyDescent="0.25">
      <c r="A5796" t="s">
        <v>1569</v>
      </c>
      <c r="B5796">
        <v>325054</v>
      </c>
      <c r="C5796" t="s">
        <v>2315</v>
      </c>
      <c r="D5796" t="s">
        <v>1878</v>
      </c>
      <c r="E5796" t="s">
        <v>1572</v>
      </c>
      <c r="F5796" t="s">
        <v>11895</v>
      </c>
      <c r="G5796" t="s">
        <v>7487</v>
      </c>
      <c r="H5796" s="2">
        <v>44823</v>
      </c>
      <c r="I5796" s="2">
        <v>44823</v>
      </c>
      <c r="J5796"/>
      <c r="K5796"/>
      <c r="L5796">
        <v>0.01</v>
      </c>
      <c r="M5796" t="s">
        <v>7484</v>
      </c>
      <c r="N5796" t="s">
        <v>1714</v>
      </c>
      <c r="O5796"/>
      <c r="P5796" t="s">
        <v>11896</v>
      </c>
      <c r="Q5796" t="s">
        <v>3067</v>
      </c>
      <c r="R5796" t="s">
        <v>15461</v>
      </c>
      <c r="S5796" t="s">
        <v>15436</v>
      </c>
      <c r="T5796" t="s">
        <v>15437</v>
      </c>
      <c r="U5796" t="s">
        <v>15437</v>
      </c>
      <c r="V5796">
        <v>0</v>
      </c>
    </row>
    <row r="5797" spans="1:22" x14ac:dyDescent="0.25">
      <c r="A5797" t="s">
        <v>1569</v>
      </c>
      <c r="B5797">
        <v>298980</v>
      </c>
      <c r="C5797" t="s">
        <v>4342</v>
      </c>
      <c r="D5797" t="s">
        <v>13074</v>
      </c>
      <c r="E5797" t="s">
        <v>1607</v>
      </c>
      <c r="F5797" t="s">
        <v>13075</v>
      </c>
      <c r="G5797" t="s">
        <v>7522</v>
      </c>
      <c r="H5797" s="2">
        <v>44823</v>
      </c>
      <c r="I5797" s="2">
        <v>45369</v>
      </c>
      <c r="J5797"/>
      <c r="K5797"/>
      <c r="L5797">
        <v>38</v>
      </c>
      <c r="M5797" t="s">
        <v>7484</v>
      </c>
      <c r="N5797" t="s">
        <v>3865</v>
      </c>
      <c r="O5797"/>
      <c r="P5797" t="s">
        <v>13060</v>
      </c>
      <c r="Q5797" t="s">
        <v>4018</v>
      </c>
      <c r="R5797" t="s">
        <v>15463</v>
      </c>
      <c r="S5797" t="s">
        <v>15436</v>
      </c>
      <c r="T5797" t="s">
        <v>15437</v>
      </c>
      <c r="U5797" t="s">
        <v>1566</v>
      </c>
      <c r="V5797">
        <v>1</v>
      </c>
    </row>
    <row r="5798" spans="1:22" x14ac:dyDescent="0.25">
      <c r="A5798" t="s">
        <v>1569</v>
      </c>
      <c r="B5798">
        <v>324811</v>
      </c>
      <c r="C5798" t="s">
        <v>6264</v>
      </c>
      <c r="D5798" t="s">
        <v>14369</v>
      </c>
      <c r="E5798" t="s">
        <v>1607</v>
      </c>
      <c r="F5798" t="s">
        <v>14370</v>
      </c>
      <c r="G5798" t="s">
        <v>14371</v>
      </c>
      <c r="H5798" s="2">
        <v>44823</v>
      </c>
      <c r="I5798" s="2">
        <v>44823</v>
      </c>
      <c r="J5798"/>
      <c r="K5798"/>
      <c r="L5798">
        <v>38</v>
      </c>
      <c r="M5798" t="s">
        <v>7484</v>
      </c>
      <c r="N5798" t="s">
        <v>1714</v>
      </c>
      <c r="O5798" t="s">
        <v>7120</v>
      </c>
      <c r="P5798" t="s">
        <v>14320</v>
      </c>
      <c r="Q5798" t="s">
        <v>17</v>
      </c>
      <c r="R5798" t="s">
        <v>17</v>
      </c>
      <c r="S5798" t="s">
        <v>15436</v>
      </c>
      <c r="T5798" t="s">
        <v>15437</v>
      </c>
      <c r="U5798" t="s">
        <v>15437</v>
      </c>
      <c r="V5798">
        <v>1</v>
      </c>
    </row>
    <row r="5799" spans="1:22" x14ac:dyDescent="0.25">
      <c r="A5799" t="s">
        <v>1569</v>
      </c>
      <c r="B5799">
        <v>324412</v>
      </c>
      <c r="C5799" t="s">
        <v>1820</v>
      </c>
      <c r="D5799" t="s">
        <v>15036</v>
      </c>
      <c r="E5799" t="s">
        <v>1607</v>
      </c>
      <c r="F5799" t="s">
        <v>15037</v>
      </c>
      <c r="G5799" t="s">
        <v>15038</v>
      </c>
      <c r="H5799" s="2">
        <v>44823</v>
      </c>
      <c r="I5799" s="2">
        <v>45579</v>
      </c>
      <c r="J5799"/>
      <c r="K5799"/>
      <c r="L5799">
        <v>38</v>
      </c>
      <c r="M5799" t="s">
        <v>7484</v>
      </c>
      <c r="N5799" t="s">
        <v>1714</v>
      </c>
      <c r="O5799" t="s">
        <v>7120</v>
      </c>
      <c r="P5799" t="s">
        <v>15011</v>
      </c>
      <c r="Q5799" t="s">
        <v>15012</v>
      </c>
      <c r="R5799" t="s">
        <v>15473</v>
      </c>
      <c r="S5799" t="s">
        <v>15436</v>
      </c>
      <c r="T5799" t="s">
        <v>15437</v>
      </c>
      <c r="U5799" t="s">
        <v>15437</v>
      </c>
      <c r="V5799">
        <v>1</v>
      </c>
    </row>
    <row r="5800" spans="1:22" x14ac:dyDescent="0.25">
      <c r="A5800" t="s">
        <v>1569</v>
      </c>
      <c r="B5800">
        <v>325044</v>
      </c>
      <c r="C5800" t="s">
        <v>3803</v>
      </c>
      <c r="D5800" t="s">
        <v>7814</v>
      </c>
      <c r="E5800" t="s">
        <v>1572</v>
      </c>
      <c r="F5800" t="s">
        <v>7803</v>
      </c>
      <c r="G5800" t="s">
        <v>7490</v>
      </c>
      <c r="H5800" s="2">
        <v>44822</v>
      </c>
      <c r="I5800" s="2">
        <v>44822</v>
      </c>
      <c r="J5800"/>
      <c r="K5800"/>
      <c r="L5800">
        <v>0.01</v>
      </c>
      <c r="M5800" t="s">
        <v>7484</v>
      </c>
      <c r="N5800" t="s">
        <v>1714</v>
      </c>
      <c r="O5800"/>
      <c r="P5800" t="s">
        <v>7804</v>
      </c>
      <c r="Q5800" t="s">
        <v>2847</v>
      </c>
      <c r="R5800" t="s">
        <v>15461</v>
      </c>
      <c r="S5800" t="s">
        <v>15436</v>
      </c>
      <c r="T5800" t="s">
        <v>15437</v>
      </c>
      <c r="U5800" t="s">
        <v>15437</v>
      </c>
      <c r="V5800">
        <v>0</v>
      </c>
    </row>
    <row r="5801" spans="1:22" x14ac:dyDescent="0.25">
      <c r="A5801" t="s">
        <v>1569</v>
      </c>
      <c r="B5801">
        <v>325059</v>
      </c>
      <c r="C5801" t="s">
        <v>1775</v>
      </c>
      <c r="D5801" t="s">
        <v>5012</v>
      </c>
      <c r="E5801" t="s">
        <v>1572</v>
      </c>
      <c r="F5801" t="s">
        <v>11895</v>
      </c>
      <c r="G5801" t="s">
        <v>7487</v>
      </c>
      <c r="H5801" s="2">
        <v>44822</v>
      </c>
      <c r="I5801" s="2">
        <v>44822</v>
      </c>
      <c r="J5801"/>
      <c r="K5801"/>
      <c r="L5801">
        <v>0.01</v>
      </c>
      <c r="M5801" t="s">
        <v>7484</v>
      </c>
      <c r="N5801" t="s">
        <v>1714</v>
      </c>
      <c r="O5801"/>
      <c r="P5801" t="s">
        <v>11896</v>
      </c>
      <c r="Q5801" t="s">
        <v>3067</v>
      </c>
      <c r="R5801" t="s">
        <v>15461</v>
      </c>
      <c r="S5801" t="s">
        <v>15436</v>
      </c>
      <c r="T5801" t="s">
        <v>15437</v>
      </c>
      <c r="U5801" t="s">
        <v>15437</v>
      </c>
      <c r="V5801">
        <v>0</v>
      </c>
    </row>
    <row r="5802" spans="1:22" x14ac:dyDescent="0.25">
      <c r="A5802" t="s">
        <v>1569</v>
      </c>
      <c r="B5802">
        <v>325036</v>
      </c>
      <c r="C5802" t="s">
        <v>13076</v>
      </c>
      <c r="D5802" t="s">
        <v>13077</v>
      </c>
      <c r="E5802" t="s">
        <v>1572</v>
      </c>
      <c r="F5802" t="s">
        <v>13059</v>
      </c>
      <c r="G5802" t="s">
        <v>7490</v>
      </c>
      <c r="H5802" s="2">
        <v>44821</v>
      </c>
      <c r="I5802" s="2">
        <v>45257</v>
      </c>
      <c r="J5802"/>
      <c r="K5802"/>
      <c r="L5802">
        <v>0.01</v>
      </c>
      <c r="M5802" t="s">
        <v>7484</v>
      </c>
      <c r="N5802" t="s">
        <v>3865</v>
      </c>
      <c r="O5802"/>
      <c r="P5802" t="s">
        <v>13060</v>
      </c>
      <c r="Q5802" t="s">
        <v>4018</v>
      </c>
      <c r="R5802" t="s">
        <v>15463</v>
      </c>
      <c r="S5802" t="s">
        <v>15436</v>
      </c>
      <c r="T5802" t="s">
        <v>15437</v>
      </c>
      <c r="U5802" t="s">
        <v>15437</v>
      </c>
      <c r="V5802">
        <v>0</v>
      </c>
    </row>
    <row r="5803" spans="1:22" x14ac:dyDescent="0.25">
      <c r="A5803" t="s">
        <v>1569</v>
      </c>
      <c r="B5803">
        <v>325020</v>
      </c>
      <c r="C5803" t="s">
        <v>1587</v>
      </c>
      <c r="D5803" t="s">
        <v>10172</v>
      </c>
      <c r="E5803" t="s">
        <v>1596</v>
      </c>
      <c r="F5803" t="s">
        <v>10126</v>
      </c>
      <c r="G5803" t="s">
        <v>7490</v>
      </c>
      <c r="H5803" s="2">
        <v>44820</v>
      </c>
      <c r="I5803" s="2">
        <v>45411</v>
      </c>
      <c r="J5803"/>
      <c r="K5803"/>
      <c r="L5803">
        <v>34</v>
      </c>
      <c r="M5803" t="s">
        <v>7484</v>
      </c>
      <c r="N5803" t="s">
        <v>4199</v>
      </c>
      <c r="O5803"/>
      <c r="P5803" t="s">
        <v>10118</v>
      </c>
      <c r="Q5803" t="s">
        <v>6518</v>
      </c>
      <c r="R5803" t="s">
        <v>15449</v>
      </c>
      <c r="S5803" t="s">
        <v>15436</v>
      </c>
      <c r="T5803" t="s">
        <v>15437</v>
      </c>
      <c r="U5803" t="s">
        <v>15437</v>
      </c>
      <c r="V5803">
        <v>0.89473684210526316</v>
      </c>
    </row>
    <row r="5804" spans="1:22" x14ac:dyDescent="0.25">
      <c r="A5804" t="s">
        <v>1569</v>
      </c>
      <c r="B5804">
        <v>325021</v>
      </c>
      <c r="C5804" t="s">
        <v>1848</v>
      </c>
      <c r="D5804" t="s">
        <v>1929</v>
      </c>
      <c r="E5804" t="s">
        <v>1572</v>
      </c>
      <c r="F5804" t="s">
        <v>10126</v>
      </c>
      <c r="G5804" t="s">
        <v>7490</v>
      </c>
      <c r="H5804" s="2">
        <v>44820</v>
      </c>
      <c r="I5804" s="2">
        <v>44820</v>
      </c>
      <c r="J5804"/>
      <c r="K5804"/>
      <c r="L5804">
        <v>0.01</v>
      </c>
      <c r="M5804" t="s">
        <v>7484</v>
      </c>
      <c r="N5804" t="s">
        <v>4199</v>
      </c>
      <c r="O5804"/>
      <c r="P5804" t="s">
        <v>10118</v>
      </c>
      <c r="Q5804" t="s">
        <v>6518</v>
      </c>
      <c r="R5804" t="s">
        <v>15449</v>
      </c>
      <c r="S5804" t="s">
        <v>15436</v>
      </c>
      <c r="T5804" t="s">
        <v>15437</v>
      </c>
      <c r="U5804" t="s">
        <v>15437</v>
      </c>
      <c r="V5804">
        <v>0</v>
      </c>
    </row>
    <row r="5805" spans="1:22" x14ac:dyDescent="0.25">
      <c r="A5805" t="s">
        <v>1569</v>
      </c>
      <c r="B5805">
        <v>324983</v>
      </c>
      <c r="C5805" t="s">
        <v>7028</v>
      </c>
      <c r="D5805" t="s">
        <v>12310</v>
      </c>
      <c r="E5805" t="s">
        <v>1572</v>
      </c>
      <c r="F5805" t="s">
        <v>12290</v>
      </c>
      <c r="G5805" t="s">
        <v>7490</v>
      </c>
      <c r="H5805" s="2">
        <v>44820</v>
      </c>
      <c r="I5805" s="2">
        <v>44820</v>
      </c>
      <c r="J5805"/>
      <c r="K5805"/>
      <c r="L5805">
        <v>0.01</v>
      </c>
      <c r="M5805" t="s">
        <v>7484</v>
      </c>
      <c r="N5805" t="s">
        <v>1576</v>
      </c>
      <c r="O5805"/>
      <c r="P5805" t="s">
        <v>12291</v>
      </c>
      <c r="Q5805" t="s">
        <v>6501</v>
      </c>
      <c r="R5805" t="s">
        <v>15464</v>
      </c>
      <c r="S5805" t="s">
        <v>15436</v>
      </c>
      <c r="T5805" t="s">
        <v>15437</v>
      </c>
      <c r="U5805" t="s">
        <v>15437</v>
      </c>
      <c r="V5805">
        <v>0</v>
      </c>
    </row>
    <row r="5806" spans="1:22" x14ac:dyDescent="0.25">
      <c r="A5806" t="s">
        <v>1569</v>
      </c>
      <c r="B5806">
        <v>325002</v>
      </c>
      <c r="C5806" t="s">
        <v>2832</v>
      </c>
      <c r="D5806" t="s">
        <v>12854</v>
      </c>
      <c r="E5806" t="s">
        <v>1607</v>
      </c>
      <c r="F5806" t="s">
        <v>12855</v>
      </c>
      <c r="G5806" t="s">
        <v>7522</v>
      </c>
      <c r="H5806" s="2">
        <v>44820</v>
      </c>
      <c r="I5806" s="2">
        <v>45747</v>
      </c>
      <c r="J5806"/>
      <c r="K5806"/>
      <c r="L5806">
        <v>38</v>
      </c>
      <c r="M5806" t="s">
        <v>7484</v>
      </c>
      <c r="N5806" t="s">
        <v>3865</v>
      </c>
      <c r="O5806"/>
      <c r="P5806" t="s">
        <v>12835</v>
      </c>
      <c r="Q5806" t="s">
        <v>12836</v>
      </c>
      <c r="R5806" t="s">
        <v>15467</v>
      </c>
      <c r="S5806" t="s">
        <v>15436</v>
      </c>
      <c r="T5806" t="s">
        <v>15437</v>
      </c>
      <c r="U5806" t="s">
        <v>1566</v>
      </c>
      <c r="V5806">
        <v>1</v>
      </c>
    </row>
    <row r="5807" spans="1:22" x14ac:dyDescent="0.25">
      <c r="A5807" t="s">
        <v>1569</v>
      </c>
      <c r="B5807">
        <v>325004</v>
      </c>
      <c r="C5807" t="s">
        <v>1830</v>
      </c>
      <c r="D5807" t="s">
        <v>12848</v>
      </c>
      <c r="E5807" t="s">
        <v>1572</v>
      </c>
      <c r="F5807" t="s">
        <v>12834</v>
      </c>
      <c r="G5807" t="s">
        <v>7490</v>
      </c>
      <c r="H5807" s="2">
        <v>44820</v>
      </c>
      <c r="I5807" s="2">
        <v>44820</v>
      </c>
      <c r="J5807"/>
      <c r="K5807"/>
      <c r="L5807">
        <v>0.01</v>
      </c>
      <c r="M5807" t="s">
        <v>7484</v>
      </c>
      <c r="N5807" t="s">
        <v>3865</v>
      </c>
      <c r="O5807"/>
      <c r="P5807" t="s">
        <v>12835</v>
      </c>
      <c r="Q5807" t="s">
        <v>12836</v>
      </c>
      <c r="R5807" t="s">
        <v>15467</v>
      </c>
      <c r="S5807" t="s">
        <v>15436</v>
      </c>
      <c r="T5807" t="s">
        <v>15437</v>
      </c>
      <c r="U5807" t="s">
        <v>15437</v>
      </c>
      <c r="V5807">
        <v>0</v>
      </c>
    </row>
    <row r="5808" spans="1:22" x14ac:dyDescent="0.25">
      <c r="A5808" t="s">
        <v>1569</v>
      </c>
      <c r="B5808">
        <v>325066</v>
      </c>
      <c r="C5808" t="s">
        <v>2830</v>
      </c>
      <c r="D5808" t="s">
        <v>3357</v>
      </c>
      <c r="E5808" t="s">
        <v>1572</v>
      </c>
      <c r="F5808" t="s">
        <v>12834</v>
      </c>
      <c r="G5808" t="s">
        <v>7490</v>
      </c>
      <c r="H5808" s="2">
        <v>44820</v>
      </c>
      <c r="I5808" s="2">
        <v>44820</v>
      </c>
      <c r="J5808"/>
      <c r="K5808"/>
      <c r="L5808">
        <v>0.01</v>
      </c>
      <c r="M5808" t="s">
        <v>7484</v>
      </c>
      <c r="N5808" t="s">
        <v>3865</v>
      </c>
      <c r="O5808"/>
      <c r="P5808" t="s">
        <v>12835</v>
      </c>
      <c r="Q5808" t="s">
        <v>12836</v>
      </c>
      <c r="R5808" t="s">
        <v>15467</v>
      </c>
      <c r="S5808" t="s">
        <v>15436</v>
      </c>
      <c r="T5808" t="s">
        <v>15437</v>
      </c>
      <c r="U5808" t="s">
        <v>15437</v>
      </c>
      <c r="V5808">
        <v>0</v>
      </c>
    </row>
    <row r="5809" spans="1:22" x14ac:dyDescent="0.25">
      <c r="A5809" t="s">
        <v>1569</v>
      </c>
      <c r="B5809">
        <v>325024</v>
      </c>
      <c r="C5809" t="s">
        <v>13423</v>
      </c>
      <c r="D5809" t="s">
        <v>13424</v>
      </c>
      <c r="E5809" t="s">
        <v>1572</v>
      </c>
      <c r="F5809" t="s">
        <v>13395</v>
      </c>
      <c r="G5809" t="s">
        <v>7490</v>
      </c>
      <c r="H5809" s="2">
        <v>44820</v>
      </c>
      <c r="I5809" s="2">
        <v>44820</v>
      </c>
      <c r="J5809"/>
      <c r="K5809"/>
      <c r="L5809">
        <v>0.01</v>
      </c>
      <c r="M5809" t="s">
        <v>7484</v>
      </c>
      <c r="N5809" t="s">
        <v>3865</v>
      </c>
      <c r="O5809"/>
      <c r="P5809" t="s">
        <v>13393</v>
      </c>
      <c r="Q5809" t="s">
        <v>13394</v>
      </c>
      <c r="R5809" t="s">
        <v>15468</v>
      </c>
      <c r="S5809" t="s">
        <v>15436</v>
      </c>
      <c r="T5809" t="s">
        <v>15437</v>
      </c>
      <c r="U5809" t="s">
        <v>15437</v>
      </c>
      <c r="V5809">
        <v>0</v>
      </c>
    </row>
    <row r="5810" spans="1:22" x14ac:dyDescent="0.25">
      <c r="A5810" t="s">
        <v>1569</v>
      </c>
      <c r="B5810">
        <v>324950</v>
      </c>
      <c r="C5810" t="s">
        <v>1605</v>
      </c>
      <c r="D5810" t="s">
        <v>8694</v>
      </c>
      <c r="E5810" t="s">
        <v>1572</v>
      </c>
      <c r="F5810" t="s">
        <v>8695</v>
      </c>
      <c r="G5810" t="s">
        <v>7503</v>
      </c>
      <c r="H5810" s="2">
        <v>44819</v>
      </c>
      <c r="I5810" s="2">
        <v>44819</v>
      </c>
      <c r="J5810"/>
      <c r="K5810"/>
      <c r="L5810">
        <v>0.01</v>
      </c>
      <c r="M5810" t="s">
        <v>7484</v>
      </c>
      <c r="N5810" t="s">
        <v>3482</v>
      </c>
      <c r="O5810"/>
      <c r="P5810" t="s">
        <v>8674</v>
      </c>
      <c r="Q5810" t="s">
        <v>8675</v>
      </c>
      <c r="R5810" t="s">
        <v>15466</v>
      </c>
      <c r="S5810" t="s">
        <v>15436</v>
      </c>
      <c r="T5810" t="s">
        <v>15437</v>
      </c>
      <c r="U5810" t="s">
        <v>15437</v>
      </c>
      <c r="V5810">
        <v>0</v>
      </c>
    </row>
    <row r="5811" spans="1:22" x14ac:dyDescent="0.25">
      <c r="A5811" t="s">
        <v>1569</v>
      </c>
      <c r="B5811">
        <v>123587</v>
      </c>
      <c r="C5811" t="s">
        <v>9980</v>
      </c>
      <c r="D5811" t="s">
        <v>9981</v>
      </c>
      <c r="E5811" t="s">
        <v>1607</v>
      </c>
      <c r="F5811" t="s">
        <v>9945</v>
      </c>
      <c r="G5811" t="s">
        <v>4294</v>
      </c>
      <c r="H5811" s="2">
        <v>44819</v>
      </c>
      <c r="I5811" s="2">
        <v>44819</v>
      </c>
      <c r="J5811"/>
      <c r="K5811"/>
      <c r="L5811">
        <v>44</v>
      </c>
      <c r="M5811" t="s">
        <v>7484</v>
      </c>
      <c r="N5811"/>
      <c r="O5811"/>
      <c r="P5811" t="s">
        <v>9946</v>
      </c>
      <c r="Q5811" t="s">
        <v>9947</v>
      </c>
      <c r="R5811" t="s">
        <v>15469</v>
      </c>
      <c r="S5811" t="s">
        <v>15436</v>
      </c>
      <c r="T5811" t="s">
        <v>15437</v>
      </c>
      <c r="U5811" t="s">
        <v>15437</v>
      </c>
      <c r="V5811">
        <v>1</v>
      </c>
    </row>
    <row r="5812" spans="1:22" x14ac:dyDescent="0.25">
      <c r="A5812" t="s">
        <v>1569</v>
      </c>
      <c r="B5812">
        <v>324996</v>
      </c>
      <c r="C5812" t="s">
        <v>2862</v>
      </c>
      <c r="D5812" t="s">
        <v>12856</v>
      </c>
      <c r="E5812" t="s">
        <v>1572</v>
      </c>
      <c r="F5812" t="s">
        <v>12834</v>
      </c>
      <c r="G5812" t="s">
        <v>7490</v>
      </c>
      <c r="H5812" s="2">
        <v>44819</v>
      </c>
      <c r="I5812" s="2">
        <v>44819</v>
      </c>
      <c r="J5812"/>
      <c r="K5812"/>
      <c r="L5812">
        <v>0.01</v>
      </c>
      <c r="M5812" t="s">
        <v>7484</v>
      </c>
      <c r="N5812" t="s">
        <v>3865</v>
      </c>
      <c r="O5812"/>
      <c r="P5812" t="s">
        <v>12835</v>
      </c>
      <c r="Q5812" t="s">
        <v>12836</v>
      </c>
      <c r="R5812" t="s">
        <v>15467</v>
      </c>
      <c r="S5812" t="s">
        <v>15436</v>
      </c>
      <c r="T5812" t="s">
        <v>15437</v>
      </c>
      <c r="U5812" t="s">
        <v>15437</v>
      </c>
      <c r="V5812">
        <v>0</v>
      </c>
    </row>
    <row r="5813" spans="1:22" x14ac:dyDescent="0.25">
      <c r="A5813" t="s">
        <v>1569</v>
      </c>
      <c r="B5813">
        <v>324708</v>
      </c>
      <c r="C5813" t="s">
        <v>2492</v>
      </c>
      <c r="D5813" t="s">
        <v>7861</v>
      </c>
      <c r="E5813" t="s">
        <v>1572</v>
      </c>
      <c r="F5813" t="s">
        <v>7848</v>
      </c>
      <c r="G5813" t="s">
        <v>7490</v>
      </c>
      <c r="H5813" s="2">
        <v>44817</v>
      </c>
      <c r="I5813" s="2">
        <v>44817</v>
      </c>
      <c r="J5813"/>
      <c r="K5813"/>
      <c r="L5813">
        <v>0.01</v>
      </c>
      <c r="M5813" t="s">
        <v>7484</v>
      </c>
      <c r="N5813" t="s">
        <v>1714</v>
      </c>
      <c r="O5813"/>
      <c r="P5813" t="s">
        <v>7846</v>
      </c>
      <c r="Q5813" t="s">
        <v>5729</v>
      </c>
      <c r="R5813" t="s">
        <v>15462</v>
      </c>
      <c r="S5813" t="s">
        <v>15436</v>
      </c>
      <c r="T5813" t="s">
        <v>15437</v>
      </c>
      <c r="U5813" t="s">
        <v>15437</v>
      </c>
      <c r="V5813">
        <v>0</v>
      </c>
    </row>
    <row r="5814" spans="1:22" x14ac:dyDescent="0.25">
      <c r="A5814" t="s">
        <v>1569</v>
      </c>
      <c r="B5814">
        <v>298492</v>
      </c>
      <c r="C5814" t="s">
        <v>4656</v>
      </c>
      <c r="D5814" t="s">
        <v>2861</v>
      </c>
      <c r="E5814" t="s">
        <v>1596</v>
      </c>
      <c r="F5814" t="s">
        <v>7428</v>
      </c>
      <c r="G5814" t="s">
        <v>7429</v>
      </c>
      <c r="H5814" s="2">
        <v>44817</v>
      </c>
      <c r="I5814" s="2">
        <v>44817</v>
      </c>
      <c r="J5814"/>
      <c r="K5814"/>
      <c r="L5814">
        <v>15.2</v>
      </c>
      <c r="M5814" t="s">
        <v>1546</v>
      </c>
      <c r="N5814" t="s">
        <v>1714</v>
      </c>
      <c r="O5814" t="s">
        <v>7120</v>
      </c>
      <c r="P5814" t="s">
        <v>273</v>
      </c>
      <c r="Q5814" t="s">
        <v>7415</v>
      </c>
      <c r="R5814" t="s">
        <v>1546</v>
      </c>
      <c r="S5814" t="s">
        <v>15436</v>
      </c>
      <c r="T5814" t="s">
        <v>15437</v>
      </c>
      <c r="U5814" t="s">
        <v>15437</v>
      </c>
      <c r="V5814">
        <v>0.39999999999999997</v>
      </c>
    </row>
    <row r="5815" spans="1:22" x14ac:dyDescent="0.25">
      <c r="A5815" t="s">
        <v>1569</v>
      </c>
      <c r="B5815">
        <v>324608</v>
      </c>
      <c r="C5815" t="s">
        <v>1750</v>
      </c>
      <c r="D5815" t="s">
        <v>6257</v>
      </c>
      <c r="E5815" t="s">
        <v>1572</v>
      </c>
      <c r="F5815" t="s">
        <v>8860</v>
      </c>
      <c r="G5815" t="s">
        <v>7490</v>
      </c>
      <c r="H5815" s="2">
        <v>44816</v>
      </c>
      <c r="I5815" s="2">
        <v>45803</v>
      </c>
      <c r="J5815"/>
      <c r="K5815"/>
      <c r="L5815">
        <v>0.01</v>
      </c>
      <c r="M5815" t="s">
        <v>7484</v>
      </c>
      <c r="N5815" t="s">
        <v>3865</v>
      </c>
      <c r="O5815"/>
      <c r="P5815" t="s">
        <v>8857</v>
      </c>
      <c r="Q5815" t="s">
        <v>15522</v>
      </c>
      <c r="R5815" t="s">
        <v>15467</v>
      </c>
      <c r="S5815" t="s">
        <v>15436</v>
      </c>
      <c r="T5815" t="s">
        <v>15437</v>
      </c>
      <c r="U5815" t="s">
        <v>15437</v>
      </c>
      <c r="V5815">
        <v>0</v>
      </c>
    </row>
    <row r="5816" spans="1:22" x14ac:dyDescent="0.25">
      <c r="A5816" t="s">
        <v>1569</v>
      </c>
      <c r="B5816">
        <v>324616</v>
      </c>
      <c r="C5816" t="s">
        <v>2637</v>
      </c>
      <c r="D5816" t="s">
        <v>9325</v>
      </c>
      <c r="E5816" t="s">
        <v>1607</v>
      </c>
      <c r="F5816" t="s">
        <v>9326</v>
      </c>
      <c r="G5816" t="s">
        <v>7552</v>
      </c>
      <c r="H5816" s="2">
        <v>44816</v>
      </c>
      <c r="I5816" s="2">
        <v>45537</v>
      </c>
      <c r="J5816"/>
      <c r="K5816"/>
      <c r="L5816">
        <v>38</v>
      </c>
      <c r="M5816" t="s">
        <v>7484</v>
      </c>
      <c r="N5816" t="s">
        <v>1576</v>
      </c>
      <c r="O5816"/>
      <c r="P5816" t="s">
        <v>9294</v>
      </c>
      <c r="Q5816" t="s">
        <v>6671</v>
      </c>
      <c r="R5816" t="s">
        <v>15464</v>
      </c>
      <c r="S5816" t="s">
        <v>15436</v>
      </c>
      <c r="T5816" t="s">
        <v>15437</v>
      </c>
      <c r="U5816" t="s">
        <v>1566</v>
      </c>
      <c r="V5816">
        <v>1</v>
      </c>
    </row>
    <row r="5817" spans="1:22" x14ac:dyDescent="0.25">
      <c r="A5817" t="s">
        <v>1569</v>
      </c>
      <c r="B5817">
        <v>324935</v>
      </c>
      <c r="C5817" t="s">
        <v>9534</v>
      </c>
      <c r="D5817" t="s">
        <v>2895</v>
      </c>
      <c r="E5817" t="s">
        <v>1572</v>
      </c>
      <c r="F5817" t="s">
        <v>10126</v>
      </c>
      <c r="G5817" t="s">
        <v>7490</v>
      </c>
      <c r="H5817" s="2">
        <v>44816</v>
      </c>
      <c r="I5817" s="2">
        <v>44816</v>
      </c>
      <c r="J5817"/>
      <c r="K5817"/>
      <c r="L5817">
        <v>0.01</v>
      </c>
      <c r="M5817" t="s">
        <v>7484</v>
      </c>
      <c r="N5817" t="s">
        <v>4199</v>
      </c>
      <c r="O5817"/>
      <c r="P5817" t="s">
        <v>10118</v>
      </c>
      <c r="Q5817" t="s">
        <v>6518</v>
      </c>
      <c r="R5817" t="s">
        <v>15449</v>
      </c>
      <c r="S5817" t="s">
        <v>15436</v>
      </c>
      <c r="T5817" t="s">
        <v>15437</v>
      </c>
      <c r="U5817" t="s">
        <v>15437</v>
      </c>
      <c r="V5817">
        <v>0</v>
      </c>
    </row>
    <row r="5818" spans="1:22" x14ac:dyDescent="0.25">
      <c r="A5818" t="s">
        <v>1569</v>
      </c>
      <c r="B5818">
        <v>324938</v>
      </c>
      <c r="C5818" t="s">
        <v>5780</v>
      </c>
      <c r="D5818" t="s">
        <v>4360</v>
      </c>
      <c r="E5818" t="s">
        <v>1572</v>
      </c>
      <c r="F5818" t="s">
        <v>10126</v>
      </c>
      <c r="G5818" t="s">
        <v>7490</v>
      </c>
      <c r="H5818" s="2">
        <v>44816</v>
      </c>
      <c r="I5818" s="2">
        <v>44816</v>
      </c>
      <c r="J5818"/>
      <c r="K5818"/>
      <c r="L5818">
        <v>0.01</v>
      </c>
      <c r="M5818" t="s">
        <v>7484</v>
      </c>
      <c r="N5818" t="s">
        <v>4199</v>
      </c>
      <c r="O5818"/>
      <c r="P5818" t="s">
        <v>10118</v>
      </c>
      <c r="Q5818" t="s">
        <v>6518</v>
      </c>
      <c r="R5818" t="s">
        <v>15449</v>
      </c>
      <c r="S5818" t="s">
        <v>15436</v>
      </c>
      <c r="T5818" t="s">
        <v>15437</v>
      </c>
      <c r="U5818" t="s">
        <v>15437</v>
      </c>
      <c r="V5818">
        <v>0</v>
      </c>
    </row>
    <row r="5819" spans="1:22" x14ac:dyDescent="0.25">
      <c r="A5819" t="s">
        <v>1569</v>
      </c>
      <c r="B5819">
        <v>324917</v>
      </c>
      <c r="C5819" t="s">
        <v>3904</v>
      </c>
      <c r="D5819" t="s">
        <v>4379</v>
      </c>
      <c r="E5819" t="s">
        <v>1572</v>
      </c>
      <c r="F5819" t="s">
        <v>12290</v>
      </c>
      <c r="G5819" t="s">
        <v>7490</v>
      </c>
      <c r="H5819" s="2">
        <v>44816</v>
      </c>
      <c r="I5819" s="2">
        <v>44816</v>
      </c>
      <c r="J5819"/>
      <c r="K5819"/>
      <c r="L5819">
        <v>0.01</v>
      </c>
      <c r="M5819" t="s">
        <v>7484</v>
      </c>
      <c r="N5819" t="s">
        <v>1576</v>
      </c>
      <c r="O5819"/>
      <c r="P5819" t="s">
        <v>12291</v>
      </c>
      <c r="Q5819" t="s">
        <v>6501</v>
      </c>
      <c r="R5819" t="s">
        <v>15464</v>
      </c>
      <c r="S5819" t="s">
        <v>15436</v>
      </c>
      <c r="T5819" t="s">
        <v>15437</v>
      </c>
      <c r="U5819" t="s">
        <v>15437</v>
      </c>
      <c r="V5819">
        <v>0</v>
      </c>
    </row>
    <row r="5820" spans="1:22" x14ac:dyDescent="0.25">
      <c r="A5820" t="s">
        <v>1569</v>
      </c>
      <c r="B5820">
        <v>324691</v>
      </c>
      <c r="C5820" t="s">
        <v>3644</v>
      </c>
      <c r="D5820" t="s">
        <v>14042</v>
      </c>
      <c r="E5820" t="s">
        <v>1607</v>
      </c>
      <c r="F5820" t="s">
        <v>13996</v>
      </c>
      <c r="G5820" t="s">
        <v>813</v>
      </c>
      <c r="H5820" s="2">
        <v>44816</v>
      </c>
      <c r="I5820" s="2">
        <v>44816</v>
      </c>
      <c r="J5820"/>
      <c r="K5820"/>
      <c r="L5820">
        <v>36</v>
      </c>
      <c r="M5820" t="s">
        <v>7484</v>
      </c>
      <c r="N5820" t="s">
        <v>1714</v>
      </c>
      <c r="O5820" t="s">
        <v>7120</v>
      </c>
      <c r="P5820" t="s">
        <v>14034</v>
      </c>
      <c r="Q5820" t="s">
        <v>14035</v>
      </c>
      <c r="R5820" t="s">
        <v>23</v>
      </c>
      <c r="S5820" t="s">
        <v>15436</v>
      </c>
      <c r="T5820" t="s">
        <v>15437</v>
      </c>
      <c r="U5820" t="s">
        <v>15437</v>
      </c>
      <c r="V5820">
        <v>1</v>
      </c>
    </row>
    <row r="5821" spans="1:22" x14ac:dyDescent="0.25">
      <c r="A5821" t="s">
        <v>1569</v>
      </c>
      <c r="B5821">
        <v>324698</v>
      </c>
      <c r="C5821" t="s">
        <v>4980</v>
      </c>
      <c r="D5821" t="s">
        <v>1878</v>
      </c>
      <c r="E5821" t="s">
        <v>1607</v>
      </c>
      <c r="F5821" t="s">
        <v>13996</v>
      </c>
      <c r="G5821" t="s">
        <v>813</v>
      </c>
      <c r="H5821" s="2">
        <v>44816</v>
      </c>
      <c r="I5821" s="2">
        <v>44816</v>
      </c>
      <c r="J5821"/>
      <c r="K5821"/>
      <c r="L5821">
        <v>36</v>
      </c>
      <c r="M5821" t="s">
        <v>7484</v>
      </c>
      <c r="N5821" t="s">
        <v>1714</v>
      </c>
      <c r="O5821" t="s">
        <v>7120</v>
      </c>
      <c r="P5821" t="s">
        <v>14034</v>
      </c>
      <c r="Q5821" t="s">
        <v>14035</v>
      </c>
      <c r="R5821" t="s">
        <v>23</v>
      </c>
      <c r="S5821" t="s">
        <v>15436</v>
      </c>
      <c r="T5821" t="s">
        <v>15437</v>
      </c>
      <c r="U5821" t="s">
        <v>15437</v>
      </c>
      <c r="V5821">
        <v>1</v>
      </c>
    </row>
    <row r="5822" spans="1:22" x14ac:dyDescent="0.25">
      <c r="A5822" t="s">
        <v>1569</v>
      </c>
      <c r="B5822">
        <v>324751</v>
      </c>
      <c r="C5822" t="s">
        <v>14043</v>
      </c>
      <c r="D5822" t="s">
        <v>14044</v>
      </c>
      <c r="E5822" t="s">
        <v>1607</v>
      </c>
      <c r="F5822" t="s">
        <v>13996</v>
      </c>
      <c r="G5822" t="s">
        <v>813</v>
      </c>
      <c r="H5822" s="2">
        <v>44816</v>
      </c>
      <c r="I5822" s="2">
        <v>44816</v>
      </c>
      <c r="J5822"/>
      <c r="K5822"/>
      <c r="L5822">
        <v>36</v>
      </c>
      <c r="M5822" t="s">
        <v>7484</v>
      </c>
      <c r="N5822" t="s">
        <v>1714</v>
      </c>
      <c r="O5822" t="s">
        <v>7120</v>
      </c>
      <c r="P5822" t="s">
        <v>14034</v>
      </c>
      <c r="Q5822" t="s">
        <v>14035</v>
      </c>
      <c r="R5822" t="s">
        <v>23</v>
      </c>
      <c r="S5822" t="s">
        <v>15436</v>
      </c>
      <c r="T5822" t="s">
        <v>15437</v>
      </c>
      <c r="U5822" t="s">
        <v>15437</v>
      </c>
      <c r="V5822">
        <v>1</v>
      </c>
    </row>
    <row r="5823" spans="1:22" x14ac:dyDescent="0.25">
      <c r="A5823" t="s">
        <v>1569</v>
      </c>
      <c r="B5823">
        <v>324776</v>
      </c>
      <c r="C5823" t="s">
        <v>3591</v>
      </c>
      <c r="D5823" t="s">
        <v>3591</v>
      </c>
      <c r="E5823" t="s">
        <v>1607</v>
      </c>
      <c r="F5823" t="s">
        <v>13996</v>
      </c>
      <c r="G5823" t="s">
        <v>813</v>
      </c>
      <c r="H5823" s="2">
        <v>44816</v>
      </c>
      <c r="I5823" s="2">
        <v>44816</v>
      </c>
      <c r="J5823"/>
      <c r="K5823"/>
      <c r="L5823">
        <v>36</v>
      </c>
      <c r="M5823" t="s">
        <v>7484</v>
      </c>
      <c r="N5823" t="s">
        <v>1714</v>
      </c>
      <c r="O5823" t="s">
        <v>7120</v>
      </c>
      <c r="P5823" t="s">
        <v>14034</v>
      </c>
      <c r="Q5823" t="s">
        <v>14035</v>
      </c>
      <c r="R5823" t="s">
        <v>23</v>
      </c>
      <c r="S5823" t="s">
        <v>15436</v>
      </c>
      <c r="T5823" t="s">
        <v>15437</v>
      </c>
      <c r="U5823" t="s">
        <v>15437</v>
      </c>
      <c r="V5823">
        <v>1</v>
      </c>
    </row>
    <row r="5824" spans="1:22" x14ac:dyDescent="0.25">
      <c r="A5824" t="s">
        <v>1569</v>
      </c>
      <c r="B5824">
        <v>324824</v>
      </c>
      <c r="C5824" t="s">
        <v>14045</v>
      </c>
      <c r="D5824" t="s">
        <v>14046</v>
      </c>
      <c r="E5824" t="s">
        <v>1596</v>
      </c>
      <c r="F5824" t="s">
        <v>13996</v>
      </c>
      <c r="G5824" t="s">
        <v>813</v>
      </c>
      <c r="H5824" s="2">
        <v>44816</v>
      </c>
      <c r="I5824" s="2">
        <v>45831</v>
      </c>
      <c r="J5824"/>
      <c r="K5824"/>
      <c r="L5824">
        <v>37.5</v>
      </c>
      <c r="M5824" t="s">
        <v>7484</v>
      </c>
      <c r="N5824" t="s">
        <v>1714</v>
      </c>
      <c r="O5824" t="s">
        <v>7120</v>
      </c>
      <c r="P5824" t="s">
        <v>14034</v>
      </c>
      <c r="Q5824" t="s">
        <v>14035</v>
      </c>
      <c r="R5824" t="s">
        <v>23</v>
      </c>
      <c r="S5824" t="s">
        <v>15436</v>
      </c>
      <c r="T5824" t="s">
        <v>15437</v>
      </c>
      <c r="U5824" t="s">
        <v>15437</v>
      </c>
      <c r="V5824">
        <v>0.98684210526315785</v>
      </c>
    </row>
    <row r="5825" spans="1:22" x14ac:dyDescent="0.25">
      <c r="A5825" t="s">
        <v>1569</v>
      </c>
      <c r="B5825">
        <v>324823</v>
      </c>
      <c r="C5825" t="s">
        <v>6301</v>
      </c>
      <c r="D5825" t="s">
        <v>14047</v>
      </c>
      <c r="E5825" t="s">
        <v>1607</v>
      </c>
      <c r="F5825" t="s">
        <v>13996</v>
      </c>
      <c r="G5825" t="s">
        <v>813</v>
      </c>
      <c r="H5825" s="2">
        <v>44816</v>
      </c>
      <c r="I5825" s="2">
        <v>44816</v>
      </c>
      <c r="J5825"/>
      <c r="K5825"/>
      <c r="L5825">
        <v>36</v>
      </c>
      <c r="M5825" t="s">
        <v>7484</v>
      </c>
      <c r="N5825" t="s">
        <v>1714</v>
      </c>
      <c r="O5825" t="s">
        <v>7120</v>
      </c>
      <c r="P5825" t="s">
        <v>14034</v>
      </c>
      <c r="Q5825" t="s">
        <v>14035</v>
      </c>
      <c r="R5825" t="s">
        <v>23</v>
      </c>
      <c r="S5825" t="s">
        <v>15436</v>
      </c>
      <c r="T5825" t="s">
        <v>15437</v>
      </c>
      <c r="U5825" t="s">
        <v>15437</v>
      </c>
      <c r="V5825">
        <v>1</v>
      </c>
    </row>
    <row r="5826" spans="1:22" x14ac:dyDescent="0.25">
      <c r="A5826" t="s">
        <v>1569</v>
      </c>
      <c r="B5826">
        <v>324868</v>
      </c>
      <c r="C5826" t="s">
        <v>14048</v>
      </c>
      <c r="D5826" t="s">
        <v>14049</v>
      </c>
      <c r="E5826" t="s">
        <v>1607</v>
      </c>
      <c r="F5826" t="s">
        <v>13996</v>
      </c>
      <c r="G5826" t="s">
        <v>813</v>
      </c>
      <c r="H5826" s="2">
        <v>44816</v>
      </c>
      <c r="I5826" s="2">
        <v>44816</v>
      </c>
      <c r="J5826"/>
      <c r="K5826"/>
      <c r="L5826">
        <v>36</v>
      </c>
      <c r="M5826" t="s">
        <v>7484</v>
      </c>
      <c r="N5826" t="s">
        <v>1714</v>
      </c>
      <c r="O5826" t="s">
        <v>7120</v>
      </c>
      <c r="P5826" t="s">
        <v>14034</v>
      </c>
      <c r="Q5826" t="s">
        <v>14035</v>
      </c>
      <c r="R5826" t="s">
        <v>23</v>
      </c>
      <c r="S5826" t="s">
        <v>15436</v>
      </c>
      <c r="T5826" t="s">
        <v>15437</v>
      </c>
      <c r="U5826" t="s">
        <v>15437</v>
      </c>
      <c r="V5826">
        <v>1</v>
      </c>
    </row>
    <row r="5827" spans="1:22" x14ac:dyDescent="0.25">
      <c r="A5827" t="s">
        <v>1569</v>
      </c>
      <c r="B5827">
        <v>324859</v>
      </c>
      <c r="C5827" t="s">
        <v>14050</v>
      </c>
      <c r="D5827" t="s">
        <v>14051</v>
      </c>
      <c r="E5827" t="s">
        <v>1607</v>
      </c>
      <c r="F5827" t="s">
        <v>13996</v>
      </c>
      <c r="G5827" t="s">
        <v>813</v>
      </c>
      <c r="H5827" s="2">
        <v>44816</v>
      </c>
      <c r="I5827" s="2">
        <v>44816</v>
      </c>
      <c r="J5827"/>
      <c r="K5827"/>
      <c r="L5827">
        <v>36</v>
      </c>
      <c r="M5827" t="s">
        <v>7484</v>
      </c>
      <c r="N5827" t="s">
        <v>1714</v>
      </c>
      <c r="O5827" t="s">
        <v>7120</v>
      </c>
      <c r="P5827" t="s">
        <v>14034</v>
      </c>
      <c r="Q5827" t="s">
        <v>14035</v>
      </c>
      <c r="R5827" t="s">
        <v>23</v>
      </c>
      <c r="S5827" t="s">
        <v>15436</v>
      </c>
      <c r="T5827" t="s">
        <v>15437</v>
      </c>
      <c r="U5827" t="s">
        <v>15437</v>
      </c>
      <c r="V5827">
        <v>1</v>
      </c>
    </row>
    <row r="5828" spans="1:22" x14ac:dyDescent="0.25">
      <c r="A5828" t="s">
        <v>1569</v>
      </c>
      <c r="B5828">
        <v>324953</v>
      </c>
      <c r="C5828" t="s">
        <v>14052</v>
      </c>
      <c r="D5828" t="s">
        <v>14053</v>
      </c>
      <c r="E5828" t="s">
        <v>1607</v>
      </c>
      <c r="F5828" t="s">
        <v>13996</v>
      </c>
      <c r="G5828" t="s">
        <v>813</v>
      </c>
      <c r="H5828" s="2">
        <v>44816</v>
      </c>
      <c r="I5828" s="2">
        <v>44816</v>
      </c>
      <c r="J5828"/>
      <c r="K5828"/>
      <c r="L5828">
        <v>36</v>
      </c>
      <c r="M5828" t="s">
        <v>7484</v>
      </c>
      <c r="N5828" t="s">
        <v>1714</v>
      </c>
      <c r="O5828" t="s">
        <v>7120</v>
      </c>
      <c r="P5828" t="s">
        <v>14034</v>
      </c>
      <c r="Q5828" t="s">
        <v>14035</v>
      </c>
      <c r="R5828" t="s">
        <v>23</v>
      </c>
      <c r="S5828" t="s">
        <v>15436</v>
      </c>
      <c r="T5828" t="s">
        <v>15437</v>
      </c>
      <c r="U5828" t="s">
        <v>15437</v>
      </c>
      <c r="V5828">
        <v>1</v>
      </c>
    </row>
    <row r="5829" spans="1:22" x14ac:dyDescent="0.25">
      <c r="A5829" t="s">
        <v>1569</v>
      </c>
      <c r="B5829">
        <v>324831</v>
      </c>
      <c r="C5829" t="s">
        <v>2492</v>
      </c>
      <c r="D5829" t="s">
        <v>4261</v>
      </c>
      <c r="E5829" t="s">
        <v>1572</v>
      </c>
      <c r="F5829" t="s">
        <v>6134</v>
      </c>
      <c r="G5829" t="s">
        <v>4268</v>
      </c>
      <c r="H5829" s="2">
        <v>44816</v>
      </c>
      <c r="I5829" s="2">
        <v>44816</v>
      </c>
      <c r="J5829"/>
      <c r="K5829"/>
      <c r="L5829">
        <v>0.01</v>
      </c>
      <c r="M5829" t="s">
        <v>4269</v>
      </c>
      <c r="N5829" t="s">
        <v>3865</v>
      </c>
      <c r="O5829"/>
      <c r="P5829" t="s">
        <v>6135</v>
      </c>
      <c r="Q5829" t="s">
        <v>6136</v>
      </c>
      <c r="R5829" t="s">
        <v>15452</v>
      </c>
      <c r="S5829" t="s">
        <v>15436</v>
      </c>
      <c r="T5829" t="s">
        <v>15437</v>
      </c>
      <c r="U5829" t="s">
        <v>15437</v>
      </c>
      <c r="V5829">
        <v>0</v>
      </c>
    </row>
    <row r="5830" spans="1:22" x14ac:dyDescent="0.25">
      <c r="A5830" t="s">
        <v>1569</v>
      </c>
      <c r="B5830">
        <v>324368</v>
      </c>
      <c r="C5830" t="s">
        <v>1897</v>
      </c>
      <c r="D5830" t="s">
        <v>2728</v>
      </c>
      <c r="E5830" t="s">
        <v>1607</v>
      </c>
      <c r="F5830" t="s">
        <v>7259</v>
      </c>
      <c r="G5830" t="s">
        <v>7220</v>
      </c>
      <c r="H5830" s="2">
        <v>44816</v>
      </c>
      <c r="I5830" s="2">
        <v>44816</v>
      </c>
      <c r="J5830"/>
      <c r="K5830"/>
      <c r="L5830">
        <v>38</v>
      </c>
      <c r="M5830" t="s">
        <v>4269</v>
      </c>
      <c r="N5830" t="s">
        <v>1714</v>
      </c>
      <c r="O5830" t="s">
        <v>5500</v>
      </c>
      <c r="P5830" t="s">
        <v>7251</v>
      </c>
      <c r="Q5830" t="s">
        <v>7252</v>
      </c>
      <c r="R5830" t="s">
        <v>15459</v>
      </c>
      <c r="S5830" t="s">
        <v>15436</v>
      </c>
      <c r="T5830" t="s">
        <v>15437</v>
      </c>
      <c r="U5830" t="s">
        <v>15437</v>
      </c>
      <c r="V5830">
        <v>1</v>
      </c>
    </row>
    <row r="5831" spans="1:22" x14ac:dyDescent="0.25">
      <c r="A5831" t="s">
        <v>1569</v>
      </c>
      <c r="B5831">
        <v>324900</v>
      </c>
      <c r="C5831" t="s">
        <v>2322</v>
      </c>
      <c r="D5831" t="s">
        <v>7771</v>
      </c>
      <c r="E5831" t="s">
        <v>1572</v>
      </c>
      <c r="F5831" t="s">
        <v>7739</v>
      </c>
      <c r="G5831" t="s">
        <v>7490</v>
      </c>
      <c r="H5831" s="2">
        <v>44815</v>
      </c>
      <c r="I5831" s="2">
        <v>44815</v>
      </c>
      <c r="J5831"/>
      <c r="K5831"/>
      <c r="L5831">
        <v>0.01</v>
      </c>
      <c r="M5831" t="s">
        <v>7484</v>
      </c>
      <c r="N5831" t="s">
        <v>1714</v>
      </c>
      <c r="O5831"/>
      <c r="P5831" t="s">
        <v>7740</v>
      </c>
      <c r="Q5831" t="s">
        <v>7741</v>
      </c>
      <c r="R5831" t="s">
        <v>15462</v>
      </c>
      <c r="S5831" t="s">
        <v>15436</v>
      </c>
      <c r="T5831" t="s">
        <v>15437</v>
      </c>
      <c r="U5831" t="s">
        <v>15437</v>
      </c>
      <c r="V5831">
        <v>0</v>
      </c>
    </row>
    <row r="5832" spans="1:22" x14ac:dyDescent="0.25">
      <c r="A5832" t="s">
        <v>1569</v>
      </c>
      <c r="B5832">
        <v>324877</v>
      </c>
      <c r="C5832" t="s">
        <v>6174</v>
      </c>
      <c r="D5832" t="s">
        <v>7772</v>
      </c>
      <c r="E5832" t="s">
        <v>1572</v>
      </c>
      <c r="F5832" t="s">
        <v>7739</v>
      </c>
      <c r="G5832" t="s">
        <v>7490</v>
      </c>
      <c r="H5832" s="2">
        <v>44815</v>
      </c>
      <c r="I5832" s="2">
        <v>44815</v>
      </c>
      <c r="J5832"/>
      <c r="K5832"/>
      <c r="L5832">
        <v>0.01</v>
      </c>
      <c r="M5832" t="s">
        <v>7484</v>
      </c>
      <c r="N5832" t="s">
        <v>1714</v>
      </c>
      <c r="O5832"/>
      <c r="P5832" t="s">
        <v>7740</v>
      </c>
      <c r="Q5832" t="s">
        <v>7741</v>
      </c>
      <c r="R5832" t="s">
        <v>15462</v>
      </c>
      <c r="S5832" t="s">
        <v>15436</v>
      </c>
      <c r="T5832" t="s">
        <v>15437</v>
      </c>
      <c r="U5832" t="s">
        <v>15437</v>
      </c>
      <c r="V5832">
        <v>0</v>
      </c>
    </row>
    <row r="5833" spans="1:22" x14ac:dyDescent="0.25">
      <c r="A5833" t="s">
        <v>1569</v>
      </c>
      <c r="B5833">
        <v>324892</v>
      </c>
      <c r="C5833" t="s">
        <v>1754</v>
      </c>
      <c r="D5833" t="s">
        <v>7773</v>
      </c>
      <c r="E5833" t="s">
        <v>1572</v>
      </c>
      <c r="F5833" t="s">
        <v>7739</v>
      </c>
      <c r="G5833" t="s">
        <v>7490</v>
      </c>
      <c r="H5833" s="2">
        <v>44815</v>
      </c>
      <c r="I5833" s="2">
        <v>44815</v>
      </c>
      <c r="J5833"/>
      <c r="K5833"/>
      <c r="L5833">
        <v>0.01</v>
      </c>
      <c r="M5833" t="s">
        <v>7484</v>
      </c>
      <c r="N5833" t="s">
        <v>1714</v>
      </c>
      <c r="O5833"/>
      <c r="P5833" t="s">
        <v>7740</v>
      </c>
      <c r="Q5833" t="s">
        <v>7741</v>
      </c>
      <c r="R5833" t="s">
        <v>15462</v>
      </c>
      <c r="S5833" t="s">
        <v>15436</v>
      </c>
      <c r="T5833" t="s">
        <v>15437</v>
      </c>
      <c r="U5833" t="s">
        <v>15437</v>
      </c>
      <c r="V5833">
        <v>0</v>
      </c>
    </row>
    <row r="5834" spans="1:22" x14ac:dyDescent="0.25">
      <c r="A5834" t="s">
        <v>1569</v>
      </c>
      <c r="B5834">
        <v>324908</v>
      </c>
      <c r="C5834" t="s">
        <v>2367</v>
      </c>
      <c r="D5834" t="s">
        <v>7774</v>
      </c>
      <c r="E5834" t="s">
        <v>1572</v>
      </c>
      <c r="F5834" t="s">
        <v>7739</v>
      </c>
      <c r="G5834" t="s">
        <v>7490</v>
      </c>
      <c r="H5834" s="2">
        <v>44815</v>
      </c>
      <c r="I5834" s="2">
        <v>45201</v>
      </c>
      <c r="J5834"/>
      <c r="K5834"/>
      <c r="L5834">
        <v>0.01</v>
      </c>
      <c r="M5834" t="s">
        <v>7484</v>
      </c>
      <c r="N5834" t="s">
        <v>1714</v>
      </c>
      <c r="O5834"/>
      <c r="P5834" t="s">
        <v>7740</v>
      </c>
      <c r="Q5834" t="s">
        <v>7741</v>
      </c>
      <c r="R5834" t="s">
        <v>15462</v>
      </c>
      <c r="S5834" t="s">
        <v>15436</v>
      </c>
      <c r="T5834" t="s">
        <v>15437</v>
      </c>
      <c r="U5834" t="s">
        <v>15437</v>
      </c>
      <c r="V5834">
        <v>0</v>
      </c>
    </row>
    <row r="5835" spans="1:22" x14ac:dyDescent="0.25">
      <c r="A5835" t="s">
        <v>1569</v>
      </c>
      <c r="B5835">
        <v>324889</v>
      </c>
      <c r="C5835" t="s">
        <v>2212</v>
      </c>
      <c r="D5835" t="s">
        <v>6192</v>
      </c>
      <c r="E5835" t="s">
        <v>1572</v>
      </c>
      <c r="F5835" t="s">
        <v>6161</v>
      </c>
      <c r="G5835" t="s">
        <v>4268</v>
      </c>
      <c r="H5835" s="2">
        <v>44815</v>
      </c>
      <c r="I5835" s="2">
        <v>44815</v>
      </c>
      <c r="J5835"/>
      <c r="K5835"/>
      <c r="L5835">
        <v>0.01</v>
      </c>
      <c r="M5835" t="s">
        <v>4269</v>
      </c>
      <c r="N5835" t="s">
        <v>1714</v>
      </c>
      <c r="O5835"/>
      <c r="P5835" t="s">
        <v>6162</v>
      </c>
      <c r="Q5835" t="s">
        <v>6163</v>
      </c>
      <c r="R5835" t="s">
        <v>15454</v>
      </c>
      <c r="S5835" t="s">
        <v>15436</v>
      </c>
      <c r="T5835" t="s">
        <v>15437</v>
      </c>
      <c r="U5835" t="s">
        <v>15437</v>
      </c>
      <c r="V5835">
        <v>0</v>
      </c>
    </row>
    <row r="5836" spans="1:22" x14ac:dyDescent="0.25">
      <c r="A5836" t="s">
        <v>1569</v>
      </c>
      <c r="B5836">
        <v>324901</v>
      </c>
      <c r="C5836" t="s">
        <v>1868</v>
      </c>
      <c r="D5836" t="s">
        <v>6510</v>
      </c>
      <c r="E5836" t="s">
        <v>1572</v>
      </c>
      <c r="F5836" t="s">
        <v>6499</v>
      </c>
      <c r="G5836" t="s">
        <v>4268</v>
      </c>
      <c r="H5836" s="2">
        <v>44815</v>
      </c>
      <c r="I5836" s="2">
        <v>44815</v>
      </c>
      <c r="J5836"/>
      <c r="K5836"/>
      <c r="L5836">
        <v>0.01</v>
      </c>
      <c r="M5836" t="s">
        <v>4269</v>
      </c>
      <c r="N5836" t="s">
        <v>1576</v>
      </c>
      <c r="O5836"/>
      <c r="P5836" t="s">
        <v>6500</v>
      </c>
      <c r="Q5836" t="s">
        <v>6501</v>
      </c>
      <c r="R5836" t="s">
        <v>15453</v>
      </c>
      <c r="S5836" t="s">
        <v>15436</v>
      </c>
      <c r="T5836" t="s">
        <v>15437</v>
      </c>
      <c r="U5836" t="s">
        <v>15437</v>
      </c>
      <c r="V5836">
        <v>0</v>
      </c>
    </row>
    <row r="5837" spans="1:22" x14ac:dyDescent="0.25">
      <c r="A5837" t="s">
        <v>1569</v>
      </c>
      <c r="B5837">
        <v>324910</v>
      </c>
      <c r="C5837" t="s">
        <v>3580</v>
      </c>
      <c r="D5837" t="s">
        <v>3765</v>
      </c>
      <c r="E5837" t="s">
        <v>1596</v>
      </c>
      <c r="F5837" t="s">
        <v>8531</v>
      </c>
      <c r="G5837" t="s">
        <v>7490</v>
      </c>
      <c r="H5837" s="2">
        <v>44814</v>
      </c>
      <c r="I5837" s="2">
        <v>45817</v>
      </c>
      <c r="J5837"/>
      <c r="K5837"/>
      <c r="L5837">
        <v>30</v>
      </c>
      <c r="M5837" t="s">
        <v>7484</v>
      </c>
      <c r="N5837" t="s">
        <v>1714</v>
      </c>
      <c r="O5837"/>
      <c r="P5837" t="s">
        <v>8513</v>
      </c>
      <c r="Q5837" t="s">
        <v>8514</v>
      </c>
      <c r="R5837" t="s">
        <v>15462</v>
      </c>
      <c r="S5837" t="s">
        <v>15436</v>
      </c>
      <c r="T5837" t="s">
        <v>15437</v>
      </c>
      <c r="U5837" t="s">
        <v>15437</v>
      </c>
      <c r="V5837">
        <v>0.78947368421052633</v>
      </c>
    </row>
    <row r="5838" spans="1:22" x14ac:dyDescent="0.25">
      <c r="A5838" t="s">
        <v>1569</v>
      </c>
      <c r="B5838">
        <v>324850</v>
      </c>
      <c r="C5838" t="s">
        <v>3519</v>
      </c>
      <c r="D5838" t="s">
        <v>1989</v>
      </c>
      <c r="E5838" t="s">
        <v>1572</v>
      </c>
      <c r="F5838" t="s">
        <v>10045</v>
      </c>
      <c r="G5838" t="s">
        <v>7490</v>
      </c>
      <c r="H5838" s="2">
        <v>44814</v>
      </c>
      <c r="I5838" s="2">
        <v>44814</v>
      </c>
      <c r="J5838"/>
      <c r="K5838"/>
      <c r="L5838">
        <v>0.01</v>
      </c>
      <c r="M5838" t="s">
        <v>7484</v>
      </c>
      <c r="N5838" t="s">
        <v>3311</v>
      </c>
      <c r="O5838"/>
      <c r="P5838" t="s">
        <v>10046</v>
      </c>
      <c r="Q5838" t="s">
        <v>6763</v>
      </c>
      <c r="R5838" t="s">
        <v>15463</v>
      </c>
      <c r="S5838" t="s">
        <v>15436</v>
      </c>
      <c r="T5838" t="s">
        <v>15437</v>
      </c>
      <c r="U5838" t="s">
        <v>15437</v>
      </c>
      <c r="V5838">
        <v>0</v>
      </c>
    </row>
    <row r="5839" spans="1:22" x14ac:dyDescent="0.25">
      <c r="A5839" t="s">
        <v>1569</v>
      </c>
      <c r="B5839">
        <v>324862</v>
      </c>
      <c r="C5839" t="s">
        <v>10173</v>
      </c>
      <c r="D5839" t="s">
        <v>2835</v>
      </c>
      <c r="E5839" t="s">
        <v>1596</v>
      </c>
      <c r="F5839" t="s">
        <v>10126</v>
      </c>
      <c r="G5839" t="s">
        <v>7490</v>
      </c>
      <c r="H5839" s="2">
        <v>44814</v>
      </c>
      <c r="I5839" s="2">
        <v>44935</v>
      </c>
      <c r="J5839"/>
      <c r="K5839"/>
      <c r="L5839">
        <v>35.5</v>
      </c>
      <c r="M5839" t="s">
        <v>7484</v>
      </c>
      <c r="N5839" t="s">
        <v>4199</v>
      </c>
      <c r="O5839"/>
      <c r="P5839" t="s">
        <v>10118</v>
      </c>
      <c r="Q5839" t="s">
        <v>6518</v>
      </c>
      <c r="R5839" t="s">
        <v>15449</v>
      </c>
      <c r="S5839" t="s">
        <v>15436</v>
      </c>
      <c r="T5839" t="s">
        <v>15437</v>
      </c>
      <c r="U5839" t="s">
        <v>15437</v>
      </c>
      <c r="V5839">
        <v>0.93421052631578949</v>
      </c>
    </row>
    <row r="5840" spans="1:22" x14ac:dyDescent="0.25">
      <c r="A5840" t="s">
        <v>1569</v>
      </c>
      <c r="B5840">
        <v>324876</v>
      </c>
      <c r="C5840" t="s">
        <v>9650</v>
      </c>
      <c r="D5840" t="s">
        <v>11925</v>
      </c>
      <c r="E5840" t="s">
        <v>1572</v>
      </c>
      <c r="F5840" t="s">
        <v>11895</v>
      </c>
      <c r="G5840" t="s">
        <v>7487</v>
      </c>
      <c r="H5840" s="2">
        <v>44814</v>
      </c>
      <c r="I5840" s="2">
        <v>44814</v>
      </c>
      <c r="J5840"/>
      <c r="K5840"/>
      <c r="L5840">
        <v>0.01</v>
      </c>
      <c r="M5840" t="s">
        <v>7484</v>
      </c>
      <c r="N5840" t="s">
        <v>1714</v>
      </c>
      <c r="O5840"/>
      <c r="P5840" t="s">
        <v>11896</v>
      </c>
      <c r="Q5840" t="s">
        <v>3067</v>
      </c>
      <c r="R5840" t="s">
        <v>15461</v>
      </c>
      <c r="S5840" t="s">
        <v>15436</v>
      </c>
      <c r="T5840" t="s">
        <v>15437</v>
      </c>
      <c r="U5840" t="s">
        <v>15437</v>
      </c>
      <c r="V5840">
        <v>0</v>
      </c>
    </row>
    <row r="5841" spans="1:22" x14ac:dyDescent="0.25">
      <c r="A5841" t="s">
        <v>1569</v>
      </c>
      <c r="B5841">
        <v>324863</v>
      </c>
      <c r="C5841" t="s">
        <v>9629</v>
      </c>
      <c r="D5841" t="s">
        <v>12362</v>
      </c>
      <c r="E5841" t="s">
        <v>1596</v>
      </c>
      <c r="F5841" t="s">
        <v>12363</v>
      </c>
      <c r="G5841" t="s">
        <v>7503</v>
      </c>
      <c r="H5841" s="2">
        <v>44814</v>
      </c>
      <c r="I5841" s="2">
        <v>45495</v>
      </c>
      <c r="J5841"/>
      <c r="K5841"/>
      <c r="L5841">
        <v>22</v>
      </c>
      <c r="M5841" t="s">
        <v>7484</v>
      </c>
      <c r="N5841" t="s">
        <v>1714</v>
      </c>
      <c r="O5841"/>
      <c r="P5841" t="s">
        <v>12334</v>
      </c>
      <c r="Q5841" t="s">
        <v>3013</v>
      </c>
      <c r="R5841" t="s">
        <v>15462</v>
      </c>
      <c r="S5841" t="s">
        <v>15436</v>
      </c>
      <c r="T5841" t="s">
        <v>15437</v>
      </c>
      <c r="U5841" t="s">
        <v>15437</v>
      </c>
      <c r="V5841">
        <v>0.57894736842105265</v>
      </c>
    </row>
    <row r="5842" spans="1:22" x14ac:dyDescent="0.25">
      <c r="A5842" t="s">
        <v>1569</v>
      </c>
      <c r="B5842">
        <v>324880</v>
      </c>
      <c r="C5842" t="s">
        <v>3580</v>
      </c>
      <c r="D5842" t="s">
        <v>4455</v>
      </c>
      <c r="E5842" t="s">
        <v>1572</v>
      </c>
      <c r="F5842" t="s">
        <v>9153</v>
      </c>
      <c r="G5842" t="s">
        <v>7490</v>
      </c>
      <c r="H5842" s="2">
        <v>44813</v>
      </c>
      <c r="I5842" s="2">
        <v>44813</v>
      </c>
      <c r="J5842"/>
      <c r="K5842"/>
      <c r="L5842">
        <v>0.01</v>
      </c>
      <c r="M5842" t="s">
        <v>7484</v>
      </c>
      <c r="N5842" t="s">
        <v>3482</v>
      </c>
      <c r="O5842"/>
      <c r="P5842" t="s">
        <v>9154</v>
      </c>
      <c r="Q5842" t="s">
        <v>9155</v>
      </c>
      <c r="R5842" t="s">
        <v>15465</v>
      </c>
      <c r="S5842" t="s">
        <v>15436</v>
      </c>
      <c r="T5842" t="s">
        <v>15437</v>
      </c>
      <c r="U5842" t="s">
        <v>15437</v>
      </c>
      <c r="V5842">
        <v>0</v>
      </c>
    </row>
    <row r="5843" spans="1:22" x14ac:dyDescent="0.25">
      <c r="A5843" t="s">
        <v>1569</v>
      </c>
      <c r="B5843">
        <v>325739</v>
      </c>
      <c r="C5843" t="s">
        <v>6681</v>
      </c>
      <c r="D5843" t="s">
        <v>13374</v>
      </c>
      <c r="E5843" t="s">
        <v>1596</v>
      </c>
      <c r="F5843" t="s">
        <v>13327</v>
      </c>
      <c r="G5843" t="s">
        <v>7490</v>
      </c>
      <c r="H5843" s="2">
        <v>44813</v>
      </c>
      <c r="I5843" s="2">
        <v>45537</v>
      </c>
      <c r="J5843"/>
      <c r="K5843"/>
      <c r="L5843">
        <v>22</v>
      </c>
      <c r="M5843" t="s">
        <v>7484</v>
      </c>
      <c r="N5843" t="s">
        <v>3482</v>
      </c>
      <c r="O5843"/>
      <c r="P5843" t="s">
        <v>13328</v>
      </c>
      <c r="Q5843" t="s">
        <v>6368</v>
      </c>
      <c r="R5843" t="s">
        <v>15465</v>
      </c>
      <c r="S5843" t="s">
        <v>15436</v>
      </c>
      <c r="T5843" t="s">
        <v>15437</v>
      </c>
      <c r="U5843" t="s">
        <v>15437</v>
      </c>
      <c r="V5843">
        <v>0.57894736842105265</v>
      </c>
    </row>
    <row r="5844" spans="1:22" x14ac:dyDescent="0.25">
      <c r="A5844" t="s">
        <v>1569</v>
      </c>
      <c r="B5844">
        <v>324821</v>
      </c>
      <c r="C5844" t="s">
        <v>5284</v>
      </c>
      <c r="D5844" t="s">
        <v>5285</v>
      </c>
      <c r="E5844" t="s">
        <v>1572</v>
      </c>
      <c r="F5844" t="s">
        <v>5265</v>
      </c>
      <c r="G5844" t="s">
        <v>4268</v>
      </c>
      <c r="H5844" s="2">
        <v>44813</v>
      </c>
      <c r="I5844" s="2">
        <v>45271</v>
      </c>
      <c r="J5844"/>
      <c r="K5844"/>
      <c r="L5844">
        <v>0.01</v>
      </c>
      <c r="M5844" t="s">
        <v>4269</v>
      </c>
      <c r="N5844" t="s">
        <v>3627</v>
      </c>
      <c r="O5844"/>
      <c r="P5844" t="s">
        <v>5263</v>
      </c>
      <c r="Q5844" t="s">
        <v>3670</v>
      </c>
      <c r="R5844" t="s">
        <v>15453</v>
      </c>
      <c r="S5844" t="s">
        <v>15436</v>
      </c>
      <c r="T5844" t="s">
        <v>15437</v>
      </c>
      <c r="U5844" t="s">
        <v>15437</v>
      </c>
      <c r="V5844">
        <v>0</v>
      </c>
    </row>
    <row r="5845" spans="1:22" x14ac:dyDescent="0.25">
      <c r="A5845" t="s">
        <v>1569</v>
      </c>
      <c r="B5845">
        <v>324835</v>
      </c>
      <c r="C5845" t="s">
        <v>1769</v>
      </c>
      <c r="D5845" t="s">
        <v>2744</v>
      </c>
      <c r="E5845" t="s">
        <v>1596</v>
      </c>
      <c r="F5845" t="s">
        <v>5710</v>
      </c>
      <c r="G5845" t="s">
        <v>4294</v>
      </c>
      <c r="H5845" s="2">
        <v>44813</v>
      </c>
      <c r="I5845" s="2">
        <v>45523</v>
      </c>
      <c r="J5845"/>
      <c r="K5845"/>
      <c r="L5845">
        <v>22.5</v>
      </c>
      <c r="M5845" t="s">
        <v>4269</v>
      </c>
      <c r="N5845" t="s">
        <v>1714</v>
      </c>
      <c r="O5845"/>
      <c r="P5845" t="s">
        <v>5703</v>
      </c>
      <c r="Q5845" t="s">
        <v>5704</v>
      </c>
      <c r="R5845" t="s">
        <v>15447</v>
      </c>
      <c r="S5845" t="s">
        <v>15436</v>
      </c>
      <c r="T5845" t="s">
        <v>15437</v>
      </c>
      <c r="U5845" t="s">
        <v>15437</v>
      </c>
      <c r="V5845">
        <v>0.59210526315789469</v>
      </c>
    </row>
    <row r="5846" spans="1:22" x14ac:dyDescent="0.25">
      <c r="A5846" t="s">
        <v>1569</v>
      </c>
      <c r="B5846">
        <v>324788</v>
      </c>
      <c r="C5846" t="s">
        <v>2618</v>
      </c>
      <c r="D5846" t="s">
        <v>1794</v>
      </c>
      <c r="E5846" t="s">
        <v>1572</v>
      </c>
      <c r="F5846" t="s">
        <v>8309</v>
      </c>
      <c r="G5846" t="s">
        <v>7490</v>
      </c>
      <c r="H5846" s="2">
        <v>44812</v>
      </c>
      <c r="I5846" s="2">
        <v>44812</v>
      </c>
      <c r="J5846"/>
      <c r="K5846"/>
      <c r="L5846">
        <v>0.01</v>
      </c>
      <c r="M5846" t="s">
        <v>7484</v>
      </c>
      <c r="N5846" t="s">
        <v>3482</v>
      </c>
      <c r="O5846"/>
      <c r="P5846" t="s">
        <v>8310</v>
      </c>
      <c r="Q5846" t="s">
        <v>5968</v>
      </c>
      <c r="R5846" t="s">
        <v>15465</v>
      </c>
      <c r="S5846" t="s">
        <v>15436</v>
      </c>
      <c r="T5846" t="s">
        <v>15437</v>
      </c>
      <c r="U5846" t="s">
        <v>15437</v>
      </c>
      <c r="V5846">
        <v>0</v>
      </c>
    </row>
    <row r="5847" spans="1:22" x14ac:dyDescent="0.25">
      <c r="A5847" t="s">
        <v>1569</v>
      </c>
      <c r="B5847">
        <v>324805</v>
      </c>
      <c r="C5847" t="s">
        <v>1651</v>
      </c>
      <c r="D5847" t="s">
        <v>2017</v>
      </c>
      <c r="E5847" t="s">
        <v>1607</v>
      </c>
      <c r="F5847" t="s">
        <v>8803</v>
      </c>
      <c r="G5847" t="s">
        <v>7483</v>
      </c>
      <c r="H5847" s="2">
        <v>44812</v>
      </c>
      <c r="I5847" s="2">
        <v>45509</v>
      </c>
      <c r="J5847"/>
      <c r="K5847"/>
      <c r="L5847">
        <v>38</v>
      </c>
      <c r="M5847" t="s">
        <v>7484</v>
      </c>
      <c r="N5847" t="s">
        <v>3865</v>
      </c>
      <c r="O5847"/>
      <c r="P5847" t="s">
        <v>8763</v>
      </c>
      <c r="Q5847" t="s">
        <v>4424</v>
      </c>
      <c r="R5847" t="s">
        <v>15467</v>
      </c>
      <c r="S5847" t="s">
        <v>15436</v>
      </c>
      <c r="T5847" t="s">
        <v>15437</v>
      </c>
      <c r="U5847" t="s">
        <v>15437</v>
      </c>
      <c r="V5847">
        <v>1</v>
      </c>
    </row>
    <row r="5848" spans="1:22" x14ac:dyDescent="0.25">
      <c r="A5848" t="s">
        <v>1569</v>
      </c>
      <c r="B5848">
        <v>324807</v>
      </c>
      <c r="C5848" t="s">
        <v>2973</v>
      </c>
      <c r="D5848" t="s">
        <v>8893</v>
      </c>
      <c r="E5848" t="s">
        <v>1607</v>
      </c>
      <c r="F5848" t="s">
        <v>8894</v>
      </c>
      <c r="G5848" t="s">
        <v>7552</v>
      </c>
      <c r="H5848" s="2">
        <v>44812</v>
      </c>
      <c r="I5848" s="2">
        <v>45467</v>
      </c>
      <c r="J5848"/>
      <c r="K5848"/>
      <c r="L5848">
        <v>38</v>
      </c>
      <c r="M5848" t="s">
        <v>7484</v>
      </c>
      <c r="N5848" t="s">
        <v>3865</v>
      </c>
      <c r="O5848"/>
      <c r="P5848" t="s">
        <v>8857</v>
      </c>
      <c r="Q5848" t="s">
        <v>15522</v>
      </c>
      <c r="R5848" t="s">
        <v>15467</v>
      </c>
      <c r="S5848" t="s">
        <v>15436</v>
      </c>
      <c r="T5848" t="s">
        <v>15437</v>
      </c>
      <c r="U5848" t="s">
        <v>1566</v>
      </c>
      <c r="V5848">
        <v>1</v>
      </c>
    </row>
    <row r="5849" spans="1:22" x14ac:dyDescent="0.25">
      <c r="A5849" t="s">
        <v>1569</v>
      </c>
      <c r="B5849">
        <v>324790</v>
      </c>
      <c r="C5849" t="s">
        <v>2552</v>
      </c>
      <c r="D5849" t="s">
        <v>6056</v>
      </c>
      <c r="E5849" t="s">
        <v>1596</v>
      </c>
      <c r="F5849" t="s">
        <v>9098</v>
      </c>
      <c r="G5849" t="s">
        <v>7490</v>
      </c>
      <c r="H5849" s="2">
        <v>44812</v>
      </c>
      <c r="I5849" s="2">
        <v>44812</v>
      </c>
      <c r="J5849"/>
      <c r="K5849"/>
      <c r="L5849">
        <v>24.5</v>
      </c>
      <c r="M5849" t="s">
        <v>7484</v>
      </c>
      <c r="N5849" t="s">
        <v>3482</v>
      </c>
      <c r="O5849"/>
      <c r="P5849" t="s">
        <v>9099</v>
      </c>
      <c r="Q5849" t="s">
        <v>9100</v>
      </c>
      <c r="R5849" t="s">
        <v>15466</v>
      </c>
      <c r="S5849" t="s">
        <v>15436</v>
      </c>
      <c r="T5849" t="s">
        <v>15437</v>
      </c>
      <c r="U5849" t="s">
        <v>15437</v>
      </c>
      <c r="V5849">
        <v>0.64473684210526316</v>
      </c>
    </row>
    <row r="5850" spans="1:22" x14ac:dyDescent="0.25">
      <c r="A5850" t="s">
        <v>1569</v>
      </c>
      <c r="B5850">
        <v>324779</v>
      </c>
      <c r="C5850" t="s">
        <v>1802</v>
      </c>
      <c r="D5850" t="s">
        <v>11393</v>
      </c>
      <c r="E5850" t="s">
        <v>1596</v>
      </c>
      <c r="F5850" t="s">
        <v>11379</v>
      </c>
      <c r="G5850" t="s">
        <v>7494</v>
      </c>
      <c r="H5850" s="2">
        <v>44812</v>
      </c>
      <c r="I5850" s="2">
        <v>44812</v>
      </c>
      <c r="J5850"/>
      <c r="K5850"/>
      <c r="L5850">
        <v>20</v>
      </c>
      <c r="M5850" t="s">
        <v>7484</v>
      </c>
      <c r="N5850" t="s">
        <v>3865</v>
      </c>
      <c r="O5850"/>
      <c r="P5850" t="s">
        <v>11366</v>
      </c>
      <c r="Q5850" t="s">
        <v>5570</v>
      </c>
      <c r="R5850" t="s">
        <v>15467</v>
      </c>
      <c r="S5850" t="s">
        <v>15436</v>
      </c>
      <c r="T5850" t="s">
        <v>15437</v>
      </c>
      <c r="U5850" t="s">
        <v>15437</v>
      </c>
      <c r="V5850">
        <v>0.52631578947368418</v>
      </c>
    </row>
    <row r="5851" spans="1:22" x14ac:dyDescent="0.25">
      <c r="A5851" t="s">
        <v>1569</v>
      </c>
      <c r="B5851">
        <v>324775</v>
      </c>
      <c r="C5851" t="s">
        <v>12890</v>
      </c>
      <c r="D5851" t="s">
        <v>12891</v>
      </c>
      <c r="E5851" t="s">
        <v>1572</v>
      </c>
      <c r="F5851" t="s">
        <v>12874</v>
      </c>
      <c r="G5851" t="s">
        <v>7490</v>
      </c>
      <c r="H5851" s="2">
        <v>44812</v>
      </c>
      <c r="I5851" s="2">
        <v>44812</v>
      </c>
      <c r="J5851"/>
      <c r="K5851"/>
      <c r="L5851">
        <v>0.01</v>
      </c>
      <c r="M5851" t="s">
        <v>7484</v>
      </c>
      <c r="N5851" t="s">
        <v>1714</v>
      </c>
      <c r="O5851"/>
      <c r="P5851" t="s">
        <v>12875</v>
      </c>
      <c r="Q5851" t="s">
        <v>12876</v>
      </c>
      <c r="R5851" t="s">
        <v>15461</v>
      </c>
      <c r="S5851" t="s">
        <v>15436</v>
      </c>
      <c r="T5851" t="s">
        <v>15437</v>
      </c>
      <c r="U5851" t="s">
        <v>15437</v>
      </c>
      <c r="V5851">
        <v>0</v>
      </c>
    </row>
    <row r="5852" spans="1:22" x14ac:dyDescent="0.25">
      <c r="A5852" t="s">
        <v>1569</v>
      </c>
      <c r="B5852">
        <v>324797</v>
      </c>
      <c r="C5852" t="s">
        <v>5927</v>
      </c>
      <c r="D5852" t="s">
        <v>3794</v>
      </c>
      <c r="E5852" t="s">
        <v>1572</v>
      </c>
      <c r="F5852" t="s">
        <v>5916</v>
      </c>
      <c r="G5852" t="s">
        <v>4268</v>
      </c>
      <c r="H5852" s="2">
        <v>44812</v>
      </c>
      <c r="I5852" s="2">
        <v>45761</v>
      </c>
      <c r="J5852"/>
      <c r="K5852"/>
      <c r="L5852">
        <v>0.01</v>
      </c>
      <c r="M5852" t="s">
        <v>4269</v>
      </c>
      <c r="N5852" t="s">
        <v>3865</v>
      </c>
      <c r="O5852"/>
      <c r="P5852" t="s">
        <v>5917</v>
      </c>
      <c r="Q5852" t="s">
        <v>3978</v>
      </c>
      <c r="R5852" t="s">
        <v>15450</v>
      </c>
      <c r="S5852" t="s">
        <v>15436</v>
      </c>
      <c r="T5852" t="s">
        <v>15437</v>
      </c>
      <c r="U5852" t="s">
        <v>15437</v>
      </c>
      <c r="V5852">
        <v>0</v>
      </c>
    </row>
    <row r="5853" spans="1:22" x14ac:dyDescent="0.25">
      <c r="A5853" t="s">
        <v>1569</v>
      </c>
      <c r="B5853">
        <v>324730</v>
      </c>
      <c r="C5853" t="s">
        <v>7644</v>
      </c>
      <c r="D5853" t="s">
        <v>7645</v>
      </c>
      <c r="E5853" t="s">
        <v>1596</v>
      </c>
      <c r="F5853" t="s">
        <v>7612</v>
      </c>
      <c r="G5853" t="s">
        <v>7490</v>
      </c>
      <c r="H5853" s="2">
        <v>44809</v>
      </c>
      <c r="I5853" s="2">
        <v>44809</v>
      </c>
      <c r="J5853"/>
      <c r="K5853"/>
      <c r="L5853">
        <v>25.5</v>
      </c>
      <c r="M5853" t="s">
        <v>7484</v>
      </c>
      <c r="N5853" t="s">
        <v>1714</v>
      </c>
      <c r="O5853"/>
      <c r="P5853" t="s">
        <v>7613</v>
      </c>
      <c r="Q5853" t="s">
        <v>7614</v>
      </c>
      <c r="R5853" t="s">
        <v>15461</v>
      </c>
      <c r="S5853" t="s">
        <v>15436</v>
      </c>
      <c r="T5853" t="s">
        <v>15437</v>
      </c>
      <c r="U5853" t="s">
        <v>15437</v>
      </c>
      <c r="V5853">
        <v>0.67105263157894735</v>
      </c>
    </row>
    <row r="5854" spans="1:22" x14ac:dyDescent="0.25">
      <c r="A5854" t="s">
        <v>1569</v>
      </c>
      <c r="B5854">
        <v>324695</v>
      </c>
      <c r="C5854" t="s">
        <v>2365</v>
      </c>
      <c r="D5854" t="s">
        <v>9658</v>
      </c>
      <c r="E5854" t="s">
        <v>1596</v>
      </c>
      <c r="F5854" t="s">
        <v>9604</v>
      </c>
      <c r="G5854" t="s">
        <v>7490</v>
      </c>
      <c r="H5854" s="2">
        <v>44809</v>
      </c>
      <c r="I5854" s="2">
        <v>44879</v>
      </c>
      <c r="J5854"/>
      <c r="K5854"/>
      <c r="L5854">
        <v>25.75</v>
      </c>
      <c r="M5854" t="s">
        <v>7484</v>
      </c>
      <c r="N5854" t="s">
        <v>4199</v>
      </c>
      <c r="O5854"/>
      <c r="P5854" t="s">
        <v>9605</v>
      </c>
      <c r="Q5854" t="s">
        <v>4702</v>
      </c>
      <c r="R5854" t="s">
        <v>15449</v>
      </c>
      <c r="S5854" t="s">
        <v>15436</v>
      </c>
      <c r="T5854" t="s">
        <v>15437</v>
      </c>
      <c r="U5854" t="s">
        <v>15437</v>
      </c>
      <c r="V5854">
        <v>0.67763157894736847</v>
      </c>
    </row>
    <row r="5855" spans="1:22" x14ac:dyDescent="0.25">
      <c r="A5855" t="s">
        <v>1569</v>
      </c>
      <c r="B5855">
        <v>324743</v>
      </c>
      <c r="C5855" t="s">
        <v>9861</v>
      </c>
      <c r="D5855" t="s">
        <v>5962</v>
      </c>
      <c r="E5855" t="s">
        <v>1596</v>
      </c>
      <c r="F5855" t="s">
        <v>9830</v>
      </c>
      <c r="G5855" t="s">
        <v>7487</v>
      </c>
      <c r="H5855" s="2">
        <v>44809</v>
      </c>
      <c r="I5855" s="2">
        <v>44809</v>
      </c>
      <c r="J5855"/>
      <c r="K5855"/>
      <c r="L5855">
        <v>26</v>
      </c>
      <c r="M5855" t="s">
        <v>7484</v>
      </c>
      <c r="N5855" t="s">
        <v>5768</v>
      </c>
      <c r="O5855"/>
      <c r="P5855" t="s">
        <v>9827</v>
      </c>
      <c r="Q5855" t="s">
        <v>5770</v>
      </c>
      <c r="R5855" t="s">
        <v>15464</v>
      </c>
      <c r="S5855" t="s">
        <v>15436</v>
      </c>
      <c r="T5855" t="s">
        <v>15437</v>
      </c>
      <c r="U5855" t="s">
        <v>15437</v>
      </c>
      <c r="V5855">
        <v>0.68421052631578949</v>
      </c>
    </row>
    <row r="5856" spans="1:22" x14ac:dyDescent="0.25">
      <c r="A5856" t="s">
        <v>1569</v>
      </c>
      <c r="B5856">
        <v>324784</v>
      </c>
      <c r="C5856" t="s">
        <v>1912</v>
      </c>
      <c r="D5856" t="s">
        <v>3084</v>
      </c>
      <c r="E5856" t="s">
        <v>1607</v>
      </c>
      <c r="F5856" t="s">
        <v>12892</v>
      </c>
      <c r="G5856" t="s">
        <v>7547</v>
      </c>
      <c r="H5856" s="2">
        <v>44809</v>
      </c>
      <c r="I5856" s="2">
        <v>45691</v>
      </c>
      <c r="J5856"/>
      <c r="K5856"/>
      <c r="L5856">
        <v>38</v>
      </c>
      <c r="M5856" t="s">
        <v>7484</v>
      </c>
      <c r="N5856" t="s">
        <v>1714</v>
      </c>
      <c r="O5856"/>
      <c r="P5856" t="s">
        <v>12875</v>
      </c>
      <c r="Q5856" t="s">
        <v>12876</v>
      </c>
      <c r="R5856" t="s">
        <v>15461</v>
      </c>
      <c r="S5856" t="s">
        <v>15436</v>
      </c>
      <c r="T5856" t="s">
        <v>15437</v>
      </c>
      <c r="U5856" t="s">
        <v>1566</v>
      </c>
      <c r="V5856">
        <v>1</v>
      </c>
    </row>
    <row r="5857" spans="1:22" x14ac:dyDescent="0.25">
      <c r="A5857" t="s">
        <v>1569</v>
      </c>
      <c r="B5857">
        <v>324851</v>
      </c>
      <c r="C5857" t="s">
        <v>14488</v>
      </c>
      <c r="D5857" t="s">
        <v>9199</v>
      </c>
      <c r="E5857" t="s">
        <v>1607</v>
      </c>
      <c r="F5857" t="s">
        <v>14489</v>
      </c>
      <c r="G5857" t="s">
        <v>14490</v>
      </c>
      <c r="H5857" s="2">
        <v>44809</v>
      </c>
      <c r="I5857" s="2">
        <v>44809</v>
      </c>
      <c r="J5857"/>
      <c r="K5857"/>
      <c r="L5857">
        <v>38</v>
      </c>
      <c r="M5857" t="s">
        <v>7484</v>
      </c>
      <c r="N5857" t="s">
        <v>1714</v>
      </c>
      <c r="O5857" t="s">
        <v>7120</v>
      </c>
      <c r="P5857" t="s">
        <v>14467</v>
      </c>
      <c r="Q5857" t="s">
        <v>18</v>
      </c>
      <c r="R5857" t="s">
        <v>18</v>
      </c>
      <c r="S5857" t="s">
        <v>15436</v>
      </c>
      <c r="T5857" t="s">
        <v>15437</v>
      </c>
      <c r="U5857" t="s">
        <v>15437</v>
      </c>
      <c r="V5857">
        <v>1</v>
      </c>
    </row>
    <row r="5858" spans="1:22" x14ac:dyDescent="0.25">
      <c r="A5858" t="s">
        <v>1569</v>
      </c>
      <c r="B5858">
        <v>324113</v>
      </c>
      <c r="C5858" t="s">
        <v>1656</v>
      </c>
      <c r="D5858" t="s">
        <v>1878</v>
      </c>
      <c r="E5858" t="s">
        <v>1607</v>
      </c>
      <c r="F5858" t="s">
        <v>14634</v>
      </c>
      <c r="G5858" t="s">
        <v>14635</v>
      </c>
      <c r="H5858" s="2">
        <v>44809</v>
      </c>
      <c r="I5858" s="2">
        <v>44809</v>
      </c>
      <c r="J5858"/>
      <c r="K5858"/>
      <c r="L5858">
        <v>38</v>
      </c>
      <c r="M5858" t="s">
        <v>7484</v>
      </c>
      <c r="N5858" t="s">
        <v>1714</v>
      </c>
      <c r="O5858" t="s">
        <v>7120</v>
      </c>
      <c r="P5858" t="s">
        <v>14610</v>
      </c>
      <c r="Q5858" t="s">
        <v>23</v>
      </c>
      <c r="R5858" t="s">
        <v>23</v>
      </c>
      <c r="S5858" t="s">
        <v>15436</v>
      </c>
      <c r="T5858" t="s">
        <v>15437</v>
      </c>
      <c r="U5858" t="s">
        <v>15437</v>
      </c>
      <c r="V5858">
        <v>1</v>
      </c>
    </row>
    <row r="5859" spans="1:22" x14ac:dyDescent="0.25">
      <c r="A5859" t="s">
        <v>1569</v>
      </c>
      <c r="B5859">
        <v>324279</v>
      </c>
      <c r="C5859" t="s">
        <v>4460</v>
      </c>
      <c r="D5859" t="s">
        <v>14636</v>
      </c>
      <c r="E5859" t="s">
        <v>1607</v>
      </c>
      <c r="F5859" t="s">
        <v>14637</v>
      </c>
      <c r="G5859" t="s">
        <v>14638</v>
      </c>
      <c r="H5859" s="2">
        <v>44809</v>
      </c>
      <c r="I5859" s="2">
        <v>44809</v>
      </c>
      <c r="J5859"/>
      <c r="K5859"/>
      <c r="L5859">
        <v>38</v>
      </c>
      <c r="M5859" t="s">
        <v>7484</v>
      </c>
      <c r="N5859" t="s">
        <v>1714</v>
      </c>
      <c r="O5859" t="s">
        <v>7120</v>
      </c>
      <c r="P5859" t="s">
        <v>14610</v>
      </c>
      <c r="Q5859" t="s">
        <v>23</v>
      </c>
      <c r="R5859" t="s">
        <v>23</v>
      </c>
      <c r="S5859" t="s">
        <v>15436</v>
      </c>
      <c r="T5859" t="s">
        <v>15437</v>
      </c>
      <c r="U5859" t="s">
        <v>15437</v>
      </c>
      <c r="V5859">
        <v>1</v>
      </c>
    </row>
    <row r="5860" spans="1:22" x14ac:dyDescent="0.25">
      <c r="A5860" t="s">
        <v>1569</v>
      </c>
      <c r="B5860">
        <v>324114</v>
      </c>
      <c r="C5860" t="s">
        <v>2558</v>
      </c>
      <c r="D5860" t="s">
        <v>6255</v>
      </c>
      <c r="E5860" t="s">
        <v>1607</v>
      </c>
      <c r="F5860" t="s">
        <v>14848</v>
      </c>
      <c r="G5860" t="s">
        <v>14849</v>
      </c>
      <c r="H5860" s="2">
        <v>44809</v>
      </c>
      <c r="I5860" s="2">
        <v>44809</v>
      </c>
      <c r="J5860"/>
      <c r="K5860"/>
      <c r="L5860">
        <v>38</v>
      </c>
      <c r="M5860" t="s">
        <v>7484</v>
      </c>
      <c r="N5860" t="s">
        <v>1714</v>
      </c>
      <c r="O5860" t="s">
        <v>7120</v>
      </c>
      <c r="P5860" t="s">
        <v>14831</v>
      </c>
      <c r="Q5860" t="s">
        <v>14832</v>
      </c>
      <c r="R5860" t="s">
        <v>15433</v>
      </c>
      <c r="S5860" t="s">
        <v>15436</v>
      </c>
      <c r="T5860" t="s">
        <v>15437</v>
      </c>
      <c r="U5860" t="s">
        <v>15437</v>
      </c>
      <c r="V5860">
        <v>1</v>
      </c>
    </row>
    <row r="5861" spans="1:22" x14ac:dyDescent="0.25">
      <c r="A5861" t="s">
        <v>1569</v>
      </c>
      <c r="B5861">
        <v>324772</v>
      </c>
      <c r="C5861" t="s">
        <v>4595</v>
      </c>
      <c r="D5861" t="s">
        <v>4686</v>
      </c>
      <c r="E5861" t="s">
        <v>1607</v>
      </c>
      <c r="F5861" t="s">
        <v>4687</v>
      </c>
      <c r="G5861" t="s">
        <v>4310</v>
      </c>
      <c r="H5861" s="2">
        <v>44809</v>
      </c>
      <c r="I5861" s="2">
        <v>45215</v>
      </c>
      <c r="J5861"/>
      <c r="K5861"/>
      <c r="L5861">
        <v>38</v>
      </c>
      <c r="M5861" t="s">
        <v>4269</v>
      </c>
      <c r="N5861" t="s">
        <v>1714</v>
      </c>
      <c r="O5861"/>
      <c r="P5861" t="s">
        <v>4675</v>
      </c>
      <c r="Q5861" t="s">
        <v>2264</v>
      </c>
      <c r="R5861" t="s">
        <v>15447</v>
      </c>
      <c r="S5861" t="s">
        <v>15436</v>
      </c>
      <c r="T5861" t="s">
        <v>15437</v>
      </c>
      <c r="U5861" t="s">
        <v>1566</v>
      </c>
      <c r="V5861">
        <v>1</v>
      </c>
    </row>
    <row r="5862" spans="1:22" x14ac:dyDescent="0.25">
      <c r="A5862" t="s">
        <v>1569</v>
      </c>
      <c r="B5862">
        <v>324737</v>
      </c>
      <c r="C5862" t="s">
        <v>5720</v>
      </c>
      <c r="D5862" t="s">
        <v>2911</v>
      </c>
      <c r="E5862" t="s">
        <v>1572</v>
      </c>
      <c r="F5862" t="s">
        <v>5702</v>
      </c>
      <c r="G5862" t="s">
        <v>4268</v>
      </c>
      <c r="H5862" s="2">
        <v>44809</v>
      </c>
      <c r="I5862" s="2">
        <v>44809</v>
      </c>
      <c r="J5862"/>
      <c r="K5862"/>
      <c r="L5862">
        <v>0.01</v>
      </c>
      <c r="M5862" t="s">
        <v>4269</v>
      </c>
      <c r="N5862" t="s">
        <v>1714</v>
      </c>
      <c r="O5862"/>
      <c r="P5862" t="s">
        <v>5703</v>
      </c>
      <c r="Q5862" t="s">
        <v>5704</v>
      </c>
      <c r="R5862" t="s">
        <v>15447</v>
      </c>
      <c r="S5862" t="s">
        <v>15436</v>
      </c>
      <c r="T5862" t="s">
        <v>15437</v>
      </c>
      <c r="U5862" t="s">
        <v>15437</v>
      </c>
      <c r="V5862">
        <v>0</v>
      </c>
    </row>
    <row r="5863" spans="1:22" x14ac:dyDescent="0.25">
      <c r="A5863" t="s">
        <v>1569</v>
      </c>
      <c r="B5863">
        <v>324734</v>
      </c>
      <c r="C5863" t="s">
        <v>2735</v>
      </c>
      <c r="D5863" t="s">
        <v>5956</v>
      </c>
      <c r="E5863" t="s">
        <v>1596</v>
      </c>
      <c r="F5863" t="s">
        <v>8378</v>
      </c>
      <c r="G5863" t="s">
        <v>7487</v>
      </c>
      <c r="H5863" s="2">
        <v>44807</v>
      </c>
      <c r="I5863" s="2">
        <v>45789</v>
      </c>
      <c r="J5863"/>
      <c r="K5863"/>
      <c r="L5863">
        <v>30</v>
      </c>
      <c r="M5863" t="s">
        <v>7484</v>
      </c>
      <c r="N5863" t="s">
        <v>3482</v>
      </c>
      <c r="O5863"/>
      <c r="P5863" t="s">
        <v>8365</v>
      </c>
      <c r="Q5863" t="s">
        <v>5138</v>
      </c>
      <c r="R5863" t="s">
        <v>15466</v>
      </c>
      <c r="S5863" t="s">
        <v>15436</v>
      </c>
      <c r="T5863" t="s">
        <v>15437</v>
      </c>
      <c r="U5863" t="s">
        <v>15437</v>
      </c>
      <c r="V5863">
        <v>0.78947368421052633</v>
      </c>
    </row>
    <row r="5864" spans="1:22" x14ac:dyDescent="0.25">
      <c r="A5864" t="s">
        <v>1569</v>
      </c>
      <c r="B5864">
        <v>324649</v>
      </c>
      <c r="C5864" t="s">
        <v>2453</v>
      </c>
      <c r="D5864" t="s">
        <v>10506</v>
      </c>
      <c r="E5864" t="s">
        <v>1572</v>
      </c>
      <c r="F5864" t="s">
        <v>10454</v>
      </c>
      <c r="G5864" t="s">
        <v>7490</v>
      </c>
      <c r="H5864" s="2">
        <v>44807</v>
      </c>
      <c r="I5864" s="2">
        <v>45733</v>
      </c>
      <c r="J5864"/>
      <c r="K5864"/>
      <c r="L5864">
        <v>0.01</v>
      </c>
      <c r="M5864" t="s">
        <v>7484</v>
      </c>
      <c r="N5864" t="s">
        <v>1714</v>
      </c>
      <c r="O5864"/>
      <c r="P5864" t="s">
        <v>10452</v>
      </c>
      <c r="Q5864" t="s">
        <v>2939</v>
      </c>
      <c r="R5864" t="s">
        <v>15461</v>
      </c>
      <c r="S5864" t="s">
        <v>15436</v>
      </c>
      <c r="T5864" t="s">
        <v>15437</v>
      </c>
      <c r="U5864" t="s">
        <v>15437</v>
      </c>
      <c r="V5864">
        <v>0</v>
      </c>
    </row>
    <row r="5865" spans="1:22" x14ac:dyDescent="0.25">
      <c r="A5865" t="s">
        <v>1569</v>
      </c>
      <c r="B5865">
        <v>324661</v>
      </c>
      <c r="C5865" t="s">
        <v>1589</v>
      </c>
      <c r="D5865" t="s">
        <v>11209</v>
      </c>
      <c r="E5865" t="s">
        <v>1572</v>
      </c>
      <c r="F5865" t="s">
        <v>13245</v>
      </c>
      <c r="G5865" t="s">
        <v>7490</v>
      </c>
      <c r="H5865" s="2">
        <v>44807</v>
      </c>
      <c r="I5865" s="2">
        <v>44807</v>
      </c>
      <c r="J5865"/>
      <c r="K5865"/>
      <c r="L5865">
        <v>0.01</v>
      </c>
      <c r="M5865" t="s">
        <v>7484</v>
      </c>
      <c r="N5865" t="s">
        <v>3865</v>
      </c>
      <c r="O5865"/>
      <c r="P5865" t="s">
        <v>13243</v>
      </c>
      <c r="Q5865" t="s">
        <v>5886</v>
      </c>
      <c r="R5865" t="s">
        <v>15463</v>
      </c>
      <c r="S5865" t="s">
        <v>15436</v>
      </c>
      <c r="T5865" t="s">
        <v>15437</v>
      </c>
      <c r="U5865" t="s">
        <v>15437</v>
      </c>
      <c r="V5865">
        <v>0</v>
      </c>
    </row>
    <row r="5866" spans="1:22" x14ac:dyDescent="0.25">
      <c r="A5866" t="s">
        <v>1569</v>
      </c>
      <c r="B5866">
        <v>324656</v>
      </c>
      <c r="C5866" t="s">
        <v>2492</v>
      </c>
      <c r="D5866" t="s">
        <v>2867</v>
      </c>
      <c r="E5866" t="s">
        <v>1572</v>
      </c>
      <c r="F5866" t="s">
        <v>4372</v>
      </c>
      <c r="G5866" t="s">
        <v>4268</v>
      </c>
      <c r="H5866" s="2">
        <v>44807</v>
      </c>
      <c r="I5866" s="2">
        <v>44807</v>
      </c>
      <c r="J5866"/>
      <c r="K5866"/>
      <c r="L5866">
        <v>0.01</v>
      </c>
      <c r="M5866" t="s">
        <v>4269</v>
      </c>
      <c r="N5866" t="s">
        <v>4199</v>
      </c>
      <c r="O5866"/>
      <c r="P5866" t="s">
        <v>4373</v>
      </c>
      <c r="Q5866" t="s">
        <v>4374</v>
      </c>
      <c r="R5866" t="s">
        <v>15449</v>
      </c>
      <c r="S5866" t="s">
        <v>15436</v>
      </c>
      <c r="T5866" t="s">
        <v>15437</v>
      </c>
      <c r="U5866" t="s">
        <v>15437</v>
      </c>
      <c r="V5866">
        <v>0</v>
      </c>
    </row>
    <row r="5867" spans="1:22" x14ac:dyDescent="0.25">
      <c r="A5867" t="s">
        <v>1569</v>
      </c>
      <c r="B5867">
        <v>324599</v>
      </c>
      <c r="C5867" t="s">
        <v>1784</v>
      </c>
      <c r="D5867" t="s">
        <v>8381</v>
      </c>
      <c r="E5867" t="s">
        <v>1572</v>
      </c>
      <c r="F5867" t="s">
        <v>8364</v>
      </c>
      <c r="G5867" t="s">
        <v>7490</v>
      </c>
      <c r="H5867" s="2">
        <v>44806</v>
      </c>
      <c r="I5867" s="2">
        <v>44806</v>
      </c>
      <c r="J5867"/>
      <c r="K5867"/>
      <c r="L5867">
        <v>0.01</v>
      </c>
      <c r="M5867" t="s">
        <v>7484</v>
      </c>
      <c r="N5867" t="s">
        <v>3482</v>
      </c>
      <c r="O5867"/>
      <c r="P5867" t="s">
        <v>8365</v>
      </c>
      <c r="Q5867" t="s">
        <v>5138</v>
      </c>
      <c r="R5867" t="s">
        <v>15466</v>
      </c>
      <c r="S5867" t="s">
        <v>15436</v>
      </c>
      <c r="T5867" t="s">
        <v>15437</v>
      </c>
      <c r="U5867" t="s">
        <v>15437</v>
      </c>
      <c r="V5867">
        <v>0</v>
      </c>
    </row>
    <row r="5868" spans="1:22" x14ac:dyDescent="0.25">
      <c r="A5868" t="s">
        <v>1569</v>
      </c>
      <c r="B5868">
        <v>324617</v>
      </c>
      <c r="C5868" t="s">
        <v>4976</v>
      </c>
      <c r="D5868" t="s">
        <v>8808</v>
      </c>
      <c r="E5868" t="s">
        <v>1572</v>
      </c>
      <c r="F5868" t="s">
        <v>8762</v>
      </c>
      <c r="G5868" t="s">
        <v>7490</v>
      </c>
      <c r="H5868" s="2">
        <v>44806</v>
      </c>
      <c r="I5868" s="2">
        <v>44806</v>
      </c>
      <c r="J5868"/>
      <c r="K5868"/>
      <c r="L5868">
        <v>0.01</v>
      </c>
      <c r="M5868" t="s">
        <v>7484</v>
      </c>
      <c r="N5868" t="s">
        <v>3865</v>
      </c>
      <c r="O5868"/>
      <c r="P5868" t="s">
        <v>8763</v>
      </c>
      <c r="Q5868" t="s">
        <v>4424</v>
      </c>
      <c r="R5868" t="s">
        <v>15467</v>
      </c>
      <c r="S5868" t="s">
        <v>15436</v>
      </c>
      <c r="T5868" t="s">
        <v>15437</v>
      </c>
      <c r="U5868" t="s">
        <v>15437</v>
      </c>
      <c r="V5868">
        <v>0</v>
      </c>
    </row>
    <row r="5869" spans="1:22" x14ac:dyDescent="0.25">
      <c r="A5869" t="s">
        <v>1569</v>
      </c>
      <c r="B5869">
        <v>324637</v>
      </c>
      <c r="C5869" t="s">
        <v>5902</v>
      </c>
      <c r="D5869" t="s">
        <v>8809</v>
      </c>
      <c r="E5869" t="s">
        <v>1572</v>
      </c>
      <c r="F5869" t="s">
        <v>8762</v>
      </c>
      <c r="G5869" t="s">
        <v>7490</v>
      </c>
      <c r="H5869" s="2">
        <v>44806</v>
      </c>
      <c r="I5869" s="2">
        <v>44806</v>
      </c>
      <c r="J5869"/>
      <c r="K5869"/>
      <c r="L5869">
        <v>0.01</v>
      </c>
      <c r="M5869" t="s">
        <v>7484</v>
      </c>
      <c r="N5869" t="s">
        <v>3865</v>
      </c>
      <c r="O5869"/>
      <c r="P5869" t="s">
        <v>8763</v>
      </c>
      <c r="Q5869" t="s">
        <v>4424</v>
      </c>
      <c r="R5869" t="s">
        <v>15467</v>
      </c>
      <c r="S5869" t="s">
        <v>15436</v>
      </c>
      <c r="T5869" t="s">
        <v>15437</v>
      </c>
      <c r="U5869" t="s">
        <v>15437</v>
      </c>
      <c r="V5869">
        <v>0</v>
      </c>
    </row>
    <row r="5870" spans="1:22" x14ac:dyDescent="0.25">
      <c r="A5870" t="s">
        <v>1569</v>
      </c>
      <c r="B5870">
        <v>324666</v>
      </c>
      <c r="C5870" t="s">
        <v>4188</v>
      </c>
      <c r="D5870" t="s">
        <v>9214</v>
      </c>
      <c r="E5870" t="s">
        <v>1572</v>
      </c>
      <c r="F5870" t="s">
        <v>9153</v>
      </c>
      <c r="G5870" t="s">
        <v>7490</v>
      </c>
      <c r="H5870" s="2">
        <v>44806</v>
      </c>
      <c r="I5870" s="2">
        <v>44806</v>
      </c>
      <c r="J5870"/>
      <c r="K5870"/>
      <c r="L5870">
        <v>0.01</v>
      </c>
      <c r="M5870" t="s">
        <v>7484</v>
      </c>
      <c r="N5870" t="s">
        <v>3482</v>
      </c>
      <c r="O5870"/>
      <c r="P5870" t="s">
        <v>9154</v>
      </c>
      <c r="Q5870" t="s">
        <v>9155</v>
      </c>
      <c r="R5870" t="s">
        <v>15465</v>
      </c>
      <c r="S5870" t="s">
        <v>15436</v>
      </c>
      <c r="T5870" t="s">
        <v>15437</v>
      </c>
      <c r="U5870" t="s">
        <v>15437</v>
      </c>
      <c r="V5870">
        <v>0</v>
      </c>
    </row>
    <row r="5871" spans="1:22" x14ac:dyDescent="0.25">
      <c r="A5871" t="s">
        <v>1569</v>
      </c>
      <c r="B5871">
        <v>324610</v>
      </c>
      <c r="C5871" t="s">
        <v>4342</v>
      </c>
      <c r="D5871" t="s">
        <v>4316</v>
      </c>
      <c r="E5871" t="s">
        <v>1596</v>
      </c>
      <c r="F5871" t="s">
        <v>9444</v>
      </c>
      <c r="G5871" t="s">
        <v>7509</v>
      </c>
      <c r="H5871" s="2">
        <v>44806</v>
      </c>
      <c r="I5871" s="2">
        <v>45509</v>
      </c>
      <c r="J5871"/>
      <c r="K5871"/>
      <c r="L5871">
        <v>20</v>
      </c>
      <c r="M5871" t="s">
        <v>7484</v>
      </c>
      <c r="N5871" t="s">
        <v>3865</v>
      </c>
      <c r="O5871"/>
      <c r="P5871" t="s">
        <v>9417</v>
      </c>
      <c r="Q5871" t="s">
        <v>6136</v>
      </c>
      <c r="R5871" t="s">
        <v>15467</v>
      </c>
      <c r="S5871" t="s">
        <v>15436</v>
      </c>
      <c r="T5871" t="s">
        <v>15437</v>
      </c>
      <c r="U5871" t="s">
        <v>15437</v>
      </c>
      <c r="V5871">
        <v>0.52631578947368418</v>
      </c>
    </row>
    <row r="5872" spans="1:22" x14ac:dyDescent="0.25">
      <c r="A5872" t="s">
        <v>1569</v>
      </c>
      <c r="B5872">
        <v>324636</v>
      </c>
      <c r="C5872" t="s">
        <v>10639</v>
      </c>
      <c r="D5872" t="s">
        <v>3143</v>
      </c>
      <c r="E5872" t="s">
        <v>1607</v>
      </c>
      <c r="F5872" t="s">
        <v>10640</v>
      </c>
      <c r="G5872" t="s">
        <v>7547</v>
      </c>
      <c r="H5872" s="2">
        <v>44806</v>
      </c>
      <c r="I5872" s="2">
        <v>45607</v>
      </c>
      <c r="J5872"/>
      <c r="K5872"/>
      <c r="L5872">
        <v>38</v>
      </c>
      <c r="M5872" t="s">
        <v>7484</v>
      </c>
      <c r="N5872" t="s">
        <v>1576</v>
      </c>
      <c r="O5872"/>
      <c r="P5872" t="s">
        <v>10607</v>
      </c>
      <c r="Q5872" t="s">
        <v>10608</v>
      </c>
      <c r="R5872" t="s">
        <v>15464</v>
      </c>
      <c r="S5872" t="s">
        <v>15436</v>
      </c>
      <c r="T5872" t="s">
        <v>15437</v>
      </c>
      <c r="U5872" t="s">
        <v>1566</v>
      </c>
      <c r="V5872">
        <v>1</v>
      </c>
    </row>
    <row r="5873" spans="1:22" x14ac:dyDescent="0.25">
      <c r="A5873" t="s">
        <v>1569</v>
      </c>
      <c r="B5873">
        <v>298487</v>
      </c>
      <c r="C5873" t="s">
        <v>11552</v>
      </c>
      <c r="D5873" t="s">
        <v>11553</v>
      </c>
      <c r="E5873" t="s">
        <v>1572</v>
      </c>
      <c r="F5873" t="s">
        <v>11550</v>
      </c>
      <c r="G5873" t="s">
        <v>7503</v>
      </c>
      <c r="H5873" s="2">
        <v>44806</v>
      </c>
      <c r="I5873" s="2">
        <v>44806</v>
      </c>
      <c r="J5873"/>
      <c r="K5873"/>
      <c r="L5873">
        <v>0.01</v>
      </c>
      <c r="M5873" t="s">
        <v>7484</v>
      </c>
      <c r="N5873" t="s">
        <v>3482</v>
      </c>
      <c r="O5873"/>
      <c r="P5873" t="s">
        <v>11524</v>
      </c>
      <c r="Q5873" t="s">
        <v>5410</v>
      </c>
      <c r="R5873" t="s">
        <v>15468</v>
      </c>
      <c r="S5873" t="s">
        <v>15436</v>
      </c>
      <c r="T5873" t="s">
        <v>15437</v>
      </c>
      <c r="U5873" t="s">
        <v>15437</v>
      </c>
      <c r="V5873">
        <v>0</v>
      </c>
    </row>
    <row r="5874" spans="1:22" x14ac:dyDescent="0.25">
      <c r="A5874" t="s">
        <v>1569</v>
      </c>
      <c r="B5874">
        <v>324671</v>
      </c>
      <c r="C5874" t="s">
        <v>2315</v>
      </c>
      <c r="D5874" t="s">
        <v>12364</v>
      </c>
      <c r="E5874" t="s">
        <v>1572</v>
      </c>
      <c r="F5874" t="s">
        <v>12336</v>
      </c>
      <c r="G5874" t="s">
        <v>7490</v>
      </c>
      <c r="H5874" s="2">
        <v>44806</v>
      </c>
      <c r="I5874" s="2">
        <v>44806</v>
      </c>
      <c r="J5874"/>
      <c r="K5874"/>
      <c r="L5874">
        <v>0.01</v>
      </c>
      <c r="M5874" t="s">
        <v>7484</v>
      </c>
      <c r="N5874" t="s">
        <v>1714</v>
      </c>
      <c r="O5874"/>
      <c r="P5874" t="s">
        <v>12334</v>
      </c>
      <c r="Q5874" t="s">
        <v>3013</v>
      </c>
      <c r="R5874" t="s">
        <v>15462</v>
      </c>
      <c r="S5874" t="s">
        <v>15436</v>
      </c>
      <c r="T5874" t="s">
        <v>15437</v>
      </c>
      <c r="U5874" t="s">
        <v>15437</v>
      </c>
      <c r="V5874">
        <v>0</v>
      </c>
    </row>
    <row r="5875" spans="1:22" x14ac:dyDescent="0.25">
      <c r="A5875" t="s">
        <v>1569</v>
      </c>
      <c r="B5875">
        <v>324603</v>
      </c>
      <c r="C5875" t="s">
        <v>7028</v>
      </c>
      <c r="D5875" t="s">
        <v>5947</v>
      </c>
      <c r="E5875" t="s">
        <v>1572</v>
      </c>
      <c r="F5875" t="s">
        <v>8762</v>
      </c>
      <c r="G5875" t="s">
        <v>7490</v>
      </c>
      <c r="H5875" s="2">
        <v>44805</v>
      </c>
      <c r="I5875" s="2">
        <v>44805</v>
      </c>
      <c r="J5875"/>
      <c r="K5875"/>
      <c r="L5875">
        <v>0.01</v>
      </c>
      <c r="M5875" t="s">
        <v>7484</v>
      </c>
      <c r="N5875" t="s">
        <v>3865</v>
      </c>
      <c r="O5875"/>
      <c r="P5875" t="s">
        <v>8763</v>
      </c>
      <c r="Q5875" t="s">
        <v>4424</v>
      </c>
      <c r="R5875" t="s">
        <v>15467</v>
      </c>
      <c r="S5875" t="s">
        <v>15436</v>
      </c>
      <c r="T5875" t="s">
        <v>15437</v>
      </c>
      <c r="U5875" t="s">
        <v>15437</v>
      </c>
      <c r="V5875">
        <v>0</v>
      </c>
    </row>
    <row r="5876" spans="1:22" x14ac:dyDescent="0.25">
      <c r="A5876" t="s">
        <v>1569</v>
      </c>
      <c r="B5876">
        <v>324634</v>
      </c>
      <c r="C5876" t="s">
        <v>3294</v>
      </c>
      <c r="D5876" t="s">
        <v>8810</v>
      </c>
      <c r="E5876" t="s">
        <v>1572</v>
      </c>
      <c r="F5876" t="s">
        <v>8762</v>
      </c>
      <c r="G5876" t="s">
        <v>7490</v>
      </c>
      <c r="H5876" s="2">
        <v>44805</v>
      </c>
      <c r="I5876" s="2">
        <v>44805</v>
      </c>
      <c r="J5876"/>
      <c r="K5876"/>
      <c r="L5876">
        <v>0.01</v>
      </c>
      <c r="M5876" t="s">
        <v>7484</v>
      </c>
      <c r="N5876" t="s">
        <v>3865</v>
      </c>
      <c r="O5876"/>
      <c r="P5876" t="s">
        <v>8763</v>
      </c>
      <c r="Q5876" t="s">
        <v>4424</v>
      </c>
      <c r="R5876" t="s">
        <v>15467</v>
      </c>
      <c r="S5876" t="s">
        <v>15436</v>
      </c>
      <c r="T5876" t="s">
        <v>15437</v>
      </c>
      <c r="U5876" t="s">
        <v>15437</v>
      </c>
      <c r="V5876">
        <v>0</v>
      </c>
    </row>
    <row r="5877" spans="1:22" x14ac:dyDescent="0.25">
      <c r="A5877" t="s">
        <v>1569</v>
      </c>
      <c r="B5877">
        <v>324639</v>
      </c>
      <c r="C5877" t="s">
        <v>8811</v>
      </c>
      <c r="D5877" t="s">
        <v>8812</v>
      </c>
      <c r="E5877" t="s">
        <v>1596</v>
      </c>
      <c r="F5877" t="s">
        <v>8798</v>
      </c>
      <c r="G5877" t="s">
        <v>7671</v>
      </c>
      <c r="H5877" s="2">
        <v>44805</v>
      </c>
      <c r="I5877" s="2">
        <v>45803</v>
      </c>
      <c r="J5877"/>
      <c r="K5877"/>
      <c r="L5877">
        <v>20</v>
      </c>
      <c r="M5877" t="s">
        <v>7484</v>
      </c>
      <c r="N5877" t="s">
        <v>3865</v>
      </c>
      <c r="O5877"/>
      <c r="P5877" t="s">
        <v>8763</v>
      </c>
      <c r="Q5877" t="s">
        <v>4424</v>
      </c>
      <c r="R5877" t="s">
        <v>15467</v>
      </c>
      <c r="S5877" t="s">
        <v>15436</v>
      </c>
      <c r="T5877" t="s">
        <v>15437</v>
      </c>
      <c r="U5877" t="s">
        <v>15437</v>
      </c>
      <c r="V5877">
        <v>0.52631578947368418</v>
      </c>
    </row>
    <row r="5878" spans="1:22" x14ac:dyDescent="0.25">
      <c r="A5878" t="s">
        <v>1569</v>
      </c>
      <c r="B5878">
        <v>324613</v>
      </c>
      <c r="C5878" t="s">
        <v>2365</v>
      </c>
      <c r="D5878" t="s">
        <v>13665</v>
      </c>
      <c r="E5878" t="s">
        <v>1572</v>
      </c>
      <c r="F5878" t="s">
        <v>13651</v>
      </c>
      <c r="G5878" t="s">
        <v>7494</v>
      </c>
      <c r="H5878" s="2">
        <v>44805</v>
      </c>
      <c r="I5878" s="2">
        <v>44805</v>
      </c>
      <c r="J5878"/>
      <c r="K5878"/>
      <c r="L5878">
        <v>0.01</v>
      </c>
      <c r="M5878" t="s">
        <v>7484</v>
      </c>
      <c r="N5878" t="s">
        <v>3482</v>
      </c>
      <c r="O5878"/>
      <c r="P5878" t="s">
        <v>13638</v>
      </c>
      <c r="Q5878" t="s">
        <v>3547</v>
      </c>
      <c r="R5878" t="s">
        <v>15468</v>
      </c>
      <c r="S5878" t="s">
        <v>15436</v>
      </c>
      <c r="T5878" t="s">
        <v>15437</v>
      </c>
      <c r="U5878" t="s">
        <v>15437</v>
      </c>
      <c r="V5878">
        <v>0</v>
      </c>
    </row>
    <row r="5879" spans="1:22" x14ac:dyDescent="0.25">
      <c r="A5879" t="s">
        <v>1569</v>
      </c>
      <c r="B5879">
        <v>324738</v>
      </c>
      <c r="C5879" t="s">
        <v>2337</v>
      </c>
      <c r="D5879" t="s">
        <v>5393</v>
      </c>
      <c r="E5879" t="s">
        <v>1572</v>
      </c>
      <c r="F5879" t="s">
        <v>13808</v>
      </c>
      <c r="G5879" t="s">
        <v>7490</v>
      </c>
      <c r="H5879" s="2">
        <v>44805</v>
      </c>
      <c r="I5879" s="2">
        <v>44805</v>
      </c>
      <c r="J5879"/>
      <c r="K5879"/>
      <c r="L5879">
        <v>0.01</v>
      </c>
      <c r="M5879" t="s">
        <v>7484</v>
      </c>
      <c r="N5879" t="s">
        <v>3865</v>
      </c>
      <c r="O5879"/>
      <c r="P5879" t="s">
        <v>13809</v>
      </c>
      <c r="Q5879" t="s">
        <v>13810</v>
      </c>
      <c r="R5879" t="s">
        <v>15468</v>
      </c>
      <c r="S5879" t="s">
        <v>15436</v>
      </c>
      <c r="T5879" t="s">
        <v>15437</v>
      </c>
      <c r="U5879" t="s">
        <v>15437</v>
      </c>
      <c r="V5879">
        <v>0</v>
      </c>
    </row>
    <row r="5880" spans="1:22" x14ac:dyDescent="0.25">
      <c r="A5880" t="s">
        <v>1569</v>
      </c>
      <c r="B5880">
        <v>324220</v>
      </c>
      <c r="C5880" t="s">
        <v>14639</v>
      </c>
      <c r="D5880" t="s">
        <v>10385</v>
      </c>
      <c r="E5880" t="s">
        <v>1607</v>
      </c>
      <c r="F5880" t="s">
        <v>14640</v>
      </c>
      <c r="G5880" t="s">
        <v>14641</v>
      </c>
      <c r="H5880" s="2">
        <v>44805</v>
      </c>
      <c r="I5880" s="2">
        <v>44805</v>
      </c>
      <c r="J5880"/>
      <c r="K5880"/>
      <c r="L5880">
        <v>38</v>
      </c>
      <c r="M5880" t="s">
        <v>7484</v>
      </c>
      <c r="N5880" t="s">
        <v>1714</v>
      </c>
      <c r="O5880" t="s">
        <v>7120</v>
      </c>
      <c r="P5880" t="s">
        <v>14610</v>
      </c>
      <c r="Q5880" t="s">
        <v>23</v>
      </c>
      <c r="R5880" t="s">
        <v>23</v>
      </c>
      <c r="S5880" t="s">
        <v>15436</v>
      </c>
      <c r="T5880" t="s">
        <v>15437</v>
      </c>
      <c r="U5880" t="s">
        <v>15437</v>
      </c>
      <c r="V5880">
        <v>1</v>
      </c>
    </row>
    <row r="5881" spans="1:22" x14ac:dyDescent="0.25">
      <c r="A5881" t="s">
        <v>1569</v>
      </c>
      <c r="B5881">
        <v>324588</v>
      </c>
      <c r="C5881" t="s">
        <v>1844</v>
      </c>
      <c r="D5881" t="s">
        <v>5473</v>
      </c>
      <c r="E5881" t="s">
        <v>1572</v>
      </c>
      <c r="F5881" t="s">
        <v>5448</v>
      </c>
      <c r="G5881" t="s">
        <v>4268</v>
      </c>
      <c r="H5881" s="2">
        <v>44805</v>
      </c>
      <c r="I5881" s="2">
        <v>44805</v>
      </c>
      <c r="J5881"/>
      <c r="K5881"/>
      <c r="L5881">
        <v>0.01</v>
      </c>
      <c r="M5881" t="s">
        <v>4269</v>
      </c>
      <c r="N5881" t="s">
        <v>3482</v>
      </c>
      <c r="O5881"/>
      <c r="P5881" t="s">
        <v>5449</v>
      </c>
      <c r="Q5881" t="s">
        <v>3750</v>
      </c>
      <c r="R5881" t="s">
        <v>15451</v>
      </c>
      <c r="S5881" t="s">
        <v>15436</v>
      </c>
      <c r="T5881" t="s">
        <v>15437</v>
      </c>
      <c r="U5881" t="s">
        <v>15437</v>
      </c>
      <c r="V5881">
        <v>0</v>
      </c>
    </row>
    <row r="5882" spans="1:22" x14ac:dyDescent="0.25">
      <c r="A5882" t="s">
        <v>1569</v>
      </c>
      <c r="B5882">
        <v>298498</v>
      </c>
      <c r="C5882" t="s">
        <v>3443</v>
      </c>
      <c r="D5882" t="s">
        <v>2985</v>
      </c>
      <c r="E5882" t="s">
        <v>1607</v>
      </c>
      <c r="F5882" t="s">
        <v>7473</v>
      </c>
      <c r="G5882" t="s">
        <v>7474</v>
      </c>
      <c r="H5882" s="2">
        <v>44805</v>
      </c>
      <c r="I5882" s="2">
        <v>44805</v>
      </c>
      <c r="J5882"/>
      <c r="K5882"/>
      <c r="L5882">
        <v>38</v>
      </c>
      <c r="M5882" t="s">
        <v>7466</v>
      </c>
      <c r="N5882" t="s">
        <v>1714</v>
      </c>
      <c r="O5882" t="s">
        <v>7120</v>
      </c>
      <c r="P5882" t="s">
        <v>7467</v>
      </c>
      <c r="Q5882" t="s">
        <v>7468</v>
      </c>
      <c r="R5882" t="s">
        <v>15434</v>
      </c>
      <c r="S5882" t="s">
        <v>15436</v>
      </c>
      <c r="T5882" t="s">
        <v>15437</v>
      </c>
      <c r="U5882" t="s">
        <v>15437</v>
      </c>
      <c r="V5882">
        <v>1</v>
      </c>
    </row>
    <row r="5883" spans="1:22" x14ac:dyDescent="0.25">
      <c r="A5883" t="s">
        <v>1569</v>
      </c>
      <c r="B5883">
        <v>324586</v>
      </c>
      <c r="C5883" t="s">
        <v>1589</v>
      </c>
      <c r="D5883" t="s">
        <v>8382</v>
      </c>
      <c r="E5883" t="s">
        <v>1572</v>
      </c>
      <c r="F5883" t="s">
        <v>8364</v>
      </c>
      <c r="G5883" t="s">
        <v>7490</v>
      </c>
      <c r="H5883" s="2">
        <v>44804</v>
      </c>
      <c r="I5883" s="2">
        <v>44804</v>
      </c>
      <c r="J5883"/>
      <c r="K5883"/>
      <c r="L5883">
        <v>0.01</v>
      </c>
      <c r="M5883" t="s">
        <v>7484</v>
      </c>
      <c r="N5883" t="s">
        <v>3482</v>
      </c>
      <c r="O5883"/>
      <c r="P5883" t="s">
        <v>8365</v>
      </c>
      <c r="Q5883" t="s">
        <v>5138</v>
      </c>
      <c r="R5883" t="s">
        <v>15466</v>
      </c>
      <c r="S5883" t="s">
        <v>15436</v>
      </c>
      <c r="T5883" t="s">
        <v>15437</v>
      </c>
      <c r="U5883" t="s">
        <v>15437</v>
      </c>
      <c r="V5883">
        <v>0</v>
      </c>
    </row>
    <row r="5884" spans="1:22" x14ac:dyDescent="0.25">
      <c r="A5884" t="s">
        <v>1569</v>
      </c>
      <c r="B5884">
        <v>324663</v>
      </c>
      <c r="C5884" t="s">
        <v>1752</v>
      </c>
      <c r="D5884" t="s">
        <v>3123</v>
      </c>
      <c r="E5884" t="s">
        <v>1572</v>
      </c>
      <c r="F5884" t="s">
        <v>6330</v>
      </c>
      <c r="G5884" t="s">
        <v>4268</v>
      </c>
      <c r="H5884" s="2">
        <v>44804</v>
      </c>
      <c r="I5884" s="2">
        <v>44804</v>
      </c>
      <c r="J5884"/>
      <c r="K5884"/>
      <c r="L5884">
        <v>0.01</v>
      </c>
      <c r="M5884" t="s">
        <v>4269</v>
      </c>
      <c r="N5884" t="s">
        <v>3865</v>
      </c>
      <c r="O5884"/>
      <c r="P5884" t="s">
        <v>6331</v>
      </c>
      <c r="Q5884" t="s">
        <v>3953</v>
      </c>
      <c r="R5884" t="s">
        <v>15450</v>
      </c>
      <c r="S5884" t="s">
        <v>15436</v>
      </c>
      <c r="T5884" t="s">
        <v>15437</v>
      </c>
      <c r="U5884" t="s">
        <v>15437</v>
      </c>
      <c r="V5884">
        <v>0</v>
      </c>
    </row>
    <row r="5885" spans="1:22" x14ac:dyDescent="0.25">
      <c r="A5885" t="s">
        <v>1569</v>
      </c>
      <c r="B5885">
        <v>324561</v>
      </c>
      <c r="C5885" t="s">
        <v>3165</v>
      </c>
      <c r="D5885" t="s">
        <v>8383</v>
      </c>
      <c r="E5885" t="s">
        <v>1572</v>
      </c>
      <c r="F5885" t="s">
        <v>8364</v>
      </c>
      <c r="G5885" t="s">
        <v>7490</v>
      </c>
      <c r="H5885" s="2">
        <v>44802</v>
      </c>
      <c r="I5885" s="2">
        <v>44802</v>
      </c>
      <c r="J5885"/>
      <c r="K5885"/>
      <c r="L5885">
        <v>0.01</v>
      </c>
      <c r="M5885" t="s">
        <v>7484</v>
      </c>
      <c r="N5885" t="s">
        <v>3482</v>
      </c>
      <c r="O5885"/>
      <c r="P5885" t="s">
        <v>8365</v>
      </c>
      <c r="Q5885" t="s">
        <v>5138</v>
      </c>
      <c r="R5885" t="s">
        <v>15466</v>
      </c>
      <c r="S5885" t="s">
        <v>15436</v>
      </c>
      <c r="T5885" t="s">
        <v>15437</v>
      </c>
      <c r="U5885" t="s">
        <v>15437</v>
      </c>
      <c r="V5885">
        <v>0</v>
      </c>
    </row>
    <row r="5886" spans="1:22" x14ac:dyDescent="0.25">
      <c r="A5886" t="s">
        <v>1569</v>
      </c>
      <c r="B5886">
        <v>324672</v>
      </c>
      <c r="C5886" t="s">
        <v>1844</v>
      </c>
      <c r="D5886" t="s">
        <v>8491</v>
      </c>
      <c r="E5886" t="s">
        <v>1572</v>
      </c>
      <c r="F5886" t="s">
        <v>8470</v>
      </c>
      <c r="G5886" t="s">
        <v>7490</v>
      </c>
      <c r="H5886" s="2">
        <v>44802</v>
      </c>
      <c r="I5886" s="2">
        <v>44823</v>
      </c>
      <c r="J5886"/>
      <c r="K5886"/>
      <c r="L5886">
        <v>0.01</v>
      </c>
      <c r="M5886" t="s">
        <v>7484</v>
      </c>
      <c r="N5886" t="s">
        <v>1714</v>
      </c>
      <c r="O5886"/>
      <c r="P5886" t="s">
        <v>8466</v>
      </c>
      <c r="Q5886" t="s">
        <v>5078</v>
      </c>
      <c r="R5886" t="s">
        <v>15462</v>
      </c>
      <c r="S5886" t="s">
        <v>15436</v>
      </c>
      <c r="T5886" t="s">
        <v>15437</v>
      </c>
      <c r="U5886" t="s">
        <v>15437</v>
      </c>
      <c r="V5886">
        <v>0</v>
      </c>
    </row>
    <row r="5887" spans="1:22" x14ac:dyDescent="0.25">
      <c r="A5887" t="s">
        <v>1569</v>
      </c>
      <c r="B5887">
        <v>324564</v>
      </c>
      <c r="C5887" t="s">
        <v>1855</v>
      </c>
      <c r="D5887" t="s">
        <v>10507</v>
      </c>
      <c r="E5887" t="s">
        <v>1572</v>
      </c>
      <c r="F5887" t="s">
        <v>10454</v>
      </c>
      <c r="G5887" t="s">
        <v>7490</v>
      </c>
      <c r="H5887" s="2">
        <v>44802</v>
      </c>
      <c r="I5887" s="2">
        <v>44802</v>
      </c>
      <c r="J5887"/>
      <c r="K5887"/>
      <c r="L5887">
        <v>0.01</v>
      </c>
      <c r="M5887" t="s">
        <v>7484</v>
      </c>
      <c r="N5887" t="s">
        <v>1714</v>
      </c>
      <c r="O5887"/>
      <c r="P5887" t="s">
        <v>10452</v>
      </c>
      <c r="Q5887" t="s">
        <v>2939</v>
      </c>
      <c r="R5887" t="s">
        <v>15461</v>
      </c>
      <c r="S5887" t="s">
        <v>15436</v>
      </c>
      <c r="T5887" t="s">
        <v>15437</v>
      </c>
      <c r="U5887" t="s">
        <v>15437</v>
      </c>
      <c r="V5887">
        <v>0</v>
      </c>
    </row>
    <row r="5888" spans="1:22" x14ac:dyDescent="0.25">
      <c r="A5888" t="s">
        <v>1569</v>
      </c>
      <c r="B5888">
        <v>324549</v>
      </c>
      <c r="C5888" t="s">
        <v>1907</v>
      </c>
      <c r="D5888" t="s">
        <v>12696</v>
      </c>
      <c r="E5888" t="s">
        <v>1572</v>
      </c>
      <c r="F5888" t="s">
        <v>12672</v>
      </c>
      <c r="G5888" t="s">
        <v>7490</v>
      </c>
      <c r="H5888" s="2">
        <v>44802</v>
      </c>
      <c r="I5888" s="2">
        <v>45691</v>
      </c>
      <c r="J5888"/>
      <c r="K5888"/>
      <c r="L5888">
        <v>0.01</v>
      </c>
      <c r="M5888" t="s">
        <v>7484</v>
      </c>
      <c r="N5888" t="s">
        <v>3482</v>
      </c>
      <c r="O5888"/>
      <c r="P5888" t="s">
        <v>12669</v>
      </c>
      <c r="Q5888" t="s">
        <v>12670</v>
      </c>
      <c r="R5888" t="s">
        <v>15468</v>
      </c>
      <c r="S5888" t="s">
        <v>15436</v>
      </c>
      <c r="T5888" t="s">
        <v>15437</v>
      </c>
      <c r="U5888" t="s">
        <v>15437</v>
      </c>
      <c r="V5888">
        <v>0</v>
      </c>
    </row>
    <row r="5889" spans="1:22" x14ac:dyDescent="0.25">
      <c r="A5889" t="s">
        <v>1569</v>
      </c>
      <c r="B5889">
        <v>324211</v>
      </c>
      <c r="C5889" t="s">
        <v>2566</v>
      </c>
      <c r="D5889" t="s">
        <v>6299</v>
      </c>
      <c r="E5889" t="s">
        <v>1572</v>
      </c>
      <c r="F5889" t="s">
        <v>13395</v>
      </c>
      <c r="G5889" t="s">
        <v>7490</v>
      </c>
      <c r="H5889" s="2">
        <v>44802</v>
      </c>
      <c r="I5889" s="2">
        <v>45453</v>
      </c>
      <c r="J5889"/>
      <c r="K5889"/>
      <c r="L5889">
        <v>0.01</v>
      </c>
      <c r="M5889" t="s">
        <v>7484</v>
      </c>
      <c r="N5889" t="s">
        <v>3865</v>
      </c>
      <c r="O5889"/>
      <c r="P5889" t="s">
        <v>13393</v>
      </c>
      <c r="Q5889" t="s">
        <v>13394</v>
      </c>
      <c r="R5889" t="s">
        <v>15468</v>
      </c>
      <c r="S5889" t="s">
        <v>15436</v>
      </c>
      <c r="T5889" t="s">
        <v>15437</v>
      </c>
      <c r="U5889" t="s">
        <v>15437</v>
      </c>
      <c r="V5889">
        <v>0</v>
      </c>
    </row>
    <row r="5890" spans="1:22" x14ac:dyDescent="0.25">
      <c r="A5890" t="s">
        <v>1569</v>
      </c>
      <c r="B5890">
        <v>324535</v>
      </c>
      <c r="C5890" t="s">
        <v>13550</v>
      </c>
      <c r="D5890" t="s">
        <v>12305</v>
      </c>
      <c r="E5890" t="s">
        <v>1596</v>
      </c>
      <c r="F5890" t="s">
        <v>13535</v>
      </c>
      <c r="G5890" t="s">
        <v>7490</v>
      </c>
      <c r="H5890" s="2">
        <v>44802</v>
      </c>
      <c r="I5890" s="2">
        <v>44802</v>
      </c>
      <c r="J5890"/>
      <c r="K5890"/>
      <c r="L5890">
        <v>18</v>
      </c>
      <c r="M5890" t="s">
        <v>7484</v>
      </c>
      <c r="N5890" t="s">
        <v>3865</v>
      </c>
      <c r="O5890"/>
      <c r="P5890" t="s">
        <v>13536</v>
      </c>
      <c r="Q5890" t="s">
        <v>4034</v>
      </c>
      <c r="R5890" t="s">
        <v>15463</v>
      </c>
      <c r="S5890" t="s">
        <v>15436</v>
      </c>
      <c r="T5890" t="s">
        <v>15437</v>
      </c>
      <c r="U5890" t="s">
        <v>15437</v>
      </c>
      <c r="V5890">
        <v>0.47368421052631576</v>
      </c>
    </row>
    <row r="5891" spans="1:22" x14ac:dyDescent="0.25">
      <c r="A5891" t="s">
        <v>1569</v>
      </c>
      <c r="B5891">
        <v>324258</v>
      </c>
      <c r="C5891" t="s">
        <v>2665</v>
      </c>
      <c r="D5891" t="s">
        <v>14850</v>
      </c>
      <c r="E5891" t="s">
        <v>1607</v>
      </c>
      <c r="F5891" t="s">
        <v>14839</v>
      </c>
      <c r="G5891" t="s">
        <v>14840</v>
      </c>
      <c r="H5891" s="2">
        <v>44802</v>
      </c>
      <c r="I5891" s="2">
        <v>44802</v>
      </c>
      <c r="J5891"/>
      <c r="K5891"/>
      <c r="L5891">
        <v>38</v>
      </c>
      <c r="M5891" t="s">
        <v>7484</v>
      </c>
      <c r="N5891" t="s">
        <v>1714</v>
      </c>
      <c r="O5891" t="s">
        <v>7120</v>
      </c>
      <c r="P5891" t="s">
        <v>14831</v>
      </c>
      <c r="Q5891" t="s">
        <v>14832</v>
      </c>
      <c r="R5891" t="s">
        <v>15433</v>
      </c>
      <c r="S5891" t="s">
        <v>15436</v>
      </c>
      <c r="T5891" t="s">
        <v>15437</v>
      </c>
      <c r="U5891" t="s">
        <v>15437</v>
      </c>
      <c r="V5891">
        <v>1</v>
      </c>
    </row>
    <row r="5892" spans="1:22" x14ac:dyDescent="0.25">
      <c r="A5892" t="s">
        <v>1569</v>
      </c>
      <c r="B5892">
        <v>324195</v>
      </c>
      <c r="C5892" t="s">
        <v>2228</v>
      </c>
      <c r="D5892" t="s">
        <v>13163</v>
      </c>
      <c r="E5892" t="s">
        <v>1607</v>
      </c>
      <c r="F5892" t="s">
        <v>15210</v>
      </c>
      <c r="G5892" t="s">
        <v>15211</v>
      </c>
      <c r="H5892" s="2">
        <v>44802</v>
      </c>
      <c r="I5892" s="2">
        <v>45425</v>
      </c>
      <c r="J5892"/>
      <c r="K5892"/>
      <c r="L5892">
        <v>38</v>
      </c>
      <c r="M5892" t="s">
        <v>7484</v>
      </c>
      <c r="N5892" t="s">
        <v>1714</v>
      </c>
      <c r="O5892" t="s">
        <v>7120</v>
      </c>
      <c r="P5892" t="s">
        <v>15160</v>
      </c>
      <c r="Q5892" t="s">
        <v>15161</v>
      </c>
      <c r="R5892" t="s">
        <v>15430</v>
      </c>
      <c r="S5892" t="s">
        <v>15436</v>
      </c>
      <c r="T5892" t="s">
        <v>15437</v>
      </c>
      <c r="U5892" t="s">
        <v>15437</v>
      </c>
      <c r="V5892">
        <v>1</v>
      </c>
    </row>
    <row r="5893" spans="1:22" x14ac:dyDescent="0.25">
      <c r="A5893" t="s">
        <v>1569</v>
      </c>
      <c r="B5893">
        <v>324581</v>
      </c>
      <c r="C5893" t="s">
        <v>1830</v>
      </c>
      <c r="D5893" t="s">
        <v>4364</v>
      </c>
      <c r="E5893" t="s">
        <v>1607</v>
      </c>
      <c r="F5893" t="s">
        <v>4365</v>
      </c>
      <c r="G5893" t="s">
        <v>4310</v>
      </c>
      <c r="H5893" s="2">
        <v>44802</v>
      </c>
      <c r="I5893" s="2">
        <v>45565</v>
      </c>
      <c r="J5893"/>
      <c r="K5893"/>
      <c r="L5893">
        <v>38</v>
      </c>
      <c r="M5893" t="s">
        <v>4269</v>
      </c>
      <c r="N5893" t="s">
        <v>3865</v>
      </c>
      <c r="O5893"/>
      <c r="P5893" t="s">
        <v>4337</v>
      </c>
      <c r="Q5893" t="s">
        <v>4338</v>
      </c>
      <c r="R5893" t="s">
        <v>15448</v>
      </c>
      <c r="S5893" t="s">
        <v>15436</v>
      </c>
      <c r="T5893" t="s">
        <v>15437</v>
      </c>
      <c r="U5893" t="s">
        <v>1566</v>
      </c>
      <c r="V5893">
        <v>1</v>
      </c>
    </row>
    <row r="5894" spans="1:22" x14ac:dyDescent="0.25">
      <c r="A5894" t="s">
        <v>1569</v>
      </c>
      <c r="B5894">
        <v>324558</v>
      </c>
      <c r="C5894" t="s">
        <v>2115</v>
      </c>
      <c r="D5894" t="s">
        <v>4560</v>
      </c>
      <c r="E5894" t="s">
        <v>1572</v>
      </c>
      <c r="F5894" t="s">
        <v>4524</v>
      </c>
      <c r="G5894" t="s">
        <v>4268</v>
      </c>
      <c r="H5894" s="2">
        <v>44802</v>
      </c>
      <c r="I5894" s="2">
        <v>44802</v>
      </c>
      <c r="J5894"/>
      <c r="K5894"/>
      <c r="L5894">
        <v>0.01</v>
      </c>
      <c r="M5894" t="s">
        <v>4269</v>
      </c>
      <c r="N5894" t="s">
        <v>3482</v>
      </c>
      <c r="O5894"/>
      <c r="P5894" t="s">
        <v>4525</v>
      </c>
      <c r="Q5894" t="s">
        <v>4526</v>
      </c>
      <c r="R5894" t="s">
        <v>15451</v>
      </c>
      <c r="S5894" t="s">
        <v>15436</v>
      </c>
      <c r="T5894" t="s">
        <v>15437</v>
      </c>
      <c r="U5894" t="s">
        <v>15437</v>
      </c>
      <c r="V5894">
        <v>0</v>
      </c>
    </row>
    <row r="5895" spans="1:22" x14ac:dyDescent="0.25">
      <c r="A5895" t="s">
        <v>1569</v>
      </c>
      <c r="B5895">
        <v>324556</v>
      </c>
      <c r="C5895" t="s">
        <v>1589</v>
      </c>
      <c r="D5895" t="s">
        <v>2294</v>
      </c>
      <c r="E5895" t="s">
        <v>1572</v>
      </c>
      <c r="F5895" t="s">
        <v>6332</v>
      </c>
      <c r="G5895" t="s">
        <v>4294</v>
      </c>
      <c r="H5895" s="2">
        <v>44802</v>
      </c>
      <c r="I5895" s="2">
        <v>44802</v>
      </c>
      <c r="J5895"/>
      <c r="K5895"/>
      <c r="L5895">
        <v>0.01</v>
      </c>
      <c r="M5895" t="s">
        <v>4269</v>
      </c>
      <c r="N5895" t="s">
        <v>3865</v>
      </c>
      <c r="O5895"/>
      <c r="P5895" t="s">
        <v>6331</v>
      </c>
      <c r="Q5895" t="s">
        <v>3953</v>
      </c>
      <c r="R5895" t="s">
        <v>15450</v>
      </c>
      <c r="S5895" t="s">
        <v>15436</v>
      </c>
      <c r="T5895" t="s">
        <v>15437</v>
      </c>
      <c r="U5895" t="s">
        <v>15437</v>
      </c>
      <c r="V5895">
        <v>0</v>
      </c>
    </row>
    <row r="5896" spans="1:22" x14ac:dyDescent="0.25">
      <c r="A5896" t="s">
        <v>1569</v>
      </c>
      <c r="B5896">
        <v>324294</v>
      </c>
      <c r="C5896" t="s">
        <v>1802</v>
      </c>
      <c r="D5896" t="s">
        <v>3074</v>
      </c>
      <c r="E5896" t="s">
        <v>1607</v>
      </c>
      <c r="F5896" t="s">
        <v>6919</v>
      </c>
      <c r="G5896" t="s">
        <v>4294</v>
      </c>
      <c r="H5896" s="2">
        <v>44802</v>
      </c>
      <c r="I5896" s="2">
        <v>45215</v>
      </c>
      <c r="J5896"/>
      <c r="K5896"/>
      <c r="L5896">
        <v>38</v>
      </c>
      <c r="M5896" t="s">
        <v>4269</v>
      </c>
      <c r="N5896" t="s">
        <v>3865</v>
      </c>
      <c r="O5896"/>
      <c r="P5896" t="s">
        <v>6908</v>
      </c>
      <c r="Q5896" t="s">
        <v>4018</v>
      </c>
      <c r="R5896" t="s">
        <v>15448</v>
      </c>
      <c r="S5896" t="s">
        <v>15436</v>
      </c>
      <c r="T5896" t="s">
        <v>15437</v>
      </c>
      <c r="U5896" t="s">
        <v>15437</v>
      </c>
      <c r="V5896">
        <v>1</v>
      </c>
    </row>
    <row r="5897" spans="1:22" x14ac:dyDescent="0.25">
      <c r="A5897" t="s">
        <v>1569</v>
      </c>
      <c r="B5897">
        <v>324518</v>
      </c>
      <c r="C5897" t="s">
        <v>2467</v>
      </c>
      <c r="D5897" t="s">
        <v>5954</v>
      </c>
      <c r="E5897" t="s">
        <v>1572</v>
      </c>
      <c r="F5897" t="s">
        <v>7803</v>
      </c>
      <c r="G5897" t="s">
        <v>7490</v>
      </c>
      <c r="H5897" s="2">
        <v>44801</v>
      </c>
      <c r="I5897" s="2">
        <v>44801</v>
      </c>
      <c r="J5897"/>
      <c r="K5897"/>
      <c r="L5897">
        <v>0.01</v>
      </c>
      <c r="M5897" t="s">
        <v>7484</v>
      </c>
      <c r="N5897" t="s">
        <v>1714</v>
      </c>
      <c r="O5897"/>
      <c r="P5897" t="s">
        <v>7804</v>
      </c>
      <c r="Q5897" t="s">
        <v>2847</v>
      </c>
      <c r="R5897" t="s">
        <v>15461</v>
      </c>
      <c r="S5897" t="s">
        <v>15436</v>
      </c>
      <c r="T5897" t="s">
        <v>15437</v>
      </c>
      <c r="U5897" t="s">
        <v>15437</v>
      </c>
      <c r="V5897">
        <v>0</v>
      </c>
    </row>
    <row r="5898" spans="1:22" x14ac:dyDescent="0.25">
      <c r="A5898" t="s">
        <v>1569</v>
      </c>
      <c r="B5898">
        <v>324539</v>
      </c>
      <c r="C5898" t="s">
        <v>2023</v>
      </c>
      <c r="D5898" t="s">
        <v>1827</v>
      </c>
      <c r="E5898" t="s">
        <v>1596</v>
      </c>
      <c r="F5898" t="s">
        <v>11922</v>
      </c>
      <c r="G5898" t="s">
        <v>7494</v>
      </c>
      <c r="H5898" s="2">
        <v>44801</v>
      </c>
      <c r="I5898" s="2">
        <v>45551</v>
      </c>
      <c r="J5898"/>
      <c r="K5898"/>
      <c r="L5898">
        <v>14.5</v>
      </c>
      <c r="M5898" t="s">
        <v>7484</v>
      </c>
      <c r="N5898" t="s">
        <v>1714</v>
      </c>
      <c r="O5898"/>
      <c r="P5898" t="s">
        <v>11896</v>
      </c>
      <c r="Q5898" t="s">
        <v>3067</v>
      </c>
      <c r="R5898" t="s">
        <v>15461</v>
      </c>
      <c r="S5898" t="s">
        <v>15436</v>
      </c>
      <c r="T5898" t="s">
        <v>15437</v>
      </c>
      <c r="U5898" t="s">
        <v>15437</v>
      </c>
      <c r="V5898">
        <v>0.38157894736842107</v>
      </c>
    </row>
    <row r="5899" spans="1:22" x14ac:dyDescent="0.25">
      <c r="A5899" t="s">
        <v>1569</v>
      </c>
      <c r="B5899">
        <v>324505</v>
      </c>
      <c r="C5899" t="s">
        <v>2020</v>
      </c>
      <c r="D5899" t="s">
        <v>9548</v>
      </c>
      <c r="E5899" t="s">
        <v>1572</v>
      </c>
      <c r="F5899" t="s">
        <v>9539</v>
      </c>
      <c r="G5899" t="s">
        <v>7490</v>
      </c>
      <c r="H5899" s="2">
        <v>44800</v>
      </c>
      <c r="I5899" s="2">
        <v>44800</v>
      </c>
      <c r="J5899"/>
      <c r="K5899"/>
      <c r="L5899">
        <v>0.01</v>
      </c>
      <c r="M5899" t="s">
        <v>7484</v>
      </c>
      <c r="N5899" t="s">
        <v>1714</v>
      </c>
      <c r="O5899"/>
      <c r="P5899" t="s">
        <v>9540</v>
      </c>
      <c r="Q5899" t="s">
        <v>9541</v>
      </c>
      <c r="R5899" t="s">
        <v>15462</v>
      </c>
      <c r="S5899" t="s">
        <v>15436</v>
      </c>
      <c r="T5899" t="s">
        <v>15437</v>
      </c>
      <c r="U5899" t="s">
        <v>15437</v>
      </c>
      <c r="V5899">
        <v>0</v>
      </c>
    </row>
    <row r="5900" spans="1:22" x14ac:dyDescent="0.25">
      <c r="A5900" t="s">
        <v>1569</v>
      </c>
      <c r="B5900">
        <v>324509</v>
      </c>
      <c r="C5900" t="s">
        <v>2595</v>
      </c>
      <c r="D5900" t="s">
        <v>12962</v>
      </c>
      <c r="E5900" t="s">
        <v>1572</v>
      </c>
      <c r="F5900" t="s">
        <v>12948</v>
      </c>
      <c r="G5900" t="s">
        <v>7490</v>
      </c>
      <c r="H5900" s="2">
        <v>44800</v>
      </c>
      <c r="I5900" s="2">
        <v>44800</v>
      </c>
      <c r="J5900"/>
      <c r="K5900"/>
      <c r="L5900">
        <v>0.01</v>
      </c>
      <c r="M5900" t="s">
        <v>7484</v>
      </c>
      <c r="N5900" t="s">
        <v>1714</v>
      </c>
      <c r="O5900"/>
      <c r="P5900" t="s">
        <v>12946</v>
      </c>
      <c r="Q5900" t="s">
        <v>2671</v>
      </c>
      <c r="R5900" t="s">
        <v>15461</v>
      </c>
      <c r="S5900" t="s">
        <v>15436</v>
      </c>
      <c r="T5900" t="s">
        <v>15437</v>
      </c>
      <c r="U5900" t="s">
        <v>15437</v>
      </c>
      <c r="V5900">
        <v>0</v>
      </c>
    </row>
    <row r="5901" spans="1:22" x14ac:dyDescent="0.25">
      <c r="A5901" t="s">
        <v>1569</v>
      </c>
      <c r="B5901">
        <v>324489</v>
      </c>
      <c r="C5901" t="s">
        <v>5417</v>
      </c>
      <c r="D5901" t="s">
        <v>9580</v>
      </c>
      <c r="E5901" t="s">
        <v>1572</v>
      </c>
      <c r="F5901" t="s">
        <v>8380</v>
      </c>
      <c r="G5901" t="s">
        <v>7487</v>
      </c>
      <c r="H5901" s="2">
        <v>44799</v>
      </c>
      <c r="I5901" s="2">
        <v>44799</v>
      </c>
      <c r="J5901"/>
      <c r="K5901"/>
      <c r="L5901">
        <v>0.01</v>
      </c>
      <c r="M5901" t="s">
        <v>7484</v>
      </c>
      <c r="N5901" t="s">
        <v>3482</v>
      </c>
      <c r="O5901"/>
      <c r="P5901" t="s">
        <v>9565</v>
      </c>
      <c r="Q5901" t="s">
        <v>5201</v>
      </c>
      <c r="R5901" t="s">
        <v>15466</v>
      </c>
      <c r="S5901" t="s">
        <v>15436</v>
      </c>
      <c r="T5901" t="s">
        <v>15437</v>
      </c>
      <c r="U5901" t="s">
        <v>15437</v>
      </c>
      <c r="V5901">
        <v>0</v>
      </c>
    </row>
    <row r="5902" spans="1:22" x14ac:dyDescent="0.25">
      <c r="A5902" t="s">
        <v>1569</v>
      </c>
      <c r="B5902">
        <v>324488</v>
      </c>
      <c r="C5902" t="s">
        <v>5286</v>
      </c>
      <c r="D5902" t="s">
        <v>5287</v>
      </c>
      <c r="E5902" t="s">
        <v>1572</v>
      </c>
      <c r="F5902" t="s">
        <v>5262</v>
      </c>
      <c r="G5902" t="s">
        <v>4294</v>
      </c>
      <c r="H5902" s="2">
        <v>44799</v>
      </c>
      <c r="I5902" s="2">
        <v>45467</v>
      </c>
      <c r="J5902"/>
      <c r="K5902"/>
      <c r="L5902">
        <v>0.01</v>
      </c>
      <c r="M5902" t="s">
        <v>4269</v>
      </c>
      <c r="N5902" t="s">
        <v>3627</v>
      </c>
      <c r="O5902"/>
      <c r="P5902" t="s">
        <v>5263</v>
      </c>
      <c r="Q5902" t="s">
        <v>3670</v>
      </c>
      <c r="R5902" t="s">
        <v>15453</v>
      </c>
      <c r="S5902" t="s">
        <v>15436</v>
      </c>
      <c r="T5902" t="s">
        <v>15437</v>
      </c>
      <c r="U5902" t="s">
        <v>15437</v>
      </c>
      <c r="V5902">
        <v>0</v>
      </c>
    </row>
    <row r="5903" spans="1:22" x14ac:dyDescent="0.25">
      <c r="A5903" t="s">
        <v>1569</v>
      </c>
      <c r="B5903">
        <v>324467</v>
      </c>
      <c r="C5903" t="s">
        <v>3057</v>
      </c>
      <c r="D5903" t="s">
        <v>6209</v>
      </c>
      <c r="E5903" t="s">
        <v>1572</v>
      </c>
      <c r="F5903" t="s">
        <v>13688</v>
      </c>
      <c r="G5903" t="s">
        <v>7490</v>
      </c>
      <c r="H5903" s="2">
        <v>44798</v>
      </c>
      <c r="I5903" s="2">
        <v>44798</v>
      </c>
      <c r="J5903"/>
      <c r="K5903"/>
      <c r="L5903">
        <v>0.01</v>
      </c>
      <c r="M5903" t="s">
        <v>7484</v>
      </c>
      <c r="N5903" t="s">
        <v>3865</v>
      </c>
      <c r="O5903"/>
      <c r="P5903" t="s">
        <v>13689</v>
      </c>
      <c r="Q5903" t="s">
        <v>13690</v>
      </c>
      <c r="R5903" t="s">
        <v>15467</v>
      </c>
      <c r="S5903" t="s">
        <v>15436</v>
      </c>
      <c r="T5903" t="s">
        <v>15437</v>
      </c>
      <c r="U5903" t="s">
        <v>15437</v>
      </c>
      <c r="V5903">
        <v>0</v>
      </c>
    </row>
    <row r="5904" spans="1:22" x14ac:dyDescent="0.25">
      <c r="A5904" t="s">
        <v>1569</v>
      </c>
      <c r="B5904">
        <v>324389</v>
      </c>
      <c r="C5904" t="s">
        <v>3564</v>
      </c>
      <c r="D5904" t="s">
        <v>10340</v>
      </c>
      <c r="E5904" t="s">
        <v>1572</v>
      </c>
      <c r="F5904" t="s">
        <v>10325</v>
      </c>
      <c r="G5904" t="s">
        <v>7490</v>
      </c>
      <c r="H5904" s="2">
        <v>44795</v>
      </c>
      <c r="I5904" s="2">
        <v>44795</v>
      </c>
      <c r="J5904"/>
      <c r="K5904"/>
      <c r="L5904">
        <v>0.01</v>
      </c>
      <c r="M5904" t="s">
        <v>7484</v>
      </c>
      <c r="N5904" t="s">
        <v>4199</v>
      </c>
      <c r="O5904"/>
      <c r="P5904" t="s">
        <v>10316</v>
      </c>
      <c r="Q5904" t="s">
        <v>6398</v>
      </c>
      <c r="R5904" t="s">
        <v>15449</v>
      </c>
      <c r="S5904" t="s">
        <v>15436</v>
      </c>
      <c r="T5904" t="s">
        <v>15437</v>
      </c>
      <c r="U5904" t="s">
        <v>15437</v>
      </c>
      <c r="V5904">
        <v>0</v>
      </c>
    </row>
    <row r="5905" spans="1:22" x14ac:dyDescent="0.25">
      <c r="A5905" t="s">
        <v>1569</v>
      </c>
      <c r="B5905">
        <v>324212</v>
      </c>
      <c r="C5905" t="s">
        <v>4332</v>
      </c>
      <c r="D5905" t="s">
        <v>11639</v>
      </c>
      <c r="E5905" t="s">
        <v>1596</v>
      </c>
      <c r="F5905" t="s">
        <v>11640</v>
      </c>
      <c r="G5905" t="s">
        <v>7483</v>
      </c>
      <c r="H5905" s="2">
        <v>44795</v>
      </c>
      <c r="I5905" s="2">
        <v>44795</v>
      </c>
      <c r="J5905"/>
      <c r="K5905"/>
      <c r="L5905">
        <v>33</v>
      </c>
      <c r="M5905" t="s">
        <v>7484</v>
      </c>
      <c r="N5905" t="s">
        <v>3311</v>
      </c>
      <c r="O5905"/>
      <c r="P5905" t="s">
        <v>11615</v>
      </c>
      <c r="Q5905" t="s">
        <v>11616</v>
      </c>
      <c r="R5905" t="s">
        <v>15463</v>
      </c>
      <c r="S5905" t="s">
        <v>15436</v>
      </c>
      <c r="T5905" t="s">
        <v>15437</v>
      </c>
      <c r="U5905" t="s">
        <v>15437</v>
      </c>
      <c r="V5905">
        <v>0.86842105263157898</v>
      </c>
    </row>
    <row r="5906" spans="1:22" x14ac:dyDescent="0.25">
      <c r="A5906" t="s">
        <v>1569</v>
      </c>
      <c r="B5906">
        <v>324447</v>
      </c>
      <c r="C5906" t="s">
        <v>13425</v>
      </c>
      <c r="D5906" t="s">
        <v>6257</v>
      </c>
      <c r="E5906" t="s">
        <v>1607</v>
      </c>
      <c r="F5906" t="s">
        <v>13426</v>
      </c>
      <c r="G5906" t="s">
        <v>4326</v>
      </c>
      <c r="H5906" s="2">
        <v>44795</v>
      </c>
      <c r="I5906" s="2">
        <v>45607</v>
      </c>
      <c r="J5906"/>
      <c r="K5906"/>
      <c r="L5906">
        <v>38</v>
      </c>
      <c r="M5906" t="s">
        <v>7484</v>
      </c>
      <c r="N5906" t="s">
        <v>3865</v>
      </c>
      <c r="O5906"/>
      <c r="P5906" t="s">
        <v>13393</v>
      </c>
      <c r="Q5906" t="s">
        <v>13394</v>
      </c>
      <c r="R5906" t="s">
        <v>15468</v>
      </c>
      <c r="S5906" t="s">
        <v>15436</v>
      </c>
      <c r="T5906" t="s">
        <v>15437</v>
      </c>
      <c r="U5906" t="s">
        <v>1566</v>
      </c>
      <c r="V5906">
        <v>1</v>
      </c>
    </row>
    <row r="5907" spans="1:22" x14ac:dyDescent="0.25">
      <c r="A5907" t="s">
        <v>1569</v>
      </c>
      <c r="B5907">
        <v>324480</v>
      </c>
      <c r="C5907" t="s">
        <v>3801</v>
      </c>
      <c r="D5907" t="s">
        <v>2277</v>
      </c>
      <c r="E5907" t="s">
        <v>1596</v>
      </c>
      <c r="F5907" t="s">
        <v>14372</v>
      </c>
      <c r="G5907" t="s">
        <v>14373</v>
      </c>
      <c r="H5907" s="2">
        <v>44795</v>
      </c>
      <c r="I5907" s="2">
        <v>45733</v>
      </c>
      <c r="J5907"/>
      <c r="K5907"/>
      <c r="L5907">
        <v>30</v>
      </c>
      <c r="M5907" t="s">
        <v>7484</v>
      </c>
      <c r="N5907" t="s">
        <v>1714</v>
      </c>
      <c r="O5907" t="s">
        <v>7120</v>
      </c>
      <c r="P5907" t="s">
        <v>14320</v>
      </c>
      <c r="Q5907" t="s">
        <v>17</v>
      </c>
      <c r="R5907" t="s">
        <v>17</v>
      </c>
      <c r="S5907" t="s">
        <v>15436</v>
      </c>
      <c r="T5907" t="s">
        <v>15437</v>
      </c>
      <c r="U5907" t="s">
        <v>15437</v>
      </c>
      <c r="V5907">
        <v>0.78947368421052633</v>
      </c>
    </row>
    <row r="5908" spans="1:22" x14ac:dyDescent="0.25">
      <c r="A5908" t="s">
        <v>1569</v>
      </c>
      <c r="B5908">
        <v>324248</v>
      </c>
      <c r="C5908" t="s">
        <v>4263</v>
      </c>
      <c r="D5908" t="s">
        <v>4815</v>
      </c>
      <c r="E5908" t="s">
        <v>1607</v>
      </c>
      <c r="F5908" t="s">
        <v>4810</v>
      </c>
      <c r="G5908" t="s">
        <v>4294</v>
      </c>
      <c r="H5908" s="2">
        <v>44795</v>
      </c>
      <c r="I5908" s="2">
        <v>44795</v>
      </c>
      <c r="J5908"/>
      <c r="K5908"/>
      <c r="L5908">
        <v>38</v>
      </c>
      <c r="M5908" t="s">
        <v>4269</v>
      </c>
      <c r="N5908" t="s">
        <v>3482</v>
      </c>
      <c r="O5908"/>
      <c r="P5908" t="s">
        <v>4790</v>
      </c>
      <c r="Q5908" t="s">
        <v>4791</v>
      </c>
      <c r="R5908" t="s">
        <v>15451</v>
      </c>
      <c r="S5908" t="s">
        <v>15436</v>
      </c>
      <c r="T5908" t="s">
        <v>15437</v>
      </c>
      <c r="U5908" t="s">
        <v>15437</v>
      </c>
      <c r="V5908">
        <v>1</v>
      </c>
    </row>
    <row r="5909" spans="1:22" x14ac:dyDescent="0.25">
      <c r="A5909" t="s">
        <v>1569</v>
      </c>
      <c r="B5909">
        <v>324370</v>
      </c>
      <c r="C5909" t="s">
        <v>4612</v>
      </c>
      <c r="D5909" t="s">
        <v>2678</v>
      </c>
      <c r="E5909" t="s">
        <v>1596</v>
      </c>
      <c r="F5909" t="s">
        <v>5605</v>
      </c>
      <c r="G5909" t="s">
        <v>4294</v>
      </c>
      <c r="H5909" s="2">
        <v>44795</v>
      </c>
      <c r="I5909" s="2">
        <v>45691</v>
      </c>
      <c r="J5909"/>
      <c r="K5909"/>
      <c r="L5909">
        <v>23.75</v>
      </c>
      <c r="M5909" t="s">
        <v>4269</v>
      </c>
      <c r="N5909" t="s">
        <v>3865</v>
      </c>
      <c r="O5909"/>
      <c r="P5909" t="s">
        <v>5600</v>
      </c>
      <c r="Q5909" t="s">
        <v>5601</v>
      </c>
      <c r="R5909" t="s">
        <v>15452</v>
      </c>
      <c r="S5909" t="s">
        <v>15436</v>
      </c>
      <c r="T5909" t="s">
        <v>15437</v>
      </c>
      <c r="U5909" t="s">
        <v>15437</v>
      </c>
      <c r="V5909">
        <v>0.625</v>
      </c>
    </row>
    <row r="5910" spans="1:22" x14ac:dyDescent="0.25">
      <c r="A5910" t="s">
        <v>1569</v>
      </c>
      <c r="B5910">
        <v>324427</v>
      </c>
      <c r="C5910" t="s">
        <v>2492</v>
      </c>
      <c r="D5910" t="s">
        <v>6317</v>
      </c>
      <c r="E5910" t="s">
        <v>1607</v>
      </c>
      <c r="F5910" t="s">
        <v>6318</v>
      </c>
      <c r="G5910" t="s">
        <v>4326</v>
      </c>
      <c r="H5910" s="2">
        <v>44795</v>
      </c>
      <c r="I5910" s="2">
        <v>45677</v>
      </c>
      <c r="J5910"/>
      <c r="K5910"/>
      <c r="L5910">
        <v>38</v>
      </c>
      <c r="M5910" t="s">
        <v>4269</v>
      </c>
      <c r="N5910" t="s">
        <v>3482</v>
      </c>
      <c r="O5910"/>
      <c r="P5910" t="s">
        <v>6293</v>
      </c>
      <c r="Q5910" t="s">
        <v>6294</v>
      </c>
      <c r="R5910" t="s">
        <v>15451</v>
      </c>
      <c r="S5910" t="s">
        <v>15436</v>
      </c>
      <c r="T5910" t="s">
        <v>15437</v>
      </c>
      <c r="U5910" t="s">
        <v>1566</v>
      </c>
      <c r="V5910">
        <v>1</v>
      </c>
    </row>
    <row r="5911" spans="1:22" x14ac:dyDescent="0.25">
      <c r="A5911" t="s">
        <v>1569</v>
      </c>
      <c r="B5911">
        <v>324403</v>
      </c>
      <c r="C5911" t="s">
        <v>8442</v>
      </c>
      <c r="D5911" t="s">
        <v>3115</v>
      </c>
      <c r="E5911" t="s">
        <v>1596</v>
      </c>
      <c r="F5911" t="s">
        <v>8404</v>
      </c>
      <c r="G5911" t="s">
        <v>7490</v>
      </c>
      <c r="H5911" s="2">
        <v>44794</v>
      </c>
      <c r="I5911" s="2">
        <v>45453</v>
      </c>
      <c r="J5911"/>
      <c r="K5911"/>
      <c r="L5911">
        <v>20.25</v>
      </c>
      <c r="M5911" t="s">
        <v>7484</v>
      </c>
      <c r="N5911" t="s">
        <v>1576</v>
      </c>
      <c r="O5911"/>
      <c r="P5911" t="s">
        <v>8405</v>
      </c>
      <c r="Q5911" t="s">
        <v>8406</v>
      </c>
      <c r="R5911" t="s">
        <v>15464</v>
      </c>
      <c r="S5911" t="s">
        <v>15436</v>
      </c>
      <c r="T5911" t="s">
        <v>15437</v>
      </c>
      <c r="U5911" t="s">
        <v>15437</v>
      </c>
      <c r="V5911">
        <v>0.53289473684210531</v>
      </c>
    </row>
    <row r="5912" spans="1:22" x14ac:dyDescent="0.25">
      <c r="A5912" t="s">
        <v>1569</v>
      </c>
      <c r="B5912">
        <v>324375</v>
      </c>
      <c r="C5912" t="s">
        <v>1969</v>
      </c>
      <c r="D5912" t="s">
        <v>3404</v>
      </c>
      <c r="E5912" t="s">
        <v>1607</v>
      </c>
      <c r="F5912" t="s">
        <v>9549</v>
      </c>
      <c r="G5912" t="s">
        <v>7541</v>
      </c>
      <c r="H5912" s="2">
        <v>44793</v>
      </c>
      <c r="I5912" s="2">
        <v>45229</v>
      </c>
      <c r="J5912"/>
      <c r="K5912"/>
      <c r="L5912">
        <v>38</v>
      </c>
      <c r="M5912" t="s">
        <v>7484</v>
      </c>
      <c r="N5912" t="s">
        <v>1714</v>
      </c>
      <c r="O5912"/>
      <c r="P5912" t="s">
        <v>9540</v>
      </c>
      <c r="Q5912" t="s">
        <v>9541</v>
      </c>
      <c r="R5912" t="s">
        <v>15462</v>
      </c>
      <c r="S5912" t="s">
        <v>15436</v>
      </c>
      <c r="T5912" t="s">
        <v>15437</v>
      </c>
      <c r="U5912" t="s">
        <v>1566</v>
      </c>
      <c r="V5912">
        <v>1</v>
      </c>
    </row>
    <row r="5913" spans="1:22" x14ac:dyDescent="0.25">
      <c r="A5913" t="s">
        <v>1569</v>
      </c>
      <c r="B5913">
        <v>324419</v>
      </c>
      <c r="C5913" t="s">
        <v>11498</v>
      </c>
      <c r="D5913" t="s">
        <v>2627</v>
      </c>
      <c r="E5913" t="s">
        <v>1572</v>
      </c>
      <c r="F5913" t="s">
        <v>11480</v>
      </c>
      <c r="G5913" t="s">
        <v>7490</v>
      </c>
      <c r="H5913" s="2">
        <v>44793</v>
      </c>
      <c r="I5913" s="2">
        <v>44793</v>
      </c>
      <c r="J5913"/>
      <c r="K5913"/>
      <c r="L5913">
        <v>0.01</v>
      </c>
      <c r="M5913" t="s">
        <v>7484</v>
      </c>
      <c r="N5913" t="s">
        <v>1714</v>
      </c>
      <c r="O5913"/>
      <c r="P5913" t="s">
        <v>11481</v>
      </c>
      <c r="Q5913" t="s">
        <v>11482</v>
      </c>
      <c r="R5913" t="s">
        <v>15462</v>
      </c>
      <c r="S5913" t="s">
        <v>15436</v>
      </c>
      <c r="T5913" t="s">
        <v>15437</v>
      </c>
      <c r="U5913" t="s">
        <v>15437</v>
      </c>
      <c r="V5913">
        <v>0</v>
      </c>
    </row>
    <row r="5914" spans="1:22" x14ac:dyDescent="0.25">
      <c r="A5914" t="s">
        <v>1569</v>
      </c>
      <c r="B5914">
        <v>324381</v>
      </c>
      <c r="C5914" t="s">
        <v>4173</v>
      </c>
      <c r="D5914" t="s">
        <v>12625</v>
      </c>
      <c r="E5914" t="s">
        <v>1596</v>
      </c>
      <c r="F5914" t="s">
        <v>12568</v>
      </c>
      <c r="G5914" t="s">
        <v>7490</v>
      </c>
      <c r="H5914" s="2">
        <v>44793</v>
      </c>
      <c r="I5914" s="2">
        <v>45705</v>
      </c>
      <c r="J5914"/>
      <c r="K5914"/>
      <c r="L5914">
        <v>34</v>
      </c>
      <c r="M5914" t="s">
        <v>7484</v>
      </c>
      <c r="N5914" t="s">
        <v>3482</v>
      </c>
      <c r="O5914"/>
      <c r="P5914" t="s">
        <v>12569</v>
      </c>
      <c r="Q5914" t="s">
        <v>12570</v>
      </c>
      <c r="R5914" t="s">
        <v>15465</v>
      </c>
      <c r="S5914" t="s">
        <v>15436</v>
      </c>
      <c r="T5914" t="s">
        <v>15437</v>
      </c>
      <c r="U5914" t="s">
        <v>15437</v>
      </c>
      <c r="V5914">
        <v>0.89473684210526316</v>
      </c>
    </row>
    <row r="5915" spans="1:22" x14ac:dyDescent="0.25">
      <c r="A5915" t="s">
        <v>1569</v>
      </c>
      <c r="B5915">
        <v>324385</v>
      </c>
      <c r="C5915" t="s">
        <v>1628</v>
      </c>
      <c r="D5915" t="s">
        <v>3662</v>
      </c>
      <c r="E5915" t="s">
        <v>1596</v>
      </c>
      <c r="F5915" t="s">
        <v>6077</v>
      </c>
      <c r="G5915" t="s">
        <v>4310</v>
      </c>
      <c r="H5915" s="2">
        <v>44793</v>
      </c>
      <c r="I5915" s="2">
        <v>45243</v>
      </c>
      <c r="J5915"/>
      <c r="K5915"/>
      <c r="L5915">
        <v>18.5</v>
      </c>
      <c r="M5915" t="s">
        <v>4269</v>
      </c>
      <c r="N5915" t="s">
        <v>4199</v>
      </c>
      <c r="O5915"/>
      <c r="P5915" t="s">
        <v>6059</v>
      </c>
      <c r="Q5915" t="s">
        <v>6060</v>
      </c>
      <c r="R5915" t="s">
        <v>15449</v>
      </c>
      <c r="S5915" t="s">
        <v>15436</v>
      </c>
      <c r="T5915" t="s">
        <v>15437</v>
      </c>
      <c r="U5915" t="s">
        <v>1566</v>
      </c>
      <c r="V5915">
        <v>0.48684210526315791</v>
      </c>
    </row>
    <row r="5916" spans="1:22" x14ac:dyDescent="0.25">
      <c r="A5916" t="s">
        <v>1569</v>
      </c>
      <c r="B5916">
        <v>324420</v>
      </c>
      <c r="C5916" t="s">
        <v>8037</v>
      </c>
      <c r="D5916" t="s">
        <v>8038</v>
      </c>
      <c r="E5916" t="s">
        <v>1596</v>
      </c>
      <c r="F5916" t="s">
        <v>8036</v>
      </c>
      <c r="G5916" t="s">
        <v>7483</v>
      </c>
      <c r="H5916" s="2">
        <v>44792</v>
      </c>
      <c r="I5916" s="2">
        <v>45593</v>
      </c>
      <c r="J5916"/>
      <c r="K5916"/>
      <c r="L5916">
        <v>33.75</v>
      </c>
      <c r="M5916" t="s">
        <v>7484</v>
      </c>
      <c r="N5916" t="s">
        <v>1714</v>
      </c>
      <c r="O5916"/>
      <c r="P5916" t="s">
        <v>7996</v>
      </c>
      <c r="Q5916" t="s">
        <v>4271</v>
      </c>
      <c r="R5916" t="s">
        <v>15461</v>
      </c>
      <c r="S5916" t="s">
        <v>15436</v>
      </c>
      <c r="T5916" t="s">
        <v>15437</v>
      </c>
      <c r="U5916" t="s">
        <v>15437</v>
      </c>
      <c r="V5916">
        <v>0.88815789473684215</v>
      </c>
    </row>
    <row r="5917" spans="1:22" x14ac:dyDescent="0.25">
      <c r="A5917" t="s">
        <v>1569</v>
      </c>
      <c r="B5917">
        <v>292972</v>
      </c>
      <c r="C5917" t="s">
        <v>3557</v>
      </c>
      <c r="D5917" t="s">
        <v>8958</v>
      </c>
      <c r="E5917" t="s">
        <v>1596</v>
      </c>
      <c r="F5917" t="s">
        <v>8957</v>
      </c>
      <c r="G5917" t="s">
        <v>7487</v>
      </c>
      <c r="H5917" s="2">
        <v>44792</v>
      </c>
      <c r="I5917" s="2">
        <v>45593</v>
      </c>
      <c r="J5917"/>
      <c r="K5917"/>
      <c r="L5917">
        <v>15</v>
      </c>
      <c r="M5917" t="s">
        <v>7484</v>
      </c>
      <c r="N5917" t="s">
        <v>3482</v>
      </c>
      <c r="O5917"/>
      <c r="P5917" t="s">
        <v>8923</v>
      </c>
      <c r="Q5917" t="s">
        <v>6294</v>
      </c>
      <c r="R5917" t="s">
        <v>15465</v>
      </c>
      <c r="S5917" t="s">
        <v>15436</v>
      </c>
      <c r="T5917" t="s">
        <v>15437</v>
      </c>
      <c r="U5917" t="s">
        <v>15437</v>
      </c>
      <c r="V5917">
        <v>0.39473684210526316</v>
      </c>
    </row>
    <row r="5918" spans="1:22" x14ac:dyDescent="0.25">
      <c r="A5918" t="s">
        <v>1569</v>
      </c>
      <c r="B5918">
        <v>324230</v>
      </c>
      <c r="C5918" t="s">
        <v>6681</v>
      </c>
      <c r="D5918" t="s">
        <v>10255</v>
      </c>
      <c r="E5918" t="s">
        <v>1572</v>
      </c>
      <c r="F5918" t="s">
        <v>10225</v>
      </c>
      <c r="G5918" t="s">
        <v>7490</v>
      </c>
      <c r="H5918" s="2">
        <v>44792</v>
      </c>
      <c r="I5918" s="2">
        <v>44792</v>
      </c>
      <c r="J5918"/>
      <c r="K5918"/>
      <c r="L5918">
        <v>0.01</v>
      </c>
      <c r="M5918" t="s">
        <v>7484</v>
      </c>
      <c r="N5918" t="s">
        <v>4199</v>
      </c>
      <c r="O5918"/>
      <c r="P5918" t="s">
        <v>10220</v>
      </c>
      <c r="Q5918" t="s">
        <v>5093</v>
      </c>
      <c r="R5918" t="s">
        <v>15449</v>
      </c>
      <c r="S5918" t="s">
        <v>15436</v>
      </c>
      <c r="T5918" t="s">
        <v>15437</v>
      </c>
      <c r="U5918" t="s">
        <v>15437</v>
      </c>
      <c r="V5918">
        <v>0</v>
      </c>
    </row>
    <row r="5919" spans="1:22" x14ac:dyDescent="0.25">
      <c r="A5919" t="s">
        <v>1569</v>
      </c>
      <c r="B5919">
        <v>324338</v>
      </c>
      <c r="C5919" t="s">
        <v>2632</v>
      </c>
      <c r="D5919" t="s">
        <v>10508</v>
      </c>
      <c r="E5919" t="s">
        <v>1596</v>
      </c>
      <c r="F5919" t="s">
        <v>10454</v>
      </c>
      <c r="G5919" t="s">
        <v>7490</v>
      </c>
      <c r="H5919" s="2">
        <v>44792</v>
      </c>
      <c r="I5919" s="2">
        <v>44792</v>
      </c>
      <c r="J5919"/>
      <c r="K5919"/>
      <c r="L5919">
        <v>17.5</v>
      </c>
      <c r="M5919" t="s">
        <v>7484</v>
      </c>
      <c r="N5919" t="s">
        <v>1714</v>
      </c>
      <c r="O5919"/>
      <c r="P5919" t="s">
        <v>10452</v>
      </c>
      <c r="Q5919" t="s">
        <v>2939</v>
      </c>
      <c r="R5919" t="s">
        <v>15461</v>
      </c>
      <c r="S5919" t="s">
        <v>15436</v>
      </c>
      <c r="T5919" t="s">
        <v>15437</v>
      </c>
      <c r="U5919" t="s">
        <v>15437</v>
      </c>
      <c r="V5919">
        <v>0.46052631578947367</v>
      </c>
    </row>
    <row r="5920" spans="1:22" x14ac:dyDescent="0.25">
      <c r="A5920" t="s">
        <v>1569</v>
      </c>
      <c r="B5920">
        <v>324475</v>
      </c>
      <c r="C5920" t="s">
        <v>12365</v>
      </c>
      <c r="D5920" t="s">
        <v>12366</v>
      </c>
      <c r="E5920" t="s">
        <v>1572</v>
      </c>
      <c r="F5920" t="s">
        <v>12336</v>
      </c>
      <c r="G5920" t="s">
        <v>7490</v>
      </c>
      <c r="H5920" s="2">
        <v>44792</v>
      </c>
      <c r="I5920" s="2">
        <v>44792</v>
      </c>
      <c r="J5920"/>
      <c r="K5920"/>
      <c r="L5920">
        <v>0.01</v>
      </c>
      <c r="M5920" t="s">
        <v>7484</v>
      </c>
      <c r="N5920" t="s">
        <v>1714</v>
      </c>
      <c r="O5920"/>
      <c r="P5920" t="s">
        <v>12334</v>
      </c>
      <c r="Q5920" t="s">
        <v>3013</v>
      </c>
      <c r="R5920" t="s">
        <v>15462</v>
      </c>
      <c r="S5920" t="s">
        <v>15436</v>
      </c>
      <c r="T5920" t="s">
        <v>15437</v>
      </c>
      <c r="U5920" t="s">
        <v>15437</v>
      </c>
      <c r="V5920">
        <v>0</v>
      </c>
    </row>
    <row r="5921" spans="1:22" x14ac:dyDescent="0.25">
      <c r="A5921" t="s">
        <v>1569</v>
      </c>
      <c r="B5921">
        <v>324343</v>
      </c>
      <c r="C5921" t="s">
        <v>2983</v>
      </c>
      <c r="D5921" t="s">
        <v>13375</v>
      </c>
      <c r="E5921" t="s">
        <v>1596</v>
      </c>
      <c r="F5921" t="s">
        <v>13367</v>
      </c>
      <c r="G5921" t="s">
        <v>7494</v>
      </c>
      <c r="H5921" s="2">
        <v>44792</v>
      </c>
      <c r="I5921" s="2">
        <v>44792</v>
      </c>
      <c r="J5921"/>
      <c r="K5921"/>
      <c r="L5921">
        <v>14</v>
      </c>
      <c r="M5921" t="s">
        <v>7484</v>
      </c>
      <c r="N5921" t="s">
        <v>3627</v>
      </c>
      <c r="O5921"/>
      <c r="P5921" t="s">
        <v>13328</v>
      </c>
      <c r="Q5921" t="s">
        <v>6368</v>
      </c>
      <c r="R5921" t="s">
        <v>15465</v>
      </c>
      <c r="S5921" t="s">
        <v>15436</v>
      </c>
      <c r="T5921" t="s">
        <v>15437</v>
      </c>
      <c r="U5921" t="s">
        <v>15437</v>
      </c>
      <c r="V5921">
        <v>0.36842105263157893</v>
      </c>
    </row>
    <row r="5922" spans="1:22" x14ac:dyDescent="0.25">
      <c r="A5922" t="s">
        <v>1569</v>
      </c>
      <c r="B5922">
        <v>324341</v>
      </c>
      <c r="C5922" t="s">
        <v>2212</v>
      </c>
      <c r="D5922" t="s">
        <v>6678</v>
      </c>
      <c r="E5922" t="s">
        <v>1572</v>
      </c>
      <c r="F5922" t="s">
        <v>6672</v>
      </c>
      <c r="G5922" t="s">
        <v>4294</v>
      </c>
      <c r="H5922" s="2">
        <v>44792</v>
      </c>
      <c r="I5922" s="2">
        <v>44792</v>
      </c>
      <c r="J5922"/>
      <c r="K5922"/>
      <c r="L5922">
        <v>0.01</v>
      </c>
      <c r="M5922" t="s">
        <v>4269</v>
      </c>
      <c r="N5922" t="s">
        <v>1576</v>
      </c>
      <c r="O5922"/>
      <c r="P5922" t="s">
        <v>6670</v>
      </c>
      <c r="Q5922" t="s">
        <v>6671</v>
      </c>
      <c r="R5922" t="s">
        <v>15453</v>
      </c>
      <c r="S5922" t="s">
        <v>15436</v>
      </c>
      <c r="T5922" t="s">
        <v>15437</v>
      </c>
      <c r="U5922" t="s">
        <v>15437</v>
      </c>
      <c r="V5922">
        <v>0</v>
      </c>
    </row>
    <row r="5923" spans="1:22" x14ac:dyDescent="0.25">
      <c r="A5923" t="s">
        <v>1569</v>
      </c>
      <c r="B5923">
        <v>324319</v>
      </c>
      <c r="C5923" t="s">
        <v>1750</v>
      </c>
      <c r="D5923" t="s">
        <v>7699</v>
      </c>
      <c r="E5923" t="s">
        <v>1572</v>
      </c>
      <c r="F5923" t="s">
        <v>7676</v>
      </c>
      <c r="G5923" t="s">
        <v>7490</v>
      </c>
      <c r="H5923" s="2">
        <v>44791</v>
      </c>
      <c r="I5923" s="2">
        <v>44791</v>
      </c>
      <c r="J5923"/>
      <c r="K5923"/>
      <c r="L5923">
        <v>0.01</v>
      </c>
      <c r="M5923" t="s">
        <v>7484</v>
      </c>
      <c r="N5923" t="s">
        <v>1714</v>
      </c>
      <c r="O5923"/>
      <c r="P5923" t="s">
        <v>7677</v>
      </c>
      <c r="Q5923" t="s">
        <v>2264</v>
      </c>
      <c r="R5923" t="s">
        <v>15462</v>
      </c>
      <c r="S5923" t="s">
        <v>15436</v>
      </c>
      <c r="T5923" t="s">
        <v>15437</v>
      </c>
      <c r="U5923" t="s">
        <v>15437</v>
      </c>
      <c r="V5923">
        <v>0</v>
      </c>
    </row>
    <row r="5924" spans="1:22" x14ac:dyDescent="0.25">
      <c r="A5924" t="s">
        <v>1569</v>
      </c>
      <c r="B5924">
        <v>324566</v>
      </c>
      <c r="C5924" t="s">
        <v>5899</v>
      </c>
      <c r="D5924" t="s">
        <v>8696</v>
      </c>
      <c r="E5924" t="s">
        <v>1572</v>
      </c>
      <c r="F5924" t="s">
        <v>8678</v>
      </c>
      <c r="G5924" t="s">
        <v>7607</v>
      </c>
      <c r="H5924" s="2">
        <v>44791</v>
      </c>
      <c r="I5924" s="2">
        <v>44791</v>
      </c>
      <c r="J5924"/>
      <c r="K5924"/>
      <c r="L5924">
        <v>0.01</v>
      </c>
      <c r="M5924" t="s">
        <v>7484</v>
      </c>
      <c r="N5924" t="s">
        <v>3482</v>
      </c>
      <c r="O5924"/>
      <c r="P5924" t="s">
        <v>8674</v>
      </c>
      <c r="Q5924" t="s">
        <v>8675</v>
      </c>
      <c r="R5924" t="s">
        <v>15466</v>
      </c>
      <c r="S5924" t="s">
        <v>15436</v>
      </c>
      <c r="T5924" t="s">
        <v>15437</v>
      </c>
      <c r="U5924" t="s">
        <v>15437</v>
      </c>
      <c r="V5924">
        <v>0</v>
      </c>
    </row>
    <row r="5925" spans="1:22" x14ac:dyDescent="0.25">
      <c r="A5925" t="s">
        <v>1569</v>
      </c>
      <c r="B5925">
        <v>324323</v>
      </c>
      <c r="C5925" t="s">
        <v>5643</v>
      </c>
      <c r="D5925" t="s">
        <v>4850</v>
      </c>
      <c r="E5925" t="s">
        <v>1572</v>
      </c>
      <c r="F5925" t="s">
        <v>9416</v>
      </c>
      <c r="G5925" t="s">
        <v>7490</v>
      </c>
      <c r="H5925" s="2">
        <v>44791</v>
      </c>
      <c r="I5925" s="2">
        <v>44791</v>
      </c>
      <c r="J5925"/>
      <c r="K5925"/>
      <c r="L5925">
        <v>0.01</v>
      </c>
      <c r="M5925" t="s">
        <v>7484</v>
      </c>
      <c r="N5925" t="s">
        <v>3865</v>
      </c>
      <c r="O5925"/>
      <c r="P5925" t="s">
        <v>9417</v>
      </c>
      <c r="Q5925" t="s">
        <v>6136</v>
      </c>
      <c r="R5925" t="s">
        <v>15467</v>
      </c>
      <c r="S5925" t="s">
        <v>15436</v>
      </c>
      <c r="T5925" t="s">
        <v>15437</v>
      </c>
      <c r="U5925" t="s">
        <v>15437</v>
      </c>
      <c r="V5925">
        <v>0</v>
      </c>
    </row>
    <row r="5926" spans="1:22" x14ac:dyDescent="0.25">
      <c r="A5926" t="s">
        <v>1569</v>
      </c>
      <c r="B5926">
        <v>324311</v>
      </c>
      <c r="C5926" t="s">
        <v>8267</v>
      </c>
      <c r="D5926" t="s">
        <v>12626</v>
      </c>
      <c r="E5926" t="s">
        <v>1572</v>
      </c>
      <c r="F5926" t="s">
        <v>12583</v>
      </c>
      <c r="G5926" t="s">
        <v>7487</v>
      </c>
      <c r="H5926" s="2">
        <v>44791</v>
      </c>
      <c r="I5926" s="2">
        <v>44791</v>
      </c>
      <c r="J5926"/>
      <c r="K5926"/>
      <c r="L5926">
        <v>0.01</v>
      </c>
      <c r="M5926" t="s">
        <v>7484</v>
      </c>
      <c r="N5926" t="s">
        <v>3482</v>
      </c>
      <c r="O5926"/>
      <c r="P5926" t="s">
        <v>12569</v>
      </c>
      <c r="Q5926" t="s">
        <v>12570</v>
      </c>
      <c r="R5926" t="s">
        <v>15465</v>
      </c>
      <c r="S5926" t="s">
        <v>15436</v>
      </c>
      <c r="T5926" t="s">
        <v>15437</v>
      </c>
      <c r="U5926" t="s">
        <v>15437</v>
      </c>
      <c r="V5926">
        <v>0</v>
      </c>
    </row>
    <row r="5927" spans="1:22" x14ac:dyDescent="0.25">
      <c r="A5927" t="s">
        <v>1569</v>
      </c>
      <c r="B5927">
        <v>324318</v>
      </c>
      <c r="C5927" t="s">
        <v>1703</v>
      </c>
      <c r="D5927" t="s">
        <v>9789</v>
      </c>
      <c r="E5927" t="s">
        <v>1596</v>
      </c>
      <c r="F5927" t="s">
        <v>13245</v>
      </c>
      <c r="G5927" t="s">
        <v>7490</v>
      </c>
      <c r="H5927" s="2">
        <v>44791</v>
      </c>
      <c r="I5927" s="2">
        <v>44791</v>
      </c>
      <c r="J5927"/>
      <c r="K5927"/>
      <c r="L5927">
        <v>23.5</v>
      </c>
      <c r="M5927" t="s">
        <v>7484</v>
      </c>
      <c r="N5927" t="s">
        <v>3865</v>
      </c>
      <c r="O5927"/>
      <c r="P5927" t="s">
        <v>13243</v>
      </c>
      <c r="Q5927" t="s">
        <v>5886</v>
      </c>
      <c r="R5927" t="s">
        <v>15463</v>
      </c>
      <c r="S5927" t="s">
        <v>15436</v>
      </c>
      <c r="T5927" t="s">
        <v>15437</v>
      </c>
      <c r="U5927" t="s">
        <v>15437</v>
      </c>
      <c r="V5927">
        <v>0.61842105263157898</v>
      </c>
    </row>
    <row r="5928" spans="1:22" x14ac:dyDescent="0.25">
      <c r="A5928" t="s">
        <v>1569</v>
      </c>
      <c r="B5928">
        <v>324005</v>
      </c>
      <c r="C5928" t="s">
        <v>13893</v>
      </c>
      <c r="D5928" t="s">
        <v>14264</v>
      </c>
      <c r="E5928" t="s">
        <v>1607</v>
      </c>
      <c r="F5928" t="s">
        <v>14265</v>
      </c>
      <c r="G5928" t="s">
        <v>14266</v>
      </c>
      <c r="H5928" s="2">
        <v>44789</v>
      </c>
      <c r="I5928" s="2">
        <v>44789</v>
      </c>
      <c r="J5928"/>
      <c r="K5928"/>
      <c r="L5928">
        <v>38</v>
      </c>
      <c r="M5928" t="s">
        <v>7484</v>
      </c>
      <c r="N5928" t="s">
        <v>1714</v>
      </c>
      <c r="O5928" t="s">
        <v>7120</v>
      </c>
      <c r="P5928" t="s">
        <v>14227</v>
      </c>
      <c r="Q5928" t="s">
        <v>83</v>
      </c>
      <c r="R5928" t="s">
        <v>83</v>
      </c>
      <c r="S5928" t="s">
        <v>15436</v>
      </c>
      <c r="T5928" t="s">
        <v>15437</v>
      </c>
      <c r="U5928" t="s">
        <v>15437</v>
      </c>
      <c r="V5928">
        <v>1</v>
      </c>
    </row>
    <row r="5929" spans="1:22" x14ac:dyDescent="0.25">
      <c r="A5929" t="s">
        <v>1569</v>
      </c>
      <c r="B5929">
        <v>324282</v>
      </c>
      <c r="C5929" t="s">
        <v>3384</v>
      </c>
      <c r="D5929" t="s">
        <v>8039</v>
      </c>
      <c r="E5929" t="s">
        <v>1596</v>
      </c>
      <c r="F5929" t="s">
        <v>8040</v>
      </c>
      <c r="G5929" t="s">
        <v>7607</v>
      </c>
      <c r="H5929" s="2">
        <v>44788</v>
      </c>
      <c r="I5929" s="2">
        <v>45705</v>
      </c>
      <c r="J5929"/>
      <c r="K5929"/>
      <c r="L5929">
        <v>22.5</v>
      </c>
      <c r="M5929" t="s">
        <v>7484</v>
      </c>
      <c r="N5929" t="s">
        <v>1714</v>
      </c>
      <c r="O5929"/>
      <c r="P5929" t="s">
        <v>7996</v>
      </c>
      <c r="Q5929" t="s">
        <v>4271</v>
      </c>
      <c r="R5929" t="s">
        <v>15461</v>
      </c>
      <c r="S5929" t="s">
        <v>15436</v>
      </c>
      <c r="T5929" t="s">
        <v>15437</v>
      </c>
      <c r="U5929" t="s">
        <v>15437</v>
      </c>
      <c r="V5929">
        <v>0.59210526315789469</v>
      </c>
    </row>
    <row r="5930" spans="1:22" x14ac:dyDescent="0.25">
      <c r="A5930" t="s">
        <v>1569</v>
      </c>
      <c r="B5930">
        <v>324286</v>
      </c>
      <c r="C5930" t="s">
        <v>2322</v>
      </c>
      <c r="D5930" t="s">
        <v>10256</v>
      </c>
      <c r="E5930" t="s">
        <v>1572</v>
      </c>
      <c r="F5930" t="s">
        <v>10225</v>
      </c>
      <c r="G5930" t="s">
        <v>7490</v>
      </c>
      <c r="H5930" s="2">
        <v>44788</v>
      </c>
      <c r="I5930" s="2">
        <v>44788</v>
      </c>
      <c r="J5930"/>
      <c r="K5930"/>
      <c r="L5930">
        <v>0.01</v>
      </c>
      <c r="M5930" t="s">
        <v>7484</v>
      </c>
      <c r="N5930" t="s">
        <v>4199</v>
      </c>
      <c r="O5930"/>
      <c r="P5930" t="s">
        <v>10220</v>
      </c>
      <c r="Q5930" t="s">
        <v>5093</v>
      </c>
      <c r="R5930" t="s">
        <v>15449</v>
      </c>
      <c r="S5930" t="s">
        <v>15436</v>
      </c>
      <c r="T5930" t="s">
        <v>15437</v>
      </c>
      <c r="U5930" t="s">
        <v>15437</v>
      </c>
      <c r="V5930">
        <v>0</v>
      </c>
    </row>
    <row r="5931" spans="1:22" x14ac:dyDescent="0.25">
      <c r="A5931" t="s">
        <v>1569</v>
      </c>
      <c r="B5931">
        <v>324292</v>
      </c>
      <c r="C5931" t="s">
        <v>5607</v>
      </c>
      <c r="D5931" t="s">
        <v>10257</v>
      </c>
      <c r="E5931" t="s">
        <v>1572</v>
      </c>
      <c r="F5931" t="s">
        <v>10225</v>
      </c>
      <c r="G5931" t="s">
        <v>7490</v>
      </c>
      <c r="H5931" s="2">
        <v>44788</v>
      </c>
      <c r="I5931" s="2">
        <v>44788</v>
      </c>
      <c r="J5931"/>
      <c r="K5931"/>
      <c r="L5931">
        <v>0.01</v>
      </c>
      <c r="M5931" t="s">
        <v>7484</v>
      </c>
      <c r="N5931" t="s">
        <v>4199</v>
      </c>
      <c r="O5931"/>
      <c r="P5931" t="s">
        <v>10220</v>
      </c>
      <c r="Q5931" t="s">
        <v>5093</v>
      </c>
      <c r="R5931" t="s">
        <v>15449</v>
      </c>
      <c r="S5931" t="s">
        <v>15436</v>
      </c>
      <c r="T5931" t="s">
        <v>15437</v>
      </c>
      <c r="U5931" t="s">
        <v>15437</v>
      </c>
      <c r="V5931">
        <v>0</v>
      </c>
    </row>
    <row r="5932" spans="1:22" x14ac:dyDescent="0.25">
      <c r="A5932" t="s">
        <v>1569</v>
      </c>
      <c r="B5932">
        <v>324296</v>
      </c>
      <c r="C5932" t="s">
        <v>11816</v>
      </c>
      <c r="D5932" t="s">
        <v>2854</v>
      </c>
      <c r="E5932" t="s">
        <v>1596</v>
      </c>
      <c r="F5932" t="s">
        <v>11785</v>
      </c>
      <c r="G5932" t="s">
        <v>7490</v>
      </c>
      <c r="H5932" s="2">
        <v>44788</v>
      </c>
      <c r="I5932" s="2">
        <v>45509</v>
      </c>
      <c r="J5932"/>
      <c r="K5932"/>
      <c r="L5932">
        <v>25</v>
      </c>
      <c r="M5932" t="s">
        <v>7484</v>
      </c>
      <c r="N5932" t="s">
        <v>1576</v>
      </c>
      <c r="O5932"/>
      <c r="P5932" t="s">
        <v>11786</v>
      </c>
      <c r="Q5932" t="s">
        <v>11787</v>
      </c>
      <c r="R5932" t="s">
        <v>15464</v>
      </c>
      <c r="S5932" t="s">
        <v>15436</v>
      </c>
      <c r="T5932" t="s">
        <v>15437</v>
      </c>
      <c r="U5932" t="s">
        <v>15437</v>
      </c>
      <c r="V5932">
        <v>0.65789473684210531</v>
      </c>
    </row>
    <row r="5933" spans="1:22" x14ac:dyDescent="0.25">
      <c r="A5933" t="s">
        <v>1569</v>
      </c>
      <c r="B5933">
        <v>324173</v>
      </c>
      <c r="C5933" t="s">
        <v>2333</v>
      </c>
      <c r="D5933" t="s">
        <v>5662</v>
      </c>
      <c r="E5933" t="s">
        <v>1596</v>
      </c>
      <c r="F5933" t="s">
        <v>12857</v>
      </c>
      <c r="G5933" t="s">
        <v>7534</v>
      </c>
      <c r="H5933" s="2">
        <v>44788</v>
      </c>
      <c r="I5933" s="2">
        <v>44788</v>
      </c>
      <c r="J5933"/>
      <c r="K5933"/>
      <c r="L5933">
        <v>34.5</v>
      </c>
      <c r="M5933" t="s">
        <v>7484</v>
      </c>
      <c r="N5933" t="s">
        <v>3865</v>
      </c>
      <c r="O5933"/>
      <c r="P5933" t="s">
        <v>12835</v>
      </c>
      <c r="Q5933" t="s">
        <v>12836</v>
      </c>
      <c r="R5933" t="s">
        <v>15467</v>
      </c>
      <c r="S5933" t="s">
        <v>15436</v>
      </c>
      <c r="T5933" t="s">
        <v>15437</v>
      </c>
      <c r="U5933" t="s">
        <v>15437</v>
      </c>
      <c r="V5933">
        <v>0.90789473684210531</v>
      </c>
    </row>
    <row r="5934" spans="1:22" x14ac:dyDescent="0.25">
      <c r="A5934" t="s">
        <v>1569</v>
      </c>
      <c r="B5934">
        <v>323566</v>
      </c>
      <c r="C5934" t="s">
        <v>4031</v>
      </c>
      <c r="D5934" t="s">
        <v>13080</v>
      </c>
      <c r="E5934" t="s">
        <v>1607</v>
      </c>
      <c r="F5934" t="s">
        <v>15359</v>
      </c>
      <c r="G5934" t="s">
        <v>15360</v>
      </c>
      <c r="H5934" s="2">
        <v>44788</v>
      </c>
      <c r="I5934" s="2">
        <v>45761</v>
      </c>
      <c r="J5934"/>
      <c r="K5934"/>
      <c r="L5934">
        <v>38</v>
      </c>
      <c r="M5934" t="s">
        <v>7484</v>
      </c>
      <c r="N5934" t="s">
        <v>1714</v>
      </c>
      <c r="O5934" t="s">
        <v>7120</v>
      </c>
      <c r="P5934" t="s">
        <v>15350</v>
      </c>
      <c r="Q5934" t="s">
        <v>15</v>
      </c>
      <c r="R5934" t="s">
        <v>15</v>
      </c>
      <c r="S5934" t="s">
        <v>15436</v>
      </c>
      <c r="T5934" t="s">
        <v>15437</v>
      </c>
      <c r="U5934" t="s">
        <v>15437</v>
      </c>
      <c r="V5934">
        <v>1</v>
      </c>
    </row>
    <row r="5935" spans="1:22" x14ac:dyDescent="0.25">
      <c r="A5935" t="s">
        <v>1569</v>
      </c>
      <c r="B5935">
        <v>367301</v>
      </c>
      <c r="C5935" t="s">
        <v>1868</v>
      </c>
      <c r="D5935" t="s">
        <v>3207</v>
      </c>
      <c r="E5935" t="s">
        <v>1572</v>
      </c>
      <c r="F5935" t="s">
        <v>5916</v>
      </c>
      <c r="G5935" t="s">
        <v>4268</v>
      </c>
      <c r="H5935" s="2">
        <v>44788</v>
      </c>
      <c r="I5935" s="2">
        <v>44788</v>
      </c>
      <c r="J5935"/>
      <c r="K5935"/>
      <c r="L5935">
        <v>0.01</v>
      </c>
      <c r="M5935" t="s">
        <v>4269</v>
      </c>
      <c r="N5935" t="s">
        <v>3865</v>
      </c>
      <c r="O5935"/>
      <c r="P5935" t="s">
        <v>5917</v>
      </c>
      <c r="Q5935" t="s">
        <v>3978</v>
      </c>
      <c r="R5935" t="s">
        <v>15450</v>
      </c>
      <c r="S5935" t="s">
        <v>15436</v>
      </c>
      <c r="T5935" t="s">
        <v>15437</v>
      </c>
      <c r="U5935" t="s">
        <v>15437</v>
      </c>
      <c r="V5935">
        <v>0</v>
      </c>
    </row>
    <row r="5936" spans="1:22" x14ac:dyDescent="0.25">
      <c r="A5936" t="s">
        <v>1569</v>
      </c>
      <c r="B5936">
        <v>323979</v>
      </c>
      <c r="C5936" t="s">
        <v>3764</v>
      </c>
      <c r="D5936" t="s">
        <v>2823</v>
      </c>
      <c r="E5936" t="s">
        <v>1607</v>
      </c>
      <c r="F5936" t="s">
        <v>6425</v>
      </c>
      <c r="G5936" t="s">
        <v>4310</v>
      </c>
      <c r="H5936" s="2">
        <v>44788</v>
      </c>
      <c r="I5936" s="2">
        <v>44788</v>
      </c>
      <c r="J5936"/>
      <c r="K5936"/>
      <c r="L5936">
        <v>38</v>
      </c>
      <c r="M5936" t="s">
        <v>4269</v>
      </c>
      <c r="N5936" t="s">
        <v>4199</v>
      </c>
      <c r="O5936"/>
      <c r="P5936" t="s">
        <v>6397</v>
      </c>
      <c r="Q5936" t="s">
        <v>6398</v>
      </c>
      <c r="R5936" t="s">
        <v>15449</v>
      </c>
      <c r="S5936" t="s">
        <v>15436</v>
      </c>
      <c r="T5936" t="s">
        <v>15437</v>
      </c>
      <c r="U5936" t="s">
        <v>1566</v>
      </c>
      <c r="V5936">
        <v>1</v>
      </c>
    </row>
    <row r="5937" spans="1:22" x14ac:dyDescent="0.25">
      <c r="A5937" t="s">
        <v>1569</v>
      </c>
      <c r="B5937">
        <v>324263</v>
      </c>
      <c r="C5937" t="s">
        <v>6654</v>
      </c>
      <c r="D5937" t="s">
        <v>7974</v>
      </c>
      <c r="E5937" t="s">
        <v>1607</v>
      </c>
      <c r="F5937" t="s">
        <v>7975</v>
      </c>
      <c r="G5937" t="s">
        <v>7552</v>
      </c>
      <c r="H5937" s="2">
        <v>44787</v>
      </c>
      <c r="I5937" s="2">
        <v>45397</v>
      </c>
      <c r="J5937"/>
      <c r="K5937"/>
      <c r="L5937">
        <v>38</v>
      </c>
      <c r="M5937" t="s">
        <v>7484</v>
      </c>
      <c r="N5937" t="s">
        <v>1714</v>
      </c>
      <c r="O5937"/>
      <c r="P5937" t="s">
        <v>7959</v>
      </c>
      <c r="Q5937" t="s">
        <v>2146</v>
      </c>
      <c r="R5937" t="s">
        <v>15462</v>
      </c>
      <c r="S5937" t="s">
        <v>15436</v>
      </c>
      <c r="T5937" t="s">
        <v>15437</v>
      </c>
      <c r="U5937" t="s">
        <v>1566</v>
      </c>
      <c r="V5937">
        <v>1</v>
      </c>
    </row>
    <row r="5938" spans="1:22" x14ac:dyDescent="0.25">
      <c r="A5938" t="s">
        <v>1569</v>
      </c>
      <c r="B5938">
        <v>324269</v>
      </c>
      <c r="C5938" t="s">
        <v>5586</v>
      </c>
      <c r="D5938" t="s">
        <v>10258</v>
      </c>
      <c r="E5938" t="s">
        <v>1572</v>
      </c>
      <c r="F5938" t="s">
        <v>10225</v>
      </c>
      <c r="G5938" t="s">
        <v>7490</v>
      </c>
      <c r="H5938" s="2">
        <v>44787</v>
      </c>
      <c r="I5938" s="2">
        <v>44787</v>
      </c>
      <c r="J5938"/>
      <c r="K5938"/>
      <c r="L5938">
        <v>0.01</v>
      </c>
      <c r="M5938" t="s">
        <v>7484</v>
      </c>
      <c r="N5938" t="s">
        <v>4199</v>
      </c>
      <c r="O5938"/>
      <c r="P5938" t="s">
        <v>10220</v>
      </c>
      <c r="Q5938" t="s">
        <v>5093</v>
      </c>
      <c r="R5938" t="s">
        <v>15449</v>
      </c>
      <c r="S5938" t="s">
        <v>15436</v>
      </c>
      <c r="T5938" t="s">
        <v>15437</v>
      </c>
      <c r="U5938" t="s">
        <v>15437</v>
      </c>
      <c r="V5938">
        <v>0</v>
      </c>
    </row>
    <row r="5939" spans="1:22" x14ac:dyDescent="0.25">
      <c r="A5939" t="s">
        <v>1569</v>
      </c>
      <c r="B5939">
        <v>324206</v>
      </c>
      <c r="C5939" t="s">
        <v>3564</v>
      </c>
      <c r="D5939" t="s">
        <v>10877</v>
      </c>
      <c r="E5939" t="s">
        <v>1572</v>
      </c>
      <c r="F5939" t="s">
        <v>10850</v>
      </c>
      <c r="G5939" t="s">
        <v>7490</v>
      </c>
      <c r="H5939" s="2">
        <v>44787</v>
      </c>
      <c r="I5939" s="2">
        <v>44787</v>
      </c>
      <c r="J5939"/>
      <c r="K5939"/>
      <c r="L5939">
        <v>0.01</v>
      </c>
      <c r="M5939" t="s">
        <v>7484</v>
      </c>
      <c r="N5939" t="s">
        <v>3865</v>
      </c>
      <c r="O5939"/>
      <c r="P5939" t="s">
        <v>10847</v>
      </c>
      <c r="Q5939" t="s">
        <v>3922</v>
      </c>
      <c r="R5939" t="s">
        <v>15468</v>
      </c>
      <c r="S5939" t="s">
        <v>15436</v>
      </c>
      <c r="T5939" t="s">
        <v>15437</v>
      </c>
      <c r="U5939" t="s">
        <v>15437</v>
      </c>
      <c r="V5939">
        <v>0</v>
      </c>
    </row>
    <row r="5940" spans="1:22" x14ac:dyDescent="0.25">
      <c r="A5940" t="s">
        <v>1569</v>
      </c>
      <c r="B5940">
        <v>324264</v>
      </c>
      <c r="C5940" t="s">
        <v>11926</v>
      </c>
      <c r="D5940" t="s">
        <v>11927</v>
      </c>
      <c r="E5940" t="s">
        <v>1596</v>
      </c>
      <c r="F5940" t="s">
        <v>11895</v>
      </c>
      <c r="G5940" t="s">
        <v>7487</v>
      </c>
      <c r="H5940" s="2">
        <v>44787</v>
      </c>
      <c r="I5940" s="2">
        <v>45495</v>
      </c>
      <c r="J5940"/>
      <c r="K5940"/>
      <c r="L5940">
        <v>15.5</v>
      </c>
      <c r="M5940" t="s">
        <v>7484</v>
      </c>
      <c r="N5940" t="s">
        <v>1714</v>
      </c>
      <c r="O5940"/>
      <c r="P5940" t="s">
        <v>11896</v>
      </c>
      <c r="Q5940" t="s">
        <v>3067</v>
      </c>
      <c r="R5940" t="s">
        <v>15461</v>
      </c>
      <c r="S5940" t="s">
        <v>15436</v>
      </c>
      <c r="T5940" t="s">
        <v>15437</v>
      </c>
      <c r="U5940" t="s">
        <v>15437</v>
      </c>
      <c r="V5940">
        <v>0.40789473684210525</v>
      </c>
    </row>
    <row r="5941" spans="1:22" x14ac:dyDescent="0.25">
      <c r="A5941" t="s">
        <v>1569</v>
      </c>
      <c r="B5941">
        <v>324266</v>
      </c>
      <c r="C5941" t="s">
        <v>5110</v>
      </c>
      <c r="D5941" t="s">
        <v>3409</v>
      </c>
      <c r="E5941" t="s">
        <v>1572</v>
      </c>
      <c r="F5941" t="s">
        <v>7676</v>
      </c>
      <c r="G5941" t="s">
        <v>7490</v>
      </c>
      <c r="H5941" s="2">
        <v>44786</v>
      </c>
      <c r="I5941" s="2">
        <v>44786</v>
      </c>
      <c r="J5941"/>
      <c r="K5941"/>
      <c r="L5941">
        <v>0.01</v>
      </c>
      <c r="M5941" t="s">
        <v>7484</v>
      </c>
      <c r="N5941" t="s">
        <v>1714</v>
      </c>
      <c r="O5941"/>
      <c r="P5941" t="s">
        <v>7677</v>
      </c>
      <c r="Q5941" t="s">
        <v>2264</v>
      </c>
      <c r="R5941" t="s">
        <v>15462</v>
      </c>
      <c r="S5941" t="s">
        <v>15436</v>
      </c>
      <c r="T5941" t="s">
        <v>15437</v>
      </c>
      <c r="U5941" t="s">
        <v>15437</v>
      </c>
      <c r="V5941">
        <v>0</v>
      </c>
    </row>
    <row r="5942" spans="1:22" x14ac:dyDescent="0.25">
      <c r="A5942" t="s">
        <v>1569</v>
      </c>
      <c r="B5942">
        <v>324243</v>
      </c>
      <c r="C5942" t="s">
        <v>3975</v>
      </c>
      <c r="D5942" t="s">
        <v>7862</v>
      </c>
      <c r="E5942" t="s">
        <v>1572</v>
      </c>
      <c r="F5942" t="s">
        <v>7848</v>
      </c>
      <c r="G5942" t="s">
        <v>7490</v>
      </c>
      <c r="H5942" s="2">
        <v>44786</v>
      </c>
      <c r="I5942" s="2">
        <v>44786</v>
      </c>
      <c r="J5942"/>
      <c r="K5942"/>
      <c r="L5942">
        <v>0.01</v>
      </c>
      <c r="M5942" t="s">
        <v>7484</v>
      </c>
      <c r="N5942" t="s">
        <v>1714</v>
      </c>
      <c r="O5942"/>
      <c r="P5942" t="s">
        <v>7846</v>
      </c>
      <c r="Q5942" t="s">
        <v>5729</v>
      </c>
      <c r="R5942" t="s">
        <v>15462</v>
      </c>
      <c r="S5942" t="s">
        <v>15436</v>
      </c>
      <c r="T5942" t="s">
        <v>15437</v>
      </c>
      <c r="U5942" t="s">
        <v>15437</v>
      </c>
      <c r="V5942">
        <v>0</v>
      </c>
    </row>
    <row r="5943" spans="1:22" x14ac:dyDescent="0.25">
      <c r="A5943" t="s">
        <v>1569</v>
      </c>
      <c r="B5943">
        <v>324259</v>
      </c>
      <c r="C5943" t="s">
        <v>5064</v>
      </c>
      <c r="D5943" t="s">
        <v>5065</v>
      </c>
      <c r="E5943" t="s">
        <v>1572</v>
      </c>
      <c r="F5943" t="s">
        <v>5034</v>
      </c>
      <c r="G5943" t="s">
        <v>4294</v>
      </c>
      <c r="H5943" s="2">
        <v>44786</v>
      </c>
      <c r="I5943" s="2">
        <v>44786</v>
      </c>
      <c r="J5943"/>
      <c r="K5943"/>
      <c r="L5943">
        <v>0.01</v>
      </c>
      <c r="M5943" t="s">
        <v>4269</v>
      </c>
      <c r="N5943" t="s">
        <v>1714</v>
      </c>
      <c r="O5943"/>
      <c r="P5943" t="s">
        <v>5024</v>
      </c>
      <c r="Q5943" t="s">
        <v>3013</v>
      </c>
      <c r="R5943" t="s">
        <v>15454</v>
      </c>
      <c r="S5943" t="s">
        <v>15436</v>
      </c>
      <c r="T5943" t="s">
        <v>15437</v>
      </c>
      <c r="U5943" t="s">
        <v>15437</v>
      </c>
      <c r="V5943">
        <v>0</v>
      </c>
    </row>
    <row r="5944" spans="1:22" x14ac:dyDescent="0.25">
      <c r="A5944" t="s">
        <v>1569</v>
      </c>
      <c r="B5944">
        <v>324226</v>
      </c>
      <c r="C5944" t="s">
        <v>2436</v>
      </c>
      <c r="D5944" t="s">
        <v>7646</v>
      </c>
      <c r="E5944" t="s">
        <v>1572</v>
      </c>
      <c r="F5944" t="s">
        <v>7612</v>
      </c>
      <c r="G5944" t="s">
        <v>7490</v>
      </c>
      <c r="H5944" s="2">
        <v>44785</v>
      </c>
      <c r="I5944" s="2">
        <v>44785</v>
      </c>
      <c r="J5944"/>
      <c r="K5944"/>
      <c r="L5944">
        <v>0.01</v>
      </c>
      <c r="M5944" t="s">
        <v>7484</v>
      </c>
      <c r="N5944" t="s">
        <v>1714</v>
      </c>
      <c r="O5944"/>
      <c r="P5944" t="s">
        <v>7613</v>
      </c>
      <c r="Q5944" t="s">
        <v>7614</v>
      </c>
      <c r="R5944" t="s">
        <v>15461</v>
      </c>
      <c r="S5944" t="s">
        <v>15436</v>
      </c>
      <c r="T5944" t="s">
        <v>15437</v>
      </c>
      <c r="U5944" t="s">
        <v>15437</v>
      </c>
      <c r="V5944">
        <v>0</v>
      </c>
    </row>
    <row r="5945" spans="1:22" x14ac:dyDescent="0.25">
      <c r="A5945" t="s">
        <v>1569</v>
      </c>
      <c r="B5945">
        <v>324205</v>
      </c>
      <c r="C5945" t="s">
        <v>2714</v>
      </c>
      <c r="D5945" t="s">
        <v>4378</v>
      </c>
      <c r="E5945" t="s">
        <v>1572</v>
      </c>
      <c r="F5945" t="s">
        <v>8384</v>
      </c>
      <c r="G5945" t="s">
        <v>7494</v>
      </c>
      <c r="H5945" s="2">
        <v>44785</v>
      </c>
      <c r="I5945" s="2">
        <v>44785</v>
      </c>
      <c r="J5945"/>
      <c r="K5945"/>
      <c r="L5945">
        <v>0.01</v>
      </c>
      <c r="M5945" t="s">
        <v>7484</v>
      </c>
      <c r="N5945" t="s">
        <v>3482</v>
      </c>
      <c r="O5945"/>
      <c r="P5945" t="s">
        <v>8365</v>
      </c>
      <c r="Q5945" t="s">
        <v>5138</v>
      </c>
      <c r="R5945" t="s">
        <v>15466</v>
      </c>
      <c r="S5945" t="s">
        <v>15436</v>
      </c>
      <c r="T5945" t="s">
        <v>15437</v>
      </c>
      <c r="U5945" t="s">
        <v>15437</v>
      </c>
      <c r="V5945">
        <v>0</v>
      </c>
    </row>
    <row r="5946" spans="1:22" x14ac:dyDescent="0.25">
      <c r="A5946" t="s">
        <v>1569</v>
      </c>
      <c r="B5946">
        <v>324228</v>
      </c>
      <c r="C5946" t="s">
        <v>2150</v>
      </c>
      <c r="D5946" t="s">
        <v>6464</v>
      </c>
      <c r="E5946" t="s">
        <v>1572</v>
      </c>
      <c r="F5946" t="s">
        <v>11678</v>
      </c>
      <c r="G5946" t="s">
        <v>7490</v>
      </c>
      <c r="H5946" s="2">
        <v>44785</v>
      </c>
      <c r="I5946" s="2">
        <v>44785</v>
      </c>
      <c r="J5946"/>
      <c r="K5946"/>
      <c r="L5946">
        <v>0.01</v>
      </c>
      <c r="M5946" t="s">
        <v>7484</v>
      </c>
      <c r="N5946" t="s">
        <v>4199</v>
      </c>
      <c r="O5946"/>
      <c r="P5946" t="s">
        <v>11673</v>
      </c>
      <c r="Q5946" t="s">
        <v>6956</v>
      </c>
      <c r="R5946" t="s">
        <v>15449</v>
      </c>
      <c r="S5946" t="s">
        <v>15436</v>
      </c>
      <c r="T5946" t="s">
        <v>15437</v>
      </c>
      <c r="U5946" t="s">
        <v>15437</v>
      </c>
      <c r="V5946">
        <v>0</v>
      </c>
    </row>
    <row r="5947" spans="1:22" x14ac:dyDescent="0.25">
      <c r="A5947" t="s">
        <v>1569</v>
      </c>
      <c r="B5947">
        <v>324253</v>
      </c>
      <c r="C5947" t="s">
        <v>2108</v>
      </c>
      <c r="D5947" t="s">
        <v>11817</v>
      </c>
      <c r="E5947" t="s">
        <v>1572</v>
      </c>
      <c r="F5947" t="s">
        <v>11785</v>
      </c>
      <c r="G5947" t="s">
        <v>7490</v>
      </c>
      <c r="H5947" s="2">
        <v>44785</v>
      </c>
      <c r="I5947" s="2">
        <v>44785</v>
      </c>
      <c r="J5947"/>
      <c r="K5947"/>
      <c r="L5947">
        <v>0.01</v>
      </c>
      <c r="M5947" t="s">
        <v>7484</v>
      </c>
      <c r="N5947" t="s">
        <v>1576</v>
      </c>
      <c r="O5947"/>
      <c r="P5947" t="s">
        <v>11786</v>
      </c>
      <c r="Q5947" t="s">
        <v>11787</v>
      </c>
      <c r="R5947" t="s">
        <v>15464</v>
      </c>
      <c r="S5947" t="s">
        <v>15436</v>
      </c>
      <c r="T5947" t="s">
        <v>15437</v>
      </c>
      <c r="U5947" t="s">
        <v>15437</v>
      </c>
      <c r="V5947">
        <v>0</v>
      </c>
    </row>
    <row r="5948" spans="1:22" x14ac:dyDescent="0.25">
      <c r="A5948" t="s">
        <v>1569</v>
      </c>
      <c r="B5948">
        <v>324217</v>
      </c>
      <c r="C5948" t="s">
        <v>1714</v>
      </c>
      <c r="D5948" t="s">
        <v>12367</v>
      </c>
      <c r="E5948" t="s">
        <v>1572</v>
      </c>
      <c r="F5948" t="s">
        <v>12336</v>
      </c>
      <c r="G5948" t="s">
        <v>7490</v>
      </c>
      <c r="H5948" s="2">
        <v>44785</v>
      </c>
      <c r="I5948" s="2">
        <v>44785</v>
      </c>
      <c r="J5948"/>
      <c r="K5948"/>
      <c r="L5948">
        <v>0.01</v>
      </c>
      <c r="M5948" t="s">
        <v>7484</v>
      </c>
      <c r="N5948" t="s">
        <v>1714</v>
      </c>
      <c r="O5948"/>
      <c r="P5948" t="s">
        <v>12334</v>
      </c>
      <c r="Q5948" t="s">
        <v>3013</v>
      </c>
      <c r="R5948" t="s">
        <v>15462</v>
      </c>
      <c r="S5948" t="s">
        <v>15436</v>
      </c>
      <c r="T5948" t="s">
        <v>15437</v>
      </c>
      <c r="U5948" t="s">
        <v>15437</v>
      </c>
      <c r="V5948">
        <v>0</v>
      </c>
    </row>
    <row r="5949" spans="1:22" x14ac:dyDescent="0.25">
      <c r="A5949" t="s">
        <v>1569</v>
      </c>
      <c r="B5949">
        <v>324196</v>
      </c>
      <c r="C5949" t="s">
        <v>5660</v>
      </c>
      <c r="D5949" t="s">
        <v>5661</v>
      </c>
      <c r="E5949" t="s">
        <v>1572</v>
      </c>
      <c r="F5949" t="s">
        <v>5634</v>
      </c>
      <c r="G5949" t="s">
        <v>4268</v>
      </c>
      <c r="H5949" s="2">
        <v>44785</v>
      </c>
      <c r="I5949" s="2">
        <v>44785</v>
      </c>
      <c r="J5949"/>
      <c r="K5949"/>
      <c r="L5949">
        <v>0.01</v>
      </c>
      <c r="M5949" t="s">
        <v>4269</v>
      </c>
      <c r="N5949" t="s">
        <v>1714</v>
      </c>
      <c r="O5949"/>
      <c r="P5949" t="s">
        <v>5630</v>
      </c>
      <c r="Q5949" t="s">
        <v>5631</v>
      </c>
      <c r="R5949" t="s">
        <v>15447</v>
      </c>
      <c r="S5949" t="s">
        <v>15436</v>
      </c>
      <c r="T5949" t="s">
        <v>15437</v>
      </c>
      <c r="U5949" t="s">
        <v>15437</v>
      </c>
      <c r="V5949">
        <v>0</v>
      </c>
    </row>
    <row r="5950" spans="1:22" x14ac:dyDescent="0.25">
      <c r="A5950" t="s">
        <v>1569</v>
      </c>
      <c r="B5950">
        <v>324185</v>
      </c>
      <c r="C5950" t="s">
        <v>1850</v>
      </c>
      <c r="D5950" t="s">
        <v>7863</v>
      </c>
      <c r="E5950" t="s">
        <v>1572</v>
      </c>
      <c r="F5950" t="s">
        <v>7848</v>
      </c>
      <c r="G5950" t="s">
        <v>7490</v>
      </c>
      <c r="H5950" s="2">
        <v>44784</v>
      </c>
      <c r="I5950" s="2">
        <v>44784</v>
      </c>
      <c r="J5950"/>
      <c r="K5950"/>
      <c r="L5950">
        <v>0.01</v>
      </c>
      <c r="M5950" t="s">
        <v>7484</v>
      </c>
      <c r="N5950" t="s">
        <v>1714</v>
      </c>
      <c r="O5950"/>
      <c r="P5950" t="s">
        <v>7846</v>
      </c>
      <c r="Q5950" t="s">
        <v>5729</v>
      </c>
      <c r="R5950" t="s">
        <v>15462</v>
      </c>
      <c r="S5950" t="s">
        <v>15436</v>
      </c>
      <c r="T5950" t="s">
        <v>15437</v>
      </c>
      <c r="U5950" t="s">
        <v>15437</v>
      </c>
      <c r="V5950">
        <v>0</v>
      </c>
    </row>
    <row r="5951" spans="1:22" x14ac:dyDescent="0.25">
      <c r="A5951" t="s">
        <v>1569</v>
      </c>
      <c r="B5951">
        <v>324270</v>
      </c>
      <c r="C5951" t="s">
        <v>7756</v>
      </c>
      <c r="D5951" t="s">
        <v>8041</v>
      </c>
      <c r="E5951" t="s">
        <v>1572</v>
      </c>
      <c r="F5951" t="s">
        <v>8036</v>
      </c>
      <c r="G5951" t="s">
        <v>7483</v>
      </c>
      <c r="H5951" s="2">
        <v>44784</v>
      </c>
      <c r="I5951" s="2">
        <v>44784</v>
      </c>
      <c r="J5951"/>
      <c r="K5951"/>
      <c r="L5951">
        <v>0.01</v>
      </c>
      <c r="M5951" t="s">
        <v>7484</v>
      </c>
      <c r="N5951" t="s">
        <v>1714</v>
      </c>
      <c r="O5951"/>
      <c r="P5951" t="s">
        <v>7996</v>
      </c>
      <c r="Q5951" t="s">
        <v>4271</v>
      </c>
      <c r="R5951" t="s">
        <v>15461</v>
      </c>
      <c r="S5951" t="s">
        <v>15436</v>
      </c>
      <c r="T5951" t="s">
        <v>15437</v>
      </c>
      <c r="U5951" t="s">
        <v>15437</v>
      </c>
      <c r="V5951">
        <v>0</v>
      </c>
    </row>
    <row r="5952" spans="1:22" x14ac:dyDescent="0.25">
      <c r="A5952" t="s">
        <v>1569</v>
      </c>
      <c r="B5952">
        <v>324165</v>
      </c>
      <c r="C5952" t="s">
        <v>1708</v>
      </c>
      <c r="D5952" t="s">
        <v>8895</v>
      </c>
      <c r="E5952" t="s">
        <v>1572</v>
      </c>
      <c r="F5952" t="s">
        <v>8882</v>
      </c>
      <c r="G5952" t="s">
        <v>7494</v>
      </c>
      <c r="H5952" s="2">
        <v>44784</v>
      </c>
      <c r="I5952" s="2">
        <v>44784</v>
      </c>
      <c r="J5952"/>
      <c r="K5952"/>
      <c r="L5952">
        <v>0.01</v>
      </c>
      <c r="M5952" t="s">
        <v>7484</v>
      </c>
      <c r="N5952" t="s">
        <v>3865</v>
      </c>
      <c r="O5952"/>
      <c r="P5952" t="s">
        <v>8857</v>
      </c>
      <c r="Q5952" t="s">
        <v>15522</v>
      </c>
      <c r="R5952" t="s">
        <v>15467</v>
      </c>
      <c r="S5952" t="s">
        <v>15436</v>
      </c>
      <c r="T5952" t="s">
        <v>15437</v>
      </c>
      <c r="U5952" t="s">
        <v>15437</v>
      </c>
      <c r="V5952">
        <v>0</v>
      </c>
    </row>
    <row r="5953" spans="1:22" x14ac:dyDescent="0.25">
      <c r="A5953" t="s">
        <v>1569</v>
      </c>
      <c r="B5953">
        <v>324187</v>
      </c>
      <c r="C5953" t="s">
        <v>2190</v>
      </c>
      <c r="D5953" t="s">
        <v>11703</v>
      </c>
      <c r="E5953" t="s">
        <v>1596</v>
      </c>
      <c r="F5953" t="s">
        <v>11678</v>
      </c>
      <c r="G5953" t="s">
        <v>7490</v>
      </c>
      <c r="H5953" s="2">
        <v>44784</v>
      </c>
      <c r="I5953" s="2">
        <v>44784</v>
      </c>
      <c r="J5953"/>
      <c r="K5953"/>
      <c r="L5953">
        <v>26</v>
      </c>
      <c r="M5953" t="s">
        <v>7484</v>
      </c>
      <c r="N5953" t="s">
        <v>4199</v>
      </c>
      <c r="O5953"/>
      <c r="P5953" t="s">
        <v>11673</v>
      </c>
      <c r="Q5953" t="s">
        <v>6956</v>
      </c>
      <c r="R5953" t="s">
        <v>15449</v>
      </c>
      <c r="S5953" t="s">
        <v>15436</v>
      </c>
      <c r="T5953" t="s">
        <v>15437</v>
      </c>
      <c r="U5953" t="s">
        <v>15437</v>
      </c>
      <c r="V5953">
        <v>0.68421052631578949</v>
      </c>
    </row>
    <row r="5954" spans="1:22" x14ac:dyDescent="0.25">
      <c r="A5954" t="s">
        <v>1569</v>
      </c>
      <c r="B5954">
        <v>324181</v>
      </c>
      <c r="C5954" t="s">
        <v>2127</v>
      </c>
      <c r="D5954" t="s">
        <v>11704</v>
      </c>
      <c r="E5954" t="s">
        <v>1596</v>
      </c>
      <c r="F5954" t="s">
        <v>11678</v>
      </c>
      <c r="G5954" t="s">
        <v>7490</v>
      </c>
      <c r="H5954" s="2">
        <v>44784</v>
      </c>
      <c r="I5954" s="2">
        <v>44784</v>
      </c>
      <c r="J5954"/>
      <c r="K5954"/>
      <c r="L5954">
        <v>25</v>
      </c>
      <c r="M5954" t="s">
        <v>7484</v>
      </c>
      <c r="N5954" t="s">
        <v>4199</v>
      </c>
      <c r="O5954"/>
      <c r="P5954" t="s">
        <v>11673</v>
      </c>
      <c r="Q5954" t="s">
        <v>6956</v>
      </c>
      <c r="R5954" t="s">
        <v>15449</v>
      </c>
      <c r="S5954" t="s">
        <v>15436</v>
      </c>
      <c r="T5954" t="s">
        <v>15437</v>
      </c>
      <c r="U5954" t="s">
        <v>15437</v>
      </c>
      <c r="V5954">
        <v>0.65789473684210531</v>
      </c>
    </row>
    <row r="5955" spans="1:22" x14ac:dyDescent="0.25">
      <c r="A5955" t="s">
        <v>1569</v>
      </c>
      <c r="B5955">
        <v>323919</v>
      </c>
      <c r="C5955" t="s">
        <v>2830</v>
      </c>
      <c r="D5955" t="s">
        <v>8279</v>
      </c>
      <c r="E5955" t="s">
        <v>1607</v>
      </c>
      <c r="F5955" t="s">
        <v>8280</v>
      </c>
      <c r="G5955" t="s">
        <v>7541</v>
      </c>
      <c r="H5955" s="2">
        <v>44782</v>
      </c>
      <c r="I5955" s="2">
        <v>44782</v>
      </c>
      <c r="J5955"/>
      <c r="K5955"/>
      <c r="L5955">
        <v>38</v>
      </c>
      <c r="M5955" t="s">
        <v>7484</v>
      </c>
      <c r="N5955" t="s">
        <v>3482</v>
      </c>
      <c r="O5955"/>
      <c r="P5955" t="s">
        <v>8255</v>
      </c>
      <c r="Q5955" t="s">
        <v>5829</v>
      </c>
      <c r="R5955" t="s">
        <v>15465</v>
      </c>
      <c r="S5955" t="s">
        <v>15436</v>
      </c>
      <c r="T5955" t="s">
        <v>15437</v>
      </c>
      <c r="U5955" t="s">
        <v>1566</v>
      </c>
      <c r="V5955">
        <v>1</v>
      </c>
    </row>
    <row r="5956" spans="1:22" x14ac:dyDescent="0.25">
      <c r="A5956" t="s">
        <v>1569</v>
      </c>
      <c r="B5956">
        <v>298458</v>
      </c>
      <c r="C5956" t="s">
        <v>1688</v>
      </c>
      <c r="D5956" t="s">
        <v>7700</v>
      </c>
      <c r="E5956" t="s">
        <v>1596</v>
      </c>
      <c r="F5956" t="s">
        <v>7676</v>
      </c>
      <c r="G5956" t="s">
        <v>7490</v>
      </c>
      <c r="H5956" s="2">
        <v>44781</v>
      </c>
      <c r="I5956" s="2">
        <v>44781</v>
      </c>
      <c r="J5956"/>
      <c r="K5956"/>
      <c r="L5956">
        <v>27.5</v>
      </c>
      <c r="M5956" t="s">
        <v>7484</v>
      </c>
      <c r="N5956" t="s">
        <v>1714</v>
      </c>
      <c r="O5956"/>
      <c r="P5956" t="s">
        <v>7677</v>
      </c>
      <c r="Q5956" t="s">
        <v>2264</v>
      </c>
      <c r="R5956" t="s">
        <v>15462</v>
      </c>
      <c r="S5956" t="s">
        <v>15436</v>
      </c>
      <c r="T5956" t="s">
        <v>15437</v>
      </c>
      <c r="U5956" t="s">
        <v>15437</v>
      </c>
      <c r="V5956">
        <v>0.72368421052631582</v>
      </c>
    </row>
    <row r="5957" spans="1:22" x14ac:dyDescent="0.25">
      <c r="A5957" t="s">
        <v>1569</v>
      </c>
      <c r="B5957">
        <v>298975</v>
      </c>
      <c r="C5957" t="s">
        <v>2212</v>
      </c>
      <c r="D5957" t="s">
        <v>9550</v>
      </c>
      <c r="E5957" t="s">
        <v>1607</v>
      </c>
      <c r="F5957" t="s">
        <v>9551</v>
      </c>
      <c r="G5957" t="s">
        <v>7552</v>
      </c>
      <c r="H5957" s="2">
        <v>44781</v>
      </c>
      <c r="I5957" s="2">
        <v>45537</v>
      </c>
      <c r="J5957"/>
      <c r="K5957"/>
      <c r="L5957">
        <v>38</v>
      </c>
      <c r="M5957" t="s">
        <v>7484</v>
      </c>
      <c r="N5957" t="s">
        <v>1714</v>
      </c>
      <c r="O5957"/>
      <c r="P5957" t="s">
        <v>9540</v>
      </c>
      <c r="Q5957" t="s">
        <v>9541</v>
      </c>
      <c r="R5957" t="s">
        <v>15462</v>
      </c>
      <c r="S5957" t="s">
        <v>15436</v>
      </c>
      <c r="T5957" t="s">
        <v>15437</v>
      </c>
      <c r="U5957" t="s">
        <v>1566</v>
      </c>
      <c r="V5957">
        <v>1</v>
      </c>
    </row>
    <row r="5958" spans="1:22" x14ac:dyDescent="0.25">
      <c r="A5958" t="s">
        <v>1569</v>
      </c>
      <c r="B5958">
        <v>324202</v>
      </c>
      <c r="C5958" t="s">
        <v>9919</v>
      </c>
      <c r="D5958" t="s">
        <v>5813</v>
      </c>
      <c r="E5958" t="s">
        <v>1596</v>
      </c>
      <c r="F5958" t="s">
        <v>9886</v>
      </c>
      <c r="G5958" t="s">
        <v>7487</v>
      </c>
      <c r="H5958" s="2">
        <v>44781</v>
      </c>
      <c r="I5958" s="2">
        <v>44781</v>
      </c>
      <c r="J5958"/>
      <c r="K5958"/>
      <c r="L5958">
        <v>19.5</v>
      </c>
      <c r="M5958" t="s">
        <v>7484</v>
      </c>
      <c r="N5958" t="s">
        <v>4199</v>
      </c>
      <c r="O5958"/>
      <c r="P5958" t="s">
        <v>9875</v>
      </c>
      <c r="Q5958" t="s">
        <v>6060</v>
      </c>
      <c r="R5958" t="s">
        <v>15449</v>
      </c>
      <c r="S5958" t="s">
        <v>15436</v>
      </c>
      <c r="T5958" t="s">
        <v>15437</v>
      </c>
      <c r="U5958" t="s">
        <v>15437</v>
      </c>
      <c r="V5958">
        <v>0.51315789473684215</v>
      </c>
    </row>
    <row r="5959" spans="1:22" x14ac:dyDescent="0.25">
      <c r="A5959" t="s">
        <v>1569</v>
      </c>
      <c r="B5959">
        <v>323995</v>
      </c>
      <c r="C5959" t="s">
        <v>7488</v>
      </c>
      <c r="D5959" t="s">
        <v>11452</v>
      </c>
      <c r="E5959" t="s">
        <v>1572</v>
      </c>
      <c r="F5959" t="s">
        <v>11437</v>
      </c>
      <c r="G5959" t="s">
        <v>7490</v>
      </c>
      <c r="H5959" s="2">
        <v>44781</v>
      </c>
      <c r="I5959" s="2">
        <v>45453</v>
      </c>
      <c r="J5959"/>
      <c r="K5959"/>
      <c r="L5959">
        <v>0.01</v>
      </c>
      <c r="M5959" t="s">
        <v>7484</v>
      </c>
      <c r="N5959" t="s">
        <v>3865</v>
      </c>
      <c r="O5959"/>
      <c r="P5959" t="s">
        <v>11438</v>
      </c>
      <c r="Q5959" t="s">
        <v>6587</v>
      </c>
      <c r="R5959" t="s">
        <v>15467</v>
      </c>
      <c r="S5959" t="s">
        <v>15436</v>
      </c>
      <c r="T5959" t="s">
        <v>15437</v>
      </c>
      <c r="U5959" t="s">
        <v>15437</v>
      </c>
      <c r="V5959">
        <v>0</v>
      </c>
    </row>
    <row r="5960" spans="1:22" x14ac:dyDescent="0.25">
      <c r="A5960" t="s">
        <v>1569</v>
      </c>
      <c r="B5960">
        <v>324103</v>
      </c>
      <c r="C5960" t="s">
        <v>11765</v>
      </c>
      <c r="D5960" t="s">
        <v>11766</v>
      </c>
      <c r="E5960" t="s">
        <v>1572</v>
      </c>
      <c r="F5960" t="s">
        <v>11737</v>
      </c>
      <c r="G5960" t="s">
        <v>7490</v>
      </c>
      <c r="H5960" s="2">
        <v>44781</v>
      </c>
      <c r="I5960" s="2">
        <v>44781</v>
      </c>
      <c r="J5960"/>
      <c r="K5960"/>
      <c r="L5960">
        <v>0.01</v>
      </c>
      <c r="M5960" t="s">
        <v>7484</v>
      </c>
      <c r="N5960" t="s">
        <v>3482</v>
      </c>
      <c r="O5960"/>
      <c r="P5960" t="s">
        <v>11717</v>
      </c>
      <c r="Q5960" t="s">
        <v>11718</v>
      </c>
      <c r="R5960" t="s">
        <v>15465</v>
      </c>
      <c r="S5960" t="s">
        <v>15436</v>
      </c>
      <c r="T5960" t="s">
        <v>15437</v>
      </c>
      <c r="U5960" t="s">
        <v>15437</v>
      </c>
      <c r="V5960">
        <v>0</v>
      </c>
    </row>
    <row r="5961" spans="1:22" x14ac:dyDescent="0.25">
      <c r="A5961" t="s">
        <v>1569</v>
      </c>
      <c r="B5961">
        <v>324210</v>
      </c>
      <c r="C5961" t="s">
        <v>13053</v>
      </c>
      <c r="D5961" t="s">
        <v>2424</v>
      </c>
      <c r="E5961" t="s">
        <v>1572</v>
      </c>
      <c r="F5961" t="s">
        <v>13040</v>
      </c>
      <c r="G5961" t="s">
        <v>7490</v>
      </c>
      <c r="H5961" s="2">
        <v>44781</v>
      </c>
      <c r="I5961" s="2">
        <v>44781</v>
      </c>
      <c r="J5961"/>
      <c r="K5961"/>
      <c r="L5961">
        <v>0.01</v>
      </c>
      <c r="M5961" t="s">
        <v>7484</v>
      </c>
      <c r="N5961" t="s">
        <v>3482</v>
      </c>
      <c r="O5961"/>
      <c r="P5961" t="s">
        <v>13037</v>
      </c>
      <c r="Q5961" t="s">
        <v>13038</v>
      </c>
      <c r="R5961" t="s">
        <v>15466</v>
      </c>
      <c r="S5961" t="s">
        <v>15436</v>
      </c>
      <c r="T5961" t="s">
        <v>15437</v>
      </c>
      <c r="U5961" t="s">
        <v>15437</v>
      </c>
      <c r="V5961">
        <v>0</v>
      </c>
    </row>
    <row r="5962" spans="1:22" x14ac:dyDescent="0.25">
      <c r="A5962" t="s">
        <v>1569</v>
      </c>
      <c r="B5962">
        <v>323916</v>
      </c>
      <c r="C5962" t="s">
        <v>14122</v>
      </c>
      <c r="D5962" t="s">
        <v>14123</v>
      </c>
      <c r="E5962" t="s">
        <v>1596</v>
      </c>
      <c r="F5962" t="s">
        <v>13982</v>
      </c>
      <c r="G5962" t="s">
        <v>13983</v>
      </c>
      <c r="H5962" s="2">
        <v>44781</v>
      </c>
      <c r="I5962" s="2">
        <v>44781</v>
      </c>
      <c r="J5962"/>
      <c r="K5962"/>
      <c r="L5962">
        <v>28</v>
      </c>
      <c r="M5962" t="s">
        <v>7484</v>
      </c>
      <c r="N5962" t="s">
        <v>1714</v>
      </c>
      <c r="O5962" t="s">
        <v>7120</v>
      </c>
      <c r="P5962" t="s">
        <v>14120</v>
      </c>
      <c r="Q5962" t="s">
        <v>14121</v>
      </c>
      <c r="R5962" t="s">
        <v>23</v>
      </c>
      <c r="S5962" t="s">
        <v>15436</v>
      </c>
      <c r="T5962" t="s">
        <v>15437</v>
      </c>
      <c r="U5962" t="s">
        <v>15437</v>
      </c>
      <c r="V5962">
        <v>0.73684210526315785</v>
      </c>
    </row>
    <row r="5963" spans="1:22" x14ac:dyDescent="0.25">
      <c r="A5963" t="s">
        <v>1569</v>
      </c>
      <c r="B5963">
        <v>323318</v>
      </c>
      <c r="C5963" t="s">
        <v>8428</v>
      </c>
      <c r="D5963" t="s">
        <v>15147</v>
      </c>
      <c r="E5963" t="s">
        <v>1607</v>
      </c>
      <c r="F5963" t="s">
        <v>15148</v>
      </c>
      <c r="G5963" t="s">
        <v>15149</v>
      </c>
      <c r="H5963" s="2">
        <v>44781</v>
      </c>
      <c r="I5963" s="2">
        <v>44781</v>
      </c>
      <c r="J5963"/>
      <c r="K5963"/>
      <c r="L5963">
        <v>38</v>
      </c>
      <c r="M5963" t="s">
        <v>7484</v>
      </c>
      <c r="N5963" t="s">
        <v>1714</v>
      </c>
      <c r="O5963" t="s">
        <v>7120</v>
      </c>
      <c r="P5963" t="s">
        <v>15150</v>
      </c>
      <c r="Q5963" t="s">
        <v>15151</v>
      </c>
      <c r="R5963" t="s">
        <v>15473</v>
      </c>
      <c r="S5963" t="s">
        <v>15436</v>
      </c>
      <c r="T5963" t="s">
        <v>15437</v>
      </c>
      <c r="U5963" t="s">
        <v>15437</v>
      </c>
      <c r="V5963">
        <v>1</v>
      </c>
    </row>
    <row r="5964" spans="1:22" x14ac:dyDescent="0.25">
      <c r="A5964" t="s">
        <v>1569</v>
      </c>
      <c r="B5964">
        <v>324128</v>
      </c>
      <c r="C5964" t="s">
        <v>5809</v>
      </c>
      <c r="D5964" t="s">
        <v>3606</v>
      </c>
      <c r="E5964" t="s">
        <v>1572</v>
      </c>
      <c r="F5964" t="s">
        <v>6401</v>
      </c>
      <c r="G5964" t="s">
        <v>4268</v>
      </c>
      <c r="H5964" s="2">
        <v>44781</v>
      </c>
      <c r="I5964" s="2">
        <v>44781</v>
      </c>
      <c r="J5964"/>
      <c r="K5964"/>
      <c r="L5964">
        <v>0.01</v>
      </c>
      <c r="M5964" t="s">
        <v>4269</v>
      </c>
      <c r="N5964" t="s">
        <v>4199</v>
      </c>
      <c r="O5964"/>
      <c r="P5964" t="s">
        <v>6397</v>
      </c>
      <c r="Q5964" t="s">
        <v>6398</v>
      </c>
      <c r="R5964" t="s">
        <v>15449</v>
      </c>
      <c r="S5964" t="s">
        <v>15436</v>
      </c>
      <c r="T5964" t="s">
        <v>15437</v>
      </c>
      <c r="U5964" t="s">
        <v>15437</v>
      </c>
      <c r="V5964">
        <v>0</v>
      </c>
    </row>
    <row r="5965" spans="1:22" x14ac:dyDescent="0.25">
      <c r="A5965" t="s">
        <v>1569</v>
      </c>
      <c r="B5965">
        <v>324159</v>
      </c>
      <c r="C5965" t="s">
        <v>2560</v>
      </c>
      <c r="D5965" t="s">
        <v>6548</v>
      </c>
      <c r="E5965" t="s">
        <v>1572</v>
      </c>
      <c r="F5965" t="s">
        <v>6516</v>
      </c>
      <c r="G5965" t="s">
        <v>4268</v>
      </c>
      <c r="H5965" s="2">
        <v>44781</v>
      </c>
      <c r="I5965" s="2">
        <v>44781</v>
      </c>
      <c r="J5965"/>
      <c r="K5965"/>
      <c r="L5965">
        <v>0.01</v>
      </c>
      <c r="M5965" t="s">
        <v>4269</v>
      </c>
      <c r="N5965" t="s">
        <v>4199</v>
      </c>
      <c r="O5965"/>
      <c r="P5965" t="s">
        <v>6517</v>
      </c>
      <c r="Q5965" t="s">
        <v>6518</v>
      </c>
      <c r="R5965" t="s">
        <v>15449</v>
      </c>
      <c r="S5965" t="s">
        <v>15436</v>
      </c>
      <c r="T5965" t="s">
        <v>15437</v>
      </c>
      <c r="U5965" t="s">
        <v>15437</v>
      </c>
      <c r="V5965">
        <v>0</v>
      </c>
    </row>
    <row r="5966" spans="1:22" x14ac:dyDescent="0.25">
      <c r="A5966" t="s">
        <v>1569</v>
      </c>
      <c r="B5966">
        <v>298484</v>
      </c>
      <c r="C5966" t="s">
        <v>7430</v>
      </c>
      <c r="D5966" t="s">
        <v>6408</v>
      </c>
      <c r="E5966" t="s">
        <v>1607</v>
      </c>
      <c r="F5966" t="s">
        <v>7255</v>
      </c>
      <c r="G5966" t="s">
        <v>7256</v>
      </c>
      <c r="H5966" s="2">
        <v>44781</v>
      </c>
      <c r="I5966" s="2">
        <v>45607</v>
      </c>
      <c r="J5966"/>
      <c r="K5966"/>
      <c r="L5966">
        <v>38</v>
      </c>
      <c r="M5966" t="s">
        <v>1546</v>
      </c>
      <c r="N5966" t="s">
        <v>1714</v>
      </c>
      <c r="O5966"/>
      <c r="P5966" t="s">
        <v>273</v>
      </c>
      <c r="Q5966" t="s">
        <v>7415</v>
      </c>
      <c r="R5966" t="s">
        <v>1546</v>
      </c>
      <c r="S5966" t="s">
        <v>15436</v>
      </c>
      <c r="T5966" t="s">
        <v>15437</v>
      </c>
      <c r="U5966" t="s">
        <v>15437</v>
      </c>
      <c r="V5966">
        <v>1</v>
      </c>
    </row>
    <row r="5967" spans="1:22" x14ac:dyDescent="0.25">
      <c r="A5967" t="s">
        <v>1569</v>
      </c>
      <c r="B5967">
        <v>324116</v>
      </c>
      <c r="C5967" t="s">
        <v>1932</v>
      </c>
      <c r="D5967" t="s">
        <v>7520</v>
      </c>
      <c r="E5967" t="s">
        <v>1607</v>
      </c>
      <c r="F5967" t="s">
        <v>7521</v>
      </c>
      <c r="G5967" t="s">
        <v>7522</v>
      </c>
      <c r="H5967" s="2">
        <v>44780</v>
      </c>
      <c r="I5967" s="2">
        <v>45201</v>
      </c>
      <c r="J5967"/>
      <c r="K5967"/>
      <c r="L5967">
        <v>38</v>
      </c>
      <c r="M5967" t="s">
        <v>7484</v>
      </c>
      <c r="N5967" t="s">
        <v>1714</v>
      </c>
      <c r="O5967"/>
      <c r="P5967" t="s">
        <v>7485</v>
      </c>
      <c r="Q5967" t="s">
        <v>5704</v>
      </c>
      <c r="R5967" t="s">
        <v>15461</v>
      </c>
      <c r="S5967" t="s">
        <v>15436</v>
      </c>
      <c r="T5967" t="s">
        <v>15437</v>
      </c>
      <c r="U5967" t="s">
        <v>1566</v>
      </c>
      <c r="V5967">
        <v>1</v>
      </c>
    </row>
    <row r="5968" spans="1:22" x14ac:dyDescent="0.25">
      <c r="A5968" t="s">
        <v>1569</v>
      </c>
      <c r="B5968">
        <v>324099</v>
      </c>
      <c r="C5968" t="s">
        <v>2369</v>
      </c>
      <c r="D5968" t="s">
        <v>9071</v>
      </c>
      <c r="E5968" t="s">
        <v>1596</v>
      </c>
      <c r="F5968" t="s">
        <v>9072</v>
      </c>
      <c r="G5968" t="s">
        <v>7607</v>
      </c>
      <c r="H5968" s="2">
        <v>44779</v>
      </c>
      <c r="I5968" s="2">
        <v>44779</v>
      </c>
      <c r="J5968"/>
      <c r="K5968"/>
      <c r="L5968">
        <v>25</v>
      </c>
      <c r="M5968" t="s">
        <v>7484</v>
      </c>
      <c r="N5968" t="s">
        <v>3865</v>
      </c>
      <c r="O5968"/>
      <c r="P5968" t="s">
        <v>9018</v>
      </c>
      <c r="Q5968" t="s">
        <v>4338</v>
      </c>
      <c r="R5968" t="s">
        <v>15468</v>
      </c>
      <c r="S5968" t="s">
        <v>15436</v>
      </c>
      <c r="T5968" t="s">
        <v>15437</v>
      </c>
      <c r="U5968" t="s">
        <v>15437</v>
      </c>
      <c r="V5968">
        <v>0.65789473684210531</v>
      </c>
    </row>
    <row r="5969" spans="1:22" x14ac:dyDescent="0.25">
      <c r="A5969" t="s">
        <v>1569</v>
      </c>
      <c r="B5969">
        <v>324089</v>
      </c>
      <c r="C5969" t="s">
        <v>13793</v>
      </c>
      <c r="D5969" t="s">
        <v>13794</v>
      </c>
      <c r="E5969" t="s">
        <v>1572</v>
      </c>
      <c r="F5969" t="s">
        <v>13763</v>
      </c>
      <c r="G5969" t="s">
        <v>7487</v>
      </c>
      <c r="H5969" s="2">
        <v>44779</v>
      </c>
      <c r="I5969" s="2">
        <v>44779</v>
      </c>
      <c r="J5969"/>
      <c r="K5969"/>
      <c r="L5969">
        <v>0.01</v>
      </c>
      <c r="M5969" t="s">
        <v>7484</v>
      </c>
      <c r="N5969" t="s">
        <v>3482</v>
      </c>
      <c r="O5969"/>
      <c r="P5969" t="s">
        <v>13764</v>
      </c>
      <c r="Q5969" t="s">
        <v>13765</v>
      </c>
      <c r="R5969" t="s">
        <v>15466</v>
      </c>
      <c r="S5969" t="s">
        <v>15436</v>
      </c>
      <c r="T5969" t="s">
        <v>15437</v>
      </c>
      <c r="U5969" t="s">
        <v>15437</v>
      </c>
      <c r="V5969">
        <v>0</v>
      </c>
    </row>
    <row r="5970" spans="1:22" x14ac:dyDescent="0.25">
      <c r="A5970" t="s">
        <v>1569</v>
      </c>
      <c r="B5970">
        <v>324092</v>
      </c>
      <c r="C5970" t="s">
        <v>2050</v>
      </c>
      <c r="D5970" t="s">
        <v>3960</v>
      </c>
      <c r="E5970" t="s">
        <v>1607</v>
      </c>
      <c r="F5970" t="s">
        <v>4336</v>
      </c>
      <c r="G5970" t="s">
        <v>4294</v>
      </c>
      <c r="H5970" s="2">
        <v>44779</v>
      </c>
      <c r="I5970" s="2">
        <v>44809</v>
      </c>
      <c r="J5970"/>
      <c r="K5970"/>
      <c r="L5970">
        <v>38</v>
      </c>
      <c r="M5970" t="s">
        <v>4269</v>
      </c>
      <c r="N5970" t="s">
        <v>3865</v>
      </c>
      <c r="O5970"/>
      <c r="P5970" t="s">
        <v>4337</v>
      </c>
      <c r="Q5970" t="s">
        <v>4338</v>
      </c>
      <c r="R5970" t="s">
        <v>15448</v>
      </c>
      <c r="S5970" t="s">
        <v>15436</v>
      </c>
      <c r="T5970" t="s">
        <v>15437</v>
      </c>
      <c r="U5970" t="s">
        <v>15437</v>
      </c>
      <c r="V5970">
        <v>1</v>
      </c>
    </row>
    <row r="5971" spans="1:22" x14ac:dyDescent="0.25">
      <c r="A5971" t="s">
        <v>1569</v>
      </c>
      <c r="B5971">
        <v>298976</v>
      </c>
      <c r="C5971" t="s">
        <v>3529</v>
      </c>
      <c r="D5971" t="s">
        <v>5353</v>
      </c>
      <c r="E5971" t="s">
        <v>1596</v>
      </c>
      <c r="F5971" t="s">
        <v>5324</v>
      </c>
      <c r="G5971" t="s">
        <v>4294</v>
      </c>
      <c r="H5971" s="2">
        <v>44779</v>
      </c>
      <c r="I5971" s="2">
        <v>44795</v>
      </c>
      <c r="J5971"/>
      <c r="K5971"/>
      <c r="L5971">
        <v>25</v>
      </c>
      <c r="M5971" t="s">
        <v>4269</v>
      </c>
      <c r="N5971" t="s">
        <v>3482</v>
      </c>
      <c r="O5971"/>
      <c r="P5971" t="s">
        <v>5318</v>
      </c>
      <c r="Q5971" t="s">
        <v>3547</v>
      </c>
      <c r="R5971" t="s">
        <v>15455</v>
      </c>
      <c r="S5971" t="s">
        <v>15436</v>
      </c>
      <c r="T5971" t="s">
        <v>15437</v>
      </c>
      <c r="U5971" t="s">
        <v>15437</v>
      </c>
      <c r="V5971">
        <v>0.65789473684210531</v>
      </c>
    </row>
    <row r="5972" spans="1:22" x14ac:dyDescent="0.25">
      <c r="A5972" t="s">
        <v>1569</v>
      </c>
      <c r="B5972">
        <v>324075</v>
      </c>
      <c r="C5972" t="s">
        <v>3072</v>
      </c>
      <c r="D5972" t="s">
        <v>6193</v>
      </c>
      <c r="E5972" t="s">
        <v>1572</v>
      </c>
      <c r="F5972" t="s">
        <v>6161</v>
      </c>
      <c r="G5972" t="s">
        <v>4268</v>
      </c>
      <c r="H5972" s="2">
        <v>44778</v>
      </c>
      <c r="I5972" s="2">
        <v>44778</v>
      </c>
      <c r="J5972"/>
      <c r="K5972"/>
      <c r="L5972">
        <v>0.01</v>
      </c>
      <c r="M5972" t="s">
        <v>4269</v>
      </c>
      <c r="N5972" t="s">
        <v>1714</v>
      </c>
      <c r="O5972"/>
      <c r="P5972" t="s">
        <v>6162</v>
      </c>
      <c r="Q5972" t="s">
        <v>6163</v>
      </c>
      <c r="R5972" t="s">
        <v>15454</v>
      </c>
      <c r="S5972" t="s">
        <v>15436</v>
      </c>
      <c r="T5972" t="s">
        <v>15437</v>
      </c>
      <c r="U5972" t="s">
        <v>15437</v>
      </c>
      <c r="V5972">
        <v>0</v>
      </c>
    </row>
    <row r="5973" spans="1:22" x14ac:dyDescent="0.25">
      <c r="A5973" t="s">
        <v>1569</v>
      </c>
      <c r="B5973">
        <v>324056</v>
      </c>
      <c r="C5973" t="s">
        <v>10509</v>
      </c>
      <c r="D5973" t="s">
        <v>10510</v>
      </c>
      <c r="E5973" t="s">
        <v>1596</v>
      </c>
      <c r="F5973" t="s">
        <v>10454</v>
      </c>
      <c r="G5973" t="s">
        <v>7490</v>
      </c>
      <c r="H5973" s="2">
        <v>44777</v>
      </c>
      <c r="I5973" s="2">
        <v>44777</v>
      </c>
      <c r="J5973"/>
      <c r="K5973"/>
      <c r="L5973">
        <v>7.5</v>
      </c>
      <c r="M5973" t="s">
        <v>7484</v>
      </c>
      <c r="N5973" t="s">
        <v>1714</v>
      </c>
      <c r="O5973"/>
      <c r="P5973" t="s">
        <v>10452</v>
      </c>
      <c r="Q5973" t="s">
        <v>2939</v>
      </c>
      <c r="R5973" t="s">
        <v>15461</v>
      </c>
      <c r="S5973" t="s">
        <v>15436</v>
      </c>
      <c r="T5973" t="s">
        <v>15437</v>
      </c>
      <c r="U5973" t="s">
        <v>15437</v>
      </c>
      <c r="V5973">
        <v>0.19736842105263158</v>
      </c>
    </row>
    <row r="5974" spans="1:22" x14ac:dyDescent="0.25">
      <c r="A5974" t="s">
        <v>1569</v>
      </c>
      <c r="B5974">
        <v>324110</v>
      </c>
      <c r="C5974" t="s">
        <v>2122</v>
      </c>
      <c r="D5974" t="s">
        <v>2760</v>
      </c>
      <c r="E5974" t="s">
        <v>1572</v>
      </c>
      <c r="F5974" t="s">
        <v>10606</v>
      </c>
      <c r="G5974" t="s">
        <v>7490</v>
      </c>
      <c r="H5974" s="2">
        <v>44777</v>
      </c>
      <c r="I5974" s="2">
        <v>44777</v>
      </c>
      <c r="J5974"/>
      <c r="K5974"/>
      <c r="L5974">
        <v>0.01</v>
      </c>
      <c r="M5974" t="s">
        <v>7484</v>
      </c>
      <c r="N5974" t="s">
        <v>1576</v>
      </c>
      <c r="O5974"/>
      <c r="P5974" t="s">
        <v>10607</v>
      </c>
      <c r="Q5974" t="s">
        <v>10608</v>
      </c>
      <c r="R5974" t="s">
        <v>15464</v>
      </c>
      <c r="S5974" t="s">
        <v>15436</v>
      </c>
      <c r="T5974" t="s">
        <v>15437</v>
      </c>
      <c r="U5974" t="s">
        <v>15437</v>
      </c>
      <c r="V5974">
        <v>0</v>
      </c>
    </row>
    <row r="5975" spans="1:22" x14ac:dyDescent="0.25">
      <c r="A5975" t="s">
        <v>1569</v>
      </c>
      <c r="B5975">
        <v>324124</v>
      </c>
      <c r="C5975" t="s">
        <v>1969</v>
      </c>
      <c r="D5975" t="s">
        <v>5073</v>
      </c>
      <c r="E5975" t="s">
        <v>1572</v>
      </c>
      <c r="F5975" t="s">
        <v>11528</v>
      </c>
      <c r="G5975" t="s">
        <v>7490</v>
      </c>
      <c r="H5975" s="2">
        <v>44777</v>
      </c>
      <c r="I5975" s="2">
        <v>44777</v>
      </c>
      <c r="J5975"/>
      <c r="K5975"/>
      <c r="L5975">
        <v>0.01</v>
      </c>
      <c r="M5975" t="s">
        <v>7484</v>
      </c>
      <c r="N5975" t="s">
        <v>3482</v>
      </c>
      <c r="O5975"/>
      <c r="P5975" t="s">
        <v>11524</v>
      </c>
      <c r="Q5975" t="s">
        <v>5410</v>
      </c>
      <c r="R5975" t="s">
        <v>15468</v>
      </c>
      <c r="S5975" t="s">
        <v>15436</v>
      </c>
      <c r="T5975" t="s">
        <v>15437</v>
      </c>
      <c r="U5975" t="s">
        <v>15437</v>
      </c>
      <c r="V5975">
        <v>0</v>
      </c>
    </row>
    <row r="5976" spans="1:22" x14ac:dyDescent="0.25">
      <c r="A5976" t="s">
        <v>1569</v>
      </c>
      <c r="B5976">
        <v>324062</v>
      </c>
      <c r="C5976" t="s">
        <v>2830</v>
      </c>
      <c r="D5976" t="s">
        <v>13795</v>
      </c>
      <c r="E5976" t="s">
        <v>1572</v>
      </c>
      <c r="F5976" t="s">
        <v>13763</v>
      </c>
      <c r="G5976" t="s">
        <v>7487</v>
      </c>
      <c r="H5976" s="2">
        <v>44777</v>
      </c>
      <c r="I5976" s="2">
        <v>44777</v>
      </c>
      <c r="J5976"/>
      <c r="K5976"/>
      <c r="L5976">
        <v>0.01</v>
      </c>
      <c r="M5976" t="s">
        <v>7484</v>
      </c>
      <c r="N5976" t="s">
        <v>3482</v>
      </c>
      <c r="O5976"/>
      <c r="P5976" t="s">
        <v>13764</v>
      </c>
      <c r="Q5976" t="s">
        <v>13765</v>
      </c>
      <c r="R5976" t="s">
        <v>15466</v>
      </c>
      <c r="S5976" t="s">
        <v>15436</v>
      </c>
      <c r="T5976" t="s">
        <v>15437</v>
      </c>
      <c r="U5976" t="s">
        <v>15437</v>
      </c>
      <c r="V5976">
        <v>0</v>
      </c>
    </row>
    <row r="5977" spans="1:22" x14ac:dyDescent="0.25">
      <c r="A5977" t="s">
        <v>1569</v>
      </c>
      <c r="B5977">
        <v>324057</v>
      </c>
      <c r="C5977" t="s">
        <v>6549</v>
      </c>
      <c r="D5977" t="s">
        <v>6550</v>
      </c>
      <c r="E5977" t="s">
        <v>1572</v>
      </c>
      <c r="F5977" t="s">
        <v>6516</v>
      </c>
      <c r="G5977" t="s">
        <v>4268</v>
      </c>
      <c r="H5977" s="2">
        <v>44777</v>
      </c>
      <c r="I5977" s="2">
        <v>44777</v>
      </c>
      <c r="J5977"/>
      <c r="K5977"/>
      <c r="L5977">
        <v>0.01</v>
      </c>
      <c r="M5977" t="s">
        <v>4269</v>
      </c>
      <c r="N5977" t="s">
        <v>4199</v>
      </c>
      <c r="O5977"/>
      <c r="P5977" t="s">
        <v>6517</v>
      </c>
      <c r="Q5977" t="s">
        <v>6518</v>
      </c>
      <c r="R5977" t="s">
        <v>15449</v>
      </c>
      <c r="S5977" t="s">
        <v>15436</v>
      </c>
      <c r="T5977" t="s">
        <v>15437</v>
      </c>
      <c r="U5977" t="s">
        <v>15437</v>
      </c>
      <c r="V5977">
        <v>0</v>
      </c>
    </row>
    <row r="5978" spans="1:22" x14ac:dyDescent="0.25">
      <c r="A5978" t="s">
        <v>1569</v>
      </c>
      <c r="B5978">
        <v>324008</v>
      </c>
      <c r="C5978" t="s">
        <v>3888</v>
      </c>
      <c r="D5978" t="s">
        <v>7934</v>
      </c>
      <c r="E5978" t="s">
        <v>1607</v>
      </c>
      <c r="F5978" t="s">
        <v>7935</v>
      </c>
      <c r="G5978" t="s">
        <v>7534</v>
      </c>
      <c r="H5978" s="2">
        <v>44774</v>
      </c>
      <c r="I5978" s="2">
        <v>44774</v>
      </c>
      <c r="J5978"/>
      <c r="K5978"/>
      <c r="L5978">
        <v>38</v>
      </c>
      <c r="M5978" t="s">
        <v>7484</v>
      </c>
      <c r="N5978" t="s">
        <v>3311</v>
      </c>
      <c r="O5978"/>
      <c r="P5978" t="s">
        <v>7903</v>
      </c>
      <c r="Q5978" t="s">
        <v>3398</v>
      </c>
      <c r="R5978" t="s">
        <v>15463</v>
      </c>
      <c r="S5978" t="s">
        <v>15436</v>
      </c>
      <c r="T5978" t="s">
        <v>15437</v>
      </c>
      <c r="U5978" t="s">
        <v>15437</v>
      </c>
      <c r="V5978">
        <v>1</v>
      </c>
    </row>
    <row r="5979" spans="1:22" x14ac:dyDescent="0.25">
      <c r="A5979" t="s">
        <v>1569</v>
      </c>
      <c r="B5979">
        <v>324041</v>
      </c>
      <c r="C5979" t="s">
        <v>8281</v>
      </c>
      <c r="D5979" t="s">
        <v>8282</v>
      </c>
      <c r="E5979" t="s">
        <v>1572</v>
      </c>
      <c r="F5979" t="s">
        <v>8257</v>
      </c>
      <c r="G5979" t="s">
        <v>7490</v>
      </c>
      <c r="H5979" s="2">
        <v>44774</v>
      </c>
      <c r="I5979" s="2">
        <v>44774</v>
      </c>
      <c r="J5979"/>
      <c r="K5979"/>
      <c r="L5979">
        <v>0.01</v>
      </c>
      <c r="M5979" t="s">
        <v>7484</v>
      </c>
      <c r="N5979" t="s">
        <v>3482</v>
      </c>
      <c r="O5979"/>
      <c r="P5979" t="s">
        <v>8255</v>
      </c>
      <c r="Q5979" t="s">
        <v>5829</v>
      </c>
      <c r="R5979" t="s">
        <v>15465</v>
      </c>
      <c r="S5979" t="s">
        <v>15436</v>
      </c>
      <c r="T5979" t="s">
        <v>15437</v>
      </c>
      <c r="U5979" t="s">
        <v>15437</v>
      </c>
      <c r="V5979">
        <v>0</v>
      </c>
    </row>
    <row r="5980" spans="1:22" x14ac:dyDescent="0.25">
      <c r="A5980" t="s">
        <v>1569</v>
      </c>
      <c r="B5980">
        <v>324115</v>
      </c>
      <c r="C5980" t="s">
        <v>4703</v>
      </c>
      <c r="D5980" t="s">
        <v>4131</v>
      </c>
      <c r="E5980" t="s">
        <v>1572</v>
      </c>
      <c r="F5980" t="s">
        <v>8257</v>
      </c>
      <c r="G5980" t="s">
        <v>7490</v>
      </c>
      <c r="H5980" s="2">
        <v>44774</v>
      </c>
      <c r="I5980" s="2">
        <v>44774</v>
      </c>
      <c r="J5980"/>
      <c r="K5980"/>
      <c r="L5980">
        <v>0.01</v>
      </c>
      <c r="M5980" t="s">
        <v>7484</v>
      </c>
      <c r="N5980" t="s">
        <v>3482</v>
      </c>
      <c r="O5980"/>
      <c r="P5980" t="s">
        <v>8255</v>
      </c>
      <c r="Q5980" t="s">
        <v>5829</v>
      </c>
      <c r="R5980" t="s">
        <v>15465</v>
      </c>
      <c r="S5980" t="s">
        <v>15436</v>
      </c>
      <c r="T5980" t="s">
        <v>15437</v>
      </c>
      <c r="U5980" t="s">
        <v>15437</v>
      </c>
      <c r="V5980">
        <v>0</v>
      </c>
    </row>
    <row r="5981" spans="1:22" x14ac:dyDescent="0.25">
      <c r="A5981" t="s">
        <v>1569</v>
      </c>
      <c r="B5981">
        <v>324046</v>
      </c>
      <c r="C5981" t="s">
        <v>10674</v>
      </c>
      <c r="D5981" t="s">
        <v>10675</v>
      </c>
      <c r="E5981" t="s">
        <v>1572</v>
      </c>
      <c r="F5981" t="s">
        <v>10656</v>
      </c>
      <c r="G5981" t="s">
        <v>7490</v>
      </c>
      <c r="H5981" s="2">
        <v>44774</v>
      </c>
      <c r="I5981" s="2">
        <v>45537</v>
      </c>
      <c r="J5981"/>
      <c r="K5981"/>
      <c r="L5981">
        <v>0.01</v>
      </c>
      <c r="M5981" t="s">
        <v>7484</v>
      </c>
      <c r="N5981" t="s">
        <v>4199</v>
      </c>
      <c r="O5981"/>
      <c r="P5981" t="s">
        <v>10650</v>
      </c>
      <c r="Q5981" t="s">
        <v>4374</v>
      </c>
      <c r="R5981" t="s">
        <v>15449</v>
      </c>
      <c r="S5981" t="s">
        <v>15436</v>
      </c>
      <c r="T5981" t="s">
        <v>15437</v>
      </c>
      <c r="U5981" t="s">
        <v>15437</v>
      </c>
      <c r="V5981">
        <v>0</v>
      </c>
    </row>
    <row r="5982" spans="1:22" x14ac:dyDescent="0.25">
      <c r="A5982" t="s">
        <v>1569</v>
      </c>
      <c r="B5982">
        <v>324043</v>
      </c>
      <c r="C5982" t="s">
        <v>1651</v>
      </c>
      <c r="D5982" t="s">
        <v>4308</v>
      </c>
      <c r="E5982" t="s">
        <v>1572</v>
      </c>
      <c r="F5982" t="s">
        <v>13273</v>
      </c>
      <c r="G5982" t="s">
        <v>7483</v>
      </c>
      <c r="H5982" s="2">
        <v>44774</v>
      </c>
      <c r="I5982" s="2">
        <v>44774</v>
      </c>
      <c r="J5982"/>
      <c r="K5982"/>
      <c r="L5982">
        <v>0.01</v>
      </c>
      <c r="M5982" t="s">
        <v>7484</v>
      </c>
      <c r="N5982" t="s">
        <v>3865</v>
      </c>
      <c r="O5982"/>
      <c r="P5982" t="s">
        <v>13243</v>
      </c>
      <c r="Q5982" t="s">
        <v>5886</v>
      </c>
      <c r="R5982" t="s">
        <v>15463</v>
      </c>
      <c r="S5982" t="s">
        <v>15436</v>
      </c>
      <c r="T5982" t="s">
        <v>15437</v>
      </c>
      <c r="U5982" t="s">
        <v>15437</v>
      </c>
      <c r="V5982">
        <v>0</v>
      </c>
    </row>
    <row r="5983" spans="1:22" x14ac:dyDescent="0.25">
      <c r="A5983" t="s">
        <v>1569</v>
      </c>
      <c r="B5983">
        <v>323623</v>
      </c>
      <c r="C5983" t="s">
        <v>14267</v>
      </c>
      <c r="D5983" t="s">
        <v>2926</v>
      </c>
      <c r="E5983" t="s">
        <v>1607</v>
      </c>
      <c r="F5983" t="s">
        <v>14225</v>
      </c>
      <c r="G5983" t="s">
        <v>14226</v>
      </c>
      <c r="H5983" s="2">
        <v>44774</v>
      </c>
      <c r="I5983" s="2">
        <v>44774</v>
      </c>
      <c r="J5983"/>
      <c r="K5983"/>
      <c r="L5983">
        <v>38</v>
      </c>
      <c r="M5983" t="s">
        <v>7484</v>
      </c>
      <c r="N5983" t="s">
        <v>1714</v>
      </c>
      <c r="O5983" t="s">
        <v>7120</v>
      </c>
      <c r="P5983" t="s">
        <v>14227</v>
      </c>
      <c r="Q5983" t="s">
        <v>83</v>
      </c>
      <c r="R5983" t="s">
        <v>83</v>
      </c>
      <c r="S5983" t="s">
        <v>15436</v>
      </c>
      <c r="T5983" t="s">
        <v>15437</v>
      </c>
      <c r="U5983" t="s">
        <v>15437</v>
      </c>
      <c r="V5983">
        <v>1</v>
      </c>
    </row>
    <row r="5984" spans="1:22" x14ac:dyDescent="0.25">
      <c r="A5984" t="s">
        <v>1569</v>
      </c>
      <c r="B5984">
        <v>323983</v>
      </c>
      <c r="C5984" t="s">
        <v>1883</v>
      </c>
      <c r="D5984" t="s">
        <v>2517</v>
      </c>
      <c r="E5984" t="s">
        <v>1607</v>
      </c>
      <c r="F5984" t="s">
        <v>14491</v>
      </c>
      <c r="G5984" t="s">
        <v>14492</v>
      </c>
      <c r="H5984" s="2">
        <v>44774</v>
      </c>
      <c r="I5984" s="2">
        <v>45579</v>
      </c>
      <c r="J5984"/>
      <c r="K5984"/>
      <c r="L5984">
        <v>38</v>
      </c>
      <c r="M5984" t="s">
        <v>7484</v>
      </c>
      <c r="N5984" t="s">
        <v>1714</v>
      </c>
      <c r="O5984" t="s">
        <v>7120</v>
      </c>
      <c r="P5984" t="s">
        <v>14467</v>
      </c>
      <c r="Q5984" t="s">
        <v>18</v>
      </c>
      <c r="R5984" t="s">
        <v>18</v>
      </c>
      <c r="S5984" t="s">
        <v>15436</v>
      </c>
      <c r="T5984" t="s">
        <v>15437</v>
      </c>
      <c r="U5984" t="s">
        <v>15437</v>
      </c>
      <c r="V5984">
        <v>1</v>
      </c>
    </row>
    <row r="5985" spans="1:22" x14ac:dyDescent="0.25">
      <c r="A5985" t="s">
        <v>1569</v>
      </c>
      <c r="B5985">
        <v>323469</v>
      </c>
      <c r="C5985" t="s">
        <v>1597</v>
      </c>
      <c r="D5985" t="s">
        <v>14493</v>
      </c>
      <c r="E5985" t="s">
        <v>1607</v>
      </c>
      <c r="F5985" t="s">
        <v>14494</v>
      </c>
      <c r="G5985" t="s">
        <v>14495</v>
      </c>
      <c r="H5985" s="2">
        <v>44774</v>
      </c>
      <c r="I5985" s="2">
        <v>44774</v>
      </c>
      <c r="J5985"/>
      <c r="K5985"/>
      <c r="L5985">
        <v>38</v>
      </c>
      <c r="M5985" t="s">
        <v>7484</v>
      </c>
      <c r="N5985" t="s">
        <v>1714</v>
      </c>
      <c r="O5985" t="s">
        <v>7120</v>
      </c>
      <c r="P5985" t="s">
        <v>14467</v>
      </c>
      <c r="Q5985" t="s">
        <v>18</v>
      </c>
      <c r="R5985" t="s">
        <v>18</v>
      </c>
      <c r="S5985" t="s">
        <v>15436</v>
      </c>
      <c r="T5985" t="s">
        <v>15437</v>
      </c>
      <c r="U5985" t="s">
        <v>15437</v>
      </c>
      <c r="V5985">
        <v>1</v>
      </c>
    </row>
    <row r="5986" spans="1:22" x14ac:dyDescent="0.25">
      <c r="A5986" t="s">
        <v>1569</v>
      </c>
      <c r="B5986">
        <v>323934</v>
      </c>
      <c r="C5986" t="s">
        <v>14642</v>
      </c>
      <c r="D5986" t="s">
        <v>14643</v>
      </c>
      <c r="E5986" t="s">
        <v>1607</v>
      </c>
      <c r="F5986" t="s">
        <v>14640</v>
      </c>
      <c r="G5986" t="s">
        <v>14641</v>
      </c>
      <c r="H5986" s="2">
        <v>44774</v>
      </c>
      <c r="I5986" s="2">
        <v>44774</v>
      </c>
      <c r="J5986"/>
      <c r="K5986"/>
      <c r="L5986">
        <v>38</v>
      </c>
      <c r="M5986" t="s">
        <v>7484</v>
      </c>
      <c r="N5986" t="s">
        <v>1714</v>
      </c>
      <c r="O5986" t="s">
        <v>7120</v>
      </c>
      <c r="P5986" t="s">
        <v>14610</v>
      </c>
      <c r="Q5986" t="s">
        <v>23</v>
      </c>
      <c r="R5986" t="s">
        <v>23</v>
      </c>
      <c r="S5986" t="s">
        <v>15436</v>
      </c>
      <c r="T5986" t="s">
        <v>15437</v>
      </c>
      <c r="U5986" t="s">
        <v>15437</v>
      </c>
      <c r="V5986">
        <v>1</v>
      </c>
    </row>
    <row r="5987" spans="1:22" x14ac:dyDescent="0.25">
      <c r="A5987" t="s">
        <v>1569</v>
      </c>
      <c r="B5987">
        <v>323874</v>
      </c>
      <c r="C5987" t="s">
        <v>2436</v>
      </c>
      <c r="D5987" t="s">
        <v>3785</v>
      </c>
      <c r="E5987" t="s">
        <v>1607</v>
      </c>
      <c r="F5987" t="s">
        <v>5421</v>
      </c>
      <c r="G5987" t="s">
        <v>4326</v>
      </c>
      <c r="H5987" s="2">
        <v>44774</v>
      </c>
      <c r="I5987" s="2">
        <v>44774</v>
      </c>
      <c r="J5987"/>
      <c r="K5987"/>
      <c r="L5987">
        <v>38</v>
      </c>
      <c r="M5987" t="s">
        <v>4269</v>
      </c>
      <c r="N5987" t="s">
        <v>3482</v>
      </c>
      <c r="O5987"/>
      <c r="P5987" t="s">
        <v>5409</v>
      </c>
      <c r="Q5987" t="s">
        <v>5410</v>
      </c>
      <c r="R5987" t="s">
        <v>15450</v>
      </c>
      <c r="S5987" t="s">
        <v>15436</v>
      </c>
      <c r="T5987" t="s">
        <v>15437</v>
      </c>
      <c r="U5987" t="s">
        <v>1566</v>
      </c>
      <c r="V5987">
        <v>1</v>
      </c>
    </row>
    <row r="5988" spans="1:22" x14ac:dyDescent="0.25">
      <c r="A5988" t="s">
        <v>1569</v>
      </c>
      <c r="B5988">
        <v>324045</v>
      </c>
      <c r="C5988" t="s">
        <v>2892</v>
      </c>
      <c r="D5988" t="s">
        <v>2337</v>
      </c>
      <c r="E5988" t="s">
        <v>1596</v>
      </c>
      <c r="F5988" t="s">
        <v>5414</v>
      </c>
      <c r="G5988" t="s">
        <v>4294</v>
      </c>
      <c r="H5988" s="2">
        <v>44774</v>
      </c>
      <c r="I5988" s="2">
        <v>45817</v>
      </c>
      <c r="J5988"/>
      <c r="K5988"/>
      <c r="L5988">
        <v>15</v>
      </c>
      <c r="M5988" t="s">
        <v>4269</v>
      </c>
      <c r="N5988" t="s">
        <v>3482</v>
      </c>
      <c r="O5988"/>
      <c r="P5988" t="s">
        <v>5409</v>
      </c>
      <c r="Q5988" t="s">
        <v>5410</v>
      </c>
      <c r="R5988" t="s">
        <v>15450</v>
      </c>
      <c r="S5988" t="s">
        <v>15436</v>
      </c>
      <c r="T5988" t="s">
        <v>15437</v>
      </c>
      <c r="U5988" t="s">
        <v>15437</v>
      </c>
      <c r="V5988">
        <v>0.39473684210526316</v>
      </c>
    </row>
    <row r="5989" spans="1:22" x14ac:dyDescent="0.25">
      <c r="A5989" t="s">
        <v>1569</v>
      </c>
      <c r="B5989">
        <v>324023</v>
      </c>
      <c r="C5989" t="s">
        <v>8443</v>
      </c>
      <c r="D5989" t="s">
        <v>8323</v>
      </c>
      <c r="E5989" t="s">
        <v>1572</v>
      </c>
      <c r="F5989" t="s">
        <v>8404</v>
      </c>
      <c r="G5989" t="s">
        <v>7490</v>
      </c>
      <c r="H5989" s="2">
        <v>44773</v>
      </c>
      <c r="I5989" s="2">
        <v>44773</v>
      </c>
      <c r="J5989"/>
      <c r="K5989"/>
      <c r="L5989">
        <v>0.01</v>
      </c>
      <c r="M5989" t="s">
        <v>7484</v>
      </c>
      <c r="N5989" t="s">
        <v>1576</v>
      </c>
      <c r="O5989"/>
      <c r="P5989" t="s">
        <v>8405</v>
      </c>
      <c r="Q5989" t="s">
        <v>8406</v>
      </c>
      <c r="R5989" t="s">
        <v>15464</v>
      </c>
      <c r="S5989" t="s">
        <v>15436</v>
      </c>
      <c r="T5989" t="s">
        <v>15437</v>
      </c>
      <c r="U5989" t="s">
        <v>15437</v>
      </c>
      <c r="V5989">
        <v>0</v>
      </c>
    </row>
    <row r="5990" spans="1:22" x14ac:dyDescent="0.25">
      <c r="A5990" t="s">
        <v>1569</v>
      </c>
      <c r="B5990">
        <v>324071</v>
      </c>
      <c r="C5990" t="s">
        <v>1953</v>
      </c>
      <c r="D5990" t="s">
        <v>3074</v>
      </c>
      <c r="E5990" t="s">
        <v>1596</v>
      </c>
      <c r="F5990" t="s">
        <v>9098</v>
      </c>
      <c r="G5990" t="s">
        <v>7490</v>
      </c>
      <c r="H5990" s="2">
        <v>44772</v>
      </c>
      <c r="I5990" s="2">
        <v>45747</v>
      </c>
      <c r="J5990"/>
      <c r="K5990"/>
      <c r="L5990">
        <v>12</v>
      </c>
      <c r="M5990" t="s">
        <v>7484</v>
      </c>
      <c r="N5990" t="s">
        <v>3482</v>
      </c>
      <c r="O5990"/>
      <c r="P5990" t="s">
        <v>9099</v>
      </c>
      <c r="Q5990" t="s">
        <v>9100</v>
      </c>
      <c r="R5990" t="s">
        <v>15466</v>
      </c>
      <c r="S5990" t="s">
        <v>15436</v>
      </c>
      <c r="T5990" t="s">
        <v>15437</v>
      </c>
      <c r="U5990" t="s">
        <v>15437</v>
      </c>
      <c r="V5990">
        <v>0.31578947368421051</v>
      </c>
    </row>
    <row r="5991" spans="1:22" x14ac:dyDescent="0.25">
      <c r="A5991" t="s">
        <v>1569</v>
      </c>
      <c r="B5991">
        <v>324012</v>
      </c>
      <c r="C5991" t="s">
        <v>6752</v>
      </c>
      <c r="D5991" t="s">
        <v>6753</v>
      </c>
      <c r="E5991" t="s">
        <v>1572</v>
      </c>
      <c r="F5991" t="s">
        <v>6740</v>
      </c>
      <c r="G5991" t="s">
        <v>4268</v>
      </c>
      <c r="H5991" s="2">
        <v>44772</v>
      </c>
      <c r="I5991" s="2">
        <v>44772</v>
      </c>
      <c r="J5991"/>
      <c r="K5991"/>
      <c r="L5991">
        <v>0.01</v>
      </c>
      <c r="M5991" t="s">
        <v>4269</v>
      </c>
      <c r="N5991" t="s">
        <v>3865</v>
      </c>
      <c r="O5991"/>
      <c r="P5991" t="s">
        <v>6735</v>
      </c>
      <c r="Q5991" t="s">
        <v>6736</v>
      </c>
      <c r="R5991" t="s">
        <v>15448</v>
      </c>
      <c r="S5991" t="s">
        <v>15436</v>
      </c>
      <c r="T5991" t="s">
        <v>15437</v>
      </c>
      <c r="U5991" t="s">
        <v>15437</v>
      </c>
      <c r="V5991">
        <v>0</v>
      </c>
    </row>
    <row r="5992" spans="1:22" x14ac:dyDescent="0.25">
      <c r="A5992" t="s">
        <v>1569</v>
      </c>
      <c r="B5992">
        <v>324010</v>
      </c>
      <c r="C5992" t="s">
        <v>1655</v>
      </c>
      <c r="D5992" t="s">
        <v>7156</v>
      </c>
      <c r="E5992" t="s">
        <v>1607</v>
      </c>
      <c r="F5992" t="s">
        <v>7148</v>
      </c>
      <c r="G5992" t="s">
        <v>7149</v>
      </c>
      <c r="H5992" s="2">
        <v>44772</v>
      </c>
      <c r="I5992" s="2">
        <v>45551</v>
      </c>
      <c r="J5992"/>
      <c r="K5992"/>
      <c r="L5992">
        <v>38</v>
      </c>
      <c r="M5992" t="s">
        <v>4269</v>
      </c>
      <c r="N5992" t="s">
        <v>1714</v>
      </c>
      <c r="O5992" t="s">
        <v>5500</v>
      </c>
      <c r="P5992" t="s">
        <v>7141</v>
      </c>
      <c r="Q5992" t="s">
        <v>7142</v>
      </c>
      <c r="R5992" t="s">
        <v>15459</v>
      </c>
      <c r="S5992" t="s">
        <v>15436</v>
      </c>
      <c r="T5992" t="s">
        <v>15437</v>
      </c>
      <c r="U5992" t="s">
        <v>15437</v>
      </c>
      <c r="V5992">
        <v>1</v>
      </c>
    </row>
    <row r="5993" spans="1:22" x14ac:dyDescent="0.25">
      <c r="A5993" t="s">
        <v>1569</v>
      </c>
      <c r="B5993">
        <v>323996</v>
      </c>
      <c r="C5993" t="s">
        <v>12495</v>
      </c>
      <c r="D5993" t="s">
        <v>12496</v>
      </c>
      <c r="E5993" t="s">
        <v>1596</v>
      </c>
      <c r="F5993" t="s">
        <v>12480</v>
      </c>
      <c r="G5993" t="s">
        <v>7503</v>
      </c>
      <c r="H5993" s="2">
        <v>44771</v>
      </c>
      <c r="I5993" s="2">
        <v>44771</v>
      </c>
      <c r="J5993"/>
      <c r="K5993"/>
      <c r="L5993">
        <v>22</v>
      </c>
      <c r="M5993" t="s">
        <v>7484</v>
      </c>
      <c r="N5993" t="s">
        <v>3482</v>
      </c>
      <c r="O5993"/>
      <c r="P5993" t="s">
        <v>12477</v>
      </c>
      <c r="Q5993" t="s">
        <v>3750</v>
      </c>
      <c r="R5993" t="s">
        <v>15465</v>
      </c>
      <c r="S5993" t="s">
        <v>15436</v>
      </c>
      <c r="T5993" t="s">
        <v>15437</v>
      </c>
      <c r="U5993" t="s">
        <v>15437</v>
      </c>
      <c r="V5993">
        <v>0.57894736842105265</v>
      </c>
    </row>
    <row r="5994" spans="1:22" x14ac:dyDescent="0.25">
      <c r="A5994" t="s">
        <v>1569</v>
      </c>
      <c r="B5994">
        <v>323993</v>
      </c>
      <c r="C5994" t="s">
        <v>3566</v>
      </c>
      <c r="D5994" t="s">
        <v>10174</v>
      </c>
      <c r="E5994" t="s">
        <v>1572</v>
      </c>
      <c r="F5994" t="s">
        <v>10126</v>
      </c>
      <c r="G5994" t="s">
        <v>7490</v>
      </c>
      <c r="H5994" s="2">
        <v>44770</v>
      </c>
      <c r="I5994" s="2">
        <v>44935</v>
      </c>
      <c r="J5994"/>
      <c r="K5994"/>
      <c r="L5994">
        <v>0.01</v>
      </c>
      <c r="M5994" t="s">
        <v>7484</v>
      </c>
      <c r="N5994" t="s">
        <v>4199</v>
      </c>
      <c r="O5994"/>
      <c r="P5994" t="s">
        <v>10118</v>
      </c>
      <c r="Q5994" t="s">
        <v>6518</v>
      </c>
      <c r="R5994" t="s">
        <v>15449</v>
      </c>
      <c r="S5994" t="s">
        <v>15436</v>
      </c>
      <c r="T5994" t="s">
        <v>15437</v>
      </c>
      <c r="U5994" t="s">
        <v>15437</v>
      </c>
      <c r="V5994">
        <v>0</v>
      </c>
    </row>
    <row r="5995" spans="1:22" x14ac:dyDescent="0.25">
      <c r="A5995" t="s">
        <v>1569</v>
      </c>
      <c r="B5995">
        <v>323986</v>
      </c>
      <c r="C5995" t="s">
        <v>4788</v>
      </c>
      <c r="D5995" t="s">
        <v>7683</v>
      </c>
      <c r="E5995" t="s">
        <v>1596</v>
      </c>
      <c r="F5995" t="s">
        <v>12216</v>
      </c>
      <c r="G5995" t="s">
        <v>7490</v>
      </c>
      <c r="H5995" s="2">
        <v>44770</v>
      </c>
      <c r="I5995" s="2">
        <v>44770</v>
      </c>
      <c r="J5995"/>
      <c r="K5995"/>
      <c r="L5995">
        <v>20</v>
      </c>
      <c r="M5995" t="s">
        <v>7484</v>
      </c>
      <c r="N5995" t="s">
        <v>1576</v>
      </c>
      <c r="O5995"/>
      <c r="P5995" t="s">
        <v>12207</v>
      </c>
      <c r="Q5995" t="s">
        <v>5486</v>
      </c>
      <c r="R5995" t="s">
        <v>15464</v>
      </c>
      <c r="S5995" t="s">
        <v>15436</v>
      </c>
      <c r="T5995" t="s">
        <v>15437</v>
      </c>
      <c r="U5995" t="s">
        <v>15437</v>
      </c>
      <c r="V5995">
        <v>0.52631578947368418</v>
      </c>
    </row>
    <row r="5996" spans="1:22" x14ac:dyDescent="0.25">
      <c r="A5996" t="s">
        <v>1569</v>
      </c>
      <c r="B5996">
        <v>323948</v>
      </c>
      <c r="C5996" t="s">
        <v>2718</v>
      </c>
      <c r="D5996" t="s">
        <v>2187</v>
      </c>
      <c r="E5996" t="s">
        <v>1572</v>
      </c>
      <c r="F5996" t="s">
        <v>8979</v>
      </c>
      <c r="G5996" t="s">
        <v>7490</v>
      </c>
      <c r="H5996" s="2">
        <v>44768</v>
      </c>
      <c r="I5996" s="2">
        <v>44991</v>
      </c>
      <c r="J5996"/>
      <c r="K5996"/>
      <c r="L5996">
        <v>0.01</v>
      </c>
      <c r="M5996" t="s">
        <v>7484</v>
      </c>
      <c r="N5996" t="s">
        <v>3865</v>
      </c>
      <c r="O5996"/>
      <c r="P5996" t="s">
        <v>8980</v>
      </c>
      <c r="Q5996" t="s">
        <v>4579</v>
      </c>
      <c r="R5996" t="s">
        <v>15463</v>
      </c>
      <c r="S5996" t="s">
        <v>15436</v>
      </c>
      <c r="T5996" t="s">
        <v>15437</v>
      </c>
      <c r="U5996" t="s">
        <v>15437</v>
      </c>
      <c r="V5996">
        <v>0</v>
      </c>
    </row>
    <row r="5997" spans="1:22" x14ac:dyDescent="0.25">
      <c r="A5997" t="s">
        <v>1569</v>
      </c>
      <c r="B5997">
        <v>323946</v>
      </c>
      <c r="C5997" t="s">
        <v>1589</v>
      </c>
      <c r="D5997" t="s">
        <v>7701</v>
      </c>
      <c r="E5997" t="s">
        <v>1572</v>
      </c>
      <c r="F5997" t="s">
        <v>7676</v>
      </c>
      <c r="G5997" t="s">
        <v>7490</v>
      </c>
      <c r="H5997" s="2">
        <v>44767</v>
      </c>
      <c r="I5997" s="2">
        <v>44767</v>
      </c>
      <c r="J5997"/>
      <c r="K5997"/>
      <c r="L5997">
        <v>0.01</v>
      </c>
      <c r="M5997" t="s">
        <v>7484</v>
      </c>
      <c r="N5997" t="s">
        <v>1714</v>
      </c>
      <c r="O5997"/>
      <c r="P5997" t="s">
        <v>7677</v>
      </c>
      <c r="Q5997" t="s">
        <v>2264</v>
      </c>
      <c r="R5997" t="s">
        <v>15462</v>
      </c>
      <c r="S5997" t="s">
        <v>15436</v>
      </c>
      <c r="T5997" t="s">
        <v>15437</v>
      </c>
      <c r="U5997" t="s">
        <v>15437</v>
      </c>
      <c r="V5997">
        <v>0</v>
      </c>
    </row>
    <row r="5998" spans="1:22" x14ac:dyDescent="0.25">
      <c r="A5998" t="s">
        <v>1569</v>
      </c>
      <c r="B5998">
        <v>323809</v>
      </c>
      <c r="C5998" t="s">
        <v>7702</v>
      </c>
      <c r="D5998" t="s">
        <v>7703</v>
      </c>
      <c r="E5998" t="s">
        <v>1607</v>
      </c>
      <c r="F5998" t="s">
        <v>7704</v>
      </c>
      <c r="G5998" t="s">
        <v>7534</v>
      </c>
      <c r="H5998" s="2">
        <v>44767</v>
      </c>
      <c r="I5998" s="2">
        <v>44963</v>
      </c>
      <c r="J5998"/>
      <c r="K5998"/>
      <c r="L5998">
        <v>38</v>
      </c>
      <c r="M5998" t="s">
        <v>7484</v>
      </c>
      <c r="N5998" t="s">
        <v>1714</v>
      </c>
      <c r="O5998"/>
      <c r="P5998" t="s">
        <v>7677</v>
      </c>
      <c r="Q5998" t="s">
        <v>2264</v>
      </c>
      <c r="R5998" t="s">
        <v>15462</v>
      </c>
      <c r="S5998" t="s">
        <v>15436</v>
      </c>
      <c r="T5998" t="s">
        <v>15437</v>
      </c>
      <c r="U5998" t="s">
        <v>15437</v>
      </c>
      <c r="V5998">
        <v>1</v>
      </c>
    </row>
    <row r="5999" spans="1:22" x14ac:dyDescent="0.25">
      <c r="A5999" t="s">
        <v>1569</v>
      </c>
      <c r="B5999">
        <v>323856</v>
      </c>
      <c r="C5999" t="s">
        <v>1844</v>
      </c>
      <c r="D5999" t="s">
        <v>6812</v>
      </c>
      <c r="E5999" t="s">
        <v>1607</v>
      </c>
      <c r="F5999" t="s">
        <v>7976</v>
      </c>
      <c r="G5999" t="s">
        <v>7541</v>
      </c>
      <c r="H5999" s="2">
        <v>44767</v>
      </c>
      <c r="I5999" s="2">
        <v>45215</v>
      </c>
      <c r="J5999"/>
      <c r="K5999"/>
      <c r="L5999">
        <v>38</v>
      </c>
      <c r="M5999" t="s">
        <v>7484</v>
      </c>
      <c r="N5999" t="s">
        <v>1714</v>
      </c>
      <c r="O5999"/>
      <c r="P5999" t="s">
        <v>7959</v>
      </c>
      <c r="Q5999" t="s">
        <v>2146</v>
      </c>
      <c r="R5999" t="s">
        <v>15462</v>
      </c>
      <c r="S5999" t="s">
        <v>15436</v>
      </c>
      <c r="T5999" t="s">
        <v>15437</v>
      </c>
      <c r="U5999" t="s">
        <v>1566</v>
      </c>
      <c r="V5999">
        <v>1</v>
      </c>
    </row>
    <row r="6000" spans="1:22" x14ac:dyDescent="0.25">
      <c r="A6000" t="s">
        <v>1569</v>
      </c>
      <c r="B6000">
        <v>323949</v>
      </c>
      <c r="C6000" t="s">
        <v>10341</v>
      </c>
      <c r="D6000" t="s">
        <v>1742</v>
      </c>
      <c r="E6000" t="s">
        <v>1572</v>
      </c>
      <c r="F6000" t="s">
        <v>10325</v>
      </c>
      <c r="G6000" t="s">
        <v>7490</v>
      </c>
      <c r="H6000" s="2">
        <v>44767</v>
      </c>
      <c r="I6000" s="2">
        <v>44767</v>
      </c>
      <c r="J6000"/>
      <c r="K6000"/>
      <c r="L6000">
        <v>0.01</v>
      </c>
      <c r="M6000" t="s">
        <v>7484</v>
      </c>
      <c r="N6000" t="s">
        <v>4199</v>
      </c>
      <c r="O6000"/>
      <c r="P6000" t="s">
        <v>10316</v>
      </c>
      <c r="Q6000" t="s">
        <v>6398</v>
      </c>
      <c r="R6000" t="s">
        <v>15449</v>
      </c>
      <c r="S6000" t="s">
        <v>15436</v>
      </c>
      <c r="T6000" t="s">
        <v>15437</v>
      </c>
      <c r="U6000" t="s">
        <v>15437</v>
      </c>
      <c r="V6000">
        <v>0</v>
      </c>
    </row>
    <row r="6001" spans="1:22" x14ac:dyDescent="0.25">
      <c r="A6001" t="s">
        <v>1569</v>
      </c>
      <c r="B6001">
        <v>298961</v>
      </c>
      <c r="C6001" t="s">
        <v>11394</v>
      </c>
      <c r="D6001" t="s">
        <v>1869</v>
      </c>
      <c r="E6001" t="s">
        <v>1572</v>
      </c>
      <c r="F6001" t="s">
        <v>11369</v>
      </c>
      <c r="G6001" t="s">
        <v>7490</v>
      </c>
      <c r="H6001" s="2">
        <v>44767</v>
      </c>
      <c r="I6001" s="2">
        <v>44767</v>
      </c>
      <c r="J6001"/>
      <c r="K6001"/>
      <c r="L6001">
        <v>0.01</v>
      </c>
      <c r="M6001" t="s">
        <v>7484</v>
      </c>
      <c r="N6001" t="s">
        <v>3865</v>
      </c>
      <c r="O6001"/>
      <c r="P6001" t="s">
        <v>11366</v>
      </c>
      <c r="Q6001" t="s">
        <v>5570</v>
      </c>
      <c r="R6001" t="s">
        <v>15467</v>
      </c>
      <c r="S6001" t="s">
        <v>15436</v>
      </c>
      <c r="T6001" t="s">
        <v>15437</v>
      </c>
      <c r="U6001" t="s">
        <v>15437</v>
      </c>
      <c r="V6001">
        <v>0</v>
      </c>
    </row>
    <row r="6002" spans="1:22" x14ac:dyDescent="0.25">
      <c r="A6002" t="s">
        <v>1569</v>
      </c>
      <c r="B6002">
        <v>323937</v>
      </c>
      <c r="C6002" t="s">
        <v>3712</v>
      </c>
      <c r="D6002" t="s">
        <v>1929</v>
      </c>
      <c r="E6002" t="s">
        <v>1572</v>
      </c>
      <c r="F6002" t="s">
        <v>11369</v>
      </c>
      <c r="G6002" t="s">
        <v>7490</v>
      </c>
      <c r="H6002" s="2">
        <v>44767</v>
      </c>
      <c r="I6002" s="2">
        <v>44767</v>
      </c>
      <c r="J6002"/>
      <c r="K6002"/>
      <c r="L6002">
        <v>0.01</v>
      </c>
      <c r="M6002" t="s">
        <v>7484</v>
      </c>
      <c r="N6002" t="s">
        <v>3865</v>
      </c>
      <c r="O6002"/>
      <c r="P6002" t="s">
        <v>11366</v>
      </c>
      <c r="Q6002" t="s">
        <v>5570</v>
      </c>
      <c r="R6002" t="s">
        <v>15467</v>
      </c>
      <c r="S6002" t="s">
        <v>15436</v>
      </c>
      <c r="T6002" t="s">
        <v>15437</v>
      </c>
      <c r="U6002" t="s">
        <v>15437</v>
      </c>
      <c r="V6002">
        <v>0</v>
      </c>
    </row>
    <row r="6003" spans="1:22" x14ac:dyDescent="0.25">
      <c r="A6003" t="s">
        <v>1569</v>
      </c>
      <c r="B6003">
        <v>323939</v>
      </c>
      <c r="C6003" t="s">
        <v>2050</v>
      </c>
      <c r="D6003" t="s">
        <v>5440</v>
      </c>
      <c r="E6003" t="s">
        <v>1596</v>
      </c>
      <c r="F6003" t="s">
        <v>12216</v>
      </c>
      <c r="G6003" t="s">
        <v>7490</v>
      </c>
      <c r="H6003" s="2">
        <v>44767</v>
      </c>
      <c r="I6003" s="2">
        <v>44767</v>
      </c>
      <c r="J6003"/>
      <c r="K6003"/>
      <c r="L6003">
        <v>11</v>
      </c>
      <c r="M6003" t="s">
        <v>7484</v>
      </c>
      <c r="N6003" t="s">
        <v>1576</v>
      </c>
      <c r="O6003"/>
      <c r="P6003" t="s">
        <v>12207</v>
      </c>
      <c r="Q6003" t="s">
        <v>5486</v>
      </c>
      <c r="R6003" t="s">
        <v>15464</v>
      </c>
      <c r="S6003" t="s">
        <v>15436</v>
      </c>
      <c r="T6003" t="s">
        <v>15437</v>
      </c>
      <c r="U6003" t="s">
        <v>15437</v>
      </c>
      <c r="V6003">
        <v>0.28947368421052633</v>
      </c>
    </row>
    <row r="6004" spans="1:22" x14ac:dyDescent="0.25">
      <c r="A6004" t="s">
        <v>1569</v>
      </c>
      <c r="B6004">
        <v>323964</v>
      </c>
      <c r="C6004" t="s">
        <v>11008</v>
      </c>
      <c r="D6004" t="s">
        <v>3879</v>
      </c>
      <c r="E6004" t="s">
        <v>1596</v>
      </c>
      <c r="F6004" t="s">
        <v>13078</v>
      </c>
      <c r="G6004" t="s">
        <v>7503</v>
      </c>
      <c r="H6004" s="2">
        <v>44767</v>
      </c>
      <c r="I6004" s="2">
        <v>45705</v>
      </c>
      <c r="J6004"/>
      <c r="K6004"/>
      <c r="L6004">
        <v>16.75</v>
      </c>
      <c r="M6004" t="s">
        <v>7484</v>
      </c>
      <c r="N6004" t="s">
        <v>3865</v>
      </c>
      <c r="O6004"/>
      <c r="P6004" t="s">
        <v>13060</v>
      </c>
      <c r="Q6004" t="s">
        <v>4018</v>
      </c>
      <c r="R6004" t="s">
        <v>15463</v>
      </c>
      <c r="S6004" t="s">
        <v>15436</v>
      </c>
      <c r="T6004" t="s">
        <v>15437</v>
      </c>
      <c r="U6004" t="s">
        <v>15437</v>
      </c>
      <c r="V6004">
        <v>0.44078947368421051</v>
      </c>
    </row>
    <row r="6005" spans="1:22" x14ac:dyDescent="0.25">
      <c r="A6005" t="s">
        <v>1569</v>
      </c>
      <c r="B6005">
        <v>323644</v>
      </c>
      <c r="C6005" t="s">
        <v>1675</v>
      </c>
      <c r="D6005" t="s">
        <v>5874</v>
      </c>
      <c r="E6005" t="s">
        <v>1607</v>
      </c>
      <c r="F6005" t="s">
        <v>5861</v>
      </c>
      <c r="G6005" t="s">
        <v>4294</v>
      </c>
      <c r="H6005" s="2">
        <v>44767</v>
      </c>
      <c r="I6005" s="2">
        <v>44767</v>
      </c>
      <c r="J6005"/>
      <c r="K6005"/>
      <c r="L6005">
        <v>38</v>
      </c>
      <c r="M6005" t="s">
        <v>4269</v>
      </c>
      <c r="N6005" t="s">
        <v>3865</v>
      </c>
      <c r="O6005"/>
      <c r="P6005" t="s">
        <v>5856</v>
      </c>
      <c r="Q6005" t="s">
        <v>5857</v>
      </c>
      <c r="R6005" t="s">
        <v>15452</v>
      </c>
      <c r="S6005" t="s">
        <v>15436</v>
      </c>
      <c r="T6005" t="s">
        <v>15437</v>
      </c>
      <c r="U6005" t="s">
        <v>15437</v>
      </c>
      <c r="V6005">
        <v>1</v>
      </c>
    </row>
    <row r="6006" spans="1:22" x14ac:dyDescent="0.25">
      <c r="A6006" t="s">
        <v>1569</v>
      </c>
      <c r="B6006">
        <v>323953</v>
      </c>
      <c r="C6006" t="s">
        <v>7691</v>
      </c>
      <c r="D6006" t="s">
        <v>6994</v>
      </c>
      <c r="E6006" t="s">
        <v>1572</v>
      </c>
      <c r="F6006" t="s">
        <v>13860</v>
      </c>
      <c r="G6006" t="s">
        <v>7490</v>
      </c>
      <c r="H6006" s="2">
        <v>44766</v>
      </c>
      <c r="I6006" s="2">
        <v>45789</v>
      </c>
      <c r="J6006"/>
      <c r="K6006"/>
      <c r="L6006">
        <v>0.01</v>
      </c>
      <c r="M6006" t="s">
        <v>7484</v>
      </c>
      <c r="N6006" t="s">
        <v>4199</v>
      </c>
      <c r="O6006"/>
      <c r="P6006" t="s">
        <v>13861</v>
      </c>
      <c r="Q6006" t="s">
        <v>13862</v>
      </c>
      <c r="R6006" t="s">
        <v>15449</v>
      </c>
      <c r="S6006" t="s">
        <v>15436</v>
      </c>
      <c r="T6006" t="s">
        <v>15437</v>
      </c>
      <c r="U6006" t="s">
        <v>15437</v>
      </c>
      <c r="V6006">
        <v>0</v>
      </c>
    </row>
    <row r="6007" spans="1:22" x14ac:dyDescent="0.25">
      <c r="A6007" t="s">
        <v>1569</v>
      </c>
      <c r="B6007">
        <v>323956</v>
      </c>
      <c r="C6007" t="s">
        <v>1655</v>
      </c>
      <c r="D6007" t="s">
        <v>5756</v>
      </c>
      <c r="E6007" t="s">
        <v>1572</v>
      </c>
      <c r="F6007" t="s">
        <v>5731</v>
      </c>
      <c r="G6007" t="s">
        <v>4268</v>
      </c>
      <c r="H6007" s="2">
        <v>44766</v>
      </c>
      <c r="I6007" s="2">
        <v>44766</v>
      </c>
      <c r="J6007"/>
      <c r="K6007"/>
      <c r="L6007">
        <v>0.01</v>
      </c>
      <c r="M6007" t="s">
        <v>4269</v>
      </c>
      <c r="N6007" t="s">
        <v>1714</v>
      </c>
      <c r="O6007"/>
      <c r="P6007" t="s">
        <v>5728</v>
      </c>
      <c r="Q6007" t="s">
        <v>5729</v>
      </c>
      <c r="R6007" t="s">
        <v>15454</v>
      </c>
      <c r="S6007" t="s">
        <v>15436</v>
      </c>
      <c r="T6007" t="s">
        <v>15437</v>
      </c>
      <c r="U6007" t="s">
        <v>15437</v>
      </c>
      <c r="V6007">
        <v>0</v>
      </c>
    </row>
    <row r="6008" spans="1:22" x14ac:dyDescent="0.25">
      <c r="A6008" t="s">
        <v>1569</v>
      </c>
      <c r="B6008">
        <v>323915</v>
      </c>
      <c r="C6008" t="s">
        <v>4612</v>
      </c>
      <c r="D6008" t="s">
        <v>11881</v>
      </c>
      <c r="E6008" t="s">
        <v>1607</v>
      </c>
      <c r="F6008" t="s">
        <v>11882</v>
      </c>
      <c r="G6008" t="s">
        <v>7487</v>
      </c>
      <c r="H6008" s="2">
        <v>44764</v>
      </c>
      <c r="I6008" s="2">
        <v>45047</v>
      </c>
      <c r="J6008"/>
      <c r="K6008"/>
      <c r="L6008">
        <v>38</v>
      </c>
      <c r="M6008" t="s">
        <v>7484</v>
      </c>
      <c r="N6008" t="s">
        <v>3482</v>
      </c>
      <c r="O6008"/>
      <c r="P6008" t="s">
        <v>11858</v>
      </c>
      <c r="Q6008" t="s">
        <v>5995</v>
      </c>
      <c r="R6008" t="s">
        <v>15468</v>
      </c>
      <c r="S6008" t="s">
        <v>15436</v>
      </c>
      <c r="T6008" t="s">
        <v>15437</v>
      </c>
      <c r="U6008" t="s">
        <v>15437</v>
      </c>
      <c r="V6008">
        <v>1</v>
      </c>
    </row>
    <row r="6009" spans="1:22" x14ac:dyDescent="0.25">
      <c r="A6009" t="s">
        <v>1569</v>
      </c>
      <c r="B6009">
        <v>323885</v>
      </c>
      <c r="C6009" t="s">
        <v>1841</v>
      </c>
      <c r="D6009" t="s">
        <v>1876</v>
      </c>
      <c r="E6009" t="s">
        <v>1572</v>
      </c>
      <c r="F6009" t="s">
        <v>12834</v>
      </c>
      <c r="G6009" t="s">
        <v>7490</v>
      </c>
      <c r="H6009" s="2">
        <v>44764</v>
      </c>
      <c r="I6009" s="2">
        <v>44764</v>
      </c>
      <c r="J6009"/>
      <c r="K6009"/>
      <c r="L6009">
        <v>0.01</v>
      </c>
      <c r="M6009" t="s">
        <v>7484</v>
      </c>
      <c r="N6009" t="s">
        <v>3865</v>
      </c>
      <c r="O6009"/>
      <c r="P6009" t="s">
        <v>12835</v>
      </c>
      <c r="Q6009" t="s">
        <v>12836</v>
      </c>
      <c r="R6009" t="s">
        <v>15467</v>
      </c>
      <c r="S6009" t="s">
        <v>15436</v>
      </c>
      <c r="T6009" t="s">
        <v>15437</v>
      </c>
      <c r="U6009" t="s">
        <v>15437</v>
      </c>
      <c r="V6009">
        <v>0</v>
      </c>
    </row>
    <row r="6010" spans="1:22" x14ac:dyDescent="0.25">
      <c r="A6010" t="s">
        <v>1569</v>
      </c>
      <c r="B6010">
        <v>323867</v>
      </c>
      <c r="C6010" t="s">
        <v>9372</v>
      </c>
      <c r="D6010" t="s">
        <v>9373</v>
      </c>
      <c r="E6010" t="s">
        <v>1572</v>
      </c>
      <c r="F6010" t="s">
        <v>9345</v>
      </c>
      <c r="G6010" t="s">
        <v>7490</v>
      </c>
      <c r="H6010" s="2">
        <v>44763</v>
      </c>
      <c r="I6010" s="2">
        <v>44763</v>
      </c>
      <c r="J6010"/>
      <c r="K6010"/>
      <c r="L6010">
        <v>0.01</v>
      </c>
      <c r="M6010" t="s">
        <v>7484</v>
      </c>
      <c r="N6010" t="s">
        <v>3482</v>
      </c>
      <c r="O6010"/>
      <c r="P6010" t="s">
        <v>9346</v>
      </c>
      <c r="Q6010" t="s">
        <v>9347</v>
      </c>
      <c r="R6010" t="s">
        <v>15465</v>
      </c>
      <c r="S6010" t="s">
        <v>15436</v>
      </c>
      <c r="T6010" t="s">
        <v>15437</v>
      </c>
      <c r="U6010" t="s">
        <v>15437</v>
      </c>
      <c r="V6010">
        <v>0</v>
      </c>
    </row>
    <row r="6011" spans="1:22" x14ac:dyDescent="0.25">
      <c r="A6011" t="s">
        <v>1569</v>
      </c>
      <c r="B6011">
        <v>323861</v>
      </c>
      <c r="C6011" t="s">
        <v>7481</v>
      </c>
      <c r="D6011" t="s">
        <v>2517</v>
      </c>
      <c r="E6011" t="s">
        <v>1572</v>
      </c>
      <c r="F6011" t="s">
        <v>11000</v>
      </c>
      <c r="G6011" t="s">
        <v>7490</v>
      </c>
      <c r="H6011" s="2">
        <v>44763</v>
      </c>
      <c r="I6011" s="2">
        <v>44763</v>
      </c>
      <c r="J6011"/>
      <c r="K6011"/>
      <c r="L6011">
        <v>0.01</v>
      </c>
      <c r="M6011" t="s">
        <v>7484</v>
      </c>
      <c r="N6011" t="s">
        <v>3482</v>
      </c>
      <c r="O6011"/>
      <c r="P6011" t="s">
        <v>11001</v>
      </c>
      <c r="Q6011" t="s">
        <v>6482</v>
      </c>
      <c r="R6011" t="s">
        <v>15468</v>
      </c>
      <c r="S6011" t="s">
        <v>15436</v>
      </c>
      <c r="T6011" t="s">
        <v>15437</v>
      </c>
      <c r="U6011" t="s">
        <v>15437</v>
      </c>
      <c r="V6011">
        <v>0</v>
      </c>
    </row>
    <row r="6012" spans="1:22" x14ac:dyDescent="0.25">
      <c r="A6012" t="s">
        <v>1569</v>
      </c>
      <c r="B6012">
        <v>323858</v>
      </c>
      <c r="C6012" t="s">
        <v>5902</v>
      </c>
      <c r="D6012" t="s">
        <v>1790</v>
      </c>
      <c r="E6012" t="s">
        <v>1596</v>
      </c>
      <c r="F6012" t="s">
        <v>11956</v>
      </c>
      <c r="G6012" t="s">
        <v>7490</v>
      </c>
      <c r="H6012" s="2">
        <v>44763</v>
      </c>
      <c r="I6012" s="2">
        <v>45747</v>
      </c>
      <c r="J6012"/>
      <c r="K6012"/>
      <c r="L6012">
        <v>12.5</v>
      </c>
      <c r="M6012" t="s">
        <v>7484</v>
      </c>
      <c r="N6012" t="s">
        <v>3865</v>
      </c>
      <c r="O6012"/>
      <c r="P6012" t="s">
        <v>11957</v>
      </c>
      <c r="Q6012" t="s">
        <v>4910</v>
      </c>
      <c r="R6012" t="s">
        <v>15463</v>
      </c>
      <c r="S6012" t="s">
        <v>15436</v>
      </c>
      <c r="T6012" t="s">
        <v>15437</v>
      </c>
      <c r="U6012" t="s">
        <v>15437</v>
      </c>
      <c r="V6012">
        <v>0.32894736842105265</v>
      </c>
    </row>
    <row r="6013" spans="1:22" x14ac:dyDescent="0.25">
      <c r="A6013" t="s">
        <v>1569</v>
      </c>
      <c r="B6013">
        <v>323859</v>
      </c>
      <c r="C6013" t="s">
        <v>2377</v>
      </c>
      <c r="D6013" t="s">
        <v>2509</v>
      </c>
      <c r="E6013" t="s">
        <v>1596</v>
      </c>
      <c r="F6013" t="s">
        <v>12834</v>
      </c>
      <c r="G6013" t="s">
        <v>7490</v>
      </c>
      <c r="H6013" s="2">
        <v>44763</v>
      </c>
      <c r="I6013" s="2">
        <v>45747</v>
      </c>
      <c r="J6013"/>
      <c r="K6013"/>
      <c r="L6013">
        <v>15.75</v>
      </c>
      <c r="M6013" t="s">
        <v>7484</v>
      </c>
      <c r="N6013" t="s">
        <v>3865</v>
      </c>
      <c r="O6013"/>
      <c r="P6013" t="s">
        <v>12835</v>
      </c>
      <c r="Q6013" t="s">
        <v>12836</v>
      </c>
      <c r="R6013" t="s">
        <v>15467</v>
      </c>
      <c r="S6013" t="s">
        <v>15436</v>
      </c>
      <c r="T6013" t="s">
        <v>15437</v>
      </c>
      <c r="U6013" t="s">
        <v>15437</v>
      </c>
      <c r="V6013">
        <v>0.41447368421052633</v>
      </c>
    </row>
    <row r="6014" spans="1:22" x14ac:dyDescent="0.25">
      <c r="A6014" t="s">
        <v>1569</v>
      </c>
      <c r="B6014">
        <v>323855</v>
      </c>
      <c r="C6014" t="s">
        <v>1718</v>
      </c>
      <c r="D6014" t="s">
        <v>5986</v>
      </c>
      <c r="E6014" t="s">
        <v>1572</v>
      </c>
      <c r="F6014" t="s">
        <v>6520</v>
      </c>
      <c r="G6014" t="s">
        <v>4294</v>
      </c>
      <c r="H6014" s="2">
        <v>44763</v>
      </c>
      <c r="I6014" s="2">
        <v>44763</v>
      </c>
      <c r="J6014"/>
      <c r="K6014"/>
      <c r="L6014">
        <v>0.01</v>
      </c>
      <c r="M6014" t="s">
        <v>4269</v>
      </c>
      <c r="N6014" t="s">
        <v>4199</v>
      </c>
      <c r="O6014"/>
      <c r="P6014" t="s">
        <v>6517</v>
      </c>
      <c r="Q6014" t="s">
        <v>6518</v>
      </c>
      <c r="R6014" t="s">
        <v>15449</v>
      </c>
      <c r="S6014" t="s">
        <v>15436</v>
      </c>
      <c r="T6014" t="s">
        <v>15437</v>
      </c>
      <c r="U6014" t="s">
        <v>15437</v>
      </c>
      <c r="V6014">
        <v>0</v>
      </c>
    </row>
    <row r="6015" spans="1:22" x14ac:dyDescent="0.25">
      <c r="A6015" t="s">
        <v>1569</v>
      </c>
      <c r="B6015">
        <v>323823</v>
      </c>
      <c r="C6015" t="s">
        <v>1769</v>
      </c>
      <c r="D6015" t="s">
        <v>5957</v>
      </c>
      <c r="E6015" t="s">
        <v>1572</v>
      </c>
      <c r="F6015" t="s">
        <v>5935</v>
      </c>
      <c r="G6015" t="s">
        <v>4268</v>
      </c>
      <c r="H6015" s="2">
        <v>44761</v>
      </c>
      <c r="I6015" s="2">
        <v>44761</v>
      </c>
      <c r="J6015"/>
      <c r="K6015"/>
      <c r="L6015">
        <v>0.01</v>
      </c>
      <c r="M6015" t="s">
        <v>4269</v>
      </c>
      <c r="N6015" t="s">
        <v>3865</v>
      </c>
      <c r="O6015"/>
      <c r="P6015" t="s">
        <v>5936</v>
      </c>
      <c r="Q6015" t="s">
        <v>5937</v>
      </c>
      <c r="R6015" t="s">
        <v>15448</v>
      </c>
      <c r="S6015" t="s">
        <v>15436</v>
      </c>
      <c r="T6015" t="s">
        <v>15437</v>
      </c>
      <c r="U6015" t="s">
        <v>15437</v>
      </c>
      <c r="V6015">
        <v>0</v>
      </c>
    </row>
    <row r="6016" spans="1:22" x14ac:dyDescent="0.25">
      <c r="A6016" t="s">
        <v>1569</v>
      </c>
      <c r="B6016">
        <v>323828</v>
      </c>
      <c r="C6016" t="s">
        <v>5417</v>
      </c>
      <c r="D6016" t="s">
        <v>10928</v>
      </c>
      <c r="E6016" t="s">
        <v>1572</v>
      </c>
      <c r="F6016" t="s">
        <v>10907</v>
      </c>
      <c r="G6016" t="s">
        <v>7490</v>
      </c>
      <c r="H6016" s="2">
        <v>44760</v>
      </c>
      <c r="I6016" s="2">
        <v>44760</v>
      </c>
      <c r="J6016"/>
      <c r="K6016"/>
      <c r="L6016">
        <v>0.01</v>
      </c>
      <c r="M6016" t="s">
        <v>7484</v>
      </c>
      <c r="N6016" t="s">
        <v>3865</v>
      </c>
      <c r="O6016"/>
      <c r="P6016" t="s">
        <v>10898</v>
      </c>
      <c r="Q6016" t="s">
        <v>3953</v>
      </c>
      <c r="R6016" t="s">
        <v>15463</v>
      </c>
      <c r="S6016" t="s">
        <v>15436</v>
      </c>
      <c r="T6016" t="s">
        <v>15437</v>
      </c>
      <c r="U6016" t="s">
        <v>15437</v>
      </c>
      <c r="V6016">
        <v>0</v>
      </c>
    </row>
    <row r="6017" spans="1:22" x14ac:dyDescent="0.25">
      <c r="A6017" t="s">
        <v>1569</v>
      </c>
      <c r="B6017">
        <v>323844</v>
      </c>
      <c r="C6017" t="s">
        <v>4300</v>
      </c>
      <c r="D6017" t="s">
        <v>1817</v>
      </c>
      <c r="E6017" t="s">
        <v>1596</v>
      </c>
      <c r="F6017" t="s">
        <v>11956</v>
      </c>
      <c r="G6017" t="s">
        <v>7490</v>
      </c>
      <c r="H6017" s="2">
        <v>44760</v>
      </c>
      <c r="I6017" s="2">
        <v>44760</v>
      </c>
      <c r="J6017"/>
      <c r="K6017"/>
      <c r="L6017">
        <v>21.25</v>
      </c>
      <c r="M6017" t="s">
        <v>7484</v>
      </c>
      <c r="N6017" t="s">
        <v>3865</v>
      </c>
      <c r="O6017"/>
      <c r="P6017" t="s">
        <v>11957</v>
      </c>
      <c r="Q6017" t="s">
        <v>4910</v>
      </c>
      <c r="R6017" t="s">
        <v>15463</v>
      </c>
      <c r="S6017" t="s">
        <v>15436</v>
      </c>
      <c r="T6017" t="s">
        <v>15437</v>
      </c>
      <c r="U6017" t="s">
        <v>15437</v>
      </c>
      <c r="V6017">
        <v>0.55921052631578949</v>
      </c>
    </row>
    <row r="6018" spans="1:22" x14ac:dyDescent="0.25">
      <c r="A6018" t="s">
        <v>1569</v>
      </c>
      <c r="B6018">
        <v>323168</v>
      </c>
      <c r="C6018" t="s">
        <v>1665</v>
      </c>
      <c r="D6018" t="s">
        <v>14889</v>
      </c>
      <c r="E6018" t="s">
        <v>1607</v>
      </c>
      <c r="F6018" t="s">
        <v>14890</v>
      </c>
      <c r="G6018" t="s">
        <v>14891</v>
      </c>
      <c r="H6018" s="2">
        <v>44760</v>
      </c>
      <c r="I6018" s="2">
        <v>44760</v>
      </c>
      <c r="J6018"/>
      <c r="K6018"/>
      <c r="L6018">
        <v>38</v>
      </c>
      <c r="M6018" t="s">
        <v>7484</v>
      </c>
      <c r="N6018" t="s">
        <v>3482</v>
      </c>
      <c r="O6018" t="s">
        <v>7120</v>
      </c>
      <c r="P6018" t="s">
        <v>14881</v>
      </c>
      <c r="Q6018" t="s">
        <v>14882</v>
      </c>
      <c r="R6018" t="s">
        <v>15431</v>
      </c>
      <c r="S6018" t="s">
        <v>15436</v>
      </c>
      <c r="T6018" t="s">
        <v>15437</v>
      </c>
      <c r="U6018" t="s">
        <v>15437</v>
      </c>
      <c r="V6018">
        <v>1</v>
      </c>
    </row>
    <row r="6019" spans="1:22" x14ac:dyDescent="0.25">
      <c r="A6019" t="s">
        <v>1569</v>
      </c>
      <c r="B6019">
        <v>323812</v>
      </c>
      <c r="C6019" t="s">
        <v>1802</v>
      </c>
      <c r="D6019" t="s">
        <v>5988</v>
      </c>
      <c r="E6019" t="s">
        <v>1596</v>
      </c>
      <c r="F6019" t="s">
        <v>5972</v>
      </c>
      <c r="G6019" t="s">
        <v>4294</v>
      </c>
      <c r="H6019" s="2">
        <v>44760</v>
      </c>
      <c r="I6019" s="2">
        <v>44760</v>
      </c>
      <c r="J6019"/>
      <c r="K6019"/>
      <c r="L6019">
        <v>15</v>
      </c>
      <c r="M6019" t="s">
        <v>4269</v>
      </c>
      <c r="N6019" t="s">
        <v>3482</v>
      </c>
      <c r="O6019"/>
      <c r="P6019" t="s">
        <v>5967</v>
      </c>
      <c r="Q6019" t="s">
        <v>5968</v>
      </c>
      <c r="R6019" t="s">
        <v>15451</v>
      </c>
      <c r="S6019" t="s">
        <v>15436</v>
      </c>
      <c r="T6019" t="s">
        <v>15437</v>
      </c>
      <c r="U6019" t="s">
        <v>15437</v>
      </c>
      <c r="V6019">
        <v>0.39473684210526316</v>
      </c>
    </row>
    <row r="6020" spans="1:22" x14ac:dyDescent="0.25">
      <c r="A6020" t="s">
        <v>1569</v>
      </c>
      <c r="B6020">
        <v>323891</v>
      </c>
      <c r="C6020" t="s">
        <v>4495</v>
      </c>
      <c r="D6020" t="s">
        <v>6865</v>
      </c>
      <c r="E6020" t="s">
        <v>1572</v>
      </c>
      <c r="F6020" t="s">
        <v>8093</v>
      </c>
      <c r="G6020" t="s">
        <v>7490</v>
      </c>
      <c r="H6020" s="2">
        <v>44759</v>
      </c>
      <c r="I6020" s="2">
        <v>44759</v>
      </c>
      <c r="J6020"/>
      <c r="K6020"/>
      <c r="L6020">
        <v>0.01</v>
      </c>
      <c r="M6020" t="s">
        <v>7484</v>
      </c>
      <c r="N6020" t="s">
        <v>1714</v>
      </c>
      <c r="O6020"/>
      <c r="P6020" t="s">
        <v>8094</v>
      </c>
      <c r="Q6020" t="s">
        <v>3290</v>
      </c>
      <c r="R6020" t="s">
        <v>15461</v>
      </c>
      <c r="S6020" t="s">
        <v>15436</v>
      </c>
      <c r="T6020" t="s">
        <v>15437</v>
      </c>
      <c r="U6020" t="s">
        <v>15437</v>
      </c>
      <c r="V6020">
        <v>0</v>
      </c>
    </row>
    <row r="6021" spans="1:22" x14ac:dyDescent="0.25">
      <c r="A6021" t="s">
        <v>1569</v>
      </c>
      <c r="B6021">
        <v>323804</v>
      </c>
      <c r="C6021" t="s">
        <v>1853</v>
      </c>
      <c r="D6021" t="s">
        <v>12122</v>
      </c>
      <c r="E6021" t="s">
        <v>1596</v>
      </c>
      <c r="F6021" t="s">
        <v>12096</v>
      </c>
      <c r="G6021" t="s">
        <v>7490</v>
      </c>
      <c r="H6021" s="2">
        <v>44759</v>
      </c>
      <c r="I6021" s="2">
        <v>45789</v>
      </c>
      <c r="J6021"/>
      <c r="K6021"/>
      <c r="L6021">
        <v>22</v>
      </c>
      <c r="M6021" t="s">
        <v>7484</v>
      </c>
      <c r="N6021" t="s">
        <v>1714</v>
      </c>
      <c r="O6021"/>
      <c r="P6021" t="s">
        <v>12097</v>
      </c>
      <c r="Q6021" t="s">
        <v>3032</v>
      </c>
      <c r="R6021" t="s">
        <v>15461</v>
      </c>
      <c r="S6021" t="s">
        <v>15436</v>
      </c>
      <c r="T6021" t="s">
        <v>15437</v>
      </c>
      <c r="U6021" t="s">
        <v>15437</v>
      </c>
      <c r="V6021">
        <v>0.57894736842105265</v>
      </c>
    </row>
    <row r="6022" spans="1:22" x14ac:dyDescent="0.25">
      <c r="A6022" t="s">
        <v>1569</v>
      </c>
      <c r="B6022">
        <v>323807</v>
      </c>
      <c r="C6022" t="s">
        <v>1784</v>
      </c>
      <c r="D6022" t="s">
        <v>4512</v>
      </c>
      <c r="E6022" t="s">
        <v>1572</v>
      </c>
      <c r="F6022" t="s">
        <v>9539</v>
      </c>
      <c r="G6022" t="s">
        <v>7490</v>
      </c>
      <c r="H6022" s="2">
        <v>44758</v>
      </c>
      <c r="I6022" s="2">
        <v>44758</v>
      </c>
      <c r="J6022"/>
      <c r="K6022"/>
      <c r="L6022">
        <v>0.01</v>
      </c>
      <c r="M6022" t="s">
        <v>7484</v>
      </c>
      <c r="N6022" t="s">
        <v>1714</v>
      </c>
      <c r="O6022"/>
      <c r="P6022" t="s">
        <v>9540</v>
      </c>
      <c r="Q6022" t="s">
        <v>9541</v>
      </c>
      <c r="R6022" t="s">
        <v>15462</v>
      </c>
      <c r="S6022" t="s">
        <v>15436</v>
      </c>
      <c r="T6022" t="s">
        <v>15437</v>
      </c>
      <c r="U6022" t="s">
        <v>15437</v>
      </c>
      <c r="V6022">
        <v>0</v>
      </c>
    </row>
    <row r="6023" spans="1:22" x14ac:dyDescent="0.25">
      <c r="A6023" t="s">
        <v>1569</v>
      </c>
      <c r="B6023">
        <v>323788</v>
      </c>
      <c r="C6023" t="s">
        <v>2892</v>
      </c>
      <c r="D6023" t="s">
        <v>1656</v>
      </c>
      <c r="E6023" t="s">
        <v>1572</v>
      </c>
      <c r="F6023" t="s">
        <v>12948</v>
      </c>
      <c r="G6023" t="s">
        <v>7490</v>
      </c>
      <c r="H6023" s="2">
        <v>44758</v>
      </c>
      <c r="I6023" s="2">
        <v>45691</v>
      </c>
      <c r="J6023"/>
      <c r="K6023"/>
      <c r="L6023">
        <v>0.01</v>
      </c>
      <c r="M6023" t="s">
        <v>7484</v>
      </c>
      <c r="N6023" t="s">
        <v>1714</v>
      </c>
      <c r="O6023"/>
      <c r="P6023" t="s">
        <v>12946</v>
      </c>
      <c r="Q6023" t="s">
        <v>2671</v>
      </c>
      <c r="R6023" t="s">
        <v>15461</v>
      </c>
      <c r="S6023" t="s">
        <v>15436</v>
      </c>
      <c r="T6023" t="s">
        <v>15437</v>
      </c>
      <c r="U6023" t="s">
        <v>15437</v>
      </c>
      <c r="V6023">
        <v>0</v>
      </c>
    </row>
    <row r="6024" spans="1:22" x14ac:dyDescent="0.25">
      <c r="A6024" t="s">
        <v>1569</v>
      </c>
      <c r="B6024">
        <v>323758</v>
      </c>
      <c r="C6024" t="s">
        <v>1587</v>
      </c>
      <c r="D6024" t="s">
        <v>6040</v>
      </c>
      <c r="E6024" t="s">
        <v>1572</v>
      </c>
      <c r="F6024" t="s">
        <v>7558</v>
      </c>
      <c r="G6024" t="s">
        <v>7490</v>
      </c>
      <c r="H6024" s="2">
        <v>44757</v>
      </c>
      <c r="I6024" s="2">
        <v>44757</v>
      </c>
      <c r="J6024"/>
      <c r="K6024"/>
      <c r="L6024">
        <v>0.01</v>
      </c>
      <c r="M6024" t="s">
        <v>7484</v>
      </c>
      <c r="N6024" t="s">
        <v>1714</v>
      </c>
      <c r="O6024"/>
      <c r="P6024" t="s">
        <v>7559</v>
      </c>
      <c r="Q6024" t="s">
        <v>7560</v>
      </c>
      <c r="R6024" t="s">
        <v>15461</v>
      </c>
      <c r="S6024" t="s">
        <v>15436</v>
      </c>
      <c r="T6024" t="s">
        <v>15437</v>
      </c>
      <c r="U6024" t="s">
        <v>15437</v>
      </c>
      <c r="V6024">
        <v>0</v>
      </c>
    </row>
    <row r="6025" spans="1:22" x14ac:dyDescent="0.25">
      <c r="A6025" t="s">
        <v>1569</v>
      </c>
      <c r="B6025">
        <v>298960</v>
      </c>
      <c r="C6025" t="s">
        <v>3817</v>
      </c>
      <c r="D6025" t="s">
        <v>8371</v>
      </c>
      <c r="E6025" t="s">
        <v>1596</v>
      </c>
      <c r="F6025" t="s">
        <v>9153</v>
      </c>
      <c r="G6025" t="s">
        <v>7490</v>
      </c>
      <c r="H6025" s="2">
        <v>44757</v>
      </c>
      <c r="I6025" s="2">
        <v>44757</v>
      </c>
      <c r="J6025"/>
      <c r="K6025"/>
      <c r="L6025">
        <v>31.5</v>
      </c>
      <c r="M6025" t="s">
        <v>7484</v>
      </c>
      <c r="N6025" t="s">
        <v>3482</v>
      </c>
      <c r="O6025"/>
      <c r="P6025" t="s">
        <v>9154</v>
      </c>
      <c r="Q6025" t="s">
        <v>9155</v>
      </c>
      <c r="R6025" t="s">
        <v>15465</v>
      </c>
      <c r="S6025" t="s">
        <v>15436</v>
      </c>
      <c r="T6025" t="s">
        <v>15437</v>
      </c>
      <c r="U6025" t="s">
        <v>15437</v>
      </c>
      <c r="V6025">
        <v>0.82894736842105265</v>
      </c>
    </row>
    <row r="6026" spans="1:22" x14ac:dyDescent="0.25">
      <c r="A6026" t="s">
        <v>1569</v>
      </c>
      <c r="B6026">
        <v>323787</v>
      </c>
      <c r="C6026" t="s">
        <v>10084</v>
      </c>
      <c r="D6026" t="s">
        <v>10085</v>
      </c>
      <c r="E6026" t="s">
        <v>1607</v>
      </c>
      <c r="F6026" t="s">
        <v>10086</v>
      </c>
      <c r="G6026" t="s">
        <v>7534</v>
      </c>
      <c r="H6026" s="2">
        <v>44757</v>
      </c>
      <c r="I6026" s="2">
        <v>45719</v>
      </c>
      <c r="J6026"/>
      <c r="K6026"/>
      <c r="L6026">
        <v>38</v>
      </c>
      <c r="M6026" t="s">
        <v>7484</v>
      </c>
      <c r="N6026" t="s">
        <v>3311</v>
      </c>
      <c r="O6026"/>
      <c r="P6026" t="s">
        <v>10046</v>
      </c>
      <c r="Q6026" t="s">
        <v>6763</v>
      </c>
      <c r="R6026" t="s">
        <v>15463</v>
      </c>
      <c r="S6026" t="s">
        <v>15436</v>
      </c>
      <c r="T6026" t="s">
        <v>15437</v>
      </c>
      <c r="U6026" t="s">
        <v>15437</v>
      </c>
      <c r="V6026">
        <v>1</v>
      </c>
    </row>
    <row r="6027" spans="1:22" x14ac:dyDescent="0.25">
      <c r="A6027" t="s">
        <v>1569</v>
      </c>
      <c r="B6027">
        <v>323747</v>
      </c>
      <c r="C6027" t="s">
        <v>6082</v>
      </c>
      <c r="D6027" t="s">
        <v>2867</v>
      </c>
      <c r="E6027" t="s">
        <v>1572</v>
      </c>
      <c r="F6027" t="s">
        <v>12147</v>
      </c>
      <c r="G6027" t="s">
        <v>7490</v>
      </c>
      <c r="H6027" s="2">
        <v>44757</v>
      </c>
      <c r="I6027" s="2">
        <v>44757</v>
      </c>
      <c r="J6027"/>
      <c r="K6027"/>
      <c r="L6027">
        <v>0.01</v>
      </c>
      <c r="M6027" t="s">
        <v>7484</v>
      </c>
      <c r="N6027" t="s">
        <v>4199</v>
      </c>
      <c r="O6027"/>
      <c r="P6027" t="s">
        <v>12148</v>
      </c>
      <c r="Q6027" t="s">
        <v>6712</v>
      </c>
      <c r="R6027" t="s">
        <v>15449</v>
      </c>
      <c r="S6027" t="s">
        <v>15436</v>
      </c>
      <c r="T6027" t="s">
        <v>15437</v>
      </c>
      <c r="U6027" t="s">
        <v>15437</v>
      </c>
      <c r="V6027">
        <v>0</v>
      </c>
    </row>
    <row r="6028" spans="1:22" x14ac:dyDescent="0.25">
      <c r="A6028" t="s">
        <v>1569</v>
      </c>
      <c r="B6028">
        <v>323741</v>
      </c>
      <c r="C6028" t="s">
        <v>1675</v>
      </c>
      <c r="D6028" t="s">
        <v>2294</v>
      </c>
      <c r="E6028" t="s">
        <v>1596</v>
      </c>
      <c r="F6028" t="s">
        <v>7815</v>
      </c>
      <c r="G6028" t="s">
        <v>7483</v>
      </c>
      <c r="H6028" s="2">
        <v>44756</v>
      </c>
      <c r="I6028" s="2">
        <v>45579</v>
      </c>
      <c r="J6028"/>
      <c r="K6028"/>
      <c r="L6028">
        <v>25</v>
      </c>
      <c r="M6028" t="s">
        <v>7484</v>
      </c>
      <c r="N6028" t="s">
        <v>1714</v>
      </c>
      <c r="O6028"/>
      <c r="P6028" t="s">
        <v>7804</v>
      </c>
      <c r="Q6028" t="s">
        <v>2847</v>
      </c>
      <c r="R6028" t="s">
        <v>15461</v>
      </c>
      <c r="S6028" t="s">
        <v>15436</v>
      </c>
      <c r="T6028" t="s">
        <v>15437</v>
      </c>
      <c r="U6028" t="s">
        <v>15437</v>
      </c>
      <c r="V6028">
        <v>0.65789473684210531</v>
      </c>
    </row>
    <row r="6029" spans="1:22" x14ac:dyDescent="0.25">
      <c r="A6029" t="s">
        <v>1569</v>
      </c>
      <c r="B6029">
        <v>323733</v>
      </c>
      <c r="C6029" t="s">
        <v>5556</v>
      </c>
      <c r="D6029" t="s">
        <v>9659</v>
      </c>
      <c r="E6029" t="s">
        <v>1596</v>
      </c>
      <c r="F6029" t="s">
        <v>9612</v>
      </c>
      <c r="G6029" t="s">
        <v>7487</v>
      </c>
      <c r="H6029" s="2">
        <v>44756</v>
      </c>
      <c r="I6029" s="2">
        <v>45425</v>
      </c>
      <c r="J6029"/>
      <c r="K6029"/>
      <c r="L6029">
        <v>22.5</v>
      </c>
      <c r="M6029" t="s">
        <v>7484</v>
      </c>
      <c r="N6029" t="s">
        <v>4199</v>
      </c>
      <c r="O6029"/>
      <c r="P6029" t="s">
        <v>9605</v>
      </c>
      <c r="Q6029" t="s">
        <v>4702</v>
      </c>
      <c r="R6029" t="s">
        <v>15449</v>
      </c>
      <c r="S6029" t="s">
        <v>15436</v>
      </c>
      <c r="T6029" t="s">
        <v>15437</v>
      </c>
      <c r="U6029" t="s">
        <v>15437</v>
      </c>
      <c r="V6029">
        <v>0.59210526315789469</v>
      </c>
    </row>
    <row r="6030" spans="1:22" x14ac:dyDescent="0.25">
      <c r="A6030" t="s">
        <v>1569</v>
      </c>
      <c r="B6030">
        <v>323739</v>
      </c>
      <c r="C6030" t="s">
        <v>2112</v>
      </c>
      <c r="D6030" t="s">
        <v>7806</v>
      </c>
      <c r="E6030" t="s">
        <v>1572</v>
      </c>
      <c r="F6030" t="s">
        <v>12034</v>
      </c>
      <c r="G6030" t="s">
        <v>7490</v>
      </c>
      <c r="H6030" s="2">
        <v>44756</v>
      </c>
      <c r="I6030" s="2">
        <v>44756</v>
      </c>
      <c r="J6030"/>
      <c r="K6030"/>
      <c r="L6030">
        <v>0.01</v>
      </c>
      <c r="M6030" t="s">
        <v>7484</v>
      </c>
      <c r="N6030" t="s">
        <v>1714</v>
      </c>
      <c r="O6030"/>
      <c r="P6030" t="s">
        <v>12032</v>
      </c>
      <c r="Q6030" t="s">
        <v>3219</v>
      </c>
      <c r="R6030" t="s">
        <v>15462</v>
      </c>
      <c r="S6030" t="s">
        <v>15436</v>
      </c>
      <c r="T6030" t="s">
        <v>15437</v>
      </c>
      <c r="U6030" t="s">
        <v>15437</v>
      </c>
      <c r="V6030">
        <v>0</v>
      </c>
    </row>
    <row r="6031" spans="1:22" x14ac:dyDescent="0.25">
      <c r="A6031" t="s">
        <v>1569</v>
      </c>
      <c r="B6031">
        <v>323734</v>
      </c>
      <c r="C6031" t="s">
        <v>6126</v>
      </c>
      <c r="D6031" t="s">
        <v>4446</v>
      </c>
      <c r="E6031" t="s">
        <v>1572</v>
      </c>
      <c r="F6031" t="s">
        <v>6114</v>
      </c>
      <c r="G6031" t="s">
        <v>4294</v>
      </c>
      <c r="H6031" s="2">
        <v>44756</v>
      </c>
      <c r="I6031" s="2">
        <v>44756</v>
      </c>
      <c r="J6031"/>
      <c r="K6031"/>
      <c r="L6031">
        <v>0.01</v>
      </c>
      <c r="M6031" t="s">
        <v>4269</v>
      </c>
      <c r="N6031" t="s">
        <v>1714</v>
      </c>
      <c r="O6031"/>
      <c r="P6031" t="s">
        <v>6112</v>
      </c>
      <c r="Q6031" t="s">
        <v>2575</v>
      </c>
      <c r="R6031" t="s">
        <v>15447</v>
      </c>
      <c r="S6031" t="s">
        <v>15436</v>
      </c>
      <c r="T6031" t="s">
        <v>15437</v>
      </c>
      <c r="U6031" t="s">
        <v>15437</v>
      </c>
      <c r="V6031">
        <v>0</v>
      </c>
    </row>
    <row r="6032" spans="1:22" x14ac:dyDescent="0.25">
      <c r="A6032" t="s">
        <v>1569</v>
      </c>
      <c r="B6032">
        <v>323686</v>
      </c>
      <c r="C6032" t="s">
        <v>4612</v>
      </c>
      <c r="D6032" t="s">
        <v>4739</v>
      </c>
      <c r="E6032" t="s">
        <v>1572</v>
      </c>
      <c r="F6032" t="s">
        <v>4707</v>
      </c>
      <c r="G6032" t="s">
        <v>4268</v>
      </c>
      <c r="H6032" s="2">
        <v>44755</v>
      </c>
      <c r="I6032" s="2">
        <v>45677</v>
      </c>
      <c r="J6032"/>
      <c r="K6032"/>
      <c r="L6032">
        <v>0.01</v>
      </c>
      <c r="M6032" t="s">
        <v>4269</v>
      </c>
      <c r="N6032" t="s">
        <v>4199</v>
      </c>
      <c r="O6032"/>
      <c r="P6032" t="s">
        <v>4701</v>
      </c>
      <c r="Q6032" t="s">
        <v>4702</v>
      </c>
      <c r="R6032" t="s">
        <v>15449</v>
      </c>
      <c r="S6032" t="s">
        <v>15436</v>
      </c>
      <c r="T6032" t="s">
        <v>15437</v>
      </c>
      <c r="U6032" t="s">
        <v>15437</v>
      </c>
      <c r="V6032">
        <v>0</v>
      </c>
    </row>
    <row r="6033" spans="1:22" x14ac:dyDescent="0.25">
      <c r="A6033" t="s">
        <v>1569</v>
      </c>
      <c r="B6033">
        <v>323806</v>
      </c>
      <c r="C6033" t="s">
        <v>2088</v>
      </c>
      <c r="D6033" t="s">
        <v>1878</v>
      </c>
      <c r="E6033" t="s">
        <v>1596</v>
      </c>
      <c r="F6033" t="s">
        <v>9745</v>
      </c>
      <c r="G6033" t="s">
        <v>7490</v>
      </c>
      <c r="H6033" s="2">
        <v>44754</v>
      </c>
      <c r="I6033" s="2">
        <v>44754</v>
      </c>
      <c r="J6033"/>
      <c r="K6033"/>
      <c r="L6033">
        <v>30.5</v>
      </c>
      <c r="M6033" t="s">
        <v>7484</v>
      </c>
      <c r="N6033" t="s">
        <v>3482</v>
      </c>
      <c r="O6033"/>
      <c r="P6033" t="s">
        <v>9746</v>
      </c>
      <c r="Q6033" t="s">
        <v>3576</v>
      </c>
      <c r="R6033" t="s">
        <v>15466</v>
      </c>
      <c r="S6033" t="s">
        <v>15436</v>
      </c>
      <c r="T6033" t="s">
        <v>15437</v>
      </c>
      <c r="U6033" t="s">
        <v>15437</v>
      </c>
      <c r="V6033">
        <v>0.80263157894736847</v>
      </c>
    </row>
    <row r="6034" spans="1:22" x14ac:dyDescent="0.25">
      <c r="A6034" t="s">
        <v>1569</v>
      </c>
      <c r="B6034">
        <v>323705</v>
      </c>
      <c r="C6034" t="s">
        <v>2637</v>
      </c>
      <c r="D6034" t="s">
        <v>6170</v>
      </c>
      <c r="E6034" t="s">
        <v>1572</v>
      </c>
      <c r="F6034" t="s">
        <v>11000</v>
      </c>
      <c r="G6034" t="s">
        <v>7490</v>
      </c>
      <c r="H6034" s="2">
        <v>44754</v>
      </c>
      <c r="I6034" s="2">
        <v>44754</v>
      </c>
      <c r="J6034"/>
      <c r="K6034"/>
      <c r="L6034">
        <v>0.01</v>
      </c>
      <c r="M6034" t="s">
        <v>7484</v>
      </c>
      <c r="N6034" t="s">
        <v>3482</v>
      </c>
      <c r="O6034"/>
      <c r="P6034" t="s">
        <v>11001</v>
      </c>
      <c r="Q6034" t="s">
        <v>6482</v>
      </c>
      <c r="R6034" t="s">
        <v>15468</v>
      </c>
      <c r="S6034" t="s">
        <v>15436</v>
      </c>
      <c r="T6034" t="s">
        <v>15437</v>
      </c>
      <c r="U6034" t="s">
        <v>15437</v>
      </c>
      <c r="V6034">
        <v>0</v>
      </c>
    </row>
    <row r="6035" spans="1:22" x14ac:dyDescent="0.25">
      <c r="A6035" t="s">
        <v>1569</v>
      </c>
      <c r="B6035">
        <v>322886</v>
      </c>
      <c r="C6035" t="s">
        <v>14191</v>
      </c>
      <c r="D6035" t="s">
        <v>3127</v>
      </c>
      <c r="E6035" t="s">
        <v>1607</v>
      </c>
      <c r="F6035" t="s">
        <v>14151</v>
      </c>
      <c r="G6035" t="s">
        <v>14152</v>
      </c>
      <c r="H6035" s="2">
        <v>44753</v>
      </c>
      <c r="I6035" s="2">
        <v>45593</v>
      </c>
      <c r="J6035"/>
      <c r="K6035"/>
      <c r="L6035">
        <v>38</v>
      </c>
      <c r="M6035" t="s">
        <v>7484</v>
      </c>
      <c r="N6035" t="s">
        <v>1714</v>
      </c>
      <c r="O6035" t="s">
        <v>7120</v>
      </c>
      <c r="P6035" t="s">
        <v>14140</v>
      </c>
      <c r="Q6035" t="s">
        <v>14141</v>
      </c>
      <c r="R6035" t="s">
        <v>15431</v>
      </c>
      <c r="S6035" t="s">
        <v>15436</v>
      </c>
      <c r="T6035" t="s">
        <v>15437</v>
      </c>
      <c r="U6035" t="s">
        <v>15437</v>
      </c>
      <c r="V6035">
        <v>1</v>
      </c>
    </row>
    <row r="6036" spans="1:22" x14ac:dyDescent="0.25">
      <c r="A6036" t="s">
        <v>1569</v>
      </c>
      <c r="B6036">
        <v>323134</v>
      </c>
      <c r="C6036" t="s">
        <v>14374</v>
      </c>
      <c r="D6036" t="s">
        <v>2835</v>
      </c>
      <c r="E6036" t="s">
        <v>1607</v>
      </c>
      <c r="F6036" t="s">
        <v>14375</v>
      </c>
      <c r="G6036" t="s">
        <v>14376</v>
      </c>
      <c r="H6036" s="2">
        <v>44753</v>
      </c>
      <c r="I6036" s="2">
        <v>44753</v>
      </c>
      <c r="J6036"/>
      <c r="K6036"/>
      <c r="L6036">
        <v>38</v>
      </c>
      <c r="M6036" t="s">
        <v>7484</v>
      </c>
      <c r="N6036" t="s">
        <v>1714</v>
      </c>
      <c r="O6036" t="s">
        <v>7120</v>
      </c>
      <c r="P6036" t="s">
        <v>14320</v>
      </c>
      <c r="Q6036" t="s">
        <v>17</v>
      </c>
      <c r="R6036" t="s">
        <v>17</v>
      </c>
      <c r="S6036" t="s">
        <v>15436</v>
      </c>
      <c r="T6036" t="s">
        <v>15437</v>
      </c>
      <c r="U6036" t="s">
        <v>15437</v>
      </c>
      <c r="V6036">
        <v>1</v>
      </c>
    </row>
    <row r="6037" spans="1:22" x14ac:dyDescent="0.25">
      <c r="A6037" t="s">
        <v>1569</v>
      </c>
      <c r="B6037">
        <v>323325</v>
      </c>
      <c r="C6037" t="s">
        <v>3353</v>
      </c>
      <c r="D6037" t="s">
        <v>7200</v>
      </c>
      <c r="E6037" t="s">
        <v>1607</v>
      </c>
      <c r="F6037" t="s">
        <v>14496</v>
      </c>
      <c r="G6037" t="s">
        <v>14497</v>
      </c>
      <c r="H6037" s="2">
        <v>44753</v>
      </c>
      <c r="I6037" s="2">
        <v>44753</v>
      </c>
      <c r="J6037"/>
      <c r="K6037"/>
      <c r="L6037">
        <v>38</v>
      </c>
      <c r="M6037" t="s">
        <v>7484</v>
      </c>
      <c r="N6037" t="s">
        <v>1714</v>
      </c>
      <c r="O6037" t="s">
        <v>7120</v>
      </c>
      <c r="P6037" t="s">
        <v>14467</v>
      </c>
      <c r="Q6037" t="s">
        <v>18</v>
      </c>
      <c r="R6037" t="s">
        <v>18</v>
      </c>
      <c r="S6037" t="s">
        <v>15436</v>
      </c>
      <c r="T6037" t="s">
        <v>15437</v>
      </c>
      <c r="U6037" t="s">
        <v>15437</v>
      </c>
      <c r="V6037">
        <v>1</v>
      </c>
    </row>
    <row r="6038" spans="1:22" x14ac:dyDescent="0.25">
      <c r="A6038" t="s">
        <v>1569</v>
      </c>
      <c r="B6038">
        <v>323732</v>
      </c>
      <c r="C6038" t="s">
        <v>14498</v>
      </c>
      <c r="D6038" t="s">
        <v>14499</v>
      </c>
      <c r="E6038" t="s">
        <v>1596</v>
      </c>
      <c r="F6038" t="s">
        <v>14500</v>
      </c>
      <c r="G6038" t="s">
        <v>14501</v>
      </c>
      <c r="H6038" s="2">
        <v>44753</v>
      </c>
      <c r="I6038" s="2">
        <v>45481</v>
      </c>
      <c r="J6038"/>
      <c r="K6038"/>
      <c r="L6038">
        <v>30.25</v>
      </c>
      <c r="M6038" t="s">
        <v>7484</v>
      </c>
      <c r="N6038" t="s">
        <v>1714</v>
      </c>
      <c r="O6038" t="s">
        <v>7120</v>
      </c>
      <c r="P6038" t="s">
        <v>14467</v>
      </c>
      <c r="Q6038" t="s">
        <v>18</v>
      </c>
      <c r="R6038" t="s">
        <v>18</v>
      </c>
      <c r="S6038" t="s">
        <v>15436</v>
      </c>
      <c r="T6038" t="s">
        <v>15437</v>
      </c>
      <c r="U6038" t="s">
        <v>15437</v>
      </c>
      <c r="V6038">
        <v>0.79605263157894735</v>
      </c>
    </row>
    <row r="6039" spans="1:22" x14ac:dyDescent="0.25">
      <c r="A6039" t="s">
        <v>1569</v>
      </c>
      <c r="B6039">
        <v>322595</v>
      </c>
      <c r="C6039" t="s">
        <v>14944</v>
      </c>
      <c r="D6039" t="s">
        <v>14945</v>
      </c>
      <c r="E6039" t="s">
        <v>1596</v>
      </c>
      <c r="F6039" t="s">
        <v>14923</v>
      </c>
      <c r="G6039" t="s">
        <v>14924</v>
      </c>
      <c r="H6039" s="2">
        <v>44753</v>
      </c>
      <c r="I6039" s="2">
        <v>45397</v>
      </c>
      <c r="J6039"/>
      <c r="K6039"/>
      <c r="L6039">
        <v>27.5</v>
      </c>
      <c r="M6039" t="s">
        <v>7484</v>
      </c>
      <c r="N6039" t="s">
        <v>1714</v>
      </c>
      <c r="O6039" t="s">
        <v>7120</v>
      </c>
      <c r="P6039" t="s">
        <v>14916</v>
      </c>
      <c r="Q6039" t="s">
        <v>14917</v>
      </c>
      <c r="R6039" t="s">
        <v>15472</v>
      </c>
      <c r="S6039" t="s">
        <v>15436</v>
      </c>
      <c r="T6039" t="s">
        <v>15437</v>
      </c>
      <c r="U6039" t="s">
        <v>15437</v>
      </c>
      <c r="V6039">
        <v>0.72368421052631582</v>
      </c>
    </row>
    <row r="6040" spans="1:22" x14ac:dyDescent="0.25">
      <c r="A6040" t="s">
        <v>1569</v>
      </c>
      <c r="B6040">
        <v>323719</v>
      </c>
      <c r="C6040" t="s">
        <v>1864</v>
      </c>
      <c r="D6040" t="s">
        <v>5266</v>
      </c>
      <c r="E6040" t="s">
        <v>1572</v>
      </c>
      <c r="F6040" t="s">
        <v>5830</v>
      </c>
      <c r="G6040" t="s">
        <v>4268</v>
      </c>
      <c r="H6040" s="2">
        <v>44753</v>
      </c>
      <c r="I6040" s="2">
        <v>44753</v>
      </c>
      <c r="J6040"/>
      <c r="K6040"/>
      <c r="L6040">
        <v>0.01</v>
      </c>
      <c r="M6040" t="s">
        <v>4269</v>
      </c>
      <c r="N6040" t="s">
        <v>3482</v>
      </c>
      <c r="O6040"/>
      <c r="P6040" t="s">
        <v>5828</v>
      </c>
      <c r="Q6040" t="s">
        <v>5829</v>
      </c>
      <c r="R6040" t="s">
        <v>15451</v>
      </c>
      <c r="S6040" t="s">
        <v>15436</v>
      </c>
      <c r="T6040" t="s">
        <v>15437</v>
      </c>
      <c r="U6040" t="s">
        <v>15437</v>
      </c>
      <c r="V6040">
        <v>0</v>
      </c>
    </row>
    <row r="6041" spans="1:22" x14ac:dyDescent="0.25">
      <c r="A6041" t="s">
        <v>1569</v>
      </c>
      <c r="B6041">
        <v>323418</v>
      </c>
      <c r="C6041" t="s">
        <v>1802</v>
      </c>
      <c r="D6041" t="s">
        <v>6038</v>
      </c>
      <c r="E6041" t="s">
        <v>1607</v>
      </c>
      <c r="F6041" t="s">
        <v>6039</v>
      </c>
      <c r="G6041" t="s">
        <v>4310</v>
      </c>
      <c r="H6041" s="2">
        <v>44753</v>
      </c>
      <c r="I6041" s="2">
        <v>45033</v>
      </c>
      <c r="J6041"/>
      <c r="K6041"/>
      <c r="L6041">
        <v>38</v>
      </c>
      <c r="M6041" t="s">
        <v>4269</v>
      </c>
      <c r="N6041" t="s">
        <v>1714</v>
      </c>
      <c r="O6041"/>
      <c r="P6041" t="s">
        <v>6021</v>
      </c>
      <c r="Q6041" t="s">
        <v>2390</v>
      </c>
      <c r="R6041" t="s">
        <v>15454</v>
      </c>
      <c r="S6041" t="s">
        <v>15436</v>
      </c>
      <c r="T6041" t="s">
        <v>15437</v>
      </c>
      <c r="U6041" t="s">
        <v>1566</v>
      </c>
      <c r="V6041">
        <v>1</v>
      </c>
    </row>
    <row r="6042" spans="1:22" x14ac:dyDescent="0.25">
      <c r="A6042" t="s">
        <v>1569</v>
      </c>
      <c r="B6042">
        <v>294214</v>
      </c>
      <c r="C6042" t="s">
        <v>2234</v>
      </c>
      <c r="D6042" t="s">
        <v>4919</v>
      </c>
      <c r="E6042" t="s">
        <v>1607</v>
      </c>
      <c r="F6042" t="s">
        <v>7157</v>
      </c>
      <c r="G6042" t="s">
        <v>7158</v>
      </c>
      <c r="H6042" s="2">
        <v>44753</v>
      </c>
      <c r="I6042" s="2">
        <v>45579</v>
      </c>
      <c r="J6042"/>
      <c r="K6042"/>
      <c r="L6042">
        <v>38</v>
      </c>
      <c r="M6042" t="s">
        <v>4269</v>
      </c>
      <c r="N6042" t="s">
        <v>1714</v>
      </c>
      <c r="O6042" t="s">
        <v>5500</v>
      </c>
      <c r="P6042" t="s">
        <v>7141</v>
      </c>
      <c r="Q6042" t="s">
        <v>7142</v>
      </c>
      <c r="R6042" t="s">
        <v>15459</v>
      </c>
      <c r="S6042" t="s">
        <v>15436</v>
      </c>
      <c r="T6042" t="s">
        <v>15437</v>
      </c>
      <c r="U6042" t="s">
        <v>15437</v>
      </c>
      <c r="V6042">
        <v>1</v>
      </c>
    </row>
    <row r="6043" spans="1:22" x14ac:dyDescent="0.25">
      <c r="A6043" t="s">
        <v>1569</v>
      </c>
      <c r="B6043">
        <v>323668</v>
      </c>
      <c r="C6043" t="s">
        <v>11641</v>
      </c>
      <c r="D6043" t="s">
        <v>4672</v>
      </c>
      <c r="E6043" t="s">
        <v>1607</v>
      </c>
      <c r="F6043" t="s">
        <v>11642</v>
      </c>
      <c r="G6043" t="s">
        <v>7522</v>
      </c>
      <c r="H6043" s="2">
        <v>44751</v>
      </c>
      <c r="I6043" s="2">
        <v>45747</v>
      </c>
      <c r="J6043"/>
      <c r="K6043"/>
      <c r="L6043">
        <v>38</v>
      </c>
      <c r="M6043" t="s">
        <v>7484</v>
      </c>
      <c r="N6043" t="s">
        <v>3311</v>
      </c>
      <c r="O6043"/>
      <c r="P6043" t="s">
        <v>11615</v>
      </c>
      <c r="Q6043" t="s">
        <v>11616</v>
      </c>
      <c r="R6043" t="s">
        <v>15463</v>
      </c>
      <c r="S6043" t="s">
        <v>15436</v>
      </c>
      <c r="T6043" t="s">
        <v>15437</v>
      </c>
      <c r="U6043" t="s">
        <v>1566</v>
      </c>
      <c r="V6043">
        <v>1</v>
      </c>
    </row>
    <row r="6044" spans="1:22" x14ac:dyDescent="0.25">
      <c r="A6044" t="s">
        <v>1569</v>
      </c>
      <c r="B6044">
        <v>323652</v>
      </c>
      <c r="C6044" t="s">
        <v>8222</v>
      </c>
      <c r="D6044" t="s">
        <v>8223</v>
      </c>
      <c r="E6044" t="s">
        <v>1596</v>
      </c>
      <c r="F6044" t="s">
        <v>8185</v>
      </c>
      <c r="G6044" t="s">
        <v>7490</v>
      </c>
      <c r="H6044" s="2">
        <v>44750</v>
      </c>
      <c r="I6044" s="2">
        <v>44750</v>
      </c>
      <c r="J6044"/>
      <c r="K6044"/>
      <c r="L6044">
        <v>29.5</v>
      </c>
      <c r="M6044" t="s">
        <v>7484</v>
      </c>
      <c r="N6044" t="s">
        <v>3482</v>
      </c>
      <c r="O6044"/>
      <c r="P6044" t="s">
        <v>8186</v>
      </c>
      <c r="Q6044" t="s">
        <v>4791</v>
      </c>
      <c r="R6044" t="s">
        <v>15465</v>
      </c>
      <c r="S6044" t="s">
        <v>15436</v>
      </c>
      <c r="T6044" t="s">
        <v>15437</v>
      </c>
      <c r="U6044" t="s">
        <v>15437</v>
      </c>
      <c r="V6044">
        <v>0.77631578947368418</v>
      </c>
    </row>
    <row r="6045" spans="1:22" x14ac:dyDescent="0.25">
      <c r="A6045" t="s">
        <v>1569</v>
      </c>
      <c r="B6045">
        <v>323650</v>
      </c>
      <c r="C6045" t="s">
        <v>1853</v>
      </c>
      <c r="D6045" t="s">
        <v>5354</v>
      </c>
      <c r="E6045" t="s">
        <v>1572</v>
      </c>
      <c r="F6045" t="s">
        <v>5321</v>
      </c>
      <c r="G6045" t="s">
        <v>4268</v>
      </c>
      <c r="H6045" s="2">
        <v>44750</v>
      </c>
      <c r="I6045" s="2">
        <v>44750</v>
      </c>
      <c r="J6045"/>
      <c r="K6045"/>
      <c r="L6045">
        <v>0.01</v>
      </c>
      <c r="M6045" t="s">
        <v>4269</v>
      </c>
      <c r="N6045" t="s">
        <v>3482</v>
      </c>
      <c r="O6045"/>
      <c r="P6045" t="s">
        <v>5318</v>
      </c>
      <c r="Q6045" t="s">
        <v>3547</v>
      </c>
      <c r="R6045" t="s">
        <v>15455</v>
      </c>
      <c r="S6045" t="s">
        <v>15436</v>
      </c>
      <c r="T6045" t="s">
        <v>15437</v>
      </c>
      <c r="U6045" t="s">
        <v>15437</v>
      </c>
      <c r="V6045">
        <v>0</v>
      </c>
    </row>
    <row r="6046" spans="1:22" x14ac:dyDescent="0.25">
      <c r="A6046" t="s">
        <v>1569</v>
      </c>
      <c r="B6046">
        <v>323651</v>
      </c>
      <c r="C6046" t="s">
        <v>4321</v>
      </c>
      <c r="D6046" t="s">
        <v>4561</v>
      </c>
      <c r="E6046" t="s">
        <v>1607</v>
      </c>
      <c r="F6046" t="s">
        <v>4553</v>
      </c>
      <c r="G6046" t="s">
        <v>4324</v>
      </c>
      <c r="H6046" s="2">
        <v>44748</v>
      </c>
      <c r="I6046" s="2">
        <v>44748</v>
      </c>
      <c r="J6046"/>
      <c r="K6046"/>
      <c r="L6046">
        <v>38</v>
      </c>
      <c r="M6046" t="s">
        <v>4269</v>
      </c>
      <c r="N6046" t="s">
        <v>3482</v>
      </c>
      <c r="O6046"/>
      <c r="P6046" t="s">
        <v>4525</v>
      </c>
      <c r="Q6046" t="s">
        <v>4526</v>
      </c>
      <c r="R6046" t="s">
        <v>15451</v>
      </c>
      <c r="S6046" t="s">
        <v>15436</v>
      </c>
      <c r="T6046" t="s">
        <v>15437</v>
      </c>
      <c r="U6046" t="s">
        <v>15437</v>
      </c>
      <c r="V6046">
        <v>1</v>
      </c>
    </row>
    <row r="6047" spans="1:22" x14ac:dyDescent="0.25">
      <c r="A6047" t="s">
        <v>1569</v>
      </c>
      <c r="B6047">
        <v>323578</v>
      </c>
      <c r="C6047" t="s">
        <v>1853</v>
      </c>
      <c r="D6047" t="s">
        <v>6446</v>
      </c>
      <c r="E6047" t="s">
        <v>1572</v>
      </c>
      <c r="F6047" t="s">
        <v>7558</v>
      </c>
      <c r="G6047" t="s">
        <v>7490</v>
      </c>
      <c r="H6047" s="2">
        <v>44746</v>
      </c>
      <c r="I6047" s="2">
        <v>44746</v>
      </c>
      <c r="J6047"/>
      <c r="K6047"/>
      <c r="L6047">
        <v>0.01</v>
      </c>
      <c r="M6047" t="s">
        <v>7484</v>
      </c>
      <c r="N6047" t="s">
        <v>1714</v>
      </c>
      <c r="O6047"/>
      <c r="P6047" t="s">
        <v>7559</v>
      </c>
      <c r="Q6047" t="s">
        <v>7560</v>
      </c>
      <c r="R6047" t="s">
        <v>15461</v>
      </c>
      <c r="S6047" t="s">
        <v>15436</v>
      </c>
      <c r="T6047" t="s">
        <v>15437</v>
      </c>
      <c r="U6047" t="s">
        <v>15437</v>
      </c>
      <c r="V6047">
        <v>0</v>
      </c>
    </row>
    <row r="6048" spans="1:22" x14ac:dyDescent="0.25">
      <c r="A6048" t="s">
        <v>1569</v>
      </c>
      <c r="B6048">
        <v>323614</v>
      </c>
      <c r="C6048" t="s">
        <v>2428</v>
      </c>
      <c r="D6048" t="s">
        <v>2578</v>
      </c>
      <c r="E6048" t="s">
        <v>1572</v>
      </c>
      <c r="F6048" t="s">
        <v>8607</v>
      </c>
      <c r="G6048" t="s">
        <v>7490</v>
      </c>
      <c r="H6048" s="2">
        <v>44746</v>
      </c>
      <c r="I6048" s="2">
        <v>44746</v>
      </c>
      <c r="J6048"/>
      <c r="K6048"/>
      <c r="L6048">
        <v>0.01</v>
      </c>
      <c r="M6048" t="s">
        <v>7484</v>
      </c>
      <c r="N6048" t="s">
        <v>1714</v>
      </c>
      <c r="O6048"/>
      <c r="P6048" t="s">
        <v>8608</v>
      </c>
      <c r="Q6048" t="s">
        <v>2575</v>
      </c>
      <c r="R6048" t="s">
        <v>15461</v>
      </c>
      <c r="S6048" t="s">
        <v>15436</v>
      </c>
      <c r="T6048" t="s">
        <v>15437</v>
      </c>
      <c r="U6048" t="s">
        <v>15437</v>
      </c>
      <c r="V6048">
        <v>0</v>
      </c>
    </row>
    <row r="6049" spans="1:22" x14ac:dyDescent="0.25">
      <c r="A6049" t="s">
        <v>1569</v>
      </c>
      <c r="B6049">
        <v>323272</v>
      </c>
      <c r="C6049" t="s">
        <v>9147</v>
      </c>
      <c r="D6049" t="s">
        <v>6260</v>
      </c>
      <c r="E6049" t="s">
        <v>1572</v>
      </c>
      <c r="F6049" t="s">
        <v>9125</v>
      </c>
      <c r="G6049" t="s">
        <v>7490</v>
      </c>
      <c r="H6049" s="2">
        <v>44746</v>
      </c>
      <c r="I6049" s="2">
        <v>44795</v>
      </c>
      <c r="J6049"/>
      <c r="K6049"/>
      <c r="L6049">
        <v>0.01</v>
      </c>
      <c r="M6049" t="s">
        <v>7484</v>
      </c>
      <c r="N6049" t="s">
        <v>3482</v>
      </c>
      <c r="O6049"/>
      <c r="P6049" t="s">
        <v>9124</v>
      </c>
      <c r="Q6049" t="s">
        <v>6818</v>
      </c>
      <c r="R6049" t="s">
        <v>15466</v>
      </c>
      <c r="S6049" t="s">
        <v>15436</v>
      </c>
      <c r="T6049" t="s">
        <v>15437</v>
      </c>
      <c r="U6049" t="s">
        <v>15437</v>
      </c>
      <c r="V6049">
        <v>0</v>
      </c>
    </row>
    <row r="6050" spans="1:22" x14ac:dyDescent="0.25">
      <c r="A6050" t="s">
        <v>1569</v>
      </c>
      <c r="B6050">
        <v>323587</v>
      </c>
      <c r="C6050" t="s">
        <v>5441</v>
      </c>
      <c r="D6050" t="s">
        <v>6950</v>
      </c>
      <c r="E6050" t="s">
        <v>1596</v>
      </c>
      <c r="F6050" t="s">
        <v>9315</v>
      </c>
      <c r="G6050" t="s">
        <v>7490</v>
      </c>
      <c r="H6050" s="2">
        <v>44746</v>
      </c>
      <c r="I6050" s="2">
        <v>44746</v>
      </c>
      <c r="J6050"/>
      <c r="K6050"/>
      <c r="L6050">
        <v>22.25</v>
      </c>
      <c r="M6050" t="s">
        <v>7484</v>
      </c>
      <c r="N6050" t="s">
        <v>1576</v>
      </c>
      <c r="O6050"/>
      <c r="P6050" t="s">
        <v>9294</v>
      </c>
      <c r="Q6050" t="s">
        <v>6671</v>
      </c>
      <c r="R6050" t="s">
        <v>15464</v>
      </c>
      <c r="S6050" t="s">
        <v>15436</v>
      </c>
      <c r="T6050" t="s">
        <v>15437</v>
      </c>
      <c r="U6050" t="s">
        <v>15437</v>
      </c>
      <c r="V6050">
        <v>0.58552631578947367</v>
      </c>
    </row>
    <row r="6051" spans="1:22" x14ac:dyDescent="0.25">
      <c r="A6051" t="s">
        <v>1569</v>
      </c>
      <c r="B6051">
        <v>323165</v>
      </c>
      <c r="C6051" t="s">
        <v>2836</v>
      </c>
      <c r="D6051" t="s">
        <v>10830</v>
      </c>
      <c r="E6051" t="s">
        <v>1572</v>
      </c>
      <c r="F6051" t="s">
        <v>10825</v>
      </c>
      <c r="G6051" t="s">
        <v>7490</v>
      </c>
      <c r="H6051" s="2">
        <v>44746</v>
      </c>
      <c r="I6051" s="2">
        <v>44781</v>
      </c>
      <c r="J6051"/>
      <c r="K6051"/>
      <c r="L6051">
        <v>0.01</v>
      </c>
      <c r="M6051" t="s">
        <v>7484</v>
      </c>
      <c r="N6051" t="s">
        <v>1576</v>
      </c>
      <c r="O6051"/>
      <c r="P6051" t="s">
        <v>10822</v>
      </c>
      <c r="Q6051" t="s">
        <v>10823</v>
      </c>
      <c r="R6051" t="s">
        <v>15464</v>
      </c>
      <c r="S6051" t="s">
        <v>15436</v>
      </c>
      <c r="T6051" t="s">
        <v>15437</v>
      </c>
      <c r="U6051" t="s">
        <v>15437</v>
      </c>
      <c r="V6051">
        <v>0</v>
      </c>
    </row>
    <row r="6052" spans="1:22" x14ac:dyDescent="0.25">
      <c r="A6052" t="s">
        <v>1569</v>
      </c>
      <c r="B6052">
        <v>323322</v>
      </c>
      <c r="C6052" t="s">
        <v>10929</v>
      </c>
      <c r="D6052" t="s">
        <v>2792</v>
      </c>
      <c r="E6052" t="s">
        <v>1607</v>
      </c>
      <c r="F6052" t="s">
        <v>10902</v>
      </c>
      <c r="G6052" t="s">
        <v>7541</v>
      </c>
      <c r="H6052" s="2">
        <v>44746</v>
      </c>
      <c r="I6052" s="2">
        <v>44746</v>
      </c>
      <c r="J6052"/>
      <c r="K6052"/>
      <c r="L6052">
        <v>38</v>
      </c>
      <c r="M6052" t="s">
        <v>7484</v>
      </c>
      <c r="N6052" t="s">
        <v>3865</v>
      </c>
      <c r="O6052"/>
      <c r="P6052" t="s">
        <v>10898</v>
      </c>
      <c r="Q6052" t="s">
        <v>3953</v>
      </c>
      <c r="R6052" t="s">
        <v>15463</v>
      </c>
      <c r="S6052" t="s">
        <v>15436</v>
      </c>
      <c r="T6052" t="s">
        <v>15437</v>
      </c>
      <c r="U6052" t="s">
        <v>1566</v>
      </c>
      <c r="V6052">
        <v>1</v>
      </c>
    </row>
    <row r="6053" spans="1:22" x14ac:dyDescent="0.25">
      <c r="A6053" t="s">
        <v>1569</v>
      </c>
      <c r="B6053">
        <v>323044</v>
      </c>
      <c r="C6053" t="s">
        <v>2190</v>
      </c>
      <c r="D6053" t="s">
        <v>8100</v>
      </c>
      <c r="E6053" t="s">
        <v>1607</v>
      </c>
      <c r="F6053" t="s">
        <v>11643</v>
      </c>
      <c r="G6053" t="s">
        <v>7547</v>
      </c>
      <c r="H6053" s="2">
        <v>44746</v>
      </c>
      <c r="I6053" s="2">
        <v>44746</v>
      </c>
      <c r="J6053"/>
      <c r="K6053"/>
      <c r="L6053">
        <v>38</v>
      </c>
      <c r="M6053" t="s">
        <v>7484</v>
      </c>
      <c r="N6053" t="s">
        <v>3311</v>
      </c>
      <c r="O6053"/>
      <c r="P6053" t="s">
        <v>11615</v>
      </c>
      <c r="Q6053" t="s">
        <v>11616</v>
      </c>
      <c r="R6053" t="s">
        <v>15463</v>
      </c>
      <c r="S6053" t="s">
        <v>15436</v>
      </c>
      <c r="T6053" t="s">
        <v>15437</v>
      </c>
      <c r="U6053" t="s">
        <v>1566</v>
      </c>
      <c r="V6053">
        <v>1</v>
      </c>
    </row>
    <row r="6054" spans="1:22" x14ac:dyDescent="0.25">
      <c r="A6054" t="s">
        <v>1569</v>
      </c>
      <c r="B6054">
        <v>323640</v>
      </c>
      <c r="C6054" t="s">
        <v>1903</v>
      </c>
      <c r="D6054" t="s">
        <v>3829</v>
      </c>
      <c r="E6054" t="s">
        <v>1596</v>
      </c>
      <c r="F6054" t="s">
        <v>11640</v>
      </c>
      <c r="G6054" t="s">
        <v>7483</v>
      </c>
      <c r="H6054" s="2">
        <v>44746</v>
      </c>
      <c r="I6054" s="2">
        <v>44746</v>
      </c>
      <c r="J6054"/>
      <c r="K6054"/>
      <c r="L6054">
        <v>28.75</v>
      </c>
      <c r="M6054" t="s">
        <v>7484</v>
      </c>
      <c r="N6054" t="s">
        <v>3311</v>
      </c>
      <c r="O6054"/>
      <c r="P6054" t="s">
        <v>11615</v>
      </c>
      <c r="Q6054" t="s">
        <v>11616</v>
      </c>
      <c r="R6054" t="s">
        <v>15463</v>
      </c>
      <c r="S6054" t="s">
        <v>15436</v>
      </c>
      <c r="T6054" t="s">
        <v>15437</v>
      </c>
      <c r="U6054" t="s">
        <v>15437</v>
      </c>
      <c r="V6054">
        <v>0.75657894736842102</v>
      </c>
    </row>
    <row r="6055" spans="1:22" x14ac:dyDescent="0.25">
      <c r="A6055" t="s">
        <v>1569</v>
      </c>
      <c r="B6055">
        <v>323532</v>
      </c>
      <c r="C6055" t="s">
        <v>13711</v>
      </c>
      <c r="D6055" t="s">
        <v>3766</v>
      </c>
      <c r="E6055" t="s">
        <v>1607</v>
      </c>
      <c r="F6055" t="s">
        <v>13712</v>
      </c>
      <c r="G6055" t="s">
        <v>4326</v>
      </c>
      <c r="H6055" s="2">
        <v>44746</v>
      </c>
      <c r="I6055" s="2">
        <v>45789</v>
      </c>
      <c r="J6055"/>
      <c r="K6055"/>
      <c r="L6055">
        <v>38</v>
      </c>
      <c r="M6055" t="s">
        <v>7484</v>
      </c>
      <c r="N6055" t="s">
        <v>3865</v>
      </c>
      <c r="O6055"/>
      <c r="P6055" t="s">
        <v>13689</v>
      </c>
      <c r="Q6055" t="s">
        <v>13690</v>
      </c>
      <c r="R6055" t="s">
        <v>15467</v>
      </c>
      <c r="S6055" t="s">
        <v>15436</v>
      </c>
      <c r="T6055" t="s">
        <v>15437</v>
      </c>
      <c r="U6055" t="s">
        <v>1566</v>
      </c>
      <c r="V6055">
        <v>1</v>
      </c>
    </row>
    <row r="6056" spans="1:22" x14ac:dyDescent="0.25">
      <c r="A6056" t="s">
        <v>1569</v>
      </c>
      <c r="B6056">
        <v>323017</v>
      </c>
      <c r="C6056" t="s">
        <v>5086</v>
      </c>
      <c r="D6056" t="s">
        <v>2355</v>
      </c>
      <c r="E6056" t="s">
        <v>1607</v>
      </c>
      <c r="F6056" t="s">
        <v>14352</v>
      </c>
      <c r="G6056" t="s">
        <v>14353</v>
      </c>
      <c r="H6056" s="2">
        <v>44746</v>
      </c>
      <c r="I6056" s="2">
        <v>45649</v>
      </c>
      <c r="J6056"/>
      <c r="K6056"/>
      <c r="L6056">
        <v>38</v>
      </c>
      <c r="M6056" t="s">
        <v>7484</v>
      </c>
      <c r="N6056" t="s">
        <v>1714</v>
      </c>
      <c r="O6056" t="s">
        <v>7120</v>
      </c>
      <c r="P6056" t="s">
        <v>14320</v>
      </c>
      <c r="Q6056" t="s">
        <v>17</v>
      </c>
      <c r="R6056" t="s">
        <v>17</v>
      </c>
      <c r="S6056" t="s">
        <v>15436</v>
      </c>
      <c r="T6056" t="s">
        <v>15437</v>
      </c>
      <c r="U6056" t="s">
        <v>15437</v>
      </c>
      <c r="V6056">
        <v>1</v>
      </c>
    </row>
    <row r="6057" spans="1:22" x14ac:dyDescent="0.25">
      <c r="A6057" t="s">
        <v>1569</v>
      </c>
      <c r="B6057">
        <v>323038</v>
      </c>
      <c r="C6057" t="s">
        <v>2212</v>
      </c>
      <c r="D6057" t="s">
        <v>14502</v>
      </c>
      <c r="E6057" t="s">
        <v>1607</v>
      </c>
      <c r="F6057" t="s">
        <v>14503</v>
      </c>
      <c r="G6057" t="s">
        <v>14504</v>
      </c>
      <c r="H6057" s="2">
        <v>44746</v>
      </c>
      <c r="I6057" s="2">
        <v>44746</v>
      </c>
      <c r="J6057"/>
      <c r="K6057"/>
      <c r="L6057">
        <v>38</v>
      </c>
      <c r="M6057" t="s">
        <v>7484</v>
      </c>
      <c r="N6057" t="s">
        <v>1714</v>
      </c>
      <c r="O6057" t="s">
        <v>7120</v>
      </c>
      <c r="P6057" t="s">
        <v>14467</v>
      </c>
      <c r="Q6057" t="s">
        <v>18</v>
      </c>
      <c r="R6057" t="s">
        <v>18</v>
      </c>
      <c r="S6057" t="s">
        <v>15436</v>
      </c>
      <c r="T6057" t="s">
        <v>15437</v>
      </c>
      <c r="U6057" t="s">
        <v>15437</v>
      </c>
      <c r="V6057">
        <v>1</v>
      </c>
    </row>
    <row r="6058" spans="1:22" x14ac:dyDescent="0.25">
      <c r="A6058" t="s">
        <v>1569</v>
      </c>
      <c r="B6058">
        <v>323573</v>
      </c>
      <c r="C6058" t="s">
        <v>1899</v>
      </c>
      <c r="D6058" t="s">
        <v>1687</v>
      </c>
      <c r="E6058" t="s">
        <v>1572</v>
      </c>
      <c r="F6058" t="s">
        <v>5136</v>
      </c>
      <c r="G6058" t="s">
        <v>4268</v>
      </c>
      <c r="H6058" s="2">
        <v>44746</v>
      </c>
      <c r="I6058" s="2">
        <v>45495</v>
      </c>
      <c r="J6058"/>
      <c r="K6058"/>
      <c r="L6058">
        <v>0.01</v>
      </c>
      <c r="M6058" t="s">
        <v>4269</v>
      </c>
      <c r="N6058" t="s">
        <v>3482</v>
      </c>
      <c r="O6058"/>
      <c r="P6058" t="s">
        <v>5137</v>
      </c>
      <c r="Q6058" t="s">
        <v>5138</v>
      </c>
      <c r="R6058" t="s">
        <v>15455</v>
      </c>
      <c r="S6058" t="s">
        <v>15436</v>
      </c>
      <c r="T6058" t="s">
        <v>15437</v>
      </c>
      <c r="U6058" t="s">
        <v>15437</v>
      </c>
      <c r="V6058">
        <v>0</v>
      </c>
    </row>
    <row r="6059" spans="1:22" x14ac:dyDescent="0.25">
      <c r="A6059" t="s">
        <v>1569</v>
      </c>
      <c r="B6059">
        <v>323558</v>
      </c>
      <c r="C6059" t="s">
        <v>2784</v>
      </c>
      <c r="D6059" t="s">
        <v>9077</v>
      </c>
      <c r="E6059" t="s">
        <v>1596</v>
      </c>
      <c r="F6059" t="s">
        <v>9315</v>
      </c>
      <c r="G6059" t="s">
        <v>7490</v>
      </c>
      <c r="H6059" s="2">
        <v>44745</v>
      </c>
      <c r="I6059" s="2">
        <v>44745</v>
      </c>
      <c r="J6059"/>
      <c r="K6059"/>
      <c r="L6059">
        <v>29.5</v>
      </c>
      <c r="M6059" t="s">
        <v>7484</v>
      </c>
      <c r="N6059" t="s">
        <v>1576</v>
      </c>
      <c r="O6059"/>
      <c r="P6059" t="s">
        <v>9294</v>
      </c>
      <c r="Q6059" t="s">
        <v>6671</v>
      </c>
      <c r="R6059" t="s">
        <v>15464</v>
      </c>
      <c r="S6059" t="s">
        <v>15436</v>
      </c>
      <c r="T6059" t="s">
        <v>15437</v>
      </c>
      <c r="U6059" t="s">
        <v>15437</v>
      </c>
      <c r="V6059">
        <v>0.77631578947368418</v>
      </c>
    </row>
    <row r="6060" spans="1:22" x14ac:dyDescent="0.25">
      <c r="A6060" t="s">
        <v>1569</v>
      </c>
      <c r="B6060">
        <v>323588</v>
      </c>
      <c r="C6060" t="s">
        <v>2050</v>
      </c>
      <c r="D6060" t="s">
        <v>9581</v>
      </c>
      <c r="E6060" t="s">
        <v>1596</v>
      </c>
      <c r="F6060" t="s">
        <v>8380</v>
      </c>
      <c r="G6060" t="s">
        <v>7487</v>
      </c>
      <c r="H6060" s="2">
        <v>44745</v>
      </c>
      <c r="I6060" s="2">
        <v>44757</v>
      </c>
      <c r="J6060"/>
      <c r="K6060"/>
      <c r="L6060">
        <v>26</v>
      </c>
      <c r="M6060" t="s">
        <v>7484</v>
      </c>
      <c r="N6060" t="s">
        <v>3482</v>
      </c>
      <c r="O6060"/>
      <c r="P6060" t="s">
        <v>9565</v>
      </c>
      <c r="Q6060" t="s">
        <v>5201</v>
      </c>
      <c r="R6060" t="s">
        <v>15466</v>
      </c>
      <c r="S6060" t="s">
        <v>15436</v>
      </c>
      <c r="T6060" t="s">
        <v>15437</v>
      </c>
      <c r="U6060" t="s">
        <v>15437</v>
      </c>
      <c r="V6060">
        <v>0.68421052631578949</v>
      </c>
    </row>
    <row r="6061" spans="1:22" x14ac:dyDescent="0.25">
      <c r="A6061" t="s">
        <v>1569</v>
      </c>
      <c r="B6061">
        <v>323538</v>
      </c>
      <c r="C6061" t="s">
        <v>2863</v>
      </c>
      <c r="D6061" t="s">
        <v>10087</v>
      </c>
      <c r="E6061" t="s">
        <v>1607</v>
      </c>
      <c r="F6061" t="s">
        <v>10088</v>
      </c>
      <c r="G6061" t="s">
        <v>7552</v>
      </c>
      <c r="H6061" s="2">
        <v>44745</v>
      </c>
      <c r="I6061" s="2">
        <v>45383</v>
      </c>
      <c r="J6061"/>
      <c r="K6061"/>
      <c r="L6061">
        <v>38</v>
      </c>
      <c r="M6061" t="s">
        <v>7484</v>
      </c>
      <c r="N6061" t="s">
        <v>3311</v>
      </c>
      <c r="O6061"/>
      <c r="P6061" t="s">
        <v>10046</v>
      </c>
      <c r="Q6061" t="s">
        <v>6763</v>
      </c>
      <c r="R6061" t="s">
        <v>15463</v>
      </c>
      <c r="S6061" t="s">
        <v>15436</v>
      </c>
      <c r="T6061" t="s">
        <v>15437</v>
      </c>
      <c r="U6061" t="s">
        <v>1566</v>
      </c>
      <c r="V6061">
        <v>1</v>
      </c>
    </row>
    <row r="6062" spans="1:22" x14ac:dyDescent="0.25">
      <c r="A6062" t="s">
        <v>1569</v>
      </c>
      <c r="B6062">
        <v>323582</v>
      </c>
      <c r="C6062" t="s">
        <v>10968</v>
      </c>
      <c r="D6062" t="s">
        <v>2978</v>
      </c>
      <c r="E6062" t="s">
        <v>1572</v>
      </c>
      <c r="F6062" t="s">
        <v>13651</v>
      </c>
      <c r="G6062" t="s">
        <v>7494</v>
      </c>
      <c r="H6062" s="2">
        <v>44745</v>
      </c>
      <c r="I6062" s="2">
        <v>44745</v>
      </c>
      <c r="J6062"/>
      <c r="K6062"/>
      <c r="L6062">
        <v>0.01</v>
      </c>
      <c r="M6062" t="s">
        <v>7484</v>
      </c>
      <c r="N6062" t="s">
        <v>3482</v>
      </c>
      <c r="O6062"/>
      <c r="P6062" t="s">
        <v>13638</v>
      </c>
      <c r="Q6062" t="s">
        <v>3547</v>
      </c>
      <c r="R6062" t="s">
        <v>15468</v>
      </c>
      <c r="S6062" t="s">
        <v>15436</v>
      </c>
      <c r="T6062" t="s">
        <v>15437</v>
      </c>
      <c r="U6062" t="s">
        <v>15437</v>
      </c>
      <c r="V6062">
        <v>0</v>
      </c>
    </row>
    <row r="6063" spans="1:22" x14ac:dyDescent="0.25">
      <c r="A6063" t="s">
        <v>1569</v>
      </c>
      <c r="B6063">
        <v>323591</v>
      </c>
      <c r="C6063" t="s">
        <v>1802</v>
      </c>
      <c r="D6063" t="s">
        <v>6350</v>
      </c>
      <c r="E6063" t="s">
        <v>1572</v>
      </c>
      <c r="F6063" t="s">
        <v>6332</v>
      </c>
      <c r="G6063" t="s">
        <v>4294</v>
      </c>
      <c r="H6063" s="2">
        <v>44745</v>
      </c>
      <c r="I6063" s="2">
        <v>44745</v>
      </c>
      <c r="J6063"/>
      <c r="K6063"/>
      <c r="L6063">
        <v>0.01</v>
      </c>
      <c r="M6063" t="s">
        <v>4269</v>
      </c>
      <c r="N6063" t="s">
        <v>3865</v>
      </c>
      <c r="O6063"/>
      <c r="P6063" t="s">
        <v>6331</v>
      </c>
      <c r="Q6063" t="s">
        <v>3953</v>
      </c>
      <c r="R6063" t="s">
        <v>15450</v>
      </c>
      <c r="S6063" t="s">
        <v>15436</v>
      </c>
      <c r="T6063" t="s">
        <v>15437</v>
      </c>
      <c r="U6063" t="s">
        <v>15437</v>
      </c>
      <c r="V6063">
        <v>0</v>
      </c>
    </row>
    <row r="6064" spans="1:22" x14ac:dyDescent="0.25">
      <c r="A6064" t="s">
        <v>1569</v>
      </c>
      <c r="B6064">
        <v>323513</v>
      </c>
      <c r="C6064" t="s">
        <v>3237</v>
      </c>
      <c r="D6064" t="s">
        <v>3105</v>
      </c>
      <c r="E6064" t="s">
        <v>1572</v>
      </c>
      <c r="F6064" t="s">
        <v>8185</v>
      </c>
      <c r="G6064" t="s">
        <v>7490</v>
      </c>
      <c r="H6064" s="2">
        <v>44744</v>
      </c>
      <c r="I6064" s="2">
        <v>44744</v>
      </c>
      <c r="J6064"/>
      <c r="K6064"/>
      <c r="L6064">
        <v>0.01</v>
      </c>
      <c r="M6064" t="s">
        <v>7484</v>
      </c>
      <c r="N6064" t="s">
        <v>3482</v>
      </c>
      <c r="O6064"/>
      <c r="P6064" t="s">
        <v>8186</v>
      </c>
      <c r="Q6064" t="s">
        <v>4791</v>
      </c>
      <c r="R6064" t="s">
        <v>15465</v>
      </c>
      <c r="S6064" t="s">
        <v>15436</v>
      </c>
      <c r="T6064" t="s">
        <v>15437</v>
      </c>
      <c r="U6064" t="s">
        <v>15437</v>
      </c>
      <c r="V6064">
        <v>0</v>
      </c>
    </row>
    <row r="6065" spans="1:22" x14ac:dyDescent="0.25">
      <c r="A6065" t="s">
        <v>1569</v>
      </c>
      <c r="B6065">
        <v>323561</v>
      </c>
      <c r="C6065" t="s">
        <v>3448</v>
      </c>
      <c r="D6065" t="s">
        <v>8723</v>
      </c>
      <c r="E6065" t="s">
        <v>1572</v>
      </c>
      <c r="F6065" t="s">
        <v>8716</v>
      </c>
      <c r="G6065" t="s">
        <v>7490</v>
      </c>
      <c r="H6065" s="2">
        <v>44744</v>
      </c>
      <c r="I6065" s="2">
        <v>44744</v>
      </c>
      <c r="J6065"/>
      <c r="K6065"/>
      <c r="L6065">
        <v>0.01</v>
      </c>
      <c r="M6065" t="s">
        <v>7484</v>
      </c>
      <c r="N6065" t="s">
        <v>1714</v>
      </c>
      <c r="O6065"/>
      <c r="P6065" t="s">
        <v>8713</v>
      </c>
      <c r="Q6065" t="s">
        <v>5367</v>
      </c>
      <c r="R6065" t="s">
        <v>15462</v>
      </c>
      <c r="S6065" t="s">
        <v>15436</v>
      </c>
      <c r="T6065" t="s">
        <v>15437</v>
      </c>
      <c r="U6065" t="s">
        <v>15437</v>
      </c>
      <c r="V6065">
        <v>0</v>
      </c>
    </row>
    <row r="6066" spans="1:22" x14ac:dyDescent="0.25">
      <c r="A6066" t="s">
        <v>1569</v>
      </c>
      <c r="B6066">
        <v>323488</v>
      </c>
      <c r="C6066" t="s">
        <v>1589</v>
      </c>
      <c r="D6066" t="s">
        <v>3174</v>
      </c>
      <c r="E6066" t="s">
        <v>1572</v>
      </c>
      <c r="F6066" t="s">
        <v>9539</v>
      </c>
      <c r="G6066" t="s">
        <v>7490</v>
      </c>
      <c r="H6066" s="2">
        <v>44744</v>
      </c>
      <c r="I6066" s="2">
        <v>44744</v>
      </c>
      <c r="J6066"/>
      <c r="K6066"/>
      <c r="L6066">
        <v>0.01</v>
      </c>
      <c r="M6066" t="s">
        <v>7484</v>
      </c>
      <c r="N6066" t="s">
        <v>1714</v>
      </c>
      <c r="O6066"/>
      <c r="P6066" t="s">
        <v>9540</v>
      </c>
      <c r="Q6066" t="s">
        <v>9541</v>
      </c>
      <c r="R6066" t="s">
        <v>15462</v>
      </c>
      <c r="S6066" t="s">
        <v>15436</v>
      </c>
      <c r="T6066" t="s">
        <v>15437</v>
      </c>
      <c r="U6066" t="s">
        <v>15437</v>
      </c>
      <c r="V6066">
        <v>0</v>
      </c>
    </row>
    <row r="6067" spans="1:22" x14ac:dyDescent="0.25">
      <c r="A6067" t="s">
        <v>1569</v>
      </c>
      <c r="B6067">
        <v>323499</v>
      </c>
      <c r="C6067" t="s">
        <v>3926</v>
      </c>
      <c r="D6067" t="s">
        <v>6266</v>
      </c>
      <c r="E6067" t="s">
        <v>1572</v>
      </c>
      <c r="F6067" t="s">
        <v>9802</v>
      </c>
      <c r="G6067" t="s">
        <v>7509</v>
      </c>
      <c r="H6067" s="2">
        <v>44744</v>
      </c>
      <c r="I6067" s="2">
        <v>45789</v>
      </c>
      <c r="J6067"/>
      <c r="K6067"/>
      <c r="L6067">
        <v>0.01</v>
      </c>
      <c r="M6067" t="s">
        <v>7484</v>
      </c>
      <c r="N6067" t="s">
        <v>3865</v>
      </c>
      <c r="O6067"/>
      <c r="P6067" t="s">
        <v>9774</v>
      </c>
      <c r="Q6067" t="s">
        <v>9775</v>
      </c>
      <c r="R6067" t="s">
        <v>15463</v>
      </c>
      <c r="S6067" t="s">
        <v>15436</v>
      </c>
      <c r="T6067" t="s">
        <v>15437</v>
      </c>
      <c r="U6067" t="s">
        <v>15437</v>
      </c>
      <c r="V6067">
        <v>0</v>
      </c>
    </row>
    <row r="6068" spans="1:22" x14ac:dyDescent="0.25">
      <c r="A6068" t="s">
        <v>1569</v>
      </c>
      <c r="B6068">
        <v>323514</v>
      </c>
      <c r="C6068" t="s">
        <v>3553</v>
      </c>
      <c r="D6068" t="s">
        <v>2867</v>
      </c>
      <c r="E6068" t="s">
        <v>1572</v>
      </c>
      <c r="F6068" t="s">
        <v>10045</v>
      </c>
      <c r="G6068" t="s">
        <v>7490</v>
      </c>
      <c r="H6068" s="2">
        <v>44744</v>
      </c>
      <c r="I6068" s="2">
        <v>44744</v>
      </c>
      <c r="J6068"/>
      <c r="K6068"/>
      <c r="L6068">
        <v>0.01</v>
      </c>
      <c r="M6068" t="s">
        <v>7484</v>
      </c>
      <c r="N6068" t="s">
        <v>3311</v>
      </c>
      <c r="O6068"/>
      <c r="P6068" t="s">
        <v>10046</v>
      </c>
      <c r="Q6068" t="s">
        <v>6763</v>
      </c>
      <c r="R6068" t="s">
        <v>15463</v>
      </c>
      <c r="S6068" t="s">
        <v>15436</v>
      </c>
      <c r="T6068" t="s">
        <v>15437</v>
      </c>
      <c r="U6068" t="s">
        <v>15437</v>
      </c>
      <c r="V6068">
        <v>0</v>
      </c>
    </row>
    <row r="6069" spans="1:22" x14ac:dyDescent="0.25">
      <c r="A6069" t="s">
        <v>1569</v>
      </c>
      <c r="B6069">
        <v>323500</v>
      </c>
      <c r="C6069" t="s">
        <v>9050</v>
      </c>
      <c r="D6069" t="s">
        <v>8064</v>
      </c>
      <c r="E6069" t="s">
        <v>1572</v>
      </c>
      <c r="F6069" t="s">
        <v>10454</v>
      </c>
      <c r="G6069" t="s">
        <v>7490</v>
      </c>
      <c r="H6069" s="2">
        <v>44744</v>
      </c>
      <c r="I6069" s="2">
        <v>44744</v>
      </c>
      <c r="J6069"/>
      <c r="K6069"/>
      <c r="L6069">
        <v>0.01</v>
      </c>
      <c r="M6069" t="s">
        <v>7484</v>
      </c>
      <c r="N6069" t="s">
        <v>1714</v>
      </c>
      <c r="O6069"/>
      <c r="P6069" t="s">
        <v>10452</v>
      </c>
      <c r="Q6069" t="s">
        <v>2939</v>
      </c>
      <c r="R6069" t="s">
        <v>15461</v>
      </c>
      <c r="S6069" t="s">
        <v>15436</v>
      </c>
      <c r="T6069" t="s">
        <v>15437</v>
      </c>
      <c r="U6069" t="s">
        <v>15437</v>
      </c>
      <c r="V6069">
        <v>0</v>
      </c>
    </row>
    <row r="6070" spans="1:22" x14ac:dyDescent="0.25">
      <c r="A6070" t="s">
        <v>1569</v>
      </c>
      <c r="B6070">
        <v>323501</v>
      </c>
      <c r="C6070" t="s">
        <v>4356</v>
      </c>
      <c r="D6070" t="s">
        <v>10918</v>
      </c>
      <c r="E6070" t="s">
        <v>1572</v>
      </c>
      <c r="F6070" t="s">
        <v>12436</v>
      </c>
      <c r="G6070" t="s">
        <v>7490</v>
      </c>
      <c r="H6070" s="2">
        <v>44744</v>
      </c>
      <c r="I6070" s="2">
        <v>44744</v>
      </c>
      <c r="J6070"/>
      <c r="K6070"/>
      <c r="L6070">
        <v>0.01</v>
      </c>
      <c r="M6070" t="s">
        <v>7484</v>
      </c>
      <c r="N6070" t="s">
        <v>4199</v>
      </c>
      <c r="O6070"/>
      <c r="P6070" t="s">
        <v>12425</v>
      </c>
      <c r="Q6070" t="s">
        <v>12426</v>
      </c>
      <c r="R6070" t="s">
        <v>15449</v>
      </c>
      <c r="S6070" t="s">
        <v>15436</v>
      </c>
      <c r="T6070" t="s">
        <v>15437</v>
      </c>
      <c r="U6070" t="s">
        <v>15437</v>
      </c>
      <c r="V6070">
        <v>0</v>
      </c>
    </row>
    <row r="6071" spans="1:22" x14ac:dyDescent="0.25">
      <c r="A6071" t="s">
        <v>1569</v>
      </c>
      <c r="B6071">
        <v>323498</v>
      </c>
      <c r="C6071" t="s">
        <v>1799</v>
      </c>
      <c r="D6071" t="s">
        <v>2594</v>
      </c>
      <c r="E6071" t="s">
        <v>1572</v>
      </c>
      <c r="F6071" t="s">
        <v>4908</v>
      </c>
      <c r="G6071" t="s">
        <v>4268</v>
      </c>
      <c r="H6071" s="2">
        <v>44744</v>
      </c>
      <c r="I6071" s="2">
        <v>44744</v>
      </c>
      <c r="J6071"/>
      <c r="K6071"/>
      <c r="L6071">
        <v>0.01</v>
      </c>
      <c r="M6071" t="s">
        <v>4269</v>
      </c>
      <c r="N6071" t="s">
        <v>3865</v>
      </c>
      <c r="O6071"/>
      <c r="P6071" t="s">
        <v>4909</v>
      </c>
      <c r="Q6071" t="s">
        <v>4910</v>
      </c>
      <c r="R6071" t="s">
        <v>15448</v>
      </c>
      <c r="S6071" t="s">
        <v>15436</v>
      </c>
      <c r="T6071" t="s">
        <v>15437</v>
      </c>
      <c r="U6071" t="s">
        <v>15437</v>
      </c>
      <c r="V6071">
        <v>0</v>
      </c>
    </row>
    <row r="6072" spans="1:22" x14ac:dyDescent="0.25">
      <c r="A6072" t="s">
        <v>1569</v>
      </c>
      <c r="B6072">
        <v>323457</v>
      </c>
      <c r="C6072" t="s">
        <v>1750</v>
      </c>
      <c r="D6072" t="s">
        <v>2294</v>
      </c>
      <c r="E6072" t="s">
        <v>1572</v>
      </c>
      <c r="F6072" t="s">
        <v>13395</v>
      </c>
      <c r="G6072" t="s">
        <v>7490</v>
      </c>
      <c r="H6072" s="2">
        <v>44743</v>
      </c>
      <c r="I6072" s="2">
        <v>44743</v>
      </c>
      <c r="J6072"/>
      <c r="K6072"/>
      <c r="L6072">
        <v>0.01</v>
      </c>
      <c r="M6072" t="s">
        <v>7484</v>
      </c>
      <c r="N6072" t="s">
        <v>3865</v>
      </c>
      <c r="O6072"/>
      <c r="P6072" t="s">
        <v>13393</v>
      </c>
      <c r="Q6072" t="s">
        <v>13394</v>
      </c>
      <c r="R6072" t="s">
        <v>15468</v>
      </c>
      <c r="S6072" t="s">
        <v>15436</v>
      </c>
      <c r="T6072" t="s">
        <v>15437</v>
      </c>
      <c r="U6072" t="s">
        <v>15437</v>
      </c>
      <c r="V6072">
        <v>0</v>
      </c>
    </row>
    <row r="6073" spans="1:22" x14ac:dyDescent="0.25">
      <c r="A6073" t="s">
        <v>1569</v>
      </c>
      <c r="B6073">
        <v>323505</v>
      </c>
      <c r="C6073" t="s">
        <v>5175</v>
      </c>
      <c r="D6073" t="s">
        <v>5176</v>
      </c>
      <c r="E6073" t="s">
        <v>1572</v>
      </c>
      <c r="F6073" t="s">
        <v>5166</v>
      </c>
      <c r="G6073" t="s">
        <v>4268</v>
      </c>
      <c r="H6073" s="2">
        <v>44743</v>
      </c>
      <c r="I6073" s="2">
        <v>44743</v>
      </c>
      <c r="J6073"/>
      <c r="K6073"/>
      <c r="L6073">
        <v>0.01</v>
      </c>
      <c r="M6073" t="s">
        <v>4269</v>
      </c>
      <c r="N6073" t="s">
        <v>3482</v>
      </c>
      <c r="O6073"/>
      <c r="P6073" t="s">
        <v>5167</v>
      </c>
      <c r="Q6073" t="s">
        <v>3590</v>
      </c>
      <c r="R6073" t="s">
        <v>15451</v>
      </c>
      <c r="S6073" t="s">
        <v>15436</v>
      </c>
      <c r="T6073" t="s">
        <v>15437</v>
      </c>
      <c r="U6073" t="s">
        <v>15437</v>
      </c>
      <c r="V6073">
        <v>0</v>
      </c>
    </row>
    <row r="6074" spans="1:22" x14ac:dyDescent="0.25">
      <c r="A6074" t="s">
        <v>1569</v>
      </c>
      <c r="B6074">
        <v>323468</v>
      </c>
      <c r="C6074" t="s">
        <v>3878</v>
      </c>
      <c r="D6074" t="s">
        <v>5662</v>
      </c>
      <c r="E6074" t="s">
        <v>1596</v>
      </c>
      <c r="F6074" t="s">
        <v>5629</v>
      </c>
      <c r="G6074" t="s">
        <v>4294</v>
      </c>
      <c r="H6074" s="2">
        <v>44743</v>
      </c>
      <c r="I6074" s="2">
        <v>45635</v>
      </c>
      <c r="J6074"/>
      <c r="K6074"/>
      <c r="L6074">
        <v>15</v>
      </c>
      <c r="M6074" t="s">
        <v>4269</v>
      </c>
      <c r="N6074" t="s">
        <v>1714</v>
      </c>
      <c r="O6074"/>
      <c r="P6074" t="s">
        <v>5630</v>
      </c>
      <c r="Q6074" t="s">
        <v>5631</v>
      </c>
      <c r="R6074" t="s">
        <v>15447</v>
      </c>
      <c r="S6074" t="s">
        <v>15436</v>
      </c>
      <c r="T6074" t="s">
        <v>15437</v>
      </c>
      <c r="U6074" t="s">
        <v>15437</v>
      </c>
      <c r="V6074">
        <v>0.39473684210526316</v>
      </c>
    </row>
    <row r="6075" spans="1:22" x14ac:dyDescent="0.25">
      <c r="A6075" t="s">
        <v>1569</v>
      </c>
      <c r="B6075">
        <v>323442</v>
      </c>
      <c r="C6075" t="s">
        <v>8650</v>
      </c>
      <c r="D6075" t="s">
        <v>8651</v>
      </c>
      <c r="E6075" t="s">
        <v>1572</v>
      </c>
      <c r="F6075" t="s">
        <v>8607</v>
      </c>
      <c r="G6075" t="s">
        <v>7490</v>
      </c>
      <c r="H6075" s="2">
        <v>44742</v>
      </c>
      <c r="I6075" s="2">
        <v>44742</v>
      </c>
      <c r="J6075"/>
      <c r="K6075"/>
      <c r="L6075">
        <v>0.01</v>
      </c>
      <c r="M6075" t="s">
        <v>7484</v>
      </c>
      <c r="N6075" t="s">
        <v>1714</v>
      </c>
      <c r="O6075"/>
      <c r="P6075" t="s">
        <v>8608</v>
      </c>
      <c r="Q6075" t="s">
        <v>2575</v>
      </c>
      <c r="R6075" t="s">
        <v>15461</v>
      </c>
      <c r="S6075" t="s">
        <v>15436</v>
      </c>
      <c r="T6075" t="s">
        <v>15437</v>
      </c>
      <c r="U6075" t="s">
        <v>15437</v>
      </c>
      <c r="V6075">
        <v>0</v>
      </c>
    </row>
    <row r="6076" spans="1:22" x14ac:dyDescent="0.25">
      <c r="A6076" t="s">
        <v>1569</v>
      </c>
      <c r="B6076">
        <v>323485</v>
      </c>
      <c r="C6076" t="s">
        <v>1775</v>
      </c>
      <c r="D6076" t="s">
        <v>8652</v>
      </c>
      <c r="E6076" t="s">
        <v>1596</v>
      </c>
      <c r="F6076" t="s">
        <v>8607</v>
      </c>
      <c r="G6076" t="s">
        <v>7490</v>
      </c>
      <c r="H6076" s="2">
        <v>44742</v>
      </c>
      <c r="I6076" s="2">
        <v>44742</v>
      </c>
      <c r="J6076"/>
      <c r="K6076"/>
      <c r="L6076">
        <v>23.25</v>
      </c>
      <c r="M6076" t="s">
        <v>7484</v>
      </c>
      <c r="N6076" t="s">
        <v>1714</v>
      </c>
      <c r="O6076"/>
      <c r="P6076" t="s">
        <v>8608</v>
      </c>
      <c r="Q6076" t="s">
        <v>2575</v>
      </c>
      <c r="R6076" t="s">
        <v>15461</v>
      </c>
      <c r="S6076" t="s">
        <v>15436</v>
      </c>
      <c r="T6076" t="s">
        <v>15437</v>
      </c>
      <c r="U6076" t="s">
        <v>15437</v>
      </c>
      <c r="V6076">
        <v>0.61184210526315785</v>
      </c>
    </row>
    <row r="6077" spans="1:22" x14ac:dyDescent="0.25">
      <c r="A6077" t="s">
        <v>1569</v>
      </c>
      <c r="B6077">
        <v>323434</v>
      </c>
      <c r="C6077" t="s">
        <v>1963</v>
      </c>
      <c r="D6077" t="s">
        <v>10511</v>
      </c>
      <c r="E6077" t="s">
        <v>1596</v>
      </c>
      <c r="F6077" t="s">
        <v>10454</v>
      </c>
      <c r="G6077" t="s">
        <v>7490</v>
      </c>
      <c r="H6077" s="2">
        <v>44742</v>
      </c>
      <c r="I6077" s="2">
        <v>44742</v>
      </c>
      <c r="J6077"/>
      <c r="K6077"/>
      <c r="L6077">
        <v>10</v>
      </c>
      <c r="M6077" t="s">
        <v>7484</v>
      </c>
      <c r="N6077" t="s">
        <v>1714</v>
      </c>
      <c r="O6077"/>
      <c r="P6077" t="s">
        <v>10452</v>
      </c>
      <c r="Q6077" t="s">
        <v>2939</v>
      </c>
      <c r="R6077" t="s">
        <v>15461</v>
      </c>
      <c r="S6077" t="s">
        <v>15436</v>
      </c>
      <c r="T6077" t="s">
        <v>15437</v>
      </c>
      <c r="U6077" t="s">
        <v>15437</v>
      </c>
      <c r="V6077">
        <v>0.26315789473684209</v>
      </c>
    </row>
    <row r="6078" spans="1:22" x14ac:dyDescent="0.25">
      <c r="A6078" t="s">
        <v>1569</v>
      </c>
      <c r="B6078">
        <v>323156</v>
      </c>
      <c r="C6078" t="s">
        <v>2595</v>
      </c>
      <c r="D6078" t="s">
        <v>12191</v>
      </c>
      <c r="E6078" t="s">
        <v>1596</v>
      </c>
      <c r="F6078" t="s">
        <v>12183</v>
      </c>
      <c r="G6078" t="s">
        <v>7490</v>
      </c>
      <c r="H6078" s="2">
        <v>44742</v>
      </c>
      <c r="I6078" s="2">
        <v>44742</v>
      </c>
      <c r="J6078"/>
      <c r="K6078"/>
      <c r="L6078">
        <v>23</v>
      </c>
      <c r="M6078" t="s">
        <v>7484</v>
      </c>
      <c r="N6078" t="s">
        <v>3865</v>
      </c>
      <c r="O6078"/>
      <c r="P6078" t="s">
        <v>12181</v>
      </c>
      <c r="Q6078" t="s">
        <v>6091</v>
      </c>
      <c r="R6078" t="s">
        <v>15463</v>
      </c>
      <c r="S6078" t="s">
        <v>15436</v>
      </c>
      <c r="T6078" t="s">
        <v>15437</v>
      </c>
      <c r="U6078" t="s">
        <v>15437</v>
      </c>
      <c r="V6078">
        <v>0.60526315789473684</v>
      </c>
    </row>
    <row r="6079" spans="1:22" x14ac:dyDescent="0.25">
      <c r="A6079" t="s">
        <v>1569</v>
      </c>
      <c r="B6079">
        <v>323494</v>
      </c>
      <c r="C6079" t="s">
        <v>1767</v>
      </c>
      <c r="D6079" t="s">
        <v>5757</v>
      </c>
      <c r="E6079" t="s">
        <v>1572</v>
      </c>
      <c r="F6079" t="s">
        <v>5731</v>
      </c>
      <c r="G6079" t="s">
        <v>4268</v>
      </c>
      <c r="H6079" s="2">
        <v>44742</v>
      </c>
      <c r="I6079" s="2">
        <v>44742</v>
      </c>
      <c r="J6079"/>
      <c r="K6079"/>
      <c r="L6079">
        <v>0.01</v>
      </c>
      <c r="M6079" t="s">
        <v>4269</v>
      </c>
      <c r="N6079" t="s">
        <v>1714</v>
      </c>
      <c r="O6079"/>
      <c r="P6079" t="s">
        <v>5728</v>
      </c>
      <c r="Q6079" t="s">
        <v>5729</v>
      </c>
      <c r="R6079" t="s">
        <v>15454</v>
      </c>
      <c r="S6079" t="s">
        <v>15436</v>
      </c>
      <c r="T6079" t="s">
        <v>15437</v>
      </c>
      <c r="U6079" t="s">
        <v>15437</v>
      </c>
      <c r="V6079">
        <v>0</v>
      </c>
    </row>
    <row r="6080" spans="1:22" x14ac:dyDescent="0.25">
      <c r="A6080" t="s">
        <v>1569</v>
      </c>
      <c r="B6080">
        <v>323648</v>
      </c>
      <c r="C6080" t="s">
        <v>14377</v>
      </c>
      <c r="D6080" t="s">
        <v>14378</v>
      </c>
      <c r="E6080" t="s">
        <v>1572</v>
      </c>
      <c r="F6080" t="s">
        <v>14349</v>
      </c>
      <c r="G6080" t="s">
        <v>15822</v>
      </c>
      <c r="H6080" s="2">
        <v>44741</v>
      </c>
      <c r="I6080" s="2">
        <v>44741</v>
      </c>
      <c r="J6080"/>
      <c r="K6080"/>
      <c r="L6080">
        <v>0.01</v>
      </c>
      <c r="M6080" t="s">
        <v>7484</v>
      </c>
      <c r="N6080" t="s">
        <v>1714</v>
      </c>
      <c r="O6080" t="s">
        <v>7120</v>
      </c>
      <c r="P6080" t="s">
        <v>14320</v>
      </c>
      <c r="Q6080" t="s">
        <v>17</v>
      </c>
      <c r="R6080" t="s">
        <v>17</v>
      </c>
      <c r="S6080" t="s">
        <v>15436</v>
      </c>
      <c r="T6080" t="s">
        <v>15437</v>
      </c>
      <c r="U6080" t="s">
        <v>15437</v>
      </c>
      <c r="V6080">
        <v>0</v>
      </c>
    </row>
    <row r="6081" spans="1:22" x14ac:dyDescent="0.25">
      <c r="A6081" t="s">
        <v>1569</v>
      </c>
      <c r="B6081">
        <v>323446</v>
      </c>
      <c r="C6081" t="s">
        <v>2333</v>
      </c>
      <c r="D6081" t="s">
        <v>2306</v>
      </c>
      <c r="E6081" t="s">
        <v>1607</v>
      </c>
      <c r="F6081" t="s">
        <v>4541</v>
      </c>
      <c r="G6081" t="s">
        <v>4294</v>
      </c>
      <c r="H6081" s="2">
        <v>44741</v>
      </c>
      <c r="I6081" s="2">
        <v>44963</v>
      </c>
      <c r="J6081"/>
      <c r="K6081"/>
      <c r="L6081">
        <v>38</v>
      </c>
      <c r="M6081" t="s">
        <v>4269</v>
      </c>
      <c r="N6081" t="s">
        <v>3482</v>
      </c>
      <c r="O6081"/>
      <c r="P6081" t="s">
        <v>4525</v>
      </c>
      <c r="Q6081" t="s">
        <v>4526</v>
      </c>
      <c r="R6081" t="s">
        <v>15451</v>
      </c>
      <c r="S6081" t="s">
        <v>15436</v>
      </c>
      <c r="T6081" t="s">
        <v>15437</v>
      </c>
      <c r="U6081" t="s">
        <v>15437</v>
      </c>
      <c r="V6081">
        <v>1</v>
      </c>
    </row>
    <row r="6082" spans="1:22" x14ac:dyDescent="0.25">
      <c r="A6082" t="s">
        <v>1569</v>
      </c>
      <c r="B6082">
        <v>323552</v>
      </c>
      <c r="C6082" t="s">
        <v>1907</v>
      </c>
      <c r="D6082" t="s">
        <v>11124</v>
      </c>
      <c r="E6082" t="s">
        <v>1572</v>
      </c>
      <c r="F6082" t="s">
        <v>12983</v>
      </c>
      <c r="G6082" t="s">
        <v>7490</v>
      </c>
      <c r="H6082" s="2">
        <v>44740</v>
      </c>
      <c r="I6082" s="2">
        <v>44781</v>
      </c>
      <c r="J6082"/>
      <c r="K6082"/>
      <c r="L6082">
        <v>0.01</v>
      </c>
      <c r="M6082" t="s">
        <v>7484</v>
      </c>
      <c r="N6082" t="s">
        <v>3482</v>
      </c>
      <c r="O6082"/>
      <c r="P6082" t="s">
        <v>12984</v>
      </c>
      <c r="Q6082" t="s">
        <v>12985</v>
      </c>
      <c r="R6082" t="s">
        <v>15465</v>
      </c>
      <c r="S6082" t="s">
        <v>15436</v>
      </c>
      <c r="T6082" t="s">
        <v>15437</v>
      </c>
      <c r="U6082" t="s">
        <v>15437</v>
      </c>
      <c r="V6082">
        <v>0</v>
      </c>
    </row>
    <row r="6083" spans="1:22" x14ac:dyDescent="0.25">
      <c r="A6083" t="s">
        <v>1569</v>
      </c>
      <c r="B6083">
        <v>323428</v>
      </c>
      <c r="C6083" t="s">
        <v>1605</v>
      </c>
      <c r="D6083" t="s">
        <v>4562</v>
      </c>
      <c r="E6083" t="s">
        <v>1607</v>
      </c>
      <c r="F6083" t="s">
        <v>4541</v>
      </c>
      <c r="G6083" t="s">
        <v>4294</v>
      </c>
      <c r="H6083" s="2">
        <v>44740</v>
      </c>
      <c r="I6083" s="2">
        <v>44809</v>
      </c>
      <c r="J6083"/>
      <c r="K6083"/>
      <c r="L6083">
        <v>38</v>
      </c>
      <c r="M6083" t="s">
        <v>4269</v>
      </c>
      <c r="N6083" t="s">
        <v>3482</v>
      </c>
      <c r="O6083"/>
      <c r="P6083" t="s">
        <v>4525</v>
      </c>
      <c r="Q6083" t="s">
        <v>4526</v>
      </c>
      <c r="R6083" t="s">
        <v>15451</v>
      </c>
      <c r="S6083" t="s">
        <v>15436</v>
      </c>
      <c r="T6083" t="s">
        <v>15437</v>
      </c>
      <c r="U6083" t="s">
        <v>15437</v>
      </c>
      <c r="V6083">
        <v>1</v>
      </c>
    </row>
    <row r="6084" spans="1:22" x14ac:dyDescent="0.25">
      <c r="A6084" t="s">
        <v>1569</v>
      </c>
      <c r="B6084">
        <v>323010</v>
      </c>
      <c r="C6084" t="s">
        <v>2150</v>
      </c>
      <c r="D6084" t="s">
        <v>4992</v>
      </c>
      <c r="E6084" t="s">
        <v>1572</v>
      </c>
      <c r="F6084" t="s">
        <v>7482</v>
      </c>
      <c r="G6084" t="s">
        <v>7483</v>
      </c>
      <c r="H6084" s="2">
        <v>44739</v>
      </c>
      <c r="I6084" s="2">
        <v>44739</v>
      </c>
      <c r="J6084"/>
      <c r="K6084"/>
      <c r="L6084">
        <v>0.01</v>
      </c>
      <c r="M6084" t="s">
        <v>7484</v>
      </c>
      <c r="N6084" t="s">
        <v>1714</v>
      </c>
      <c r="O6084"/>
      <c r="P6084" t="s">
        <v>7485</v>
      </c>
      <c r="Q6084" t="s">
        <v>5704</v>
      </c>
      <c r="R6084" t="s">
        <v>15461</v>
      </c>
      <c r="S6084" t="s">
        <v>15436</v>
      </c>
      <c r="T6084" t="s">
        <v>15437</v>
      </c>
      <c r="U6084" t="s">
        <v>15437</v>
      </c>
      <c r="V6084">
        <v>0</v>
      </c>
    </row>
    <row r="6085" spans="1:22" x14ac:dyDescent="0.25">
      <c r="A6085" t="s">
        <v>1569</v>
      </c>
      <c r="B6085">
        <v>323466</v>
      </c>
      <c r="C6085" t="s">
        <v>2784</v>
      </c>
      <c r="D6085" t="s">
        <v>8724</v>
      </c>
      <c r="E6085" t="s">
        <v>1572</v>
      </c>
      <c r="F6085" t="s">
        <v>8716</v>
      </c>
      <c r="G6085" t="s">
        <v>7490</v>
      </c>
      <c r="H6085" s="2">
        <v>44739</v>
      </c>
      <c r="I6085" s="2">
        <v>44739</v>
      </c>
      <c r="J6085"/>
      <c r="K6085"/>
      <c r="L6085">
        <v>0.01</v>
      </c>
      <c r="M6085" t="s">
        <v>7484</v>
      </c>
      <c r="N6085" t="s">
        <v>1714</v>
      </c>
      <c r="O6085"/>
      <c r="P6085" t="s">
        <v>8713</v>
      </c>
      <c r="Q6085" t="s">
        <v>5367</v>
      </c>
      <c r="R6085" t="s">
        <v>15462</v>
      </c>
      <c r="S6085" t="s">
        <v>15436</v>
      </c>
      <c r="T6085" t="s">
        <v>15437</v>
      </c>
      <c r="U6085" t="s">
        <v>15437</v>
      </c>
      <c r="V6085">
        <v>0</v>
      </c>
    </row>
    <row r="6086" spans="1:22" x14ac:dyDescent="0.25">
      <c r="A6086" t="s">
        <v>1569</v>
      </c>
      <c r="B6086">
        <v>323364</v>
      </c>
      <c r="C6086" t="s">
        <v>9374</v>
      </c>
      <c r="D6086" t="s">
        <v>9375</v>
      </c>
      <c r="E6086" t="s">
        <v>1596</v>
      </c>
      <c r="F6086" t="s">
        <v>9376</v>
      </c>
      <c r="G6086" t="s">
        <v>7509</v>
      </c>
      <c r="H6086" s="2">
        <v>44739</v>
      </c>
      <c r="I6086" s="2">
        <v>44963</v>
      </c>
      <c r="J6086"/>
      <c r="K6086"/>
      <c r="L6086">
        <v>21.5</v>
      </c>
      <c r="M6086" t="s">
        <v>7484</v>
      </c>
      <c r="N6086" t="s">
        <v>3482</v>
      </c>
      <c r="O6086"/>
      <c r="P6086" t="s">
        <v>9346</v>
      </c>
      <c r="Q6086" t="s">
        <v>9347</v>
      </c>
      <c r="R6086" t="s">
        <v>15465</v>
      </c>
      <c r="S6086" t="s">
        <v>15436</v>
      </c>
      <c r="T6086" t="s">
        <v>15437</v>
      </c>
      <c r="U6086" t="s">
        <v>15437</v>
      </c>
      <c r="V6086">
        <v>0.56578947368421051</v>
      </c>
    </row>
    <row r="6087" spans="1:22" x14ac:dyDescent="0.25">
      <c r="A6087" t="s">
        <v>1569</v>
      </c>
      <c r="B6087">
        <v>323237</v>
      </c>
      <c r="C6087" t="s">
        <v>2923</v>
      </c>
      <c r="D6087" t="s">
        <v>1817</v>
      </c>
      <c r="E6087" t="s">
        <v>1596</v>
      </c>
      <c r="F6087" t="s">
        <v>10649</v>
      </c>
      <c r="G6087" t="s">
        <v>7487</v>
      </c>
      <c r="H6087" s="2">
        <v>44739</v>
      </c>
      <c r="I6087" s="2">
        <v>44739</v>
      </c>
      <c r="J6087"/>
      <c r="K6087"/>
      <c r="L6087">
        <v>26</v>
      </c>
      <c r="M6087" t="s">
        <v>7484</v>
      </c>
      <c r="N6087" t="s">
        <v>4199</v>
      </c>
      <c r="O6087"/>
      <c r="P6087" t="s">
        <v>10650</v>
      </c>
      <c r="Q6087" t="s">
        <v>4374</v>
      </c>
      <c r="R6087" t="s">
        <v>15449</v>
      </c>
      <c r="S6087" t="s">
        <v>15436</v>
      </c>
      <c r="T6087" t="s">
        <v>15437</v>
      </c>
      <c r="U6087" t="s">
        <v>15437</v>
      </c>
      <c r="V6087">
        <v>0.68421052631578949</v>
      </c>
    </row>
    <row r="6088" spans="1:22" x14ac:dyDescent="0.25">
      <c r="A6088" t="s">
        <v>1569</v>
      </c>
      <c r="B6088">
        <v>323351</v>
      </c>
      <c r="C6088" t="s">
        <v>2377</v>
      </c>
      <c r="D6088" t="s">
        <v>2595</v>
      </c>
      <c r="E6088" t="s">
        <v>1572</v>
      </c>
      <c r="F6088" t="s">
        <v>10867</v>
      </c>
      <c r="G6088" t="s">
        <v>7487</v>
      </c>
      <c r="H6088" s="2">
        <v>44739</v>
      </c>
      <c r="I6088" s="2">
        <v>45789</v>
      </c>
      <c r="J6088"/>
      <c r="K6088"/>
      <c r="L6088">
        <v>0.01</v>
      </c>
      <c r="M6088" t="s">
        <v>7484</v>
      </c>
      <c r="N6088" t="s">
        <v>3865</v>
      </c>
      <c r="O6088"/>
      <c r="P6088" t="s">
        <v>10847</v>
      </c>
      <c r="Q6088" t="s">
        <v>3922</v>
      </c>
      <c r="R6088" t="s">
        <v>15468</v>
      </c>
      <c r="S6088" t="s">
        <v>15436</v>
      </c>
      <c r="T6088" t="s">
        <v>15437</v>
      </c>
      <c r="U6088" t="s">
        <v>15437</v>
      </c>
      <c r="V6088">
        <v>0</v>
      </c>
    </row>
    <row r="6089" spans="1:22" x14ac:dyDescent="0.25">
      <c r="A6089" t="s">
        <v>1569</v>
      </c>
      <c r="B6089">
        <v>323391</v>
      </c>
      <c r="C6089" t="s">
        <v>14723</v>
      </c>
      <c r="D6089" t="s">
        <v>8541</v>
      </c>
      <c r="E6089" t="s">
        <v>1607</v>
      </c>
      <c r="F6089" t="s">
        <v>14724</v>
      </c>
      <c r="G6089" t="s">
        <v>14725</v>
      </c>
      <c r="H6089" s="2">
        <v>44739</v>
      </c>
      <c r="I6089" s="2">
        <v>45537</v>
      </c>
      <c r="J6089"/>
      <c r="K6089"/>
      <c r="L6089">
        <v>38</v>
      </c>
      <c r="M6089" t="s">
        <v>7484</v>
      </c>
      <c r="N6089" t="s">
        <v>1714</v>
      </c>
      <c r="O6089"/>
      <c r="P6089" t="s">
        <v>14709</v>
      </c>
      <c r="Q6089" t="s">
        <v>14710</v>
      </c>
      <c r="R6089" t="s">
        <v>15431</v>
      </c>
      <c r="S6089" t="s">
        <v>15436</v>
      </c>
      <c r="T6089" t="s">
        <v>15437</v>
      </c>
      <c r="U6089" t="s">
        <v>15437</v>
      </c>
      <c r="V6089">
        <v>1</v>
      </c>
    </row>
    <row r="6090" spans="1:22" x14ac:dyDescent="0.25">
      <c r="A6090" t="s">
        <v>1569</v>
      </c>
      <c r="B6090">
        <v>323356</v>
      </c>
      <c r="C6090" t="s">
        <v>2213</v>
      </c>
      <c r="D6090" t="s">
        <v>4005</v>
      </c>
      <c r="E6090" t="s">
        <v>1607</v>
      </c>
      <c r="F6090" t="s">
        <v>4685</v>
      </c>
      <c r="G6090" t="s">
        <v>4294</v>
      </c>
      <c r="H6090" s="2">
        <v>44739</v>
      </c>
      <c r="I6090" s="2">
        <v>44739</v>
      </c>
      <c r="J6090"/>
      <c r="K6090"/>
      <c r="L6090">
        <v>38</v>
      </c>
      <c r="M6090" t="s">
        <v>4269</v>
      </c>
      <c r="N6090" t="s">
        <v>1714</v>
      </c>
      <c r="O6090"/>
      <c r="P6090" t="s">
        <v>4675</v>
      </c>
      <c r="Q6090" t="s">
        <v>2264</v>
      </c>
      <c r="R6090" t="s">
        <v>15447</v>
      </c>
      <c r="S6090" t="s">
        <v>15436</v>
      </c>
      <c r="T6090" t="s">
        <v>15437</v>
      </c>
      <c r="U6090" t="s">
        <v>15437</v>
      </c>
      <c r="V6090">
        <v>1</v>
      </c>
    </row>
    <row r="6091" spans="1:22" x14ac:dyDescent="0.25">
      <c r="A6091" t="s">
        <v>1569</v>
      </c>
      <c r="B6091">
        <v>323838</v>
      </c>
      <c r="C6091" t="s">
        <v>9398</v>
      </c>
      <c r="D6091" t="s">
        <v>2492</v>
      </c>
      <c r="E6091" t="s">
        <v>1572</v>
      </c>
      <c r="F6091" t="s">
        <v>12480</v>
      </c>
      <c r="G6091" t="s">
        <v>7503</v>
      </c>
      <c r="H6091" s="2">
        <v>44738</v>
      </c>
      <c r="I6091" s="2">
        <v>44738</v>
      </c>
      <c r="J6091"/>
      <c r="K6091"/>
      <c r="L6091">
        <v>0.01</v>
      </c>
      <c r="M6091" t="s">
        <v>7484</v>
      </c>
      <c r="N6091" t="s">
        <v>3482</v>
      </c>
      <c r="O6091"/>
      <c r="P6091" t="s">
        <v>12477</v>
      </c>
      <c r="Q6091" t="s">
        <v>3750</v>
      </c>
      <c r="R6091" t="s">
        <v>15465</v>
      </c>
      <c r="S6091" t="s">
        <v>15436</v>
      </c>
      <c r="T6091" t="s">
        <v>15437</v>
      </c>
      <c r="U6091" t="s">
        <v>15437</v>
      </c>
      <c r="V6091">
        <v>0</v>
      </c>
    </row>
    <row r="6092" spans="1:22" x14ac:dyDescent="0.25">
      <c r="A6092" t="s">
        <v>1569</v>
      </c>
      <c r="B6092">
        <v>323387</v>
      </c>
      <c r="C6092" t="s">
        <v>2076</v>
      </c>
      <c r="D6092" t="s">
        <v>3084</v>
      </c>
      <c r="E6092" t="s">
        <v>1572</v>
      </c>
      <c r="F6092" t="s">
        <v>13688</v>
      </c>
      <c r="G6092" t="s">
        <v>7490</v>
      </c>
      <c r="H6092" s="2">
        <v>44738</v>
      </c>
      <c r="I6092" s="2">
        <v>44738</v>
      </c>
      <c r="J6092"/>
      <c r="K6092"/>
      <c r="L6092">
        <v>0.01</v>
      </c>
      <c r="M6092" t="s">
        <v>7484</v>
      </c>
      <c r="N6092" t="s">
        <v>3865</v>
      </c>
      <c r="O6092"/>
      <c r="P6092" t="s">
        <v>13689</v>
      </c>
      <c r="Q6092" t="s">
        <v>13690</v>
      </c>
      <c r="R6092" t="s">
        <v>15467</v>
      </c>
      <c r="S6092" t="s">
        <v>15436</v>
      </c>
      <c r="T6092" t="s">
        <v>15437</v>
      </c>
      <c r="U6092" t="s">
        <v>15437</v>
      </c>
      <c r="V6092">
        <v>0</v>
      </c>
    </row>
    <row r="6093" spans="1:22" x14ac:dyDescent="0.25">
      <c r="A6093" t="s">
        <v>1569</v>
      </c>
      <c r="B6093">
        <v>323409</v>
      </c>
      <c r="C6093" t="s">
        <v>1883</v>
      </c>
      <c r="D6093" t="s">
        <v>5027</v>
      </c>
      <c r="E6093" t="s">
        <v>1572</v>
      </c>
      <c r="F6093" t="s">
        <v>6023</v>
      </c>
      <c r="G6093" t="s">
        <v>4268</v>
      </c>
      <c r="H6093" s="2">
        <v>44738</v>
      </c>
      <c r="I6093" s="2">
        <v>44738</v>
      </c>
      <c r="J6093"/>
      <c r="K6093"/>
      <c r="L6093">
        <v>0.01</v>
      </c>
      <c r="M6093" t="s">
        <v>4269</v>
      </c>
      <c r="N6093" t="s">
        <v>1714</v>
      </c>
      <c r="O6093"/>
      <c r="P6093" t="s">
        <v>6021</v>
      </c>
      <c r="Q6093" t="s">
        <v>2390</v>
      </c>
      <c r="R6093" t="s">
        <v>15454</v>
      </c>
      <c r="S6093" t="s">
        <v>15436</v>
      </c>
      <c r="T6093" t="s">
        <v>15437</v>
      </c>
      <c r="U6093" t="s">
        <v>15437</v>
      </c>
      <c r="V6093">
        <v>0</v>
      </c>
    </row>
    <row r="6094" spans="1:22" x14ac:dyDescent="0.25">
      <c r="A6094" t="s">
        <v>1569</v>
      </c>
      <c r="B6094">
        <v>323385</v>
      </c>
      <c r="C6094" t="s">
        <v>1708</v>
      </c>
      <c r="D6094" t="s">
        <v>3807</v>
      </c>
      <c r="E6094" t="s">
        <v>1572</v>
      </c>
      <c r="F6094" t="s">
        <v>4827</v>
      </c>
      <c r="G6094" t="s">
        <v>4268</v>
      </c>
      <c r="H6094" s="2">
        <v>44737</v>
      </c>
      <c r="I6094" s="2">
        <v>44737</v>
      </c>
      <c r="J6094"/>
      <c r="K6094"/>
      <c r="L6094">
        <v>0.01</v>
      </c>
      <c r="M6094" t="s">
        <v>4269</v>
      </c>
      <c r="N6094" t="s">
        <v>1714</v>
      </c>
      <c r="O6094"/>
      <c r="P6094" t="s">
        <v>4825</v>
      </c>
      <c r="Q6094" t="s">
        <v>3067</v>
      </c>
      <c r="R6094" t="s">
        <v>15447</v>
      </c>
      <c r="S6094" t="s">
        <v>15436</v>
      </c>
      <c r="T6094" t="s">
        <v>15437</v>
      </c>
      <c r="U6094" t="s">
        <v>15437</v>
      </c>
      <c r="V6094">
        <v>0</v>
      </c>
    </row>
    <row r="6095" spans="1:22" x14ac:dyDescent="0.25">
      <c r="A6095" t="s">
        <v>1569</v>
      </c>
      <c r="B6095">
        <v>323383</v>
      </c>
      <c r="C6095" t="s">
        <v>2941</v>
      </c>
      <c r="D6095" t="s">
        <v>6790</v>
      </c>
      <c r="E6095" t="s">
        <v>1572</v>
      </c>
      <c r="F6095" t="s">
        <v>6766</v>
      </c>
      <c r="G6095" t="s">
        <v>4268</v>
      </c>
      <c r="H6095" s="2">
        <v>44737</v>
      </c>
      <c r="I6095" s="2">
        <v>44737</v>
      </c>
      <c r="J6095"/>
      <c r="K6095"/>
      <c r="L6095">
        <v>0.01</v>
      </c>
      <c r="M6095" t="s">
        <v>4269</v>
      </c>
      <c r="N6095" t="s">
        <v>3311</v>
      </c>
      <c r="O6095"/>
      <c r="P6095" t="s">
        <v>6762</v>
      </c>
      <c r="Q6095" t="s">
        <v>6763</v>
      </c>
      <c r="R6095" t="s">
        <v>15454</v>
      </c>
      <c r="S6095" t="s">
        <v>15436</v>
      </c>
      <c r="T6095" t="s">
        <v>15437</v>
      </c>
      <c r="U6095" t="s">
        <v>15437</v>
      </c>
      <c r="V6095">
        <v>0</v>
      </c>
    </row>
    <row r="6096" spans="1:22" x14ac:dyDescent="0.25">
      <c r="A6096" t="s">
        <v>1569</v>
      </c>
      <c r="B6096">
        <v>323354</v>
      </c>
      <c r="C6096" t="s">
        <v>7816</v>
      </c>
      <c r="D6096" t="s">
        <v>3083</v>
      </c>
      <c r="E6096" t="s">
        <v>1572</v>
      </c>
      <c r="F6096" t="s">
        <v>7803</v>
      </c>
      <c r="G6096" t="s">
        <v>7490</v>
      </c>
      <c r="H6096" s="2">
        <v>44736</v>
      </c>
      <c r="I6096" s="2">
        <v>44736</v>
      </c>
      <c r="J6096"/>
      <c r="K6096"/>
      <c r="L6096">
        <v>0.01</v>
      </c>
      <c r="M6096" t="s">
        <v>7484</v>
      </c>
      <c r="N6096" t="s">
        <v>1714</v>
      </c>
      <c r="O6096"/>
      <c r="P6096" t="s">
        <v>7804</v>
      </c>
      <c r="Q6096" t="s">
        <v>2847</v>
      </c>
      <c r="R6096" t="s">
        <v>15461</v>
      </c>
      <c r="S6096" t="s">
        <v>15436</v>
      </c>
      <c r="T6096" t="s">
        <v>15437</v>
      </c>
      <c r="U6096" t="s">
        <v>15437</v>
      </c>
      <c r="V6096">
        <v>0</v>
      </c>
    </row>
    <row r="6097" spans="1:22" x14ac:dyDescent="0.25">
      <c r="A6097" t="s">
        <v>1569</v>
      </c>
      <c r="B6097">
        <v>323326</v>
      </c>
      <c r="C6097" t="s">
        <v>1705</v>
      </c>
      <c r="D6097" t="s">
        <v>8492</v>
      </c>
      <c r="E6097" t="s">
        <v>1596</v>
      </c>
      <c r="F6097" t="s">
        <v>8470</v>
      </c>
      <c r="G6097" t="s">
        <v>7490</v>
      </c>
      <c r="H6097" s="2">
        <v>44735</v>
      </c>
      <c r="I6097" s="2">
        <v>45229</v>
      </c>
      <c r="J6097"/>
      <c r="K6097"/>
      <c r="L6097">
        <v>19.5</v>
      </c>
      <c r="M6097" t="s">
        <v>7484</v>
      </c>
      <c r="N6097" t="s">
        <v>1714</v>
      </c>
      <c r="O6097"/>
      <c r="P6097" t="s">
        <v>8466</v>
      </c>
      <c r="Q6097" t="s">
        <v>5078</v>
      </c>
      <c r="R6097" t="s">
        <v>15462</v>
      </c>
      <c r="S6097" t="s">
        <v>15436</v>
      </c>
      <c r="T6097" t="s">
        <v>15437</v>
      </c>
      <c r="U6097" t="s">
        <v>15437</v>
      </c>
      <c r="V6097">
        <v>0.51315789473684215</v>
      </c>
    </row>
    <row r="6098" spans="1:22" x14ac:dyDescent="0.25">
      <c r="A6098" t="s">
        <v>1569</v>
      </c>
      <c r="B6098">
        <v>323328</v>
      </c>
      <c r="C6098" t="s">
        <v>1638</v>
      </c>
      <c r="D6098" t="s">
        <v>8042</v>
      </c>
      <c r="E6098" t="s">
        <v>1572</v>
      </c>
      <c r="F6098" t="s">
        <v>9886</v>
      </c>
      <c r="G6098" t="s">
        <v>7487</v>
      </c>
      <c r="H6098" s="2">
        <v>44735</v>
      </c>
      <c r="I6098" s="2">
        <v>44735</v>
      </c>
      <c r="J6098"/>
      <c r="K6098"/>
      <c r="L6098">
        <v>0.01</v>
      </c>
      <c r="M6098" t="s">
        <v>7484</v>
      </c>
      <c r="N6098" t="s">
        <v>4199</v>
      </c>
      <c r="O6098"/>
      <c r="P6098" t="s">
        <v>9875</v>
      </c>
      <c r="Q6098" t="s">
        <v>6060</v>
      </c>
      <c r="R6098" t="s">
        <v>15449</v>
      </c>
      <c r="S6098" t="s">
        <v>15436</v>
      </c>
      <c r="T6098" t="s">
        <v>15437</v>
      </c>
      <c r="U6098" t="s">
        <v>15437</v>
      </c>
      <c r="V6098">
        <v>0</v>
      </c>
    </row>
    <row r="6099" spans="1:22" x14ac:dyDescent="0.25">
      <c r="A6099" t="s">
        <v>1569</v>
      </c>
      <c r="B6099">
        <v>323312</v>
      </c>
      <c r="C6099" t="s">
        <v>1853</v>
      </c>
      <c r="D6099" t="s">
        <v>13713</v>
      </c>
      <c r="E6099" t="s">
        <v>1596</v>
      </c>
      <c r="F6099" t="s">
        <v>13688</v>
      </c>
      <c r="G6099" t="s">
        <v>7490</v>
      </c>
      <c r="H6099" s="2">
        <v>44735</v>
      </c>
      <c r="I6099" s="2">
        <v>44735</v>
      </c>
      <c r="J6099"/>
      <c r="K6099"/>
      <c r="L6099">
        <v>16</v>
      </c>
      <c r="M6099" t="s">
        <v>7484</v>
      </c>
      <c r="N6099" t="s">
        <v>3865</v>
      </c>
      <c r="O6099"/>
      <c r="P6099" t="s">
        <v>13689</v>
      </c>
      <c r="Q6099" t="s">
        <v>13690</v>
      </c>
      <c r="R6099" t="s">
        <v>15467</v>
      </c>
      <c r="S6099" t="s">
        <v>15436</v>
      </c>
      <c r="T6099" t="s">
        <v>15437</v>
      </c>
      <c r="U6099" t="s">
        <v>15437</v>
      </c>
      <c r="V6099">
        <v>0.42105263157894735</v>
      </c>
    </row>
    <row r="6100" spans="1:22" x14ac:dyDescent="0.25">
      <c r="A6100" t="s">
        <v>1569</v>
      </c>
      <c r="B6100">
        <v>323362</v>
      </c>
      <c r="C6100" t="s">
        <v>1932</v>
      </c>
      <c r="D6100" t="s">
        <v>2239</v>
      </c>
      <c r="E6100" t="s">
        <v>1572</v>
      </c>
      <c r="F6100" t="s">
        <v>6499</v>
      </c>
      <c r="G6100" t="s">
        <v>4268</v>
      </c>
      <c r="H6100" s="2">
        <v>44735</v>
      </c>
      <c r="I6100" s="2">
        <v>44735</v>
      </c>
      <c r="J6100"/>
      <c r="K6100"/>
      <c r="L6100">
        <v>0.01</v>
      </c>
      <c r="M6100" t="s">
        <v>4269</v>
      </c>
      <c r="N6100" t="s">
        <v>1576</v>
      </c>
      <c r="O6100"/>
      <c r="P6100" t="s">
        <v>6500</v>
      </c>
      <c r="Q6100" t="s">
        <v>6501</v>
      </c>
      <c r="R6100" t="s">
        <v>15453</v>
      </c>
      <c r="S6100" t="s">
        <v>15436</v>
      </c>
      <c r="T6100" t="s">
        <v>15437</v>
      </c>
      <c r="U6100" t="s">
        <v>15437</v>
      </c>
      <c r="V6100">
        <v>0</v>
      </c>
    </row>
    <row r="6101" spans="1:22" x14ac:dyDescent="0.25">
      <c r="A6101" t="s">
        <v>1569</v>
      </c>
      <c r="B6101">
        <v>323013</v>
      </c>
      <c r="C6101" t="s">
        <v>10089</v>
      </c>
      <c r="D6101" t="s">
        <v>10090</v>
      </c>
      <c r="E6101" t="s">
        <v>1596</v>
      </c>
      <c r="F6101" t="s">
        <v>10050</v>
      </c>
      <c r="G6101" t="s">
        <v>7487</v>
      </c>
      <c r="H6101" s="2">
        <v>44732</v>
      </c>
      <c r="I6101" s="2">
        <v>44732</v>
      </c>
      <c r="J6101"/>
      <c r="K6101"/>
      <c r="L6101">
        <v>15</v>
      </c>
      <c r="M6101" t="s">
        <v>7484</v>
      </c>
      <c r="N6101" t="s">
        <v>3311</v>
      </c>
      <c r="O6101"/>
      <c r="P6101" t="s">
        <v>10046</v>
      </c>
      <c r="Q6101" t="s">
        <v>6763</v>
      </c>
      <c r="R6101" t="s">
        <v>15463</v>
      </c>
      <c r="S6101" t="s">
        <v>15436</v>
      </c>
      <c r="T6101" t="s">
        <v>15437</v>
      </c>
      <c r="U6101" t="s">
        <v>15437</v>
      </c>
      <c r="V6101">
        <v>0.39473684210526316</v>
      </c>
    </row>
    <row r="6102" spans="1:22" x14ac:dyDescent="0.25">
      <c r="A6102" t="s">
        <v>1569</v>
      </c>
      <c r="B6102">
        <v>323142</v>
      </c>
      <c r="C6102" t="s">
        <v>2837</v>
      </c>
      <c r="D6102" t="s">
        <v>11499</v>
      </c>
      <c r="E6102" t="s">
        <v>1596</v>
      </c>
      <c r="F6102" t="s">
        <v>11480</v>
      </c>
      <c r="G6102" t="s">
        <v>7490</v>
      </c>
      <c r="H6102" s="2">
        <v>44732</v>
      </c>
      <c r="I6102" s="2">
        <v>44732</v>
      </c>
      <c r="J6102"/>
      <c r="K6102"/>
      <c r="L6102">
        <v>33</v>
      </c>
      <c r="M6102" t="s">
        <v>7484</v>
      </c>
      <c r="N6102" t="s">
        <v>1714</v>
      </c>
      <c r="O6102"/>
      <c r="P6102" t="s">
        <v>11481</v>
      </c>
      <c r="Q6102" t="s">
        <v>11482</v>
      </c>
      <c r="R6102" t="s">
        <v>15462</v>
      </c>
      <c r="S6102" t="s">
        <v>15436</v>
      </c>
      <c r="T6102" t="s">
        <v>15437</v>
      </c>
      <c r="U6102" t="s">
        <v>15437</v>
      </c>
      <c r="V6102">
        <v>0.86842105263157898</v>
      </c>
    </row>
    <row r="6103" spans="1:22" x14ac:dyDescent="0.25">
      <c r="A6103" t="s">
        <v>1569</v>
      </c>
      <c r="B6103">
        <v>323292</v>
      </c>
      <c r="C6103" t="s">
        <v>1855</v>
      </c>
      <c r="D6103" t="s">
        <v>11479</v>
      </c>
      <c r="E6103" t="s">
        <v>1572</v>
      </c>
      <c r="F6103" t="s">
        <v>11480</v>
      </c>
      <c r="G6103" t="s">
        <v>7490</v>
      </c>
      <c r="H6103" s="2">
        <v>44732</v>
      </c>
      <c r="I6103" s="2">
        <v>44732</v>
      </c>
      <c r="J6103"/>
      <c r="K6103"/>
      <c r="L6103">
        <v>0.01</v>
      </c>
      <c r="M6103" t="s">
        <v>7484</v>
      </c>
      <c r="N6103" t="s">
        <v>1714</v>
      </c>
      <c r="O6103"/>
      <c r="P6103" t="s">
        <v>11481</v>
      </c>
      <c r="Q6103" t="s">
        <v>11482</v>
      </c>
      <c r="R6103" t="s">
        <v>15462</v>
      </c>
      <c r="S6103" t="s">
        <v>15436</v>
      </c>
      <c r="T6103" t="s">
        <v>15437</v>
      </c>
      <c r="U6103" t="s">
        <v>15437</v>
      </c>
      <c r="V6103">
        <v>0</v>
      </c>
    </row>
    <row r="6104" spans="1:22" x14ac:dyDescent="0.25">
      <c r="A6104" t="s">
        <v>1569</v>
      </c>
      <c r="B6104">
        <v>323285</v>
      </c>
      <c r="C6104" t="s">
        <v>3734</v>
      </c>
      <c r="D6104" t="s">
        <v>14379</v>
      </c>
      <c r="E6104" t="s">
        <v>1607</v>
      </c>
      <c r="F6104" t="s">
        <v>14380</v>
      </c>
      <c r="G6104" t="s">
        <v>14309</v>
      </c>
      <c r="H6104" s="2">
        <v>44732</v>
      </c>
      <c r="I6104" s="2">
        <v>45705</v>
      </c>
      <c r="J6104"/>
      <c r="K6104"/>
      <c r="L6104">
        <v>38</v>
      </c>
      <c r="M6104" t="s">
        <v>7484</v>
      </c>
      <c r="N6104" t="s">
        <v>1714</v>
      </c>
      <c r="O6104" t="s">
        <v>7120</v>
      </c>
      <c r="P6104" t="s">
        <v>14320</v>
      </c>
      <c r="Q6104" t="s">
        <v>17</v>
      </c>
      <c r="R6104" t="s">
        <v>17</v>
      </c>
      <c r="S6104" t="s">
        <v>15436</v>
      </c>
      <c r="T6104" t="s">
        <v>15437</v>
      </c>
      <c r="U6104" t="s">
        <v>15437</v>
      </c>
      <c r="V6104">
        <v>1</v>
      </c>
    </row>
    <row r="6105" spans="1:22" x14ac:dyDescent="0.25">
      <c r="A6105" t="s">
        <v>1569</v>
      </c>
      <c r="B6105">
        <v>293452</v>
      </c>
      <c r="C6105" t="s">
        <v>2784</v>
      </c>
      <c r="D6105" t="s">
        <v>4499</v>
      </c>
      <c r="E6105" t="s">
        <v>1607</v>
      </c>
      <c r="F6105" t="s">
        <v>6152</v>
      </c>
      <c r="G6105" t="s">
        <v>4310</v>
      </c>
      <c r="H6105" s="2">
        <v>44732</v>
      </c>
      <c r="I6105" s="2">
        <v>45481</v>
      </c>
      <c r="J6105"/>
      <c r="K6105"/>
      <c r="L6105">
        <v>38</v>
      </c>
      <c r="M6105" t="s">
        <v>4269</v>
      </c>
      <c r="N6105" t="s">
        <v>3865</v>
      </c>
      <c r="O6105"/>
      <c r="P6105" t="s">
        <v>6135</v>
      </c>
      <c r="Q6105" t="s">
        <v>6136</v>
      </c>
      <c r="R6105" t="s">
        <v>15452</v>
      </c>
      <c r="S6105" t="s">
        <v>15436</v>
      </c>
      <c r="T6105" t="s">
        <v>15437</v>
      </c>
      <c r="U6105" t="s">
        <v>1566</v>
      </c>
      <c r="V6105">
        <v>1</v>
      </c>
    </row>
    <row r="6106" spans="1:22" x14ac:dyDescent="0.25">
      <c r="A6106" t="s">
        <v>1569</v>
      </c>
      <c r="B6106">
        <v>323301</v>
      </c>
      <c r="C6106" t="s">
        <v>4852</v>
      </c>
      <c r="D6106" t="s">
        <v>4853</v>
      </c>
      <c r="E6106" t="s">
        <v>1596</v>
      </c>
      <c r="F6106" t="s">
        <v>4824</v>
      </c>
      <c r="G6106" t="s">
        <v>4294</v>
      </c>
      <c r="H6106" s="2">
        <v>44731</v>
      </c>
      <c r="I6106" s="2">
        <v>45509</v>
      </c>
      <c r="J6106"/>
      <c r="K6106"/>
      <c r="L6106">
        <v>8.5</v>
      </c>
      <c r="M6106" t="s">
        <v>4269</v>
      </c>
      <c r="N6106" t="s">
        <v>1714</v>
      </c>
      <c r="O6106"/>
      <c r="P6106" t="s">
        <v>4825</v>
      </c>
      <c r="Q6106" t="s">
        <v>3067</v>
      </c>
      <c r="R6106" t="s">
        <v>15447</v>
      </c>
      <c r="S6106" t="s">
        <v>15436</v>
      </c>
      <c r="T6106" t="s">
        <v>15437</v>
      </c>
      <c r="U6106" t="s">
        <v>15437</v>
      </c>
      <c r="V6106">
        <v>0.22368421052631579</v>
      </c>
    </row>
    <row r="6107" spans="1:22" x14ac:dyDescent="0.25">
      <c r="A6107" t="s">
        <v>1569</v>
      </c>
      <c r="B6107">
        <v>323250</v>
      </c>
      <c r="C6107" t="s">
        <v>2230</v>
      </c>
      <c r="D6107" t="s">
        <v>2626</v>
      </c>
      <c r="E6107" t="s">
        <v>1572</v>
      </c>
      <c r="F6107" t="s">
        <v>11998</v>
      </c>
      <c r="G6107" t="s">
        <v>7490</v>
      </c>
      <c r="H6107" s="2">
        <v>44730</v>
      </c>
      <c r="I6107" s="2">
        <v>44730</v>
      </c>
      <c r="J6107"/>
      <c r="K6107"/>
      <c r="L6107">
        <v>0.01</v>
      </c>
      <c r="M6107" t="s">
        <v>7484</v>
      </c>
      <c r="N6107" t="s">
        <v>1714</v>
      </c>
      <c r="O6107"/>
      <c r="P6107" t="s">
        <v>11999</v>
      </c>
      <c r="Q6107" t="s">
        <v>2758</v>
      </c>
      <c r="R6107" t="s">
        <v>15462</v>
      </c>
      <c r="S6107" t="s">
        <v>15436</v>
      </c>
      <c r="T6107" t="s">
        <v>15437</v>
      </c>
      <c r="U6107" t="s">
        <v>15437</v>
      </c>
      <c r="V6107">
        <v>0</v>
      </c>
    </row>
    <row r="6108" spans="1:22" x14ac:dyDescent="0.25">
      <c r="A6108" t="s">
        <v>1569</v>
      </c>
      <c r="B6108">
        <v>298946</v>
      </c>
      <c r="C6108" t="s">
        <v>4854</v>
      </c>
      <c r="D6108" t="s">
        <v>4849</v>
      </c>
      <c r="E6108" t="s">
        <v>1596</v>
      </c>
      <c r="F6108" t="s">
        <v>4824</v>
      </c>
      <c r="G6108" t="s">
        <v>4294</v>
      </c>
      <c r="H6108" s="2">
        <v>44730</v>
      </c>
      <c r="I6108" s="2">
        <v>44730</v>
      </c>
      <c r="J6108"/>
      <c r="K6108"/>
      <c r="L6108">
        <v>21.75</v>
      </c>
      <c r="M6108" t="s">
        <v>4269</v>
      </c>
      <c r="N6108" t="s">
        <v>1714</v>
      </c>
      <c r="O6108"/>
      <c r="P6108" t="s">
        <v>4825</v>
      </c>
      <c r="Q6108" t="s">
        <v>3067</v>
      </c>
      <c r="R6108" t="s">
        <v>15447</v>
      </c>
      <c r="S6108" t="s">
        <v>15436</v>
      </c>
      <c r="T6108" t="s">
        <v>15437</v>
      </c>
      <c r="U6108" t="s">
        <v>15437</v>
      </c>
      <c r="V6108">
        <v>0.57236842105263153</v>
      </c>
    </row>
    <row r="6109" spans="1:22" x14ac:dyDescent="0.25">
      <c r="A6109" t="s">
        <v>1569</v>
      </c>
      <c r="B6109">
        <v>323262</v>
      </c>
      <c r="C6109" t="s">
        <v>4378</v>
      </c>
      <c r="D6109" t="s">
        <v>4855</v>
      </c>
      <c r="E6109" t="s">
        <v>1572</v>
      </c>
      <c r="F6109" t="s">
        <v>4827</v>
      </c>
      <c r="G6109" t="s">
        <v>4268</v>
      </c>
      <c r="H6109" s="2">
        <v>44730</v>
      </c>
      <c r="I6109" s="2">
        <v>44730</v>
      </c>
      <c r="J6109"/>
      <c r="K6109"/>
      <c r="L6109">
        <v>0.01</v>
      </c>
      <c r="M6109" t="s">
        <v>4269</v>
      </c>
      <c r="N6109" t="s">
        <v>1714</v>
      </c>
      <c r="O6109"/>
      <c r="P6109" t="s">
        <v>4825</v>
      </c>
      <c r="Q6109" t="s">
        <v>3067</v>
      </c>
      <c r="R6109" t="s">
        <v>15447</v>
      </c>
      <c r="S6109" t="s">
        <v>15436</v>
      </c>
      <c r="T6109" t="s">
        <v>15437</v>
      </c>
      <c r="U6109" t="s">
        <v>15437</v>
      </c>
      <c r="V6109">
        <v>0</v>
      </c>
    </row>
    <row r="6110" spans="1:22" x14ac:dyDescent="0.25">
      <c r="A6110" t="s">
        <v>1569</v>
      </c>
      <c r="B6110">
        <v>323293</v>
      </c>
      <c r="C6110" t="s">
        <v>2155</v>
      </c>
      <c r="D6110" t="s">
        <v>2023</v>
      </c>
      <c r="E6110" t="s">
        <v>1572</v>
      </c>
      <c r="F6110" t="s">
        <v>4827</v>
      </c>
      <c r="G6110" t="s">
        <v>4268</v>
      </c>
      <c r="H6110" s="2">
        <v>44730</v>
      </c>
      <c r="I6110" s="2">
        <v>44730</v>
      </c>
      <c r="J6110"/>
      <c r="K6110"/>
      <c r="L6110">
        <v>0.01</v>
      </c>
      <c r="M6110" t="s">
        <v>4269</v>
      </c>
      <c r="N6110" t="s">
        <v>1714</v>
      </c>
      <c r="O6110"/>
      <c r="P6110" t="s">
        <v>4825</v>
      </c>
      <c r="Q6110" t="s">
        <v>3067</v>
      </c>
      <c r="R6110" t="s">
        <v>15447</v>
      </c>
      <c r="S6110" t="s">
        <v>15436</v>
      </c>
      <c r="T6110" t="s">
        <v>15437</v>
      </c>
      <c r="U6110" t="s">
        <v>15437</v>
      </c>
      <c r="V6110">
        <v>0</v>
      </c>
    </row>
    <row r="6111" spans="1:22" x14ac:dyDescent="0.25">
      <c r="A6111" t="s">
        <v>1569</v>
      </c>
      <c r="B6111">
        <v>323221</v>
      </c>
      <c r="C6111" t="s">
        <v>1868</v>
      </c>
      <c r="D6111" t="s">
        <v>7977</v>
      </c>
      <c r="E6111" t="s">
        <v>1572</v>
      </c>
      <c r="F6111" t="s">
        <v>7958</v>
      </c>
      <c r="G6111" t="s">
        <v>7487</v>
      </c>
      <c r="H6111" s="2">
        <v>44729</v>
      </c>
      <c r="I6111" s="2">
        <v>44729</v>
      </c>
      <c r="J6111"/>
      <c r="K6111"/>
      <c r="L6111">
        <v>0.01</v>
      </c>
      <c r="M6111" t="s">
        <v>7484</v>
      </c>
      <c r="N6111" t="s">
        <v>1714</v>
      </c>
      <c r="O6111"/>
      <c r="P6111" t="s">
        <v>7959</v>
      </c>
      <c r="Q6111" t="s">
        <v>2146</v>
      </c>
      <c r="R6111" t="s">
        <v>15462</v>
      </c>
      <c r="S6111" t="s">
        <v>15436</v>
      </c>
      <c r="T6111" t="s">
        <v>15437</v>
      </c>
      <c r="U6111" t="s">
        <v>15437</v>
      </c>
      <c r="V6111">
        <v>0</v>
      </c>
    </row>
    <row r="6112" spans="1:22" x14ac:dyDescent="0.25">
      <c r="A6112" t="s">
        <v>1569</v>
      </c>
      <c r="B6112">
        <v>323233</v>
      </c>
      <c r="C6112" t="s">
        <v>13308</v>
      </c>
      <c r="D6112" t="s">
        <v>13309</v>
      </c>
      <c r="E6112" t="s">
        <v>1572</v>
      </c>
      <c r="F6112" t="s">
        <v>15831</v>
      </c>
      <c r="G6112" t="s">
        <v>7607</v>
      </c>
      <c r="H6112" s="2">
        <v>44729</v>
      </c>
      <c r="I6112" s="2">
        <v>45831</v>
      </c>
      <c r="J6112"/>
      <c r="K6112"/>
      <c r="L6112">
        <v>0.01</v>
      </c>
      <c r="M6112" t="s">
        <v>7484</v>
      </c>
      <c r="N6112" t="s">
        <v>3482</v>
      </c>
      <c r="O6112"/>
      <c r="P6112" t="s">
        <v>13289</v>
      </c>
      <c r="Q6112" t="s">
        <v>13290</v>
      </c>
      <c r="R6112" t="s">
        <v>15466</v>
      </c>
      <c r="S6112" t="s">
        <v>15436</v>
      </c>
      <c r="T6112" t="s">
        <v>15437</v>
      </c>
      <c r="U6112" t="s">
        <v>15437</v>
      </c>
      <c r="V6112">
        <v>0</v>
      </c>
    </row>
    <row r="6113" spans="1:22" x14ac:dyDescent="0.25">
      <c r="A6113" t="s">
        <v>1569</v>
      </c>
      <c r="B6113">
        <v>323253</v>
      </c>
      <c r="C6113" t="s">
        <v>1932</v>
      </c>
      <c r="D6113" t="s">
        <v>3174</v>
      </c>
      <c r="E6113" t="s">
        <v>1572</v>
      </c>
      <c r="F6113" t="s">
        <v>6366</v>
      </c>
      <c r="G6113" t="s">
        <v>4268</v>
      </c>
      <c r="H6113" s="2">
        <v>44729</v>
      </c>
      <c r="I6113" s="2">
        <v>44729</v>
      </c>
      <c r="J6113"/>
      <c r="K6113"/>
      <c r="L6113">
        <v>0.01</v>
      </c>
      <c r="M6113" t="s">
        <v>4269</v>
      </c>
      <c r="N6113" t="s">
        <v>3627</v>
      </c>
      <c r="O6113"/>
      <c r="P6113" t="s">
        <v>6367</v>
      </c>
      <c r="Q6113" t="s">
        <v>6368</v>
      </c>
      <c r="R6113" t="s">
        <v>15453</v>
      </c>
      <c r="S6113" t="s">
        <v>15436</v>
      </c>
      <c r="T6113" t="s">
        <v>15437</v>
      </c>
      <c r="U6113" t="s">
        <v>15437</v>
      </c>
      <c r="V6113">
        <v>0</v>
      </c>
    </row>
    <row r="6114" spans="1:22" x14ac:dyDescent="0.25">
      <c r="A6114" t="s">
        <v>1569</v>
      </c>
      <c r="B6114">
        <v>323281</v>
      </c>
      <c r="C6114" t="s">
        <v>6706</v>
      </c>
      <c r="D6114" t="s">
        <v>3873</v>
      </c>
      <c r="E6114" t="s">
        <v>1572</v>
      </c>
      <c r="F6114" t="s">
        <v>6687</v>
      </c>
      <c r="G6114" t="s">
        <v>4268</v>
      </c>
      <c r="H6114" s="2">
        <v>44729</v>
      </c>
      <c r="I6114" s="2">
        <v>44729</v>
      </c>
      <c r="J6114"/>
      <c r="K6114"/>
      <c r="L6114">
        <v>0.01</v>
      </c>
      <c r="M6114" t="s">
        <v>4269</v>
      </c>
      <c r="N6114" t="s">
        <v>3865</v>
      </c>
      <c r="O6114"/>
      <c r="P6114" t="s">
        <v>6688</v>
      </c>
      <c r="Q6114" t="s">
        <v>6689</v>
      </c>
      <c r="R6114" t="s">
        <v>15450</v>
      </c>
      <c r="S6114" t="s">
        <v>15436</v>
      </c>
      <c r="T6114" t="s">
        <v>15437</v>
      </c>
      <c r="U6114" t="s">
        <v>15437</v>
      </c>
      <c r="V6114">
        <v>0</v>
      </c>
    </row>
    <row r="6115" spans="1:22" x14ac:dyDescent="0.25">
      <c r="A6115" t="s">
        <v>1569</v>
      </c>
      <c r="B6115">
        <v>323358</v>
      </c>
      <c r="C6115" t="s">
        <v>2674</v>
      </c>
      <c r="D6115" t="s">
        <v>4447</v>
      </c>
      <c r="E6115" t="s">
        <v>1596</v>
      </c>
      <c r="F6115" t="s">
        <v>4435</v>
      </c>
      <c r="G6115" t="s">
        <v>4294</v>
      </c>
      <c r="H6115" s="2">
        <v>44728</v>
      </c>
      <c r="I6115" s="2">
        <v>45019</v>
      </c>
      <c r="J6115"/>
      <c r="K6115"/>
      <c r="L6115">
        <v>20.5</v>
      </c>
      <c r="M6115" t="s">
        <v>4269</v>
      </c>
      <c r="N6115" t="s">
        <v>3865</v>
      </c>
      <c r="O6115"/>
      <c r="P6115" t="s">
        <v>4423</v>
      </c>
      <c r="Q6115" t="s">
        <v>4424</v>
      </c>
      <c r="R6115" t="s">
        <v>15450</v>
      </c>
      <c r="S6115" t="s">
        <v>15436</v>
      </c>
      <c r="T6115" t="s">
        <v>15437</v>
      </c>
      <c r="U6115" t="s">
        <v>15437</v>
      </c>
      <c r="V6115">
        <v>0.53947368421052633</v>
      </c>
    </row>
    <row r="6116" spans="1:22" x14ac:dyDescent="0.25">
      <c r="A6116" t="s">
        <v>1569</v>
      </c>
      <c r="B6116">
        <v>323215</v>
      </c>
      <c r="C6116" t="s">
        <v>2322</v>
      </c>
      <c r="D6116" t="s">
        <v>5545</v>
      </c>
      <c r="E6116" t="s">
        <v>1607</v>
      </c>
      <c r="F6116" t="s">
        <v>5889</v>
      </c>
      <c r="G6116" t="s">
        <v>4294</v>
      </c>
      <c r="H6116" s="2">
        <v>44728</v>
      </c>
      <c r="I6116" s="2">
        <v>45761</v>
      </c>
      <c r="J6116"/>
      <c r="K6116"/>
      <c r="L6116">
        <v>38</v>
      </c>
      <c r="M6116" t="s">
        <v>4269</v>
      </c>
      <c r="N6116" t="s">
        <v>3865</v>
      </c>
      <c r="O6116"/>
      <c r="P6116" t="s">
        <v>5885</v>
      </c>
      <c r="Q6116" t="s">
        <v>5886</v>
      </c>
      <c r="R6116" t="s">
        <v>15448</v>
      </c>
      <c r="S6116" t="s">
        <v>15436</v>
      </c>
      <c r="T6116" t="s">
        <v>15437</v>
      </c>
      <c r="U6116" t="s">
        <v>15437</v>
      </c>
      <c r="V6116">
        <v>1</v>
      </c>
    </row>
    <row r="6117" spans="1:22" x14ac:dyDescent="0.25">
      <c r="A6117" t="s">
        <v>1569</v>
      </c>
      <c r="B6117">
        <v>298944</v>
      </c>
      <c r="C6117" t="s">
        <v>2996</v>
      </c>
      <c r="D6117" t="s">
        <v>9529</v>
      </c>
      <c r="E6117" t="s">
        <v>1607</v>
      </c>
      <c r="F6117" t="s">
        <v>9530</v>
      </c>
      <c r="G6117" t="s">
        <v>7537</v>
      </c>
      <c r="H6117" s="2">
        <v>44726</v>
      </c>
      <c r="I6117" s="2">
        <v>45621</v>
      </c>
      <c r="J6117"/>
      <c r="K6117"/>
      <c r="L6117">
        <v>38</v>
      </c>
      <c r="M6117" t="s">
        <v>7484</v>
      </c>
      <c r="N6117" t="s">
        <v>3482</v>
      </c>
      <c r="O6117"/>
      <c r="P6117" t="s">
        <v>9500</v>
      </c>
      <c r="Q6117" t="s">
        <v>9501</v>
      </c>
      <c r="R6117" t="s">
        <v>15468</v>
      </c>
      <c r="S6117" t="s">
        <v>15436</v>
      </c>
      <c r="T6117" t="s">
        <v>15437</v>
      </c>
      <c r="U6117" t="s">
        <v>15437</v>
      </c>
      <c r="V6117">
        <v>1</v>
      </c>
    </row>
    <row r="6118" spans="1:22" x14ac:dyDescent="0.25">
      <c r="A6118" t="s">
        <v>1569</v>
      </c>
      <c r="B6118">
        <v>323016</v>
      </c>
      <c r="C6118" t="s">
        <v>2112</v>
      </c>
      <c r="D6118" t="s">
        <v>14505</v>
      </c>
      <c r="E6118" t="s">
        <v>1607</v>
      </c>
      <c r="F6118" t="s">
        <v>14491</v>
      </c>
      <c r="G6118" t="s">
        <v>14492</v>
      </c>
      <c r="H6118" s="2">
        <v>44726</v>
      </c>
      <c r="I6118" s="2">
        <v>44726</v>
      </c>
      <c r="J6118"/>
      <c r="K6118"/>
      <c r="L6118">
        <v>38</v>
      </c>
      <c r="M6118" t="s">
        <v>7484</v>
      </c>
      <c r="N6118" t="s">
        <v>1714</v>
      </c>
      <c r="O6118" t="s">
        <v>7120</v>
      </c>
      <c r="P6118" t="s">
        <v>14467</v>
      </c>
      <c r="Q6118" t="s">
        <v>18</v>
      </c>
      <c r="R6118" t="s">
        <v>18</v>
      </c>
      <c r="S6118" t="s">
        <v>15436</v>
      </c>
      <c r="T6118" t="s">
        <v>15437</v>
      </c>
      <c r="U6118" t="s">
        <v>15437</v>
      </c>
      <c r="V6118">
        <v>1</v>
      </c>
    </row>
    <row r="6119" spans="1:22" x14ac:dyDescent="0.25">
      <c r="A6119" t="s">
        <v>1569</v>
      </c>
      <c r="B6119">
        <v>323164</v>
      </c>
      <c r="C6119" t="s">
        <v>1758</v>
      </c>
      <c r="D6119" t="s">
        <v>4688</v>
      </c>
      <c r="E6119" t="s">
        <v>1572</v>
      </c>
      <c r="F6119" t="s">
        <v>4674</v>
      </c>
      <c r="G6119" t="s">
        <v>4268</v>
      </c>
      <c r="H6119" s="2">
        <v>44726</v>
      </c>
      <c r="I6119" s="2">
        <v>44726</v>
      </c>
      <c r="J6119"/>
      <c r="K6119"/>
      <c r="L6119">
        <v>0.01</v>
      </c>
      <c r="M6119" t="s">
        <v>4269</v>
      </c>
      <c r="N6119" t="s">
        <v>1714</v>
      </c>
      <c r="O6119"/>
      <c r="P6119" t="s">
        <v>4675</v>
      </c>
      <c r="Q6119" t="s">
        <v>2264</v>
      </c>
      <c r="R6119" t="s">
        <v>15447</v>
      </c>
      <c r="S6119" t="s">
        <v>15436</v>
      </c>
      <c r="T6119" t="s">
        <v>15437</v>
      </c>
      <c r="U6119" t="s">
        <v>15437</v>
      </c>
      <c r="V6119">
        <v>0</v>
      </c>
    </row>
    <row r="6120" spans="1:22" x14ac:dyDescent="0.25">
      <c r="A6120" t="s">
        <v>1569</v>
      </c>
      <c r="B6120">
        <v>322845</v>
      </c>
      <c r="C6120" t="s">
        <v>2467</v>
      </c>
      <c r="D6120" t="s">
        <v>2434</v>
      </c>
      <c r="E6120" t="s">
        <v>1607</v>
      </c>
      <c r="F6120" t="s">
        <v>7260</v>
      </c>
      <c r="G6120" t="s">
        <v>7234</v>
      </c>
      <c r="H6120" s="2">
        <v>44726</v>
      </c>
      <c r="I6120" s="2">
        <v>45663</v>
      </c>
      <c r="J6120"/>
      <c r="K6120"/>
      <c r="L6120">
        <v>38</v>
      </c>
      <c r="M6120" t="s">
        <v>4269</v>
      </c>
      <c r="N6120" t="s">
        <v>1714</v>
      </c>
      <c r="O6120" t="s">
        <v>5500</v>
      </c>
      <c r="P6120" t="s">
        <v>7251</v>
      </c>
      <c r="Q6120" t="s">
        <v>7252</v>
      </c>
      <c r="R6120" t="s">
        <v>15459</v>
      </c>
      <c r="S6120" t="s">
        <v>15436</v>
      </c>
      <c r="T6120" t="s">
        <v>15437</v>
      </c>
      <c r="U6120" t="s">
        <v>15437</v>
      </c>
      <c r="V6120">
        <v>1</v>
      </c>
    </row>
    <row r="6121" spans="1:22" x14ac:dyDescent="0.25">
      <c r="A6121" t="s">
        <v>1569</v>
      </c>
      <c r="B6121">
        <v>323155</v>
      </c>
      <c r="C6121" t="s">
        <v>10512</v>
      </c>
      <c r="D6121" t="s">
        <v>10513</v>
      </c>
      <c r="E6121" t="s">
        <v>1572</v>
      </c>
      <c r="F6121" t="s">
        <v>10454</v>
      </c>
      <c r="G6121" t="s">
        <v>7490</v>
      </c>
      <c r="H6121" s="2">
        <v>44725</v>
      </c>
      <c r="I6121" s="2">
        <v>44725</v>
      </c>
      <c r="J6121"/>
      <c r="K6121"/>
      <c r="L6121">
        <v>0.01</v>
      </c>
      <c r="M6121" t="s">
        <v>7484</v>
      </c>
      <c r="N6121" t="s">
        <v>1714</v>
      </c>
      <c r="O6121"/>
      <c r="P6121" t="s">
        <v>10452</v>
      </c>
      <c r="Q6121" t="s">
        <v>2939</v>
      </c>
      <c r="R6121" t="s">
        <v>15461</v>
      </c>
      <c r="S6121" t="s">
        <v>15436</v>
      </c>
      <c r="T6121" t="s">
        <v>15437</v>
      </c>
      <c r="U6121" t="s">
        <v>15437</v>
      </c>
      <c r="V6121">
        <v>0</v>
      </c>
    </row>
    <row r="6122" spans="1:22" x14ac:dyDescent="0.25">
      <c r="A6122" t="s">
        <v>1569</v>
      </c>
      <c r="B6122">
        <v>322904</v>
      </c>
      <c r="C6122" t="s">
        <v>4930</v>
      </c>
      <c r="D6122" t="s">
        <v>1817</v>
      </c>
      <c r="E6122" t="s">
        <v>1596</v>
      </c>
      <c r="F6122" t="s">
        <v>4912</v>
      </c>
      <c r="G6122" t="s">
        <v>4294</v>
      </c>
      <c r="H6122" s="2">
        <v>44725</v>
      </c>
      <c r="I6122" s="2">
        <v>44725</v>
      </c>
      <c r="J6122"/>
      <c r="K6122"/>
      <c r="L6122">
        <v>30</v>
      </c>
      <c r="M6122" t="s">
        <v>4269</v>
      </c>
      <c r="N6122" t="s">
        <v>3865</v>
      </c>
      <c r="O6122"/>
      <c r="P6122" t="s">
        <v>4909</v>
      </c>
      <c r="Q6122" t="s">
        <v>4910</v>
      </c>
      <c r="R6122" t="s">
        <v>15448</v>
      </c>
      <c r="S6122" t="s">
        <v>15436</v>
      </c>
      <c r="T6122" t="s">
        <v>15437</v>
      </c>
      <c r="U6122" t="s">
        <v>15437</v>
      </c>
      <c r="V6122">
        <v>0.78947368421052633</v>
      </c>
    </row>
    <row r="6123" spans="1:22" x14ac:dyDescent="0.25">
      <c r="A6123" t="s">
        <v>1569</v>
      </c>
      <c r="B6123">
        <v>322699</v>
      </c>
      <c r="C6123" t="s">
        <v>3023</v>
      </c>
      <c r="D6123" t="s">
        <v>1772</v>
      </c>
      <c r="E6123" t="s">
        <v>1607</v>
      </c>
      <c r="F6123" t="s">
        <v>5084</v>
      </c>
      <c r="G6123" t="s">
        <v>4310</v>
      </c>
      <c r="H6123" s="2">
        <v>44725</v>
      </c>
      <c r="I6123" s="2">
        <v>45271</v>
      </c>
      <c r="J6123"/>
      <c r="K6123"/>
      <c r="L6123">
        <v>38</v>
      </c>
      <c r="M6123" t="s">
        <v>4269</v>
      </c>
      <c r="N6123" t="s">
        <v>1714</v>
      </c>
      <c r="O6123"/>
      <c r="P6123" t="s">
        <v>5077</v>
      </c>
      <c r="Q6123" t="s">
        <v>5078</v>
      </c>
      <c r="R6123" t="s">
        <v>15447</v>
      </c>
      <c r="S6123" t="s">
        <v>15436</v>
      </c>
      <c r="T6123" t="s">
        <v>15437</v>
      </c>
      <c r="U6123" t="s">
        <v>1566</v>
      </c>
      <c r="V6123">
        <v>1</v>
      </c>
    </row>
    <row r="6124" spans="1:22" x14ac:dyDescent="0.25">
      <c r="A6124" t="s">
        <v>1569</v>
      </c>
      <c r="B6124">
        <v>323136</v>
      </c>
      <c r="C6124" t="s">
        <v>4811</v>
      </c>
      <c r="D6124" t="s">
        <v>5123</v>
      </c>
      <c r="E6124" t="s">
        <v>1596</v>
      </c>
      <c r="F6124" t="s">
        <v>5091</v>
      </c>
      <c r="G6124" t="s">
        <v>4294</v>
      </c>
      <c r="H6124" s="2">
        <v>44725</v>
      </c>
      <c r="I6124" s="2">
        <v>44837</v>
      </c>
      <c r="J6124"/>
      <c r="K6124"/>
      <c r="L6124">
        <v>25</v>
      </c>
      <c r="M6124" t="s">
        <v>4269</v>
      </c>
      <c r="N6124" t="s">
        <v>4199</v>
      </c>
      <c r="O6124"/>
      <c r="P6124" t="s">
        <v>5092</v>
      </c>
      <c r="Q6124" t="s">
        <v>5093</v>
      </c>
      <c r="R6124" t="s">
        <v>15449</v>
      </c>
      <c r="S6124" t="s">
        <v>15436</v>
      </c>
      <c r="T6124" t="s">
        <v>15437</v>
      </c>
      <c r="U6124" t="s">
        <v>15437</v>
      </c>
      <c r="V6124">
        <v>0.65789473684210531</v>
      </c>
    </row>
    <row r="6125" spans="1:22" x14ac:dyDescent="0.25">
      <c r="A6125" t="s">
        <v>1569</v>
      </c>
      <c r="B6125">
        <v>322853</v>
      </c>
      <c r="C6125" t="s">
        <v>3569</v>
      </c>
      <c r="D6125" t="s">
        <v>5313</v>
      </c>
      <c r="E6125" t="s">
        <v>1596</v>
      </c>
      <c r="F6125" t="s">
        <v>5300</v>
      </c>
      <c r="G6125" t="s">
        <v>4294</v>
      </c>
      <c r="H6125" s="2">
        <v>44725</v>
      </c>
      <c r="I6125" s="2">
        <v>44725</v>
      </c>
      <c r="J6125"/>
      <c r="K6125"/>
      <c r="L6125">
        <v>15</v>
      </c>
      <c r="M6125" t="s">
        <v>4269</v>
      </c>
      <c r="N6125" t="s">
        <v>3311</v>
      </c>
      <c r="O6125"/>
      <c r="P6125" t="s">
        <v>5298</v>
      </c>
      <c r="Q6125" t="s">
        <v>3398</v>
      </c>
      <c r="R6125" t="s">
        <v>15454</v>
      </c>
      <c r="S6125" t="s">
        <v>15436</v>
      </c>
      <c r="T6125" t="s">
        <v>15437</v>
      </c>
      <c r="U6125" t="s">
        <v>15437</v>
      </c>
      <c r="V6125">
        <v>0.39473684210526316</v>
      </c>
    </row>
    <row r="6126" spans="1:22" x14ac:dyDescent="0.25">
      <c r="A6126" t="s">
        <v>1569</v>
      </c>
      <c r="B6126">
        <v>322757</v>
      </c>
      <c r="C6126" t="s">
        <v>2649</v>
      </c>
      <c r="D6126" t="s">
        <v>5696</v>
      </c>
      <c r="E6126" t="s">
        <v>1596</v>
      </c>
      <c r="F6126" t="s">
        <v>5697</v>
      </c>
      <c r="G6126" t="s">
        <v>4324</v>
      </c>
      <c r="H6126" s="2">
        <v>44725</v>
      </c>
      <c r="I6126" s="2">
        <v>44725</v>
      </c>
      <c r="J6126"/>
      <c r="K6126"/>
      <c r="L6126">
        <v>35.5</v>
      </c>
      <c r="M6126" t="s">
        <v>4269</v>
      </c>
      <c r="N6126" t="s">
        <v>1714</v>
      </c>
      <c r="O6126"/>
      <c r="P6126" t="s">
        <v>5673</v>
      </c>
      <c r="Q6126" t="s">
        <v>5674</v>
      </c>
      <c r="R6126" t="s">
        <v>15454</v>
      </c>
      <c r="S6126" t="s">
        <v>15436</v>
      </c>
      <c r="T6126" t="s">
        <v>15437</v>
      </c>
      <c r="U6126" t="s">
        <v>15437</v>
      </c>
      <c r="V6126">
        <v>0.93421052631578949</v>
      </c>
    </row>
    <row r="6127" spans="1:22" x14ac:dyDescent="0.25">
      <c r="A6127" t="s">
        <v>1569</v>
      </c>
      <c r="B6127">
        <v>323122</v>
      </c>
      <c r="C6127" t="s">
        <v>1912</v>
      </c>
      <c r="D6127" t="s">
        <v>4296</v>
      </c>
      <c r="E6127" t="s">
        <v>1607</v>
      </c>
      <c r="F6127" t="s">
        <v>7066</v>
      </c>
      <c r="G6127" t="s">
        <v>7067</v>
      </c>
      <c r="H6127" s="2">
        <v>44725</v>
      </c>
      <c r="I6127" s="2">
        <v>45761</v>
      </c>
      <c r="J6127"/>
      <c r="K6127"/>
      <c r="L6127">
        <v>38</v>
      </c>
      <c r="M6127" t="s">
        <v>4269</v>
      </c>
      <c r="N6127" t="s">
        <v>1714</v>
      </c>
      <c r="O6127" t="s">
        <v>5500</v>
      </c>
      <c r="P6127" t="s">
        <v>7064</v>
      </c>
      <c r="Q6127" t="s">
        <v>7065</v>
      </c>
      <c r="R6127" t="s">
        <v>15457</v>
      </c>
      <c r="S6127" t="s">
        <v>15436</v>
      </c>
      <c r="T6127" t="s">
        <v>15437</v>
      </c>
      <c r="U6127" t="s">
        <v>15437</v>
      </c>
      <c r="V6127">
        <v>1</v>
      </c>
    </row>
    <row r="6128" spans="1:22" x14ac:dyDescent="0.25">
      <c r="A6128" t="s">
        <v>1569</v>
      </c>
      <c r="B6128">
        <v>323288</v>
      </c>
      <c r="C6128" t="s">
        <v>1718</v>
      </c>
      <c r="D6128" t="s">
        <v>12023</v>
      </c>
      <c r="E6128" t="s">
        <v>1572</v>
      </c>
      <c r="F6128" t="s">
        <v>11998</v>
      </c>
      <c r="G6128" t="s">
        <v>7490</v>
      </c>
      <c r="H6128" s="2">
        <v>44724</v>
      </c>
      <c r="I6128" s="2">
        <v>44724</v>
      </c>
      <c r="J6128"/>
      <c r="K6128"/>
      <c r="L6128">
        <v>0.01</v>
      </c>
      <c r="M6128" t="s">
        <v>7484</v>
      </c>
      <c r="N6128" t="s">
        <v>1714</v>
      </c>
      <c r="O6128"/>
      <c r="P6128" t="s">
        <v>11999</v>
      </c>
      <c r="Q6128" t="s">
        <v>2758</v>
      </c>
      <c r="R6128" t="s">
        <v>15462</v>
      </c>
      <c r="S6128" t="s">
        <v>15436</v>
      </c>
      <c r="T6128" t="s">
        <v>15437</v>
      </c>
      <c r="U6128" t="s">
        <v>15437</v>
      </c>
      <c r="V6128">
        <v>0</v>
      </c>
    </row>
    <row r="6129" spans="1:22" x14ac:dyDescent="0.25">
      <c r="A6129" t="s">
        <v>1569</v>
      </c>
      <c r="B6129">
        <v>298948</v>
      </c>
      <c r="C6129" t="s">
        <v>7369</v>
      </c>
      <c r="D6129" t="s">
        <v>2594</v>
      </c>
      <c r="E6129" t="s">
        <v>1572</v>
      </c>
      <c r="F6129">
        <v>9999</v>
      </c>
      <c r="G6129" t="s">
        <v>7370</v>
      </c>
      <c r="H6129" s="2">
        <v>44724</v>
      </c>
      <c r="I6129" s="2">
        <v>44724</v>
      </c>
      <c r="J6129"/>
      <c r="K6129"/>
      <c r="L6129">
        <v>0.01</v>
      </c>
      <c r="M6129" t="s">
        <v>1546</v>
      </c>
      <c r="N6129" t="s">
        <v>1714</v>
      </c>
      <c r="O6129"/>
      <c r="P6129" t="s">
        <v>7367</v>
      </c>
      <c r="Q6129" t="s">
        <v>7368</v>
      </c>
      <c r="R6129" t="s">
        <v>15460</v>
      </c>
      <c r="S6129" t="s">
        <v>15436</v>
      </c>
      <c r="T6129" t="s">
        <v>15437</v>
      </c>
      <c r="U6129" t="s">
        <v>15437</v>
      </c>
      <c r="V6129">
        <v>0</v>
      </c>
    </row>
    <row r="6130" spans="1:22" x14ac:dyDescent="0.25">
      <c r="A6130" t="s">
        <v>1569</v>
      </c>
      <c r="B6130">
        <v>323166</v>
      </c>
      <c r="C6130" t="s">
        <v>2367</v>
      </c>
      <c r="D6130" t="s">
        <v>7491</v>
      </c>
      <c r="E6130" t="s">
        <v>1572</v>
      </c>
      <c r="F6130" t="s">
        <v>7482</v>
      </c>
      <c r="G6130" t="s">
        <v>7483</v>
      </c>
      <c r="H6130" s="2">
        <v>44723</v>
      </c>
      <c r="I6130" s="2">
        <v>44723</v>
      </c>
      <c r="J6130"/>
      <c r="K6130"/>
      <c r="L6130">
        <v>0.01</v>
      </c>
      <c r="M6130" t="s">
        <v>7484</v>
      </c>
      <c r="N6130" t="s">
        <v>1714</v>
      </c>
      <c r="O6130"/>
      <c r="P6130" t="s">
        <v>7485</v>
      </c>
      <c r="Q6130" t="s">
        <v>5704</v>
      </c>
      <c r="R6130" t="s">
        <v>15461</v>
      </c>
      <c r="S6130" t="s">
        <v>15436</v>
      </c>
      <c r="T6130" t="s">
        <v>15437</v>
      </c>
      <c r="U6130" t="s">
        <v>15437</v>
      </c>
      <c r="V6130">
        <v>0</v>
      </c>
    </row>
    <row r="6131" spans="1:22" x14ac:dyDescent="0.25">
      <c r="A6131" t="s">
        <v>1569</v>
      </c>
      <c r="B6131">
        <v>323116</v>
      </c>
      <c r="C6131" t="s">
        <v>9660</v>
      </c>
      <c r="D6131" t="s">
        <v>9661</v>
      </c>
      <c r="E6131" t="s">
        <v>1572</v>
      </c>
      <c r="F6131" t="s">
        <v>9604</v>
      </c>
      <c r="G6131" t="s">
        <v>7490</v>
      </c>
      <c r="H6131" s="2">
        <v>44723</v>
      </c>
      <c r="I6131" s="2">
        <v>45285</v>
      </c>
      <c r="J6131"/>
      <c r="K6131"/>
      <c r="L6131">
        <v>0.01</v>
      </c>
      <c r="M6131" t="s">
        <v>7484</v>
      </c>
      <c r="N6131" t="s">
        <v>4199</v>
      </c>
      <c r="O6131"/>
      <c r="P6131" t="s">
        <v>9605</v>
      </c>
      <c r="Q6131" t="s">
        <v>4702</v>
      </c>
      <c r="R6131" t="s">
        <v>15449</v>
      </c>
      <c r="S6131" t="s">
        <v>15436</v>
      </c>
      <c r="T6131" t="s">
        <v>15437</v>
      </c>
      <c r="U6131" t="s">
        <v>15437</v>
      </c>
      <c r="V6131">
        <v>0</v>
      </c>
    </row>
    <row r="6132" spans="1:22" x14ac:dyDescent="0.25">
      <c r="A6132" t="s">
        <v>1569</v>
      </c>
      <c r="B6132">
        <v>323123</v>
      </c>
      <c r="C6132" t="s">
        <v>1775</v>
      </c>
      <c r="D6132" t="s">
        <v>8385</v>
      </c>
      <c r="E6132" t="s">
        <v>1572</v>
      </c>
      <c r="F6132" t="s">
        <v>8364</v>
      </c>
      <c r="G6132" t="s">
        <v>7490</v>
      </c>
      <c r="H6132" s="2">
        <v>44722</v>
      </c>
      <c r="I6132" s="2">
        <v>44722</v>
      </c>
      <c r="J6132"/>
      <c r="K6132"/>
      <c r="L6132">
        <v>0.01</v>
      </c>
      <c r="M6132" t="s">
        <v>7484</v>
      </c>
      <c r="N6132" t="s">
        <v>3482</v>
      </c>
      <c r="O6132"/>
      <c r="P6132" t="s">
        <v>8365</v>
      </c>
      <c r="Q6132" t="s">
        <v>5138</v>
      </c>
      <c r="R6132" t="s">
        <v>15466</v>
      </c>
      <c r="S6132" t="s">
        <v>15436</v>
      </c>
      <c r="T6132" t="s">
        <v>15437</v>
      </c>
      <c r="U6132" t="s">
        <v>15437</v>
      </c>
      <c r="V6132">
        <v>0</v>
      </c>
    </row>
    <row r="6133" spans="1:22" x14ac:dyDescent="0.25">
      <c r="A6133" t="s">
        <v>1569</v>
      </c>
      <c r="B6133">
        <v>323079</v>
      </c>
      <c r="C6133" t="s">
        <v>10514</v>
      </c>
      <c r="D6133" t="s">
        <v>10515</v>
      </c>
      <c r="E6133" t="s">
        <v>1596</v>
      </c>
      <c r="F6133" t="s">
        <v>10454</v>
      </c>
      <c r="G6133" t="s">
        <v>7490</v>
      </c>
      <c r="H6133" s="2">
        <v>44722</v>
      </c>
      <c r="I6133" s="2">
        <v>44722</v>
      </c>
      <c r="J6133"/>
      <c r="K6133"/>
      <c r="L6133">
        <v>23</v>
      </c>
      <c r="M6133" t="s">
        <v>7484</v>
      </c>
      <c r="N6133" t="s">
        <v>1714</v>
      </c>
      <c r="O6133"/>
      <c r="P6133" t="s">
        <v>10452</v>
      </c>
      <c r="Q6133" t="s">
        <v>2939</v>
      </c>
      <c r="R6133" t="s">
        <v>15461</v>
      </c>
      <c r="S6133" t="s">
        <v>15436</v>
      </c>
      <c r="T6133" t="s">
        <v>15437</v>
      </c>
      <c r="U6133" t="s">
        <v>15437</v>
      </c>
      <c r="V6133">
        <v>0.60526315789473684</v>
      </c>
    </row>
    <row r="6134" spans="1:22" x14ac:dyDescent="0.25">
      <c r="A6134" t="s">
        <v>1569</v>
      </c>
      <c r="B6134">
        <v>323085</v>
      </c>
      <c r="C6134" t="s">
        <v>1844</v>
      </c>
      <c r="D6134" t="s">
        <v>10516</v>
      </c>
      <c r="E6134" t="s">
        <v>1572</v>
      </c>
      <c r="F6134" t="s">
        <v>10454</v>
      </c>
      <c r="G6134" t="s">
        <v>7490</v>
      </c>
      <c r="H6134" s="2">
        <v>44722</v>
      </c>
      <c r="I6134" s="2">
        <v>44722</v>
      </c>
      <c r="J6134"/>
      <c r="K6134"/>
      <c r="L6134">
        <v>0.01</v>
      </c>
      <c r="M6134" t="s">
        <v>7484</v>
      </c>
      <c r="N6134" t="s">
        <v>1714</v>
      </c>
      <c r="O6134"/>
      <c r="P6134" t="s">
        <v>10452</v>
      </c>
      <c r="Q6134" t="s">
        <v>2939</v>
      </c>
      <c r="R6134" t="s">
        <v>15461</v>
      </c>
      <c r="S6134" t="s">
        <v>15436</v>
      </c>
      <c r="T6134" t="s">
        <v>15437</v>
      </c>
      <c r="U6134" t="s">
        <v>15437</v>
      </c>
      <c r="V6134">
        <v>0</v>
      </c>
    </row>
    <row r="6135" spans="1:22" x14ac:dyDescent="0.25">
      <c r="A6135" t="s">
        <v>1569</v>
      </c>
      <c r="B6135">
        <v>323115</v>
      </c>
      <c r="C6135" t="s">
        <v>2875</v>
      </c>
      <c r="D6135" t="s">
        <v>10517</v>
      </c>
      <c r="E6135" t="s">
        <v>1596</v>
      </c>
      <c r="F6135" t="s">
        <v>10518</v>
      </c>
      <c r="G6135" t="s">
        <v>7503</v>
      </c>
      <c r="H6135" s="2">
        <v>44722</v>
      </c>
      <c r="I6135" s="2">
        <v>45691</v>
      </c>
      <c r="J6135"/>
      <c r="K6135"/>
      <c r="L6135">
        <v>29</v>
      </c>
      <c r="M6135" t="s">
        <v>7484</v>
      </c>
      <c r="N6135" t="s">
        <v>1714</v>
      </c>
      <c r="O6135"/>
      <c r="P6135" t="s">
        <v>10452</v>
      </c>
      <c r="Q6135" t="s">
        <v>2939</v>
      </c>
      <c r="R6135" t="s">
        <v>15461</v>
      </c>
      <c r="S6135" t="s">
        <v>15436</v>
      </c>
      <c r="T6135" t="s">
        <v>15437</v>
      </c>
      <c r="U6135" t="s">
        <v>15437</v>
      </c>
      <c r="V6135">
        <v>0.76315789473684215</v>
      </c>
    </row>
    <row r="6136" spans="1:22" x14ac:dyDescent="0.25">
      <c r="A6136" t="s">
        <v>1569</v>
      </c>
      <c r="B6136">
        <v>322685</v>
      </c>
      <c r="C6136" t="s">
        <v>2763</v>
      </c>
      <c r="D6136" t="s">
        <v>10928</v>
      </c>
      <c r="E6136" t="s">
        <v>1572</v>
      </c>
      <c r="F6136" t="s">
        <v>10919</v>
      </c>
      <c r="G6136" t="s">
        <v>7483</v>
      </c>
      <c r="H6136" s="2">
        <v>44722</v>
      </c>
      <c r="I6136" s="2">
        <v>44722</v>
      </c>
      <c r="J6136"/>
      <c r="K6136"/>
      <c r="L6136">
        <v>0.01</v>
      </c>
      <c r="M6136" t="s">
        <v>7484</v>
      </c>
      <c r="N6136" t="s">
        <v>3865</v>
      </c>
      <c r="O6136"/>
      <c r="P6136" t="s">
        <v>10898</v>
      </c>
      <c r="Q6136" t="s">
        <v>3953</v>
      </c>
      <c r="R6136" t="s">
        <v>15463</v>
      </c>
      <c r="S6136" t="s">
        <v>15436</v>
      </c>
      <c r="T6136" t="s">
        <v>15437</v>
      </c>
      <c r="U6136" t="s">
        <v>15437</v>
      </c>
      <c r="V6136">
        <v>0</v>
      </c>
    </row>
    <row r="6137" spans="1:22" x14ac:dyDescent="0.25">
      <c r="A6137" t="s">
        <v>1569</v>
      </c>
      <c r="B6137">
        <v>323074</v>
      </c>
      <c r="C6137" t="s">
        <v>2436</v>
      </c>
      <c r="D6137" t="s">
        <v>4283</v>
      </c>
      <c r="E6137" t="s">
        <v>1572</v>
      </c>
      <c r="F6137" t="s">
        <v>4267</v>
      </c>
      <c r="G6137" t="s">
        <v>4268</v>
      </c>
      <c r="H6137" s="2">
        <v>44721</v>
      </c>
      <c r="I6137" s="2">
        <v>44721</v>
      </c>
      <c r="J6137"/>
      <c r="K6137"/>
      <c r="L6137">
        <v>0.01</v>
      </c>
      <c r="M6137" t="s">
        <v>4269</v>
      </c>
      <c r="N6137" t="s">
        <v>1714</v>
      </c>
      <c r="O6137"/>
      <c r="P6137" t="s">
        <v>4270</v>
      </c>
      <c r="Q6137" t="s">
        <v>4271</v>
      </c>
      <c r="R6137" t="s">
        <v>15447</v>
      </c>
      <c r="S6137" t="s">
        <v>15436</v>
      </c>
      <c r="T6137" t="s">
        <v>15437</v>
      </c>
      <c r="U6137" t="s">
        <v>15437</v>
      </c>
      <c r="V6137">
        <v>0</v>
      </c>
    </row>
    <row r="6138" spans="1:22" x14ac:dyDescent="0.25">
      <c r="A6138" t="s">
        <v>1569</v>
      </c>
      <c r="B6138">
        <v>323240</v>
      </c>
      <c r="C6138" t="s">
        <v>2023</v>
      </c>
      <c r="D6138" t="s">
        <v>7215</v>
      </c>
      <c r="E6138" t="s">
        <v>1572</v>
      </c>
      <c r="F6138" t="s">
        <v>8309</v>
      </c>
      <c r="G6138" t="s">
        <v>7490</v>
      </c>
      <c r="H6138" s="2">
        <v>44720</v>
      </c>
      <c r="I6138" s="2">
        <v>44720</v>
      </c>
      <c r="J6138"/>
      <c r="K6138"/>
      <c r="L6138">
        <v>0.01</v>
      </c>
      <c r="M6138" t="s">
        <v>7484</v>
      </c>
      <c r="N6138" t="s">
        <v>3482</v>
      </c>
      <c r="O6138"/>
      <c r="P6138" t="s">
        <v>8310</v>
      </c>
      <c r="Q6138" t="s">
        <v>5968</v>
      </c>
      <c r="R6138" t="s">
        <v>15465</v>
      </c>
      <c r="S6138" t="s">
        <v>15436</v>
      </c>
      <c r="T6138" t="s">
        <v>15437</v>
      </c>
      <c r="U6138" t="s">
        <v>15437</v>
      </c>
      <c r="V6138">
        <v>0</v>
      </c>
    </row>
    <row r="6139" spans="1:22" x14ac:dyDescent="0.25">
      <c r="A6139" t="s">
        <v>1569</v>
      </c>
      <c r="B6139">
        <v>323114</v>
      </c>
      <c r="C6139" t="s">
        <v>2190</v>
      </c>
      <c r="D6139" t="s">
        <v>10930</v>
      </c>
      <c r="E6139" t="s">
        <v>1572</v>
      </c>
      <c r="F6139" t="s">
        <v>10919</v>
      </c>
      <c r="G6139" t="s">
        <v>7483</v>
      </c>
      <c r="H6139" s="2">
        <v>44720</v>
      </c>
      <c r="I6139" s="2">
        <v>44720</v>
      </c>
      <c r="J6139"/>
      <c r="K6139"/>
      <c r="L6139">
        <v>0.01</v>
      </c>
      <c r="M6139" t="s">
        <v>7484</v>
      </c>
      <c r="N6139" t="s">
        <v>3865</v>
      </c>
      <c r="O6139"/>
      <c r="P6139" t="s">
        <v>10898</v>
      </c>
      <c r="Q6139" t="s">
        <v>3953</v>
      </c>
      <c r="R6139" t="s">
        <v>15463</v>
      </c>
      <c r="S6139" t="s">
        <v>15436</v>
      </c>
      <c r="T6139" t="s">
        <v>15437</v>
      </c>
      <c r="U6139" t="s">
        <v>15437</v>
      </c>
      <c r="V6139">
        <v>0</v>
      </c>
    </row>
    <row r="6140" spans="1:22" x14ac:dyDescent="0.25">
      <c r="A6140" t="s">
        <v>1569</v>
      </c>
      <c r="B6140">
        <v>298747</v>
      </c>
      <c r="C6140" t="s">
        <v>7978</v>
      </c>
      <c r="D6140" t="s">
        <v>1801</v>
      </c>
      <c r="E6140" t="s">
        <v>1607</v>
      </c>
      <c r="F6140" t="s">
        <v>9920</v>
      </c>
      <c r="G6140" t="s">
        <v>7537</v>
      </c>
      <c r="H6140" s="2">
        <v>44719</v>
      </c>
      <c r="I6140" s="2">
        <v>44719</v>
      </c>
      <c r="J6140"/>
      <c r="K6140"/>
      <c r="L6140">
        <v>38</v>
      </c>
      <c r="M6140" t="s">
        <v>7484</v>
      </c>
      <c r="N6140" t="s">
        <v>4199</v>
      </c>
      <c r="O6140"/>
      <c r="P6140" t="s">
        <v>9875</v>
      </c>
      <c r="Q6140" t="s">
        <v>6060</v>
      </c>
      <c r="R6140" t="s">
        <v>15449</v>
      </c>
      <c r="S6140" t="s">
        <v>15436</v>
      </c>
      <c r="T6140" t="s">
        <v>15437</v>
      </c>
      <c r="U6140" t="s">
        <v>15437</v>
      </c>
      <c r="V6140">
        <v>1</v>
      </c>
    </row>
    <row r="6141" spans="1:22" x14ac:dyDescent="0.25">
      <c r="A6141" t="s">
        <v>1569</v>
      </c>
      <c r="B6141">
        <v>323041</v>
      </c>
      <c r="C6141" t="s">
        <v>14381</v>
      </c>
      <c r="D6141" t="s">
        <v>14382</v>
      </c>
      <c r="E6141" t="s">
        <v>1607</v>
      </c>
      <c r="F6141" t="s">
        <v>14329</v>
      </c>
      <c r="G6141" t="s">
        <v>14330</v>
      </c>
      <c r="H6141" s="2">
        <v>44718</v>
      </c>
      <c r="I6141" s="2">
        <v>44718</v>
      </c>
      <c r="J6141"/>
      <c r="K6141"/>
      <c r="L6141">
        <v>38</v>
      </c>
      <c r="M6141" t="s">
        <v>7484</v>
      </c>
      <c r="N6141" t="s">
        <v>1714</v>
      </c>
      <c r="O6141" t="s">
        <v>7120</v>
      </c>
      <c r="P6141" t="s">
        <v>14320</v>
      </c>
      <c r="Q6141" t="s">
        <v>17</v>
      </c>
      <c r="R6141" t="s">
        <v>17</v>
      </c>
      <c r="S6141" t="s">
        <v>15436</v>
      </c>
      <c r="T6141" t="s">
        <v>15437</v>
      </c>
      <c r="U6141" t="s">
        <v>15437</v>
      </c>
      <c r="V6141">
        <v>1</v>
      </c>
    </row>
    <row r="6142" spans="1:22" x14ac:dyDescent="0.25">
      <c r="A6142" t="s">
        <v>1569</v>
      </c>
      <c r="B6142">
        <v>322970</v>
      </c>
      <c r="C6142" t="s">
        <v>14124</v>
      </c>
      <c r="D6142" t="s">
        <v>14125</v>
      </c>
      <c r="E6142" t="s">
        <v>1607</v>
      </c>
      <c r="F6142" t="s">
        <v>14126</v>
      </c>
      <c r="G6142" t="s">
        <v>14127</v>
      </c>
      <c r="H6142" s="2">
        <v>44718</v>
      </c>
      <c r="I6142" s="2">
        <v>45761</v>
      </c>
      <c r="J6142"/>
      <c r="K6142"/>
      <c r="L6142">
        <v>36</v>
      </c>
      <c r="M6142" t="s">
        <v>7484</v>
      </c>
      <c r="N6142" t="s">
        <v>1714</v>
      </c>
      <c r="O6142" t="s">
        <v>7120</v>
      </c>
      <c r="P6142" t="s">
        <v>14120</v>
      </c>
      <c r="Q6142" t="s">
        <v>14121</v>
      </c>
      <c r="R6142" t="s">
        <v>23</v>
      </c>
      <c r="S6142" t="s">
        <v>15436</v>
      </c>
      <c r="T6142" t="s">
        <v>15437</v>
      </c>
      <c r="U6142" t="s">
        <v>15437</v>
      </c>
      <c r="V6142">
        <v>1</v>
      </c>
    </row>
    <row r="6143" spans="1:22" x14ac:dyDescent="0.25">
      <c r="A6143" t="s">
        <v>1569</v>
      </c>
      <c r="B6143">
        <v>322433</v>
      </c>
      <c r="C6143" t="s">
        <v>7159</v>
      </c>
      <c r="D6143" t="s">
        <v>7160</v>
      </c>
      <c r="E6143" t="s">
        <v>1607</v>
      </c>
      <c r="F6143" t="s">
        <v>7161</v>
      </c>
      <c r="G6143" t="s">
        <v>7162</v>
      </c>
      <c r="H6143" s="2">
        <v>44718</v>
      </c>
      <c r="I6143" s="2">
        <v>45348</v>
      </c>
      <c r="J6143"/>
      <c r="K6143"/>
      <c r="L6143">
        <v>38</v>
      </c>
      <c r="M6143" t="s">
        <v>4269</v>
      </c>
      <c r="N6143" t="s">
        <v>1714</v>
      </c>
      <c r="O6143" t="s">
        <v>5500</v>
      </c>
      <c r="P6143" t="s">
        <v>7141</v>
      </c>
      <c r="Q6143" t="s">
        <v>7142</v>
      </c>
      <c r="R6143" t="s">
        <v>15459</v>
      </c>
      <c r="S6143" t="s">
        <v>15436</v>
      </c>
      <c r="T6143" t="s">
        <v>15437</v>
      </c>
      <c r="U6143" t="s">
        <v>15437</v>
      </c>
      <c r="V6143">
        <v>1</v>
      </c>
    </row>
    <row r="6144" spans="1:22" x14ac:dyDescent="0.25">
      <c r="A6144" t="s">
        <v>1569</v>
      </c>
      <c r="B6144">
        <v>322898</v>
      </c>
      <c r="C6144" t="s">
        <v>7936</v>
      </c>
      <c r="D6144" t="s">
        <v>7937</v>
      </c>
      <c r="E6144" t="s">
        <v>1596</v>
      </c>
      <c r="F6144" t="s">
        <v>7902</v>
      </c>
      <c r="G6144" t="s">
        <v>7490</v>
      </c>
      <c r="H6144" s="2">
        <v>44717</v>
      </c>
      <c r="I6144" s="2">
        <v>45453</v>
      </c>
      <c r="J6144"/>
      <c r="K6144"/>
      <c r="L6144">
        <v>13.75</v>
      </c>
      <c r="M6144" t="s">
        <v>7484</v>
      </c>
      <c r="N6144" t="s">
        <v>3311</v>
      </c>
      <c r="O6144"/>
      <c r="P6144" t="s">
        <v>7903</v>
      </c>
      <c r="Q6144" t="s">
        <v>3398</v>
      </c>
      <c r="R6144" t="s">
        <v>15463</v>
      </c>
      <c r="S6144" t="s">
        <v>15436</v>
      </c>
      <c r="T6144" t="s">
        <v>15437</v>
      </c>
      <c r="U6144" t="s">
        <v>15437</v>
      </c>
      <c r="V6144">
        <v>0.36184210526315791</v>
      </c>
    </row>
    <row r="6145" spans="1:22" x14ac:dyDescent="0.25">
      <c r="A6145" t="s">
        <v>1569</v>
      </c>
      <c r="B6145">
        <v>323088</v>
      </c>
      <c r="C6145" t="s">
        <v>1750</v>
      </c>
      <c r="D6145" t="s">
        <v>8166</v>
      </c>
      <c r="E6145" t="s">
        <v>1572</v>
      </c>
      <c r="F6145" t="s">
        <v>8149</v>
      </c>
      <c r="G6145" t="s">
        <v>7490</v>
      </c>
      <c r="H6145" s="2">
        <v>44717</v>
      </c>
      <c r="I6145" s="2">
        <v>44717</v>
      </c>
      <c r="J6145"/>
      <c r="K6145"/>
      <c r="L6145">
        <v>0.01</v>
      </c>
      <c r="M6145" t="s">
        <v>7484</v>
      </c>
      <c r="N6145" t="s">
        <v>1714</v>
      </c>
      <c r="O6145"/>
      <c r="P6145" t="s">
        <v>8148</v>
      </c>
      <c r="Q6145" t="s">
        <v>6640</v>
      </c>
      <c r="R6145" t="s">
        <v>15464</v>
      </c>
      <c r="S6145" t="s">
        <v>15436</v>
      </c>
      <c r="T6145" t="s">
        <v>15437</v>
      </c>
      <c r="U6145" t="s">
        <v>15437</v>
      </c>
      <c r="V6145">
        <v>0</v>
      </c>
    </row>
    <row r="6146" spans="1:22" x14ac:dyDescent="0.25">
      <c r="A6146" t="s">
        <v>1569</v>
      </c>
      <c r="B6146">
        <v>323024</v>
      </c>
      <c r="C6146" t="s">
        <v>9377</v>
      </c>
      <c r="D6146" t="s">
        <v>9378</v>
      </c>
      <c r="E6146" t="s">
        <v>1572</v>
      </c>
      <c r="F6146" t="s">
        <v>9345</v>
      </c>
      <c r="G6146" t="s">
        <v>7490</v>
      </c>
      <c r="H6146" s="2">
        <v>44716</v>
      </c>
      <c r="I6146" s="2">
        <v>44716</v>
      </c>
      <c r="J6146"/>
      <c r="K6146"/>
      <c r="L6146">
        <v>0.01</v>
      </c>
      <c r="M6146" t="s">
        <v>7484</v>
      </c>
      <c r="N6146" t="s">
        <v>3482</v>
      </c>
      <c r="O6146"/>
      <c r="P6146" t="s">
        <v>9346</v>
      </c>
      <c r="Q6146" t="s">
        <v>9347</v>
      </c>
      <c r="R6146" t="s">
        <v>15465</v>
      </c>
      <c r="S6146" t="s">
        <v>15436</v>
      </c>
      <c r="T6146" t="s">
        <v>15437</v>
      </c>
      <c r="U6146" t="s">
        <v>15437</v>
      </c>
      <c r="V6146">
        <v>0</v>
      </c>
    </row>
    <row r="6147" spans="1:22" x14ac:dyDescent="0.25">
      <c r="A6147" t="s">
        <v>1569</v>
      </c>
      <c r="B6147">
        <v>322983</v>
      </c>
      <c r="C6147" t="s">
        <v>10175</v>
      </c>
      <c r="D6147" t="s">
        <v>2524</v>
      </c>
      <c r="E6147" t="s">
        <v>1596</v>
      </c>
      <c r="F6147" t="s">
        <v>10176</v>
      </c>
      <c r="G6147" t="s">
        <v>7503</v>
      </c>
      <c r="H6147" s="2">
        <v>44715</v>
      </c>
      <c r="I6147" s="2">
        <v>45551</v>
      </c>
      <c r="J6147"/>
      <c r="K6147"/>
      <c r="L6147">
        <v>31</v>
      </c>
      <c r="M6147" t="s">
        <v>7484</v>
      </c>
      <c r="N6147" t="s">
        <v>4199</v>
      </c>
      <c r="O6147"/>
      <c r="P6147" t="s">
        <v>10118</v>
      </c>
      <c r="Q6147" t="s">
        <v>6518</v>
      </c>
      <c r="R6147" t="s">
        <v>15449</v>
      </c>
      <c r="S6147" t="s">
        <v>15436</v>
      </c>
      <c r="T6147" t="s">
        <v>15437</v>
      </c>
      <c r="U6147" t="s">
        <v>15437</v>
      </c>
      <c r="V6147">
        <v>0.81578947368421051</v>
      </c>
    </row>
    <row r="6148" spans="1:22" x14ac:dyDescent="0.25">
      <c r="A6148" t="s">
        <v>1569</v>
      </c>
      <c r="B6148">
        <v>323092</v>
      </c>
      <c r="C6148" t="s">
        <v>13079</v>
      </c>
      <c r="D6148" t="s">
        <v>5986</v>
      </c>
      <c r="E6148" t="s">
        <v>1572</v>
      </c>
      <c r="F6148" t="s">
        <v>13059</v>
      </c>
      <c r="G6148" t="s">
        <v>7490</v>
      </c>
      <c r="H6148" s="2">
        <v>44715</v>
      </c>
      <c r="I6148" s="2">
        <v>44715</v>
      </c>
      <c r="J6148"/>
      <c r="K6148"/>
      <c r="L6148">
        <v>0.01</v>
      </c>
      <c r="M6148" t="s">
        <v>7484</v>
      </c>
      <c r="N6148" t="s">
        <v>3865</v>
      </c>
      <c r="O6148"/>
      <c r="P6148" t="s">
        <v>13060</v>
      </c>
      <c r="Q6148" t="s">
        <v>4018</v>
      </c>
      <c r="R6148" t="s">
        <v>15463</v>
      </c>
      <c r="S6148" t="s">
        <v>15436</v>
      </c>
      <c r="T6148" t="s">
        <v>15437</v>
      </c>
      <c r="U6148" t="s">
        <v>15437</v>
      </c>
      <c r="V6148">
        <v>0</v>
      </c>
    </row>
    <row r="6149" spans="1:22" x14ac:dyDescent="0.25">
      <c r="A6149" t="s">
        <v>1569</v>
      </c>
      <c r="B6149">
        <v>322977</v>
      </c>
      <c r="C6149" t="s">
        <v>6082</v>
      </c>
      <c r="D6149" t="s">
        <v>6083</v>
      </c>
      <c r="E6149" t="s">
        <v>1572</v>
      </c>
      <c r="F6149" t="s">
        <v>6061</v>
      </c>
      <c r="G6149" t="s">
        <v>4268</v>
      </c>
      <c r="H6149" s="2">
        <v>44715</v>
      </c>
      <c r="I6149" s="2">
        <v>45733</v>
      </c>
      <c r="J6149"/>
      <c r="K6149"/>
      <c r="L6149">
        <v>0.01</v>
      </c>
      <c r="M6149" t="s">
        <v>4269</v>
      </c>
      <c r="N6149" t="s">
        <v>4199</v>
      </c>
      <c r="O6149"/>
      <c r="P6149" t="s">
        <v>6059</v>
      </c>
      <c r="Q6149" t="s">
        <v>6060</v>
      </c>
      <c r="R6149" t="s">
        <v>15449</v>
      </c>
      <c r="S6149" t="s">
        <v>15436</v>
      </c>
      <c r="T6149" t="s">
        <v>15437</v>
      </c>
      <c r="U6149" t="s">
        <v>15437</v>
      </c>
      <c r="V6149">
        <v>0</v>
      </c>
    </row>
    <row r="6150" spans="1:22" x14ac:dyDescent="0.25">
      <c r="A6150" t="s">
        <v>1569</v>
      </c>
      <c r="B6150">
        <v>323012</v>
      </c>
      <c r="C6150" t="s">
        <v>1653</v>
      </c>
      <c r="D6150" t="s">
        <v>4340</v>
      </c>
      <c r="E6150" t="s">
        <v>1596</v>
      </c>
      <c r="F6150" t="s">
        <v>6093</v>
      </c>
      <c r="G6150" t="s">
        <v>4294</v>
      </c>
      <c r="H6150" s="2">
        <v>44715</v>
      </c>
      <c r="I6150" s="2">
        <v>44715</v>
      </c>
      <c r="J6150"/>
      <c r="K6150"/>
      <c r="L6150">
        <v>16</v>
      </c>
      <c r="M6150" t="s">
        <v>4269</v>
      </c>
      <c r="N6150" t="s">
        <v>3865</v>
      </c>
      <c r="O6150"/>
      <c r="P6150" t="s">
        <v>6090</v>
      </c>
      <c r="Q6150" t="s">
        <v>6091</v>
      </c>
      <c r="R6150" t="s">
        <v>15452</v>
      </c>
      <c r="S6150" t="s">
        <v>15436</v>
      </c>
      <c r="T6150" t="s">
        <v>15437</v>
      </c>
      <c r="U6150" t="s">
        <v>15437</v>
      </c>
      <c r="V6150">
        <v>0.42105263157894735</v>
      </c>
    </row>
    <row r="6151" spans="1:22" x14ac:dyDescent="0.25">
      <c r="A6151" t="s">
        <v>1569</v>
      </c>
      <c r="B6151">
        <v>322995</v>
      </c>
      <c r="C6151" t="s">
        <v>1767</v>
      </c>
      <c r="D6151" t="s">
        <v>5875</v>
      </c>
      <c r="E6151" t="s">
        <v>1607</v>
      </c>
      <c r="F6151" t="s">
        <v>5860</v>
      </c>
      <c r="G6151" t="s">
        <v>4310</v>
      </c>
      <c r="H6151" s="2">
        <v>44714</v>
      </c>
      <c r="I6151" s="2">
        <v>45691</v>
      </c>
      <c r="J6151"/>
      <c r="K6151"/>
      <c r="L6151">
        <v>38</v>
      </c>
      <c r="M6151" t="s">
        <v>4269</v>
      </c>
      <c r="N6151" t="s">
        <v>3865</v>
      </c>
      <c r="O6151"/>
      <c r="P6151" t="s">
        <v>5856</v>
      </c>
      <c r="Q6151" t="s">
        <v>5857</v>
      </c>
      <c r="R6151" t="s">
        <v>15452</v>
      </c>
      <c r="S6151" t="s">
        <v>15436</v>
      </c>
      <c r="T6151" t="s">
        <v>15437</v>
      </c>
      <c r="U6151" t="s">
        <v>1566</v>
      </c>
      <c r="V6151">
        <v>1</v>
      </c>
    </row>
    <row r="6152" spans="1:22" x14ac:dyDescent="0.25">
      <c r="A6152" t="s">
        <v>1569</v>
      </c>
      <c r="B6152">
        <v>322956</v>
      </c>
      <c r="C6152" t="s">
        <v>5179</v>
      </c>
      <c r="D6152" t="s">
        <v>9215</v>
      </c>
      <c r="E6152" t="s">
        <v>1572</v>
      </c>
      <c r="F6152" t="s">
        <v>9153</v>
      </c>
      <c r="G6152" t="s">
        <v>7490</v>
      </c>
      <c r="H6152" s="2">
        <v>44713</v>
      </c>
      <c r="I6152" s="2">
        <v>44713</v>
      </c>
      <c r="J6152"/>
      <c r="K6152"/>
      <c r="L6152">
        <v>0.01</v>
      </c>
      <c r="M6152" t="s">
        <v>7484</v>
      </c>
      <c r="N6152" t="s">
        <v>3482</v>
      </c>
      <c r="O6152"/>
      <c r="P6152" t="s">
        <v>9154</v>
      </c>
      <c r="Q6152" t="s">
        <v>9155</v>
      </c>
      <c r="R6152" t="s">
        <v>15465</v>
      </c>
      <c r="S6152" t="s">
        <v>15436</v>
      </c>
      <c r="T6152" t="s">
        <v>15437</v>
      </c>
      <c r="U6152" t="s">
        <v>15437</v>
      </c>
      <c r="V6152">
        <v>0</v>
      </c>
    </row>
    <row r="6153" spans="1:22" x14ac:dyDescent="0.25">
      <c r="A6153" t="s">
        <v>1569</v>
      </c>
      <c r="B6153">
        <v>322997</v>
      </c>
      <c r="C6153" t="s">
        <v>13627</v>
      </c>
      <c r="D6153" t="s">
        <v>5662</v>
      </c>
      <c r="E6153" t="s">
        <v>1596</v>
      </c>
      <c r="F6153" t="s">
        <v>13628</v>
      </c>
      <c r="G6153" t="s">
        <v>7671</v>
      </c>
      <c r="H6153" s="2">
        <v>44713</v>
      </c>
      <c r="I6153" s="2">
        <v>45047</v>
      </c>
      <c r="J6153"/>
      <c r="K6153"/>
      <c r="L6153">
        <v>16</v>
      </c>
      <c r="M6153" t="s">
        <v>7484</v>
      </c>
      <c r="N6153" t="s">
        <v>3482</v>
      </c>
      <c r="O6153"/>
      <c r="P6153" t="s">
        <v>13615</v>
      </c>
      <c r="Q6153" t="s">
        <v>13616</v>
      </c>
      <c r="R6153" t="s">
        <v>15465</v>
      </c>
      <c r="S6153" t="s">
        <v>15436</v>
      </c>
      <c r="T6153" t="s">
        <v>15437</v>
      </c>
      <c r="U6153" t="s">
        <v>15437</v>
      </c>
      <c r="V6153">
        <v>0.42105263157894735</v>
      </c>
    </row>
    <row r="6154" spans="1:22" x14ac:dyDescent="0.25">
      <c r="A6154" t="s">
        <v>1569</v>
      </c>
      <c r="B6154">
        <v>322463</v>
      </c>
      <c r="C6154" t="s">
        <v>4859</v>
      </c>
      <c r="D6154" t="s">
        <v>2213</v>
      </c>
      <c r="E6154" t="s">
        <v>1607</v>
      </c>
      <c r="F6154" t="s">
        <v>14644</v>
      </c>
      <c r="G6154" t="s">
        <v>14645</v>
      </c>
      <c r="H6154" s="2">
        <v>44713</v>
      </c>
      <c r="I6154" s="2">
        <v>44713</v>
      </c>
      <c r="J6154"/>
      <c r="K6154"/>
      <c r="L6154">
        <v>38</v>
      </c>
      <c r="M6154" t="s">
        <v>7484</v>
      </c>
      <c r="N6154" t="s">
        <v>1714</v>
      </c>
      <c r="O6154" t="s">
        <v>7120</v>
      </c>
      <c r="P6154" t="s">
        <v>14610</v>
      </c>
      <c r="Q6154" t="s">
        <v>23</v>
      </c>
      <c r="R6154" t="s">
        <v>23</v>
      </c>
      <c r="S6154" t="s">
        <v>15436</v>
      </c>
      <c r="T6154" t="s">
        <v>15437</v>
      </c>
      <c r="U6154" t="s">
        <v>15437</v>
      </c>
      <c r="V6154">
        <v>1</v>
      </c>
    </row>
    <row r="6155" spans="1:22" x14ac:dyDescent="0.25">
      <c r="A6155" t="s">
        <v>1569</v>
      </c>
      <c r="B6155">
        <v>322958</v>
      </c>
      <c r="C6155" t="s">
        <v>4303</v>
      </c>
      <c r="D6155" t="s">
        <v>4304</v>
      </c>
      <c r="E6155" t="s">
        <v>1596</v>
      </c>
      <c r="F6155" t="s">
        <v>4305</v>
      </c>
      <c r="G6155" t="s">
        <v>4306</v>
      </c>
      <c r="H6155" s="2">
        <v>44713</v>
      </c>
      <c r="I6155" s="2">
        <v>45033</v>
      </c>
      <c r="J6155"/>
      <c r="K6155"/>
      <c r="L6155">
        <v>22.5</v>
      </c>
      <c r="M6155" t="s">
        <v>4269</v>
      </c>
      <c r="N6155" t="s">
        <v>1714</v>
      </c>
      <c r="O6155"/>
      <c r="P6155" t="s">
        <v>4270</v>
      </c>
      <c r="Q6155" t="s">
        <v>4271</v>
      </c>
      <c r="R6155" t="s">
        <v>15447</v>
      </c>
      <c r="S6155" t="s">
        <v>15436</v>
      </c>
      <c r="T6155" t="s">
        <v>15437</v>
      </c>
      <c r="U6155" t="s">
        <v>15437</v>
      </c>
      <c r="V6155">
        <v>0.59210526315789469</v>
      </c>
    </row>
    <row r="6156" spans="1:22" x14ac:dyDescent="0.25">
      <c r="A6156" t="s">
        <v>1569</v>
      </c>
      <c r="B6156">
        <v>322663</v>
      </c>
      <c r="C6156" t="s">
        <v>14128</v>
      </c>
      <c r="D6156" t="s">
        <v>14129</v>
      </c>
      <c r="E6156" t="s">
        <v>1607</v>
      </c>
      <c r="F6156" t="s">
        <v>14113</v>
      </c>
      <c r="G6156" t="s">
        <v>813</v>
      </c>
      <c r="H6156" s="2">
        <v>44711</v>
      </c>
      <c r="I6156" s="2">
        <v>45635</v>
      </c>
      <c r="J6156"/>
      <c r="K6156"/>
      <c r="L6156">
        <v>36</v>
      </c>
      <c r="M6156" t="s">
        <v>7484</v>
      </c>
      <c r="N6156" t="s">
        <v>1714</v>
      </c>
      <c r="O6156" t="s">
        <v>7120</v>
      </c>
      <c r="P6156" t="s">
        <v>14120</v>
      </c>
      <c r="Q6156" t="s">
        <v>14121</v>
      </c>
      <c r="R6156" t="s">
        <v>23</v>
      </c>
      <c r="S6156" t="s">
        <v>15436</v>
      </c>
      <c r="T6156" t="s">
        <v>15437</v>
      </c>
      <c r="U6156" t="s">
        <v>15437</v>
      </c>
      <c r="V6156">
        <v>1</v>
      </c>
    </row>
    <row r="6157" spans="1:22" x14ac:dyDescent="0.25">
      <c r="A6157" t="s">
        <v>1569</v>
      </c>
      <c r="B6157">
        <v>321729</v>
      </c>
      <c r="C6157" t="s">
        <v>2892</v>
      </c>
      <c r="D6157" t="s">
        <v>15142</v>
      </c>
      <c r="E6157" t="s">
        <v>1607</v>
      </c>
      <c r="F6157" t="s">
        <v>15143</v>
      </c>
      <c r="G6157" t="s">
        <v>15144</v>
      </c>
      <c r="H6157" s="2">
        <v>44711</v>
      </c>
      <c r="I6157" s="2">
        <v>44711</v>
      </c>
      <c r="J6157"/>
      <c r="K6157"/>
      <c r="L6157">
        <v>38</v>
      </c>
      <c r="M6157" t="s">
        <v>7484</v>
      </c>
      <c r="N6157" t="s">
        <v>1714</v>
      </c>
      <c r="O6157" t="s">
        <v>7120</v>
      </c>
      <c r="P6157" t="s">
        <v>15135</v>
      </c>
      <c r="Q6157" t="s">
        <v>15136</v>
      </c>
      <c r="R6157" t="s">
        <v>15432</v>
      </c>
      <c r="S6157" t="s">
        <v>15436</v>
      </c>
      <c r="T6157" t="s">
        <v>15437</v>
      </c>
      <c r="U6157" t="s">
        <v>15437</v>
      </c>
      <c r="V6157">
        <v>1</v>
      </c>
    </row>
    <row r="6158" spans="1:22" x14ac:dyDescent="0.25">
      <c r="A6158" t="s">
        <v>1569</v>
      </c>
      <c r="B6158">
        <v>322476</v>
      </c>
      <c r="C6158" t="s">
        <v>5422</v>
      </c>
      <c r="D6158" t="s">
        <v>2766</v>
      </c>
      <c r="E6158" t="s">
        <v>1607</v>
      </c>
      <c r="F6158" t="s">
        <v>5423</v>
      </c>
      <c r="G6158" t="s">
        <v>4324</v>
      </c>
      <c r="H6158" s="2">
        <v>44711</v>
      </c>
      <c r="I6158" s="2">
        <v>44711</v>
      </c>
      <c r="J6158"/>
      <c r="K6158"/>
      <c r="L6158">
        <v>38</v>
      </c>
      <c r="M6158" t="s">
        <v>4269</v>
      </c>
      <c r="N6158" t="s">
        <v>3482</v>
      </c>
      <c r="O6158"/>
      <c r="P6158" t="s">
        <v>5409</v>
      </c>
      <c r="Q6158" t="s">
        <v>5410</v>
      </c>
      <c r="R6158" t="s">
        <v>15450</v>
      </c>
      <c r="S6158" t="s">
        <v>15436</v>
      </c>
      <c r="T6158" t="s">
        <v>15437</v>
      </c>
      <c r="U6158" t="s">
        <v>15437</v>
      </c>
      <c r="V6158">
        <v>1</v>
      </c>
    </row>
    <row r="6159" spans="1:22" x14ac:dyDescent="0.25">
      <c r="A6159" t="s">
        <v>1569</v>
      </c>
      <c r="B6159">
        <v>322930</v>
      </c>
      <c r="C6159" t="s">
        <v>5876</v>
      </c>
      <c r="D6159" t="s">
        <v>1934</v>
      </c>
      <c r="E6159" t="s">
        <v>1607</v>
      </c>
      <c r="F6159" t="s">
        <v>5861</v>
      </c>
      <c r="G6159" t="s">
        <v>4294</v>
      </c>
      <c r="H6159" s="2">
        <v>44711</v>
      </c>
      <c r="I6159" s="2">
        <v>44711</v>
      </c>
      <c r="J6159"/>
      <c r="K6159"/>
      <c r="L6159">
        <v>38</v>
      </c>
      <c r="M6159" t="s">
        <v>4269</v>
      </c>
      <c r="N6159" t="s">
        <v>3865</v>
      </c>
      <c r="O6159"/>
      <c r="P6159" t="s">
        <v>5856</v>
      </c>
      <c r="Q6159" t="s">
        <v>5857</v>
      </c>
      <c r="R6159" t="s">
        <v>15452</v>
      </c>
      <c r="S6159" t="s">
        <v>15436</v>
      </c>
      <c r="T6159" t="s">
        <v>15437</v>
      </c>
      <c r="U6159" t="s">
        <v>15437</v>
      </c>
      <c r="V6159">
        <v>1</v>
      </c>
    </row>
    <row r="6160" spans="1:22" x14ac:dyDescent="0.25">
      <c r="A6160" t="s">
        <v>1569</v>
      </c>
      <c r="B6160">
        <v>322935</v>
      </c>
      <c r="C6160" t="s">
        <v>6506</v>
      </c>
      <c r="D6160" t="s">
        <v>11928</v>
      </c>
      <c r="E6160" t="s">
        <v>1572</v>
      </c>
      <c r="F6160" t="s">
        <v>11895</v>
      </c>
      <c r="G6160" t="s">
        <v>7487</v>
      </c>
      <c r="H6160" s="2">
        <v>44710</v>
      </c>
      <c r="I6160" s="2">
        <v>44710</v>
      </c>
      <c r="J6160"/>
      <c r="K6160"/>
      <c r="L6160">
        <v>0.01</v>
      </c>
      <c r="M6160" t="s">
        <v>7484</v>
      </c>
      <c r="N6160" t="s">
        <v>1714</v>
      </c>
      <c r="O6160"/>
      <c r="P6160" t="s">
        <v>11896</v>
      </c>
      <c r="Q6160" t="s">
        <v>3067</v>
      </c>
      <c r="R6160" t="s">
        <v>15461</v>
      </c>
      <c r="S6160" t="s">
        <v>15436</v>
      </c>
      <c r="T6160" t="s">
        <v>15437</v>
      </c>
      <c r="U6160" t="s">
        <v>15437</v>
      </c>
      <c r="V6160">
        <v>0</v>
      </c>
    </row>
    <row r="6161" spans="1:22" x14ac:dyDescent="0.25">
      <c r="A6161" t="s">
        <v>1569</v>
      </c>
      <c r="B6161">
        <v>322988</v>
      </c>
      <c r="C6161" t="s">
        <v>2022</v>
      </c>
      <c r="D6161" t="s">
        <v>11920</v>
      </c>
      <c r="E6161" t="s">
        <v>1572</v>
      </c>
      <c r="F6161" t="s">
        <v>11895</v>
      </c>
      <c r="G6161" t="s">
        <v>7487</v>
      </c>
      <c r="H6161" s="2">
        <v>44710</v>
      </c>
      <c r="I6161" s="2">
        <v>44710</v>
      </c>
      <c r="J6161"/>
      <c r="K6161"/>
      <c r="L6161">
        <v>0.01</v>
      </c>
      <c r="M6161" t="s">
        <v>7484</v>
      </c>
      <c r="N6161" t="s">
        <v>1714</v>
      </c>
      <c r="O6161"/>
      <c r="P6161" t="s">
        <v>11896</v>
      </c>
      <c r="Q6161" t="s">
        <v>3067</v>
      </c>
      <c r="R6161" t="s">
        <v>15461</v>
      </c>
      <c r="S6161" t="s">
        <v>15436</v>
      </c>
      <c r="T6161" t="s">
        <v>15437</v>
      </c>
      <c r="U6161" t="s">
        <v>15437</v>
      </c>
      <c r="V6161">
        <v>0</v>
      </c>
    </row>
    <row r="6162" spans="1:22" x14ac:dyDescent="0.25">
      <c r="A6162" t="s">
        <v>1569</v>
      </c>
      <c r="B6162">
        <v>322949</v>
      </c>
      <c r="C6162" t="s">
        <v>12697</v>
      </c>
      <c r="D6162" t="s">
        <v>12698</v>
      </c>
      <c r="E6162" t="s">
        <v>1596</v>
      </c>
      <c r="F6162" t="s">
        <v>12668</v>
      </c>
      <c r="G6162" t="s">
        <v>7487</v>
      </c>
      <c r="H6162" s="2">
        <v>44710</v>
      </c>
      <c r="I6162" s="2">
        <v>45355</v>
      </c>
      <c r="J6162"/>
      <c r="K6162"/>
      <c r="L6162">
        <v>37.5</v>
      </c>
      <c r="M6162" t="s">
        <v>7484</v>
      </c>
      <c r="N6162" t="s">
        <v>3482</v>
      </c>
      <c r="O6162"/>
      <c r="P6162" t="s">
        <v>12669</v>
      </c>
      <c r="Q6162" t="s">
        <v>12670</v>
      </c>
      <c r="R6162" t="s">
        <v>15468</v>
      </c>
      <c r="S6162" t="s">
        <v>15436</v>
      </c>
      <c r="T6162" t="s">
        <v>15437</v>
      </c>
      <c r="U6162" t="s">
        <v>15437</v>
      </c>
      <c r="V6162">
        <v>0.98684210526315785</v>
      </c>
    </row>
    <row r="6163" spans="1:22" x14ac:dyDescent="0.25">
      <c r="A6163" t="s">
        <v>1569</v>
      </c>
      <c r="B6163">
        <v>322918</v>
      </c>
      <c r="C6163" t="s">
        <v>13517</v>
      </c>
      <c r="D6163" t="s">
        <v>13518</v>
      </c>
      <c r="E6163" t="s">
        <v>1572</v>
      </c>
      <c r="F6163" t="s">
        <v>13505</v>
      </c>
      <c r="G6163" t="s">
        <v>7490</v>
      </c>
      <c r="H6163" s="2">
        <v>44710</v>
      </c>
      <c r="I6163" s="2">
        <v>44710</v>
      </c>
      <c r="J6163"/>
      <c r="K6163"/>
      <c r="L6163">
        <v>0.01</v>
      </c>
      <c r="M6163" t="s">
        <v>7484</v>
      </c>
      <c r="N6163" t="s">
        <v>1714</v>
      </c>
      <c r="O6163"/>
      <c r="P6163" t="s">
        <v>13503</v>
      </c>
      <c r="Q6163" t="s">
        <v>13504</v>
      </c>
      <c r="R6163" t="s">
        <v>15461</v>
      </c>
      <c r="S6163" t="s">
        <v>15436</v>
      </c>
      <c r="T6163" t="s">
        <v>15437</v>
      </c>
      <c r="U6163" t="s">
        <v>15437</v>
      </c>
      <c r="V6163">
        <v>0</v>
      </c>
    </row>
    <row r="6164" spans="1:22" x14ac:dyDescent="0.25">
      <c r="A6164" t="s">
        <v>1569</v>
      </c>
      <c r="B6164">
        <v>323004</v>
      </c>
      <c r="C6164" t="s">
        <v>2298</v>
      </c>
      <c r="D6164" t="s">
        <v>4781</v>
      </c>
      <c r="E6164" t="s">
        <v>1572</v>
      </c>
      <c r="F6164" t="s">
        <v>4770</v>
      </c>
      <c r="G6164" t="s">
        <v>4294</v>
      </c>
      <c r="H6164" s="2">
        <v>44710</v>
      </c>
      <c r="I6164" s="2">
        <v>44710</v>
      </c>
      <c r="J6164"/>
      <c r="K6164"/>
      <c r="L6164">
        <v>0.01</v>
      </c>
      <c r="M6164" t="s">
        <v>4269</v>
      </c>
      <c r="N6164" t="s">
        <v>3311</v>
      </c>
      <c r="O6164"/>
      <c r="P6164" t="s">
        <v>4756</v>
      </c>
      <c r="Q6164" t="s">
        <v>3370</v>
      </c>
      <c r="R6164" t="s">
        <v>15454</v>
      </c>
      <c r="S6164" t="s">
        <v>15436</v>
      </c>
      <c r="T6164" t="s">
        <v>15437</v>
      </c>
      <c r="U6164" t="s">
        <v>15437</v>
      </c>
      <c r="V6164">
        <v>0</v>
      </c>
    </row>
    <row r="6165" spans="1:22" x14ac:dyDescent="0.25">
      <c r="A6165" t="s">
        <v>1569</v>
      </c>
      <c r="B6165">
        <v>322916</v>
      </c>
      <c r="C6165" t="s">
        <v>1899</v>
      </c>
      <c r="D6165" t="s">
        <v>2986</v>
      </c>
      <c r="E6165" t="s">
        <v>1572</v>
      </c>
      <c r="F6165" t="s">
        <v>11563</v>
      </c>
      <c r="G6165" t="s">
        <v>7490</v>
      </c>
      <c r="H6165" s="2">
        <v>44709</v>
      </c>
      <c r="I6165" s="2">
        <v>44709</v>
      </c>
      <c r="J6165"/>
      <c r="K6165"/>
      <c r="L6165">
        <v>0.01</v>
      </c>
      <c r="M6165" t="s">
        <v>7484</v>
      </c>
      <c r="N6165" t="s">
        <v>3482</v>
      </c>
      <c r="O6165"/>
      <c r="P6165" t="s">
        <v>11564</v>
      </c>
      <c r="Q6165" t="s">
        <v>6889</v>
      </c>
      <c r="R6165" t="s">
        <v>15465</v>
      </c>
      <c r="S6165" t="s">
        <v>15436</v>
      </c>
      <c r="T6165" t="s">
        <v>15437</v>
      </c>
      <c r="U6165" t="s">
        <v>15437</v>
      </c>
      <c r="V6165">
        <v>0</v>
      </c>
    </row>
    <row r="6166" spans="1:22" x14ac:dyDescent="0.25">
      <c r="A6166" t="s">
        <v>1569</v>
      </c>
      <c r="B6166">
        <v>322929</v>
      </c>
      <c r="C6166" t="s">
        <v>13376</v>
      </c>
      <c r="D6166" t="s">
        <v>2220</v>
      </c>
      <c r="E6166" t="s">
        <v>1596</v>
      </c>
      <c r="F6166" t="s">
        <v>13327</v>
      </c>
      <c r="G6166" t="s">
        <v>7490</v>
      </c>
      <c r="H6166" s="2">
        <v>44709</v>
      </c>
      <c r="I6166" s="2">
        <v>44977</v>
      </c>
      <c r="J6166"/>
      <c r="K6166"/>
      <c r="L6166">
        <v>22</v>
      </c>
      <c r="M6166" t="s">
        <v>7484</v>
      </c>
      <c r="N6166" t="s">
        <v>3627</v>
      </c>
      <c r="O6166"/>
      <c r="P6166" t="s">
        <v>13328</v>
      </c>
      <c r="Q6166" t="s">
        <v>6368</v>
      </c>
      <c r="R6166" t="s">
        <v>15465</v>
      </c>
      <c r="S6166" t="s">
        <v>15436</v>
      </c>
      <c r="T6166" t="s">
        <v>15437</v>
      </c>
      <c r="U6166" t="s">
        <v>15437</v>
      </c>
      <c r="V6166">
        <v>0.57894736842105265</v>
      </c>
    </row>
    <row r="6167" spans="1:22" x14ac:dyDescent="0.25">
      <c r="A6167" t="s">
        <v>1569</v>
      </c>
      <c r="B6167">
        <v>322900</v>
      </c>
      <c r="C6167" t="s">
        <v>2744</v>
      </c>
      <c r="D6167" t="s">
        <v>4307</v>
      </c>
      <c r="E6167" t="s">
        <v>1596</v>
      </c>
      <c r="F6167" t="s">
        <v>4293</v>
      </c>
      <c r="G6167" t="s">
        <v>4294</v>
      </c>
      <c r="H6167" s="2">
        <v>44709</v>
      </c>
      <c r="I6167" s="2">
        <v>45677</v>
      </c>
      <c r="J6167"/>
      <c r="K6167"/>
      <c r="L6167">
        <v>26.25</v>
      </c>
      <c r="M6167" t="s">
        <v>4269</v>
      </c>
      <c r="N6167" t="s">
        <v>1714</v>
      </c>
      <c r="O6167"/>
      <c r="P6167" t="s">
        <v>4270</v>
      </c>
      <c r="Q6167" t="s">
        <v>4271</v>
      </c>
      <c r="R6167" t="s">
        <v>15447</v>
      </c>
      <c r="S6167" t="s">
        <v>15436</v>
      </c>
      <c r="T6167" t="s">
        <v>15437</v>
      </c>
      <c r="U6167" t="s">
        <v>15437</v>
      </c>
      <c r="V6167">
        <v>0.69078947368421051</v>
      </c>
    </row>
    <row r="6168" spans="1:22" x14ac:dyDescent="0.25">
      <c r="A6168" t="s">
        <v>1569</v>
      </c>
      <c r="B6168">
        <v>322909</v>
      </c>
      <c r="C6168" t="s">
        <v>4689</v>
      </c>
      <c r="D6168" t="s">
        <v>4690</v>
      </c>
      <c r="E6168" t="s">
        <v>1572</v>
      </c>
      <c r="F6168" t="s">
        <v>4674</v>
      </c>
      <c r="G6168" t="s">
        <v>4268</v>
      </c>
      <c r="H6168" s="2">
        <v>44709</v>
      </c>
      <c r="I6168" s="2">
        <v>44709</v>
      </c>
      <c r="J6168"/>
      <c r="K6168"/>
      <c r="L6168">
        <v>0.01</v>
      </c>
      <c r="M6168" t="s">
        <v>4269</v>
      </c>
      <c r="N6168" t="s">
        <v>1714</v>
      </c>
      <c r="O6168"/>
      <c r="P6168" t="s">
        <v>4675</v>
      </c>
      <c r="Q6168" t="s">
        <v>2264</v>
      </c>
      <c r="R6168" t="s">
        <v>15447</v>
      </c>
      <c r="S6168" t="s">
        <v>15436</v>
      </c>
      <c r="T6168" t="s">
        <v>15437</v>
      </c>
      <c r="U6168" t="s">
        <v>15437</v>
      </c>
      <c r="V6168">
        <v>0</v>
      </c>
    </row>
    <row r="6169" spans="1:22" x14ac:dyDescent="0.25">
      <c r="A6169" t="s">
        <v>1569</v>
      </c>
      <c r="B6169">
        <v>322863</v>
      </c>
      <c r="C6169" t="s">
        <v>5436</v>
      </c>
      <c r="D6169" t="s">
        <v>5437</v>
      </c>
      <c r="E6169" t="s">
        <v>1572</v>
      </c>
      <c r="F6169" t="s">
        <v>5428</v>
      </c>
      <c r="G6169" t="s">
        <v>4268</v>
      </c>
      <c r="H6169" s="2">
        <v>44709</v>
      </c>
      <c r="I6169" s="2">
        <v>44709</v>
      </c>
      <c r="J6169"/>
      <c r="K6169"/>
      <c r="L6169">
        <v>0.01</v>
      </c>
      <c r="M6169" t="s">
        <v>4269</v>
      </c>
      <c r="N6169" t="s">
        <v>1576</v>
      </c>
      <c r="O6169"/>
      <c r="P6169" t="s">
        <v>5429</v>
      </c>
      <c r="Q6169" t="s">
        <v>5430</v>
      </c>
      <c r="R6169" t="s">
        <v>15453</v>
      </c>
      <c r="S6169" t="s">
        <v>15436</v>
      </c>
      <c r="T6169" t="s">
        <v>15437</v>
      </c>
      <c r="U6169" t="s">
        <v>15437</v>
      </c>
      <c r="V6169">
        <v>0</v>
      </c>
    </row>
    <row r="6170" spans="1:22" x14ac:dyDescent="0.25">
      <c r="A6170" t="s">
        <v>1569</v>
      </c>
      <c r="B6170">
        <v>322910</v>
      </c>
      <c r="C6170" t="s">
        <v>2150</v>
      </c>
      <c r="D6170" t="s">
        <v>9582</v>
      </c>
      <c r="E6170" t="s">
        <v>1572</v>
      </c>
      <c r="F6170" t="s">
        <v>8380</v>
      </c>
      <c r="G6170" t="s">
        <v>7487</v>
      </c>
      <c r="H6170" s="2">
        <v>44708</v>
      </c>
      <c r="I6170" s="2">
        <v>44708</v>
      </c>
      <c r="J6170"/>
      <c r="K6170"/>
      <c r="L6170">
        <v>0.01</v>
      </c>
      <c r="M6170" t="s">
        <v>7484</v>
      </c>
      <c r="N6170" t="s">
        <v>3482</v>
      </c>
      <c r="O6170"/>
      <c r="P6170" t="s">
        <v>9565</v>
      </c>
      <c r="Q6170" t="s">
        <v>5201</v>
      </c>
      <c r="R6170" t="s">
        <v>15466</v>
      </c>
      <c r="S6170" t="s">
        <v>15436</v>
      </c>
      <c r="T6170" t="s">
        <v>15437</v>
      </c>
      <c r="U6170" t="s">
        <v>15437</v>
      </c>
      <c r="V6170">
        <v>0</v>
      </c>
    </row>
    <row r="6171" spans="1:22" x14ac:dyDescent="0.25">
      <c r="A6171" t="s">
        <v>1569</v>
      </c>
      <c r="B6171">
        <v>322860</v>
      </c>
      <c r="C6171" t="s">
        <v>5032</v>
      </c>
      <c r="D6171" t="s">
        <v>2306</v>
      </c>
      <c r="E6171" t="s">
        <v>1596</v>
      </c>
      <c r="F6171" t="s">
        <v>13336</v>
      </c>
      <c r="G6171" t="s">
        <v>7487</v>
      </c>
      <c r="H6171" s="2">
        <v>44708</v>
      </c>
      <c r="I6171" s="2">
        <v>44977</v>
      </c>
      <c r="J6171"/>
      <c r="K6171"/>
      <c r="L6171">
        <v>10</v>
      </c>
      <c r="M6171" t="s">
        <v>7484</v>
      </c>
      <c r="N6171" t="s">
        <v>3627</v>
      </c>
      <c r="O6171"/>
      <c r="P6171" t="s">
        <v>13328</v>
      </c>
      <c r="Q6171" t="s">
        <v>6368</v>
      </c>
      <c r="R6171" t="s">
        <v>15465</v>
      </c>
      <c r="S6171" t="s">
        <v>15436</v>
      </c>
      <c r="T6171" t="s">
        <v>15437</v>
      </c>
      <c r="U6171" t="s">
        <v>15437</v>
      </c>
      <c r="V6171">
        <v>0.26315789473684209</v>
      </c>
    </row>
    <row r="6172" spans="1:22" x14ac:dyDescent="0.25">
      <c r="A6172" t="s">
        <v>1569</v>
      </c>
      <c r="B6172">
        <v>322852</v>
      </c>
      <c r="C6172" t="s">
        <v>4968</v>
      </c>
      <c r="D6172" t="s">
        <v>4969</v>
      </c>
      <c r="E6172" t="s">
        <v>1572</v>
      </c>
      <c r="F6172" t="s">
        <v>4953</v>
      </c>
      <c r="G6172" t="s">
        <v>4294</v>
      </c>
      <c r="H6172" s="2">
        <v>44708</v>
      </c>
      <c r="I6172" s="2">
        <v>44708</v>
      </c>
      <c r="J6172"/>
      <c r="K6172"/>
      <c r="L6172">
        <v>0.01</v>
      </c>
      <c r="M6172" t="s">
        <v>4269</v>
      </c>
      <c r="N6172" t="s">
        <v>1714</v>
      </c>
      <c r="O6172"/>
      <c r="P6172" t="s">
        <v>4938</v>
      </c>
      <c r="Q6172" t="s">
        <v>4939</v>
      </c>
      <c r="R6172" t="s">
        <v>15447</v>
      </c>
      <c r="S6172" t="s">
        <v>15436</v>
      </c>
      <c r="T6172" t="s">
        <v>15437</v>
      </c>
      <c r="U6172" t="s">
        <v>15437</v>
      </c>
      <c r="V6172">
        <v>0</v>
      </c>
    </row>
    <row r="6173" spans="1:22" x14ac:dyDescent="0.25">
      <c r="A6173" t="s">
        <v>1569</v>
      </c>
      <c r="B6173">
        <v>322887</v>
      </c>
      <c r="C6173" t="s">
        <v>1812</v>
      </c>
      <c r="D6173" t="s">
        <v>2886</v>
      </c>
      <c r="E6173" t="s">
        <v>1607</v>
      </c>
      <c r="F6173" t="s">
        <v>4782</v>
      </c>
      <c r="G6173" t="s">
        <v>4326</v>
      </c>
      <c r="H6173" s="2">
        <v>44707</v>
      </c>
      <c r="I6173" s="2">
        <v>45369</v>
      </c>
      <c r="J6173"/>
      <c r="K6173"/>
      <c r="L6173">
        <v>38</v>
      </c>
      <c r="M6173" t="s">
        <v>4269</v>
      </c>
      <c r="N6173" t="s">
        <v>3311</v>
      </c>
      <c r="O6173"/>
      <c r="P6173" t="s">
        <v>4756</v>
      </c>
      <c r="Q6173" t="s">
        <v>3370</v>
      </c>
      <c r="R6173" t="s">
        <v>15454</v>
      </c>
      <c r="S6173" t="s">
        <v>15436</v>
      </c>
      <c r="T6173" t="s">
        <v>15437</v>
      </c>
      <c r="U6173" t="s">
        <v>1566</v>
      </c>
      <c r="V6173">
        <v>1</v>
      </c>
    </row>
    <row r="6174" spans="1:22" x14ac:dyDescent="0.25">
      <c r="A6174" t="s">
        <v>1569</v>
      </c>
      <c r="B6174">
        <v>322939</v>
      </c>
      <c r="C6174" t="s">
        <v>1613</v>
      </c>
      <c r="D6174" t="s">
        <v>9272</v>
      </c>
      <c r="E6174" t="s">
        <v>1572</v>
      </c>
      <c r="F6174" t="s">
        <v>9268</v>
      </c>
      <c r="G6174" t="s">
        <v>7487</v>
      </c>
      <c r="H6174" s="2">
        <v>44706</v>
      </c>
      <c r="I6174" s="2">
        <v>44706</v>
      </c>
      <c r="J6174"/>
      <c r="K6174"/>
      <c r="L6174">
        <v>0.01</v>
      </c>
      <c r="M6174" t="s">
        <v>7484</v>
      </c>
      <c r="N6174" t="s">
        <v>3865</v>
      </c>
      <c r="O6174"/>
      <c r="P6174" t="s">
        <v>9243</v>
      </c>
      <c r="Q6174" t="s">
        <v>4470</v>
      </c>
      <c r="R6174" t="s">
        <v>15467</v>
      </c>
      <c r="S6174" t="s">
        <v>15436</v>
      </c>
      <c r="T6174" t="s">
        <v>15437</v>
      </c>
      <c r="U6174" t="s">
        <v>15437</v>
      </c>
      <c r="V6174">
        <v>0</v>
      </c>
    </row>
    <row r="6175" spans="1:22" x14ac:dyDescent="0.25">
      <c r="A6175" t="s">
        <v>1569</v>
      </c>
      <c r="B6175">
        <v>322829</v>
      </c>
      <c r="C6175" t="s">
        <v>1587</v>
      </c>
      <c r="D6175" t="s">
        <v>9803</v>
      </c>
      <c r="E6175" t="s">
        <v>1572</v>
      </c>
      <c r="F6175" t="s">
        <v>9804</v>
      </c>
      <c r="G6175" t="s">
        <v>7494</v>
      </c>
      <c r="H6175" s="2">
        <v>44706</v>
      </c>
      <c r="I6175" s="2">
        <v>45775</v>
      </c>
      <c r="J6175"/>
      <c r="K6175"/>
      <c r="L6175">
        <v>0.01</v>
      </c>
      <c r="M6175" t="s">
        <v>7484</v>
      </c>
      <c r="N6175" t="s">
        <v>3865</v>
      </c>
      <c r="O6175"/>
      <c r="P6175" t="s">
        <v>9774</v>
      </c>
      <c r="Q6175" t="s">
        <v>9775</v>
      </c>
      <c r="R6175" t="s">
        <v>15463</v>
      </c>
      <c r="S6175" t="s">
        <v>15436</v>
      </c>
      <c r="T6175" t="s">
        <v>15437</v>
      </c>
      <c r="U6175" t="s">
        <v>15437</v>
      </c>
      <c r="V6175">
        <v>0</v>
      </c>
    </row>
    <row r="6176" spans="1:22" x14ac:dyDescent="0.25">
      <c r="A6176" t="s">
        <v>1569</v>
      </c>
      <c r="B6176">
        <v>322839</v>
      </c>
      <c r="C6176" t="s">
        <v>3888</v>
      </c>
      <c r="D6176" t="s">
        <v>5847</v>
      </c>
      <c r="E6176" t="s">
        <v>1572</v>
      </c>
      <c r="F6176" t="s">
        <v>5830</v>
      </c>
      <c r="G6176" t="s">
        <v>4268</v>
      </c>
      <c r="H6176" s="2">
        <v>44706</v>
      </c>
      <c r="I6176" s="2">
        <v>44706</v>
      </c>
      <c r="J6176"/>
      <c r="K6176"/>
      <c r="L6176">
        <v>0.01</v>
      </c>
      <c r="M6176" t="s">
        <v>4269</v>
      </c>
      <c r="N6176" t="s">
        <v>3482</v>
      </c>
      <c r="O6176"/>
      <c r="P6176" t="s">
        <v>5828</v>
      </c>
      <c r="Q6176" t="s">
        <v>5829</v>
      </c>
      <c r="R6176" t="s">
        <v>15451</v>
      </c>
      <c r="S6176" t="s">
        <v>15436</v>
      </c>
      <c r="T6176" t="s">
        <v>15437</v>
      </c>
      <c r="U6176" t="s">
        <v>15437</v>
      </c>
      <c r="V6176">
        <v>0</v>
      </c>
    </row>
    <row r="6177" spans="1:22" x14ac:dyDescent="0.25">
      <c r="A6177" t="s">
        <v>1569</v>
      </c>
      <c r="B6177">
        <v>322651</v>
      </c>
      <c r="C6177" t="s">
        <v>4563</v>
      </c>
      <c r="D6177" t="s">
        <v>4564</v>
      </c>
      <c r="E6177" t="s">
        <v>1607</v>
      </c>
      <c r="F6177" t="s">
        <v>4553</v>
      </c>
      <c r="G6177" t="s">
        <v>4324</v>
      </c>
      <c r="H6177" s="2">
        <v>44704</v>
      </c>
      <c r="I6177" s="2">
        <v>45341</v>
      </c>
      <c r="J6177"/>
      <c r="K6177"/>
      <c r="L6177">
        <v>38</v>
      </c>
      <c r="M6177" t="s">
        <v>4269</v>
      </c>
      <c r="N6177" t="s">
        <v>3482</v>
      </c>
      <c r="O6177"/>
      <c r="P6177" t="s">
        <v>4525</v>
      </c>
      <c r="Q6177" t="s">
        <v>4526</v>
      </c>
      <c r="R6177" t="s">
        <v>15451</v>
      </c>
      <c r="S6177" t="s">
        <v>15436</v>
      </c>
      <c r="T6177" t="s">
        <v>15437</v>
      </c>
      <c r="U6177" t="s">
        <v>15437</v>
      </c>
      <c r="V6177">
        <v>1</v>
      </c>
    </row>
    <row r="6178" spans="1:22" x14ac:dyDescent="0.25">
      <c r="A6178" t="s">
        <v>1569</v>
      </c>
      <c r="B6178">
        <v>322219</v>
      </c>
      <c r="C6178" t="s">
        <v>5877</v>
      </c>
      <c r="D6178" t="s">
        <v>5878</v>
      </c>
      <c r="E6178" t="s">
        <v>1607</v>
      </c>
      <c r="F6178" t="s">
        <v>5879</v>
      </c>
      <c r="G6178" t="s">
        <v>4326</v>
      </c>
      <c r="H6178" s="2">
        <v>44704</v>
      </c>
      <c r="I6178" s="2">
        <v>44704</v>
      </c>
      <c r="J6178"/>
      <c r="K6178"/>
      <c r="L6178">
        <v>38</v>
      </c>
      <c r="M6178" t="s">
        <v>4269</v>
      </c>
      <c r="N6178" t="s">
        <v>3865</v>
      </c>
      <c r="O6178"/>
      <c r="P6178" t="s">
        <v>5856</v>
      </c>
      <c r="Q6178" t="s">
        <v>5857</v>
      </c>
      <c r="R6178" t="s">
        <v>15452</v>
      </c>
      <c r="S6178" t="s">
        <v>15436</v>
      </c>
      <c r="T6178" t="s">
        <v>15437</v>
      </c>
      <c r="U6178" t="s">
        <v>1566</v>
      </c>
      <c r="V6178">
        <v>1</v>
      </c>
    </row>
    <row r="6179" spans="1:22" x14ac:dyDescent="0.25">
      <c r="A6179" t="s">
        <v>1569</v>
      </c>
      <c r="B6179">
        <v>322810</v>
      </c>
      <c r="C6179" t="s">
        <v>1844</v>
      </c>
      <c r="D6179" t="s">
        <v>8339</v>
      </c>
      <c r="E6179" t="s">
        <v>1572</v>
      </c>
      <c r="F6179" t="s">
        <v>8309</v>
      </c>
      <c r="G6179" t="s">
        <v>7490</v>
      </c>
      <c r="H6179" s="2">
        <v>44703</v>
      </c>
      <c r="I6179" s="2">
        <v>44703</v>
      </c>
      <c r="J6179"/>
      <c r="K6179"/>
      <c r="L6179">
        <v>0.01</v>
      </c>
      <c r="M6179" t="s">
        <v>7484</v>
      </c>
      <c r="N6179" t="s">
        <v>3482</v>
      </c>
      <c r="O6179"/>
      <c r="P6179" t="s">
        <v>8310</v>
      </c>
      <c r="Q6179" t="s">
        <v>5968</v>
      </c>
      <c r="R6179" t="s">
        <v>15465</v>
      </c>
      <c r="S6179" t="s">
        <v>15436</v>
      </c>
      <c r="T6179" t="s">
        <v>15437</v>
      </c>
      <c r="U6179" t="s">
        <v>15437</v>
      </c>
      <c r="V6179">
        <v>0</v>
      </c>
    </row>
    <row r="6180" spans="1:22" x14ac:dyDescent="0.25">
      <c r="A6180" t="s">
        <v>1569</v>
      </c>
      <c r="B6180">
        <v>322783</v>
      </c>
      <c r="C6180" t="s">
        <v>1903</v>
      </c>
      <c r="D6180" t="s">
        <v>9659</v>
      </c>
      <c r="E6180" t="s">
        <v>1607</v>
      </c>
      <c r="F6180" t="s">
        <v>9662</v>
      </c>
      <c r="G6180" t="s">
        <v>7522</v>
      </c>
      <c r="H6180" s="2">
        <v>44703</v>
      </c>
      <c r="I6180" s="2">
        <v>45257</v>
      </c>
      <c r="J6180"/>
      <c r="K6180"/>
      <c r="L6180">
        <v>38</v>
      </c>
      <c r="M6180" t="s">
        <v>7484</v>
      </c>
      <c r="N6180" t="s">
        <v>4199</v>
      </c>
      <c r="O6180"/>
      <c r="P6180" t="s">
        <v>9605</v>
      </c>
      <c r="Q6180" t="s">
        <v>4702</v>
      </c>
      <c r="R6180" t="s">
        <v>15449</v>
      </c>
      <c r="S6180" t="s">
        <v>15436</v>
      </c>
      <c r="T6180" t="s">
        <v>15437</v>
      </c>
      <c r="U6180" t="s">
        <v>1566</v>
      </c>
      <c r="V6180">
        <v>1</v>
      </c>
    </row>
    <row r="6181" spans="1:22" x14ac:dyDescent="0.25">
      <c r="A6181" t="s">
        <v>1569</v>
      </c>
      <c r="B6181">
        <v>322796</v>
      </c>
      <c r="C6181" t="s">
        <v>3338</v>
      </c>
      <c r="D6181" t="s">
        <v>3463</v>
      </c>
      <c r="E6181" t="s">
        <v>1572</v>
      </c>
      <c r="F6181" t="s">
        <v>5034</v>
      </c>
      <c r="G6181" t="s">
        <v>4294</v>
      </c>
      <c r="H6181" s="2">
        <v>44703</v>
      </c>
      <c r="I6181" s="2">
        <v>44703</v>
      </c>
      <c r="J6181"/>
      <c r="K6181"/>
      <c r="L6181">
        <v>0.01</v>
      </c>
      <c r="M6181" t="s">
        <v>4269</v>
      </c>
      <c r="N6181" t="s">
        <v>1714</v>
      </c>
      <c r="O6181"/>
      <c r="P6181" t="s">
        <v>5024</v>
      </c>
      <c r="Q6181" t="s">
        <v>3013</v>
      </c>
      <c r="R6181" t="s">
        <v>15454</v>
      </c>
      <c r="S6181" t="s">
        <v>15436</v>
      </c>
      <c r="T6181" t="s">
        <v>15437</v>
      </c>
      <c r="U6181" t="s">
        <v>15437</v>
      </c>
      <c r="V6181">
        <v>0</v>
      </c>
    </row>
    <row r="6182" spans="1:22" x14ac:dyDescent="0.25">
      <c r="A6182" t="s">
        <v>1569</v>
      </c>
      <c r="B6182">
        <v>322779</v>
      </c>
      <c r="C6182" t="s">
        <v>2337</v>
      </c>
      <c r="D6182" t="s">
        <v>6257</v>
      </c>
      <c r="E6182" t="s">
        <v>1596</v>
      </c>
      <c r="F6182" t="s">
        <v>6250</v>
      </c>
      <c r="G6182" t="s">
        <v>4294</v>
      </c>
      <c r="H6182" s="2">
        <v>44703</v>
      </c>
      <c r="I6182" s="2">
        <v>44823</v>
      </c>
      <c r="J6182"/>
      <c r="K6182"/>
      <c r="L6182">
        <v>25.5</v>
      </c>
      <c r="M6182" t="s">
        <v>4269</v>
      </c>
      <c r="N6182" t="s">
        <v>3311</v>
      </c>
      <c r="O6182"/>
      <c r="P6182" t="s">
        <v>6240</v>
      </c>
      <c r="Q6182" t="s">
        <v>3440</v>
      </c>
      <c r="R6182" t="s">
        <v>15454</v>
      </c>
      <c r="S6182" t="s">
        <v>15436</v>
      </c>
      <c r="T6182" t="s">
        <v>15437</v>
      </c>
      <c r="U6182" t="s">
        <v>15437</v>
      </c>
      <c r="V6182">
        <v>0.67105263157894735</v>
      </c>
    </row>
    <row r="6183" spans="1:22" x14ac:dyDescent="0.25">
      <c r="A6183" t="s">
        <v>1569</v>
      </c>
      <c r="B6183">
        <v>322784</v>
      </c>
      <c r="C6183" t="s">
        <v>4295</v>
      </c>
      <c r="D6183" t="s">
        <v>8283</v>
      </c>
      <c r="E6183" t="s">
        <v>1572</v>
      </c>
      <c r="F6183" t="s">
        <v>8257</v>
      </c>
      <c r="G6183" t="s">
        <v>7490</v>
      </c>
      <c r="H6183" s="2">
        <v>44702</v>
      </c>
      <c r="I6183" s="2">
        <v>45355</v>
      </c>
      <c r="J6183"/>
      <c r="K6183"/>
      <c r="L6183">
        <v>0.01</v>
      </c>
      <c r="M6183" t="s">
        <v>7484</v>
      </c>
      <c r="N6183" t="s">
        <v>3482</v>
      </c>
      <c r="O6183"/>
      <c r="P6183" t="s">
        <v>8255</v>
      </c>
      <c r="Q6183" t="s">
        <v>5829</v>
      </c>
      <c r="R6183" t="s">
        <v>15465</v>
      </c>
      <c r="S6183" t="s">
        <v>15436</v>
      </c>
      <c r="T6183" t="s">
        <v>15437</v>
      </c>
      <c r="U6183" t="s">
        <v>15437</v>
      </c>
      <c r="V6183">
        <v>0</v>
      </c>
    </row>
    <row r="6184" spans="1:22" x14ac:dyDescent="0.25">
      <c r="A6184" t="s">
        <v>1569</v>
      </c>
      <c r="B6184">
        <v>322781</v>
      </c>
      <c r="C6184" t="s">
        <v>1948</v>
      </c>
      <c r="D6184" t="s">
        <v>4474</v>
      </c>
      <c r="E6184" t="s">
        <v>1572</v>
      </c>
      <c r="F6184" t="s">
        <v>9345</v>
      </c>
      <c r="G6184" t="s">
        <v>7490</v>
      </c>
      <c r="H6184" s="2">
        <v>44702</v>
      </c>
      <c r="I6184" s="2">
        <v>44702</v>
      </c>
      <c r="J6184"/>
      <c r="K6184"/>
      <c r="L6184">
        <v>0.01</v>
      </c>
      <c r="M6184" t="s">
        <v>7484</v>
      </c>
      <c r="N6184" t="s">
        <v>3482</v>
      </c>
      <c r="O6184"/>
      <c r="P6184" t="s">
        <v>9346</v>
      </c>
      <c r="Q6184" t="s">
        <v>9347</v>
      </c>
      <c r="R6184" t="s">
        <v>15465</v>
      </c>
      <c r="S6184" t="s">
        <v>15436</v>
      </c>
      <c r="T6184" t="s">
        <v>15437</v>
      </c>
      <c r="U6184" t="s">
        <v>15437</v>
      </c>
      <c r="V6184">
        <v>0</v>
      </c>
    </row>
    <row r="6185" spans="1:22" x14ac:dyDescent="0.25">
      <c r="A6185" t="s">
        <v>1569</v>
      </c>
      <c r="B6185">
        <v>322791</v>
      </c>
      <c r="C6185" t="s">
        <v>1718</v>
      </c>
      <c r="D6185" t="s">
        <v>10204</v>
      </c>
      <c r="E6185" t="s">
        <v>1572</v>
      </c>
      <c r="F6185" t="s">
        <v>10188</v>
      </c>
      <c r="G6185" t="s">
        <v>7490</v>
      </c>
      <c r="H6185" s="2">
        <v>44702</v>
      </c>
      <c r="I6185" s="2">
        <v>45341</v>
      </c>
      <c r="J6185"/>
      <c r="K6185"/>
      <c r="L6185">
        <v>0.01</v>
      </c>
      <c r="M6185" t="s">
        <v>7484</v>
      </c>
      <c r="N6185" t="s">
        <v>3482</v>
      </c>
      <c r="O6185"/>
      <c r="P6185" t="s">
        <v>10189</v>
      </c>
      <c r="Q6185" t="s">
        <v>10190</v>
      </c>
      <c r="R6185" t="s">
        <v>15468</v>
      </c>
      <c r="S6185" t="s">
        <v>15436</v>
      </c>
      <c r="T6185" t="s">
        <v>15437</v>
      </c>
      <c r="U6185" t="s">
        <v>15437</v>
      </c>
      <c r="V6185">
        <v>0</v>
      </c>
    </row>
    <row r="6186" spans="1:22" x14ac:dyDescent="0.25">
      <c r="A6186" t="s">
        <v>1569</v>
      </c>
      <c r="B6186">
        <v>322759</v>
      </c>
      <c r="C6186" t="s">
        <v>10519</v>
      </c>
      <c r="D6186" t="s">
        <v>10520</v>
      </c>
      <c r="E6186" t="s">
        <v>1596</v>
      </c>
      <c r="F6186" t="s">
        <v>10487</v>
      </c>
      <c r="G6186" t="s">
        <v>7483</v>
      </c>
      <c r="H6186" s="2">
        <v>44701</v>
      </c>
      <c r="I6186" s="2">
        <v>45691</v>
      </c>
      <c r="J6186"/>
      <c r="K6186"/>
      <c r="L6186">
        <v>22</v>
      </c>
      <c r="M6186" t="s">
        <v>7484</v>
      </c>
      <c r="N6186" t="s">
        <v>1714</v>
      </c>
      <c r="O6186"/>
      <c r="P6186" t="s">
        <v>10452</v>
      </c>
      <c r="Q6186" t="s">
        <v>2939</v>
      </c>
      <c r="R6186" t="s">
        <v>15461</v>
      </c>
      <c r="S6186" t="s">
        <v>15436</v>
      </c>
      <c r="T6186" t="s">
        <v>15437</v>
      </c>
      <c r="U6186" t="s">
        <v>15437</v>
      </c>
      <c r="V6186">
        <v>0.57894736842105265</v>
      </c>
    </row>
    <row r="6187" spans="1:22" x14ac:dyDescent="0.25">
      <c r="A6187" t="s">
        <v>1569</v>
      </c>
      <c r="B6187">
        <v>322770</v>
      </c>
      <c r="C6187" t="s">
        <v>2258</v>
      </c>
      <c r="D6187" t="s">
        <v>1959</v>
      </c>
      <c r="E6187" t="s">
        <v>1596</v>
      </c>
      <c r="F6187" t="s">
        <v>11563</v>
      </c>
      <c r="G6187" t="s">
        <v>7490</v>
      </c>
      <c r="H6187" s="2">
        <v>44701</v>
      </c>
      <c r="I6187" s="2">
        <v>45061</v>
      </c>
      <c r="J6187"/>
      <c r="K6187"/>
      <c r="L6187">
        <v>15</v>
      </c>
      <c r="M6187" t="s">
        <v>7484</v>
      </c>
      <c r="N6187" t="s">
        <v>3482</v>
      </c>
      <c r="O6187"/>
      <c r="P6187" t="s">
        <v>11564</v>
      </c>
      <c r="Q6187" t="s">
        <v>6889</v>
      </c>
      <c r="R6187" t="s">
        <v>15465</v>
      </c>
      <c r="S6187" t="s">
        <v>15436</v>
      </c>
      <c r="T6187" t="s">
        <v>15437</v>
      </c>
      <c r="U6187" t="s">
        <v>15437</v>
      </c>
      <c r="V6187">
        <v>0.39473684210526316</v>
      </c>
    </row>
    <row r="6188" spans="1:22" x14ac:dyDescent="0.25">
      <c r="A6188" t="s">
        <v>1569</v>
      </c>
      <c r="B6188">
        <v>322750</v>
      </c>
      <c r="C6188" t="s">
        <v>2363</v>
      </c>
      <c r="D6188" t="s">
        <v>6127</v>
      </c>
      <c r="E6188" t="s">
        <v>1596</v>
      </c>
      <c r="F6188" t="s">
        <v>6128</v>
      </c>
      <c r="G6188" t="s">
        <v>4324</v>
      </c>
      <c r="H6188" s="2">
        <v>44701</v>
      </c>
      <c r="I6188" s="2">
        <v>45075</v>
      </c>
      <c r="J6188"/>
      <c r="K6188"/>
      <c r="L6188">
        <v>27.5</v>
      </c>
      <c r="M6188" t="s">
        <v>4269</v>
      </c>
      <c r="N6188" t="s">
        <v>1714</v>
      </c>
      <c r="O6188"/>
      <c r="P6188" t="s">
        <v>6112</v>
      </c>
      <c r="Q6188" t="s">
        <v>2575</v>
      </c>
      <c r="R6188" t="s">
        <v>15447</v>
      </c>
      <c r="S6188" t="s">
        <v>15436</v>
      </c>
      <c r="T6188" t="s">
        <v>15437</v>
      </c>
      <c r="U6188" t="s">
        <v>15437</v>
      </c>
      <c r="V6188">
        <v>0.72368421052631582</v>
      </c>
    </row>
    <row r="6189" spans="1:22" x14ac:dyDescent="0.25">
      <c r="A6189" t="s">
        <v>1569</v>
      </c>
      <c r="B6189">
        <v>322756</v>
      </c>
      <c r="C6189" t="s">
        <v>2436</v>
      </c>
      <c r="D6189" t="s">
        <v>7817</v>
      </c>
      <c r="E6189" t="s">
        <v>1596</v>
      </c>
      <c r="F6189" t="s">
        <v>7803</v>
      </c>
      <c r="G6189" t="s">
        <v>7490</v>
      </c>
      <c r="H6189" s="2">
        <v>44700</v>
      </c>
      <c r="I6189" s="2">
        <v>44700</v>
      </c>
      <c r="J6189"/>
      <c r="K6189"/>
      <c r="L6189">
        <v>25</v>
      </c>
      <c r="M6189" t="s">
        <v>7484</v>
      </c>
      <c r="N6189" t="s">
        <v>1714</v>
      </c>
      <c r="O6189"/>
      <c r="P6189" t="s">
        <v>7804</v>
      </c>
      <c r="Q6189" t="s">
        <v>2847</v>
      </c>
      <c r="R6189" t="s">
        <v>15461</v>
      </c>
      <c r="S6189" t="s">
        <v>15436</v>
      </c>
      <c r="T6189" t="s">
        <v>15437</v>
      </c>
      <c r="U6189" t="s">
        <v>15437</v>
      </c>
      <c r="V6189">
        <v>0.65789473684210531</v>
      </c>
    </row>
    <row r="6190" spans="1:22" x14ac:dyDescent="0.25">
      <c r="A6190" t="s">
        <v>1569</v>
      </c>
      <c r="B6190">
        <v>322730</v>
      </c>
      <c r="C6190" t="s">
        <v>2248</v>
      </c>
      <c r="D6190" t="s">
        <v>11850</v>
      </c>
      <c r="E6190" t="s">
        <v>1572</v>
      </c>
      <c r="F6190" t="s">
        <v>11833</v>
      </c>
      <c r="G6190" t="s">
        <v>7490</v>
      </c>
      <c r="H6190" s="2">
        <v>44700</v>
      </c>
      <c r="I6190" s="2">
        <v>44700</v>
      </c>
      <c r="J6190"/>
      <c r="K6190"/>
      <c r="L6190">
        <v>0.01</v>
      </c>
      <c r="M6190" t="s">
        <v>7484</v>
      </c>
      <c r="N6190" t="s">
        <v>4199</v>
      </c>
      <c r="O6190"/>
      <c r="P6190" t="s">
        <v>11834</v>
      </c>
      <c r="Q6190" t="s">
        <v>11835</v>
      </c>
      <c r="R6190" t="s">
        <v>15449</v>
      </c>
      <c r="S6190" t="s">
        <v>15436</v>
      </c>
      <c r="T6190" t="s">
        <v>15437</v>
      </c>
      <c r="U6190" t="s">
        <v>15437</v>
      </c>
      <c r="V6190">
        <v>0</v>
      </c>
    </row>
    <row r="6191" spans="1:22" x14ac:dyDescent="0.25">
      <c r="A6191" t="s">
        <v>1569</v>
      </c>
      <c r="B6191">
        <v>322736</v>
      </c>
      <c r="C6191" t="s">
        <v>13519</v>
      </c>
      <c r="D6191" t="s">
        <v>13520</v>
      </c>
      <c r="E6191" t="s">
        <v>1572</v>
      </c>
      <c r="F6191" t="s">
        <v>13505</v>
      </c>
      <c r="G6191" t="s">
        <v>7490</v>
      </c>
      <c r="H6191" s="2">
        <v>44700</v>
      </c>
      <c r="I6191" s="2">
        <v>44700</v>
      </c>
      <c r="J6191"/>
      <c r="K6191"/>
      <c r="L6191">
        <v>0.01</v>
      </c>
      <c r="M6191" t="s">
        <v>7484</v>
      </c>
      <c r="N6191" t="s">
        <v>1714</v>
      </c>
      <c r="O6191"/>
      <c r="P6191" t="s">
        <v>13503</v>
      </c>
      <c r="Q6191" t="s">
        <v>13504</v>
      </c>
      <c r="R6191" t="s">
        <v>15461</v>
      </c>
      <c r="S6191" t="s">
        <v>15436</v>
      </c>
      <c r="T6191" t="s">
        <v>15437</v>
      </c>
      <c r="U6191" t="s">
        <v>15437</v>
      </c>
      <c r="V6191">
        <v>0</v>
      </c>
    </row>
    <row r="6192" spans="1:22" x14ac:dyDescent="0.25">
      <c r="A6192" t="s">
        <v>1569</v>
      </c>
      <c r="B6192">
        <v>322748</v>
      </c>
      <c r="C6192" t="s">
        <v>2155</v>
      </c>
      <c r="D6192" t="s">
        <v>2861</v>
      </c>
      <c r="E6192" t="s">
        <v>1607</v>
      </c>
      <c r="F6192" t="s">
        <v>6093</v>
      </c>
      <c r="G6192" t="s">
        <v>4294</v>
      </c>
      <c r="H6192" s="2">
        <v>44700</v>
      </c>
      <c r="I6192" s="2">
        <v>45663</v>
      </c>
      <c r="J6192"/>
      <c r="K6192"/>
      <c r="L6192">
        <v>38</v>
      </c>
      <c r="M6192" t="s">
        <v>4269</v>
      </c>
      <c r="N6192" t="s">
        <v>3865</v>
      </c>
      <c r="O6192"/>
      <c r="P6192" t="s">
        <v>6090</v>
      </c>
      <c r="Q6192" t="s">
        <v>6091</v>
      </c>
      <c r="R6192" t="s">
        <v>15452</v>
      </c>
      <c r="S6192" t="s">
        <v>15436</v>
      </c>
      <c r="T6192" t="s">
        <v>15437</v>
      </c>
      <c r="U6192" t="s">
        <v>15437</v>
      </c>
      <c r="V6192">
        <v>1</v>
      </c>
    </row>
    <row r="6193" spans="1:22" x14ac:dyDescent="0.25">
      <c r="A6193" t="s">
        <v>1569</v>
      </c>
      <c r="B6193">
        <v>322786</v>
      </c>
      <c r="C6193" t="s">
        <v>2186</v>
      </c>
      <c r="D6193" t="s">
        <v>4679</v>
      </c>
      <c r="E6193" t="s">
        <v>1572</v>
      </c>
      <c r="F6193" t="s">
        <v>4674</v>
      </c>
      <c r="G6193" t="s">
        <v>4268</v>
      </c>
      <c r="H6193" s="2">
        <v>44699</v>
      </c>
      <c r="I6193" s="2">
        <v>44699</v>
      </c>
      <c r="J6193"/>
      <c r="K6193"/>
      <c r="L6193">
        <v>0.01</v>
      </c>
      <c r="M6193" t="s">
        <v>4269</v>
      </c>
      <c r="N6193" t="s">
        <v>1714</v>
      </c>
      <c r="O6193"/>
      <c r="P6193" t="s">
        <v>4675</v>
      </c>
      <c r="Q6193" t="s">
        <v>2264</v>
      </c>
      <c r="R6193" t="s">
        <v>15447</v>
      </c>
      <c r="S6193" t="s">
        <v>15436</v>
      </c>
      <c r="T6193" t="s">
        <v>15437</v>
      </c>
      <c r="U6193" t="s">
        <v>15437</v>
      </c>
      <c r="V6193">
        <v>0</v>
      </c>
    </row>
    <row r="6194" spans="1:22" x14ac:dyDescent="0.25">
      <c r="A6194" t="s">
        <v>1569</v>
      </c>
      <c r="B6194">
        <v>322719</v>
      </c>
      <c r="C6194" t="s">
        <v>2549</v>
      </c>
      <c r="D6194" t="s">
        <v>3702</v>
      </c>
      <c r="E6194" t="s">
        <v>1572</v>
      </c>
      <c r="F6194" t="s">
        <v>13688</v>
      </c>
      <c r="G6194" t="s">
        <v>7490</v>
      </c>
      <c r="H6194" s="2">
        <v>44698</v>
      </c>
      <c r="I6194" s="2">
        <v>45614</v>
      </c>
      <c r="J6194"/>
      <c r="K6194"/>
      <c r="L6194">
        <v>0.01</v>
      </c>
      <c r="M6194" t="s">
        <v>7484</v>
      </c>
      <c r="N6194" t="s">
        <v>3865</v>
      </c>
      <c r="O6194"/>
      <c r="P6194" t="s">
        <v>13689</v>
      </c>
      <c r="Q6194" t="s">
        <v>13690</v>
      </c>
      <c r="R6194" t="s">
        <v>15467</v>
      </c>
      <c r="S6194" t="s">
        <v>15436</v>
      </c>
      <c r="T6194" t="s">
        <v>15437</v>
      </c>
      <c r="U6194" t="s">
        <v>15437</v>
      </c>
      <c r="V6194">
        <v>0</v>
      </c>
    </row>
    <row r="6195" spans="1:22" x14ac:dyDescent="0.25">
      <c r="A6195" t="s">
        <v>1569</v>
      </c>
      <c r="B6195">
        <v>322492</v>
      </c>
      <c r="C6195" t="s">
        <v>2022</v>
      </c>
      <c r="D6195" t="s">
        <v>6754</v>
      </c>
      <c r="E6195" t="s">
        <v>1596</v>
      </c>
      <c r="F6195" t="s">
        <v>6734</v>
      </c>
      <c r="G6195" t="s">
        <v>4294</v>
      </c>
      <c r="H6195" s="2">
        <v>44698</v>
      </c>
      <c r="I6195" s="2">
        <v>45719</v>
      </c>
      <c r="J6195"/>
      <c r="K6195"/>
      <c r="L6195">
        <v>20</v>
      </c>
      <c r="M6195" t="s">
        <v>4269</v>
      </c>
      <c r="N6195" t="s">
        <v>3865</v>
      </c>
      <c r="O6195"/>
      <c r="P6195" t="s">
        <v>6735</v>
      </c>
      <c r="Q6195" t="s">
        <v>6736</v>
      </c>
      <c r="R6195" t="s">
        <v>15448</v>
      </c>
      <c r="S6195" t="s">
        <v>15436</v>
      </c>
      <c r="T6195" t="s">
        <v>15437</v>
      </c>
      <c r="U6195" t="s">
        <v>15437</v>
      </c>
      <c r="V6195">
        <v>0.52631578947368418</v>
      </c>
    </row>
    <row r="6196" spans="1:22" x14ac:dyDescent="0.25">
      <c r="A6196" t="s">
        <v>1569</v>
      </c>
      <c r="B6196">
        <v>322491</v>
      </c>
      <c r="C6196" t="s">
        <v>3751</v>
      </c>
      <c r="D6196" t="s">
        <v>6755</v>
      </c>
      <c r="E6196" t="s">
        <v>1596</v>
      </c>
      <c r="F6196" t="s">
        <v>6734</v>
      </c>
      <c r="G6196" t="s">
        <v>4294</v>
      </c>
      <c r="H6196" s="2">
        <v>44698</v>
      </c>
      <c r="I6196" s="2">
        <v>45719</v>
      </c>
      <c r="J6196"/>
      <c r="K6196"/>
      <c r="L6196">
        <v>27</v>
      </c>
      <c r="M6196" t="s">
        <v>4269</v>
      </c>
      <c r="N6196" t="s">
        <v>3865</v>
      </c>
      <c r="O6196"/>
      <c r="P6196" t="s">
        <v>6735</v>
      </c>
      <c r="Q6196" t="s">
        <v>6736</v>
      </c>
      <c r="R6196" t="s">
        <v>15448</v>
      </c>
      <c r="S6196" t="s">
        <v>15436</v>
      </c>
      <c r="T6196" t="s">
        <v>15437</v>
      </c>
      <c r="U6196" t="s">
        <v>15437</v>
      </c>
      <c r="V6196">
        <v>0.71052631578947367</v>
      </c>
    </row>
    <row r="6197" spans="1:22" x14ac:dyDescent="0.25">
      <c r="A6197" t="s">
        <v>1569</v>
      </c>
      <c r="B6197">
        <v>322497</v>
      </c>
      <c r="C6197" t="s">
        <v>2094</v>
      </c>
      <c r="D6197" t="s">
        <v>5206</v>
      </c>
      <c r="E6197" t="s">
        <v>1596</v>
      </c>
      <c r="F6197" t="s">
        <v>6734</v>
      </c>
      <c r="G6197" t="s">
        <v>4294</v>
      </c>
      <c r="H6197" s="2">
        <v>44698</v>
      </c>
      <c r="I6197" s="2">
        <v>45089</v>
      </c>
      <c r="J6197"/>
      <c r="K6197"/>
      <c r="L6197">
        <v>12</v>
      </c>
      <c r="M6197" t="s">
        <v>4269</v>
      </c>
      <c r="N6197" t="s">
        <v>3865</v>
      </c>
      <c r="O6197"/>
      <c r="P6197" t="s">
        <v>6735</v>
      </c>
      <c r="Q6197" t="s">
        <v>6736</v>
      </c>
      <c r="R6197" t="s">
        <v>15448</v>
      </c>
      <c r="S6197" t="s">
        <v>15436</v>
      </c>
      <c r="T6197" t="s">
        <v>15437</v>
      </c>
      <c r="U6197" t="s">
        <v>15437</v>
      </c>
      <c r="V6197">
        <v>0.31578947368421051</v>
      </c>
    </row>
    <row r="6198" spans="1:22" x14ac:dyDescent="0.25">
      <c r="A6198" t="s">
        <v>1569</v>
      </c>
      <c r="B6198">
        <v>322768</v>
      </c>
      <c r="C6198" t="s">
        <v>1842</v>
      </c>
      <c r="D6198" t="s">
        <v>2576</v>
      </c>
      <c r="E6198" t="s">
        <v>1596</v>
      </c>
      <c r="F6198" t="s">
        <v>6734</v>
      </c>
      <c r="G6198" t="s">
        <v>4294</v>
      </c>
      <c r="H6198" s="2">
        <v>44698</v>
      </c>
      <c r="I6198" s="2">
        <v>44795</v>
      </c>
      <c r="J6198"/>
      <c r="K6198"/>
      <c r="L6198">
        <v>30</v>
      </c>
      <c r="M6198" t="s">
        <v>4269</v>
      </c>
      <c r="N6198" t="s">
        <v>3865</v>
      </c>
      <c r="O6198"/>
      <c r="P6198" t="s">
        <v>6735</v>
      </c>
      <c r="Q6198" t="s">
        <v>6736</v>
      </c>
      <c r="R6198" t="s">
        <v>15448</v>
      </c>
      <c r="S6198" t="s">
        <v>15436</v>
      </c>
      <c r="T6198" t="s">
        <v>15437</v>
      </c>
      <c r="U6198" t="s">
        <v>15437</v>
      </c>
      <c r="V6198">
        <v>0.78947368421052633</v>
      </c>
    </row>
    <row r="6199" spans="1:22" x14ac:dyDescent="0.25">
      <c r="A6199" t="s">
        <v>1569</v>
      </c>
      <c r="B6199">
        <v>322538</v>
      </c>
      <c r="C6199" t="s">
        <v>1832</v>
      </c>
      <c r="D6199" t="s">
        <v>6756</v>
      </c>
      <c r="E6199" t="s">
        <v>1572</v>
      </c>
      <c r="F6199" t="s">
        <v>6740</v>
      </c>
      <c r="G6199" t="s">
        <v>4268</v>
      </c>
      <c r="H6199" s="2">
        <v>44698</v>
      </c>
      <c r="I6199" s="2">
        <v>45313</v>
      </c>
      <c r="J6199"/>
      <c r="K6199"/>
      <c r="L6199">
        <v>0.01</v>
      </c>
      <c r="M6199" t="s">
        <v>4269</v>
      </c>
      <c r="N6199" t="s">
        <v>3865</v>
      </c>
      <c r="O6199"/>
      <c r="P6199" t="s">
        <v>6735</v>
      </c>
      <c r="Q6199" t="s">
        <v>6736</v>
      </c>
      <c r="R6199" t="s">
        <v>15448</v>
      </c>
      <c r="S6199" t="s">
        <v>15436</v>
      </c>
      <c r="T6199" t="s">
        <v>15437</v>
      </c>
      <c r="U6199" t="s">
        <v>15437</v>
      </c>
      <c r="V6199">
        <v>0</v>
      </c>
    </row>
    <row r="6200" spans="1:22" x14ac:dyDescent="0.25">
      <c r="A6200" t="s">
        <v>1569</v>
      </c>
      <c r="B6200">
        <v>322723</v>
      </c>
      <c r="C6200" t="s">
        <v>9216</v>
      </c>
      <c r="D6200" t="s">
        <v>9217</v>
      </c>
      <c r="E6200" t="s">
        <v>1596</v>
      </c>
      <c r="F6200" t="s">
        <v>9153</v>
      </c>
      <c r="G6200" t="s">
        <v>7490</v>
      </c>
      <c r="H6200" s="2">
        <v>44697</v>
      </c>
      <c r="I6200" s="2">
        <v>45061</v>
      </c>
      <c r="J6200"/>
      <c r="K6200"/>
      <c r="L6200">
        <v>15</v>
      </c>
      <c r="M6200" t="s">
        <v>7484</v>
      </c>
      <c r="N6200" t="s">
        <v>3482</v>
      </c>
      <c r="O6200"/>
      <c r="P6200" t="s">
        <v>9154</v>
      </c>
      <c r="Q6200" t="s">
        <v>9155</v>
      </c>
      <c r="R6200" t="s">
        <v>15465</v>
      </c>
      <c r="S6200" t="s">
        <v>15436</v>
      </c>
      <c r="T6200" t="s">
        <v>15437</v>
      </c>
      <c r="U6200" t="s">
        <v>15437</v>
      </c>
      <c r="V6200">
        <v>0.39473684210526316</v>
      </c>
    </row>
    <row r="6201" spans="1:22" x14ac:dyDescent="0.25">
      <c r="A6201" t="s">
        <v>1569</v>
      </c>
      <c r="B6201">
        <v>322681</v>
      </c>
      <c r="C6201" t="s">
        <v>3283</v>
      </c>
      <c r="D6201" t="s">
        <v>10521</v>
      </c>
      <c r="E6201" t="s">
        <v>1572</v>
      </c>
      <c r="F6201" t="s">
        <v>10454</v>
      </c>
      <c r="G6201" t="s">
        <v>7490</v>
      </c>
      <c r="H6201" s="2">
        <v>44697</v>
      </c>
      <c r="I6201" s="2">
        <v>45453</v>
      </c>
      <c r="J6201"/>
      <c r="K6201"/>
      <c r="L6201">
        <v>0.01</v>
      </c>
      <c r="M6201" t="s">
        <v>7484</v>
      </c>
      <c r="N6201" t="s">
        <v>1714</v>
      </c>
      <c r="O6201"/>
      <c r="P6201" t="s">
        <v>10452</v>
      </c>
      <c r="Q6201" t="s">
        <v>2939</v>
      </c>
      <c r="R6201" t="s">
        <v>15461</v>
      </c>
      <c r="S6201" t="s">
        <v>15436</v>
      </c>
      <c r="T6201" t="s">
        <v>15437</v>
      </c>
      <c r="U6201" t="s">
        <v>15437</v>
      </c>
      <c r="V6201">
        <v>0</v>
      </c>
    </row>
    <row r="6202" spans="1:22" x14ac:dyDescent="0.25">
      <c r="A6202" t="s">
        <v>1569</v>
      </c>
      <c r="B6202">
        <v>322550</v>
      </c>
      <c r="C6202" t="s">
        <v>3990</v>
      </c>
      <c r="D6202" t="s">
        <v>5716</v>
      </c>
      <c r="E6202" t="s">
        <v>1607</v>
      </c>
      <c r="F6202" t="s">
        <v>12368</v>
      </c>
      <c r="G6202" t="s">
        <v>7552</v>
      </c>
      <c r="H6202" s="2">
        <v>44697</v>
      </c>
      <c r="I6202" s="2">
        <v>45229</v>
      </c>
      <c r="J6202"/>
      <c r="K6202"/>
      <c r="L6202">
        <v>38</v>
      </c>
      <c r="M6202" t="s">
        <v>7484</v>
      </c>
      <c r="N6202" t="s">
        <v>1714</v>
      </c>
      <c r="O6202"/>
      <c r="P6202" t="s">
        <v>12334</v>
      </c>
      <c r="Q6202" t="s">
        <v>3013</v>
      </c>
      <c r="R6202" t="s">
        <v>15462</v>
      </c>
      <c r="S6202" t="s">
        <v>15436</v>
      </c>
      <c r="T6202" t="s">
        <v>15437</v>
      </c>
      <c r="U6202" t="s">
        <v>1566</v>
      </c>
      <c r="V6202">
        <v>1</v>
      </c>
    </row>
    <row r="6203" spans="1:22" x14ac:dyDescent="0.25">
      <c r="A6203" t="s">
        <v>1569</v>
      </c>
      <c r="B6203">
        <v>322720</v>
      </c>
      <c r="C6203" t="s">
        <v>12699</v>
      </c>
      <c r="D6203" t="s">
        <v>1817</v>
      </c>
      <c r="E6203" t="s">
        <v>1572</v>
      </c>
      <c r="F6203" t="s">
        <v>12668</v>
      </c>
      <c r="G6203" t="s">
        <v>7487</v>
      </c>
      <c r="H6203" s="2">
        <v>44697</v>
      </c>
      <c r="I6203" s="2">
        <v>44697</v>
      </c>
      <c r="J6203"/>
      <c r="K6203"/>
      <c r="L6203">
        <v>0.01</v>
      </c>
      <c r="M6203" t="s">
        <v>7484</v>
      </c>
      <c r="N6203" t="s">
        <v>3482</v>
      </c>
      <c r="O6203"/>
      <c r="P6203" t="s">
        <v>12669</v>
      </c>
      <c r="Q6203" t="s">
        <v>12670</v>
      </c>
      <c r="R6203" t="s">
        <v>15468</v>
      </c>
      <c r="S6203" t="s">
        <v>15436</v>
      </c>
      <c r="T6203" t="s">
        <v>15437</v>
      </c>
      <c r="U6203" t="s">
        <v>15437</v>
      </c>
      <c r="V6203">
        <v>0</v>
      </c>
    </row>
    <row r="6204" spans="1:22" x14ac:dyDescent="0.25">
      <c r="A6204" t="s">
        <v>1569</v>
      </c>
      <c r="B6204">
        <v>322133</v>
      </c>
      <c r="C6204" t="s">
        <v>12529</v>
      </c>
      <c r="D6204" t="s">
        <v>6284</v>
      </c>
      <c r="E6204" t="s">
        <v>1607</v>
      </c>
      <c r="F6204" t="s">
        <v>14383</v>
      </c>
      <c r="G6204" t="s">
        <v>14309</v>
      </c>
      <c r="H6204" s="2">
        <v>44697</v>
      </c>
      <c r="I6204" s="2">
        <v>44697</v>
      </c>
      <c r="J6204"/>
      <c r="K6204"/>
      <c r="L6204">
        <v>38</v>
      </c>
      <c r="M6204" t="s">
        <v>7484</v>
      </c>
      <c r="N6204" t="s">
        <v>1714</v>
      </c>
      <c r="O6204" t="s">
        <v>7120</v>
      </c>
      <c r="P6204" t="s">
        <v>14320</v>
      </c>
      <c r="Q6204" t="s">
        <v>17</v>
      </c>
      <c r="R6204" t="s">
        <v>17</v>
      </c>
      <c r="S6204" t="s">
        <v>15436</v>
      </c>
      <c r="T6204" t="s">
        <v>15437</v>
      </c>
      <c r="U6204" t="s">
        <v>15437</v>
      </c>
      <c r="V6204">
        <v>1</v>
      </c>
    </row>
    <row r="6205" spans="1:22" x14ac:dyDescent="0.25">
      <c r="A6205" t="s">
        <v>1569</v>
      </c>
      <c r="B6205">
        <v>322598</v>
      </c>
      <c r="C6205" t="s">
        <v>14130</v>
      </c>
      <c r="D6205" t="s">
        <v>14130</v>
      </c>
      <c r="E6205" t="s">
        <v>1607</v>
      </c>
      <c r="F6205" t="s">
        <v>14113</v>
      </c>
      <c r="G6205" t="s">
        <v>813</v>
      </c>
      <c r="H6205" s="2">
        <v>44697</v>
      </c>
      <c r="I6205" s="2">
        <v>45635</v>
      </c>
      <c r="J6205"/>
      <c r="K6205"/>
      <c r="L6205">
        <v>36</v>
      </c>
      <c r="M6205" t="s">
        <v>7484</v>
      </c>
      <c r="N6205" t="s">
        <v>1714</v>
      </c>
      <c r="O6205" t="s">
        <v>7120</v>
      </c>
      <c r="P6205" t="s">
        <v>14120</v>
      </c>
      <c r="Q6205" t="s">
        <v>14121</v>
      </c>
      <c r="R6205" t="s">
        <v>23</v>
      </c>
      <c r="S6205" t="s">
        <v>15436</v>
      </c>
      <c r="T6205" t="s">
        <v>15437</v>
      </c>
      <c r="U6205" t="s">
        <v>15437</v>
      </c>
      <c r="V6205">
        <v>1</v>
      </c>
    </row>
    <row r="6206" spans="1:22" x14ac:dyDescent="0.25">
      <c r="A6206" t="s">
        <v>1569</v>
      </c>
      <c r="B6206">
        <v>322726</v>
      </c>
      <c r="C6206" t="s">
        <v>2025</v>
      </c>
      <c r="D6206" t="s">
        <v>5623</v>
      </c>
      <c r="E6206" t="s">
        <v>1572</v>
      </c>
      <c r="F6206" t="s">
        <v>5599</v>
      </c>
      <c r="G6206" t="s">
        <v>4268</v>
      </c>
      <c r="H6206" s="2">
        <v>44697</v>
      </c>
      <c r="I6206" s="2">
        <v>45747</v>
      </c>
      <c r="J6206"/>
      <c r="K6206"/>
      <c r="L6206">
        <v>0.01</v>
      </c>
      <c r="M6206" t="s">
        <v>4269</v>
      </c>
      <c r="N6206" t="s">
        <v>3865</v>
      </c>
      <c r="O6206"/>
      <c r="P6206" t="s">
        <v>5600</v>
      </c>
      <c r="Q6206" t="s">
        <v>5601</v>
      </c>
      <c r="R6206" t="s">
        <v>15452</v>
      </c>
      <c r="S6206" t="s">
        <v>15436</v>
      </c>
      <c r="T6206" t="s">
        <v>15437</v>
      </c>
      <c r="U6206" t="s">
        <v>15437</v>
      </c>
      <c r="V6206">
        <v>0</v>
      </c>
    </row>
    <row r="6207" spans="1:22" x14ac:dyDescent="0.25">
      <c r="A6207" t="s">
        <v>1569</v>
      </c>
      <c r="B6207">
        <v>322534</v>
      </c>
      <c r="C6207" t="s">
        <v>6757</v>
      </c>
      <c r="D6207" t="s">
        <v>6758</v>
      </c>
      <c r="E6207" t="s">
        <v>1596</v>
      </c>
      <c r="F6207" t="s">
        <v>6734</v>
      </c>
      <c r="G6207" t="s">
        <v>4294</v>
      </c>
      <c r="H6207" s="2">
        <v>44697</v>
      </c>
      <c r="I6207" s="2">
        <v>45635</v>
      </c>
      <c r="J6207"/>
      <c r="K6207"/>
      <c r="L6207">
        <v>30</v>
      </c>
      <c r="M6207" t="s">
        <v>4269</v>
      </c>
      <c r="N6207" t="s">
        <v>3865</v>
      </c>
      <c r="O6207"/>
      <c r="P6207" t="s">
        <v>6735</v>
      </c>
      <c r="Q6207" t="s">
        <v>6736</v>
      </c>
      <c r="R6207" t="s">
        <v>15448</v>
      </c>
      <c r="S6207" t="s">
        <v>15436</v>
      </c>
      <c r="T6207" t="s">
        <v>15437</v>
      </c>
      <c r="U6207" t="s">
        <v>15437</v>
      </c>
      <c r="V6207">
        <v>0.78947368421052633</v>
      </c>
    </row>
    <row r="6208" spans="1:22" x14ac:dyDescent="0.25">
      <c r="A6208" t="s">
        <v>1569</v>
      </c>
      <c r="B6208">
        <v>322709</v>
      </c>
      <c r="C6208" t="s">
        <v>2647</v>
      </c>
      <c r="D6208" t="s">
        <v>3293</v>
      </c>
      <c r="E6208" t="s">
        <v>1596</v>
      </c>
      <c r="F6208" t="s">
        <v>8925</v>
      </c>
      <c r="G6208" t="s">
        <v>7490</v>
      </c>
      <c r="H6208" s="2">
        <v>44696</v>
      </c>
      <c r="I6208" s="2">
        <v>44696</v>
      </c>
      <c r="J6208"/>
      <c r="K6208"/>
      <c r="L6208">
        <v>21.5</v>
      </c>
      <c r="M6208" t="s">
        <v>7484</v>
      </c>
      <c r="N6208" t="s">
        <v>3482</v>
      </c>
      <c r="O6208"/>
      <c r="P6208" t="s">
        <v>8923</v>
      </c>
      <c r="Q6208" t="s">
        <v>6294</v>
      </c>
      <c r="R6208" t="s">
        <v>15465</v>
      </c>
      <c r="S6208" t="s">
        <v>15436</v>
      </c>
      <c r="T6208" t="s">
        <v>15437</v>
      </c>
      <c r="U6208" t="s">
        <v>15437</v>
      </c>
      <c r="V6208">
        <v>0.56578947368421051</v>
      </c>
    </row>
    <row r="6209" spans="1:22" x14ac:dyDescent="0.25">
      <c r="A6209" t="s">
        <v>1569</v>
      </c>
      <c r="B6209">
        <v>322697</v>
      </c>
      <c r="C6209" t="s">
        <v>13666</v>
      </c>
      <c r="D6209" t="s">
        <v>1696</v>
      </c>
      <c r="E6209" t="s">
        <v>1572</v>
      </c>
      <c r="F6209" t="s">
        <v>13667</v>
      </c>
      <c r="G6209" t="s">
        <v>7671</v>
      </c>
      <c r="H6209" s="2">
        <v>44696</v>
      </c>
      <c r="I6209" s="2">
        <v>44696</v>
      </c>
      <c r="J6209"/>
      <c r="K6209"/>
      <c r="L6209">
        <v>0.01</v>
      </c>
      <c r="M6209" t="s">
        <v>7484</v>
      </c>
      <c r="N6209" t="s">
        <v>3482</v>
      </c>
      <c r="O6209"/>
      <c r="P6209" t="s">
        <v>13638</v>
      </c>
      <c r="Q6209" t="s">
        <v>3547</v>
      </c>
      <c r="R6209" t="s">
        <v>15468</v>
      </c>
      <c r="S6209" t="s">
        <v>15436</v>
      </c>
      <c r="T6209" t="s">
        <v>15437</v>
      </c>
      <c r="U6209" t="s">
        <v>15437</v>
      </c>
      <c r="V6209">
        <v>0</v>
      </c>
    </row>
    <row r="6210" spans="1:22" x14ac:dyDescent="0.25">
      <c r="A6210" t="s">
        <v>1569</v>
      </c>
      <c r="B6210">
        <v>322676</v>
      </c>
      <c r="C6210" t="s">
        <v>2228</v>
      </c>
      <c r="D6210" t="s">
        <v>5413</v>
      </c>
      <c r="E6210" t="s">
        <v>1572</v>
      </c>
      <c r="F6210" t="s">
        <v>13020</v>
      </c>
      <c r="G6210" t="s">
        <v>7490</v>
      </c>
      <c r="H6210" s="2">
        <v>44695</v>
      </c>
      <c r="I6210" s="2">
        <v>44695</v>
      </c>
      <c r="J6210"/>
      <c r="K6210"/>
      <c r="L6210">
        <v>0.01</v>
      </c>
      <c r="M6210" t="s">
        <v>7484</v>
      </c>
      <c r="N6210" t="s">
        <v>3482</v>
      </c>
      <c r="O6210"/>
      <c r="P6210" t="s">
        <v>13016</v>
      </c>
      <c r="Q6210" t="s">
        <v>13017</v>
      </c>
      <c r="R6210" t="s">
        <v>15466</v>
      </c>
      <c r="S6210" t="s">
        <v>15436</v>
      </c>
      <c r="T6210" t="s">
        <v>15437</v>
      </c>
      <c r="U6210" t="s">
        <v>15437</v>
      </c>
      <c r="V6210">
        <v>0</v>
      </c>
    </row>
    <row r="6211" spans="1:22" x14ac:dyDescent="0.25">
      <c r="A6211" t="s">
        <v>1569</v>
      </c>
      <c r="B6211">
        <v>322667</v>
      </c>
      <c r="C6211" t="s">
        <v>1914</v>
      </c>
      <c r="D6211" t="s">
        <v>4740</v>
      </c>
      <c r="E6211" t="s">
        <v>1572</v>
      </c>
      <c r="F6211" t="s">
        <v>4707</v>
      </c>
      <c r="G6211" t="s">
        <v>4268</v>
      </c>
      <c r="H6211" s="2">
        <v>44695</v>
      </c>
      <c r="I6211" s="2">
        <v>44695</v>
      </c>
      <c r="J6211"/>
      <c r="K6211"/>
      <c r="L6211">
        <v>0.01</v>
      </c>
      <c r="M6211" t="s">
        <v>4269</v>
      </c>
      <c r="N6211" t="s">
        <v>4199</v>
      </c>
      <c r="O6211"/>
      <c r="P6211" t="s">
        <v>4701</v>
      </c>
      <c r="Q6211" t="s">
        <v>4702</v>
      </c>
      <c r="R6211" t="s">
        <v>15449</v>
      </c>
      <c r="S6211" t="s">
        <v>15436</v>
      </c>
      <c r="T6211" t="s">
        <v>15437</v>
      </c>
      <c r="U6211" t="s">
        <v>15437</v>
      </c>
      <c r="V6211">
        <v>0</v>
      </c>
    </row>
    <row r="6212" spans="1:22" x14ac:dyDescent="0.25">
      <c r="A6212" t="s">
        <v>1569</v>
      </c>
      <c r="B6212">
        <v>322684</v>
      </c>
      <c r="C6212" t="s">
        <v>6629</v>
      </c>
      <c r="D6212" t="s">
        <v>2659</v>
      </c>
      <c r="E6212" t="s">
        <v>1596</v>
      </c>
      <c r="F6212" t="s">
        <v>6616</v>
      </c>
      <c r="G6212" t="s">
        <v>4294</v>
      </c>
      <c r="H6212" s="2">
        <v>44695</v>
      </c>
      <c r="I6212" s="2">
        <v>45313</v>
      </c>
      <c r="J6212"/>
      <c r="K6212"/>
      <c r="L6212">
        <v>24</v>
      </c>
      <c r="M6212" t="s">
        <v>4269</v>
      </c>
      <c r="N6212" t="s">
        <v>3482</v>
      </c>
      <c r="O6212"/>
      <c r="P6212" t="s">
        <v>6612</v>
      </c>
      <c r="Q6212" t="s">
        <v>6613</v>
      </c>
      <c r="R6212" t="s">
        <v>15451</v>
      </c>
      <c r="S6212" t="s">
        <v>15436</v>
      </c>
      <c r="T6212" t="s">
        <v>15437</v>
      </c>
      <c r="U6212" t="s">
        <v>15437</v>
      </c>
      <c r="V6212">
        <v>0.63157894736842102</v>
      </c>
    </row>
    <row r="6213" spans="1:22" x14ac:dyDescent="0.25">
      <c r="A6213" t="s">
        <v>1569</v>
      </c>
      <c r="B6213">
        <v>322655</v>
      </c>
      <c r="C6213" t="s">
        <v>1864</v>
      </c>
      <c r="D6213" t="s">
        <v>3598</v>
      </c>
      <c r="E6213" t="s">
        <v>1596</v>
      </c>
      <c r="F6213" t="s">
        <v>9273</v>
      </c>
      <c r="G6213" t="s">
        <v>7534</v>
      </c>
      <c r="H6213" s="2">
        <v>44694</v>
      </c>
      <c r="I6213" s="2">
        <v>45453</v>
      </c>
      <c r="J6213"/>
      <c r="K6213"/>
      <c r="L6213">
        <v>32.5</v>
      </c>
      <c r="M6213" t="s">
        <v>7484</v>
      </c>
      <c r="N6213" t="s">
        <v>3865</v>
      </c>
      <c r="O6213"/>
      <c r="P6213" t="s">
        <v>9243</v>
      </c>
      <c r="Q6213" t="s">
        <v>4470</v>
      </c>
      <c r="R6213" t="s">
        <v>15467</v>
      </c>
      <c r="S6213" t="s">
        <v>15436</v>
      </c>
      <c r="T6213" t="s">
        <v>15437</v>
      </c>
      <c r="U6213" t="s">
        <v>15437</v>
      </c>
      <c r="V6213">
        <v>0.85526315789473684</v>
      </c>
    </row>
    <row r="6214" spans="1:22" x14ac:dyDescent="0.25">
      <c r="A6214" t="s">
        <v>1569</v>
      </c>
      <c r="B6214">
        <v>322653</v>
      </c>
      <c r="C6214" t="s">
        <v>1853</v>
      </c>
      <c r="D6214" t="s">
        <v>13080</v>
      </c>
      <c r="E6214" t="s">
        <v>1572</v>
      </c>
      <c r="F6214" t="s">
        <v>13059</v>
      </c>
      <c r="G6214" t="s">
        <v>7490</v>
      </c>
      <c r="H6214" s="2">
        <v>44694</v>
      </c>
      <c r="I6214" s="2">
        <v>44694</v>
      </c>
      <c r="J6214"/>
      <c r="K6214"/>
      <c r="L6214">
        <v>0.01</v>
      </c>
      <c r="M6214" t="s">
        <v>7484</v>
      </c>
      <c r="N6214" t="s">
        <v>3865</v>
      </c>
      <c r="O6214"/>
      <c r="P6214" t="s">
        <v>13060</v>
      </c>
      <c r="Q6214" t="s">
        <v>4018</v>
      </c>
      <c r="R6214" t="s">
        <v>15463</v>
      </c>
      <c r="S6214" t="s">
        <v>15436</v>
      </c>
      <c r="T6214" t="s">
        <v>15437</v>
      </c>
      <c r="U6214" t="s">
        <v>15437</v>
      </c>
      <c r="V6214">
        <v>0</v>
      </c>
    </row>
    <row r="6215" spans="1:22" x14ac:dyDescent="0.25">
      <c r="A6215" t="s">
        <v>1569</v>
      </c>
      <c r="B6215">
        <v>322664</v>
      </c>
      <c r="C6215" t="s">
        <v>1636</v>
      </c>
      <c r="D6215" t="s">
        <v>1929</v>
      </c>
      <c r="E6215" t="s">
        <v>1572</v>
      </c>
      <c r="F6215" t="s">
        <v>13059</v>
      </c>
      <c r="G6215" t="s">
        <v>7490</v>
      </c>
      <c r="H6215" s="2">
        <v>44694</v>
      </c>
      <c r="I6215" s="2">
        <v>44694</v>
      </c>
      <c r="J6215"/>
      <c r="K6215"/>
      <c r="L6215">
        <v>0.01</v>
      </c>
      <c r="M6215" t="s">
        <v>7484</v>
      </c>
      <c r="N6215" t="s">
        <v>3865</v>
      </c>
      <c r="O6215"/>
      <c r="P6215" t="s">
        <v>13060</v>
      </c>
      <c r="Q6215" t="s">
        <v>4018</v>
      </c>
      <c r="R6215" t="s">
        <v>15463</v>
      </c>
      <c r="S6215" t="s">
        <v>15436</v>
      </c>
      <c r="T6215" t="s">
        <v>15437</v>
      </c>
      <c r="U6215" t="s">
        <v>15437</v>
      </c>
      <c r="V6215">
        <v>0</v>
      </c>
    </row>
    <row r="6216" spans="1:22" x14ac:dyDescent="0.25">
      <c r="A6216" t="s">
        <v>1569</v>
      </c>
      <c r="B6216">
        <v>322645</v>
      </c>
      <c r="C6216" t="s">
        <v>1825</v>
      </c>
      <c r="D6216" t="s">
        <v>3532</v>
      </c>
      <c r="E6216" t="s">
        <v>1572</v>
      </c>
      <c r="F6216" t="s">
        <v>6429</v>
      </c>
      <c r="G6216" t="s">
        <v>4268</v>
      </c>
      <c r="H6216" s="2">
        <v>44694</v>
      </c>
      <c r="I6216" s="2">
        <v>45397</v>
      </c>
      <c r="J6216"/>
      <c r="K6216"/>
      <c r="L6216">
        <v>0.01</v>
      </c>
      <c r="M6216" t="s">
        <v>4269</v>
      </c>
      <c r="N6216" t="s">
        <v>4199</v>
      </c>
      <c r="O6216"/>
      <c r="P6216" t="s">
        <v>6430</v>
      </c>
      <c r="Q6216" t="s">
        <v>6431</v>
      </c>
      <c r="R6216" t="s">
        <v>15449</v>
      </c>
      <c r="S6216" t="s">
        <v>15436</v>
      </c>
      <c r="T6216" t="s">
        <v>15437</v>
      </c>
      <c r="U6216" t="s">
        <v>15437</v>
      </c>
      <c r="V6216">
        <v>0</v>
      </c>
    </row>
    <row r="6217" spans="1:22" x14ac:dyDescent="0.25">
      <c r="A6217" t="s">
        <v>1569</v>
      </c>
      <c r="B6217">
        <v>322600</v>
      </c>
      <c r="C6217" t="s">
        <v>8555</v>
      </c>
      <c r="D6217" t="s">
        <v>6164</v>
      </c>
      <c r="E6217" t="s">
        <v>1572</v>
      </c>
      <c r="F6217" t="s">
        <v>8531</v>
      </c>
      <c r="G6217" t="s">
        <v>7490</v>
      </c>
      <c r="H6217" s="2">
        <v>44693</v>
      </c>
      <c r="I6217" s="2">
        <v>45747</v>
      </c>
      <c r="J6217"/>
      <c r="K6217"/>
      <c r="L6217">
        <v>0.01</v>
      </c>
      <c r="M6217" t="s">
        <v>7484</v>
      </c>
      <c r="N6217" t="s">
        <v>1714</v>
      </c>
      <c r="O6217"/>
      <c r="P6217" t="s">
        <v>8513</v>
      </c>
      <c r="Q6217" t="s">
        <v>8514</v>
      </c>
      <c r="R6217" t="s">
        <v>15462</v>
      </c>
      <c r="S6217" t="s">
        <v>15436</v>
      </c>
      <c r="T6217" t="s">
        <v>15437</v>
      </c>
      <c r="U6217" t="s">
        <v>15437</v>
      </c>
      <c r="V6217">
        <v>0</v>
      </c>
    </row>
    <row r="6218" spans="1:22" x14ac:dyDescent="0.25">
      <c r="A6218" t="s">
        <v>1569</v>
      </c>
      <c r="B6218">
        <v>322606</v>
      </c>
      <c r="C6218" t="s">
        <v>1932</v>
      </c>
      <c r="D6218" t="s">
        <v>12311</v>
      </c>
      <c r="E6218" t="s">
        <v>1596</v>
      </c>
      <c r="F6218" t="s">
        <v>12290</v>
      </c>
      <c r="G6218" t="s">
        <v>7490</v>
      </c>
      <c r="H6218" s="2">
        <v>44693</v>
      </c>
      <c r="I6218" s="2">
        <v>45467</v>
      </c>
      <c r="J6218"/>
      <c r="K6218"/>
      <c r="L6218">
        <v>18.75</v>
      </c>
      <c r="M6218" t="s">
        <v>7484</v>
      </c>
      <c r="N6218" t="s">
        <v>1576</v>
      </c>
      <c r="O6218"/>
      <c r="P6218" t="s">
        <v>12291</v>
      </c>
      <c r="Q6218" t="s">
        <v>6501</v>
      </c>
      <c r="R6218" t="s">
        <v>15464</v>
      </c>
      <c r="S6218" t="s">
        <v>15436</v>
      </c>
      <c r="T6218" t="s">
        <v>15437</v>
      </c>
      <c r="U6218" t="s">
        <v>15437</v>
      </c>
      <c r="V6218">
        <v>0.49342105263157893</v>
      </c>
    </row>
    <row r="6219" spans="1:22" x14ac:dyDescent="0.25">
      <c r="A6219" t="s">
        <v>1569</v>
      </c>
      <c r="B6219">
        <v>322669</v>
      </c>
      <c r="C6219" t="s">
        <v>4321</v>
      </c>
      <c r="D6219" t="s">
        <v>4448</v>
      </c>
      <c r="E6219" t="s">
        <v>1607</v>
      </c>
      <c r="F6219" t="s">
        <v>4435</v>
      </c>
      <c r="G6219" t="s">
        <v>4294</v>
      </c>
      <c r="H6219" s="2">
        <v>44693</v>
      </c>
      <c r="I6219" s="2">
        <v>44693</v>
      </c>
      <c r="J6219"/>
      <c r="K6219"/>
      <c r="L6219">
        <v>38</v>
      </c>
      <c r="M6219" t="s">
        <v>4269</v>
      </c>
      <c r="N6219" t="s">
        <v>3865</v>
      </c>
      <c r="O6219"/>
      <c r="P6219" t="s">
        <v>4423</v>
      </c>
      <c r="Q6219" t="s">
        <v>4424</v>
      </c>
      <c r="R6219" t="s">
        <v>15450</v>
      </c>
      <c r="S6219" t="s">
        <v>15436</v>
      </c>
      <c r="T6219" t="s">
        <v>15437</v>
      </c>
      <c r="U6219" t="s">
        <v>15437</v>
      </c>
      <c r="V6219">
        <v>1</v>
      </c>
    </row>
    <row r="6220" spans="1:22" x14ac:dyDescent="0.25">
      <c r="A6220" t="s">
        <v>1569</v>
      </c>
      <c r="B6220">
        <v>322656</v>
      </c>
      <c r="C6220" t="s">
        <v>6630</v>
      </c>
      <c r="D6220" t="s">
        <v>6631</v>
      </c>
      <c r="E6220" t="s">
        <v>1572</v>
      </c>
      <c r="F6220" t="s">
        <v>6611</v>
      </c>
      <c r="G6220" t="s">
        <v>4268</v>
      </c>
      <c r="H6220" s="2">
        <v>44693</v>
      </c>
      <c r="I6220" s="2">
        <v>44693</v>
      </c>
      <c r="J6220"/>
      <c r="K6220"/>
      <c r="L6220">
        <v>0.01</v>
      </c>
      <c r="M6220" t="s">
        <v>4269</v>
      </c>
      <c r="N6220" t="s">
        <v>3482</v>
      </c>
      <c r="O6220"/>
      <c r="P6220" t="s">
        <v>6612</v>
      </c>
      <c r="Q6220" t="s">
        <v>6613</v>
      </c>
      <c r="R6220" t="s">
        <v>15451</v>
      </c>
      <c r="S6220" t="s">
        <v>15436</v>
      </c>
      <c r="T6220" t="s">
        <v>15437</v>
      </c>
      <c r="U6220" t="s">
        <v>15437</v>
      </c>
      <c r="V6220">
        <v>0</v>
      </c>
    </row>
    <row r="6221" spans="1:22" x14ac:dyDescent="0.25">
      <c r="A6221" t="s">
        <v>1569</v>
      </c>
      <c r="B6221">
        <v>322662</v>
      </c>
      <c r="C6221" t="s">
        <v>2862</v>
      </c>
      <c r="D6221" t="s">
        <v>4565</v>
      </c>
      <c r="E6221" t="s">
        <v>1607</v>
      </c>
      <c r="F6221" t="s">
        <v>4566</v>
      </c>
      <c r="G6221" t="s">
        <v>4310</v>
      </c>
      <c r="H6221" s="2">
        <v>44692</v>
      </c>
      <c r="I6221" s="2">
        <v>45565</v>
      </c>
      <c r="J6221"/>
      <c r="K6221"/>
      <c r="L6221">
        <v>38</v>
      </c>
      <c r="M6221" t="s">
        <v>4269</v>
      </c>
      <c r="N6221" t="s">
        <v>3482</v>
      </c>
      <c r="O6221"/>
      <c r="P6221" t="s">
        <v>4525</v>
      </c>
      <c r="Q6221" t="s">
        <v>4526</v>
      </c>
      <c r="R6221" t="s">
        <v>15451</v>
      </c>
      <c r="S6221" t="s">
        <v>15436</v>
      </c>
      <c r="T6221" t="s">
        <v>15437</v>
      </c>
      <c r="U6221" t="s">
        <v>1566</v>
      </c>
      <c r="V6221">
        <v>1</v>
      </c>
    </row>
    <row r="6222" spans="1:22" x14ac:dyDescent="0.25">
      <c r="A6222" t="s">
        <v>1569</v>
      </c>
      <c r="B6222">
        <v>322641</v>
      </c>
      <c r="C6222" t="s">
        <v>2122</v>
      </c>
      <c r="D6222" t="s">
        <v>4816</v>
      </c>
      <c r="E6222" t="s">
        <v>1607</v>
      </c>
      <c r="F6222" t="s">
        <v>4810</v>
      </c>
      <c r="G6222" t="s">
        <v>4294</v>
      </c>
      <c r="H6222" s="2">
        <v>44692</v>
      </c>
      <c r="I6222" s="2">
        <v>45089</v>
      </c>
      <c r="J6222"/>
      <c r="K6222"/>
      <c r="L6222">
        <v>38</v>
      </c>
      <c r="M6222" t="s">
        <v>4269</v>
      </c>
      <c r="N6222" t="s">
        <v>3482</v>
      </c>
      <c r="O6222"/>
      <c r="P6222" t="s">
        <v>4790</v>
      </c>
      <c r="Q6222" t="s">
        <v>4791</v>
      </c>
      <c r="R6222" t="s">
        <v>15451</v>
      </c>
      <c r="S6222" t="s">
        <v>15436</v>
      </c>
      <c r="T6222" t="s">
        <v>15437</v>
      </c>
      <c r="U6222" t="s">
        <v>15437</v>
      </c>
      <c r="V6222">
        <v>1</v>
      </c>
    </row>
    <row r="6223" spans="1:22" x14ac:dyDescent="0.25">
      <c r="A6223" t="s">
        <v>1569</v>
      </c>
      <c r="B6223">
        <v>322613</v>
      </c>
      <c r="C6223" t="s">
        <v>1899</v>
      </c>
      <c r="D6223" t="s">
        <v>3143</v>
      </c>
      <c r="E6223" t="s">
        <v>1607</v>
      </c>
      <c r="F6223" t="s">
        <v>6632</v>
      </c>
      <c r="G6223" t="s">
        <v>4310</v>
      </c>
      <c r="H6223" s="2">
        <v>44692</v>
      </c>
      <c r="I6223" s="2">
        <v>45719</v>
      </c>
      <c r="J6223"/>
      <c r="K6223"/>
      <c r="L6223">
        <v>38</v>
      </c>
      <c r="M6223" t="s">
        <v>4269</v>
      </c>
      <c r="N6223" t="s">
        <v>3482</v>
      </c>
      <c r="O6223"/>
      <c r="P6223" t="s">
        <v>6612</v>
      </c>
      <c r="Q6223" t="s">
        <v>6613</v>
      </c>
      <c r="R6223" t="s">
        <v>15451</v>
      </c>
      <c r="S6223" t="s">
        <v>15436</v>
      </c>
      <c r="T6223" t="s">
        <v>15437</v>
      </c>
      <c r="U6223" t="s">
        <v>1566</v>
      </c>
      <c r="V6223">
        <v>1</v>
      </c>
    </row>
    <row r="6224" spans="1:22" x14ac:dyDescent="0.25">
      <c r="A6224" t="s">
        <v>1569</v>
      </c>
      <c r="B6224">
        <v>322631</v>
      </c>
      <c r="C6224" t="s">
        <v>1652</v>
      </c>
      <c r="D6224" t="s">
        <v>6634</v>
      </c>
      <c r="E6224" t="s">
        <v>1607</v>
      </c>
      <c r="F6224" t="s">
        <v>6616</v>
      </c>
      <c r="G6224" t="s">
        <v>4294</v>
      </c>
      <c r="H6224" s="2">
        <v>44692</v>
      </c>
      <c r="I6224" s="2">
        <v>45817</v>
      </c>
      <c r="J6224"/>
      <c r="K6224"/>
      <c r="L6224">
        <v>38</v>
      </c>
      <c r="M6224" t="s">
        <v>4269</v>
      </c>
      <c r="N6224" t="s">
        <v>3482</v>
      </c>
      <c r="O6224"/>
      <c r="P6224" t="s">
        <v>6612</v>
      </c>
      <c r="Q6224" t="s">
        <v>6613</v>
      </c>
      <c r="R6224" t="s">
        <v>15451</v>
      </c>
      <c r="S6224" t="s">
        <v>15436</v>
      </c>
      <c r="T6224" t="s">
        <v>15437</v>
      </c>
      <c r="U6224" t="s">
        <v>15437</v>
      </c>
      <c r="V6224">
        <v>1</v>
      </c>
    </row>
    <row r="6225" spans="1:22" x14ac:dyDescent="0.25">
      <c r="A6225" t="s">
        <v>1569</v>
      </c>
      <c r="B6225">
        <v>322616</v>
      </c>
      <c r="C6225" t="s">
        <v>1948</v>
      </c>
      <c r="D6225" t="s">
        <v>6633</v>
      </c>
      <c r="E6225" t="s">
        <v>1596</v>
      </c>
      <c r="F6225" t="s">
        <v>6616</v>
      </c>
      <c r="G6225" t="s">
        <v>4294</v>
      </c>
      <c r="H6225" s="2">
        <v>44692</v>
      </c>
      <c r="I6225" s="2">
        <v>44739</v>
      </c>
      <c r="J6225"/>
      <c r="K6225"/>
      <c r="L6225">
        <v>34.5</v>
      </c>
      <c r="M6225" t="s">
        <v>4269</v>
      </c>
      <c r="N6225" t="s">
        <v>3482</v>
      </c>
      <c r="O6225"/>
      <c r="P6225" t="s">
        <v>6612</v>
      </c>
      <c r="Q6225" t="s">
        <v>6613</v>
      </c>
      <c r="R6225" t="s">
        <v>15451</v>
      </c>
      <c r="S6225" t="s">
        <v>15436</v>
      </c>
      <c r="T6225" t="s">
        <v>15437</v>
      </c>
      <c r="U6225" t="s">
        <v>15437</v>
      </c>
      <c r="V6225">
        <v>0.90789473684210531</v>
      </c>
    </row>
    <row r="6226" spans="1:22" x14ac:dyDescent="0.25">
      <c r="A6226" t="s">
        <v>1569</v>
      </c>
      <c r="B6226">
        <v>322588</v>
      </c>
      <c r="C6226" t="s">
        <v>1767</v>
      </c>
      <c r="D6226" t="s">
        <v>9073</v>
      </c>
      <c r="E6226" t="s">
        <v>1596</v>
      </c>
      <c r="F6226" t="s">
        <v>9024</v>
      </c>
      <c r="G6226" t="s">
        <v>7490</v>
      </c>
      <c r="H6226" s="2">
        <v>44691</v>
      </c>
      <c r="I6226" s="2">
        <v>44977</v>
      </c>
      <c r="J6226"/>
      <c r="K6226"/>
      <c r="L6226">
        <v>24</v>
      </c>
      <c r="M6226" t="s">
        <v>7484</v>
      </c>
      <c r="N6226" t="s">
        <v>3865</v>
      </c>
      <c r="O6226"/>
      <c r="P6226" t="s">
        <v>9018</v>
      </c>
      <c r="Q6226" t="s">
        <v>4338</v>
      </c>
      <c r="R6226" t="s">
        <v>15468</v>
      </c>
      <c r="S6226" t="s">
        <v>15436</v>
      </c>
      <c r="T6226" t="s">
        <v>15437</v>
      </c>
      <c r="U6226" t="s">
        <v>15437</v>
      </c>
      <c r="V6226">
        <v>0.63157894736842102</v>
      </c>
    </row>
    <row r="6227" spans="1:22" x14ac:dyDescent="0.25">
      <c r="A6227" t="s">
        <v>1569</v>
      </c>
      <c r="B6227">
        <v>322427</v>
      </c>
      <c r="C6227" t="s">
        <v>10091</v>
      </c>
      <c r="D6227" t="s">
        <v>7906</v>
      </c>
      <c r="E6227" t="s">
        <v>1596</v>
      </c>
      <c r="F6227" t="s">
        <v>10045</v>
      </c>
      <c r="G6227" t="s">
        <v>7490</v>
      </c>
      <c r="H6227" s="2">
        <v>44690</v>
      </c>
      <c r="I6227" s="2">
        <v>44711</v>
      </c>
      <c r="J6227"/>
      <c r="K6227"/>
      <c r="L6227">
        <v>12</v>
      </c>
      <c r="M6227" t="s">
        <v>7484</v>
      </c>
      <c r="N6227" t="s">
        <v>3311</v>
      </c>
      <c r="O6227"/>
      <c r="P6227" t="s">
        <v>10046</v>
      </c>
      <c r="Q6227" t="s">
        <v>6763</v>
      </c>
      <c r="R6227" t="s">
        <v>15463</v>
      </c>
      <c r="S6227" t="s">
        <v>15436</v>
      </c>
      <c r="T6227" t="s">
        <v>15437</v>
      </c>
      <c r="U6227" t="s">
        <v>15437</v>
      </c>
      <c r="V6227">
        <v>0.31578947368421051</v>
      </c>
    </row>
    <row r="6228" spans="1:22" x14ac:dyDescent="0.25">
      <c r="A6228" t="s">
        <v>1569</v>
      </c>
      <c r="B6228">
        <v>322380</v>
      </c>
      <c r="C6228" t="s">
        <v>12069</v>
      </c>
      <c r="D6228" t="s">
        <v>12070</v>
      </c>
      <c r="E6228" t="s">
        <v>1572</v>
      </c>
      <c r="F6228" t="s">
        <v>12034</v>
      </c>
      <c r="G6228" t="s">
        <v>7490</v>
      </c>
      <c r="H6228" s="2">
        <v>44690</v>
      </c>
      <c r="I6228" s="2">
        <v>45453</v>
      </c>
      <c r="J6228"/>
      <c r="K6228"/>
      <c r="L6228">
        <v>0.01</v>
      </c>
      <c r="M6228" t="s">
        <v>7484</v>
      </c>
      <c r="N6228" t="s">
        <v>1714</v>
      </c>
      <c r="O6228"/>
      <c r="P6228" t="s">
        <v>12032</v>
      </c>
      <c r="Q6228" t="s">
        <v>3219</v>
      </c>
      <c r="R6228" t="s">
        <v>15462</v>
      </c>
      <c r="S6228" t="s">
        <v>15436</v>
      </c>
      <c r="T6228" t="s">
        <v>15437</v>
      </c>
      <c r="U6228" t="s">
        <v>15437</v>
      </c>
      <c r="V6228">
        <v>0</v>
      </c>
    </row>
    <row r="6229" spans="1:22" x14ac:dyDescent="0.25">
      <c r="A6229" t="s">
        <v>1569</v>
      </c>
      <c r="B6229">
        <v>322565</v>
      </c>
      <c r="C6229" t="s">
        <v>2414</v>
      </c>
      <c r="D6229" t="s">
        <v>3017</v>
      </c>
      <c r="E6229" t="s">
        <v>1607</v>
      </c>
      <c r="F6229" t="s">
        <v>13126</v>
      </c>
      <c r="G6229" t="s">
        <v>7552</v>
      </c>
      <c r="H6229" s="2">
        <v>44690</v>
      </c>
      <c r="I6229" s="2">
        <v>45341</v>
      </c>
      <c r="J6229"/>
      <c r="K6229"/>
      <c r="L6229">
        <v>38</v>
      </c>
      <c r="M6229" t="s">
        <v>7484</v>
      </c>
      <c r="N6229" t="s">
        <v>1714</v>
      </c>
      <c r="O6229"/>
      <c r="P6229" t="s">
        <v>13097</v>
      </c>
      <c r="Q6229" t="s">
        <v>13098</v>
      </c>
      <c r="R6229" t="s">
        <v>15462</v>
      </c>
      <c r="S6229" t="s">
        <v>15436</v>
      </c>
      <c r="T6229" t="s">
        <v>15437</v>
      </c>
      <c r="U6229" t="s">
        <v>1566</v>
      </c>
      <c r="V6229">
        <v>1</v>
      </c>
    </row>
    <row r="6230" spans="1:22" x14ac:dyDescent="0.25">
      <c r="A6230" t="s">
        <v>1569</v>
      </c>
      <c r="B6230">
        <v>322053</v>
      </c>
      <c r="C6230" t="s">
        <v>1638</v>
      </c>
      <c r="D6230" t="s">
        <v>4308</v>
      </c>
      <c r="E6230" t="s">
        <v>1607</v>
      </c>
      <c r="F6230" t="s">
        <v>4309</v>
      </c>
      <c r="G6230" t="s">
        <v>4310</v>
      </c>
      <c r="H6230" s="2">
        <v>44690</v>
      </c>
      <c r="I6230" s="2">
        <v>45215</v>
      </c>
      <c r="J6230"/>
      <c r="K6230"/>
      <c r="L6230">
        <v>38</v>
      </c>
      <c r="M6230" t="s">
        <v>4269</v>
      </c>
      <c r="N6230" t="s">
        <v>1714</v>
      </c>
      <c r="O6230"/>
      <c r="P6230" t="s">
        <v>4270</v>
      </c>
      <c r="Q6230" t="s">
        <v>4271</v>
      </c>
      <c r="R6230" t="s">
        <v>15447</v>
      </c>
      <c r="S6230" t="s">
        <v>15436</v>
      </c>
      <c r="T6230" t="s">
        <v>15437</v>
      </c>
      <c r="U6230" t="s">
        <v>1566</v>
      </c>
      <c r="V6230">
        <v>1</v>
      </c>
    </row>
    <row r="6231" spans="1:22" x14ac:dyDescent="0.25">
      <c r="A6231" t="s">
        <v>1569</v>
      </c>
      <c r="B6231">
        <v>322575</v>
      </c>
      <c r="C6231" t="s">
        <v>3353</v>
      </c>
      <c r="D6231" t="s">
        <v>2489</v>
      </c>
      <c r="E6231" t="s">
        <v>1607</v>
      </c>
      <c r="F6231" t="s">
        <v>4541</v>
      </c>
      <c r="G6231" t="s">
        <v>4294</v>
      </c>
      <c r="H6231" s="2">
        <v>44690</v>
      </c>
      <c r="I6231" s="2">
        <v>45061</v>
      </c>
      <c r="J6231"/>
      <c r="K6231"/>
      <c r="L6231">
        <v>38</v>
      </c>
      <c r="M6231" t="s">
        <v>4269</v>
      </c>
      <c r="N6231" t="s">
        <v>3482</v>
      </c>
      <c r="O6231"/>
      <c r="P6231" t="s">
        <v>4525</v>
      </c>
      <c r="Q6231" t="s">
        <v>4526</v>
      </c>
      <c r="R6231" t="s">
        <v>15451</v>
      </c>
      <c r="S6231" t="s">
        <v>15436</v>
      </c>
      <c r="T6231" t="s">
        <v>15437</v>
      </c>
      <c r="U6231" t="s">
        <v>15437</v>
      </c>
      <c r="V6231">
        <v>1</v>
      </c>
    </row>
    <row r="6232" spans="1:22" x14ac:dyDescent="0.25">
      <c r="A6232" t="s">
        <v>1569</v>
      </c>
      <c r="B6232">
        <v>322549</v>
      </c>
      <c r="C6232" t="s">
        <v>2362</v>
      </c>
      <c r="D6232" t="s">
        <v>5453</v>
      </c>
      <c r="E6232" t="s">
        <v>1572</v>
      </c>
      <c r="F6232" t="s">
        <v>9153</v>
      </c>
      <c r="G6232" t="s">
        <v>7490</v>
      </c>
      <c r="H6232" s="2">
        <v>44689</v>
      </c>
      <c r="I6232" s="2">
        <v>44689</v>
      </c>
      <c r="J6232"/>
      <c r="K6232"/>
      <c r="L6232">
        <v>0.01</v>
      </c>
      <c r="M6232" t="s">
        <v>7484</v>
      </c>
      <c r="N6232" t="s">
        <v>3482</v>
      </c>
      <c r="O6232"/>
      <c r="P6232" t="s">
        <v>9154</v>
      </c>
      <c r="Q6232" t="s">
        <v>9155</v>
      </c>
      <c r="R6232" t="s">
        <v>15465</v>
      </c>
      <c r="S6232" t="s">
        <v>15436</v>
      </c>
      <c r="T6232" t="s">
        <v>15437</v>
      </c>
      <c r="U6232" t="s">
        <v>15437</v>
      </c>
      <c r="V6232">
        <v>0</v>
      </c>
    </row>
    <row r="6233" spans="1:22" x14ac:dyDescent="0.25">
      <c r="A6233" t="s">
        <v>1569</v>
      </c>
      <c r="B6233">
        <v>322542</v>
      </c>
      <c r="C6233" t="s">
        <v>2234</v>
      </c>
      <c r="D6233" t="s">
        <v>9074</v>
      </c>
      <c r="E6233" t="s">
        <v>1572</v>
      </c>
      <c r="F6233" t="s">
        <v>9075</v>
      </c>
      <c r="G6233" t="s">
        <v>7503</v>
      </c>
      <c r="H6233" s="2">
        <v>44688</v>
      </c>
      <c r="I6233" s="2">
        <v>44688</v>
      </c>
      <c r="J6233"/>
      <c r="K6233"/>
      <c r="L6233">
        <v>0.01</v>
      </c>
      <c r="M6233" t="s">
        <v>7484</v>
      </c>
      <c r="N6233" t="s">
        <v>3865</v>
      </c>
      <c r="O6233"/>
      <c r="P6233" t="s">
        <v>9018</v>
      </c>
      <c r="Q6233" t="s">
        <v>4338</v>
      </c>
      <c r="R6233" t="s">
        <v>15468</v>
      </c>
      <c r="S6233" t="s">
        <v>15436</v>
      </c>
      <c r="T6233" t="s">
        <v>15437</v>
      </c>
      <c r="U6233" t="s">
        <v>15437</v>
      </c>
      <c r="V6233">
        <v>0</v>
      </c>
    </row>
    <row r="6234" spans="1:22" x14ac:dyDescent="0.25">
      <c r="A6234" t="s">
        <v>1569</v>
      </c>
      <c r="B6234">
        <v>322527</v>
      </c>
      <c r="C6234" t="s">
        <v>13166</v>
      </c>
      <c r="D6234" t="s">
        <v>13167</v>
      </c>
      <c r="E6234" t="s">
        <v>1572</v>
      </c>
      <c r="F6234" t="s">
        <v>13151</v>
      </c>
      <c r="G6234" t="s">
        <v>7490</v>
      </c>
      <c r="H6234" s="2">
        <v>44688</v>
      </c>
      <c r="I6234" s="2">
        <v>44688</v>
      </c>
      <c r="J6234"/>
      <c r="K6234"/>
      <c r="L6234">
        <v>0.01</v>
      </c>
      <c r="M6234" t="s">
        <v>7484</v>
      </c>
      <c r="N6234" t="s">
        <v>4199</v>
      </c>
      <c r="O6234"/>
      <c r="P6234" t="s">
        <v>13149</v>
      </c>
      <c r="Q6234" t="s">
        <v>6797</v>
      </c>
      <c r="R6234" t="s">
        <v>15449</v>
      </c>
      <c r="S6234" t="s">
        <v>15436</v>
      </c>
      <c r="T6234" t="s">
        <v>15437</v>
      </c>
      <c r="U6234" t="s">
        <v>15437</v>
      </c>
      <c r="V6234">
        <v>0</v>
      </c>
    </row>
    <row r="6235" spans="1:22" x14ac:dyDescent="0.25">
      <c r="A6235" t="s">
        <v>1569</v>
      </c>
      <c r="B6235">
        <v>322577</v>
      </c>
      <c r="C6235" t="s">
        <v>4567</v>
      </c>
      <c r="D6235" t="s">
        <v>2332</v>
      </c>
      <c r="E6235" t="s">
        <v>1596</v>
      </c>
      <c r="F6235" t="s">
        <v>4541</v>
      </c>
      <c r="G6235" t="s">
        <v>4294</v>
      </c>
      <c r="H6235" s="2">
        <v>44688</v>
      </c>
      <c r="I6235" s="2">
        <v>44795</v>
      </c>
      <c r="J6235"/>
      <c r="K6235"/>
      <c r="L6235">
        <v>15</v>
      </c>
      <c r="M6235" t="s">
        <v>4269</v>
      </c>
      <c r="N6235" t="s">
        <v>3482</v>
      </c>
      <c r="O6235"/>
      <c r="P6235" t="s">
        <v>4525</v>
      </c>
      <c r="Q6235" t="s">
        <v>4526</v>
      </c>
      <c r="R6235" t="s">
        <v>15451</v>
      </c>
      <c r="S6235" t="s">
        <v>15436</v>
      </c>
      <c r="T6235" t="s">
        <v>15437</v>
      </c>
      <c r="U6235" t="s">
        <v>15437</v>
      </c>
      <c r="V6235">
        <v>0.39473684210526316</v>
      </c>
    </row>
    <row r="6236" spans="1:22" x14ac:dyDescent="0.25">
      <c r="A6236" t="s">
        <v>1569</v>
      </c>
      <c r="B6236">
        <v>322495</v>
      </c>
      <c r="C6236" t="s">
        <v>13168</v>
      </c>
      <c r="D6236" t="s">
        <v>13169</v>
      </c>
      <c r="E6236" t="s">
        <v>1572</v>
      </c>
      <c r="F6236" t="s">
        <v>13151</v>
      </c>
      <c r="G6236" t="s">
        <v>7490</v>
      </c>
      <c r="H6236" s="2">
        <v>44687</v>
      </c>
      <c r="I6236" s="2">
        <v>44687</v>
      </c>
      <c r="J6236"/>
      <c r="K6236"/>
      <c r="L6236">
        <v>0.01</v>
      </c>
      <c r="M6236" t="s">
        <v>7484</v>
      </c>
      <c r="N6236" t="s">
        <v>4199</v>
      </c>
      <c r="O6236"/>
      <c r="P6236" t="s">
        <v>13149</v>
      </c>
      <c r="Q6236" t="s">
        <v>6797</v>
      </c>
      <c r="R6236" t="s">
        <v>15449</v>
      </c>
      <c r="S6236" t="s">
        <v>15436</v>
      </c>
      <c r="T6236" t="s">
        <v>15437</v>
      </c>
      <c r="U6236" t="s">
        <v>15437</v>
      </c>
      <c r="V6236">
        <v>0</v>
      </c>
    </row>
    <row r="6237" spans="1:22" x14ac:dyDescent="0.25">
      <c r="A6237" t="s">
        <v>1569</v>
      </c>
      <c r="B6237">
        <v>322420</v>
      </c>
      <c r="C6237" t="s">
        <v>4342</v>
      </c>
      <c r="D6237" t="s">
        <v>8042</v>
      </c>
      <c r="E6237" t="s">
        <v>1607</v>
      </c>
      <c r="F6237" t="s">
        <v>8043</v>
      </c>
      <c r="G6237" t="s">
        <v>7552</v>
      </c>
      <c r="H6237" s="2">
        <v>44686</v>
      </c>
      <c r="I6237" s="2">
        <v>45495</v>
      </c>
      <c r="J6237"/>
      <c r="K6237"/>
      <c r="L6237">
        <v>38</v>
      </c>
      <c r="M6237" t="s">
        <v>7484</v>
      </c>
      <c r="N6237" t="s">
        <v>1714</v>
      </c>
      <c r="O6237"/>
      <c r="P6237" t="s">
        <v>7996</v>
      </c>
      <c r="Q6237" t="s">
        <v>4271</v>
      </c>
      <c r="R6237" t="s">
        <v>15461</v>
      </c>
      <c r="S6237" t="s">
        <v>15436</v>
      </c>
      <c r="T6237" t="s">
        <v>15437</v>
      </c>
      <c r="U6237" t="s">
        <v>1566</v>
      </c>
      <c r="V6237">
        <v>1</v>
      </c>
    </row>
    <row r="6238" spans="1:22" x14ac:dyDescent="0.25">
      <c r="A6238" t="s">
        <v>1569</v>
      </c>
      <c r="B6238">
        <v>322422</v>
      </c>
      <c r="C6238" t="s">
        <v>8044</v>
      </c>
      <c r="D6238" t="s">
        <v>2023</v>
      </c>
      <c r="E6238" t="s">
        <v>1572</v>
      </c>
      <c r="F6238" t="s">
        <v>8018</v>
      </c>
      <c r="G6238" t="s">
        <v>7509</v>
      </c>
      <c r="H6238" s="2">
        <v>44686</v>
      </c>
      <c r="I6238" s="2">
        <v>44686</v>
      </c>
      <c r="J6238"/>
      <c r="K6238"/>
      <c r="L6238">
        <v>0.01</v>
      </c>
      <c r="M6238" t="s">
        <v>7484</v>
      </c>
      <c r="N6238" t="s">
        <v>1714</v>
      </c>
      <c r="O6238"/>
      <c r="P6238" t="s">
        <v>7996</v>
      </c>
      <c r="Q6238" t="s">
        <v>4271</v>
      </c>
      <c r="R6238" t="s">
        <v>15461</v>
      </c>
      <c r="S6238" t="s">
        <v>15436</v>
      </c>
      <c r="T6238" t="s">
        <v>15437</v>
      </c>
      <c r="U6238" t="s">
        <v>15437</v>
      </c>
      <c r="V6238">
        <v>0</v>
      </c>
    </row>
    <row r="6239" spans="1:22" x14ac:dyDescent="0.25">
      <c r="A6239" t="s">
        <v>1569</v>
      </c>
      <c r="B6239">
        <v>322418</v>
      </c>
      <c r="C6239" t="s">
        <v>3543</v>
      </c>
      <c r="D6239" t="s">
        <v>8045</v>
      </c>
      <c r="E6239" t="s">
        <v>1572</v>
      </c>
      <c r="F6239" t="s">
        <v>8018</v>
      </c>
      <c r="G6239" t="s">
        <v>7509</v>
      </c>
      <c r="H6239" s="2">
        <v>44686</v>
      </c>
      <c r="I6239" s="2">
        <v>44686</v>
      </c>
      <c r="J6239"/>
      <c r="K6239"/>
      <c r="L6239">
        <v>0.01</v>
      </c>
      <c r="M6239" t="s">
        <v>7484</v>
      </c>
      <c r="N6239" t="s">
        <v>1714</v>
      </c>
      <c r="O6239"/>
      <c r="P6239" t="s">
        <v>7996</v>
      </c>
      <c r="Q6239" t="s">
        <v>4271</v>
      </c>
      <c r="R6239" t="s">
        <v>15461</v>
      </c>
      <c r="S6239" t="s">
        <v>15436</v>
      </c>
      <c r="T6239" t="s">
        <v>15437</v>
      </c>
      <c r="U6239" t="s">
        <v>15437</v>
      </c>
      <c r="V6239">
        <v>0</v>
      </c>
    </row>
    <row r="6240" spans="1:22" x14ac:dyDescent="0.25">
      <c r="A6240" t="s">
        <v>1569</v>
      </c>
      <c r="B6240">
        <v>322435</v>
      </c>
      <c r="C6240" t="s">
        <v>8046</v>
      </c>
      <c r="D6240" t="s">
        <v>8047</v>
      </c>
      <c r="E6240" t="s">
        <v>1572</v>
      </c>
      <c r="F6240" t="s">
        <v>8018</v>
      </c>
      <c r="G6240" t="s">
        <v>7509</v>
      </c>
      <c r="H6240" s="2">
        <v>44686</v>
      </c>
      <c r="I6240" s="2">
        <v>44686</v>
      </c>
      <c r="J6240"/>
      <c r="K6240"/>
      <c r="L6240">
        <v>0.01</v>
      </c>
      <c r="M6240" t="s">
        <v>7484</v>
      </c>
      <c r="N6240" t="s">
        <v>1714</v>
      </c>
      <c r="O6240"/>
      <c r="P6240" t="s">
        <v>7996</v>
      </c>
      <c r="Q6240" t="s">
        <v>4271</v>
      </c>
      <c r="R6240" t="s">
        <v>15461</v>
      </c>
      <c r="S6240" t="s">
        <v>15436</v>
      </c>
      <c r="T6240" t="s">
        <v>15437</v>
      </c>
      <c r="U6240" t="s">
        <v>15437</v>
      </c>
      <c r="V6240">
        <v>0</v>
      </c>
    </row>
    <row r="6241" spans="1:22" x14ac:dyDescent="0.25">
      <c r="A6241" t="s">
        <v>1569</v>
      </c>
      <c r="B6241">
        <v>322425</v>
      </c>
      <c r="C6241" t="s">
        <v>2933</v>
      </c>
      <c r="D6241" t="s">
        <v>4379</v>
      </c>
      <c r="E6241" t="s">
        <v>1607</v>
      </c>
      <c r="F6241" t="s">
        <v>8018</v>
      </c>
      <c r="G6241" t="s">
        <v>7509</v>
      </c>
      <c r="H6241" s="2">
        <v>44686</v>
      </c>
      <c r="I6241" s="2">
        <v>44686</v>
      </c>
      <c r="J6241"/>
      <c r="K6241"/>
      <c r="L6241">
        <v>38</v>
      </c>
      <c r="M6241" t="s">
        <v>7484</v>
      </c>
      <c r="N6241" t="s">
        <v>1714</v>
      </c>
      <c r="O6241"/>
      <c r="P6241" t="s">
        <v>7996</v>
      </c>
      <c r="Q6241" t="s">
        <v>4271</v>
      </c>
      <c r="R6241" t="s">
        <v>15461</v>
      </c>
      <c r="S6241" t="s">
        <v>15436</v>
      </c>
      <c r="T6241" t="s">
        <v>15437</v>
      </c>
      <c r="U6241" t="s">
        <v>15437</v>
      </c>
      <c r="V6241">
        <v>1</v>
      </c>
    </row>
    <row r="6242" spans="1:22" x14ac:dyDescent="0.25">
      <c r="A6242" t="s">
        <v>1569</v>
      </c>
      <c r="B6242">
        <v>322506</v>
      </c>
      <c r="C6242" t="s">
        <v>8048</v>
      </c>
      <c r="D6242" t="s">
        <v>1436</v>
      </c>
      <c r="E6242" t="s">
        <v>1572</v>
      </c>
      <c r="F6242" t="s">
        <v>8018</v>
      </c>
      <c r="G6242" t="s">
        <v>7509</v>
      </c>
      <c r="H6242" s="2">
        <v>44686</v>
      </c>
      <c r="I6242" s="2">
        <v>44686</v>
      </c>
      <c r="J6242"/>
      <c r="K6242"/>
      <c r="L6242">
        <v>0.01</v>
      </c>
      <c r="M6242" t="s">
        <v>7484</v>
      </c>
      <c r="N6242" t="s">
        <v>1714</v>
      </c>
      <c r="O6242"/>
      <c r="P6242" t="s">
        <v>7996</v>
      </c>
      <c r="Q6242" t="s">
        <v>4271</v>
      </c>
      <c r="R6242" t="s">
        <v>15461</v>
      </c>
      <c r="S6242" t="s">
        <v>15436</v>
      </c>
      <c r="T6242" t="s">
        <v>15437</v>
      </c>
      <c r="U6242" t="s">
        <v>15437</v>
      </c>
      <c r="V6242">
        <v>0</v>
      </c>
    </row>
    <row r="6243" spans="1:22" x14ac:dyDescent="0.25">
      <c r="A6243" t="s">
        <v>1569</v>
      </c>
      <c r="B6243">
        <v>322450</v>
      </c>
      <c r="C6243" t="s">
        <v>1655</v>
      </c>
      <c r="D6243" t="s">
        <v>8049</v>
      </c>
      <c r="E6243" t="s">
        <v>1596</v>
      </c>
      <c r="F6243" t="s">
        <v>8018</v>
      </c>
      <c r="G6243" t="s">
        <v>7509</v>
      </c>
      <c r="H6243" s="2">
        <v>44686</v>
      </c>
      <c r="I6243" s="2">
        <v>44686</v>
      </c>
      <c r="J6243"/>
      <c r="K6243"/>
      <c r="L6243">
        <v>23.25</v>
      </c>
      <c r="M6243" t="s">
        <v>7484</v>
      </c>
      <c r="N6243" t="s">
        <v>1714</v>
      </c>
      <c r="O6243"/>
      <c r="P6243" t="s">
        <v>7996</v>
      </c>
      <c r="Q6243" t="s">
        <v>4271</v>
      </c>
      <c r="R6243" t="s">
        <v>15461</v>
      </c>
      <c r="S6243" t="s">
        <v>15436</v>
      </c>
      <c r="T6243" t="s">
        <v>15437</v>
      </c>
      <c r="U6243" t="s">
        <v>15437</v>
      </c>
      <c r="V6243">
        <v>0.61184210526315785</v>
      </c>
    </row>
    <row r="6244" spans="1:22" x14ac:dyDescent="0.25">
      <c r="A6244" t="s">
        <v>1569</v>
      </c>
      <c r="B6244">
        <v>322444</v>
      </c>
      <c r="C6244" t="s">
        <v>1796</v>
      </c>
      <c r="D6244" t="s">
        <v>3551</v>
      </c>
      <c r="E6244" t="s">
        <v>1572</v>
      </c>
      <c r="F6244" t="s">
        <v>9622</v>
      </c>
      <c r="G6244" t="s">
        <v>7494</v>
      </c>
      <c r="H6244" s="2">
        <v>44686</v>
      </c>
      <c r="I6244" s="2">
        <v>44686</v>
      </c>
      <c r="J6244"/>
      <c r="K6244"/>
      <c r="L6244">
        <v>0.01</v>
      </c>
      <c r="M6244" t="s">
        <v>7484</v>
      </c>
      <c r="N6244" t="s">
        <v>4199</v>
      </c>
      <c r="O6244"/>
      <c r="P6244" t="s">
        <v>9605</v>
      </c>
      <c r="Q6244" t="s">
        <v>4702</v>
      </c>
      <c r="R6244" t="s">
        <v>15449</v>
      </c>
      <c r="S6244" t="s">
        <v>15436</v>
      </c>
      <c r="T6244" t="s">
        <v>15437</v>
      </c>
      <c r="U6244" t="s">
        <v>15437</v>
      </c>
      <c r="V6244">
        <v>0</v>
      </c>
    </row>
    <row r="6245" spans="1:22" x14ac:dyDescent="0.25">
      <c r="A6245" t="s">
        <v>1569</v>
      </c>
      <c r="B6245">
        <v>322222</v>
      </c>
      <c r="C6245" t="s">
        <v>10115</v>
      </c>
      <c r="D6245" t="s">
        <v>1917</v>
      </c>
      <c r="E6245" t="s">
        <v>1572</v>
      </c>
      <c r="F6245" t="s">
        <v>10454</v>
      </c>
      <c r="G6245" t="s">
        <v>7490</v>
      </c>
      <c r="H6245" s="2">
        <v>44683</v>
      </c>
      <c r="I6245" s="2">
        <v>45229</v>
      </c>
      <c r="J6245"/>
      <c r="K6245"/>
      <c r="L6245">
        <v>0.01</v>
      </c>
      <c r="M6245" t="s">
        <v>7484</v>
      </c>
      <c r="N6245" t="s">
        <v>1714</v>
      </c>
      <c r="O6245"/>
      <c r="P6245" t="s">
        <v>10452</v>
      </c>
      <c r="Q6245" t="s">
        <v>2939</v>
      </c>
      <c r="R6245" t="s">
        <v>15461</v>
      </c>
      <c r="S6245" t="s">
        <v>15436</v>
      </c>
      <c r="T6245" t="s">
        <v>15437</v>
      </c>
      <c r="U6245" t="s">
        <v>15437</v>
      </c>
      <c r="V6245">
        <v>0</v>
      </c>
    </row>
    <row r="6246" spans="1:22" x14ac:dyDescent="0.25">
      <c r="A6246" t="s">
        <v>1569</v>
      </c>
      <c r="B6246">
        <v>322236</v>
      </c>
      <c r="C6246" t="s">
        <v>3888</v>
      </c>
      <c r="D6246" t="s">
        <v>4568</v>
      </c>
      <c r="E6246" t="s">
        <v>1607</v>
      </c>
      <c r="F6246" t="s">
        <v>4553</v>
      </c>
      <c r="G6246" t="s">
        <v>4324</v>
      </c>
      <c r="H6246" s="2">
        <v>44683</v>
      </c>
      <c r="I6246" s="2">
        <v>44683</v>
      </c>
      <c r="J6246"/>
      <c r="K6246"/>
      <c r="L6246">
        <v>38</v>
      </c>
      <c r="M6246" t="s">
        <v>4269</v>
      </c>
      <c r="N6246" t="s">
        <v>3482</v>
      </c>
      <c r="O6246"/>
      <c r="P6246" t="s">
        <v>4525</v>
      </c>
      <c r="Q6246" t="s">
        <v>4526</v>
      </c>
      <c r="R6246" t="s">
        <v>15451</v>
      </c>
      <c r="S6246" t="s">
        <v>15436</v>
      </c>
      <c r="T6246" t="s">
        <v>15437</v>
      </c>
      <c r="U6246" t="s">
        <v>15437</v>
      </c>
      <c r="V6246">
        <v>1</v>
      </c>
    </row>
    <row r="6247" spans="1:22" x14ac:dyDescent="0.25">
      <c r="A6247" t="s">
        <v>1569</v>
      </c>
      <c r="B6247">
        <v>322342</v>
      </c>
      <c r="C6247" t="s">
        <v>5355</v>
      </c>
      <c r="D6247" t="s">
        <v>1639</v>
      </c>
      <c r="E6247" t="s">
        <v>1596</v>
      </c>
      <c r="F6247" t="s">
        <v>5324</v>
      </c>
      <c r="G6247" t="s">
        <v>4294</v>
      </c>
      <c r="H6247" s="2">
        <v>44683</v>
      </c>
      <c r="I6247" s="2">
        <v>44683</v>
      </c>
      <c r="J6247"/>
      <c r="K6247"/>
      <c r="L6247">
        <v>23</v>
      </c>
      <c r="M6247" t="s">
        <v>4269</v>
      </c>
      <c r="N6247" t="s">
        <v>3482</v>
      </c>
      <c r="O6247"/>
      <c r="P6247" t="s">
        <v>5318</v>
      </c>
      <c r="Q6247" t="s">
        <v>3547</v>
      </c>
      <c r="R6247" t="s">
        <v>15455</v>
      </c>
      <c r="S6247" t="s">
        <v>15436</v>
      </c>
      <c r="T6247" t="s">
        <v>15437</v>
      </c>
      <c r="U6247" t="s">
        <v>15437</v>
      </c>
      <c r="V6247">
        <v>0.60526315789473684</v>
      </c>
    </row>
    <row r="6248" spans="1:22" x14ac:dyDescent="0.25">
      <c r="A6248" t="s">
        <v>1569</v>
      </c>
      <c r="B6248">
        <v>322525</v>
      </c>
      <c r="C6248" t="s">
        <v>6679</v>
      </c>
      <c r="D6248" t="s">
        <v>6680</v>
      </c>
      <c r="E6248" t="s">
        <v>1596</v>
      </c>
      <c r="F6248" t="s">
        <v>6672</v>
      </c>
      <c r="G6248" t="s">
        <v>4294</v>
      </c>
      <c r="H6248" s="2">
        <v>44683</v>
      </c>
      <c r="I6248" s="2">
        <v>44683</v>
      </c>
      <c r="J6248"/>
      <c r="K6248"/>
      <c r="L6248">
        <v>34.5</v>
      </c>
      <c r="M6248" t="s">
        <v>4269</v>
      </c>
      <c r="N6248" t="s">
        <v>1576</v>
      </c>
      <c r="O6248"/>
      <c r="P6248" t="s">
        <v>6670</v>
      </c>
      <c r="Q6248" t="s">
        <v>6671</v>
      </c>
      <c r="R6248" t="s">
        <v>15453</v>
      </c>
      <c r="S6248" t="s">
        <v>15436</v>
      </c>
      <c r="T6248" t="s">
        <v>15437</v>
      </c>
      <c r="U6248" t="s">
        <v>15437</v>
      </c>
      <c r="V6248">
        <v>0.90789473684210531</v>
      </c>
    </row>
    <row r="6249" spans="1:22" x14ac:dyDescent="0.25">
      <c r="A6249" t="s">
        <v>1569</v>
      </c>
      <c r="B6249">
        <v>322405</v>
      </c>
      <c r="C6249" t="s">
        <v>1628</v>
      </c>
      <c r="D6249" t="s">
        <v>9921</v>
      </c>
      <c r="E6249" t="s">
        <v>1572</v>
      </c>
      <c r="F6249" t="s">
        <v>9886</v>
      </c>
      <c r="G6249" t="s">
        <v>7487</v>
      </c>
      <c r="H6249" s="2">
        <v>44682</v>
      </c>
      <c r="I6249" s="2">
        <v>44682</v>
      </c>
      <c r="J6249"/>
      <c r="K6249"/>
      <c r="L6249">
        <v>0.01</v>
      </c>
      <c r="M6249" t="s">
        <v>7484</v>
      </c>
      <c r="N6249" t="s">
        <v>4199</v>
      </c>
      <c r="O6249"/>
      <c r="P6249" t="s">
        <v>9875</v>
      </c>
      <c r="Q6249" t="s">
        <v>6060</v>
      </c>
      <c r="R6249" t="s">
        <v>15449</v>
      </c>
      <c r="S6249" t="s">
        <v>15436</v>
      </c>
      <c r="T6249" t="s">
        <v>15437</v>
      </c>
      <c r="U6249" t="s">
        <v>15437</v>
      </c>
      <c r="V6249">
        <v>0</v>
      </c>
    </row>
    <row r="6250" spans="1:22" x14ac:dyDescent="0.25">
      <c r="A6250" t="s">
        <v>1569</v>
      </c>
      <c r="B6250">
        <v>322389</v>
      </c>
      <c r="C6250" t="s">
        <v>3318</v>
      </c>
      <c r="D6250" t="s">
        <v>4499</v>
      </c>
      <c r="E6250" t="s">
        <v>1596</v>
      </c>
      <c r="F6250" t="s">
        <v>10641</v>
      </c>
      <c r="G6250" t="s">
        <v>7534</v>
      </c>
      <c r="H6250" s="2">
        <v>44682</v>
      </c>
      <c r="I6250" s="2">
        <v>45509</v>
      </c>
      <c r="J6250"/>
      <c r="K6250"/>
      <c r="L6250">
        <v>25</v>
      </c>
      <c r="M6250" t="s">
        <v>7484</v>
      </c>
      <c r="N6250" t="s">
        <v>1576</v>
      </c>
      <c r="O6250"/>
      <c r="P6250" t="s">
        <v>10607</v>
      </c>
      <c r="Q6250" t="s">
        <v>10608</v>
      </c>
      <c r="R6250" t="s">
        <v>15464</v>
      </c>
      <c r="S6250" t="s">
        <v>15436</v>
      </c>
      <c r="T6250" t="s">
        <v>15437</v>
      </c>
      <c r="U6250" t="s">
        <v>15437</v>
      </c>
      <c r="V6250">
        <v>0.65789473684210531</v>
      </c>
    </row>
    <row r="6251" spans="1:22" x14ac:dyDescent="0.25">
      <c r="A6251" t="s">
        <v>1569</v>
      </c>
      <c r="B6251">
        <v>322265</v>
      </c>
      <c r="C6251" t="s">
        <v>10373</v>
      </c>
      <c r="D6251" t="s">
        <v>13551</v>
      </c>
      <c r="E6251" t="s">
        <v>1596</v>
      </c>
      <c r="F6251" t="s">
        <v>13535</v>
      </c>
      <c r="G6251" t="s">
        <v>7490</v>
      </c>
      <c r="H6251" s="2">
        <v>44682</v>
      </c>
      <c r="I6251" s="2">
        <v>44725</v>
      </c>
      <c r="J6251"/>
      <c r="K6251"/>
      <c r="L6251">
        <v>4</v>
      </c>
      <c r="M6251" t="s">
        <v>7484</v>
      </c>
      <c r="N6251" t="s">
        <v>3865</v>
      </c>
      <c r="O6251"/>
      <c r="P6251" t="s">
        <v>13536</v>
      </c>
      <c r="Q6251" t="s">
        <v>4034</v>
      </c>
      <c r="R6251" t="s">
        <v>15463</v>
      </c>
      <c r="S6251" t="s">
        <v>15436</v>
      </c>
      <c r="T6251" t="s">
        <v>15437</v>
      </c>
      <c r="U6251" t="s">
        <v>15437</v>
      </c>
      <c r="V6251">
        <v>0.10526315789473684</v>
      </c>
    </row>
    <row r="6252" spans="1:22" x14ac:dyDescent="0.25">
      <c r="A6252" t="s">
        <v>1569</v>
      </c>
      <c r="B6252">
        <v>322305</v>
      </c>
      <c r="C6252" t="s">
        <v>4378</v>
      </c>
      <c r="D6252" t="s">
        <v>6988</v>
      </c>
      <c r="E6252" t="s">
        <v>1572</v>
      </c>
      <c r="F6252" t="s">
        <v>13535</v>
      </c>
      <c r="G6252" t="s">
        <v>7490</v>
      </c>
      <c r="H6252" s="2">
        <v>44682</v>
      </c>
      <c r="I6252" s="2">
        <v>44725</v>
      </c>
      <c r="J6252"/>
      <c r="K6252"/>
      <c r="L6252">
        <v>0.01</v>
      </c>
      <c r="M6252" t="s">
        <v>7484</v>
      </c>
      <c r="N6252" t="s">
        <v>3865</v>
      </c>
      <c r="O6252"/>
      <c r="P6252" t="s">
        <v>13536</v>
      </c>
      <c r="Q6252" t="s">
        <v>4034</v>
      </c>
      <c r="R6252" t="s">
        <v>15463</v>
      </c>
      <c r="S6252" t="s">
        <v>15436</v>
      </c>
      <c r="T6252" t="s">
        <v>15437</v>
      </c>
      <c r="U6252" t="s">
        <v>15437</v>
      </c>
      <c r="V6252">
        <v>0</v>
      </c>
    </row>
    <row r="6253" spans="1:22" x14ac:dyDescent="0.25">
      <c r="A6253" t="s">
        <v>1569</v>
      </c>
      <c r="B6253">
        <v>322363</v>
      </c>
      <c r="C6253" t="s">
        <v>4414</v>
      </c>
      <c r="D6253" t="s">
        <v>4415</v>
      </c>
      <c r="E6253" t="s">
        <v>1596</v>
      </c>
      <c r="F6253" t="s">
        <v>4377</v>
      </c>
      <c r="G6253" t="s">
        <v>4294</v>
      </c>
      <c r="H6253" s="2">
        <v>44682</v>
      </c>
      <c r="I6253" s="2">
        <v>45061</v>
      </c>
      <c r="J6253"/>
      <c r="K6253"/>
      <c r="L6253">
        <v>18.5</v>
      </c>
      <c r="M6253" t="s">
        <v>4269</v>
      </c>
      <c r="N6253" t="s">
        <v>4199</v>
      </c>
      <c r="O6253"/>
      <c r="P6253" t="s">
        <v>4373</v>
      </c>
      <c r="Q6253" t="s">
        <v>4374</v>
      </c>
      <c r="R6253" t="s">
        <v>15449</v>
      </c>
      <c r="S6253" t="s">
        <v>15436</v>
      </c>
      <c r="T6253" t="s">
        <v>15437</v>
      </c>
      <c r="U6253" t="s">
        <v>15437</v>
      </c>
      <c r="V6253">
        <v>0.48684210526315791</v>
      </c>
    </row>
    <row r="6254" spans="1:22" x14ac:dyDescent="0.25">
      <c r="A6254" t="s">
        <v>1569</v>
      </c>
      <c r="B6254">
        <v>322402</v>
      </c>
      <c r="C6254" t="s">
        <v>9076</v>
      </c>
      <c r="D6254" t="s">
        <v>2716</v>
      </c>
      <c r="E6254" t="s">
        <v>1572</v>
      </c>
      <c r="F6254" t="s">
        <v>9075</v>
      </c>
      <c r="G6254" t="s">
        <v>7503</v>
      </c>
      <c r="H6254" s="2">
        <v>44681</v>
      </c>
      <c r="I6254" s="2">
        <v>44681</v>
      </c>
      <c r="J6254"/>
      <c r="K6254"/>
      <c r="L6254">
        <v>0.01</v>
      </c>
      <c r="M6254" t="s">
        <v>7484</v>
      </c>
      <c r="N6254" t="s">
        <v>3865</v>
      </c>
      <c r="O6254"/>
      <c r="P6254" t="s">
        <v>9018</v>
      </c>
      <c r="Q6254" t="s">
        <v>4338</v>
      </c>
      <c r="R6254" t="s">
        <v>15468</v>
      </c>
      <c r="S6254" t="s">
        <v>15436</v>
      </c>
      <c r="T6254" t="s">
        <v>15437</v>
      </c>
      <c r="U6254" t="s">
        <v>15437</v>
      </c>
      <c r="V6254">
        <v>0</v>
      </c>
    </row>
    <row r="6255" spans="1:22" x14ac:dyDescent="0.25">
      <c r="A6255" t="s">
        <v>1569</v>
      </c>
      <c r="B6255">
        <v>322344</v>
      </c>
      <c r="C6255" t="s">
        <v>3935</v>
      </c>
      <c r="D6255" t="s">
        <v>13127</v>
      </c>
      <c r="E6255" t="s">
        <v>1572</v>
      </c>
      <c r="F6255" t="s">
        <v>13128</v>
      </c>
      <c r="G6255" t="s">
        <v>7509</v>
      </c>
      <c r="H6255" s="2">
        <v>44681</v>
      </c>
      <c r="I6255" s="2">
        <v>44681</v>
      </c>
      <c r="J6255"/>
      <c r="K6255"/>
      <c r="L6255">
        <v>0.01</v>
      </c>
      <c r="M6255" t="s">
        <v>7484</v>
      </c>
      <c r="N6255" t="s">
        <v>1714</v>
      </c>
      <c r="O6255"/>
      <c r="P6255" t="s">
        <v>13097</v>
      </c>
      <c r="Q6255" t="s">
        <v>13098</v>
      </c>
      <c r="R6255" t="s">
        <v>15462</v>
      </c>
      <c r="S6255" t="s">
        <v>15436</v>
      </c>
      <c r="T6255" t="s">
        <v>15437</v>
      </c>
      <c r="U6255" t="s">
        <v>15437</v>
      </c>
      <c r="V6255">
        <v>0</v>
      </c>
    </row>
    <row r="6256" spans="1:22" x14ac:dyDescent="0.25">
      <c r="A6256" t="s">
        <v>1569</v>
      </c>
      <c r="B6256">
        <v>322376</v>
      </c>
      <c r="C6256" t="s">
        <v>13129</v>
      </c>
      <c r="D6256" t="s">
        <v>13130</v>
      </c>
      <c r="E6256" t="s">
        <v>1572</v>
      </c>
      <c r="F6256" t="s">
        <v>13128</v>
      </c>
      <c r="G6256" t="s">
        <v>7509</v>
      </c>
      <c r="H6256" s="2">
        <v>44681</v>
      </c>
      <c r="I6256" s="2">
        <v>44681</v>
      </c>
      <c r="J6256"/>
      <c r="K6256"/>
      <c r="L6256">
        <v>0.01</v>
      </c>
      <c r="M6256" t="s">
        <v>7484</v>
      </c>
      <c r="N6256" t="s">
        <v>1714</v>
      </c>
      <c r="O6256"/>
      <c r="P6256" t="s">
        <v>13097</v>
      </c>
      <c r="Q6256" t="s">
        <v>13098</v>
      </c>
      <c r="R6256" t="s">
        <v>15462</v>
      </c>
      <c r="S6256" t="s">
        <v>15436</v>
      </c>
      <c r="T6256" t="s">
        <v>15437</v>
      </c>
      <c r="U6256" t="s">
        <v>15437</v>
      </c>
      <c r="V6256">
        <v>0</v>
      </c>
    </row>
    <row r="6257" spans="1:22" x14ac:dyDescent="0.25">
      <c r="A6257" t="s">
        <v>1569</v>
      </c>
      <c r="B6257">
        <v>322348</v>
      </c>
      <c r="C6257" t="s">
        <v>2152</v>
      </c>
      <c r="D6257" t="s">
        <v>2789</v>
      </c>
      <c r="E6257" t="s">
        <v>1572</v>
      </c>
      <c r="F6257" t="s">
        <v>6161</v>
      </c>
      <c r="G6257" t="s">
        <v>4268</v>
      </c>
      <c r="H6257" s="2">
        <v>44681</v>
      </c>
      <c r="I6257" s="2">
        <v>45607</v>
      </c>
      <c r="J6257"/>
      <c r="K6257"/>
      <c r="L6257">
        <v>0.01</v>
      </c>
      <c r="M6257" t="s">
        <v>4269</v>
      </c>
      <c r="N6257" t="s">
        <v>1714</v>
      </c>
      <c r="O6257"/>
      <c r="P6257" t="s">
        <v>6162</v>
      </c>
      <c r="Q6257" t="s">
        <v>6163</v>
      </c>
      <c r="R6257" t="s">
        <v>15454</v>
      </c>
      <c r="S6257" t="s">
        <v>15436</v>
      </c>
      <c r="T6257" t="s">
        <v>15437</v>
      </c>
      <c r="U6257" t="s">
        <v>15437</v>
      </c>
      <c r="V6257">
        <v>0</v>
      </c>
    </row>
    <row r="6258" spans="1:22" x14ac:dyDescent="0.25">
      <c r="A6258" t="s">
        <v>1569</v>
      </c>
      <c r="B6258">
        <v>322351</v>
      </c>
      <c r="C6258" t="s">
        <v>7938</v>
      </c>
      <c r="D6258" t="s">
        <v>4043</v>
      </c>
      <c r="E6258" t="s">
        <v>1596</v>
      </c>
      <c r="F6258" t="s">
        <v>7902</v>
      </c>
      <c r="G6258" t="s">
        <v>7490</v>
      </c>
      <c r="H6258" s="2">
        <v>44680</v>
      </c>
      <c r="I6258" s="2">
        <v>45747</v>
      </c>
      <c r="J6258"/>
      <c r="K6258"/>
      <c r="L6258">
        <v>21</v>
      </c>
      <c r="M6258" t="s">
        <v>7484</v>
      </c>
      <c r="N6258" t="s">
        <v>3311</v>
      </c>
      <c r="O6258"/>
      <c r="P6258" t="s">
        <v>7903</v>
      </c>
      <c r="Q6258" t="s">
        <v>3398</v>
      </c>
      <c r="R6258" t="s">
        <v>15463</v>
      </c>
      <c r="S6258" t="s">
        <v>15436</v>
      </c>
      <c r="T6258" t="s">
        <v>15437</v>
      </c>
      <c r="U6258" t="s">
        <v>15437</v>
      </c>
      <c r="V6258">
        <v>0.55263157894736847</v>
      </c>
    </row>
    <row r="6259" spans="1:22" x14ac:dyDescent="0.25">
      <c r="A6259" t="s">
        <v>1569</v>
      </c>
      <c r="B6259">
        <v>322337</v>
      </c>
      <c r="C6259" t="s">
        <v>1718</v>
      </c>
      <c r="D6259" t="s">
        <v>9327</v>
      </c>
      <c r="E6259" t="s">
        <v>1572</v>
      </c>
      <c r="F6259" t="s">
        <v>9293</v>
      </c>
      <c r="G6259" t="s">
        <v>7487</v>
      </c>
      <c r="H6259" s="2">
        <v>44680</v>
      </c>
      <c r="I6259" s="2">
        <v>44680</v>
      </c>
      <c r="J6259"/>
      <c r="K6259"/>
      <c r="L6259">
        <v>0.01</v>
      </c>
      <c r="M6259" t="s">
        <v>7484</v>
      </c>
      <c r="N6259" t="s">
        <v>1576</v>
      </c>
      <c r="O6259"/>
      <c r="P6259" t="s">
        <v>9294</v>
      </c>
      <c r="Q6259" t="s">
        <v>6671</v>
      </c>
      <c r="R6259" t="s">
        <v>15464</v>
      </c>
      <c r="S6259" t="s">
        <v>15436</v>
      </c>
      <c r="T6259" t="s">
        <v>15437</v>
      </c>
      <c r="U6259" t="s">
        <v>15437</v>
      </c>
      <c r="V6259">
        <v>0</v>
      </c>
    </row>
    <row r="6260" spans="1:22" x14ac:dyDescent="0.25">
      <c r="A6260" t="s">
        <v>1569</v>
      </c>
      <c r="B6260">
        <v>322361</v>
      </c>
      <c r="C6260" t="s">
        <v>3152</v>
      </c>
      <c r="D6260" t="s">
        <v>11929</v>
      </c>
      <c r="E6260" t="s">
        <v>1607</v>
      </c>
      <c r="F6260" t="s">
        <v>11910</v>
      </c>
      <c r="G6260" t="s">
        <v>7541</v>
      </c>
      <c r="H6260" s="2">
        <v>44680</v>
      </c>
      <c r="I6260" s="2">
        <v>45817</v>
      </c>
      <c r="J6260"/>
      <c r="K6260"/>
      <c r="L6260">
        <v>38</v>
      </c>
      <c r="M6260" t="s">
        <v>7484</v>
      </c>
      <c r="N6260" t="s">
        <v>1714</v>
      </c>
      <c r="O6260"/>
      <c r="P6260" t="s">
        <v>11896</v>
      </c>
      <c r="Q6260" t="s">
        <v>3067</v>
      </c>
      <c r="R6260" t="s">
        <v>15461</v>
      </c>
      <c r="S6260" t="s">
        <v>15436</v>
      </c>
      <c r="T6260" t="s">
        <v>15437</v>
      </c>
      <c r="U6260" t="s">
        <v>1566</v>
      </c>
      <c r="V6260">
        <v>1</v>
      </c>
    </row>
    <row r="6261" spans="1:22" x14ac:dyDescent="0.25">
      <c r="A6261" t="s">
        <v>1569</v>
      </c>
      <c r="B6261">
        <v>322377</v>
      </c>
      <c r="C6261" t="s">
        <v>1853</v>
      </c>
      <c r="D6261" t="s">
        <v>5989</v>
      </c>
      <c r="E6261" t="s">
        <v>1596</v>
      </c>
      <c r="F6261" t="s">
        <v>5972</v>
      </c>
      <c r="G6261" t="s">
        <v>4294</v>
      </c>
      <c r="H6261" s="2">
        <v>44680</v>
      </c>
      <c r="I6261" s="2">
        <v>44680</v>
      </c>
      <c r="J6261"/>
      <c r="K6261"/>
      <c r="L6261">
        <v>32.5</v>
      </c>
      <c r="M6261" t="s">
        <v>4269</v>
      </c>
      <c r="N6261" t="s">
        <v>3482</v>
      </c>
      <c r="O6261"/>
      <c r="P6261" t="s">
        <v>5967</v>
      </c>
      <c r="Q6261" t="s">
        <v>5968</v>
      </c>
      <c r="R6261" t="s">
        <v>15451</v>
      </c>
      <c r="S6261" t="s">
        <v>15436</v>
      </c>
      <c r="T6261" t="s">
        <v>15437</v>
      </c>
      <c r="U6261" t="s">
        <v>15437</v>
      </c>
      <c r="V6261">
        <v>0.85526315789473684</v>
      </c>
    </row>
    <row r="6262" spans="1:22" x14ac:dyDescent="0.25">
      <c r="A6262" t="s">
        <v>1569</v>
      </c>
      <c r="B6262">
        <v>322345</v>
      </c>
      <c r="C6262" t="s">
        <v>1908</v>
      </c>
      <c r="D6262" t="s">
        <v>1656</v>
      </c>
      <c r="E6262" t="s">
        <v>1572</v>
      </c>
      <c r="F6262" t="s">
        <v>5321</v>
      </c>
      <c r="G6262" t="s">
        <v>4268</v>
      </c>
      <c r="H6262" s="2">
        <v>44679</v>
      </c>
      <c r="I6262" s="2">
        <v>44679</v>
      </c>
      <c r="J6262"/>
      <c r="K6262"/>
      <c r="L6262">
        <v>0.01</v>
      </c>
      <c r="M6262" t="s">
        <v>4269</v>
      </c>
      <c r="N6262" t="s">
        <v>3482</v>
      </c>
      <c r="O6262"/>
      <c r="P6262" t="s">
        <v>5318</v>
      </c>
      <c r="Q6262" t="s">
        <v>3547</v>
      </c>
      <c r="R6262" t="s">
        <v>15455</v>
      </c>
      <c r="S6262" t="s">
        <v>15436</v>
      </c>
      <c r="T6262" t="s">
        <v>15437</v>
      </c>
      <c r="U6262" t="s">
        <v>15437</v>
      </c>
      <c r="V6262">
        <v>0</v>
      </c>
    </row>
    <row r="6263" spans="1:22" x14ac:dyDescent="0.25">
      <c r="A6263" t="s">
        <v>1569</v>
      </c>
      <c r="B6263">
        <v>298755</v>
      </c>
      <c r="C6263" t="s">
        <v>1611</v>
      </c>
      <c r="D6263" t="s">
        <v>11226</v>
      </c>
      <c r="E6263" t="s">
        <v>1607</v>
      </c>
      <c r="F6263" t="s">
        <v>11227</v>
      </c>
      <c r="G6263" t="s">
        <v>7727</v>
      </c>
      <c r="H6263" s="2">
        <v>44676</v>
      </c>
      <c r="I6263" s="2">
        <v>45131</v>
      </c>
      <c r="J6263"/>
      <c r="K6263"/>
      <c r="L6263">
        <v>38</v>
      </c>
      <c r="M6263" t="s">
        <v>7484</v>
      </c>
      <c r="N6263" t="s">
        <v>3482</v>
      </c>
      <c r="O6263"/>
      <c r="P6263" t="s">
        <v>11191</v>
      </c>
      <c r="Q6263" t="s">
        <v>11192</v>
      </c>
      <c r="R6263" t="s">
        <v>15466</v>
      </c>
      <c r="S6263" t="s">
        <v>15436</v>
      </c>
      <c r="T6263" t="s">
        <v>15437</v>
      </c>
      <c r="U6263" t="s">
        <v>1566</v>
      </c>
      <c r="V6263">
        <v>1</v>
      </c>
    </row>
    <row r="6264" spans="1:22" x14ac:dyDescent="0.25">
      <c r="A6264" t="s">
        <v>1569</v>
      </c>
      <c r="B6264">
        <v>322391</v>
      </c>
      <c r="C6264" t="s">
        <v>2743</v>
      </c>
      <c r="D6264" t="s">
        <v>12369</v>
      </c>
      <c r="E6264" t="s">
        <v>1596</v>
      </c>
      <c r="F6264" t="s">
        <v>12336</v>
      </c>
      <c r="G6264" t="s">
        <v>7490</v>
      </c>
      <c r="H6264" s="2">
        <v>44676</v>
      </c>
      <c r="I6264" s="2">
        <v>44676</v>
      </c>
      <c r="J6264"/>
      <c r="K6264"/>
      <c r="L6264">
        <v>25.5</v>
      </c>
      <c r="M6264" t="s">
        <v>7484</v>
      </c>
      <c r="N6264" t="s">
        <v>1714</v>
      </c>
      <c r="O6264"/>
      <c r="P6264" t="s">
        <v>12334</v>
      </c>
      <c r="Q6264" t="s">
        <v>3013</v>
      </c>
      <c r="R6264" t="s">
        <v>15462</v>
      </c>
      <c r="S6264" t="s">
        <v>15436</v>
      </c>
      <c r="T6264" t="s">
        <v>15437</v>
      </c>
      <c r="U6264" t="s">
        <v>15437</v>
      </c>
      <c r="V6264">
        <v>0.67105263157894735</v>
      </c>
    </row>
    <row r="6265" spans="1:22" x14ac:dyDescent="0.25">
      <c r="A6265" t="s">
        <v>1569</v>
      </c>
      <c r="B6265">
        <v>322308</v>
      </c>
      <c r="C6265" t="s">
        <v>2597</v>
      </c>
      <c r="D6265" t="s">
        <v>5054</v>
      </c>
      <c r="E6265" t="s">
        <v>1572</v>
      </c>
      <c r="F6265" t="s">
        <v>9075</v>
      </c>
      <c r="G6265" t="s">
        <v>7503</v>
      </c>
      <c r="H6265" s="2">
        <v>44675</v>
      </c>
      <c r="I6265" s="2">
        <v>44675</v>
      </c>
      <c r="J6265"/>
      <c r="K6265"/>
      <c r="L6265">
        <v>0.01</v>
      </c>
      <c r="M6265" t="s">
        <v>7484</v>
      </c>
      <c r="N6265" t="s">
        <v>3865</v>
      </c>
      <c r="O6265"/>
      <c r="P6265" t="s">
        <v>9018</v>
      </c>
      <c r="Q6265" t="s">
        <v>4338</v>
      </c>
      <c r="R6265" t="s">
        <v>15468</v>
      </c>
      <c r="S6265" t="s">
        <v>15436</v>
      </c>
      <c r="T6265" t="s">
        <v>15437</v>
      </c>
      <c r="U6265" t="s">
        <v>15437</v>
      </c>
      <c r="V6265">
        <v>0</v>
      </c>
    </row>
    <row r="6266" spans="1:22" x14ac:dyDescent="0.25">
      <c r="A6266" t="s">
        <v>1569</v>
      </c>
      <c r="B6266">
        <v>322304</v>
      </c>
      <c r="C6266" t="s">
        <v>2339</v>
      </c>
      <c r="D6266" t="s">
        <v>9805</v>
      </c>
      <c r="E6266" t="s">
        <v>1572</v>
      </c>
      <c r="F6266" t="s">
        <v>9804</v>
      </c>
      <c r="G6266" t="s">
        <v>7494</v>
      </c>
      <c r="H6266" s="2">
        <v>44675</v>
      </c>
      <c r="I6266" s="2">
        <v>45747</v>
      </c>
      <c r="J6266"/>
      <c r="K6266"/>
      <c r="L6266">
        <v>0.01</v>
      </c>
      <c r="M6266" t="s">
        <v>7484</v>
      </c>
      <c r="N6266" t="s">
        <v>3865</v>
      </c>
      <c r="O6266"/>
      <c r="P6266" t="s">
        <v>9774</v>
      </c>
      <c r="Q6266" t="s">
        <v>9775</v>
      </c>
      <c r="R6266" t="s">
        <v>15463</v>
      </c>
      <c r="S6266" t="s">
        <v>15436</v>
      </c>
      <c r="T6266" t="s">
        <v>15437</v>
      </c>
      <c r="U6266" t="s">
        <v>15437</v>
      </c>
      <c r="V6266">
        <v>0</v>
      </c>
    </row>
    <row r="6267" spans="1:22" x14ac:dyDescent="0.25">
      <c r="A6267" t="s">
        <v>1569</v>
      </c>
      <c r="B6267">
        <v>322257</v>
      </c>
      <c r="C6267" t="s">
        <v>2549</v>
      </c>
      <c r="D6267" t="s">
        <v>11500</v>
      </c>
      <c r="E6267" t="s">
        <v>1572</v>
      </c>
      <c r="F6267" t="s">
        <v>11480</v>
      </c>
      <c r="G6267" t="s">
        <v>7490</v>
      </c>
      <c r="H6267" s="2">
        <v>44674</v>
      </c>
      <c r="I6267" s="2">
        <v>44674</v>
      </c>
      <c r="J6267"/>
      <c r="K6267"/>
      <c r="L6267">
        <v>0.01</v>
      </c>
      <c r="M6267" t="s">
        <v>7484</v>
      </c>
      <c r="N6267" t="s">
        <v>1714</v>
      </c>
      <c r="O6267"/>
      <c r="P6267" t="s">
        <v>11481</v>
      </c>
      <c r="Q6267" t="s">
        <v>11482</v>
      </c>
      <c r="R6267" t="s">
        <v>15462</v>
      </c>
      <c r="S6267" t="s">
        <v>15436</v>
      </c>
      <c r="T6267" t="s">
        <v>15437</v>
      </c>
      <c r="U6267" t="s">
        <v>15437</v>
      </c>
      <c r="V6267">
        <v>0</v>
      </c>
    </row>
    <row r="6268" spans="1:22" x14ac:dyDescent="0.25">
      <c r="A6268" t="s">
        <v>1569</v>
      </c>
      <c r="B6268">
        <v>322254</v>
      </c>
      <c r="C6268" t="s">
        <v>5958</v>
      </c>
      <c r="D6268" t="s">
        <v>5959</v>
      </c>
      <c r="E6268" t="s">
        <v>1596</v>
      </c>
      <c r="F6268" t="s">
        <v>5938</v>
      </c>
      <c r="G6268" t="s">
        <v>4294</v>
      </c>
      <c r="H6268" s="2">
        <v>44674</v>
      </c>
      <c r="I6268" s="2">
        <v>45817</v>
      </c>
      <c r="J6268"/>
      <c r="K6268"/>
      <c r="L6268">
        <v>25</v>
      </c>
      <c r="M6268" t="s">
        <v>4269</v>
      </c>
      <c r="N6268" t="s">
        <v>3865</v>
      </c>
      <c r="O6268"/>
      <c r="P6268" t="s">
        <v>5936</v>
      </c>
      <c r="Q6268" t="s">
        <v>5937</v>
      </c>
      <c r="R6268" t="s">
        <v>15448</v>
      </c>
      <c r="S6268" t="s">
        <v>15436</v>
      </c>
      <c r="T6268" t="s">
        <v>15437</v>
      </c>
      <c r="U6268" t="s">
        <v>15437</v>
      </c>
      <c r="V6268">
        <v>0.65789473684210531</v>
      </c>
    </row>
    <row r="6269" spans="1:22" x14ac:dyDescent="0.25">
      <c r="A6269" t="s">
        <v>1569</v>
      </c>
      <c r="B6269">
        <v>322268</v>
      </c>
      <c r="C6269" t="s">
        <v>9663</v>
      </c>
      <c r="D6269" t="s">
        <v>9664</v>
      </c>
      <c r="E6269" t="s">
        <v>1572</v>
      </c>
      <c r="F6269" t="s">
        <v>9622</v>
      </c>
      <c r="G6269" t="s">
        <v>7494</v>
      </c>
      <c r="H6269" s="2">
        <v>44673</v>
      </c>
      <c r="I6269" s="2">
        <v>44673</v>
      </c>
      <c r="J6269"/>
      <c r="K6269"/>
      <c r="L6269">
        <v>0.01</v>
      </c>
      <c r="M6269" t="s">
        <v>7484</v>
      </c>
      <c r="N6269" t="s">
        <v>4199</v>
      </c>
      <c r="O6269"/>
      <c r="P6269" t="s">
        <v>9605</v>
      </c>
      <c r="Q6269" t="s">
        <v>4702</v>
      </c>
      <c r="R6269" t="s">
        <v>15449</v>
      </c>
      <c r="S6269" t="s">
        <v>15436</v>
      </c>
      <c r="T6269" t="s">
        <v>15437</v>
      </c>
      <c r="U6269" t="s">
        <v>15437</v>
      </c>
      <c r="V6269">
        <v>0</v>
      </c>
    </row>
    <row r="6270" spans="1:22" x14ac:dyDescent="0.25">
      <c r="A6270" t="s">
        <v>1569</v>
      </c>
      <c r="B6270">
        <v>322216</v>
      </c>
      <c r="C6270" t="s">
        <v>3488</v>
      </c>
      <c r="D6270" t="s">
        <v>2576</v>
      </c>
      <c r="E6270" t="s">
        <v>1596</v>
      </c>
      <c r="F6270" t="s">
        <v>9665</v>
      </c>
      <c r="G6270" t="s">
        <v>7483</v>
      </c>
      <c r="H6270" s="2">
        <v>44673</v>
      </c>
      <c r="I6270" s="2">
        <v>45425</v>
      </c>
      <c r="J6270"/>
      <c r="K6270"/>
      <c r="L6270">
        <v>29.5</v>
      </c>
      <c r="M6270" t="s">
        <v>7484</v>
      </c>
      <c r="N6270" t="s">
        <v>4199</v>
      </c>
      <c r="O6270"/>
      <c r="P6270" t="s">
        <v>9605</v>
      </c>
      <c r="Q6270" t="s">
        <v>4702</v>
      </c>
      <c r="R6270" t="s">
        <v>15449</v>
      </c>
      <c r="S6270" t="s">
        <v>15436</v>
      </c>
      <c r="T6270" t="s">
        <v>15437</v>
      </c>
      <c r="U6270" t="s">
        <v>15437</v>
      </c>
      <c r="V6270">
        <v>0.77631578947368418</v>
      </c>
    </row>
    <row r="6271" spans="1:22" x14ac:dyDescent="0.25">
      <c r="A6271" t="s">
        <v>1569</v>
      </c>
      <c r="B6271">
        <v>322253</v>
      </c>
      <c r="C6271" t="s">
        <v>1718</v>
      </c>
      <c r="D6271" t="s">
        <v>7939</v>
      </c>
      <c r="E6271" t="s">
        <v>1572</v>
      </c>
      <c r="F6271" t="s">
        <v>7902</v>
      </c>
      <c r="G6271" t="s">
        <v>7490</v>
      </c>
      <c r="H6271" s="2">
        <v>44672</v>
      </c>
      <c r="I6271" s="2">
        <v>44672</v>
      </c>
      <c r="J6271"/>
      <c r="K6271"/>
      <c r="L6271">
        <v>0.01</v>
      </c>
      <c r="M6271" t="s">
        <v>7484</v>
      </c>
      <c r="N6271" t="s">
        <v>3311</v>
      </c>
      <c r="O6271"/>
      <c r="P6271" t="s">
        <v>7903</v>
      </c>
      <c r="Q6271" t="s">
        <v>3398</v>
      </c>
      <c r="R6271" t="s">
        <v>15463</v>
      </c>
      <c r="S6271" t="s">
        <v>15436</v>
      </c>
      <c r="T6271" t="s">
        <v>15437</v>
      </c>
      <c r="U6271" t="s">
        <v>15437</v>
      </c>
      <c r="V6271">
        <v>0</v>
      </c>
    </row>
    <row r="6272" spans="1:22" x14ac:dyDescent="0.25">
      <c r="A6272" t="s">
        <v>1569</v>
      </c>
      <c r="B6272">
        <v>322251</v>
      </c>
      <c r="C6272" t="s">
        <v>4947</v>
      </c>
      <c r="D6272" t="s">
        <v>7940</v>
      </c>
      <c r="E6272" t="s">
        <v>1572</v>
      </c>
      <c r="F6272" t="s">
        <v>7902</v>
      </c>
      <c r="G6272" t="s">
        <v>7490</v>
      </c>
      <c r="H6272" s="2">
        <v>44672</v>
      </c>
      <c r="I6272" s="2">
        <v>44672</v>
      </c>
      <c r="J6272"/>
      <c r="K6272"/>
      <c r="L6272">
        <v>0.01</v>
      </c>
      <c r="M6272" t="s">
        <v>7484</v>
      </c>
      <c r="N6272" t="s">
        <v>3311</v>
      </c>
      <c r="O6272"/>
      <c r="P6272" t="s">
        <v>7903</v>
      </c>
      <c r="Q6272" t="s">
        <v>3398</v>
      </c>
      <c r="R6272" t="s">
        <v>15463</v>
      </c>
      <c r="S6272" t="s">
        <v>15436</v>
      </c>
      <c r="T6272" t="s">
        <v>15437</v>
      </c>
      <c r="U6272" t="s">
        <v>15437</v>
      </c>
      <c r="V6272">
        <v>0</v>
      </c>
    </row>
    <row r="6273" spans="1:22" x14ac:dyDescent="0.25">
      <c r="A6273" t="s">
        <v>1569</v>
      </c>
      <c r="B6273">
        <v>322197</v>
      </c>
      <c r="C6273" t="s">
        <v>7028</v>
      </c>
      <c r="D6273" t="s">
        <v>8167</v>
      </c>
      <c r="E6273" t="s">
        <v>1572</v>
      </c>
      <c r="F6273" t="s">
        <v>8149</v>
      </c>
      <c r="G6273" t="s">
        <v>7490</v>
      </c>
      <c r="H6273" s="2">
        <v>44668</v>
      </c>
      <c r="I6273" s="2">
        <v>44668</v>
      </c>
      <c r="J6273"/>
      <c r="K6273"/>
      <c r="L6273">
        <v>0.01</v>
      </c>
      <c r="M6273" t="s">
        <v>7484</v>
      </c>
      <c r="N6273" t="s">
        <v>1714</v>
      </c>
      <c r="O6273"/>
      <c r="P6273" t="s">
        <v>8148</v>
      </c>
      <c r="Q6273" t="s">
        <v>6640</v>
      </c>
      <c r="R6273" t="s">
        <v>15464</v>
      </c>
      <c r="S6273" t="s">
        <v>15436</v>
      </c>
      <c r="T6273" t="s">
        <v>15437</v>
      </c>
      <c r="U6273" t="s">
        <v>15437</v>
      </c>
      <c r="V6273">
        <v>0</v>
      </c>
    </row>
    <row r="6274" spans="1:22" x14ac:dyDescent="0.25">
      <c r="A6274" t="s">
        <v>1569</v>
      </c>
      <c r="B6274">
        <v>322202</v>
      </c>
      <c r="C6274" t="s">
        <v>3551</v>
      </c>
      <c r="D6274" t="s">
        <v>2867</v>
      </c>
      <c r="E6274" t="s">
        <v>1572</v>
      </c>
      <c r="F6274" t="s">
        <v>9886</v>
      </c>
      <c r="G6274" t="s">
        <v>7487</v>
      </c>
      <c r="H6274" s="2">
        <v>44668</v>
      </c>
      <c r="I6274" s="2">
        <v>44668</v>
      </c>
      <c r="J6274"/>
      <c r="K6274"/>
      <c r="L6274">
        <v>0.01</v>
      </c>
      <c r="M6274" t="s">
        <v>7484</v>
      </c>
      <c r="N6274" t="s">
        <v>4199</v>
      </c>
      <c r="O6274"/>
      <c r="P6274" t="s">
        <v>9875</v>
      </c>
      <c r="Q6274" t="s">
        <v>6060</v>
      </c>
      <c r="R6274" t="s">
        <v>15449</v>
      </c>
      <c r="S6274" t="s">
        <v>15436</v>
      </c>
      <c r="T6274" t="s">
        <v>15437</v>
      </c>
      <c r="U6274" t="s">
        <v>15437</v>
      </c>
      <c r="V6274">
        <v>0</v>
      </c>
    </row>
    <row r="6275" spans="1:22" x14ac:dyDescent="0.25">
      <c r="A6275" t="s">
        <v>1569</v>
      </c>
      <c r="B6275">
        <v>322208</v>
      </c>
      <c r="C6275" t="s">
        <v>2315</v>
      </c>
      <c r="D6275" t="s">
        <v>9310</v>
      </c>
      <c r="E6275" t="s">
        <v>1572</v>
      </c>
      <c r="F6275" t="s">
        <v>10620</v>
      </c>
      <c r="G6275" t="s">
        <v>7487</v>
      </c>
      <c r="H6275" s="2">
        <v>44668</v>
      </c>
      <c r="I6275" s="2">
        <v>44668</v>
      </c>
      <c r="J6275"/>
      <c r="K6275"/>
      <c r="L6275">
        <v>0.01</v>
      </c>
      <c r="M6275" t="s">
        <v>7484</v>
      </c>
      <c r="N6275" t="s">
        <v>1576</v>
      </c>
      <c r="O6275"/>
      <c r="P6275" t="s">
        <v>10607</v>
      </c>
      <c r="Q6275" t="s">
        <v>10608</v>
      </c>
      <c r="R6275" t="s">
        <v>15464</v>
      </c>
      <c r="S6275" t="s">
        <v>15436</v>
      </c>
      <c r="T6275" t="s">
        <v>15437</v>
      </c>
      <c r="U6275" t="s">
        <v>15437</v>
      </c>
      <c r="V6275">
        <v>0</v>
      </c>
    </row>
    <row r="6276" spans="1:22" x14ac:dyDescent="0.25">
      <c r="A6276" t="s">
        <v>1569</v>
      </c>
      <c r="B6276">
        <v>322183</v>
      </c>
      <c r="C6276" t="s">
        <v>6800</v>
      </c>
      <c r="D6276" t="s">
        <v>8129</v>
      </c>
      <c r="E6276" t="s">
        <v>1572</v>
      </c>
      <c r="F6276" t="s">
        <v>8130</v>
      </c>
      <c r="G6276" t="s">
        <v>7494</v>
      </c>
      <c r="H6276" s="2">
        <v>44666</v>
      </c>
      <c r="I6276" s="2">
        <v>44666</v>
      </c>
      <c r="J6276"/>
      <c r="K6276"/>
      <c r="L6276">
        <v>0.01</v>
      </c>
      <c r="M6276" t="s">
        <v>7484</v>
      </c>
      <c r="N6276" t="s">
        <v>1714</v>
      </c>
      <c r="O6276"/>
      <c r="P6276" t="s">
        <v>8118</v>
      </c>
      <c r="Q6276" t="s">
        <v>8119</v>
      </c>
      <c r="R6276" t="s">
        <v>15461</v>
      </c>
      <c r="S6276" t="s">
        <v>15436</v>
      </c>
      <c r="T6276" t="s">
        <v>15437</v>
      </c>
      <c r="U6276" t="s">
        <v>15437</v>
      </c>
      <c r="V6276">
        <v>0</v>
      </c>
    </row>
    <row r="6277" spans="1:22" x14ac:dyDescent="0.25">
      <c r="A6277" t="s">
        <v>1569</v>
      </c>
      <c r="B6277">
        <v>322172</v>
      </c>
      <c r="C6277" t="s">
        <v>2986</v>
      </c>
      <c r="D6277" t="s">
        <v>3173</v>
      </c>
      <c r="E6277" t="s">
        <v>1572</v>
      </c>
      <c r="F6277" t="s">
        <v>10045</v>
      </c>
      <c r="G6277" t="s">
        <v>7490</v>
      </c>
      <c r="H6277" s="2">
        <v>44666</v>
      </c>
      <c r="I6277" s="2">
        <v>44666</v>
      </c>
      <c r="J6277"/>
      <c r="K6277"/>
      <c r="L6277">
        <v>0.01</v>
      </c>
      <c r="M6277" t="s">
        <v>7484</v>
      </c>
      <c r="N6277" t="s">
        <v>3311</v>
      </c>
      <c r="O6277"/>
      <c r="P6277" t="s">
        <v>10046</v>
      </c>
      <c r="Q6277" t="s">
        <v>6763</v>
      </c>
      <c r="R6277" t="s">
        <v>15463</v>
      </c>
      <c r="S6277" t="s">
        <v>15436</v>
      </c>
      <c r="T6277" t="s">
        <v>15437</v>
      </c>
      <c r="U6277" t="s">
        <v>15437</v>
      </c>
      <c r="V6277">
        <v>0</v>
      </c>
    </row>
    <row r="6278" spans="1:22" x14ac:dyDescent="0.25">
      <c r="A6278" t="s">
        <v>1569</v>
      </c>
      <c r="B6278">
        <v>322138</v>
      </c>
      <c r="C6278" t="s">
        <v>7978</v>
      </c>
      <c r="D6278" t="s">
        <v>7970</v>
      </c>
      <c r="E6278" t="s">
        <v>1596</v>
      </c>
      <c r="F6278" t="s">
        <v>7958</v>
      </c>
      <c r="G6278" t="s">
        <v>7487</v>
      </c>
      <c r="H6278" s="2">
        <v>44665</v>
      </c>
      <c r="I6278" s="2">
        <v>44665</v>
      </c>
      <c r="J6278"/>
      <c r="K6278"/>
      <c r="L6278">
        <v>28.5</v>
      </c>
      <c r="M6278" t="s">
        <v>7484</v>
      </c>
      <c r="N6278" t="s">
        <v>1714</v>
      </c>
      <c r="O6278"/>
      <c r="P6278" t="s">
        <v>7959</v>
      </c>
      <c r="Q6278" t="s">
        <v>2146</v>
      </c>
      <c r="R6278" t="s">
        <v>15462</v>
      </c>
      <c r="S6278" t="s">
        <v>15436</v>
      </c>
      <c r="T6278" t="s">
        <v>15437</v>
      </c>
      <c r="U6278" t="s">
        <v>15437</v>
      </c>
      <c r="V6278">
        <v>0.75</v>
      </c>
    </row>
    <row r="6279" spans="1:22" x14ac:dyDescent="0.25">
      <c r="A6279" t="s">
        <v>1569</v>
      </c>
      <c r="B6279">
        <v>322160</v>
      </c>
      <c r="C6279" t="s">
        <v>1812</v>
      </c>
      <c r="D6279" t="s">
        <v>5758</v>
      </c>
      <c r="E6279" t="s">
        <v>1607</v>
      </c>
      <c r="F6279" t="s">
        <v>5727</v>
      </c>
      <c r="G6279" t="s">
        <v>4294</v>
      </c>
      <c r="H6279" s="2">
        <v>44665</v>
      </c>
      <c r="I6279" s="2">
        <v>45243</v>
      </c>
      <c r="J6279"/>
      <c r="K6279"/>
      <c r="L6279">
        <v>38</v>
      </c>
      <c r="M6279" t="s">
        <v>4269</v>
      </c>
      <c r="N6279" t="s">
        <v>1714</v>
      </c>
      <c r="O6279"/>
      <c r="P6279" t="s">
        <v>5728</v>
      </c>
      <c r="Q6279" t="s">
        <v>5729</v>
      </c>
      <c r="R6279" t="s">
        <v>15454</v>
      </c>
      <c r="S6279" t="s">
        <v>15436</v>
      </c>
      <c r="T6279" t="s">
        <v>15437</v>
      </c>
      <c r="U6279" t="s">
        <v>15437</v>
      </c>
      <c r="V6279">
        <v>1</v>
      </c>
    </row>
    <row r="6280" spans="1:22" x14ac:dyDescent="0.25">
      <c r="A6280" t="s">
        <v>1569</v>
      </c>
      <c r="B6280">
        <v>322185</v>
      </c>
      <c r="C6280" t="s">
        <v>4358</v>
      </c>
      <c r="D6280" t="s">
        <v>3084</v>
      </c>
      <c r="E6280" t="s">
        <v>1572</v>
      </c>
      <c r="F6280" t="s">
        <v>6261</v>
      </c>
      <c r="G6280" t="s">
        <v>4268</v>
      </c>
      <c r="H6280" s="2">
        <v>44665</v>
      </c>
      <c r="I6280" s="2">
        <v>44665</v>
      </c>
      <c r="J6280"/>
      <c r="K6280"/>
      <c r="L6280">
        <v>0.01</v>
      </c>
      <c r="M6280" t="s">
        <v>4269</v>
      </c>
      <c r="N6280" t="s">
        <v>3482</v>
      </c>
      <c r="O6280"/>
      <c r="P6280" t="s">
        <v>6262</v>
      </c>
      <c r="Q6280" t="s">
        <v>6263</v>
      </c>
      <c r="R6280" t="s">
        <v>15455</v>
      </c>
      <c r="S6280" t="s">
        <v>15436</v>
      </c>
      <c r="T6280" t="s">
        <v>15437</v>
      </c>
      <c r="U6280" t="s">
        <v>15437</v>
      </c>
      <c r="V6280">
        <v>0</v>
      </c>
    </row>
    <row r="6281" spans="1:22" x14ac:dyDescent="0.25">
      <c r="A6281" t="s">
        <v>1569</v>
      </c>
      <c r="B6281">
        <v>322127</v>
      </c>
      <c r="C6281" t="s">
        <v>3712</v>
      </c>
      <c r="D6281" t="s">
        <v>9583</v>
      </c>
      <c r="E6281" t="s">
        <v>1572</v>
      </c>
      <c r="F6281" t="s">
        <v>8380</v>
      </c>
      <c r="G6281" t="s">
        <v>7487</v>
      </c>
      <c r="H6281" s="2">
        <v>44664</v>
      </c>
      <c r="I6281" s="2">
        <v>44664</v>
      </c>
      <c r="J6281"/>
      <c r="K6281"/>
      <c r="L6281">
        <v>0.01</v>
      </c>
      <c r="M6281" t="s">
        <v>7484</v>
      </c>
      <c r="N6281" t="s">
        <v>3482</v>
      </c>
      <c r="O6281"/>
      <c r="P6281" t="s">
        <v>9565</v>
      </c>
      <c r="Q6281" t="s">
        <v>5201</v>
      </c>
      <c r="R6281" t="s">
        <v>15466</v>
      </c>
      <c r="S6281" t="s">
        <v>15436</v>
      </c>
      <c r="T6281" t="s">
        <v>15437</v>
      </c>
      <c r="U6281" t="s">
        <v>15437</v>
      </c>
      <c r="V6281">
        <v>0</v>
      </c>
    </row>
    <row r="6282" spans="1:22" x14ac:dyDescent="0.25">
      <c r="A6282" t="s">
        <v>1569</v>
      </c>
      <c r="B6282">
        <v>322189</v>
      </c>
      <c r="C6282" t="s">
        <v>6132</v>
      </c>
      <c r="D6282" t="s">
        <v>3827</v>
      </c>
      <c r="E6282" t="s">
        <v>1596</v>
      </c>
      <c r="F6282" t="s">
        <v>11767</v>
      </c>
      <c r="G6282" t="s">
        <v>7483</v>
      </c>
      <c r="H6282" s="2">
        <v>44664</v>
      </c>
      <c r="I6282" s="2">
        <v>44664</v>
      </c>
      <c r="J6282"/>
      <c r="K6282"/>
      <c r="L6282">
        <v>29</v>
      </c>
      <c r="M6282" t="s">
        <v>7484</v>
      </c>
      <c r="N6282" t="s">
        <v>3482</v>
      </c>
      <c r="O6282"/>
      <c r="P6282" t="s">
        <v>11717</v>
      </c>
      <c r="Q6282" t="s">
        <v>11718</v>
      </c>
      <c r="R6282" t="s">
        <v>15465</v>
      </c>
      <c r="S6282" t="s">
        <v>15436</v>
      </c>
      <c r="T6282" t="s">
        <v>15437</v>
      </c>
      <c r="U6282" t="s">
        <v>15437</v>
      </c>
      <c r="V6282">
        <v>0.76315789473684215</v>
      </c>
    </row>
    <row r="6283" spans="1:22" x14ac:dyDescent="0.25">
      <c r="A6283" t="s">
        <v>1569</v>
      </c>
      <c r="B6283">
        <v>322121</v>
      </c>
      <c r="C6283" t="s">
        <v>7028</v>
      </c>
      <c r="D6283" t="s">
        <v>13274</v>
      </c>
      <c r="E6283" t="s">
        <v>1572</v>
      </c>
      <c r="F6283" t="s">
        <v>13245</v>
      </c>
      <c r="G6283" t="s">
        <v>7490</v>
      </c>
      <c r="H6283" s="2">
        <v>44664</v>
      </c>
      <c r="I6283" s="2">
        <v>44664</v>
      </c>
      <c r="J6283"/>
      <c r="K6283"/>
      <c r="L6283">
        <v>0.01</v>
      </c>
      <c r="M6283" t="s">
        <v>7484</v>
      </c>
      <c r="N6283" t="s">
        <v>3865</v>
      </c>
      <c r="O6283"/>
      <c r="P6283" t="s">
        <v>13243</v>
      </c>
      <c r="Q6283" t="s">
        <v>5886</v>
      </c>
      <c r="R6283" t="s">
        <v>15463</v>
      </c>
      <c r="S6283" t="s">
        <v>15436</v>
      </c>
      <c r="T6283" t="s">
        <v>15437</v>
      </c>
      <c r="U6283" t="s">
        <v>15437</v>
      </c>
      <c r="V6283">
        <v>0</v>
      </c>
    </row>
    <row r="6284" spans="1:22" x14ac:dyDescent="0.25">
      <c r="A6284" t="s">
        <v>1569</v>
      </c>
      <c r="B6284">
        <v>322168</v>
      </c>
      <c r="C6284" t="s">
        <v>1743</v>
      </c>
      <c r="D6284" t="s">
        <v>9701</v>
      </c>
      <c r="E6284" t="s">
        <v>1572</v>
      </c>
      <c r="F6284" t="s">
        <v>13651</v>
      </c>
      <c r="G6284" t="s">
        <v>7494</v>
      </c>
      <c r="H6284" s="2">
        <v>44664</v>
      </c>
      <c r="I6284" s="2">
        <v>44664</v>
      </c>
      <c r="J6284"/>
      <c r="K6284"/>
      <c r="L6284">
        <v>0.01</v>
      </c>
      <c r="M6284" t="s">
        <v>7484</v>
      </c>
      <c r="N6284" t="s">
        <v>3482</v>
      </c>
      <c r="O6284"/>
      <c r="P6284" t="s">
        <v>13638</v>
      </c>
      <c r="Q6284" t="s">
        <v>3547</v>
      </c>
      <c r="R6284" t="s">
        <v>15468</v>
      </c>
      <c r="S6284" t="s">
        <v>15436</v>
      </c>
      <c r="T6284" t="s">
        <v>15437</v>
      </c>
      <c r="U6284" t="s">
        <v>15437</v>
      </c>
      <c r="V6284">
        <v>0</v>
      </c>
    </row>
    <row r="6285" spans="1:22" x14ac:dyDescent="0.25">
      <c r="A6285" t="s">
        <v>1569</v>
      </c>
      <c r="B6285">
        <v>322101</v>
      </c>
      <c r="C6285" t="s">
        <v>6839</v>
      </c>
      <c r="D6285" t="s">
        <v>7628</v>
      </c>
      <c r="E6285" t="s">
        <v>1596</v>
      </c>
      <c r="F6285" t="s">
        <v>9315</v>
      </c>
      <c r="G6285" t="s">
        <v>7490</v>
      </c>
      <c r="H6285" s="2">
        <v>44662</v>
      </c>
      <c r="I6285" s="2">
        <v>45565</v>
      </c>
      <c r="J6285"/>
      <c r="K6285"/>
      <c r="L6285">
        <v>20</v>
      </c>
      <c r="M6285" t="s">
        <v>7484</v>
      </c>
      <c r="N6285" t="s">
        <v>1576</v>
      </c>
      <c r="O6285"/>
      <c r="P6285" t="s">
        <v>9294</v>
      </c>
      <c r="Q6285" t="s">
        <v>6671</v>
      </c>
      <c r="R6285" t="s">
        <v>15464</v>
      </c>
      <c r="S6285" t="s">
        <v>15436</v>
      </c>
      <c r="T6285" t="s">
        <v>15437</v>
      </c>
      <c r="U6285" t="s">
        <v>15437</v>
      </c>
      <c r="V6285">
        <v>0.52631578947368418</v>
      </c>
    </row>
    <row r="6286" spans="1:22" x14ac:dyDescent="0.25">
      <c r="A6286" t="s">
        <v>1569</v>
      </c>
      <c r="B6286">
        <v>322115</v>
      </c>
      <c r="C6286" t="s">
        <v>8753</v>
      </c>
      <c r="D6286" t="s">
        <v>14506</v>
      </c>
      <c r="E6286" t="s">
        <v>1607</v>
      </c>
      <c r="F6286" t="s">
        <v>14507</v>
      </c>
      <c r="G6286" t="s">
        <v>14472</v>
      </c>
      <c r="H6286" s="2">
        <v>44662</v>
      </c>
      <c r="I6286" s="2">
        <v>45117</v>
      </c>
      <c r="J6286"/>
      <c r="K6286"/>
      <c r="L6286">
        <v>38</v>
      </c>
      <c r="M6286" t="s">
        <v>7484</v>
      </c>
      <c r="N6286" t="s">
        <v>1714</v>
      </c>
      <c r="O6286" t="s">
        <v>7120</v>
      </c>
      <c r="P6286" t="s">
        <v>14467</v>
      </c>
      <c r="Q6286" t="s">
        <v>18</v>
      </c>
      <c r="R6286" t="s">
        <v>18</v>
      </c>
      <c r="S6286" t="s">
        <v>15436</v>
      </c>
      <c r="T6286" t="s">
        <v>15437</v>
      </c>
      <c r="U6286" t="s">
        <v>15437</v>
      </c>
      <c r="V6286">
        <v>1</v>
      </c>
    </row>
    <row r="6287" spans="1:22" x14ac:dyDescent="0.25">
      <c r="A6287" t="s">
        <v>1569</v>
      </c>
      <c r="B6287">
        <v>321931</v>
      </c>
      <c r="C6287" t="s">
        <v>10579</v>
      </c>
      <c r="D6287" t="s">
        <v>2219</v>
      </c>
      <c r="E6287" t="s">
        <v>1607</v>
      </c>
      <c r="F6287" t="s">
        <v>15212</v>
      </c>
      <c r="G6287" t="s">
        <v>15213</v>
      </c>
      <c r="H6287" s="2">
        <v>44662</v>
      </c>
      <c r="I6287" s="2">
        <v>45677</v>
      </c>
      <c r="J6287"/>
      <c r="K6287"/>
      <c r="L6287">
        <v>38</v>
      </c>
      <c r="M6287" t="s">
        <v>7484</v>
      </c>
      <c r="N6287" t="s">
        <v>1714</v>
      </c>
      <c r="O6287" t="s">
        <v>7120</v>
      </c>
      <c r="P6287" t="s">
        <v>15160</v>
      </c>
      <c r="Q6287" t="s">
        <v>15161</v>
      </c>
      <c r="R6287" t="s">
        <v>15430</v>
      </c>
      <c r="S6287" t="s">
        <v>15436</v>
      </c>
      <c r="T6287" t="s">
        <v>15437</v>
      </c>
      <c r="U6287" t="s">
        <v>15437</v>
      </c>
      <c r="V6287">
        <v>1</v>
      </c>
    </row>
    <row r="6288" spans="1:22" x14ac:dyDescent="0.25">
      <c r="A6288" t="s">
        <v>1569</v>
      </c>
      <c r="B6288">
        <v>321939</v>
      </c>
      <c r="C6288" t="s">
        <v>1963</v>
      </c>
      <c r="D6288" t="s">
        <v>1876</v>
      </c>
      <c r="E6288" t="s">
        <v>1607</v>
      </c>
      <c r="F6288" t="s">
        <v>6581</v>
      </c>
      <c r="G6288" t="s">
        <v>4326</v>
      </c>
      <c r="H6288" s="2">
        <v>44662</v>
      </c>
      <c r="I6288" s="2">
        <v>44935</v>
      </c>
      <c r="J6288"/>
      <c r="K6288"/>
      <c r="L6288">
        <v>38</v>
      </c>
      <c r="M6288" t="s">
        <v>4269</v>
      </c>
      <c r="N6288" t="s">
        <v>4199</v>
      </c>
      <c r="O6288"/>
      <c r="P6288" t="s">
        <v>6566</v>
      </c>
      <c r="Q6288" t="s">
        <v>6567</v>
      </c>
      <c r="R6288" t="s">
        <v>15449</v>
      </c>
      <c r="S6288" t="s">
        <v>15436</v>
      </c>
      <c r="T6288" t="s">
        <v>15437</v>
      </c>
      <c r="U6288" t="s">
        <v>1566</v>
      </c>
      <c r="V6288">
        <v>1</v>
      </c>
    </row>
    <row r="6289" spans="1:22" x14ac:dyDescent="0.25">
      <c r="A6289" t="s">
        <v>1569</v>
      </c>
      <c r="B6289">
        <v>322087</v>
      </c>
      <c r="C6289" t="s">
        <v>2367</v>
      </c>
      <c r="D6289" t="s">
        <v>9666</v>
      </c>
      <c r="E6289" t="s">
        <v>1596</v>
      </c>
      <c r="F6289" t="s">
        <v>9612</v>
      </c>
      <c r="G6289" t="s">
        <v>7487</v>
      </c>
      <c r="H6289" s="2">
        <v>44661</v>
      </c>
      <c r="I6289" s="2">
        <v>44661</v>
      </c>
      <c r="J6289"/>
      <c r="K6289"/>
      <c r="L6289">
        <v>12</v>
      </c>
      <c r="M6289" t="s">
        <v>7484</v>
      </c>
      <c r="N6289" t="s">
        <v>4199</v>
      </c>
      <c r="O6289"/>
      <c r="P6289" t="s">
        <v>9605</v>
      </c>
      <c r="Q6289" t="s">
        <v>4702</v>
      </c>
      <c r="R6289" t="s">
        <v>15449</v>
      </c>
      <c r="S6289" t="s">
        <v>15436</v>
      </c>
      <c r="T6289" t="s">
        <v>15437</v>
      </c>
      <c r="U6289" t="s">
        <v>15437</v>
      </c>
      <c r="V6289">
        <v>0.31578947368421051</v>
      </c>
    </row>
    <row r="6290" spans="1:22" x14ac:dyDescent="0.25">
      <c r="A6290" t="s">
        <v>1569</v>
      </c>
      <c r="B6290">
        <v>322107</v>
      </c>
      <c r="C6290" t="s">
        <v>2155</v>
      </c>
      <c r="D6290" t="s">
        <v>2867</v>
      </c>
      <c r="E6290" t="s">
        <v>1572</v>
      </c>
      <c r="F6290" t="s">
        <v>13651</v>
      </c>
      <c r="G6290" t="s">
        <v>7494</v>
      </c>
      <c r="H6290" s="2">
        <v>44661</v>
      </c>
      <c r="I6290" s="2">
        <v>44661</v>
      </c>
      <c r="J6290"/>
      <c r="K6290"/>
      <c r="L6290">
        <v>0.01</v>
      </c>
      <c r="M6290" t="s">
        <v>7484</v>
      </c>
      <c r="N6290" t="s">
        <v>3482</v>
      </c>
      <c r="O6290"/>
      <c r="P6290" t="s">
        <v>13638</v>
      </c>
      <c r="Q6290" t="s">
        <v>3547</v>
      </c>
      <c r="R6290" t="s">
        <v>15468</v>
      </c>
      <c r="S6290" t="s">
        <v>15436</v>
      </c>
      <c r="T6290" t="s">
        <v>15437</v>
      </c>
      <c r="U6290" t="s">
        <v>15437</v>
      </c>
      <c r="V6290">
        <v>0</v>
      </c>
    </row>
    <row r="6291" spans="1:22" x14ac:dyDescent="0.25">
      <c r="A6291" t="s">
        <v>1569</v>
      </c>
      <c r="B6291">
        <v>298750</v>
      </c>
      <c r="C6291" t="s">
        <v>9379</v>
      </c>
      <c r="D6291" t="s">
        <v>9380</v>
      </c>
      <c r="E6291" t="s">
        <v>1572</v>
      </c>
      <c r="F6291" t="s">
        <v>9345</v>
      </c>
      <c r="G6291" t="s">
        <v>7490</v>
      </c>
      <c r="H6291" s="2">
        <v>44660</v>
      </c>
      <c r="I6291" s="2">
        <v>44660</v>
      </c>
      <c r="J6291"/>
      <c r="K6291"/>
      <c r="L6291">
        <v>0.01</v>
      </c>
      <c r="M6291" t="s">
        <v>7484</v>
      </c>
      <c r="N6291" t="s">
        <v>3482</v>
      </c>
      <c r="O6291"/>
      <c r="P6291" t="s">
        <v>9346</v>
      </c>
      <c r="Q6291" t="s">
        <v>9347</v>
      </c>
      <c r="R6291" t="s">
        <v>15465</v>
      </c>
      <c r="S6291" t="s">
        <v>15436</v>
      </c>
      <c r="T6291" t="s">
        <v>15437</v>
      </c>
      <c r="U6291" t="s">
        <v>15437</v>
      </c>
      <c r="V6291">
        <v>0</v>
      </c>
    </row>
    <row r="6292" spans="1:22" x14ac:dyDescent="0.25">
      <c r="A6292" t="s">
        <v>1569</v>
      </c>
      <c r="B6292">
        <v>322079</v>
      </c>
      <c r="C6292" t="s">
        <v>2593</v>
      </c>
      <c r="D6292" t="s">
        <v>9584</v>
      </c>
      <c r="E6292" t="s">
        <v>1572</v>
      </c>
      <c r="F6292" t="s">
        <v>8380</v>
      </c>
      <c r="G6292" t="s">
        <v>7487</v>
      </c>
      <c r="H6292" s="2">
        <v>44660</v>
      </c>
      <c r="I6292" s="2">
        <v>44660</v>
      </c>
      <c r="J6292"/>
      <c r="K6292"/>
      <c r="L6292">
        <v>0.01</v>
      </c>
      <c r="M6292" t="s">
        <v>7484</v>
      </c>
      <c r="N6292" t="s">
        <v>3482</v>
      </c>
      <c r="O6292"/>
      <c r="P6292" t="s">
        <v>9565</v>
      </c>
      <c r="Q6292" t="s">
        <v>5201</v>
      </c>
      <c r="R6292" t="s">
        <v>15466</v>
      </c>
      <c r="S6292" t="s">
        <v>15436</v>
      </c>
      <c r="T6292" t="s">
        <v>15437</v>
      </c>
      <c r="U6292" t="s">
        <v>15437</v>
      </c>
      <c r="V6292">
        <v>0</v>
      </c>
    </row>
    <row r="6293" spans="1:22" x14ac:dyDescent="0.25">
      <c r="A6293" t="s">
        <v>1569</v>
      </c>
      <c r="B6293">
        <v>322060</v>
      </c>
      <c r="C6293" t="s">
        <v>4856</v>
      </c>
      <c r="D6293" t="s">
        <v>4857</v>
      </c>
      <c r="E6293" t="s">
        <v>1572</v>
      </c>
      <c r="F6293" t="s">
        <v>4827</v>
      </c>
      <c r="G6293" t="s">
        <v>4268</v>
      </c>
      <c r="H6293" s="2">
        <v>44660</v>
      </c>
      <c r="I6293" s="2">
        <v>44660</v>
      </c>
      <c r="J6293"/>
      <c r="K6293"/>
      <c r="L6293">
        <v>0.01</v>
      </c>
      <c r="M6293" t="s">
        <v>4269</v>
      </c>
      <c r="N6293" t="s">
        <v>1714</v>
      </c>
      <c r="O6293"/>
      <c r="P6293" t="s">
        <v>4825</v>
      </c>
      <c r="Q6293" t="s">
        <v>3067</v>
      </c>
      <c r="R6293" t="s">
        <v>15447</v>
      </c>
      <c r="S6293" t="s">
        <v>15436</v>
      </c>
      <c r="T6293" t="s">
        <v>15437</v>
      </c>
      <c r="U6293" t="s">
        <v>15437</v>
      </c>
      <c r="V6293">
        <v>0</v>
      </c>
    </row>
    <row r="6294" spans="1:22" x14ac:dyDescent="0.25">
      <c r="A6294" t="s">
        <v>1569</v>
      </c>
      <c r="B6294">
        <v>316855</v>
      </c>
      <c r="C6294" t="s">
        <v>8009</v>
      </c>
      <c r="D6294" t="s">
        <v>12120</v>
      </c>
      <c r="E6294" t="s">
        <v>1572</v>
      </c>
      <c r="F6294" t="s">
        <v>12096</v>
      </c>
      <c r="G6294" t="s">
        <v>7490</v>
      </c>
      <c r="H6294" s="2">
        <v>44659</v>
      </c>
      <c r="I6294" s="2">
        <v>44659</v>
      </c>
      <c r="J6294"/>
      <c r="K6294"/>
      <c r="L6294">
        <v>0.01</v>
      </c>
      <c r="M6294" t="s">
        <v>7484</v>
      </c>
      <c r="N6294" t="s">
        <v>1714</v>
      </c>
      <c r="O6294"/>
      <c r="P6294" t="s">
        <v>12097</v>
      </c>
      <c r="Q6294" t="s">
        <v>3032</v>
      </c>
      <c r="R6294" t="s">
        <v>15461</v>
      </c>
      <c r="S6294" t="s">
        <v>15436</v>
      </c>
      <c r="T6294" t="s">
        <v>15437</v>
      </c>
      <c r="U6294" t="s">
        <v>15437</v>
      </c>
      <c r="V6294">
        <v>0</v>
      </c>
    </row>
    <row r="6295" spans="1:22" x14ac:dyDescent="0.25">
      <c r="A6295" t="s">
        <v>1569</v>
      </c>
      <c r="B6295">
        <v>322090</v>
      </c>
      <c r="C6295" t="s">
        <v>2476</v>
      </c>
      <c r="D6295" t="s">
        <v>1696</v>
      </c>
      <c r="E6295" t="s">
        <v>1596</v>
      </c>
      <c r="F6295" t="s">
        <v>6799</v>
      </c>
      <c r="G6295" t="s">
        <v>4294</v>
      </c>
      <c r="H6295" s="2">
        <v>44659</v>
      </c>
      <c r="I6295" s="2">
        <v>44659</v>
      </c>
      <c r="J6295"/>
      <c r="K6295"/>
      <c r="L6295">
        <v>27.5</v>
      </c>
      <c r="M6295" t="s">
        <v>4269</v>
      </c>
      <c r="N6295" t="s">
        <v>4199</v>
      </c>
      <c r="O6295"/>
      <c r="P6295" t="s">
        <v>6796</v>
      </c>
      <c r="Q6295" t="s">
        <v>6797</v>
      </c>
      <c r="R6295" t="s">
        <v>15449</v>
      </c>
      <c r="S6295" t="s">
        <v>15436</v>
      </c>
      <c r="T6295" t="s">
        <v>15437</v>
      </c>
      <c r="U6295" t="s">
        <v>15437</v>
      </c>
      <c r="V6295">
        <v>0.72368421052631582</v>
      </c>
    </row>
    <row r="6296" spans="1:22" x14ac:dyDescent="0.25">
      <c r="A6296" t="s">
        <v>1569</v>
      </c>
      <c r="B6296">
        <v>322044</v>
      </c>
      <c r="C6296" t="s">
        <v>13668</v>
      </c>
      <c r="D6296" t="s">
        <v>1951</v>
      </c>
      <c r="E6296" t="s">
        <v>1572</v>
      </c>
      <c r="F6296" t="s">
        <v>13651</v>
      </c>
      <c r="G6296" t="s">
        <v>7494</v>
      </c>
      <c r="H6296" s="2">
        <v>44658</v>
      </c>
      <c r="I6296" s="2">
        <v>44658</v>
      </c>
      <c r="J6296"/>
      <c r="K6296"/>
      <c r="L6296">
        <v>0.01</v>
      </c>
      <c r="M6296" t="s">
        <v>7484</v>
      </c>
      <c r="N6296" t="s">
        <v>3482</v>
      </c>
      <c r="O6296"/>
      <c r="P6296" t="s">
        <v>13638</v>
      </c>
      <c r="Q6296" t="s">
        <v>3547</v>
      </c>
      <c r="R6296" t="s">
        <v>15468</v>
      </c>
      <c r="S6296" t="s">
        <v>15436</v>
      </c>
      <c r="T6296" t="s">
        <v>15437</v>
      </c>
      <c r="U6296" t="s">
        <v>15437</v>
      </c>
      <c r="V6296">
        <v>0</v>
      </c>
    </row>
    <row r="6297" spans="1:22" x14ac:dyDescent="0.25">
      <c r="A6297" t="s">
        <v>1569</v>
      </c>
      <c r="B6297">
        <v>321483</v>
      </c>
      <c r="C6297" t="s">
        <v>14268</v>
      </c>
      <c r="D6297" t="s">
        <v>3054</v>
      </c>
      <c r="E6297" t="s">
        <v>1607</v>
      </c>
      <c r="F6297" t="s">
        <v>14269</v>
      </c>
      <c r="G6297" t="s">
        <v>14270</v>
      </c>
      <c r="H6297" s="2">
        <v>44658</v>
      </c>
      <c r="I6297" s="2">
        <v>45208</v>
      </c>
      <c r="J6297"/>
      <c r="K6297"/>
      <c r="L6297">
        <v>38</v>
      </c>
      <c r="M6297" t="s">
        <v>7484</v>
      </c>
      <c r="N6297" t="s">
        <v>1714</v>
      </c>
      <c r="O6297" t="s">
        <v>7120</v>
      </c>
      <c r="P6297" t="s">
        <v>14227</v>
      </c>
      <c r="Q6297" t="s">
        <v>83</v>
      </c>
      <c r="R6297" t="s">
        <v>83</v>
      </c>
      <c r="S6297" t="s">
        <v>15436</v>
      </c>
      <c r="T6297" t="s">
        <v>15437</v>
      </c>
      <c r="U6297" t="s">
        <v>15437</v>
      </c>
      <c r="V6297">
        <v>1</v>
      </c>
    </row>
    <row r="6298" spans="1:22" x14ac:dyDescent="0.25">
      <c r="A6298" t="s">
        <v>1569</v>
      </c>
      <c r="B6298">
        <v>321433</v>
      </c>
      <c r="C6298" t="s">
        <v>1796</v>
      </c>
      <c r="D6298" t="s">
        <v>7643</v>
      </c>
      <c r="E6298" t="s">
        <v>1607</v>
      </c>
      <c r="F6298" t="s">
        <v>15214</v>
      </c>
      <c r="G6298" t="s">
        <v>15215</v>
      </c>
      <c r="H6298" s="2">
        <v>44658</v>
      </c>
      <c r="I6298" s="2">
        <v>45469</v>
      </c>
      <c r="J6298"/>
      <c r="K6298"/>
      <c r="L6298">
        <v>38</v>
      </c>
      <c r="M6298" t="s">
        <v>7484</v>
      </c>
      <c r="N6298" t="s">
        <v>1714</v>
      </c>
      <c r="O6298" t="s">
        <v>7120</v>
      </c>
      <c r="P6298" t="s">
        <v>15160</v>
      </c>
      <c r="Q6298" t="s">
        <v>15161</v>
      </c>
      <c r="R6298" t="s">
        <v>15430</v>
      </c>
      <c r="S6298" t="s">
        <v>15436</v>
      </c>
      <c r="T6298" t="s">
        <v>15437</v>
      </c>
      <c r="U6298" t="s">
        <v>15437</v>
      </c>
      <c r="V6298">
        <v>1</v>
      </c>
    </row>
    <row r="6299" spans="1:22" x14ac:dyDescent="0.25">
      <c r="A6299" t="s">
        <v>1569</v>
      </c>
      <c r="B6299">
        <v>322066</v>
      </c>
      <c r="C6299" t="s">
        <v>6582</v>
      </c>
      <c r="D6299" t="s">
        <v>4296</v>
      </c>
      <c r="E6299" t="s">
        <v>1572</v>
      </c>
      <c r="F6299" t="s">
        <v>12100</v>
      </c>
      <c r="G6299" t="s">
        <v>7483</v>
      </c>
      <c r="H6299" s="2">
        <v>44657</v>
      </c>
      <c r="I6299" s="2">
        <v>45803</v>
      </c>
      <c r="J6299"/>
      <c r="K6299"/>
      <c r="L6299">
        <v>0.01</v>
      </c>
      <c r="M6299" t="s">
        <v>7484</v>
      </c>
      <c r="N6299" t="s">
        <v>1714</v>
      </c>
      <c r="O6299"/>
      <c r="P6299" t="s">
        <v>12097</v>
      </c>
      <c r="Q6299" t="s">
        <v>3032</v>
      </c>
      <c r="R6299" t="s">
        <v>15461</v>
      </c>
      <c r="S6299" t="s">
        <v>15436</v>
      </c>
      <c r="T6299" t="s">
        <v>15437</v>
      </c>
      <c r="U6299" t="s">
        <v>15437</v>
      </c>
      <c r="V6299">
        <v>0</v>
      </c>
    </row>
    <row r="6300" spans="1:22" x14ac:dyDescent="0.25">
      <c r="A6300" t="s">
        <v>1569</v>
      </c>
      <c r="B6300">
        <v>322028</v>
      </c>
      <c r="C6300" t="s">
        <v>3988</v>
      </c>
      <c r="D6300" t="s">
        <v>5475</v>
      </c>
      <c r="E6300" t="s">
        <v>1596</v>
      </c>
      <c r="F6300" t="s">
        <v>6799</v>
      </c>
      <c r="G6300" t="s">
        <v>4294</v>
      </c>
      <c r="H6300" s="2">
        <v>44657</v>
      </c>
      <c r="I6300" s="2">
        <v>44657</v>
      </c>
      <c r="J6300"/>
      <c r="K6300"/>
      <c r="L6300">
        <v>30.5</v>
      </c>
      <c r="M6300" t="s">
        <v>4269</v>
      </c>
      <c r="N6300" t="s">
        <v>4199</v>
      </c>
      <c r="O6300"/>
      <c r="P6300" t="s">
        <v>6796</v>
      </c>
      <c r="Q6300" t="s">
        <v>6797</v>
      </c>
      <c r="R6300" t="s">
        <v>15449</v>
      </c>
      <c r="S6300" t="s">
        <v>15436</v>
      </c>
      <c r="T6300" t="s">
        <v>15437</v>
      </c>
      <c r="U6300" t="s">
        <v>15437</v>
      </c>
      <c r="V6300">
        <v>0.80263157894736847</v>
      </c>
    </row>
    <row r="6301" spans="1:22" x14ac:dyDescent="0.25">
      <c r="A6301" t="s">
        <v>1569</v>
      </c>
      <c r="B6301">
        <v>322031</v>
      </c>
      <c r="C6301" t="s">
        <v>5593</v>
      </c>
      <c r="D6301" t="s">
        <v>5594</v>
      </c>
      <c r="E6301" t="s">
        <v>1596</v>
      </c>
      <c r="F6301" t="s">
        <v>5573</v>
      </c>
      <c r="G6301" t="s">
        <v>4294</v>
      </c>
      <c r="H6301" s="2">
        <v>44656</v>
      </c>
      <c r="I6301" s="2">
        <v>45705</v>
      </c>
      <c r="J6301"/>
      <c r="K6301"/>
      <c r="L6301">
        <v>23.5</v>
      </c>
      <c r="M6301" t="s">
        <v>4269</v>
      </c>
      <c r="N6301" t="s">
        <v>3865</v>
      </c>
      <c r="O6301"/>
      <c r="P6301" t="s">
        <v>5569</v>
      </c>
      <c r="Q6301" t="s">
        <v>5570</v>
      </c>
      <c r="R6301" t="s">
        <v>15450</v>
      </c>
      <c r="S6301" t="s">
        <v>15436</v>
      </c>
      <c r="T6301" t="s">
        <v>15437</v>
      </c>
      <c r="U6301" t="s">
        <v>15437</v>
      </c>
      <c r="V6301">
        <v>0.61842105263157898</v>
      </c>
    </row>
    <row r="6302" spans="1:22" x14ac:dyDescent="0.25">
      <c r="A6302" t="s">
        <v>1569</v>
      </c>
      <c r="B6302">
        <v>321995</v>
      </c>
      <c r="C6302" t="s">
        <v>3799</v>
      </c>
      <c r="D6302" t="s">
        <v>2661</v>
      </c>
      <c r="E6302" t="s">
        <v>1572</v>
      </c>
      <c r="F6302" t="s">
        <v>6261</v>
      </c>
      <c r="G6302" t="s">
        <v>4268</v>
      </c>
      <c r="H6302" s="2">
        <v>44656</v>
      </c>
      <c r="I6302" s="2">
        <v>44656</v>
      </c>
      <c r="J6302"/>
      <c r="K6302"/>
      <c r="L6302">
        <v>0.01</v>
      </c>
      <c r="M6302" t="s">
        <v>4269</v>
      </c>
      <c r="N6302" t="s">
        <v>3482</v>
      </c>
      <c r="O6302"/>
      <c r="P6302" t="s">
        <v>6262</v>
      </c>
      <c r="Q6302" t="s">
        <v>6263</v>
      </c>
      <c r="R6302" t="s">
        <v>15455</v>
      </c>
      <c r="S6302" t="s">
        <v>15436</v>
      </c>
      <c r="T6302" t="s">
        <v>15437</v>
      </c>
      <c r="U6302" t="s">
        <v>15437</v>
      </c>
      <c r="V6302">
        <v>0</v>
      </c>
    </row>
    <row r="6303" spans="1:22" x14ac:dyDescent="0.25">
      <c r="A6303" t="s">
        <v>1569</v>
      </c>
      <c r="B6303">
        <v>321519</v>
      </c>
      <c r="C6303" t="s">
        <v>1850</v>
      </c>
      <c r="D6303" t="s">
        <v>12547</v>
      </c>
      <c r="E6303" t="s">
        <v>1607</v>
      </c>
      <c r="F6303" t="s">
        <v>8409</v>
      </c>
      <c r="G6303" t="s">
        <v>7541</v>
      </c>
      <c r="H6303" s="2">
        <v>44655</v>
      </c>
      <c r="I6303" s="2">
        <v>45817</v>
      </c>
      <c r="J6303"/>
      <c r="K6303"/>
      <c r="L6303">
        <v>38</v>
      </c>
      <c r="M6303" t="s">
        <v>7484</v>
      </c>
      <c r="N6303" t="s">
        <v>1576</v>
      </c>
      <c r="O6303"/>
      <c r="P6303" t="s">
        <v>8405</v>
      </c>
      <c r="Q6303" t="s">
        <v>8406</v>
      </c>
      <c r="R6303" t="s">
        <v>15464</v>
      </c>
      <c r="S6303" t="s">
        <v>15436</v>
      </c>
      <c r="T6303" t="s">
        <v>15437</v>
      </c>
      <c r="U6303" t="s">
        <v>1566</v>
      </c>
      <c r="V6303">
        <v>1</v>
      </c>
    </row>
    <row r="6304" spans="1:22" x14ac:dyDescent="0.25">
      <c r="A6304" t="s">
        <v>1569</v>
      </c>
      <c r="B6304">
        <v>321899</v>
      </c>
      <c r="C6304" t="s">
        <v>7737</v>
      </c>
      <c r="D6304" t="s">
        <v>9737</v>
      </c>
      <c r="E6304" t="s">
        <v>1572</v>
      </c>
      <c r="F6304" t="s">
        <v>9708</v>
      </c>
      <c r="G6304" t="s">
        <v>7490</v>
      </c>
      <c r="H6304" s="2">
        <v>44655</v>
      </c>
      <c r="I6304" s="2">
        <v>44683</v>
      </c>
      <c r="J6304"/>
      <c r="K6304"/>
      <c r="L6304">
        <v>0.01</v>
      </c>
      <c r="M6304" t="s">
        <v>7484</v>
      </c>
      <c r="N6304" t="s">
        <v>3482</v>
      </c>
      <c r="O6304"/>
      <c r="P6304" t="s">
        <v>9696</v>
      </c>
      <c r="Q6304" t="s">
        <v>3590</v>
      </c>
      <c r="R6304" t="s">
        <v>15466</v>
      </c>
      <c r="S6304" t="s">
        <v>15436</v>
      </c>
      <c r="T6304" t="s">
        <v>15437</v>
      </c>
      <c r="U6304" t="s">
        <v>15437</v>
      </c>
      <c r="V6304">
        <v>0</v>
      </c>
    </row>
    <row r="6305" spans="1:22" x14ac:dyDescent="0.25">
      <c r="A6305" t="s">
        <v>1569</v>
      </c>
      <c r="B6305">
        <v>321988</v>
      </c>
      <c r="C6305" t="s">
        <v>3380</v>
      </c>
      <c r="D6305" t="s">
        <v>3162</v>
      </c>
      <c r="E6305" t="s">
        <v>1572</v>
      </c>
      <c r="F6305" t="s">
        <v>10126</v>
      </c>
      <c r="G6305" t="s">
        <v>7490</v>
      </c>
      <c r="H6305" s="2">
        <v>44655</v>
      </c>
      <c r="I6305" s="2">
        <v>44935</v>
      </c>
      <c r="J6305"/>
      <c r="K6305"/>
      <c r="L6305">
        <v>0.01</v>
      </c>
      <c r="M6305" t="s">
        <v>7484</v>
      </c>
      <c r="N6305" t="s">
        <v>4199</v>
      </c>
      <c r="O6305"/>
      <c r="P6305" t="s">
        <v>10118</v>
      </c>
      <c r="Q6305" t="s">
        <v>6518</v>
      </c>
      <c r="R6305" t="s">
        <v>15449</v>
      </c>
      <c r="S6305" t="s">
        <v>15436</v>
      </c>
      <c r="T6305" t="s">
        <v>15437</v>
      </c>
      <c r="U6305" t="s">
        <v>15437</v>
      </c>
      <c r="V6305">
        <v>0</v>
      </c>
    </row>
    <row r="6306" spans="1:22" x14ac:dyDescent="0.25">
      <c r="A6306" t="s">
        <v>1569</v>
      </c>
      <c r="B6306">
        <v>321480</v>
      </c>
      <c r="C6306" t="s">
        <v>1708</v>
      </c>
      <c r="D6306" t="s">
        <v>12370</v>
      </c>
      <c r="E6306" t="s">
        <v>1596</v>
      </c>
      <c r="F6306" t="s">
        <v>12363</v>
      </c>
      <c r="G6306" t="s">
        <v>7503</v>
      </c>
      <c r="H6306" s="2">
        <v>44655</v>
      </c>
      <c r="I6306" s="2">
        <v>45089</v>
      </c>
      <c r="J6306"/>
      <c r="K6306"/>
      <c r="L6306">
        <v>23.75</v>
      </c>
      <c r="M6306" t="s">
        <v>7484</v>
      </c>
      <c r="N6306" t="s">
        <v>1714</v>
      </c>
      <c r="O6306"/>
      <c r="P6306" t="s">
        <v>12334</v>
      </c>
      <c r="Q6306" t="s">
        <v>3013</v>
      </c>
      <c r="R6306" t="s">
        <v>15462</v>
      </c>
      <c r="S6306" t="s">
        <v>15436</v>
      </c>
      <c r="T6306" t="s">
        <v>15437</v>
      </c>
      <c r="U6306" t="s">
        <v>15437</v>
      </c>
      <c r="V6306">
        <v>0.625</v>
      </c>
    </row>
    <row r="6307" spans="1:22" x14ac:dyDescent="0.25">
      <c r="A6307" t="s">
        <v>1569</v>
      </c>
      <c r="B6307">
        <v>321839</v>
      </c>
      <c r="C6307" t="s">
        <v>15216</v>
      </c>
      <c r="D6307" t="s">
        <v>15217</v>
      </c>
      <c r="E6307" t="s">
        <v>1607</v>
      </c>
      <c r="F6307" t="s">
        <v>15218</v>
      </c>
      <c r="G6307" t="s">
        <v>15219</v>
      </c>
      <c r="H6307" s="2">
        <v>44655</v>
      </c>
      <c r="I6307" s="2">
        <v>45663</v>
      </c>
      <c r="J6307"/>
      <c r="K6307"/>
      <c r="L6307">
        <v>38</v>
      </c>
      <c r="M6307" t="s">
        <v>7484</v>
      </c>
      <c r="N6307" t="s">
        <v>1714</v>
      </c>
      <c r="O6307" t="s">
        <v>7120</v>
      </c>
      <c r="P6307" t="s">
        <v>15160</v>
      </c>
      <c r="Q6307" t="s">
        <v>15161</v>
      </c>
      <c r="R6307" t="s">
        <v>15430</v>
      </c>
      <c r="S6307" t="s">
        <v>15436</v>
      </c>
      <c r="T6307" t="s">
        <v>15437</v>
      </c>
      <c r="U6307" t="s">
        <v>15437</v>
      </c>
      <c r="V6307">
        <v>1</v>
      </c>
    </row>
    <row r="6308" spans="1:22" x14ac:dyDescent="0.25">
      <c r="A6308" t="s">
        <v>1569</v>
      </c>
      <c r="B6308">
        <v>321626</v>
      </c>
      <c r="C6308" t="s">
        <v>1800</v>
      </c>
      <c r="D6308" t="s">
        <v>2458</v>
      </c>
      <c r="E6308" t="s">
        <v>1607</v>
      </c>
      <c r="F6308" t="s">
        <v>14993</v>
      </c>
      <c r="G6308" t="s">
        <v>14994</v>
      </c>
      <c r="H6308" s="2">
        <v>44655</v>
      </c>
      <c r="I6308" s="2">
        <v>44655</v>
      </c>
      <c r="J6308"/>
      <c r="K6308"/>
      <c r="L6308">
        <v>38</v>
      </c>
      <c r="M6308" t="s">
        <v>7484</v>
      </c>
      <c r="N6308" t="s">
        <v>1714</v>
      </c>
      <c r="O6308"/>
      <c r="P6308" t="s">
        <v>14995</v>
      </c>
      <c r="Q6308" t="s">
        <v>14996</v>
      </c>
      <c r="R6308" t="s">
        <v>15430</v>
      </c>
      <c r="S6308" t="s">
        <v>15436</v>
      </c>
      <c r="T6308" t="s">
        <v>15437</v>
      </c>
      <c r="U6308" t="s">
        <v>15437</v>
      </c>
      <c r="V6308">
        <v>1</v>
      </c>
    </row>
    <row r="6309" spans="1:22" x14ac:dyDescent="0.25">
      <c r="A6309" t="s">
        <v>1569</v>
      </c>
      <c r="B6309">
        <v>321604</v>
      </c>
      <c r="C6309" t="s">
        <v>5251</v>
      </c>
      <c r="D6309" t="s">
        <v>5252</v>
      </c>
      <c r="E6309" t="s">
        <v>1607</v>
      </c>
      <c r="F6309" t="s">
        <v>5253</v>
      </c>
      <c r="G6309" t="s">
        <v>4326</v>
      </c>
      <c r="H6309" s="2">
        <v>44655</v>
      </c>
      <c r="I6309" s="2">
        <v>44655</v>
      </c>
      <c r="J6309"/>
      <c r="K6309"/>
      <c r="L6309">
        <v>38</v>
      </c>
      <c r="M6309" t="s">
        <v>4269</v>
      </c>
      <c r="N6309" t="s">
        <v>1714</v>
      </c>
      <c r="O6309"/>
      <c r="P6309" t="s">
        <v>5240</v>
      </c>
      <c r="Q6309" t="s">
        <v>5241</v>
      </c>
      <c r="R6309" t="s">
        <v>15447</v>
      </c>
      <c r="S6309" t="s">
        <v>15436</v>
      </c>
      <c r="T6309" t="s">
        <v>15437</v>
      </c>
      <c r="U6309" t="s">
        <v>1566</v>
      </c>
      <c r="V6309">
        <v>1</v>
      </c>
    </row>
    <row r="6310" spans="1:22" x14ac:dyDescent="0.25">
      <c r="A6310" t="s">
        <v>1569</v>
      </c>
      <c r="B6310">
        <v>321887</v>
      </c>
      <c r="C6310" t="s">
        <v>5595</v>
      </c>
      <c r="D6310" t="s">
        <v>5596</v>
      </c>
      <c r="E6310" t="s">
        <v>1607</v>
      </c>
      <c r="F6310" t="s">
        <v>5597</v>
      </c>
      <c r="G6310" t="s">
        <v>4324</v>
      </c>
      <c r="H6310" s="2">
        <v>44655</v>
      </c>
      <c r="I6310" s="2">
        <v>45327</v>
      </c>
      <c r="J6310"/>
      <c r="K6310"/>
      <c r="L6310">
        <v>38</v>
      </c>
      <c r="M6310" t="s">
        <v>4269</v>
      </c>
      <c r="N6310" t="s">
        <v>3865</v>
      </c>
      <c r="O6310"/>
      <c r="P6310" t="s">
        <v>5569</v>
      </c>
      <c r="Q6310" t="s">
        <v>5570</v>
      </c>
      <c r="R6310" t="s">
        <v>15450</v>
      </c>
      <c r="S6310" t="s">
        <v>15436</v>
      </c>
      <c r="T6310" t="s">
        <v>15437</v>
      </c>
      <c r="U6310" t="s">
        <v>15437</v>
      </c>
      <c r="V6310">
        <v>1</v>
      </c>
    </row>
    <row r="6311" spans="1:22" x14ac:dyDescent="0.25">
      <c r="A6311" t="s">
        <v>1569</v>
      </c>
      <c r="B6311">
        <v>321667</v>
      </c>
      <c r="C6311" t="s">
        <v>1718</v>
      </c>
      <c r="D6311" t="s">
        <v>1817</v>
      </c>
      <c r="E6311" t="s">
        <v>1607</v>
      </c>
      <c r="F6311" t="s">
        <v>6991</v>
      </c>
      <c r="G6311" t="s">
        <v>4294</v>
      </c>
      <c r="H6311" s="2">
        <v>44655</v>
      </c>
      <c r="I6311" s="2">
        <v>45215</v>
      </c>
      <c r="J6311"/>
      <c r="K6311"/>
      <c r="L6311">
        <v>38</v>
      </c>
      <c r="M6311" t="s">
        <v>4269</v>
      </c>
      <c r="N6311" t="s">
        <v>3482</v>
      </c>
      <c r="O6311"/>
      <c r="P6311" t="s">
        <v>6977</v>
      </c>
      <c r="Q6311" t="s">
        <v>6978</v>
      </c>
      <c r="R6311" t="s">
        <v>15451</v>
      </c>
      <c r="S6311" t="s">
        <v>15436</v>
      </c>
      <c r="T6311" t="s">
        <v>15437</v>
      </c>
      <c r="U6311" t="s">
        <v>15437</v>
      </c>
      <c r="V6311">
        <v>1</v>
      </c>
    </row>
    <row r="6312" spans="1:22" x14ac:dyDescent="0.25">
      <c r="A6312" t="s">
        <v>1569</v>
      </c>
      <c r="B6312">
        <v>321977</v>
      </c>
      <c r="C6312" t="s">
        <v>7705</v>
      </c>
      <c r="D6312" t="s">
        <v>6394</v>
      </c>
      <c r="E6312" t="s">
        <v>1572</v>
      </c>
      <c r="F6312" t="s">
        <v>7681</v>
      </c>
      <c r="G6312" t="s">
        <v>7487</v>
      </c>
      <c r="H6312" s="2">
        <v>44654</v>
      </c>
      <c r="I6312" s="2">
        <v>44654</v>
      </c>
      <c r="J6312"/>
      <c r="K6312"/>
      <c r="L6312">
        <v>0.01</v>
      </c>
      <c r="M6312" t="s">
        <v>7484</v>
      </c>
      <c r="N6312" t="s">
        <v>1714</v>
      </c>
      <c r="O6312"/>
      <c r="P6312" t="s">
        <v>7677</v>
      </c>
      <c r="Q6312" t="s">
        <v>2264</v>
      </c>
      <c r="R6312" t="s">
        <v>15462</v>
      </c>
      <c r="S6312" t="s">
        <v>15436</v>
      </c>
      <c r="T6312" t="s">
        <v>15437</v>
      </c>
      <c r="U6312" t="s">
        <v>15437</v>
      </c>
      <c r="V6312">
        <v>0</v>
      </c>
    </row>
    <row r="6313" spans="1:22" x14ac:dyDescent="0.25">
      <c r="A6313" t="s">
        <v>1569</v>
      </c>
      <c r="B6313">
        <v>321975</v>
      </c>
      <c r="C6313" t="s">
        <v>6483</v>
      </c>
      <c r="D6313" t="s">
        <v>9218</v>
      </c>
      <c r="E6313" t="s">
        <v>1596</v>
      </c>
      <c r="F6313" t="s">
        <v>9153</v>
      </c>
      <c r="G6313" t="s">
        <v>7490</v>
      </c>
      <c r="H6313" s="2">
        <v>44654</v>
      </c>
      <c r="I6313" s="2">
        <v>45061</v>
      </c>
      <c r="J6313"/>
      <c r="K6313"/>
      <c r="L6313">
        <v>20</v>
      </c>
      <c r="M6313" t="s">
        <v>7484</v>
      </c>
      <c r="N6313" t="s">
        <v>3482</v>
      </c>
      <c r="O6313"/>
      <c r="P6313" t="s">
        <v>9154</v>
      </c>
      <c r="Q6313" t="s">
        <v>9155</v>
      </c>
      <c r="R6313" t="s">
        <v>15465</v>
      </c>
      <c r="S6313" t="s">
        <v>15436</v>
      </c>
      <c r="T6313" t="s">
        <v>15437</v>
      </c>
      <c r="U6313" t="s">
        <v>15437</v>
      </c>
      <c r="V6313">
        <v>0.52631578947368418</v>
      </c>
    </row>
    <row r="6314" spans="1:22" x14ac:dyDescent="0.25">
      <c r="A6314" t="s">
        <v>1569</v>
      </c>
      <c r="B6314">
        <v>322038</v>
      </c>
      <c r="C6314" t="s">
        <v>3057</v>
      </c>
      <c r="D6314" t="s">
        <v>6385</v>
      </c>
      <c r="E6314" t="s">
        <v>1596</v>
      </c>
      <c r="F6314" t="s">
        <v>6370</v>
      </c>
      <c r="G6314" t="s">
        <v>4294</v>
      </c>
      <c r="H6314" s="2">
        <v>44654</v>
      </c>
      <c r="I6314" s="2">
        <v>45131</v>
      </c>
      <c r="J6314"/>
      <c r="K6314"/>
      <c r="L6314">
        <v>35</v>
      </c>
      <c r="M6314" t="s">
        <v>4269</v>
      </c>
      <c r="N6314" t="s">
        <v>3627</v>
      </c>
      <c r="O6314"/>
      <c r="P6314" t="s">
        <v>6367</v>
      </c>
      <c r="Q6314" t="s">
        <v>6368</v>
      </c>
      <c r="R6314" t="s">
        <v>15453</v>
      </c>
      <c r="S6314" t="s">
        <v>15436</v>
      </c>
      <c r="T6314" t="s">
        <v>15437</v>
      </c>
      <c r="U6314" t="s">
        <v>15437</v>
      </c>
      <c r="V6314">
        <v>0.92105263157894735</v>
      </c>
    </row>
    <row r="6315" spans="1:22" x14ac:dyDescent="0.25">
      <c r="A6315" t="s">
        <v>1569</v>
      </c>
      <c r="B6315">
        <v>321961</v>
      </c>
      <c r="C6315" t="s">
        <v>2068</v>
      </c>
      <c r="D6315" t="s">
        <v>10429</v>
      </c>
      <c r="E6315" t="s">
        <v>1572</v>
      </c>
      <c r="F6315" t="s">
        <v>10415</v>
      </c>
      <c r="G6315" t="s">
        <v>7490</v>
      </c>
      <c r="H6315" s="2">
        <v>44653</v>
      </c>
      <c r="I6315" s="2">
        <v>44653</v>
      </c>
      <c r="J6315"/>
      <c r="K6315"/>
      <c r="L6315">
        <v>0.01</v>
      </c>
      <c r="M6315" t="s">
        <v>7484</v>
      </c>
      <c r="N6315" t="s">
        <v>3865</v>
      </c>
      <c r="O6315"/>
      <c r="P6315" t="s">
        <v>10407</v>
      </c>
      <c r="Q6315" t="s">
        <v>6930</v>
      </c>
      <c r="R6315" t="s">
        <v>15463</v>
      </c>
      <c r="S6315" t="s">
        <v>15436</v>
      </c>
      <c r="T6315" t="s">
        <v>15437</v>
      </c>
      <c r="U6315" t="s">
        <v>15437</v>
      </c>
      <c r="V6315">
        <v>0</v>
      </c>
    </row>
    <row r="6316" spans="1:22" x14ac:dyDescent="0.25">
      <c r="A6316" t="s">
        <v>1569</v>
      </c>
      <c r="B6316">
        <v>321954</v>
      </c>
      <c r="C6316" t="s">
        <v>3524</v>
      </c>
      <c r="D6316" t="s">
        <v>10430</v>
      </c>
      <c r="E6316" t="s">
        <v>1572</v>
      </c>
      <c r="F6316" t="s">
        <v>9462</v>
      </c>
      <c r="G6316" t="s">
        <v>7490</v>
      </c>
      <c r="H6316" s="2">
        <v>44652</v>
      </c>
      <c r="I6316" s="2">
        <v>45803</v>
      </c>
      <c r="J6316"/>
      <c r="K6316"/>
      <c r="L6316">
        <v>0.01</v>
      </c>
      <c r="M6316" t="s">
        <v>7484</v>
      </c>
      <c r="N6316" t="s">
        <v>3865</v>
      </c>
      <c r="O6316"/>
      <c r="P6316" t="s">
        <v>9463</v>
      </c>
      <c r="Q6316" t="s">
        <v>5857</v>
      </c>
      <c r="R6316" t="s">
        <v>15467</v>
      </c>
      <c r="S6316" t="s">
        <v>15436</v>
      </c>
      <c r="T6316" t="s">
        <v>15437</v>
      </c>
      <c r="U6316" t="s">
        <v>15437</v>
      </c>
      <c r="V6316">
        <v>0</v>
      </c>
    </row>
    <row r="6317" spans="1:22" x14ac:dyDescent="0.25">
      <c r="A6317" t="s">
        <v>1569</v>
      </c>
      <c r="B6317">
        <v>321938</v>
      </c>
      <c r="C6317" t="s">
        <v>10676</v>
      </c>
      <c r="D6317" t="s">
        <v>10677</v>
      </c>
      <c r="E6317" t="s">
        <v>1572</v>
      </c>
      <c r="F6317" t="s">
        <v>10656</v>
      </c>
      <c r="G6317" t="s">
        <v>7490</v>
      </c>
      <c r="H6317" s="2">
        <v>44652</v>
      </c>
      <c r="I6317" s="2">
        <v>45383</v>
      </c>
      <c r="J6317"/>
      <c r="K6317"/>
      <c r="L6317">
        <v>0.01</v>
      </c>
      <c r="M6317" t="s">
        <v>7484</v>
      </c>
      <c r="N6317" t="s">
        <v>4199</v>
      </c>
      <c r="O6317"/>
      <c r="P6317" t="s">
        <v>10650</v>
      </c>
      <c r="Q6317" t="s">
        <v>4374</v>
      </c>
      <c r="R6317" t="s">
        <v>15449</v>
      </c>
      <c r="S6317" t="s">
        <v>15436</v>
      </c>
      <c r="T6317" t="s">
        <v>15437</v>
      </c>
      <c r="U6317" t="s">
        <v>15437</v>
      </c>
      <c r="V6317">
        <v>0</v>
      </c>
    </row>
    <row r="6318" spans="1:22" x14ac:dyDescent="0.25">
      <c r="A6318" t="s">
        <v>1569</v>
      </c>
      <c r="B6318">
        <v>321943</v>
      </c>
      <c r="C6318" t="s">
        <v>1907</v>
      </c>
      <c r="D6318" t="s">
        <v>12487</v>
      </c>
      <c r="E6318" t="s">
        <v>1572</v>
      </c>
      <c r="F6318" t="s">
        <v>12480</v>
      </c>
      <c r="G6318" t="s">
        <v>7503</v>
      </c>
      <c r="H6318" s="2">
        <v>44652</v>
      </c>
      <c r="I6318" s="2">
        <v>44652</v>
      </c>
      <c r="J6318"/>
      <c r="K6318"/>
      <c r="L6318">
        <v>0.01</v>
      </c>
      <c r="M6318" t="s">
        <v>7484</v>
      </c>
      <c r="N6318" t="s">
        <v>3482</v>
      </c>
      <c r="O6318"/>
      <c r="P6318" t="s">
        <v>12477</v>
      </c>
      <c r="Q6318" t="s">
        <v>3750</v>
      </c>
      <c r="R6318" t="s">
        <v>15465</v>
      </c>
      <c r="S6318" t="s">
        <v>15436</v>
      </c>
      <c r="T6318" t="s">
        <v>15437</v>
      </c>
      <c r="U6318" t="s">
        <v>15437</v>
      </c>
      <c r="V6318">
        <v>0</v>
      </c>
    </row>
    <row r="6319" spans="1:22" x14ac:dyDescent="0.25">
      <c r="A6319" t="s">
        <v>1569</v>
      </c>
      <c r="B6319">
        <v>321925</v>
      </c>
      <c r="C6319" t="s">
        <v>12549</v>
      </c>
      <c r="D6319" t="s">
        <v>12550</v>
      </c>
      <c r="E6319" t="s">
        <v>1596</v>
      </c>
      <c r="F6319" t="s">
        <v>12513</v>
      </c>
      <c r="G6319" t="s">
        <v>7490</v>
      </c>
      <c r="H6319" s="2">
        <v>44651</v>
      </c>
      <c r="I6319" s="2">
        <v>45761</v>
      </c>
      <c r="J6319"/>
      <c r="K6319"/>
      <c r="L6319">
        <v>16.5</v>
      </c>
      <c r="M6319" t="s">
        <v>7484</v>
      </c>
      <c r="N6319" t="s">
        <v>1576</v>
      </c>
      <c r="O6319"/>
      <c r="P6319" t="s">
        <v>12514</v>
      </c>
      <c r="Q6319" t="s">
        <v>12515</v>
      </c>
      <c r="R6319" t="s">
        <v>15464</v>
      </c>
      <c r="S6319" t="s">
        <v>15436</v>
      </c>
      <c r="T6319" t="s">
        <v>15437</v>
      </c>
      <c r="U6319" t="s">
        <v>15437</v>
      </c>
      <c r="V6319">
        <v>0.43421052631578949</v>
      </c>
    </row>
    <row r="6320" spans="1:22" x14ac:dyDescent="0.25">
      <c r="A6320" t="s">
        <v>1569</v>
      </c>
      <c r="B6320">
        <v>321891</v>
      </c>
      <c r="C6320" t="s">
        <v>10678</v>
      </c>
      <c r="D6320" t="s">
        <v>10679</v>
      </c>
      <c r="E6320" t="s">
        <v>1607</v>
      </c>
      <c r="F6320" t="s">
        <v>10680</v>
      </c>
      <c r="G6320" t="s">
        <v>4326</v>
      </c>
      <c r="H6320" s="2">
        <v>44650</v>
      </c>
      <c r="I6320" s="2">
        <v>45243</v>
      </c>
      <c r="J6320"/>
      <c r="K6320"/>
      <c r="L6320">
        <v>38</v>
      </c>
      <c r="M6320" t="s">
        <v>7484</v>
      </c>
      <c r="N6320" t="s">
        <v>4199</v>
      </c>
      <c r="O6320"/>
      <c r="P6320" t="s">
        <v>10650</v>
      </c>
      <c r="Q6320" t="s">
        <v>4374</v>
      </c>
      <c r="R6320" t="s">
        <v>15449</v>
      </c>
      <c r="S6320" t="s">
        <v>15436</v>
      </c>
      <c r="T6320" t="s">
        <v>15437</v>
      </c>
      <c r="U6320" t="s">
        <v>1566</v>
      </c>
      <c r="V6320">
        <v>1</v>
      </c>
    </row>
    <row r="6321" spans="1:22" x14ac:dyDescent="0.25">
      <c r="A6321" t="s">
        <v>1569</v>
      </c>
      <c r="B6321">
        <v>321879</v>
      </c>
      <c r="C6321" t="s">
        <v>3888</v>
      </c>
      <c r="D6321" t="s">
        <v>12497</v>
      </c>
      <c r="E6321" t="s">
        <v>1596</v>
      </c>
      <c r="F6321" t="s">
        <v>12498</v>
      </c>
      <c r="G6321" t="s">
        <v>7534</v>
      </c>
      <c r="H6321" s="2">
        <v>44649</v>
      </c>
      <c r="I6321" s="2">
        <v>44935</v>
      </c>
      <c r="J6321"/>
      <c r="K6321"/>
      <c r="L6321">
        <v>33.5</v>
      </c>
      <c r="M6321" t="s">
        <v>7484</v>
      </c>
      <c r="N6321" t="s">
        <v>3482</v>
      </c>
      <c r="O6321"/>
      <c r="P6321" t="s">
        <v>12477</v>
      </c>
      <c r="Q6321" t="s">
        <v>3750</v>
      </c>
      <c r="R6321" t="s">
        <v>15465</v>
      </c>
      <c r="S6321" t="s">
        <v>15436</v>
      </c>
      <c r="T6321" t="s">
        <v>15437</v>
      </c>
      <c r="U6321" t="s">
        <v>15437</v>
      </c>
      <c r="V6321">
        <v>0.88157894736842102</v>
      </c>
    </row>
    <row r="6322" spans="1:22" x14ac:dyDescent="0.25">
      <c r="A6322" t="s">
        <v>1569</v>
      </c>
      <c r="B6322">
        <v>321870</v>
      </c>
      <c r="C6322" t="s">
        <v>1796</v>
      </c>
      <c r="D6322" t="s">
        <v>1921</v>
      </c>
      <c r="E6322" t="s">
        <v>1596</v>
      </c>
      <c r="F6322" t="s">
        <v>9922</v>
      </c>
      <c r="G6322" t="s">
        <v>7494</v>
      </c>
      <c r="H6322" s="2">
        <v>44648</v>
      </c>
      <c r="I6322" s="2">
        <v>45439</v>
      </c>
      <c r="J6322"/>
      <c r="K6322"/>
      <c r="L6322">
        <v>18.5</v>
      </c>
      <c r="M6322" t="s">
        <v>7484</v>
      </c>
      <c r="N6322" t="s">
        <v>4199</v>
      </c>
      <c r="O6322"/>
      <c r="P6322" t="s">
        <v>9875</v>
      </c>
      <c r="Q6322" t="s">
        <v>6060</v>
      </c>
      <c r="R6322" t="s">
        <v>15449</v>
      </c>
      <c r="S6322" t="s">
        <v>15436</v>
      </c>
      <c r="T6322" t="s">
        <v>15437</v>
      </c>
      <c r="U6322" t="s">
        <v>15437</v>
      </c>
      <c r="V6322">
        <v>0.48684210526315791</v>
      </c>
    </row>
    <row r="6323" spans="1:22" x14ac:dyDescent="0.25">
      <c r="A6323" t="s">
        <v>1569</v>
      </c>
      <c r="B6323">
        <v>321864</v>
      </c>
      <c r="C6323" t="s">
        <v>3943</v>
      </c>
      <c r="D6323" t="s">
        <v>13377</v>
      </c>
      <c r="E6323" t="s">
        <v>1607</v>
      </c>
      <c r="F6323" t="s">
        <v>13378</v>
      </c>
      <c r="G6323" t="s">
        <v>7547</v>
      </c>
      <c r="H6323" s="2">
        <v>44648</v>
      </c>
      <c r="I6323" s="2">
        <v>45327</v>
      </c>
      <c r="J6323"/>
      <c r="K6323"/>
      <c r="L6323">
        <v>38</v>
      </c>
      <c r="M6323" t="s">
        <v>7484</v>
      </c>
      <c r="N6323" t="s">
        <v>3627</v>
      </c>
      <c r="O6323"/>
      <c r="P6323" t="s">
        <v>13328</v>
      </c>
      <c r="Q6323" t="s">
        <v>6368</v>
      </c>
      <c r="R6323" t="s">
        <v>15465</v>
      </c>
      <c r="S6323" t="s">
        <v>15436</v>
      </c>
      <c r="T6323" t="s">
        <v>15437</v>
      </c>
      <c r="U6323" t="s">
        <v>1566</v>
      </c>
      <c r="V6323">
        <v>1</v>
      </c>
    </row>
    <row r="6324" spans="1:22" x14ac:dyDescent="0.25">
      <c r="A6324" t="s">
        <v>1569</v>
      </c>
      <c r="B6324">
        <v>298741</v>
      </c>
      <c r="C6324" t="s">
        <v>1800</v>
      </c>
      <c r="D6324" t="s">
        <v>13605</v>
      </c>
      <c r="E6324" t="s">
        <v>1596</v>
      </c>
      <c r="F6324" t="s">
        <v>13590</v>
      </c>
      <c r="G6324" t="s">
        <v>7490</v>
      </c>
      <c r="H6324" s="2">
        <v>44648</v>
      </c>
      <c r="I6324" s="2">
        <v>44648</v>
      </c>
      <c r="J6324"/>
      <c r="K6324"/>
      <c r="L6324">
        <v>13</v>
      </c>
      <c r="M6324" t="s">
        <v>7484</v>
      </c>
      <c r="N6324" t="s">
        <v>4199</v>
      </c>
      <c r="O6324"/>
      <c r="P6324" t="s">
        <v>13591</v>
      </c>
      <c r="Q6324" t="s">
        <v>13592</v>
      </c>
      <c r="R6324" t="s">
        <v>15449</v>
      </c>
      <c r="S6324" t="s">
        <v>15436</v>
      </c>
      <c r="T6324" t="s">
        <v>15437</v>
      </c>
      <c r="U6324" t="s">
        <v>15437</v>
      </c>
      <c r="V6324">
        <v>0.34210526315789475</v>
      </c>
    </row>
    <row r="6325" spans="1:22" x14ac:dyDescent="0.25">
      <c r="A6325" t="s">
        <v>1569</v>
      </c>
      <c r="B6325">
        <v>321881</v>
      </c>
      <c r="C6325" t="s">
        <v>12529</v>
      </c>
      <c r="D6325" t="s">
        <v>13606</v>
      </c>
      <c r="E6325" t="s">
        <v>1596</v>
      </c>
      <c r="F6325" t="s">
        <v>13590</v>
      </c>
      <c r="G6325" t="s">
        <v>7490</v>
      </c>
      <c r="H6325" s="2">
        <v>44648</v>
      </c>
      <c r="I6325" s="2">
        <v>45747</v>
      </c>
      <c r="J6325"/>
      <c r="K6325"/>
      <c r="L6325">
        <v>16.25</v>
      </c>
      <c r="M6325" t="s">
        <v>7484</v>
      </c>
      <c r="N6325" t="s">
        <v>4199</v>
      </c>
      <c r="O6325"/>
      <c r="P6325" t="s">
        <v>13591</v>
      </c>
      <c r="Q6325" t="s">
        <v>13592</v>
      </c>
      <c r="R6325" t="s">
        <v>15449</v>
      </c>
      <c r="S6325" t="s">
        <v>15436</v>
      </c>
      <c r="T6325" t="s">
        <v>15437</v>
      </c>
      <c r="U6325" t="s">
        <v>15437</v>
      </c>
      <c r="V6325">
        <v>0.42763157894736842</v>
      </c>
    </row>
    <row r="6326" spans="1:22" x14ac:dyDescent="0.25">
      <c r="A6326" t="s">
        <v>1569</v>
      </c>
      <c r="B6326">
        <v>321542</v>
      </c>
      <c r="C6326" t="s">
        <v>2500</v>
      </c>
      <c r="D6326" t="s">
        <v>2463</v>
      </c>
      <c r="E6326" t="s">
        <v>1607</v>
      </c>
      <c r="F6326" t="s">
        <v>14174</v>
      </c>
      <c r="G6326" t="s">
        <v>14175</v>
      </c>
      <c r="H6326" s="2">
        <v>44648</v>
      </c>
      <c r="I6326" s="2">
        <v>45159</v>
      </c>
      <c r="J6326"/>
      <c r="K6326"/>
      <c r="L6326">
        <v>38</v>
      </c>
      <c r="M6326" t="s">
        <v>7484</v>
      </c>
      <c r="N6326" t="s">
        <v>1714</v>
      </c>
      <c r="O6326"/>
      <c r="P6326" t="s">
        <v>14140</v>
      </c>
      <c r="Q6326" t="s">
        <v>14141</v>
      </c>
      <c r="R6326" t="s">
        <v>15431</v>
      </c>
      <c r="S6326" t="s">
        <v>15436</v>
      </c>
      <c r="T6326" t="s">
        <v>15437</v>
      </c>
      <c r="U6326" t="s">
        <v>15437</v>
      </c>
      <c r="V6326">
        <v>1</v>
      </c>
    </row>
    <row r="6327" spans="1:22" x14ac:dyDescent="0.25">
      <c r="A6327" t="s">
        <v>1569</v>
      </c>
      <c r="B6327">
        <v>298748</v>
      </c>
      <c r="C6327" t="s">
        <v>8335</v>
      </c>
      <c r="D6327" t="s">
        <v>11064</v>
      </c>
      <c r="E6327" t="s">
        <v>1607</v>
      </c>
      <c r="F6327" t="s">
        <v>15373</v>
      </c>
      <c r="G6327" t="s">
        <v>15374</v>
      </c>
      <c r="H6327" s="2">
        <v>44648</v>
      </c>
      <c r="I6327" s="2">
        <v>44648</v>
      </c>
      <c r="J6327"/>
      <c r="K6327"/>
      <c r="L6327">
        <v>38</v>
      </c>
      <c r="M6327" t="s">
        <v>7484</v>
      </c>
      <c r="N6327" t="s">
        <v>1714</v>
      </c>
      <c r="O6327" t="s">
        <v>7120</v>
      </c>
      <c r="P6327" t="s">
        <v>15350</v>
      </c>
      <c r="Q6327" t="s">
        <v>15</v>
      </c>
      <c r="R6327" t="s">
        <v>15</v>
      </c>
      <c r="S6327" t="s">
        <v>15436</v>
      </c>
      <c r="T6327" t="s">
        <v>15437</v>
      </c>
      <c r="U6327" t="s">
        <v>15437</v>
      </c>
      <c r="V6327">
        <v>1</v>
      </c>
    </row>
    <row r="6328" spans="1:22" x14ac:dyDescent="0.25">
      <c r="A6328" t="s">
        <v>1569</v>
      </c>
      <c r="B6328">
        <v>321883</v>
      </c>
      <c r="C6328" t="s">
        <v>5896</v>
      </c>
      <c r="D6328" t="s">
        <v>12499</v>
      </c>
      <c r="E6328" t="s">
        <v>1572</v>
      </c>
      <c r="F6328" t="s">
        <v>12480</v>
      </c>
      <c r="G6328" t="s">
        <v>7503</v>
      </c>
      <c r="H6328" s="2">
        <v>44647</v>
      </c>
      <c r="I6328" s="2">
        <v>44647</v>
      </c>
      <c r="J6328"/>
      <c r="K6328"/>
      <c r="L6328">
        <v>0.01</v>
      </c>
      <c r="M6328" t="s">
        <v>7484</v>
      </c>
      <c r="N6328" t="s">
        <v>3482</v>
      </c>
      <c r="O6328"/>
      <c r="P6328" t="s">
        <v>12477</v>
      </c>
      <c r="Q6328" t="s">
        <v>3750</v>
      </c>
      <c r="R6328" t="s">
        <v>15465</v>
      </c>
      <c r="S6328" t="s">
        <v>15436</v>
      </c>
      <c r="T6328" t="s">
        <v>15437</v>
      </c>
      <c r="U6328" t="s">
        <v>15437</v>
      </c>
      <c r="V6328">
        <v>0</v>
      </c>
    </row>
    <row r="6329" spans="1:22" x14ac:dyDescent="0.25">
      <c r="A6329" t="s">
        <v>1569</v>
      </c>
      <c r="B6329">
        <v>321857</v>
      </c>
      <c r="C6329" t="s">
        <v>2322</v>
      </c>
      <c r="D6329" t="s">
        <v>6238</v>
      </c>
      <c r="E6329" t="s">
        <v>1596</v>
      </c>
      <c r="F6329" t="s">
        <v>6204</v>
      </c>
      <c r="G6329" t="s">
        <v>4294</v>
      </c>
      <c r="H6329" s="2">
        <v>44647</v>
      </c>
      <c r="I6329" s="2">
        <v>45453</v>
      </c>
      <c r="J6329"/>
      <c r="K6329"/>
      <c r="L6329">
        <v>15.5</v>
      </c>
      <c r="M6329" t="s">
        <v>4269</v>
      </c>
      <c r="N6329" t="s">
        <v>3482</v>
      </c>
      <c r="O6329"/>
      <c r="P6329" t="s">
        <v>6202</v>
      </c>
      <c r="Q6329" t="s">
        <v>6203</v>
      </c>
      <c r="R6329" t="s">
        <v>15455</v>
      </c>
      <c r="S6329" t="s">
        <v>15436</v>
      </c>
      <c r="T6329" t="s">
        <v>15437</v>
      </c>
      <c r="U6329" t="s">
        <v>15437</v>
      </c>
      <c r="V6329">
        <v>0.40789473684210525</v>
      </c>
    </row>
    <row r="6330" spans="1:22" x14ac:dyDescent="0.25">
      <c r="A6330" t="s">
        <v>1569</v>
      </c>
      <c r="B6330">
        <v>321816</v>
      </c>
      <c r="C6330" t="s">
        <v>9382</v>
      </c>
      <c r="D6330" t="s">
        <v>9383</v>
      </c>
      <c r="E6330" t="s">
        <v>1572</v>
      </c>
      <c r="F6330" t="s">
        <v>9345</v>
      </c>
      <c r="G6330" t="s">
        <v>7490</v>
      </c>
      <c r="H6330" s="2">
        <v>44646</v>
      </c>
      <c r="I6330" s="2">
        <v>44646</v>
      </c>
      <c r="J6330"/>
      <c r="K6330"/>
      <c r="L6330">
        <v>0.01</v>
      </c>
      <c r="M6330" t="s">
        <v>7484</v>
      </c>
      <c r="N6330" t="s">
        <v>3482</v>
      </c>
      <c r="O6330"/>
      <c r="P6330" t="s">
        <v>9346</v>
      </c>
      <c r="Q6330" t="s">
        <v>9347</v>
      </c>
      <c r="R6330" t="s">
        <v>15465</v>
      </c>
      <c r="S6330" t="s">
        <v>15436</v>
      </c>
      <c r="T6330" t="s">
        <v>15437</v>
      </c>
      <c r="U6330" t="s">
        <v>15437</v>
      </c>
      <c r="V6330">
        <v>0</v>
      </c>
    </row>
    <row r="6331" spans="1:22" x14ac:dyDescent="0.25">
      <c r="A6331" t="s">
        <v>1569</v>
      </c>
      <c r="B6331">
        <v>321821</v>
      </c>
      <c r="C6331" t="s">
        <v>1613</v>
      </c>
      <c r="D6331" t="s">
        <v>9384</v>
      </c>
      <c r="E6331" t="s">
        <v>1596</v>
      </c>
      <c r="F6331" t="s">
        <v>9385</v>
      </c>
      <c r="G6331" t="s">
        <v>7503</v>
      </c>
      <c r="H6331" s="2">
        <v>44646</v>
      </c>
      <c r="I6331" s="2">
        <v>45761</v>
      </c>
      <c r="J6331"/>
      <c r="K6331"/>
      <c r="L6331">
        <v>21.5</v>
      </c>
      <c r="M6331" t="s">
        <v>7484</v>
      </c>
      <c r="N6331" t="s">
        <v>3482</v>
      </c>
      <c r="O6331"/>
      <c r="P6331" t="s">
        <v>9346</v>
      </c>
      <c r="Q6331" t="s">
        <v>9347</v>
      </c>
      <c r="R6331" t="s">
        <v>15465</v>
      </c>
      <c r="S6331" t="s">
        <v>15436</v>
      </c>
      <c r="T6331" t="s">
        <v>15437</v>
      </c>
      <c r="U6331" t="s">
        <v>15437</v>
      </c>
      <c r="V6331">
        <v>0.56578947368421051</v>
      </c>
    </row>
    <row r="6332" spans="1:22" x14ac:dyDescent="0.25">
      <c r="A6332" t="s">
        <v>1569</v>
      </c>
      <c r="B6332">
        <v>321823</v>
      </c>
      <c r="C6332" t="s">
        <v>10734</v>
      </c>
      <c r="D6332" t="s">
        <v>10735</v>
      </c>
      <c r="E6332" t="s">
        <v>1572</v>
      </c>
      <c r="F6332" t="s">
        <v>10704</v>
      </c>
      <c r="G6332" t="s">
        <v>7490</v>
      </c>
      <c r="H6332" s="2">
        <v>44646</v>
      </c>
      <c r="I6332" s="2">
        <v>44646</v>
      </c>
      <c r="J6332"/>
      <c r="K6332"/>
      <c r="L6332">
        <v>0.01</v>
      </c>
      <c r="M6332" t="s">
        <v>7484</v>
      </c>
      <c r="N6332" t="s">
        <v>1576</v>
      </c>
      <c r="O6332"/>
      <c r="P6332" t="s">
        <v>10705</v>
      </c>
      <c r="Q6332" t="s">
        <v>10706</v>
      </c>
      <c r="R6332" t="s">
        <v>15464</v>
      </c>
      <c r="S6332" t="s">
        <v>15436</v>
      </c>
      <c r="T6332" t="s">
        <v>15437</v>
      </c>
      <c r="U6332" t="s">
        <v>15437</v>
      </c>
      <c r="V6332">
        <v>0</v>
      </c>
    </row>
    <row r="6333" spans="1:22" x14ac:dyDescent="0.25">
      <c r="A6333" t="s">
        <v>1569</v>
      </c>
      <c r="B6333">
        <v>321830</v>
      </c>
      <c r="C6333" t="s">
        <v>2190</v>
      </c>
      <c r="D6333" t="s">
        <v>5470</v>
      </c>
      <c r="E6333" t="s">
        <v>1596</v>
      </c>
      <c r="F6333" t="s">
        <v>12476</v>
      </c>
      <c r="G6333" t="s">
        <v>7490</v>
      </c>
      <c r="H6333" s="2">
        <v>44646</v>
      </c>
      <c r="I6333" s="2">
        <v>45411</v>
      </c>
      <c r="J6333"/>
      <c r="K6333"/>
      <c r="L6333">
        <v>16.5</v>
      </c>
      <c r="M6333" t="s">
        <v>7484</v>
      </c>
      <c r="N6333" t="s">
        <v>3482</v>
      </c>
      <c r="O6333"/>
      <c r="P6333" t="s">
        <v>12477</v>
      </c>
      <c r="Q6333" t="s">
        <v>3750</v>
      </c>
      <c r="R6333" t="s">
        <v>15465</v>
      </c>
      <c r="S6333" t="s">
        <v>15436</v>
      </c>
      <c r="T6333" t="s">
        <v>15437</v>
      </c>
      <c r="U6333" t="s">
        <v>15437</v>
      </c>
      <c r="V6333">
        <v>0.43421052631578949</v>
      </c>
    </row>
    <row r="6334" spans="1:22" x14ac:dyDescent="0.25">
      <c r="A6334" t="s">
        <v>1569</v>
      </c>
      <c r="B6334">
        <v>321802</v>
      </c>
      <c r="C6334" t="s">
        <v>4852</v>
      </c>
      <c r="D6334" t="s">
        <v>12963</v>
      </c>
      <c r="E6334" t="s">
        <v>1572</v>
      </c>
      <c r="F6334" t="s">
        <v>12948</v>
      </c>
      <c r="G6334" t="s">
        <v>7490</v>
      </c>
      <c r="H6334" s="2">
        <v>44646</v>
      </c>
      <c r="I6334" s="2">
        <v>44646</v>
      </c>
      <c r="J6334"/>
      <c r="K6334"/>
      <c r="L6334">
        <v>0.01</v>
      </c>
      <c r="M6334" t="s">
        <v>7484</v>
      </c>
      <c r="N6334" t="s">
        <v>1714</v>
      </c>
      <c r="O6334"/>
      <c r="P6334" t="s">
        <v>12946</v>
      </c>
      <c r="Q6334" t="s">
        <v>2671</v>
      </c>
      <c r="R6334" t="s">
        <v>15461</v>
      </c>
      <c r="S6334" t="s">
        <v>15436</v>
      </c>
      <c r="T6334" t="s">
        <v>15437</v>
      </c>
      <c r="U6334" t="s">
        <v>15437</v>
      </c>
      <c r="V6334">
        <v>0</v>
      </c>
    </row>
    <row r="6335" spans="1:22" x14ac:dyDescent="0.25">
      <c r="A6335" t="s">
        <v>1569</v>
      </c>
      <c r="B6335">
        <v>321789</v>
      </c>
      <c r="C6335" t="s">
        <v>1705</v>
      </c>
      <c r="D6335" t="s">
        <v>13131</v>
      </c>
      <c r="E6335" t="s">
        <v>1572</v>
      </c>
      <c r="F6335" t="s">
        <v>13100</v>
      </c>
      <c r="G6335" t="s">
        <v>7490</v>
      </c>
      <c r="H6335" s="2">
        <v>44646</v>
      </c>
      <c r="I6335" s="2">
        <v>44646</v>
      </c>
      <c r="J6335"/>
      <c r="K6335"/>
      <c r="L6335">
        <v>0.01</v>
      </c>
      <c r="M6335" t="s">
        <v>7484</v>
      </c>
      <c r="N6335" t="s">
        <v>1714</v>
      </c>
      <c r="O6335"/>
      <c r="P6335" t="s">
        <v>13097</v>
      </c>
      <c r="Q6335" t="s">
        <v>13098</v>
      </c>
      <c r="R6335" t="s">
        <v>15462</v>
      </c>
      <c r="S6335" t="s">
        <v>15436</v>
      </c>
      <c r="T6335" t="s">
        <v>15437</v>
      </c>
      <c r="U6335" t="s">
        <v>15437</v>
      </c>
      <c r="V6335">
        <v>0</v>
      </c>
    </row>
    <row r="6336" spans="1:22" x14ac:dyDescent="0.25">
      <c r="A6336" t="s">
        <v>1569</v>
      </c>
      <c r="B6336">
        <v>321808</v>
      </c>
      <c r="C6336" t="s">
        <v>5018</v>
      </c>
      <c r="D6336" t="s">
        <v>5019</v>
      </c>
      <c r="E6336" t="s">
        <v>1572</v>
      </c>
      <c r="F6336" t="s">
        <v>4986</v>
      </c>
      <c r="G6336" t="s">
        <v>4268</v>
      </c>
      <c r="H6336" s="2">
        <v>44646</v>
      </c>
      <c r="I6336" s="2">
        <v>44753</v>
      </c>
      <c r="J6336"/>
      <c r="K6336"/>
      <c r="L6336">
        <v>0.01</v>
      </c>
      <c r="M6336" t="s">
        <v>4269</v>
      </c>
      <c r="N6336" t="s">
        <v>3865</v>
      </c>
      <c r="O6336"/>
      <c r="P6336" t="s">
        <v>4983</v>
      </c>
      <c r="Q6336" t="s">
        <v>4984</v>
      </c>
      <c r="R6336" t="s">
        <v>15450</v>
      </c>
      <c r="S6336" t="s">
        <v>15436</v>
      </c>
      <c r="T6336" t="s">
        <v>15437</v>
      </c>
      <c r="U6336" t="s">
        <v>15437</v>
      </c>
      <c r="V6336">
        <v>0</v>
      </c>
    </row>
    <row r="6337" spans="1:22" x14ac:dyDescent="0.25">
      <c r="A6337" t="s">
        <v>1569</v>
      </c>
      <c r="B6337">
        <v>298739</v>
      </c>
      <c r="C6337" t="s">
        <v>2752</v>
      </c>
      <c r="D6337" t="s">
        <v>2239</v>
      </c>
      <c r="E6337" t="s">
        <v>1572</v>
      </c>
      <c r="F6337" t="s">
        <v>8093</v>
      </c>
      <c r="G6337" t="s">
        <v>7490</v>
      </c>
      <c r="H6337" s="2">
        <v>44645</v>
      </c>
      <c r="I6337" s="2">
        <v>45467</v>
      </c>
      <c r="J6337"/>
      <c r="K6337"/>
      <c r="L6337">
        <v>0.01</v>
      </c>
      <c r="M6337" t="s">
        <v>7484</v>
      </c>
      <c r="N6337" t="s">
        <v>1714</v>
      </c>
      <c r="O6337"/>
      <c r="P6337" t="s">
        <v>8094</v>
      </c>
      <c r="Q6337" t="s">
        <v>3290</v>
      </c>
      <c r="R6337" t="s">
        <v>15461</v>
      </c>
      <c r="S6337" t="s">
        <v>15436</v>
      </c>
      <c r="T6337" t="s">
        <v>15437</v>
      </c>
      <c r="U6337" t="s">
        <v>15437</v>
      </c>
      <c r="V6337">
        <v>0</v>
      </c>
    </row>
    <row r="6338" spans="1:22" x14ac:dyDescent="0.25">
      <c r="A6338" t="s">
        <v>1569</v>
      </c>
      <c r="B6338">
        <v>321468</v>
      </c>
      <c r="C6338" t="s">
        <v>2714</v>
      </c>
      <c r="D6338" t="s">
        <v>10342</v>
      </c>
      <c r="E6338" t="s">
        <v>1572</v>
      </c>
      <c r="F6338" t="s">
        <v>10325</v>
      </c>
      <c r="G6338" t="s">
        <v>7490</v>
      </c>
      <c r="H6338" s="2">
        <v>44645</v>
      </c>
      <c r="I6338" s="2">
        <v>44645</v>
      </c>
      <c r="J6338"/>
      <c r="K6338"/>
      <c r="L6338">
        <v>0.01</v>
      </c>
      <c r="M6338" t="s">
        <v>7484</v>
      </c>
      <c r="N6338" t="s">
        <v>4199</v>
      </c>
      <c r="O6338"/>
      <c r="P6338" t="s">
        <v>10316</v>
      </c>
      <c r="Q6338" t="s">
        <v>6398</v>
      </c>
      <c r="R6338" t="s">
        <v>15449</v>
      </c>
      <c r="S6338" t="s">
        <v>15436</v>
      </c>
      <c r="T6338" t="s">
        <v>15437</v>
      </c>
      <c r="U6338" t="s">
        <v>15437</v>
      </c>
      <c r="V6338">
        <v>0</v>
      </c>
    </row>
    <row r="6339" spans="1:22" x14ac:dyDescent="0.25">
      <c r="A6339" t="s">
        <v>1569</v>
      </c>
      <c r="B6339">
        <v>321776</v>
      </c>
      <c r="C6339" t="s">
        <v>2716</v>
      </c>
      <c r="D6339" t="s">
        <v>9077</v>
      </c>
      <c r="E6339" t="s">
        <v>1596</v>
      </c>
      <c r="F6339" t="s">
        <v>9054</v>
      </c>
      <c r="G6339" t="s">
        <v>7509</v>
      </c>
      <c r="H6339" s="2">
        <v>44644</v>
      </c>
      <c r="I6339" s="2">
        <v>45397</v>
      </c>
      <c r="J6339"/>
      <c r="K6339"/>
      <c r="L6339">
        <v>31.25</v>
      </c>
      <c r="M6339" t="s">
        <v>7484</v>
      </c>
      <c r="N6339" t="s">
        <v>3865</v>
      </c>
      <c r="O6339"/>
      <c r="P6339" t="s">
        <v>9018</v>
      </c>
      <c r="Q6339" t="s">
        <v>4338</v>
      </c>
      <c r="R6339" t="s">
        <v>15468</v>
      </c>
      <c r="S6339" t="s">
        <v>15436</v>
      </c>
      <c r="T6339" t="s">
        <v>15437</v>
      </c>
      <c r="U6339" t="s">
        <v>15437</v>
      </c>
      <c r="V6339">
        <v>0.82236842105263153</v>
      </c>
    </row>
    <row r="6340" spans="1:22" x14ac:dyDescent="0.25">
      <c r="A6340" t="s">
        <v>1569</v>
      </c>
      <c r="B6340">
        <v>321773</v>
      </c>
      <c r="C6340" t="s">
        <v>2908</v>
      </c>
      <c r="D6340" t="s">
        <v>9274</v>
      </c>
      <c r="E6340" t="s">
        <v>1596</v>
      </c>
      <c r="F6340" t="s">
        <v>9268</v>
      </c>
      <c r="G6340" t="s">
        <v>7487</v>
      </c>
      <c r="H6340" s="2">
        <v>44644</v>
      </c>
      <c r="I6340" s="2">
        <v>45733</v>
      </c>
      <c r="J6340"/>
      <c r="K6340"/>
      <c r="L6340">
        <v>33</v>
      </c>
      <c r="M6340" t="s">
        <v>7484</v>
      </c>
      <c r="N6340" t="s">
        <v>3865</v>
      </c>
      <c r="O6340"/>
      <c r="P6340" t="s">
        <v>9243</v>
      </c>
      <c r="Q6340" t="s">
        <v>4470</v>
      </c>
      <c r="R6340" t="s">
        <v>15467</v>
      </c>
      <c r="S6340" t="s">
        <v>15436</v>
      </c>
      <c r="T6340" t="s">
        <v>15437</v>
      </c>
      <c r="U6340" t="s">
        <v>15437</v>
      </c>
      <c r="V6340">
        <v>0.86842105263157898</v>
      </c>
    </row>
    <row r="6341" spans="1:22" x14ac:dyDescent="0.25">
      <c r="A6341" t="s">
        <v>1569</v>
      </c>
      <c r="B6341">
        <v>321811</v>
      </c>
      <c r="C6341" t="s">
        <v>7647</v>
      </c>
      <c r="D6341" t="s">
        <v>7648</v>
      </c>
      <c r="E6341" t="s">
        <v>1572</v>
      </c>
      <c r="F6341" t="s">
        <v>7612</v>
      </c>
      <c r="G6341" t="s">
        <v>7490</v>
      </c>
      <c r="H6341" s="2">
        <v>44643</v>
      </c>
      <c r="I6341" s="2">
        <v>44643</v>
      </c>
      <c r="J6341"/>
      <c r="K6341"/>
      <c r="L6341">
        <v>0.01</v>
      </c>
      <c r="M6341" t="s">
        <v>7484</v>
      </c>
      <c r="N6341" t="s">
        <v>1714</v>
      </c>
      <c r="O6341"/>
      <c r="P6341" t="s">
        <v>7613</v>
      </c>
      <c r="Q6341" t="s">
        <v>7614</v>
      </c>
      <c r="R6341" t="s">
        <v>15461</v>
      </c>
      <c r="S6341" t="s">
        <v>15436</v>
      </c>
      <c r="T6341" t="s">
        <v>15437</v>
      </c>
      <c r="U6341" t="s">
        <v>15437</v>
      </c>
      <c r="V6341">
        <v>0</v>
      </c>
    </row>
    <row r="6342" spans="1:22" x14ac:dyDescent="0.25">
      <c r="A6342" t="s">
        <v>1569</v>
      </c>
      <c r="B6342">
        <v>321812</v>
      </c>
      <c r="C6342" t="s">
        <v>2269</v>
      </c>
      <c r="D6342" t="s">
        <v>8386</v>
      </c>
      <c r="E6342" t="s">
        <v>1572</v>
      </c>
      <c r="F6342" t="s">
        <v>8364</v>
      </c>
      <c r="G6342" t="s">
        <v>7490</v>
      </c>
      <c r="H6342" s="2">
        <v>44643</v>
      </c>
      <c r="I6342" s="2">
        <v>44643</v>
      </c>
      <c r="J6342"/>
      <c r="K6342"/>
      <c r="L6342">
        <v>0.01</v>
      </c>
      <c r="M6342" t="s">
        <v>7484</v>
      </c>
      <c r="N6342" t="s">
        <v>3482</v>
      </c>
      <c r="O6342"/>
      <c r="P6342" t="s">
        <v>8365</v>
      </c>
      <c r="Q6342" t="s">
        <v>5138</v>
      </c>
      <c r="R6342" t="s">
        <v>15466</v>
      </c>
      <c r="S6342" t="s">
        <v>15436</v>
      </c>
      <c r="T6342" t="s">
        <v>15437</v>
      </c>
      <c r="U6342" t="s">
        <v>15437</v>
      </c>
      <c r="V6342">
        <v>0</v>
      </c>
    </row>
    <row r="6343" spans="1:22" x14ac:dyDescent="0.25">
      <c r="A6343" t="s">
        <v>1569</v>
      </c>
      <c r="B6343">
        <v>321755</v>
      </c>
      <c r="C6343" t="s">
        <v>12168</v>
      </c>
      <c r="D6343" t="s">
        <v>12169</v>
      </c>
      <c r="E6343" t="s">
        <v>1572</v>
      </c>
      <c r="F6343" t="s">
        <v>12147</v>
      </c>
      <c r="G6343" t="s">
        <v>7490</v>
      </c>
      <c r="H6343" s="2">
        <v>44643</v>
      </c>
      <c r="I6343" s="2">
        <v>44643</v>
      </c>
      <c r="J6343"/>
      <c r="K6343"/>
      <c r="L6343">
        <v>0.01</v>
      </c>
      <c r="M6343" t="s">
        <v>7484</v>
      </c>
      <c r="N6343" t="s">
        <v>4199</v>
      </c>
      <c r="O6343"/>
      <c r="P6343" t="s">
        <v>12148</v>
      </c>
      <c r="Q6343" t="s">
        <v>6712</v>
      </c>
      <c r="R6343" t="s">
        <v>15449</v>
      </c>
      <c r="S6343" t="s">
        <v>15436</v>
      </c>
      <c r="T6343" t="s">
        <v>15437</v>
      </c>
      <c r="U6343" t="s">
        <v>15437</v>
      </c>
      <c r="V6343">
        <v>0</v>
      </c>
    </row>
    <row r="6344" spans="1:22" x14ac:dyDescent="0.25">
      <c r="A6344" t="s">
        <v>1569</v>
      </c>
      <c r="B6344">
        <v>321742</v>
      </c>
      <c r="C6344" t="s">
        <v>2784</v>
      </c>
      <c r="D6344" t="s">
        <v>13379</v>
      </c>
      <c r="E6344" t="s">
        <v>1596</v>
      </c>
      <c r="F6344" t="s">
        <v>13336</v>
      </c>
      <c r="G6344" t="s">
        <v>7487</v>
      </c>
      <c r="H6344" s="2">
        <v>44643</v>
      </c>
      <c r="I6344" s="2">
        <v>45005</v>
      </c>
      <c r="J6344"/>
      <c r="K6344"/>
      <c r="L6344">
        <v>15</v>
      </c>
      <c r="M6344" t="s">
        <v>7484</v>
      </c>
      <c r="N6344" t="s">
        <v>3627</v>
      </c>
      <c r="O6344"/>
      <c r="P6344" t="s">
        <v>13328</v>
      </c>
      <c r="Q6344" t="s">
        <v>6368</v>
      </c>
      <c r="R6344" t="s">
        <v>15465</v>
      </c>
      <c r="S6344" t="s">
        <v>15436</v>
      </c>
      <c r="T6344" t="s">
        <v>15437</v>
      </c>
      <c r="U6344" t="s">
        <v>15437</v>
      </c>
      <c r="V6344">
        <v>0.39473684210526316</v>
      </c>
    </row>
    <row r="6345" spans="1:22" x14ac:dyDescent="0.25">
      <c r="A6345" t="s">
        <v>1569</v>
      </c>
      <c r="B6345">
        <v>298736</v>
      </c>
      <c r="C6345" t="s">
        <v>4656</v>
      </c>
      <c r="D6345" t="s">
        <v>4316</v>
      </c>
      <c r="E6345" t="s">
        <v>1596</v>
      </c>
      <c r="F6345" t="s">
        <v>4616</v>
      </c>
      <c r="G6345" t="s">
        <v>4294</v>
      </c>
      <c r="H6345" s="2">
        <v>44643</v>
      </c>
      <c r="I6345" s="2">
        <v>45761</v>
      </c>
      <c r="J6345"/>
      <c r="K6345"/>
      <c r="L6345">
        <v>34</v>
      </c>
      <c r="M6345" t="s">
        <v>4269</v>
      </c>
      <c r="N6345" t="s">
        <v>1576</v>
      </c>
      <c r="O6345"/>
      <c r="P6345" t="s">
        <v>4617</v>
      </c>
      <c r="Q6345" t="s">
        <v>4618</v>
      </c>
      <c r="R6345" t="s">
        <v>15453</v>
      </c>
      <c r="S6345" t="s">
        <v>15436</v>
      </c>
      <c r="T6345" t="s">
        <v>15437</v>
      </c>
      <c r="U6345" t="s">
        <v>15437</v>
      </c>
      <c r="V6345">
        <v>0.89473684210526316</v>
      </c>
    </row>
    <row r="6346" spans="1:22" x14ac:dyDescent="0.25">
      <c r="A6346" t="s">
        <v>1569</v>
      </c>
      <c r="B6346">
        <v>298732</v>
      </c>
      <c r="C6346" t="s">
        <v>2862</v>
      </c>
      <c r="D6346" t="s">
        <v>5154</v>
      </c>
      <c r="E6346" t="s">
        <v>1607</v>
      </c>
      <c r="F6346" t="s">
        <v>5141</v>
      </c>
      <c r="G6346" t="s">
        <v>4294</v>
      </c>
      <c r="H6346" s="2">
        <v>44643</v>
      </c>
      <c r="I6346" s="2">
        <v>44643</v>
      </c>
      <c r="J6346"/>
      <c r="K6346"/>
      <c r="L6346">
        <v>38</v>
      </c>
      <c r="M6346" t="s">
        <v>4269</v>
      </c>
      <c r="N6346" t="s">
        <v>3482</v>
      </c>
      <c r="O6346"/>
      <c r="P6346" t="s">
        <v>5137</v>
      </c>
      <c r="Q6346" t="s">
        <v>5138</v>
      </c>
      <c r="R6346" t="s">
        <v>15455</v>
      </c>
      <c r="S6346" t="s">
        <v>15436</v>
      </c>
      <c r="T6346" t="s">
        <v>15437</v>
      </c>
      <c r="U6346" t="s">
        <v>15437</v>
      </c>
      <c r="V6346">
        <v>1</v>
      </c>
    </row>
    <row r="6347" spans="1:22" x14ac:dyDescent="0.25">
      <c r="A6347" t="s">
        <v>1569</v>
      </c>
      <c r="B6347">
        <v>321740</v>
      </c>
      <c r="C6347" t="s">
        <v>4796</v>
      </c>
      <c r="D6347" t="s">
        <v>5721</v>
      </c>
      <c r="E6347" t="s">
        <v>1596</v>
      </c>
      <c r="F6347" t="s">
        <v>5710</v>
      </c>
      <c r="G6347" t="s">
        <v>4294</v>
      </c>
      <c r="H6347" s="2">
        <v>44642</v>
      </c>
      <c r="I6347" s="2">
        <v>44642</v>
      </c>
      <c r="J6347"/>
      <c r="K6347"/>
      <c r="L6347">
        <v>30</v>
      </c>
      <c r="M6347" t="s">
        <v>4269</v>
      </c>
      <c r="N6347" t="s">
        <v>1714</v>
      </c>
      <c r="O6347"/>
      <c r="P6347" t="s">
        <v>5703</v>
      </c>
      <c r="Q6347" t="s">
        <v>5704</v>
      </c>
      <c r="R6347" t="s">
        <v>15447</v>
      </c>
      <c r="S6347" t="s">
        <v>15436</v>
      </c>
      <c r="T6347" t="s">
        <v>15437</v>
      </c>
      <c r="U6347" t="s">
        <v>15437</v>
      </c>
      <c r="V6347">
        <v>0.78947368421052633</v>
      </c>
    </row>
    <row r="6348" spans="1:22" x14ac:dyDescent="0.25">
      <c r="A6348" t="s">
        <v>1569</v>
      </c>
      <c r="B6348">
        <v>321653</v>
      </c>
      <c r="C6348" t="s">
        <v>3358</v>
      </c>
      <c r="D6348" t="s">
        <v>2909</v>
      </c>
      <c r="E6348" t="s">
        <v>1607</v>
      </c>
      <c r="F6348" t="s">
        <v>7629</v>
      </c>
      <c r="G6348" t="s">
        <v>7541</v>
      </c>
      <c r="H6348" s="2">
        <v>44641</v>
      </c>
      <c r="I6348" s="2">
        <v>45663</v>
      </c>
      <c r="J6348"/>
      <c r="K6348"/>
      <c r="L6348">
        <v>38</v>
      </c>
      <c r="M6348" t="s">
        <v>7484</v>
      </c>
      <c r="N6348" t="s">
        <v>1714</v>
      </c>
      <c r="O6348"/>
      <c r="P6348" t="s">
        <v>7613</v>
      </c>
      <c r="Q6348" t="s">
        <v>7614</v>
      </c>
      <c r="R6348" t="s">
        <v>15461</v>
      </c>
      <c r="S6348" t="s">
        <v>15436</v>
      </c>
      <c r="T6348" t="s">
        <v>15437</v>
      </c>
      <c r="U6348" t="s">
        <v>1566</v>
      </c>
      <c r="V6348">
        <v>1</v>
      </c>
    </row>
    <row r="6349" spans="1:22" x14ac:dyDescent="0.25">
      <c r="A6349" t="s">
        <v>1569</v>
      </c>
      <c r="B6349">
        <v>321801</v>
      </c>
      <c r="C6349" t="s">
        <v>1615</v>
      </c>
      <c r="D6349" t="s">
        <v>7706</v>
      </c>
      <c r="E6349" t="s">
        <v>1596</v>
      </c>
      <c r="F6349" t="s">
        <v>7676</v>
      </c>
      <c r="G6349" t="s">
        <v>7490</v>
      </c>
      <c r="H6349" s="2">
        <v>44641</v>
      </c>
      <c r="I6349" s="2">
        <v>45117</v>
      </c>
      <c r="J6349"/>
      <c r="K6349"/>
      <c r="L6349">
        <v>30</v>
      </c>
      <c r="M6349" t="s">
        <v>7484</v>
      </c>
      <c r="N6349" t="s">
        <v>1714</v>
      </c>
      <c r="O6349"/>
      <c r="P6349" t="s">
        <v>7677</v>
      </c>
      <c r="Q6349" t="s">
        <v>2264</v>
      </c>
      <c r="R6349" t="s">
        <v>15462</v>
      </c>
      <c r="S6349" t="s">
        <v>15436</v>
      </c>
      <c r="T6349" t="s">
        <v>15437</v>
      </c>
      <c r="U6349" t="s">
        <v>15437</v>
      </c>
      <c r="V6349">
        <v>0.78947368421052633</v>
      </c>
    </row>
    <row r="6350" spans="1:22" x14ac:dyDescent="0.25">
      <c r="A6350" t="s">
        <v>1569</v>
      </c>
      <c r="B6350">
        <v>321758</v>
      </c>
      <c r="C6350" t="s">
        <v>8388</v>
      </c>
      <c r="D6350" t="s">
        <v>8493</v>
      </c>
      <c r="E6350" t="s">
        <v>1572</v>
      </c>
      <c r="F6350" t="s">
        <v>8470</v>
      </c>
      <c r="G6350" t="s">
        <v>7490</v>
      </c>
      <c r="H6350" s="2">
        <v>44641</v>
      </c>
      <c r="I6350" s="2">
        <v>45453</v>
      </c>
      <c r="J6350"/>
      <c r="K6350"/>
      <c r="L6350">
        <v>0.01</v>
      </c>
      <c r="M6350" t="s">
        <v>7484</v>
      </c>
      <c r="N6350" t="s">
        <v>1714</v>
      </c>
      <c r="O6350"/>
      <c r="P6350" t="s">
        <v>8466</v>
      </c>
      <c r="Q6350" t="s">
        <v>5078</v>
      </c>
      <c r="R6350" t="s">
        <v>15462</v>
      </c>
      <c r="S6350" t="s">
        <v>15436</v>
      </c>
      <c r="T6350" t="s">
        <v>15437</v>
      </c>
      <c r="U6350" t="s">
        <v>15437</v>
      </c>
      <c r="V6350">
        <v>0</v>
      </c>
    </row>
    <row r="6351" spans="1:22" x14ac:dyDescent="0.25">
      <c r="A6351" t="s">
        <v>1569</v>
      </c>
      <c r="B6351">
        <v>321424</v>
      </c>
      <c r="C6351" t="s">
        <v>6839</v>
      </c>
      <c r="D6351" t="s">
        <v>14271</v>
      </c>
      <c r="E6351" t="s">
        <v>1607</v>
      </c>
      <c r="F6351" t="s">
        <v>14272</v>
      </c>
      <c r="G6351" t="s">
        <v>14273</v>
      </c>
      <c r="H6351" s="2">
        <v>44641</v>
      </c>
      <c r="I6351" s="2">
        <v>45369</v>
      </c>
      <c r="J6351"/>
      <c r="K6351"/>
      <c r="L6351">
        <v>38</v>
      </c>
      <c r="M6351" t="s">
        <v>7484</v>
      </c>
      <c r="N6351" t="s">
        <v>1714</v>
      </c>
      <c r="O6351" t="s">
        <v>7120</v>
      </c>
      <c r="P6351" t="s">
        <v>14227</v>
      </c>
      <c r="Q6351" t="s">
        <v>83</v>
      </c>
      <c r="R6351" t="s">
        <v>83</v>
      </c>
      <c r="S6351" t="s">
        <v>15436</v>
      </c>
      <c r="T6351" t="s">
        <v>15437</v>
      </c>
      <c r="U6351" t="s">
        <v>15437</v>
      </c>
      <c r="V6351">
        <v>1</v>
      </c>
    </row>
    <row r="6352" spans="1:22" x14ac:dyDescent="0.25">
      <c r="A6352" t="s">
        <v>1569</v>
      </c>
      <c r="B6352">
        <v>310880</v>
      </c>
      <c r="C6352" t="s">
        <v>1769</v>
      </c>
      <c r="D6352" t="s">
        <v>2360</v>
      </c>
      <c r="E6352" t="s">
        <v>1607</v>
      </c>
      <c r="F6352" t="s">
        <v>5474</v>
      </c>
      <c r="G6352" t="s">
        <v>4310</v>
      </c>
      <c r="H6352" s="2">
        <v>44641</v>
      </c>
      <c r="I6352" s="2">
        <v>45089</v>
      </c>
      <c r="J6352"/>
      <c r="K6352"/>
      <c r="L6352">
        <v>38</v>
      </c>
      <c r="M6352" t="s">
        <v>4269</v>
      </c>
      <c r="N6352" t="s">
        <v>3482</v>
      </c>
      <c r="O6352"/>
      <c r="P6352" t="s">
        <v>5449</v>
      </c>
      <c r="Q6352" t="s">
        <v>3750</v>
      </c>
      <c r="R6352" t="s">
        <v>15451</v>
      </c>
      <c r="S6352" t="s">
        <v>15436</v>
      </c>
      <c r="T6352" t="s">
        <v>15437</v>
      </c>
      <c r="U6352" t="s">
        <v>1566</v>
      </c>
      <c r="V6352">
        <v>1</v>
      </c>
    </row>
    <row r="6353" spans="1:22" x14ac:dyDescent="0.25">
      <c r="A6353" t="s">
        <v>1569</v>
      </c>
      <c r="B6353">
        <v>321726</v>
      </c>
      <c r="C6353" t="s">
        <v>4598</v>
      </c>
      <c r="D6353" t="s">
        <v>5123</v>
      </c>
      <c r="E6353" t="s">
        <v>1572</v>
      </c>
      <c r="F6353" t="s">
        <v>12147</v>
      </c>
      <c r="G6353" t="s">
        <v>7490</v>
      </c>
      <c r="H6353" s="2">
        <v>44640</v>
      </c>
      <c r="I6353" s="2">
        <v>44640</v>
      </c>
      <c r="J6353"/>
      <c r="K6353"/>
      <c r="L6353">
        <v>0.01</v>
      </c>
      <c r="M6353" t="s">
        <v>7484</v>
      </c>
      <c r="N6353" t="s">
        <v>4199</v>
      </c>
      <c r="O6353"/>
      <c r="P6353" t="s">
        <v>12148</v>
      </c>
      <c r="Q6353" t="s">
        <v>6712</v>
      </c>
      <c r="R6353" t="s">
        <v>15449</v>
      </c>
      <c r="S6353" t="s">
        <v>15436</v>
      </c>
      <c r="T6353" t="s">
        <v>15437</v>
      </c>
      <c r="U6353" t="s">
        <v>15437</v>
      </c>
      <c r="V6353">
        <v>0</v>
      </c>
    </row>
    <row r="6354" spans="1:22" x14ac:dyDescent="0.25">
      <c r="A6354" t="s">
        <v>1569</v>
      </c>
      <c r="B6354">
        <v>321727</v>
      </c>
      <c r="C6354" t="s">
        <v>1722</v>
      </c>
      <c r="D6354" t="s">
        <v>2997</v>
      </c>
      <c r="E6354" t="s">
        <v>1596</v>
      </c>
      <c r="F6354" t="s">
        <v>12147</v>
      </c>
      <c r="G6354" t="s">
        <v>7490</v>
      </c>
      <c r="H6354" s="2">
        <v>44640</v>
      </c>
      <c r="I6354" s="2">
        <v>44640</v>
      </c>
      <c r="J6354"/>
      <c r="K6354"/>
      <c r="L6354">
        <v>20</v>
      </c>
      <c r="M6354" t="s">
        <v>7484</v>
      </c>
      <c r="N6354" t="s">
        <v>4199</v>
      </c>
      <c r="O6354"/>
      <c r="P6354" t="s">
        <v>12148</v>
      </c>
      <c r="Q6354" t="s">
        <v>6712</v>
      </c>
      <c r="R6354" t="s">
        <v>15449</v>
      </c>
      <c r="S6354" t="s">
        <v>15436</v>
      </c>
      <c r="T6354" t="s">
        <v>15437</v>
      </c>
      <c r="U6354" t="s">
        <v>15437</v>
      </c>
      <c r="V6354">
        <v>0.52631578947368418</v>
      </c>
    </row>
    <row r="6355" spans="1:22" x14ac:dyDescent="0.25">
      <c r="A6355" t="s">
        <v>1569</v>
      </c>
      <c r="B6355">
        <v>321714</v>
      </c>
      <c r="C6355" t="s">
        <v>4621</v>
      </c>
      <c r="D6355" t="s">
        <v>13132</v>
      </c>
      <c r="E6355" t="s">
        <v>1596</v>
      </c>
      <c r="F6355" t="s">
        <v>13100</v>
      </c>
      <c r="G6355" t="s">
        <v>7490</v>
      </c>
      <c r="H6355" s="2">
        <v>44640</v>
      </c>
      <c r="I6355" s="2">
        <v>45817</v>
      </c>
      <c r="J6355"/>
      <c r="K6355"/>
      <c r="L6355">
        <v>13</v>
      </c>
      <c r="M6355" t="s">
        <v>7484</v>
      </c>
      <c r="N6355" t="s">
        <v>1714</v>
      </c>
      <c r="O6355"/>
      <c r="P6355" t="s">
        <v>13097</v>
      </c>
      <c r="Q6355" t="s">
        <v>13098</v>
      </c>
      <c r="R6355" t="s">
        <v>15462</v>
      </c>
      <c r="S6355" t="s">
        <v>15436</v>
      </c>
      <c r="T6355" t="s">
        <v>15437</v>
      </c>
      <c r="U6355" t="s">
        <v>15437</v>
      </c>
      <c r="V6355">
        <v>0.34210526315789475</v>
      </c>
    </row>
    <row r="6356" spans="1:22" x14ac:dyDescent="0.25">
      <c r="A6356" t="s">
        <v>1569</v>
      </c>
      <c r="B6356">
        <v>321717</v>
      </c>
      <c r="C6356" t="s">
        <v>7481</v>
      </c>
      <c r="D6356" t="s">
        <v>11453</v>
      </c>
      <c r="E6356" t="s">
        <v>1572</v>
      </c>
      <c r="F6356" t="s">
        <v>11437</v>
      </c>
      <c r="G6356" t="s">
        <v>7490</v>
      </c>
      <c r="H6356" s="2">
        <v>44639</v>
      </c>
      <c r="I6356" s="2">
        <v>45579</v>
      </c>
      <c r="J6356"/>
      <c r="K6356"/>
      <c r="L6356">
        <v>0.01</v>
      </c>
      <c r="M6356" t="s">
        <v>7484</v>
      </c>
      <c r="N6356" t="s">
        <v>3482</v>
      </c>
      <c r="O6356"/>
      <c r="P6356" t="s">
        <v>11438</v>
      </c>
      <c r="Q6356" t="s">
        <v>6587</v>
      </c>
      <c r="R6356" t="s">
        <v>15467</v>
      </c>
      <c r="S6356" t="s">
        <v>15436</v>
      </c>
      <c r="T6356" t="s">
        <v>15437</v>
      </c>
      <c r="U6356" t="s">
        <v>15437</v>
      </c>
      <c r="V6356">
        <v>0</v>
      </c>
    </row>
    <row r="6357" spans="1:22" x14ac:dyDescent="0.25">
      <c r="A6357" t="s">
        <v>1569</v>
      </c>
      <c r="B6357">
        <v>321723</v>
      </c>
      <c r="C6357" t="s">
        <v>1914</v>
      </c>
      <c r="D6357" t="s">
        <v>11661</v>
      </c>
      <c r="E6357" t="s">
        <v>1596</v>
      </c>
      <c r="F6357" t="s">
        <v>12183</v>
      </c>
      <c r="G6357" t="s">
        <v>7490</v>
      </c>
      <c r="H6357" s="2">
        <v>44639</v>
      </c>
      <c r="I6357" s="2">
        <v>44639</v>
      </c>
      <c r="J6357"/>
      <c r="K6357"/>
      <c r="L6357">
        <v>16</v>
      </c>
      <c r="M6357" t="s">
        <v>7484</v>
      </c>
      <c r="N6357" t="s">
        <v>3865</v>
      </c>
      <c r="O6357"/>
      <c r="P6357" t="s">
        <v>12181</v>
      </c>
      <c r="Q6357" t="s">
        <v>6091</v>
      </c>
      <c r="R6357" t="s">
        <v>15463</v>
      </c>
      <c r="S6357" t="s">
        <v>15436</v>
      </c>
      <c r="T6357" t="s">
        <v>15437</v>
      </c>
      <c r="U6357" t="s">
        <v>15437</v>
      </c>
      <c r="V6357">
        <v>0.42105263157894735</v>
      </c>
    </row>
    <row r="6358" spans="1:22" x14ac:dyDescent="0.25">
      <c r="A6358" t="s">
        <v>1569</v>
      </c>
      <c r="B6358">
        <v>321728</v>
      </c>
      <c r="C6358" t="s">
        <v>10215</v>
      </c>
      <c r="D6358" t="s">
        <v>12462</v>
      </c>
      <c r="E6358" t="s">
        <v>1572</v>
      </c>
      <c r="F6358" t="s">
        <v>12436</v>
      </c>
      <c r="G6358" t="s">
        <v>7490</v>
      </c>
      <c r="H6358" s="2">
        <v>44639</v>
      </c>
      <c r="I6358" s="2">
        <v>44639</v>
      </c>
      <c r="J6358"/>
      <c r="K6358"/>
      <c r="L6358">
        <v>0.01</v>
      </c>
      <c r="M6358" t="s">
        <v>7484</v>
      </c>
      <c r="N6358" t="s">
        <v>4199</v>
      </c>
      <c r="O6358"/>
      <c r="P6358" t="s">
        <v>12425</v>
      </c>
      <c r="Q6358" t="s">
        <v>12426</v>
      </c>
      <c r="R6358" t="s">
        <v>15449</v>
      </c>
      <c r="S6358" t="s">
        <v>15436</v>
      </c>
      <c r="T6358" t="s">
        <v>15437</v>
      </c>
      <c r="U6358" t="s">
        <v>15437</v>
      </c>
      <c r="V6358">
        <v>0</v>
      </c>
    </row>
    <row r="6359" spans="1:22" x14ac:dyDescent="0.25">
      <c r="A6359" t="s">
        <v>1569</v>
      </c>
      <c r="B6359">
        <v>321659</v>
      </c>
      <c r="C6359" t="s">
        <v>1750</v>
      </c>
      <c r="D6359" t="s">
        <v>11395</v>
      </c>
      <c r="E6359" t="s">
        <v>1572</v>
      </c>
      <c r="F6359" t="s">
        <v>11369</v>
      </c>
      <c r="G6359" t="s">
        <v>7490</v>
      </c>
      <c r="H6359" s="2">
        <v>44638</v>
      </c>
      <c r="I6359" s="2">
        <v>44638</v>
      </c>
      <c r="J6359"/>
      <c r="K6359"/>
      <c r="L6359">
        <v>0.01</v>
      </c>
      <c r="M6359" t="s">
        <v>7484</v>
      </c>
      <c r="N6359" t="s">
        <v>3865</v>
      </c>
      <c r="O6359"/>
      <c r="P6359" t="s">
        <v>11366</v>
      </c>
      <c r="Q6359" t="s">
        <v>5570</v>
      </c>
      <c r="R6359" t="s">
        <v>15467</v>
      </c>
      <c r="S6359" t="s">
        <v>15436</v>
      </c>
      <c r="T6359" t="s">
        <v>15437</v>
      </c>
      <c r="U6359" t="s">
        <v>15437</v>
      </c>
      <c r="V6359">
        <v>0</v>
      </c>
    </row>
    <row r="6360" spans="1:22" x14ac:dyDescent="0.25">
      <c r="A6360" t="s">
        <v>1569</v>
      </c>
      <c r="B6360">
        <v>321661</v>
      </c>
      <c r="C6360" t="s">
        <v>1705</v>
      </c>
      <c r="D6360" t="s">
        <v>7649</v>
      </c>
      <c r="E6360" t="s">
        <v>1572</v>
      </c>
      <c r="F6360" t="s">
        <v>11614</v>
      </c>
      <c r="G6360" t="s">
        <v>7490</v>
      </c>
      <c r="H6360" s="2">
        <v>44638</v>
      </c>
      <c r="I6360" s="2">
        <v>45803</v>
      </c>
      <c r="J6360"/>
      <c r="K6360"/>
      <c r="L6360">
        <v>0.01</v>
      </c>
      <c r="M6360" t="s">
        <v>7484</v>
      </c>
      <c r="N6360" t="s">
        <v>3311</v>
      </c>
      <c r="O6360"/>
      <c r="P6360" t="s">
        <v>11615</v>
      </c>
      <c r="Q6360" t="s">
        <v>11616</v>
      </c>
      <c r="R6360" t="s">
        <v>15463</v>
      </c>
      <c r="S6360" t="s">
        <v>15436</v>
      </c>
      <c r="T6360" t="s">
        <v>15437</v>
      </c>
      <c r="U6360" t="s">
        <v>15437</v>
      </c>
      <c r="V6360">
        <v>0</v>
      </c>
    </row>
    <row r="6361" spans="1:22" x14ac:dyDescent="0.25">
      <c r="A6361" t="s">
        <v>1569</v>
      </c>
      <c r="B6361">
        <v>321646</v>
      </c>
      <c r="C6361" t="s">
        <v>2897</v>
      </c>
      <c r="D6361" t="s">
        <v>13428</v>
      </c>
      <c r="E6361" t="s">
        <v>1596</v>
      </c>
      <c r="F6361" t="s">
        <v>13562</v>
      </c>
      <c r="G6361" t="s">
        <v>7490</v>
      </c>
      <c r="H6361" s="2">
        <v>44638</v>
      </c>
      <c r="I6361" s="2">
        <v>44638</v>
      </c>
      <c r="J6361"/>
      <c r="K6361"/>
      <c r="L6361">
        <v>24.25</v>
      </c>
      <c r="M6361" t="s">
        <v>7484</v>
      </c>
      <c r="N6361" t="s">
        <v>4199</v>
      </c>
      <c r="O6361"/>
      <c r="P6361" t="s">
        <v>13563</v>
      </c>
      <c r="Q6361" t="s">
        <v>6431</v>
      </c>
      <c r="R6361" t="s">
        <v>15449</v>
      </c>
      <c r="S6361" t="s">
        <v>15436</v>
      </c>
      <c r="T6361" t="s">
        <v>15437</v>
      </c>
      <c r="U6361" t="s">
        <v>15437</v>
      </c>
      <c r="V6361">
        <v>0.63815789473684215</v>
      </c>
    </row>
    <row r="6362" spans="1:22" x14ac:dyDescent="0.25">
      <c r="A6362" t="s">
        <v>1569</v>
      </c>
      <c r="B6362">
        <v>321669</v>
      </c>
      <c r="C6362" t="s">
        <v>2315</v>
      </c>
      <c r="D6362" t="s">
        <v>4817</v>
      </c>
      <c r="E6362" t="s">
        <v>1572</v>
      </c>
      <c r="F6362" t="s">
        <v>4810</v>
      </c>
      <c r="G6362" t="s">
        <v>4294</v>
      </c>
      <c r="H6362" s="2">
        <v>44638</v>
      </c>
      <c r="I6362" s="2">
        <v>44638</v>
      </c>
      <c r="J6362"/>
      <c r="K6362"/>
      <c r="L6362">
        <v>0.01</v>
      </c>
      <c r="M6362" t="s">
        <v>4269</v>
      </c>
      <c r="N6362" t="s">
        <v>3482</v>
      </c>
      <c r="O6362"/>
      <c r="P6362" t="s">
        <v>4790</v>
      </c>
      <c r="Q6362" t="s">
        <v>4791</v>
      </c>
      <c r="R6362" t="s">
        <v>15451</v>
      </c>
      <c r="S6362" t="s">
        <v>15436</v>
      </c>
      <c r="T6362" t="s">
        <v>15437</v>
      </c>
      <c r="U6362" t="s">
        <v>15437</v>
      </c>
      <c r="V6362">
        <v>0</v>
      </c>
    </row>
    <row r="6363" spans="1:22" x14ac:dyDescent="0.25">
      <c r="A6363" t="s">
        <v>1569</v>
      </c>
      <c r="B6363">
        <v>321421</v>
      </c>
      <c r="C6363" t="s">
        <v>15335</v>
      </c>
      <c r="D6363" t="s">
        <v>10553</v>
      </c>
      <c r="E6363" t="s">
        <v>1607</v>
      </c>
      <c r="F6363" t="s">
        <v>15336</v>
      </c>
      <c r="G6363" t="s">
        <v>15337</v>
      </c>
      <c r="H6363" s="2">
        <v>44635</v>
      </c>
      <c r="I6363" s="2">
        <v>45131</v>
      </c>
      <c r="J6363"/>
      <c r="K6363"/>
      <c r="L6363">
        <v>38</v>
      </c>
      <c r="M6363" t="s">
        <v>7484</v>
      </c>
      <c r="N6363" t="s">
        <v>1714</v>
      </c>
      <c r="O6363" t="s">
        <v>7120</v>
      </c>
      <c r="P6363" t="s">
        <v>15294</v>
      </c>
      <c r="Q6363" t="s">
        <v>15295</v>
      </c>
      <c r="R6363" t="s">
        <v>18</v>
      </c>
      <c r="S6363" t="s">
        <v>15436</v>
      </c>
      <c r="T6363" t="s">
        <v>15437</v>
      </c>
      <c r="U6363" t="s">
        <v>15437</v>
      </c>
      <c r="V6363">
        <v>1</v>
      </c>
    </row>
    <row r="6364" spans="1:22" x14ac:dyDescent="0.25">
      <c r="A6364" t="s">
        <v>1569</v>
      </c>
      <c r="B6364">
        <v>321195</v>
      </c>
      <c r="C6364" t="s">
        <v>4416</v>
      </c>
      <c r="D6364" t="s">
        <v>4417</v>
      </c>
      <c r="E6364" t="s">
        <v>1596</v>
      </c>
      <c r="F6364" t="s">
        <v>4377</v>
      </c>
      <c r="G6364" t="s">
        <v>4294</v>
      </c>
      <c r="H6364" s="2">
        <v>44634</v>
      </c>
      <c r="I6364" s="2">
        <v>45803</v>
      </c>
      <c r="J6364"/>
      <c r="K6364"/>
      <c r="L6364">
        <v>15.5</v>
      </c>
      <c r="M6364" t="s">
        <v>4269</v>
      </c>
      <c r="N6364" t="s">
        <v>4199</v>
      </c>
      <c r="O6364"/>
      <c r="P6364" t="s">
        <v>4373</v>
      </c>
      <c r="Q6364" t="s">
        <v>4374</v>
      </c>
      <c r="R6364" t="s">
        <v>15449</v>
      </c>
      <c r="S6364" t="s">
        <v>15436</v>
      </c>
      <c r="T6364" t="s">
        <v>15437</v>
      </c>
      <c r="U6364" t="s">
        <v>15437</v>
      </c>
      <c r="V6364">
        <v>0.40789473684210525</v>
      </c>
    </row>
    <row r="6365" spans="1:22" x14ac:dyDescent="0.25">
      <c r="A6365" t="s">
        <v>1569</v>
      </c>
      <c r="B6365">
        <v>321166</v>
      </c>
      <c r="C6365" t="s">
        <v>4971</v>
      </c>
      <c r="D6365" t="s">
        <v>6813</v>
      </c>
      <c r="E6365" t="s">
        <v>1572</v>
      </c>
      <c r="F6365" t="s">
        <v>6799</v>
      </c>
      <c r="G6365" t="s">
        <v>4294</v>
      </c>
      <c r="H6365" s="2">
        <v>44634</v>
      </c>
      <c r="I6365" s="2">
        <v>44634</v>
      </c>
      <c r="J6365"/>
      <c r="K6365"/>
      <c r="L6365">
        <v>0.01</v>
      </c>
      <c r="M6365" t="s">
        <v>4269</v>
      </c>
      <c r="N6365" t="s">
        <v>4199</v>
      </c>
      <c r="O6365"/>
      <c r="P6365" t="s">
        <v>6796</v>
      </c>
      <c r="Q6365" t="s">
        <v>6797</v>
      </c>
      <c r="R6365" t="s">
        <v>15449</v>
      </c>
      <c r="S6365" t="s">
        <v>15436</v>
      </c>
      <c r="T6365" t="s">
        <v>15437</v>
      </c>
      <c r="U6365" t="s">
        <v>15437</v>
      </c>
      <c r="V6365">
        <v>0</v>
      </c>
    </row>
    <row r="6366" spans="1:22" x14ac:dyDescent="0.25">
      <c r="A6366" t="s">
        <v>1569</v>
      </c>
      <c r="B6366">
        <v>321217</v>
      </c>
      <c r="C6366" t="s">
        <v>2973</v>
      </c>
      <c r="D6366" t="s">
        <v>2594</v>
      </c>
      <c r="E6366" t="s">
        <v>1596</v>
      </c>
      <c r="F6366" t="s">
        <v>6799</v>
      </c>
      <c r="G6366" t="s">
        <v>4294</v>
      </c>
      <c r="H6366" s="2">
        <v>44634</v>
      </c>
      <c r="I6366" s="2">
        <v>44991</v>
      </c>
      <c r="J6366"/>
      <c r="K6366"/>
      <c r="L6366">
        <v>15.5</v>
      </c>
      <c r="M6366" t="s">
        <v>4269</v>
      </c>
      <c r="N6366" t="s">
        <v>4199</v>
      </c>
      <c r="O6366"/>
      <c r="P6366" t="s">
        <v>6796</v>
      </c>
      <c r="Q6366" t="s">
        <v>6797</v>
      </c>
      <c r="R6366" t="s">
        <v>15449</v>
      </c>
      <c r="S6366" t="s">
        <v>15436</v>
      </c>
      <c r="T6366" t="s">
        <v>15437</v>
      </c>
      <c r="U6366" t="s">
        <v>15437</v>
      </c>
      <c r="V6366">
        <v>0.40789473684210525</v>
      </c>
    </row>
    <row r="6367" spans="1:22" x14ac:dyDescent="0.25">
      <c r="A6367" t="s">
        <v>1569</v>
      </c>
      <c r="B6367">
        <v>321600</v>
      </c>
      <c r="C6367" t="s">
        <v>9078</v>
      </c>
      <c r="D6367" t="s">
        <v>9079</v>
      </c>
      <c r="E6367" t="s">
        <v>1596</v>
      </c>
      <c r="F6367" t="s">
        <v>9037</v>
      </c>
      <c r="G6367" t="s">
        <v>7487</v>
      </c>
      <c r="H6367" s="2">
        <v>44633</v>
      </c>
      <c r="I6367" s="2">
        <v>45313</v>
      </c>
      <c r="J6367"/>
      <c r="K6367"/>
      <c r="L6367">
        <v>17.25</v>
      </c>
      <c r="M6367" t="s">
        <v>7484</v>
      </c>
      <c r="N6367" t="s">
        <v>3865</v>
      </c>
      <c r="O6367"/>
      <c r="P6367" t="s">
        <v>9018</v>
      </c>
      <c r="Q6367" t="s">
        <v>4338</v>
      </c>
      <c r="R6367" t="s">
        <v>15468</v>
      </c>
      <c r="S6367" t="s">
        <v>15436</v>
      </c>
      <c r="T6367" t="s">
        <v>15437</v>
      </c>
      <c r="U6367" t="s">
        <v>15437</v>
      </c>
      <c r="V6367">
        <v>0.45394736842105265</v>
      </c>
    </row>
    <row r="6368" spans="1:22" x14ac:dyDescent="0.25">
      <c r="A6368" t="s">
        <v>1569</v>
      </c>
      <c r="B6368">
        <v>321620</v>
      </c>
      <c r="C6368" t="s">
        <v>1752</v>
      </c>
      <c r="D6368" t="s">
        <v>3829</v>
      </c>
      <c r="E6368" t="s">
        <v>1596</v>
      </c>
      <c r="F6368" t="s">
        <v>6332</v>
      </c>
      <c r="G6368" t="s">
        <v>4294</v>
      </c>
      <c r="H6368" s="2">
        <v>44633</v>
      </c>
      <c r="I6368" s="2">
        <v>45369</v>
      </c>
      <c r="J6368"/>
      <c r="K6368"/>
      <c r="L6368">
        <v>22.5</v>
      </c>
      <c r="M6368" t="s">
        <v>4269</v>
      </c>
      <c r="N6368" t="s">
        <v>3865</v>
      </c>
      <c r="O6368"/>
      <c r="P6368" t="s">
        <v>6331</v>
      </c>
      <c r="Q6368" t="s">
        <v>3953</v>
      </c>
      <c r="R6368" t="s">
        <v>15450</v>
      </c>
      <c r="S6368" t="s">
        <v>15436</v>
      </c>
      <c r="T6368" t="s">
        <v>15437</v>
      </c>
      <c r="U6368" t="s">
        <v>15437</v>
      </c>
      <c r="V6368">
        <v>0.59210526315789469</v>
      </c>
    </row>
    <row r="6369" spans="1:22" x14ac:dyDescent="0.25">
      <c r="A6369" t="s">
        <v>1569</v>
      </c>
      <c r="B6369">
        <v>321563</v>
      </c>
      <c r="C6369" t="s">
        <v>2122</v>
      </c>
      <c r="D6369" t="s">
        <v>1652</v>
      </c>
      <c r="E6369" t="s">
        <v>1572</v>
      </c>
      <c r="F6369" t="s">
        <v>7995</v>
      </c>
      <c r="G6369" t="s">
        <v>7487</v>
      </c>
      <c r="H6369" s="2">
        <v>44631</v>
      </c>
      <c r="I6369" s="2">
        <v>44631</v>
      </c>
      <c r="J6369"/>
      <c r="K6369"/>
      <c r="L6369">
        <v>0.01</v>
      </c>
      <c r="M6369" t="s">
        <v>7484</v>
      </c>
      <c r="N6369" t="s">
        <v>1714</v>
      </c>
      <c r="O6369"/>
      <c r="P6369" t="s">
        <v>7996</v>
      </c>
      <c r="Q6369" t="s">
        <v>4271</v>
      </c>
      <c r="R6369" t="s">
        <v>15461</v>
      </c>
      <c r="S6369" t="s">
        <v>15436</v>
      </c>
      <c r="T6369" t="s">
        <v>15437</v>
      </c>
      <c r="U6369" t="s">
        <v>15437</v>
      </c>
      <c r="V6369">
        <v>0</v>
      </c>
    </row>
    <row r="6370" spans="1:22" x14ac:dyDescent="0.25">
      <c r="A6370" t="s">
        <v>1569</v>
      </c>
      <c r="B6370">
        <v>321551</v>
      </c>
      <c r="C6370" t="s">
        <v>3033</v>
      </c>
      <c r="D6370" t="s">
        <v>13584</v>
      </c>
      <c r="E6370" t="s">
        <v>1596</v>
      </c>
      <c r="F6370" t="s">
        <v>13562</v>
      </c>
      <c r="G6370" t="s">
        <v>7490</v>
      </c>
      <c r="H6370" s="2">
        <v>44630</v>
      </c>
      <c r="I6370" s="2">
        <v>44630</v>
      </c>
      <c r="J6370"/>
      <c r="K6370"/>
      <c r="L6370">
        <v>20.5</v>
      </c>
      <c r="M6370" t="s">
        <v>7484</v>
      </c>
      <c r="N6370" t="s">
        <v>4199</v>
      </c>
      <c r="O6370"/>
      <c r="P6370" t="s">
        <v>13563</v>
      </c>
      <c r="Q6370" t="s">
        <v>6431</v>
      </c>
      <c r="R6370" t="s">
        <v>15449</v>
      </c>
      <c r="S6370" t="s">
        <v>15436</v>
      </c>
      <c r="T6370" t="s">
        <v>15437</v>
      </c>
      <c r="U6370" t="s">
        <v>15437</v>
      </c>
      <c r="V6370">
        <v>0.53947368421052633</v>
      </c>
    </row>
    <row r="6371" spans="1:22" x14ac:dyDescent="0.25">
      <c r="A6371" t="s">
        <v>1569</v>
      </c>
      <c r="B6371">
        <v>123557</v>
      </c>
      <c r="C6371" t="s">
        <v>9982</v>
      </c>
      <c r="D6371" t="s">
        <v>9983</v>
      </c>
      <c r="E6371" t="s">
        <v>1607</v>
      </c>
      <c r="F6371" t="s">
        <v>9945</v>
      </c>
      <c r="G6371" t="s">
        <v>4294</v>
      </c>
      <c r="H6371" s="2">
        <v>44629</v>
      </c>
      <c r="I6371" s="2">
        <v>45341</v>
      </c>
      <c r="J6371"/>
      <c r="K6371"/>
      <c r="L6371">
        <v>44</v>
      </c>
      <c r="M6371" t="s">
        <v>7484</v>
      </c>
      <c r="N6371"/>
      <c r="O6371"/>
      <c r="P6371" t="s">
        <v>9946</v>
      </c>
      <c r="Q6371" t="s">
        <v>9947</v>
      </c>
      <c r="R6371" t="s">
        <v>15469</v>
      </c>
      <c r="S6371" t="s">
        <v>15436</v>
      </c>
      <c r="T6371" t="s">
        <v>15437</v>
      </c>
      <c r="U6371" t="s">
        <v>15437</v>
      </c>
      <c r="V6371">
        <v>1</v>
      </c>
    </row>
    <row r="6372" spans="1:22" x14ac:dyDescent="0.25">
      <c r="A6372" t="s">
        <v>1569</v>
      </c>
      <c r="B6372">
        <v>321513</v>
      </c>
      <c r="C6372" t="s">
        <v>2190</v>
      </c>
      <c r="D6372" t="s">
        <v>10343</v>
      </c>
      <c r="E6372" t="s">
        <v>1572</v>
      </c>
      <c r="F6372" t="s">
        <v>10325</v>
      </c>
      <c r="G6372" t="s">
        <v>7490</v>
      </c>
      <c r="H6372" s="2">
        <v>44628</v>
      </c>
      <c r="I6372" s="2">
        <v>44628</v>
      </c>
      <c r="J6372"/>
      <c r="K6372"/>
      <c r="L6372">
        <v>0.01</v>
      </c>
      <c r="M6372" t="s">
        <v>7484</v>
      </c>
      <c r="N6372" t="s">
        <v>4199</v>
      </c>
      <c r="O6372"/>
      <c r="P6372" t="s">
        <v>10316</v>
      </c>
      <c r="Q6372" t="s">
        <v>6398</v>
      </c>
      <c r="R6372" t="s">
        <v>15449</v>
      </c>
      <c r="S6372" t="s">
        <v>15436</v>
      </c>
      <c r="T6372" t="s">
        <v>15437</v>
      </c>
      <c r="U6372" t="s">
        <v>15437</v>
      </c>
      <c r="V6372">
        <v>0</v>
      </c>
    </row>
    <row r="6373" spans="1:22" x14ac:dyDescent="0.25">
      <c r="A6373" t="s">
        <v>1569</v>
      </c>
      <c r="B6373">
        <v>321517</v>
      </c>
      <c r="C6373" t="s">
        <v>1844</v>
      </c>
      <c r="D6373" t="s">
        <v>2978</v>
      </c>
      <c r="E6373" t="s">
        <v>1596</v>
      </c>
      <c r="F6373" t="s">
        <v>10325</v>
      </c>
      <c r="G6373" t="s">
        <v>7490</v>
      </c>
      <c r="H6373" s="2">
        <v>44628</v>
      </c>
      <c r="I6373" s="2">
        <v>44628</v>
      </c>
      <c r="J6373"/>
      <c r="K6373"/>
      <c r="L6373">
        <v>24.25</v>
      </c>
      <c r="M6373" t="s">
        <v>7484</v>
      </c>
      <c r="N6373" t="s">
        <v>4199</v>
      </c>
      <c r="O6373"/>
      <c r="P6373" t="s">
        <v>10316</v>
      </c>
      <c r="Q6373" t="s">
        <v>6398</v>
      </c>
      <c r="R6373" t="s">
        <v>15449</v>
      </c>
      <c r="S6373" t="s">
        <v>15436</v>
      </c>
      <c r="T6373" t="s">
        <v>15437</v>
      </c>
      <c r="U6373" t="s">
        <v>15437</v>
      </c>
      <c r="V6373">
        <v>0.63815789473684215</v>
      </c>
    </row>
    <row r="6374" spans="1:22" x14ac:dyDescent="0.25">
      <c r="A6374" t="s">
        <v>1569</v>
      </c>
      <c r="B6374">
        <v>321536</v>
      </c>
      <c r="C6374" t="s">
        <v>10831</v>
      </c>
      <c r="D6374" t="s">
        <v>1801</v>
      </c>
      <c r="E6374" t="s">
        <v>1572</v>
      </c>
      <c r="F6374" t="s">
        <v>10832</v>
      </c>
      <c r="G6374" t="s">
        <v>7607</v>
      </c>
      <c r="H6374" s="2">
        <v>44628</v>
      </c>
      <c r="I6374" s="2">
        <v>44628</v>
      </c>
      <c r="J6374"/>
      <c r="K6374"/>
      <c r="L6374">
        <v>0.01</v>
      </c>
      <c r="M6374" t="s">
        <v>7484</v>
      </c>
      <c r="N6374" t="s">
        <v>1576</v>
      </c>
      <c r="O6374"/>
      <c r="P6374" t="s">
        <v>10822</v>
      </c>
      <c r="Q6374" t="s">
        <v>10823</v>
      </c>
      <c r="R6374" t="s">
        <v>15464</v>
      </c>
      <c r="S6374" t="s">
        <v>15436</v>
      </c>
      <c r="T6374" t="s">
        <v>15437</v>
      </c>
      <c r="U6374" t="s">
        <v>15437</v>
      </c>
      <c r="V6374">
        <v>0</v>
      </c>
    </row>
    <row r="6375" spans="1:22" x14ac:dyDescent="0.25">
      <c r="A6375" t="s">
        <v>1569</v>
      </c>
      <c r="B6375">
        <v>321516</v>
      </c>
      <c r="C6375" t="s">
        <v>4295</v>
      </c>
      <c r="D6375" t="s">
        <v>13275</v>
      </c>
      <c r="E6375" t="s">
        <v>1572</v>
      </c>
      <c r="F6375" t="s">
        <v>13245</v>
      </c>
      <c r="G6375" t="s">
        <v>7490</v>
      </c>
      <c r="H6375" s="2">
        <v>44628</v>
      </c>
      <c r="I6375" s="2">
        <v>44628</v>
      </c>
      <c r="J6375"/>
      <c r="K6375"/>
      <c r="L6375">
        <v>0.01</v>
      </c>
      <c r="M6375" t="s">
        <v>7484</v>
      </c>
      <c r="N6375" t="s">
        <v>3865</v>
      </c>
      <c r="O6375"/>
      <c r="P6375" t="s">
        <v>13243</v>
      </c>
      <c r="Q6375" t="s">
        <v>5886</v>
      </c>
      <c r="R6375" t="s">
        <v>15463</v>
      </c>
      <c r="S6375" t="s">
        <v>15436</v>
      </c>
      <c r="T6375" t="s">
        <v>15437</v>
      </c>
      <c r="U6375" t="s">
        <v>15437</v>
      </c>
      <c r="V6375">
        <v>0</v>
      </c>
    </row>
    <row r="6376" spans="1:22" x14ac:dyDescent="0.25">
      <c r="A6376" t="s">
        <v>1569</v>
      </c>
      <c r="B6376">
        <v>321040</v>
      </c>
      <c r="C6376" t="s">
        <v>1912</v>
      </c>
      <c r="D6376" t="s">
        <v>6715</v>
      </c>
      <c r="E6376" t="s">
        <v>1607</v>
      </c>
      <c r="F6376" t="s">
        <v>10642</v>
      </c>
      <c r="G6376" t="s">
        <v>4326</v>
      </c>
      <c r="H6376" s="2">
        <v>44627</v>
      </c>
      <c r="I6376" s="2">
        <v>45341</v>
      </c>
      <c r="J6376"/>
      <c r="K6376"/>
      <c r="L6376">
        <v>38</v>
      </c>
      <c r="M6376" t="s">
        <v>7484</v>
      </c>
      <c r="N6376" t="s">
        <v>1576</v>
      </c>
      <c r="O6376"/>
      <c r="P6376" t="s">
        <v>10607</v>
      </c>
      <c r="Q6376" t="s">
        <v>10608</v>
      </c>
      <c r="R6376" t="s">
        <v>15464</v>
      </c>
      <c r="S6376" t="s">
        <v>15436</v>
      </c>
      <c r="T6376" t="s">
        <v>15437</v>
      </c>
      <c r="U6376" t="s">
        <v>1566</v>
      </c>
      <c r="V6376">
        <v>1</v>
      </c>
    </row>
    <row r="6377" spans="1:22" x14ac:dyDescent="0.25">
      <c r="A6377" t="s">
        <v>1569</v>
      </c>
      <c r="B6377">
        <v>321491</v>
      </c>
      <c r="C6377" t="s">
        <v>3280</v>
      </c>
      <c r="D6377" t="s">
        <v>1884</v>
      </c>
      <c r="E6377" t="s">
        <v>1596</v>
      </c>
      <c r="F6377" t="s">
        <v>4858</v>
      </c>
      <c r="G6377" t="s">
        <v>4324</v>
      </c>
      <c r="H6377" s="2">
        <v>44627</v>
      </c>
      <c r="I6377" s="2">
        <v>44627</v>
      </c>
      <c r="J6377"/>
      <c r="K6377"/>
      <c r="L6377">
        <v>27</v>
      </c>
      <c r="M6377" t="s">
        <v>4269</v>
      </c>
      <c r="N6377" t="s">
        <v>1714</v>
      </c>
      <c r="O6377"/>
      <c r="P6377" t="s">
        <v>4825</v>
      </c>
      <c r="Q6377" t="s">
        <v>3067</v>
      </c>
      <c r="R6377" t="s">
        <v>15447</v>
      </c>
      <c r="S6377" t="s">
        <v>15436</v>
      </c>
      <c r="T6377" t="s">
        <v>15437</v>
      </c>
      <c r="U6377" t="s">
        <v>15437</v>
      </c>
      <c r="V6377">
        <v>0.71052631578947367</v>
      </c>
    </row>
    <row r="6378" spans="1:22" x14ac:dyDescent="0.25">
      <c r="A6378" t="s">
        <v>1569</v>
      </c>
      <c r="B6378">
        <v>321514</v>
      </c>
      <c r="C6378" t="s">
        <v>2267</v>
      </c>
      <c r="D6378" t="s">
        <v>2852</v>
      </c>
      <c r="E6378" t="s">
        <v>1572</v>
      </c>
      <c r="F6378" t="s">
        <v>8217</v>
      </c>
      <c r="G6378" t="s">
        <v>7487</v>
      </c>
      <c r="H6378" s="2">
        <v>44626</v>
      </c>
      <c r="I6378" s="2">
        <v>45719</v>
      </c>
      <c r="J6378"/>
      <c r="K6378"/>
      <c r="L6378">
        <v>0.01</v>
      </c>
      <c r="M6378" t="s">
        <v>7484</v>
      </c>
      <c r="N6378" t="s">
        <v>3482</v>
      </c>
      <c r="O6378"/>
      <c r="P6378" t="s">
        <v>8186</v>
      </c>
      <c r="Q6378" t="s">
        <v>4791</v>
      </c>
      <c r="R6378" t="s">
        <v>15465</v>
      </c>
      <c r="S6378" t="s">
        <v>15436</v>
      </c>
      <c r="T6378" t="s">
        <v>15437</v>
      </c>
      <c r="U6378" t="s">
        <v>15437</v>
      </c>
      <c r="V6378">
        <v>0</v>
      </c>
    </row>
    <row r="6379" spans="1:22" x14ac:dyDescent="0.25">
      <c r="A6379" t="s">
        <v>1569</v>
      </c>
      <c r="B6379">
        <v>321509</v>
      </c>
      <c r="C6379" t="s">
        <v>1752</v>
      </c>
      <c r="D6379" t="s">
        <v>10344</v>
      </c>
      <c r="E6379" t="s">
        <v>1596</v>
      </c>
      <c r="F6379" t="s">
        <v>10325</v>
      </c>
      <c r="G6379" t="s">
        <v>7490</v>
      </c>
      <c r="H6379" s="2">
        <v>44626</v>
      </c>
      <c r="I6379" s="2">
        <v>44626</v>
      </c>
      <c r="J6379"/>
      <c r="K6379"/>
      <c r="L6379">
        <v>25</v>
      </c>
      <c r="M6379" t="s">
        <v>7484</v>
      </c>
      <c r="N6379" t="s">
        <v>4199</v>
      </c>
      <c r="O6379"/>
      <c r="P6379" t="s">
        <v>10316</v>
      </c>
      <c r="Q6379" t="s">
        <v>6398</v>
      </c>
      <c r="R6379" t="s">
        <v>15449</v>
      </c>
      <c r="S6379" t="s">
        <v>15436</v>
      </c>
      <c r="T6379" t="s">
        <v>15437</v>
      </c>
      <c r="U6379" t="s">
        <v>15437</v>
      </c>
      <c r="V6379">
        <v>0.65789473684210531</v>
      </c>
    </row>
    <row r="6380" spans="1:22" x14ac:dyDescent="0.25">
      <c r="A6380" t="s">
        <v>1569</v>
      </c>
      <c r="B6380">
        <v>321510</v>
      </c>
      <c r="C6380" t="s">
        <v>2228</v>
      </c>
      <c r="D6380" t="s">
        <v>13276</v>
      </c>
      <c r="E6380" t="s">
        <v>1596</v>
      </c>
      <c r="F6380" t="s">
        <v>13245</v>
      </c>
      <c r="G6380" t="s">
        <v>7490</v>
      </c>
      <c r="H6380" s="2">
        <v>44626</v>
      </c>
      <c r="I6380" s="2">
        <v>44626</v>
      </c>
      <c r="J6380"/>
      <c r="K6380"/>
      <c r="L6380">
        <v>21</v>
      </c>
      <c r="M6380" t="s">
        <v>7484</v>
      </c>
      <c r="N6380" t="s">
        <v>3865</v>
      </c>
      <c r="O6380"/>
      <c r="P6380" t="s">
        <v>13243</v>
      </c>
      <c r="Q6380" t="s">
        <v>5886</v>
      </c>
      <c r="R6380" t="s">
        <v>15463</v>
      </c>
      <c r="S6380" t="s">
        <v>15436</v>
      </c>
      <c r="T6380" t="s">
        <v>15437</v>
      </c>
      <c r="U6380" t="s">
        <v>15437</v>
      </c>
      <c r="V6380">
        <v>0.55263157894736847</v>
      </c>
    </row>
    <row r="6381" spans="1:22" x14ac:dyDescent="0.25">
      <c r="A6381" t="s">
        <v>1569</v>
      </c>
      <c r="B6381">
        <v>321482</v>
      </c>
      <c r="C6381" t="s">
        <v>6447</v>
      </c>
      <c r="D6381" t="s">
        <v>1598</v>
      </c>
      <c r="E6381" t="s">
        <v>1572</v>
      </c>
      <c r="F6381" t="s">
        <v>6429</v>
      </c>
      <c r="G6381" t="s">
        <v>4268</v>
      </c>
      <c r="H6381" s="2">
        <v>44626</v>
      </c>
      <c r="I6381" s="2">
        <v>44626</v>
      </c>
      <c r="J6381"/>
      <c r="K6381"/>
      <c r="L6381">
        <v>0.01</v>
      </c>
      <c r="M6381" t="s">
        <v>4269</v>
      </c>
      <c r="N6381" t="s">
        <v>4199</v>
      </c>
      <c r="O6381"/>
      <c r="P6381" t="s">
        <v>6430</v>
      </c>
      <c r="Q6381" t="s">
        <v>6431</v>
      </c>
      <c r="R6381" t="s">
        <v>15449</v>
      </c>
      <c r="S6381" t="s">
        <v>15436</v>
      </c>
      <c r="T6381" t="s">
        <v>15437</v>
      </c>
      <c r="U6381" t="s">
        <v>15437</v>
      </c>
      <c r="V6381">
        <v>0</v>
      </c>
    </row>
    <row r="6382" spans="1:22" x14ac:dyDescent="0.25">
      <c r="A6382" t="s">
        <v>1569</v>
      </c>
      <c r="B6382">
        <v>321475</v>
      </c>
      <c r="C6382" t="s">
        <v>3888</v>
      </c>
      <c r="D6382" t="s">
        <v>6496</v>
      </c>
      <c r="E6382" t="s">
        <v>1596</v>
      </c>
      <c r="F6382" t="s">
        <v>6487</v>
      </c>
      <c r="G6382" t="s">
        <v>4294</v>
      </c>
      <c r="H6382" s="2">
        <v>44626</v>
      </c>
      <c r="I6382" s="2">
        <v>45187</v>
      </c>
      <c r="J6382"/>
      <c r="K6382"/>
      <c r="L6382">
        <v>24</v>
      </c>
      <c r="M6382" t="s">
        <v>4269</v>
      </c>
      <c r="N6382" t="s">
        <v>3482</v>
      </c>
      <c r="O6382"/>
      <c r="P6382" t="s">
        <v>6481</v>
      </c>
      <c r="Q6382" t="s">
        <v>6482</v>
      </c>
      <c r="R6382" t="s">
        <v>15450</v>
      </c>
      <c r="S6382" t="s">
        <v>15436</v>
      </c>
      <c r="T6382" t="s">
        <v>15437</v>
      </c>
      <c r="U6382" t="s">
        <v>15437</v>
      </c>
      <c r="V6382">
        <v>0.63157894736842102</v>
      </c>
    </row>
    <row r="6383" spans="1:22" x14ac:dyDescent="0.25">
      <c r="A6383" t="s">
        <v>1569</v>
      </c>
      <c r="B6383">
        <v>321464</v>
      </c>
      <c r="C6383" t="s">
        <v>12964</v>
      </c>
      <c r="D6383" t="s">
        <v>12965</v>
      </c>
      <c r="E6383" t="s">
        <v>1596</v>
      </c>
      <c r="F6383" t="s">
        <v>12948</v>
      </c>
      <c r="G6383" t="s">
        <v>7490</v>
      </c>
      <c r="H6383" s="2">
        <v>44625</v>
      </c>
      <c r="I6383" s="2">
        <v>44625</v>
      </c>
      <c r="J6383"/>
      <c r="K6383"/>
      <c r="L6383">
        <v>17</v>
      </c>
      <c r="M6383" t="s">
        <v>7484</v>
      </c>
      <c r="N6383" t="s">
        <v>1714</v>
      </c>
      <c r="O6383"/>
      <c r="P6383" t="s">
        <v>12946</v>
      </c>
      <c r="Q6383" t="s">
        <v>2671</v>
      </c>
      <c r="R6383" t="s">
        <v>15461</v>
      </c>
      <c r="S6383" t="s">
        <v>15436</v>
      </c>
      <c r="T6383" t="s">
        <v>15437</v>
      </c>
      <c r="U6383" t="s">
        <v>15437</v>
      </c>
      <c r="V6383">
        <v>0.44736842105263158</v>
      </c>
    </row>
    <row r="6384" spans="1:22" x14ac:dyDescent="0.25">
      <c r="A6384" t="s">
        <v>1569</v>
      </c>
      <c r="B6384">
        <v>298557</v>
      </c>
      <c r="C6384" t="s">
        <v>9216</v>
      </c>
      <c r="D6384" t="s">
        <v>13133</v>
      </c>
      <c r="E6384" t="s">
        <v>1596</v>
      </c>
      <c r="F6384" t="s">
        <v>13096</v>
      </c>
      <c r="G6384" t="s">
        <v>7483</v>
      </c>
      <c r="H6384" s="2">
        <v>44624</v>
      </c>
      <c r="I6384" s="2">
        <v>45607</v>
      </c>
      <c r="J6384"/>
      <c r="K6384"/>
      <c r="L6384">
        <v>19</v>
      </c>
      <c r="M6384" t="s">
        <v>7484</v>
      </c>
      <c r="N6384" t="s">
        <v>1714</v>
      </c>
      <c r="O6384"/>
      <c r="P6384" t="s">
        <v>13097</v>
      </c>
      <c r="Q6384" t="s">
        <v>13098</v>
      </c>
      <c r="R6384" t="s">
        <v>15462</v>
      </c>
      <c r="S6384" t="s">
        <v>15436</v>
      </c>
      <c r="T6384" t="s">
        <v>15437</v>
      </c>
      <c r="U6384" t="s">
        <v>15437</v>
      </c>
      <c r="V6384">
        <v>0.5</v>
      </c>
    </row>
    <row r="6385" spans="1:22" x14ac:dyDescent="0.25">
      <c r="A6385" t="s">
        <v>1569</v>
      </c>
      <c r="B6385">
        <v>321397</v>
      </c>
      <c r="C6385" t="s">
        <v>3965</v>
      </c>
      <c r="D6385" t="s">
        <v>12024</v>
      </c>
      <c r="E6385" t="s">
        <v>1607</v>
      </c>
      <c r="F6385" t="s">
        <v>12025</v>
      </c>
      <c r="G6385" t="s">
        <v>7552</v>
      </c>
      <c r="H6385" s="2">
        <v>44622</v>
      </c>
      <c r="I6385" s="2">
        <v>44949</v>
      </c>
      <c r="J6385"/>
      <c r="K6385"/>
      <c r="L6385">
        <v>38</v>
      </c>
      <c r="M6385" t="s">
        <v>7484</v>
      </c>
      <c r="N6385" t="s">
        <v>1714</v>
      </c>
      <c r="O6385"/>
      <c r="P6385" t="s">
        <v>11999</v>
      </c>
      <c r="Q6385" t="s">
        <v>2758</v>
      </c>
      <c r="R6385" t="s">
        <v>15462</v>
      </c>
      <c r="S6385" t="s">
        <v>15436</v>
      </c>
      <c r="T6385" t="s">
        <v>15437</v>
      </c>
      <c r="U6385" t="s">
        <v>1566</v>
      </c>
      <c r="V6385">
        <v>1</v>
      </c>
    </row>
    <row r="6386" spans="1:22" x14ac:dyDescent="0.25">
      <c r="A6386" t="s">
        <v>1569</v>
      </c>
      <c r="B6386">
        <v>321440</v>
      </c>
      <c r="C6386" t="s">
        <v>1855</v>
      </c>
      <c r="D6386" t="s">
        <v>10182</v>
      </c>
      <c r="E6386" t="s">
        <v>1572</v>
      </c>
      <c r="F6386" t="s">
        <v>12436</v>
      </c>
      <c r="G6386" t="s">
        <v>7490</v>
      </c>
      <c r="H6386" s="2">
        <v>44622</v>
      </c>
      <c r="I6386" s="2">
        <v>44622</v>
      </c>
      <c r="J6386"/>
      <c r="K6386"/>
      <c r="L6386">
        <v>0.01</v>
      </c>
      <c r="M6386" t="s">
        <v>7484</v>
      </c>
      <c r="N6386" t="s">
        <v>4199</v>
      </c>
      <c r="O6386"/>
      <c r="P6386" t="s">
        <v>12425</v>
      </c>
      <c r="Q6386" t="s">
        <v>12426</v>
      </c>
      <c r="R6386" t="s">
        <v>15449</v>
      </c>
      <c r="S6386" t="s">
        <v>15436</v>
      </c>
      <c r="T6386" t="s">
        <v>15437</v>
      </c>
      <c r="U6386" t="s">
        <v>15437</v>
      </c>
      <c r="V6386">
        <v>0</v>
      </c>
    </row>
    <row r="6387" spans="1:22" x14ac:dyDescent="0.25">
      <c r="A6387" t="s">
        <v>1569</v>
      </c>
      <c r="B6387">
        <v>321486</v>
      </c>
      <c r="C6387" t="s">
        <v>2983</v>
      </c>
      <c r="D6387" t="s">
        <v>13030</v>
      </c>
      <c r="E6387" t="s">
        <v>1596</v>
      </c>
      <c r="F6387" t="s">
        <v>13020</v>
      </c>
      <c r="G6387" t="s">
        <v>7490</v>
      </c>
      <c r="H6387" s="2">
        <v>44622</v>
      </c>
      <c r="I6387" s="2">
        <v>45229</v>
      </c>
      <c r="J6387"/>
      <c r="K6387"/>
      <c r="L6387">
        <v>31.25</v>
      </c>
      <c r="M6387" t="s">
        <v>7484</v>
      </c>
      <c r="N6387" t="s">
        <v>3482</v>
      </c>
      <c r="O6387"/>
      <c r="P6387" t="s">
        <v>13016</v>
      </c>
      <c r="Q6387" t="s">
        <v>13017</v>
      </c>
      <c r="R6387" t="s">
        <v>15466</v>
      </c>
      <c r="S6387" t="s">
        <v>15436</v>
      </c>
      <c r="T6387" t="s">
        <v>15437</v>
      </c>
      <c r="U6387" t="s">
        <v>15437</v>
      </c>
      <c r="V6387">
        <v>0.82236842105263153</v>
      </c>
    </row>
    <row r="6388" spans="1:22" x14ac:dyDescent="0.25">
      <c r="A6388" t="s">
        <v>1569</v>
      </c>
      <c r="B6388">
        <v>321259</v>
      </c>
      <c r="C6388" t="s">
        <v>2414</v>
      </c>
      <c r="D6388" t="s">
        <v>9806</v>
      </c>
      <c r="E6388" t="s">
        <v>1596</v>
      </c>
      <c r="F6388" t="s">
        <v>9773</v>
      </c>
      <c r="G6388" t="s">
        <v>7490</v>
      </c>
      <c r="H6388" s="2">
        <v>44620</v>
      </c>
      <c r="I6388" s="2">
        <v>45341</v>
      </c>
      <c r="J6388"/>
      <c r="K6388"/>
      <c r="L6388">
        <v>19.75</v>
      </c>
      <c r="M6388" t="s">
        <v>7484</v>
      </c>
      <c r="N6388" t="s">
        <v>3865</v>
      </c>
      <c r="O6388"/>
      <c r="P6388" t="s">
        <v>9774</v>
      </c>
      <c r="Q6388" t="s">
        <v>9775</v>
      </c>
      <c r="R6388" t="s">
        <v>15463</v>
      </c>
      <c r="S6388" t="s">
        <v>15436</v>
      </c>
      <c r="T6388" t="s">
        <v>15437</v>
      </c>
      <c r="U6388" t="s">
        <v>15437</v>
      </c>
      <c r="V6388">
        <v>0.51973684210526316</v>
      </c>
    </row>
    <row r="6389" spans="1:22" x14ac:dyDescent="0.25">
      <c r="A6389" t="s">
        <v>1569</v>
      </c>
      <c r="B6389">
        <v>321058</v>
      </c>
      <c r="C6389" t="s">
        <v>11454</v>
      </c>
      <c r="D6389" t="s">
        <v>11455</v>
      </c>
      <c r="E6389" t="s">
        <v>1572</v>
      </c>
      <c r="F6389" t="s">
        <v>11437</v>
      </c>
      <c r="G6389" t="s">
        <v>7490</v>
      </c>
      <c r="H6389" s="2">
        <v>44620</v>
      </c>
      <c r="I6389" s="2">
        <v>44627</v>
      </c>
      <c r="J6389"/>
      <c r="K6389"/>
      <c r="L6389">
        <v>0.01</v>
      </c>
      <c r="M6389" t="s">
        <v>7484</v>
      </c>
      <c r="N6389" t="s">
        <v>3865</v>
      </c>
      <c r="O6389"/>
      <c r="P6389" t="s">
        <v>11438</v>
      </c>
      <c r="Q6389" t="s">
        <v>6587</v>
      </c>
      <c r="R6389" t="s">
        <v>15467</v>
      </c>
      <c r="S6389" t="s">
        <v>15436</v>
      </c>
      <c r="T6389" t="s">
        <v>15437</v>
      </c>
      <c r="U6389" t="s">
        <v>15437</v>
      </c>
      <c r="V6389">
        <v>0</v>
      </c>
    </row>
    <row r="6390" spans="1:22" x14ac:dyDescent="0.25">
      <c r="A6390" t="s">
        <v>1569</v>
      </c>
      <c r="B6390">
        <v>321317</v>
      </c>
      <c r="C6390" t="s">
        <v>14646</v>
      </c>
      <c r="D6390" t="s">
        <v>14647</v>
      </c>
      <c r="E6390" t="s">
        <v>1607</v>
      </c>
      <c r="F6390" t="s">
        <v>14648</v>
      </c>
      <c r="G6390" t="s">
        <v>14649</v>
      </c>
      <c r="H6390" s="2">
        <v>44620</v>
      </c>
      <c r="I6390" s="2">
        <v>45454</v>
      </c>
      <c r="J6390"/>
      <c r="K6390"/>
      <c r="L6390">
        <v>38</v>
      </c>
      <c r="M6390" t="s">
        <v>7484</v>
      </c>
      <c r="N6390" t="s">
        <v>1714</v>
      </c>
      <c r="O6390" t="s">
        <v>7120</v>
      </c>
      <c r="P6390" t="s">
        <v>14610</v>
      </c>
      <c r="Q6390" t="s">
        <v>23</v>
      </c>
      <c r="R6390" t="s">
        <v>23</v>
      </c>
      <c r="S6390" t="s">
        <v>15436</v>
      </c>
      <c r="T6390" t="s">
        <v>15437</v>
      </c>
      <c r="U6390" t="s">
        <v>15437</v>
      </c>
      <c r="V6390">
        <v>1</v>
      </c>
    </row>
    <row r="6391" spans="1:22" x14ac:dyDescent="0.25">
      <c r="A6391" t="s">
        <v>1569</v>
      </c>
      <c r="B6391">
        <v>321299</v>
      </c>
      <c r="C6391" t="s">
        <v>2892</v>
      </c>
      <c r="D6391" t="s">
        <v>8178</v>
      </c>
      <c r="E6391" t="s">
        <v>1607</v>
      </c>
      <c r="F6391" t="s">
        <v>13996</v>
      </c>
      <c r="G6391" t="s">
        <v>813</v>
      </c>
      <c r="H6391" s="2">
        <v>44620</v>
      </c>
      <c r="I6391" s="2">
        <v>45635</v>
      </c>
      <c r="J6391"/>
      <c r="K6391"/>
      <c r="L6391">
        <v>36</v>
      </c>
      <c r="M6391" t="s">
        <v>7484</v>
      </c>
      <c r="N6391" t="s">
        <v>1714</v>
      </c>
      <c r="O6391" t="s">
        <v>7120</v>
      </c>
      <c r="P6391" t="s">
        <v>14034</v>
      </c>
      <c r="Q6391" t="s">
        <v>14035</v>
      </c>
      <c r="R6391" t="s">
        <v>23</v>
      </c>
      <c r="S6391" t="s">
        <v>15436</v>
      </c>
      <c r="T6391" t="s">
        <v>15437</v>
      </c>
      <c r="U6391" t="s">
        <v>15437</v>
      </c>
      <c r="V6391">
        <v>1</v>
      </c>
    </row>
    <row r="6392" spans="1:22" x14ac:dyDescent="0.25">
      <c r="A6392" t="s">
        <v>1569</v>
      </c>
      <c r="B6392">
        <v>321326</v>
      </c>
      <c r="C6392" t="s">
        <v>2226</v>
      </c>
      <c r="D6392" t="s">
        <v>5874</v>
      </c>
      <c r="E6392" t="s">
        <v>1607</v>
      </c>
      <c r="F6392" t="s">
        <v>14920</v>
      </c>
      <c r="G6392" t="s">
        <v>14921</v>
      </c>
      <c r="H6392" s="2">
        <v>44620</v>
      </c>
      <c r="I6392" s="2">
        <v>44620</v>
      </c>
      <c r="J6392"/>
      <c r="K6392"/>
      <c r="L6392">
        <v>38</v>
      </c>
      <c r="M6392" t="s">
        <v>7484</v>
      </c>
      <c r="N6392" t="s">
        <v>1714</v>
      </c>
      <c r="O6392" t="s">
        <v>7120</v>
      </c>
      <c r="P6392" t="s">
        <v>14916</v>
      </c>
      <c r="Q6392" t="s">
        <v>14917</v>
      </c>
      <c r="R6392" t="s">
        <v>15472</v>
      </c>
      <c r="S6392" t="s">
        <v>15436</v>
      </c>
      <c r="T6392" t="s">
        <v>15437</v>
      </c>
      <c r="U6392" t="s">
        <v>15437</v>
      </c>
      <c r="V6392">
        <v>1</v>
      </c>
    </row>
    <row r="6393" spans="1:22" x14ac:dyDescent="0.25">
      <c r="A6393" t="s">
        <v>1569</v>
      </c>
      <c r="B6393">
        <v>321349</v>
      </c>
      <c r="C6393" t="s">
        <v>3016</v>
      </c>
      <c r="D6393" t="s">
        <v>5085</v>
      </c>
      <c r="E6393" t="s">
        <v>1572</v>
      </c>
      <c r="F6393" t="s">
        <v>5076</v>
      </c>
      <c r="G6393" t="s">
        <v>4294</v>
      </c>
      <c r="H6393" s="2">
        <v>44620</v>
      </c>
      <c r="I6393" s="2">
        <v>44620</v>
      </c>
      <c r="J6393"/>
      <c r="K6393"/>
      <c r="L6393">
        <v>0.01</v>
      </c>
      <c r="M6393" t="s">
        <v>4269</v>
      </c>
      <c r="N6393" t="s">
        <v>1714</v>
      </c>
      <c r="O6393"/>
      <c r="P6393" t="s">
        <v>5077</v>
      </c>
      <c r="Q6393" t="s">
        <v>5078</v>
      </c>
      <c r="R6393" t="s">
        <v>15447</v>
      </c>
      <c r="S6393" t="s">
        <v>15436</v>
      </c>
      <c r="T6393" t="s">
        <v>15437</v>
      </c>
      <c r="U6393" t="s">
        <v>15437</v>
      </c>
      <c r="V6393">
        <v>0</v>
      </c>
    </row>
    <row r="6394" spans="1:22" x14ac:dyDescent="0.25">
      <c r="A6394" t="s">
        <v>1569</v>
      </c>
      <c r="B6394">
        <v>321354</v>
      </c>
      <c r="C6394" t="s">
        <v>1877</v>
      </c>
      <c r="D6394" t="s">
        <v>7584</v>
      </c>
      <c r="E6394" t="s">
        <v>1596</v>
      </c>
      <c r="F6394" t="s">
        <v>7558</v>
      </c>
      <c r="G6394" t="s">
        <v>7490</v>
      </c>
      <c r="H6394" s="2">
        <v>44619</v>
      </c>
      <c r="I6394" s="2">
        <v>44619</v>
      </c>
      <c r="J6394"/>
      <c r="K6394"/>
      <c r="L6394">
        <v>32</v>
      </c>
      <c r="M6394" t="s">
        <v>7484</v>
      </c>
      <c r="N6394" t="s">
        <v>1714</v>
      </c>
      <c r="O6394"/>
      <c r="P6394" t="s">
        <v>7559</v>
      </c>
      <c r="Q6394" t="s">
        <v>7560</v>
      </c>
      <c r="R6394" t="s">
        <v>15461</v>
      </c>
      <c r="S6394" t="s">
        <v>15436</v>
      </c>
      <c r="T6394" t="s">
        <v>15437</v>
      </c>
      <c r="U6394" t="s">
        <v>15437</v>
      </c>
      <c r="V6394">
        <v>0.84210526315789469</v>
      </c>
    </row>
    <row r="6395" spans="1:22" x14ac:dyDescent="0.25">
      <c r="A6395" t="s">
        <v>1569</v>
      </c>
      <c r="B6395">
        <v>321342</v>
      </c>
      <c r="C6395" t="s">
        <v>8050</v>
      </c>
      <c r="D6395" t="s">
        <v>8051</v>
      </c>
      <c r="E6395" t="s">
        <v>1572</v>
      </c>
      <c r="F6395" t="s">
        <v>8001</v>
      </c>
      <c r="G6395" t="s">
        <v>7490</v>
      </c>
      <c r="H6395" s="2">
        <v>44619</v>
      </c>
      <c r="I6395" s="2">
        <v>45593</v>
      </c>
      <c r="J6395"/>
      <c r="K6395"/>
      <c r="L6395">
        <v>0.01</v>
      </c>
      <c r="M6395" t="s">
        <v>7484</v>
      </c>
      <c r="N6395" t="s">
        <v>1714</v>
      </c>
      <c r="O6395"/>
      <c r="P6395" t="s">
        <v>7996</v>
      </c>
      <c r="Q6395" t="s">
        <v>4271</v>
      </c>
      <c r="R6395" t="s">
        <v>15461</v>
      </c>
      <c r="S6395" t="s">
        <v>15436</v>
      </c>
      <c r="T6395" t="s">
        <v>15437</v>
      </c>
      <c r="U6395" t="s">
        <v>15437</v>
      </c>
      <c r="V6395">
        <v>0</v>
      </c>
    </row>
    <row r="6396" spans="1:22" x14ac:dyDescent="0.25">
      <c r="A6396" t="s">
        <v>1569</v>
      </c>
      <c r="B6396">
        <v>321344</v>
      </c>
      <c r="C6396" t="s">
        <v>9862</v>
      </c>
      <c r="D6396" t="s">
        <v>6557</v>
      </c>
      <c r="E6396" t="s">
        <v>1596</v>
      </c>
      <c r="F6396" t="s">
        <v>9863</v>
      </c>
      <c r="G6396" t="s">
        <v>7494</v>
      </c>
      <c r="H6396" s="2">
        <v>44618</v>
      </c>
      <c r="I6396" s="2">
        <v>45327</v>
      </c>
      <c r="J6396"/>
      <c r="K6396"/>
      <c r="L6396">
        <v>20.5</v>
      </c>
      <c r="M6396" t="s">
        <v>7484</v>
      </c>
      <c r="N6396" t="s">
        <v>5768</v>
      </c>
      <c r="O6396"/>
      <c r="P6396" t="s">
        <v>9827</v>
      </c>
      <c r="Q6396" t="s">
        <v>5770</v>
      </c>
      <c r="R6396" t="s">
        <v>15464</v>
      </c>
      <c r="S6396" t="s">
        <v>15436</v>
      </c>
      <c r="T6396" t="s">
        <v>15437</v>
      </c>
      <c r="U6396" t="s">
        <v>15437</v>
      </c>
      <c r="V6396">
        <v>0.53947368421052633</v>
      </c>
    </row>
    <row r="6397" spans="1:22" x14ac:dyDescent="0.25">
      <c r="A6397" t="s">
        <v>1569</v>
      </c>
      <c r="B6397">
        <v>321312</v>
      </c>
      <c r="C6397" t="s">
        <v>5441</v>
      </c>
      <c r="D6397" t="s">
        <v>1878</v>
      </c>
      <c r="E6397" t="s">
        <v>1596</v>
      </c>
      <c r="F6397" t="s">
        <v>6250</v>
      </c>
      <c r="G6397" t="s">
        <v>4294</v>
      </c>
      <c r="H6397" s="2">
        <v>44618</v>
      </c>
      <c r="I6397" s="2">
        <v>44618</v>
      </c>
      <c r="J6397"/>
      <c r="K6397"/>
      <c r="L6397">
        <v>22.5</v>
      </c>
      <c r="M6397" t="s">
        <v>4269</v>
      </c>
      <c r="N6397" t="s">
        <v>3311</v>
      </c>
      <c r="O6397"/>
      <c r="P6397" t="s">
        <v>6240</v>
      </c>
      <c r="Q6397" t="s">
        <v>3440</v>
      </c>
      <c r="R6397" t="s">
        <v>15454</v>
      </c>
      <c r="S6397" t="s">
        <v>15436</v>
      </c>
      <c r="T6397" t="s">
        <v>15437</v>
      </c>
      <c r="U6397" t="s">
        <v>15437</v>
      </c>
      <c r="V6397">
        <v>0.59210526315789469</v>
      </c>
    </row>
    <row r="6398" spans="1:22" x14ac:dyDescent="0.25">
      <c r="A6398" t="s">
        <v>1569</v>
      </c>
      <c r="B6398">
        <v>321287</v>
      </c>
      <c r="C6398" t="s">
        <v>7650</v>
      </c>
      <c r="D6398" t="s">
        <v>2042</v>
      </c>
      <c r="E6398" t="s">
        <v>1572</v>
      </c>
      <c r="F6398" t="s">
        <v>7612</v>
      </c>
      <c r="G6398" t="s">
        <v>7490</v>
      </c>
      <c r="H6398" s="2">
        <v>44616</v>
      </c>
      <c r="I6398" s="2">
        <v>44616</v>
      </c>
      <c r="J6398"/>
      <c r="K6398"/>
      <c r="L6398">
        <v>0.01</v>
      </c>
      <c r="M6398" t="s">
        <v>7484</v>
      </c>
      <c r="N6398" t="s">
        <v>1714</v>
      </c>
      <c r="O6398"/>
      <c r="P6398" t="s">
        <v>7613</v>
      </c>
      <c r="Q6398" t="s">
        <v>7614</v>
      </c>
      <c r="R6398" t="s">
        <v>15461</v>
      </c>
      <c r="S6398" t="s">
        <v>15436</v>
      </c>
      <c r="T6398" t="s">
        <v>15437</v>
      </c>
      <c r="U6398" t="s">
        <v>15437</v>
      </c>
      <c r="V6398">
        <v>0</v>
      </c>
    </row>
    <row r="6399" spans="1:22" x14ac:dyDescent="0.25">
      <c r="A6399" t="s">
        <v>1569</v>
      </c>
      <c r="B6399">
        <v>321297</v>
      </c>
      <c r="C6399" t="s">
        <v>1863</v>
      </c>
      <c r="D6399" t="s">
        <v>3804</v>
      </c>
      <c r="E6399" t="s">
        <v>1596</v>
      </c>
      <c r="F6399" t="s">
        <v>9268</v>
      </c>
      <c r="G6399" t="s">
        <v>7487</v>
      </c>
      <c r="H6399" s="2">
        <v>44616</v>
      </c>
      <c r="I6399" s="2">
        <v>44616</v>
      </c>
      <c r="J6399"/>
      <c r="K6399"/>
      <c r="L6399">
        <v>22</v>
      </c>
      <c r="M6399" t="s">
        <v>7484</v>
      </c>
      <c r="N6399" t="s">
        <v>3865</v>
      </c>
      <c r="O6399"/>
      <c r="P6399" t="s">
        <v>9243</v>
      </c>
      <c r="Q6399" t="s">
        <v>4470</v>
      </c>
      <c r="R6399" t="s">
        <v>15467</v>
      </c>
      <c r="S6399" t="s">
        <v>15436</v>
      </c>
      <c r="T6399" t="s">
        <v>15437</v>
      </c>
      <c r="U6399" t="s">
        <v>15437</v>
      </c>
      <c r="V6399">
        <v>0.57894736842105265</v>
      </c>
    </row>
    <row r="6400" spans="1:22" x14ac:dyDescent="0.25">
      <c r="A6400" t="s">
        <v>1569</v>
      </c>
      <c r="B6400">
        <v>321306</v>
      </c>
      <c r="C6400" t="s">
        <v>11086</v>
      </c>
      <c r="D6400" t="s">
        <v>2792</v>
      </c>
      <c r="E6400" t="s">
        <v>1572</v>
      </c>
      <c r="F6400" t="s">
        <v>11069</v>
      </c>
      <c r="G6400" t="s">
        <v>7490</v>
      </c>
      <c r="H6400" s="2">
        <v>44616</v>
      </c>
      <c r="I6400" s="2">
        <v>44616</v>
      </c>
      <c r="J6400"/>
      <c r="K6400"/>
      <c r="L6400">
        <v>0.01</v>
      </c>
      <c r="M6400" t="s">
        <v>7484</v>
      </c>
      <c r="N6400" t="s">
        <v>4199</v>
      </c>
      <c r="O6400"/>
      <c r="P6400" t="s">
        <v>11070</v>
      </c>
      <c r="Q6400" t="s">
        <v>6567</v>
      </c>
      <c r="R6400" t="s">
        <v>15449</v>
      </c>
      <c r="S6400" t="s">
        <v>15436</v>
      </c>
      <c r="T6400" t="s">
        <v>15437</v>
      </c>
      <c r="U6400" t="s">
        <v>15437</v>
      </c>
      <c r="V6400">
        <v>0</v>
      </c>
    </row>
    <row r="6401" spans="1:22" x14ac:dyDescent="0.25">
      <c r="A6401" t="s">
        <v>1569</v>
      </c>
      <c r="B6401">
        <v>321298</v>
      </c>
      <c r="C6401" t="s">
        <v>2228</v>
      </c>
      <c r="D6401" t="s">
        <v>12371</v>
      </c>
      <c r="E6401" t="s">
        <v>1572</v>
      </c>
      <c r="F6401" t="s">
        <v>12336</v>
      </c>
      <c r="G6401" t="s">
        <v>7490</v>
      </c>
      <c r="H6401" s="2">
        <v>44616</v>
      </c>
      <c r="I6401" s="2">
        <v>45733</v>
      </c>
      <c r="J6401"/>
      <c r="K6401"/>
      <c r="L6401">
        <v>0.01</v>
      </c>
      <c r="M6401" t="s">
        <v>7484</v>
      </c>
      <c r="N6401" t="s">
        <v>1714</v>
      </c>
      <c r="O6401"/>
      <c r="P6401" t="s">
        <v>12334</v>
      </c>
      <c r="Q6401" t="s">
        <v>3013</v>
      </c>
      <c r="R6401" t="s">
        <v>15462</v>
      </c>
      <c r="S6401" t="s">
        <v>15436</v>
      </c>
      <c r="T6401" t="s">
        <v>15437</v>
      </c>
      <c r="U6401" t="s">
        <v>15437</v>
      </c>
      <c r="V6401">
        <v>0</v>
      </c>
    </row>
    <row r="6402" spans="1:22" x14ac:dyDescent="0.25">
      <c r="A6402" t="s">
        <v>1569</v>
      </c>
      <c r="B6402">
        <v>230627</v>
      </c>
      <c r="C6402" t="s">
        <v>12407</v>
      </c>
      <c r="D6402" t="s">
        <v>12408</v>
      </c>
      <c r="E6402" t="s">
        <v>1596</v>
      </c>
      <c r="F6402" t="s">
        <v>12401</v>
      </c>
      <c r="G6402" t="s">
        <v>7487</v>
      </c>
      <c r="H6402" s="2">
        <v>44613</v>
      </c>
      <c r="I6402" s="2">
        <v>45005</v>
      </c>
      <c r="J6402"/>
      <c r="K6402"/>
      <c r="L6402">
        <v>14</v>
      </c>
      <c r="M6402" t="s">
        <v>7484</v>
      </c>
      <c r="N6402" t="s">
        <v>3482</v>
      </c>
      <c r="O6402"/>
      <c r="P6402" t="s">
        <v>12388</v>
      </c>
      <c r="Q6402" t="s">
        <v>12389</v>
      </c>
      <c r="R6402" t="s">
        <v>15465</v>
      </c>
      <c r="S6402" t="s">
        <v>15436</v>
      </c>
      <c r="T6402" t="s">
        <v>15437</v>
      </c>
      <c r="U6402" t="s">
        <v>15437</v>
      </c>
      <c r="V6402">
        <v>0.36842105263157893</v>
      </c>
    </row>
    <row r="6403" spans="1:22" x14ac:dyDescent="0.25">
      <c r="A6403" t="s">
        <v>1569</v>
      </c>
      <c r="B6403">
        <v>321049</v>
      </c>
      <c r="C6403" t="s">
        <v>2269</v>
      </c>
      <c r="D6403" t="s">
        <v>11114</v>
      </c>
      <c r="E6403" t="s">
        <v>1596</v>
      </c>
      <c r="F6403" t="s">
        <v>13327</v>
      </c>
      <c r="G6403" t="s">
        <v>7490</v>
      </c>
      <c r="H6403" s="2">
        <v>44613</v>
      </c>
      <c r="I6403" s="2">
        <v>44613</v>
      </c>
      <c r="J6403"/>
      <c r="K6403"/>
      <c r="L6403">
        <v>16.5</v>
      </c>
      <c r="M6403" t="s">
        <v>7484</v>
      </c>
      <c r="N6403" t="s">
        <v>3627</v>
      </c>
      <c r="O6403"/>
      <c r="P6403" t="s">
        <v>13328</v>
      </c>
      <c r="Q6403" t="s">
        <v>6368</v>
      </c>
      <c r="R6403" t="s">
        <v>15465</v>
      </c>
      <c r="S6403" t="s">
        <v>15436</v>
      </c>
      <c r="T6403" t="s">
        <v>15437</v>
      </c>
      <c r="U6403" t="s">
        <v>15437</v>
      </c>
      <c r="V6403">
        <v>0.43421052631578949</v>
      </c>
    </row>
    <row r="6404" spans="1:22" x14ac:dyDescent="0.25">
      <c r="A6404" t="s">
        <v>1569</v>
      </c>
      <c r="B6404">
        <v>321270</v>
      </c>
      <c r="C6404" t="s">
        <v>14054</v>
      </c>
      <c r="D6404" t="s">
        <v>14055</v>
      </c>
      <c r="E6404" t="s">
        <v>1607</v>
      </c>
      <c r="F6404" t="s">
        <v>13996</v>
      </c>
      <c r="G6404" t="s">
        <v>813</v>
      </c>
      <c r="H6404" s="2">
        <v>44613</v>
      </c>
      <c r="I6404" s="2">
        <v>45635</v>
      </c>
      <c r="J6404"/>
      <c r="K6404"/>
      <c r="L6404">
        <v>36</v>
      </c>
      <c r="M6404" t="s">
        <v>7484</v>
      </c>
      <c r="N6404" t="s">
        <v>1714</v>
      </c>
      <c r="O6404" t="s">
        <v>7120</v>
      </c>
      <c r="P6404" t="s">
        <v>14034</v>
      </c>
      <c r="Q6404" t="s">
        <v>14035</v>
      </c>
      <c r="R6404" t="s">
        <v>23</v>
      </c>
      <c r="S6404" t="s">
        <v>15436</v>
      </c>
      <c r="T6404" t="s">
        <v>15437</v>
      </c>
      <c r="U6404" t="s">
        <v>15437</v>
      </c>
      <c r="V6404">
        <v>1</v>
      </c>
    </row>
    <row r="6405" spans="1:22" x14ac:dyDescent="0.25">
      <c r="A6405" t="s">
        <v>1569</v>
      </c>
      <c r="B6405">
        <v>321239</v>
      </c>
      <c r="C6405" t="s">
        <v>2088</v>
      </c>
      <c r="D6405" t="s">
        <v>6729</v>
      </c>
      <c r="E6405" t="s">
        <v>1607</v>
      </c>
      <c r="F6405" t="s">
        <v>6730</v>
      </c>
      <c r="G6405" t="s">
        <v>4326</v>
      </c>
      <c r="H6405" s="2">
        <v>44613</v>
      </c>
      <c r="I6405" s="2">
        <v>44837</v>
      </c>
      <c r="J6405"/>
      <c r="K6405"/>
      <c r="L6405">
        <v>38</v>
      </c>
      <c r="M6405" t="s">
        <v>4269</v>
      </c>
      <c r="N6405" t="s">
        <v>4199</v>
      </c>
      <c r="O6405"/>
      <c r="P6405" t="s">
        <v>6711</v>
      </c>
      <c r="Q6405" t="s">
        <v>6712</v>
      </c>
      <c r="R6405" t="s">
        <v>15449</v>
      </c>
      <c r="S6405" t="s">
        <v>15436</v>
      </c>
      <c r="T6405" t="s">
        <v>15437</v>
      </c>
      <c r="U6405" t="s">
        <v>1566</v>
      </c>
      <c r="V6405">
        <v>1</v>
      </c>
    </row>
    <row r="6406" spans="1:22" x14ac:dyDescent="0.25">
      <c r="A6406" t="s">
        <v>1569</v>
      </c>
      <c r="B6406">
        <v>321241</v>
      </c>
      <c r="C6406" t="s">
        <v>1754</v>
      </c>
      <c r="D6406" t="s">
        <v>12986</v>
      </c>
      <c r="E6406" t="s">
        <v>1572</v>
      </c>
      <c r="F6406" t="s">
        <v>12983</v>
      </c>
      <c r="G6406" t="s">
        <v>7490</v>
      </c>
      <c r="H6406" s="2">
        <v>44611</v>
      </c>
      <c r="I6406" s="2">
        <v>44611</v>
      </c>
      <c r="J6406"/>
      <c r="K6406"/>
      <c r="L6406">
        <v>0.01</v>
      </c>
      <c r="M6406" t="s">
        <v>7484</v>
      </c>
      <c r="N6406" t="s">
        <v>3482</v>
      </c>
      <c r="O6406"/>
      <c r="P6406" t="s">
        <v>12984</v>
      </c>
      <c r="Q6406" t="s">
        <v>12985</v>
      </c>
      <c r="R6406" t="s">
        <v>15465</v>
      </c>
      <c r="S6406" t="s">
        <v>15436</v>
      </c>
      <c r="T6406" t="s">
        <v>15437</v>
      </c>
      <c r="U6406" t="s">
        <v>15437</v>
      </c>
      <c r="V6406">
        <v>0</v>
      </c>
    </row>
    <row r="6407" spans="1:22" x14ac:dyDescent="0.25">
      <c r="A6407" t="s">
        <v>1569</v>
      </c>
      <c r="B6407">
        <v>321184</v>
      </c>
      <c r="C6407" t="s">
        <v>3165</v>
      </c>
      <c r="D6407" t="s">
        <v>2721</v>
      </c>
      <c r="E6407" t="s">
        <v>1572</v>
      </c>
      <c r="F6407" t="s">
        <v>8185</v>
      </c>
      <c r="G6407" t="s">
        <v>7490</v>
      </c>
      <c r="H6407" s="2">
        <v>44609</v>
      </c>
      <c r="I6407" s="2">
        <v>44609</v>
      </c>
      <c r="J6407"/>
      <c r="K6407"/>
      <c r="L6407">
        <v>0.01</v>
      </c>
      <c r="M6407" t="s">
        <v>7484</v>
      </c>
      <c r="N6407" t="s">
        <v>3482</v>
      </c>
      <c r="O6407"/>
      <c r="P6407" t="s">
        <v>8186</v>
      </c>
      <c r="Q6407" t="s">
        <v>4791</v>
      </c>
      <c r="R6407" t="s">
        <v>15465</v>
      </c>
      <c r="S6407" t="s">
        <v>15436</v>
      </c>
      <c r="T6407" t="s">
        <v>15437</v>
      </c>
      <c r="U6407" t="s">
        <v>15437</v>
      </c>
      <c r="V6407">
        <v>0</v>
      </c>
    </row>
    <row r="6408" spans="1:22" x14ac:dyDescent="0.25">
      <c r="A6408" t="s">
        <v>1569</v>
      </c>
      <c r="B6408">
        <v>321148</v>
      </c>
      <c r="C6408" t="s">
        <v>1703</v>
      </c>
      <c r="D6408" t="s">
        <v>8224</v>
      </c>
      <c r="E6408" t="s">
        <v>1596</v>
      </c>
      <c r="F6408" t="s">
        <v>8185</v>
      </c>
      <c r="G6408" t="s">
        <v>7490</v>
      </c>
      <c r="H6408" s="2">
        <v>44608</v>
      </c>
      <c r="I6408" s="2">
        <v>44608</v>
      </c>
      <c r="J6408"/>
      <c r="K6408"/>
      <c r="L6408">
        <v>32</v>
      </c>
      <c r="M6408" t="s">
        <v>7484</v>
      </c>
      <c r="N6408" t="s">
        <v>3482</v>
      </c>
      <c r="O6408"/>
      <c r="P6408" t="s">
        <v>8186</v>
      </c>
      <c r="Q6408" t="s">
        <v>4791</v>
      </c>
      <c r="R6408" t="s">
        <v>15465</v>
      </c>
      <c r="S6408" t="s">
        <v>15436</v>
      </c>
      <c r="T6408" t="s">
        <v>15437</v>
      </c>
      <c r="U6408" t="s">
        <v>15437</v>
      </c>
      <c r="V6408">
        <v>0.84210526315789469</v>
      </c>
    </row>
    <row r="6409" spans="1:22" x14ac:dyDescent="0.25">
      <c r="A6409" t="s">
        <v>1569</v>
      </c>
      <c r="B6409">
        <v>298548</v>
      </c>
      <c r="C6409" t="s">
        <v>2525</v>
      </c>
      <c r="D6409" t="s">
        <v>10931</v>
      </c>
      <c r="E6409" t="s">
        <v>1596</v>
      </c>
      <c r="F6409" t="s">
        <v>10907</v>
      </c>
      <c r="G6409" t="s">
        <v>7490</v>
      </c>
      <c r="H6409" s="2">
        <v>44608</v>
      </c>
      <c r="I6409" s="2">
        <v>45733</v>
      </c>
      <c r="J6409"/>
      <c r="K6409"/>
      <c r="L6409">
        <v>37.5</v>
      </c>
      <c r="M6409" t="s">
        <v>7484</v>
      </c>
      <c r="N6409" t="s">
        <v>3865</v>
      </c>
      <c r="O6409"/>
      <c r="P6409" t="s">
        <v>10898</v>
      </c>
      <c r="Q6409" t="s">
        <v>3953</v>
      </c>
      <c r="R6409" t="s">
        <v>15463</v>
      </c>
      <c r="S6409" t="s">
        <v>15436</v>
      </c>
      <c r="T6409" t="s">
        <v>15437</v>
      </c>
      <c r="U6409" t="s">
        <v>15437</v>
      </c>
      <c r="V6409">
        <v>0.98684210526315785</v>
      </c>
    </row>
    <row r="6410" spans="1:22" x14ac:dyDescent="0.25">
      <c r="A6410" t="s">
        <v>1569</v>
      </c>
      <c r="B6410">
        <v>321151</v>
      </c>
      <c r="C6410" t="s">
        <v>3838</v>
      </c>
      <c r="D6410" t="s">
        <v>13380</v>
      </c>
      <c r="E6410" t="s">
        <v>1596</v>
      </c>
      <c r="F6410" t="s">
        <v>13327</v>
      </c>
      <c r="G6410" t="s">
        <v>7490</v>
      </c>
      <c r="H6410" s="2">
        <v>44608</v>
      </c>
      <c r="I6410" s="2">
        <v>45047</v>
      </c>
      <c r="J6410"/>
      <c r="K6410"/>
      <c r="L6410">
        <v>15</v>
      </c>
      <c r="M6410" t="s">
        <v>7484</v>
      </c>
      <c r="N6410" t="s">
        <v>3627</v>
      </c>
      <c r="O6410"/>
      <c r="P6410" t="s">
        <v>13328</v>
      </c>
      <c r="Q6410" t="s">
        <v>6368</v>
      </c>
      <c r="R6410" t="s">
        <v>15465</v>
      </c>
      <c r="S6410" t="s">
        <v>15436</v>
      </c>
      <c r="T6410" t="s">
        <v>15437</v>
      </c>
      <c r="U6410" t="s">
        <v>15437</v>
      </c>
      <c r="V6410">
        <v>0.39473684210526316</v>
      </c>
    </row>
    <row r="6411" spans="1:22" x14ac:dyDescent="0.25">
      <c r="A6411" t="s">
        <v>1569</v>
      </c>
      <c r="B6411">
        <v>321156</v>
      </c>
      <c r="C6411" t="s">
        <v>4040</v>
      </c>
      <c r="D6411" t="s">
        <v>5788</v>
      </c>
      <c r="E6411" t="s">
        <v>1607</v>
      </c>
      <c r="F6411" t="s">
        <v>5767</v>
      </c>
      <c r="G6411" t="s">
        <v>4294</v>
      </c>
      <c r="H6411" s="2">
        <v>44608</v>
      </c>
      <c r="I6411" s="2">
        <v>44655</v>
      </c>
      <c r="J6411"/>
      <c r="K6411"/>
      <c r="L6411">
        <v>38</v>
      </c>
      <c r="M6411" t="s">
        <v>4269</v>
      </c>
      <c r="N6411" t="s">
        <v>5768</v>
      </c>
      <c r="O6411"/>
      <c r="P6411" t="s">
        <v>5769</v>
      </c>
      <c r="Q6411" t="s">
        <v>5770</v>
      </c>
      <c r="R6411" t="s">
        <v>15452</v>
      </c>
      <c r="S6411" t="s">
        <v>15436</v>
      </c>
      <c r="T6411" t="s">
        <v>15437</v>
      </c>
      <c r="U6411" t="s">
        <v>15437</v>
      </c>
      <c r="V6411">
        <v>1</v>
      </c>
    </row>
    <row r="6412" spans="1:22" x14ac:dyDescent="0.25">
      <c r="A6412" t="s">
        <v>1569</v>
      </c>
      <c r="B6412">
        <v>321086</v>
      </c>
      <c r="C6412" t="s">
        <v>13997</v>
      </c>
      <c r="D6412" t="s">
        <v>13998</v>
      </c>
      <c r="E6412" t="s">
        <v>1596</v>
      </c>
      <c r="F6412" t="s">
        <v>13999</v>
      </c>
      <c r="G6412" t="s">
        <v>14000</v>
      </c>
      <c r="H6412" s="2">
        <v>44606</v>
      </c>
      <c r="I6412" s="2">
        <v>44984</v>
      </c>
      <c r="J6412"/>
      <c r="K6412"/>
      <c r="L6412">
        <v>22.5</v>
      </c>
      <c r="M6412" t="s">
        <v>7484</v>
      </c>
      <c r="N6412" t="s">
        <v>1714</v>
      </c>
      <c r="O6412" t="s">
        <v>7120</v>
      </c>
      <c r="P6412" t="s">
        <v>13984</v>
      </c>
      <c r="Q6412" t="s">
        <v>13985</v>
      </c>
      <c r="R6412" t="s">
        <v>23</v>
      </c>
      <c r="S6412" t="s">
        <v>15436</v>
      </c>
      <c r="T6412" t="s">
        <v>15437</v>
      </c>
      <c r="U6412" t="s">
        <v>15437</v>
      </c>
      <c r="V6412">
        <v>0.59210526315789469</v>
      </c>
    </row>
    <row r="6413" spans="1:22" x14ac:dyDescent="0.25">
      <c r="A6413" t="s">
        <v>1569</v>
      </c>
      <c r="B6413">
        <v>321095</v>
      </c>
      <c r="C6413" t="s">
        <v>14001</v>
      </c>
      <c r="D6413" t="s">
        <v>14002</v>
      </c>
      <c r="E6413" t="s">
        <v>1607</v>
      </c>
      <c r="F6413" t="s">
        <v>13987</v>
      </c>
      <c r="G6413" t="s">
        <v>813</v>
      </c>
      <c r="H6413" s="2">
        <v>44606</v>
      </c>
      <c r="I6413" s="2">
        <v>45635</v>
      </c>
      <c r="J6413"/>
      <c r="K6413"/>
      <c r="L6413">
        <v>36</v>
      </c>
      <c r="M6413" t="s">
        <v>7484</v>
      </c>
      <c r="N6413" t="s">
        <v>1714</v>
      </c>
      <c r="O6413" t="s">
        <v>7120</v>
      </c>
      <c r="P6413" t="s">
        <v>13984</v>
      </c>
      <c r="Q6413" t="s">
        <v>13985</v>
      </c>
      <c r="R6413" t="s">
        <v>23</v>
      </c>
      <c r="S6413" t="s">
        <v>15436</v>
      </c>
      <c r="T6413" t="s">
        <v>15437</v>
      </c>
      <c r="U6413" t="s">
        <v>15437</v>
      </c>
      <c r="V6413">
        <v>1</v>
      </c>
    </row>
    <row r="6414" spans="1:22" x14ac:dyDescent="0.25">
      <c r="A6414" t="s">
        <v>1569</v>
      </c>
      <c r="B6414">
        <v>321137</v>
      </c>
      <c r="C6414" t="s">
        <v>14003</v>
      </c>
      <c r="D6414" t="s">
        <v>14004</v>
      </c>
      <c r="E6414" t="s">
        <v>1607</v>
      </c>
      <c r="F6414" t="s">
        <v>13987</v>
      </c>
      <c r="G6414" t="s">
        <v>813</v>
      </c>
      <c r="H6414" s="2">
        <v>44606</v>
      </c>
      <c r="I6414" s="2">
        <v>45635</v>
      </c>
      <c r="J6414"/>
      <c r="K6414"/>
      <c r="L6414">
        <v>36</v>
      </c>
      <c r="M6414" t="s">
        <v>7484</v>
      </c>
      <c r="N6414" t="s">
        <v>1714</v>
      </c>
      <c r="O6414" t="s">
        <v>7120</v>
      </c>
      <c r="P6414" t="s">
        <v>13984</v>
      </c>
      <c r="Q6414" t="s">
        <v>13985</v>
      </c>
      <c r="R6414" t="s">
        <v>23</v>
      </c>
      <c r="S6414" t="s">
        <v>15436</v>
      </c>
      <c r="T6414" t="s">
        <v>15437</v>
      </c>
      <c r="U6414" t="s">
        <v>15437</v>
      </c>
      <c r="V6414">
        <v>1</v>
      </c>
    </row>
    <row r="6415" spans="1:22" x14ac:dyDescent="0.25">
      <c r="A6415" t="s">
        <v>1569</v>
      </c>
      <c r="B6415">
        <v>321134</v>
      </c>
      <c r="C6415" t="s">
        <v>14056</v>
      </c>
      <c r="D6415" t="s">
        <v>1952</v>
      </c>
      <c r="E6415" t="s">
        <v>1607</v>
      </c>
      <c r="F6415" t="s">
        <v>14040</v>
      </c>
      <c r="G6415" t="s">
        <v>14041</v>
      </c>
      <c r="H6415" s="2">
        <v>44606</v>
      </c>
      <c r="I6415" s="2">
        <v>45747</v>
      </c>
      <c r="J6415"/>
      <c r="K6415"/>
      <c r="L6415">
        <v>38</v>
      </c>
      <c r="M6415" t="s">
        <v>7484</v>
      </c>
      <c r="N6415" t="s">
        <v>1714</v>
      </c>
      <c r="O6415" t="s">
        <v>7120</v>
      </c>
      <c r="P6415" t="s">
        <v>14034</v>
      </c>
      <c r="Q6415" t="s">
        <v>14035</v>
      </c>
      <c r="R6415" t="s">
        <v>23</v>
      </c>
      <c r="S6415" t="s">
        <v>15436</v>
      </c>
      <c r="T6415" t="s">
        <v>15437</v>
      </c>
      <c r="U6415" t="s">
        <v>15437</v>
      </c>
      <c r="V6415">
        <v>1</v>
      </c>
    </row>
    <row r="6416" spans="1:22" x14ac:dyDescent="0.25">
      <c r="A6416" t="s">
        <v>1569</v>
      </c>
      <c r="B6416">
        <v>321084</v>
      </c>
      <c r="C6416" t="s">
        <v>14057</v>
      </c>
      <c r="D6416" t="s">
        <v>10545</v>
      </c>
      <c r="E6416" t="s">
        <v>1607</v>
      </c>
      <c r="F6416" t="s">
        <v>13996</v>
      </c>
      <c r="G6416" t="s">
        <v>813</v>
      </c>
      <c r="H6416" s="2">
        <v>44606</v>
      </c>
      <c r="I6416" s="2">
        <v>45635</v>
      </c>
      <c r="J6416"/>
      <c r="K6416"/>
      <c r="L6416">
        <v>36</v>
      </c>
      <c r="M6416" t="s">
        <v>7484</v>
      </c>
      <c r="N6416" t="s">
        <v>1714</v>
      </c>
      <c r="O6416" t="s">
        <v>7120</v>
      </c>
      <c r="P6416" t="s">
        <v>14034</v>
      </c>
      <c r="Q6416" t="s">
        <v>14035</v>
      </c>
      <c r="R6416" t="s">
        <v>23</v>
      </c>
      <c r="S6416" t="s">
        <v>15436</v>
      </c>
      <c r="T6416" t="s">
        <v>15437</v>
      </c>
      <c r="U6416" t="s">
        <v>15437</v>
      </c>
      <c r="V6416">
        <v>1</v>
      </c>
    </row>
    <row r="6417" spans="1:22" x14ac:dyDescent="0.25">
      <c r="A6417" t="s">
        <v>1569</v>
      </c>
      <c r="B6417">
        <v>321114</v>
      </c>
      <c r="C6417" t="s">
        <v>2123</v>
      </c>
      <c r="D6417" t="s">
        <v>14058</v>
      </c>
      <c r="E6417" t="s">
        <v>1607</v>
      </c>
      <c r="F6417" t="s">
        <v>13996</v>
      </c>
      <c r="G6417" t="s">
        <v>813</v>
      </c>
      <c r="H6417" s="2">
        <v>44606</v>
      </c>
      <c r="I6417" s="2">
        <v>45635</v>
      </c>
      <c r="J6417"/>
      <c r="K6417"/>
      <c r="L6417">
        <v>36</v>
      </c>
      <c r="M6417" t="s">
        <v>7484</v>
      </c>
      <c r="N6417" t="s">
        <v>1714</v>
      </c>
      <c r="O6417" t="s">
        <v>7120</v>
      </c>
      <c r="P6417" t="s">
        <v>14034</v>
      </c>
      <c r="Q6417" t="s">
        <v>14035</v>
      </c>
      <c r="R6417" t="s">
        <v>23</v>
      </c>
      <c r="S6417" t="s">
        <v>15436</v>
      </c>
      <c r="T6417" t="s">
        <v>15437</v>
      </c>
      <c r="U6417" t="s">
        <v>15437</v>
      </c>
      <c r="V6417">
        <v>1</v>
      </c>
    </row>
    <row r="6418" spans="1:22" x14ac:dyDescent="0.25">
      <c r="A6418" t="s">
        <v>1569</v>
      </c>
      <c r="B6418">
        <v>321105</v>
      </c>
      <c r="C6418" t="s">
        <v>14059</v>
      </c>
      <c r="D6418" t="s">
        <v>14060</v>
      </c>
      <c r="E6418" t="s">
        <v>1607</v>
      </c>
      <c r="F6418" t="s">
        <v>13996</v>
      </c>
      <c r="G6418" t="s">
        <v>813</v>
      </c>
      <c r="H6418" s="2">
        <v>44606</v>
      </c>
      <c r="I6418" s="2">
        <v>45635</v>
      </c>
      <c r="J6418"/>
      <c r="K6418"/>
      <c r="L6418">
        <v>36</v>
      </c>
      <c r="M6418" t="s">
        <v>7484</v>
      </c>
      <c r="N6418" t="s">
        <v>1714</v>
      </c>
      <c r="O6418" t="s">
        <v>7120</v>
      </c>
      <c r="P6418" t="s">
        <v>14034</v>
      </c>
      <c r="Q6418" t="s">
        <v>14035</v>
      </c>
      <c r="R6418" t="s">
        <v>23</v>
      </c>
      <c r="S6418" t="s">
        <v>15436</v>
      </c>
      <c r="T6418" t="s">
        <v>15437</v>
      </c>
      <c r="U6418" t="s">
        <v>15437</v>
      </c>
      <c r="V6418">
        <v>1</v>
      </c>
    </row>
    <row r="6419" spans="1:22" x14ac:dyDescent="0.25">
      <c r="A6419" t="s">
        <v>1569</v>
      </c>
      <c r="B6419">
        <v>321097</v>
      </c>
      <c r="C6419" t="s">
        <v>14061</v>
      </c>
      <c r="D6419" t="s">
        <v>2195</v>
      </c>
      <c r="E6419" t="s">
        <v>1607</v>
      </c>
      <c r="F6419" t="s">
        <v>14062</v>
      </c>
      <c r="G6419" t="s">
        <v>14021</v>
      </c>
      <c r="H6419" s="2">
        <v>44606</v>
      </c>
      <c r="I6419" s="2">
        <v>45635</v>
      </c>
      <c r="J6419"/>
      <c r="K6419"/>
      <c r="L6419">
        <v>36</v>
      </c>
      <c r="M6419" t="s">
        <v>7484</v>
      </c>
      <c r="N6419" t="s">
        <v>1714</v>
      </c>
      <c r="O6419" t="s">
        <v>7120</v>
      </c>
      <c r="P6419" t="s">
        <v>14034</v>
      </c>
      <c r="Q6419" t="s">
        <v>14035</v>
      </c>
      <c r="R6419" t="s">
        <v>23</v>
      </c>
      <c r="S6419" t="s">
        <v>15436</v>
      </c>
      <c r="T6419" t="s">
        <v>15437</v>
      </c>
      <c r="U6419" t="s">
        <v>15437</v>
      </c>
      <c r="V6419">
        <v>1</v>
      </c>
    </row>
    <row r="6420" spans="1:22" x14ac:dyDescent="0.25">
      <c r="A6420" t="s">
        <v>1569</v>
      </c>
      <c r="B6420">
        <v>321142</v>
      </c>
      <c r="C6420" t="s">
        <v>1781</v>
      </c>
      <c r="D6420" t="s">
        <v>1647</v>
      </c>
      <c r="E6420" t="s">
        <v>1596</v>
      </c>
      <c r="F6420" t="s">
        <v>8309</v>
      </c>
      <c r="G6420" t="s">
        <v>7490</v>
      </c>
      <c r="H6420" s="2">
        <v>44605</v>
      </c>
      <c r="I6420" s="2">
        <v>44605</v>
      </c>
      <c r="J6420"/>
      <c r="K6420"/>
      <c r="L6420">
        <v>23</v>
      </c>
      <c r="M6420" t="s">
        <v>7484</v>
      </c>
      <c r="N6420" t="s">
        <v>3482</v>
      </c>
      <c r="O6420"/>
      <c r="P6420" t="s">
        <v>8310</v>
      </c>
      <c r="Q6420" t="s">
        <v>5968</v>
      </c>
      <c r="R6420" t="s">
        <v>15465</v>
      </c>
      <c r="S6420" t="s">
        <v>15436</v>
      </c>
      <c r="T6420" t="s">
        <v>15437</v>
      </c>
      <c r="U6420" t="s">
        <v>15437</v>
      </c>
      <c r="V6420">
        <v>0.60526315789473684</v>
      </c>
    </row>
    <row r="6421" spans="1:22" x14ac:dyDescent="0.25">
      <c r="A6421" t="s">
        <v>1569</v>
      </c>
      <c r="B6421">
        <v>321129</v>
      </c>
      <c r="C6421" t="s">
        <v>9717</v>
      </c>
      <c r="D6421" t="s">
        <v>11705</v>
      </c>
      <c r="E6421" t="s">
        <v>1596</v>
      </c>
      <c r="F6421" t="s">
        <v>11678</v>
      </c>
      <c r="G6421" t="s">
        <v>7490</v>
      </c>
      <c r="H6421" s="2">
        <v>44605</v>
      </c>
      <c r="I6421" s="2">
        <v>44605</v>
      </c>
      <c r="J6421"/>
      <c r="K6421"/>
      <c r="L6421">
        <v>30.5</v>
      </c>
      <c r="M6421" t="s">
        <v>7484</v>
      </c>
      <c r="N6421" t="s">
        <v>4199</v>
      </c>
      <c r="O6421"/>
      <c r="P6421" t="s">
        <v>11673</v>
      </c>
      <c r="Q6421" t="s">
        <v>6956</v>
      </c>
      <c r="R6421" t="s">
        <v>15449</v>
      </c>
      <c r="S6421" t="s">
        <v>15436</v>
      </c>
      <c r="T6421" t="s">
        <v>15437</v>
      </c>
      <c r="U6421" t="s">
        <v>15437</v>
      </c>
      <c r="V6421">
        <v>0.80263157894736847</v>
      </c>
    </row>
    <row r="6422" spans="1:22" x14ac:dyDescent="0.25">
      <c r="A6422" t="s">
        <v>1569</v>
      </c>
      <c r="B6422">
        <v>321109</v>
      </c>
      <c r="C6422" t="s">
        <v>1969</v>
      </c>
      <c r="D6422" t="s">
        <v>10878</v>
      </c>
      <c r="E6422" t="s">
        <v>1596</v>
      </c>
      <c r="F6422" t="s">
        <v>10850</v>
      </c>
      <c r="G6422" t="s">
        <v>7490</v>
      </c>
      <c r="H6422" s="2">
        <v>44604</v>
      </c>
      <c r="I6422" s="2">
        <v>44604</v>
      </c>
      <c r="J6422"/>
      <c r="K6422"/>
      <c r="L6422">
        <v>8</v>
      </c>
      <c r="M6422" t="s">
        <v>7484</v>
      </c>
      <c r="N6422" t="s">
        <v>3865</v>
      </c>
      <c r="O6422"/>
      <c r="P6422" t="s">
        <v>10847</v>
      </c>
      <c r="Q6422" t="s">
        <v>3922</v>
      </c>
      <c r="R6422" t="s">
        <v>15468</v>
      </c>
      <c r="S6422" t="s">
        <v>15436</v>
      </c>
      <c r="T6422" t="s">
        <v>15437</v>
      </c>
      <c r="U6422" t="s">
        <v>15437</v>
      </c>
      <c r="V6422">
        <v>0.21052631578947367</v>
      </c>
    </row>
    <row r="6423" spans="1:22" x14ac:dyDescent="0.25">
      <c r="A6423" t="s">
        <v>1569</v>
      </c>
      <c r="B6423">
        <v>321113</v>
      </c>
      <c r="C6423" t="s">
        <v>1932</v>
      </c>
      <c r="D6423" t="s">
        <v>4322</v>
      </c>
      <c r="E6423" t="s">
        <v>1572</v>
      </c>
      <c r="F6423" t="s">
        <v>11678</v>
      </c>
      <c r="G6423" t="s">
        <v>7490</v>
      </c>
      <c r="H6423" s="2">
        <v>44604</v>
      </c>
      <c r="I6423" s="2">
        <v>44604</v>
      </c>
      <c r="J6423"/>
      <c r="K6423"/>
      <c r="L6423">
        <v>0.01</v>
      </c>
      <c r="M6423" t="s">
        <v>7484</v>
      </c>
      <c r="N6423" t="s">
        <v>4199</v>
      </c>
      <c r="O6423"/>
      <c r="P6423" t="s">
        <v>11673</v>
      </c>
      <c r="Q6423" t="s">
        <v>6956</v>
      </c>
      <c r="R6423" t="s">
        <v>15449</v>
      </c>
      <c r="S6423" t="s">
        <v>15436</v>
      </c>
      <c r="T6423" t="s">
        <v>15437</v>
      </c>
      <c r="U6423" t="s">
        <v>15437</v>
      </c>
      <c r="V6423">
        <v>0</v>
      </c>
    </row>
    <row r="6424" spans="1:22" x14ac:dyDescent="0.25">
      <c r="A6424" t="s">
        <v>1569</v>
      </c>
      <c r="B6424">
        <v>321227</v>
      </c>
      <c r="C6424" t="s">
        <v>2255</v>
      </c>
      <c r="D6424" t="s">
        <v>3448</v>
      </c>
      <c r="E6424" t="s">
        <v>1596</v>
      </c>
      <c r="F6424" t="s">
        <v>13040</v>
      </c>
      <c r="G6424" t="s">
        <v>7490</v>
      </c>
      <c r="H6424" s="2">
        <v>44604</v>
      </c>
      <c r="I6424" s="2">
        <v>44604</v>
      </c>
      <c r="J6424"/>
      <c r="K6424"/>
      <c r="L6424">
        <v>18</v>
      </c>
      <c r="M6424" t="s">
        <v>7484</v>
      </c>
      <c r="N6424" t="s">
        <v>3482</v>
      </c>
      <c r="O6424"/>
      <c r="P6424" t="s">
        <v>13037</v>
      </c>
      <c r="Q6424" t="s">
        <v>13038</v>
      </c>
      <c r="R6424" t="s">
        <v>15466</v>
      </c>
      <c r="S6424" t="s">
        <v>15436</v>
      </c>
      <c r="T6424" t="s">
        <v>15437</v>
      </c>
      <c r="U6424" t="s">
        <v>15437</v>
      </c>
      <c r="V6424">
        <v>0.47368421052631576</v>
      </c>
    </row>
    <row r="6425" spans="1:22" x14ac:dyDescent="0.25">
      <c r="A6425" t="s">
        <v>1569</v>
      </c>
      <c r="B6425">
        <v>321089</v>
      </c>
      <c r="C6425" t="s">
        <v>1802</v>
      </c>
      <c r="D6425" t="s">
        <v>6153</v>
      </c>
      <c r="E6425" t="s">
        <v>1607</v>
      </c>
      <c r="F6425" t="s">
        <v>6140</v>
      </c>
      <c r="G6425" t="s">
        <v>4294</v>
      </c>
      <c r="H6425" s="2">
        <v>44603</v>
      </c>
      <c r="I6425" s="2">
        <v>44952</v>
      </c>
      <c r="J6425"/>
      <c r="K6425"/>
      <c r="L6425">
        <v>38</v>
      </c>
      <c r="M6425" t="s">
        <v>4269</v>
      </c>
      <c r="N6425" t="s">
        <v>3865</v>
      </c>
      <c r="O6425"/>
      <c r="P6425" t="s">
        <v>6135</v>
      </c>
      <c r="Q6425" t="s">
        <v>6136</v>
      </c>
      <c r="R6425" t="s">
        <v>15452</v>
      </c>
      <c r="S6425" t="s">
        <v>15436</v>
      </c>
      <c r="T6425" t="s">
        <v>15437</v>
      </c>
      <c r="U6425" t="s">
        <v>15437</v>
      </c>
      <c r="V6425">
        <v>1</v>
      </c>
    </row>
    <row r="6426" spans="1:22" x14ac:dyDescent="0.25">
      <c r="A6426" t="s">
        <v>1569</v>
      </c>
      <c r="B6426">
        <v>321071</v>
      </c>
      <c r="C6426" t="s">
        <v>1638</v>
      </c>
      <c r="D6426" t="s">
        <v>4316</v>
      </c>
      <c r="E6426" t="s">
        <v>1607</v>
      </c>
      <c r="F6426" t="s">
        <v>7707</v>
      </c>
      <c r="G6426" t="s">
        <v>7483</v>
      </c>
      <c r="H6426" s="2">
        <v>44602</v>
      </c>
      <c r="I6426" s="2">
        <v>44602</v>
      </c>
      <c r="J6426"/>
      <c r="K6426"/>
      <c r="L6426">
        <v>38</v>
      </c>
      <c r="M6426" t="s">
        <v>7484</v>
      </c>
      <c r="N6426" t="s">
        <v>1714</v>
      </c>
      <c r="O6426"/>
      <c r="P6426" t="s">
        <v>7677</v>
      </c>
      <c r="Q6426" t="s">
        <v>2264</v>
      </c>
      <c r="R6426" t="s">
        <v>15462</v>
      </c>
      <c r="S6426" t="s">
        <v>15436</v>
      </c>
      <c r="T6426" t="s">
        <v>15437</v>
      </c>
      <c r="U6426" t="s">
        <v>15437</v>
      </c>
      <c r="V6426">
        <v>1</v>
      </c>
    </row>
    <row r="6427" spans="1:22" x14ac:dyDescent="0.25">
      <c r="A6427" t="s">
        <v>1569</v>
      </c>
      <c r="B6427">
        <v>219992</v>
      </c>
      <c r="C6427" t="s">
        <v>5732</v>
      </c>
      <c r="D6427" t="s">
        <v>9328</v>
      </c>
      <c r="E6427" t="s">
        <v>1572</v>
      </c>
      <c r="F6427" t="s">
        <v>9293</v>
      </c>
      <c r="G6427" t="s">
        <v>7487</v>
      </c>
      <c r="H6427" s="2">
        <v>44602</v>
      </c>
      <c r="I6427" s="2">
        <v>44602</v>
      </c>
      <c r="J6427"/>
      <c r="K6427"/>
      <c r="L6427">
        <v>0.01</v>
      </c>
      <c r="M6427" t="s">
        <v>7484</v>
      </c>
      <c r="N6427" t="s">
        <v>1576</v>
      </c>
      <c r="O6427"/>
      <c r="P6427" t="s">
        <v>9294</v>
      </c>
      <c r="Q6427" t="s">
        <v>6671</v>
      </c>
      <c r="R6427" t="s">
        <v>15464</v>
      </c>
      <c r="S6427" t="s">
        <v>15436</v>
      </c>
      <c r="T6427" t="s">
        <v>15437</v>
      </c>
      <c r="U6427" t="s">
        <v>15437</v>
      </c>
      <c r="V6427">
        <v>0</v>
      </c>
    </row>
    <row r="6428" spans="1:22" x14ac:dyDescent="0.25">
      <c r="A6428" t="s">
        <v>1569</v>
      </c>
      <c r="B6428">
        <v>298547</v>
      </c>
      <c r="C6428" t="s">
        <v>1832</v>
      </c>
      <c r="D6428" t="s">
        <v>10643</v>
      </c>
      <c r="E6428" t="s">
        <v>1596</v>
      </c>
      <c r="F6428" t="s">
        <v>10606</v>
      </c>
      <c r="G6428" t="s">
        <v>7490</v>
      </c>
      <c r="H6428" s="2">
        <v>44602</v>
      </c>
      <c r="I6428" s="2">
        <v>44809</v>
      </c>
      <c r="J6428"/>
      <c r="K6428"/>
      <c r="L6428">
        <v>31.5</v>
      </c>
      <c r="M6428" t="s">
        <v>7484</v>
      </c>
      <c r="N6428" t="s">
        <v>1576</v>
      </c>
      <c r="O6428"/>
      <c r="P6428" t="s">
        <v>10607</v>
      </c>
      <c r="Q6428" t="s">
        <v>10608</v>
      </c>
      <c r="R6428" t="s">
        <v>15464</v>
      </c>
      <c r="S6428" t="s">
        <v>15436</v>
      </c>
      <c r="T6428" t="s">
        <v>15437</v>
      </c>
      <c r="U6428" t="s">
        <v>15437</v>
      </c>
      <c r="V6428">
        <v>0.82894736842105265</v>
      </c>
    </row>
    <row r="6429" spans="1:22" x14ac:dyDescent="0.25">
      <c r="A6429" t="s">
        <v>1569</v>
      </c>
      <c r="B6429">
        <v>321052</v>
      </c>
      <c r="C6429" t="s">
        <v>11228</v>
      </c>
      <c r="D6429" t="s">
        <v>11229</v>
      </c>
      <c r="E6429" t="s">
        <v>1596</v>
      </c>
      <c r="F6429" t="s">
        <v>11230</v>
      </c>
      <c r="G6429" t="s">
        <v>7494</v>
      </c>
      <c r="H6429" s="2">
        <v>44601</v>
      </c>
      <c r="I6429" s="2">
        <v>45705</v>
      </c>
      <c r="J6429"/>
      <c r="K6429"/>
      <c r="L6429">
        <v>26.5</v>
      </c>
      <c r="M6429" t="s">
        <v>7484</v>
      </c>
      <c r="N6429" t="s">
        <v>3482</v>
      </c>
      <c r="O6429"/>
      <c r="P6429" t="s">
        <v>11191</v>
      </c>
      <c r="Q6429" t="s">
        <v>11192</v>
      </c>
      <c r="R6429" t="s">
        <v>15466</v>
      </c>
      <c r="S6429" t="s">
        <v>15436</v>
      </c>
      <c r="T6429" t="s">
        <v>15437</v>
      </c>
      <c r="U6429" t="s">
        <v>15437</v>
      </c>
      <c r="V6429">
        <v>0.69736842105263153</v>
      </c>
    </row>
    <row r="6430" spans="1:22" x14ac:dyDescent="0.25">
      <c r="A6430" t="s">
        <v>1569</v>
      </c>
      <c r="B6430">
        <v>320811</v>
      </c>
      <c r="C6430" t="s">
        <v>2851</v>
      </c>
      <c r="D6430" t="s">
        <v>1647</v>
      </c>
      <c r="E6430" t="s">
        <v>1596</v>
      </c>
      <c r="F6430" t="s">
        <v>8607</v>
      </c>
      <c r="G6430" t="s">
        <v>7490</v>
      </c>
      <c r="H6430" s="2">
        <v>44599</v>
      </c>
      <c r="I6430" s="2">
        <v>44963</v>
      </c>
      <c r="J6430"/>
      <c r="K6430"/>
      <c r="L6430">
        <v>33.75</v>
      </c>
      <c r="M6430" t="s">
        <v>7484</v>
      </c>
      <c r="N6430" t="s">
        <v>1714</v>
      </c>
      <c r="O6430"/>
      <c r="P6430" t="s">
        <v>8608</v>
      </c>
      <c r="Q6430" t="s">
        <v>2575</v>
      </c>
      <c r="R6430" t="s">
        <v>15461</v>
      </c>
      <c r="S6430" t="s">
        <v>15436</v>
      </c>
      <c r="T6430" t="s">
        <v>15437</v>
      </c>
      <c r="U6430" t="s">
        <v>15437</v>
      </c>
      <c r="V6430">
        <v>0.88815789473684215</v>
      </c>
    </row>
    <row r="6431" spans="1:22" x14ac:dyDescent="0.25">
      <c r="A6431" t="s">
        <v>1569</v>
      </c>
      <c r="B6431">
        <v>321063</v>
      </c>
      <c r="C6431" t="s">
        <v>13229</v>
      </c>
      <c r="D6431" t="s">
        <v>14508</v>
      </c>
      <c r="E6431" t="s">
        <v>1607</v>
      </c>
      <c r="F6431" t="s">
        <v>14509</v>
      </c>
      <c r="G6431" t="s">
        <v>14510</v>
      </c>
      <c r="H6431" s="2">
        <v>44599</v>
      </c>
      <c r="I6431" s="2">
        <v>44599</v>
      </c>
      <c r="J6431"/>
      <c r="K6431"/>
      <c r="L6431">
        <v>38</v>
      </c>
      <c r="M6431" t="s">
        <v>7484</v>
      </c>
      <c r="N6431" t="s">
        <v>1714</v>
      </c>
      <c r="O6431" t="s">
        <v>7120</v>
      </c>
      <c r="P6431" t="s">
        <v>14467</v>
      </c>
      <c r="Q6431" t="s">
        <v>18</v>
      </c>
      <c r="R6431" t="s">
        <v>18</v>
      </c>
      <c r="S6431" t="s">
        <v>15436</v>
      </c>
      <c r="T6431" t="s">
        <v>15437</v>
      </c>
      <c r="U6431" t="s">
        <v>15437</v>
      </c>
      <c r="V6431">
        <v>1</v>
      </c>
    </row>
    <row r="6432" spans="1:22" x14ac:dyDescent="0.25">
      <c r="A6432" t="s">
        <v>1569</v>
      </c>
      <c r="B6432">
        <v>320985</v>
      </c>
      <c r="C6432" t="s">
        <v>14063</v>
      </c>
      <c r="D6432" t="s">
        <v>2835</v>
      </c>
      <c r="E6432" t="s">
        <v>1607</v>
      </c>
      <c r="F6432" t="s">
        <v>13996</v>
      </c>
      <c r="G6432" t="s">
        <v>813</v>
      </c>
      <c r="H6432" s="2">
        <v>44599</v>
      </c>
      <c r="I6432" s="2">
        <v>45635</v>
      </c>
      <c r="J6432"/>
      <c r="K6432"/>
      <c r="L6432">
        <v>36</v>
      </c>
      <c r="M6432" t="s">
        <v>7484</v>
      </c>
      <c r="N6432" t="s">
        <v>1714</v>
      </c>
      <c r="O6432" t="s">
        <v>7120</v>
      </c>
      <c r="P6432" t="s">
        <v>14034</v>
      </c>
      <c r="Q6432" t="s">
        <v>14035</v>
      </c>
      <c r="R6432" t="s">
        <v>23</v>
      </c>
      <c r="S6432" t="s">
        <v>15436</v>
      </c>
      <c r="T6432" t="s">
        <v>15437</v>
      </c>
      <c r="U6432" t="s">
        <v>15437</v>
      </c>
      <c r="V6432">
        <v>1</v>
      </c>
    </row>
    <row r="6433" spans="1:22" x14ac:dyDescent="0.25">
      <c r="A6433" t="s">
        <v>1569</v>
      </c>
      <c r="B6433">
        <v>321018</v>
      </c>
      <c r="C6433" t="s">
        <v>13427</v>
      </c>
      <c r="D6433" t="s">
        <v>6828</v>
      </c>
      <c r="E6433" t="s">
        <v>1572</v>
      </c>
      <c r="F6433" t="s">
        <v>13395</v>
      </c>
      <c r="G6433" t="s">
        <v>7490</v>
      </c>
      <c r="H6433" s="2">
        <v>44598</v>
      </c>
      <c r="I6433" s="2">
        <v>44598</v>
      </c>
      <c r="J6433"/>
      <c r="K6433"/>
      <c r="L6433">
        <v>0.01</v>
      </c>
      <c r="M6433" t="s">
        <v>7484</v>
      </c>
      <c r="N6433" t="s">
        <v>3865</v>
      </c>
      <c r="O6433"/>
      <c r="P6433" t="s">
        <v>13393</v>
      </c>
      <c r="Q6433" t="s">
        <v>13394</v>
      </c>
      <c r="R6433" t="s">
        <v>15468</v>
      </c>
      <c r="S6433" t="s">
        <v>15436</v>
      </c>
      <c r="T6433" t="s">
        <v>15437</v>
      </c>
      <c r="U6433" t="s">
        <v>15437</v>
      </c>
      <c r="V6433">
        <v>0</v>
      </c>
    </row>
    <row r="6434" spans="1:22" x14ac:dyDescent="0.25">
      <c r="A6434" t="s">
        <v>1569</v>
      </c>
      <c r="B6434">
        <v>320993</v>
      </c>
      <c r="C6434" t="s">
        <v>9765</v>
      </c>
      <c r="D6434" t="s">
        <v>2172</v>
      </c>
      <c r="E6434" t="s">
        <v>1607</v>
      </c>
      <c r="F6434" t="s">
        <v>9766</v>
      </c>
      <c r="G6434" t="s">
        <v>4326</v>
      </c>
      <c r="H6434" s="2">
        <v>44597</v>
      </c>
      <c r="I6434" s="2">
        <v>45495</v>
      </c>
      <c r="J6434"/>
      <c r="K6434"/>
      <c r="L6434">
        <v>38</v>
      </c>
      <c r="M6434" t="s">
        <v>7484</v>
      </c>
      <c r="N6434" t="s">
        <v>3482</v>
      </c>
      <c r="O6434"/>
      <c r="P6434" t="s">
        <v>9746</v>
      </c>
      <c r="Q6434" t="s">
        <v>3576</v>
      </c>
      <c r="R6434" t="s">
        <v>15466</v>
      </c>
      <c r="S6434" t="s">
        <v>15436</v>
      </c>
      <c r="T6434" t="s">
        <v>15437</v>
      </c>
      <c r="U6434" t="s">
        <v>1566</v>
      </c>
      <c r="V6434">
        <v>1</v>
      </c>
    </row>
    <row r="6435" spans="1:22" x14ac:dyDescent="0.25">
      <c r="A6435" t="s">
        <v>1569</v>
      </c>
      <c r="B6435">
        <v>321011</v>
      </c>
      <c r="C6435" t="s">
        <v>1626</v>
      </c>
      <c r="D6435" t="s">
        <v>3082</v>
      </c>
      <c r="E6435" t="s">
        <v>1596</v>
      </c>
      <c r="F6435" t="s">
        <v>9745</v>
      </c>
      <c r="G6435" t="s">
        <v>7490</v>
      </c>
      <c r="H6435" s="2">
        <v>44597</v>
      </c>
      <c r="I6435" s="2">
        <v>45341</v>
      </c>
      <c r="J6435"/>
      <c r="K6435"/>
      <c r="L6435">
        <v>34.75</v>
      </c>
      <c r="M6435" t="s">
        <v>7484</v>
      </c>
      <c r="N6435" t="s">
        <v>3482</v>
      </c>
      <c r="O6435"/>
      <c r="P6435" t="s">
        <v>9746</v>
      </c>
      <c r="Q6435" t="s">
        <v>3576</v>
      </c>
      <c r="R6435" t="s">
        <v>15466</v>
      </c>
      <c r="S6435" t="s">
        <v>15436</v>
      </c>
      <c r="T6435" t="s">
        <v>15437</v>
      </c>
      <c r="U6435" t="s">
        <v>15437</v>
      </c>
      <c r="V6435">
        <v>0.91447368421052633</v>
      </c>
    </row>
    <row r="6436" spans="1:22" x14ac:dyDescent="0.25">
      <c r="A6436" t="s">
        <v>1569</v>
      </c>
      <c r="B6436">
        <v>321005</v>
      </c>
      <c r="C6436" t="s">
        <v>8997</v>
      </c>
      <c r="D6436" t="s">
        <v>2204</v>
      </c>
      <c r="E6436" t="s">
        <v>1572</v>
      </c>
      <c r="F6436" t="s">
        <v>11857</v>
      </c>
      <c r="G6436" t="s">
        <v>7490</v>
      </c>
      <c r="H6436" s="2">
        <v>44597</v>
      </c>
      <c r="I6436" s="2">
        <v>44597</v>
      </c>
      <c r="J6436"/>
      <c r="K6436"/>
      <c r="L6436">
        <v>0.01</v>
      </c>
      <c r="M6436" t="s">
        <v>7484</v>
      </c>
      <c r="N6436" t="s">
        <v>3482</v>
      </c>
      <c r="O6436"/>
      <c r="P6436" t="s">
        <v>11858</v>
      </c>
      <c r="Q6436" t="s">
        <v>5995</v>
      </c>
      <c r="R6436" t="s">
        <v>15468</v>
      </c>
      <c r="S6436" t="s">
        <v>15436</v>
      </c>
      <c r="T6436" t="s">
        <v>15437</v>
      </c>
      <c r="U6436" t="s">
        <v>15437</v>
      </c>
      <c r="V6436">
        <v>0</v>
      </c>
    </row>
    <row r="6437" spans="1:22" x14ac:dyDescent="0.25">
      <c r="A6437" t="s">
        <v>1569</v>
      </c>
      <c r="B6437">
        <v>321008</v>
      </c>
      <c r="C6437" t="s">
        <v>1953</v>
      </c>
      <c r="D6437" t="s">
        <v>13607</v>
      </c>
      <c r="E6437" t="s">
        <v>1572</v>
      </c>
      <c r="F6437" t="s">
        <v>13590</v>
      </c>
      <c r="G6437" t="s">
        <v>7490</v>
      </c>
      <c r="H6437" s="2">
        <v>44597</v>
      </c>
      <c r="I6437" s="2">
        <v>44597</v>
      </c>
      <c r="J6437"/>
      <c r="K6437"/>
      <c r="L6437">
        <v>0.01</v>
      </c>
      <c r="M6437" t="s">
        <v>7484</v>
      </c>
      <c r="N6437" t="s">
        <v>4199</v>
      </c>
      <c r="O6437"/>
      <c r="P6437" t="s">
        <v>13591</v>
      </c>
      <c r="Q6437" t="s">
        <v>13592</v>
      </c>
      <c r="R6437" t="s">
        <v>15449</v>
      </c>
      <c r="S6437" t="s">
        <v>15436</v>
      </c>
      <c r="T6437" t="s">
        <v>15437</v>
      </c>
      <c r="U6437" t="s">
        <v>15437</v>
      </c>
      <c r="V6437">
        <v>0</v>
      </c>
    </row>
    <row r="6438" spans="1:22" x14ac:dyDescent="0.25">
      <c r="A6438" t="s">
        <v>1569</v>
      </c>
      <c r="B6438">
        <v>320964</v>
      </c>
      <c r="C6438" t="s">
        <v>1814</v>
      </c>
      <c r="D6438" t="s">
        <v>2269</v>
      </c>
      <c r="E6438" t="s">
        <v>1572</v>
      </c>
      <c r="F6438" t="s">
        <v>10850</v>
      </c>
      <c r="G6438" t="s">
        <v>7490</v>
      </c>
      <c r="H6438" s="2">
        <v>44596</v>
      </c>
      <c r="I6438" s="2">
        <v>44596</v>
      </c>
      <c r="J6438"/>
      <c r="K6438"/>
      <c r="L6438">
        <v>0.01</v>
      </c>
      <c r="M6438" t="s">
        <v>7484</v>
      </c>
      <c r="N6438" t="s">
        <v>3865</v>
      </c>
      <c r="O6438"/>
      <c r="P6438" t="s">
        <v>10847</v>
      </c>
      <c r="Q6438" t="s">
        <v>3922</v>
      </c>
      <c r="R6438" t="s">
        <v>15468</v>
      </c>
      <c r="S6438" t="s">
        <v>15436</v>
      </c>
      <c r="T6438" t="s">
        <v>15437</v>
      </c>
      <c r="U6438" t="s">
        <v>15437</v>
      </c>
      <c r="V6438">
        <v>0</v>
      </c>
    </row>
    <row r="6439" spans="1:22" x14ac:dyDescent="0.25">
      <c r="A6439" t="s">
        <v>1569</v>
      </c>
      <c r="B6439">
        <v>320959</v>
      </c>
      <c r="C6439" t="s">
        <v>2307</v>
      </c>
      <c r="D6439" t="s">
        <v>5356</v>
      </c>
      <c r="E6439" t="s">
        <v>1572</v>
      </c>
      <c r="F6439" t="s">
        <v>5324</v>
      </c>
      <c r="G6439" t="s">
        <v>4294</v>
      </c>
      <c r="H6439" s="2">
        <v>44596</v>
      </c>
      <c r="I6439" s="2">
        <v>45719</v>
      </c>
      <c r="J6439"/>
      <c r="K6439"/>
      <c r="L6439">
        <v>0.01</v>
      </c>
      <c r="M6439" t="s">
        <v>4269</v>
      </c>
      <c r="N6439" t="s">
        <v>3482</v>
      </c>
      <c r="O6439"/>
      <c r="P6439" t="s">
        <v>5318</v>
      </c>
      <c r="Q6439" t="s">
        <v>3547</v>
      </c>
      <c r="R6439" t="s">
        <v>15455</v>
      </c>
      <c r="S6439" t="s">
        <v>15436</v>
      </c>
      <c r="T6439" t="s">
        <v>15437</v>
      </c>
      <c r="U6439" t="s">
        <v>15437</v>
      </c>
      <c r="V6439">
        <v>0</v>
      </c>
    </row>
    <row r="6440" spans="1:22" x14ac:dyDescent="0.25">
      <c r="A6440" t="s">
        <v>1569</v>
      </c>
      <c r="B6440">
        <v>320915</v>
      </c>
      <c r="C6440" t="s">
        <v>2165</v>
      </c>
      <c r="D6440" t="s">
        <v>7601</v>
      </c>
      <c r="E6440" t="s">
        <v>1607</v>
      </c>
      <c r="F6440" t="s">
        <v>8102</v>
      </c>
      <c r="G6440" t="s">
        <v>7487</v>
      </c>
      <c r="H6440" s="2">
        <v>44595</v>
      </c>
      <c r="I6440" s="2">
        <v>44595</v>
      </c>
      <c r="J6440"/>
      <c r="K6440"/>
      <c r="L6440">
        <v>38</v>
      </c>
      <c r="M6440" t="s">
        <v>7484</v>
      </c>
      <c r="N6440" t="s">
        <v>1714</v>
      </c>
      <c r="O6440"/>
      <c r="P6440" t="s">
        <v>8094</v>
      </c>
      <c r="Q6440" t="s">
        <v>3290</v>
      </c>
      <c r="R6440" t="s">
        <v>15461</v>
      </c>
      <c r="S6440" t="s">
        <v>15436</v>
      </c>
      <c r="T6440" t="s">
        <v>15437</v>
      </c>
      <c r="U6440" t="s">
        <v>15437</v>
      </c>
      <c r="V6440">
        <v>1</v>
      </c>
    </row>
    <row r="6441" spans="1:22" x14ac:dyDescent="0.25">
      <c r="A6441" t="s">
        <v>1569</v>
      </c>
      <c r="B6441">
        <v>320828</v>
      </c>
      <c r="C6441" t="s">
        <v>14005</v>
      </c>
      <c r="D6441" t="s">
        <v>14006</v>
      </c>
      <c r="E6441" t="s">
        <v>1607</v>
      </c>
      <c r="F6441" t="s">
        <v>13987</v>
      </c>
      <c r="G6441" t="s">
        <v>813</v>
      </c>
      <c r="H6441" s="2">
        <v>44592</v>
      </c>
      <c r="I6441" s="2">
        <v>45323</v>
      </c>
      <c r="J6441"/>
      <c r="K6441"/>
      <c r="L6441">
        <v>36</v>
      </c>
      <c r="M6441" t="s">
        <v>7484</v>
      </c>
      <c r="N6441" t="s">
        <v>1714</v>
      </c>
      <c r="O6441" t="s">
        <v>7120</v>
      </c>
      <c r="P6441" t="s">
        <v>13984</v>
      </c>
      <c r="Q6441" t="s">
        <v>13985</v>
      </c>
      <c r="R6441" t="s">
        <v>23</v>
      </c>
      <c r="S6441" t="s">
        <v>15436</v>
      </c>
      <c r="T6441" t="s">
        <v>15437</v>
      </c>
      <c r="U6441" t="s">
        <v>15437</v>
      </c>
      <c r="V6441">
        <v>1</v>
      </c>
    </row>
    <row r="6442" spans="1:22" x14ac:dyDescent="0.25">
      <c r="A6442" t="s">
        <v>1569</v>
      </c>
      <c r="B6442">
        <v>320879</v>
      </c>
      <c r="C6442" t="s">
        <v>14064</v>
      </c>
      <c r="D6442" t="s">
        <v>2835</v>
      </c>
      <c r="E6442" t="s">
        <v>1607</v>
      </c>
      <c r="F6442" t="s">
        <v>13996</v>
      </c>
      <c r="G6442" t="s">
        <v>813</v>
      </c>
      <c r="H6442" s="2">
        <v>44592</v>
      </c>
      <c r="I6442" s="2">
        <v>45635</v>
      </c>
      <c r="J6442"/>
      <c r="K6442"/>
      <c r="L6442">
        <v>36</v>
      </c>
      <c r="M6442" t="s">
        <v>7484</v>
      </c>
      <c r="N6442" t="s">
        <v>1714</v>
      </c>
      <c r="O6442" t="s">
        <v>7120</v>
      </c>
      <c r="P6442" t="s">
        <v>14034</v>
      </c>
      <c r="Q6442" t="s">
        <v>14035</v>
      </c>
      <c r="R6442" t="s">
        <v>23</v>
      </c>
      <c r="S6442" t="s">
        <v>15436</v>
      </c>
      <c r="T6442" t="s">
        <v>15437</v>
      </c>
      <c r="U6442" t="s">
        <v>15437</v>
      </c>
      <c r="V6442">
        <v>1</v>
      </c>
    </row>
    <row r="6443" spans="1:22" x14ac:dyDescent="0.25">
      <c r="A6443" t="s">
        <v>1569</v>
      </c>
      <c r="B6443">
        <v>320881</v>
      </c>
      <c r="C6443" t="s">
        <v>6055</v>
      </c>
      <c r="D6443" t="s">
        <v>7163</v>
      </c>
      <c r="E6443" t="s">
        <v>1607</v>
      </c>
      <c r="F6443" t="s">
        <v>7164</v>
      </c>
      <c r="G6443" t="s">
        <v>7155</v>
      </c>
      <c r="H6443" s="2">
        <v>44592</v>
      </c>
      <c r="I6443" s="2">
        <v>44592</v>
      </c>
      <c r="J6443"/>
      <c r="K6443"/>
      <c r="L6443">
        <v>38</v>
      </c>
      <c r="M6443" t="s">
        <v>4269</v>
      </c>
      <c r="N6443" t="s">
        <v>1714</v>
      </c>
      <c r="O6443" t="s">
        <v>5500</v>
      </c>
      <c r="P6443" t="s">
        <v>7141</v>
      </c>
      <c r="Q6443" t="s">
        <v>7142</v>
      </c>
      <c r="R6443" t="s">
        <v>15459</v>
      </c>
      <c r="S6443" t="s">
        <v>15436</v>
      </c>
      <c r="T6443" t="s">
        <v>15437</v>
      </c>
      <c r="U6443" t="s">
        <v>15437</v>
      </c>
      <c r="V6443">
        <v>1</v>
      </c>
    </row>
    <row r="6444" spans="1:22" x14ac:dyDescent="0.25">
      <c r="A6444" t="s">
        <v>1569</v>
      </c>
      <c r="B6444">
        <v>320893</v>
      </c>
      <c r="C6444" t="s">
        <v>3346</v>
      </c>
      <c r="D6444" t="s">
        <v>1817</v>
      </c>
      <c r="E6444" t="s">
        <v>1572</v>
      </c>
      <c r="F6444" t="s">
        <v>12834</v>
      </c>
      <c r="G6444" t="s">
        <v>7490</v>
      </c>
      <c r="H6444" s="2">
        <v>44591</v>
      </c>
      <c r="I6444" s="2">
        <v>44591</v>
      </c>
      <c r="J6444"/>
      <c r="K6444"/>
      <c r="L6444">
        <v>0.01</v>
      </c>
      <c r="M6444" t="s">
        <v>7484</v>
      </c>
      <c r="N6444" t="s">
        <v>3865</v>
      </c>
      <c r="O6444"/>
      <c r="P6444" t="s">
        <v>12835</v>
      </c>
      <c r="Q6444" t="s">
        <v>12836</v>
      </c>
      <c r="R6444" t="s">
        <v>15467</v>
      </c>
      <c r="S6444" t="s">
        <v>15436</v>
      </c>
      <c r="T6444" t="s">
        <v>15437</v>
      </c>
      <c r="U6444" t="s">
        <v>15437</v>
      </c>
      <c r="V6444">
        <v>0</v>
      </c>
    </row>
    <row r="6445" spans="1:22" x14ac:dyDescent="0.25">
      <c r="A6445" t="s">
        <v>1569</v>
      </c>
      <c r="B6445">
        <v>320880</v>
      </c>
      <c r="C6445" t="s">
        <v>4500</v>
      </c>
      <c r="D6445" t="s">
        <v>4692</v>
      </c>
      <c r="E6445" t="s">
        <v>1572</v>
      </c>
      <c r="F6445" t="s">
        <v>8762</v>
      </c>
      <c r="G6445" t="s">
        <v>7490</v>
      </c>
      <c r="H6445" s="2">
        <v>44590</v>
      </c>
      <c r="I6445" s="2">
        <v>44590</v>
      </c>
      <c r="J6445"/>
      <c r="K6445"/>
      <c r="L6445">
        <v>0.01</v>
      </c>
      <c r="M6445" t="s">
        <v>7484</v>
      </c>
      <c r="N6445" t="s">
        <v>3865</v>
      </c>
      <c r="O6445"/>
      <c r="P6445" t="s">
        <v>8763</v>
      </c>
      <c r="Q6445" t="s">
        <v>4424</v>
      </c>
      <c r="R6445" t="s">
        <v>15467</v>
      </c>
      <c r="S6445" t="s">
        <v>15436</v>
      </c>
      <c r="T6445" t="s">
        <v>15437</v>
      </c>
      <c r="U6445" t="s">
        <v>15437</v>
      </c>
      <c r="V6445">
        <v>0</v>
      </c>
    </row>
    <row r="6446" spans="1:22" x14ac:dyDescent="0.25">
      <c r="A6446" t="s">
        <v>1569</v>
      </c>
      <c r="B6446">
        <v>320864</v>
      </c>
      <c r="C6446" t="s">
        <v>9653</v>
      </c>
      <c r="D6446" t="s">
        <v>9667</v>
      </c>
      <c r="E6446" t="s">
        <v>1596</v>
      </c>
      <c r="F6446" t="s">
        <v>9612</v>
      </c>
      <c r="G6446" t="s">
        <v>7487</v>
      </c>
      <c r="H6446" s="2">
        <v>44590</v>
      </c>
      <c r="I6446" s="2">
        <v>44590</v>
      </c>
      <c r="J6446"/>
      <c r="K6446"/>
      <c r="L6446">
        <v>37</v>
      </c>
      <c r="M6446" t="s">
        <v>7484</v>
      </c>
      <c r="N6446" t="s">
        <v>4199</v>
      </c>
      <c r="O6446"/>
      <c r="P6446" t="s">
        <v>9605</v>
      </c>
      <c r="Q6446" t="s">
        <v>4702</v>
      </c>
      <c r="R6446" t="s">
        <v>15449</v>
      </c>
      <c r="S6446" t="s">
        <v>15436</v>
      </c>
      <c r="T6446" t="s">
        <v>15437</v>
      </c>
      <c r="U6446" t="s">
        <v>15437</v>
      </c>
      <c r="V6446">
        <v>0.97368421052631582</v>
      </c>
    </row>
    <row r="6447" spans="1:22" x14ac:dyDescent="0.25">
      <c r="A6447" t="s">
        <v>1569</v>
      </c>
      <c r="B6447">
        <v>320882</v>
      </c>
      <c r="C6447" t="s">
        <v>1718</v>
      </c>
      <c r="D6447" t="s">
        <v>10177</v>
      </c>
      <c r="E6447" t="s">
        <v>1572</v>
      </c>
      <c r="F6447" t="s">
        <v>10126</v>
      </c>
      <c r="G6447" t="s">
        <v>7490</v>
      </c>
      <c r="H6447" s="2">
        <v>44590</v>
      </c>
      <c r="I6447" s="2">
        <v>45019</v>
      </c>
      <c r="J6447"/>
      <c r="K6447"/>
      <c r="L6447">
        <v>0.01</v>
      </c>
      <c r="M6447" t="s">
        <v>7484</v>
      </c>
      <c r="N6447" t="s">
        <v>4199</v>
      </c>
      <c r="O6447"/>
      <c r="P6447" t="s">
        <v>10118</v>
      </c>
      <c r="Q6447" t="s">
        <v>6518</v>
      </c>
      <c r="R6447" t="s">
        <v>15449</v>
      </c>
      <c r="S6447" t="s">
        <v>15436</v>
      </c>
      <c r="T6447" t="s">
        <v>15437</v>
      </c>
      <c r="U6447" t="s">
        <v>15437</v>
      </c>
      <c r="V6447">
        <v>0</v>
      </c>
    </row>
    <row r="6448" spans="1:22" x14ac:dyDescent="0.25">
      <c r="A6448" t="s">
        <v>1569</v>
      </c>
      <c r="B6448">
        <v>298537</v>
      </c>
      <c r="C6448" t="s">
        <v>4621</v>
      </c>
      <c r="D6448" t="s">
        <v>5066</v>
      </c>
      <c r="E6448" t="s">
        <v>1596</v>
      </c>
      <c r="F6448" t="s">
        <v>11480</v>
      </c>
      <c r="G6448" t="s">
        <v>7490</v>
      </c>
      <c r="H6448" s="2">
        <v>44589</v>
      </c>
      <c r="I6448" s="2">
        <v>44589</v>
      </c>
      <c r="J6448"/>
      <c r="K6448"/>
      <c r="L6448">
        <v>18.75</v>
      </c>
      <c r="M6448" t="s">
        <v>7484</v>
      </c>
      <c r="N6448" t="s">
        <v>1714</v>
      </c>
      <c r="O6448"/>
      <c r="P6448" t="s">
        <v>11481</v>
      </c>
      <c r="Q6448" t="s">
        <v>11482</v>
      </c>
      <c r="R6448" t="s">
        <v>15462</v>
      </c>
      <c r="S6448" t="s">
        <v>15436</v>
      </c>
      <c r="T6448" t="s">
        <v>15437</v>
      </c>
      <c r="U6448" t="s">
        <v>15437</v>
      </c>
      <c r="V6448">
        <v>0.49342105263157893</v>
      </c>
    </row>
    <row r="6449" spans="1:22" x14ac:dyDescent="0.25">
      <c r="A6449" t="s">
        <v>1569</v>
      </c>
      <c r="B6449">
        <v>320900</v>
      </c>
      <c r="C6449" t="s">
        <v>1812</v>
      </c>
      <c r="D6449" t="s">
        <v>6194</v>
      </c>
      <c r="E6449" t="s">
        <v>1596</v>
      </c>
      <c r="F6449" t="s">
        <v>6168</v>
      </c>
      <c r="G6449" t="s">
        <v>4294</v>
      </c>
      <c r="H6449" s="2">
        <v>44589</v>
      </c>
      <c r="I6449" s="2">
        <v>44613</v>
      </c>
      <c r="J6449"/>
      <c r="K6449"/>
      <c r="L6449">
        <v>26.25</v>
      </c>
      <c r="M6449" t="s">
        <v>4269</v>
      </c>
      <c r="N6449" t="s">
        <v>1714</v>
      </c>
      <c r="O6449"/>
      <c r="P6449" t="s">
        <v>6162</v>
      </c>
      <c r="Q6449" t="s">
        <v>6163</v>
      </c>
      <c r="R6449" t="s">
        <v>15454</v>
      </c>
      <c r="S6449" t="s">
        <v>15436</v>
      </c>
      <c r="T6449" t="s">
        <v>15437</v>
      </c>
      <c r="U6449" t="s">
        <v>15437</v>
      </c>
      <c r="V6449">
        <v>0.69078947368421051</v>
      </c>
    </row>
    <row r="6450" spans="1:22" x14ac:dyDescent="0.25">
      <c r="A6450" t="s">
        <v>1569</v>
      </c>
      <c r="B6450">
        <v>320841</v>
      </c>
      <c r="C6450" t="s">
        <v>2467</v>
      </c>
      <c r="D6450" t="s">
        <v>4750</v>
      </c>
      <c r="E6450" t="s">
        <v>1596</v>
      </c>
      <c r="F6450" t="s">
        <v>9462</v>
      </c>
      <c r="G6450" t="s">
        <v>7490</v>
      </c>
      <c r="H6450" s="2">
        <v>44588</v>
      </c>
      <c r="I6450" s="2">
        <v>45747</v>
      </c>
      <c r="J6450"/>
      <c r="K6450"/>
      <c r="L6450">
        <v>20.25</v>
      </c>
      <c r="M6450" t="s">
        <v>7484</v>
      </c>
      <c r="N6450" t="s">
        <v>3865</v>
      </c>
      <c r="O6450"/>
      <c r="P6450" t="s">
        <v>9463</v>
      </c>
      <c r="Q6450" t="s">
        <v>5857</v>
      </c>
      <c r="R6450" t="s">
        <v>15467</v>
      </c>
      <c r="S6450" t="s">
        <v>15436</v>
      </c>
      <c r="T6450" t="s">
        <v>15437</v>
      </c>
      <c r="U6450" t="s">
        <v>15437</v>
      </c>
      <c r="V6450">
        <v>0.53289473684210531</v>
      </c>
    </row>
    <row r="6451" spans="1:22" x14ac:dyDescent="0.25">
      <c r="A6451" t="s">
        <v>1569</v>
      </c>
      <c r="B6451">
        <v>320843</v>
      </c>
      <c r="C6451" t="s">
        <v>1907</v>
      </c>
      <c r="D6451" t="s">
        <v>9112</v>
      </c>
      <c r="E6451" t="s">
        <v>1596</v>
      </c>
      <c r="F6451" t="s">
        <v>10045</v>
      </c>
      <c r="G6451" t="s">
        <v>7490</v>
      </c>
      <c r="H6451" s="2">
        <v>44588</v>
      </c>
      <c r="I6451" s="2">
        <v>44588</v>
      </c>
      <c r="J6451"/>
      <c r="K6451"/>
      <c r="L6451">
        <v>20</v>
      </c>
      <c r="M6451" t="s">
        <v>7484</v>
      </c>
      <c r="N6451" t="s">
        <v>3311</v>
      </c>
      <c r="O6451"/>
      <c r="P6451" t="s">
        <v>10046</v>
      </c>
      <c r="Q6451" t="s">
        <v>6763</v>
      </c>
      <c r="R6451" t="s">
        <v>15463</v>
      </c>
      <c r="S6451" t="s">
        <v>15436</v>
      </c>
      <c r="T6451" t="s">
        <v>15437</v>
      </c>
      <c r="U6451" t="s">
        <v>15437</v>
      </c>
      <c r="V6451">
        <v>0.52631578947368418</v>
      </c>
    </row>
    <row r="6452" spans="1:22" x14ac:dyDescent="0.25">
      <c r="A6452" t="s">
        <v>1569</v>
      </c>
      <c r="B6452">
        <v>320846</v>
      </c>
      <c r="C6452" t="s">
        <v>1841</v>
      </c>
      <c r="D6452" t="s">
        <v>3962</v>
      </c>
      <c r="E6452" t="s">
        <v>1596</v>
      </c>
      <c r="F6452" t="s">
        <v>12216</v>
      </c>
      <c r="G6452" t="s">
        <v>7490</v>
      </c>
      <c r="H6452" s="2">
        <v>44588</v>
      </c>
      <c r="I6452" s="2">
        <v>44588</v>
      </c>
      <c r="J6452"/>
      <c r="K6452"/>
      <c r="L6452">
        <v>17</v>
      </c>
      <c r="M6452" t="s">
        <v>7484</v>
      </c>
      <c r="N6452" t="s">
        <v>1576</v>
      </c>
      <c r="O6452"/>
      <c r="P6452" t="s">
        <v>12207</v>
      </c>
      <c r="Q6452" t="s">
        <v>5486</v>
      </c>
      <c r="R6452" t="s">
        <v>15464</v>
      </c>
      <c r="S6452" t="s">
        <v>15436</v>
      </c>
      <c r="T6452" t="s">
        <v>15437</v>
      </c>
      <c r="U6452" t="s">
        <v>15437</v>
      </c>
      <c r="V6452">
        <v>0.44736842105263158</v>
      </c>
    </row>
    <row r="6453" spans="1:22" x14ac:dyDescent="0.25">
      <c r="A6453" t="s">
        <v>1569</v>
      </c>
      <c r="B6453">
        <v>320467</v>
      </c>
      <c r="C6453" t="s">
        <v>1638</v>
      </c>
      <c r="D6453" t="s">
        <v>14851</v>
      </c>
      <c r="E6453" t="s">
        <v>1607</v>
      </c>
      <c r="F6453" t="s">
        <v>14852</v>
      </c>
      <c r="G6453" t="s">
        <v>14853</v>
      </c>
      <c r="H6453" s="2">
        <v>44588</v>
      </c>
      <c r="I6453" s="2">
        <v>45775</v>
      </c>
      <c r="J6453"/>
      <c r="K6453"/>
      <c r="L6453">
        <v>38</v>
      </c>
      <c r="M6453" t="s">
        <v>7484</v>
      </c>
      <c r="N6453" t="s">
        <v>1714</v>
      </c>
      <c r="O6453" t="s">
        <v>7120</v>
      </c>
      <c r="P6453" t="s">
        <v>14831</v>
      </c>
      <c r="Q6453" t="s">
        <v>14832</v>
      </c>
      <c r="R6453" t="s">
        <v>15433</v>
      </c>
      <c r="S6453" t="s">
        <v>15436</v>
      </c>
      <c r="T6453" t="s">
        <v>15437</v>
      </c>
      <c r="U6453" t="s">
        <v>15437</v>
      </c>
      <c r="V6453">
        <v>1</v>
      </c>
    </row>
    <row r="6454" spans="1:22" x14ac:dyDescent="0.25">
      <c r="A6454" t="s">
        <v>1569</v>
      </c>
      <c r="B6454">
        <v>320837</v>
      </c>
      <c r="C6454" t="s">
        <v>6772</v>
      </c>
      <c r="D6454" t="s">
        <v>2906</v>
      </c>
      <c r="E6454" t="s">
        <v>1596</v>
      </c>
      <c r="F6454" t="s">
        <v>8762</v>
      </c>
      <c r="G6454" t="s">
        <v>7490</v>
      </c>
      <c r="H6454" s="2">
        <v>44587</v>
      </c>
      <c r="I6454" s="2">
        <v>44587</v>
      </c>
      <c r="J6454"/>
      <c r="K6454"/>
      <c r="L6454">
        <v>31</v>
      </c>
      <c r="M6454" t="s">
        <v>7484</v>
      </c>
      <c r="N6454" t="s">
        <v>3865</v>
      </c>
      <c r="O6454"/>
      <c r="P6454" t="s">
        <v>8763</v>
      </c>
      <c r="Q6454" t="s">
        <v>4424</v>
      </c>
      <c r="R6454" t="s">
        <v>15467</v>
      </c>
      <c r="S6454" t="s">
        <v>15436</v>
      </c>
      <c r="T6454" t="s">
        <v>15437</v>
      </c>
      <c r="U6454" t="s">
        <v>15437</v>
      </c>
      <c r="V6454">
        <v>0.81578947368421051</v>
      </c>
    </row>
    <row r="6455" spans="1:22" x14ac:dyDescent="0.25">
      <c r="A6455" t="s">
        <v>1569</v>
      </c>
      <c r="B6455">
        <v>320822</v>
      </c>
      <c r="C6455" t="s">
        <v>1767</v>
      </c>
      <c r="D6455" t="s">
        <v>6883</v>
      </c>
      <c r="E6455" t="s">
        <v>1596</v>
      </c>
      <c r="F6455" t="s">
        <v>6867</v>
      </c>
      <c r="G6455" t="s">
        <v>4294</v>
      </c>
      <c r="H6455" s="2">
        <v>44587</v>
      </c>
      <c r="I6455" s="2">
        <v>45313</v>
      </c>
      <c r="J6455"/>
      <c r="K6455"/>
      <c r="L6455">
        <v>30</v>
      </c>
      <c r="M6455" t="s">
        <v>4269</v>
      </c>
      <c r="N6455" t="s">
        <v>5768</v>
      </c>
      <c r="O6455"/>
      <c r="P6455" t="s">
        <v>6863</v>
      </c>
      <c r="Q6455" t="s">
        <v>6864</v>
      </c>
      <c r="R6455" t="s">
        <v>15452</v>
      </c>
      <c r="S6455" t="s">
        <v>15436</v>
      </c>
      <c r="T6455" t="s">
        <v>15437</v>
      </c>
      <c r="U6455" t="s">
        <v>15437</v>
      </c>
      <c r="V6455">
        <v>0.78947368421052633</v>
      </c>
    </row>
    <row r="6456" spans="1:22" x14ac:dyDescent="0.25">
      <c r="A6456" t="s">
        <v>1569</v>
      </c>
      <c r="B6456">
        <v>320832</v>
      </c>
      <c r="C6456" t="s">
        <v>4887</v>
      </c>
      <c r="D6456" t="s">
        <v>11078</v>
      </c>
      <c r="E6456" t="s">
        <v>1572</v>
      </c>
      <c r="F6456" t="s">
        <v>11069</v>
      </c>
      <c r="G6456" t="s">
        <v>7490</v>
      </c>
      <c r="H6456" s="2">
        <v>44585</v>
      </c>
      <c r="I6456" s="2">
        <v>44585</v>
      </c>
      <c r="J6456"/>
      <c r="K6456"/>
      <c r="L6456">
        <v>0.01</v>
      </c>
      <c r="M6456" t="s">
        <v>7484</v>
      </c>
      <c r="N6456" t="s">
        <v>4199</v>
      </c>
      <c r="O6456"/>
      <c r="P6456" t="s">
        <v>11070</v>
      </c>
      <c r="Q6456" t="s">
        <v>6567</v>
      </c>
      <c r="R6456" t="s">
        <v>15449</v>
      </c>
      <c r="S6456" t="s">
        <v>15436</v>
      </c>
      <c r="T6456" t="s">
        <v>15437</v>
      </c>
      <c r="U6456" t="s">
        <v>15437</v>
      </c>
      <c r="V6456">
        <v>0</v>
      </c>
    </row>
    <row r="6457" spans="1:22" x14ac:dyDescent="0.25">
      <c r="A6457" t="s">
        <v>1569</v>
      </c>
      <c r="B6457">
        <v>320794</v>
      </c>
      <c r="C6457" t="s">
        <v>14065</v>
      </c>
      <c r="D6457" t="s">
        <v>14066</v>
      </c>
      <c r="E6457" t="s">
        <v>1607</v>
      </c>
      <c r="F6457" t="s">
        <v>13982</v>
      </c>
      <c r="G6457" t="s">
        <v>13983</v>
      </c>
      <c r="H6457" s="2">
        <v>44585</v>
      </c>
      <c r="I6457" s="2">
        <v>44585</v>
      </c>
      <c r="J6457"/>
      <c r="K6457"/>
      <c r="L6457">
        <v>36</v>
      </c>
      <c r="M6457" t="s">
        <v>7484</v>
      </c>
      <c r="N6457" t="s">
        <v>1714</v>
      </c>
      <c r="O6457" t="s">
        <v>7120</v>
      </c>
      <c r="P6457" t="s">
        <v>14034</v>
      </c>
      <c r="Q6457" t="s">
        <v>14035</v>
      </c>
      <c r="R6457" t="s">
        <v>23</v>
      </c>
      <c r="S6457" t="s">
        <v>15436</v>
      </c>
      <c r="T6457" t="s">
        <v>15437</v>
      </c>
      <c r="U6457" t="s">
        <v>15437</v>
      </c>
      <c r="V6457">
        <v>1</v>
      </c>
    </row>
    <row r="6458" spans="1:22" x14ac:dyDescent="0.25">
      <c r="A6458" t="s">
        <v>1569</v>
      </c>
      <c r="B6458">
        <v>320793</v>
      </c>
      <c r="C6458" t="s">
        <v>1626</v>
      </c>
      <c r="D6458" t="s">
        <v>14067</v>
      </c>
      <c r="E6458" t="s">
        <v>1596</v>
      </c>
      <c r="F6458" t="s">
        <v>13982</v>
      </c>
      <c r="G6458" t="s">
        <v>13983</v>
      </c>
      <c r="H6458" s="2">
        <v>44585</v>
      </c>
      <c r="I6458" s="2">
        <v>44585</v>
      </c>
      <c r="J6458"/>
      <c r="K6458"/>
      <c r="L6458">
        <v>22.5</v>
      </c>
      <c r="M6458" t="s">
        <v>7484</v>
      </c>
      <c r="N6458" t="s">
        <v>1714</v>
      </c>
      <c r="O6458" t="s">
        <v>7120</v>
      </c>
      <c r="P6458" t="s">
        <v>14034</v>
      </c>
      <c r="Q6458" t="s">
        <v>14035</v>
      </c>
      <c r="R6458" t="s">
        <v>23</v>
      </c>
      <c r="S6458" t="s">
        <v>15436</v>
      </c>
      <c r="T6458" t="s">
        <v>15437</v>
      </c>
      <c r="U6458" t="s">
        <v>15437</v>
      </c>
      <c r="V6458">
        <v>0.59210526315789469</v>
      </c>
    </row>
    <row r="6459" spans="1:22" x14ac:dyDescent="0.25">
      <c r="A6459" t="s">
        <v>1569</v>
      </c>
      <c r="B6459">
        <v>320798</v>
      </c>
      <c r="C6459" t="s">
        <v>14131</v>
      </c>
      <c r="D6459" t="s">
        <v>14132</v>
      </c>
      <c r="E6459" t="s">
        <v>1596</v>
      </c>
      <c r="F6459" t="s">
        <v>13982</v>
      </c>
      <c r="G6459" t="s">
        <v>13983</v>
      </c>
      <c r="H6459" s="2">
        <v>44585</v>
      </c>
      <c r="I6459" s="2">
        <v>44585</v>
      </c>
      <c r="J6459"/>
      <c r="K6459"/>
      <c r="L6459">
        <v>25</v>
      </c>
      <c r="M6459" t="s">
        <v>7484</v>
      </c>
      <c r="N6459" t="s">
        <v>1714</v>
      </c>
      <c r="O6459" t="s">
        <v>7120</v>
      </c>
      <c r="P6459" t="s">
        <v>14120</v>
      </c>
      <c r="Q6459" t="s">
        <v>14121</v>
      </c>
      <c r="R6459" t="s">
        <v>23</v>
      </c>
      <c r="S6459" t="s">
        <v>15436</v>
      </c>
      <c r="T6459" t="s">
        <v>15437</v>
      </c>
      <c r="U6459" t="s">
        <v>15437</v>
      </c>
      <c r="V6459">
        <v>0.65789473684210531</v>
      </c>
    </row>
    <row r="6460" spans="1:22" x14ac:dyDescent="0.25">
      <c r="A6460" t="s">
        <v>1569</v>
      </c>
      <c r="B6460">
        <v>320784</v>
      </c>
      <c r="C6460" t="s">
        <v>14133</v>
      </c>
      <c r="D6460" t="s">
        <v>2835</v>
      </c>
      <c r="E6460" t="s">
        <v>1607</v>
      </c>
      <c r="F6460" t="s">
        <v>14113</v>
      </c>
      <c r="G6460" t="s">
        <v>813</v>
      </c>
      <c r="H6460" s="2">
        <v>44585</v>
      </c>
      <c r="I6460" s="2">
        <v>45635</v>
      </c>
      <c r="J6460"/>
      <c r="K6460"/>
      <c r="L6460">
        <v>36</v>
      </c>
      <c r="M6460" t="s">
        <v>7484</v>
      </c>
      <c r="N6460" t="s">
        <v>1714</v>
      </c>
      <c r="O6460" t="s">
        <v>7120</v>
      </c>
      <c r="P6460" t="s">
        <v>14120</v>
      </c>
      <c r="Q6460" t="s">
        <v>14121</v>
      </c>
      <c r="R6460" t="s">
        <v>23</v>
      </c>
      <c r="S6460" t="s">
        <v>15436</v>
      </c>
      <c r="T6460" t="s">
        <v>15437</v>
      </c>
      <c r="U6460" t="s">
        <v>15437</v>
      </c>
      <c r="V6460">
        <v>1</v>
      </c>
    </row>
    <row r="6461" spans="1:22" x14ac:dyDescent="0.25">
      <c r="A6461" t="s">
        <v>1569</v>
      </c>
      <c r="B6461">
        <v>320803</v>
      </c>
      <c r="C6461" t="s">
        <v>14134</v>
      </c>
      <c r="D6461" t="s">
        <v>14135</v>
      </c>
      <c r="E6461" t="s">
        <v>1607</v>
      </c>
      <c r="F6461" t="s">
        <v>14113</v>
      </c>
      <c r="G6461" t="s">
        <v>813</v>
      </c>
      <c r="H6461" s="2">
        <v>44585</v>
      </c>
      <c r="I6461" s="2">
        <v>45635</v>
      </c>
      <c r="J6461"/>
      <c r="K6461"/>
      <c r="L6461">
        <v>36</v>
      </c>
      <c r="M6461" t="s">
        <v>7484</v>
      </c>
      <c r="N6461" t="s">
        <v>1714</v>
      </c>
      <c r="O6461" t="s">
        <v>7120</v>
      </c>
      <c r="P6461" t="s">
        <v>14120</v>
      </c>
      <c r="Q6461" t="s">
        <v>14121</v>
      </c>
      <c r="R6461" t="s">
        <v>23</v>
      </c>
      <c r="S6461" t="s">
        <v>15436</v>
      </c>
      <c r="T6461" t="s">
        <v>15437</v>
      </c>
      <c r="U6461" t="s">
        <v>15437</v>
      </c>
      <c r="V6461">
        <v>1</v>
      </c>
    </row>
    <row r="6462" spans="1:22" x14ac:dyDescent="0.25">
      <c r="A6462" t="s">
        <v>1569</v>
      </c>
      <c r="B6462">
        <v>320736</v>
      </c>
      <c r="C6462" t="s">
        <v>14007</v>
      </c>
      <c r="D6462" t="s">
        <v>14008</v>
      </c>
      <c r="E6462" t="s">
        <v>1607</v>
      </c>
      <c r="F6462" t="s">
        <v>13987</v>
      </c>
      <c r="G6462" t="s">
        <v>813</v>
      </c>
      <c r="H6462" s="2">
        <v>44585</v>
      </c>
      <c r="I6462" s="2">
        <v>45635</v>
      </c>
      <c r="J6462"/>
      <c r="K6462"/>
      <c r="L6462">
        <v>36</v>
      </c>
      <c r="M6462" t="s">
        <v>7484</v>
      </c>
      <c r="N6462" t="s">
        <v>1714</v>
      </c>
      <c r="O6462" t="s">
        <v>7120</v>
      </c>
      <c r="P6462" t="s">
        <v>13984</v>
      </c>
      <c r="Q6462" t="s">
        <v>13985</v>
      </c>
      <c r="R6462" t="s">
        <v>23</v>
      </c>
      <c r="S6462" t="s">
        <v>15436</v>
      </c>
      <c r="T6462" t="s">
        <v>15437</v>
      </c>
      <c r="U6462" t="s">
        <v>15437</v>
      </c>
      <c r="V6462">
        <v>1</v>
      </c>
    </row>
    <row r="6463" spans="1:22" x14ac:dyDescent="0.25">
      <c r="A6463" t="s">
        <v>1569</v>
      </c>
      <c r="B6463">
        <v>320748</v>
      </c>
      <c r="C6463" t="s">
        <v>3591</v>
      </c>
      <c r="D6463" t="s">
        <v>14009</v>
      </c>
      <c r="E6463" t="s">
        <v>1607</v>
      </c>
      <c r="F6463" t="s">
        <v>13987</v>
      </c>
      <c r="G6463" t="s">
        <v>813</v>
      </c>
      <c r="H6463" s="2">
        <v>44585</v>
      </c>
      <c r="I6463" s="2">
        <v>45635</v>
      </c>
      <c r="J6463"/>
      <c r="K6463"/>
      <c r="L6463">
        <v>36</v>
      </c>
      <c r="M6463" t="s">
        <v>7484</v>
      </c>
      <c r="N6463" t="s">
        <v>1714</v>
      </c>
      <c r="O6463" t="s">
        <v>7120</v>
      </c>
      <c r="P6463" t="s">
        <v>13984</v>
      </c>
      <c r="Q6463" t="s">
        <v>13985</v>
      </c>
      <c r="R6463" t="s">
        <v>23</v>
      </c>
      <c r="S6463" t="s">
        <v>15436</v>
      </c>
      <c r="T6463" t="s">
        <v>15437</v>
      </c>
      <c r="U6463" t="s">
        <v>15437</v>
      </c>
      <c r="V6463">
        <v>1</v>
      </c>
    </row>
    <row r="6464" spans="1:22" x14ac:dyDescent="0.25">
      <c r="A6464" t="s">
        <v>1569</v>
      </c>
      <c r="B6464">
        <v>320809</v>
      </c>
      <c r="C6464" t="s">
        <v>14010</v>
      </c>
      <c r="D6464" t="s">
        <v>3591</v>
      </c>
      <c r="E6464" t="s">
        <v>1607</v>
      </c>
      <c r="F6464" t="s">
        <v>13987</v>
      </c>
      <c r="G6464" t="s">
        <v>813</v>
      </c>
      <c r="H6464" s="2">
        <v>44585</v>
      </c>
      <c r="I6464" s="2">
        <v>45635</v>
      </c>
      <c r="J6464"/>
      <c r="K6464"/>
      <c r="L6464">
        <v>36</v>
      </c>
      <c r="M6464" t="s">
        <v>7484</v>
      </c>
      <c r="N6464" t="s">
        <v>1714</v>
      </c>
      <c r="O6464" t="s">
        <v>7120</v>
      </c>
      <c r="P6464" t="s">
        <v>13984</v>
      </c>
      <c r="Q6464" t="s">
        <v>13985</v>
      </c>
      <c r="R6464" t="s">
        <v>23</v>
      </c>
      <c r="S6464" t="s">
        <v>15436</v>
      </c>
      <c r="T6464" t="s">
        <v>15437</v>
      </c>
      <c r="U6464" t="s">
        <v>15437</v>
      </c>
      <c r="V6464">
        <v>1</v>
      </c>
    </row>
    <row r="6465" spans="1:22" x14ac:dyDescent="0.25">
      <c r="A6465" t="s">
        <v>1569</v>
      </c>
      <c r="B6465">
        <v>320754</v>
      </c>
      <c r="C6465" t="s">
        <v>14068</v>
      </c>
      <c r="D6465" t="s">
        <v>3591</v>
      </c>
      <c r="E6465" t="s">
        <v>1607</v>
      </c>
      <c r="F6465" t="s">
        <v>13996</v>
      </c>
      <c r="G6465" t="s">
        <v>813</v>
      </c>
      <c r="H6465" s="2">
        <v>44585</v>
      </c>
      <c r="I6465" s="2">
        <v>45635</v>
      </c>
      <c r="J6465"/>
      <c r="K6465"/>
      <c r="L6465">
        <v>36</v>
      </c>
      <c r="M6465" t="s">
        <v>7484</v>
      </c>
      <c r="N6465" t="s">
        <v>1714</v>
      </c>
      <c r="O6465"/>
      <c r="P6465" t="s">
        <v>14034</v>
      </c>
      <c r="Q6465" t="s">
        <v>14035</v>
      </c>
      <c r="R6465" t="s">
        <v>23</v>
      </c>
      <c r="S6465" t="s">
        <v>15436</v>
      </c>
      <c r="T6465" t="s">
        <v>15437</v>
      </c>
      <c r="U6465" t="s">
        <v>15437</v>
      </c>
      <c r="V6465">
        <v>1</v>
      </c>
    </row>
    <row r="6466" spans="1:22" x14ac:dyDescent="0.25">
      <c r="A6466" t="s">
        <v>1569</v>
      </c>
      <c r="B6466">
        <v>320781</v>
      </c>
      <c r="C6466" t="s">
        <v>14069</v>
      </c>
      <c r="D6466" t="s">
        <v>2835</v>
      </c>
      <c r="E6466" t="s">
        <v>1607</v>
      </c>
      <c r="F6466" t="s">
        <v>13996</v>
      </c>
      <c r="G6466" t="s">
        <v>813</v>
      </c>
      <c r="H6466" s="2">
        <v>44585</v>
      </c>
      <c r="I6466" s="2">
        <v>45635</v>
      </c>
      <c r="J6466"/>
      <c r="K6466"/>
      <c r="L6466">
        <v>36</v>
      </c>
      <c r="M6466" t="s">
        <v>7484</v>
      </c>
      <c r="N6466" t="s">
        <v>1714</v>
      </c>
      <c r="O6466" t="s">
        <v>7120</v>
      </c>
      <c r="P6466" t="s">
        <v>14034</v>
      </c>
      <c r="Q6466" t="s">
        <v>14035</v>
      </c>
      <c r="R6466" t="s">
        <v>23</v>
      </c>
      <c r="S6466" t="s">
        <v>15436</v>
      </c>
      <c r="T6466" t="s">
        <v>15437</v>
      </c>
      <c r="U6466" t="s">
        <v>15437</v>
      </c>
      <c r="V6466">
        <v>1</v>
      </c>
    </row>
    <row r="6467" spans="1:22" x14ac:dyDescent="0.25">
      <c r="A6467" t="s">
        <v>1569</v>
      </c>
      <c r="B6467">
        <v>320762</v>
      </c>
      <c r="C6467" t="s">
        <v>14070</v>
      </c>
      <c r="D6467" t="s">
        <v>2984</v>
      </c>
      <c r="E6467" t="s">
        <v>1607</v>
      </c>
      <c r="F6467" t="s">
        <v>13996</v>
      </c>
      <c r="G6467" t="s">
        <v>813</v>
      </c>
      <c r="H6467" s="2">
        <v>44585</v>
      </c>
      <c r="I6467" s="2">
        <v>45789</v>
      </c>
      <c r="J6467"/>
      <c r="K6467"/>
      <c r="L6467">
        <v>38</v>
      </c>
      <c r="M6467" t="s">
        <v>7484</v>
      </c>
      <c r="N6467" t="s">
        <v>1714</v>
      </c>
      <c r="O6467" t="s">
        <v>7120</v>
      </c>
      <c r="P6467" t="s">
        <v>14034</v>
      </c>
      <c r="Q6467" t="s">
        <v>14035</v>
      </c>
      <c r="R6467" t="s">
        <v>23</v>
      </c>
      <c r="S6467" t="s">
        <v>15436</v>
      </c>
      <c r="T6467" t="s">
        <v>15437</v>
      </c>
      <c r="U6467" t="s">
        <v>15437</v>
      </c>
      <c r="V6467">
        <v>1</v>
      </c>
    </row>
    <row r="6468" spans="1:22" x14ac:dyDescent="0.25">
      <c r="A6468" t="s">
        <v>1569</v>
      </c>
      <c r="B6468">
        <v>320773</v>
      </c>
      <c r="C6468" t="s">
        <v>14071</v>
      </c>
      <c r="D6468" t="s">
        <v>2835</v>
      </c>
      <c r="E6468" t="s">
        <v>1607</v>
      </c>
      <c r="F6468" t="s">
        <v>13996</v>
      </c>
      <c r="G6468" t="s">
        <v>813</v>
      </c>
      <c r="H6468" s="2">
        <v>44585</v>
      </c>
      <c r="I6468" s="2">
        <v>45635</v>
      </c>
      <c r="J6468"/>
      <c r="K6468"/>
      <c r="L6468">
        <v>36</v>
      </c>
      <c r="M6468" t="s">
        <v>7484</v>
      </c>
      <c r="N6468" t="s">
        <v>1714</v>
      </c>
      <c r="O6468" t="s">
        <v>7120</v>
      </c>
      <c r="P6468" t="s">
        <v>14034</v>
      </c>
      <c r="Q6468" t="s">
        <v>14035</v>
      </c>
      <c r="R6468" t="s">
        <v>23</v>
      </c>
      <c r="S6468" t="s">
        <v>15436</v>
      </c>
      <c r="T6468" t="s">
        <v>15437</v>
      </c>
      <c r="U6468" t="s">
        <v>15437</v>
      </c>
      <c r="V6468">
        <v>1</v>
      </c>
    </row>
    <row r="6469" spans="1:22" x14ac:dyDescent="0.25">
      <c r="A6469" t="s">
        <v>1569</v>
      </c>
      <c r="B6469">
        <v>320777</v>
      </c>
      <c r="C6469" t="s">
        <v>14072</v>
      </c>
      <c r="D6469" t="s">
        <v>1586</v>
      </c>
      <c r="E6469" t="s">
        <v>1607</v>
      </c>
      <c r="F6469" t="s">
        <v>13996</v>
      </c>
      <c r="G6469" t="s">
        <v>813</v>
      </c>
      <c r="H6469" s="2">
        <v>44585</v>
      </c>
      <c r="I6469" s="2">
        <v>45635</v>
      </c>
      <c r="J6469"/>
      <c r="K6469"/>
      <c r="L6469">
        <v>36</v>
      </c>
      <c r="M6469" t="s">
        <v>7484</v>
      </c>
      <c r="N6469" t="s">
        <v>1714</v>
      </c>
      <c r="O6469" t="s">
        <v>7120</v>
      </c>
      <c r="P6469" t="s">
        <v>14034</v>
      </c>
      <c r="Q6469" t="s">
        <v>14035</v>
      </c>
      <c r="R6469" t="s">
        <v>23</v>
      </c>
      <c r="S6469" t="s">
        <v>15436</v>
      </c>
      <c r="T6469" t="s">
        <v>15437</v>
      </c>
      <c r="U6469" t="s">
        <v>15437</v>
      </c>
      <c r="V6469">
        <v>1</v>
      </c>
    </row>
    <row r="6470" spans="1:22" x14ac:dyDescent="0.25">
      <c r="A6470" t="s">
        <v>1569</v>
      </c>
      <c r="B6470">
        <v>320779</v>
      </c>
      <c r="C6470" t="s">
        <v>14073</v>
      </c>
      <c r="D6470" t="s">
        <v>7643</v>
      </c>
      <c r="E6470" t="s">
        <v>1607</v>
      </c>
      <c r="F6470" t="s">
        <v>13996</v>
      </c>
      <c r="G6470" t="s">
        <v>813</v>
      </c>
      <c r="H6470" s="2">
        <v>44585</v>
      </c>
      <c r="I6470" s="2">
        <v>45635</v>
      </c>
      <c r="J6470"/>
      <c r="K6470"/>
      <c r="L6470">
        <v>36</v>
      </c>
      <c r="M6470" t="s">
        <v>7484</v>
      </c>
      <c r="N6470" t="s">
        <v>1714</v>
      </c>
      <c r="O6470" t="s">
        <v>7120</v>
      </c>
      <c r="P6470" t="s">
        <v>14034</v>
      </c>
      <c r="Q6470" t="s">
        <v>14035</v>
      </c>
      <c r="R6470" t="s">
        <v>23</v>
      </c>
      <c r="S6470" t="s">
        <v>15436</v>
      </c>
      <c r="T6470" t="s">
        <v>15437</v>
      </c>
      <c r="U6470" t="s">
        <v>15437</v>
      </c>
      <c r="V6470">
        <v>1</v>
      </c>
    </row>
    <row r="6471" spans="1:22" x14ac:dyDescent="0.25">
      <c r="A6471" t="s">
        <v>1569</v>
      </c>
      <c r="B6471">
        <v>320770</v>
      </c>
      <c r="C6471" t="s">
        <v>4796</v>
      </c>
      <c r="D6471" t="s">
        <v>14074</v>
      </c>
      <c r="E6471" t="s">
        <v>1607</v>
      </c>
      <c r="F6471" t="s">
        <v>13996</v>
      </c>
      <c r="G6471" t="s">
        <v>813</v>
      </c>
      <c r="H6471" s="2">
        <v>44585</v>
      </c>
      <c r="I6471" s="2">
        <v>45635</v>
      </c>
      <c r="J6471"/>
      <c r="K6471"/>
      <c r="L6471">
        <v>36</v>
      </c>
      <c r="M6471" t="s">
        <v>7484</v>
      </c>
      <c r="N6471" t="s">
        <v>1714</v>
      </c>
      <c r="O6471" t="s">
        <v>7120</v>
      </c>
      <c r="P6471" t="s">
        <v>14034</v>
      </c>
      <c r="Q6471" t="s">
        <v>14035</v>
      </c>
      <c r="R6471" t="s">
        <v>23</v>
      </c>
      <c r="S6471" t="s">
        <v>15436</v>
      </c>
      <c r="T6471" t="s">
        <v>15437</v>
      </c>
      <c r="U6471" t="s">
        <v>15437</v>
      </c>
      <c r="V6471">
        <v>1</v>
      </c>
    </row>
    <row r="6472" spans="1:22" x14ac:dyDescent="0.25">
      <c r="A6472" t="s">
        <v>1569</v>
      </c>
      <c r="B6472">
        <v>320787</v>
      </c>
      <c r="C6472" t="s">
        <v>4401</v>
      </c>
      <c r="D6472" t="s">
        <v>14075</v>
      </c>
      <c r="E6472" t="s">
        <v>1607</v>
      </c>
      <c r="F6472" t="s">
        <v>13996</v>
      </c>
      <c r="G6472" t="s">
        <v>813</v>
      </c>
      <c r="H6472" s="2">
        <v>44585</v>
      </c>
      <c r="I6472" s="2">
        <v>45635</v>
      </c>
      <c r="J6472"/>
      <c r="K6472"/>
      <c r="L6472">
        <v>36</v>
      </c>
      <c r="M6472" t="s">
        <v>7484</v>
      </c>
      <c r="N6472" t="s">
        <v>1714</v>
      </c>
      <c r="O6472" t="s">
        <v>7120</v>
      </c>
      <c r="P6472" t="s">
        <v>14034</v>
      </c>
      <c r="Q6472" t="s">
        <v>14035</v>
      </c>
      <c r="R6472" t="s">
        <v>23</v>
      </c>
      <c r="S6472" t="s">
        <v>15436</v>
      </c>
      <c r="T6472" t="s">
        <v>15437</v>
      </c>
      <c r="U6472" t="s">
        <v>15437</v>
      </c>
      <c r="V6472">
        <v>1</v>
      </c>
    </row>
    <row r="6473" spans="1:22" x14ac:dyDescent="0.25">
      <c r="A6473" t="s">
        <v>1569</v>
      </c>
      <c r="B6473">
        <v>320792</v>
      </c>
      <c r="C6473" t="s">
        <v>4031</v>
      </c>
      <c r="D6473" t="s">
        <v>4446</v>
      </c>
      <c r="E6473" t="s">
        <v>1607</v>
      </c>
      <c r="F6473" t="s">
        <v>13996</v>
      </c>
      <c r="G6473" t="s">
        <v>813</v>
      </c>
      <c r="H6473" s="2">
        <v>44585</v>
      </c>
      <c r="I6473" s="2">
        <v>45635</v>
      </c>
      <c r="J6473"/>
      <c r="K6473"/>
      <c r="L6473">
        <v>36</v>
      </c>
      <c r="M6473" t="s">
        <v>7484</v>
      </c>
      <c r="N6473" t="s">
        <v>1714</v>
      </c>
      <c r="O6473" t="s">
        <v>7120</v>
      </c>
      <c r="P6473" t="s">
        <v>14034</v>
      </c>
      <c r="Q6473" t="s">
        <v>14035</v>
      </c>
      <c r="R6473" t="s">
        <v>23</v>
      </c>
      <c r="S6473" t="s">
        <v>15436</v>
      </c>
      <c r="T6473" t="s">
        <v>15437</v>
      </c>
      <c r="U6473" t="s">
        <v>15437</v>
      </c>
      <c r="V6473">
        <v>1</v>
      </c>
    </row>
    <row r="6474" spans="1:22" x14ac:dyDescent="0.25">
      <c r="A6474" t="s">
        <v>1569</v>
      </c>
      <c r="B6474">
        <v>320775</v>
      </c>
      <c r="C6474" t="s">
        <v>14076</v>
      </c>
      <c r="D6474" t="s">
        <v>1586</v>
      </c>
      <c r="E6474" t="s">
        <v>1607</v>
      </c>
      <c r="F6474" t="s">
        <v>13996</v>
      </c>
      <c r="G6474" t="s">
        <v>813</v>
      </c>
      <c r="H6474" s="2">
        <v>44585</v>
      </c>
      <c r="I6474" s="2">
        <v>45635</v>
      </c>
      <c r="J6474"/>
      <c r="K6474"/>
      <c r="L6474">
        <v>36</v>
      </c>
      <c r="M6474" t="s">
        <v>7484</v>
      </c>
      <c r="N6474" t="s">
        <v>1714</v>
      </c>
      <c r="O6474" t="s">
        <v>7120</v>
      </c>
      <c r="P6474" t="s">
        <v>14034</v>
      </c>
      <c r="Q6474" t="s">
        <v>14035</v>
      </c>
      <c r="R6474" t="s">
        <v>23</v>
      </c>
      <c r="S6474" t="s">
        <v>15436</v>
      </c>
      <c r="T6474" t="s">
        <v>15437</v>
      </c>
      <c r="U6474" t="s">
        <v>15437</v>
      </c>
      <c r="V6474">
        <v>1</v>
      </c>
    </row>
    <row r="6475" spans="1:22" x14ac:dyDescent="0.25">
      <c r="A6475" t="s">
        <v>1569</v>
      </c>
      <c r="B6475">
        <v>320820</v>
      </c>
      <c r="C6475" t="s">
        <v>14077</v>
      </c>
      <c r="D6475" t="s">
        <v>14078</v>
      </c>
      <c r="E6475" t="s">
        <v>1607</v>
      </c>
      <c r="F6475" t="s">
        <v>13996</v>
      </c>
      <c r="G6475" t="s">
        <v>813</v>
      </c>
      <c r="H6475" s="2">
        <v>44585</v>
      </c>
      <c r="I6475" s="2">
        <v>45635</v>
      </c>
      <c r="J6475"/>
      <c r="K6475"/>
      <c r="L6475">
        <v>36</v>
      </c>
      <c r="M6475" t="s">
        <v>7484</v>
      </c>
      <c r="N6475" t="s">
        <v>1714</v>
      </c>
      <c r="O6475" t="s">
        <v>7120</v>
      </c>
      <c r="P6475" t="s">
        <v>14034</v>
      </c>
      <c r="Q6475" t="s">
        <v>14035</v>
      </c>
      <c r="R6475" t="s">
        <v>23</v>
      </c>
      <c r="S6475" t="s">
        <v>15436</v>
      </c>
      <c r="T6475" t="s">
        <v>15437</v>
      </c>
      <c r="U6475" t="s">
        <v>15437</v>
      </c>
      <c r="V6475">
        <v>1</v>
      </c>
    </row>
    <row r="6476" spans="1:22" x14ac:dyDescent="0.25">
      <c r="A6476" t="s">
        <v>1569</v>
      </c>
      <c r="B6476">
        <v>320539</v>
      </c>
      <c r="C6476" t="s">
        <v>7165</v>
      </c>
      <c r="D6476" t="s">
        <v>3240</v>
      </c>
      <c r="E6476" t="s">
        <v>1607</v>
      </c>
      <c r="F6476" t="s">
        <v>7166</v>
      </c>
      <c r="G6476" t="s">
        <v>7167</v>
      </c>
      <c r="H6476" s="2">
        <v>44585</v>
      </c>
      <c r="I6476" s="2">
        <v>45803</v>
      </c>
      <c r="J6476"/>
      <c r="K6476"/>
      <c r="L6476">
        <v>38</v>
      </c>
      <c r="M6476" t="s">
        <v>4269</v>
      </c>
      <c r="N6476" t="s">
        <v>1714</v>
      </c>
      <c r="O6476" t="s">
        <v>5500</v>
      </c>
      <c r="P6476" t="s">
        <v>7141</v>
      </c>
      <c r="Q6476" t="s">
        <v>7142</v>
      </c>
      <c r="R6476" t="s">
        <v>15459</v>
      </c>
      <c r="S6476" t="s">
        <v>15436</v>
      </c>
      <c r="T6476" t="s">
        <v>15437</v>
      </c>
      <c r="U6476" t="s">
        <v>15437</v>
      </c>
      <c r="V6476">
        <v>1</v>
      </c>
    </row>
    <row r="6477" spans="1:22" x14ac:dyDescent="0.25">
      <c r="A6477" t="s">
        <v>1569</v>
      </c>
      <c r="B6477">
        <v>320722</v>
      </c>
      <c r="C6477" t="s">
        <v>2122</v>
      </c>
      <c r="D6477" t="s">
        <v>13714</v>
      </c>
      <c r="E6477" t="s">
        <v>1572</v>
      </c>
      <c r="F6477" t="s">
        <v>13688</v>
      </c>
      <c r="G6477" t="s">
        <v>7490</v>
      </c>
      <c r="H6477" s="2">
        <v>44580</v>
      </c>
      <c r="I6477" s="2">
        <v>44580</v>
      </c>
      <c r="J6477"/>
      <c r="K6477"/>
      <c r="L6477">
        <v>0.01</v>
      </c>
      <c r="M6477" t="s">
        <v>7484</v>
      </c>
      <c r="N6477" t="s">
        <v>3865</v>
      </c>
      <c r="O6477"/>
      <c r="P6477" t="s">
        <v>13689</v>
      </c>
      <c r="Q6477" t="s">
        <v>13690</v>
      </c>
      <c r="R6477" t="s">
        <v>15467</v>
      </c>
      <c r="S6477" t="s">
        <v>15436</v>
      </c>
      <c r="T6477" t="s">
        <v>15437</v>
      </c>
      <c r="U6477" t="s">
        <v>15437</v>
      </c>
      <c r="V6477">
        <v>0</v>
      </c>
    </row>
    <row r="6478" spans="1:22" x14ac:dyDescent="0.25">
      <c r="A6478" t="s">
        <v>1569</v>
      </c>
      <c r="B6478">
        <v>320704</v>
      </c>
      <c r="C6478" t="s">
        <v>2593</v>
      </c>
      <c r="D6478" t="s">
        <v>12521</v>
      </c>
      <c r="E6478" t="s">
        <v>1596</v>
      </c>
      <c r="F6478" t="s">
        <v>12513</v>
      </c>
      <c r="G6478" t="s">
        <v>7490</v>
      </c>
      <c r="H6478" s="2">
        <v>44578</v>
      </c>
      <c r="I6478" s="2">
        <v>44578</v>
      </c>
      <c r="J6478"/>
      <c r="K6478"/>
      <c r="L6478">
        <v>17</v>
      </c>
      <c r="M6478" t="s">
        <v>7484</v>
      </c>
      <c r="N6478" t="s">
        <v>1576</v>
      </c>
      <c r="O6478"/>
      <c r="P6478" t="s">
        <v>12514</v>
      </c>
      <c r="Q6478" t="s">
        <v>12515</v>
      </c>
      <c r="R6478" t="s">
        <v>15464</v>
      </c>
      <c r="S6478" t="s">
        <v>15436</v>
      </c>
      <c r="T6478" t="s">
        <v>15437</v>
      </c>
      <c r="U6478" t="s">
        <v>15437</v>
      </c>
      <c r="V6478">
        <v>0.44736842105263158</v>
      </c>
    </row>
    <row r="6479" spans="1:22" x14ac:dyDescent="0.25">
      <c r="A6479" t="s">
        <v>1569</v>
      </c>
      <c r="B6479">
        <v>320659</v>
      </c>
      <c r="C6479" t="s">
        <v>1932</v>
      </c>
      <c r="D6479" t="s">
        <v>4761</v>
      </c>
      <c r="E6479" t="s">
        <v>1607</v>
      </c>
      <c r="F6479" t="s">
        <v>7226</v>
      </c>
      <c r="G6479" t="s">
        <v>7227</v>
      </c>
      <c r="H6479" s="2">
        <v>44578</v>
      </c>
      <c r="I6479" s="2">
        <v>45285</v>
      </c>
      <c r="J6479"/>
      <c r="K6479"/>
      <c r="L6479">
        <v>38</v>
      </c>
      <c r="M6479" t="s">
        <v>4269</v>
      </c>
      <c r="N6479" t="s">
        <v>3865</v>
      </c>
      <c r="O6479" t="s">
        <v>5500</v>
      </c>
      <c r="P6479" t="s">
        <v>7221</v>
      </c>
      <c r="Q6479" t="s">
        <v>7222</v>
      </c>
      <c r="R6479" t="s">
        <v>15459</v>
      </c>
      <c r="S6479" t="s">
        <v>15436</v>
      </c>
      <c r="T6479" t="s">
        <v>15437</v>
      </c>
      <c r="U6479" t="s">
        <v>15437</v>
      </c>
      <c r="V6479">
        <v>1</v>
      </c>
    </row>
    <row r="6480" spans="1:22" x14ac:dyDescent="0.25">
      <c r="A6480" t="s">
        <v>1569</v>
      </c>
      <c r="B6480">
        <v>320699</v>
      </c>
      <c r="C6480" t="s">
        <v>1901</v>
      </c>
      <c r="D6480" t="s">
        <v>2265</v>
      </c>
      <c r="E6480" t="s">
        <v>1572</v>
      </c>
      <c r="F6480" t="s">
        <v>9153</v>
      </c>
      <c r="G6480" t="s">
        <v>7490</v>
      </c>
      <c r="H6480" s="2">
        <v>44577</v>
      </c>
      <c r="I6480" s="2">
        <v>45299</v>
      </c>
      <c r="J6480"/>
      <c r="K6480"/>
      <c r="L6480">
        <v>0.01</v>
      </c>
      <c r="M6480" t="s">
        <v>7484</v>
      </c>
      <c r="N6480" t="s">
        <v>3482</v>
      </c>
      <c r="O6480"/>
      <c r="P6480" t="s">
        <v>9154</v>
      </c>
      <c r="Q6480" t="s">
        <v>9155</v>
      </c>
      <c r="R6480" t="s">
        <v>15465</v>
      </c>
      <c r="S6480" t="s">
        <v>15436</v>
      </c>
      <c r="T6480" t="s">
        <v>15437</v>
      </c>
      <c r="U6480" t="s">
        <v>15437</v>
      </c>
      <c r="V6480">
        <v>0</v>
      </c>
    </row>
    <row r="6481" spans="1:22" x14ac:dyDescent="0.25">
      <c r="A6481" t="s">
        <v>1569</v>
      </c>
      <c r="B6481">
        <v>320676</v>
      </c>
      <c r="C6481" t="s">
        <v>7708</v>
      </c>
      <c r="D6481" t="s">
        <v>7709</v>
      </c>
      <c r="E6481" t="s">
        <v>1572</v>
      </c>
      <c r="F6481" t="s">
        <v>7707</v>
      </c>
      <c r="G6481" t="s">
        <v>7483</v>
      </c>
      <c r="H6481" s="2">
        <v>44575</v>
      </c>
      <c r="I6481" s="2">
        <v>44575</v>
      </c>
      <c r="J6481"/>
      <c r="K6481"/>
      <c r="L6481">
        <v>0.01</v>
      </c>
      <c r="M6481" t="s">
        <v>7484</v>
      </c>
      <c r="N6481" t="s">
        <v>1714</v>
      </c>
      <c r="O6481"/>
      <c r="P6481" t="s">
        <v>7677</v>
      </c>
      <c r="Q6481" t="s">
        <v>2264</v>
      </c>
      <c r="R6481" t="s">
        <v>15462</v>
      </c>
      <c r="S6481" t="s">
        <v>15436</v>
      </c>
      <c r="T6481" t="s">
        <v>15437</v>
      </c>
      <c r="U6481" t="s">
        <v>15437</v>
      </c>
      <c r="V6481">
        <v>0</v>
      </c>
    </row>
    <row r="6482" spans="1:22" x14ac:dyDescent="0.25">
      <c r="A6482" t="s">
        <v>1569</v>
      </c>
      <c r="B6482">
        <v>320681</v>
      </c>
      <c r="C6482" t="s">
        <v>3555</v>
      </c>
      <c r="D6482" t="s">
        <v>2424</v>
      </c>
      <c r="E6482" t="s">
        <v>1572</v>
      </c>
      <c r="F6482" t="s">
        <v>9807</v>
      </c>
      <c r="G6482" t="s">
        <v>7483</v>
      </c>
      <c r="H6482" s="2">
        <v>44575</v>
      </c>
      <c r="I6482" s="2">
        <v>44575</v>
      </c>
      <c r="J6482"/>
      <c r="K6482"/>
      <c r="L6482">
        <v>0.01</v>
      </c>
      <c r="M6482" t="s">
        <v>7484</v>
      </c>
      <c r="N6482" t="s">
        <v>3865</v>
      </c>
      <c r="O6482"/>
      <c r="P6482" t="s">
        <v>9774</v>
      </c>
      <c r="Q6482" t="s">
        <v>9775</v>
      </c>
      <c r="R6482" t="s">
        <v>15463</v>
      </c>
      <c r="S6482" t="s">
        <v>15436</v>
      </c>
      <c r="T6482" t="s">
        <v>15437</v>
      </c>
      <c r="U6482" t="s">
        <v>15437</v>
      </c>
      <c r="V6482">
        <v>0</v>
      </c>
    </row>
    <row r="6483" spans="1:22" x14ac:dyDescent="0.25">
      <c r="A6483" t="s">
        <v>1569</v>
      </c>
      <c r="B6483">
        <v>320694</v>
      </c>
      <c r="C6483" t="s">
        <v>6190</v>
      </c>
      <c r="D6483" t="s">
        <v>12192</v>
      </c>
      <c r="E6483" t="s">
        <v>1572</v>
      </c>
      <c r="F6483" t="s">
        <v>12183</v>
      </c>
      <c r="G6483" t="s">
        <v>7490</v>
      </c>
      <c r="H6483" s="2">
        <v>44575</v>
      </c>
      <c r="I6483" s="2">
        <v>44575</v>
      </c>
      <c r="J6483"/>
      <c r="K6483"/>
      <c r="L6483">
        <v>0.01</v>
      </c>
      <c r="M6483" t="s">
        <v>7484</v>
      </c>
      <c r="N6483" t="s">
        <v>3865</v>
      </c>
      <c r="O6483"/>
      <c r="P6483" t="s">
        <v>12181</v>
      </c>
      <c r="Q6483" t="s">
        <v>6091</v>
      </c>
      <c r="R6483" t="s">
        <v>15463</v>
      </c>
      <c r="S6483" t="s">
        <v>15436</v>
      </c>
      <c r="T6483" t="s">
        <v>15437</v>
      </c>
      <c r="U6483" t="s">
        <v>15437</v>
      </c>
      <c r="V6483">
        <v>0</v>
      </c>
    </row>
    <row r="6484" spans="1:22" x14ac:dyDescent="0.25">
      <c r="A6484" t="s">
        <v>1569</v>
      </c>
      <c r="B6484">
        <v>320652</v>
      </c>
      <c r="C6484" t="s">
        <v>1907</v>
      </c>
      <c r="D6484" t="s">
        <v>8052</v>
      </c>
      <c r="E6484" t="s">
        <v>1607</v>
      </c>
      <c r="F6484" t="s">
        <v>8018</v>
      </c>
      <c r="G6484" t="s">
        <v>7509</v>
      </c>
      <c r="H6484" s="2">
        <v>44574</v>
      </c>
      <c r="I6484" s="2">
        <v>45607</v>
      </c>
      <c r="J6484"/>
      <c r="K6484"/>
      <c r="L6484">
        <v>38</v>
      </c>
      <c r="M6484" t="s">
        <v>7484</v>
      </c>
      <c r="N6484" t="s">
        <v>1714</v>
      </c>
      <c r="O6484"/>
      <c r="P6484" t="s">
        <v>7996</v>
      </c>
      <c r="Q6484" t="s">
        <v>4271</v>
      </c>
      <c r="R6484" t="s">
        <v>15461</v>
      </c>
      <c r="S6484" t="s">
        <v>15436</v>
      </c>
      <c r="T6484" t="s">
        <v>15437</v>
      </c>
      <c r="U6484" t="s">
        <v>15437</v>
      </c>
      <c r="V6484">
        <v>1</v>
      </c>
    </row>
    <row r="6485" spans="1:22" x14ac:dyDescent="0.25">
      <c r="A6485" t="s">
        <v>1569</v>
      </c>
      <c r="B6485">
        <v>320135</v>
      </c>
      <c r="C6485" t="s">
        <v>14274</v>
      </c>
      <c r="D6485" t="s">
        <v>14275</v>
      </c>
      <c r="E6485" t="s">
        <v>1607</v>
      </c>
      <c r="F6485" t="s">
        <v>14269</v>
      </c>
      <c r="G6485" t="s">
        <v>14270</v>
      </c>
      <c r="H6485" s="2">
        <v>44573</v>
      </c>
      <c r="I6485" s="2">
        <v>44711</v>
      </c>
      <c r="J6485"/>
      <c r="K6485"/>
      <c r="L6485">
        <v>38</v>
      </c>
      <c r="M6485" t="s">
        <v>7484</v>
      </c>
      <c r="N6485" t="s">
        <v>1714</v>
      </c>
      <c r="O6485" t="s">
        <v>7120</v>
      </c>
      <c r="P6485" t="s">
        <v>14227</v>
      </c>
      <c r="Q6485" t="s">
        <v>83</v>
      </c>
      <c r="R6485" t="s">
        <v>83</v>
      </c>
      <c r="S6485" t="s">
        <v>15436</v>
      </c>
      <c r="T6485" t="s">
        <v>15437</v>
      </c>
      <c r="U6485" t="s">
        <v>15437</v>
      </c>
      <c r="V6485">
        <v>1</v>
      </c>
    </row>
    <row r="6486" spans="1:22" x14ac:dyDescent="0.25">
      <c r="A6486" t="s">
        <v>1569</v>
      </c>
      <c r="B6486">
        <v>320639</v>
      </c>
      <c r="C6486" t="s">
        <v>3878</v>
      </c>
      <c r="D6486" t="s">
        <v>2867</v>
      </c>
      <c r="E6486" t="s">
        <v>1572</v>
      </c>
      <c r="F6486" t="s">
        <v>9886</v>
      </c>
      <c r="G6486" t="s">
        <v>7487</v>
      </c>
      <c r="H6486" s="2">
        <v>44571</v>
      </c>
      <c r="I6486" s="2">
        <v>44571</v>
      </c>
      <c r="J6486"/>
      <c r="K6486"/>
      <c r="L6486">
        <v>0.01</v>
      </c>
      <c r="M6486" t="s">
        <v>7484</v>
      </c>
      <c r="N6486" t="s">
        <v>4199</v>
      </c>
      <c r="O6486"/>
      <c r="P6486" t="s">
        <v>9875</v>
      </c>
      <c r="Q6486" t="s">
        <v>6060</v>
      </c>
      <c r="R6486" t="s">
        <v>15449</v>
      </c>
      <c r="S6486" t="s">
        <v>15436</v>
      </c>
      <c r="T6486" t="s">
        <v>15437</v>
      </c>
      <c r="U6486" t="s">
        <v>15437</v>
      </c>
      <c r="V6486">
        <v>0</v>
      </c>
    </row>
    <row r="6487" spans="1:22" x14ac:dyDescent="0.25">
      <c r="A6487" t="s">
        <v>1569</v>
      </c>
      <c r="B6487">
        <v>320356</v>
      </c>
      <c r="C6487" t="s">
        <v>5086</v>
      </c>
      <c r="D6487" t="s">
        <v>4379</v>
      </c>
      <c r="E6487" t="s">
        <v>1607</v>
      </c>
      <c r="F6487" t="s">
        <v>12996</v>
      </c>
      <c r="G6487" t="s">
        <v>4326</v>
      </c>
      <c r="H6487" s="2">
        <v>44571</v>
      </c>
      <c r="I6487" s="2">
        <v>44571</v>
      </c>
      <c r="J6487"/>
      <c r="K6487"/>
      <c r="L6487">
        <v>38</v>
      </c>
      <c r="M6487" t="s">
        <v>7484</v>
      </c>
      <c r="N6487" t="s">
        <v>3482</v>
      </c>
      <c r="O6487"/>
      <c r="P6487" t="s">
        <v>12984</v>
      </c>
      <c r="Q6487" t="s">
        <v>12985</v>
      </c>
      <c r="R6487" t="s">
        <v>15465</v>
      </c>
      <c r="S6487" t="s">
        <v>15436</v>
      </c>
      <c r="T6487" t="s">
        <v>15437</v>
      </c>
      <c r="U6487" t="s">
        <v>1566</v>
      </c>
      <c r="V6487">
        <v>1</v>
      </c>
    </row>
    <row r="6488" spans="1:22" x14ac:dyDescent="0.25">
      <c r="A6488" t="s">
        <v>1569</v>
      </c>
      <c r="B6488">
        <v>320638</v>
      </c>
      <c r="C6488" t="s">
        <v>9652</v>
      </c>
      <c r="D6488" t="s">
        <v>14650</v>
      </c>
      <c r="E6488" t="s">
        <v>1607</v>
      </c>
      <c r="F6488" t="s">
        <v>14632</v>
      </c>
      <c r="G6488" t="s">
        <v>14633</v>
      </c>
      <c r="H6488" s="2">
        <v>44571</v>
      </c>
      <c r="I6488" s="2">
        <v>45747</v>
      </c>
      <c r="J6488"/>
      <c r="K6488"/>
      <c r="L6488">
        <v>38</v>
      </c>
      <c r="M6488" t="s">
        <v>7484</v>
      </c>
      <c r="N6488" t="s">
        <v>1714</v>
      </c>
      <c r="O6488" t="s">
        <v>7120</v>
      </c>
      <c r="P6488" t="s">
        <v>14610</v>
      </c>
      <c r="Q6488" t="s">
        <v>23</v>
      </c>
      <c r="R6488" t="s">
        <v>23</v>
      </c>
      <c r="S6488" t="s">
        <v>15436</v>
      </c>
      <c r="T6488" t="s">
        <v>15437</v>
      </c>
      <c r="U6488" t="s">
        <v>15437</v>
      </c>
      <c r="V6488">
        <v>1</v>
      </c>
    </row>
    <row r="6489" spans="1:22" x14ac:dyDescent="0.25">
      <c r="A6489" t="s">
        <v>1569</v>
      </c>
      <c r="B6489">
        <v>317999</v>
      </c>
      <c r="C6489" t="s">
        <v>3516</v>
      </c>
      <c r="D6489" t="s">
        <v>15338</v>
      </c>
      <c r="E6489" t="s">
        <v>1607</v>
      </c>
      <c r="F6489" t="s">
        <v>15339</v>
      </c>
      <c r="G6489" t="s">
        <v>15340</v>
      </c>
      <c r="H6489" s="2">
        <v>44571</v>
      </c>
      <c r="I6489" s="2">
        <v>45103</v>
      </c>
      <c r="J6489"/>
      <c r="K6489"/>
      <c r="L6489">
        <v>38</v>
      </c>
      <c r="M6489" t="s">
        <v>7484</v>
      </c>
      <c r="N6489" t="s">
        <v>1714</v>
      </c>
      <c r="O6489" t="s">
        <v>7120</v>
      </c>
      <c r="P6489" t="s">
        <v>15294</v>
      </c>
      <c r="Q6489" t="s">
        <v>15295</v>
      </c>
      <c r="R6489" t="s">
        <v>18</v>
      </c>
      <c r="S6489" t="s">
        <v>15436</v>
      </c>
      <c r="T6489" t="s">
        <v>15437</v>
      </c>
      <c r="U6489" t="s">
        <v>15437</v>
      </c>
      <c r="V6489">
        <v>1</v>
      </c>
    </row>
    <row r="6490" spans="1:22" x14ac:dyDescent="0.25">
      <c r="A6490" t="s">
        <v>1569</v>
      </c>
      <c r="B6490">
        <v>320637</v>
      </c>
      <c r="C6490" t="s">
        <v>4352</v>
      </c>
      <c r="D6490" t="s">
        <v>10879</v>
      </c>
      <c r="E6490" t="s">
        <v>1572</v>
      </c>
      <c r="F6490" t="s">
        <v>10850</v>
      </c>
      <c r="G6490" t="s">
        <v>7490</v>
      </c>
      <c r="H6490" s="2">
        <v>44570</v>
      </c>
      <c r="I6490" s="2">
        <v>44570</v>
      </c>
      <c r="J6490"/>
      <c r="K6490"/>
      <c r="L6490">
        <v>0.01</v>
      </c>
      <c r="M6490" t="s">
        <v>7484</v>
      </c>
      <c r="N6490" t="s">
        <v>3865</v>
      </c>
      <c r="O6490"/>
      <c r="P6490" t="s">
        <v>10847</v>
      </c>
      <c r="Q6490" t="s">
        <v>3922</v>
      </c>
      <c r="R6490" t="s">
        <v>15468</v>
      </c>
      <c r="S6490" t="s">
        <v>15436</v>
      </c>
      <c r="T6490" t="s">
        <v>15437</v>
      </c>
      <c r="U6490" t="s">
        <v>15437</v>
      </c>
      <c r="V6490">
        <v>0</v>
      </c>
    </row>
    <row r="6491" spans="1:22" x14ac:dyDescent="0.25">
      <c r="A6491" t="s">
        <v>1569</v>
      </c>
      <c r="B6491">
        <v>320600</v>
      </c>
      <c r="C6491" t="s">
        <v>1877</v>
      </c>
      <c r="D6491" t="s">
        <v>8666</v>
      </c>
      <c r="E6491" t="s">
        <v>1572</v>
      </c>
      <c r="F6491" t="s">
        <v>8712</v>
      </c>
      <c r="G6491" t="s">
        <v>7494</v>
      </c>
      <c r="H6491" s="2">
        <v>44567</v>
      </c>
      <c r="I6491" s="2">
        <v>44567</v>
      </c>
      <c r="J6491"/>
      <c r="K6491"/>
      <c r="L6491">
        <v>0.01</v>
      </c>
      <c r="M6491" t="s">
        <v>7484</v>
      </c>
      <c r="N6491" t="s">
        <v>1714</v>
      </c>
      <c r="O6491"/>
      <c r="P6491" t="s">
        <v>8713</v>
      </c>
      <c r="Q6491" t="s">
        <v>5367</v>
      </c>
      <c r="R6491" t="s">
        <v>15462</v>
      </c>
      <c r="S6491" t="s">
        <v>15436</v>
      </c>
      <c r="T6491" t="s">
        <v>15437</v>
      </c>
      <c r="U6491" t="s">
        <v>15437</v>
      </c>
      <c r="V6491">
        <v>0</v>
      </c>
    </row>
    <row r="6492" spans="1:22" x14ac:dyDescent="0.25">
      <c r="A6492" t="s">
        <v>1569</v>
      </c>
      <c r="B6492">
        <v>320605</v>
      </c>
      <c r="C6492" t="s">
        <v>2367</v>
      </c>
      <c r="D6492" t="s">
        <v>7311</v>
      </c>
      <c r="E6492" t="s">
        <v>1607</v>
      </c>
      <c r="F6492" t="s">
        <v>15039</v>
      </c>
      <c r="G6492" t="s">
        <v>15035</v>
      </c>
      <c r="H6492" s="2">
        <v>44567</v>
      </c>
      <c r="I6492" s="2">
        <v>45523</v>
      </c>
      <c r="J6492"/>
      <c r="K6492"/>
      <c r="L6492">
        <v>38</v>
      </c>
      <c r="M6492" t="s">
        <v>7484</v>
      </c>
      <c r="N6492" t="s">
        <v>1714</v>
      </c>
      <c r="O6492" t="s">
        <v>7120</v>
      </c>
      <c r="P6492" t="s">
        <v>15011</v>
      </c>
      <c r="Q6492" t="s">
        <v>15012</v>
      </c>
      <c r="R6492" t="s">
        <v>15473</v>
      </c>
      <c r="S6492" t="s">
        <v>15436</v>
      </c>
      <c r="T6492" t="s">
        <v>15437</v>
      </c>
      <c r="U6492" t="s">
        <v>15437</v>
      </c>
      <c r="V6492">
        <v>1</v>
      </c>
    </row>
    <row r="6493" spans="1:22" x14ac:dyDescent="0.25">
      <c r="A6493" t="s">
        <v>1569</v>
      </c>
      <c r="B6493">
        <v>320141</v>
      </c>
      <c r="C6493" t="s">
        <v>2212</v>
      </c>
      <c r="D6493" t="s">
        <v>4474</v>
      </c>
      <c r="E6493" t="s">
        <v>1607</v>
      </c>
      <c r="F6493" t="s">
        <v>14651</v>
      </c>
      <c r="G6493" t="s">
        <v>14652</v>
      </c>
      <c r="H6493" s="2">
        <v>44565</v>
      </c>
      <c r="I6493" s="2">
        <v>44565</v>
      </c>
      <c r="J6493"/>
      <c r="K6493"/>
      <c r="L6493">
        <v>38</v>
      </c>
      <c r="M6493" t="s">
        <v>7484</v>
      </c>
      <c r="N6493" t="s">
        <v>1714</v>
      </c>
      <c r="O6493" t="s">
        <v>7120</v>
      </c>
      <c r="P6493" t="s">
        <v>14610</v>
      </c>
      <c r="Q6493" t="s">
        <v>23</v>
      </c>
      <c r="R6493" t="s">
        <v>23</v>
      </c>
      <c r="S6493" t="s">
        <v>15436</v>
      </c>
      <c r="T6493" t="s">
        <v>15437</v>
      </c>
      <c r="U6493" t="s">
        <v>15437</v>
      </c>
      <c r="V6493">
        <v>1</v>
      </c>
    </row>
    <row r="6494" spans="1:22" x14ac:dyDescent="0.25">
      <c r="A6494" t="s">
        <v>1569</v>
      </c>
      <c r="B6494">
        <v>123548</v>
      </c>
      <c r="C6494" t="s">
        <v>9984</v>
      </c>
      <c r="D6494" t="s">
        <v>1973</v>
      </c>
      <c r="E6494" t="s">
        <v>1607</v>
      </c>
      <c r="F6494" t="s">
        <v>9945</v>
      </c>
      <c r="G6494" t="s">
        <v>4294</v>
      </c>
      <c r="H6494" s="2">
        <v>44564</v>
      </c>
      <c r="I6494" s="2">
        <v>44564</v>
      </c>
      <c r="J6494"/>
      <c r="K6494"/>
      <c r="L6494">
        <v>44</v>
      </c>
      <c r="M6494" t="s">
        <v>7484</v>
      </c>
      <c r="N6494"/>
      <c r="O6494"/>
      <c r="P6494" t="s">
        <v>9946</v>
      </c>
      <c r="Q6494" t="s">
        <v>9947</v>
      </c>
      <c r="R6494" t="s">
        <v>15469</v>
      </c>
      <c r="S6494" t="s">
        <v>15436</v>
      </c>
      <c r="T6494" t="s">
        <v>15437</v>
      </c>
      <c r="U6494" t="s">
        <v>15437</v>
      </c>
      <c r="V6494">
        <v>1</v>
      </c>
    </row>
    <row r="6495" spans="1:22" x14ac:dyDescent="0.25">
      <c r="A6495" t="s">
        <v>1569</v>
      </c>
      <c r="B6495">
        <v>320587</v>
      </c>
      <c r="C6495" t="s">
        <v>13381</v>
      </c>
      <c r="D6495" t="s">
        <v>13382</v>
      </c>
      <c r="E6495" t="s">
        <v>1596</v>
      </c>
      <c r="F6495" t="s">
        <v>13362</v>
      </c>
      <c r="G6495" t="s">
        <v>7534</v>
      </c>
      <c r="H6495" s="2">
        <v>44563</v>
      </c>
      <c r="I6495" s="2">
        <v>45299</v>
      </c>
      <c r="J6495"/>
      <c r="K6495"/>
      <c r="L6495">
        <v>17</v>
      </c>
      <c r="M6495" t="s">
        <v>7484</v>
      </c>
      <c r="N6495" t="s">
        <v>3627</v>
      </c>
      <c r="O6495"/>
      <c r="P6495" t="s">
        <v>13328</v>
      </c>
      <c r="Q6495" t="s">
        <v>6368</v>
      </c>
      <c r="R6495" t="s">
        <v>15465</v>
      </c>
      <c r="S6495" t="s">
        <v>15436</v>
      </c>
      <c r="T6495" t="s">
        <v>15437</v>
      </c>
      <c r="U6495" t="s">
        <v>15437</v>
      </c>
      <c r="V6495">
        <v>0.44736842105263158</v>
      </c>
    </row>
    <row r="6496" spans="1:22" x14ac:dyDescent="0.25">
      <c r="A6496" t="s">
        <v>1569</v>
      </c>
      <c r="B6496">
        <v>320580</v>
      </c>
      <c r="C6496" t="s">
        <v>8725</v>
      </c>
      <c r="D6496" t="s">
        <v>8720</v>
      </c>
      <c r="E6496" t="s">
        <v>1572</v>
      </c>
      <c r="F6496" t="s">
        <v>8712</v>
      </c>
      <c r="G6496" t="s">
        <v>7494</v>
      </c>
      <c r="H6496" s="2">
        <v>44562</v>
      </c>
      <c r="I6496" s="2">
        <v>44562</v>
      </c>
      <c r="J6496"/>
      <c r="K6496"/>
      <c r="L6496">
        <v>0.01</v>
      </c>
      <c r="M6496" t="s">
        <v>7484</v>
      </c>
      <c r="N6496" t="s">
        <v>1714</v>
      </c>
      <c r="O6496"/>
      <c r="P6496" t="s">
        <v>8713</v>
      </c>
      <c r="Q6496" t="s">
        <v>5367</v>
      </c>
      <c r="R6496" t="s">
        <v>15462</v>
      </c>
      <c r="S6496" t="s">
        <v>15436</v>
      </c>
      <c r="T6496" t="s">
        <v>15437</v>
      </c>
      <c r="U6496" t="s">
        <v>15437</v>
      </c>
      <c r="V6496">
        <v>0</v>
      </c>
    </row>
    <row r="6497" spans="1:22" x14ac:dyDescent="0.25">
      <c r="A6497" t="s">
        <v>1569</v>
      </c>
      <c r="B6497">
        <v>317916</v>
      </c>
      <c r="C6497" t="s">
        <v>3799</v>
      </c>
      <c r="D6497" t="s">
        <v>2675</v>
      </c>
      <c r="E6497" t="s">
        <v>1572</v>
      </c>
      <c r="F6497" t="s">
        <v>7612</v>
      </c>
      <c r="G6497" t="s">
        <v>7490</v>
      </c>
      <c r="H6497" s="2">
        <v>44557</v>
      </c>
      <c r="I6497" s="2">
        <v>45663</v>
      </c>
      <c r="J6497"/>
      <c r="K6497"/>
      <c r="L6497">
        <v>0.01</v>
      </c>
      <c r="M6497" t="s">
        <v>7484</v>
      </c>
      <c r="N6497" t="s">
        <v>1714</v>
      </c>
      <c r="O6497"/>
      <c r="P6497" t="s">
        <v>7613</v>
      </c>
      <c r="Q6497" t="s">
        <v>7614</v>
      </c>
      <c r="R6497" t="s">
        <v>15461</v>
      </c>
      <c r="S6497" t="s">
        <v>15436</v>
      </c>
      <c r="T6497" t="s">
        <v>15437</v>
      </c>
      <c r="U6497" t="s">
        <v>15437</v>
      </c>
      <c r="V6497">
        <v>0</v>
      </c>
    </row>
    <row r="6498" spans="1:22" x14ac:dyDescent="0.25">
      <c r="A6498" t="s">
        <v>1569</v>
      </c>
      <c r="B6498">
        <v>298509</v>
      </c>
      <c r="C6498" t="s">
        <v>1812</v>
      </c>
      <c r="D6498" t="s">
        <v>10259</v>
      </c>
      <c r="E6498" t="s">
        <v>1607</v>
      </c>
      <c r="F6498" t="s">
        <v>10260</v>
      </c>
      <c r="G6498" t="s">
        <v>4326</v>
      </c>
      <c r="H6498" s="2">
        <v>44557</v>
      </c>
      <c r="I6498" s="2">
        <v>45411</v>
      </c>
      <c r="J6498"/>
      <c r="K6498"/>
      <c r="L6498">
        <v>38</v>
      </c>
      <c r="M6498" t="s">
        <v>7484</v>
      </c>
      <c r="N6498" t="s">
        <v>4199</v>
      </c>
      <c r="O6498"/>
      <c r="P6498" t="s">
        <v>10220</v>
      </c>
      <c r="Q6498" t="s">
        <v>5093</v>
      </c>
      <c r="R6498" t="s">
        <v>15449</v>
      </c>
      <c r="S6498" t="s">
        <v>15436</v>
      </c>
      <c r="T6498" t="s">
        <v>15437</v>
      </c>
      <c r="U6498" t="s">
        <v>1566</v>
      </c>
      <c r="V6498">
        <v>1</v>
      </c>
    </row>
    <row r="6499" spans="1:22" x14ac:dyDescent="0.25">
      <c r="A6499" t="s">
        <v>1569</v>
      </c>
      <c r="B6499">
        <v>320564</v>
      </c>
      <c r="C6499" t="s">
        <v>2122</v>
      </c>
      <c r="D6499" t="s">
        <v>2785</v>
      </c>
      <c r="E6499" t="s">
        <v>1596</v>
      </c>
      <c r="F6499" t="s">
        <v>7707</v>
      </c>
      <c r="G6499" t="s">
        <v>7483</v>
      </c>
      <c r="H6499" s="2">
        <v>44555</v>
      </c>
      <c r="I6499" s="2">
        <v>44963</v>
      </c>
      <c r="J6499"/>
      <c r="K6499"/>
      <c r="L6499">
        <v>24.25</v>
      </c>
      <c r="M6499" t="s">
        <v>7484</v>
      </c>
      <c r="N6499" t="s">
        <v>1714</v>
      </c>
      <c r="O6499"/>
      <c r="P6499" t="s">
        <v>7677</v>
      </c>
      <c r="Q6499" t="s">
        <v>2264</v>
      </c>
      <c r="R6499" t="s">
        <v>15462</v>
      </c>
      <c r="S6499" t="s">
        <v>15436</v>
      </c>
      <c r="T6499" t="s">
        <v>15437</v>
      </c>
      <c r="U6499" t="s">
        <v>15437</v>
      </c>
      <c r="V6499">
        <v>0.63815789473684215</v>
      </c>
    </row>
    <row r="6500" spans="1:22" x14ac:dyDescent="0.25">
      <c r="A6500" t="s">
        <v>1569</v>
      </c>
      <c r="B6500">
        <v>320551</v>
      </c>
      <c r="C6500" t="s">
        <v>1844</v>
      </c>
      <c r="D6500" t="s">
        <v>1742</v>
      </c>
      <c r="E6500" t="s">
        <v>1572</v>
      </c>
      <c r="F6500" t="s">
        <v>8036</v>
      </c>
      <c r="G6500" t="s">
        <v>7483</v>
      </c>
      <c r="H6500" s="2">
        <v>44555</v>
      </c>
      <c r="I6500" s="2">
        <v>44555</v>
      </c>
      <c r="J6500"/>
      <c r="K6500"/>
      <c r="L6500">
        <v>0.01</v>
      </c>
      <c r="M6500" t="s">
        <v>7484</v>
      </c>
      <c r="N6500" t="s">
        <v>1714</v>
      </c>
      <c r="O6500"/>
      <c r="P6500" t="s">
        <v>7996</v>
      </c>
      <c r="Q6500" t="s">
        <v>4271</v>
      </c>
      <c r="R6500" t="s">
        <v>15461</v>
      </c>
      <c r="S6500" t="s">
        <v>15436</v>
      </c>
      <c r="T6500" t="s">
        <v>15437</v>
      </c>
      <c r="U6500" t="s">
        <v>15437</v>
      </c>
      <c r="V6500">
        <v>0</v>
      </c>
    </row>
    <row r="6501" spans="1:22" x14ac:dyDescent="0.25">
      <c r="A6501" t="s">
        <v>1569</v>
      </c>
      <c r="B6501">
        <v>320568</v>
      </c>
      <c r="C6501" t="s">
        <v>2230</v>
      </c>
      <c r="D6501" t="s">
        <v>7864</v>
      </c>
      <c r="E6501" t="s">
        <v>1572</v>
      </c>
      <c r="F6501" t="s">
        <v>7848</v>
      </c>
      <c r="G6501" t="s">
        <v>7490</v>
      </c>
      <c r="H6501" s="2">
        <v>44554</v>
      </c>
      <c r="I6501" s="2">
        <v>44554</v>
      </c>
      <c r="J6501"/>
      <c r="K6501"/>
      <c r="L6501">
        <v>0.01</v>
      </c>
      <c r="M6501" t="s">
        <v>7484</v>
      </c>
      <c r="N6501" t="s">
        <v>1714</v>
      </c>
      <c r="O6501"/>
      <c r="P6501" t="s">
        <v>7846</v>
      </c>
      <c r="Q6501" t="s">
        <v>5729</v>
      </c>
      <c r="R6501" t="s">
        <v>15462</v>
      </c>
      <c r="S6501" t="s">
        <v>15436</v>
      </c>
      <c r="T6501" t="s">
        <v>15437</v>
      </c>
      <c r="U6501" t="s">
        <v>15437</v>
      </c>
      <c r="V6501">
        <v>0</v>
      </c>
    </row>
    <row r="6502" spans="1:22" x14ac:dyDescent="0.25">
      <c r="A6502" t="s">
        <v>1569</v>
      </c>
      <c r="B6502">
        <v>320516</v>
      </c>
      <c r="C6502" t="s">
        <v>8340</v>
      </c>
      <c r="D6502" t="s">
        <v>1929</v>
      </c>
      <c r="E6502" t="s">
        <v>1572</v>
      </c>
      <c r="F6502" t="s">
        <v>8309</v>
      </c>
      <c r="G6502" t="s">
        <v>7490</v>
      </c>
      <c r="H6502" s="2">
        <v>44553</v>
      </c>
      <c r="I6502" s="2">
        <v>44553</v>
      </c>
      <c r="J6502"/>
      <c r="K6502"/>
      <c r="L6502">
        <v>0.01</v>
      </c>
      <c r="M6502" t="s">
        <v>7484</v>
      </c>
      <c r="N6502" t="s">
        <v>3482</v>
      </c>
      <c r="O6502"/>
      <c r="P6502" t="s">
        <v>8310</v>
      </c>
      <c r="Q6502" t="s">
        <v>5968</v>
      </c>
      <c r="R6502" t="s">
        <v>15465</v>
      </c>
      <c r="S6502" t="s">
        <v>15436</v>
      </c>
      <c r="T6502" t="s">
        <v>15437</v>
      </c>
      <c r="U6502" t="s">
        <v>15437</v>
      </c>
      <c r="V6502">
        <v>0</v>
      </c>
    </row>
    <row r="6503" spans="1:22" x14ac:dyDescent="0.25">
      <c r="A6503" t="s">
        <v>1569</v>
      </c>
      <c r="B6503">
        <v>320521</v>
      </c>
      <c r="C6503" t="s">
        <v>4188</v>
      </c>
      <c r="D6503" t="s">
        <v>8959</v>
      </c>
      <c r="E6503" t="s">
        <v>1596</v>
      </c>
      <c r="F6503" t="s">
        <v>8960</v>
      </c>
      <c r="G6503" t="s">
        <v>7671</v>
      </c>
      <c r="H6503" s="2">
        <v>44553</v>
      </c>
      <c r="I6503" s="2">
        <v>44553</v>
      </c>
      <c r="J6503"/>
      <c r="K6503"/>
      <c r="L6503">
        <v>20</v>
      </c>
      <c r="M6503" t="s">
        <v>7484</v>
      </c>
      <c r="N6503" t="s">
        <v>3482</v>
      </c>
      <c r="O6503"/>
      <c r="P6503" t="s">
        <v>8923</v>
      </c>
      <c r="Q6503" t="s">
        <v>6294</v>
      </c>
      <c r="R6503" t="s">
        <v>15465</v>
      </c>
      <c r="S6503" t="s">
        <v>15436</v>
      </c>
      <c r="T6503" t="s">
        <v>15437</v>
      </c>
      <c r="U6503" t="s">
        <v>15437</v>
      </c>
      <c r="V6503">
        <v>0.52631578947368418</v>
      </c>
    </row>
    <row r="6504" spans="1:22" x14ac:dyDescent="0.25">
      <c r="A6504" t="s">
        <v>1569</v>
      </c>
      <c r="B6504">
        <v>320507</v>
      </c>
      <c r="C6504" t="s">
        <v>2414</v>
      </c>
      <c r="D6504" t="s">
        <v>8053</v>
      </c>
      <c r="E6504" t="s">
        <v>1572</v>
      </c>
      <c r="F6504" t="s">
        <v>8036</v>
      </c>
      <c r="G6504" t="s">
        <v>7483</v>
      </c>
      <c r="H6504" s="2">
        <v>44552</v>
      </c>
      <c r="I6504" s="2">
        <v>44552</v>
      </c>
      <c r="J6504"/>
      <c r="K6504"/>
      <c r="L6504">
        <v>0.01</v>
      </c>
      <c r="M6504" t="s">
        <v>7484</v>
      </c>
      <c r="N6504" t="s">
        <v>1714</v>
      </c>
      <c r="O6504"/>
      <c r="P6504" t="s">
        <v>7996</v>
      </c>
      <c r="Q6504" t="s">
        <v>4271</v>
      </c>
      <c r="R6504" t="s">
        <v>15461</v>
      </c>
      <c r="S6504" t="s">
        <v>15436</v>
      </c>
      <c r="T6504" t="s">
        <v>15437</v>
      </c>
      <c r="U6504" t="s">
        <v>15437</v>
      </c>
      <c r="V6504">
        <v>0</v>
      </c>
    </row>
    <row r="6505" spans="1:22" x14ac:dyDescent="0.25">
      <c r="A6505" t="s">
        <v>1569</v>
      </c>
      <c r="B6505">
        <v>320468</v>
      </c>
      <c r="C6505" t="s">
        <v>1844</v>
      </c>
      <c r="D6505" t="s">
        <v>8341</v>
      </c>
      <c r="E6505" t="s">
        <v>1572</v>
      </c>
      <c r="F6505" t="s">
        <v>8309</v>
      </c>
      <c r="G6505" t="s">
        <v>7490</v>
      </c>
      <c r="H6505" s="2">
        <v>44550</v>
      </c>
      <c r="I6505" s="2">
        <v>44550</v>
      </c>
      <c r="J6505"/>
      <c r="K6505"/>
      <c r="L6505">
        <v>0.01</v>
      </c>
      <c r="M6505" t="s">
        <v>7484</v>
      </c>
      <c r="N6505" t="s">
        <v>3482</v>
      </c>
      <c r="O6505"/>
      <c r="P6505" t="s">
        <v>8310</v>
      </c>
      <c r="Q6505" t="s">
        <v>5968</v>
      </c>
      <c r="R6505" t="s">
        <v>15465</v>
      </c>
      <c r="S6505" t="s">
        <v>15436</v>
      </c>
      <c r="T6505" t="s">
        <v>15437</v>
      </c>
      <c r="U6505" t="s">
        <v>15437</v>
      </c>
      <c r="V6505">
        <v>0</v>
      </c>
    </row>
    <row r="6506" spans="1:22" x14ac:dyDescent="0.25">
      <c r="A6506" t="s">
        <v>1569</v>
      </c>
      <c r="B6506">
        <v>320470</v>
      </c>
      <c r="C6506" t="s">
        <v>3963</v>
      </c>
      <c r="D6506" t="s">
        <v>11566</v>
      </c>
      <c r="E6506" t="s">
        <v>1596</v>
      </c>
      <c r="F6506" t="s">
        <v>11563</v>
      </c>
      <c r="G6506" t="s">
        <v>7490</v>
      </c>
      <c r="H6506" s="2">
        <v>44550</v>
      </c>
      <c r="I6506" s="2">
        <v>45061</v>
      </c>
      <c r="J6506"/>
      <c r="K6506"/>
      <c r="L6506">
        <v>10</v>
      </c>
      <c r="M6506" t="s">
        <v>7484</v>
      </c>
      <c r="N6506" t="s">
        <v>3482</v>
      </c>
      <c r="O6506"/>
      <c r="P6506" t="s">
        <v>11564</v>
      </c>
      <c r="Q6506" t="s">
        <v>6889</v>
      </c>
      <c r="R6506" t="s">
        <v>15465</v>
      </c>
      <c r="S6506" t="s">
        <v>15436</v>
      </c>
      <c r="T6506" t="s">
        <v>15437</v>
      </c>
      <c r="U6506" t="s">
        <v>15437</v>
      </c>
      <c r="V6506">
        <v>0.26315789473684209</v>
      </c>
    </row>
    <row r="6507" spans="1:22" x14ac:dyDescent="0.25">
      <c r="A6507" t="s">
        <v>1569</v>
      </c>
      <c r="B6507">
        <v>320455</v>
      </c>
      <c r="C6507" t="s">
        <v>4495</v>
      </c>
      <c r="D6507" t="s">
        <v>9668</v>
      </c>
      <c r="E6507" t="s">
        <v>1572</v>
      </c>
      <c r="F6507" t="s">
        <v>9612</v>
      </c>
      <c r="G6507" t="s">
        <v>7487</v>
      </c>
      <c r="H6507" s="2">
        <v>44548</v>
      </c>
      <c r="I6507" s="2">
        <v>44548</v>
      </c>
      <c r="J6507"/>
      <c r="K6507"/>
      <c r="L6507">
        <v>0.01</v>
      </c>
      <c r="M6507" t="s">
        <v>7484</v>
      </c>
      <c r="N6507" t="s">
        <v>4199</v>
      </c>
      <c r="O6507"/>
      <c r="P6507" t="s">
        <v>9605</v>
      </c>
      <c r="Q6507" t="s">
        <v>4702</v>
      </c>
      <c r="R6507" t="s">
        <v>15449</v>
      </c>
      <c r="S6507" t="s">
        <v>15436</v>
      </c>
      <c r="T6507" t="s">
        <v>15437</v>
      </c>
      <c r="U6507" t="s">
        <v>15437</v>
      </c>
      <c r="V6507">
        <v>0</v>
      </c>
    </row>
    <row r="6508" spans="1:22" x14ac:dyDescent="0.25">
      <c r="A6508" t="s">
        <v>1569</v>
      </c>
      <c r="B6508">
        <v>320410</v>
      </c>
      <c r="C6508" t="s">
        <v>2784</v>
      </c>
      <c r="D6508" t="s">
        <v>8168</v>
      </c>
      <c r="E6508" t="s">
        <v>1572</v>
      </c>
      <c r="F6508" t="s">
        <v>8149</v>
      </c>
      <c r="G6508" t="s">
        <v>7490</v>
      </c>
      <c r="H6508" s="2">
        <v>44546</v>
      </c>
      <c r="I6508" s="2">
        <v>44546</v>
      </c>
      <c r="J6508"/>
      <c r="K6508"/>
      <c r="L6508">
        <v>0.01</v>
      </c>
      <c r="M6508" t="s">
        <v>7484</v>
      </c>
      <c r="N6508" t="s">
        <v>1714</v>
      </c>
      <c r="O6508"/>
      <c r="P6508" t="s">
        <v>8148</v>
      </c>
      <c r="Q6508" t="s">
        <v>6640</v>
      </c>
      <c r="R6508" t="s">
        <v>15464</v>
      </c>
      <c r="S6508" t="s">
        <v>15436</v>
      </c>
      <c r="T6508" t="s">
        <v>15437</v>
      </c>
      <c r="U6508" t="s">
        <v>15437</v>
      </c>
      <c r="V6508">
        <v>0</v>
      </c>
    </row>
    <row r="6509" spans="1:22" x14ac:dyDescent="0.25">
      <c r="A6509" t="s">
        <v>1569</v>
      </c>
      <c r="B6509">
        <v>320421</v>
      </c>
      <c r="C6509" t="s">
        <v>12551</v>
      </c>
      <c r="D6509" t="s">
        <v>7572</v>
      </c>
      <c r="E6509" t="s">
        <v>1572</v>
      </c>
      <c r="F6509" t="s">
        <v>12513</v>
      </c>
      <c r="G6509" t="s">
        <v>7490</v>
      </c>
      <c r="H6509" s="2">
        <v>44546</v>
      </c>
      <c r="I6509" s="2">
        <v>44546</v>
      </c>
      <c r="J6509"/>
      <c r="K6509"/>
      <c r="L6509">
        <v>0.01</v>
      </c>
      <c r="M6509" t="s">
        <v>7484</v>
      </c>
      <c r="N6509" t="s">
        <v>1576</v>
      </c>
      <c r="O6509"/>
      <c r="P6509" t="s">
        <v>12514</v>
      </c>
      <c r="Q6509" t="s">
        <v>12515</v>
      </c>
      <c r="R6509" t="s">
        <v>15464</v>
      </c>
      <c r="S6509" t="s">
        <v>15436</v>
      </c>
      <c r="T6509" t="s">
        <v>15437</v>
      </c>
      <c r="U6509" t="s">
        <v>15437</v>
      </c>
      <c r="V6509">
        <v>0</v>
      </c>
    </row>
    <row r="6510" spans="1:22" x14ac:dyDescent="0.25">
      <c r="A6510" t="s">
        <v>1569</v>
      </c>
      <c r="B6510">
        <v>320432</v>
      </c>
      <c r="C6510" t="s">
        <v>12275</v>
      </c>
      <c r="D6510" t="s">
        <v>2896</v>
      </c>
      <c r="E6510" t="s">
        <v>1596</v>
      </c>
      <c r="F6510" t="s">
        <v>12241</v>
      </c>
      <c r="G6510" t="s">
        <v>7490</v>
      </c>
      <c r="H6510" s="2">
        <v>44545</v>
      </c>
      <c r="I6510" s="2">
        <v>44545</v>
      </c>
      <c r="J6510"/>
      <c r="K6510"/>
      <c r="L6510">
        <v>27.75</v>
      </c>
      <c r="M6510" t="s">
        <v>7484</v>
      </c>
      <c r="N6510" t="s">
        <v>3865</v>
      </c>
      <c r="O6510"/>
      <c r="P6510" t="s">
        <v>12242</v>
      </c>
      <c r="Q6510" t="s">
        <v>5601</v>
      </c>
      <c r="R6510" t="s">
        <v>15467</v>
      </c>
      <c r="S6510" t="s">
        <v>15436</v>
      </c>
      <c r="T6510" t="s">
        <v>15437</v>
      </c>
      <c r="U6510" t="s">
        <v>15437</v>
      </c>
      <c r="V6510">
        <v>0.73026315789473684</v>
      </c>
    </row>
    <row r="6511" spans="1:22" x14ac:dyDescent="0.25">
      <c r="A6511" t="s">
        <v>1569</v>
      </c>
      <c r="B6511">
        <v>320424</v>
      </c>
      <c r="C6511" t="s">
        <v>1665</v>
      </c>
      <c r="D6511" t="s">
        <v>2905</v>
      </c>
      <c r="E6511" t="s">
        <v>1596</v>
      </c>
      <c r="F6511" t="s">
        <v>12096</v>
      </c>
      <c r="G6511" t="s">
        <v>7490</v>
      </c>
      <c r="H6511" s="2">
        <v>44544</v>
      </c>
      <c r="I6511" s="2">
        <v>44544</v>
      </c>
      <c r="J6511"/>
      <c r="K6511"/>
      <c r="L6511">
        <v>15</v>
      </c>
      <c r="M6511" t="s">
        <v>7484</v>
      </c>
      <c r="N6511" t="s">
        <v>1714</v>
      </c>
      <c r="O6511"/>
      <c r="P6511" t="s">
        <v>12097</v>
      </c>
      <c r="Q6511" t="s">
        <v>3032</v>
      </c>
      <c r="R6511" t="s">
        <v>15461</v>
      </c>
      <c r="S6511" t="s">
        <v>15436</v>
      </c>
      <c r="T6511" t="s">
        <v>15437</v>
      </c>
      <c r="U6511" t="s">
        <v>15437</v>
      </c>
      <c r="V6511">
        <v>0.39473684210526316</v>
      </c>
    </row>
    <row r="6512" spans="1:22" x14ac:dyDescent="0.25">
      <c r="A6512" t="s">
        <v>1569</v>
      </c>
      <c r="B6512">
        <v>320372</v>
      </c>
      <c r="C6512" t="s">
        <v>4228</v>
      </c>
      <c r="D6512" t="s">
        <v>7979</v>
      </c>
      <c r="E6512" t="s">
        <v>1572</v>
      </c>
      <c r="F6512" t="s">
        <v>7962</v>
      </c>
      <c r="G6512" t="s">
        <v>7490</v>
      </c>
      <c r="H6512" s="2">
        <v>44543</v>
      </c>
      <c r="I6512" s="2">
        <v>44543</v>
      </c>
      <c r="J6512"/>
      <c r="K6512"/>
      <c r="L6512">
        <v>0.01</v>
      </c>
      <c r="M6512" t="s">
        <v>7484</v>
      </c>
      <c r="N6512" t="s">
        <v>1714</v>
      </c>
      <c r="O6512"/>
      <c r="P6512" t="s">
        <v>7959</v>
      </c>
      <c r="Q6512" t="s">
        <v>2146</v>
      </c>
      <c r="R6512" t="s">
        <v>15462</v>
      </c>
      <c r="S6512" t="s">
        <v>15436</v>
      </c>
      <c r="T6512" t="s">
        <v>15437</v>
      </c>
      <c r="U6512" t="s">
        <v>15437</v>
      </c>
      <c r="V6512">
        <v>0</v>
      </c>
    </row>
    <row r="6513" spans="1:22" x14ac:dyDescent="0.25">
      <c r="A6513" t="s">
        <v>1569</v>
      </c>
      <c r="B6513">
        <v>298524</v>
      </c>
      <c r="C6513" t="s">
        <v>2704</v>
      </c>
      <c r="D6513" t="s">
        <v>10205</v>
      </c>
      <c r="E6513" t="s">
        <v>1596</v>
      </c>
      <c r="F6513" t="s">
        <v>10188</v>
      </c>
      <c r="G6513" t="s">
        <v>7490</v>
      </c>
      <c r="H6513" s="2">
        <v>44543</v>
      </c>
      <c r="I6513" s="2">
        <v>45523</v>
      </c>
      <c r="J6513"/>
      <c r="K6513"/>
      <c r="L6513">
        <v>24</v>
      </c>
      <c r="M6513" t="s">
        <v>7484</v>
      </c>
      <c r="N6513" t="s">
        <v>3482</v>
      </c>
      <c r="O6513"/>
      <c r="P6513" t="s">
        <v>10189</v>
      </c>
      <c r="Q6513" t="s">
        <v>10190</v>
      </c>
      <c r="R6513" t="s">
        <v>15468</v>
      </c>
      <c r="S6513" t="s">
        <v>15436</v>
      </c>
      <c r="T6513" t="s">
        <v>15437</v>
      </c>
      <c r="U6513" t="s">
        <v>15437</v>
      </c>
      <c r="V6513">
        <v>0.63157894736842102</v>
      </c>
    </row>
    <row r="6514" spans="1:22" x14ac:dyDescent="0.25">
      <c r="A6514" t="s">
        <v>1569</v>
      </c>
      <c r="B6514">
        <v>320374</v>
      </c>
      <c r="C6514" t="s">
        <v>8215</v>
      </c>
      <c r="D6514" t="s">
        <v>12071</v>
      </c>
      <c r="E6514" t="s">
        <v>1572</v>
      </c>
      <c r="F6514" t="s">
        <v>12034</v>
      </c>
      <c r="G6514" t="s">
        <v>7490</v>
      </c>
      <c r="H6514" s="2">
        <v>44543</v>
      </c>
      <c r="I6514" s="2">
        <v>44543</v>
      </c>
      <c r="J6514"/>
      <c r="K6514"/>
      <c r="L6514">
        <v>0.01</v>
      </c>
      <c r="M6514" t="s">
        <v>7484</v>
      </c>
      <c r="N6514" t="s">
        <v>1714</v>
      </c>
      <c r="O6514"/>
      <c r="P6514" t="s">
        <v>12032</v>
      </c>
      <c r="Q6514" t="s">
        <v>3219</v>
      </c>
      <c r="R6514" t="s">
        <v>15462</v>
      </c>
      <c r="S6514" t="s">
        <v>15436</v>
      </c>
      <c r="T6514" t="s">
        <v>15437</v>
      </c>
      <c r="U6514" t="s">
        <v>15437</v>
      </c>
      <c r="V6514">
        <v>0</v>
      </c>
    </row>
    <row r="6515" spans="1:22" x14ac:dyDescent="0.25">
      <c r="A6515" t="s">
        <v>1569</v>
      </c>
      <c r="B6515">
        <v>320373</v>
      </c>
      <c r="C6515" t="s">
        <v>2704</v>
      </c>
      <c r="D6515" t="s">
        <v>2595</v>
      </c>
      <c r="E6515" t="s">
        <v>1572</v>
      </c>
      <c r="F6515" t="s">
        <v>12513</v>
      </c>
      <c r="G6515" t="s">
        <v>7490</v>
      </c>
      <c r="H6515" s="2">
        <v>44543</v>
      </c>
      <c r="I6515" s="2">
        <v>44543</v>
      </c>
      <c r="J6515"/>
      <c r="K6515"/>
      <c r="L6515">
        <v>0.01</v>
      </c>
      <c r="M6515" t="s">
        <v>7484</v>
      </c>
      <c r="N6515" t="s">
        <v>1576</v>
      </c>
      <c r="O6515"/>
      <c r="P6515" t="s">
        <v>12514</v>
      </c>
      <c r="Q6515" t="s">
        <v>12515</v>
      </c>
      <c r="R6515" t="s">
        <v>15464</v>
      </c>
      <c r="S6515" t="s">
        <v>15436</v>
      </c>
      <c r="T6515" t="s">
        <v>15437</v>
      </c>
      <c r="U6515" t="s">
        <v>15437</v>
      </c>
      <c r="V6515">
        <v>0</v>
      </c>
    </row>
    <row r="6516" spans="1:22" x14ac:dyDescent="0.25">
      <c r="A6516" t="s">
        <v>1569</v>
      </c>
      <c r="B6516">
        <v>319731</v>
      </c>
      <c r="C6516" t="s">
        <v>2147</v>
      </c>
      <c r="D6516" t="s">
        <v>5874</v>
      </c>
      <c r="E6516" t="s">
        <v>1607</v>
      </c>
      <c r="F6516" t="s">
        <v>15220</v>
      </c>
      <c r="G6516" t="s">
        <v>15221</v>
      </c>
      <c r="H6516" s="2">
        <v>44543</v>
      </c>
      <c r="I6516" s="2">
        <v>44543</v>
      </c>
      <c r="J6516"/>
      <c r="K6516"/>
      <c r="L6516">
        <v>38</v>
      </c>
      <c r="M6516" t="s">
        <v>7484</v>
      </c>
      <c r="N6516" t="s">
        <v>1714</v>
      </c>
      <c r="O6516" t="s">
        <v>7120</v>
      </c>
      <c r="P6516" t="s">
        <v>15160</v>
      </c>
      <c r="Q6516" t="s">
        <v>15161</v>
      </c>
      <c r="R6516" t="s">
        <v>15430</v>
      </c>
      <c r="S6516" t="s">
        <v>15436</v>
      </c>
      <c r="T6516" t="s">
        <v>15437</v>
      </c>
      <c r="U6516" t="s">
        <v>15437</v>
      </c>
      <c r="V6516">
        <v>1</v>
      </c>
    </row>
    <row r="6517" spans="1:22" x14ac:dyDescent="0.25">
      <c r="A6517" t="s">
        <v>1569</v>
      </c>
      <c r="B6517">
        <v>320408</v>
      </c>
      <c r="C6517" t="s">
        <v>5086</v>
      </c>
      <c r="D6517" t="s">
        <v>3142</v>
      </c>
      <c r="E6517" t="s">
        <v>1607</v>
      </c>
      <c r="F6517" t="s">
        <v>5084</v>
      </c>
      <c r="G6517" t="s">
        <v>4310</v>
      </c>
      <c r="H6517" s="2">
        <v>44543</v>
      </c>
      <c r="I6517" s="2">
        <v>44865</v>
      </c>
      <c r="J6517"/>
      <c r="K6517"/>
      <c r="L6517">
        <v>38</v>
      </c>
      <c r="M6517" t="s">
        <v>4269</v>
      </c>
      <c r="N6517" t="s">
        <v>1714</v>
      </c>
      <c r="O6517"/>
      <c r="P6517" t="s">
        <v>5077</v>
      </c>
      <c r="Q6517" t="s">
        <v>5078</v>
      </c>
      <c r="R6517" t="s">
        <v>15447</v>
      </c>
      <c r="S6517" t="s">
        <v>15436</v>
      </c>
      <c r="T6517" t="s">
        <v>15437</v>
      </c>
      <c r="U6517" t="s">
        <v>1566</v>
      </c>
      <c r="V6517">
        <v>1</v>
      </c>
    </row>
    <row r="6518" spans="1:22" x14ac:dyDescent="0.25">
      <c r="A6518" t="s">
        <v>1569</v>
      </c>
      <c r="B6518">
        <v>320340</v>
      </c>
      <c r="C6518" t="s">
        <v>2773</v>
      </c>
      <c r="D6518" t="s">
        <v>2280</v>
      </c>
      <c r="E6518" t="s">
        <v>1596</v>
      </c>
      <c r="F6518" t="s">
        <v>7962</v>
      </c>
      <c r="G6518" t="s">
        <v>7490</v>
      </c>
      <c r="H6518" s="2">
        <v>44542</v>
      </c>
      <c r="I6518" s="2">
        <v>44542</v>
      </c>
      <c r="J6518"/>
      <c r="K6518"/>
      <c r="L6518">
        <v>30</v>
      </c>
      <c r="M6518" t="s">
        <v>7484</v>
      </c>
      <c r="N6518" t="s">
        <v>1714</v>
      </c>
      <c r="O6518"/>
      <c r="P6518" t="s">
        <v>7959</v>
      </c>
      <c r="Q6518" t="s">
        <v>2146</v>
      </c>
      <c r="R6518" t="s">
        <v>15462</v>
      </c>
      <c r="S6518" t="s">
        <v>15436</v>
      </c>
      <c r="T6518" t="s">
        <v>15437</v>
      </c>
      <c r="U6518" t="s">
        <v>15437</v>
      </c>
      <c r="V6518">
        <v>0.78947368421052633</v>
      </c>
    </row>
    <row r="6519" spans="1:22" x14ac:dyDescent="0.25">
      <c r="A6519" t="s">
        <v>1569</v>
      </c>
      <c r="B6519">
        <v>320352</v>
      </c>
      <c r="C6519" t="s">
        <v>1855</v>
      </c>
      <c r="D6519" t="s">
        <v>12039</v>
      </c>
      <c r="E6519" t="s">
        <v>1596</v>
      </c>
      <c r="F6519" t="s">
        <v>12072</v>
      </c>
      <c r="G6519" t="s">
        <v>7494</v>
      </c>
      <c r="H6519" s="2">
        <v>44542</v>
      </c>
      <c r="I6519" s="2">
        <v>45467</v>
      </c>
      <c r="J6519"/>
      <c r="K6519"/>
      <c r="L6519">
        <v>25</v>
      </c>
      <c r="M6519" t="s">
        <v>7484</v>
      </c>
      <c r="N6519" t="s">
        <v>1714</v>
      </c>
      <c r="O6519"/>
      <c r="P6519" t="s">
        <v>12032</v>
      </c>
      <c r="Q6519" t="s">
        <v>3219</v>
      </c>
      <c r="R6519" t="s">
        <v>15462</v>
      </c>
      <c r="S6519" t="s">
        <v>15436</v>
      </c>
      <c r="T6519" t="s">
        <v>15437</v>
      </c>
      <c r="U6519" t="s">
        <v>15437</v>
      </c>
      <c r="V6519">
        <v>0.65789473684210531</v>
      </c>
    </row>
    <row r="6520" spans="1:22" x14ac:dyDescent="0.25">
      <c r="A6520" t="s">
        <v>1569</v>
      </c>
      <c r="B6520">
        <v>320409</v>
      </c>
      <c r="C6520" t="s">
        <v>5124</v>
      </c>
      <c r="D6520" t="s">
        <v>5125</v>
      </c>
      <c r="E6520" t="s">
        <v>1596</v>
      </c>
      <c r="F6520" t="s">
        <v>5091</v>
      </c>
      <c r="G6520" t="s">
        <v>4294</v>
      </c>
      <c r="H6520" s="2">
        <v>44542</v>
      </c>
      <c r="I6520" s="2">
        <v>45621</v>
      </c>
      <c r="J6520"/>
      <c r="K6520"/>
      <c r="L6520">
        <v>17</v>
      </c>
      <c r="M6520" t="s">
        <v>4269</v>
      </c>
      <c r="N6520" t="s">
        <v>4199</v>
      </c>
      <c r="O6520"/>
      <c r="P6520" t="s">
        <v>5092</v>
      </c>
      <c r="Q6520" t="s">
        <v>5093</v>
      </c>
      <c r="R6520" t="s">
        <v>15449</v>
      </c>
      <c r="S6520" t="s">
        <v>15436</v>
      </c>
      <c r="T6520" t="s">
        <v>15437</v>
      </c>
      <c r="U6520" t="s">
        <v>15437</v>
      </c>
      <c r="V6520">
        <v>0.44736842105263158</v>
      </c>
    </row>
    <row r="6521" spans="1:22" x14ac:dyDescent="0.25">
      <c r="A6521" t="s">
        <v>1569</v>
      </c>
      <c r="B6521">
        <v>320360</v>
      </c>
      <c r="C6521" t="s">
        <v>1758</v>
      </c>
      <c r="D6521" t="s">
        <v>2523</v>
      </c>
      <c r="E6521" t="s">
        <v>1572</v>
      </c>
      <c r="F6521" t="s">
        <v>7803</v>
      </c>
      <c r="G6521" t="s">
        <v>7490</v>
      </c>
      <c r="H6521" s="2">
        <v>44541</v>
      </c>
      <c r="I6521" s="2">
        <v>44541</v>
      </c>
      <c r="J6521"/>
      <c r="K6521"/>
      <c r="L6521">
        <v>0.01</v>
      </c>
      <c r="M6521" t="s">
        <v>7484</v>
      </c>
      <c r="N6521" t="s">
        <v>1714</v>
      </c>
      <c r="O6521"/>
      <c r="P6521" t="s">
        <v>7804</v>
      </c>
      <c r="Q6521" t="s">
        <v>2847</v>
      </c>
      <c r="R6521" t="s">
        <v>15461</v>
      </c>
      <c r="S6521" t="s">
        <v>15436</v>
      </c>
      <c r="T6521" t="s">
        <v>15437</v>
      </c>
      <c r="U6521" t="s">
        <v>15437</v>
      </c>
      <c r="V6521">
        <v>0</v>
      </c>
    </row>
    <row r="6522" spans="1:22" x14ac:dyDescent="0.25">
      <c r="A6522" t="s">
        <v>1569</v>
      </c>
      <c r="B6522">
        <v>320392</v>
      </c>
      <c r="C6522" t="s">
        <v>1810</v>
      </c>
      <c r="D6522" t="s">
        <v>3785</v>
      </c>
      <c r="E6522" t="s">
        <v>1572</v>
      </c>
      <c r="F6522" t="s">
        <v>8896</v>
      </c>
      <c r="G6522" t="s">
        <v>7483</v>
      </c>
      <c r="H6522" s="2">
        <v>44541</v>
      </c>
      <c r="I6522" s="2">
        <v>44541</v>
      </c>
      <c r="J6522"/>
      <c r="K6522"/>
      <c r="L6522">
        <v>0.01</v>
      </c>
      <c r="M6522" t="s">
        <v>7484</v>
      </c>
      <c r="N6522" t="s">
        <v>3865</v>
      </c>
      <c r="O6522"/>
      <c r="P6522" t="s">
        <v>8857</v>
      </c>
      <c r="Q6522" t="s">
        <v>15522</v>
      </c>
      <c r="R6522" t="s">
        <v>15467</v>
      </c>
      <c r="S6522" t="s">
        <v>15436</v>
      </c>
      <c r="T6522" t="s">
        <v>15437</v>
      </c>
      <c r="U6522" t="s">
        <v>15437</v>
      </c>
      <c r="V6522">
        <v>0</v>
      </c>
    </row>
    <row r="6523" spans="1:22" x14ac:dyDescent="0.25">
      <c r="A6523" t="s">
        <v>1569</v>
      </c>
      <c r="B6523">
        <v>320341</v>
      </c>
      <c r="C6523" t="s">
        <v>1969</v>
      </c>
      <c r="D6523" t="s">
        <v>7775</v>
      </c>
      <c r="E6523" t="s">
        <v>1572</v>
      </c>
      <c r="F6523" t="s">
        <v>8380</v>
      </c>
      <c r="G6523" t="s">
        <v>7487</v>
      </c>
      <c r="H6523" s="2">
        <v>44541</v>
      </c>
      <c r="I6523" s="2">
        <v>44541</v>
      </c>
      <c r="J6523"/>
      <c r="K6523"/>
      <c r="L6523">
        <v>0.01</v>
      </c>
      <c r="M6523" t="s">
        <v>7484</v>
      </c>
      <c r="N6523" t="s">
        <v>3482</v>
      </c>
      <c r="O6523"/>
      <c r="P6523" t="s">
        <v>9565</v>
      </c>
      <c r="Q6523" t="s">
        <v>5201</v>
      </c>
      <c r="R6523" t="s">
        <v>15466</v>
      </c>
      <c r="S6523" t="s">
        <v>15436</v>
      </c>
      <c r="T6523" t="s">
        <v>15437</v>
      </c>
      <c r="U6523" t="s">
        <v>15437</v>
      </c>
      <c r="V6523">
        <v>0</v>
      </c>
    </row>
    <row r="6524" spans="1:22" x14ac:dyDescent="0.25">
      <c r="A6524" t="s">
        <v>1569</v>
      </c>
      <c r="B6524">
        <v>320317</v>
      </c>
      <c r="C6524" t="s">
        <v>8050</v>
      </c>
      <c r="D6524" t="s">
        <v>7580</v>
      </c>
      <c r="E6524" t="s">
        <v>1572</v>
      </c>
      <c r="F6524" t="s">
        <v>9604</v>
      </c>
      <c r="G6524" t="s">
        <v>7490</v>
      </c>
      <c r="H6524" s="2">
        <v>44541</v>
      </c>
      <c r="I6524" s="2">
        <v>44541</v>
      </c>
      <c r="J6524"/>
      <c r="K6524"/>
      <c r="L6524">
        <v>0.01</v>
      </c>
      <c r="M6524" t="s">
        <v>7484</v>
      </c>
      <c r="N6524" t="s">
        <v>4199</v>
      </c>
      <c r="O6524"/>
      <c r="P6524" t="s">
        <v>9605</v>
      </c>
      <c r="Q6524" t="s">
        <v>4702</v>
      </c>
      <c r="R6524" t="s">
        <v>15449</v>
      </c>
      <c r="S6524" t="s">
        <v>15436</v>
      </c>
      <c r="T6524" t="s">
        <v>15437</v>
      </c>
      <c r="U6524" t="s">
        <v>15437</v>
      </c>
      <c r="V6524">
        <v>0</v>
      </c>
    </row>
    <row r="6525" spans="1:22" x14ac:dyDescent="0.25">
      <c r="A6525" t="s">
        <v>1569</v>
      </c>
      <c r="B6525">
        <v>320308</v>
      </c>
      <c r="C6525" t="s">
        <v>1781</v>
      </c>
      <c r="D6525" t="s">
        <v>10522</v>
      </c>
      <c r="E6525" t="s">
        <v>1596</v>
      </c>
      <c r="F6525" t="s">
        <v>10487</v>
      </c>
      <c r="G6525" t="s">
        <v>7483</v>
      </c>
      <c r="H6525" s="2">
        <v>44541</v>
      </c>
      <c r="I6525" s="2">
        <v>45355</v>
      </c>
      <c r="J6525"/>
      <c r="K6525"/>
      <c r="L6525">
        <v>32</v>
      </c>
      <c r="M6525" t="s">
        <v>7484</v>
      </c>
      <c r="N6525" t="s">
        <v>1714</v>
      </c>
      <c r="O6525"/>
      <c r="P6525" t="s">
        <v>10452</v>
      </c>
      <c r="Q6525" t="s">
        <v>2939</v>
      </c>
      <c r="R6525" t="s">
        <v>15461</v>
      </c>
      <c r="S6525" t="s">
        <v>15436</v>
      </c>
      <c r="T6525" t="s">
        <v>15437</v>
      </c>
      <c r="U6525" t="s">
        <v>15437</v>
      </c>
      <c r="V6525">
        <v>0.84210526315789469</v>
      </c>
    </row>
    <row r="6526" spans="1:22" x14ac:dyDescent="0.25">
      <c r="A6526" t="s">
        <v>1569</v>
      </c>
      <c r="B6526">
        <v>320359</v>
      </c>
      <c r="C6526" t="s">
        <v>2076</v>
      </c>
      <c r="D6526" t="s">
        <v>9231</v>
      </c>
      <c r="E6526" t="s">
        <v>1572</v>
      </c>
      <c r="F6526" t="s">
        <v>11640</v>
      </c>
      <c r="G6526" t="s">
        <v>7483</v>
      </c>
      <c r="H6526" s="2">
        <v>44541</v>
      </c>
      <c r="I6526" s="2">
        <v>44541</v>
      </c>
      <c r="J6526"/>
      <c r="K6526"/>
      <c r="L6526">
        <v>0.01</v>
      </c>
      <c r="M6526" t="s">
        <v>7484</v>
      </c>
      <c r="N6526" t="s">
        <v>3311</v>
      </c>
      <c r="O6526"/>
      <c r="P6526" t="s">
        <v>11615</v>
      </c>
      <c r="Q6526" t="s">
        <v>11616</v>
      </c>
      <c r="R6526" t="s">
        <v>15463</v>
      </c>
      <c r="S6526" t="s">
        <v>15436</v>
      </c>
      <c r="T6526" t="s">
        <v>15437</v>
      </c>
      <c r="U6526" t="s">
        <v>15437</v>
      </c>
      <c r="V6526">
        <v>0</v>
      </c>
    </row>
    <row r="6527" spans="1:22" x14ac:dyDescent="0.25">
      <c r="A6527" t="s">
        <v>1569</v>
      </c>
      <c r="B6527">
        <v>320371</v>
      </c>
      <c r="C6527" t="s">
        <v>1656</v>
      </c>
      <c r="D6527" t="s">
        <v>4893</v>
      </c>
      <c r="E6527" t="s">
        <v>1572</v>
      </c>
      <c r="F6527" t="s">
        <v>4867</v>
      </c>
      <c r="G6527" t="s">
        <v>4268</v>
      </c>
      <c r="H6527" s="2">
        <v>44541</v>
      </c>
      <c r="I6527" s="2">
        <v>45747</v>
      </c>
      <c r="J6527"/>
      <c r="K6527"/>
      <c r="L6527">
        <v>0.01</v>
      </c>
      <c r="M6527" t="s">
        <v>4269</v>
      </c>
      <c r="N6527" t="s">
        <v>3482</v>
      </c>
      <c r="O6527"/>
      <c r="P6527" t="s">
        <v>4868</v>
      </c>
      <c r="Q6527" t="s">
        <v>4869</v>
      </c>
      <c r="R6527" t="s">
        <v>15451</v>
      </c>
      <c r="S6527" t="s">
        <v>15436</v>
      </c>
      <c r="T6527" t="s">
        <v>15437</v>
      </c>
      <c r="U6527" t="s">
        <v>15437</v>
      </c>
      <c r="V6527">
        <v>0</v>
      </c>
    </row>
    <row r="6528" spans="1:22" x14ac:dyDescent="0.25">
      <c r="A6528" t="s">
        <v>1569</v>
      </c>
      <c r="B6528">
        <v>320358</v>
      </c>
      <c r="C6528" t="s">
        <v>2566</v>
      </c>
      <c r="D6528" t="s">
        <v>2894</v>
      </c>
      <c r="E6528" t="s">
        <v>1572</v>
      </c>
      <c r="F6528" t="s">
        <v>5166</v>
      </c>
      <c r="G6528" t="s">
        <v>4268</v>
      </c>
      <c r="H6528" s="2">
        <v>44541</v>
      </c>
      <c r="I6528" s="2">
        <v>44541</v>
      </c>
      <c r="J6528"/>
      <c r="K6528"/>
      <c r="L6528">
        <v>0.01</v>
      </c>
      <c r="M6528" t="s">
        <v>4269</v>
      </c>
      <c r="N6528" t="s">
        <v>3482</v>
      </c>
      <c r="O6528"/>
      <c r="P6528" t="s">
        <v>5167</v>
      </c>
      <c r="Q6528" t="s">
        <v>3590</v>
      </c>
      <c r="R6528" t="s">
        <v>15451</v>
      </c>
      <c r="S6528" t="s">
        <v>15436</v>
      </c>
      <c r="T6528" t="s">
        <v>15437</v>
      </c>
      <c r="U6528" t="s">
        <v>15437</v>
      </c>
      <c r="V6528">
        <v>0</v>
      </c>
    </row>
    <row r="6529" spans="1:22" x14ac:dyDescent="0.25">
      <c r="A6529" t="s">
        <v>1569</v>
      </c>
      <c r="B6529">
        <v>320299</v>
      </c>
      <c r="C6529" t="s">
        <v>1920</v>
      </c>
      <c r="D6529" t="s">
        <v>2016</v>
      </c>
      <c r="E6529" t="s">
        <v>1572</v>
      </c>
      <c r="F6529" t="s">
        <v>8404</v>
      </c>
      <c r="G6529" t="s">
        <v>7490</v>
      </c>
      <c r="H6529" s="2">
        <v>44540</v>
      </c>
      <c r="I6529" s="2">
        <v>44613</v>
      </c>
      <c r="J6529"/>
      <c r="K6529"/>
      <c r="L6529">
        <v>0.01</v>
      </c>
      <c r="M6529" t="s">
        <v>7484</v>
      </c>
      <c r="N6529" t="s">
        <v>1576</v>
      </c>
      <c r="O6529"/>
      <c r="P6529" t="s">
        <v>8405</v>
      </c>
      <c r="Q6529" t="s">
        <v>8406</v>
      </c>
      <c r="R6529" t="s">
        <v>15464</v>
      </c>
      <c r="S6529" t="s">
        <v>15436</v>
      </c>
      <c r="T6529" t="s">
        <v>15437</v>
      </c>
      <c r="U6529" t="s">
        <v>15437</v>
      </c>
      <c r="V6529">
        <v>0</v>
      </c>
    </row>
    <row r="6530" spans="1:22" x14ac:dyDescent="0.25">
      <c r="A6530" t="s">
        <v>1569</v>
      </c>
      <c r="B6530">
        <v>320298</v>
      </c>
      <c r="C6530" t="s">
        <v>3803</v>
      </c>
      <c r="D6530" t="s">
        <v>10092</v>
      </c>
      <c r="E6530" t="s">
        <v>1572</v>
      </c>
      <c r="F6530" t="s">
        <v>10045</v>
      </c>
      <c r="G6530" t="s">
        <v>7490</v>
      </c>
      <c r="H6530" s="2">
        <v>44540</v>
      </c>
      <c r="I6530" s="2">
        <v>45609</v>
      </c>
      <c r="J6530"/>
      <c r="K6530"/>
      <c r="L6530">
        <v>0.01</v>
      </c>
      <c r="M6530" t="s">
        <v>7484</v>
      </c>
      <c r="N6530" t="s">
        <v>3311</v>
      </c>
      <c r="O6530"/>
      <c r="P6530" t="s">
        <v>10046</v>
      </c>
      <c r="Q6530" t="s">
        <v>6763</v>
      </c>
      <c r="R6530" t="s">
        <v>15463</v>
      </c>
      <c r="S6530" t="s">
        <v>15436</v>
      </c>
      <c r="T6530" t="s">
        <v>15437</v>
      </c>
      <c r="U6530" t="s">
        <v>15437</v>
      </c>
      <c r="V6530">
        <v>0</v>
      </c>
    </row>
    <row r="6531" spans="1:22" x14ac:dyDescent="0.25">
      <c r="A6531" t="s">
        <v>1569</v>
      </c>
      <c r="B6531">
        <v>320289</v>
      </c>
      <c r="C6531" t="s">
        <v>2122</v>
      </c>
      <c r="D6531" t="s">
        <v>11644</v>
      </c>
      <c r="E6531" t="s">
        <v>1596</v>
      </c>
      <c r="F6531" t="s">
        <v>11640</v>
      </c>
      <c r="G6531" t="s">
        <v>7483</v>
      </c>
      <c r="H6531" s="2">
        <v>44540</v>
      </c>
      <c r="I6531" s="2">
        <v>44540</v>
      </c>
      <c r="J6531"/>
      <c r="K6531"/>
      <c r="L6531">
        <v>26.25</v>
      </c>
      <c r="M6531" t="s">
        <v>7484</v>
      </c>
      <c r="N6531" t="s">
        <v>3311</v>
      </c>
      <c r="O6531"/>
      <c r="P6531" t="s">
        <v>11615</v>
      </c>
      <c r="Q6531" t="s">
        <v>11616</v>
      </c>
      <c r="R6531" t="s">
        <v>15463</v>
      </c>
      <c r="S6531" t="s">
        <v>15436</v>
      </c>
      <c r="T6531" t="s">
        <v>15437</v>
      </c>
      <c r="U6531" t="s">
        <v>15437</v>
      </c>
      <c r="V6531">
        <v>0.69078947368421051</v>
      </c>
    </row>
    <row r="6532" spans="1:22" x14ac:dyDescent="0.25">
      <c r="A6532" t="s">
        <v>1569</v>
      </c>
      <c r="B6532">
        <v>320309</v>
      </c>
      <c r="C6532" t="s">
        <v>2862</v>
      </c>
      <c r="D6532" t="s">
        <v>2492</v>
      </c>
      <c r="E6532" t="s">
        <v>1572</v>
      </c>
      <c r="F6532" t="s">
        <v>4867</v>
      </c>
      <c r="G6532" t="s">
        <v>4268</v>
      </c>
      <c r="H6532" s="2">
        <v>44540</v>
      </c>
      <c r="I6532" s="2">
        <v>44540</v>
      </c>
      <c r="J6532"/>
      <c r="K6532"/>
      <c r="L6532">
        <v>0.01</v>
      </c>
      <c r="M6532" t="s">
        <v>4269</v>
      </c>
      <c r="N6532" t="s">
        <v>3482</v>
      </c>
      <c r="O6532"/>
      <c r="P6532" t="s">
        <v>4868</v>
      </c>
      <c r="Q6532" t="s">
        <v>4869</v>
      </c>
      <c r="R6532" t="s">
        <v>15451</v>
      </c>
      <c r="S6532" t="s">
        <v>15436</v>
      </c>
      <c r="T6532" t="s">
        <v>15437</v>
      </c>
      <c r="U6532" t="s">
        <v>15437</v>
      </c>
      <c r="V6532">
        <v>0</v>
      </c>
    </row>
    <row r="6533" spans="1:22" x14ac:dyDescent="0.25">
      <c r="A6533" t="s">
        <v>1569</v>
      </c>
      <c r="B6533">
        <v>320318</v>
      </c>
      <c r="C6533" t="s">
        <v>5177</v>
      </c>
      <c r="D6533" t="s">
        <v>5178</v>
      </c>
      <c r="E6533" t="s">
        <v>1572</v>
      </c>
      <c r="F6533" t="s">
        <v>5166</v>
      </c>
      <c r="G6533" t="s">
        <v>4268</v>
      </c>
      <c r="H6533" s="2">
        <v>44540</v>
      </c>
      <c r="I6533" s="2">
        <v>44540</v>
      </c>
      <c r="J6533"/>
      <c r="K6533"/>
      <c r="L6533">
        <v>0.01</v>
      </c>
      <c r="M6533" t="s">
        <v>4269</v>
      </c>
      <c r="N6533" t="s">
        <v>3482</v>
      </c>
      <c r="O6533"/>
      <c r="P6533" t="s">
        <v>5167</v>
      </c>
      <c r="Q6533" t="s">
        <v>3590</v>
      </c>
      <c r="R6533" t="s">
        <v>15451</v>
      </c>
      <c r="S6533" t="s">
        <v>15436</v>
      </c>
      <c r="T6533" t="s">
        <v>15437</v>
      </c>
      <c r="U6533" t="s">
        <v>15437</v>
      </c>
      <c r="V6533">
        <v>0</v>
      </c>
    </row>
    <row r="6534" spans="1:22" x14ac:dyDescent="0.25">
      <c r="A6534" t="s">
        <v>1569</v>
      </c>
      <c r="B6534">
        <v>320280</v>
      </c>
      <c r="C6534" t="s">
        <v>2064</v>
      </c>
      <c r="D6534" t="s">
        <v>8697</v>
      </c>
      <c r="E6534" t="s">
        <v>1572</v>
      </c>
      <c r="F6534" t="s">
        <v>8682</v>
      </c>
      <c r="G6534" t="s">
        <v>7509</v>
      </c>
      <c r="H6534" s="2">
        <v>44539</v>
      </c>
      <c r="I6534" s="2">
        <v>44539</v>
      </c>
      <c r="J6534"/>
      <c r="K6534"/>
      <c r="L6534">
        <v>0.01</v>
      </c>
      <c r="M6534" t="s">
        <v>7484</v>
      </c>
      <c r="N6534" t="s">
        <v>3482</v>
      </c>
      <c r="O6534"/>
      <c r="P6534" t="s">
        <v>8674</v>
      </c>
      <c r="Q6534" t="s">
        <v>8675</v>
      </c>
      <c r="R6534" t="s">
        <v>15466</v>
      </c>
      <c r="S6534" t="s">
        <v>15436</v>
      </c>
      <c r="T6534" t="s">
        <v>15437</v>
      </c>
      <c r="U6534" t="s">
        <v>15437</v>
      </c>
      <c r="V6534">
        <v>0</v>
      </c>
    </row>
    <row r="6535" spans="1:22" x14ac:dyDescent="0.25">
      <c r="A6535" t="s">
        <v>1569</v>
      </c>
      <c r="B6535">
        <v>320251</v>
      </c>
      <c r="C6535" t="s">
        <v>11931</v>
      </c>
      <c r="D6535" t="s">
        <v>5716</v>
      </c>
      <c r="E6535" t="s">
        <v>1572</v>
      </c>
      <c r="F6535" t="s">
        <v>11895</v>
      </c>
      <c r="G6535" t="s">
        <v>7487</v>
      </c>
      <c r="H6535" s="2">
        <v>44539</v>
      </c>
      <c r="I6535" s="2">
        <v>44539</v>
      </c>
      <c r="J6535"/>
      <c r="K6535"/>
      <c r="L6535">
        <v>0.01</v>
      </c>
      <c r="M6535" t="s">
        <v>7484</v>
      </c>
      <c r="N6535" t="s">
        <v>1714</v>
      </c>
      <c r="O6535"/>
      <c r="P6535" t="s">
        <v>11896</v>
      </c>
      <c r="Q6535" t="s">
        <v>3067</v>
      </c>
      <c r="R6535" t="s">
        <v>15461</v>
      </c>
      <c r="S6535" t="s">
        <v>15436</v>
      </c>
      <c r="T6535" t="s">
        <v>15437</v>
      </c>
      <c r="U6535" t="s">
        <v>15437</v>
      </c>
      <c r="V6535">
        <v>0</v>
      </c>
    </row>
    <row r="6536" spans="1:22" x14ac:dyDescent="0.25">
      <c r="A6536" t="s">
        <v>1569</v>
      </c>
      <c r="B6536">
        <v>320295</v>
      </c>
      <c r="C6536" t="s">
        <v>5179</v>
      </c>
      <c r="D6536" t="s">
        <v>5180</v>
      </c>
      <c r="E6536" t="s">
        <v>1572</v>
      </c>
      <c r="F6536" t="s">
        <v>5166</v>
      </c>
      <c r="G6536" t="s">
        <v>4268</v>
      </c>
      <c r="H6536" s="2">
        <v>44539</v>
      </c>
      <c r="I6536" s="2">
        <v>44539</v>
      </c>
      <c r="J6536"/>
      <c r="K6536"/>
      <c r="L6536">
        <v>0.01</v>
      </c>
      <c r="M6536" t="s">
        <v>4269</v>
      </c>
      <c r="N6536" t="s">
        <v>3482</v>
      </c>
      <c r="O6536"/>
      <c r="P6536" t="s">
        <v>5167</v>
      </c>
      <c r="Q6536" t="s">
        <v>3590</v>
      </c>
      <c r="R6536" t="s">
        <v>15451</v>
      </c>
      <c r="S6536" t="s">
        <v>15436</v>
      </c>
      <c r="T6536" t="s">
        <v>15437</v>
      </c>
      <c r="U6536" t="s">
        <v>15437</v>
      </c>
      <c r="V6536">
        <v>0</v>
      </c>
    </row>
    <row r="6537" spans="1:22" x14ac:dyDescent="0.25">
      <c r="A6537" t="s">
        <v>1569</v>
      </c>
      <c r="B6537">
        <v>320292</v>
      </c>
      <c r="C6537" t="s">
        <v>5181</v>
      </c>
      <c r="D6537" t="s">
        <v>5182</v>
      </c>
      <c r="E6537" t="s">
        <v>1572</v>
      </c>
      <c r="F6537" t="s">
        <v>5166</v>
      </c>
      <c r="G6537" t="s">
        <v>4268</v>
      </c>
      <c r="H6537" s="2">
        <v>44539</v>
      </c>
      <c r="I6537" s="2">
        <v>44539</v>
      </c>
      <c r="J6537"/>
      <c r="K6537"/>
      <c r="L6537">
        <v>0.01</v>
      </c>
      <c r="M6537" t="s">
        <v>4269</v>
      </c>
      <c r="N6537" t="s">
        <v>3482</v>
      </c>
      <c r="O6537"/>
      <c r="P6537" t="s">
        <v>5167</v>
      </c>
      <c r="Q6537" t="s">
        <v>3590</v>
      </c>
      <c r="R6537" t="s">
        <v>15451</v>
      </c>
      <c r="S6537" t="s">
        <v>15436</v>
      </c>
      <c r="T6537" t="s">
        <v>15437</v>
      </c>
      <c r="U6537" t="s">
        <v>15437</v>
      </c>
      <c r="V6537">
        <v>0</v>
      </c>
    </row>
    <row r="6538" spans="1:22" x14ac:dyDescent="0.25">
      <c r="A6538" t="s">
        <v>1569</v>
      </c>
      <c r="B6538">
        <v>320301</v>
      </c>
      <c r="C6538" t="s">
        <v>2558</v>
      </c>
      <c r="D6538" t="s">
        <v>4959</v>
      </c>
      <c r="E6538" t="s">
        <v>1572</v>
      </c>
      <c r="F6538" t="s">
        <v>5830</v>
      </c>
      <c r="G6538" t="s">
        <v>4268</v>
      </c>
      <c r="H6538" s="2">
        <v>44539</v>
      </c>
      <c r="I6538" s="2">
        <v>45327</v>
      </c>
      <c r="J6538"/>
      <c r="K6538"/>
      <c r="L6538">
        <v>0.01</v>
      </c>
      <c r="M6538" t="s">
        <v>4269</v>
      </c>
      <c r="N6538" t="s">
        <v>3482</v>
      </c>
      <c r="O6538"/>
      <c r="P6538" t="s">
        <v>5828</v>
      </c>
      <c r="Q6538" t="s">
        <v>5829</v>
      </c>
      <c r="R6538" t="s">
        <v>15451</v>
      </c>
      <c r="S6538" t="s">
        <v>15436</v>
      </c>
      <c r="T6538" t="s">
        <v>15437</v>
      </c>
      <c r="U6538" t="s">
        <v>15437</v>
      </c>
      <c r="V6538">
        <v>0</v>
      </c>
    </row>
    <row r="6539" spans="1:22" x14ac:dyDescent="0.25">
      <c r="A6539" t="s">
        <v>1569</v>
      </c>
      <c r="B6539">
        <v>320255</v>
      </c>
      <c r="C6539" t="s">
        <v>5902</v>
      </c>
      <c r="D6539" t="s">
        <v>6343</v>
      </c>
      <c r="E6539" t="s">
        <v>1572</v>
      </c>
      <c r="F6539" t="s">
        <v>6332</v>
      </c>
      <c r="G6539" t="s">
        <v>4294</v>
      </c>
      <c r="H6539" s="2">
        <v>44539</v>
      </c>
      <c r="I6539" s="2">
        <v>44539</v>
      </c>
      <c r="J6539"/>
      <c r="K6539"/>
      <c r="L6539">
        <v>0.01</v>
      </c>
      <c r="M6539" t="s">
        <v>4269</v>
      </c>
      <c r="N6539" t="s">
        <v>3865</v>
      </c>
      <c r="O6539"/>
      <c r="P6539" t="s">
        <v>6331</v>
      </c>
      <c r="Q6539" t="s">
        <v>3953</v>
      </c>
      <c r="R6539" t="s">
        <v>15450</v>
      </c>
      <c r="S6539" t="s">
        <v>15436</v>
      </c>
      <c r="T6539" t="s">
        <v>15437</v>
      </c>
      <c r="U6539" t="s">
        <v>15437</v>
      </c>
      <c r="V6539">
        <v>0</v>
      </c>
    </row>
    <row r="6540" spans="1:22" x14ac:dyDescent="0.25">
      <c r="A6540" t="s">
        <v>1569</v>
      </c>
      <c r="B6540">
        <v>320258</v>
      </c>
      <c r="C6540" t="s">
        <v>3237</v>
      </c>
      <c r="D6540" t="s">
        <v>6352</v>
      </c>
      <c r="E6540" t="s">
        <v>1572</v>
      </c>
      <c r="F6540" t="s">
        <v>6332</v>
      </c>
      <c r="G6540" t="s">
        <v>4294</v>
      </c>
      <c r="H6540" s="2">
        <v>44539</v>
      </c>
      <c r="I6540" s="2">
        <v>44539</v>
      </c>
      <c r="J6540"/>
      <c r="K6540"/>
      <c r="L6540">
        <v>0.01</v>
      </c>
      <c r="M6540" t="s">
        <v>4269</v>
      </c>
      <c r="N6540" t="s">
        <v>3865</v>
      </c>
      <c r="O6540"/>
      <c r="P6540" t="s">
        <v>6331</v>
      </c>
      <c r="Q6540" t="s">
        <v>3953</v>
      </c>
      <c r="R6540" t="s">
        <v>15450</v>
      </c>
      <c r="S6540" t="s">
        <v>15436</v>
      </c>
      <c r="T6540" t="s">
        <v>15437</v>
      </c>
      <c r="U6540" t="s">
        <v>15437</v>
      </c>
      <c r="V6540">
        <v>0</v>
      </c>
    </row>
    <row r="6541" spans="1:22" x14ac:dyDescent="0.25">
      <c r="A6541" t="s">
        <v>1569</v>
      </c>
      <c r="B6541">
        <v>320238</v>
      </c>
      <c r="C6541" t="s">
        <v>1688</v>
      </c>
      <c r="D6541" t="s">
        <v>6035</v>
      </c>
      <c r="E6541" t="s">
        <v>1572</v>
      </c>
      <c r="F6541" t="s">
        <v>7558</v>
      </c>
      <c r="G6541" t="s">
        <v>7490</v>
      </c>
      <c r="H6541" s="2">
        <v>44538</v>
      </c>
      <c r="I6541" s="2">
        <v>44538</v>
      </c>
      <c r="J6541"/>
      <c r="K6541"/>
      <c r="L6541">
        <v>0.01</v>
      </c>
      <c r="M6541" t="s">
        <v>7484</v>
      </c>
      <c r="N6541" t="s">
        <v>1714</v>
      </c>
      <c r="O6541"/>
      <c r="P6541" t="s">
        <v>7559</v>
      </c>
      <c r="Q6541" t="s">
        <v>7560</v>
      </c>
      <c r="R6541" t="s">
        <v>15461</v>
      </c>
      <c r="S6541" t="s">
        <v>15436</v>
      </c>
      <c r="T6541" t="s">
        <v>15437</v>
      </c>
      <c r="U6541" t="s">
        <v>15437</v>
      </c>
      <c r="V6541">
        <v>0</v>
      </c>
    </row>
    <row r="6542" spans="1:22" x14ac:dyDescent="0.25">
      <c r="A6542" t="s">
        <v>1569</v>
      </c>
      <c r="B6542">
        <v>320239</v>
      </c>
      <c r="C6542" t="s">
        <v>4031</v>
      </c>
      <c r="D6542" t="s">
        <v>10736</v>
      </c>
      <c r="E6542" t="s">
        <v>1572</v>
      </c>
      <c r="F6542" t="s">
        <v>10704</v>
      </c>
      <c r="G6542" t="s">
        <v>7490</v>
      </c>
      <c r="H6542" s="2">
        <v>44538</v>
      </c>
      <c r="I6542" s="2">
        <v>44538</v>
      </c>
      <c r="J6542"/>
      <c r="K6542"/>
      <c r="L6542">
        <v>0.01</v>
      </c>
      <c r="M6542" t="s">
        <v>7484</v>
      </c>
      <c r="N6542" t="s">
        <v>1576</v>
      </c>
      <c r="O6542"/>
      <c r="P6542" t="s">
        <v>10705</v>
      </c>
      <c r="Q6542" t="s">
        <v>10706</v>
      </c>
      <c r="R6542" t="s">
        <v>15464</v>
      </c>
      <c r="S6542" t="s">
        <v>15436</v>
      </c>
      <c r="T6542" t="s">
        <v>15437</v>
      </c>
      <c r="U6542" t="s">
        <v>15437</v>
      </c>
      <c r="V6542">
        <v>0</v>
      </c>
    </row>
    <row r="6543" spans="1:22" x14ac:dyDescent="0.25">
      <c r="A6543" t="s">
        <v>1569</v>
      </c>
      <c r="B6543">
        <v>320246</v>
      </c>
      <c r="C6543" t="s">
        <v>1814</v>
      </c>
      <c r="D6543" t="s">
        <v>3293</v>
      </c>
      <c r="E6543" t="s">
        <v>1572</v>
      </c>
      <c r="F6543" t="s">
        <v>11678</v>
      </c>
      <c r="G6543" t="s">
        <v>7490</v>
      </c>
      <c r="H6543" s="2">
        <v>44538</v>
      </c>
      <c r="I6543" s="2">
        <v>44538</v>
      </c>
      <c r="J6543"/>
      <c r="K6543"/>
      <c r="L6543">
        <v>0.01</v>
      </c>
      <c r="M6543" t="s">
        <v>7484</v>
      </c>
      <c r="N6543" t="s">
        <v>4199</v>
      </c>
      <c r="O6543"/>
      <c r="P6543" t="s">
        <v>11673</v>
      </c>
      <c r="Q6543" t="s">
        <v>6956</v>
      </c>
      <c r="R6543" t="s">
        <v>15449</v>
      </c>
      <c r="S6543" t="s">
        <v>15436</v>
      </c>
      <c r="T6543" t="s">
        <v>15437</v>
      </c>
      <c r="U6543" t="s">
        <v>15437</v>
      </c>
      <c r="V6543">
        <v>0</v>
      </c>
    </row>
    <row r="6544" spans="1:22" x14ac:dyDescent="0.25">
      <c r="A6544" t="s">
        <v>1569</v>
      </c>
      <c r="B6544">
        <v>320275</v>
      </c>
      <c r="C6544" t="s">
        <v>3580</v>
      </c>
      <c r="D6544" t="s">
        <v>4518</v>
      </c>
      <c r="E6544" t="s">
        <v>1607</v>
      </c>
      <c r="F6544" t="s">
        <v>4475</v>
      </c>
      <c r="G6544" t="s">
        <v>4294</v>
      </c>
      <c r="H6544" s="2">
        <v>44538</v>
      </c>
      <c r="I6544" s="2">
        <v>45803</v>
      </c>
      <c r="J6544"/>
      <c r="K6544"/>
      <c r="L6544">
        <v>38</v>
      </c>
      <c r="M6544" t="s">
        <v>4269</v>
      </c>
      <c r="N6544" t="s">
        <v>3865</v>
      </c>
      <c r="O6544"/>
      <c r="P6544" t="s">
        <v>4469</v>
      </c>
      <c r="Q6544" t="s">
        <v>4470</v>
      </c>
      <c r="R6544" t="s">
        <v>15450</v>
      </c>
      <c r="S6544" t="s">
        <v>15436</v>
      </c>
      <c r="T6544" t="s">
        <v>15437</v>
      </c>
      <c r="U6544" t="s">
        <v>15437</v>
      </c>
      <c r="V6544">
        <v>1</v>
      </c>
    </row>
    <row r="6545" spans="1:22" x14ac:dyDescent="0.25">
      <c r="A6545" t="s">
        <v>1569</v>
      </c>
      <c r="B6545">
        <v>320395</v>
      </c>
      <c r="C6545" t="s">
        <v>4894</v>
      </c>
      <c r="D6545" t="s">
        <v>4895</v>
      </c>
      <c r="E6545" t="s">
        <v>1572</v>
      </c>
      <c r="F6545" t="s">
        <v>4867</v>
      </c>
      <c r="G6545" t="s">
        <v>4268</v>
      </c>
      <c r="H6545" s="2">
        <v>44538</v>
      </c>
      <c r="I6545" s="2">
        <v>44538</v>
      </c>
      <c r="J6545"/>
      <c r="K6545"/>
      <c r="L6545">
        <v>0.01</v>
      </c>
      <c r="M6545" t="s">
        <v>4269</v>
      </c>
      <c r="N6545" t="s">
        <v>3482</v>
      </c>
      <c r="O6545"/>
      <c r="P6545" t="s">
        <v>4868</v>
      </c>
      <c r="Q6545" t="s">
        <v>4869</v>
      </c>
      <c r="R6545" t="s">
        <v>15451</v>
      </c>
      <c r="S6545" t="s">
        <v>15436</v>
      </c>
      <c r="T6545" t="s">
        <v>15437</v>
      </c>
      <c r="U6545" t="s">
        <v>15437</v>
      </c>
      <c r="V6545">
        <v>0</v>
      </c>
    </row>
    <row r="6546" spans="1:22" x14ac:dyDescent="0.25">
      <c r="A6546" t="s">
        <v>1569</v>
      </c>
      <c r="B6546">
        <v>320219</v>
      </c>
      <c r="C6546" t="s">
        <v>2961</v>
      </c>
      <c r="D6546" t="s">
        <v>8556</v>
      </c>
      <c r="E6546" t="s">
        <v>1607</v>
      </c>
      <c r="F6546" t="s">
        <v>8557</v>
      </c>
      <c r="G6546" t="s">
        <v>7537</v>
      </c>
      <c r="H6546" s="2">
        <v>44536</v>
      </c>
      <c r="I6546" s="2">
        <v>45320</v>
      </c>
      <c r="J6546"/>
      <c r="K6546"/>
      <c r="L6546">
        <v>38</v>
      </c>
      <c r="M6546" t="s">
        <v>7484</v>
      </c>
      <c r="N6546" t="s">
        <v>1714</v>
      </c>
      <c r="O6546"/>
      <c r="P6546" t="s">
        <v>8513</v>
      </c>
      <c r="Q6546" t="s">
        <v>8514</v>
      </c>
      <c r="R6546" t="s">
        <v>15462</v>
      </c>
      <c r="S6546" t="s">
        <v>15436</v>
      </c>
      <c r="T6546" t="s">
        <v>15437</v>
      </c>
      <c r="U6546" t="s">
        <v>15437</v>
      </c>
      <c r="V6546">
        <v>1</v>
      </c>
    </row>
    <row r="6547" spans="1:22" x14ac:dyDescent="0.25">
      <c r="A6547" t="s">
        <v>1569</v>
      </c>
      <c r="B6547">
        <v>319410</v>
      </c>
      <c r="C6547" t="s">
        <v>2525</v>
      </c>
      <c r="D6547" t="s">
        <v>8581</v>
      </c>
      <c r="E6547" t="s">
        <v>1572</v>
      </c>
      <c r="F6547" t="s">
        <v>8562</v>
      </c>
      <c r="G6547" t="s">
        <v>7490</v>
      </c>
      <c r="H6547" s="2">
        <v>44536</v>
      </c>
      <c r="I6547" s="2">
        <v>44536</v>
      </c>
      <c r="J6547"/>
      <c r="K6547"/>
      <c r="L6547">
        <v>0.01</v>
      </c>
      <c r="M6547" t="s">
        <v>7484</v>
      </c>
      <c r="N6547" t="s">
        <v>3482</v>
      </c>
      <c r="O6547"/>
      <c r="P6547" t="s">
        <v>8563</v>
      </c>
      <c r="Q6547" t="s">
        <v>8564</v>
      </c>
      <c r="R6547" t="s">
        <v>15466</v>
      </c>
      <c r="S6547" t="s">
        <v>15436</v>
      </c>
      <c r="T6547" t="s">
        <v>15437</v>
      </c>
      <c r="U6547" t="s">
        <v>15437</v>
      </c>
      <c r="V6547">
        <v>0</v>
      </c>
    </row>
    <row r="6548" spans="1:22" x14ac:dyDescent="0.25">
      <c r="A6548" t="s">
        <v>1569</v>
      </c>
      <c r="B6548">
        <v>320232</v>
      </c>
      <c r="C6548" t="s">
        <v>2234</v>
      </c>
      <c r="D6548" t="s">
        <v>9669</v>
      </c>
      <c r="E6548" t="s">
        <v>1572</v>
      </c>
      <c r="F6548" t="s">
        <v>9604</v>
      </c>
      <c r="G6548" t="s">
        <v>7490</v>
      </c>
      <c r="H6548" s="2">
        <v>44536</v>
      </c>
      <c r="I6548" s="2">
        <v>44536</v>
      </c>
      <c r="J6548"/>
      <c r="K6548"/>
      <c r="L6548">
        <v>0.01</v>
      </c>
      <c r="M6548" t="s">
        <v>7484</v>
      </c>
      <c r="N6548" t="s">
        <v>4199</v>
      </c>
      <c r="O6548"/>
      <c r="P6548" t="s">
        <v>9605</v>
      </c>
      <c r="Q6548" t="s">
        <v>4702</v>
      </c>
      <c r="R6548" t="s">
        <v>15449</v>
      </c>
      <c r="S6548" t="s">
        <v>15436</v>
      </c>
      <c r="T6548" t="s">
        <v>15437</v>
      </c>
      <c r="U6548" t="s">
        <v>15437</v>
      </c>
      <c r="V6548">
        <v>0</v>
      </c>
    </row>
    <row r="6549" spans="1:22" x14ac:dyDescent="0.25">
      <c r="A6549" t="s">
        <v>1569</v>
      </c>
      <c r="B6549">
        <v>320144</v>
      </c>
      <c r="C6549" t="s">
        <v>1868</v>
      </c>
      <c r="D6549" t="s">
        <v>4311</v>
      </c>
      <c r="E6549" t="s">
        <v>1596</v>
      </c>
      <c r="F6549" t="s">
        <v>4293</v>
      </c>
      <c r="G6549" t="s">
        <v>4294</v>
      </c>
      <c r="H6549" s="2">
        <v>44536</v>
      </c>
      <c r="I6549" s="2">
        <v>44641</v>
      </c>
      <c r="J6549"/>
      <c r="K6549"/>
      <c r="L6549">
        <v>21.25</v>
      </c>
      <c r="M6549" t="s">
        <v>4269</v>
      </c>
      <c r="N6549" t="s">
        <v>1714</v>
      </c>
      <c r="O6549"/>
      <c r="P6549" t="s">
        <v>4270</v>
      </c>
      <c r="Q6549" t="s">
        <v>4271</v>
      </c>
      <c r="R6549" t="s">
        <v>15447</v>
      </c>
      <c r="S6549" t="s">
        <v>15436</v>
      </c>
      <c r="T6549" t="s">
        <v>15437</v>
      </c>
      <c r="U6549" t="s">
        <v>15437</v>
      </c>
      <c r="V6549">
        <v>0.55921052631578949</v>
      </c>
    </row>
    <row r="6550" spans="1:22" x14ac:dyDescent="0.25">
      <c r="A6550" t="s">
        <v>1569</v>
      </c>
      <c r="B6550">
        <v>320191</v>
      </c>
      <c r="C6550" t="s">
        <v>4449</v>
      </c>
      <c r="D6550" t="s">
        <v>4450</v>
      </c>
      <c r="E6550" t="s">
        <v>1607</v>
      </c>
      <c r="F6550" t="s">
        <v>4451</v>
      </c>
      <c r="G6550" t="s">
        <v>4310</v>
      </c>
      <c r="H6550" s="2">
        <v>44536</v>
      </c>
      <c r="I6550" s="2">
        <v>45677</v>
      </c>
      <c r="J6550"/>
      <c r="K6550"/>
      <c r="L6550">
        <v>38</v>
      </c>
      <c r="M6550" t="s">
        <v>4269</v>
      </c>
      <c r="N6550" t="s">
        <v>3865</v>
      </c>
      <c r="O6550"/>
      <c r="P6550" t="s">
        <v>4423</v>
      </c>
      <c r="Q6550" t="s">
        <v>4424</v>
      </c>
      <c r="R6550" t="s">
        <v>15450</v>
      </c>
      <c r="S6550" t="s">
        <v>15436</v>
      </c>
      <c r="T6550" t="s">
        <v>15437</v>
      </c>
      <c r="U6550" t="s">
        <v>1566</v>
      </c>
      <c r="V6550">
        <v>1</v>
      </c>
    </row>
    <row r="6551" spans="1:22" x14ac:dyDescent="0.25">
      <c r="A6551" t="s">
        <v>1569</v>
      </c>
      <c r="B6551">
        <v>320079</v>
      </c>
      <c r="C6551" t="s">
        <v>4859</v>
      </c>
      <c r="D6551" t="s">
        <v>4846</v>
      </c>
      <c r="E6551" t="s">
        <v>1596</v>
      </c>
      <c r="F6551" t="s">
        <v>4858</v>
      </c>
      <c r="G6551" t="s">
        <v>4324</v>
      </c>
      <c r="H6551" s="2">
        <v>44536</v>
      </c>
      <c r="I6551" s="2">
        <v>44536</v>
      </c>
      <c r="J6551"/>
      <c r="K6551"/>
      <c r="L6551">
        <v>36</v>
      </c>
      <c r="M6551" t="s">
        <v>4269</v>
      </c>
      <c r="N6551" t="s">
        <v>1714</v>
      </c>
      <c r="O6551"/>
      <c r="P6551" t="s">
        <v>4825</v>
      </c>
      <c r="Q6551" t="s">
        <v>3067</v>
      </c>
      <c r="R6551" t="s">
        <v>15447</v>
      </c>
      <c r="S6551" t="s">
        <v>15436</v>
      </c>
      <c r="T6551" t="s">
        <v>15437</v>
      </c>
      <c r="U6551" t="s">
        <v>15437</v>
      </c>
      <c r="V6551">
        <v>0.94736842105263153</v>
      </c>
    </row>
    <row r="6552" spans="1:22" x14ac:dyDescent="0.25">
      <c r="A6552" t="s">
        <v>1569</v>
      </c>
      <c r="B6552">
        <v>319920</v>
      </c>
      <c r="C6552" t="s">
        <v>2941</v>
      </c>
      <c r="D6552" t="s">
        <v>5624</v>
      </c>
      <c r="E6552" t="s">
        <v>1607</v>
      </c>
      <c r="F6552" t="s">
        <v>5605</v>
      </c>
      <c r="G6552" t="s">
        <v>4294</v>
      </c>
      <c r="H6552" s="2">
        <v>44536</v>
      </c>
      <c r="I6552" s="2">
        <v>45817</v>
      </c>
      <c r="J6552"/>
      <c r="K6552"/>
      <c r="L6552">
        <v>38</v>
      </c>
      <c r="M6552" t="s">
        <v>4269</v>
      </c>
      <c r="N6552" t="s">
        <v>3865</v>
      </c>
      <c r="O6552"/>
      <c r="P6552" t="s">
        <v>5600</v>
      </c>
      <c r="Q6552" t="s">
        <v>5601</v>
      </c>
      <c r="R6552" t="s">
        <v>15452</v>
      </c>
      <c r="S6552" t="s">
        <v>15436</v>
      </c>
      <c r="T6552" t="s">
        <v>15437</v>
      </c>
      <c r="U6552" t="s">
        <v>15437</v>
      </c>
      <c r="V6552">
        <v>1</v>
      </c>
    </row>
    <row r="6553" spans="1:22" x14ac:dyDescent="0.25">
      <c r="A6553" t="s">
        <v>1569</v>
      </c>
      <c r="B6553">
        <v>320218</v>
      </c>
      <c r="C6553" t="s">
        <v>11554</v>
      </c>
      <c r="D6553" t="s">
        <v>3163</v>
      </c>
      <c r="E6553" t="s">
        <v>1572</v>
      </c>
      <c r="F6553" t="s">
        <v>11528</v>
      </c>
      <c r="G6553" t="s">
        <v>7490</v>
      </c>
      <c r="H6553" s="2">
        <v>44535</v>
      </c>
      <c r="I6553" s="2">
        <v>44535</v>
      </c>
      <c r="J6553"/>
      <c r="K6553"/>
      <c r="L6553">
        <v>0.01</v>
      </c>
      <c r="M6553" t="s">
        <v>7484</v>
      </c>
      <c r="N6553" t="s">
        <v>3482</v>
      </c>
      <c r="O6553"/>
      <c r="P6553" t="s">
        <v>11524</v>
      </c>
      <c r="Q6553" t="s">
        <v>5410</v>
      </c>
      <c r="R6553" t="s">
        <v>15468</v>
      </c>
      <c r="S6553" t="s">
        <v>15436</v>
      </c>
      <c r="T6553" t="s">
        <v>15437</v>
      </c>
      <c r="U6553" t="s">
        <v>15437</v>
      </c>
      <c r="V6553">
        <v>0</v>
      </c>
    </row>
    <row r="6554" spans="1:22" x14ac:dyDescent="0.25">
      <c r="A6554" t="s">
        <v>1569</v>
      </c>
      <c r="B6554">
        <v>320189</v>
      </c>
      <c r="C6554" t="s">
        <v>1644</v>
      </c>
      <c r="D6554" t="s">
        <v>2265</v>
      </c>
      <c r="E6554" t="s">
        <v>1572</v>
      </c>
      <c r="F6554" t="s">
        <v>12034</v>
      </c>
      <c r="G6554" t="s">
        <v>7490</v>
      </c>
      <c r="H6554" s="2">
        <v>44534</v>
      </c>
      <c r="I6554" s="2">
        <v>45621</v>
      </c>
      <c r="J6554"/>
      <c r="K6554"/>
      <c r="L6554">
        <v>0.01</v>
      </c>
      <c r="M6554" t="s">
        <v>7484</v>
      </c>
      <c r="N6554" t="s">
        <v>1714</v>
      </c>
      <c r="O6554"/>
      <c r="P6554" t="s">
        <v>12032</v>
      </c>
      <c r="Q6554" t="s">
        <v>3219</v>
      </c>
      <c r="R6554" t="s">
        <v>15462</v>
      </c>
      <c r="S6554" t="s">
        <v>15436</v>
      </c>
      <c r="T6554" t="s">
        <v>15437</v>
      </c>
      <c r="U6554" t="s">
        <v>15437</v>
      </c>
      <c r="V6554">
        <v>0</v>
      </c>
    </row>
    <row r="6555" spans="1:22" x14ac:dyDescent="0.25">
      <c r="A6555" t="s">
        <v>1569</v>
      </c>
      <c r="B6555">
        <v>320165</v>
      </c>
      <c r="C6555" t="s">
        <v>2147</v>
      </c>
      <c r="D6555" t="s">
        <v>4494</v>
      </c>
      <c r="E6555" t="s">
        <v>1596</v>
      </c>
      <c r="F6555" t="s">
        <v>12034</v>
      </c>
      <c r="G6555" t="s">
        <v>7490</v>
      </c>
      <c r="H6555" s="2">
        <v>44533</v>
      </c>
      <c r="I6555" s="2">
        <v>44533</v>
      </c>
      <c r="J6555"/>
      <c r="K6555"/>
      <c r="L6555">
        <v>29.5</v>
      </c>
      <c r="M6555" t="s">
        <v>7484</v>
      </c>
      <c r="N6555" t="s">
        <v>1714</v>
      </c>
      <c r="O6555"/>
      <c r="P6555" t="s">
        <v>12032</v>
      </c>
      <c r="Q6555" t="s">
        <v>3219</v>
      </c>
      <c r="R6555" t="s">
        <v>15462</v>
      </c>
      <c r="S6555" t="s">
        <v>15436</v>
      </c>
      <c r="T6555" t="s">
        <v>15437</v>
      </c>
      <c r="U6555" t="s">
        <v>15437</v>
      </c>
      <c r="V6555">
        <v>0.77631578947368418</v>
      </c>
    </row>
    <row r="6556" spans="1:22" x14ac:dyDescent="0.25">
      <c r="A6556" t="s">
        <v>1569</v>
      </c>
      <c r="B6556">
        <v>320162</v>
      </c>
      <c r="C6556" t="s">
        <v>3562</v>
      </c>
      <c r="D6556" t="s">
        <v>2273</v>
      </c>
      <c r="E6556" t="s">
        <v>1596</v>
      </c>
      <c r="F6556" t="s">
        <v>4824</v>
      </c>
      <c r="G6556" t="s">
        <v>4294</v>
      </c>
      <c r="H6556" s="2">
        <v>44533</v>
      </c>
      <c r="I6556" s="2">
        <v>45145</v>
      </c>
      <c r="J6556"/>
      <c r="K6556"/>
      <c r="L6556">
        <v>33.5</v>
      </c>
      <c r="M6556" t="s">
        <v>4269</v>
      </c>
      <c r="N6556" t="s">
        <v>1714</v>
      </c>
      <c r="O6556"/>
      <c r="P6556" t="s">
        <v>4825</v>
      </c>
      <c r="Q6556" t="s">
        <v>3067</v>
      </c>
      <c r="R6556" t="s">
        <v>15447</v>
      </c>
      <c r="S6556" t="s">
        <v>15436</v>
      </c>
      <c r="T6556" t="s">
        <v>15437</v>
      </c>
      <c r="U6556" t="s">
        <v>15437</v>
      </c>
      <c r="V6556">
        <v>0.88157894736842102</v>
      </c>
    </row>
    <row r="6557" spans="1:22" x14ac:dyDescent="0.25">
      <c r="A6557" t="s">
        <v>1569</v>
      </c>
      <c r="B6557">
        <v>320152</v>
      </c>
      <c r="C6557" t="s">
        <v>2333</v>
      </c>
      <c r="D6557" t="s">
        <v>5126</v>
      </c>
      <c r="E6557" t="s">
        <v>1596</v>
      </c>
      <c r="F6557" t="s">
        <v>5091</v>
      </c>
      <c r="G6557" t="s">
        <v>4294</v>
      </c>
      <c r="H6557" s="2">
        <v>44533</v>
      </c>
      <c r="I6557" s="2">
        <v>44533</v>
      </c>
      <c r="J6557"/>
      <c r="K6557"/>
      <c r="L6557">
        <v>21.5</v>
      </c>
      <c r="M6557" t="s">
        <v>4269</v>
      </c>
      <c r="N6557" t="s">
        <v>4199</v>
      </c>
      <c r="O6557"/>
      <c r="P6557" t="s">
        <v>5092</v>
      </c>
      <c r="Q6557" t="s">
        <v>5093</v>
      </c>
      <c r="R6557" t="s">
        <v>15449</v>
      </c>
      <c r="S6557" t="s">
        <v>15436</v>
      </c>
      <c r="T6557" t="s">
        <v>15437</v>
      </c>
      <c r="U6557" t="s">
        <v>15437</v>
      </c>
      <c r="V6557">
        <v>0.56578947368421051</v>
      </c>
    </row>
    <row r="6558" spans="1:22" x14ac:dyDescent="0.25">
      <c r="A6558" t="s">
        <v>1569</v>
      </c>
      <c r="B6558">
        <v>320142</v>
      </c>
      <c r="C6558" t="s">
        <v>1830</v>
      </c>
      <c r="D6558" t="s">
        <v>5990</v>
      </c>
      <c r="E6558" t="s">
        <v>1596</v>
      </c>
      <c r="F6558" t="s">
        <v>5972</v>
      </c>
      <c r="G6558" t="s">
        <v>4294</v>
      </c>
      <c r="H6558" s="2">
        <v>44533</v>
      </c>
      <c r="I6558" s="2">
        <v>44655</v>
      </c>
      <c r="J6558"/>
      <c r="K6558"/>
      <c r="L6558">
        <v>20.5</v>
      </c>
      <c r="M6558" t="s">
        <v>4269</v>
      </c>
      <c r="N6558" t="s">
        <v>3482</v>
      </c>
      <c r="O6558"/>
      <c r="P6558" t="s">
        <v>5967</v>
      </c>
      <c r="Q6558" t="s">
        <v>5968</v>
      </c>
      <c r="R6558" t="s">
        <v>15451</v>
      </c>
      <c r="S6558" t="s">
        <v>15436</v>
      </c>
      <c r="T6558" t="s">
        <v>15437</v>
      </c>
      <c r="U6558" t="s">
        <v>15437</v>
      </c>
      <c r="V6558">
        <v>0.53947368421052633</v>
      </c>
    </row>
    <row r="6559" spans="1:22" x14ac:dyDescent="0.25">
      <c r="A6559" t="s">
        <v>1569</v>
      </c>
      <c r="B6559">
        <v>320109</v>
      </c>
      <c r="C6559" t="s">
        <v>2122</v>
      </c>
      <c r="D6559" t="s">
        <v>8698</v>
      </c>
      <c r="E6559" t="s">
        <v>1572</v>
      </c>
      <c r="F6559" t="s">
        <v>8684</v>
      </c>
      <c r="G6559" t="s">
        <v>7490</v>
      </c>
      <c r="H6559" s="2">
        <v>44532</v>
      </c>
      <c r="I6559" s="2">
        <v>44532</v>
      </c>
      <c r="J6559"/>
      <c r="K6559"/>
      <c r="L6559">
        <v>0.01</v>
      </c>
      <c r="M6559" t="s">
        <v>7484</v>
      </c>
      <c r="N6559" t="s">
        <v>3482</v>
      </c>
      <c r="O6559"/>
      <c r="P6559" t="s">
        <v>8674</v>
      </c>
      <c r="Q6559" t="s">
        <v>8675</v>
      </c>
      <c r="R6559" t="s">
        <v>15466</v>
      </c>
      <c r="S6559" t="s">
        <v>15436</v>
      </c>
      <c r="T6559" t="s">
        <v>15437</v>
      </c>
      <c r="U6559" t="s">
        <v>15437</v>
      </c>
      <c r="V6559">
        <v>0</v>
      </c>
    </row>
    <row r="6560" spans="1:22" x14ac:dyDescent="0.25">
      <c r="A6560" t="s">
        <v>1569</v>
      </c>
      <c r="B6560">
        <v>298514</v>
      </c>
      <c r="C6560" t="s">
        <v>1907</v>
      </c>
      <c r="D6560" t="s">
        <v>2239</v>
      </c>
      <c r="E6560" t="s">
        <v>1596</v>
      </c>
      <c r="F6560" t="s">
        <v>11857</v>
      </c>
      <c r="G6560" t="s">
        <v>7490</v>
      </c>
      <c r="H6560" s="2">
        <v>44532</v>
      </c>
      <c r="I6560" s="2">
        <v>45215</v>
      </c>
      <c r="J6560"/>
      <c r="K6560"/>
      <c r="L6560">
        <v>35.75</v>
      </c>
      <c r="M6560" t="s">
        <v>7484</v>
      </c>
      <c r="N6560" t="s">
        <v>3482</v>
      </c>
      <c r="O6560"/>
      <c r="P6560" t="s">
        <v>11858</v>
      </c>
      <c r="Q6560" t="s">
        <v>5995</v>
      </c>
      <c r="R6560" t="s">
        <v>15468</v>
      </c>
      <c r="S6560" t="s">
        <v>15436</v>
      </c>
      <c r="T6560" t="s">
        <v>15437</v>
      </c>
      <c r="U6560" t="s">
        <v>15437</v>
      </c>
      <c r="V6560">
        <v>0.94078947368421051</v>
      </c>
    </row>
    <row r="6561" spans="1:22" x14ac:dyDescent="0.25">
      <c r="A6561" t="s">
        <v>1569</v>
      </c>
      <c r="B6561">
        <v>320101</v>
      </c>
      <c r="C6561" t="s">
        <v>7818</v>
      </c>
      <c r="D6561" t="s">
        <v>7819</v>
      </c>
      <c r="E6561" t="s">
        <v>1572</v>
      </c>
      <c r="F6561" t="s">
        <v>7803</v>
      </c>
      <c r="G6561" t="s">
        <v>7490</v>
      </c>
      <c r="H6561" s="2">
        <v>44531</v>
      </c>
      <c r="I6561" s="2">
        <v>44531</v>
      </c>
      <c r="J6561"/>
      <c r="K6561"/>
      <c r="L6561">
        <v>0.01</v>
      </c>
      <c r="M6561" t="s">
        <v>7484</v>
      </c>
      <c r="N6561" t="s">
        <v>1714</v>
      </c>
      <c r="O6561"/>
      <c r="P6561" t="s">
        <v>7804</v>
      </c>
      <c r="Q6561" t="s">
        <v>2847</v>
      </c>
      <c r="R6561" t="s">
        <v>15461</v>
      </c>
      <c r="S6561" t="s">
        <v>15436</v>
      </c>
      <c r="T6561" t="s">
        <v>15437</v>
      </c>
      <c r="U6561" t="s">
        <v>15437</v>
      </c>
      <c r="V6561">
        <v>0</v>
      </c>
    </row>
    <row r="6562" spans="1:22" x14ac:dyDescent="0.25">
      <c r="A6562" t="s">
        <v>1569</v>
      </c>
      <c r="B6562">
        <v>320096</v>
      </c>
      <c r="C6562" t="s">
        <v>8225</v>
      </c>
      <c r="D6562" t="s">
        <v>1656</v>
      </c>
      <c r="E6562" t="s">
        <v>1572</v>
      </c>
      <c r="F6562" t="s">
        <v>8185</v>
      </c>
      <c r="G6562" t="s">
        <v>7490</v>
      </c>
      <c r="H6562" s="2">
        <v>44531</v>
      </c>
      <c r="I6562" s="2">
        <v>44531</v>
      </c>
      <c r="J6562"/>
      <c r="K6562"/>
      <c r="L6562">
        <v>0.01</v>
      </c>
      <c r="M6562" t="s">
        <v>7484</v>
      </c>
      <c r="N6562" t="s">
        <v>3482</v>
      </c>
      <c r="O6562"/>
      <c r="P6562" t="s">
        <v>8186</v>
      </c>
      <c r="Q6562" t="s">
        <v>4791</v>
      </c>
      <c r="R6562" t="s">
        <v>15465</v>
      </c>
      <c r="S6562" t="s">
        <v>15436</v>
      </c>
      <c r="T6562" t="s">
        <v>15437</v>
      </c>
      <c r="U6562" t="s">
        <v>15437</v>
      </c>
      <c r="V6562">
        <v>0</v>
      </c>
    </row>
    <row r="6563" spans="1:22" x14ac:dyDescent="0.25">
      <c r="A6563" t="s">
        <v>1569</v>
      </c>
      <c r="B6563">
        <v>320091</v>
      </c>
      <c r="C6563" t="s">
        <v>4342</v>
      </c>
      <c r="D6563" t="s">
        <v>9670</v>
      </c>
      <c r="E6563" t="s">
        <v>1572</v>
      </c>
      <c r="F6563" t="s">
        <v>9604</v>
      </c>
      <c r="G6563" t="s">
        <v>7490</v>
      </c>
      <c r="H6563" s="2">
        <v>44531</v>
      </c>
      <c r="I6563" s="2">
        <v>44531</v>
      </c>
      <c r="J6563"/>
      <c r="K6563"/>
      <c r="L6563">
        <v>0.01</v>
      </c>
      <c r="M6563" t="s">
        <v>7484</v>
      </c>
      <c r="N6563" t="s">
        <v>4199</v>
      </c>
      <c r="O6563"/>
      <c r="P6563" t="s">
        <v>9605</v>
      </c>
      <c r="Q6563" t="s">
        <v>4702</v>
      </c>
      <c r="R6563" t="s">
        <v>15449</v>
      </c>
      <c r="S6563" t="s">
        <v>15436</v>
      </c>
      <c r="T6563" t="s">
        <v>15437</v>
      </c>
      <c r="U6563" t="s">
        <v>15437</v>
      </c>
      <c r="V6563">
        <v>0</v>
      </c>
    </row>
    <row r="6564" spans="1:22" x14ac:dyDescent="0.25">
      <c r="A6564" t="s">
        <v>1569</v>
      </c>
      <c r="B6564">
        <v>320072</v>
      </c>
      <c r="C6564" t="s">
        <v>2127</v>
      </c>
      <c r="D6564" t="s">
        <v>11087</v>
      </c>
      <c r="E6564" t="s">
        <v>1596</v>
      </c>
      <c r="F6564" t="s">
        <v>11069</v>
      </c>
      <c r="G6564" t="s">
        <v>7490</v>
      </c>
      <c r="H6564" s="2">
        <v>44531</v>
      </c>
      <c r="I6564" s="2">
        <v>44531</v>
      </c>
      <c r="J6564"/>
      <c r="K6564"/>
      <c r="L6564">
        <v>30</v>
      </c>
      <c r="M6564" t="s">
        <v>7484</v>
      </c>
      <c r="N6564" t="s">
        <v>4199</v>
      </c>
      <c r="O6564"/>
      <c r="P6564" t="s">
        <v>11070</v>
      </c>
      <c r="Q6564" t="s">
        <v>6567</v>
      </c>
      <c r="R6564" t="s">
        <v>15449</v>
      </c>
      <c r="S6564" t="s">
        <v>15436</v>
      </c>
      <c r="T6564" t="s">
        <v>15437</v>
      </c>
      <c r="U6564" t="s">
        <v>15437</v>
      </c>
      <c r="V6564">
        <v>0.78947368421052633</v>
      </c>
    </row>
    <row r="6565" spans="1:22" x14ac:dyDescent="0.25">
      <c r="A6565" t="s">
        <v>1569</v>
      </c>
      <c r="B6565">
        <v>320097</v>
      </c>
      <c r="C6565" t="s">
        <v>12700</v>
      </c>
      <c r="D6565" t="s">
        <v>1647</v>
      </c>
      <c r="E6565" t="s">
        <v>1572</v>
      </c>
      <c r="F6565" t="s">
        <v>12672</v>
      </c>
      <c r="G6565" t="s">
        <v>7490</v>
      </c>
      <c r="H6565" s="2">
        <v>44531</v>
      </c>
      <c r="I6565" s="2">
        <v>44531</v>
      </c>
      <c r="J6565"/>
      <c r="K6565"/>
      <c r="L6565">
        <v>0.01</v>
      </c>
      <c r="M6565" t="s">
        <v>7484</v>
      </c>
      <c r="N6565" t="s">
        <v>3482</v>
      </c>
      <c r="O6565"/>
      <c r="P6565" t="s">
        <v>12669</v>
      </c>
      <c r="Q6565" t="s">
        <v>12670</v>
      </c>
      <c r="R6565" t="s">
        <v>15468</v>
      </c>
      <c r="S6565" t="s">
        <v>15436</v>
      </c>
      <c r="T6565" t="s">
        <v>15437</v>
      </c>
      <c r="U6565" t="s">
        <v>15437</v>
      </c>
      <c r="V6565">
        <v>0</v>
      </c>
    </row>
    <row r="6566" spans="1:22" x14ac:dyDescent="0.25">
      <c r="A6566" t="s">
        <v>1569</v>
      </c>
      <c r="B6566">
        <v>320089</v>
      </c>
      <c r="C6566" t="s">
        <v>3555</v>
      </c>
      <c r="D6566" t="s">
        <v>13824</v>
      </c>
      <c r="E6566" t="s">
        <v>1572</v>
      </c>
      <c r="F6566" t="s">
        <v>13808</v>
      </c>
      <c r="G6566" t="s">
        <v>7490</v>
      </c>
      <c r="H6566" s="2">
        <v>44531</v>
      </c>
      <c r="I6566" s="2">
        <v>44963</v>
      </c>
      <c r="J6566"/>
      <c r="K6566"/>
      <c r="L6566">
        <v>0.01</v>
      </c>
      <c r="M6566" t="s">
        <v>7484</v>
      </c>
      <c r="N6566" t="s">
        <v>3865</v>
      </c>
      <c r="O6566"/>
      <c r="P6566" t="s">
        <v>13809</v>
      </c>
      <c r="Q6566" t="s">
        <v>13810</v>
      </c>
      <c r="R6566" t="s">
        <v>15468</v>
      </c>
      <c r="S6566" t="s">
        <v>15436</v>
      </c>
      <c r="T6566" t="s">
        <v>15437</v>
      </c>
      <c r="U6566" t="s">
        <v>15437</v>
      </c>
      <c r="V6566">
        <v>0</v>
      </c>
    </row>
    <row r="6567" spans="1:22" x14ac:dyDescent="0.25">
      <c r="A6567" t="s">
        <v>1569</v>
      </c>
      <c r="B6567">
        <v>319540</v>
      </c>
      <c r="C6567" t="s">
        <v>2674</v>
      </c>
      <c r="D6567" t="s">
        <v>3962</v>
      </c>
      <c r="E6567" t="s">
        <v>1607</v>
      </c>
      <c r="F6567" t="s">
        <v>14192</v>
      </c>
      <c r="G6567" t="s">
        <v>14193</v>
      </c>
      <c r="H6567" s="2">
        <v>44531</v>
      </c>
      <c r="I6567" s="2">
        <v>44531</v>
      </c>
      <c r="J6567"/>
      <c r="K6567"/>
      <c r="L6567">
        <v>38</v>
      </c>
      <c r="M6567" t="s">
        <v>7484</v>
      </c>
      <c r="N6567" t="s">
        <v>1714</v>
      </c>
      <c r="O6567" t="s">
        <v>7120</v>
      </c>
      <c r="P6567" t="s">
        <v>14140</v>
      </c>
      <c r="Q6567" t="s">
        <v>14141</v>
      </c>
      <c r="R6567" t="s">
        <v>15431</v>
      </c>
      <c r="S6567" t="s">
        <v>15436</v>
      </c>
      <c r="T6567" t="s">
        <v>15437</v>
      </c>
      <c r="U6567" t="s">
        <v>15437</v>
      </c>
      <c r="V6567">
        <v>1</v>
      </c>
    </row>
    <row r="6568" spans="1:22" x14ac:dyDescent="0.25">
      <c r="A6568" t="s">
        <v>1569</v>
      </c>
      <c r="B6568">
        <v>319999</v>
      </c>
      <c r="C6568" t="s">
        <v>2226</v>
      </c>
      <c r="D6568" t="s">
        <v>4400</v>
      </c>
      <c r="E6568" t="s">
        <v>1607</v>
      </c>
      <c r="F6568" t="s">
        <v>7168</v>
      </c>
      <c r="G6568" t="s">
        <v>7169</v>
      </c>
      <c r="H6568" s="2">
        <v>44531</v>
      </c>
      <c r="I6568" s="2">
        <v>44977</v>
      </c>
      <c r="J6568"/>
      <c r="K6568"/>
      <c r="L6568">
        <v>38</v>
      </c>
      <c r="M6568" t="s">
        <v>4269</v>
      </c>
      <c r="N6568" t="s">
        <v>1714</v>
      </c>
      <c r="O6568" t="s">
        <v>5500</v>
      </c>
      <c r="P6568" t="s">
        <v>7141</v>
      </c>
      <c r="Q6568" t="s">
        <v>7142</v>
      </c>
      <c r="R6568" t="s">
        <v>15459</v>
      </c>
      <c r="S6568" t="s">
        <v>15436</v>
      </c>
      <c r="T6568" t="s">
        <v>15437</v>
      </c>
      <c r="U6568" t="s">
        <v>15437</v>
      </c>
      <c r="V6568">
        <v>1</v>
      </c>
    </row>
    <row r="6569" spans="1:22" x14ac:dyDescent="0.25">
      <c r="A6569" t="s">
        <v>1569</v>
      </c>
      <c r="B6569">
        <v>319596</v>
      </c>
      <c r="C6569" t="s">
        <v>8342</v>
      </c>
      <c r="D6569" t="s">
        <v>3986</v>
      </c>
      <c r="E6569" t="s">
        <v>1596</v>
      </c>
      <c r="F6569" t="s">
        <v>8309</v>
      </c>
      <c r="G6569" t="s">
        <v>7490</v>
      </c>
      <c r="H6569" s="2">
        <v>44529</v>
      </c>
      <c r="I6569" s="2">
        <v>45355</v>
      </c>
      <c r="J6569"/>
      <c r="K6569"/>
      <c r="L6569">
        <v>10</v>
      </c>
      <c r="M6569" t="s">
        <v>7484</v>
      </c>
      <c r="N6569" t="s">
        <v>3482</v>
      </c>
      <c r="O6569"/>
      <c r="P6569" t="s">
        <v>8310</v>
      </c>
      <c r="Q6569" t="s">
        <v>5968</v>
      </c>
      <c r="R6569" t="s">
        <v>15465</v>
      </c>
      <c r="S6569" t="s">
        <v>15436</v>
      </c>
      <c r="T6569" t="s">
        <v>15437</v>
      </c>
      <c r="U6569" t="s">
        <v>15437</v>
      </c>
      <c r="V6569">
        <v>0.26315789473684209</v>
      </c>
    </row>
    <row r="6570" spans="1:22" x14ac:dyDescent="0.25">
      <c r="A6570" t="s">
        <v>1569</v>
      </c>
      <c r="B6570">
        <v>320060</v>
      </c>
      <c r="C6570" t="s">
        <v>6742</v>
      </c>
      <c r="D6570" t="s">
        <v>12101</v>
      </c>
      <c r="E6570" t="s">
        <v>1572</v>
      </c>
      <c r="F6570" t="s">
        <v>12096</v>
      </c>
      <c r="G6570" t="s">
        <v>7490</v>
      </c>
      <c r="H6570" s="2">
        <v>44529</v>
      </c>
      <c r="I6570" s="2">
        <v>44529</v>
      </c>
      <c r="J6570"/>
      <c r="K6570"/>
      <c r="L6570">
        <v>0.01</v>
      </c>
      <c r="M6570" t="s">
        <v>7484</v>
      </c>
      <c r="N6570" t="s">
        <v>1714</v>
      </c>
      <c r="O6570"/>
      <c r="P6570" t="s">
        <v>12097</v>
      </c>
      <c r="Q6570" t="s">
        <v>3032</v>
      </c>
      <c r="R6570" t="s">
        <v>15461</v>
      </c>
      <c r="S6570" t="s">
        <v>15436</v>
      </c>
      <c r="T6570" t="s">
        <v>15437</v>
      </c>
      <c r="U6570" t="s">
        <v>15437</v>
      </c>
      <c r="V6570">
        <v>0</v>
      </c>
    </row>
    <row r="6571" spans="1:22" x14ac:dyDescent="0.25">
      <c r="A6571" t="s">
        <v>1569</v>
      </c>
      <c r="B6571">
        <v>320024</v>
      </c>
      <c r="C6571" t="s">
        <v>13134</v>
      </c>
      <c r="D6571" t="s">
        <v>13135</v>
      </c>
      <c r="E6571" t="s">
        <v>1572</v>
      </c>
      <c r="F6571" t="s">
        <v>13100</v>
      </c>
      <c r="G6571" t="s">
        <v>7490</v>
      </c>
      <c r="H6571" s="2">
        <v>44529</v>
      </c>
      <c r="I6571" s="2">
        <v>44529</v>
      </c>
      <c r="J6571"/>
      <c r="K6571"/>
      <c r="L6571">
        <v>0.01</v>
      </c>
      <c r="M6571" t="s">
        <v>7484</v>
      </c>
      <c r="N6571" t="s">
        <v>1714</v>
      </c>
      <c r="O6571"/>
      <c r="P6571" t="s">
        <v>13097</v>
      </c>
      <c r="Q6571" t="s">
        <v>13098</v>
      </c>
      <c r="R6571" t="s">
        <v>15462</v>
      </c>
      <c r="S6571" t="s">
        <v>15436</v>
      </c>
      <c r="T6571" t="s">
        <v>15437</v>
      </c>
      <c r="U6571" t="s">
        <v>15437</v>
      </c>
      <c r="V6571">
        <v>0</v>
      </c>
    </row>
    <row r="6572" spans="1:22" x14ac:dyDescent="0.25">
      <c r="A6572" t="s">
        <v>1569</v>
      </c>
      <c r="B6572">
        <v>319925</v>
      </c>
      <c r="C6572" t="s">
        <v>14511</v>
      </c>
      <c r="D6572" t="s">
        <v>14512</v>
      </c>
      <c r="E6572" t="s">
        <v>1607</v>
      </c>
      <c r="F6572" t="s">
        <v>14477</v>
      </c>
      <c r="G6572" t="s">
        <v>14478</v>
      </c>
      <c r="H6572" s="2">
        <v>44529</v>
      </c>
      <c r="I6572" s="2">
        <v>44529</v>
      </c>
      <c r="J6572"/>
      <c r="K6572"/>
      <c r="L6572">
        <v>38</v>
      </c>
      <c r="M6572" t="s">
        <v>7484</v>
      </c>
      <c r="N6572" t="s">
        <v>1714</v>
      </c>
      <c r="O6572" t="s">
        <v>7120</v>
      </c>
      <c r="P6572" t="s">
        <v>14467</v>
      </c>
      <c r="Q6572" t="s">
        <v>18</v>
      </c>
      <c r="R6572" t="s">
        <v>18</v>
      </c>
      <c r="S6572" t="s">
        <v>15436</v>
      </c>
      <c r="T6572" t="s">
        <v>15437</v>
      </c>
      <c r="U6572" t="s">
        <v>15437</v>
      </c>
      <c r="V6572">
        <v>1</v>
      </c>
    </row>
    <row r="6573" spans="1:22" x14ac:dyDescent="0.25">
      <c r="A6573" t="s">
        <v>1569</v>
      </c>
      <c r="B6573">
        <v>319966</v>
      </c>
      <c r="C6573" t="s">
        <v>1611</v>
      </c>
      <c r="D6573" t="s">
        <v>5066</v>
      </c>
      <c r="E6573" t="s">
        <v>1607</v>
      </c>
      <c r="F6573" t="s">
        <v>5034</v>
      </c>
      <c r="G6573" t="s">
        <v>4294</v>
      </c>
      <c r="H6573" s="2">
        <v>44529</v>
      </c>
      <c r="I6573" s="2">
        <v>45355</v>
      </c>
      <c r="J6573"/>
      <c r="K6573"/>
      <c r="L6573">
        <v>38</v>
      </c>
      <c r="M6573" t="s">
        <v>4269</v>
      </c>
      <c r="N6573" t="s">
        <v>1714</v>
      </c>
      <c r="O6573"/>
      <c r="P6573" t="s">
        <v>5024</v>
      </c>
      <c r="Q6573" t="s">
        <v>3013</v>
      </c>
      <c r="R6573" t="s">
        <v>15454</v>
      </c>
      <c r="S6573" t="s">
        <v>15436</v>
      </c>
      <c r="T6573" t="s">
        <v>15437</v>
      </c>
      <c r="U6573" t="s">
        <v>15437</v>
      </c>
      <c r="V6573">
        <v>1</v>
      </c>
    </row>
    <row r="6574" spans="1:22" x14ac:dyDescent="0.25">
      <c r="A6574" t="s">
        <v>1569</v>
      </c>
      <c r="B6574">
        <v>320044</v>
      </c>
      <c r="C6574" t="s">
        <v>2904</v>
      </c>
      <c r="D6574" t="s">
        <v>6195</v>
      </c>
      <c r="E6574" t="s">
        <v>1572</v>
      </c>
      <c r="F6574" t="s">
        <v>6161</v>
      </c>
      <c r="G6574" t="s">
        <v>4268</v>
      </c>
      <c r="H6574" s="2">
        <v>44529</v>
      </c>
      <c r="I6574" s="2">
        <v>45537</v>
      </c>
      <c r="J6574"/>
      <c r="K6574"/>
      <c r="L6574">
        <v>0.01</v>
      </c>
      <c r="M6574" t="s">
        <v>4269</v>
      </c>
      <c r="N6574" t="s">
        <v>1714</v>
      </c>
      <c r="O6574"/>
      <c r="P6574" t="s">
        <v>6162</v>
      </c>
      <c r="Q6574" t="s">
        <v>6163</v>
      </c>
      <c r="R6574" t="s">
        <v>15454</v>
      </c>
      <c r="S6574" t="s">
        <v>15436</v>
      </c>
      <c r="T6574" t="s">
        <v>15437</v>
      </c>
      <c r="U6574" t="s">
        <v>15437</v>
      </c>
      <c r="V6574">
        <v>0</v>
      </c>
    </row>
    <row r="6575" spans="1:22" x14ac:dyDescent="0.25">
      <c r="A6575" t="s">
        <v>1569</v>
      </c>
      <c r="B6575">
        <v>319963</v>
      </c>
      <c r="C6575" t="s">
        <v>6386</v>
      </c>
      <c r="D6575" t="s">
        <v>6387</v>
      </c>
      <c r="E6575" t="s">
        <v>1572</v>
      </c>
      <c r="F6575" t="s">
        <v>6366</v>
      </c>
      <c r="G6575" t="s">
        <v>4268</v>
      </c>
      <c r="H6575" s="2">
        <v>44529</v>
      </c>
      <c r="I6575" s="2">
        <v>44991</v>
      </c>
      <c r="J6575"/>
      <c r="K6575"/>
      <c r="L6575">
        <v>0.01</v>
      </c>
      <c r="M6575" t="s">
        <v>4269</v>
      </c>
      <c r="N6575" t="s">
        <v>3627</v>
      </c>
      <c r="O6575"/>
      <c r="P6575" t="s">
        <v>6367</v>
      </c>
      <c r="Q6575" t="s">
        <v>6368</v>
      </c>
      <c r="R6575" t="s">
        <v>15453</v>
      </c>
      <c r="S6575" t="s">
        <v>15436</v>
      </c>
      <c r="T6575" t="s">
        <v>15437</v>
      </c>
      <c r="U6575" t="s">
        <v>15437</v>
      </c>
      <c r="V6575">
        <v>0</v>
      </c>
    </row>
    <row r="6576" spans="1:22" x14ac:dyDescent="0.25">
      <c r="A6576" t="s">
        <v>1569</v>
      </c>
      <c r="B6576">
        <v>319981</v>
      </c>
      <c r="C6576" t="s">
        <v>1903</v>
      </c>
      <c r="D6576" t="s">
        <v>7775</v>
      </c>
      <c r="E6576" t="s">
        <v>1596</v>
      </c>
      <c r="F6576" t="s">
        <v>7739</v>
      </c>
      <c r="G6576" t="s">
        <v>7490</v>
      </c>
      <c r="H6576" s="2">
        <v>44528</v>
      </c>
      <c r="I6576" s="2">
        <v>44528</v>
      </c>
      <c r="J6576"/>
      <c r="K6576"/>
      <c r="L6576">
        <v>23</v>
      </c>
      <c r="M6576" t="s">
        <v>7484</v>
      </c>
      <c r="N6576" t="s">
        <v>1714</v>
      </c>
      <c r="O6576"/>
      <c r="P6576" t="s">
        <v>7740</v>
      </c>
      <c r="Q6576" t="s">
        <v>7741</v>
      </c>
      <c r="R6576" t="s">
        <v>15462</v>
      </c>
      <c r="S6576" t="s">
        <v>15436</v>
      </c>
      <c r="T6576" t="s">
        <v>15437</v>
      </c>
      <c r="U6576" t="s">
        <v>15437</v>
      </c>
      <c r="V6576">
        <v>0.60526315789473684</v>
      </c>
    </row>
    <row r="6577" spans="1:22" x14ac:dyDescent="0.25">
      <c r="A6577" t="s">
        <v>1569</v>
      </c>
      <c r="B6577">
        <v>319989</v>
      </c>
      <c r="C6577" t="s">
        <v>7776</v>
      </c>
      <c r="D6577" t="s">
        <v>7777</v>
      </c>
      <c r="E6577" t="s">
        <v>1596</v>
      </c>
      <c r="F6577" t="s">
        <v>7739</v>
      </c>
      <c r="G6577" t="s">
        <v>7490</v>
      </c>
      <c r="H6577" s="2">
        <v>44528</v>
      </c>
      <c r="I6577" s="2">
        <v>44528</v>
      </c>
      <c r="J6577"/>
      <c r="K6577"/>
      <c r="L6577">
        <v>15</v>
      </c>
      <c r="M6577" t="s">
        <v>7484</v>
      </c>
      <c r="N6577" t="s">
        <v>1714</v>
      </c>
      <c r="O6577"/>
      <c r="P6577" t="s">
        <v>7740</v>
      </c>
      <c r="Q6577" t="s">
        <v>7741</v>
      </c>
      <c r="R6577" t="s">
        <v>15462</v>
      </c>
      <c r="S6577" t="s">
        <v>15436</v>
      </c>
      <c r="T6577" t="s">
        <v>15437</v>
      </c>
      <c r="U6577" t="s">
        <v>15437</v>
      </c>
      <c r="V6577">
        <v>0.39473684210526316</v>
      </c>
    </row>
    <row r="6578" spans="1:22" x14ac:dyDescent="0.25">
      <c r="A6578" t="s">
        <v>1569</v>
      </c>
      <c r="B6578">
        <v>320066</v>
      </c>
      <c r="C6578" t="s">
        <v>3237</v>
      </c>
      <c r="D6578" t="s">
        <v>7778</v>
      </c>
      <c r="E6578" t="s">
        <v>1572</v>
      </c>
      <c r="F6578" t="s">
        <v>7739</v>
      </c>
      <c r="G6578" t="s">
        <v>7490</v>
      </c>
      <c r="H6578" s="2">
        <v>44528</v>
      </c>
      <c r="I6578" s="2">
        <v>44528</v>
      </c>
      <c r="J6578"/>
      <c r="K6578"/>
      <c r="L6578">
        <v>0.01</v>
      </c>
      <c r="M6578" t="s">
        <v>7484</v>
      </c>
      <c r="N6578" t="s">
        <v>1714</v>
      </c>
      <c r="O6578"/>
      <c r="P6578" t="s">
        <v>7740</v>
      </c>
      <c r="Q6578" t="s">
        <v>7741</v>
      </c>
      <c r="R6578" t="s">
        <v>15462</v>
      </c>
      <c r="S6578" t="s">
        <v>15436</v>
      </c>
      <c r="T6578" t="s">
        <v>15437</v>
      </c>
      <c r="U6578" t="s">
        <v>15437</v>
      </c>
      <c r="V6578">
        <v>0</v>
      </c>
    </row>
    <row r="6579" spans="1:22" x14ac:dyDescent="0.25">
      <c r="A6579" t="s">
        <v>1569</v>
      </c>
      <c r="B6579">
        <v>319983</v>
      </c>
      <c r="C6579" t="s">
        <v>3888</v>
      </c>
      <c r="D6579" t="s">
        <v>7865</v>
      </c>
      <c r="E6579" t="s">
        <v>1596</v>
      </c>
      <c r="F6579" t="s">
        <v>7848</v>
      </c>
      <c r="G6579" t="s">
        <v>7490</v>
      </c>
      <c r="H6579" s="2">
        <v>44528</v>
      </c>
      <c r="I6579" s="2">
        <v>45061</v>
      </c>
      <c r="J6579"/>
      <c r="K6579"/>
      <c r="L6579">
        <v>30</v>
      </c>
      <c r="M6579" t="s">
        <v>7484</v>
      </c>
      <c r="N6579" t="s">
        <v>1714</v>
      </c>
      <c r="O6579"/>
      <c r="P6579" t="s">
        <v>7846</v>
      </c>
      <c r="Q6579" t="s">
        <v>5729</v>
      </c>
      <c r="R6579" t="s">
        <v>15462</v>
      </c>
      <c r="S6579" t="s">
        <v>15436</v>
      </c>
      <c r="T6579" t="s">
        <v>15437</v>
      </c>
      <c r="U6579" t="s">
        <v>15437</v>
      </c>
      <c r="V6579">
        <v>0.78947368421052633</v>
      </c>
    </row>
    <row r="6580" spans="1:22" x14ac:dyDescent="0.25">
      <c r="A6580" t="s">
        <v>1569</v>
      </c>
      <c r="B6580">
        <v>320033</v>
      </c>
      <c r="C6580" t="s">
        <v>8357</v>
      </c>
      <c r="D6580" t="s">
        <v>9080</v>
      </c>
      <c r="E6580" t="s">
        <v>1572</v>
      </c>
      <c r="F6580" t="s">
        <v>9037</v>
      </c>
      <c r="G6580" t="s">
        <v>7487</v>
      </c>
      <c r="H6580" s="2">
        <v>44528</v>
      </c>
      <c r="I6580" s="2">
        <v>44528</v>
      </c>
      <c r="J6580"/>
      <c r="K6580"/>
      <c r="L6580">
        <v>0.01</v>
      </c>
      <c r="M6580" t="s">
        <v>7484</v>
      </c>
      <c r="N6580" t="s">
        <v>3865</v>
      </c>
      <c r="O6580"/>
      <c r="P6580" t="s">
        <v>9018</v>
      </c>
      <c r="Q6580" t="s">
        <v>4338</v>
      </c>
      <c r="R6580" t="s">
        <v>15468</v>
      </c>
      <c r="S6580" t="s">
        <v>15436</v>
      </c>
      <c r="T6580" t="s">
        <v>15437</v>
      </c>
      <c r="U6580" t="s">
        <v>15437</v>
      </c>
      <c r="V6580">
        <v>0</v>
      </c>
    </row>
    <row r="6581" spans="1:22" x14ac:dyDescent="0.25">
      <c r="A6581" t="s">
        <v>1569</v>
      </c>
      <c r="B6581">
        <v>320063</v>
      </c>
      <c r="C6581" t="s">
        <v>1912</v>
      </c>
      <c r="D6581" t="s">
        <v>6196</v>
      </c>
      <c r="E6581" t="s">
        <v>1596</v>
      </c>
      <c r="F6581" t="s">
        <v>6168</v>
      </c>
      <c r="G6581" t="s">
        <v>4294</v>
      </c>
      <c r="H6581" s="2">
        <v>44528</v>
      </c>
      <c r="I6581" s="2">
        <v>44528</v>
      </c>
      <c r="J6581"/>
      <c r="K6581"/>
      <c r="L6581">
        <v>16</v>
      </c>
      <c r="M6581" t="s">
        <v>4269</v>
      </c>
      <c r="N6581" t="s">
        <v>1714</v>
      </c>
      <c r="O6581"/>
      <c r="P6581" t="s">
        <v>6162</v>
      </c>
      <c r="Q6581" t="s">
        <v>6163</v>
      </c>
      <c r="R6581" t="s">
        <v>15454</v>
      </c>
      <c r="S6581" t="s">
        <v>15436</v>
      </c>
      <c r="T6581" t="s">
        <v>15437</v>
      </c>
      <c r="U6581" t="s">
        <v>15437</v>
      </c>
      <c r="V6581">
        <v>0.42105263157894735</v>
      </c>
    </row>
    <row r="6582" spans="1:22" x14ac:dyDescent="0.25">
      <c r="A6582" t="s">
        <v>1569</v>
      </c>
      <c r="B6582">
        <v>319969</v>
      </c>
      <c r="C6582" t="s">
        <v>7523</v>
      </c>
      <c r="D6582" t="s">
        <v>7524</v>
      </c>
      <c r="E6582" t="s">
        <v>1572</v>
      </c>
      <c r="F6582" t="s">
        <v>7482</v>
      </c>
      <c r="G6582" t="s">
        <v>7483</v>
      </c>
      <c r="H6582" s="2">
        <v>44527</v>
      </c>
      <c r="I6582" s="2">
        <v>44527</v>
      </c>
      <c r="J6582"/>
      <c r="K6582"/>
      <c r="L6582">
        <v>0.01</v>
      </c>
      <c r="M6582" t="s">
        <v>7484</v>
      </c>
      <c r="N6582" t="s">
        <v>1714</v>
      </c>
      <c r="O6582"/>
      <c r="P6582" t="s">
        <v>7485</v>
      </c>
      <c r="Q6582" t="s">
        <v>5704</v>
      </c>
      <c r="R6582" t="s">
        <v>15461</v>
      </c>
      <c r="S6582" t="s">
        <v>15436</v>
      </c>
      <c r="T6582" t="s">
        <v>15437</v>
      </c>
      <c r="U6582" t="s">
        <v>15437</v>
      </c>
      <c r="V6582">
        <v>0</v>
      </c>
    </row>
    <row r="6583" spans="1:22" x14ac:dyDescent="0.25">
      <c r="A6583" t="s">
        <v>1569</v>
      </c>
      <c r="B6583">
        <v>319977</v>
      </c>
      <c r="C6583" t="s">
        <v>12123</v>
      </c>
      <c r="D6583" t="s">
        <v>12124</v>
      </c>
      <c r="E6583" t="s">
        <v>1572</v>
      </c>
      <c r="F6583" t="s">
        <v>12096</v>
      </c>
      <c r="G6583" t="s">
        <v>7490</v>
      </c>
      <c r="H6583" s="2">
        <v>44527</v>
      </c>
      <c r="I6583" s="2">
        <v>44527</v>
      </c>
      <c r="J6583"/>
      <c r="K6583"/>
      <c r="L6583">
        <v>0.01</v>
      </c>
      <c r="M6583" t="s">
        <v>7484</v>
      </c>
      <c r="N6583" t="s">
        <v>1714</v>
      </c>
      <c r="O6583"/>
      <c r="P6583" t="s">
        <v>12097</v>
      </c>
      <c r="Q6583" t="s">
        <v>3032</v>
      </c>
      <c r="R6583" t="s">
        <v>15461</v>
      </c>
      <c r="S6583" t="s">
        <v>15436</v>
      </c>
      <c r="T6583" t="s">
        <v>15437</v>
      </c>
      <c r="U6583" t="s">
        <v>15437</v>
      </c>
      <c r="V6583">
        <v>0</v>
      </c>
    </row>
    <row r="6584" spans="1:22" x14ac:dyDescent="0.25">
      <c r="A6584" t="s">
        <v>1569</v>
      </c>
      <c r="B6584">
        <v>319965</v>
      </c>
      <c r="C6584" t="s">
        <v>4852</v>
      </c>
      <c r="D6584" t="s">
        <v>1951</v>
      </c>
      <c r="E6584" t="s">
        <v>1572</v>
      </c>
      <c r="F6584" t="s">
        <v>6161</v>
      </c>
      <c r="G6584" t="s">
        <v>4268</v>
      </c>
      <c r="H6584" s="2">
        <v>44527</v>
      </c>
      <c r="I6584" s="2">
        <v>45775</v>
      </c>
      <c r="J6584"/>
      <c r="K6584"/>
      <c r="L6584">
        <v>0.01</v>
      </c>
      <c r="M6584" t="s">
        <v>4269</v>
      </c>
      <c r="N6584" t="s">
        <v>1714</v>
      </c>
      <c r="O6584"/>
      <c r="P6584" t="s">
        <v>6162</v>
      </c>
      <c r="Q6584" t="s">
        <v>6163</v>
      </c>
      <c r="R6584" t="s">
        <v>15454</v>
      </c>
      <c r="S6584" t="s">
        <v>15436</v>
      </c>
      <c r="T6584" t="s">
        <v>15437</v>
      </c>
      <c r="U6584" t="s">
        <v>15437</v>
      </c>
      <c r="V6584">
        <v>0</v>
      </c>
    </row>
    <row r="6585" spans="1:22" x14ac:dyDescent="0.25">
      <c r="A6585" t="s">
        <v>1569</v>
      </c>
      <c r="B6585">
        <v>319964</v>
      </c>
      <c r="C6585" t="s">
        <v>1705</v>
      </c>
      <c r="D6585" t="s">
        <v>13081</v>
      </c>
      <c r="E6585" t="s">
        <v>1572</v>
      </c>
      <c r="F6585" t="s">
        <v>13059</v>
      </c>
      <c r="G6585" t="s">
        <v>7490</v>
      </c>
      <c r="H6585" s="2">
        <v>44526</v>
      </c>
      <c r="I6585" s="2">
        <v>44949</v>
      </c>
      <c r="J6585"/>
      <c r="K6585"/>
      <c r="L6585">
        <v>0.01</v>
      </c>
      <c r="M6585" t="s">
        <v>7484</v>
      </c>
      <c r="N6585" t="s">
        <v>3865</v>
      </c>
      <c r="O6585"/>
      <c r="P6585" t="s">
        <v>13060</v>
      </c>
      <c r="Q6585" t="s">
        <v>4018</v>
      </c>
      <c r="R6585" t="s">
        <v>15463</v>
      </c>
      <c r="S6585" t="s">
        <v>15436</v>
      </c>
      <c r="T6585" t="s">
        <v>15437</v>
      </c>
      <c r="U6585" t="s">
        <v>15437</v>
      </c>
      <c r="V6585">
        <v>0</v>
      </c>
    </row>
    <row r="6586" spans="1:22" x14ac:dyDescent="0.25">
      <c r="A6586" t="s">
        <v>1569</v>
      </c>
      <c r="B6586">
        <v>319941</v>
      </c>
      <c r="C6586" t="s">
        <v>2022</v>
      </c>
      <c r="D6586" t="s">
        <v>4765</v>
      </c>
      <c r="E6586" t="s">
        <v>1596</v>
      </c>
      <c r="F6586" t="s">
        <v>6441</v>
      </c>
      <c r="G6586" t="s">
        <v>4294</v>
      </c>
      <c r="H6586" s="2">
        <v>44526</v>
      </c>
      <c r="I6586" s="2">
        <v>45747</v>
      </c>
      <c r="J6586"/>
      <c r="K6586"/>
      <c r="L6586">
        <v>21</v>
      </c>
      <c r="M6586" t="s">
        <v>4269</v>
      </c>
      <c r="N6586" t="s">
        <v>4199</v>
      </c>
      <c r="O6586"/>
      <c r="P6586" t="s">
        <v>6430</v>
      </c>
      <c r="Q6586" t="s">
        <v>6431</v>
      </c>
      <c r="R6586" t="s">
        <v>15449</v>
      </c>
      <c r="S6586" t="s">
        <v>15436</v>
      </c>
      <c r="T6586" t="s">
        <v>15437</v>
      </c>
      <c r="U6586" t="s">
        <v>15437</v>
      </c>
      <c r="V6586">
        <v>0.55263157894736847</v>
      </c>
    </row>
    <row r="6587" spans="1:22" x14ac:dyDescent="0.25">
      <c r="A6587" t="s">
        <v>1569</v>
      </c>
      <c r="B6587">
        <v>319923</v>
      </c>
      <c r="C6587" t="s">
        <v>7369</v>
      </c>
      <c r="D6587" t="s">
        <v>7651</v>
      </c>
      <c r="E6587" t="s">
        <v>1572</v>
      </c>
      <c r="F6587" t="s">
        <v>7612</v>
      </c>
      <c r="G6587" t="s">
        <v>7490</v>
      </c>
      <c r="H6587" s="2">
        <v>44525</v>
      </c>
      <c r="I6587" s="2">
        <v>45677</v>
      </c>
      <c r="J6587"/>
      <c r="K6587"/>
      <c r="L6587">
        <v>0.01</v>
      </c>
      <c r="M6587" t="s">
        <v>7484</v>
      </c>
      <c r="N6587" t="s">
        <v>1714</v>
      </c>
      <c r="O6587"/>
      <c r="P6587" t="s">
        <v>7613</v>
      </c>
      <c r="Q6587" t="s">
        <v>7614</v>
      </c>
      <c r="R6587" t="s">
        <v>15461</v>
      </c>
      <c r="S6587" t="s">
        <v>15436</v>
      </c>
      <c r="T6587" t="s">
        <v>15437</v>
      </c>
      <c r="U6587" t="s">
        <v>15437</v>
      </c>
      <c r="V6587">
        <v>0</v>
      </c>
    </row>
    <row r="6588" spans="1:22" x14ac:dyDescent="0.25">
      <c r="A6588" t="s">
        <v>1569</v>
      </c>
      <c r="B6588">
        <v>319975</v>
      </c>
      <c r="C6588" t="s">
        <v>3861</v>
      </c>
      <c r="D6588" t="s">
        <v>7779</v>
      </c>
      <c r="E6588" t="s">
        <v>1572</v>
      </c>
      <c r="F6588" t="s">
        <v>7739</v>
      </c>
      <c r="G6588" t="s">
        <v>7490</v>
      </c>
      <c r="H6588" s="2">
        <v>44525</v>
      </c>
      <c r="I6588" s="2">
        <v>44525</v>
      </c>
      <c r="J6588"/>
      <c r="K6588"/>
      <c r="L6588">
        <v>0.01</v>
      </c>
      <c r="M6588" t="s">
        <v>7484</v>
      </c>
      <c r="N6588" t="s">
        <v>1714</v>
      </c>
      <c r="O6588"/>
      <c r="P6588" t="s">
        <v>7740</v>
      </c>
      <c r="Q6588" t="s">
        <v>7741</v>
      </c>
      <c r="R6588" t="s">
        <v>15462</v>
      </c>
      <c r="S6588" t="s">
        <v>15436</v>
      </c>
      <c r="T6588" t="s">
        <v>15437</v>
      </c>
      <c r="U6588" t="s">
        <v>15437</v>
      </c>
      <c r="V6588">
        <v>0</v>
      </c>
    </row>
    <row r="6589" spans="1:22" x14ac:dyDescent="0.25">
      <c r="A6589" t="s">
        <v>1569</v>
      </c>
      <c r="B6589">
        <v>319938</v>
      </c>
      <c r="C6589" t="s">
        <v>8226</v>
      </c>
      <c r="D6589" t="s">
        <v>1793</v>
      </c>
      <c r="E6589" t="s">
        <v>1596</v>
      </c>
      <c r="F6589" t="s">
        <v>8241</v>
      </c>
      <c r="G6589" t="s">
        <v>7483</v>
      </c>
      <c r="H6589" s="2">
        <v>44525</v>
      </c>
      <c r="I6589" s="2">
        <v>45831</v>
      </c>
      <c r="J6589"/>
      <c r="K6589"/>
      <c r="L6589">
        <v>34.25</v>
      </c>
      <c r="M6589" t="s">
        <v>7484</v>
      </c>
      <c r="N6589" t="s">
        <v>3482</v>
      </c>
      <c r="O6589"/>
      <c r="P6589" t="s">
        <v>8186</v>
      </c>
      <c r="Q6589" t="s">
        <v>4791</v>
      </c>
      <c r="R6589" t="s">
        <v>15465</v>
      </c>
      <c r="S6589" t="s">
        <v>15436</v>
      </c>
      <c r="T6589" t="s">
        <v>15437</v>
      </c>
      <c r="U6589" t="s">
        <v>15437</v>
      </c>
      <c r="V6589">
        <v>0.90131578947368418</v>
      </c>
    </row>
    <row r="6590" spans="1:22" x14ac:dyDescent="0.25">
      <c r="A6590" t="s">
        <v>1569</v>
      </c>
      <c r="B6590">
        <v>319917</v>
      </c>
      <c r="C6590" t="s">
        <v>6873</v>
      </c>
      <c r="D6590" t="s">
        <v>2594</v>
      </c>
      <c r="E6590" t="s">
        <v>1596</v>
      </c>
      <c r="F6590" t="s">
        <v>8547</v>
      </c>
      <c r="G6590" t="s">
        <v>7483</v>
      </c>
      <c r="H6590" s="2">
        <v>44525</v>
      </c>
      <c r="I6590" s="2">
        <v>45565</v>
      </c>
      <c r="J6590"/>
      <c r="K6590"/>
      <c r="L6590">
        <v>21.5</v>
      </c>
      <c r="M6590" t="s">
        <v>7484</v>
      </c>
      <c r="N6590" t="s">
        <v>1714</v>
      </c>
      <c r="O6590"/>
      <c r="P6590" t="s">
        <v>8513</v>
      </c>
      <c r="Q6590" t="s">
        <v>8514</v>
      </c>
      <c r="R6590" t="s">
        <v>15462</v>
      </c>
      <c r="S6590" t="s">
        <v>15436</v>
      </c>
      <c r="T6590" t="s">
        <v>15437</v>
      </c>
      <c r="U6590" t="s">
        <v>15437</v>
      </c>
      <c r="V6590">
        <v>0.56578947368421051</v>
      </c>
    </row>
    <row r="6591" spans="1:22" x14ac:dyDescent="0.25">
      <c r="A6591" t="s">
        <v>1569</v>
      </c>
      <c r="B6591">
        <v>319929</v>
      </c>
      <c r="C6591" t="s">
        <v>5183</v>
      </c>
      <c r="D6591" t="s">
        <v>5184</v>
      </c>
      <c r="E6591" t="s">
        <v>1572</v>
      </c>
      <c r="F6591" t="s">
        <v>5166</v>
      </c>
      <c r="G6591" t="s">
        <v>4268</v>
      </c>
      <c r="H6591" s="2">
        <v>44524</v>
      </c>
      <c r="I6591" s="2">
        <v>44524</v>
      </c>
      <c r="J6591"/>
      <c r="K6591"/>
      <c r="L6591">
        <v>0.01</v>
      </c>
      <c r="M6591" t="s">
        <v>4269</v>
      </c>
      <c r="N6591" t="s">
        <v>3482</v>
      </c>
      <c r="O6591"/>
      <c r="P6591" t="s">
        <v>5167</v>
      </c>
      <c r="Q6591" t="s">
        <v>3590</v>
      </c>
      <c r="R6591" t="s">
        <v>15451</v>
      </c>
      <c r="S6591" t="s">
        <v>15436</v>
      </c>
      <c r="T6591" t="s">
        <v>15437</v>
      </c>
      <c r="U6591" t="s">
        <v>15437</v>
      </c>
      <c r="V6591">
        <v>0</v>
      </c>
    </row>
    <row r="6592" spans="1:22" x14ac:dyDescent="0.25">
      <c r="A6592" t="s">
        <v>1569</v>
      </c>
      <c r="B6592">
        <v>319901</v>
      </c>
      <c r="C6592" t="s">
        <v>1948</v>
      </c>
      <c r="D6592" t="s">
        <v>2906</v>
      </c>
      <c r="E6592" t="s">
        <v>1596</v>
      </c>
      <c r="F6592" t="s">
        <v>7739</v>
      </c>
      <c r="G6592" t="s">
        <v>7490</v>
      </c>
      <c r="H6592" s="2">
        <v>44522</v>
      </c>
      <c r="I6592" s="2">
        <v>44522</v>
      </c>
      <c r="J6592"/>
      <c r="K6592"/>
      <c r="L6592">
        <v>24.5</v>
      </c>
      <c r="M6592" t="s">
        <v>7484</v>
      </c>
      <c r="N6592" t="s">
        <v>1714</v>
      </c>
      <c r="O6592"/>
      <c r="P6592" t="s">
        <v>7740</v>
      </c>
      <c r="Q6592" t="s">
        <v>7741</v>
      </c>
      <c r="R6592" t="s">
        <v>15462</v>
      </c>
      <c r="S6592" t="s">
        <v>15436</v>
      </c>
      <c r="T6592" t="s">
        <v>15437</v>
      </c>
      <c r="U6592" t="s">
        <v>15437</v>
      </c>
      <c r="V6592">
        <v>0.64473684210526316</v>
      </c>
    </row>
    <row r="6593" spans="1:22" x14ac:dyDescent="0.25">
      <c r="A6593" t="s">
        <v>1569</v>
      </c>
      <c r="B6593">
        <v>317967</v>
      </c>
      <c r="C6593" t="s">
        <v>3346</v>
      </c>
      <c r="D6593" t="s">
        <v>15222</v>
      </c>
      <c r="E6593" t="s">
        <v>1607</v>
      </c>
      <c r="F6593" t="s">
        <v>15223</v>
      </c>
      <c r="G6593" t="s">
        <v>15224</v>
      </c>
      <c r="H6593" s="2">
        <v>44522</v>
      </c>
      <c r="I6593" s="2">
        <v>45467</v>
      </c>
      <c r="J6593"/>
      <c r="K6593"/>
      <c r="L6593">
        <v>38</v>
      </c>
      <c r="M6593" t="s">
        <v>7484</v>
      </c>
      <c r="N6593" t="s">
        <v>1714</v>
      </c>
      <c r="O6593" t="s">
        <v>7120</v>
      </c>
      <c r="P6593" t="s">
        <v>15160</v>
      </c>
      <c r="Q6593" t="s">
        <v>15161</v>
      </c>
      <c r="R6593" t="s">
        <v>15430</v>
      </c>
      <c r="S6593" t="s">
        <v>15436</v>
      </c>
      <c r="T6593" t="s">
        <v>15437</v>
      </c>
      <c r="U6593" t="s">
        <v>15437</v>
      </c>
      <c r="V6593">
        <v>1</v>
      </c>
    </row>
    <row r="6594" spans="1:22" x14ac:dyDescent="0.25">
      <c r="A6594" t="s">
        <v>1569</v>
      </c>
      <c r="B6594">
        <v>317531</v>
      </c>
      <c r="C6594" t="s">
        <v>2637</v>
      </c>
      <c r="D6594" t="s">
        <v>15341</v>
      </c>
      <c r="E6594" t="s">
        <v>1607</v>
      </c>
      <c r="F6594" t="s">
        <v>15342</v>
      </c>
      <c r="G6594" t="s">
        <v>15343</v>
      </c>
      <c r="H6594" s="2">
        <v>44522</v>
      </c>
      <c r="I6594" s="2">
        <v>45551</v>
      </c>
      <c r="J6594"/>
      <c r="K6594"/>
      <c r="L6594">
        <v>38</v>
      </c>
      <c r="M6594" t="s">
        <v>7484</v>
      </c>
      <c r="N6594" t="s">
        <v>1714</v>
      </c>
      <c r="O6594" t="s">
        <v>7120</v>
      </c>
      <c r="P6594" t="s">
        <v>15294</v>
      </c>
      <c r="Q6594" t="s">
        <v>15295</v>
      </c>
      <c r="R6594" t="s">
        <v>18</v>
      </c>
      <c r="S6594" t="s">
        <v>15436</v>
      </c>
      <c r="T6594" t="s">
        <v>15437</v>
      </c>
      <c r="U6594" t="s">
        <v>15437</v>
      </c>
      <c r="V6594">
        <v>1</v>
      </c>
    </row>
    <row r="6595" spans="1:22" x14ac:dyDescent="0.25">
      <c r="A6595" t="s">
        <v>1569</v>
      </c>
      <c r="B6595">
        <v>319907</v>
      </c>
      <c r="C6595" t="s">
        <v>2234</v>
      </c>
      <c r="D6595" t="s">
        <v>7228</v>
      </c>
      <c r="E6595" t="s">
        <v>1607</v>
      </c>
      <c r="F6595" t="s">
        <v>7229</v>
      </c>
      <c r="G6595" t="s">
        <v>7230</v>
      </c>
      <c r="H6595" s="2">
        <v>44522</v>
      </c>
      <c r="I6595" s="2">
        <v>45530</v>
      </c>
      <c r="J6595"/>
      <c r="K6595"/>
      <c r="L6595">
        <v>38</v>
      </c>
      <c r="M6595" t="s">
        <v>4269</v>
      </c>
      <c r="N6595" t="s">
        <v>1714</v>
      </c>
      <c r="O6595"/>
      <c r="P6595" t="s">
        <v>7221</v>
      </c>
      <c r="Q6595" t="s">
        <v>7222</v>
      </c>
      <c r="R6595" t="s">
        <v>15459</v>
      </c>
      <c r="S6595" t="s">
        <v>15436</v>
      </c>
      <c r="T6595" t="s">
        <v>15437</v>
      </c>
      <c r="U6595" t="s">
        <v>15437</v>
      </c>
      <c r="V6595">
        <v>1</v>
      </c>
    </row>
    <row r="6596" spans="1:22" x14ac:dyDescent="0.25">
      <c r="A6596" t="s">
        <v>1569</v>
      </c>
      <c r="B6596">
        <v>319849</v>
      </c>
      <c r="C6596" t="s">
        <v>7780</v>
      </c>
      <c r="D6596" t="s">
        <v>7781</v>
      </c>
      <c r="E6596" t="s">
        <v>1596</v>
      </c>
      <c r="F6596" t="s">
        <v>7739</v>
      </c>
      <c r="G6596" t="s">
        <v>7490</v>
      </c>
      <c r="H6596" s="2">
        <v>44521</v>
      </c>
      <c r="I6596" s="2">
        <v>44521</v>
      </c>
      <c r="J6596"/>
      <c r="K6596"/>
      <c r="L6596">
        <v>15.5</v>
      </c>
      <c r="M6596" t="s">
        <v>7484</v>
      </c>
      <c r="N6596" t="s">
        <v>1714</v>
      </c>
      <c r="O6596"/>
      <c r="P6596" t="s">
        <v>7740</v>
      </c>
      <c r="Q6596" t="s">
        <v>7741</v>
      </c>
      <c r="R6596" t="s">
        <v>15462</v>
      </c>
      <c r="S6596" t="s">
        <v>15436</v>
      </c>
      <c r="T6596" t="s">
        <v>15437</v>
      </c>
      <c r="U6596" t="s">
        <v>15437</v>
      </c>
      <c r="V6596">
        <v>0.40789473684210525</v>
      </c>
    </row>
    <row r="6597" spans="1:22" x14ac:dyDescent="0.25">
      <c r="A6597" t="s">
        <v>1569</v>
      </c>
      <c r="B6597">
        <v>319886</v>
      </c>
      <c r="C6597" t="s">
        <v>1784</v>
      </c>
      <c r="D6597" t="s">
        <v>5947</v>
      </c>
      <c r="E6597" t="s">
        <v>1572</v>
      </c>
      <c r="F6597" t="s">
        <v>8309</v>
      </c>
      <c r="G6597" t="s">
        <v>7490</v>
      </c>
      <c r="H6597" s="2">
        <v>44521</v>
      </c>
      <c r="I6597" s="2">
        <v>44521</v>
      </c>
      <c r="J6597"/>
      <c r="K6597"/>
      <c r="L6597">
        <v>0.01</v>
      </c>
      <c r="M6597" t="s">
        <v>7484</v>
      </c>
      <c r="N6597" t="s">
        <v>3482</v>
      </c>
      <c r="O6597"/>
      <c r="P6597" t="s">
        <v>8310</v>
      </c>
      <c r="Q6597" t="s">
        <v>5968</v>
      </c>
      <c r="R6597" t="s">
        <v>15465</v>
      </c>
      <c r="S6597" t="s">
        <v>15436</v>
      </c>
      <c r="T6597" t="s">
        <v>15437</v>
      </c>
      <c r="U6597" t="s">
        <v>15437</v>
      </c>
      <c r="V6597">
        <v>0</v>
      </c>
    </row>
    <row r="6598" spans="1:22" x14ac:dyDescent="0.25">
      <c r="A6598" t="s">
        <v>1569</v>
      </c>
      <c r="B6598">
        <v>319862</v>
      </c>
      <c r="C6598" t="s">
        <v>3595</v>
      </c>
      <c r="D6598" t="s">
        <v>4612</v>
      </c>
      <c r="E6598" t="s">
        <v>1596</v>
      </c>
      <c r="F6598" t="s">
        <v>10518</v>
      </c>
      <c r="G6598" t="s">
        <v>7503</v>
      </c>
      <c r="H6598" s="2">
        <v>44521</v>
      </c>
      <c r="I6598" s="2">
        <v>45509</v>
      </c>
      <c r="J6598"/>
      <c r="K6598"/>
      <c r="L6598">
        <v>23</v>
      </c>
      <c r="M6598" t="s">
        <v>7484</v>
      </c>
      <c r="N6598" t="s">
        <v>1714</v>
      </c>
      <c r="O6598"/>
      <c r="P6598" t="s">
        <v>10452</v>
      </c>
      <c r="Q6598" t="s">
        <v>2939</v>
      </c>
      <c r="R6598" t="s">
        <v>15461</v>
      </c>
      <c r="S6598" t="s">
        <v>15436</v>
      </c>
      <c r="T6598" t="s">
        <v>15437</v>
      </c>
      <c r="U6598" t="s">
        <v>15437</v>
      </c>
      <c r="V6598">
        <v>0.60526315789473684</v>
      </c>
    </row>
    <row r="6599" spans="1:22" x14ac:dyDescent="0.25">
      <c r="A6599" t="s">
        <v>1569</v>
      </c>
      <c r="B6599">
        <v>319930</v>
      </c>
      <c r="C6599" t="s">
        <v>12125</v>
      </c>
      <c r="D6599" t="s">
        <v>2905</v>
      </c>
      <c r="E6599" t="s">
        <v>1572</v>
      </c>
      <c r="F6599" t="s">
        <v>12096</v>
      </c>
      <c r="G6599" t="s">
        <v>7490</v>
      </c>
      <c r="H6599" s="2">
        <v>44521</v>
      </c>
      <c r="I6599" s="2">
        <v>45719</v>
      </c>
      <c r="J6599"/>
      <c r="K6599"/>
      <c r="L6599">
        <v>0.01</v>
      </c>
      <c r="M6599" t="s">
        <v>7484</v>
      </c>
      <c r="N6599" t="s">
        <v>1714</v>
      </c>
      <c r="O6599"/>
      <c r="P6599" t="s">
        <v>12097</v>
      </c>
      <c r="Q6599" t="s">
        <v>3032</v>
      </c>
      <c r="R6599" t="s">
        <v>15461</v>
      </c>
      <c r="S6599" t="s">
        <v>15436</v>
      </c>
      <c r="T6599" t="s">
        <v>15437</v>
      </c>
      <c r="U6599" t="s">
        <v>15437</v>
      </c>
      <c r="V6599">
        <v>0</v>
      </c>
    </row>
    <row r="6600" spans="1:22" x14ac:dyDescent="0.25">
      <c r="A6600" t="s">
        <v>1569</v>
      </c>
      <c r="B6600">
        <v>319837</v>
      </c>
      <c r="C6600" t="s">
        <v>1829</v>
      </c>
      <c r="D6600" t="s">
        <v>3162</v>
      </c>
      <c r="E6600" t="s">
        <v>1596</v>
      </c>
      <c r="F6600" t="s">
        <v>11640</v>
      </c>
      <c r="G6600" t="s">
        <v>7483</v>
      </c>
      <c r="H6600" s="2">
        <v>44520</v>
      </c>
      <c r="I6600" s="2">
        <v>44520</v>
      </c>
      <c r="J6600"/>
      <c r="K6600"/>
      <c r="L6600">
        <v>22</v>
      </c>
      <c r="M6600" t="s">
        <v>7484</v>
      </c>
      <c r="N6600" t="s">
        <v>3311</v>
      </c>
      <c r="O6600"/>
      <c r="P6600" t="s">
        <v>11615</v>
      </c>
      <c r="Q6600" t="s">
        <v>11616</v>
      </c>
      <c r="R6600" t="s">
        <v>15463</v>
      </c>
      <c r="S6600" t="s">
        <v>15436</v>
      </c>
      <c r="T6600" t="s">
        <v>15437</v>
      </c>
      <c r="U6600" t="s">
        <v>15437</v>
      </c>
      <c r="V6600">
        <v>0.57894736842105265</v>
      </c>
    </row>
    <row r="6601" spans="1:22" x14ac:dyDescent="0.25">
      <c r="A6601" t="s">
        <v>1569</v>
      </c>
      <c r="B6601">
        <v>319811</v>
      </c>
      <c r="C6601" t="s">
        <v>1963</v>
      </c>
      <c r="D6601" t="s">
        <v>4934</v>
      </c>
      <c r="E6601" t="s">
        <v>1596</v>
      </c>
      <c r="F6601" t="s">
        <v>12874</v>
      </c>
      <c r="G6601" t="s">
        <v>7490</v>
      </c>
      <c r="H6601" s="2">
        <v>44520</v>
      </c>
      <c r="I6601" s="2">
        <v>45201</v>
      </c>
      <c r="J6601"/>
      <c r="K6601"/>
      <c r="L6601">
        <v>31</v>
      </c>
      <c r="M6601" t="s">
        <v>7484</v>
      </c>
      <c r="N6601" t="s">
        <v>1714</v>
      </c>
      <c r="O6601"/>
      <c r="P6601" t="s">
        <v>12875</v>
      </c>
      <c r="Q6601" t="s">
        <v>12876</v>
      </c>
      <c r="R6601" t="s">
        <v>15461</v>
      </c>
      <c r="S6601" t="s">
        <v>15436</v>
      </c>
      <c r="T6601" t="s">
        <v>15437</v>
      </c>
      <c r="U6601" t="s">
        <v>15437</v>
      </c>
      <c r="V6601">
        <v>0.81578947368421051</v>
      </c>
    </row>
    <row r="6602" spans="1:22" x14ac:dyDescent="0.25">
      <c r="A6602" t="s">
        <v>1569</v>
      </c>
      <c r="B6602">
        <v>319814</v>
      </c>
      <c r="C6602" t="s">
        <v>1708</v>
      </c>
      <c r="D6602" t="s">
        <v>9578</v>
      </c>
      <c r="E6602" t="s">
        <v>1572</v>
      </c>
      <c r="F6602" t="s">
        <v>8380</v>
      </c>
      <c r="G6602" t="s">
        <v>7487</v>
      </c>
      <c r="H6602" s="2">
        <v>44519</v>
      </c>
      <c r="I6602" s="2">
        <v>44519</v>
      </c>
      <c r="J6602"/>
      <c r="K6602"/>
      <c r="L6602">
        <v>0.01</v>
      </c>
      <c r="M6602" t="s">
        <v>7484</v>
      </c>
      <c r="N6602" t="s">
        <v>3482</v>
      </c>
      <c r="O6602"/>
      <c r="P6602" t="s">
        <v>9565</v>
      </c>
      <c r="Q6602" t="s">
        <v>5201</v>
      </c>
      <c r="R6602" t="s">
        <v>15466</v>
      </c>
      <c r="S6602" t="s">
        <v>15436</v>
      </c>
      <c r="T6602" t="s">
        <v>15437</v>
      </c>
      <c r="U6602" t="s">
        <v>15437</v>
      </c>
      <c r="V6602">
        <v>0</v>
      </c>
    </row>
    <row r="6603" spans="1:22" x14ac:dyDescent="0.25">
      <c r="A6603" t="s">
        <v>1569</v>
      </c>
      <c r="B6603">
        <v>319796</v>
      </c>
      <c r="C6603" t="s">
        <v>2637</v>
      </c>
      <c r="D6603" t="s">
        <v>2997</v>
      </c>
      <c r="E6603" t="s">
        <v>1572</v>
      </c>
      <c r="F6603" t="s">
        <v>12073</v>
      </c>
      <c r="G6603" t="s">
        <v>7503</v>
      </c>
      <c r="H6603" s="2">
        <v>44519</v>
      </c>
      <c r="I6603" s="2">
        <v>44519</v>
      </c>
      <c r="J6603"/>
      <c r="K6603"/>
      <c r="L6603">
        <v>0.01</v>
      </c>
      <c r="M6603" t="s">
        <v>7484</v>
      </c>
      <c r="N6603" t="s">
        <v>1714</v>
      </c>
      <c r="O6603"/>
      <c r="P6603" t="s">
        <v>12032</v>
      </c>
      <c r="Q6603" t="s">
        <v>3219</v>
      </c>
      <c r="R6603" t="s">
        <v>15462</v>
      </c>
      <c r="S6603" t="s">
        <v>15436</v>
      </c>
      <c r="T6603" t="s">
        <v>15437</v>
      </c>
      <c r="U6603" t="s">
        <v>15437</v>
      </c>
      <c r="V6603">
        <v>0</v>
      </c>
    </row>
    <row r="6604" spans="1:22" x14ac:dyDescent="0.25">
      <c r="A6604" t="s">
        <v>1569</v>
      </c>
      <c r="B6604">
        <v>319854</v>
      </c>
      <c r="C6604" t="s">
        <v>1812</v>
      </c>
      <c r="D6604" t="s">
        <v>12126</v>
      </c>
      <c r="E6604" t="s">
        <v>1596</v>
      </c>
      <c r="F6604" t="s">
        <v>12100</v>
      </c>
      <c r="G6604" t="s">
        <v>7483</v>
      </c>
      <c r="H6604" s="2">
        <v>44519</v>
      </c>
      <c r="I6604" s="2">
        <v>45761</v>
      </c>
      <c r="J6604"/>
      <c r="K6604"/>
      <c r="L6604">
        <v>29.5</v>
      </c>
      <c r="M6604" t="s">
        <v>7484</v>
      </c>
      <c r="N6604" t="s">
        <v>1714</v>
      </c>
      <c r="O6604"/>
      <c r="P6604" t="s">
        <v>12097</v>
      </c>
      <c r="Q6604" t="s">
        <v>3032</v>
      </c>
      <c r="R6604" t="s">
        <v>15461</v>
      </c>
      <c r="S6604" t="s">
        <v>15436</v>
      </c>
      <c r="T6604" t="s">
        <v>15437</v>
      </c>
      <c r="U6604" t="s">
        <v>15437</v>
      </c>
      <c r="V6604">
        <v>0.77631578947368418</v>
      </c>
    </row>
    <row r="6605" spans="1:22" x14ac:dyDescent="0.25">
      <c r="A6605" t="s">
        <v>1569</v>
      </c>
      <c r="B6605">
        <v>319785</v>
      </c>
      <c r="C6605" t="s">
        <v>2515</v>
      </c>
      <c r="D6605" t="s">
        <v>2895</v>
      </c>
      <c r="E6605" t="s">
        <v>1572</v>
      </c>
      <c r="F6605" t="s">
        <v>5488</v>
      </c>
      <c r="G6605" t="s">
        <v>4294</v>
      </c>
      <c r="H6605" s="2">
        <v>44519</v>
      </c>
      <c r="I6605" s="2">
        <v>45075</v>
      </c>
      <c r="J6605"/>
      <c r="K6605"/>
      <c r="L6605">
        <v>0.01</v>
      </c>
      <c r="M6605" t="s">
        <v>4269</v>
      </c>
      <c r="N6605" t="s">
        <v>1576</v>
      </c>
      <c r="O6605"/>
      <c r="P6605" t="s">
        <v>5485</v>
      </c>
      <c r="Q6605" t="s">
        <v>5486</v>
      </c>
      <c r="R6605" t="s">
        <v>15453</v>
      </c>
      <c r="S6605" t="s">
        <v>15436</v>
      </c>
      <c r="T6605" t="s">
        <v>15437</v>
      </c>
      <c r="U6605" t="s">
        <v>15437</v>
      </c>
      <c r="V6605">
        <v>0</v>
      </c>
    </row>
    <row r="6606" spans="1:22" x14ac:dyDescent="0.25">
      <c r="A6606" t="s">
        <v>1569</v>
      </c>
      <c r="B6606">
        <v>319767</v>
      </c>
      <c r="C6606" t="s">
        <v>2481</v>
      </c>
      <c r="D6606" t="s">
        <v>6448</v>
      </c>
      <c r="E6606" t="s">
        <v>1572</v>
      </c>
      <c r="F6606" t="s">
        <v>6429</v>
      </c>
      <c r="G6606" t="s">
        <v>4268</v>
      </c>
      <c r="H6606" s="2">
        <v>44519</v>
      </c>
      <c r="I6606" s="2">
        <v>44519</v>
      </c>
      <c r="J6606"/>
      <c r="K6606"/>
      <c r="L6606">
        <v>0.01</v>
      </c>
      <c r="M6606" t="s">
        <v>4269</v>
      </c>
      <c r="N6606" t="s">
        <v>4199</v>
      </c>
      <c r="O6606"/>
      <c r="P6606" t="s">
        <v>6430</v>
      </c>
      <c r="Q6606" t="s">
        <v>6431</v>
      </c>
      <c r="R6606" t="s">
        <v>15449</v>
      </c>
      <c r="S6606" t="s">
        <v>15436</v>
      </c>
      <c r="T6606" t="s">
        <v>15437</v>
      </c>
      <c r="U6606" t="s">
        <v>15437</v>
      </c>
      <c r="V6606">
        <v>0</v>
      </c>
    </row>
    <row r="6607" spans="1:22" x14ac:dyDescent="0.25">
      <c r="A6607" t="s">
        <v>1569</v>
      </c>
      <c r="B6607">
        <v>319788</v>
      </c>
      <c r="C6607" t="s">
        <v>2933</v>
      </c>
      <c r="D6607" t="s">
        <v>7941</v>
      </c>
      <c r="E6607" t="s">
        <v>1596</v>
      </c>
      <c r="F6607" t="s">
        <v>7902</v>
      </c>
      <c r="G6607" t="s">
        <v>7490</v>
      </c>
      <c r="H6607" s="2">
        <v>44518</v>
      </c>
      <c r="I6607" s="2">
        <v>44518</v>
      </c>
      <c r="J6607"/>
      <c r="K6607"/>
      <c r="L6607">
        <v>16</v>
      </c>
      <c r="M6607" t="s">
        <v>7484</v>
      </c>
      <c r="N6607" t="s">
        <v>3311</v>
      </c>
      <c r="O6607"/>
      <c r="P6607" t="s">
        <v>7903</v>
      </c>
      <c r="Q6607" t="s">
        <v>3398</v>
      </c>
      <c r="R6607" t="s">
        <v>15463</v>
      </c>
      <c r="S6607" t="s">
        <v>15436</v>
      </c>
      <c r="T6607" t="s">
        <v>15437</v>
      </c>
      <c r="U6607" t="s">
        <v>15437</v>
      </c>
      <c r="V6607">
        <v>0.42105263157894735</v>
      </c>
    </row>
    <row r="6608" spans="1:22" x14ac:dyDescent="0.25">
      <c r="A6608" t="s">
        <v>1569</v>
      </c>
      <c r="B6608">
        <v>319759</v>
      </c>
      <c r="C6608" t="s">
        <v>11645</v>
      </c>
      <c r="D6608" t="s">
        <v>1790</v>
      </c>
      <c r="E6608" t="s">
        <v>1572</v>
      </c>
      <c r="F6608" t="s">
        <v>11640</v>
      </c>
      <c r="G6608" t="s">
        <v>7483</v>
      </c>
      <c r="H6608" s="2">
        <v>44518</v>
      </c>
      <c r="I6608" s="2">
        <v>45761</v>
      </c>
      <c r="J6608"/>
      <c r="K6608"/>
      <c r="L6608">
        <v>0.01</v>
      </c>
      <c r="M6608" t="s">
        <v>7484</v>
      </c>
      <c r="N6608" t="s">
        <v>3311</v>
      </c>
      <c r="O6608"/>
      <c r="P6608" t="s">
        <v>11615</v>
      </c>
      <c r="Q6608" t="s">
        <v>11616</v>
      </c>
      <c r="R6608" t="s">
        <v>15463</v>
      </c>
      <c r="S6608" t="s">
        <v>15436</v>
      </c>
      <c r="T6608" t="s">
        <v>15437</v>
      </c>
      <c r="U6608" t="s">
        <v>15437</v>
      </c>
      <c r="V6608">
        <v>0</v>
      </c>
    </row>
    <row r="6609" spans="1:22" x14ac:dyDescent="0.25">
      <c r="A6609" t="s">
        <v>1569</v>
      </c>
      <c r="B6609">
        <v>319836</v>
      </c>
      <c r="C6609" t="s">
        <v>4657</v>
      </c>
      <c r="D6609" t="s">
        <v>4658</v>
      </c>
      <c r="E6609" t="s">
        <v>1572</v>
      </c>
      <c r="F6609" t="s">
        <v>4620</v>
      </c>
      <c r="G6609" t="s">
        <v>4268</v>
      </c>
      <c r="H6609" s="2">
        <v>44518</v>
      </c>
      <c r="I6609" s="2">
        <v>44753</v>
      </c>
      <c r="J6609"/>
      <c r="K6609"/>
      <c r="L6609">
        <v>0.01</v>
      </c>
      <c r="M6609" t="s">
        <v>4269</v>
      </c>
      <c r="N6609" t="s">
        <v>1576</v>
      </c>
      <c r="O6609"/>
      <c r="P6609" t="s">
        <v>4617</v>
      </c>
      <c r="Q6609" t="s">
        <v>4618</v>
      </c>
      <c r="R6609" t="s">
        <v>15453</v>
      </c>
      <c r="S6609" t="s">
        <v>15436</v>
      </c>
      <c r="T6609" t="s">
        <v>15437</v>
      </c>
      <c r="U6609" t="s">
        <v>15437</v>
      </c>
      <c r="V6609">
        <v>0</v>
      </c>
    </row>
    <row r="6610" spans="1:22" x14ac:dyDescent="0.25">
      <c r="A6610" t="s">
        <v>1569</v>
      </c>
      <c r="B6610">
        <v>319784</v>
      </c>
      <c r="C6610" t="s">
        <v>5288</v>
      </c>
      <c r="D6610" t="s">
        <v>5289</v>
      </c>
      <c r="E6610" t="s">
        <v>1572</v>
      </c>
      <c r="F6610" t="s">
        <v>5265</v>
      </c>
      <c r="G6610" t="s">
        <v>4268</v>
      </c>
      <c r="H6610" s="2">
        <v>44518</v>
      </c>
      <c r="I6610" s="2">
        <v>45831</v>
      </c>
      <c r="J6610"/>
      <c r="K6610"/>
      <c r="L6610">
        <v>0.01</v>
      </c>
      <c r="M6610" t="s">
        <v>4269</v>
      </c>
      <c r="N6610" t="s">
        <v>3627</v>
      </c>
      <c r="O6610"/>
      <c r="P6610" t="s">
        <v>5263</v>
      </c>
      <c r="Q6610" t="s">
        <v>3670</v>
      </c>
      <c r="R6610" t="s">
        <v>15453</v>
      </c>
      <c r="S6610" t="s">
        <v>15436</v>
      </c>
      <c r="T6610" t="s">
        <v>15437</v>
      </c>
      <c r="U6610" t="s">
        <v>15437</v>
      </c>
      <c r="V6610">
        <v>0</v>
      </c>
    </row>
    <row r="6611" spans="1:22" x14ac:dyDescent="0.25">
      <c r="A6611" t="s">
        <v>1569</v>
      </c>
      <c r="B6611">
        <v>319765</v>
      </c>
      <c r="C6611" t="s">
        <v>1628</v>
      </c>
      <c r="D6611" t="s">
        <v>8284</v>
      </c>
      <c r="E6611" t="s">
        <v>1572</v>
      </c>
      <c r="F6611" t="s">
        <v>8257</v>
      </c>
      <c r="G6611" t="s">
        <v>7490</v>
      </c>
      <c r="H6611" s="2">
        <v>44517</v>
      </c>
      <c r="I6611" s="2">
        <v>45033</v>
      </c>
      <c r="J6611"/>
      <c r="K6611"/>
      <c r="L6611">
        <v>0.01</v>
      </c>
      <c r="M6611" t="s">
        <v>7484</v>
      </c>
      <c r="N6611" t="s">
        <v>3482</v>
      </c>
      <c r="O6611"/>
      <c r="P6611" t="s">
        <v>8255</v>
      </c>
      <c r="Q6611" t="s">
        <v>5829</v>
      </c>
      <c r="R6611" t="s">
        <v>15465</v>
      </c>
      <c r="S6611" t="s">
        <v>15436</v>
      </c>
      <c r="T6611" t="s">
        <v>15437</v>
      </c>
      <c r="U6611" t="s">
        <v>15437</v>
      </c>
      <c r="V6611">
        <v>0</v>
      </c>
    </row>
    <row r="6612" spans="1:22" x14ac:dyDescent="0.25">
      <c r="A6612" t="s">
        <v>1569</v>
      </c>
      <c r="B6612">
        <v>319756</v>
      </c>
      <c r="C6612" t="s">
        <v>3564</v>
      </c>
      <c r="D6612" t="s">
        <v>13796</v>
      </c>
      <c r="E6612" t="s">
        <v>1596</v>
      </c>
      <c r="F6612" t="s">
        <v>13767</v>
      </c>
      <c r="G6612" t="s">
        <v>7490</v>
      </c>
      <c r="H6612" s="2">
        <v>44517</v>
      </c>
      <c r="I6612" s="2">
        <v>44517</v>
      </c>
      <c r="J6612"/>
      <c r="K6612"/>
      <c r="L6612">
        <v>22</v>
      </c>
      <c r="M6612" t="s">
        <v>7484</v>
      </c>
      <c r="N6612" t="s">
        <v>3482</v>
      </c>
      <c r="O6612"/>
      <c r="P6612" t="s">
        <v>13764</v>
      </c>
      <c r="Q6612" t="s">
        <v>13765</v>
      </c>
      <c r="R6612" t="s">
        <v>15466</v>
      </c>
      <c r="S6612" t="s">
        <v>15436</v>
      </c>
      <c r="T6612" t="s">
        <v>15437</v>
      </c>
      <c r="U6612" t="s">
        <v>15437</v>
      </c>
      <c r="V6612">
        <v>0.57894736842105265</v>
      </c>
    </row>
    <row r="6613" spans="1:22" x14ac:dyDescent="0.25">
      <c r="A6613" t="s">
        <v>1569</v>
      </c>
      <c r="B6613">
        <v>319745</v>
      </c>
      <c r="C6613" t="s">
        <v>2601</v>
      </c>
      <c r="D6613" t="s">
        <v>5357</v>
      </c>
      <c r="E6613" t="s">
        <v>1572</v>
      </c>
      <c r="F6613" t="s">
        <v>5321</v>
      </c>
      <c r="G6613" t="s">
        <v>4268</v>
      </c>
      <c r="H6613" s="2">
        <v>44517</v>
      </c>
      <c r="I6613" s="2">
        <v>44517</v>
      </c>
      <c r="J6613"/>
      <c r="K6613"/>
      <c r="L6613">
        <v>0.01</v>
      </c>
      <c r="M6613" t="s">
        <v>4269</v>
      </c>
      <c r="N6613" t="s">
        <v>3482</v>
      </c>
      <c r="O6613"/>
      <c r="P6613" t="s">
        <v>5318</v>
      </c>
      <c r="Q6613" t="s">
        <v>3547</v>
      </c>
      <c r="R6613" t="s">
        <v>15455</v>
      </c>
      <c r="S6613" t="s">
        <v>15436</v>
      </c>
      <c r="T6613" t="s">
        <v>15437</v>
      </c>
      <c r="U6613" t="s">
        <v>15437</v>
      </c>
      <c r="V6613">
        <v>0</v>
      </c>
    </row>
    <row r="6614" spans="1:22" x14ac:dyDescent="0.25">
      <c r="A6614" t="s">
        <v>1569</v>
      </c>
      <c r="B6614">
        <v>319751</v>
      </c>
      <c r="C6614" t="s">
        <v>2293</v>
      </c>
      <c r="D6614" t="s">
        <v>6319</v>
      </c>
      <c r="E6614" t="s">
        <v>1572</v>
      </c>
      <c r="F6614" t="s">
        <v>6296</v>
      </c>
      <c r="G6614" t="s">
        <v>4268</v>
      </c>
      <c r="H6614" s="2">
        <v>44517</v>
      </c>
      <c r="I6614" s="2">
        <v>44517</v>
      </c>
      <c r="J6614"/>
      <c r="K6614"/>
      <c r="L6614">
        <v>0.01</v>
      </c>
      <c r="M6614" t="s">
        <v>4269</v>
      </c>
      <c r="N6614" t="s">
        <v>3482</v>
      </c>
      <c r="O6614"/>
      <c r="P6614" t="s">
        <v>6293</v>
      </c>
      <c r="Q6614" t="s">
        <v>6294</v>
      </c>
      <c r="R6614" t="s">
        <v>15451</v>
      </c>
      <c r="S6614" t="s">
        <v>15436</v>
      </c>
      <c r="T6614" t="s">
        <v>15437</v>
      </c>
      <c r="U6614" t="s">
        <v>15437</v>
      </c>
      <c r="V6614">
        <v>0</v>
      </c>
    </row>
    <row r="6615" spans="1:22" x14ac:dyDescent="0.25">
      <c r="A6615" t="s">
        <v>1569</v>
      </c>
      <c r="B6615">
        <v>319737</v>
      </c>
      <c r="C6615" t="s">
        <v>6320</v>
      </c>
      <c r="D6615" t="s">
        <v>6321</v>
      </c>
      <c r="E6615" t="s">
        <v>1572</v>
      </c>
      <c r="F6615" t="s">
        <v>6296</v>
      </c>
      <c r="G6615" t="s">
        <v>4268</v>
      </c>
      <c r="H6615" s="2">
        <v>44517</v>
      </c>
      <c r="I6615" s="2">
        <v>44517</v>
      </c>
      <c r="J6615"/>
      <c r="K6615"/>
      <c r="L6615">
        <v>0.01</v>
      </c>
      <c r="M6615" t="s">
        <v>4269</v>
      </c>
      <c r="N6615" t="s">
        <v>3482</v>
      </c>
      <c r="O6615"/>
      <c r="P6615" t="s">
        <v>6293</v>
      </c>
      <c r="Q6615" t="s">
        <v>6294</v>
      </c>
      <c r="R6615" t="s">
        <v>15451</v>
      </c>
      <c r="S6615" t="s">
        <v>15436</v>
      </c>
      <c r="T6615" t="s">
        <v>15437</v>
      </c>
      <c r="U6615" t="s">
        <v>15437</v>
      </c>
      <c r="V6615">
        <v>0</v>
      </c>
    </row>
    <row r="6616" spans="1:22" x14ac:dyDescent="0.25">
      <c r="A6616" t="s">
        <v>1569</v>
      </c>
      <c r="B6616">
        <v>319799</v>
      </c>
      <c r="C6616" t="s">
        <v>6388</v>
      </c>
      <c r="D6616" t="s">
        <v>6389</v>
      </c>
      <c r="E6616" t="s">
        <v>1572</v>
      </c>
      <c r="F6616" t="s">
        <v>6366</v>
      </c>
      <c r="G6616" t="s">
        <v>4268</v>
      </c>
      <c r="H6616" s="2">
        <v>44517</v>
      </c>
      <c r="I6616" s="2">
        <v>44517</v>
      </c>
      <c r="J6616"/>
      <c r="K6616"/>
      <c r="L6616">
        <v>0.01</v>
      </c>
      <c r="M6616" t="s">
        <v>4269</v>
      </c>
      <c r="N6616" t="s">
        <v>3627</v>
      </c>
      <c r="O6616"/>
      <c r="P6616" t="s">
        <v>6367</v>
      </c>
      <c r="Q6616" t="s">
        <v>6368</v>
      </c>
      <c r="R6616" t="s">
        <v>15453</v>
      </c>
      <c r="S6616" t="s">
        <v>15436</v>
      </c>
      <c r="T6616" t="s">
        <v>15437</v>
      </c>
      <c r="U6616" t="s">
        <v>15437</v>
      </c>
      <c r="V6616">
        <v>0</v>
      </c>
    </row>
    <row r="6617" spans="1:22" x14ac:dyDescent="0.25">
      <c r="A6617" t="s">
        <v>1569</v>
      </c>
      <c r="B6617">
        <v>319752</v>
      </c>
      <c r="C6617" t="s">
        <v>6390</v>
      </c>
      <c r="D6617" t="s">
        <v>2057</v>
      </c>
      <c r="E6617" t="s">
        <v>1572</v>
      </c>
      <c r="F6617" t="s">
        <v>6366</v>
      </c>
      <c r="G6617" t="s">
        <v>4268</v>
      </c>
      <c r="H6617" s="2">
        <v>44517</v>
      </c>
      <c r="I6617" s="2">
        <v>44517</v>
      </c>
      <c r="J6617"/>
      <c r="K6617"/>
      <c r="L6617">
        <v>0.01</v>
      </c>
      <c r="M6617" t="s">
        <v>4269</v>
      </c>
      <c r="N6617" t="s">
        <v>3627</v>
      </c>
      <c r="O6617"/>
      <c r="P6617" t="s">
        <v>6367</v>
      </c>
      <c r="Q6617" t="s">
        <v>6368</v>
      </c>
      <c r="R6617" t="s">
        <v>15453</v>
      </c>
      <c r="S6617" t="s">
        <v>15436</v>
      </c>
      <c r="T6617" t="s">
        <v>15437</v>
      </c>
      <c r="U6617" t="s">
        <v>15437</v>
      </c>
      <c r="V6617">
        <v>0</v>
      </c>
    </row>
    <row r="6618" spans="1:22" x14ac:dyDescent="0.25">
      <c r="A6618" t="s">
        <v>1569</v>
      </c>
      <c r="B6618">
        <v>319746</v>
      </c>
      <c r="C6618" t="s">
        <v>2440</v>
      </c>
      <c r="D6618" t="s">
        <v>6353</v>
      </c>
      <c r="E6618" t="s">
        <v>1607</v>
      </c>
      <c r="F6618" t="s">
        <v>6332</v>
      </c>
      <c r="G6618" t="s">
        <v>4294</v>
      </c>
      <c r="H6618" s="2">
        <v>44516</v>
      </c>
      <c r="I6618" s="2">
        <v>44613</v>
      </c>
      <c r="J6618"/>
      <c r="K6618"/>
      <c r="L6618">
        <v>38</v>
      </c>
      <c r="M6618" t="s">
        <v>4269</v>
      </c>
      <c r="N6618" t="s">
        <v>3865</v>
      </c>
      <c r="O6618"/>
      <c r="P6618" t="s">
        <v>6331</v>
      </c>
      <c r="Q6618" t="s">
        <v>3953</v>
      </c>
      <c r="R6618" t="s">
        <v>15450</v>
      </c>
      <c r="S6618" t="s">
        <v>15436</v>
      </c>
      <c r="T6618" t="s">
        <v>15437</v>
      </c>
      <c r="U6618" t="s">
        <v>15437</v>
      </c>
      <c r="V6618">
        <v>1</v>
      </c>
    </row>
    <row r="6619" spans="1:22" x14ac:dyDescent="0.25">
      <c r="A6619" t="s">
        <v>1569</v>
      </c>
      <c r="B6619">
        <v>319802</v>
      </c>
      <c r="C6619" t="s">
        <v>3888</v>
      </c>
      <c r="D6619" t="s">
        <v>6707</v>
      </c>
      <c r="E6619" t="s">
        <v>1607</v>
      </c>
      <c r="F6619" t="s">
        <v>6708</v>
      </c>
      <c r="G6619" t="s">
        <v>4310</v>
      </c>
      <c r="H6619" s="2">
        <v>44516</v>
      </c>
      <c r="I6619" s="2">
        <v>45495</v>
      </c>
      <c r="J6619"/>
      <c r="K6619"/>
      <c r="L6619">
        <v>38</v>
      </c>
      <c r="M6619" t="s">
        <v>4269</v>
      </c>
      <c r="N6619" t="s">
        <v>3865</v>
      </c>
      <c r="O6619"/>
      <c r="P6619" t="s">
        <v>6688</v>
      </c>
      <c r="Q6619" t="s">
        <v>6689</v>
      </c>
      <c r="R6619" t="s">
        <v>15450</v>
      </c>
      <c r="S6619" t="s">
        <v>15436</v>
      </c>
      <c r="T6619" t="s">
        <v>15437</v>
      </c>
      <c r="U6619" t="s">
        <v>1566</v>
      </c>
      <c r="V6619">
        <v>1</v>
      </c>
    </row>
    <row r="6620" spans="1:22" x14ac:dyDescent="0.25">
      <c r="A6620" t="s">
        <v>1569</v>
      </c>
      <c r="B6620">
        <v>319727</v>
      </c>
      <c r="C6620" t="s">
        <v>14079</v>
      </c>
      <c r="D6620" t="s">
        <v>14080</v>
      </c>
      <c r="E6620" t="s">
        <v>1607</v>
      </c>
      <c r="F6620" t="s">
        <v>13982</v>
      </c>
      <c r="G6620" t="s">
        <v>13983</v>
      </c>
      <c r="H6620" s="2">
        <v>44515</v>
      </c>
      <c r="I6620" s="2">
        <v>44515</v>
      </c>
      <c r="J6620"/>
      <c r="K6620"/>
      <c r="L6620">
        <v>36</v>
      </c>
      <c r="M6620" t="s">
        <v>7484</v>
      </c>
      <c r="N6620" t="s">
        <v>1714</v>
      </c>
      <c r="O6620" t="s">
        <v>7120</v>
      </c>
      <c r="P6620" t="s">
        <v>14034</v>
      </c>
      <c r="Q6620" t="s">
        <v>14035</v>
      </c>
      <c r="R6620" t="s">
        <v>23</v>
      </c>
      <c r="S6620" t="s">
        <v>15436</v>
      </c>
      <c r="T6620" t="s">
        <v>15437</v>
      </c>
      <c r="U6620" t="s">
        <v>15437</v>
      </c>
      <c r="V6620">
        <v>1</v>
      </c>
    </row>
    <row r="6621" spans="1:22" x14ac:dyDescent="0.25">
      <c r="A6621" t="s">
        <v>1569</v>
      </c>
      <c r="B6621">
        <v>319724</v>
      </c>
      <c r="C6621" t="s">
        <v>14136</v>
      </c>
      <c r="D6621" t="s">
        <v>12085</v>
      </c>
      <c r="E6621" t="s">
        <v>1607</v>
      </c>
      <c r="F6621" t="s">
        <v>14126</v>
      </c>
      <c r="G6621" t="s">
        <v>14127</v>
      </c>
      <c r="H6621" s="2">
        <v>44515</v>
      </c>
      <c r="I6621" s="2">
        <v>44935</v>
      </c>
      <c r="J6621"/>
      <c r="K6621"/>
      <c r="L6621">
        <v>36</v>
      </c>
      <c r="M6621" t="s">
        <v>7484</v>
      </c>
      <c r="N6621" t="s">
        <v>1714</v>
      </c>
      <c r="O6621" t="s">
        <v>7120</v>
      </c>
      <c r="P6621" t="s">
        <v>14120</v>
      </c>
      <c r="Q6621" t="s">
        <v>14121</v>
      </c>
      <c r="R6621" t="s">
        <v>23</v>
      </c>
      <c r="S6621" t="s">
        <v>15436</v>
      </c>
      <c r="T6621" t="s">
        <v>15437</v>
      </c>
      <c r="U6621" t="s">
        <v>15437</v>
      </c>
      <c r="V6621">
        <v>1</v>
      </c>
    </row>
    <row r="6622" spans="1:22" x14ac:dyDescent="0.25">
      <c r="A6622" t="s">
        <v>1569</v>
      </c>
      <c r="B6622">
        <v>319697</v>
      </c>
      <c r="C6622" t="s">
        <v>14011</v>
      </c>
      <c r="D6622" t="s">
        <v>14012</v>
      </c>
      <c r="E6622" t="s">
        <v>1607</v>
      </c>
      <c r="F6622" t="s">
        <v>13987</v>
      </c>
      <c r="G6622" t="s">
        <v>813</v>
      </c>
      <c r="H6622" s="2">
        <v>44515</v>
      </c>
      <c r="I6622" s="2">
        <v>45635</v>
      </c>
      <c r="J6622"/>
      <c r="K6622"/>
      <c r="L6622">
        <v>36</v>
      </c>
      <c r="M6622" t="s">
        <v>7484</v>
      </c>
      <c r="N6622" t="s">
        <v>1714</v>
      </c>
      <c r="O6622" t="s">
        <v>7120</v>
      </c>
      <c r="P6622" t="s">
        <v>13984</v>
      </c>
      <c r="Q6622" t="s">
        <v>13985</v>
      </c>
      <c r="R6622" t="s">
        <v>23</v>
      </c>
      <c r="S6622" t="s">
        <v>15436</v>
      </c>
      <c r="T6622" t="s">
        <v>15437</v>
      </c>
      <c r="U6622" t="s">
        <v>15437</v>
      </c>
      <c r="V6622">
        <v>1</v>
      </c>
    </row>
    <row r="6623" spans="1:22" x14ac:dyDescent="0.25">
      <c r="A6623" t="s">
        <v>1569</v>
      </c>
      <c r="B6623">
        <v>319717</v>
      </c>
      <c r="C6623" t="s">
        <v>5607</v>
      </c>
      <c r="D6623" t="s">
        <v>2409</v>
      </c>
      <c r="E6623" t="s">
        <v>1607</v>
      </c>
      <c r="F6623" t="s">
        <v>13987</v>
      </c>
      <c r="G6623" t="s">
        <v>813</v>
      </c>
      <c r="H6623" s="2">
        <v>44515</v>
      </c>
      <c r="I6623" s="2">
        <v>45635</v>
      </c>
      <c r="J6623"/>
      <c r="K6623"/>
      <c r="L6623">
        <v>36</v>
      </c>
      <c r="M6623" t="s">
        <v>7484</v>
      </c>
      <c r="N6623" t="s">
        <v>1714</v>
      </c>
      <c r="O6623" t="s">
        <v>7120</v>
      </c>
      <c r="P6623" t="s">
        <v>13984</v>
      </c>
      <c r="Q6623" t="s">
        <v>13985</v>
      </c>
      <c r="R6623" t="s">
        <v>23</v>
      </c>
      <c r="S6623" t="s">
        <v>15436</v>
      </c>
      <c r="T6623" t="s">
        <v>15437</v>
      </c>
      <c r="U6623" t="s">
        <v>15437</v>
      </c>
      <c r="V6623">
        <v>1</v>
      </c>
    </row>
    <row r="6624" spans="1:22" x14ac:dyDescent="0.25">
      <c r="A6624" t="s">
        <v>1569</v>
      </c>
      <c r="B6624">
        <v>319686</v>
      </c>
      <c r="C6624" t="s">
        <v>14013</v>
      </c>
      <c r="D6624" t="s">
        <v>3693</v>
      </c>
      <c r="E6624" t="s">
        <v>1607</v>
      </c>
      <c r="F6624" t="s">
        <v>13987</v>
      </c>
      <c r="G6624" t="s">
        <v>813</v>
      </c>
      <c r="H6624" s="2">
        <v>44515</v>
      </c>
      <c r="I6624" s="2">
        <v>45635</v>
      </c>
      <c r="J6624"/>
      <c r="K6624"/>
      <c r="L6624">
        <v>36</v>
      </c>
      <c r="M6624" t="s">
        <v>7484</v>
      </c>
      <c r="N6624" t="s">
        <v>1714</v>
      </c>
      <c r="O6624" t="s">
        <v>7120</v>
      </c>
      <c r="P6624" t="s">
        <v>13984</v>
      </c>
      <c r="Q6624" t="s">
        <v>13985</v>
      </c>
      <c r="R6624" t="s">
        <v>23</v>
      </c>
      <c r="S6624" t="s">
        <v>15436</v>
      </c>
      <c r="T6624" t="s">
        <v>15437</v>
      </c>
      <c r="U6624" t="s">
        <v>15437</v>
      </c>
      <c r="V6624">
        <v>1</v>
      </c>
    </row>
    <row r="6625" spans="1:22" x14ac:dyDescent="0.25">
      <c r="A6625" t="s">
        <v>1569</v>
      </c>
      <c r="B6625">
        <v>319721</v>
      </c>
      <c r="C6625" t="s">
        <v>14014</v>
      </c>
      <c r="D6625" t="s">
        <v>13185</v>
      </c>
      <c r="E6625" t="s">
        <v>1607</v>
      </c>
      <c r="F6625" t="s">
        <v>13987</v>
      </c>
      <c r="G6625" t="s">
        <v>813</v>
      </c>
      <c r="H6625" s="2">
        <v>44515</v>
      </c>
      <c r="I6625" s="2">
        <v>45635</v>
      </c>
      <c r="J6625"/>
      <c r="K6625"/>
      <c r="L6625">
        <v>36</v>
      </c>
      <c r="M6625" t="s">
        <v>7484</v>
      </c>
      <c r="N6625" t="s">
        <v>1714</v>
      </c>
      <c r="O6625" t="s">
        <v>7120</v>
      </c>
      <c r="P6625" t="s">
        <v>13984</v>
      </c>
      <c r="Q6625" t="s">
        <v>13985</v>
      </c>
      <c r="R6625" t="s">
        <v>23</v>
      </c>
      <c r="S6625" t="s">
        <v>15436</v>
      </c>
      <c r="T6625" t="s">
        <v>15437</v>
      </c>
      <c r="U6625" t="s">
        <v>15437</v>
      </c>
      <c r="V6625">
        <v>1</v>
      </c>
    </row>
    <row r="6626" spans="1:22" x14ac:dyDescent="0.25">
      <c r="A6626" t="s">
        <v>1569</v>
      </c>
      <c r="B6626">
        <v>319738</v>
      </c>
      <c r="C6626" t="s">
        <v>14015</v>
      </c>
      <c r="D6626" t="s">
        <v>13185</v>
      </c>
      <c r="E6626" t="s">
        <v>1607</v>
      </c>
      <c r="F6626" t="s">
        <v>13987</v>
      </c>
      <c r="G6626" t="s">
        <v>813</v>
      </c>
      <c r="H6626" s="2">
        <v>44515</v>
      </c>
      <c r="I6626" s="2">
        <v>45635</v>
      </c>
      <c r="J6626"/>
      <c r="K6626"/>
      <c r="L6626">
        <v>36</v>
      </c>
      <c r="M6626" t="s">
        <v>7484</v>
      </c>
      <c r="N6626" t="s">
        <v>1714</v>
      </c>
      <c r="O6626" t="s">
        <v>7120</v>
      </c>
      <c r="P6626" t="s">
        <v>13984</v>
      </c>
      <c r="Q6626" t="s">
        <v>13985</v>
      </c>
      <c r="R6626" t="s">
        <v>23</v>
      </c>
      <c r="S6626" t="s">
        <v>15436</v>
      </c>
      <c r="T6626" t="s">
        <v>15437</v>
      </c>
      <c r="U6626" t="s">
        <v>15437</v>
      </c>
      <c r="V6626">
        <v>1</v>
      </c>
    </row>
    <row r="6627" spans="1:22" x14ac:dyDescent="0.25">
      <c r="A6627" t="s">
        <v>1569</v>
      </c>
      <c r="B6627">
        <v>319680</v>
      </c>
      <c r="C6627" t="s">
        <v>8551</v>
      </c>
      <c r="D6627" t="s">
        <v>2409</v>
      </c>
      <c r="E6627" t="s">
        <v>1607</v>
      </c>
      <c r="F6627" t="s">
        <v>13996</v>
      </c>
      <c r="G6627" t="s">
        <v>813</v>
      </c>
      <c r="H6627" s="2">
        <v>44515</v>
      </c>
      <c r="I6627" s="2">
        <v>45635</v>
      </c>
      <c r="J6627"/>
      <c r="K6627"/>
      <c r="L6627">
        <v>36</v>
      </c>
      <c r="M6627" t="s">
        <v>7484</v>
      </c>
      <c r="N6627" t="s">
        <v>1714</v>
      </c>
      <c r="O6627" t="s">
        <v>7120</v>
      </c>
      <c r="P6627" t="s">
        <v>14034</v>
      </c>
      <c r="Q6627" t="s">
        <v>14035</v>
      </c>
      <c r="R6627" t="s">
        <v>23</v>
      </c>
      <c r="S6627" t="s">
        <v>15436</v>
      </c>
      <c r="T6627" t="s">
        <v>15437</v>
      </c>
      <c r="U6627" t="s">
        <v>15437</v>
      </c>
      <c r="V6627">
        <v>1</v>
      </c>
    </row>
    <row r="6628" spans="1:22" x14ac:dyDescent="0.25">
      <c r="A6628" t="s">
        <v>1569</v>
      </c>
      <c r="B6628">
        <v>319755</v>
      </c>
      <c r="C6628" t="s">
        <v>14081</v>
      </c>
      <c r="D6628" t="s">
        <v>14082</v>
      </c>
      <c r="E6628" t="s">
        <v>1607</v>
      </c>
      <c r="F6628" t="s">
        <v>13996</v>
      </c>
      <c r="G6628" t="s">
        <v>813</v>
      </c>
      <c r="H6628" s="2">
        <v>44515</v>
      </c>
      <c r="I6628" s="2">
        <v>45635</v>
      </c>
      <c r="J6628"/>
      <c r="K6628"/>
      <c r="L6628">
        <v>36</v>
      </c>
      <c r="M6628" t="s">
        <v>7484</v>
      </c>
      <c r="N6628" t="s">
        <v>1714</v>
      </c>
      <c r="O6628" t="s">
        <v>7120</v>
      </c>
      <c r="P6628" t="s">
        <v>14034</v>
      </c>
      <c r="Q6628" t="s">
        <v>14035</v>
      </c>
      <c r="R6628" t="s">
        <v>23</v>
      </c>
      <c r="S6628" t="s">
        <v>15436</v>
      </c>
      <c r="T6628" t="s">
        <v>15437</v>
      </c>
      <c r="U6628" t="s">
        <v>15437</v>
      </c>
      <c r="V6628">
        <v>1</v>
      </c>
    </row>
    <row r="6629" spans="1:22" x14ac:dyDescent="0.25">
      <c r="A6629" t="s">
        <v>1569</v>
      </c>
      <c r="B6629">
        <v>319726</v>
      </c>
      <c r="C6629" t="s">
        <v>3917</v>
      </c>
      <c r="D6629" t="s">
        <v>14083</v>
      </c>
      <c r="E6629" t="s">
        <v>1607</v>
      </c>
      <c r="F6629" t="s">
        <v>13996</v>
      </c>
      <c r="G6629" t="s">
        <v>813</v>
      </c>
      <c r="H6629" s="2">
        <v>44515</v>
      </c>
      <c r="I6629" s="2">
        <v>45635</v>
      </c>
      <c r="J6629"/>
      <c r="K6629"/>
      <c r="L6629">
        <v>36</v>
      </c>
      <c r="M6629" t="s">
        <v>7484</v>
      </c>
      <c r="N6629" t="s">
        <v>1714</v>
      </c>
      <c r="O6629" t="s">
        <v>7120</v>
      </c>
      <c r="P6629" t="s">
        <v>14034</v>
      </c>
      <c r="Q6629" t="s">
        <v>14035</v>
      </c>
      <c r="R6629" t="s">
        <v>23</v>
      </c>
      <c r="S6629" t="s">
        <v>15436</v>
      </c>
      <c r="T6629" t="s">
        <v>15437</v>
      </c>
      <c r="U6629" t="s">
        <v>15437</v>
      </c>
      <c r="V6629">
        <v>1</v>
      </c>
    </row>
    <row r="6630" spans="1:22" x14ac:dyDescent="0.25">
      <c r="A6630" t="s">
        <v>1569</v>
      </c>
      <c r="B6630">
        <v>319753</v>
      </c>
      <c r="C6630" t="s">
        <v>14084</v>
      </c>
      <c r="D6630" t="s">
        <v>14085</v>
      </c>
      <c r="E6630" t="s">
        <v>1607</v>
      </c>
      <c r="F6630" t="s">
        <v>13996</v>
      </c>
      <c r="G6630" t="s">
        <v>813</v>
      </c>
      <c r="H6630" s="2">
        <v>44515</v>
      </c>
      <c r="I6630" s="2">
        <v>45635</v>
      </c>
      <c r="J6630"/>
      <c r="K6630"/>
      <c r="L6630">
        <v>36</v>
      </c>
      <c r="M6630" t="s">
        <v>7484</v>
      </c>
      <c r="N6630" t="s">
        <v>1714</v>
      </c>
      <c r="O6630" t="s">
        <v>7120</v>
      </c>
      <c r="P6630" t="s">
        <v>14034</v>
      </c>
      <c r="Q6630" t="s">
        <v>14035</v>
      </c>
      <c r="R6630" t="s">
        <v>23</v>
      </c>
      <c r="S6630" t="s">
        <v>15436</v>
      </c>
      <c r="T6630" t="s">
        <v>15437</v>
      </c>
      <c r="U6630" t="s">
        <v>15437</v>
      </c>
      <c r="V6630">
        <v>1</v>
      </c>
    </row>
    <row r="6631" spans="1:22" x14ac:dyDescent="0.25">
      <c r="A6631" t="s">
        <v>1569</v>
      </c>
      <c r="B6631">
        <v>319530</v>
      </c>
      <c r="C6631" t="s">
        <v>3958</v>
      </c>
      <c r="D6631" t="s">
        <v>6791</v>
      </c>
      <c r="E6631" t="s">
        <v>1607</v>
      </c>
      <c r="F6631" t="s">
        <v>6788</v>
      </c>
      <c r="G6631" t="s">
        <v>4294</v>
      </c>
      <c r="H6631" s="2">
        <v>44515</v>
      </c>
      <c r="I6631" s="2">
        <v>44711</v>
      </c>
      <c r="J6631"/>
      <c r="K6631"/>
      <c r="L6631">
        <v>38</v>
      </c>
      <c r="M6631" t="s">
        <v>4269</v>
      </c>
      <c r="N6631" t="s">
        <v>3311</v>
      </c>
      <c r="O6631"/>
      <c r="P6631" t="s">
        <v>6762</v>
      </c>
      <c r="Q6631" t="s">
        <v>6763</v>
      </c>
      <c r="R6631" t="s">
        <v>15454</v>
      </c>
      <c r="S6631" t="s">
        <v>15436</v>
      </c>
      <c r="T6631" t="s">
        <v>15437</v>
      </c>
      <c r="U6631" t="s">
        <v>15437</v>
      </c>
      <c r="V6631">
        <v>1</v>
      </c>
    </row>
    <row r="6632" spans="1:22" x14ac:dyDescent="0.25">
      <c r="A6632" t="s">
        <v>1569</v>
      </c>
      <c r="B6632">
        <v>319599</v>
      </c>
      <c r="C6632" t="s">
        <v>1628</v>
      </c>
      <c r="D6632" t="s">
        <v>3962</v>
      </c>
      <c r="E6632" t="s">
        <v>1596</v>
      </c>
      <c r="F6632" t="s">
        <v>6788</v>
      </c>
      <c r="G6632" t="s">
        <v>4294</v>
      </c>
      <c r="H6632" s="2">
        <v>44515</v>
      </c>
      <c r="I6632" s="2">
        <v>45047</v>
      </c>
      <c r="J6632"/>
      <c r="K6632"/>
      <c r="L6632">
        <v>26</v>
      </c>
      <c r="M6632" t="s">
        <v>4269</v>
      </c>
      <c r="N6632" t="s">
        <v>3311</v>
      </c>
      <c r="O6632"/>
      <c r="P6632" t="s">
        <v>6762</v>
      </c>
      <c r="Q6632" t="s">
        <v>6763</v>
      </c>
      <c r="R6632" t="s">
        <v>15454</v>
      </c>
      <c r="S6632" t="s">
        <v>15436</v>
      </c>
      <c r="T6632" t="s">
        <v>15437</v>
      </c>
      <c r="U6632" t="s">
        <v>15437</v>
      </c>
      <c r="V6632">
        <v>0.68421052631578949</v>
      </c>
    </row>
    <row r="6633" spans="1:22" x14ac:dyDescent="0.25">
      <c r="A6633" t="s">
        <v>1569</v>
      </c>
      <c r="B6633">
        <v>317339</v>
      </c>
      <c r="C6633" t="s">
        <v>7431</v>
      </c>
      <c r="D6633" t="s">
        <v>7432</v>
      </c>
      <c r="E6633" t="s">
        <v>1607</v>
      </c>
      <c r="F6633" t="s">
        <v>7433</v>
      </c>
      <c r="G6633" t="s">
        <v>7434</v>
      </c>
      <c r="H6633" s="2">
        <v>44515</v>
      </c>
      <c r="I6633" s="2">
        <v>44515</v>
      </c>
      <c r="J6633"/>
      <c r="K6633"/>
      <c r="L6633">
        <v>38</v>
      </c>
      <c r="M6633" t="s">
        <v>1546</v>
      </c>
      <c r="N6633" t="s">
        <v>1714</v>
      </c>
      <c r="O6633" t="s">
        <v>7120</v>
      </c>
      <c r="P6633" t="s">
        <v>273</v>
      </c>
      <c r="Q6633" t="s">
        <v>7415</v>
      </c>
      <c r="R6633" t="s">
        <v>1546</v>
      </c>
      <c r="S6633" t="s">
        <v>15436</v>
      </c>
      <c r="T6633" t="s">
        <v>15437</v>
      </c>
      <c r="U6633" t="s">
        <v>15437</v>
      </c>
      <c r="V6633">
        <v>1</v>
      </c>
    </row>
    <row r="6634" spans="1:22" x14ac:dyDescent="0.25">
      <c r="A6634" t="s">
        <v>1569</v>
      </c>
      <c r="B6634">
        <v>319649</v>
      </c>
      <c r="C6634" t="s">
        <v>7652</v>
      </c>
      <c r="D6634" t="s">
        <v>7653</v>
      </c>
      <c r="E6634" t="s">
        <v>1572</v>
      </c>
      <c r="F6634" t="s">
        <v>7612</v>
      </c>
      <c r="G6634" t="s">
        <v>7490</v>
      </c>
      <c r="H6634" s="2">
        <v>44514</v>
      </c>
      <c r="I6634" s="2">
        <v>44514</v>
      </c>
      <c r="J6634"/>
      <c r="K6634"/>
      <c r="L6634">
        <v>0.01</v>
      </c>
      <c r="M6634" t="s">
        <v>7484</v>
      </c>
      <c r="N6634" t="s">
        <v>1714</v>
      </c>
      <c r="O6634"/>
      <c r="P6634" t="s">
        <v>7613</v>
      </c>
      <c r="Q6634" t="s">
        <v>7614</v>
      </c>
      <c r="R6634" t="s">
        <v>15461</v>
      </c>
      <c r="S6634" t="s">
        <v>15436</v>
      </c>
      <c r="T6634" t="s">
        <v>15437</v>
      </c>
      <c r="U6634" t="s">
        <v>15437</v>
      </c>
      <c r="V6634">
        <v>0</v>
      </c>
    </row>
    <row r="6635" spans="1:22" x14ac:dyDescent="0.25">
      <c r="A6635" t="s">
        <v>1569</v>
      </c>
      <c r="B6635">
        <v>319677</v>
      </c>
      <c r="C6635" t="s">
        <v>4029</v>
      </c>
      <c r="D6635" t="s">
        <v>7710</v>
      </c>
      <c r="E6635" t="s">
        <v>1596</v>
      </c>
      <c r="F6635" t="s">
        <v>7676</v>
      </c>
      <c r="G6635" t="s">
        <v>7490</v>
      </c>
      <c r="H6635" s="2">
        <v>44514</v>
      </c>
      <c r="I6635" s="2">
        <v>44514</v>
      </c>
      <c r="J6635"/>
      <c r="K6635"/>
      <c r="L6635">
        <v>26.5</v>
      </c>
      <c r="M6635" t="s">
        <v>7484</v>
      </c>
      <c r="N6635" t="s">
        <v>1714</v>
      </c>
      <c r="O6635"/>
      <c r="P6635" t="s">
        <v>7677</v>
      </c>
      <c r="Q6635" t="s">
        <v>2264</v>
      </c>
      <c r="R6635" t="s">
        <v>15462</v>
      </c>
      <c r="S6635" t="s">
        <v>15436</v>
      </c>
      <c r="T6635" t="s">
        <v>15437</v>
      </c>
      <c r="U6635" t="s">
        <v>15437</v>
      </c>
      <c r="V6635">
        <v>0.69736842105263153</v>
      </c>
    </row>
    <row r="6636" spans="1:22" x14ac:dyDescent="0.25">
      <c r="A6636" t="s">
        <v>1569</v>
      </c>
      <c r="B6636">
        <v>319683</v>
      </c>
      <c r="C6636" t="s">
        <v>1670</v>
      </c>
      <c r="D6636" t="s">
        <v>7710</v>
      </c>
      <c r="E6636" t="s">
        <v>1572</v>
      </c>
      <c r="F6636" t="s">
        <v>7676</v>
      </c>
      <c r="G6636" t="s">
        <v>7490</v>
      </c>
      <c r="H6636" s="2">
        <v>44514</v>
      </c>
      <c r="I6636" s="2">
        <v>44514</v>
      </c>
      <c r="J6636"/>
      <c r="K6636"/>
      <c r="L6636">
        <v>0.01</v>
      </c>
      <c r="M6636" t="s">
        <v>7484</v>
      </c>
      <c r="N6636" t="s">
        <v>1714</v>
      </c>
      <c r="O6636"/>
      <c r="P6636" t="s">
        <v>7677</v>
      </c>
      <c r="Q6636" t="s">
        <v>2264</v>
      </c>
      <c r="R6636" t="s">
        <v>15462</v>
      </c>
      <c r="S6636" t="s">
        <v>15436</v>
      </c>
      <c r="T6636" t="s">
        <v>15437</v>
      </c>
      <c r="U6636" t="s">
        <v>15437</v>
      </c>
      <c r="V6636">
        <v>0</v>
      </c>
    </row>
    <row r="6637" spans="1:22" x14ac:dyDescent="0.25">
      <c r="A6637" t="s">
        <v>1569</v>
      </c>
      <c r="B6637">
        <v>319676</v>
      </c>
      <c r="C6637" t="s">
        <v>3361</v>
      </c>
      <c r="D6637" t="s">
        <v>11088</v>
      </c>
      <c r="E6637" t="s">
        <v>1572</v>
      </c>
      <c r="F6637" t="s">
        <v>11069</v>
      </c>
      <c r="G6637" t="s">
        <v>7490</v>
      </c>
      <c r="H6637" s="2">
        <v>44514</v>
      </c>
      <c r="I6637" s="2">
        <v>44514</v>
      </c>
      <c r="J6637"/>
      <c r="K6637"/>
      <c r="L6637">
        <v>0.01</v>
      </c>
      <c r="M6637" t="s">
        <v>7484</v>
      </c>
      <c r="N6637" t="s">
        <v>4199</v>
      </c>
      <c r="O6637"/>
      <c r="P6637" t="s">
        <v>11070</v>
      </c>
      <c r="Q6637" t="s">
        <v>6567</v>
      </c>
      <c r="R6637" t="s">
        <v>15449</v>
      </c>
      <c r="S6637" t="s">
        <v>15436</v>
      </c>
      <c r="T6637" t="s">
        <v>15437</v>
      </c>
      <c r="U6637" t="s">
        <v>15437</v>
      </c>
      <c r="V6637">
        <v>0</v>
      </c>
    </row>
    <row r="6638" spans="1:22" x14ac:dyDescent="0.25">
      <c r="A6638" t="s">
        <v>1569</v>
      </c>
      <c r="B6638">
        <v>319638</v>
      </c>
      <c r="C6638" t="s">
        <v>6449</v>
      </c>
      <c r="D6638" t="s">
        <v>6450</v>
      </c>
      <c r="E6638" t="s">
        <v>1572</v>
      </c>
      <c r="F6638" t="s">
        <v>6429</v>
      </c>
      <c r="G6638" t="s">
        <v>4268</v>
      </c>
      <c r="H6638" s="2">
        <v>44514</v>
      </c>
      <c r="I6638" s="2">
        <v>44514</v>
      </c>
      <c r="J6638"/>
      <c r="K6638"/>
      <c r="L6638">
        <v>0.01</v>
      </c>
      <c r="M6638" t="s">
        <v>4269</v>
      </c>
      <c r="N6638" t="s">
        <v>4199</v>
      </c>
      <c r="O6638"/>
      <c r="P6638" t="s">
        <v>6430</v>
      </c>
      <c r="Q6638" t="s">
        <v>6431</v>
      </c>
      <c r="R6638" t="s">
        <v>15449</v>
      </c>
      <c r="S6638" t="s">
        <v>15436</v>
      </c>
      <c r="T6638" t="s">
        <v>15437</v>
      </c>
      <c r="U6638" t="s">
        <v>15437</v>
      </c>
      <c r="V6638">
        <v>0</v>
      </c>
    </row>
    <row r="6639" spans="1:22" x14ac:dyDescent="0.25">
      <c r="A6639" t="s">
        <v>1569</v>
      </c>
      <c r="B6639">
        <v>319624</v>
      </c>
      <c r="C6639" t="s">
        <v>8444</v>
      </c>
      <c r="D6639" t="s">
        <v>8445</v>
      </c>
      <c r="E6639" t="s">
        <v>1572</v>
      </c>
      <c r="F6639" t="s">
        <v>8446</v>
      </c>
      <c r="G6639" t="s">
        <v>7671</v>
      </c>
      <c r="H6639" s="2">
        <v>44513</v>
      </c>
      <c r="I6639" s="2">
        <v>44513</v>
      </c>
      <c r="J6639"/>
      <c r="K6639"/>
      <c r="L6639">
        <v>0.01</v>
      </c>
      <c r="M6639" t="s">
        <v>7484</v>
      </c>
      <c r="N6639" t="s">
        <v>1576</v>
      </c>
      <c r="O6639"/>
      <c r="P6639" t="s">
        <v>8405</v>
      </c>
      <c r="Q6639" t="s">
        <v>8406</v>
      </c>
      <c r="R6639" t="s">
        <v>15464</v>
      </c>
      <c r="S6639" t="s">
        <v>15436</v>
      </c>
      <c r="T6639" t="s">
        <v>15437</v>
      </c>
      <c r="U6639" t="s">
        <v>15437</v>
      </c>
      <c r="V6639">
        <v>0</v>
      </c>
    </row>
    <row r="6640" spans="1:22" x14ac:dyDescent="0.25">
      <c r="A6640" t="s">
        <v>1569</v>
      </c>
      <c r="B6640">
        <v>319622</v>
      </c>
      <c r="C6640" t="s">
        <v>6399</v>
      </c>
      <c r="D6640" t="s">
        <v>3789</v>
      </c>
      <c r="E6640" t="s">
        <v>1572</v>
      </c>
      <c r="F6640" t="s">
        <v>9037</v>
      </c>
      <c r="G6640" t="s">
        <v>7487</v>
      </c>
      <c r="H6640" s="2">
        <v>44513</v>
      </c>
      <c r="I6640" s="2">
        <v>44513</v>
      </c>
      <c r="J6640"/>
      <c r="K6640"/>
      <c r="L6640">
        <v>0.01</v>
      </c>
      <c r="M6640" t="s">
        <v>7484</v>
      </c>
      <c r="N6640" t="s">
        <v>3865</v>
      </c>
      <c r="O6640"/>
      <c r="P6640" t="s">
        <v>9018</v>
      </c>
      <c r="Q6640" t="s">
        <v>4338</v>
      </c>
      <c r="R6640" t="s">
        <v>15468</v>
      </c>
      <c r="S6640" t="s">
        <v>15436</v>
      </c>
      <c r="T6640" t="s">
        <v>15437</v>
      </c>
      <c r="U6640" t="s">
        <v>15437</v>
      </c>
      <c r="V6640">
        <v>0</v>
      </c>
    </row>
    <row r="6641" spans="1:22" x14ac:dyDescent="0.25">
      <c r="A6641" t="s">
        <v>1569</v>
      </c>
      <c r="B6641">
        <v>319688</v>
      </c>
      <c r="C6641" t="s">
        <v>1718</v>
      </c>
      <c r="D6641" t="s">
        <v>1673</v>
      </c>
      <c r="E6641" t="s">
        <v>1572</v>
      </c>
      <c r="F6641" t="s">
        <v>10907</v>
      </c>
      <c r="G6641" t="s">
        <v>7490</v>
      </c>
      <c r="H6641" s="2">
        <v>44513</v>
      </c>
      <c r="I6641" s="2">
        <v>44513</v>
      </c>
      <c r="J6641"/>
      <c r="K6641"/>
      <c r="L6641">
        <v>0.01</v>
      </c>
      <c r="M6641" t="s">
        <v>7484</v>
      </c>
      <c r="N6641" t="s">
        <v>3865</v>
      </c>
      <c r="O6641"/>
      <c r="P6641" t="s">
        <v>10898</v>
      </c>
      <c r="Q6641" t="s">
        <v>3953</v>
      </c>
      <c r="R6641" t="s">
        <v>15463</v>
      </c>
      <c r="S6641" t="s">
        <v>15436</v>
      </c>
      <c r="T6641" t="s">
        <v>15437</v>
      </c>
      <c r="U6641" t="s">
        <v>15437</v>
      </c>
      <c r="V6641">
        <v>0</v>
      </c>
    </row>
    <row r="6642" spans="1:22" x14ac:dyDescent="0.25">
      <c r="A6642" t="s">
        <v>1569</v>
      </c>
      <c r="B6642">
        <v>319630</v>
      </c>
      <c r="C6642" t="s">
        <v>2269</v>
      </c>
      <c r="D6642" t="s">
        <v>4583</v>
      </c>
      <c r="E6642" t="s">
        <v>1572</v>
      </c>
      <c r="F6642" t="s">
        <v>10907</v>
      </c>
      <c r="G6642" t="s">
        <v>7490</v>
      </c>
      <c r="H6642" s="2">
        <v>44512</v>
      </c>
      <c r="I6642" s="2">
        <v>44512</v>
      </c>
      <c r="J6642"/>
      <c r="K6642"/>
      <c r="L6642">
        <v>0.01</v>
      </c>
      <c r="M6642" t="s">
        <v>7484</v>
      </c>
      <c r="N6642" t="s">
        <v>3865</v>
      </c>
      <c r="O6642"/>
      <c r="P6642" t="s">
        <v>10898</v>
      </c>
      <c r="Q6642" t="s">
        <v>3953</v>
      </c>
      <c r="R6642" t="s">
        <v>15463</v>
      </c>
      <c r="S6642" t="s">
        <v>15436</v>
      </c>
      <c r="T6642" t="s">
        <v>15437</v>
      </c>
      <c r="U6642" t="s">
        <v>15437</v>
      </c>
      <c r="V6642">
        <v>0</v>
      </c>
    </row>
    <row r="6643" spans="1:22" x14ac:dyDescent="0.25">
      <c r="A6643" t="s">
        <v>1569</v>
      </c>
      <c r="B6643">
        <v>319581</v>
      </c>
      <c r="C6643" t="s">
        <v>8729</v>
      </c>
      <c r="D6643" t="s">
        <v>11883</v>
      </c>
      <c r="E6643" t="s">
        <v>1596</v>
      </c>
      <c r="F6643" t="s">
        <v>11857</v>
      </c>
      <c r="G6643" t="s">
        <v>7490</v>
      </c>
      <c r="H6643" s="2">
        <v>44512</v>
      </c>
      <c r="I6643" s="2">
        <v>44512</v>
      </c>
      <c r="J6643"/>
      <c r="K6643"/>
      <c r="L6643">
        <v>31.5</v>
      </c>
      <c r="M6643" t="s">
        <v>7484</v>
      </c>
      <c r="N6643" t="s">
        <v>3482</v>
      </c>
      <c r="O6643"/>
      <c r="P6643" t="s">
        <v>11858</v>
      </c>
      <c r="Q6643" t="s">
        <v>5995</v>
      </c>
      <c r="R6643" t="s">
        <v>15468</v>
      </c>
      <c r="S6643" t="s">
        <v>15436</v>
      </c>
      <c r="T6643" t="s">
        <v>15437</v>
      </c>
      <c r="U6643" t="s">
        <v>15437</v>
      </c>
      <c r="V6643">
        <v>0.82894736842105265</v>
      </c>
    </row>
    <row r="6644" spans="1:22" x14ac:dyDescent="0.25">
      <c r="A6644" t="s">
        <v>1569</v>
      </c>
      <c r="B6644">
        <v>319690</v>
      </c>
      <c r="C6644" t="s">
        <v>4606</v>
      </c>
      <c r="D6644" t="s">
        <v>4607</v>
      </c>
      <c r="E6644" t="s">
        <v>1607</v>
      </c>
      <c r="F6644" t="s">
        <v>4596</v>
      </c>
      <c r="G6644" t="s">
        <v>4294</v>
      </c>
      <c r="H6644" s="2">
        <v>44512</v>
      </c>
      <c r="I6644" s="2">
        <v>45635</v>
      </c>
      <c r="J6644"/>
      <c r="K6644"/>
      <c r="L6644">
        <v>38</v>
      </c>
      <c r="M6644" t="s">
        <v>4269</v>
      </c>
      <c r="N6644" t="s">
        <v>3865</v>
      </c>
      <c r="O6644"/>
      <c r="P6644" t="s">
        <v>4578</v>
      </c>
      <c r="Q6644" t="s">
        <v>4579</v>
      </c>
      <c r="R6644" t="s">
        <v>15452</v>
      </c>
      <c r="S6644" t="s">
        <v>15436</v>
      </c>
      <c r="T6644" t="s">
        <v>15437</v>
      </c>
      <c r="U6644" t="s">
        <v>15437</v>
      </c>
      <c r="V6644">
        <v>1</v>
      </c>
    </row>
    <row r="6645" spans="1:22" x14ac:dyDescent="0.25">
      <c r="A6645" t="s">
        <v>1569</v>
      </c>
      <c r="B6645">
        <v>319611</v>
      </c>
      <c r="C6645" t="s">
        <v>2252</v>
      </c>
      <c r="D6645" t="s">
        <v>2857</v>
      </c>
      <c r="E6645" t="s">
        <v>1572</v>
      </c>
      <c r="F6645" t="s">
        <v>5265</v>
      </c>
      <c r="G6645" t="s">
        <v>4268</v>
      </c>
      <c r="H6645" s="2">
        <v>44512</v>
      </c>
      <c r="I6645" s="2">
        <v>44512</v>
      </c>
      <c r="J6645"/>
      <c r="K6645"/>
      <c r="L6645">
        <v>0.01</v>
      </c>
      <c r="M6645" t="s">
        <v>4269</v>
      </c>
      <c r="N6645" t="s">
        <v>3627</v>
      </c>
      <c r="O6645"/>
      <c r="P6645" t="s">
        <v>5263</v>
      </c>
      <c r="Q6645" t="s">
        <v>3670</v>
      </c>
      <c r="R6645" t="s">
        <v>15453</v>
      </c>
      <c r="S6645" t="s">
        <v>15436</v>
      </c>
      <c r="T6645" t="s">
        <v>15437</v>
      </c>
      <c r="U6645" t="s">
        <v>15437</v>
      </c>
      <c r="V6645">
        <v>0</v>
      </c>
    </row>
    <row r="6646" spans="1:22" x14ac:dyDescent="0.25">
      <c r="A6646" t="s">
        <v>1569</v>
      </c>
      <c r="B6646">
        <v>319653</v>
      </c>
      <c r="C6646" t="s">
        <v>8961</v>
      </c>
      <c r="D6646" t="s">
        <v>8962</v>
      </c>
      <c r="E6646" t="s">
        <v>1596</v>
      </c>
      <c r="F6646" t="s">
        <v>8925</v>
      </c>
      <c r="G6646" t="s">
        <v>7490</v>
      </c>
      <c r="H6646" s="2">
        <v>44511</v>
      </c>
      <c r="I6646" s="2">
        <v>44511</v>
      </c>
      <c r="J6646"/>
      <c r="K6646"/>
      <c r="L6646">
        <v>27.25</v>
      </c>
      <c r="M6646" t="s">
        <v>7484</v>
      </c>
      <c r="N6646" t="s">
        <v>3482</v>
      </c>
      <c r="O6646"/>
      <c r="P6646" t="s">
        <v>8923</v>
      </c>
      <c r="Q6646" t="s">
        <v>6294</v>
      </c>
      <c r="R6646" t="s">
        <v>15465</v>
      </c>
      <c r="S6646" t="s">
        <v>15436</v>
      </c>
      <c r="T6646" t="s">
        <v>15437</v>
      </c>
      <c r="U6646" t="s">
        <v>15437</v>
      </c>
      <c r="V6646">
        <v>0.71710526315789469</v>
      </c>
    </row>
    <row r="6647" spans="1:22" x14ac:dyDescent="0.25">
      <c r="A6647" t="s">
        <v>1569</v>
      </c>
      <c r="B6647">
        <v>319550</v>
      </c>
      <c r="C6647" t="s">
        <v>1750</v>
      </c>
      <c r="D6647" t="s">
        <v>4340</v>
      </c>
      <c r="E6647" t="s">
        <v>1596</v>
      </c>
      <c r="F6647" t="s">
        <v>9913</v>
      </c>
      <c r="G6647" t="s">
        <v>7503</v>
      </c>
      <c r="H6647" s="2">
        <v>44511</v>
      </c>
      <c r="I6647" s="2">
        <v>45733</v>
      </c>
      <c r="J6647"/>
      <c r="K6647"/>
      <c r="L6647">
        <v>17</v>
      </c>
      <c r="M6647" t="s">
        <v>7484</v>
      </c>
      <c r="N6647" t="s">
        <v>4199</v>
      </c>
      <c r="O6647"/>
      <c r="P6647" t="s">
        <v>9875</v>
      </c>
      <c r="Q6647" t="s">
        <v>6060</v>
      </c>
      <c r="R6647" t="s">
        <v>15449</v>
      </c>
      <c r="S6647" t="s">
        <v>15436</v>
      </c>
      <c r="T6647" t="s">
        <v>15437</v>
      </c>
      <c r="U6647" t="s">
        <v>15437</v>
      </c>
      <c r="V6647">
        <v>0.44736842105263158</v>
      </c>
    </row>
    <row r="6648" spans="1:22" x14ac:dyDescent="0.25">
      <c r="A6648" t="s">
        <v>1569</v>
      </c>
      <c r="B6648">
        <v>319601</v>
      </c>
      <c r="C6648" t="s">
        <v>2122</v>
      </c>
      <c r="D6648" t="s">
        <v>7475</v>
      </c>
      <c r="E6648" t="s">
        <v>1572</v>
      </c>
      <c r="F6648" t="s">
        <v>9886</v>
      </c>
      <c r="G6648" t="s">
        <v>7487</v>
      </c>
      <c r="H6648" s="2">
        <v>44511</v>
      </c>
      <c r="I6648" s="2">
        <v>44511</v>
      </c>
      <c r="J6648"/>
      <c r="K6648"/>
      <c r="L6648">
        <v>0.01</v>
      </c>
      <c r="M6648" t="s">
        <v>7484</v>
      </c>
      <c r="N6648" t="s">
        <v>4199</v>
      </c>
      <c r="O6648"/>
      <c r="P6648" t="s">
        <v>9875</v>
      </c>
      <c r="Q6648" t="s">
        <v>6060</v>
      </c>
      <c r="R6648" t="s">
        <v>15449</v>
      </c>
      <c r="S6648" t="s">
        <v>15436</v>
      </c>
      <c r="T6648" t="s">
        <v>15437</v>
      </c>
      <c r="U6648" t="s">
        <v>15437</v>
      </c>
      <c r="V6648">
        <v>0</v>
      </c>
    </row>
    <row r="6649" spans="1:22" x14ac:dyDescent="0.25">
      <c r="A6649" t="s">
        <v>1569</v>
      </c>
      <c r="B6649">
        <v>319546</v>
      </c>
      <c r="C6649" t="s">
        <v>2269</v>
      </c>
      <c r="D6649" t="s">
        <v>4781</v>
      </c>
      <c r="E6649" t="s">
        <v>1572</v>
      </c>
      <c r="F6649" t="s">
        <v>4755</v>
      </c>
      <c r="G6649" t="s">
        <v>4268</v>
      </c>
      <c r="H6649" s="2">
        <v>44511</v>
      </c>
      <c r="I6649" s="2">
        <v>45355</v>
      </c>
      <c r="J6649"/>
      <c r="K6649"/>
      <c r="L6649">
        <v>0.01</v>
      </c>
      <c r="M6649" t="s">
        <v>4269</v>
      </c>
      <c r="N6649" t="s">
        <v>3311</v>
      </c>
      <c r="O6649"/>
      <c r="P6649" t="s">
        <v>4756</v>
      </c>
      <c r="Q6649" t="s">
        <v>3370</v>
      </c>
      <c r="R6649" t="s">
        <v>15454</v>
      </c>
      <c r="S6649" t="s">
        <v>15436</v>
      </c>
      <c r="T6649" t="s">
        <v>15437</v>
      </c>
      <c r="U6649" t="s">
        <v>15437</v>
      </c>
      <c r="V6649">
        <v>0</v>
      </c>
    </row>
    <row r="6650" spans="1:22" x14ac:dyDescent="0.25">
      <c r="A6650" t="s">
        <v>1569</v>
      </c>
      <c r="B6650">
        <v>319595</v>
      </c>
      <c r="C6650" t="s">
        <v>5358</v>
      </c>
      <c r="D6650" t="s">
        <v>5359</v>
      </c>
      <c r="E6650" t="s">
        <v>1572</v>
      </c>
      <c r="F6650" t="s">
        <v>5321</v>
      </c>
      <c r="G6650" t="s">
        <v>4268</v>
      </c>
      <c r="H6650" s="2">
        <v>44511</v>
      </c>
      <c r="I6650" s="2">
        <v>44511</v>
      </c>
      <c r="J6650"/>
      <c r="K6650"/>
      <c r="L6650">
        <v>0.01</v>
      </c>
      <c r="M6650" t="s">
        <v>4269</v>
      </c>
      <c r="N6650" t="s">
        <v>3482</v>
      </c>
      <c r="O6650"/>
      <c r="P6650" t="s">
        <v>5318</v>
      </c>
      <c r="Q6650" t="s">
        <v>3547</v>
      </c>
      <c r="R6650" t="s">
        <v>15455</v>
      </c>
      <c r="S6650" t="s">
        <v>15436</v>
      </c>
      <c r="T6650" t="s">
        <v>15437</v>
      </c>
      <c r="U6650" t="s">
        <v>15437</v>
      </c>
      <c r="V6650">
        <v>0</v>
      </c>
    </row>
    <row r="6651" spans="1:22" x14ac:dyDescent="0.25">
      <c r="A6651" t="s">
        <v>1569</v>
      </c>
      <c r="B6651">
        <v>319541</v>
      </c>
      <c r="C6651" t="s">
        <v>1912</v>
      </c>
      <c r="D6651" t="s">
        <v>5759</v>
      </c>
      <c r="E6651" t="s">
        <v>1572</v>
      </c>
      <c r="F6651" t="s">
        <v>5731</v>
      </c>
      <c r="G6651" t="s">
        <v>4268</v>
      </c>
      <c r="H6651" s="2">
        <v>44511</v>
      </c>
      <c r="I6651" s="2">
        <v>44585</v>
      </c>
      <c r="J6651"/>
      <c r="K6651"/>
      <c r="L6651">
        <v>0.01</v>
      </c>
      <c r="M6651" t="s">
        <v>4269</v>
      </c>
      <c r="N6651" t="s">
        <v>1714</v>
      </c>
      <c r="O6651"/>
      <c r="P6651" t="s">
        <v>5728</v>
      </c>
      <c r="Q6651" t="s">
        <v>5729</v>
      </c>
      <c r="R6651" t="s">
        <v>15454</v>
      </c>
      <c r="S6651" t="s">
        <v>15436</v>
      </c>
      <c r="T6651" t="s">
        <v>15437</v>
      </c>
      <c r="U6651" t="s">
        <v>15437</v>
      </c>
      <c r="V6651">
        <v>0</v>
      </c>
    </row>
    <row r="6652" spans="1:22" x14ac:dyDescent="0.25">
      <c r="A6652" t="s">
        <v>1569</v>
      </c>
      <c r="B6652">
        <v>319573</v>
      </c>
      <c r="C6652" t="s">
        <v>4766</v>
      </c>
      <c r="D6652" t="s">
        <v>6410</v>
      </c>
      <c r="E6652" t="s">
        <v>1572</v>
      </c>
      <c r="F6652" t="s">
        <v>6401</v>
      </c>
      <c r="G6652" t="s">
        <v>4268</v>
      </c>
      <c r="H6652" s="2">
        <v>44511</v>
      </c>
      <c r="I6652" s="2">
        <v>44511</v>
      </c>
      <c r="J6652"/>
      <c r="K6652"/>
      <c r="L6652">
        <v>0.01</v>
      </c>
      <c r="M6652" t="s">
        <v>4269</v>
      </c>
      <c r="N6652" t="s">
        <v>4199</v>
      </c>
      <c r="O6652"/>
      <c r="P6652" t="s">
        <v>6397</v>
      </c>
      <c r="Q6652" t="s">
        <v>6398</v>
      </c>
      <c r="R6652" t="s">
        <v>15449</v>
      </c>
      <c r="S6652" t="s">
        <v>15436</v>
      </c>
      <c r="T6652" t="s">
        <v>15437</v>
      </c>
      <c r="U6652" t="s">
        <v>15437</v>
      </c>
      <c r="V6652">
        <v>0</v>
      </c>
    </row>
    <row r="6653" spans="1:22" x14ac:dyDescent="0.25">
      <c r="A6653" t="s">
        <v>1569</v>
      </c>
      <c r="B6653">
        <v>298337</v>
      </c>
      <c r="C6653" t="s">
        <v>1948</v>
      </c>
      <c r="D6653" t="s">
        <v>10880</v>
      </c>
      <c r="E6653" t="s">
        <v>1607</v>
      </c>
      <c r="F6653" t="s">
        <v>10881</v>
      </c>
      <c r="G6653" t="s">
        <v>7547</v>
      </c>
      <c r="H6653" s="2">
        <v>44510</v>
      </c>
      <c r="I6653" s="2">
        <v>45537</v>
      </c>
      <c r="J6653"/>
      <c r="K6653"/>
      <c r="L6653">
        <v>38</v>
      </c>
      <c r="M6653" t="s">
        <v>7484</v>
      </c>
      <c r="N6653" t="s">
        <v>3865</v>
      </c>
      <c r="O6653"/>
      <c r="P6653" t="s">
        <v>10847</v>
      </c>
      <c r="Q6653" t="s">
        <v>3922</v>
      </c>
      <c r="R6653" t="s">
        <v>15468</v>
      </c>
      <c r="S6653" t="s">
        <v>15436</v>
      </c>
      <c r="T6653" t="s">
        <v>15437</v>
      </c>
      <c r="U6653" t="s">
        <v>1566</v>
      </c>
      <c r="V6653">
        <v>1</v>
      </c>
    </row>
    <row r="6654" spans="1:22" x14ac:dyDescent="0.25">
      <c r="A6654" t="s">
        <v>1569</v>
      </c>
      <c r="B6654">
        <v>319515</v>
      </c>
      <c r="C6654" t="s">
        <v>2155</v>
      </c>
      <c r="D6654" t="s">
        <v>7043</v>
      </c>
      <c r="E6654" t="s">
        <v>1607</v>
      </c>
      <c r="F6654" t="s">
        <v>7044</v>
      </c>
      <c r="G6654" t="s">
        <v>4326</v>
      </c>
      <c r="H6654" s="2">
        <v>44510</v>
      </c>
      <c r="I6654" s="2">
        <v>45789</v>
      </c>
      <c r="J6654"/>
      <c r="K6654"/>
      <c r="L6654">
        <v>38</v>
      </c>
      <c r="M6654" t="s">
        <v>4269</v>
      </c>
      <c r="N6654" t="s">
        <v>3482</v>
      </c>
      <c r="O6654"/>
      <c r="P6654" t="s">
        <v>7045</v>
      </c>
      <c r="Q6654" t="s">
        <v>7046</v>
      </c>
      <c r="R6654" t="s">
        <v>15451</v>
      </c>
      <c r="S6654" t="s">
        <v>15436</v>
      </c>
      <c r="T6654" t="s">
        <v>15437</v>
      </c>
      <c r="U6654" t="s">
        <v>1566</v>
      </c>
      <c r="V6654">
        <v>1</v>
      </c>
    </row>
    <row r="6655" spans="1:22" x14ac:dyDescent="0.25">
      <c r="A6655" t="s">
        <v>1569</v>
      </c>
      <c r="B6655">
        <v>319502</v>
      </c>
      <c r="C6655" t="s">
        <v>2346</v>
      </c>
      <c r="D6655" t="s">
        <v>9585</v>
      </c>
      <c r="E6655" t="s">
        <v>1572</v>
      </c>
      <c r="F6655" t="s">
        <v>8380</v>
      </c>
      <c r="G6655" t="s">
        <v>7487</v>
      </c>
      <c r="H6655" s="2">
        <v>44509</v>
      </c>
      <c r="I6655" s="2">
        <v>44509</v>
      </c>
      <c r="J6655"/>
      <c r="K6655"/>
      <c r="L6655">
        <v>0.01</v>
      </c>
      <c r="M6655" t="s">
        <v>7484</v>
      </c>
      <c r="N6655" t="s">
        <v>3482</v>
      </c>
      <c r="O6655"/>
      <c r="P6655" t="s">
        <v>9565</v>
      </c>
      <c r="Q6655" t="s">
        <v>5201</v>
      </c>
      <c r="R6655" t="s">
        <v>15466</v>
      </c>
      <c r="S6655" t="s">
        <v>15436</v>
      </c>
      <c r="T6655" t="s">
        <v>15437</v>
      </c>
      <c r="U6655" t="s">
        <v>15437</v>
      </c>
      <c r="V6655">
        <v>0</v>
      </c>
    </row>
    <row r="6656" spans="1:22" x14ac:dyDescent="0.25">
      <c r="A6656" t="s">
        <v>1569</v>
      </c>
      <c r="B6656">
        <v>318246</v>
      </c>
      <c r="C6656" t="s">
        <v>2714</v>
      </c>
      <c r="D6656" t="s">
        <v>13156</v>
      </c>
      <c r="E6656" t="s">
        <v>1596</v>
      </c>
      <c r="F6656" t="s">
        <v>13151</v>
      </c>
      <c r="G6656" t="s">
        <v>7490</v>
      </c>
      <c r="H6656" s="2">
        <v>44509</v>
      </c>
      <c r="I6656" s="2">
        <v>44509</v>
      </c>
      <c r="J6656"/>
      <c r="K6656"/>
      <c r="L6656">
        <v>30</v>
      </c>
      <c r="M6656" t="s">
        <v>7484</v>
      </c>
      <c r="N6656" t="s">
        <v>4199</v>
      </c>
      <c r="O6656"/>
      <c r="P6656" t="s">
        <v>13149</v>
      </c>
      <c r="Q6656" t="s">
        <v>6797</v>
      </c>
      <c r="R6656" t="s">
        <v>15449</v>
      </c>
      <c r="S6656" t="s">
        <v>15436</v>
      </c>
      <c r="T6656" t="s">
        <v>15437</v>
      </c>
      <c r="U6656" t="s">
        <v>15437</v>
      </c>
      <c r="V6656">
        <v>0.78947368421052633</v>
      </c>
    </row>
    <row r="6657" spans="1:22" x14ac:dyDescent="0.25">
      <c r="A6657" t="s">
        <v>1569</v>
      </c>
      <c r="B6657">
        <v>319594</v>
      </c>
      <c r="C6657" t="s">
        <v>6322</v>
      </c>
      <c r="D6657" t="s">
        <v>1647</v>
      </c>
      <c r="E6657" t="s">
        <v>1596</v>
      </c>
      <c r="F6657" t="s">
        <v>6323</v>
      </c>
      <c r="G6657" t="s">
        <v>4324</v>
      </c>
      <c r="H6657" s="2">
        <v>44509</v>
      </c>
      <c r="I6657" s="2">
        <v>45565</v>
      </c>
      <c r="J6657"/>
      <c r="K6657"/>
      <c r="L6657">
        <v>31.5</v>
      </c>
      <c r="M6657" t="s">
        <v>4269</v>
      </c>
      <c r="N6657" t="s">
        <v>3482</v>
      </c>
      <c r="O6657"/>
      <c r="P6657" t="s">
        <v>6293</v>
      </c>
      <c r="Q6657" t="s">
        <v>6294</v>
      </c>
      <c r="R6657" t="s">
        <v>15451</v>
      </c>
      <c r="S6657" t="s">
        <v>15436</v>
      </c>
      <c r="T6657" t="s">
        <v>15437</v>
      </c>
      <c r="U6657" t="s">
        <v>15437</v>
      </c>
      <c r="V6657">
        <v>0.82894736842105265</v>
      </c>
    </row>
    <row r="6658" spans="1:22" x14ac:dyDescent="0.25">
      <c r="A6658" t="s">
        <v>1569</v>
      </c>
      <c r="B6658">
        <v>319472</v>
      </c>
      <c r="C6658" t="s">
        <v>5780</v>
      </c>
      <c r="D6658" t="s">
        <v>8285</v>
      </c>
      <c r="E6658" t="s">
        <v>1572</v>
      </c>
      <c r="F6658" t="s">
        <v>8257</v>
      </c>
      <c r="G6658" t="s">
        <v>7490</v>
      </c>
      <c r="H6658" s="2">
        <v>44508</v>
      </c>
      <c r="I6658" s="2">
        <v>44508</v>
      </c>
      <c r="J6658"/>
      <c r="K6658"/>
      <c r="L6658">
        <v>0.01</v>
      </c>
      <c r="M6658" t="s">
        <v>7484</v>
      </c>
      <c r="N6658" t="s">
        <v>3482</v>
      </c>
      <c r="O6658"/>
      <c r="P6658" t="s">
        <v>8255</v>
      </c>
      <c r="Q6658" t="s">
        <v>5829</v>
      </c>
      <c r="R6658" t="s">
        <v>15465</v>
      </c>
      <c r="S6658" t="s">
        <v>15436</v>
      </c>
      <c r="T6658" t="s">
        <v>15437</v>
      </c>
      <c r="U6658" t="s">
        <v>15437</v>
      </c>
      <c r="V6658">
        <v>0</v>
      </c>
    </row>
    <row r="6659" spans="1:22" x14ac:dyDescent="0.25">
      <c r="A6659" t="s">
        <v>1569</v>
      </c>
      <c r="B6659">
        <v>319473</v>
      </c>
      <c r="C6659" t="s">
        <v>1892</v>
      </c>
      <c r="D6659" t="s">
        <v>11027</v>
      </c>
      <c r="E6659" t="s">
        <v>1596</v>
      </c>
      <c r="F6659" t="s">
        <v>11000</v>
      </c>
      <c r="G6659" t="s">
        <v>7490</v>
      </c>
      <c r="H6659" s="2">
        <v>44508</v>
      </c>
      <c r="I6659" s="2">
        <v>44508</v>
      </c>
      <c r="J6659"/>
      <c r="K6659"/>
      <c r="L6659">
        <v>21</v>
      </c>
      <c r="M6659" t="s">
        <v>7484</v>
      </c>
      <c r="N6659" t="s">
        <v>3482</v>
      </c>
      <c r="O6659"/>
      <c r="P6659" t="s">
        <v>11001</v>
      </c>
      <c r="Q6659" t="s">
        <v>6482</v>
      </c>
      <c r="R6659" t="s">
        <v>15468</v>
      </c>
      <c r="S6659" t="s">
        <v>15436</v>
      </c>
      <c r="T6659" t="s">
        <v>15437</v>
      </c>
      <c r="U6659" t="s">
        <v>15437</v>
      </c>
      <c r="V6659">
        <v>0.55263157894736847</v>
      </c>
    </row>
    <row r="6660" spans="1:22" x14ac:dyDescent="0.25">
      <c r="A6660" t="s">
        <v>1569</v>
      </c>
      <c r="B6660">
        <v>319477</v>
      </c>
      <c r="C6660" t="s">
        <v>1907</v>
      </c>
      <c r="D6660" t="s">
        <v>2896</v>
      </c>
      <c r="E6660" t="s">
        <v>1596</v>
      </c>
      <c r="F6660" t="s">
        <v>11737</v>
      </c>
      <c r="G6660" t="s">
        <v>7490</v>
      </c>
      <c r="H6660" s="2">
        <v>44508</v>
      </c>
      <c r="I6660" s="2">
        <v>45145</v>
      </c>
      <c r="J6660"/>
      <c r="K6660"/>
      <c r="L6660">
        <v>30.25</v>
      </c>
      <c r="M6660" t="s">
        <v>7484</v>
      </c>
      <c r="N6660" t="s">
        <v>3482</v>
      </c>
      <c r="O6660"/>
      <c r="P6660" t="s">
        <v>11717</v>
      </c>
      <c r="Q6660" t="s">
        <v>11718</v>
      </c>
      <c r="R6660" t="s">
        <v>15465</v>
      </c>
      <c r="S6660" t="s">
        <v>15436</v>
      </c>
      <c r="T6660" t="s">
        <v>15437</v>
      </c>
      <c r="U6660" t="s">
        <v>15437</v>
      </c>
      <c r="V6660">
        <v>0.79605263157894735</v>
      </c>
    </row>
    <row r="6661" spans="1:22" x14ac:dyDescent="0.25">
      <c r="A6661" t="s">
        <v>1569</v>
      </c>
      <c r="B6661">
        <v>316506</v>
      </c>
      <c r="C6661" t="s">
        <v>1802</v>
      </c>
      <c r="D6661" t="s">
        <v>15344</v>
      </c>
      <c r="E6661" t="s">
        <v>1596</v>
      </c>
      <c r="F6661" t="s">
        <v>15345</v>
      </c>
      <c r="G6661" t="s">
        <v>15346</v>
      </c>
      <c r="H6661" s="2">
        <v>44508</v>
      </c>
      <c r="I6661" s="2">
        <v>45719</v>
      </c>
      <c r="J6661"/>
      <c r="K6661"/>
      <c r="L6661">
        <v>30.4</v>
      </c>
      <c r="M6661" t="s">
        <v>7484</v>
      </c>
      <c r="N6661" t="s">
        <v>1714</v>
      </c>
      <c r="O6661" t="s">
        <v>7120</v>
      </c>
      <c r="P6661" t="s">
        <v>15294</v>
      </c>
      <c r="Q6661" t="s">
        <v>15295</v>
      </c>
      <c r="R6661" t="s">
        <v>18</v>
      </c>
      <c r="S6661" t="s">
        <v>15436</v>
      </c>
      <c r="T6661" t="s">
        <v>15437</v>
      </c>
      <c r="U6661" t="s">
        <v>15437</v>
      </c>
      <c r="V6661">
        <v>0.79999999999999993</v>
      </c>
    </row>
    <row r="6662" spans="1:22" x14ac:dyDescent="0.25">
      <c r="A6662" t="s">
        <v>1569</v>
      </c>
      <c r="B6662">
        <v>317899</v>
      </c>
      <c r="C6662" t="s">
        <v>2780</v>
      </c>
      <c r="D6662" t="s">
        <v>15225</v>
      </c>
      <c r="E6662" t="s">
        <v>1607</v>
      </c>
      <c r="F6662" t="s">
        <v>15210</v>
      </c>
      <c r="G6662" t="s">
        <v>15211</v>
      </c>
      <c r="H6662" s="2">
        <v>44508</v>
      </c>
      <c r="I6662" s="2">
        <v>44508</v>
      </c>
      <c r="J6662"/>
      <c r="K6662"/>
      <c r="L6662">
        <v>38</v>
      </c>
      <c r="M6662" t="s">
        <v>7484</v>
      </c>
      <c r="N6662" t="s">
        <v>1714</v>
      </c>
      <c r="O6662" t="s">
        <v>7120</v>
      </c>
      <c r="P6662" t="s">
        <v>15160</v>
      </c>
      <c r="Q6662" t="s">
        <v>15161</v>
      </c>
      <c r="R6662" t="s">
        <v>15430</v>
      </c>
      <c r="S6662" t="s">
        <v>15436</v>
      </c>
      <c r="T6662" t="s">
        <v>15437</v>
      </c>
      <c r="U6662" t="s">
        <v>15437</v>
      </c>
      <c r="V6662">
        <v>1</v>
      </c>
    </row>
    <row r="6663" spans="1:22" x14ac:dyDescent="0.25">
      <c r="A6663" t="s">
        <v>1569</v>
      </c>
      <c r="B6663">
        <v>317493</v>
      </c>
      <c r="C6663" t="s">
        <v>15382</v>
      </c>
      <c r="D6663" t="s">
        <v>15383</v>
      </c>
      <c r="E6663" t="s">
        <v>1607</v>
      </c>
      <c r="F6663" t="s">
        <v>15384</v>
      </c>
      <c r="G6663" t="s">
        <v>15385</v>
      </c>
      <c r="H6663" s="2">
        <v>44508</v>
      </c>
      <c r="I6663" s="2">
        <v>44508</v>
      </c>
      <c r="J6663"/>
      <c r="K6663"/>
      <c r="L6663">
        <v>38</v>
      </c>
      <c r="M6663" t="s">
        <v>7484</v>
      </c>
      <c r="N6663" t="s">
        <v>1714</v>
      </c>
      <c r="O6663" t="s">
        <v>7120</v>
      </c>
      <c r="P6663" t="s">
        <v>15350</v>
      </c>
      <c r="Q6663" t="s">
        <v>15</v>
      </c>
      <c r="R6663" t="s">
        <v>15</v>
      </c>
      <c r="S6663" t="s">
        <v>15436</v>
      </c>
      <c r="T6663" t="s">
        <v>15437</v>
      </c>
      <c r="U6663" t="s">
        <v>15437</v>
      </c>
      <c r="V6663">
        <v>1</v>
      </c>
    </row>
    <row r="6664" spans="1:22" x14ac:dyDescent="0.25">
      <c r="A6664" t="s">
        <v>1569</v>
      </c>
      <c r="B6664">
        <v>319464</v>
      </c>
      <c r="C6664" t="s">
        <v>1802</v>
      </c>
      <c r="D6664" t="s">
        <v>6013</v>
      </c>
      <c r="E6664" t="s">
        <v>1572</v>
      </c>
      <c r="F6664" t="s">
        <v>5993</v>
      </c>
      <c r="G6664" t="s">
        <v>4268</v>
      </c>
      <c r="H6664" s="2">
        <v>44508</v>
      </c>
      <c r="I6664" s="2">
        <v>44508</v>
      </c>
      <c r="J6664"/>
      <c r="K6664"/>
      <c r="L6664">
        <v>0.01</v>
      </c>
      <c r="M6664" t="s">
        <v>4269</v>
      </c>
      <c r="N6664" t="s">
        <v>3482</v>
      </c>
      <c r="O6664"/>
      <c r="P6664" t="s">
        <v>5994</v>
      </c>
      <c r="Q6664" t="s">
        <v>5995</v>
      </c>
      <c r="R6664" t="s">
        <v>15455</v>
      </c>
      <c r="S6664" t="s">
        <v>15436</v>
      </c>
      <c r="T6664" t="s">
        <v>15437</v>
      </c>
      <c r="U6664" t="s">
        <v>15437</v>
      </c>
      <c r="V6664">
        <v>0</v>
      </c>
    </row>
    <row r="6665" spans="1:22" x14ac:dyDescent="0.25">
      <c r="A6665" t="s">
        <v>1569</v>
      </c>
      <c r="B6665">
        <v>319447</v>
      </c>
      <c r="C6665" t="s">
        <v>6752</v>
      </c>
      <c r="D6665" t="s">
        <v>3800</v>
      </c>
      <c r="E6665" t="s">
        <v>1596</v>
      </c>
      <c r="F6665" t="s">
        <v>8257</v>
      </c>
      <c r="G6665" t="s">
        <v>7490</v>
      </c>
      <c r="H6665" s="2">
        <v>44507</v>
      </c>
      <c r="I6665" s="2">
        <v>44507</v>
      </c>
      <c r="J6665"/>
      <c r="K6665"/>
      <c r="L6665">
        <v>27.5</v>
      </c>
      <c r="M6665" t="s">
        <v>7484</v>
      </c>
      <c r="N6665" t="s">
        <v>3482</v>
      </c>
      <c r="O6665"/>
      <c r="P6665" t="s">
        <v>8255</v>
      </c>
      <c r="Q6665" t="s">
        <v>5829</v>
      </c>
      <c r="R6665" t="s">
        <v>15465</v>
      </c>
      <c r="S6665" t="s">
        <v>15436</v>
      </c>
      <c r="T6665" t="s">
        <v>15437</v>
      </c>
      <c r="U6665" t="s">
        <v>15437</v>
      </c>
      <c r="V6665">
        <v>0.72368421052631582</v>
      </c>
    </row>
    <row r="6666" spans="1:22" x14ac:dyDescent="0.25">
      <c r="A6666" t="s">
        <v>1569</v>
      </c>
      <c r="B6666">
        <v>319423</v>
      </c>
      <c r="C6666" t="s">
        <v>2543</v>
      </c>
      <c r="D6666" t="s">
        <v>10093</v>
      </c>
      <c r="E6666" t="s">
        <v>1607</v>
      </c>
      <c r="F6666" t="s">
        <v>10050</v>
      </c>
      <c r="G6666" t="s">
        <v>7487</v>
      </c>
      <c r="H6666" s="2">
        <v>44507</v>
      </c>
      <c r="I6666" s="2">
        <v>45187</v>
      </c>
      <c r="J6666"/>
      <c r="K6666"/>
      <c r="L6666">
        <v>38</v>
      </c>
      <c r="M6666" t="s">
        <v>7484</v>
      </c>
      <c r="N6666" t="s">
        <v>3311</v>
      </c>
      <c r="O6666"/>
      <c r="P6666" t="s">
        <v>10046</v>
      </c>
      <c r="Q6666" t="s">
        <v>6763</v>
      </c>
      <c r="R6666" t="s">
        <v>15463</v>
      </c>
      <c r="S6666" t="s">
        <v>15436</v>
      </c>
      <c r="T6666" t="s">
        <v>15437</v>
      </c>
      <c r="U6666" t="s">
        <v>15437</v>
      </c>
      <c r="V6666">
        <v>1</v>
      </c>
    </row>
    <row r="6667" spans="1:22" x14ac:dyDescent="0.25">
      <c r="A6667" t="s">
        <v>1569</v>
      </c>
      <c r="B6667">
        <v>319449</v>
      </c>
      <c r="C6667" t="s">
        <v>2492</v>
      </c>
      <c r="D6667" t="s">
        <v>1827</v>
      </c>
      <c r="E6667" t="s">
        <v>1596</v>
      </c>
      <c r="F6667" t="s">
        <v>11922</v>
      </c>
      <c r="G6667" t="s">
        <v>7494</v>
      </c>
      <c r="H6667" s="2">
        <v>44507</v>
      </c>
      <c r="I6667" s="2">
        <v>44507</v>
      </c>
      <c r="J6667"/>
      <c r="K6667"/>
      <c r="L6667">
        <v>31</v>
      </c>
      <c r="M6667" t="s">
        <v>7484</v>
      </c>
      <c r="N6667" t="s">
        <v>1714</v>
      </c>
      <c r="O6667"/>
      <c r="P6667" t="s">
        <v>11896</v>
      </c>
      <c r="Q6667" t="s">
        <v>3067</v>
      </c>
      <c r="R6667" t="s">
        <v>15461</v>
      </c>
      <c r="S6667" t="s">
        <v>15436</v>
      </c>
      <c r="T6667" t="s">
        <v>15437</v>
      </c>
      <c r="U6667" t="s">
        <v>15437</v>
      </c>
      <c r="V6667">
        <v>0.81578947368421051</v>
      </c>
    </row>
    <row r="6668" spans="1:22" x14ac:dyDescent="0.25">
      <c r="A6668" t="s">
        <v>1569</v>
      </c>
      <c r="B6668">
        <v>319488</v>
      </c>
      <c r="C6668" t="s">
        <v>5399</v>
      </c>
      <c r="D6668" t="s">
        <v>5400</v>
      </c>
      <c r="E6668" t="s">
        <v>1572</v>
      </c>
      <c r="F6668" t="s">
        <v>5365</v>
      </c>
      <c r="G6668" t="s">
        <v>4268</v>
      </c>
      <c r="H6668" s="2">
        <v>44507</v>
      </c>
      <c r="I6668" s="2">
        <v>44507</v>
      </c>
      <c r="J6668"/>
      <c r="K6668"/>
      <c r="L6668">
        <v>0.01</v>
      </c>
      <c r="M6668" t="s">
        <v>4269</v>
      </c>
      <c r="N6668" t="s">
        <v>1714</v>
      </c>
      <c r="O6668"/>
      <c r="P6668" t="s">
        <v>5366</v>
      </c>
      <c r="Q6668" t="s">
        <v>5367</v>
      </c>
      <c r="R6668" t="s">
        <v>15454</v>
      </c>
      <c r="S6668" t="s">
        <v>15436</v>
      </c>
      <c r="T6668" t="s">
        <v>15437</v>
      </c>
      <c r="U6668" t="s">
        <v>15437</v>
      </c>
      <c r="V6668">
        <v>0</v>
      </c>
    </row>
    <row r="6669" spans="1:22" x14ac:dyDescent="0.25">
      <c r="A6669" t="s">
        <v>1569</v>
      </c>
      <c r="B6669">
        <v>298333</v>
      </c>
      <c r="C6669" t="s">
        <v>2083</v>
      </c>
      <c r="D6669" t="s">
        <v>4023</v>
      </c>
      <c r="E6669" t="s">
        <v>1572</v>
      </c>
      <c r="F6669" t="s">
        <v>5515</v>
      </c>
      <c r="G6669" t="s">
        <v>4268</v>
      </c>
      <c r="H6669" s="2">
        <v>44507</v>
      </c>
      <c r="I6669" s="2">
        <v>44851</v>
      </c>
      <c r="J6669"/>
      <c r="K6669"/>
      <c r="L6669">
        <v>0.01</v>
      </c>
      <c r="M6669" t="s">
        <v>4269</v>
      </c>
      <c r="N6669" t="s">
        <v>1714</v>
      </c>
      <c r="O6669"/>
      <c r="P6669" t="s">
        <v>5516</v>
      </c>
      <c r="Q6669" t="s">
        <v>2146</v>
      </c>
      <c r="R6669" t="s">
        <v>15447</v>
      </c>
      <c r="S6669" t="s">
        <v>15436</v>
      </c>
      <c r="T6669" t="s">
        <v>15437</v>
      </c>
      <c r="U6669" t="s">
        <v>15437</v>
      </c>
      <c r="V6669">
        <v>0</v>
      </c>
    </row>
    <row r="6670" spans="1:22" x14ac:dyDescent="0.25">
      <c r="A6670" t="s">
        <v>1569</v>
      </c>
      <c r="B6670">
        <v>319402</v>
      </c>
      <c r="C6670" t="s">
        <v>1969</v>
      </c>
      <c r="D6670" t="s">
        <v>4711</v>
      </c>
      <c r="E6670" t="s">
        <v>1596</v>
      </c>
      <c r="F6670" t="s">
        <v>8257</v>
      </c>
      <c r="G6670" t="s">
        <v>7490</v>
      </c>
      <c r="H6670" s="2">
        <v>44506</v>
      </c>
      <c r="I6670" s="2">
        <v>44506</v>
      </c>
      <c r="J6670"/>
      <c r="K6670"/>
      <c r="L6670">
        <v>29.5</v>
      </c>
      <c r="M6670" t="s">
        <v>7484</v>
      </c>
      <c r="N6670" t="s">
        <v>3482</v>
      </c>
      <c r="O6670"/>
      <c r="P6670" t="s">
        <v>8255</v>
      </c>
      <c r="Q6670" t="s">
        <v>5829</v>
      </c>
      <c r="R6670" t="s">
        <v>15465</v>
      </c>
      <c r="S6670" t="s">
        <v>15436</v>
      </c>
      <c r="T6670" t="s">
        <v>15437</v>
      </c>
      <c r="U6670" t="s">
        <v>15437</v>
      </c>
      <c r="V6670">
        <v>0.77631578947368418</v>
      </c>
    </row>
    <row r="6671" spans="1:22" x14ac:dyDescent="0.25">
      <c r="A6671" t="s">
        <v>1569</v>
      </c>
      <c r="B6671">
        <v>319406</v>
      </c>
      <c r="C6671" t="s">
        <v>8286</v>
      </c>
      <c r="D6671" t="s">
        <v>3671</v>
      </c>
      <c r="E6671" t="s">
        <v>1572</v>
      </c>
      <c r="F6671" t="s">
        <v>8257</v>
      </c>
      <c r="G6671" t="s">
        <v>7490</v>
      </c>
      <c r="H6671" s="2">
        <v>44506</v>
      </c>
      <c r="I6671" s="2">
        <v>44506</v>
      </c>
      <c r="J6671"/>
      <c r="K6671"/>
      <c r="L6671">
        <v>0.01</v>
      </c>
      <c r="M6671" t="s">
        <v>7484</v>
      </c>
      <c r="N6671" t="s">
        <v>3482</v>
      </c>
      <c r="O6671"/>
      <c r="P6671" t="s">
        <v>8255</v>
      </c>
      <c r="Q6671" t="s">
        <v>5829</v>
      </c>
      <c r="R6671" t="s">
        <v>15465</v>
      </c>
      <c r="S6671" t="s">
        <v>15436</v>
      </c>
      <c r="T6671" t="s">
        <v>15437</v>
      </c>
      <c r="U6671" t="s">
        <v>15437</v>
      </c>
      <c r="V6671">
        <v>0</v>
      </c>
    </row>
    <row r="6672" spans="1:22" x14ac:dyDescent="0.25">
      <c r="A6672" t="s">
        <v>1569</v>
      </c>
      <c r="B6672">
        <v>319394</v>
      </c>
      <c r="C6672" t="s">
        <v>1792</v>
      </c>
      <c r="D6672" t="s">
        <v>9148</v>
      </c>
      <c r="E6672" t="s">
        <v>1596</v>
      </c>
      <c r="F6672" t="s">
        <v>9125</v>
      </c>
      <c r="G6672" t="s">
        <v>7490</v>
      </c>
      <c r="H6672" s="2">
        <v>44506</v>
      </c>
      <c r="I6672" s="2">
        <v>44506</v>
      </c>
      <c r="J6672"/>
      <c r="K6672"/>
      <c r="L6672">
        <v>21.5</v>
      </c>
      <c r="M6672" t="s">
        <v>7484</v>
      </c>
      <c r="N6672" t="s">
        <v>3482</v>
      </c>
      <c r="O6672"/>
      <c r="P6672" t="s">
        <v>9124</v>
      </c>
      <c r="Q6672" t="s">
        <v>6818</v>
      </c>
      <c r="R6672" t="s">
        <v>15466</v>
      </c>
      <c r="S6672" t="s">
        <v>15436</v>
      </c>
      <c r="T6672" t="s">
        <v>15437</v>
      </c>
      <c r="U6672" t="s">
        <v>15437</v>
      </c>
      <c r="V6672">
        <v>0.56578947368421051</v>
      </c>
    </row>
    <row r="6673" spans="1:22" x14ac:dyDescent="0.25">
      <c r="A6673" t="s">
        <v>1569</v>
      </c>
      <c r="B6673">
        <v>319421</v>
      </c>
      <c r="C6673" t="s">
        <v>2226</v>
      </c>
      <c r="D6673" t="s">
        <v>2609</v>
      </c>
      <c r="E6673" t="s">
        <v>1596</v>
      </c>
      <c r="F6673" t="s">
        <v>10454</v>
      </c>
      <c r="G6673" t="s">
        <v>7490</v>
      </c>
      <c r="H6673" s="2">
        <v>44506</v>
      </c>
      <c r="I6673" s="2">
        <v>44506</v>
      </c>
      <c r="J6673"/>
      <c r="K6673"/>
      <c r="L6673">
        <v>15</v>
      </c>
      <c r="M6673" t="s">
        <v>7484</v>
      </c>
      <c r="N6673" t="s">
        <v>1714</v>
      </c>
      <c r="O6673"/>
      <c r="P6673" t="s">
        <v>10452</v>
      </c>
      <c r="Q6673" t="s">
        <v>2939</v>
      </c>
      <c r="R6673" t="s">
        <v>15461</v>
      </c>
      <c r="S6673" t="s">
        <v>15436</v>
      </c>
      <c r="T6673" t="s">
        <v>15437</v>
      </c>
      <c r="U6673" t="s">
        <v>15437</v>
      </c>
      <c r="V6673">
        <v>0.39473684210526316</v>
      </c>
    </row>
    <row r="6674" spans="1:22" x14ac:dyDescent="0.25">
      <c r="A6674" t="s">
        <v>1569</v>
      </c>
      <c r="B6674">
        <v>319448</v>
      </c>
      <c r="C6674" t="s">
        <v>9479</v>
      </c>
      <c r="D6674" t="s">
        <v>11932</v>
      </c>
      <c r="E6674" t="s">
        <v>1596</v>
      </c>
      <c r="F6674" t="s">
        <v>11901</v>
      </c>
      <c r="G6674" t="s">
        <v>7490</v>
      </c>
      <c r="H6674" s="2">
        <v>44506</v>
      </c>
      <c r="I6674" s="2">
        <v>45691</v>
      </c>
      <c r="J6674"/>
      <c r="K6674"/>
      <c r="L6674">
        <v>26.25</v>
      </c>
      <c r="M6674" t="s">
        <v>7484</v>
      </c>
      <c r="N6674" t="s">
        <v>1714</v>
      </c>
      <c r="O6674"/>
      <c r="P6674" t="s">
        <v>11896</v>
      </c>
      <c r="Q6674" t="s">
        <v>3067</v>
      </c>
      <c r="R6674" t="s">
        <v>15461</v>
      </c>
      <c r="S6674" t="s">
        <v>15436</v>
      </c>
      <c r="T6674" t="s">
        <v>15437</v>
      </c>
      <c r="U6674" t="s">
        <v>15437</v>
      </c>
      <c r="V6674">
        <v>0.69078947368421051</v>
      </c>
    </row>
    <row r="6675" spans="1:22" x14ac:dyDescent="0.25">
      <c r="A6675" t="s">
        <v>1569</v>
      </c>
      <c r="B6675">
        <v>319404</v>
      </c>
      <c r="C6675" t="s">
        <v>3386</v>
      </c>
      <c r="D6675" t="s">
        <v>5538</v>
      </c>
      <c r="E6675" t="s">
        <v>1572</v>
      </c>
      <c r="F6675" t="s">
        <v>8979</v>
      </c>
      <c r="G6675" t="s">
        <v>7490</v>
      </c>
      <c r="H6675" s="2">
        <v>44505</v>
      </c>
      <c r="I6675" s="2">
        <v>44505</v>
      </c>
      <c r="J6675"/>
      <c r="K6675"/>
      <c r="L6675">
        <v>0.01</v>
      </c>
      <c r="M6675" t="s">
        <v>7484</v>
      </c>
      <c r="N6675" t="s">
        <v>3865</v>
      </c>
      <c r="O6675"/>
      <c r="P6675" t="s">
        <v>8980</v>
      </c>
      <c r="Q6675" t="s">
        <v>4579</v>
      </c>
      <c r="R6675" t="s">
        <v>15463</v>
      </c>
      <c r="S6675" t="s">
        <v>15436</v>
      </c>
      <c r="T6675" t="s">
        <v>15437</v>
      </c>
      <c r="U6675" t="s">
        <v>15437</v>
      </c>
      <c r="V6675">
        <v>0</v>
      </c>
    </row>
    <row r="6676" spans="1:22" x14ac:dyDescent="0.25">
      <c r="A6676" t="s">
        <v>1569</v>
      </c>
      <c r="B6676">
        <v>319364</v>
      </c>
      <c r="C6676" t="s">
        <v>2778</v>
      </c>
      <c r="D6676" t="s">
        <v>4818</v>
      </c>
      <c r="E6676" t="s">
        <v>1572</v>
      </c>
      <c r="F6676" t="s">
        <v>4789</v>
      </c>
      <c r="G6676" t="s">
        <v>4268</v>
      </c>
      <c r="H6676" s="2">
        <v>44504</v>
      </c>
      <c r="I6676" s="2">
        <v>44504</v>
      </c>
      <c r="J6676"/>
      <c r="K6676"/>
      <c r="L6676">
        <v>0.01</v>
      </c>
      <c r="M6676" t="s">
        <v>4269</v>
      </c>
      <c r="N6676" t="s">
        <v>3482</v>
      </c>
      <c r="O6676"/>
      <c r="P6676" t="s">
        <v>4790</v>
      </c>
      <c r="Q6676" t="s">
        <v>4791</v>
      </c>
      <c r="R6676" t="s">
        <v>15451</v>
      </c>
      <c r="S6676" t="s">
        <v>15436</v>
      </c>
      <c r="T6676" t="s">
        <v>15437</v>
      </c>
      <c r="U6676" t="s">
        <v>15437</v>
      </c>
      <c r="V6676">
        <v>0</v>
      </c>
    </row>
    <row r="6677" spans="1:22" x14ac:dyDescent="0.25">
      <c r="A6677" t="s">
        <v>1569</v>
      </c>
      <c r="B6677">
        <v>319373</v>
      </c>
      <c r="C6677" t="s">
        <v>9474</v>
      </c>
      <c r="D6677" t="s">
        <v>9475</v>
      </c>
      <c r="E6677" t="s">
        <v>1572</v>
      </c>
      <c r="F6677" t="s">
        <v>9462</v>
      </c>
      <c r="G6677" t="s">
        <v>7490</v>
      </c>
      <c r="H6677" s="2">
        <v>44503</v>
      </c>
      <c r="I6677" s="2">
        <v>44503</v>
      </c>
      <c r="J6677"/>
      <c r="K6677"/>
      <c r="L6677">
        <v>0.01</v>
      </c>
      <c r="M6677" t="s">
        <v>7484</v>
      </c>
      <c r="N6677" t="s">
        <v>3865</v>
      </c>
      <c r="O6677"/>
      <c r="P6677" t="s">
        <v>9463</v>
      </c>
      <c r="Q6677" t="s">
        <v>5857</v>
      </c>
      <c r="R6677" t="s">
        <v>15467</v>
      </c>
      <c r="S6677" t="s">
        <v>15436</v>
      </c>
      <c r="T6677" t="s">
        <v>15437</v>
      </c>
      <c r="U6677" t="s">
        <v>15437</v>
      </c>
      <c r="V6677">
        <v>0</v>
      </c>
    </row>
    <row r="6678" spans="1:22" x14ac:dyDescent="0.25">
      <c r="A6678" t="s">
        <v>1569</v>
      </c>
      <c r="B6678">
        <v>319331</v>
      </c>
      <c r="C6678" t="s">
        <v>2647</v>
      </c>
      <c r="D6678" t="s">
        <v>2268</v>
      </c>
      <c r="E6678" t="s">
        <v>1572</v>
      </c>
      <c r="F6678" t="s">
        <v>9708</v>
      </c>
      <c r="G6678" t="s">
        <v>7490</v>
      </c>
      <c r="H6678" s="2">
        <v>44503</v>
      </c>
      <c r="I6678" s="2">
        <v>44503</v>
      </c>
      <c r="J6678"/>
      <c r="K6678"/>
      <c r="L6678">
        <v>0.01</v>
      </c>
      <c r="M6678" t="s">
        <v>7484</v>
      </c>
      <c r="N6678" t="s">
        <v>3482</v>
      </c>
      <c r="O6678"/>
      <c r="P6678" t="s">
        <v>9696</v>
      </c>
      <c r="Q6678" t="s">
        <v>3590</v>
      </c>
      <c r="R6678" t="s">
        <v>15466</v>
      </c>
      <c r="S6678" t="s">
        <v>15436</v>
      </c>
      <c r="T6678" t="s">
        <v>15437</v>
      </c>
      <c r="U6678" t="s">
        <v>15437</v>
      </c>
      <c r="V6678">
        <v>0</v>
      </c>
    </row>
    <row r="6679" spans="1:22" x14ac:dyDescent="0.25">
      <c r="A6679" t="s">
        <v>1569</v>
      </c>
      <c r="B6679">
        <v>319359</v>
      </c>
      <c r="C6679" t="s">
        <v>5436</v>
      </c>
      <c r="D6679" t="s">
        <v>7656</v>
      </c>
      <c r="E6679" t="s">
        <v>1572</v>
      </c>
      <c r="F6679" t="s">
        <v>12336</v>
      </c>
      <c r="G6679" t="s">
        <v>7490</v>
      </c>
      <c r="H6679" s="2">
        <v>44503</v>
      </c>
      <c r="I6679" s="2">
        <v>44503</v>
      </c>
      <c r="J6679"/>
      <c r="K6679"/>
      <c r="L6679">
        <v>0.01</v>
      </c>
      <c r="M6679" t="s">
        <v>7484</v>
      </c>
      <c r="N6679" t="s">
        <v>1714</v>
      </c>
      <c r="O6679"/>
      <c r="P6679" t="s">
        <v>12334</v>
      </c>
      <c r="Q6679" t="s">
        <v>3013</v>
      </c>
      <c r="R6679" t="s">
        <v>15462</v>
      </c>
      <c r="S6679" t="s">
        <v>15436</v>
      </c>
      <c r="T6679" t="s">
        <v>15437</v>
      </c>
      <c r="U6679" t="s">
        <v>15437</v>
      </c>
      <c r="V6679">
        <v>0</v>
      </c>
    </row>
    <row r="6680" spans="1:22" x14ac:dyDescent="0.25">
      <c r="A6680" t="s">
        <v>1569</v>
      </c>
      <c r="B6680">
        <v>319413</v>
      </c>
      <c r="C6680" t="s">
        <v>2291</v>
      </c>
      <c r="D6680" t="s">
        <v>1846</v>
      </c>
      <c r="E6680" t="s">
        <v>1572</v>
      </c>
      <c r="F6680" t="s">
        <v>13383</v>
      </c>
      <c r="G6680" t="s">
        <v>7483</v>
      </c>
      <c r="H6680" s="2">
        <v>44503</v>
      </c>
      <c r="I6680" s="2">
        <v>44503</v>
      </c>
      <c r="J6680"/>
      <c r="K6680"/>
      <c r="L6680">
        <v>0.01</v>
      </c>
      <c r="M6680" t="s">
        <v>7484</v>
      </c>
      <c r="N6680" t="s">
        <v>3627</v>
      </c>
      <c r="O6680"/>
      <c r="P6680" t="s">
        <v>13328</v>
      </c>
      <c r="Q6680" t="s">
        <v>6368</v>
      </c>
      <c r="R6680" t="s">
        <v>15465</v>
      </c>
      <c r="S6680" t="s">
        <v>15436</v>
      </c>
      <c r="T6680" t="s">
        <v>15437</v>
      </c>
      <c r="U6680" t="s">
        <v>15437</v>
      </c>
      <c r="V6680">
        <v>0</v>
      </c>
    </row>
    <row r="6681" spans="1:22" x14ac:dyDescent="0.25">
      <c r="A6681" t="s">
        <v>1569</v>
      </c>
      <c r="B6681">
        <v>318164</v>
      </c>
      <c r="C6681" t="s">
        <v>1802</v>
      </c>
      <c r="D6681" t="s">
        <v>7170</v>
      </c>
      <c r="E6681" t="s">
        <v>1607</v>
      </c>
      <c r="F6681" t="s">
        <v>7171</v>
      </c>
      <c r="G6681" t="s">
        <v>7172</v>
      </c>
      <c r="H6681" s="2">
        <v>44503</v>
      </c>
      <c r="I6681" s="2">
        <v>44503</v>
      </c>
      <c r="J6681"/>
      <c r="K6681"/>
      <c r="L6681">
        <v>38</v>
      </c>
      <c r="M6681" t="s">
        <v>4269</v>
      </c>
      <c r="N6681" t="s">
        <v>1714</v>
      </c>
      <c r="O6681" t="s">
        <v>5500</v>
      </c>
      <c r="P6681" t="s">
        <v>7141</v>
      </c>
      <c r="Q6681" t="s">
        <v>7142</v>
      </c>
      <c r="R6681" t="s">
        <v>15459</v>
      </c>
      <c r="S6681" t="s">
        <v>15436</v>
      </c>
      <c r="T6681" t="s">
        <v>15437</v>
      </c>
      <c r="U6681" t="s">
        <v>15437</v>
      </c>
      <c r="V6681">
        <v>1</v>
      </c>
    </row>
    <row r="6682" spans="1:22" x14ac:dyDescent="0.25">
      <c r="A6682" t="s">
        <v>1569</v>
      </c>
      <c r="B6682">
        <v>318295</v>
      </c>
      <c r="C6682" t="s">
        <v>2428</v>
      </c>
      <c r="D6682" t="s">
        <v>2792</v>
      </c>
      <c r="E6682" t="s">
        <v>1572</v>
      </c>
      <c r="F6682" t="s">
        <v>7676</v>
      </c>
      <c r="G6682" t="s">
        <v>7490</v>
      </c>
      <c r="H6682" s="2">
        <v>44501</v>
      </c>
      <c r="I6682" s="2">
        <v>44501</v>
      </c>
      <c r="J6682"/>
      <c r="K6682"/>
      <c r="L6682">
        <v>0.01</v>
      </c>
      <c r="M6682" t="s">
        <v>7484</v>
      </c>
      <c r="N6682" t="s">
        <v>1714</v>
      </c>
      <c r="O6682"/>
      <c r="P6682" t="s">
        <v>7677</v>
      </c>
      <c r="Q6682" t="s">
        <v>2264</v>
      </c>
      <c r="R6682" t="s">
        <v>15462</v>
      </c>
      <c r="S6682" t="s">
        <v>15436</v>
      </c>
      <c r="T6682" t="s">
        <v>15437</v>
      </c>
      <c r="U6682" t="s">
        <v>15437</v>
      </c>
      <c r="V6682">
        <v>0</v>
      </c>
    </row>
    <row r="6683" spans="1:22" x14ac:dyDescent="0.25">
      <c r="A6683" t="s">
        <v>1569</v>
      </c>
      <c r="B6683">
        <v>298326</v>
      </c>
      <c r="C6683" t="s">
        <v>8999</v>
      </c>
      <c r="D6683" t="s">
        <v>9000</v>
      </c>
      <c r="E6683" t="s">
        <v>1607</v>
      </c>
      <c r="F6683" t="s">
        <v>9001</v>
      </c>
      <c r="G6683" t="s">
        <v>7727</v>
      </c>
      <c r="H6683" s="2">
        <v>44501</v>
      </c>
      <c r="I6683" s="2">
        <v>45201</v>
      </c>
      <c r="J6683"/>
      <c r="K6683"/>
      <c r="L6683">
        <v>38</v>
      </c>
      <c r="M6683" t="s">
        <v>7484</v>
      </c>
      <c r="N6683" t="s">
        <v>3865</v>
      </c>
      <c r="O6683"/>
      <c r="P6683" t="s">
        <v>8980</v>
      </c>
      <c r="Q6683" t="s">
        <v>4579</v>
      </c>
      <c r="R6683" t="s">
        <v>15463</v>
      </c>
      <c r="S6683" t="s">
        <v>15436</v>
      </c>
      <c r="T6683" t="s">
        <v>15437</v>
      </c>
      <c r="U6683" t="s">
        <v>1566</v>
      </c>
      <c r="V6683">
        <v>1</v>
      </c>
    </row>
    <row r="6684" spans="1:22" x14ac:dyDescent="0.25">
      <c r="A6684" t="s">
        <v>1569</v>
      </c>
      <c r="B6684">
        <v>317964</v>
      </c>
      <c r="C6684" t="s">
        <v>2333</v>
      </c>
      <c r="D6684" t="s">
        <v>11089</v>
      </c>
      <c r="E6684" t="s">
        <v>1607</v>
      </c>
      <c r="F6684" t="s">
        <v>11090</v>
      </c>
      <c r="G6684" t="s">
        <v>7522</v>
      </c>
      <c r="H6684" s="2">
        <v>44501</v>
      </c>
      <c r="I6684" s="2">
        <v>45411</v>
      </c>
      <c r="J6684"/>
      <c r="K6684"/>
      <c r="L6684">
        <v>38</v>
      </c>
      <c r="M6684" t="s">
        <v>7484</v>
      </c>
      <c r="N6684" t="s">
        <v>4199</v>
      </c>
      <c r="O6684"/>
      <c r="P6684" t="s">
        <v>11070</v>
      </c>
      <c r="Q6684" t="s">
        <v>6567</v>
      </c>
      <c r="R6684" t="s">
        <v>15449</v>
      </c>
      <c r="S6684" t="s">
        <v>15436</v>
      </c>
      <c r="T6684" t="s">
        <v>15437</v>
      </c>
      <c r="U6684" t="s">
        <v>1566</v>
      </c>
      <c r="V6684">
        <v>1</v>
      </c>
    </row>
    <row r="6685" spans="1:22" x14ac:dyDescent="0.25">
      <c r="A6685" t="s">
        <v>1569</v>
      </c>
      <c r="B6685">
        <v>318289</v>
      </c>
      <c r="C6685" t="s">
        <v>3595</v>
      </c>
      <c r="D6685" t="s">
        <v>2308</v>
      </c>
      <c r="E6685" t="s">
        <v>1596</v>
      </c>
      <c r="F6685" t="s">
        <v>13688</v>
      </c>
      <c r="G6685" t="s">
        <v>7490</v>
      </c>
      <c r="H6685" s="2">
        <v>44501</v>
      </c>
      <c r="I6685" s="2">
        <v>45775</v>
      </c>
      <c r="J6685"/>
      <c r="K6685"/>
      <c r="L6685">
        <v>21.5</v>
      </c>
      <c r="M6685" t="s">
        <v>7484</v>
      </c>
      <c r="N6685" t="s">
        <v>3865</v>
      </c>
      <c r="O6685"/>
      <c r="P6685" t="s">
        <v>13689</v>
      </c>
      <c r="Q6685" t="s">
        <v>13690</v>
      </c>
      <c r="R6685" t="s">
        <v>15467</v>
      </c>
      <c r="S6685" t="s">
        <v>15436</v>
      </c>
      <c r="T6685" t="s">
        <v>15437</v>
      </c>
      <c r="U6685" t="s">
        <v>15437</v>
      </c>
      <c r="V6685">
        <v>0.56578947368421051</v>
      </c>
    </row>
    <row r="6686" spans="1:22" x14ac:dyDescent="0.25">
      <c r="A6686" t="s">
        <v>1569</v>
      </c>
      <c r="B6686">
        <v>318255</v>
      </c>
      <c r="C6686" t="s">
        <v>13715</v>
      </c>
      <c r="D6686" t="s">
        <v>3913</v>
      </c>
      <c r="E6686" t="s">
        <v>1572</v>
      </c>
      <c r="F6686" t="s">
        <v>13688</v>
      </c>
      <c r="G6686" t="s">
        <v>7490</v>
      </c>
      <c r="H6686" s="2">
        <v>44501</v>
      </c>
      <c r="I6686" s="2">
        <v>44501</v>
      </c>
      <c r="J6686"/>
      <c r="K6686"/>
      <c r="L6686">
        <v>0.01</v>
      </c>
      <c r="M6686" t="s">
        <v>7484</v>
      </c>
      <c r="N6686" t="s">
        <v>3865</v>
      </c>
      <c r="O6686"/>
      <c r="P6686" t="s">
        <v>13689</v>
      </c>
      <c r="Q6686" t="s">
        <v>13690</v>
      </c>
      <c r="R6686" t="s">
        <v>15467</v>
      </c>
      <c r="S6686" t="s">
        <v>15436</v>
      </c>
      <c r="T6686" t="s">
        <v>15437</v>
      </c>
      <c r="U6686" t="s">
        <v>15437</v>
      </c>
      <c r="V6686">
        <v>0</v>
      </c>
    </row>
    <row r="6687" spans="1:22" x14ac:dyDescent="0.25">
      <c r="A6687" t="s">
        <v>1569</v>
      </c>
      <c r="B6687">
        <v>318227</v>
      </c>
      <c r="C6687" t="s">
        <v>1810</v>
      </c>
      <c r="D6687" t="s">
        <v>13716</v>
      </c>
      <c r="E6687" t="s">
        <v>1596</v>
      </c>
      <c r="F6687" t="s">
        <v>13688</v>
      </c>
      <c r="G6687" t="s">
        <v>7490</v>
      </c>
      <c r="H6687" s="2">
        <v>44501</v>
      </c>
      <c r="I6687" s="2">
        <v>44935</v>
      </c>
      <c r="J6687"/>
      <c r="K6687"/>
      <c r="L6687">
        <v>34.75</v>
      </c>
      <c r="M6687" t="s">
        <v>7484</v>
      </c>
      <c r="N6687" t="s">
        <v>3865</v>
      </c>
      <c r="O6687"/>
      <c r="P6687" t="s">
        <v>13689</v>
      </c>
      <c r="Q6687" t="s">
        <v>13690</v>
      </c>
      <c r="R6687" t="s">
        <v>15467</v>
      </c>
      <c r="S6687" t="s">
        <v>15436</v>
      </c>
      <c r="T6687" t="s">
        <v>15437</v>
      </c>
      <c r="U6687" t="s">
        <v>15437</v>
      </c>
      <c r="V6687">
        <v>0.91447368421052633</v>
      </c>
    </row>
    <row r="6688" spans="1:22" x14ac:dyDescent="0.25">
      <c r="A6688" t="s">
        <v>1569</v>
      </c>
      <c r="B6688">
        <v>318322</v>
      </c>
      <c r="C6688" t="s">
        <v>9198</v>
      </c>
      <c r="D6688" t="s">
        <v>8146</v>
      </c>
      <c r="E6688" t="s">
        <v>1596</v>
      </c>
      <c r="F6688" t="s">
        <v>13688</v>
      </c>
      <c r="G6688" t="s">
        <v>7490</v>
      </c>
      <c r="H6688" s="2">
        <v>44501</v>
      </c>
      <c r="I6688" s="2">
        <v>44501</v>
      </c>
      <c r="J6688"/>
      <c r="K6688"/>
      <c r="L6688">
        <v>30.5</v>
      </c>
      <c r="M6688" t="s">
        <v>7484</v>
      </c>
      <c r="N6688" t="s">
        <v>3865</v>
      </c>
      <c r="O6688"/>
      <c r="P6688" t="s">
        <v>13689</v>
      </c>
      <c r="Q6688" t="s">
        <v>13690</v>
      </c>
      <c r="R6688" t="s">
        <v>15467</v>
      </c>
      <c r="S6688" t="s">
        <v>15436</v>
      </c>
      <c r="T6688" t="s">
        <v>15437</v>
      </c>
      <c r="U6688" t="s">
        <v>15437</v>
      </c>
      <c r="V6688">
        <v>0.80263157894736847</v>
      </c>
    </row>
    <row r="6689" spans="1:22" x14ac:dyDescent="0.25">
      <c r="A6689" t="s">
        <v>1569</v>
      </c>
      <c r="B6689">
        <v>319374</v>
      </c>
      <c r="C6689" t="s">
        <v>1903</v>
      </c>
      <c r="D6689" t="s">
        <v>13717</v>
      </c>
      <c r="E6689" t="s">
        <v>1596</v>
      </c>
      <c r="F6689" t="s">
        <v>13688</v>
      </c>
      <c r="G6689" t="s">
        <v>7490</v>
      </c>
      <c r="H6689" s="2">
        <v>44501</v>
      </c>
      <c r="I6689" s="2">
        <v>44501</v>
      </c>
      <c r="J6689"/>
      <c r="K6689"/>
      <c r="L6689">
        <v>8.75</v>
      </c>
      <c r="M6689" t="s">
        <v>7484</v>
      </c>
      <c r="N6689" t="s">
        <v>3865</v>
      </c>
      <c r="O6689"/>
      <c r="P6689" t="s">
        <v>13689</v>
      </c>
      <c r="Q6689" t="s">
        <v>13690</v>
      </c>
      <c r="R6689" t="s">
        <v>15467</v>
      </c>
      <c r="S6689" t="s">
        <v>15436</v>
      </c>
      <c r="T6689" t="s">
        <v>15437</v>
      </c>
      <c r="U6689" t="s">
        <v>15437</v>
      </c>
      <c r="V6689">
        <v>0.23026315789473684</v>
      </c>
    </row>
    <row r="6690" spans="1:22" x14ac:dyDescent="0.25">
      <c r="A6690" t="s">
        <v>1569</v>
      </c>
      <c r="B6690">
        <v>318177</v>
      </c>
      <c r="C6690" t="s">
        <v>13797</v>
      </c>
      <c r="D6690" t="s">
        <v>8804</v>
      </c>
      <c r="E6690" t="s">
        <v>1572</v>
      </c>
      <c r="F6690" t="s">
        <v>13767</v>
      </c>
      <c r="G6690" t="s">
        <v>7490</v>
      </c>
      <c r="H6690" s="2">
        <v>44501</v>
      </c>
      <c r="I6690" s="2">
        <v>44949</v>
      </c>
      <c r="J6690"/>
      <c r="K6690"/>
      <c r="L6690">
        <v>0.01</v>
      </c>
      <c r="M6690" t="s">
        <v>7484</v>
      </c>
      <c r="N6690" t="s">
        <v>3482</v>
      </c>
      <c r="O6690"/>
      <c r="P6690" t="s">
        <v>13764</v>
      </c>
      <c r="Q6690" t="s">
        <v>13765</v>
      </c>
      <c r="R6690" t="s">
        <v>15466</v>
      </c>
      <c r="S6690" t="s">
        <v>15436</v>
      </c>
      <c r="T6690" t="s">
        <v>15437</v>
      </c>
      <c r="U6690" t="s">
        <v>15437</v>
      </c>
      <c r="V6690">
        <v>0</v>
      </c>
    </row>
    <row r="6691" spans="1:22" x14ac:dyDescent="0.25">
      <c r="A6691" t="s">
        <v>1569</v>
      </c>
      <c r="B6691">
        <v>318079</v>
      </c>
      <c r="C6691" t="s">
        <v>5338</v>
      </c>
      <c r="D6691" t="s">
        <v>2294</v>
      </c>
      <c r="E6691" t="s">
        <v>1607</v>
      </c>
      <c r="F6691" t="s">
        <v>14513</v>
      </c>
      <c r="G6691" t="s">
        <v>14514</v>
      </c>
      <c r="H6691" s="2">
        <v>44501</v>
      </c>
      <c r="I6691" s="2">
        <v>44501</v>
      </c>
      <c r="J6691"/>
      <c r="K6691"/>
      <c r="L6691">
        <v>38</v>
      </c>
      <c r="M6691" t="s">
        <v>7484</v>
      </c>
      <c r="N6691" t="s">
        <v>1714</v>
      </c>
      <c r="O6691" t="s">
        <v>7120</v>
      </c>
      <c r="P6691" t="s">
        <v>14467</v>
      </c>
      <c r="Q6691" t="s">
        <v>18</v>
      </c>
      <c r="R6691" t="s">
        <v>18</v>
      </c>
      <c r="S6691" t="s">
        <v>15436</v>
      </c>
      <c r="T6691" t="s">
        <v>15437</v>
      </c>
      <c r="U6691" t="s">
        <v>15437</v>
      </c>
      <c r="V6691">
        <v>1</v>
      </c>
    </row>
    <row r="6692" spans="1:22" x14ac:dyDescent="0.25">
      <c r="A6692" t="s">
        <v>1569</v>
      </c>
      <c r="B6692">
        <v>318222</v>
      </c>
      <c r="C6692" t="s">
        <v>15226</v>
      </c>
      <c r="D6692" t="s">
        <v>15227</v>
      </c>
      <c r="E6692" t="s">
        <v>1607</v>
      </c>
      <c r="F6692" t="s">
        <v>15228</v>
      </c>
      <c r="G6692" t="s">
        <v>15229</v>
      </c>
      <c r="H6692" s="2">
        <v>44501</v>
      </c>
      <c r="I6692" s="2">
        <v>45705</v>
      </c>
      <c r="J6692"/>
      <c r="K6692"/>
      <c r="L6692">
        <v>38</v>
      </c>
      <c r="M6692" t="s">
        <v>7484</v>
      </c>
      <c r="N6692" t="s">
        <v>1714</v>
      </c>
      <c r="O6692" t="s">
        <v>7120</v>
      </c>
      <c r="P6692" t="s">
        <v>15160</v>
      </c>
      <c r="Q6692" t="s">
        <v>15161</v>
      </c>
      <c r="R6692" t="s">
        <v>15430</v>
      </c>
      <c r="S6692" t="s">
        <v>15436</v>
      </c>
      <c r="T6692" t="s">
        <v>15437</v>
      </c>
      <c r="U6692" t="s">
        <v>15437</v>
      </c>
      <c r="V6692">
        <v>1</v>
      </c>
    </row>
    <row r="6693" spans="1:22" x14ac:dyDescent="0.25">
      <c r="A6693" t="s">
        <v>1569</v>
      </c>
      <c r="B6693">
        <v>317783</v>
      </c>
      <c r="C6693" t="s">
        <v>1853</v>
      </c>
      <c r="D6693" t="s">
        <v>4006</v>
      </c>
      <c r="E6693" t="s">
        <v>1596</v>
      </c>
      <c r="F6693" t="s">
        <v>4475</v>
      </c>
      <c r="G6693" t="s">
        <v>4294</v>
      </c>
      <c r="H6693" s="2">
        <v>44501</v>
      </c>
      <c r="I6693" s="2">
        <v>44851</v>
      </c>
      <c r="J6693"/>
      <c r="K6693"/>
      <c r="L6693">
        <v>16</v>
      </c>
      <c r="M6693" t="s">
        <v>4269</v>
      </c>
      <c r="N6693" t="s">
        <v>3865</v>
      </c>
      <c r="O6693"/>
      <c r="P6693" t="s">
        <v>4469</v>
      </c>
      <c r="Q6693" t="s">
        <v>4470</v>
      </c>
      <c r="R6693" t="s">
        <v>15450</v>
      </c>
      <c r="S6693" t="s">
        <v>15436</v>
      </c>
      <c r="T6693" t="s">
        <v>15437</v>
      </c>
      <c r="U6693" t="s">
        <v>15437</v>
      </c>
      <c r="V6693">
        <v>0.42105263157894735</v>
      </c>
    </row>
    <row r="6694" spans="1:22" x14ac:dyDescent="0.25">
      <c r="A6694" t="s">
        <v>1569</v>
      </c>
      <c r="B6694">
        <v>318266</v>
      </c>
      <c r="C6694" t="s">
        <v>1601</v>
      </c>
      <c r="D6694" t="s">
        <v>4849</v>
      </c>
      <c r="E6694" t="s">
        <v>1607</v>
      </c>
      <c r="F6694" t="s">
        <v>4838</v>
      </c>
      <c r="G6694" t="s">
        <v>4310</v>
      </c>
      <c r="H6694" s="2">
        <v>44501</v>
      </c>
      <c r="I6694" s="2">
        <v>45047</v>
      </c>
      <c r="J6694"/>
      <c r="K6694"/>
      <c r="L6694">
        <v>38</v>
      </c>
      <c r="M6694" t="s">
        <v>4269</v>
      </c>
      <c r="N6694" t="s">
        <v>1714</v>
      </c>
      <c r="O6694"/>
      <c r="P6694" t="s">
        <v>4825</v>
      </c>
      <c r="Q6694" t="s">
        <v>3067</v>
      </c>
      <c r="R6694" t="s">
        <v>15447</v>
      </c>
      <c r="S6694" t="s">
        <v>15436</v>
      </c>
      <c r="T6694" t="s">
        <v>15437</v>
      </c>
      <c r="U6694" t="s">
        <v>1566</v>
      </c>
      <c r="V6694">
        <v>1</v>
      </c>
    </row>
    <row r="6695" spans="1:22" x14ac:dyDescent="0.25">
      <c r="A6695" t="s">
        <v>1569</v>
      </c>
      <c r="B6695">
        <v>318292</v>
      </c>
      <c r="C6695" t="s">
        <v>4659</v>
      </c>
      <c r="D6695" t="s">
        <v>4660</v>
      </c>
      <c r="E6695" t="s">
        <v>1596</v>
      </c>
      <c r="F6695" t="s">
        <v>5972</v>
      </c>
      <c r="G6695" t="s">
        <v>4294</v>
      </c>
      <c r="H6695" s="2">
        <v>44501</v>
      </c>
      <c r="I6695" s="2">
        <v>45775</v>
      </c>
      <c r="J6695"/>
      <c r="K6695"/>
      <c r="L6695">
        <v>25</v>
      </c>
      <c r="M6695" t="s">
        <v>4269</v>
      </c>
      <c r="N6695" t="s">
        <v>3482</v>
      </c>
      <c r="O6695"/>
      <c r="P6695" t="s">
        <v>5967</v>
      </c>
      <c r="Q6695" t="s">
        <v>5968</v>
      </c>
      <c r="R6695" t="s">
        <v>15451</v>
      </c>
      <c r="S6695" t="s">
        <v>15436</v>
      </c>
      <c r="T6695" t="s">
        <v>15437</v>
      </c>
      <c r="U6695" t="s">
        <v>15437</v>
      </c>
      <c r="V6695">
        <v>0.65789473684210531</v>
      </c>
    </row>
    <row r="6696" spans="1:22" x14ac:dyDescent="0.25">
      <c r="A6696" t="s">
        <v>1569</v>
      </c>
      <c r="B6696">
        <v>318136</v>
      </c>
      <c r="C6696" t="s">
        <v>2139</v>
      </c>
      <c r="D6696" t="s">
        <v>3776</v>
      </c>
      <c r="E6696" t="s">
        <v>1572</v>
      </c>
      <c r="F6696" t="s">
        <v>6429</v>
      </c>
      <c r="G6696" t="s">
        <v>4268</v>
      </c>
      <c r="H6696" s="2">
        <v>44501</v>
      </c>
      <c r="I6696" s="2">
        <v>44501</v>
      </c>
      <c r="J6696"/>
      <c r="K6696"/>
      <c r="L6696">
        <v>0.01</v>
      </c>
      <c r="M6696" t="s">
        <v>4269</v>
      </c>
      <c r="N6696" t="s">
        <v>4199</v>
      </c>
      <c r="O6696"/>
      <c r="P6696" t="s">
        <v>6430</v>
      </c>
      <c r="Q6696" t="s">
        <v>6431</v>
      </c>
      <c r="R6696" t="s">
        <v>15449</v>
      </c>
      <c r="S6696" t="s">
        <v>15436</v>
      </c>
      <c r="T6696" t="s">
        <v>15437</v>
      </c>
      <c r="U6696" t="s">
        <v>15437</v>
      </c>
      <c r="V6696">
        <v>0</v>
      </c>
    </row>
    <row r="6697" spans="1:22" x14ac:dyDescent="0.25">
      <c r="A6697" t="s">
        <v>1569</v>
      </c>
      <c r="B6697">
        <v>318248</v>
      </c>
      <c r="C6697" t="s">
        <v>5475</v>
      </c>
      <c r="D6697" t="s">
        <v>3847</v>
      </c>
      <c r="E6697" t="s">
        <v>1572</v>
      </c>
      <c r="F6697" t="s">
        <v>5448</v>
      </c>
      <c r="G6697" t="s">
        <v>4268</v>
      </c>
      <c r="H6697" s="2">
        <v>44500</v>
      </c>
      <c r="I6697" s="2">
        <v>44500</v>
      </c>
      <c r="J6697"/>
      <c r="K6697"/>
      <c r="L6697">
        <v>0.01</v>
      </c>
      <c r="M6697" t="s">
        <v>4269</v>
      </c>
      <c r="N6697" t="s">
        <v>3482</v>
      </c>
      <c r="O6697"/>
      <c r="P6697" t="s">
        <v>5449</v>
      </c>
      <c r="Q6697" t="s">
        <v>3750</v>
      </c>
      <c r="R6697" t="s">
        <v>15451</v>
      </c>
      <c r="S6697" t="s">
        <v>15436</v>
      </c>
      <c r="T6697" t="s">
        <v>15437</v>
      </c>
      <c r="U6697" t="s">
        <v>15437</v>
      </c>
      <c r="V6697">
        <v>0</v>
      </c>
    </row>
    <row r="6698" spans="1:22" x14ac:dyDescent="0.25">
      <c r="A6698" t="s">
        <v>1569</v>
      </c>
      <c r="B6698">
        <v>318272</v>
      </c>
      <c r="C6698" t="s">
        <v>2492</v>
      </c>
      <c r="D6698" t="s">
        <v>6792</v>
      </c>
      <c r="E6698" t="s">
        <v>1607</v>
      </c>
      <c r="F6698" t="s">
        <v>6788</v>
      </c>
      <c r="G6698" t="s">
        <v>4294</v>
      </c>
      <c r="H6698" s="2">
        <v>44500</v>
      </c>
      <c r="I6698" s="2">
        <v>45453</v>
      </c>
      <c r="J6698"/>
      <c r="K6698"/>
      <c r="L6698">
        <v>38</v>
      </c>
      <c r="M6698" t="s">
        <v>4269</v>
      </c>
      <c r="N6698" t="s">
        <v>3311</v>
      </c>
      <c r="O6698"/>
      <c r="P6698" t="s">
        <v>6762</v>
      </c>
      <c r="Q6698" t="s">
        <v>6763</v>
      </c>
      <c r="R6698" t="s">
        <v>15454</v>
      </c>
      <c r="S6698" t="s">
        <v>15436</v>
      </c>
      <c r="T6698" t="s">
        <v>15437</v>
      </c>
      <c r="U6698" t="s">
        <v>15437</v>
      </c>
      <c r="V6698">
        <v>1</v>
      </c>
    </row>
    <row r="6699" spans="1:22" x14ac:dyDescent="0.25">
      <c r="A6699" t="s">
        <v>1569</v>
      </c>
      <c r="B6699">
        <v>318305</v>
      </c>
      <c r="C6699" t="s">
        <v>8813</v>
      </c>
      <c r="D6699" t="s">
        <v>1817</v>
      </c>
      <c r="E6699" t="s">
        <v>1572</v>
      </c>
      <c r="F6699" t="s">
        <v>8762</v>
      </c>
      <c r="G6699" t="s">
        <v>7490</v>
      </c>
      <c r="H6699" s="2">
        <v>44499</v>
      </c>
      <c r="I6699" s="2">
        <v>44499</v>
      </c>
      <c r="J6699"/>
      <c r="K6699"/>
      <c r="L6699">
        <v>0.01</v>
      </c>
      <c r="M6699" t="s">
        <v>7484</v>
      </c>
      <c r="N6699" t="s">
        <v>3865</v>
      </c>
      <c r="O6699"/>
      <c r="P6699" t="s">
        <v>8763</v>
      </c>
      <c r="Q6699" t="s">
        <v>4424</v>
      </c>
      <c r="R6699" t="s">
        <v>15467</v>
      </c>
      <c r="S6699" t="s">
        <v>15436</v>
      </c>
      <c r="T6699" t="s">
        <v>15437</v>
      </c>
      <c r="U6699" t="s">
        <v>15437</v>
      </c>
      <c r="V6699">
        <v>0</v>
      </c>
    </row>
    <row r="6700" spans="1:22" x14ac:dyDescent="0.25">
      <c r="A6700" t="s">
        <v>1569</v>
      </c>
      <c r="B6700">
        <v>318218</v>
      </c>
      <c r="C6700" t="s">
        <v>1684</v>
      </c>
      <c r="D6700" t="s">
        <v>10094</v>
      </c>
      <c r="E6700" t="s">
        <v>1572</v>
      </c>
      <c r="F6700" t="s">
        <v>10045</v>
      </c>
      <c r="G6700" t="s">
        <v>7490</v>
      </c>
      <c r="H6700" s="2">
        <v>44499</v>
      </c>
      <c r="I6700" s="2">
        <v>44499</v>
      </c>
      <c r="J6700"/>
      <c r="K6700"/>
      <c r="L6700">
        <v>0.01</v>
      </c>
      <c r="M6700" t="s">
        <v>7484</v>
      </c>
      <c r="N6700" t="s">
        <v>3311</v>
      </c>
      <c r="O6700"/>
      <c r="P6700" t="s">
        <v>10046</v>
      </c>
      <c r="Q6700" t="s">
        <v>6763</v>
      </c>
      <c r="R6700" t="s">
        <v>15463</v>
      </c>
      <c r="S6700" t="s">
        <v>15436</v>
      </c>
      <c r="T6700" t="s">
        <v>15437</v>
      </c>
      <c r="U6700" t="s">
        <v>15437</v>
      </c>
      <c r="V6700">
        <v>0</v>
      </c>
    </row>
    <row r="6701" spans="1:22" x14ac:dyDescent="0.25">
      <c r="A6701" t="s">
        <v>1569</v>
      </c>
      <c r="B6701">
        <v>318237</v>
      </c>
      <c r="C6701" t="s">
        <v>13798</v>
      </c>
      <c r="D6701" t="s">
        <v>13799</v>
      </c>
      <c r="E6701" t="s">
        <v>1607</v>
      </c>
      <c r="F6701" t="s">
        <v>13800</v>
      </c>
      <c r="G6701" t="s">
        <v>7541</v>
      </c>
      <c r="H6701" s="2">
        <v>44499</v>
      </c>
      <c r="I6701" s="2">
        <v>45341</v>
      </c>
      <c r="J6701"/>
      <c r="K6701"/>
      <c r="L6701">
        <v>38</v>
      </c>
      <c r="M6701" t="s">
        <v>7484</v>
      </c>
      <c r="N6701" t="s">
        <v>3482</v>
      </c>
      <c r="O6701"/>
      <c r="P6701" t="s">
        <v>13764</v>
      </c>
      <c r="Q6701" t="s">
        <v>13765</v>
      </c>
      <c r="R6701" t="s">
        <v>15466</v>
      </c>
      <c r="S6701" t="s">
        <v>15436</v>
      </c>
      <c r="T6701" t="s">
        <v>15437</v>
      </c>
      <c r="U6701" t="s">
        <v>1566</v>
      </c>
      <c r="V6701">
        <v>1</v>
      </c>
    </row>
    <row r="6702" spans="1:22" x14ac:dyDescent="0.25">
      <c r="A6702" t="s">
        <v>1569</v>
      </c>
      <c r="B6702">
        <v>318191</v>
      </c>
      <c r="C6702" t="s">
        <v>4031</v>
      </c>
      <c r="D6702" t="s">
        <v>5254</v>
      </c>
      <c r="E6702" t="s">
        <v>1607</v>
      </c>
      <c r="F6702" t="s">
        <v>5239</v>
      </c>
      <c r="G6702" t="s">
        <v>4294</v>
      </c>
      <c r="H6702" s="2">
        <v>44499</v>
      </c>
      <c r="I6702" s="2">
        <v>45635</v>
      </c>
      <c r="J6702"/>
      <c r="K6702"/>
      <c r="L6702">
        <v>38</v>
      </c>
      <c r="M6702" t="s">
        <v>4269</v>
      </c>
      <c r="N6702" t="s">
        <v>1714</v>
      </c>
      <c r="O6702"/>
      <c r="P6702" t="s">
        <v>5240</v>
      </c>
      <c r="Q6702" t="s">
        <v>5241</v>
      </c>
      <c r="R6702" t="s">
        <v>15447</v>
      </c>
      <c r="S6702" t="s">
        <v>15436</v>
      </c>
      <c r="T6702" t="s">
        <v>15437</v>
      </c>
      <c r="U6702" t="s">
        <v>15437</v>
      </c>
      <c r="V6702">
        <v>1</v>
      </c>
    </row>
    <row r="6703" spans="1:22" x14ac:dyDescent="0.25">
      <c r="A6703" t="s">
        <v>1569</v>
      </c>
      <c r="B6703">
        <v>318193</v>
      </c>
      <c r="C6703" t="s">
        <v>3513</v>
      </c>
      <c r="D6703" t="s">
        <v>5523</v>
      </c>
      <c r="E6703" t="s">
        <v>1607</v>
      </c>
      <c r="F6703" t="s">
        <v>5539</v>
      </c>
      <c r="G6703" t="s">
        <v>4326</v>
      </c>
      <c r="H6703" s="2">
        <v>44499</v>
      </c>
      <c r="I6703" s="2">
        <v>45803</v>
      </c>
      <c r="J6703"/>
      <c r="K6703"/>
      <c r="L6703">
        <v>38</v>
      </c>
      <c r="M6703" t="s">
        <v>4269</v>
      </c>
      <c r="N6703" t="s">
        <v>1714</v>
      </c>
      <c r="O6703"/>
      <c r="P6703" t="s">
        <v>5516</v>
      </c>
      <c r="Q6703" t="s">
        <v>2146</v>
      </c>
      <c r="R6703" t="s">
        <v>15447</v>
      </c>
      <c r="S6703" t="s">
        <v>15436</v>
      </c>
      <c r="T6703" t="s">
        <v>15437</v>
      </c>
      <c r="U6703" t="s">
        <v>1566</v>
      </c>
      <c r="V6703">
        <v>1</v>
      </c>
    </row>
    <row r="6704" spans="1:22" x14ac:dyDescent="0.25">
      <c r="A6704" t="s">
        <v>1569</v>
      </c>
      <c r="B6704">
        <v>318180</v>
      </c>
      <c r="C6704" t="s">
        <v>6354</v>
      </c>
      <c r="D6704" t="s">
        <v>6355</v>
      </c>
      <c r="E6704" t="s">
        <v>1596</v>
      </c>
      <c r="F6704" t="s">
        <v>6332</v>
      </c>
      <c r="G6704" t="s">
        <v>4294</v>
      </c>
      <c r="H6704" s="2">
        <v>44499</v>
      </c>
      <c r="I6704" s="2">
        <v>45789</v>
      </c>
      <c r="J6704"/>
      <c r="K6704"/>
      <c r="L6704">
        <v>30.75</v>
      </c>
      <c r="M6704" t="s">
        <v>4269</v>
      </c>
      <c r="N6704" t="s">
        <v>3865</v>
      </c>
      <c r="O6704"/>
      <c r="P6704" t="s">
        <v>6331</v>
      </c>
      <c r="Q6704" t="s">
        <v>3953</v>
      </c>
      <c r="R6704" t="s">
        <v>15450</v>
      </c>
      <c r="S6704" t="s">
        <v>15436</v>
      </c>
      <c r="T6704" t="s">
        <v>15437</v>
      </c>
      <c r="U6704" t="s">
        <v>15437</v>
      </c>
      <c r="V6704">
        <v>0.80921052631578949</v>
      </c>
    </row>
    <row r="6705" spans="1:22" x14ac:dyDescent="0.25">
      <c r="A6705" t="s">
        <v>1569</v>
      </c>
      <c r="B6705">
        <v>318186</v>
      </c>
      <c r="C6705" t="s">
        <v>2981</v>
      </c>
      <c r="D6705" t="s">
        <v>6356</v>
      </c>
      <c r="E6705" t="s">
        <v>1607</v>
      </c>
      <c r="F6705" t="s">
        <v>6338</v>
      </c>
      <c r="G6705" t="s">
        <v>4324</v>
      </c>
      <c r="H6705" s="2">
        <v>44499</v>
      </c>
      <c r="I6705" s="2">
        <v>45593</v>
      </c>
      <c r="J6705"/>
      <c r="K6705"/>
      <c r="L6705">
        <v>38</v>
      </c>
      <c r="M6705" t="s">
        <v>4269</v>
      </c>
      <c r="N6705" t="s">
        <v>3865</v>
      </c>
      <c r="O6705"/>
      <c r="P6705" t="s">
        <v>6331</v>
      </c>
      <c r="Q6705" t="s">
        <v>3953</v>
      </c>
      <c r="R6705" t="s">
        <v>15450</v>
      </c>
      <c r="S6705" t="s">
        <v>15436</v>
      </c>
      <c r="T6705" t="s">
        <v>15437</v>
      </c>
      <c r="U6705" t="s">
        <v>15437</v>
      </c>
      <c r="V6705">
        <v>1</v>
      </c>
    </row>
    <row r="6706" spans="1:22" x14ac:dyDescent="0.25">
      <c r="A6706" t="s">
        <v>1569</v>
      </c>
      <c r="B6706">
        <v>318250</v>
      </c>
      <c r="C6706" t="s">
        <v>3297</v>
      </c>
      <c r="D6706" t="s">
        <v>2306</v>
      </c>
      <c r="E6706" t="s">
        <v>1596</v>
      </c>
      <c r="F6706" t="s">
        <v>6599</v>
      </c>
      <c r="G6706" t="s">
        <v>4294</v>
      </c>
      <c r="H6706" s="2">
        <v>44499</v>
      </c>
      <c r="I6706" s="2">
        <v>45607</v>
      </c>
      <c r="J6706"/>
      <c r="K6706"/>
      <c r="L6706">
        <v>30.5</v>
      </c>
      <c r="M6706" t="s">
        <v>4269</v>
      </c>
      <c r="N6706" t="s">
        <v>3865</v>
      </c>
      <c r="O6706"/>
      <c r="P6706" t="s">
        <v>6586</v>
      </c>
      <c r="Q6706" t="s">
        <v>6587</v>
      </c>
      <c r="R6706" t="s">
        <v>15452</v>
      </c>
      <c r="S6706" t="s">
        <v>15436</v>
      </c>
      <c r="T6706" t="s">
        <v>15437</v>
      </c>
      <c r="U6706" t="s">
        <v>15437</v>
      </c>
      <c r="V6706">
        <v>0.80263157894736847</v>
      </c>
    </row>
    <row r="6707" spans="1:22" x14ac:dyDescent="0.25">
      <c r="A6707" t="s">
        <v>1569</v>
      </c>
      <c r="B6707">
        <v>318156</v>
      </c>
      <c r="C6707" t="s">
        <v>7369</v>
      </c>
      <c r="D6707" t="s">
        <v>7585</v>
      </c>
      <c r="E6707" t="s">
        <v>1596</v>
      </c>
      <c r="F6707" t="s">
        <v>7586</v>
      </c>
      <c r="G6707" t="s">
        <v>7509</v>
      </c>
      <c r="H6707" s="2">
        <v>44498</v>
      </c>
      <c r="I6707" s="2">
        <v>45733</v>
      </c>
      <c r="J6707"/>
      <c r="K6707"/>
      <c r="L6707">
        <v>14.5</v>
      </c>
      <c r="M6707" t="s">
        <v>7484</v>
      </c>
      <c r="N6707" t="s">
        <v>1714</v>
      </c>
      <c r="O6707"/>
      <c r="P6707" t="s">
        <v>7559</v>
      </c>
      <c r="Q6707" t="s">
        <v>7560</v>
      </c>
      <c r="R6707" t="s">
        <v>15461</v>
      </c>
      <c r="S6707" t="s">
        <v>15436</v>
      </c>
      <c r="T6707" t="s">
        <v>15437</v>
      </c>
      <c r="U6707" t="s">
        <v>15437</v>
      </c>
      <c r="V6707">
        <v>0.38157894736842107</v>
      </c>
    </row>
    <row r="6708" spans="1:22" x14ac:dyDescent="0.25">
      <c r="A6708" t="s">
        <v>1569</v>
      </c>
      <c r="B6708">
        <v>318126</v>
      </c>
      <c r="C6708" t="s">
        <v>3557</v>
      </c>
      <c r="D6708" t="s">
        <v>3293</v>
      </c>
      <c r="E6708" t="s">
        <v>1596</v>
      </c>
      <c r="F6708" t="s">
        <v>7681</v>
      </c>
      <c r="G6708" t="s">
        <v>7487</v>
      </c>
      <c r="H6708" s="2">
        <v>44498</v>
      </c>
      <c r="I6708" s="2">
        <v>45453</v>
      </c>
      <c r="J6708"/>
      <c r="K6708"/>
      <c r="L6708">
        <v>30</v>
      </c>
      <c r="M6708" t="s">
        <v>7484</v>
      </c>
      <c r="N6708" t="s">
        <v>1714</v>
      </c>
      <c r="O6708"/>
      <c r="P6708" t="s">
        <v>7677</v>
      </c>
      <c r="Q6708" t="s">
        <v>2264</v>
      </c>
      <c r="R6708" t="s">
        <v>15462</v>
      </c>
      <c r="S6708" t="s">
        <v>15436</v>
      </c>
      <c r="T6708" t="s">
        <v>15437</v>
      </c>
      <c r="U6708" t="s">
        <v>15437</v>
      </c>
      <c r="V6708">
        <v>0.78947368421052633</v>
      </c>
    </row>
    <row r="6709" spans="1:22" x14ac:dyDescent="0.25">
      <c r="A6709" t="s">
        <v>1569</v>
      </c>
      <c r="B6709">
        <v>318157</v>
      </c>
      <c r="C6709" t="s">
        <v>4705</v>
      </c>
      <c r="D6709" t="s">
        <v>4855</v>
      </c>
      <c r="E6709" t="s">
        <v>1572</v>
      </c>
      <c r="F6709" t="s">
        <v>8607</v>
      </c>
      <c r="G6709" t="s">
        <v>7490</v>
      </c>
      <c r="H6709" s="2">
        <v>44498</v>
      </c>
      <c r="I6709" s="2">
        <v>44498</v>
      </c>
      <c r="J6709"/>
      <c r="K6709"/>
      <c r="L6709">
        <v>0.01</v>
      </c>
      <c r="M6709" t="s">
        <v>7484</v>
      </c>
      <c r="N6709" t="s">
        <v>1714</v>
      </c>
      <c r="O6709"/>
      <c r="P6709" t="s">
        <v>8608</v>
      </c>
      <c r="Q6709" t="s">
        <v>2575</v>
      </c>
      <c r="R6709" t="s">
        <v>15461</v>
      </c>
      <c r="S6709" t="s">
        <v>15436</v>
      </c>
      <c r="T6709" t="s">
        <v>15437</v>
      </c>
      <c r="U6709" t="s">
        <v>15437</v>
      </c>
      <c r="V6709">
        <v>0</v>
      </c>
    </row>
    <row r="6710" spans="1:22" x14ac:dyDescent="0.25">
      <c r="A6710" t="s">
        <v>1569</v>
      </c>
      <c r="B6710">
        <v>318275</v>
      </c>
      <c r="C6710" t="s">
        <v>1853</v>
      </c>
      <c r="D6710" t="s">
        <v>8814</v>
      </c>
      <c r="E6710" t="s">
        <v>1572</v>
      </c>
      <c r="F6710" t="s">
        <v>8762</v>
      </c>
      <c r="G6710" t="s">
        <v>7490</v>
      </c>
      <c r="H6710" s="2">
        <v>44498</v>
      </c>
      <c r="I6710" s="2">
        <v>44498</v>
      </c>
      <c r="J6710"/>
      <c r="K6710"/>
      <c r="L6710">
        <v>0.01</v>
      </c>
      <c r="M6710" t="s">
        <v>7484</v>
      </c>
      <c r="N6710" t="s">
        <v>3865</v>
      </c>
      <c r="O6710"/>
      <c r="P6710" t="s">
        <v>8763</v>
      </c>
      <c r="Q6710" t="s">
        <v>4424</v>
      </c>
      <c r="R6710" t="s">
        <v>15467</v>
      </c>
      <c r="S6710" t="s">
        <v>15436</v>
      </c>
      <c r="T6710" t="s">
        <v>15437</v>
      </c>
      <c r="U6710" t="s">
        <v>15437</v>
      </c>
      <c r="V6710">
        <v>0</v>
      </c>
    </row>
    <row r="6711" spans="1:22" x14ac:dyDescent="0.25">
      <c r="A6711" t="s">
        <v>1569</v>
      </c>
      <c r="B6711">
        <v>318279</v>
      </c>
      <c r="C6711" t="s">
        <v>3057</v>
      </c>
      <c r="D6711" t="s">
        <v>4692</v>
      </c>
      <c r="E6711" t="s">
        <v>1572</v>
      </c>
      <c r="F6711" t="s">
        <v>8762</v>
      </c>
      <c r="G6711" t="s">
        <v>7490</v>
      </c>
      <c r="H6711" s="2">
        <v>44498</v>
      </c>
      <c r="I6711" s="2">
        <v>44498</v>
      </c>
      <c r="J6711"/>
      <c r="K6711"/>
      <c r="L6711">
        <v>0.01</v>
      </c>
      <c r="M6711" t="s">
        <v>7484</v>
      </c>
      <c r="N6711" t="s">
        <v>3865</v>
      </c>
      <c r="O6711"/>
      <c r="P6711" t="s">
        <v>8763</v>
      </c>
      <c r="Q6711" t="s">
        <v>4424</v>
      </c>
      <c r="R6711" t="s">
        <v>15467</v>
      </c>
      <c r="S6711" t="s">
        <v>15436</v>
      </c>
      <c r="T6711" t="s">
        <v>15437</v>
      </c>
      <c r="U6711" t="s">
        <v>15437</v>
      </c>
      <c r="V6711">
        <v>0</v>
      </c>
    </row>
    <row r="6712" spans="1:22" x14ac:dyDescent="0.25">
      <c r="A6712" t="s">
        <v>1569</v>
      </c>
      <c r="B6712">
        <v>318256</v>
      </c>
      <c r="C6712" t="s">
        <v>2377</v>
      </c>
      <c r="D6712" t="s">
        <v>10095</v>
      </c>
      <c r="E6712" t="s">
        <v>1572</v>
      </c>
      <c r="F6712" t="s">
        <v>10045</v>
      </c>
      <c r="G6712" t="s">
        <v>7490</v>
      </c>
      <c r="H6712" s="2">
        <v>44498</v>
      </c>
      <c r="I6712" s="2">
        <v>44498</v>
      </c>
      <c r="J6712"/>
      <c r="K6712"/>
      <c r="L6712">
        <v>0.01</v>
      </c>
      <c r="M6712" t="s">
        <v>7484</v>
      </c>
      <c r="N6712" t="s">
        <v>3311</v>
      </c>
      <c r="O6712"/>
      <c r="P6712" t="s">
        <v>10046</v>
      </c>
      <c r="Q6712" t="s">
        <v>6763</v>
      </c>
      <c r="R6712" t="s">
        <v>15463</v>
      </c>
      <c r="S6712" t="s">
        <v>15436</v>
      </c>
      <c r="T6712" t="s">
        <v>15437</v>
      </c>
      <c r="U6712" t="s">
        <v>15437</v>
      </c>
      <c r="V6712">
        <v>0</v>
      </c>
    </row>
    <row r="6713" spans="1:22" x14ac:dyDescent="0.25">
      <c r="A6713" t="s">
        <v>1569</v>
      </c>
      <c r="B6713">
        <v>318321</v>
      </c>
      <c r="C6713" t="s">
        <v>6357</v>
      </c>
      <c r="D6713" t="s">
        <v>6358</v>
      </c>
      <c r="E6713" t="s">
        <v>1572</v>
      </c>
      <c r="F6713" t="s">
        <v>6330</v>
      </c>
      <c r="G6713" t="s">
        <v>4268</v>
      </c>
      <c r="H6713" s="2">
        <v>44498</v>
      </c>
      <c r="I6713" s="2">
        <v>44498</v>
      </c>
      <c r="J6713"/>
      <c r="K6713"/>
      <c r="L6713">
        <v>0.01</v>
      </c>
      <c r="M6713" t="s">
        <v>4269</v>
      </c>
      <c r="N6713" t="s">
        <v>3865</v>
      </c>
      <c r="O6713"/>
      <c r="P6713" t="s">
        <v>6331</v>
      </c>
      <c r="Q6713" t="s">
        <v>3953</v>
      </c>
      <c r="R6713" t="s">
        <v>15450</v>
      </c>
      <c r="S6713" t="s">
        <v>15436</v>
      </c>
      <c r="T6713" t="s">
        <v>15437</v>
      </c>
      <c r="U6713" t="s">
        <v>15437</v>
      </c>
      <c r="V6713">
        <v>0</v>
      </c>
    </row>
    <row r="6714" spans="1:22" x14ac:dyDescent="0.25">
      <c r="A6714" t="s">
        <v>1569</v>
      </c>
      <c r="B6714">
        <v>318071</v>
      </c>
      <c r="C6714" t="s">
        <v>1907</v>
      </c>
      <c r="D6714" t="s">
        <v>7587</v>
      </c>
      <c r="E6714" t="s">
        <v>1572</v>
      </c>
      <c r="F6714" t="s">
        <v>7558</v>
      </c>
      <c r="G6714" t="s">
        <v>7490</v>
      </c>
      <c r="H6714" s="2">
        <v>44497</v>
      </c>
      <c r="I6714" s="2">
        <v>44497</v>
      </c>
      <c r="J6714"/>
      <c r="K6714"/>
      <c r="L6714">
        <v>0.01</v>
      </c>
      <c r="M6714" t="s">
        <v>7484</v>
      </c>
      <c r="N6714" t="s">
        <v>1714</v>
      </c>
      <c r="O6714"/>
      <c r="P6714" t="s">
        <v>7559</v>
      </c>
      <c r="Q6714" t="s">
        <v>7560</v>
      </c>
      <c r="R6714" t="s">
        <v>15461</v>
      </c>
      <c r="S6714" t="s">
        <v>15436</v>
      </c>
      <c r="T6714" t="s">
        <v>15437</v>
      </c>
      <c r="U6714" t="s">
        <v>15437</v>
      </c>
      <c r="V6714">
        <v>0</v>
      </c>
    </row>
    <row r="6715" spans="1:22" x14ac:dyDescent="0.25">
      <c r="A6715" t="s">
        <v>1569</v>
      </c>
      <c r="B6715">
        <v>318107</v>
      </c>
      <c r="C6715" t="s">
        <v>6434</v>
      </c>
      <c r="D6715" t="s">
        <v>1696</v>
      </c>
      <c r="E6715" t="s">
        <v>1572</v>
      </c>
      <c r="F6715" t="s">
        <v>8001</v>
      </c>
      <c r="G6715" t="s">
        <v>7490</v>
      </c>
      <c r="H6715" s="2">
        <v>44497</v>
      </c>
      <c r="I6715" s="2">
        <v>44497</v>
      </c>
      <c r="J6715"/>
      <c r="K6715"/>
      <c r="L6715">
        <v>0.01</v>
      </c>
      <c r="M6715" t="s">
        <v>7484</v>
      </c>
      <c r="N6715" t="s">
        <v>1714</v>
      </c>
      <c r="O6715"/>
      <c r="P6715" t="s">
        <v>7996</v>
      </c>
      <c r="Q6715" t="s">
        <v>4271</v>
      </c>
      <c r="R6715" t="s">
        <v>15461</v>
      </c>
      <c r="S6715" t="s">
        <v>15436</v>
      </c>
      <c r="T6715" t="s">
        <v>15437</v>
      </c>
      <c r="U6715" t="s">
        <v>15437</v>
      </c>
      <c r="V6715">
        <v>0</v>
      </c>
    </row>
    <row r="6716" spans="1:22" x14ac:dyDescent="0.25">
      <c r="A6716" t="s">
        <v>1569</v>
      </c>
      <c r="B6716">
        <v>318080</v>
      </c>
      <c r="C6716" t="s">
        <v>1853</v>
      </c>
      <c r="D6716" t="s">
        <v>8054</v>
      </c>
      <c r="E6716" t="s">
        <v>1572</v>
      </c>
      <c r="F6716" t="s">
        <v>8018</v>
      </c>
      <c r="G6716" t="s">
        <v>7509</v>
      </c>
      <c r="H6716" s="2">
        <v>44497</v>
      </c>
      <c r="I6716" s="2">
        <v>44497</v>
      </c>
      <c r="J6716"/>
      <c r="K6716"/>
      <c r="L6716">
        <v>0.01</v>
      </c>
      <c r="M6716" t="s">
        <v>7484</v>
      </c>
      <c r="N6716" t="s">
        <v>1714</v>
      </c>
      <c r="O6716"/>
      <c r="P6716" t="s">
        <v>7996</v>
      </c>
      <c r="Q6716" t="s">
        <v>4271</v>
      </c>
      <c r="R6716" t="s">
        <v>15461</v>
      </c>
      <c r="S6716" t="s">
        <v>15436</v>
      </c>
      <c r="T6716" t="s">
        <v>15437</v>
      </c>
      <c r="U6716" t="s">
        <v>15437</v>
      </c>
      <c r="V6716">
        <v>0</v>
      </c>
    </row>
    <row r="6717" spans="1:22" x14ac:dyDescent="0.25">
      <c r="A6717" t="s">
        <v>1569</v>
      </c>
      <c r="B6717">
        <v>318146</v>
      </c>
      <c r="C6717" t="s">
        <v>8815</v>
      </c>
      <c r="D6717" t="s">
        <v>8816</v>
      </c>
      <c r="E6717" t="s">
        <v>1572</v>
      </c>
      <c r="F6717" t="s">
        <v>8762</v>
      </c>
      <c r="G6717" t="s">
        <v>7490</v>
      </c>
      <c r="H6717" s="2">
        <v>44497</v>
      </c>
      <c r="I6717" s="2">
        <v>44497</v>
      </c>
      <c r="J6717"/>
      <c r="K6717"/>
      <c r="L6717">
        <v>0.01</v>
      </c>
      <c r="M6717" t="s">
        <v>7484</v>
      </c>
      <c r="N6717" t="s">
        <v>3865</v>
      </c>
      <c r="O6717"/>
      <c r="P6717" t="s">
        <v>8763</v>
      </c>
      <c r="Q6717" t="s">
        <v>4424</v>
      </c>
      <c r="R6717" t="s">
        <v>15467</v>
      </c>
      <c r="S6717" t="s">
        <v>15436</v>
      </c>
      <c r="T6717" t="s">
        <v>15437</v>
      </c>
      <c r="U6717" t="s">
        <v>15437</v>
      </c>
      <c r="V6717">
        <v>0</v>
      </c>
    </row>
    <row r="6718" spans="1:22" x14ac:dyDescent="0.25">
      <c r="A6718" t="s">
        <v>1569</v>
      </c>
      <c r="B6718">
        <v>318140</v>
      </c>
      <c r="C6718" t="s">
        <v>8817</v>
      </c>
      <c r="D6718" t="s">
        <v>3303</v>
      </c>
      <c r="E6718" t="s">
        <v>1572</v>
      </c>
      <c r="F6718" t="s">
        <v>8762</v>
      </c>
      <c r="G6718" t="s">
        <v>7490</v>
      </c>
      <c r="H6718" s="2">
        <v>44497</v>
      </c>
      <c r="I6718" s="2">
        <v>44497</v>
      </c>
      <c r="J6718"/>
      <c r="K6718"/>
      <c r="L6718">
        <v>0.01</v>
      </c>
      <c r="M6718" t="s">
        <v>7484</v>
      </c>
      <c r="N6718" t="s">
        <v>3865</v>
      </c>
      <c r="O6718"/>
      <c r="P6718" t="s">
        <v>8763</v>
      </c>
      <c r="Q6718" t="s">
        <v>4424</v>
      </c>
      <c r="R6718" t="s">
        <v>15467</v>
      </c>
      <c r="S6718" t="s">
        <v>15436</v>
      </c>
      <c r="T6718" t="s">
        <v>15437</v>
      </c>
      <c r="U6718" t="s">
        <v>15437</v>
      </c>
      <c r="V6718">
        <v>0</v>
      </c>
    </row>
    <row r="6719" spans="1:22" x14ac:dyDescent="0.25">
      <c r="A6719" t="s">
        <v>1569</v>
      </c>
      <c r="B6719">
        <v>318100</v>
      </c>
      <c r="C6719" t="s">
        <v>10261</v>
      </c>
      <c r="D6719" t="s">
        <v>10262</v>
      </c>
      <c r="E6719" t="s">
        <v>1572</v>
      </c>
      <c r="F6719" t="s">
        <v>10225</v>
      </c>
      <c r="G6719" t="s">
        <v>7490</v>
      </c>
      <c r="H6719" s="2">
        <v>44497</v>
      </c>
      <c r="I6719" s="2">
        <v>44497</v>
      </c>
      <c r="J6719"/>
      <c r="K6719"/>
      <c r="L6719">
        <v>0.01</v>
      </c>
      <c r="M6719" t="s">
        <v>7484</v>
      </c>
      <c r="N6719" t="s">
        <v>4199</v>
      </c>
      <c r="O6719"/>
      <c r="P6719" t="s">
        <v>10220</v>
      </c>
      <c r="Q6719" t="s">
        <v>5093</v>
      </c>
      <c r="R6719" t="s">
        <v>15449</v>
      </c>
      <c r="S6719" t="s">
        <v>15436</v>
      </c>
      <c r="T6719" t="s">
        <v>15437</v>
      </c>
      <c r="U6719" t="s">
        <v>15437</v>
      </c>
      <c r="V6719">
        <v>0</v>
      </c>
    </row>
    <row r="6720" spans="1:22" x14ac:dyDescent="0.25">
      <c r="A6720" t="s">
        <v>1569</v>
      </c>
      <c r="B6720">
        <v>318067</v>
      </c>
      <c r="C6720" t="s">
        <v>12966</v>
      </c>
      <c r="D6720" t="s">
        <v>12967</v>
      </c>
      <c r="E6720" t="s">
        <v>1572</v>
      </c>
      <c r="F6720" t="s">
        <v>12948</v>
      </c>
      <c r="G6720" t="s">
        <v>7490</v>
      </c>
      <c r="H6720" s="2">
        <v>44497</v>
      </c>
      <c r="I6720" s="2">
        <v>44497</v>
      </c>
      <c r="J6720"/>
      <c r="K6720"/>
      <c r="L6720">
        <v>0.01</v>
      </c>
      <c r="M6720" t="s">
        <v>7484</v>
      </c>
      <c r="N6720" t="s">
        <v>1714</v>
      </c>
      <c r="O6720"/>
      <c r="P6720" t="s">
        <v>12946</v>
      </c>
      <c r="Q6720" t="s">
        <v>2671</v>
      </c>
      <c r="R6720" t="s">
        <v>15461</v>
      </c>
      <c r="S6720" t="s">
        <v>15436</v>
      </c>
      <c r="T6720" t="s">
        <v>15437</v>
      </c>
      <c r="U6720" t="s">
        <v>15437</v>
      </c>
      <c r="V6720">
        <v>0</v>
      </c>
    </row>
    <row r="6721" spans="1:22" x14ac:dyDescent="0.25">
      <c r="A6721" t="s">
        <v>1569</v>
      </c>
      <c r="B6721">
        <v>318085</v>
      </c>
      <c r="C6721" t="s">
        <v>6992</v>
      </c>
      <c r="D6721" t="s">
        <v>9738</v>
      </c>
      <c r="E6721" t="s">
        <v>1572</v>
      </c>
      <c r="F6721" t="s">
        <v>9708</v>
      </c>
      <c r="G6721" t="s">
        <v>7490</v>
      </c>
      <c r="H6721" s="2">
        <v>44496</v>
      </c>
      <c r="I6721" s="2">
        <v>44496</v>
      </c>
      <c r="J6721"/>
      <c r="K6721"/>
      <c r="L6721">
        <v>0.01</v>
      </c>
      <c r="M6721" t="s">
        <v>7484</v>
      </c>
      <c r="N6721" t="s">
        <v>3482</v>
      </c>
      <c r="O6721"/>
      <c r="P6721" t="s">
        <v>9696</v>
      </c>
      <c r="Q6721" t="s">
        <v>3590</v>
      </c>
      <c r="R6721" t="s">
        <v>15466</v>
      </c>
      <c r="S6721" t="s">
        <v>15436</v>
      </c>
      <c r="T6721" t="s">
        <v>15437</v>
      </c>
      <c r="U6721" t="s">
        <v>15437</v>
      </c>
      <c r="V6721">
        <v>0</v>
      </c>
    </row>
    <row r="6722" spans="1:22" x14ac:dyDescent="0.25">
      <c r="A6722" t="s">
        <v>1569</v>
      </c>
      <c r="B6722">
        <v>318158</v>
      </c>
      <c r="C6722" t="s">
        <v>2228</v>
      </c>
      <c r="D6722" t="s">
        <v>4680</v>
      </c>
      <c r="E6722" t="s">
        <v>1572</v>
      </c>
      <c r="F6722" t="s">
        <v>9708</v>
      </c>
      <c r="G6722" t="s">
        <v>7490</v>
      </c>
      <c r="H6722" s="2">
        <v>44496</v>
      </c>
      <c r="I6722" s="2">
        <v>44496</v>
      </c>
      <c r="J6722"/>
      <c r="K6722"/>
      <c r="L6722">
        <v>0.01</v>
      </c>
      <c r="M6722" t="s">
        <v>7484</v>
      </c>
      <c r="N6722" t="s">
        <v>3482</v>
      </c>
      <c r="O6722"/>
      <c r="P6722" t="s">
        <v>9696</v>
      </c>
      <c r="Q6722" t="s">
        <v>3590</v>
      </c>
      <c r="R6722" t="s">
        <v>15466</v>
      </c>
      <c r="S6722" t="s">
        <v>15436</v>
      </c>
      <c r="T6722" t="s">
        <v>15437</v>
      </c>
      <c r="U6722" t="s">
        <v>15437</v>
      </c>
      <c r="V6722">
        <v>0</v>
      </c>
    </row>
    <row r="6723" spans="1:22" x14ac:dyDescent="0.25">
      <c r="A6723" t="s">
        <v>1569</v>
      </c>
      <c r="B6723">
        <v>318130</v>
      </c>
      <c r="C6723" t="s">
        <v>8888</v>
      </c>
      <c r="D6723" t="s">
        <v>3940</v>
      </c>
      <c r="E6723" t="s">
        <v>1572</v>
      </c>
      <c r="F6723" t="s">
        <v>12183</v>
      </c>
      <c r="G6723" t="s">
        <v>7490</v>
      </c>
      <c r="H6723" s="2">
        <v>44496</v>
      </c>
      <c r="I6723" s="2">
        <v>44496</v>
      </c>
      <c r="J6723"/>
      <c r="K6723"/>
      <c r="L6723">
        <v>0.01</v>
      </c>
      <c r="M6723" t="s">
        <v>7484</v>
      </c>
      <c r="N6723" t="s">
        <v>3865</v>
      </c>
      <c r="O6723"/>
      <c r="P6723" t="s">
        <v>12181</v>
      </c>
      <c r="Q6723" t="s">
        <v>6091</v>
      </c>
      <c r="R6723" t="s">
        <v>15463</v>
      </c>
      <c r="S6723" t="s">
        <v>15436</v>
      </c>
      <c r="T6723" t="s">
        <v>15437</v>
      </c>
      <c r="U6723" t="s">
        <v>15437</v>
      </c>
      <c r="V6723">
        <v>0</v>
      </c>
    </row>
    <row r="6724" spans="1:22" x14ac:dyDescent="0.25">
      <c r="A6724" t="s">
        <v>1569</v>
      </c>
      <c r="B6724">
        <v>318108</v>
      </c>
      <c r="C6724" t="s">
        <v>12409</v>
      </c>
      <c r="D6724" t="s">
        <v>12070</v>
      </c>
      <c r="E6724" t="s">
        <v>1596</v>
      </c>
      <c r="F6724" t="s">
        <v>12387</v>
      </c>
      <c r="G6724" t="s">
        <v>7490</v>
      </c>
      <c r="H6724" s="2">
        <v>44496</v>
      </c>
      <c r="I6724" s="2">
        <v>44496</v>
      </c>
      <c r="J6724"/>
      <c r="K6724"/>
      <c r="L6724">
        <v>30</v>
      </c>
      <c r="M6724" t="s">
        <v>7484</v>
      </c>
      <c r="N6724" t="s">
        <v>3482</v>
      </c>
      <c r="O6724"/>
      <c r="P6724" t="s">
        <v>12388</v>
      </c>
      <c r="Q6724" t="s">
        <v>12389</v>
      </c>
      <c r="R6724" t="s">
        <v>15465</v>
      </c>
      <c r="S6724" t="s">
        <v>15436</v>
      </c>
      <c r="T6724" t="s">
        <v>15437</v>
      </c>
      <c r="U6724" t="s">
        <v>15437</v>
      </c>
      <c r="V6724">
        <v>0.78947368421052633</v>
      </c>
    </row>
    <row r="6725" spans="1:22" x14ac:dyDescent="0.25">
      <c r="A6725" t="s">
        <v>1569</v>
      </c>
      <c r="B6725">
        <v>317802</v>
      </c>
      <c r="C6725" t="s">
        <v>2307</v>
      </c>
      <c r="D6725" t="s">
        <v>1896</v>
      </c>
      <c r="E6725" t="s">
        <v>1607</v>
      </c>
      <c r="F6725" t="s">
        <v>4819</v>
      </c>
      <c r="G6725" t="s">
        <v>4326</v>
      </c>
      <c r="H6725" s="2">
        <v>44496</v>
      </c>
      <c r="I6725" s="2">
        <v>45215</v>
      </c>
      <c r="J6725"/>
      <c r="K6725"/>
      <c r="L6725">
        <v>38</v>
      </c>
      <c r="M6725" t="s">
        <v>4269</v>
      </c>
      <c r="N6725" t="s">
        <v>3482</v>
      </c>
      <c r="O6725"/>
      <c r="P6725" t="s">
        <v>4790</v>
      </c>
      <c r="Q6725" t="s">
        <v>4791</v>
      </c>
      <c r="R6725" t="s">
        <v>15451</v>
      </c>
      <c r="S6725" t="s">
        <v>15436</v>
      </c>
      <c r="T6725" t="s">
        <v>15437</v>
      </c>
      <c r="U6725" t="s">
        <v>1566</v>
      </c>
      <c r="V6725">
        <v>1</v>
      </c>
    </row>
    <row r="6726" spans="1:22" x14ac:dyDescent="0.25">
      <c r="A6726" t="s">
        <v>1569</v>
      </c>
      <c r="B6726">
        <v>317485</v>
      </c>
      <c r="C6726" t="s">
        <v>1769</v>
      </c>
      <c r="D6726" t="s">
        <v>7173</v>
      </c>
      <c r="E6726" t="s">
        <v>1607</v>
      </c>
      <c r="F6726" t="s">
        <v>7161</v>
      </c>
      <c r="G6726" t="s">
        <v>7162</v>
      </c>
      <c r="H6726" s="2">
        <v>44496</v>
      </c>
      <c r="I6726" s="2">
        <v>45495</v>
      </c>
      <c r="J6726"/>
      <c r="K6726"/>
      <c r="L6726">
        <v>38</v>
      </c>
      <c r="M6726" t="s">
        <v>4269</v>
      </c>
      <c r="N6726" t="s">
        <v>1714</v>
      </c>
      <c r="O6726" t="s">
        <v>5500</v>
      </c>
      <c r="P6726" t="s">
        <v>7141</v>
      </c>
      <c r="Q6726" t="s">
        <v>7142</v>
      </c>
      <c r="R6726" t="s">
        <v>15459</v>
      </c>
      <c r="S6726" t="s">
        <v>15436</v>
      </c>
      <c r="T6726" t="s">
        <v>15437</v>
      </c>
      <c r="U6726" t="s">
        <v>15437</v>
      </c>
      <c r="V6726">
        <v>1</v>
      </c>
    </row>
    <row r="6727" spans="1:22" x14ac:dyDescent="0.25">
      <c r="A6727" t="s">
        <v>1569</v>
      </c>
      <c r="B6727">
        <v>318052</v>
      </c>
      <c r="C6727" t="s">
        <v>6682</v>
      </c>
      <c r="D6727" t="s">
        <v>12410</v>
      </c>
      <c r="E6727" t="s">
        <v>1572</v>
      </c>
      <c r="F6727" t="s">
        <v>12387</v>
      </c>
      <c r="G6727" t="s">
        <v>7490</v>
      </c>
      <c r="H6727" s="2">
        <v>44495</v>
      </c>
      <c r="I6727" s="2">
        <v>44495</v>
      </c>
      <c r="J6727"/>
      <c r="K6727"/>
      <c r="L6727">
        <v>0.01</v>
      </c>
      <c r="M6727" t="s">
        <v>7484</v>
      </c>
      <c r="N6727" t="s">
        <v>3482</v>
      </c>
      <c r="O6727"/>
      <c r="P6727" t="s">
        <v>12388</v>
      </c>
      <c r="Q6727" t="s">
        <v>12389</v>
      </c>
      <c r="R6727" t="s">
        <v>15465</v>
      </c>
      <c r="S6727" t="s">
        <v>15436</v>
      </c>
      <c r="T6727" t="s">
        <v>15437</v>
      </c>
      <c r="U6727" t="s">
        <v>15437</v>
      </c>
      <c r="V6727">
        <v>0</v>
      </c>
    </row>
    <row r="6728" spans="1:22" x14ac:dyDescent="0.25">
      <c r="A6728" t="s">
        <v>1569</v>
      </c>
      <c r="B6728">
        <v>318017</v>
      </c>
      <c r="C6728" t="s">
        <v>3386</v>
      </c>
      <c r="D6728" t="s">
        <v>7820</v>
      </c>
      <c r="E6728" t="s">
        <v>1572</v>
      </c>
      <c r="F6728" t="s">
        <v>7803</v>
      </c>
      <c r="G6728" t="s">
        <v>7490</v>
      </c>
      <c r="H6728" s="2">
        <v>44494</v>
      </c>
      <c r="I6728" s="2">
        <v>44494</v>
      </c>
      <c r="J6728"/>
      <c r="K6728"/>
      <c r="L6728">
        <v>0.01</v>
      </c>
      <c r="M6728" t="s">
        <v>7484</v>
      </c>
      <c r="N6728" t="s">
        <v>1714</v>
      </c>
      <c r="O6728"/>
      <c r="P6728" t="s">
        <v>7804</v>
      </c>
      <c r="Q6728" t="s">
        <v>2847</v>
      </c>
      <c r="R6728" t="s">
        <v>15461</v>
      </c>
      <c r="S6728" t="s">
        <v>15436</v>
      </c>
      <c r="T6728" t="s">
        <v>15437</v>
      </c>
      <c r="U6728" t="s">
        <v>15437</v>
      </c>
      <c r="V6728">
        <v>0</v>
      </c>
    </row>
    <row r="6729" spans="1:22" x14ac:dyDescent="0.25">
      <c r="A6729" t="s">
        <v>1569</v>
      </c>
      <c r="B6729">
        <v>318046</v>
      </c>
      <c r="C6729" t="s">
        <v>1901</v>
      </c>
      <c r="D6729" t="s">
        <v>2861</v>
      </c>
      <c r="E6729" t="s">
        <v>1572</v>
      </c>
      <c r="F6729" t="s">
        <v>11190</v>
      </c>
      <c r="G6729" t="s">
        <v>7490</v>
      </c>
      <c r="H6729" s="2">
        <v>44494</v>
      </c>
      <c r="I6729" s="2">
        <v>44494</v>
      </c>
      <c r="J6729"/>
      <c r="K6729"/>
      <c r="L6729">
        <v>0.01</v>
      </c>
      <c r="M6729" t="s">
        <v>7484</v>
      </c>
      <c r="N6729" t="s">
        <v>3482</v>
      </c>
      <c r="O6729"/>
      <c r="P6729" t="s">
        <v>11191</v>
      </c>
      <c r="Q6729" t="s">
        <v>11192</v>
      </c>
      <c r="R6729" t="s">
        <v>15466</v>
      </c>
      <c r="S6729" t="s">
        <v>15436</v>
      </c>
      <c r="T6729" t="s">
        <v>15437</v>
      </c>
      <c r="U6729" t="s">
        <v>15437</v>
      </c>
      <c r="V6729">
        <v>0</v>
      </c>
    </row>
    <row r="6730" spans="1:22" x14ac:dyDescent="0.25">
      <c r="A6730" t="s">
        <v>1569</v>
      </c>
      <c r="B6730">
        <v>318068</v>
      </c>
      <c r="C6730" t="s">
        <v>2597</v>
      </c>
      <c r="D6730" t="s">
        <v>2867</v>
      </c>
      <c r="E6730" t="s">
        <v>1572</v>
      </c>
      <c r="F6730" t="s">
        <v>11480</v>
      </c>
      <c r="G6730" t="s">
        <v>7490</v>
      </c>
      <c r="H6730" s="2">
        <v>44494</v>
      </c>
      <c r="I6730" s="2">
        <v>44494</v>
      </c>
      <c r="J6730"/>
      <c r="K6730"/>
      <c r="L6730">
        <v>0.01</v>
      </c>
      <c r="M6730" t="s">
        <v>7484</v>
      </c>
      <c r="N6730" t="s">
        <v>1714</v>
      </c>
      <c r="O6730"/>
      <c r="P6730" t="s">
        <v>11481</v>
      </c>
      <c r="Q6730" t="s">
        <v>11482</v>
      </c>
      <c r="R6730" t="s">
        <v>15462</v>
      </c>
      <c r="S6730" t="s">
        <v>15436</v>
      </c>
      <c r="T6730" t="s">
        <v>15437</v>
      </c>
      <c r="U6730" t="s">
        <v>15437</v>
      </c>
      <c r="V6730">
        <v>0</v>
      </c>
    </row>
    <row r="6731" spans="1:22" x14ac:dyDescent="0.25">
      <c r="A6731" t="s">
        <v>1569</v>
      </c>
      <c r="B6731">
        <v>318000</v>
      </c>
      <c r="C6731" t="s">
        <v>1963</v>
      </c>
      <c r="D6731" t="s">
        <v>12627</v>
      </c>
      <c r="E6731" t="s">
        <v>1596</v>
      </c>
      <c r="F6731" t="s">
        <v>12583</v>
      </c>
      <c r="G6731" t="s">
        <v>7487</v>
      </c>
      <c r="H6731" s="2">
        <v>44494</v>
      </c>
      <c r="I6731" s="2">
        <v>44494</v>
      </c>
      <c r="J6731"/>
      <c r="K6731"/>
      <c r="L6731">
        <v>23</v>
      </c>
      <c r="M6731" t="s">
        <v>7484</v>
      </c>
      <c r="N6731" t="s">
        <v>3482</v>
      </c>
      <c r="O6731"/>
      <c r="P6731" t="s">
        <v>12569</v>
      </c>
      <c r="Q6731" t="s">
        <v>12570</v>
      </c>
      <c r="R6731" t="s">
        <v>15465</v>
      </c>
      <c r="S6731" t="s">
        <v>15436</v>
      </c>
      <c r="T6731" t="s">
        <v>15437</v>
      </c>
      <c r="U6731" t="s">
        <v>15437</v>
      </c>
      <c r="V6731">
        <v>0.60526315789473684</v>
      </c>
    </row>
    <row r="6732" spans="1:22" x14ac:dyDescent="0.25">
      <c r="A6732" t="s">
        <v>1569</v>
      </c>
      <c r="B6732">
        <v>318007</v>
      </c>
      <c r="C6732" t="s">
        <v>12628</v>
      </c>
      <c r="D6732" t="s">
        <v>12629</v>
      </c>
      <c r="E6732" t="s">
        <v>1596</v>
      </c>
      <c r="F6732" t="s">
        <v>12583</v>
      </c>
      <c r="G6732" t="s">
        <v>7487</v>
      </c>
      <c r="H6732" s="2">
        <v>44494</v>
      </c>
      <c r="I6732" s="2">
        <v>44494</v>
      </c>
      <c r="J6732"/>
      <c r="K6732"/>
      <c r="L6732">
        <v>18.25</v>
      </c>
      <c r="M6732" t="s">
        <v>7484</v>
      </c>
      <c r="N6732" t="s">
        <v>3482</v>
      </c>
      <c r="O6732"/>
      <c r="P6732" t="s">
        <v>12569</v>
      </c>
      <c r="Q6732" t="s">
        <v>12570</v>
      </c>
      <c r="R6732" t="s">
        <v>15465</v>
      </c>
      <c r="S6732" t="s">
        <v>15436</v>
      </c>
      <c r="T6732" t="s">
        <v>15437</v>
      </c>
      <c r="U6732" t="s">
        <v>15437</v>
      </c>
      <c r="V6732">
        <v>0.48026315789473684</v>
      </c>
    </row>
    <row r="6733" spans="1:22" x14ac:dyDescent="0.25">
      <c r="A6733" t="s">
        <v>1569</v>
      </c>
      <c r="B6733">
        <v>317842</v>
      </c>
      <c r="C6733" t="s">
        <v>1907</v>
      </c>
      <c r="D6733" t="s">
        <v>14854</v>
      </c>
      <c r="E6733" t="s">
        <v>1607</v>
      </c>
      <c r="F6733" t="s">
        <v>14855</v>
      </c>
      <c r="G6733" t="s">
        <v>14856</v>
      </c>
      <c r="H6733" s="2">
        <v>44494</v>
      </c>
      <c r="I6733" s="2">
        <v>45663</v>
      </c>
      <c r="J6733"/>
      <c r="K6733"/>
      <c r="L6733">
        <v>38</v>
      </c>
      <c r="M6733" t="s">
        <v>7484</v>
      </c>
      <c r="N6733" t="s">
        <v>1714</v>
      </c>
      <c r="O6733" t="s">
        <v>7120</v>
      </c>
      <c r="P6733" t="s">
        <v>14831</v>
      </c>
      <c r="Q6733" t="s">
        <v>14832</v>
      </c>
      <c r="R6733" t="s">
        <v>15433</v>
      </c>
      <c r="S6733" t="s">
        <v>15436</v>
      </c>
      <c r="T6733" t="s">
        <v>15437</v>
      </c>
      <c r="U6733" t="s">
        <v>15437</v>
      </c>
      <c r="V6733">
        <v>1</v>
      </c>
    </row>
    <row r="6734" spans="1:22" x14ac:dyDescent="0.25">
      <c r="A6734" t="s">
        <v>1569</v>
      </c>
      <c r="B6734">
        <v>298132</v>
      </c>
      <c r="C6734" t="s">
        <v>4282</v>
      </c>
      <c r="D6734" t="s">
        <v>7047</v>
      </c>
      <c r="E6734" t="s">
        <v>1607</v>
      </c>
      <c r="F6734" t="s">
        <v>7048</v>
      </c>
      <c r="G6734" t="s">
        <v>7049</v>
      </c>
      <c r="H6734" s="2">
        <v>44494</v>
      </c>
      <c r="I6734" s="2">
        <v>45579</v>
      </c>
      <c r="J6734"/>
      <c r="K6734"/>
      <c r="L6734">
        <v>38</v>
      </c>
      <c r="M6734" t="s">
        <v>4269</v>
      </c>
      <c r="N6734" t="s">
        <v>1714</v>
      </c>
      <c r="O6734" t="s">
        <v>5500</v>
      </c>
      <c r="P6734" t="s">
        <v>7050</v>
      </c>
      <c r="Q6734" t="s">
        <v>7051</v>
      </c>
      <c r="R6734" t="s">
        <v>15457</v>
      </c>
      <c r="S6734" t="s">
        <v>15436</v>
      </c>
      <c r="T6734" t="s">
        <v>15437</v>
      </c>
      <c r="U6734" t="s">
        <v>15437</v>
      </c>
      <c r="V6734">
        <v>1</v>
      </c>
    </row>
    <row r="6735" spans="1:22" x14ac:dyDescent="0.25">
      <c r="A6735" t="s">
        <v>1569</v>
      </c>
      <c r="B6735">
        <v>317954</v>
      </c>
      <c r="C6735" t="s">
        <v>1863</v>
      </c>
      <c r="D6735" t="s">
        <v>11231</v>
      </c>
      <c r="E6735" t="s">
        <v>1596</v>
      </c>
      <c r="F6735" t="s">
        <v>11190</v>
      </c>
      <c r="G6735" t="s">
        <v>7490</v>
      </c>
      <c r="H6735" s="2">
        <v>44493</v>
      </c>
      <c r="I6735" s="2">
        <v>44493</v>
      </c>
      <c r="J6735"/>
      <c r="K6735"/>
      <c r="L6735">
        <v>34</v>
      </c>
      <c r="M6735" t="s">
        <v>7484</v>
      </c>
      <c r="N6735" t="s">
        <v>3482</v>
      </c>
      <c r="O6735"/>
      <c r="P6735" t="s">
        <v>11191</v>
      </c>
      <c r="Q6735" t="s">
        <v>11192</v>
      </c>
      <c r="R6735" t="s">
        <v>15466</v>
      </c>
      <c r="S6735" t="s">
        <v>15436</v>
      </c>
      <c r="T6735" t="s">
        <v>15437</v>
      </c>
      <c r="U6735" t="s">
        <v>15437</v>
      </c>
      <c r="V6735">
        <v>0.89473684210526316</v>
      </c>
    </row>
    <row r="6736" spans="1:22" x14ac:dyDescent="0.25">
      <c r="A6736" t="s">
        <v>1569</v>
      </c>
      <c r="B6736">
        <v>317981</v>
      </c>
      <c r="C6736" t="s">
        <v>11232</v>
      </c>
      <c r="D6736" t="s">
        <v>11233</v>
      </c>
      <c r="E6736" t="s">
        <v>1572</v>
      </c>
      <c r="F6736" t="s">
        <v>11190</v>
      </c>
      <c r="G6736" t="s">
        <v>7490</v>
      </c>
      <c r="H6736" s="2">
        <v>44493</v>
      </c>
      <c r="I6736" s="2">
        <v>44493</v>
      </c>
      <c r="J6736"/>
      <c r="K6736"/>
      <c r="L6736">
        <v>0.01</v>
      </c>
      <c r="M6736" t="s">
        <v>7484</v>
      </c>
      <c r="N6736" t="s">
        <v>3482</v>
      </c>
      <c r="O6736"/>
      <c r="P6736" t="s">
        <v>11191</v>
      </c>
      <c r="Q6736" t="s">
        <v>11192</v>
      </c>
      <c r="R6736" t="s">
        <v>15466</v>
      </c>
      <c r="S6736" t="s">
        <v>15436</v>
      </c>
      <c r="T6736" t="s">
        <v>15437</v>
      </c>
      <c r="U6736" t="s">
        <v>15437</v>
      </c>
      <c r="V6736">
        <v>0</v>
      </c>
    </row>
    <row r="6737" spans="1:22" x14ac:dyDescent="0.25">
      <c r="A6737" t="s">
        <v>1569</v>
      </c>
      <c r="B6737">
        <v>318033</v>
      </c>
      <c r="C6737" t="s">
        <v>3965</v>
      </c>
      <c r="D6737" t="s">
        <v>6746</v>
      </c>
      <c r="E6737" t="s">
        <v>1572</v>
      </c>
      <c r="F6737" t="s">
        <v>11857</v>
      </c>
      <c r="G6737" t="s">
        <v>7490</v>
      </c>
      <c r="H6737" s="2">
        <v>44493</v>
      </c>
      <c r="I6737" s="2">
        <v>45719</v>
      </c>
      <c r="J6737"/>
      <c r="K6737"/>
      <c r="L6737">
        <v>0.01</v>
      </c>
      <c r="M6737" t="s">
        <v>7484</v>
      </c>
      <c r="N6737" t="s">
        <v>3482</v>
      </c>
      <c r="O6737"/>
      <c r="P6737" t="s">
        <v>11858</v>
      </c>
      <c r="Q6737" t="s">
        <v>5995</v>
      </c>
      <c r="R6737" t="s">
        <v>15468</v>
      </c>
      <c r="S6737" t="s">
        <v>15436</v>
      </c>
      <c r="T6737" t="s">
        <v>15437</v>
      </c>
      <c r="U6737" t="s">
        <v>15437</v>
      </c>
      <c r="V6737">
        <v>0</v>
      </c>
    </row>
    <row r="6738" spans="1:22" x14ac:dyDescent="0.25">
      <c r="A6738" t="s">
        <v>1569</v>
      </c>
      <c r="B6738">
        <v>318160</v>
      </c>
      <c r="C6738" t="s">
        <v>2339</v>
      </c>
      <c r="D6738" t="s">
        <v>13608</v>
      </c>
      <c r="E6738" t="s">
        <v>1572</v>
      </c>
      <c r="F6738" t="s">
        <v>13590</v>
      </c>
      <c r="G6738" t="s">
        <v>7490</v>
      </c>
      <c r="H6738" s="2">
        <v>44493</v>
      </c>
      <c r="I6738" s="2">
        <v>44493</v>
      </c>
      <c r="J6738"/>
      <c r="K6738"/>
      <c r="L6738">
        <v>0.01</v>
      </c>
      <c r="M6738" t="s">
        <v>7484</v>
      </c>
      <c r="N6738" t="s">
        <v>4199</v>
      </c>
      <c r="O6738"/>
      <c r="P6738" t="s">
        <v>13591</v>
      </c>
      <c r="Q6738" t="s">
        <v>13592</v>
      </c>
      <c r="R6738" t="s">
        <v>15449</v>
      </c>
      <c r="S6738" t="s">
        <v>15436</v>
      </c>
      <c r="T6738" t="s">
        <v>15437</v>
      </c>
      <c r="U6738" t="s">
        <v>15437</v>
      </c>
      <c r="V6738">
        <v>0</v>
      </c>
    </row>
    <row r="6739" spans="1:22" x14ac:dyDescent="0.25">
      <c r="A6739" t="s">
        <v>1569</v>
      </c>
      <c r="B6739">
        <v>318015</v>
      </c>
      <c r="C6739" t="s">
        <v>3581</v>
      </c>
      <c r="D6739" t="s">
        <v>2785</v>
      </c>
      <c r="E6739" t="s">
        <v>1596</v>
      </c>
      <c r="F6739" t="s">
        <v>6599</v>
      </c>
      <c r="G6739" t="s">
        <v>4294</v>
      </c>
      <c r="H6739" s="2">
        <v>44493</v>
      </c>
      <c r="I6739" s="2">
        <v>44879</v>
      </c>
      <c r="J6739"/>
      <c r="K6739"/>
      <c r="L6739">
        <v>27.5</v>
      </c>
      <c r="M6739" t="s">
        <v>4269</v>
      </c>
      <c r="N6739" t="s">
        <v>3865</v>
      </c>
      <c r="O6739"/>
      <c r="P6739" t="s">
        <v>6586</v>
      </c>
      <c r="Q6739" t="s">
        <v>6587</v>
      </c>
      <c r="R6739" t="s">
        <v>15452</v>
      </c>
      <c r="S6739" t="s">
        <v>15436</v>
      </c>
      <c r="T6739" t="s">
        <v>15437</v>
      </c>
      <c r="U6739" t="s">
        <v>15437</v>
      </c>
      <c r="V6739">
        <v>0.72368421052631582</v>
      </c>
    </row>
    <row r="6740" spans="1:22" x14ac:dyDescent="0.25">
      <c r="A6740" t="s">
        <v>1569</v>
      </c>
      <c r="B6740">
        <v>317918</v>
      </c>
      <c r="C6740" t="s">
        <v>1597</v>
      </c>
      <c r="D6740" t="s">
        <v>2867</v>
      </c>
      <c r="E6740" t="s">
        <v>1572</v>
      </c>
      <c r="F6740" t="s">
        <v>8607</v>
      </c>
      <c r="G6740" t="s">
        <v>7490</v>
      </c>
      <c r="H6740" s="2">
        <v>44492</v>
      </c>
      <c r="I6740" s="2">
        <v>44492</v>
      </c>
      <c r="J6740"/>
      <c r="K6740"/>
      <c r="L6740">
        <v>0.01</v>
      </c>
      <c r="M6740" t="s">
        <v>7484</v>
      </c>
      <c r="N6740" t="s">
        <v>1714</v>
      </c>
      <c r="O6740"/>
      <c r="P6740" t="s">
        <v>8608</v>
      </c>
      <c r="Q6740" t="s">
        <v>2575</v>
      </c>
      <c r="R6740" t="s">
        <v>15461</v>
      </c>
      <c r="S6740" t="s">
        <v>15436</v>
      </c>
      <c r="T6740" t="s">
        <v>15437</v>
      </c>
      <c r="U6740" t="s">
        <v>15437</v>
      </c>
      <c r="V6740">
        <v>0</v>
      </c>
    </row>
    <row r="6741" spans="1:22" x14ac:dyDescent="0.25">
      <c r="A6741" t="s">
        <v>1569</v>
      </c>
      <c r="B6741">
        <v>318008</v>
      </c>
      <c r="C6741" t="s">
        <v>5732</v>
      </c>
      <c r="D6741" t="s">
        <v>6046</v>
      </c>
      <c r="E6741" t="s">
        <v>1572</v>
      </c>
      <c r="F6741" t="s">
        <v>9175</v>
      </c>
      <c r="G6741" t="s">
        <v>7503</v>
      </c>
      <c r="H6741" s="2">
        <v>44492</v>
      </c>
      <c r="I6741" s="2">
        <v>44492</v>
      </c>
      <c r="J6741"/>
      <c r="K6741"/>
      <c r="L6741">
        <v>0.01</v>
      </c>
      <c r="M6741" t="s">
        <v>7484</v>
      </c>
      <c r="N6741" t="s">
        <v>3482</v>
      </c>
      <c r="O6741"/>
      <c r="P6741" t="s">
        <v>9154</v>
      </c>
      <c r="Q6741" t="s">
        <v>9155</v>
      </c>
      <c r="R6741" t="s">
        <v>15465</v>
      </c>
      <c r="S6741" t="s">
        <v>15436</v>
      </c>
      <c r="T6741" t="s">
        <v>15437</v>
      </c>
      <c r="U6741" t="s">
        <v>15437</v>
      </c>
      <c r="V6741">
        <v>0</v>
      </c>
    </row>
    <row r="6742" spans="1:22" x14ac:dyDescent="0.25">
      <c r="A6742" t="s">
        <v>1569</v>
      </c>
      <c r="B6742">
        <v>317979</v>
      </c>
      <c r="C6742" t="s">
        <v>4881</v>
      </c>
      <c r="D6742" t="s">
        <v>9386</v>
      </c>
      <c r="E6742" t="s">
        <v>1596</v>
      </c>
      <c r="F6742" t="s">
        <v>9345</v>
      </c>
      <c r="G6742" t="s">
        <v>7490</v>
      </c>
      <c r="H6742" s="2">
        <v>44492</v>
      </c>
      <c r="I6742" s="2">
        <v>44492</v>
      </c>
      <c r="J6742"/>
      <c r="K6742"/>
      <c r="L6742">
        <v>13</v>
      </c>
      <c r="M6742" t="s">
        <v>7484</v>
      </c>
      <c r="N6742" t="s">
        <v>3482</v>
      </c>
      <c r="O6742"/>
      <c r="P6742" t="s">
        <v>9346</v>
      </c>
      <c r="Q6742" t="s">
        <v>9347</v>
      </c>
      <c r="R6742" t="s">
        <v>15465</v>
      </c>
      <c r="S6742" t="s">
        <v>15436</v>
      </c>
      <c r="T6742" t="s">
        <v>15437</v>
      </c>
      <c r="U6742" t="s">
        <v>15437</v>
      </c>
      <c r="V6742">
        <v>0.34210526315789475</v>
      </c>
    </row>
    <row r="6743" spans="1:22" x14ac:dyDescent="0.25">
      <c r="A6743" t="s">
        <v>1569</v>
      </c>
      <c r="B6743">
        <v>317973</v>
      </c>
      <c r="C6743" t="s">
        <v>3543</v>
      </c>
      <c r="D6743" t="s">
        <v>4474</v>
      </c>
      <c r="E6743" t="s">
        <v>1572</v>
      </c>
      <c r="F6743" t="s">
        <v>9345</v>
      </c>
      <c r="G6743" t="s">
        <v>7490</v>
      </c>
      <c r="H6743" s="2">
        <v>44492</v>
      </c>
      <c r="I6743" s="2">
        <v>44492</v>
      </c>
      <c r="J6743"/>
      <c r="K6743"/>
      <c r="L6743">
        <v>0.01</v>
      </c>
      <c r="M6743" t="s">
        <v>7484</v>
      </c>
      <c r="N6743" t="s">
        <v>3482</v>
      </c>
      <c r="O6743"/>
      <c r="P6743" t="s">
        <v>9346</v>
      </c>
      <c r="Q6743" t="s">
        <v>9347</v>
      </c>
      <c r="R6743" t="s">
        <v>15465</v>
      </c>
      <c r="S6743" t="s">
        <v>15436</v>
      </c>
      <c r="T6743" t="s">
        <v>15437</v>
      </c>
      <c r="U6743" t="s">
        <v>15437</v>
      </c>
      <c r="V6743">
        <v>0</v>
      </c>
    </row>
    <row r="6744" spans="1:22" x14ac:dyDescent="0.25">
      <c r="A6744" t="s">
        <v>1569</v>
      </c>
      <c r="B6744">
        <v>317989</v>
      </c>
      <c r="C6744" t="s">
        <v>1857</v>
      </c>
      <c r="D6744" t="s">
        <v>3404</v>
      </c>
      <c r="E6744" t="s">
        <v>1572</v>
      </c>
      <c r="F6744" t="s">
        <v>13245</v>
      </c>
      <c r="G6744" t="s">
        <v>7490</v>
      </c>
      <c r="H6744" s="2">
        <v>44492</v>
      </c>
      <c r="I6744" s="2">
        <v>44492</v>
      </c>
      <c r="J6744"/>
      <c r="K6744"/>
      <c r="L6744">
        <v>0.01</v>
      </c>
      <c r="M6744" t="s">
        <v>7484</v>
      </c>
      <c r="N6744" t="s">
        <v>3865</v>
      </c>
      <c r="O6744"/>
      <c r="P6744" t="s">
        <v>13243</v>
      </c>
      <c r="Q6744" t="s">
        <v>5886</v>
      </c>
      <c r="R6744" t="s">
        <v>15463</v>
      </c>
      <c r="S6744" t="s">
        <v>15436</v>
      </c>
      <c r="T6744" t="s">
        <v>15437</v>
      </c>
      <c r="U6744" t="s">
        <v>15437</v>
      </c>
      <c r="V6744">
        <v>0</v>
      </c>
    </row>
    <row r="6745" spans="1:22" x14ac:dyDescent="0.25">
      <c r="A6745" t="s">
        <v>1569</v>
      </c>
      <c r="B6745">
        <v>318035</v>
      </c>
      <c r="C6745" t="s">
        <v>1855</v>
      </c>
      <c r="D6745" t="s">
        <v>11209</v>
      </c>
      <c r="E6745" t="s">
        <v>1572</v>
      </c>
      <c r="F6745" t="s">
        <v>13245</v>
      </c>
      <c r="G6745" t="s">
        <v>7490</v>
      </c>
      <c r="H6745" s="2">
        <v>44492</v>
      </c>
      <c r="I6745" s="2">
        <v>44492</v>
      </c>
      <c r="J6745"/>
      <c r="K6745"/>
      <c r="L6745">
        <v>0.01</v>
      </c>
      <c r="M6745" t="s">
        <v>7484</v>
      </c>
      <c r="N6745" t="s">
        <v>3865</v>
      </c>
      <c r="O6745"/>
      <c r="P6745" t="s">
        <v>13243</v>
      </c>
      <c r="Q6745" t="s">
        <v>5886</v>
      </c>
      <c r="R6745" t="s">
        <v>15463</v>
      </c>
      <c r="S6745" t="s">
        <v>15436</v>
      </c>
      <c r="T6745" t="s">
        <v>15437</v>
      </c>
      <c r="U6745" t="s">
        <v>15437</v>
      </c>
      <c r="V6745">
        <v>0</v>
      </c>
    </row>
    <row r="6746" spans="1:22" x14ac:dyDescent="0.25">
      <c r="A6746" t="s">
        <v>1569</v>
      </c>
      <c r="B6746">
        <v>317942</v>
      </c>
      <c r="C6746" t="s">
        <v>13801</v>
      </c>
      <c r="D6746" t="s">
        <v>2130</v>
      </c>
      <c r="E6746" t="s">
        <v>1607</v>
      </c>
      <c r="F6746" t="s">
        <v>13800</v>
      </c>
      <c r="G6746" t="s">
        <v>7541</v>
      </c>
      <c r="H6746" s="2">
        <v>44492</v>
      </c>
      <c r="I6746" s="2">
        <v>45663</v>
      </c>
      <c r="J6746"/>
      <c r="K6746"/>
      <c r="L6746">
        <v>38</v>
      </c>
      <c r="M6746" t="s">
        <v>7484</v>
      </c>
      <c r="N6746" t="s">
        <v>3482</v>
      </c>
      <c r="O6746"/>
      <c r="P6746" t="s">
        <v>13764</v>
      </c>
      <c r="Q6746" t="s">
        <v>13765</v>
      </c>
      <c r="R6746" t="s">
        <v>15466</v>
      </c>
      <c r="S6746" t="s">
        <v>15436</v>
      </c>
      <c r="T6746" t="s">
        <v>15437</v>
      </c>
      <c r="U6746" t="s">
        <v>1566</v>
      </c>
      <c r="V6746">
        <v>1</v>
      </c>
    </row>
    <row r="6747" spans="1:22" x14ac:dyDescent="0.25">
      <c r="A6747" t="s">
        <v>1569</v>
      </c>
      <c r="B6747">
        <v>317993</v>
      </c>
      <c r="C6747" t="s">
        <v>3646</v>
      </c>
      <c r="D6747" t="s">
        <v>4631</v>
      </c>
      <c r="E6747" t="s">
        <v>1596</v>
      </c>
      <c r="F6747" t="s">
        <v>4616</v>
      </c>
      <c r="G6747" t="s">
        <v>4294</v>
      </c>
      <c r="H6747" s="2">
        <v>44492</v>
      </c>
      <c r="I6747" s="2">
        <v>45103</v>
      </c>
      <c r="J6747"/>
      <c r="K6747"/>
      <c r="L6747">
        <v>37.5</v>
      </c>
      <c r="M6747" t="s">
        <v>4269</v>
      </c>
      <c r="N6747" t="s">
        <v>1576</v>
      </c>
      <c r="O6747"/>
      <c r="P6747" t="s">
        <v>4617</v>
      </c>
      <c r="Q6747" t="s">
        <v>4618</v>
      </c>
      <c r="R6747" t="s">
        <v>15453</v>
      </c>
      <c r="S6747" t="s">
        <v>15436</v>
      </c>
      <c r="T6747" t="s">
        <v>15437</v>
      </c>
      <c r="U6747" t="s">
        <v>15437</v>
      </c>
      <c r="V6747">
        <v>0.98684210526315785</v>
      </c>
    </row>
    <row r="6748" spans="1:22" x14ac:dyDescent="0.25">
      <c r="A6748" t="s">
        <v>1569</v>
      </c>
      <c r="B6748">
        <v>317926</v>
      </c>
      <c r="C6748" t="s">
        <v>2155</v>
      </c>
      <c r="D6748" t="s">
        <v>4661</v>
      </c>
      <c r="E6748" t="s">
        <v>1572</v>
      </c>
      <c r="F6748" t="s">
        <v>4620</v>
      </c>
      <c r="G6748" t="s">
        <v>4268</v>
      </c>
      <c r="H6748" s="2">
        <v>44492</v>
      </c>
      <c r="I6748" s="2">
        <v>44753</v>
      </c>
      <c r="J6748"/>
      <c r="K6748"/>
      <c r="L6748">
        <v>0.01</v>
      </c>
      <c r="M6748" t="s">
        <v>4269</v>
      </c>
      <c r="N6748" t="s">
        <v>1576</v>
      </c>
      <c r="O6748"/>
      <c r="P6748" t="s">
        <v>4617</v>
      </c>
      <c r="Q6748" t="s">
        <v>4618</v>
      </c>
      <c r="R6748" t="s">
        <v>15453</v>
      </c>
      <c r="S6748" t="s">
        <v>15436</v>
      </c>
      <c r="T6748" t="s">
        <v>15437</v>
      </c>
      <c r="U6748" t="s">
        <v>15437</v>
      </c>
      <c r="V6748">
        <v>0</v>
      </c>
    </row>
    <row r="6749" spans="1:22" x14ac:dyDescent="0.25">
      <c r="A6749" t="s">
        <v>1569</v>
      </c>
      <c r="B6749">
        <v>317985</v>
      </c>
      <c r="C6749" t="s">
        <v>6324</v>
      </c>
      <c r="D6749" t="s">
        <v>6325</v>
      </c>
      <c r="E6749" t="s">
        <v>1607</v>
      </c>
      <c r="F6749" t="s">
        <v>6326</v>
      </c>
      <c r="G6749" t="s">
        <v>4310</v>
      </c>
      <c r="H6749" s="2">
        <v>44492</v>
      </c>
      <c r="I6749" s="2">
        <v>45705</v>
      </c>
      <c r="J6749"/>
      <c r="K6749"/>
      <c r="L6749">
        <v>38</v>
      </c>
      <c r="M6749" t="s">
        <v>4269</v>
      </c>
      <c r="N6749" t="s">
        <v>3482</v>
      </c>
      <c r="O6749"/>
      <c r="P6749" t="s">
        <v>6293</v>
      </c>
      <c r="Q6749" t="s">
        <v>6294</v>
      </c>
      <c r="R6749" t="s">
        <v>15451</v>
      </c>
      <c r="S6749" t="s">
        <v>15436</v>
      </c>
      <c r="T6749" t="s">
        <v>15437</v>
      </c>
      <c r="U6749" t="s">
        <v>1566</v>
      </c>
      <c r="V6749">
        <v>1</v>
      </c>
    </row>
    <row r="6750" spans="1:22" x14ac:dyDescent="0.25">
      <c r="A6750" t="s">
        <v>1569</v>
      </c>
      <c r="B6750">
        <v>317870</v>
      </c>
      <c r="C6750" t="s">
        <v>1855</v>
      </c>
      <c r="D6750" t="s">
        <v>8653</v>
      </c>
      <c r="E6750" t="s">
        <v>1572</v>
      </c>
      <c r="F6750" t="s">
        <v>8607</v>
      </c>
      <c r="G6750" t="s">
        <v>7490</v>
      </c>
      <c r="H6750" s="2">
        <v>44491</v>
      </c>
      <c r="I6750" s="2">
        <v>44491</v>
      </c>
      <c r="J6750"/>
      <c r="K6750"/>
      <c r="L6750">
        <v>0.01</v>
      </c>
      <c r="M6750" t="s">
        <v>7484</v>
      </c>
      <c r="N6750" t="s">
        <v>1714</v>
      </c>
      <c r="O6750"/>
      <c r="P6750" t="s">
        <v>8608</v>
      </c>
      <c r="Q6750" t="s">
        <v>2575</v>
      </c>
      <c r="R6750" t="s">
        <v>15461</v>
      </c>
      <c r="S6750" t="s">
        <v>15436</v>
      </c>
      <c r="T6750" t="s">
        <v>15437</v>
      </c>
      <c r="U6750" t="s">
        <v>15437</v>
      </c>
      <c r="V6750">
        <v>0</v>
      </c>
    </row>
    <row r="6751" spans="1:22" x14ac:dyDescent="0.25">
      <c r="A6751" t="s">
        <v>1569</v>
      </c>
      <c r="B6751">
        <v>317908</v>
      </c>
      <c r="C6751" t="s">
        <v>11456</v>
      </c>
      <c r="D6751" t="s">
        <v>11457</v>
      </c>
      <c r="E6751" t="s">
        <v>1572</v>
      </c>
      <c r="F6751" t="s">
        <v>11437</v>
      </c>
      <c r="G6751" t="s">
        <v>7490</v>
      </c>
      <c r="H6751" s="2">
        <v>44491</v>
      </c>
      <c r="I6751" s="2">
        <v>44491</v>
      </c>
      <c r="J6751"/>
      <c r="K6751"/>
      <c r="L6751">
        <v>0.01</v>
      </c>
      <c r="M6751" t="s">
        <v>7484</v>
      </c>
      <c r="N6751" t="s">
        <v>3865</v>
      </c>
      <c r="O6751"/>
      <c r="P6751" t="s">
        <v>11438</v>
      </c>
      <c r="Q6751" t="s">
        <v>6587</v>
      </c>
      <c r="R6751" t="s">
        <v>15467</v>
      </c>
      <c r="S6751" t="s">
        <v>15436</v>
      </c>
      <c r="T6751" t="s">
        <v>15437</v>
      </c>
      <c r="U6751" t="s">
        <v>15437</v>
      </c>
      <c r="V6751">
        <v>0</v>
      </c>
    </row>
    <row r="6752" spans="1:22" x14ac:dyDescent="0.25">
      <c r="A6752" t="s">
        <v>1569</v>
      </c>
      <c r="B6752">
        <v>317883</v>
      </c>
      <c r="C6752" t="s">
        <v>2258</v>
      </c>
      <c r="D6752" t="s">
        <v>13277</v>
      </c>
      <c r="E6752" t="s">
        <v>1596</v>
      </c>
      <c r="F6752" t="s">
        <v>13273</v>
      </c>
      <c r="G6752" t="s">
        <v>7483</v>
      </c>
      <c r="H6752" s="2">
        <v>44491</v>
      </c>
      <c r="I6752" s="2">
        <v>45383</v>
      </c>
      <c r="J6752"/>
      <c r="K6752"/>
      <c r="L6752">
        <v>15.5</v>
      </c>
      <c r="M6752" t="s">
        <v>7484</v>
      </c>
      <c r="N6752" t="s">
        <v>3865</v>
      </c>
      <c r="O6752"/>
      <c r="P6752" t="s">
        <v>13243</v>
      </c>
      <c r="Q6752" t="s">
        <v>5886</v>
      </c>
      <c r="R6752" t="s">
        <v>15463</v>
      </c>
      <c r="S6752" t="s">
        <v>15436</v>
      </c>
      <c r="T6752" t="s">
        <v>15437</v>
      </c>
      <c r="U6752" t="s">
        <v>15437</v>
      </c>
      <c r="V6752">
        <v>0.40789473684210525</v>
      </c>
    </row>
    <row r="6753" spans="1:22" x14ac:dyDescent="0.25">
      <c r="A6753" t="s">
        <v>1569</v>
      </c>
      <c r="B6753">
        <v>317920</v>
      </c>
      <c r="C6753" t="s">
        <v>1883</v>
      </c>
      <c r="D6753" t="s">
        <v>2492</v>
      </c>
      <c r="E6753" t="s">
        <v>1607</v>
      </c>
      <c r="F6753" t="s">
        <v>4541</v>
      </c>
      <c r="G6753" t="s">
        <v>4294</v>
      </c>
      <c r="H6753" s="2">
        <v>44491</v>
      </c>
      <c r="I6753" s="2">
        <v>45691</v>
      </c>
      <c r="J6753"/>
      <c r="K6753"/>
      <c r="L6753">
        <v>38</v>
      </c>
      <c r="M6753" t="s">
        <v>4269</v>
      </c>
      <c r="N6753" t="s">
        <v>3482</v>
      </c>
      <c r="O6753"/>
      <c r="P6753" t="s">
        <v>4525</v>
      </c>
      <c r="Q6753" t="s">
        <v>4526</v>
      </c>
      <c r="R6753" t="s">
        <v>15451</v>
      </c>
      <c r="S6753" t="s">
        <v>15436</v>
      </c>
      <c r="T6753" t="s">
        <v>15437</v>
      </c>
      <c r="U6753" t="s">
        <v>15437</v>
      </c>
      <c r="V6753">
        <v>1</v>
      </c>
    </row>
    <row r="6754" spans="1:22" x14ac:dyDescent="0.25">
      <c r="A6754" t="s">
        <v>1569</v>
      </c>
      <c r="B6754">
        <v>317867</v>
      </c>
      <c r="C6754" t="s">
        <v>4569</v>
      </c>
      <c r="D6754" t="s">
        <v>4570</v>
      </c>
      <c r="E6754" t="s">
        <v>1572</v>
      </c>
      <c r="F6754" t="s">
        <v>4524</v>
      </c>
      <c r="G6754" t="s">
        <v>4268</v>
      </c>
      <c r="H6754" s="2">
        <v>44491</v>
      </c>
      <c r="I6754" s="2">
        <v>44491</v>
      </c>
      <c r="J6754"/>
      <c r="K6754"/>
      <c r="L6754">
        <v>0.01</v>
      </c>
      <c r="M6754" t="s">
        <v>4269</v>
      </c>
      <c r="N6754" t="s">
        <v>3482</v>
      </c>
      <c r="O6754"/>
      <c r="P6754" t="s">
        <v>4525</v>
      </c>
      <c r="Q6754" t="s">
        <v>4526</v>
      </c>
      <c r="R6754" t="s">
        <v>15451</v>
      </c>
      <c r="S6754" t="s">
        <v>15436</v>
      </c>
      <c r="T6754" t="s">
        <v>15437</v>
      </c>
      <c r="U6754" t="s">
        <v>15437</v>
      </c>
      <c r="V6754">
        <v>0</v>
      </c>
    </row>
    <row r="6755" spans="1:22" x14ac:dyDescent="0.25">
      <c r="A6755" t="s">
        <v>1569</v>
      </c>
      <c r="B6755">
        <v>317861</v>
      </c>
      <c r="C6755" t="s">
        <v>1969</v>
      </c>
      <c r="D6755" t="s">
        <v>7014</v>
      </c>
      <c r="E6755" t="s">
        <v>1572</v>
      </c>
      <c r="F6755" t="s">
        <v>13020</v>
      </c>
      <c r="G6755" t="s">
        <v>7490</v>
      </c>
      <c r="H6755" s="2">
        <v>44490</v>
      </c>
      <c r="I6755" s="2">
        <v>44490</v>
      </c>
      <c r="J6755"/>
      <c r="K6755"/>
      <c r="L6755">
        <v>0.01</v>
      </c>
      <c r="M6755" t="s">
        <v>7484</v>
      </c>
      <c r="N6755" t="s">
        <v>3482</v>
      </c>
      <c r="O6755"/>
      <c r="P6755" t="s">
        <v>13016</v>
      </c>
      <c r="Q6755" t="s">
        <v>13017</v>
      </c>
      <c r="R6755" t="s">
        <v>15466</v>
      </c>
      <c r="S6755" t="s">
        <v>15436</v>
      </c>
      <c r="T6755" t="s">
        <v>15437</v>
      </c>
      <c r="U6755" t="s">
        <v>15437</v>
      </c>
      <c r="V6755">
        <v>0</v>
      </c>
    </row>
    <row r="6756" spans="1:22" x14ac:dyDescent="0.25">
      <c r="A6756" t="s">
        <v>1569</v>
      </c>
      <c r="B6756">
        <v>317847</v>
      </c>
      <c r="C6756" t="s">
        <v>5387</v>
      </c>
      <c r="D6756" t="s">
        <v>6601</v>
      </c>
      <c r="E6756" t="s">
        <v>1596</v>
      </c>
      <c r="F6756" t="s">
        <v>6599</v>
      </c>
      <c r="G6756" t="s">
        <v>4294</v>
      </c>
      <c r="H6756" s="2">
        <v>44489</v>
      </c>
      <c r="I6756" s="2">
        <v>44823</v>
      </c>
      <c r="J6756"/>
      <c r="K6756"/>
      <c r="L6756">
        <v>27.25</v>
      </c>
      <c r="M6756" t="s">
        <v>4269</v>
      </c>
      <c r="N6756" t="s">
        <v>3865</v>
      </c>
      <c r="O6756"/>
      <c r="P6756" t="s">
        <v>6586</v>
      </c>
      <c r="Q6756" t="s">
        <v>6587</v>
      </c>
      <c r="R6756" t="s">
        <v>15452</v>
      </c>
      <c r="S6756" t="s">
        <v>15436</v>
      </c>
      <c r="T6756" t="s">
        <v>15437</v>
      </c>
      <c r="U6756" t="s">
        <v>15437</v>
      </c>
      <c r="V6756">
        <v>0.71710526315789469</v>
      </c>
    </row>
    <row r="6757" spans="1:22" x14ac:dyDescent="0.25">
      <c r="A6757" t="s">
        <v>1569</v>
      </c>
      <c r="B6757">
        <v>317936</v>
      </c>
      <c r="C6757" t="s">
        <v>4300</v>
      </c>
      <c r="D6757" t="s">
        <v>2441</v>
      </c>
      <c r="E6757" t="s">
        <v>1596</v>
      </c>
      <c r="F6757" t="s">
        <v>6599</v>
      </c>
      <c r="G6757" t="s">
        <v>4294</v>
      </c>
      <c r="H6757" s="2">
        <v>44489</v>
      </c>
      <c r="I6757" s="2">
        <v>45817</v>
      </c>
      <c r="J6757"/>
      <c r="K6757"/>
      <c r="L6757">
        <v>15.25</v>
      </c>
      <c r="M6757" t="s">
        <v>4269</v>
      </c>
      <c r="N6757" t="s">
        <v>3865</v>
      </c>
      <c r="O6757"/>
      <c r="P6757" t="s">
        <v>6586</v>
      </c>
      <c r="Q6757" t="s">
        <v>6587</v>
      </c>
      <c r="R6757" t="s">
        <v>15452</v>
      </c>
      <c r="S6757" t="s">
        <v>15436</v>
      </c>
      <c r="T6757" t="s">
        <v>15437</v>
      </c>
      <c r="U6757" t="s">
        <v>15437</v>
      </c>
      <c r="V6757">
        <v>0.40131578947368424</v>
      </c>
    </row>
    <row r="6758" spans="1:22" x14ac:dyDescent="0.25">
      <c r="A6758" t="s">
        <v>1569</v>
      </c>
      <c r="B6758">
        <v>317822</v>
      </c>
      <c r="C6758" t="s">
        <v>3340</v>
      </c>
      <c r="D6758" t="s">
        <v>6220</v>
      </c>
      <c r="E6758" t="s">
        <v>1596</v>
      </c>
      <c r="F6758" t="s">
        <v>7803</v>
      </c>
      <c r="G6758" t="s">
        <v>7490</v>
      </c>
      <c r="H6758" s="2">
        <v>44488</v>
      </c>
      <c r="I6758" s="2">
        <v>45747</v>
      </c>
      <c r="J6758"/>
      <c r="K6758"/>
      <c r="L6758">
        <v>28.5</v>
      </c>
      <c r="M6758" t="s">
        <v>7484</v>
      </c>
      <c r="N6758" t="s">
        <v>1714</v>
      </c>
      <c r="O6758"/>
      <c r="P6758" t="s">
        <v>7804</v>
      </c>
      <c r="Q6758" t="s">
        <v>2847</v>
      </c>
      <c r="R6758" t="s">
        <v>15461</v>
      </c>
      <c r="S6758" t="s">
        <v>15436</v>
      </c>
      <c r="T6758" t="s">
        <v>15437</v>
      </c>
      <c r="U6758" t="s">
        <v>15437</v>
      </c>
      <c r="V6758">
        <v>0.75</v>
      </c>
    </row>
    <row r="6759" spans="1:22" x14ac:dyDescent="0.25">
      <c r="A6759" t="s">
        <v>1569</v>
      </c>
      <c r="B6759">
        <v>317808</v>
      </c>
      <c r="C6759" t="s">
        <v>13521</v>
      </c>
      <c r="D6759" t="s">
        <v>13506</v>
      </c>
      <c r="E6759" t="s">
        <v>1596</v>
      </c>
      <c r="F6759" t="s">
        <v>13505</v>
      </c>
      <c r="G6759" t="s">
        <v>7490</v>
      </c>
      <c r="H6759" s="2">
        <v>44488</v>
      </c>
      <c r="I6759" s="2">
        <v>44488</v>
      </c>
      <c r="J6759"/>
      <c r="K6759"/>
      <c r="L6759">
        <v>23</v>
      </c>
      <c r="M6759" t="s">
        <v>7484</v>
      </c>
      <c r="N6759" t="s">
        <v>1714</v>
      </c>
      <c r="O6759"/>
      <c r="P6759" t="s">
        <v>13503</v>
      </c>
      <c r="Q6759" t="s">
        <v>13504</v>
      </c>
      <c r="R6759" t="s">
        <v>15461</v>
      </c>
      <c r="S6759" t="s">
        <v>15436</v>
      </c>
      <c r="T6759" t="s">
        <v>15437</v>
      </c>
      <c r="U6759" t="s">
        <v>15437</v>
      </c>
      <c r="V6759">
        <v>0.60526315789473684</v>
      </c>
    </row>
    <row r="6760" spans="1:22" x14ac:dyDescent="0.25">
      <c r="A6760" t="s">
        <v>1569</v>
      </c>
      <c r="B6760">
        <v>317311</v>
      </c>
      <c r="C6760" t="s">
        <v>13669</v>
      </c>
      <c r="D6760" t="s">
        <v>4038</v>
      </c>
      <c r="E6760" t="s">
        <v>1572</v>
      </c>
      <c r="F6760" t="s">
        <v>13651</v>
      </c>
      <c r="G6760" t="s">
        <v>7494</v>
      </c>
      <c r="H6760" s="2">
        <v>44488</v>
      </c>
      <c r="I6760" s="2">
        <v>44488</v>
      </c>
      <c r="J6760"/>
      <c r="K6760"/>
      <c r="L6760">
        <v>0.01</v>
      </c>
      <c r="M6760" t="s">
        <v>7484</v>
      </c>
      <c r="N6760" t="s">
        <v>3482</v>
      </c>
      <c r="O6760"/>
      <c r="P6760" t="s">
        <v>13638</v>
      </c>
      <c r="Q6760" t="s">
        <v>3547</v>
      </c>
      <c r="R6760" t="s">
        <v>15468</v>
      </c>
      <c r="S6760" t="s">
        <v>15436</v>
      </c>
      <c r="T6760" t="s">
        <v>15437</v>
      </c>
      <c r="U6760" t="s">
        <v>15437</v>
      </c>
      <c r="V6760">
        <v>0</v>
      </c>
    </row>
    <row r="6761" spans="1:22" x14ac:dyDescent="0.25">
      <c r="A6761" t="s">
        <v>1569</v>
      </c>
      <c r="B6761">
        <v>317812</v>
      </c>
      <c r="C6761" t="s">
        <v>13522</v>
      </c>
      <c r="D6761" t="s">
        <v>13523</v>
      </c>
      <c r="E6761" t="s">
        <v>1572</v>
      </c>
      <c r="F6761" t="s">
        <v>13505</v>
      </c>
      <c r="G6761" t="s">
        <v>7490</v>
      </c>
      <c r="H6761" s="2">
        <v>44487</v>
      </c>
      <c r="I6761" s="2">
        <v>44487</v>
      </c>
      <c r="J6761"/>
      <c r="K6761"/>
      <c r="L6761">
        <v>0.01</v>
      </c>
      <c r="M6761" t="s">
        <v>7484</v>
      </c>
      <c r="N6761" t="s">
        <v>1714</v>
      </c>
      <c r="O6761"/>
      <c r="P6761" t="s">
        <v>13503</v>
      </c>
      <c r="Q6761" t="s">
        <v>13504</v>
      </c>
      <c r="R6761" t="s">
        <v>15461</v>
      </c>
      <c r="S6761" t="s">
        <v>15436</v>
      </c>
      <c r="T6761" t="s">
        <v>15437</v>
      </c>
      <c r="U6761" t="s">
        <v>15437</v>
      </c>
      <c r="V6761">
        <v>0</v>
      </c>
    </row>
    <row r="6762" spans="1:22" x14ac:dyDescent="0.25">
      <c r="A6762" t="s">
        <v>1569</v>
      </c>
      <c r="B6762">
        <v>317638</v>
      </c>
      <c r="C6762" t="s">
        <v>5086</v>
      </c>
      <c r="D6762" t="s">
        <v>14194</v>
      </c>
      <c r="E6762" t="s">
        <v>1607</v>
      </c>
      <c r="F6762" t="s">
        <v>14195</v>
      </c>
      <c r="G6762" t="s">
        <v>7162</v>
      </c>
      <c r="H6762" s="2">
        <v>44487</v>
      </c>
      <c r="I6762" s="2">
        <v>45635</v>
      </c>
      <c r="J6762"/>
      <c r="K6762"/>
      <c r="L6762">
        <v>38</v>
      </c>
      <c r="M6762" t="s">
        <v>7484</v>
      </c>
      <c r="N6762" t="s">
        <v>1714</v>
      </c>
      <c r="O6762" t="s">
        <v>7120</v>
      </c>
      <c r="P6762" t="s">
        <v>14140</v>
      </c>
      <c r="Q6762" t="s">
        <v>14141</v>
      </c>
      <c r="R6762" t="s">
        <v>15431</v>
      </c>
      <c r="S6762" t="s">
        <v>15436</v>
      </c>
      <c r="T6762" t="s">
        <v>15437</v>
      </c>
      <c r="U6762" t="s">
        <v>15437</v>
      </c>
      <c r="V6762">
        <v>1</v>
      </c>
    </row>
    <row r="6763" spans="1:22" x14ac:dyDescent="0.25">
      <c r="A6763" t="s">
        <v>1569</v>
      </c>
      <c r="B6763">
        <v>317598</v>
      </c>
      <c r="C6763" t="s">
        <v>14946</v>
      </c>
      <c r="D6763" t="s">
        <v>14947</v>
      </c>
      <c r="E6763" t="s">
        <v>1596</v>
      </c>
      <c r="F6763" t="s">
        <v>14923</v>
      </c>
      <c r="G6763" t="s">
        <v>14924</v>
      </c>
      <c r="H6763" s="2">
        <v>44487</v>
      </c>
      <c r="I6763" s="2">
        <v>45145</v>
      </c>
      <c r="J6763"/>
      <c r="K6763"/>
      <c r="L6763">
        <v>15</v>
      </c>
      <c r="M6763" t="s">
        <v>7484</v>
      </c>
      <c r="N6763" t="s">
        <v>1714</v>
      </c>
      <c r="O6763" t="s">
        <v>7120</v>
      </c>
      <c r="P6763" t="s">
        <v>14916</v>
      </c>
      <c r="Q6763" t="s">
        <v>14917</v>
      </c>
      <c r="R6763" t="s">
        <v>15472</v>
      </c>
      <c r="S6763" t="s">
        <v>15436</v>
      </c>
      <c r="T6763" t="s">
        <v>15437</v>
      </c>
      <c r="U6763" t="s">
        <v>15437</v>
      </c>
      <c r="V6763">
        <v>0.39473684210526316</v>
      </c>
    </row>
    <row r="6764" spans="1:22" x14ac:dyDescent="0.25">
      <c r="A6764" t="s">
        <v>1569</v>
      </c>
      <c r="B6764">
        <v>317081</v>
      </c>
      <c r="C6764" t="s">
        <v>14892</v>
      </c>
      <c r="D6764" t="s">
        <v>14893</v>
      </c>
      <c r="E6764" t="s">
        <v>1607</v>
      </c>
      <c r="F6764" t="s">
        <v>14894</v>
      </c>
      <c r="G6764" t="s">
        <v>14895</v>
      </c>
      <c r="H6764" s="2">
        <v>44487</v>
      </c>
      <c r="I6764" s="2">
        <v>44487</v>
      </c>
      <c r="J6764"/>
      <c r="K6764"/>
      <c r="L6764">
        <v>38</v>
      </c>
      <c r="M6764" t="s">
        <v>7484</v>
      </c>
      <c r="N6764" t="s">
        <v>3865</v>
      </c>
      <c r="O6764" t="s">
        <v>7120</v>
      </c>
      <c r="P6764" t="s">
        <v>14881</v>
      </c>
      <c r="Q6764" t="s">
        <v>14882</v>
      </c>
      <c r="R6764" t="s">
        <v>15431</v>
      </c>
      <c r="S6764" t="s">
        <v>15436</v>
      </c>
      <c r="T6764" t="s">
        <v>15437</v>
      </c>
      <c r="U6764" t="s">
        <v>15437</v>
      </c>
      <c r="V6764">
        <v>1</v>
      </c>
    </row>
    <row r="6765" spans="1:22" x14ac:dyDescent="0.25">
      <c r="A6765" t="s">
        <v>1569</v>
      </c>
      <c r="B6765">
        <v>317761</v>
      </c>
      <c r="C6765" t="s">
        <v>13524</v>
      </c>
      <c r="D6765" t="s">
        <v>13525</v>
      </c>
      <c r="E6765" t="s">
        <v>1596</v>
      </c>
      <c r="F6765" t="s">
        <v>7658</v>
      </c>
      <c r="G6765" t="s">
        <v>7483</v>
      </c>
      <c r="H6765" s="2">
        <v>44486</v>
      </c>
      <c r="I6765" s="2">
        <v>45817</v>
      </c>
      <c r="J6765"/>
      <c r="K6765"/>
      <c r="L6765">
        <v>21</v>
      </c>
      <c r="M6765" t="s">
        <v>7484</v>
      </c>
      <c r="N6765" t="s">
        <v>1714</v>
      </c>
      <c r="O6765"/>
      <c r="P6765" t="s">
        <v>7613</v>
      </c>
      <c r="Q6765" t="s">
        <v>7614</v>
      </c>
      <c r="R6765" t="s">
        <v>15461</v>
      </c>
      <c r="S6765" t="s">
        <v>15436</v>
      </c>
      <c r="T6765" t="s">
        <v>15437</v>
      </c>
      <c r="U6765" t="s">
        <v>15437</v>
      </c>
      <c r="V6765">
        <v>0.55263157894736847</v>
      </c>
    </row>
    <row r="6766" spans="1:22" x14ac:dyDescent="0.25">
      <c r="A6766" t="s">
        <v>1569</v>
      </c>
      <c r="B6766">
        <v>317738</v>
      </c>
      <c r="C6766" t="s">
        <v>2008</v>
      </c>
      <c r="D6766" t="s">
        <v>5412</v>
      </c>
      <c r="E6766" t="s">
        <v>1572</v>
      </c>
      <c r="F6766" t="s">
        <v>7962</v>
      </c>
      <c r="G6766" t="s">
        <v>7490</v>
      </c>
      <c r="H6766" s="2">
        <v>44486</v>
      </c>
      <c r="I6766" s="2">
        <v>44486</v>
      </c>
      <c r="J6766"/>
      <c r="K6766"/>
      <c r="L6766">
        <v>0.01</v>
      </c>
      <c r="M6766" t="s">
        <v>7484</v>
      </c>
      <c r="N6766" t="s">
        <v>1714</v>
      </c>
      <c r="O6766"/>
      <c r="P6766" t="s">
        <v>7959</v>
      </c>
      <c r="Q6766" t="s">
        <v>2146</v>
      </c>
      <c r="R6766" t="s">
        <v>15462</v>
      </c>
      <c r="S6766" t="s">
        <v>15436</v>
      </c>
      <c r="T6766" t="s">
        <v>15437</v>
      </c>
      <c r="U6766" t="s">
        <v>15437</v>
      </c>
      <c r="V6766">
        <v>0</v>
      </c>
    </row>
    <row r="6767" spans="1:22" x14ac:dyDescent="0.25">
      <c r="A6767" t="s">
        <v>1569</v>
      </c>
      <c r="B6767">
        <v>317789</v>
      </c>
      <c r="C6767" t="s">
        <v>9476</v>
      </c>
      <c r="D6767" t="s">
        <v>9477</v>
      </c>
      <c r="E6767" t="s">
        <v>1572</v>
      </c>
      <c r="F6767" t="s">
        <v>9462</v>
      </c>
      <c r="G6767" t="s">
        <v>7490</v>
      </c>
      <c r="H6767" s="2">
        <v>44486</v>
      </c>
      <c r="I6767" s="2">
        <v>44486</v>
      </c>
      <c r="J6767"/>
      <c r="K6767"/>
      <c r="L6767">
        <v>0.01</v>
      </c>
      <c r="M6767" t="s">
        <v>7484</v>
      </c>
      <c r="N6767" t="s">
        <v>3865</v>
      </c>
      <c r="O6767"/>
      <c r="P6767" t="s">
        <v>9463</v>
      </c>
      <c r="Q6767" t="s">
        <v>5857</v>
      </c>
      <c r="R6767" t="s">
        <v>15467</v>
      </c>
      <c r="S6767" t="s">
        <v>15436</v>
      </c>
      <c r="T6767" t="s">
        <v>15437</v>
      </c>
      <c r="U6767" t="s">
        <v>15437</v>
      </c>
      <c r="V6767">
        <v>0</v>
      </c>
    </row>
    <row r="6768" spans="1:22" x14ac:dyDescent="0.25">
      <c r="A6768" t="s">
        <v>1569</v>
      </c>
      <c r="B6768">
        <v>317496</v>
      </c>
      <c r="C6768" t="s">
        <v>13082</v>
      </c>
      <c r="D6768" t="s">
        <v>1929</v>
      </c>
      <c r="E6768" t="s">
        <v>1596</v>
      </c>
      <c r="F6768" t="s">
        <v>13083</v>
      </c>
      <c r="G6768" t="s">
        <v>7509</v>
      </c>
      <c r="H6768" s="2">
        <v>44486</v>
      </c>
      <c r="I6768" s="2">
        <v>44486</v>
      </c>
      <c r="J6768"/>
      <c r="K6768"/>
      <c r="L6768">
        <v>18</v>
      </c>
      <c r="M6768" t="s">
        <v>7484</v>
      </c>
      <c r="N6768" t="s">
        <v>3865</v>
      </c>
      <c r="O6768"/>
      <c r="P6768" t="s">
        <v>13060</v>
      </c>
      <c r="Q6768" t="s">
        <v>4018</v>
      </c>
      <c r="R6768" t="s">
        <v>15463</v>
      </c>
      <c r="S6768" t="s">
        <v>15436</v>
      </c>
      <c r="T6768" t="s">
        <v>15437</v>
      </c>
      <c r="U6768" t="s">
        <v>15437</v>
      </c>
      <c r="V6768">
        <v>0.47368421052631576</v>
      </c>
    </row>
    <row r="6769" spans="1:22" x14ac:dyDescent="0.25">
      <c r="A6769" t="s">
        <v>1569</v>
      </c>
      <c r="B6769">
        <v>317774</v>
      </c>
      <c r="C6769" t="s">
        <v>5032</v>
      </c>
      <c r="D6769" t="s">
        <v>13552</v>
      </c>
      <c r="E6769" t="s">
        <v>1596</v>
      </c>
      <c r="F6769" t="s">
        <v>13553</v>
      </c>
      <c r="G6769" t="s">
        <v>7534</v>
      </c>
      <c r="H6769" s="2">
        <v>44486</v>
      </c>
      <c r="I6769" s="2">
        <v>45215</v>
      </c>
      <c r="J6769"/>
      <c r="K6769"/>
      <c r="L6769">
        <v>29</v>
      </c>
      <c r="M6769" t="s">
        <v>7484</v>
      </c>
      <c r="N6769" t="s">
        <v>3865</v>
      </c>
      <c r="O6769"/>
      <c r="P6769" t="s">
        <v>13536</v>
      </c>
      <c r="Q6769" t="s">
        <v>4034</v>
      </c>
      <c r="R6769" t="s">
        <v>15463</v>
      </c>
      <c r="S6769" t="s">
        <v>15436</v>
      </c>
      <c r="T6769" t="s">
        <v>15437</v>
      </c>
      <c r="U6769" t="s">
        <v>15437</v>
      </c>
      <c r="V6769">
        <v>0.76315789473684215</v>
      </c>
    </row>
    <row r="6770" spans="1:22" x14ac:dyDescent="0.25">
      <c r="A6770" t="s">
        <v>1569</v>
      </c>
      <c r="B6770">
        <v>317807</v>
      </c>
      <c r="C6770" t="s">
        <v>3090</v>
      </c>
      <c r="D6770" t="s">
        <v>4452</v>
      </c>
      <c r="E6770" t="s">
        <v>1572</v>
      </c>
      <c r="F6770" t="s">
        <v>4435</v>
      </c>
      <c r="G6770" t="s">
        <v>4294</v>
      </c>
      <c r="H6770" s="2">
        <v>44486</v>
      </c>
      <c r="I6770" s="2">
        <v>44486</v>
      </c>
      <c r="J6770"/>
      <c r="K6770"/>
      <c r="L6770">
        <v>0.01</v>
      </c>
      <c r="M6770" t="s">
        <v>4269</v>
      </c>
      <c r="N6770" t="s">
        <v>3865</v>
      </c>
      <c r="O6770"/>
      <c r="P6770" t="s">
        <v>4423</v>
      </c>
      <c r="Q6770" t="s">
        <v>4424</v>
      </c>
      <c r="R6770" t="s">
        <v>15450</v>
      </c>
      <c r="S6770" t="s">
        <v>15436</v>
      </c>
      <c r="T6770" t="s">
        <v>15437</v>
      </c>
      <c r="U6770" t="s">
        <v>15437</v>
      </c>
      <c r="V6770">
        <v>0</v>
      </c>
    </row>
    <row r="6771" spans="1:22" x14ac:dyDescent="0.25">
      <c r="A6771" t="s">
        <v>1569</v>
      </c>
      <c r="B6771">
        <v>317764</v>
      </c>
      <c r="C6771" t="s">
        <v>3234</v>
      </c>
      <c r="D6771" t="s">
        <v>6084</v>
      </c>
      <c r="E6771" t="s">
        <v>1596</v>
      </c>
      <c r="F6771" t="s">
        <v>6063</v>
      </c>
      <c r="G6771" t="s">
        <v>4294</v>
      </c>
      <c r="H6771" s="2">
        <v>44486</v>
      </c>
      <c r="I6771" s="2">
        <v>45341</v>
      </c>
      <c r="J6771"/>
      <c r="K6771"/>
      <c r="L6771">
        <v>23</v>
      </c>
      <c r="M6771" t="s">
        <v>4269</v>
      </c>
      <c r="N6771" t="s">
        <v>4199</v>
      </c>
      <c r="O6771"/>
      <c r="P6771" t="s">
        <v>6059</v>
      </c>
      <c r="Q6771" t="s">
        <v>6060</v>
      </c>
      <c r="R6771" t="s">
        <v>15449</v>
      </c>
      <c r="S6771" t="s">
        <v>15436</v>
      </c>
      <c r="T6771" t="s">
        <v>15437</v>
      </c>
      <c r="U6771" t="s">
        <v>15437</v>
      </c>
      <c r="V6771">
        <v>0.60526315789473684</v>
      </c>
    </row>
    <row r="6772" spans="1:22" x14ac:dyDescent="0.25">
      <c r="A6772" t="s">
        <v>1569</v>
      </c>
      <c r="B6772">
        <v>317718</v>
      </c>
      <c r="C6772" t="s">
        <v>1587</v>
      </c>
      <c r="D6772" t="s">
        <v>2239</v>
      </c>
      <c r="E6772" t="s">
        <v>1572</v>
      </c>
      <c r="F6772" t="s">
        <v>7962</v>
      </c>
      <c r="G6772" t="s">
        <v>7490</v>
      </c>
      <c r="H6772" s="2">
        <v>44485</v>
      </c>
      <c r="I6772" s="2">
        <v>44485</v>
      </c>
      <c r="J6772"/>
      <c r="K6772"/>
      <c r="L6772">
        <v>0.01</v>
      </c>
      <c r="M6772" t="s">
        <v>7484</v>
      </c>
      <c r="N6772" t="s">
        <v>1714</v>
      </c>
      <c r="O6772"/>
      <c r="P6772" t="s">
        <v>7959</v>
      </c>
      <c r="Q6772" t="s">
        <v>2146</v>
      </c>
      <c r="R6772" t="s">
        <v>15462</v>
      </c>
      <c r="S6772" t="s">
        <v>15436</v>
      </c>
      <c r="T6772" t="s">
        <v>15437</v>
      </c>
      <c r="U6772" t="s">
        <v>15437</v>
      </c>
      <c r="V6772">
        <v>0</v>
      </c>
    </row>
    <row r="6773" spans="1:22" x14ac:dyDescent="0.25">
      <c r="A6773" t="s">
        <v>1569</v>
      </c>
      <c r="B6773">
        <v>317698</v>
      </c>
      <c r="C6773" t="s">
        <v>1688</v>
      </c>
      <c r="D6773" t="s">
        <v>7861</v>
      </c>
      <c r="E6773" t="s">
        <v>1607</v>
      </c>
      <c r="F6773" t="s">
        <v>11501</v>
      </c>
      <c r="G6773" t="s">
        <v>4326</v>
      </c>
      <c r="H6773" s="2">
        <v>44485</v>
      </c>
      <c r="I6773" s="2">
        <v>45285</v>
      </c>
      <c r="J6773"/>
      <c r="K6773"/>
      <c r="L6773">
        <v>38</v>
      </c>
      <c r="M6773" t="s">
        <v>7484</v>
      </c>
      <c r="N6773" t="s">
        <v>1714</v>
      </c>
      <c r="O6773"/>
      <c r="P6773" t="s">
        <v>11481</v>
      </c>
      <c r="Q6773" t="s">
        <v>11482</v>
      </c>
      <c r="R6773" t="s">
        <v>15462</v>
      </c>
      <c r="S6773" t="s">
        <v>15436</v>
      </c>
      <c r="T6773" t="s">
        <v>15437</v>
      </c>
      <c r="U6773" t="s">
        <v>1566</v>
      </c>
      <c r="V6773">
        <v>1</v>
      </c>
    </row>
    <row r="6774" spans="1:22" x14ac:dyDescent="0.25">
      <c r="A6774" t="s">
        <v>1569</v>
      </c>
      <c r="B6774">
        <v>317725</v>
      </c>
      <c r="C6774" t="s">
        <v>2150</v>
      </c>
      <c r="D6774" t="s">
        <v>13585</v>
      </c>
      <c r="E6774" t="s">
        <v>1607</v>
      </c>
      <c r="F6774" t="s">
        <v>13586</v>
      </c>
      <c r="G6774" t="s">
        <v>7547</v>
      </c>
      <c r="H6774" s="2">
        <v>44485</v>
      </c>
      <c r="I6774" s="2">
        <v>45467</v>
      </c>
      <c r="J6774"/>
      <c r="K6774"/>
      <c r="L6774">
        <v>38</v>
      </c>
      <c r="M6774" t="s">
        <v>7484</v>
      </c>
      <c r="N6774" t="s">
        <v>4199</v>
      </c>
      <c r="O6774"/>
      <c r="P6774" t="s">
        <v>13563</v>
      </c>
      <c r="Q6774" t="s">
        <v>6431</v>
      </c>
      <c r="R6774" t="s">
        <v>15449</v>
      </c>
      <c r="S6774" t="s">
        <v>15436</v>
      </c>
      <c r="T6774" t="s">
        <v>15437</v>
      </c>
      <c r="U6774" t="s">
        <v>1566</v>
      </c>
      <c r="V6774">
        <v>1</v>
      </c>
    </row>
    <row r="6775" spans="1:22" x14ac:dyDescent="0.25">
      <c r="A6775" t="s">
        <v>1569</v>
      </c>
      <c r="B6775">
        <v>316752</v>
      </c>
      <c r="C6775" t="s">
        <v>1626</v>
      </c>
      <c r="D6775" t="s">
        <v>7654</v>
      </c>
      <c r="E6775" t="s">
        <v>1572</v>
      </c>
      <c r="F6775" t="s">
        <v>7612</v>
      </c>
      <c r="G6775" t="s">
        <v>7490</v>
      </c>
      <c r="H6775" s="2">
        <v>44484</v>
      </c>
      <c r="I6775" s="2">
        <v>45705</v>
      </c>
      <c r="J6775"/>
      <c r="K6775"/>
      <c r="L6775">
        <v>0.01</v>
      </c>
      <c r="M6775" t="s">
        <v>7484</v>
      </c>
      <c r="N6775" t="s">
        <v>1714</v>
      </c>
      <c r="O6775"/>
      <c r="P6775" t="s">
        <v>7613</v>
      </c>
      <c r="Q6775" t="s">
        <v>7614</v>
      </c>
      <c r="R6775" t="s">
        <v>15461</v>
      </c>
      <c r="S6775" t="s">
        <v>15436</v>
      </c>
      <c r="T6775" t="s">
        <v>15437</v>
      </c>
      <c r="U6775" t="s">
        <v>15437</v>
      </c>
      <c r="V6775">
        <v>0</v>
      </c>
    </row>
    <row r="6776" spans="1:22" x14ac:dyDescent="0.25">
      <c r="A6776" t="s">
        <v>1569</v>
      </c>
      <c r="B6776">
        <v>317689</v>
      </c>
      <c r="C6776" t="s">
        <v>1696</v>
      </c>
      <c r="D6776" t="s">
        <v>7866</v>
      </c>
      <c r="E6776" t="s">
        <v>1607</v>
      </c>
      <c r="F6776" t="s">
        <v>7885</v>
      </c>
      <c r="G6776" t="s">
        <v>4326</v>
      </c>
      <c r="H6776" s="2">
        <v>44484</v>
      </c>
      <c r="I6776" s="2">
        <v>45803</v>
      </c>
      <c r="J6776"/>
      <c r="K6776"/>
      <c r="L6776">
        <v>38</v>
      </c>
      <c r="M6776" t="s">
        <v>7484</v>
      </c>
      <c r="N6776" t="s">
        <v>1714</v>
      </c>
      <c r="O6776"/>
      <c r="P6776" t="s">
        <v>7846</v>
      </c>
      <c r="Q6776" t="s">
        <v>5729</v>
      </c>
      <c r="R6776" t="s">
        <v>15462</v>
      </c>
      <c r="S6776" t="s">
        <v>15436</v>
      </c>
      <c r="T6776" t="s">
        <v>15437</v>
      </c>
      <c r="U6776" t="s">
        <v>1566</v>
      </c>
      <c r="V6776">
        <v>1</v>
      </c>
    </row>
    <row r="6777" spans="1:22" x14ac:dyDescent="0.25">
      <c r="A6777" t="s">
        <v>1569</v>
      </c>
      <c r="B6777">
        <v>317717</v>
      </c>
      <c r="C6777" t="s">
        <v>2076</v>
      </c>
      <c r="D6777" t="s">
        <v>2136</v>
      </c>
      <c r="E6777" t="s">
        <v>1572</v>
      </c>
      <c r="F6777" t="s">
        <v>8185</v>
      </c>
      <c r="G6777" t="s">
        <v>7490</v>
      </c>
      <c r="H6777" s="2">
        <v>44484</v>
      </c>
      <c r="I6777" s="2">
        <v>44484</v>
      </c>
      <c r="J6777"/>
      <c r="K6777"/>
      <c r="L6777">
        <v>0.01</v>
      </c>
      <c r="M6777" t="s">
        <v>7484</v>
      </c>
      <c r="N6777" t="s">
        <v>3482</v>
      </c>
      <c r="O6777"/>
      <c r="P6777" t="s">
        <v>8186</v>
      </c>
      <c r="Q6777" t="s">
        <v>4791</v>
      </c>
      <c r="R6777" t="s">
        <v>15465</v>
      </c>
      <c r="S6777" t="s">
        <v>15436</v>
      </c>
      <c r="T6777" t="s">
        <v>15437</v>
      </c>
      <c r="U6777" t="s">
        <v>15437</v>
      </c>
      <c r="V6777">
        <v>0</v>
      </c>
    </row>
    <row r="6778" spans="1:22" x14ac:dyDescent="0.25">
      <c r="A6778" t="s">
        <v>1569</v>
      </c>
      <c r="B6778">
        <v>317800</v>
      </c>
      <c r="C6778" t="s">
        <v>7091</v>
      </c>
      <c r="D6778" t="s">
        <v>7808</v>
      </c>
      <c r="E6778" t="s">
        <v>1572</v>
      </c>
      <c r="F6778" t="s">
        <v>8712</v>
      </c>
      <c r="G6778" t="s">
        <v>7494</v>
      </c>
      <c r="H6778" s="2">
        <v>44484</v>
      </c>
      <c r="I6778" s="2">
        <v>44484</v>
      </c>
      <c r="J6778"/>
      <c r="K6778"/>
      <c r="L6778">
        <v>0.01</v>
      </c>
      <c r="M6778" t="s">
        <v>7484</v>
      </c>
      <c r="N6778" t="s">
        <v>1714</v>
      </c>
      <c r="O6778"/>
      <c r="P6778" t="s">
        <v>8713</v>
      </c>
      <c r="Q6778" t="s">
        <v>5367</v>
      </c>
      <c r="R6778" t="s">
        <v>15462</v>
      </c>
      <c r="S6778" t="s">
        <v>15436</v>
      </c>
      <c r="T6778" t="s">
        <v>15437</v>
      </c>
      <c r="U6778" t="s">
        <v>15437</v>
      </c>
      <c r="V6778">
        <v>0</v>
      </c>
    </row>
    <row r="6779" spans="1:22" x14ac:dyDescent="0.25">
      <c r="A6779" t="s">
        <v>1569</v>
      </c>
      <c r="B6779">
        <v>317696</v>
      </c>
      <c r="C6779" t="s">
        <v>2088</v>
      </c>
      <c r="D6779" t="s">
        <v>5145</v>
      </c>
      <c r="E6779" t="s">
        <v>1607</v>
      </c>
      <c r="F6779" t="s">
        <v>13802</v>
      </c>
      <c r="G6779" t="s">
        <v>7537</v>
      </c>
      <c r="H6779" s="2">
        <v>44484</v>
      </c>
      <c r="I6779" s="2">
        <v>44935</v>
      </c>
      <c r="J6779"/>
      <c r="K6779"/>
      <c r="L6779">
        <v>38</v>
      </c>
      <c r="M6779" t="s">
        <v>7484</v>
      </c>
      <c r="N6779" t="s">
        <v>3482</v>
      </c>
      <c r="O6779"/>
      <c r="P6779" t="s">
        <v>13764</v>
      </c>
      <c r="Q6779" t="s">
        <v>13765</v>
      </c>
      <c r="R6779" t="s">
        <v>15466</v>
      </c>
      <c r="S6779" t="s">
        <v>15436</v>
      </c>
      <c r="T6779" t="s">
        <v>15437</v>
      </c>
      <c r="U6779" t="s">
        <v>15437</v>
      </c>
      <c r="V6779">
        <v>1</v>
      </c>
    </row>
    <row r="6780" spans="1:22" x14ac:dyDescent="0.25">
      <c r="A6780" t="s">
        <v>1569</v>
      </c>
      <c r="B6780">
        <v>317710</v>
      </c>
      <c r="C6780" t="s">
        <v>1802</v>
      </c>
      <c r="D6780" t="s">
        <v>6922</v>
      </c>
      <c r="E6780" t="s">
        <v>1607</v>
      </c>
      <c r="F6780" t="s">
        <v>6919</v>
      </c>
      <c r="G6780" t="s">
        <v>4294</v>
      </c>
      <c r="H6780" s="2">
        <v>44484</v>
      </c>
      <c r="I6780" s="2">
        <v>45229</v>
      </c>
      <c r="J6780"/>
      <c r="K6780"/>
      <c r="L6780">
        <v>38</v>
      </c>
      <c r="M6780" t="s">
        <v>4269</v>
      </c>
      <c r="N6780" t="s">
        <v>3865</v>
      </c>
      <c r="O6780"/>
      <c r="P6780" t="s">
        <v>6908</v>
      </c>
      <c r="Q6780" t="s">
        <v>4018</v>
      </c>
      <c r="R6780" t="s">
        <v>15448</v>
      </c>
      <c r="S6780" t="s">
        <v>15436</v>
      </c>
      <c r="T6780" t="s">
        <v>15437</v>
      </c>
      <c r="U6780" t="s">
        <v>15437</v>
      </c>
      <c r="V6780">
        <v>1</v>
      </c>
    </row>
    <row r="6781" spans="1:22" x14ac:dyDescent="0.25">
      <c r="A6781" t="s">
        <v>1569</v>
      </c>
      <c r="B6781">
        <v>317728</v>
      </c>
      <c r="C6781" t="s">
        <v>2315</v>
      </c>
      <c r="D6781" t="s">
        <v>9864</v>
      </c>
      <c r="E6781" t="s">
        <v>1596</v>
      </c>
      <c r="F6781" t="s">
        <v>9826</v>
      </c>
      <c r="G6781" t="s">
        <v>7490</v>
      </c>
      <c r="H6781" s="2">
        <v>44483</v>
      </c>
      <c r="I6781" s="2">
        <v>44483</v>
      </c>
      <c r="J6781"/>
      <c r="K6781"/>
      <c r="L6781">
        <v>24.75</v>
      </c>
      <c r="M6781" t="s">
        <v>7484</v>
      </c>
      <c r="N6781" t="s">
        <v>5768</v>
      </c>
      <c r="O6781"/>
      <c r="P6781" t="s">
        <v>9827</v>
      </c>
      <c r="Q6781" t="s">
        <v>5770</v>
      </c>
      <c r="R6781" t="s">
        <v>15464</v>
      </c>
      <c r="S6781" t="s">
        <v>15436</v>
      </c>
      <c r="T6781" t="s">
        <v>15437</v>
      </c>
      <c r="U6781" t="s">
        <v>15437</v>
      </c>
      <c r="V6781">
        <v>0.65131578947368418</v>
      </c>
    </row>
    <row r="6782" spans="1:22" x14ac:dyDescent="0.25">
      <c r="A6782" t="s">
        <v>1569</v>
      </c>
      <c r="B6782">
        <v>317754</v>
      </c>
      <c r="C6782" t="s">
        <v>1601</v>
      </c>
      <c r="D6782" t="s">
        <v>4493</v>
      </c>
      <c r="E6782" t="s">
        <v>1572</v>
      </c>
      <c r="F6782" t="s">
        <v>13100</v>
      </c>
      <c r="G6782" t="s">
        <v>7490</v>
      </c>
      <c r="H6782" s="2">
        <v>44483</v>
      </c>
      <c r="I6782" s="2">
        <v>44483</v>
      </c>
      <c r="J6782"/>
      <c r="K6782"/>
      <c r="L6782">
        <v>0.01</v>
      </c>
      <c r="M6782" t="s">
        <v>7484</v>
      </c>
      <c r="N6782" t="s">
        <v>1714</v>
      </c>
      <c r="O6782"/>
      <c r="P6782" t="s">
        <v>13097</v>
      </c>
      <c r="Q6782" t="s">
        <v>13098</v>
      </c>
      <c r="R6782" t="s">
        <v>15462</v>
      </c>
      <c r="S6782" t="s">
        <v>15436</v>
      </c>
      <c r="T6782" t="s">
        <v>15437</v>
      </c>
      <c r="U6782" t="s">
        <v>15437</v>
      </c>
      <c r="V6782">
        <v>0</v>
      </c>
    </row>
    <row r="6783" spans="1:22" x14ac:dyDescent="0.25">
      <c r="A6783" t="s">
        <v>1569</v>
      </c>
      <c r="B6783">
        <v>317706</v>
      </c>
      <c r="C6783" t="s">
        <v>1897</v>
      </c>
      <c r="D6783" t="s">
        <v>13310</v>
      </c>
      <c r="E6783" t="s">
        <v>1596</v>
      </c>
      <c r="F6783" t="s">
        <v>13300</v>
      </c>
      <c r="G6783" t="s">
        <v>7487</v>
      </c>
      <c r="H6783" s="2">
        <v>44483</v>
      </c>
      <c r="I6783" s="2">
        <v>44483</v>
      </c>
      <c r="J6783"/>
      <c r="K6783"/>
      <c r="L6783">
        <v>32.5</v>
      </c>
      <c r="M6783" t="s">
        <v>7484</v>
      </c>
      <c r="N6783" t="s">
        <v>3482</v>
      </c>
      <c r="O6783"/>
      <c r="P6783" t="s">
        <v>13289</v>
      </c>
      <c r="Q6783" t="s">
        <v>13290</v>
      </c>
      <c r="R6783" t="s">
        <v>15466</v>
      </c>
      <c r="S6783" t="s">
        <v>15436</v>
      </c>
      <c r="T6783" t="s">
        <v>15437</v>
      </c>
      <c r="U6783" t="s">
        <v>15437</v>
      </c>
      <c r="V6783">
        <v>0.85526315789473684</v>
      </c>
    </row>
    <row r="6784" spans="1:22" x14ac:dyDescent="0.25">
      <c r="A6784" t="s">
        <v>1569</v>
      </c>
      <c r="B6784">
        <v>317661</v>
      </c>
      <c r="C6784" t="s">
        <v>2150</v>
      </c>
      <c r="D6784" t="s">
        <v>9478</v>
      </c>
      <c r="E6784" t="s">
        <v>1572</v>
      </c>
      <c r="F6784" t="s">
        <v>9462</v>
      </c>
      <c r="G6784" t="s">
        <v>7490</v>
      </c>
      <c r="H6784" s="2">
        <v>44482</v>
      </c>
      <c r="I6784" s="2">
        <v>44482</v>
      </c>
      <c r="J6784"/>
      <c r="K6784"/>
      <c r="L6784">
        <v>0.01</v>
      </c>
      <c r="M6784" t="s">
        <v>7484</v>
      </c>
      <c r="N6784" t="s">
        <v>3865</v>
      </c>
      <c r="O6784"/>
      <c r="P6784" t="s">
        <v>9463</v>
      </c>
      <c r="Q6784" t="s">
        <v>5857</v>
      </c>
      <c r="R6784" t="s">
        <v>15467</v>
      </c>
      <c r="S6784" t="s">
        <v>15436</v>
      </c>
      <c r="T6784" t="s">
        <v>15437</v>
      </c>
      <c r="U6784" t="s">
        <v>15437</v>
      </c>
      <c r="V6784">
        <v>0</v>
      </c>
    </row>
    <row r="6785" spans="1:22" x14ac:dyDescent="0.25">
      <c r="A6785" t="s">
        <v>1569</v>
      </c>
      <c r="B6785">
        <v>317690</v>
      </c>
      <c r="C6785" t="s">
        <v>9865</v>
      </c>
      <c r="D6785" t="s">
        <v>9866</v>
      </c>
      <c r="E6785" t="s">
        <v>1572</v>
      </c>
      <c r="F6785" t="s">
        <v>9826</v>
      </c>
      <c r="G6785" t="s">
        <v>7490</v>
      </c>
      <c r="H6785" s="2">
        <v>44482</v>
      </c>
      <c r="I6785" s="2">
        <v>44482</v>
      </c>
      <c r="J6785"/>
      <c r="K6785"/>
      <c r="L6785">
        <v>0.01</v>
      </c>
      <c r="M6785" t="s">
        <v>7484</v>
      </c>
      <c r="N6785" t="s">
        <v>5768</v>
      </c>
      <c r="O6785"/>
      <c r="P6785" t="s">
        <v>9827</v>
      </c>
      <c r="Q6785" t="s">
        <v>5770</v>
      </c>
      <c r="R6785" t="s">
        <v>15464</v>
      </c>
      <c r="S6785" t="s">
        <v>15436</v>
      </c>
      <c r="T6785" t="s">
        <v>15437</v>
      </c>
      <c r="U6785" t="s">
        <v>15437</v>
      </c>
      <c r="V6785">
        <v>0</v>
      </c>
    </row>
    <row r="6786" spans="1:22" x14ac:dyDescent="0.25">
      <c r="A6786" t="s">
        <v>1569</v>
      </c>
      <c r="B6786">
        <v>317651</v>
      </c>
      <c r="C6786" t="s">
        <v>12828</v>
      </c>
      <c r="D6786" t="s">
        <v>1817</v>
      </c>
      <c r="E6786" t="s">
        <v>1572</v>
      </c>
      <c r="F6786" t="s">
        <v>13644</v>
      </c>
      <c r="G6786" t="s">
        <v>7490</v>
      </c>
      <c r="H6786" s="2">
        <v>44482</v>
      </c>
      <c r="I6786" s="2">
        <v>45411</v>
      </c>
      <c r="J6786"/>
      <c r="K6786"/>
      <c r="L6786">
        <v>0.01</v>
      </c>
      <c r="M6786" t="s">
        <v>7484</v>
      </c>
      <c r="N6786" t="s">
        <v>3482</v>
      </c>
      <c r="O6786"/>
      <c r="P6786" t="s">
        <v>13638</v>
      </c>
      <c r="Q6786" t="s">
        <v>3547</v>
      </c>
      <c r="R6786" t="s">
        <v>15468</v>
      </c>
      <c r="S6786" t="s">
        <v>15436</v>
      </c>
      <c r="T6786" t="s">
        <v>15437</v>
      </c>
      <c r="U6786" t="s">
        <v>15437</v>
      </c>
      <c r="V6786">
        <v>0</v>
      </c>
    </row>
    <row r="6787" spans="1:22" x14ac:dyDescent="0.25">
      <c r="A6787" t="s">
        <v>1569</v>
      </c>
      <c r="B6787">
        <v>317721</v>
      </c>
      <c r="C6787" t="s">
        <v>5560</v>
      </c>
      <c r="D6787" t="s">
        <v>5545</v>
      </c>
      <c r="E6787" t="s">
        <v>1596</v>
      </c>
      <c r="F6787" t="s">
        <v>5547</v>
      </c>
      <c r="G6787" t="s">
        <v>4294</v>
      </c>
      <c r="H6787" s="2">
        <v>44482</v>
      </c>
      <c r="I6787" s="2">
        <v>44482</v>
      </c>
      <c r="J6787"/>
      <c r="K6787"/>
      <c r="L6787">
        <v>31.5</v>
      </c>
      <c r="M6787" t="s">
        <v>4269</v>
      </c>
      <c r="N6787" t="s">
        <v>3865</v>
      </c>
      <c r="O6787"/>
      <c r="P6787" t="s">
        <v>5541</v>
      </c>
      <c r="Q6787" t="s">
        <v>3922</v>
      </c>
      <c r="R6787" t="s">
        <v>15448</v>
      </c>
      <c r="S6787" t="s">
        <v>15436</v>
      </c>
      <c r="T6787" t="s">
        <v>15437</v>
      </c>
      <c r="U6787" t="s">
        <v>15437</v>
      </c>
      <c r="V6787">
        <v>0.82894736842105265</v>
      </c>
    </row>
    <row r="6788" spans="1:22" x14ac:dyDescent="0.25">
      <c r="A6788" t="s">
        <v>1569</v>
      </c>
      <c r="B6788">
        <v>317673</v>
      </c>
      <c r="C6788" t="s">
        <v>3426</v>
      </c>
      <c r="D6788" t="s">
        <v>6603</v>
      </c>
      <c r="E6788" t="s">
        <v>1572</v>
      </c>
      <c r="F6788" t="s">
        <v>6585</v>
      </c>
      <c r="G6788" t="s">
        <v>4268</v>
      </c>
      <c r="H6788" s="2">
        <v>44481</v>
      </c>
      <c r="I6788" s="2">
        <v>45327</v>
      </c>
      <c r="J6788"/>
      <c r="K6788"/>
      <c r="L6788">
        <v>0.01</v>
      </c>
      <c r="M6788" t="s">
        <v>4269</v>
      </c>
      <c r="N6788" t="s">
        <v>3865</v>
      </c>
      <c r="O6788"/>
      <c r="P6788" t="s">
        <v>6586</v>
      </c>
      <c r="Q6788" t="s">
        <v>6587</v>
      </c>
      <c r="R6788" t="s">
        <v>15452</v>
      </c>
      <c r="S6788" t="s">
        <v>15436</v>
      </c>
      <c r="T6788" t="s">
        <v>15437</v>
      </c>
      <c r="U6788" t="s">
        <v>15437</v>
      </c>
      <c r="V6788">
        <v>0</v>
      </c>
    </row>
    <row r="6789" spans="1:22" x14ac:dyDescent="0.25">
      <c r="A6789" t="s">
        <v>1569</v>
      </c>
      <c r="B6789">
        <v>317645</v>
      </c>
      <c r="C6789" t="s">
        <v>1905</v>
      </c>
      <c r="D6789" t="s">
        <v>7867</v>
      </c>
      <c r="E6789" t="s">
        <v>1607</v>
      </c>
      <c r="F6789" t="s">
        <v>7868</v>
      </c>
      <c r="G6789" t="s">
        <v>7534</v>
      </c>
      <c r="H6789" s="2">
        <v>44480</v>
      </c>
      <c r="I6789" s="2">
        <v>45075</v>
      </c>
      <c r="J6789"/>
      <c r="K6789"/>
      <c r="L6789">
        <v>38</v>
      </c>
      <c r="M6789" t="s">
        <v>7484</v>
      </c>
      <c r="N6789" t="s">
        <v>1714</v>
      </c>
      <c r="O6789"/>
      <c r="P6789" t="s">
        <v>7846</v>
      </c>
      <c r="Q6789" t="s">
        <v>5729</v>
      </c>
      <c r="R6789" t="s">
        <v>15462</v>
      </c>
      <c r="S6789" t="s">
        <v>15436</v>
      </c>
      <c r="T6789" t="s">
        <v>15437</v>
      </c>
      <c r="U6789" t="s">
        <v>15437</v>
      </c>
      <c r="V6789">
        <v>1</v>
      </c>
    </row>
    <row r="6790" spans="1:22" x14ac:dyDescent="0.25">
      <c r="A6790" t="s">
        <v>1569</v>
      </c>
      <c r="B6790">
        <v>317602</v>
      </c>
      <c r="C6790" t="s">
        <v>9479</v>
      </c>
      <c r="D6790" t="s">
        <v>2594</v>
      </c>
      <c r="E6790" t="s">
        <v>1572</v>
      </c>
      <c r="F6790" t="s">
        <v>9462</v>
      </c>
      <c r="G6790" t="s">
        <v>7490</v>
      </c>
      <c r="H6790" s="2">
        <v>44480</v>
      </c>
      <c r="I6790" s="2">
        <v>44480</v>
      </c>
      <c r="J6790"/>
      <c r="K6790"/>
      <c r="L6790">
        <v>0.01</v>
      </c>
      <c r="M6790" t="s">
        <v>7484</v>
      </c>
      <c r="N6790" t="s">
        <v>3865</v>
      </c>
      <c r="O6790"/>
      <c r="P6790" t="s">
        <v>9463</v>
      </c>
      <c r="Q6790" t="s">
        <v>5857</v>
      </c>
      <c r="R6790" t="s">
        <v>15467</v>
      </c>
      <c r="S6790" t="s">
        <v>15436</v>
      </c>
      <c r="T6790" t="s">
        <v>15437</v>
      </c>
      <c r="U6790" t="s">
        <v>15437</v>
      </c>
      <c r="V6790">
        <v>0</v>
      </c>
    </row>
    <row r="6791" spans="1:22" x14ac:dyDescent="0.25">
      <c r="A6791" t="s">
        <v>1569</v>
      </c>
      <c r="B6791">
        <v>316845</v>
      </c>
      <c r="C6791" t="s">
        <v>2252</v>
      </c>
      <c r="D6791" t="s">
        <v>14384</v>
      </c>
      <c r="E6791" t="s">
        <v>1607</v>
      </c>
      <c r="F6791" t="s">
        <v>14385</v>
      </c>
      <c r="G6791" t="s">
        <v>14386</v>
      </c>
      <c r="H6791" s="2">
        <v>44480</v>
      </c>
      <c r="I6791" s="2">
        <v>45033</v>
      </c>
      <c r="J6791"/>
      <c r="K6791"/>
      <c r="L6791">
        <v>38</v>
      </c>
      <c r="M6791" t="s">
        <v>7484</v>
      </c>
      <c r="N6791" t="s">
        <v>1714</v>
      </c>
      <c r="O6791" t="s">
        <v>7120</v>
      </c>
      <c r="P6791" t="s">
        <v>14320</v>
      </c>
      <c r="Q6791" t="s">
        <v>17</v>
      </c>
      <c r="R6791" t="s">
        <v>17</v>
      </c>
      <c r="S6791" t="s">
        <v>15436</v>
      </c>
      <c r="T6791" t="s">
        <v>15437</v>
      </c>
      <c r="U6791" t="s">
        <v>15437</v>
      </c>
      <c r="V6791">
        <v>1</v>
      </c>
    </row>
    <row r="6792" spans="1:22" x14ac:dyDescent="0.25">
      <c r="A6792" t="s">
        <v>1569</v>
      </c>
      <c r="B6792">
        <v>317563</v>
      </c>
      <c r="C6792" t="s">
        <v>1708</v>
      </c>
      <c r="D6792" t="s">
        <v>9634</v>
      </c>
      <c r="E6792" t="s">
        <v>1607</v>
      </c>
      <c r="F6792" t="s">
        <v>14361</v>
      </c>
      <c r="G6792" t="s">
        <v>14362</v>
      </c>
      <c r="H6792" s="2">
        <v>44480</v>
      </c>
      <c r="I6792" s="2">
        <v>45117</v>
      </c>
      <c r="J6792"/>
      <c r="K6792"/>
      <c r="L6792">
        <v>38</v>
      </c>
      <c r="M6792" t="s">
        <v>7484</v>
      </c>
      <c r="N6792" t="s">
        <v>1714</v>
      </c>
      <c r="O6792" t="s">
        <v>7120</v>
      </c>
      <c r="P6792" t="s">
        <v>14320</v>
      </c>
      <c r="Q6792" t="s">
        <v>17</v>
      </c>
      <c r="R6792" t="s">
        <v>17</v>
      </c>
      <c r="S6792" t="s">
        <v>15436</v>
      </c>
      <c r="T6792" t="s">
        <v>15437</v>
      </c>
      <c r="U6792" t="s">
        <v>15437</v>
      </c>
      <c r="V6792">
        <v>1</v>
      </c>
    </row>
    <row r="6793" spans="1:22" x14ac:dyDescent="0.25">
      <c r="A6793" t="s">
        <v>1569</v>
      </c>
      <c r="B6793">
        <v>317447</v>
      </c>
      <c r="C6793" t="s">
        <v>7068</v>
      </c>
      <c r="D6793" t="s">
        <v>4429</v>
      </c>
      <c r="E6793" t="s">
        <v>1607</v>
      </c>
      <c r="F6793" t="s">
        <v>7069</v>
      </c>
      <c r="G6793" t="s">
        <v>7070</v>
      </c>
      <c r="H6793" s="2">
        <v>44480</v>
      </c>
      <c r="I6793" s="2">
        <v>45663</v>
      </c>
      <c r="J6793"/>
      <c r="K6793"/>
      <c r="L6793">
        <v>38</v>
      </c>
      <c r="M6793" t="s">
        <v>4269</v>
      </c>
      <c r="N6793" t="s">
        <v>1714</v>
      </c>
      <c r="O6793" t="s">
        <v>5500</v>
      </c>
      <c r="P6793" t="s">
        <v>7064</v>
      </c>
      <c r="Q6793" t="s">
        <v>7065</v>
      </c>
      <c r="R6793" t="s">
        <v>15457</v>
      </c>
      <c r="S6793" t="s">
        <v>15436</v>
      </c>
      <c r="T6793" t="s">
        <v>15437</v>
      </c>
      <c r="U6793" t="s">
        <v>15437</v>
      </c>
      <c r="V6793">
        <v>1</v>
      </c>
    </row>
    <row r="6794" spans="1:22" x14ac:dyDescent="0.25">
      <c r="A6794" t="s">
        <v>1569</v>
      </c>
      <c r="B6794">
        <v>317561</v>
      </c>
      <c r="C6794" t="s">
        <v>8343</v>
      </c>
      <c r="D6794" t="s">
        <v>5610</v>
      </c>
      <c r="E6794" t="s">
        <v>1596</v>
      </c>
      <c r="F6794" t="s">
        <v>8313</v>
      </c>
      <c r="G6794" t="s">
        <v>7483</v>
      </c>
      <c r="H6794" s="2">
        <v>44479</v>
      </c>
      <c r="I6794" s="2">
        <v>45733</v>
      </c>
      <c r="J6794"/>
      <c r="K6794"/>
      <c r="L6794">
        <v>25</v>
      </c>
      <c r="M6794" t="s">
        <v>7484</v>
      </c>
      <c r="N6794" t="s">
        <v>3482</v>
      </c>
      <c r="O6794"/>
      <c r="P6794" t="s">
        <v>8310</v>
      </c>
      <c r="Q6794" t="s">
        <v>5968</v>
      </c>
      <c r="R6794" t="s">
        <v>15465</v>
      </c>
      <c r="S6794" t="s">
        <v>15436</v>
      </c>
      <c r="T6794" t="s">
        <v>15437</v>
      </c>
      <c r="U6794" t="s">
        <v>15437</v>
      </c>
      <c r="V6794">
        <v>0.65789473684210531</v>
      </c>
    </row>
    <row r="6795" spans="1:22" x14ac:dyDescent="0.25">
      <c r="A6795" t="s">
        <v>1569</v>
      </c>
      <c r="B6795">
        <v>317564</v>
      </c>
      <c r="C6795" t="s">
        <v>1601</v>
      </c>
      <c r="D6795" t="s">
        <v>9923</v>
      </c>
      <c r="E6795" t="s">
        <v>1607</v>
      </c>
      <c r="F6795" t="s">
        <v>9924</v>
      </c>
      <c r="G6795" t="s">
        <v>7541</v>
      </c>
      <c r="H6795" s="2">
        <v>44479</v>
      </c>
      <c r="I6795" s="2">
        <v>45019</v>
      </c>
      <c r="J6795"/>
      <c r="K6795"/>
      <c r="L6795">
        <v>38</v>
      </c>
      <c r="M6795" t="s">
        <v>7484</v>
      </c>
      <c r="N6795" t="s">
        <v>4199</v>
      </c>
      <c r="O6795"/>
      <c r="P6795" t="s">
        <v>9875</v>
      </c>
      <c r="Q6795" t="s">
        <v>6060</v>
      </c>
      <c r="R6795" t="s">
        <v>15449</v>
      </c>
      <c r="S6795" t="s">
        <v>15436</v>
      </c>
      <c r="T6795" t="s">
        <v>15437</v>
      </c>
      <c r="U6795" t="s">
        <v>1566</v>
      </c>
      <c r="V6795">
        <v>1</v>
      </c>
    </row>
    <row r="6796" spans="1:22" x14ac:dyDescent="0.25">
      <c r="A6796" t="s">
        <v>1569</v>
      </c>
      <c r="B6796">
        <v>317543</v>
      </c>
      <c r="C6796" t="s">
        <v>3564</v>
      </c>
      <c r="D6796" t="s">
        <v>10130</v>
      </c>
      <c r="E6796" t="s">
        <v>1572</v>
      </c>
      <c r="F6796" t="s">
        <v>10126</v>
      </c>
      <c r="G6796" t="s">
        <v>7490</v>
      </c>
      <c r="H6796" s="2">
        <v>44479</v>
      </c>
      <c r="I6796" s="2">
        <v>45019</v>
      </c>
      <c r="J6796"/>
      <c r="K6796"/>
      <c r="L6796">
        <v>0.01</v>
      </c>
      <c r="M6796" t="s">
        <v>7484</v>
      </c>
      <c r="N6796" t="s">
        <v>4199</v>
      </c>
      <c r="O6796"/>
      <c r="P6796" t="s">
        <v>10118</v>
      </c>
      <c r="Q6796" t="s">
        <v>6518</v>
      </c>
      <c r="R6796" t="s">
        <v>15449</v>
      </c>
      <c r="S6796" t="s">
        <v>15436</v>
      </c>
      <c r="T6796" t="s">
        <v>15437</v>
      </c>
      <c r="U6796" t="s">
        <v>15437</v>
      </c>
      <c r="V6796">
        <v>0</v>
      </c>
    </row>
    <row r="6797" spans="1:22" x14ac:dyDescent="0.25">
      <c r="A6797" t="s">
        <v>1569</v>
      </c>
      <c r="B6797">
        <v>317539</v>
      </c>
      <c r="C6797" t="s">
        <v>10681</v>
      </c>
      <c r="D6797" t="s">
        <v>10675</v>
      </c>
      <c r="E6797" t="s">
        <v>1572</v>
      </c>
      <c r="F6797" t="s">
        <v>10656</v>
      </c>
      <c r="G6797" t="s">
        <v>7490</v>
      </c>
      <c r="H6797" s="2">
        <v>44479</v>
      </c>
      <c r="I6797" s="2">
        <v>45537</v>
      </c>
      <c r="J6797"/>
      <c r="K6797"/>
      <c r="L6797">
        <v>0.01</v>
      </c>
      <c r="M6797" t="s">
        <v>7484</v>
      </c>
      <c r="N6797" t="s">
        <v>4199</v>
      </c>
      <c r="O6797"/>
      <c r="P6797" t="s">
        <v>10650</v>
      </c>
      <c r="Q6797" t="s">
        <v>4374</v>
      </c>
      <c r="R6797" t="s">
        <v>15449</v>
      </c>
      <c r="S6797" t="s">
        <v>15436</v>
      </c>
      <c r="T6797" t="s">
        <v>15437</v>
      </c>
      <c r="U6797" t="s">
        <v>15437</v>
      </c>
      <c r="V6797">
        <v>0</v>
      </c>
    </row>
    <row r="6798" spans="1:22" x14ac:dyDescent="0.25">
      <c r="A6798" t="s">
        <v>1569</v>
      </c>
      <c r="B6798">
        <v>317551</v>
      </c>
      <c r="C6798" t="s">
        <v>1897</v>
      </c>
      <c r="D6798" t="s">
        <v>11234</v>
      </c>
      <c r="E6798" t="s">
        <v>1596</v>
      </c>
      <c r="F6798" t="s">
        <v>11235</v>
      </c>
      <c r="G6798" t="s">
        <v>7509</v>
      </c>
      <c r="H6798" s="2">
        <v>44479</v>
      </c>
      <c r="I6798" s="2">
        <v>44977</v>
      </c>
      <c r="J6798"/>
      <c r="K6798"/>
      <c r="L6798">
        <v>26.75</v>
      </c>
      <c r="M6798" t="s">
        <v>7484</v>
      </c>
      <c r="N6798" t="s">
        <v>3482</v>
      </c>
      <c r="O6798"/>
      <c r="P6798" t="s">
        <v>11191</v>
      </c>
      <c r="Q6798" t="s">
        <v>11192</v>
      </c>
      <c r="R6798" t="s">
        <v>15466</v>
      </c>
      <c r="S6798" t="s">
        <v>15436</v>
      </c>
      <c r="T6798" t="s">
        <v>15437</v>
      </c>
      <c r="U6798" t="s">
        <v>15437</v>
      </c>
      <c r="V6798">
        <v>0.70394736842105265</v>
      </c>
    </row>
    <row r="6799" spans="1:22" x14ac:dyDescent="0.25">
      <c r="A6799" t="s">
        <v>1569</v>
      </c>
      <c r="B6799">
        <v>317515</v>
      </c>
      <c r="C6799" t="s">
        <v>1638</v>
      </c>
      <c r="D6799" t="s">
        <v>5805</v>
      </c>
      <c r="E6799" t="s">
        <v>1572</v>
      </c>
      <c r="F6799" t="s">
        <v>9462</v>
      </c>
      <c r="G6799" t="s">
        <v>7490</v>
      </c>
      <c r="H6799" s="2">
        <v>44478</v>
      </c>
      <c r="I6799" s="2">
        <v>44478</v>
      </c>
      <c r="J6799"/>
      <c r="K6799"/>
      <c r="L6799">
        <v>0.01</v>
      </c>
      <c r="M6799" t="s">
        <v>7484</v>
      </c>
      <c r="N6799" t="s">
        <v>3865</v>
      </c>
      <c r="O6799"/>
      <c r="P6799" t="s">
        <v>9463</v>
      </c>
      <c r="Q6799" t="s">
        <v>5857</v>
      </c>
      <c r="R6799" t="s">
        <v>15467</v>
      </c>
      <c r="S6799" t="s">
        <v>15436</v>
      </c>
      <c r="T6799" t="s">
        <v>15437</v>
      </c>
      <c r="U6799" t="s">
        <v>15437</v>
      </c>
      <c r="V6799">
        <v>0</v>
      </c>
    </row>
    <row r="6800" spans="1:22" x14ac:dyDescent="0.25">
      <c r="A6800" t="s">
        <v>1569</v>
      </c>
      <c r="B6800">
        <v>317505</v>
      </c>
      <c r="C6800" t="s">
        <v>4490</v>
      </c>
      <c r="D6800" t="s">
        <v>9671</v>
      </c>
      <c r="E6800" t="s">
        <v>1572</v>
      </c>
      <c r="F6800" t="s">
        <v>9604</v>
      </c>
      <c r="G6800" t="s">
        <v>7490</v>
      </c>
      <c r="H6800" s="2">
        <v>44478</v>
      </c>
      <c r="I6800" s="2">
        <v>44478</v>
      </c>
      <c r="J6800"/>
      <c r="K6800"/>
      <c r="L6800">
        <v>0.01</v>
      </c>
      <c r="M6800" t="s">
        <v>7484</v>
      </c>
      <c r="N6800" t="s">
        <v>4199</v>
      </c>
      <c r="O6800"/>
      <c r="P6800" t="s">
        <v>9605</v>
      </c>
      <c r="Q6800" t="s">
        <v>4702</v>
      </c>
      <c r="R6800" t="s">
        <v>15449</v>
      </c>
      <c r="S6800" t="s">
        <v>15436</v>
      </c>
      <c r="T6800" t="s">
        <v>15437</v>
      </c>
      <c r="U6800" t="s">
        <v>15437</v>
      </c>
      <c r="V6800">
        <v>0</v>
      </c>
    </row>
    <row r="6801" spans="1:22" x14ac:dyDescent="0.25">
      <c r="A6801" t="s">
        <v>1569</v>
      </c>
      <c r="B6801">
        <v>317535</v>
      </c>
      <c r="C6801" t="s">
        <v>9586</v>
      </c>
      <c r="D6801" t="s">
        <v>9587</v>
      </c>
      <c r="E6801" t="s">
        <v>1607</v>
      </c>
      <c r="F6801" t="s">
        <v>9588</v>
      </c>
      <c r="G6801" t="s">
        <v>4326</v>
      </c>
      <c r="H6801" s="2">
        <v>44477</v>
      </c>
      <c r="I6801" s="2">
        <v>45453</v>
      </c>
      <c r="J6801"/>
      <c r="K6801"/>
      <c r="L6801">
        <v>38</v>
      </c>
      <c r="M6801" t="s">
        <v>7484</v>
      </c>
      <c r="N6801" t="s">
        <v>3482</v>
      </c>
      <c r="O6801"/>
      <c r="P6801" t="s">
        <v>9565</v>
      </c>
      <c r="Q6801" t="s">
        <v>5201</v>
      </c>
      <c r="R6801" t="s">
        <v>15466</v>
      </c>
      <c r="S6801" t="s">
        <v>15436</v>
      </c>
      <c r="T6801" t="s">
        <v>15437</v>
      </c>
      <c r="U6801" t="s">
        <v>1566</v>
      </c>
      <c r="V6801">
        <v>1</v>
      </c>
    </row>
    <row r="6802" spans="1:22" x14ac:dyDescent="0.25">
      <c r="A6802" t="s">
        <v>1569</v>
      </c>
      <c r="B6802">
        <v>317456</v>
      </c>
      <c r="C6802" t="s">
        <v>9030</v>
      </c>
      <c r="D6802" t="s">
        <v>10263</v>
      </c>
      <c r="E6802" t="s">
        <v>1572</v>
      </c>
      <c r="F6802" t="s">
        <v>10225</v>
      </c>
      <c r="G6802" t="s">
        <v>7490</v>
      </c>
      <c r="H6802" s="2">
        <v>44477</v>
      </c>
      <c r="I6802" s="2">
        <v>44477</v>
      </c>
      <c r="J6802"/>
      <c r="K6802"/>
      <c r="L6802">
        <v>0.01</v>
      </c>
      <c r="M6802" t="s">
        <v>7484</v>
      </c>
      <c r="N6802" t="s">
        <v>4199</v>
      </c>
      <c r="O6802"/>
      <c r="P6802" t="s">
        <v>10220</v>
      </c>
      <c r="Q6802" t="s">
        <v>5093</v>
      </c>
      <c r="R6802" t="s">
        <v>15449</v>
      </c>
      <c r="S6802" t="s">
        <v>15436</v>
      </c>
      <c r="T6802" t="s">
        <v>15437</v>
      </c>
      <c r="U6802" t="s">
        <v>15437</v>
      </c>
      <c r="V6802">
        <v>0</v>
      </c>
    </row>
    <row r="6803" spans="1:22" x14ac:dyDescent="0.25">
      <c r="A6803" t="s">
        <v>1569</v>
      </c>
      <c r="B6803">
        <v>317476</v>
      </c>
      <c r="C6803" t="s">
        <v>12074</v>
      </c>
      <c r="D6803" t="s">
        <v>12075</v>
      </c>
      <c r="E6803" t="s">
        <v>1572</v>
      </c>
      <c r="F6803" t="s">
        <v>12034</v>
      </c>
      <c r="G6803" t="s">
        <v>7490</v>
      </c>
      <c r="H6803" s="2">
        <v>44477</v>
      </c>
      <c r="I6803" s="2">
        <v>44543</v>
      </c>
      <c r="J6803"/>
      <c r="K6803"/>
      <c r="L6803">
        <v>0.01</v>
      </c>
      <c r="M6803" t="s">
        <v>7484</v>
      </c>
      <c r="N6803" t="s">
        <v>1714</v>
      </c>
      <c r="O6803"/>
      <c r="P6803" t="s">
        <v>12032</v>
      </c>
      <c r="Q6803" t="s">
        <v>3219</v>
      </c>
      <c r="R6803" t="s">
        <v>15462</v>
      </c>
      <c r="S6803" t="s">
        <v>15436</v>
      </c>
      <c r="T6803" t="s">
        <v>15437</v>
      </c>
      <c r="U6803" t="s">
        <v>15437</v>
      </c>
      <c r="V6803">
        <v>0</v>
      </c>
    </row>
    <row r="6804" spans="1:22" x14ac:dyDescent="0.25">
      <c r="A6804" t="s">
        <v>1569</v>
      </c>
      <c r="B6804">
        <v>317529</v>
      </c>
      <c r="C6804" t="s">
        <v>1901</v>
      </c>
      <c r="D6804" t="s">
        <v>12858</v>
      </c>
      <c r="E6804" t="s">
        <v>1572</v>
      </c>
      <c r="F6804" t="s">
        <v>12834</v>
      </c>
      <c r="G6804" t="s">
        <v>7490</v>
      </c>
      <c r="H6804" s="2">
        <v>44477</v>
      </c>
      <c r="I6804" s="2">
        <v>44477</v>
      </c>
      <c r="J6804"/>
      <c r="K6804"/>
      <c r="L6804">
        <v>0.01</v>
      </c>
      <c r="M6804" t="s">
        <v>7484</v>
      </c>
      <c r="N6804" t="s">
        <v>3865</v>
      </c>
      <c r="O6804"/>
      <c r="P6804" t="s">
        <v>12835</v>
      </c>
      <c r="Q6804" t="s">
        <v>12836</v>
      </c>
      <c r="R6804" t="s">
        <v>15467</v>
      </c>
      <c r="S6804" t="s">
        <v>15436</v>
      </c>
      <c r="T6804" t="s">
        <v>15437</v>
      </c>
      <c r="U6804" t="s">
        <v>15437</v>
      </c>
      <c r="V6804">
        <v>0</v>
      </c>
    </row>
    <row r="6805" spans="1:22" x14ac:dyDescent="0.25">
      <c r="A6805" t="s">
        <v>1569</v>
      </c>
      <c r="B6805">
        <v>317487</v>
      </c>
      <c r="C6805" t="s">
        <v>4820</v>
      </c>
      <c r="D6805" t="s">
        <v>4666</v>
      </c>
      <c r="E6805" t="s">
        <v>1572</v>
      </c>
      <c r="F6805" t="s">
        <v>4789</v>
      </c>
      <c r="G6805" t="s">
        <v>4268</v>
      </c>
      <c r="H6805" s="2">
        <v>44477</v>
      </c>
      <c r="I6805" s="2">
        <v>45257</v>
      </c>
      <c r="J6805"/>
      <c r="K6805"/>
      <c r="L6805">
        <v>0.01</v>
      </c>
      <c r="M6805" t="s">
        <v>4269</v>
      </c>
      <c r="N6805" t="s">
        <v>3482</v>
      </c>
      <c r="O6805"/>
      <c r="P6805" t="s">
        <v>4790</v>
      </c>
      <c r="Q6805" t="s">
        <v>4791</v>
      </c>
      <c r="R6805" t="s">
        <v>15451</v>
      </c>
      <c r="S6805" t="s">
        <v>15436</v>
      </c>
      <c r="T6805" t="s">
        <v>15437</v>
      </c>
      <c r="U6805" t="s">
        <v>15437</v>
      </c>
      <c r="V6805">
        <v>0</v>
      </c>
    </row>
    <row r="6806" spans="1:22" x14ac:dyDescent="0.25">
      <c r="A6806" t="s">
        <v>1569</v>
      </c>
      <c r="B6806">
        <v>317464</v>
      </c>
      <c r="C6806" t="s">
        <v>3838</v>
      </c>
      <c r="D6806" t="s">
        <v>9081</v>
      </c>
      <c r="E6806" t="s">
        <v>1572</v>
      </c>
      <c r="F6806" t="s">
        <v>9024</v>
      </c>
      <c r="G6806" t="s">
        <v>7490</v>
      </c>
      <c r="H6806" s="2">
        <v>44476</v>
      </c>
      <c r="I6806" s="2">
        <v>44476</v>
      </c>
      <c r="J6806"/>
      <c r="K6806"/>
      <c r="L6806">
        <v>0.01</v>
      </c>
      <c r="M6806" t="s">
        <v>7484</v>
      </c>
      <c r="N6806" t="s">
        <v>3865</v>
      </c>
      <c r="O6806"/>
      <c r="P6806" t="s">
        <v>9018</v>
      </c>
      <c r="Q6806" t="s">
        <v>4338</v>
      </c>
      <c r="R6806" t="s">
        <v>15468</v>
      </c>
      <c r="S6806" t="s">
        <v>15436</v>
      </c>
      <c r="T6806" t="s">
        <v>15437</v>
      </c>
      <c r="U6806" t="s">
        <v>15437</v>
      </c>
      <c r="V6806">
        <v>0</v>
      </c>
    </row>
    <row r="6807" spans="1:22" x14ac:dyDescent="0.25">
      <c r="A6807" t="s">
        <v>1569</v>
      </c>
      <c r="B6807">
        <v>317460</v>
      </c>
      <c r="C6807" t="s">
        <v>2190</v>
      </c>
      <c r="D6807" t="s">
        <v>13118</v>
      </c>
      <c r="E6807" t="s">
        <v>1596</v>
      </c>
      <c r="F6807" t="s">
        <v>13128</v>
      </c>
      <c r="G6807" t="s">
        <v>7509</v>
      </c>
      <c r="H6807" s="2">
        <v>44476</v>
      </c>
      <c r="I6807" s="2">
        <v>45551</v>
      </c>
      <c r="J6807"/>
      <c r="K6807"/>
      <c r="L6807">
        <v>17</v>
      </c>
      <c r="M6807" t="s">
        <v>7484</v>
      </c>
      <c r="N6807" t="s">
        <v>1714</v>
      </c>
      <c r="O6807"/>
      <c r="P6807" t="s">
        <v>13097</v>
      </c>
      <c r="Q6807" t="s">
        <v>13098</v>
      </c>
      <c r="R6807" t="s">
        <v>15462</v>
      </c>
      <c r="S6807" t="s">
        <v>15436</v>
      </c>
      <c r="T6807" t="s">
        <v>15437</v>
      </c>
      <c r="U6807" t="s">
        <v>15437</v>
      </c>
      <c r="V6807">
        <v>0.44736842105263158</v>
      </c>
    </row>
    <row r="6808" spans="1:22" x14ac:dyDescent="0.25">
      <c r="A6808" t="s">
        <v>1569</v>
      </c>
      <c r="B6808">
        <v>317458</v>
      </c>
      <c r="C6808" t="s">
        <v>2357</v>
      </c>
      <c r="D6808" t="s">
        <v>3123</v>
      </c>
      <c r="E6808" t="s">
        <v>1596</v>
      </c>
      <c r="F6808" t="s">
        <v>4953</v>
      </c>
      <c r="G6808" t="s">
        <v>4294</v>
      </c>
      <c r="H6808" s="2">
        <v>44476</v>
      </c>
      <c r="I6808" s="2">
        <v>44543</v>
      </c>
      <c r="J6808"/>
      <c r="K6808"/>
      <c r="L6808">
        <v>35.25</v>
      </c>
      <c r="M6808" t="s">
        <v>4269</v>
      </c>
      <c r="N6808" t="s">
        <v>1714</v>
      </c>
      <c r="O6808"/>
      <c r="P6808" t="s">
        <v>4938</v>
      </c>
      <c r="Q6808" t="s">
        <v>4939</v>
      </c>
      <c r="R6808" t="s">
        <v>15447</v>
      </c>
      <c r="S6808" t="s">
        <v>15436</v>
      </c>
      <c r="T6808" t="s">
        <v>15437</v>
      </c>
      <c r="U6808" t="s">
        <v>15437</v>
      </c>
      <c r="V6808">
        <v>0.92763157894736847</v>
      </c>
    </row>
    <row r="6809" spans="1:22" x14ac:dyDescent="0.25">
      <c r="A6809" t="s">
        <v>1569</v>
      </c>
      <c r="B6809">
        <v>317466</v>
      </c>
      <c r="C6809" t="s">
        <v>2305</v>
      </c>
      <c r="D6809" t="s">
        <v>5314</v>
      </c>
      <c r="E6809" t="s">
        <v>1596</v>
      </c>
      <c r="F6809" t="s">
        <v>5300</v>
      </c>
      <c r="G6809" t="s">
        <v>4294</v>
      </c>
      <c r="H6809" s="2">
        <v>44476</v>
      </c>
      <c r="I6809" s="2">
        <v>45509</v>
      </c>
      <c r="J6809"/>
      <c r="K6809"/>
      <c r="L6809">
        <v>22</v>
      </c>
      <c r="M6809" t="s">
        <v>4269</v>
      </c>
      <c r="N6809" t="s">
        <v>3311</v>
      </c>
      <c r="O6809"/>
      <c r="P6809" t="s">
        <v>5298</v>
      </c>
      <c r="Q6809" t="s">
        <v>3398</v>
      </c>
      <c r="R6809" t="s">
        <v>15454</v>
      </c>
      <c r="S6809" t="s">
        <v>15436</v>
      </c>
      <c r="T6809" t="s">
        <v>15437</v>
      </c>
      <c r="U6809" t="s">
        <v>15437</v>
      </c>
      <c r="V6809">
        <v>0.57894736842105265</v>
      </c>
    </row>
    <row r="6810" spans="1:22" x14ac:dyDescent="0.25">
      <c r="A6810" t="s">
        <v>1569</v>
      </c>
      <c r="B6810">
        <v>317440</v>
      </c>
      <c r="C6810" t="s">
        <v>1597</v>
      </c>
      <c r="D6810" t="s">
        <v>10523</v>
      </c>
      <c r="E6810" t="s">
        <v>1596</v>
      </c>
      <c r="F6810" t="s">
        <v>10454</v>
      </c>
      <c r="G6810" t="s">
        <v>7490</v>
      </c>
      <c r="H6810" s="2">
        <v>44475</v>
      </c>
      <c r="I6810" s="2">
        <v>45775</v>
      </c>
      <c r="J6810"/>
      <c r="K6810"/>
      <c r="L6810">
        <v>8.5</v>
      </c>
      <c r="M6810" t="s">
        <v>7484</v>
      </c>
      <c r="N6810" t="s">
        <v>1714</v>
      </c>
      <c r="O6810"/>
      <c r="P6810" t="s">
        <v>10452</v>
      </c>
      <c r="Q6810" t="s">
        <v>2939</v>
      </c>
      <c r="R6810" t="s">
        <v>15461</v>
      </c>
      <c r="S6810" t="s">
        <v>15436</v>
      </c>
      <c r="T6810" t="s">
        <v>15437</v>
      </c>
      <c r="U6810" t="s">
        <v>15437</v>
      </c>
      <c r="V6810">
        <v>0.22368421052631579</v>
      </c>
    </row>
    <row r="6811" spans="1:22" x14ac:dyDescent="0.25">
      <c r="A6811" t="s">
        <v>1569</v>
      </c>
      <c r="B6811">
        <v>317422</v>
      </c>
      <c r="C6811" t="s">
        <v>2228</v>
      </c>
      <c r="D6811" t="s">
        <v>10644</v>
      </c>
      <c r="E6811" t="s">
        <v>1572</v>
      </c>
      <c r="F6811" t="s">
        <v>10606</v>
      </c>
      <c r="G6811" t="s">
        <v>7490</v>
      </c>
      <c r="H6811" s="2">
        <v>44475</v>
      </c>
      <c r="I6811" s="2">
        <v>45607</v>
      </c>
      <c r="J6811"/>
      <c r="K6811"/>
      <c r="L6811">
        <v>0.01</v>
      </c>
      <c r="M6811" t="s">
        <v>7484</v>
      </c>
      <c r="N6811" t="s">
        <v>1576</v>
      </c>
      <c r="O6811"/>
      <c r="P6811" t="s">
        <v>10607</v>
      </c>
      <c r="Q6811" t="s">
        <v>10608</v>
      </c>
      <c r="R6811" t="s">
        <v>15464</v>
      </c>
      <c r="S6811" t="s">
        <v>15436</v>
      </c>
      <c r="T6811" t="s">
        <v>15437</v>
      </c>
      <c r="U6811" t="s">
        <v>15437</v>
      </c>
      <c r="V6811">
        <v>0</v>
      </c>
    </row>
    <row r="6812" spans="1:22" x14ac:dyDescent="0.25">
      <c r="A6812" t="s">
        <v>1569</v>
      </c>
      <c r="B6812">
        <v>316827</v>
      </c>
      <c r="C6812" t="s">
        <v>3888</v>
      </c>
      <c r="D6812" t="s">
        <v>7922</v>
      </c>
      <c r="E6812" t="s">
        <v>1607</v>
      </c>
      <c r="F6812" t="s">
        <v>14276</v>
      </c>
      <c r="G6812" t="s">
        <v>14277</v>
      </c>
      <c r="H6812" s="2">
        <v>44475</v>
      </c>
      <c r="I6812" s="2">
        <v>44475</v>
      </c>
      <c r="J6812"/>
      <c r="K6812"/>
      <c r="L6812">
        <v>38</v>
      </c>
      <c r="M6812" t="s">
        <v>7484</v>
      </c>
      <c r="N6812" t="s">
        <v>1714</v>
      </c>
      <c r="O6812" t="s">
        <v>7120</v>
      </c>
      <c r="P6812" t="s">
        <v>14227</v>
      </c>
      <c r="Q6812" t="s">
        <v>83</v>
      </c>
      <c r="R6812" t="s">
        <v>83</v>
      </c>
      <c r="S6812" t="s">
        <v>15436</v>
      </c>
      <c r="T6812" t="s">
        <v>15437</v>
      </c>
      <c r="U6812" t="s">
        <v>15437</v>
      </c>
      <c r="V6812">
        <v>1</v>
      </c>
    </row>
    <row r="6813" spans="1:22" x14ac:dyDescent="0.25">
      <c r="A6813" t="s">
        <v>1569</v>
      </c>
      <c r="B6813">
        <v>317309</v>
      </c>
      <c r="C6813" t="s">
        <v>3760</v>
      </c>
      <c r="D6813" t="s">
        <v>14387</v>
      </c>
      <c r="E6813" t="s">
        <v>1607</v>
      </c>
      <c r="F6813" t="s">
        <v>14388</v>
      </c>
      <c r="G6813" t="s">
        <v>14389</v>
      </c>
      <c r="H6813" s="2">
        <v>44475</v>
      </c>
      <c r="I6813" s="2">
        <v>44475</v>
      </c>
      <c r="J6813"/>
      <c r="K6813"/>
      <c r="L6813">
        <v>38</v>
      </c>
      <c r="M6813" t="s">
        <v>7484</v>
      </c>
      <c r="N6813" t="s">
        <v>1714</v>
      </c>
      <c r="O6813" t="s">
        <v>7120</v>
      </c>
      <c r="P6813" t="s">
        <v>14320</v>
      </c>
      <c r="Q6813" t="s">
        <v>17</v>
      </c>
      <c r="R6813" t="s">
        <v>17</v>
      </c>
      <c r="S6813" t="s">
        <v>15436</v>
      </c>
      <c r="T6813" t="s">
        <v>15437</v>
      </c>
      <c r="U6813" t="s">
        <v>15437</v>
      </c>
      <c r="V6813">
        <v>1</v>
      </c>
    </row>
    <row r="6814" spans="1:22" x14ac:dyDescent="0.25">
      <c r="A6814" t="s">
        <v>1569</v>
      </c>
      <c r="B6814">
        <v>317102</v>
      </c>
      <c r="C6814" t="s">
        <v>4316</v>
      </c>
      <c r="D6814" t="s">
        <v>2517</v>
      </c>
      <c r="E6814" t="s">
        <v>1572</v>
      </c>
      <c r="F6814" t="s">
        <v>6687</v>
      </c>
      <c r="G6814" t="s">
        <v>4268</v>
      </c>
      <c r="H6814" s="2">
        <v>44475</v>
      </c>
      <c r="I6814" s="2">
        <v>44475</v>
      </c>
      <c r="J6814"/>
      <c r="K6814"/>
      <c r="L6814">
        <v>0.01</v>
      </c>
      <c r="M6814" t="s">
        <v>4269</v>
      </c>
      <c r="N6814" t="s">
        <v>3865</v>
      </c>
      <c r="O6814"/>
      <c r="P6814" t="s">
        <v>6688</v>
      </c>
      <c r="Q6814" t="s">
        <v>6689</v>
      </c>
      <c r="R6814" t="s">
        <v>15450</v>
      </c>
      <c r="S6814" t="s">
        <v>15436</v>
      </c>
      <c r="T6814" t="s">
        <v>15437</v>
      </c>
      <c r="U6814" t="s">
        <v>15437</v>
      </c>
      <c r="V6814">
        <v>0</v>
      </c>
    </row>
    <row r="6815" spans="1:22" x14ac:dyDescent="0.25">
      <c r="A6815" t="s">
        <v>1569</v>
      </c>
      <c r="B6815">
        <v>317448</v>
      </c>
      <c r="C6815" t="s">
        <v>1758</v>
      </c>
      <c r="D6815" t="s">
        <v>8227</v>
      </c>
      <c r="E6815" t="s">
        <v>1596</v>
      </c>
      <c r="F6815" t="s">
        <v>8185</v>
      </c>
      <c r="G6815" t="s">
        <v>7490</v>
      </c>
      <c r="H6815" s="2">
        <v>44474</v>
      </c>
      <c r="I6815" s="2">
        <v>44474</v>
      </c>
      <c r="J6815"/>
      <c r="K6815"/>
      <c r="L6815">
        <v>29.5</v>
      </c>
      <c r="M6815" t="s">
        <v>7484</v>
      </c>
      <c r="N6815" t="s">
        <v>3482</v>
      </c>
      <c r="O6815"/>
      <c r="P6815" t="s">
        <v>8186</v>
      </c>
      <c r="Q6815" t="s">
        <v>4791</v>
      </c>
      <c r="R6815" t="s">
        <v>15465</v>
      </c>
      <c r="S6815" t="s">
        <v>15436</v>
      </c>
      <c r="T6815" t="s">
        <v>15437</v>
      </c>
      <c r="U6815" t="s">
        <v>15437</v>
      </c>
      <c r="V6815">
        <v>0.77631578947368418</v>
      </c>
    </row>
    <row r="6816" spans="1:22" x14ac:dyDescent="0.25">
      <c r="A6816" t="s">
        <v>1569</v>
      </c>
      <c r="B6816">
        <v>317439</v>
      </c>
      <c r="C6816" t="s">
        <v>1754</v>
      </c>
      <c r="D6816" t="s">
        <v>9082</v>
      </c>
      <c r="E6816" t="s">
        <v>1572</v>
      </c>
      <c r="F6816" t="s">
        <v>9024</v>
      </c>
      <c r="G6816" t="s">
        <v>7490</v>
      </c>
      <c r="H6816" s="2">
        <v>44474</v>
      </c>
      <c r="I6816" s="2">
        <v>44474</v>
      </c>
      <c r="J6816"/>
      <c r="K6816"/>
      <c r="L6816">
        <v>0.01</v>
      </c>
      <c r="M6816" t="s">
        <v>7484</v>
      </c>
      <c r="N6816" t="s">
        <v>3865</v>
      </c>
      <c r="O6816"/>
      <c r="P6816" t="s">
        <v>9018</v>
      </c>
      <c r="Q6816" t="s">
        <v>4338</v>
      </c>
      <c r="R6816" t="s">
        <v>15468</v>
      </c>
      <c r="S6816" t="s">
        <v>15436</v>
      </c>
      <c r="T6816" t="s">
        <v>15437</v>
      </c>
      <c r="U6816" t="s">
        <v>15437</v>
      </c>
      <c r="V6816">
        <v>0</v>
      </c>
    </row>
    <row r="6817" spans="1:22" x14ac:dyDescent="0.25">
      <c r="A6817" t="s">
        <v>1569</v>
      </c>
      <c r="B6817">
        <v>317757</v>
      </c>
      <c r="C6817" t="s">
        <v>10882</v>
      </c>
      <c r="D6817" t="s">
        <v>10844</v>
      </c>
      <c r="E6817" t="s">
        <v>1596</v>
      </c>
      <c r="F6817" t="s">
        <v>10883</v>
      </c>
      <c r="G6817" t="s">
        <v>7483</v>
      </c>
      <c r="H6817" s="2">
        <v>44474</v>
      </c>
      <c r="I6817" s="2">
        <v>45733</v>
      </c>
      <c r="J6817"/>
      <c r="K6817"/>
      <c r="L6817">
        <v>8.5</v>
      </c>
      <c r="M6817" t="s">
        <v>7484</v>
      </c>
      <c r="N6817" t="s">
        <v>3865</v>
      </c>
      <c r="O6817"/>
      <c r="P6817" t="s">
        <v>10847</v>
      </c>
      <c r="Q6817" t="s">
        <v>3922</v>
      </c>
      <c r="R6817" t="s">
        <v>15468</v>
      </c>
      <c r="S6817" t="s">
        <v>15436</v>
      </c>
      <c r="T6817" t="s">
        <v>15437</v>
      </c>
      <c r="U6817" t="s">
        <v>15437</v>
      </c>
      <c r="V6817">
        <v>0.22368421052631579</v>
      </c>
    </row>
    <row r="6818" spans="1:22" x14ac:dyDescent="0.25">
      <c r="A6818" t="s">
        <v>1569</v>
      </c>
      <c r="B6818">
        <v>317424</v>
      </c>
      <c r="C6818" t="s">
        <v>7724</v>
      </c>
      <c r="D6818" t="s">
        <v>10932</v>
      </c>
      <c r="E6818" t="s">
        <v>1596</v>
      </c>
      <c r="F6818" t="s">
        <v>10907</v>
      </c>
      <c r="G6818" t="s">
        <v>7490</v>
      </c>
      <c r="H6818" s="2">
        <v>44474</v>
      </c>
      <c r="I6818" s="2">
        <v>44474</v>
      </c>
      <c r="J6818"/>
      <c r="K6818"/>
      <c r="L6818">
        <v>20</v>
      </c>
      <c r="M6818" t="s">
        <v>7484</v>
      </c>
      <c r="N6818" t="s">
        <v>3865</v>
      </c>
      <c r="O6818"/>
      <c r="P6818" t="s">
        <v>10898</v>
      </c>
      <c r="Q6818" t="s">
        <v>3953</v>
      </c>
      <c r="R6818" t="s">
        <v>15463</v>
      </c>
      <c r="S6818" t="s">
        <v>15436</v>
      </c>
      <c r="T6818" t="s">
        <v>15437</v>
      </c>
      <c r="U6818" t="s">
        <v>15437</v>
      </c>
      <c r="V6818">
        <v>0.52631578947368418</v>
      </c>
    </row>
    <row r="6819" spans="1:22" x14ac:dyDescent="0.25">
      <c r="A6819" t="s">
        <v>1569</v>
      </c>
      <c r="B6819">
        <v>317420</v>
      </c>
      <c r="C6819" t="s">
        <v>2252</v>
      </c>
      <c r="D6819" t="s">
        <v>2343</v>
      </c>
      <c r="E6819" t="s">
        <v>1596</v>
      </c>
      <c r="F6819" t="s">
        <v>12834</v>
      </c>
      <c r="G6819" t="s">
        <v>7490</v>
      </c>
      <c r="H6819" s="2">
        <v>44474</v>
      </c>
      <c r="I6819" s="2">
        <v>45789</v>
      </c>
      <c r="J6819"/>
      <c r="K6819"/>
      <c r="L6819">
        <v>19.25</v>
      </c>
      <c r="M6819" t="s">
        <v>7484</v>
      </c>
      <c r="N6819" t="s">
        <v>3865</v>
      </c>
      <c r="O6819"/>
      <c r="P6819" t="s">
        <v>12835</v>
      </c>
      <c r="Q6819" t="s">
        <v>12836</v>
      </c>
      <c r="R6819" t="s">
        <v>15467</v>
      </c>
      <c r="S6819" t="s">
        <v>15436</v>
      </c>
      <c r="T6819" t="s">
        <v>15437</v>
      </c>
      <c r="U6819" t="s">
        <v>15437</v>
      </c>
      <c r="V6819">
        <v>0.50657894736842102</v>
      </c>
    </row>
    <row r="6820" spans="1:22" x14ac:dyDescent="0.25">
      <c r="A6820" t="s">
        <v>1569</v>
      </c>
      <c r="B6820">
        <v>317416</v>
      </c>
      <c r="C6820" t="s">
        <v>2423</v>
      </c>
      <c r="D6820" t="s">
        <v>12853</v>
      </c>
      <c r="E6820" t="s">
        <v>1596</v>
      </c>
      <c r="F6820" t="s">
        <v>12834</v>
      </c>
      <c r="G6820" t="s">
        <v>7490</v>
      </c>
      <c r="H6820" s="2">
        <v>44474</v>
      </c>
      <c r="I6820" s="2">
        <v>45775</v>
      </c>
      <c r="J6820"/>
      <c r="K6820"/>
      <c r="L6820">
        <v>17.75</v>
      </c>
      <c r="M6820" t="s">
        <v>7484</v>
      </c>
      <c r="N6820" t="s">
        <v>3865</v>
      </c>
      <c r="O6820"/>
      <c r="P6820" t="s">
        <v>12835</v>
      </c>
      <c r="Q6820" t="s">
        <v>12836</v>
      </c>
      <c r="R6820" t="s">
        <v>15467</v>
      </c>
      <c r="S6820" t="s">
        <v>15436</v>
      </c>
      <c r="T6820" t="s">
        <v>15437</v>
      </c>
      <c r="U6820" t="s">
        <v>15437</v>
      </c>
      <c r="V6820">
        <v>0.46710526315789475</v>
      </c>
    </row>
    <row r="6821" spans="1:22" x14ac:dyDescent="0.25">
      <c r="A6821" t="s">
        <v>1569</v>
      </c>
      <c r="B6821">
        <v>317465</v>
      </c>
      <c r="C6821" t="s">
        <v>1750</v>
      </c>
      <c r="D6821" t="s">
        <v>12859</v>
      </c>
      <c r="E6821" t="s">
        <v>1572</v>
      </c>
      <c r="F6821" t="s">
        <v>12834</v>
      </c>
      <c r="G6821" t="s">
        <v>7490</v>
      </c>
      <c r="H6821" s="2">
        <v>44474</v>
      </c>
      <c r="I6821" s="2">
        <v>44474</v>
      </c>
      <c r="J6821"/>
      <c r="K6821"/>
      <c r="L6821">
        <v>0.01</v>
      </c>
      <c r="M6821" t="s">
        <v>7484</v>
      </c>
      <c r="N6821" t="s">
        <v>3865</v>
      </c>
      <c r="O6821"/>
      <c r="P6821" t="s">
        <v>12835</v>
      </c>
      <c r="Q6821" t="s">
        <v>12836</v>
      </c>
      <c r="R6821" t="s">
        <v>15467</v>
      </c>
      <c r="S6821" t="s">
        <v>15436</v>
      </c>
      <c r="T6821" t="s">
        <v>15437</v>
      </c>
      <c r="U6821" t="s">
        <v>15437</v>
      </c>
      <c r="V6821">
        <v>0</v>
      </c>
    </row>
    <row r="6822" spans="1:22" x14ac:dyDescent="0.25">
      <c r="A6822" t="s">
        <v>1569</v>
      </c>
      <c r="B6822">
        <v>317404</v>
      </c>
      <c r="C6822" t="s">
        <v>3838</v>
      </c>
      <c r="D6822" t="s">
        <v>2089</v>
      </c>
      <c r="E6822" t="s">
        <v>1572</v>
      </c>
      <c r="F6822" t="s">
        <v>8040</v>
      </c>
      <c r="G6822" t="s">
        <v>7607</v>
      </c>
      <c r="H6822" s="2">
        <v>44473</v>
      </c>
      <c r="I6822" s="2">
        <v>44473</v>
      </c>
      <c r="J6822"/>
      <c r="K6822"/>
      <c r="L6822">
        <v>0.01</v>
      </c>
      <c r="M6822" t="s">
        <v>7484</v>
      </c>
      <c r="N6822" t="s">
        <v>1714</v>
      </c>
      <c r="O6822"/>
      <c r="P6822" t="s">
        <v>7996</v>
      </c>
      <c r="Q6822" t="s">
        <v>4271</v>
      </c>
      <c r="R6822" t="s">
        <v>15461</v>
      </c>
      <c r="S6822" t="s">
        <v>15436</v>
      </c>
      <c r="T6822" t="s">
        <v>15437</v>
      </c>
      <c r="U6822" t="s">
        <v>15437</v>
      </c>
      <c r="V6822">
        <v>0</v>
      </c>
    </row>
    <row r="6823" spans="1:22" x14ac:dyDescent="0.25">
      <c r="A6823" t="s">
        <v>1569</v>
      </c>
      <c r="B6823">
        <v>317394</v>
      </c>
      <c r="C6823" t="s">
        <v>3426</v>
      </c>
      <c r="D6823" t="s">
        <v>8387</v>
      </c>
      <c r="E6823" t="s">
        <v>1596</v>
      </c>
      <c r="F6823" t="s">
        <v>8364</v>
      </c>
      <c r="G6823" t="s">
        <v>7490</v>
      </c>
      <c r="H6823" s="2">
        <v>44473</v>
      </c>
      <c r="I6823" s="2">
        <v>45327</v>
      </c>
      <c r="J6823"/>
      <c r="K6823"/>
      <c r="L6823">
        <v>30</v>
      </c>
      <c r="M6823" t="s">
        <v>7484</v>
      </c>
      <c r="N6823" t="s">
        <v>3482</v>
      </c>
      <c r="O6823"/>
      <c r="P6823" t="s">
        <v>8365</v>
      </c>
      <c r="Q6823" t="s">
        <v>5138</v>
      </c>
      <c r="R6823" t="s">
        <v>15466</v>
      </c>
      <c r="S6823" t="s">
        <v>15436</v>
      </c>
      <c r="T6823" t="s">
        <v>15437</v>
      </c>
      <c r="U6823" t="s">
        <v>15437</v>
      </c>
      <c r="V6823">
        <v>0.78947368421052633</v>
      </c>
    </row>
    <row r="6824" spans="1:22" x14ac:dyDescent="0.25">
      <c r="A6824" t="s">
        <v>1569</v>
      </c>
      <c r="B6824">
        <v>317463</v>
      </c>
      <c r="C6824" t="s">
        <v>3386</v>
      </c>
      <c r="D6824" t="s">
        <v>2496</v>
      </c>
      <c r="E6824" t="s">
        <v>1572</v>
      </c>
      <c r="F6824" t="s">
        <v>10454</v>
      </c>
      <c r="G6824" t="s">
        <v>7490</v>
      </c>
      <c r="H6824" s="2">
        <v>44473</v>
      </c>
      <c r="I6824" s="2">
        <v>44473</v>
      </c>
      <c r="J6824"/>
      <c r="K6824"/>
      <c r="L6824">
        <v>0.01</v>
      </c>
      <c r="M6824" t="s">
        <v>7484</v>
      </c>
      <c r="N6824" t="s">
        <v>1714</v>
      </c>
      <c r="O6824"/>
      <c r="P6824" t="s">
        <v>10452</v>
      </c>
      <c r="Q6824" t="s">
        <v>2939</v>
      </c>
      <c r="R6824" t="s">
        <v>15461</v>
      </c>
      <c r="S6824" t="s">
        <v>15436</v>
      </c>
      <c r="T6824" t="s">
        <v>15437</v>
      </c>
      <c r="U6824" t="s">
        <v>15437</v>
      </c>
      <c r="V6824">
        <v>0</v>
      </c>
    </row>
    <row r="6825" spans="1:22" x14ac:dyDescent="0.25">
      <c r="A6825" t="s">
        <v>1569</v>
      </c>
      <c r="B6825">
        <v>317474</v>
      </c>
      <c r="C6825" t="s">
        <v>10524</v>
      </c>
      <c r="D6825" t="s">
        <v>8168</v>
      </c>
      <c r="E6825" t="s">
        <v>1596</v>
      </c>
      <c r="F6825" t="s">
        <v>10454</v>
      </c>
      <c r="G6825" t="s">
        <v>7490</v>
      </c>
      <c r="H6825" s="2">
        <v>44473</v>
      </c>
      <c r="I6825" s="2">
        <v>44473</v>
      </c>
      <c r="J6825"/>
      <c r="K6825"/>
      <c r="L6825">
        <v>24</v>
      </c>
      <c r="M6825" t="s">
        <v>7484</v>
      </c>
      <c r="N6825" t="s">
        <v>1714</v>
      </c>
      <c r="O6825"/>
      <c r="P6825" t="s">
        <v>10452</v>
      </c>
      <c r="Q6825" t="s">
        <v>2939</v>
      </c>
      <c r="R6825" t="s">
        <v>15461</v>
      </c>
      <c r="S6825" t="s">
        <v>15436</v>
      </c>
      <c r="T6825" t="s">
        <v>15437</v>
      </c>
      <c r="U6825" t="s">
        <v>15437</v>
      </c>
      <c r="V6825">
        <v>0.63157894736842102</v>
      </c>
    </row>
    <row r="6826" spans="1:22" x14ac:dyDescent="0.25">
      <c r="A6826" t="s">
        <v>1569</v>
      </c>
      <c r="B6826">
        <v>317370</v>
      </c>
      <c r="C6826" t="s">
        <v>2315</v>
      </c>
      <c r="D6826" t="s">
        <v>1742</v>
      </c>
      <c r="E6826" t="s">
        <v>1572</v>
      </c>
      <c r="F6826" t="s">
        <v>10682</v>
      </c>
      <c r="G6826" t="s">
        <v>7494</v>
      </c>
      <c r="H6826" s="2">
        <v>44473</v>
      </c>
      <c r="I6826" s="2">
        <v>44473</v>
      </c>
      <c r="J6826"/>
      <c r="K6826"/>
      <c r="L6826">
        <v>0.01</v>
      </c>
      <c r="M6826" t="s">
        <v>7484</v>
      </c>
      <c r="N6826" t="s">
        <v>4199</v>
      </c>
      <c r="O6826"/>
      <c r="P6826" t="s">
        <v>10650</v>
      </c>
      <c r="Q6826" t="s">
        <v>4374</v>
      </c>
      <c r="R6826" t="s">
        <v>15449</v>
      </c>
      <c r="S6826" t="s">
        <v>15436</v>
      </c>
      <c r="T6826" t="s">
        <v>15437</v>
      </c>
      <c r="U6826" t="s">
        <v>15437</v>
      </c>
      <c r="V6826">
        <v>0</v>
      </c>
    </row>
    <row r="6827" spans="1:22" x14ac:dyDescent="0.25">
      <c r="A6827" t="s">
        <v>1569</v>
      </c>
      <c r="B6827">
        <v>317362</v>
      </c>
      <c r="C6827" t="s">
        <v>2784</v>
      </c>
      <c r="D6827" t="s">
        <v>2785</v>
      </c>
      <c r="E6827" t="s">
        <v>1572</v>
      </c>
      <c r="F6827" t="s">
        <v>10907</v>
      </c>
      <c r="G6827" t="s">
        <v>7490</v>
      </c>
      <c r="H6827" s="2">
        <v>44473</v>
      </c>
      <c r="I6827" s="2">
        <v>44473</v>
      </c>
      <c r="J6827"/>
      <c r="K6827"/>
      <c r="L6827">
        <v>0.01</v>
      </c>
      <c r="M6827" t="s">
        <v>7484</v>
      </c>
      <c r="N6827" t="s">
        <v>3865</v>
      </c>
      <c r="O6827"/>
      <c r="P6827" t="s">
        <v>10898</v>
      </c>
      <c r="Q6827" t="s">
        <v>3953</v>
      </c>
      <c r="R6827" t="s">
        <v>15463</v>
      </c>
      <c r="S6827" t="s">
        <v>15436</v>
      </c>
      <c r="T6827" t="s">
        <v>15437</v>
      </c>
      <c r="U6827" t="s">
        <v>15437</v>
      </c>
      <c r="V6827">
        <v>0</v>
      </c>
    </row>
    <row r="6828" spans="1:22" x14ac:dyDescent="0.25">
      <c r="A6828" t="s">
        <v>1569</v>
      </c>
      <c r="B6828">
        <v>317029</v>
      </c>
      <c r="C6828" t="s">
        <v>6376</v>
      </c>
      <c r="D6828" t="s">
        <v>2033</v>
      </c>
      <c r="E6828" t="s">
        <v>1572</v>
      </c>
      <c r="F6828" t="s">
        <v>11818</v>
      </c>
      <c r="G6828" t="s">
        <v>7487</v>
      </c>
      <c r="H6828" s="2">
        <v>44473</v>
      </c>
      <c r="I6828" s="2">
        <v>44473</v>
      </c>
      <c r="J6828"/>
      <c r="K6828"/>
      <c r="L6828">
        <v>0.01</v>
      </c>
      <c r="M6828" t="s">
        <v>7484</v>
      </c>
      <c r="N6828" t="s">
        <v>1576</v>
      </c>
      <c r="O6828"/>
      <c r="P6828" t="s">
        <v>11786</v>
      </c>
      <c r="Q6828" t="s">
        <v>11787</v>
      </c>
      <c r="R6828" t="s">
        <v>15464</v>
      </c>
      <c r="S6828" t="s">
        <v>15436</v>
      </c>
      <c r="T6828" t="s">
        <v>15437</v>
      </c>
      <c r="U6828" t="s">
        <v>15437</v>
      </c>
      <c r="V6828">
        <v>0</v>
      </c>
    </row>
    <row r="6829" spans="1:22" x14ac:dyDescent="0.25">
      <c r="A6829" t="s">
        <v>1569</v>
      </c>
      <c r="B6829">
        <v>317375</v>
      </c>
      <c r="C6829" t="s">
        <v>1883</v>
      </c>
      <c r="D6829" t="s">
        <v>1942</v>
      </c>
      <c r="E6829" t="s">
        <v>1596</v>
      </c>
      <c r="F6829" t="s">
        <v>12834</v>
      </c>
      <c r="G6829" t="s">
        <v>7490</v>
      </c>
      <c r="H6829" s="2">
        <v>44473</v>
      </c>
      <c r="I6829" s="2">
        <v>45761</v>
      </c>
      <c r="J6829"/>
      <c r="K6829"/>
      <c r="L6829">
        <v>25</v>
      </c>
      <c r="M6829" t="s">
        <v>7484</v>
      </c>
      <c r="N6829" t="s">
        <v>3865</v>
      </c>
      <c r="O6829"/>
      <c r="P6829" t="s">
        <v>12835</v>
      </c>
      <c r="Q6829" t="s">
        <v>12836</v>
      </c>
      <c r="R6829" t="s">
        <v>15467</v>
      </c>
      <c r="S6829" t="s">
        <v>15436</v>
      </c>
      <c r="T6829" t="s">
        <v>15437</v>
      </c>
      <c r="U6829" t="s">
        <v>15437</v>
      </c>
      <c r="V6829">
        <v>0.65789473684210531</v>
      </c>
    </row>
    <row r="6830" spans="1:22" x14ac:dyDescent="0.25">
      <c r="A6830" t="s">
        <v>1569</v>
      </c>
      <c r="B6830">
        <v>317366</v>
      </c>
      <c r="C6830" t="s">
        <v>5391</v>
      </c>
      <c r="D6830" t="s">
        <v>1719</v>
      </c>
      <c r="E6830" t="s">
        <v>1596</v>
      </c>
      <c r="F6830" t="s">
        <v>12834</v>
      </c>
      <c r="G6830" t="s">
        <v>7490</v>
      </c>
      <c r="H6830" s="2">
        <v>44473</v>
      </c>
      <c r="I6830" s="2">
        <v>45775</v>
      </c>
      <c r="J6830"/>
      <c r="K6830"/>
      <c r="L6830">
        <v>20.75</v>
      </c>
      <c r="M6830" t="s">
        <v>7484</v>
      </c>
      <c r="N6830" t="s">
        <v>3865</v>
      </c>
      <c r="O6830"/>
      <c r="P6830" t="s">
        <v>12835</v>
      </c>
      <c r="Q6830" t="s">
        <v>12836</v>
      </c>
      <c r="R6830" t="s">
        <v>15467</v>
      </c>
      <c r="S6830" t="s">
        <v>15436</v>
      </c>
      <c r="T6830" t="s">
        <v>15437</v>
      </c>
      <c r="U6830" t="s">
        <v>15437</v>
      </c>
      <c r="V6830">
        <v>0.54605263157894735</v>
      </c>
    </row>
    <row r="6831" spans="1:22" x14ac:dyDescent="0.25">
      <c r="A6831" t="s">
        <v>1569</v>
      </c>
      <c r="B6831">
        <v>317393</v>
      </c>
      <c r="C6831" t="s">
        <v>2440</v>
      </c>
      <c r="D6831" t="s">
        <v>4815</v>
      </c>
      <c r="E6831" t="s">
        <v>1596</v>
      </c>
      <c r="F6831" t="s">
        <v>13214</v>
      </c>
      <c r="G6831" t="s">
        <v>7490</v>
      </c>
      <c r="H6831" s="2">
        <v>44473</v>
      </c>
      <c r="I6831" s="2">
        <v>45341</v>
      </c>
      <c r="J6831"/>
      <c r="K6831"/>
      <c r="L6831">
        <v>16</v>
      </c>
      <c r="M6831" t="s">
        <v>7484</v>
      </c>
      <c r="N6831" t="s">
        <v>3482</v>
      </c>
      <c r="O6831"/>
      <c r="P6831" t="s">
        <v>13215</v>
      </c>
      <c r="Q6831" t="s">
        <v>13216</v>
      </c>
      <c r="R6831" t="s">
        <v>15468</v>
      </c>
      <c r="S6831" t="s">
        <v>15436</v>
      </c>
      <c r="T6831" t="s">
        <v>15437</v>
      </c>
      <c r="U6831" t="s">
        <v>15437</v>
      </c>
      <c r="V6831">
        <v>0.42105263157894735</v>
      </c>
    </row>
    <row r="6832" spans="1:22" x14ac:dyDescent="0.25">
      <c r="A6832" t="s">
        <v>1569</v>
      </c>
      <c r="B6832">
        <v>317414</v>
      </c>
      <c r="C6832" t="s">
        <v>1767</v>
      </c>
      <c r="D6832" t="s">
        <v>10249</v>
      </c>
      <c r="E6832" t="s">
        <v>1607</v>
      </c>
      <c r="F6832" t="s">
        <v>13901</v>
      </c>
      <c r="G6832" t="s">
        <v>7541</v>
      </c>
      <c r="H6832" s="2">
        <v>44473</v>
      </c>
      <c r="I6832" s="2">
        <v>45243</v>
      </c>
      <c r="J6832"/>
      <c r="K6832"/>
      <c r="L6832">
        <v>38</v>
      </c>
      <c r="M6832" t="s">
        <v>7484</v>
      </c>
      <c r="N6832" t="s">
        <v>4199</v>
      </c>
      <c r="O6832"/>
      <c r="P6832" t="s">
        <v>13861</v>
      </c>
      <c r="Q6832" t="s">
        <v>13862</v>
      </c>
      <c r="R6832" t="s">
        <v>15449</v>
      </c>
      <c r="S6832" t="s">
        <v>15436</v>
      </c>
      <c r="T6832" t="s">
        <v>15437</v>
      </c>
      <c r="U6832" t="s">
        <v>1566</v>
      </c>
      <c r="V6832">
        <v>1</v>
      </c>
    </row>
    <row r="6833" spans="1:22" x14ac:dyDescent="0.25">
      <c r="A6833" t="s">
        <v>1569</v>
      </c>
      <c r="B6833">
        <v>317132</v>
      </c>
      <c r="C6833" t="s">
        <v>2139</v>
      </c>
      <c r="D6833" t="s">
        <v>1730</v>
      </c>
      <c r="E6833" t="s">
        <v>1607</v>
      </c>
      <c r="F6833" t="s">
        <v>14209</v>
      </c>
      <c r="G6833" t="s">
        <v>14210</v>
      </c>
      <c r="H6833" s="2">
        <v>44473</v>
      </c>
      <c r="I6833" s="2">
        <v>44977</v>
      </c>
      <c r="J6833"/>
      <c r="K6833"/>
      <c r="L6833">
        <v>38</v>
      </c>
      <c r="M6833" t="s">
        <v>7484</v>
      </c>
      <c r="N6833" t="s">
        <v>1714</v>
      </c>
      <c r="O6833" t="s">
        <v>7120</v>
      </c>
      <c r="P6833" t="s">
        <v>14211</v>
      </c>
      <c r="Q6833" t="s">
        <v>14212</v>
      </c>
      <c r="R6833" t="s">
        <v>18</v>
      </c>
      <c r="S6833" t="s">
        <v>15436</v>
      </c>
      <c r="T6833" t="s">
        <v>15437</v>
      </c>
      <c r="U6833" t="s">
        <v>15437</v>
      </c>
      <c r="V6833">
        <v>1</v>
      </c>
    </row>
    <row r="6834" spans="1:22" x14ac:dyDescent="0.25">
      <c r="A6834" t="s">
        <v>1569</v>
      </c>
      <c r="B6834">
        <v>317011</v>
      </c>
      <c r="C6834" t="s">
        <v>4508</v>
      </c>
      <c r="D6834" t="s">
        <v>3075</v>
      </c>
      <c r="E6834" t="s">
        <v>1607</v>
      </c>
      <c r="F6834" t="s">
        <v>14929</v>
      </c>
      <c r="G6834" t="s">
        <v>14930</v>
      </c>
      <c r="H6834" s="2">
        <v>44473</v>
      </c>
      <c r="I6834" s="2">
        <v>45005</v>
      </c>
      <c r="J6834"/>
      <c r="K6834"/>
      <c r="L6834">
        <v>38</v>
      </c>
      <c r="M6834" t="s">
        <v>7484</v>
      </c>
      <c r="N6834" t="s">
        <v>1714</v>
      </c>
      <c r="O6834" t="s">
        <v>7120</v>
      </c>
      <c r="P6834" t="s">
        <v>14916</v>
      </c>
      <c r="Q6834" t="s">
        <v>14917</v>
      </c>
      <c r="R6834" t="s">
        <v>15472</v>
      </c>
      <c r="S6834" t="s">
        <v>15436</v>
      </c>
      <c r="T6834" t="s">
        <v>15437</v>
      </c>
      <c r="U6834" t="s">
        <v>15437</v>
      </c>
      <c r="V6834">
        <v>1</v>
      </c>
    </row>
    <row r="6835" spans="1:22" x14ac:dyDescent="0.25">
      <c r="A6835" t="s">
        <v>1569</v>
      </c>
      <c r="B6835">
        <v>298322</v>
      </c>
      <c r="C6835" t="s">
        <v>3897</v>
      </c>
      <c r="D6835" t="s">
        <v>2505</v>
      </c>
      <c r="E6835" t="s">
        <v>1607</v>
      </c>
      <c r="F6835" t="s">
        <v>4741</v>
      </c>
      <c r="G6835" t="s">
        <v>4310</v>
      </c>
      <c r="H6835" s="2">
        <v>44473</v>
      </c>
      <c r="I6835" s="2">
        <v>44865</v>
      </c>
      <c r="J6835"/>
      <c r="K6835"/>
      <c r="L6835">
        <v>38</v>
      </c>
      <c r="M6835" t="s">
        <v>4269</v>
      </c>
      <c r="N6835" t="s">
        <v>4199</v>
      </c>
      <c r="O6835"/>
      <c r="P6835" t="s">
        <v>4701</v>
      </c>
      <c r="Q6835" t="s">
        <v>4702</v>
      </c>
      <c r="R6835" t="s">
        <v>15449</v>
      </c>
      <c r="S6835" t="s">
        <v>15436</v>
      </c>
      <c r="T6835" t="s">
        <v>15437</v>
      </c>
      <c r="U6835" t="s">
        <v>1566</v>
      </c>
      <c r="V6835">
        <v>1</v>
      </c>
    </row>
    <row r="6836" spans="1:22" x14ac:dyDescent="0.25">
      <c r="A6836" t="s">
        <v>1569</v>
      </c>
      <c r="B6836">
        <v>317403</v>
      </c>
      <c r="C6836" t="s">
        <v>2150</v>
      </c>
      <c r="D6836" t="s">
        <v>6497</v>
      </c>
      <c r="E6836" t="s">
        <v>1596</v>
      </c>
      <c r="F6836" t="s">
        <v>6508</v>
      </c>
      <c r="G6836" t="s">
        <v>4294</v>
      </c>
      <c r="H6836" s="2">
        <v>44473</v>
      </c>
      <c r="I6836" s="2">
        <v>44473</v>
      </c>
      <c r="J6836"/>
      <c r="K6836"/>
      <c r="L6836">
        <v>25.25</v>
      </c>
      <c r="M6836" t="s">
        <v>4269</v>
      </c>
      <c r="N6836" t="s">
        <v>1576</v>
      </c>
      <c r="O6836"/>
      <c r="P6836" t="s">
        <v>6500</v>
      </c>
      <c r="Q6836" t="s">
        <v>6501</v>
      </c>
      <c r="R6836" t="s">
        <v>15453</v>
      </c>
      <c r="S6836" t="s">
        <v>15436</v>
      </c>
      <c r="T6836" t="s">
        <v>15437</v>
      </c>
      <c r="U6836" t="s">
        <v>15437</v>
      </c>
      <c r="V6836">
        <v>0.66447368421052633</v>
      </c>
    </row>
    <row r="6837" spans="1:22" x14ac:dyDescent="0.25">
      <c r="A6837" t="s">
        <v>1569</v>
      </c>
      <c r="B6837">
        <v>316938</v>
      </c>
      <c r="C6837" t="s">
        <v>6681</v>
      </c>
      <c r="D6837" t="s">
        <v>2789</v>
      </c>
      <c r="E6837" t="s">
        <v>1596</v>
      </c>
      <c r="F6837" t="s">
        <v>6672</v>
      </c>
      <c r="G6837" t="s">
        <v>4294</v>
      </c>
      <c r="H6837" s="2">
        <v>44473</v>
      </c>
      <c r="I6837" s="2">
        <v>44669</v>
      </c>
      <c r="J6837"/>
      <c r="K6837"/>
      <c r="L6837">
        <v>24</v>
      </c>
      <c r="M6837" t="s">
        <v>4269</v>
      </c>
      <c r="N6837" t="s">
        <v>1576</v>
      </c>
      <c r="O6837"/>
      <c r="P6837" t="s">
        <v>6670</v>
      </c>
      <c r="Q6837" t="s">
        <v>6671</v>
      </c>
      <c r="R6837" t="s">
        <v>15453</v>
      </c>
      <c r="S6837" t="s">
        <v>15436</v>
      </c>
      <c r="T6837" t="s">
        <v>15437</v>
      </c>
      <c r="U6837" t="s">
        <v>15437</v>
      </c>
      <c r="V6837">
        <v>0.63157894736842102</v>
      </c>
    </row>
    <row r="6838" spans="1:22" x14ac:dyDescent="0.25">
      <c r="A6838" t="s">
        <v>1569</v>
      </c>
      <c r="B6838">
        <v>316945</v>
      </c>
      <c r="C6838" t="s">
        <v>6682</v>
      </c>
      <c r="D6838" t="s">
        <v>6683</v>
      </c>
      <c r="E6838" t="s">
        <v>1596</v>
      </c>
      <c r="F6838" t="s">
        <v>6672</v>
      </c>
      <c r="G6838" t="s">
        <v>4294</v>
      </c>
      <c r="H6838" s="2">
        <v>44473</v>
      </c>
      <c r="I6838" s="2">
        <v>45089</v>
      </c>
      <c r="J6838"/>
      <c r="K6838"/>
      <c r="L6838">
        <v>30.25</v>
      </c>
      <c r="M6838" t="s">
        <v>4269</v>
      </c>
      <c r="N6838" t="s">
        <v>1576</v>
      </c>
      <c r="O6838"/>
      <c r="P6838" t="s">
        <v>6670</v>
      </c>
      <c r="Q6838" t="s">
        <v>6671</v>
      </c>
      <c r="R6838" t="s">
        <v>15453</v>
      </c>
      <c r="S6838" t="s">
        <v>15436</v>
      </c>
      <c r="T6838" t="s">
        <v>15437</v>
      </c>
      <c r="U6838" t="s">
        <v>15437</v>
      </c>
      <c r="V6838">
        <v>0.79605263157894735</v>
      </c>
    </row>
    <row r="6839" spans="1:22" x14ac:dyDescent="0.25">
      <c r="A6839" t="s">
        <v>1569</v>
      </c>
      <c r="B6839">
        <v>316680</v>
      </c>
      <c r="C6839" t="s">
        <v>1993</v>
      </c>
      <c r="D6839" t="s">
        <v>7333</v>
      </c>
      <c r="E6839" t="s">
        <v>1607</v>
      </c>
      <c r="F6839" t="s">
        <v>7334</v>
      </c>
      <c r="G6839" t="s">
        <v>7335</v>
      </c>
      <c r="H6839" s="2">
        <v>44473</v>
      </c>
      <c r="I6839" s="2">
        <v>44473</v>
      </c>
      <c r="J6839"/>
      <c r="K6839"/>
      <c r="L6839">
        <v>38</v>
      </c>
      <c r="M6839" t="s">
        <v>7305</v>
      </c>
      <c r="N6839" t="s">
        <v>1714</v>
      </c>
      <c r="O6839" t="s">
        <v>7120</v>
      </c>
      <c r="P6839" t="s">
        <v>7332</v>
      </c>
      <c r="Q6839" t="s">
        <v>1547</v>
      </c>
      <c r="R6839" t="s">
        <v>1547</v>
      </c>
      <c r="S6839" t="s">
        <v>15436</v>
      </c>
      <c r="T6839" t="s">
        <v>15437</v>
      </c>
      <c r="U6839" t="s">
        <v>15437</v>
      </c>
      <c r="V6839">
        <v>1</v>
      </c>
    </row>
    <row r="6840" spans="1:22" x14ac:dyDescent="0.25">
      <c r="A6840" t="s">
        <v>1569</v>
      </c>
      <c r="B6840">
        <v>317358</v>
      </c>
      <c r="C6840" t="s">
        <v>1853</v>
      </c>
      <c r="D6840" t="s">
        <v>8344</v>
      </c>
      <c r="E6840" t="s">
        <v>1596</v>
      </c>
      <c r="F6840" t="s">
        <v>8309</v>
      </c>
      <c r="G6840" t="s">
        <v>7490</v>
      </c>
      <c r="H6840" s="2">
        <v>44472</v>
      </c>
      <c r="I6840" s="2">
        <v>44472</v>
      </c>
      <c r="J6840"/>
      <c r="K6840"/>
      <c r="L6840">
        <v>24.5</v>
      </c>
      <c r="M6840" t="s">
        <v>7484</v>
      </c>
      <c r="N6840" t="s">
        <v>3482</v>
      </c>
      <c r="O6840"/>
      <c r="P6840" t="s">
        <v>8310</v>
      </c>
      <c r="Q6840" t="s">
        <v>5968</v>
      </c>
      <c r="R6840" t="s">
        <v>15465</v>
      </c>
      <c r="S6840" t="s">
        <v>15436</v>
      </c>
      <c r="T6840" t="s">
        <v>15437</v>
      </c>
      <c r="U6840" t="s">
        <v>15437</v>
      </c>
      <c r="V6840">
        <v>0.64473684210526316</v>
      </c>
    </row>
    <row r="6841" spans="1:22" x14ac:dyDescent="0.25">
      <c r="A6841" t="s">
        <v>1569</v>
      </c>
      <c r="B6841">
        <v>317321</v>
      </c>
      <c r="C6841" t="s">
        <v>8494</v>
      </c>
      <c r="D6841" t="s">
        <v>8495</v>
      </c>
      <c r="E6841" t="s">
        <v>1572</v>
      </c>
      <c r="F6841" t="s">
        <v>8470</v>
      </c>
      <c r="G6841" t="s">
        <v>7490</v>
      </c>
      <c r="H6841" s="2">
        <v>44472</v>
      </c>
      <c r="I6841" s="2">
        <v>44472</v>
      </c>
      <c r="J6841"/>
      <c r="K6841"/>
      <c r="L6841">
        <v>0.01</v>
      </c>
      <c r="M6841" t="s">
        <v>7484</v>
      </c>
      <c r="N6841" t="s">
        <v>1714</v>
      </c>
      <c r="O6841"/>
      <c r="P6841" t="s">
        <v>8466</v>
      </c>
      <c r="Q6841" t="s">
        <v>5078</v>
      </c>
      <c r="R6841" t="s">
        <v>15462</v>
      </c>
      <c r="S6841" t="s">
        <v>15436</v>
      </c>
      <c r="T6841" t="s">
        <v>15437</v>
      </c>
      <c r="U6841" t="s">
        <v>15437</v>
      </c>
      <c r="V6841">
        <v>0</v>
      </c>
    </row>
    <row r="6842" spans="1:22" x14ac:dyDescent="0.25">
      <c r="A6842" t="s">
        <v>1569</v>
      </c>
      <c r="B6842">
        <v>317331</v>
      </c>
      <c r="C6842" t="s">
        <v>4780</v>
      </c>
      <c r="D6842" t="s">
        <v>5054</v>
      </c>
      <c r="E6842" t="s">
        <v>1572</v>
      </c>
      <c r="F6842" t="s">
        <v>9024</v>
      </c>
      <c r="G6842" t="s">
        <v>7490</v>
      </c>
      <c r="H6842" s="2">
        <v>44472</v>
      </c>
      <c r="I6842" s="2">
        <v>44472</v>
      </c>
      <c r="J6842"/>
      <c r="K6842"/>
      <c r="L6842">
        <v>0.01</v>
      </c>
      <c r="M6842" t="s">
        <v>7484</v>
      </c>
      <c r="N6842" t="s">
        <v>3865</v>
      </c>
      <c r="O6842"/>
      <c r="P6842" t="s">
        <v>9018</v>
      </c>
      <c r="Q6842" t="s">
        <v>4338</v>
      </c>
      <c r="R6842" t="s">
        <v>15468</v>
      </c>
      <c r="S6842" t="s">
        <v>15436</v>
      </c>
      <c r="T6842" t="s">
        <v>15437</v>
      </c>
      <c r="U6842" t="s">
        <v>15437</v>
      </c>
      <c r="V6842">
        <v>0</v>
      </c>
    </row>
    <row r="6843" spans="1:22" x14ac:dyDescent="0.25">
      <c r="A6843" t="s">
        <v>1569</v>
      </c>
      <c r="B6843">
        <v>317356</v>
      </c>
      <c r="C6843" t="s">
        <v>8912</v>
      </c>
      <c r="D6843" t="s">
        <v>2578</v>
      </c>
      <c r="E6843" t="s">
        <v>1596</v>
      </c>
      <c r="F6843" t="s">
        <v>9387</v>
      </c>
      <c r="G6843" t="s">
        <v>7607</v>
      </c>
      <c r="H6843" s="2">
        <v>44472</v>
      </c>
      <c r="I6843" s="2">
        <v>45411</v>
      </c>
      <c r="J6843"/>
      <c r="K6843"/>
      <c r="L6843">
        <v>24</v>
      </c>
      <c r="M6843" t="s">
        <v>7484</v>
      </c>
      <c r="N6843" t="s">
        <v>3482</v>
      </c>
      <c r="O6843"/>
      <c r="P6843" t="s">
        <v>9346</v>
      </c>
      <c r="Q6843" t="s">
        <v>9347</v>
      </c>
      <c r="R6843" t="s">
        <v>15465</v>
      </c>
      <c r="S6843" t="s">
        <v>15436</v>
      </c>
      <c r="T6843" t="s">
        <v>15437</v>
      </c>
      <c r="U6843" t="s">
        <v>15437</v>
      </c>
      <c r="V6843">
        <v>0.63157894736842102</v>
      </c>
    </row>
    <row r="6844" spans="1:22" x14ac:dyDescent="0.25">
      <c r="A6844" t="s">
        <v>1569</v>
      </c>
      <c r="B6844">
        <v>317397</v>
      </c>
      <c r="C6844" t="s">
        <v>9388</v>
      </c>
      <c r="D6844" t="s">
        <v>9389</v>
      </c>
      <c r="E6844" t="s">
        <v>1607</v>
      </c>
      <c r="F6844" t="s">
        <v>9390</v>
      </c>
      <c r="G6844" t="s">
        <v>7494</v>
      </c>
      <c r="H6844" s="2">
        <v>44472</v>
      </c>
      <c r="I6844" s="2">
        <v>45271</v>
      </c>
      <c r="J6844"/>
      <c r="K6844"/>
      <c r="L6844">
        <v>38</v>
      </c>
      <c r="M6844" t="s">
        <v>7484</v>
      </c>
      <c r="N6844" t="s">
        <v>3482</v>
      </c>
      <c r="O6844"/>
      <c r="P6844" t="s">
        <v>9346</v>
      </c>
      <c r="Q6844" t="s">
        <v>9347</v>
      </c>
      <c r="R6844" t="s">
        <v>15465</v>
      </c>
      <c r="S6844" t="s">
        <v>15436</v>
      </c>
      <c r="T6844" t="s">
        <v>15437</v>
      </c>
      <c r="U6844" t="s">
        <v>15437</v>
      </c>
      <c r="V6844">
        <v>1</v>
      </c>
    </row>
    <row r="6845" spans="1:22" x14ac:dyDescent="0.25">
      <c r="A6845" t="s">
        <v>1569</v>
      </c>
      <c r="B6845">
        <v>317307</v>
      </c>
      <c r="C6845" t="s">
        <v>4040</v>
      </c>
      <c r="D6845" t="s">
        <v>6008</v>
      </c>
      <c r="E6845" t="s">
        <v>1596</v>
      </c>
      <c r="F6845" t="s">
        <v>10907</v>
      </c>
      <c r="G6845" t="s">
        <v>7490</v>
      </c>
      <c r="H6845" s="2">
        <v>44472</v>
      </c>
      <c r="I6845" s="2">
        <v>45817</v>
      </c>
      <c r="J6845"/>
      <c r="K6845"/>
      <c r="L6845">
        <v>37.5</v>
      </c>
      <c r="M6845" t="s">
        <v>7484</v>
      </c>
      <c r="N6845" t="s">
        <v>3865</v>
      </c>
      <c r="O6845"/>
      <c r="P6845" t="s">
        <v>10898</v>
      </c>
      <c r="Q6845" t="s">
        <v>3953</v>
      </c>
      <c r="R6845" t="s">
        <v>15463</v>
      </c>
      <c r="S6845" t="s">
        <v>15436</v>
      </c>
      <c r="T6845" t="s">
        <v>15437</v>
      </c>
      <c r="U6845" t="s">
        <v>15437</v>
      </c>
      <c r="V6845">
        <v>0.98684210526315785</v>
      </c>
    </row>
    <row r="6846" spans="1:22" x14ac:dyDescent="0.25">
      <c r="A6846" t="s">
        <v>1569</v>
      </c>
      <c r="B6846">
        <v>317332</v>
      </c>
      <c r="C6846" t="s">
        <v>4153</v>
      </c>
      <c r="D6846" t="s">
        <v>10933</v>
      </c>
      <c r="E6846" t="s">
        <v>1572</v>
      </c>
      <c r="F6846" t="s">
        <v>10907</v>
      </c>
      <c r="G6846" t="s">
        <v>7490</v>
      </c>
      <c r="H6846" s="2">
        <v>44472</v>
      </c>
      <c r="I6846" s="2">
        <v>44472</v>
      </c>
      <c r="J6846"/>
      <c r="K6846"/>
      <c r="L6846">
        <v>0.01</v>
      </c>
      <c r="M6846" t="s">
        <v>7484</v>
      </c>
      <c r="N6846" t="s">
        <v>3865</v>
      </c>
      <c r="O6846"/>
      <c r="P6846" t="s">
        <v>10898</v>
      </c>
      <c r="Q6846" t="s">
        <v>3953</v>
      </c>
      <c r="R6846" t="s">
        <v>15463</v>
      </c>
      <c r="S6846" t="s">
        <v>15436</v>
      </c>
      <c r="T6846" t="s">
        <v>15437</v>
      </c>
      <c r="U6846" t="s">
        <v>15437</v>
      </c>
      <c r="V6846">
        <v>0</v>
      </c>
    </row>
    <row r="6847" spans="1:22" x14ac:dyDescent="0.25">
      <c r="A6847" t="s">
        <v>1569</v>
      </c>
      <c r="B6847">
        <v>317347</v>
      </c>
      <c r="C6847" t="s">
        <v>1844</v>
      </c>
      <c r="D6847" t="s">
        <v>5663</v>
      </c>
      <c r="E6847" t="s">
        <v>1572</v>
      </c>
      <c r="F6847" t="s">
        <v>5634</v>
      </c>
      <c r="G6847" t="s">
        <v>4268</v>
      </c>
      <c r="H6847" s="2">
        <v>44472</v>
      </c>
      <c r="I6847" s="2">
        <v>45243</v>
      </c>
      <c r="J6847"/>
      <c r="K6847"/>
      <c r="L6847">
        <v>0.01</v>
      </c>
      <c r="M6847" t="s">
        <v>4269</v>
      </c>
      <c r="N6847" t="s">
        <v>1714</v>
      </c>
      <c r="O6847"/>
      <c r="P6847" t="s">
        <v>5630</v>
      </c>
      <c r="Q6847" t="s">
        <v>5631</v>
      </c>
      <c r="R6847" t="s">
        <v>15447</v>
      </c>
      <c r="S6847" t="s">
        <v>15436</v>
      </c>
      <c r="T6847" t="s">
        <v>15437</v>
      </c>
      <c r="U6847" t="s">
        <v>15437</v>
      </c>
      <c r="V6847">
        <v>0</v>
      </c>
    </row>
    <row r="6848" spans="1:22" x14ac:dyDescent="0.25">
      <c r="A6848" t="s">
        <v>1569</v>
      </c>
      <c r="B6848">
        <v>317315</v>
      </c>
      <c r="C6848" t="s">
        <v>1628</v>
      </c>
      <c r="D6848" t="s">
        <v>6040</v>
      </c>
      <c r="E6848" t="s">
        <v>1596</v>
      </c>
      <c r="F6848" t="s">
        <v>6020</v>
      </c>
      <c r="G6848" t="s">
        <v>4294</v>
      </c>
      <c r="H6848" s="2">
        <v>44472</v>
      </c>
      <c r="I6848" s="2">
        <v>44655</v>
      </c>
      <c r="J6848"/>
      <c r="K6848"/>
      <c r="L6848">
        <v>30</v>
      </c>
      <c r="M6848" t="s">
        <v>4269</v>
      </c>
      <c r="N6848" t="s">
        <v>1714</v>
      </c>
      <c r="O6848"/>
      <c r="P6848" t="s">
        <v>6021</v>
      </c>
      <c r="Q6848" t="s">
        <v>2390</v>
      </c>
      <c r="R6848" t="s">
        <v>15454</v>
      </c>
      <c r="S6848" t="s">
        <v>15436</v>
      </c>
      <c r="T6848" t="s">
        <v>15437</v>
      </c>
      <c r="U6848" t="s">
        <v>15437</v>
      </c>
      <c r="V6848">
        <v>0.78947368421052633</v>
      </c>
    </row>
    <row r="6849" spans="1:22" x14ac:dyDescent="0.25">
      <c r="A6849" t="s">
        <v>1569</v>
      </c>
      <c r="B6849">
        <v>317327</v>
      </c>
      <c r="C6849" t="s">
        <v>5468</v>
      </c>
      <c r="D6849" t="s">
        <v>6041</v>
      </c>
      <c r="E6849" t="s">
        <v>1572</v>
      </c>
      <c r="F6849" t="s">
        <v>6023</v>
      </c>
      <c r="G6849" t="s">
        <v>4268</v>
      </c>
      <c r="H6849" s="2">
        <v>44472</v>
      </c>
      <c r="I6849" s="2">
        <v>44472</v>
      </c>
      <c r="J6849"/>
      <c r="K6849"/>
      <c r="L6849">
        <v>0.01</v>
      </c>
      <c r="M6849" t="s">
        <v>4269</v>
      </c>
      <c r="N6849" t="s">
        <v>1714</v>
      </c>
      <c r="O6849"/>
      <c r="P6849" t="s">
        <v>6021</v>
      </c>
      <c r="Q6849" t="s">
        <v>2390</v>
      </c>
      <c r="R6849" t="s">
        <v>15454</v>
      </c>
      <c r="S6849" t="s">
        <v>15436</v>
      </c>
      <c r="T6849" t="s">
        <v>15437</v>
      </c>
      <c r="U6849" t="s">
        <v>15437</v>
      </c>
      <c r="V6849">
        <v>0</v>
      </c>
    </row>
    <row r="6850" spans="1:22" x14ac:dyDescent="0.25">
      <c r="A6850" t="s">
        <v>1569</v>
      </c>
      <c r="B6850">
        <v>317277</v>
      </c>
      <c r="C6850" t="s">
        <v>2230</v>
      </c>
      <c r="D6850" t="s">
        <v>6460</v>
      </c>
      <c r="E6850" t="s">
        <v>1572</v>
      </c>
      <c r="F6850" t="s">
        <v>8185</v>
      </c>
      <c r="G6850" t="s">
        <v>7490</v>
      </c>
      <c r="H6850" s="2">
        <v>44471</v>
      </c>
      <c r="I6850" s="2">
        <v>44471</v>
      </c>
      <c r="J6850"/>
      <c r="K6850"/>
      <c r="L6850">
        <v>0.01</v>
      </c>
      <c r="M6850" t="s">
        <v>7484</v>
      </c>
      <c r="N6850" t="s">
        <v>3482</v>
      </c>
      <c r="O6850"/>
      <c r="P6850" t="s">
        <v>8186</v>
      </c>
      <c r="Q6850" t="s">
        <v>4791</v>
      </c>
      <c r="R6850" t="s">
        <v>15465</v>
      </c>
      <c r="S6850" t="s">
        <v>15436</v>
      </c>
      <c r="T6850" t="s">
        <v>15437</v>
      </c>
      <c r="U6850" t="s">
        <v>15437</v>
      </c>
      <c r="V6850">
        <v>0</v>
      </c>
    </row>
    <row r="6851" spans="1:22" x14ac:dyDescent="0.25">
      <c r="A6851" t="s">
        <v>1569</v>
      </c>
      <c r="B6851">
        <v>317264</v>
      </c>
      <c r="C6851" t="s">
        <v>1781</v>
      </c>
      <c r="D6851" t="s">
        <v>4499</v>
      </c>
      <c r="E6851" t="s">
        <v>1572</v>
      </c>
      <c r="F6851" t="s">
        <v>8185</v>
      </c>
      <c r="G6851" t="s">
        <v>7490</v>
      </c>
      <c r="H6851" s="2">
        <v>44471</v>
      </c>
      <c r="I6851" s="2">
        <v>44471</v>
      </c>
      <c r="J6851"/>
      <c r="K6851"/>
      <c r="L6851">
        <v>0.01</v>
      </c>
      <c r="M6851" t="s">
        <v>7484</v>
      </c>
      <c r="N6851" t="s">
        <v>3482</v>
      </c>
      <c r="O6851"/>
      <c r="P6851" t="s">
        <v>8186</v>
      </c>
      <c r="Q6851" t="s">
        <v>4791</v>
      </c>
      <c r="R6851" t="s">
        <v>15465</v>
      </c>
      <c r="S6851" t="s">
        <v>15436</v>
      </c>
      <c r="T6851" t="s">
        <v>15437</v>
      </c>
      <c r="U6851" t="s">
        <v>15437</v>
      </c>
      <c r="V6851">
        <v>0</v>
      </c>
    </row>
    <row r="6852" spans="1:22" x14ac:dyDescent="0.25">
      <c r="A6852" t="s">
        <v>1569</v>
      </c>
      <c r="B6852">
        <v>298321</v>
      </c>
      <c r="C6852" t="s">
        <v>3380</v>
      </c>
      <c r="D6852" t="s">
        <v>3606</v>
      </c>
      <c r="E6852" t="s">
        <v>1596</v>
      </c>
      <c r="F6852" t="s">
        <v>8531</v>
      </c>
      <c r="G6852" t="s">
        <v>7490</v>
      </c>
      <c r="H6852" s="2">
        <v>44471</v>
      </c>
      <c r="I6852" s="2">
        <v>44753</v>
      </c>
      <c r="J6852"/>
      <c r="K6852"/>
      <c r="L6852">
        <v>17.25</v>
      </c>
      <c r="M6852" t="s">
        <v>7484</v>
      </c>
      <c r="N6852" t="s">
        <v>1714</v>
      </c>
      <c r="O6852"/>
      <c r="P6852" t="s">
        <v>8513</v>
      </c>
      <c r="Q6852" t="s">
        <v>8514</v>
      </c>
      <c r="R6852" t="s">
        <v>15462</v>
      </c>
      <c r="S6852" t="s">
        <v>15436</v>
      </c>
      <c r="T6852" t="s">
        <v>15437</v>
      </c>
      <c r="U6852" t="s">
        <v>15437</v>
      </c>
      <c r="V6852">
        <v>0.45394736842105265</v>
      </c>
    </row>
    <row r="6853" spans="1:22" x14ac:dyDescent="0.25">
      <c r="A6853" t="s">
        <v>1569</v>
      </c>
      <c r="B6853">
        <v>317294</v>
      </c>
      <c r="C6853" t="s">
        <v>1935</v>
      </c>
      <c r="D6853" t="s">
        <v>8897</v>
      </c>
      <c r="E6853" t="s">
        <v>1596</v>
      </c>
      <c r="F6853" t="s">
        <v>8860</v>
      </c>
      <c r="G6853" t="s">
        <v>7490</v>
      </c>
      <c r="H6853" s="2">
        <v>44471</v>
      </c>
      <c r="I6853" s="2">
        <v>45789</v>
      </c>
      <c r="J6853"/>
      <c r="K6853"/>
      <c r="L6853">
        <v>18.5</v>
      </c>
      <c r="M6853" t="s">
        <v>7484</v>
      </c>
      <c r="N6853" t="s">
        <v>3865</v>
      </c>
      <c r="O6853"/>
      <c r="P6853" t="s">
        <v>8857</v>
      </c>
      <c r="Q6853" t="s">
        <v>15522</v>
      </c>
      <c r="R6853" t="s">
        <v>15467</v>
      </c>
      <c r="S6853" t="s">
        <v>15436</v>
      </c>
      <c r="T6853" t="s">
        <v>15437</v>
      </c>
      <c r="U6853" t="s">
        <v>15437</v>
      </c>
      <c r="V6853">
        <v>0.48684210526315791</v>
      </c>
    </row>
    <row r="6854" spans="1:22" x14ac:dyDescent="0.25">
      <c r="A6854" t="s">
        <v>1569</v>
      </c>
      <c r="B6854">
        <v>317305</v>
      </c>
      <c r="C6854" t="s">
        <v>2973</v>
      </c>
      <c r="D6854" t="s">
        <v>10934</v>
      </c>
      <c r="E6854" t="s">
        <v>1572</v>
      </c>
      <c r="F6854" t="s">
        <v>10907</v>
      </c>
      <c r="G6854" t="s">
        <v>7490</v>
      </c>
      <c r="H6854" s="2">
        <v>44471</v>
      </c>
      <c r="I6854" s="2">
        <v>44471</v>
      </c>
      <c r="J6854"/>
      <c r="K6854"/>
      <c r="L6854">
        <v>0.01</v>
      </c>
      <c r="M6854" t="s">
        <v>7484</v>
      </c>
      <c r="N6854" t="s">
        <v>3865</v>
      </c>
      <c r="O6854"/>
      <c r="P6854" t="s">
        <v>10898</v>
      </c>
      <c r="Q6854" t="s">
        <v>3953</v>
      </c>
      <c r="R6854" t="s">
        <v>15463</v>
      </c>
      <c r="S6854" t="s">
        <v>15436</v>
      </c>
      <c r="T6854" t="s">
        <v>15437</v>
      </c>
      <c r="U6854" t="s">
        <v>15437</v>
      </c>
      <c r="V6854">
        <v>0</v>
      </c>
    </row>
    <row r="6855" spans="1:22" x14ac:dyDescent="0.25">
      <c r="A6855" t="s">
        <v>1569</v>
      </c>
      <c r="B6855">
        <v>317299</v>
      </c>
      <c r="C6855" t="s">
        <v>3246</v>
      </c>
      <c r="D6855" t="s">
        <v>11884</v>
      </c>
      <c r="E6855" t="s">
        <v>1572</v>
      </c>
      <c r="F6855" t="s">
        <v>11857</v>
      </c>
      <c r="G6855" t="s">
        <v>7490</v>
      </c>
      <c r="H6855" s="2">
        <v>44471</v>
      </c>
      <c r="I6855" s="2">
        <v>44471</v>
      </c>
      <c r="J6855"/>
      <c r="K6855"/>
      <c r="L6855">
        <v>0.01</v>
      </c>
      <c r="M6855" t="s">
        <v>7484</v>
      </c>
      <c r="N6855" t="s">
        <v>3482</v>
      </c>
      <c r="O6855"/>
      <c r="P6855" t="s">
        <v>11858</v>
      </c>
      <c r="Q6855" t="s">
        <v>5995</v>
      </c>
      <c r="R6855" t="s">
        <v>15468</v>
      </c>
      <c r="S6855" t="s">
        <v>15436</v>
      </c>
      <c r="T6855" t="s">
        <v>15437</v>
      </c>
      <c r="U6855" t="s">
        <v>15437</v>
      </c>
      <c r="V6855">
        <v>0</v>
      </c>
    </row>
    <row r="6856" spans="1:22" x14ac:dyDescent="0.25">
      <c r="A6856" t="s">
        <v>1569</v>
      </c>
      <c r="B6856">
        <v>317263</v>
      </c>
      <c r="C6856" t="s">
        <v>1844</v>
      </c>
      <c r="D6856" t="s">
        <v>13428</v>
      </c>
      <c r="E6856" t="s">
        <v>1596</v>
      </c>
      <c r="F6856" t="s">
        <v>13395</v>
      </c>
      <c r="G6856" t="s">
        <v>7490</v>
      </c>
      <c r="H6856" s="2">
        <v>44471</v>
      </c>
      <c r="I6856" s="2">
        <v>45355</v>
      </c>
      <c r="J6856"/>
      <c r="K6856"/>
      <c r="L6856">
        <v>17.25</v>
      </c>
      <c r="M6856" t="s">
        <v>7484</v>
      </c>
      <c r="N6856" t="s">
        <v>3865</v>
      </c>
      <c r="O6856"/>
      <c r="P6856" t="s">
        <v>13393</v>
      </c>
      <c r="Q6856" t="s">
        <v>13394</v>
      </c>
      <c r="R6856" t="s">
        <v>15468</v>
      </c>
      <c r="S6856" t="s">
        <v>15436</v>
      </c>
      <c r="T6856" t="s">
        <v>15437</v>
      </c>
      <c r="U6856" t="s">
        <v>15437</v>
      </c>
      <c r="V6856">
        <v>0.45394736842105265</v>
      </c>
    </row>
    <row r="6857" spans="1:22" x14ac:dyDescent="0.25">
      <c r="A6857" t="s">
        <v>1569</v>
      </c>
      <c r="B6857">
        <v>317306</v>
      </c>
      <c r="C6857" t="s">
        <v>1837</v>
      </c>
      <c r="D6857" t="s">
        <v>8010</v>
      </c>
      <c r="E6857" t="s">
        <v>1596</v>
      </c>
      <c r="F6857" t="s">
        <v>13670</v>
      </c>
      <c r="G6857" t="s">
        <v>7534</v>
      </c>
      <c r="H6857" s="2">
        <v>44471</v>
      </c>
      <c r="I6857" s="2">
        <v>45775</v>
      </c>
      <c r="J6857"/>
      <c r="K6857"/>
      <c r="L6857">
        <v>23</v>
      </c>
      <c r="M6857" t="s">
        <v>7484</v>
      </c>
      <c r="N6857" t="s">
        <v>3482</v>
      </c>
      <c r="O6857"/>
      <c r="P6857" t="s">
        <v>13638</v>
      </c>
      <c r="Q6857" t="s">
        <v>3547</v>
      </c>
      <c r="R6857" t="s">
        <v>15468</v>
      </c>
      <c r="S6857" t="s">
        <v>15436</v>
      </c>
      <c r="T6857" t="s">
        <v>15437</v>
      </c>
      <c r="U6857" t="s">
        <v>15437</v>
      </c>
      <c r="V6857">
        <v>0.60526315789473684</v>
      </c>
    </row>
    <row r="6858" spans="1:22" x14ac:dyDescent="0.25">
      <c r="A6858" t="s">
        <v>1569</v>
      </c>
      <c r="B6858">
        <v>317316</v>
      </c>
      <c r="C6858" t="s">
        <v>2467</v>
      </c>
      <c r="D6858" t="s">
        <v>2023</v>
      </c>
      <c r="E6858" t="s">
        <v>1596</v>
      </c>
      <c r="F6858" t="s">
        <v>13651</v>
      </c>
      <c r="G6858" t="s">
        <v>7494</v>
      </c>
      <c r="H6858" s="2">
        <v>44471</v>
      </c>
      <c r="I6858" s="2">
        <v>44471</v>
      </c>
      <c r="J6858"/>
      <c r="K6858"/>
      <c r="L6858">
        <v>21</v>
      </c>
      <c r="M6858" t="s">
        <v>7484</v>
      </c>
      <c r="N6858" t="s">
        <v>3482</v>
      </c>
      <c r="O6858"/>
      <c r="P6858" t="s">
        <v>13638</v>
      </c>
      <c r="Q6858" t="s">
        <v>3547</v>
      </c>
      <c r="R6858" t="s">
        <v>15468</v>
      </c>
      <c r="S6858" t="s">
        <v>15436</v>
      </c>
      <c r="T6858" t="s">
        <v>15437</v>
      </c>
      <c r="U6858" t="s">
        <v>15437</v>
      </c>
      <c r="V6858">
        <v>0.55263157894736847</v>
      </c>
    </row>
    <row r="6859" spans="1:22" x14ac:dyDescent="0.25">
      <c r="A6859" t="s">
        <v>1569</v>
      </c>
      <c r="B6859">
        <v>317281</v>
      </c>
      <c r="C6859" t="s">
        <v>6042</v>
      </c>
      <c r="D6859" t="s">
        <v>6043</v>
      </c>
      <c r="E6859" t="s">
        <v>1572</v>
      </c>
      <c r="F6859" t="s">
        <v>6023</v>
      </c>
      <c r="G6859" t="s">
        <v>4268</v>
      </c>
      <c r="H6859" s="2">
        <v>44471</v>
      </c>
      <c r="I6859" s="2">
        <v>44471</v>
      </c>
      <c r="J6859"/>
      <c r="K6859"/>
      <c r="L6859">
        <v>0.01</v>
      </c>
      <c r="M6859" t="s">
        <v>4269</v>
      </c>
      <c r="N6859" t="s">
        <v>1714</v>
      </c>
      <c r="O6859"/>
      <c r="P6859" t="s">
        <v>6021</v>
      </c>
      <c r="Q6859" t="s">
        <v>2390</v>
      </c>
      <c r="R6859" t="s">
        <v>15454</v>
      </c>
      <c r="S6859" t="s">
        <v>15436</v>
      </c>
      <c r="T6859" t="s">
        <v>15437</v>
      </c>
      <c r="U6859" t="s">
        <v>15437</v>
      </c>
      <c r="V6859">
        <v>0</v>
      </c>
    </row>
    <row r="6860" spans="1:22" x14ac:dyDescent="0.25">
      <c r="A6860" t="s">
        <v>1569</v>
      </c>
      <c r="B6860">
        <v>317293</v>
      </c>
      <c r="C6860" t="s">
        <v>6044</v>
      </c>
      <c r="D6860" t="s">
        <v>6045</v>
      </c>
      <c r="E6860" t="s">
        <v>1572</v>
      </c>
      <c r="F6860" t="s">
        <v>6023</v>
      </c>
      <c r="G6860" t="s">
        <v>4268</v>
      </c>
      <c r="H6860" s="2">
        <v>44471</v>
      </c>
      <c r="I6860" s="2">
        <v>45341</v>
      </c>
      <c r="J6860"/>
      <c r="K6860"/>
      <c r="L6860">
        <v>0.01</v>
      </c>
      <c r="M6860" t="s">
        <v>4269</v>
      </c>
      <c r="N6860" t="s">
        <v>1714</v>
      </c>
      <c r="O6860"/>
      <c r="P6860" t="s">
        <v>6021</v>
      </c>
      <c r="Q6860" t="s">
        <v>2390</v>
      </c>
      <c r="R6860" t="s">
        <v>15454</v>
      </c>
      <c r="S6860" t="s">
        <v>15436</v>
      </c>
      <c r="T6860" t="s">
        <v>15437</v>
      </c>
      <c r="U6860" t="s">
        <v>15437</v>
      </c>
      <c r="V6860">
        <v>0</v>
      </c>
    </row>
    <row r="6861" spans="1:22" x14ac:dyDescent="0.25">
      <c r="A6861" t="s">
        <v>1569</v>
      </c>
      <c r="B6861">
        <v>317297</v>
      </c>
      <c r="C6861" t="s">
        <v>1626</v>
      </c>
      <c r="D6861" t="s">
        <v>7942</v>
      </c>
      <c r="E6861" t="s">
        <v>1572</v>
      </c>
      <c r="F6861" t="s">
        <v>7902</v>
      </c>
      <c r="G6861" t="s">
        <v>7490</v>
      </c>
      <c r="H6861" s="2">
        <v>44470</v>
      </c>
      <c r="I6861" s="2">
        <v>44470</v>
      </c>
      <c r="J6861"/>
      <c r="K6861"/>
      <c r="L6861">
        <v>0.01</v>
      </c>
      <c r="M6861" t="s">
        <v>7484</v>
      </c>
      <c r="N6861" t="s">
        <v>3311</v>
      </c>
      <c r="O6861"/>
      <c r="P6861" t="s">
        <v>7903</v>
      </c>
      <c r="Q6861" t="s">
        <v>3398</v>
      </c>
      <c r="R6861" t="s">
        <v>15463</v>
      </c>
      <c r="S6861" t="s">
        <v>15436</v>
      </c>
      <c r="T6861" t="s">
        <v>15437</v>
      </c>
      <c r="U6861" t="s">
        <v>15437</v>
      </c>
      <c r="V6861">
        <v>0</v>
      </c>
    </row>
    <row r="6862" spans="1:22" x14ac:dyDescent="0.25">
      <c r="A6862" t="s">
        <v>1569</v>
      </c>
      <c r="B6862">
        <v>317244</v>
      </c>
      <c r="C6862" t="s">
        <v>5343</v>
      </c>
      <c r="D6862" t="s">
        <v>1951</v>
      </c>
      <c r="E6862" t="s">
        <v>1596</v>
      </c>
      <c r="F6862" t="s">
        <v>12552</v>
      </c>
      <c r="G6862" t="s">
        <v>7534</v>
      </c>
      <c r="H6862" s="2">
        <v>44470</v>
      </c>
      <c r="I6862" s="2">
        <v>45159</v>
      </c>
      <c r="J6862"/>
      <c r="K6862"/>
      <c r="L6862">
        <v>32.5</v>
      </c>
      <c r="M6862" t="s">
        <v>7484</v>
      </c>
      <c r="N6862" t="s">
        <v>1576</v>
      </c>
      <c r="O6862"/>
      <c r="P6862" t="s">
        <v>12514</v>
      </c>
      <c r="Q6862" t="s">
        <v>12515</v>
      </c>
      <c r="R6862" t="s">
        <v>15464</v>
      </c>
      <c r="S6862" t="s">
        <v>15436</v>
      </c>
      <c r="T6862" t="s">
        <v>15437</v>
      </c>
      <c r="U6862" t="s">
        <v>15437</v>
      </c>
      <c r="V6862">
        <v>0.85526315789473684</v>
      </c>
    </row>
    <row r="6863" spans="1:22" x14ac:dyDescent="0.25">
      <c r="A6863" t="s">
        <v>1569</v>
      </c>
      <c r="B6863">
        <v>317276</v>
      </c>
      <c r="C6863" t="s">
        <v>13526</v>
      </c>
      <c r="D6863" t="s">
        <v>13527</v>
      </c>
      <c r="E6863" t="s">
        <v>1572</v>
      </c>
      <c r="F6863" t="s">
        <v>13528</v>
      </c>
      <c r="G6863" t="s">
        <v>7509</v>
      </c>
      <c r="H6863" s="2">
        <v>44470</v>
      </c>
      <c r="I6863" s="2">
        <v>44470</v>
      </c>
      <c r="J6863"/>
      <c r="K6863"/>
      <c r="L6863">
        <v>0.01</v>
      </c>
      <c r="M6863" t="s">
        <v>7484</v>
      </c>
      <c r="N6863" t="s">
        <v>1714</v>
      </c>
      <c r="O6863"/>
      <c r="P6863" t="s">
        <v>13503</v>
      </c>
      <c r="Q6863" t="s">
        <v>13504</v>
      </c>
      <c r="R6863" t="s">
        <v>15461</v>
      </c>
      <c r="S6863" t="s">
        <v>15436</v>
      </c>
      <c r="T6863" t="s">
        <v>15437</v>
      </c>
      <c r="U6863" t="s">
        <v>15437</v>
      </c>
      <c r="V6863">
        <v>0</v>
      </c>
    </row>
    <row r="6864" spans="1:22" x14ac:dyDescent="0.25">
      <c r="A6864" t="s">
        <v>1569</v>
      </c>
      <c r="B6864">
        <v>317222</v>
      </c>
      <c r="C6864" t="s">
        <v>1651</v>
      </c>
      <c r="D6864" t="s">
        <v>3567</v>
      </c>
      <c r="E6864" t="s">
        <v>1607</v>
      </c>
      <c r="F6864" t="s">
        <v>13825</v>
      </c>
      <c r="G6864" t="s">
        <v>7541</v>
      </c>
      <c r="H6864" s="2">
        <v>44469</v>
      </c>
      <c r="I6864" s="2">
        <v>45775</v>
      </c>
      <c r="J6864"/>
      <c r="K6864"/>
      <c r="L6864">
        <v>38</v>
      </c>
      <c r="M6864" t="s">
        <v>7484</v>
      </c>
      <c r="N6864" t="s">
        <v>3865</v>
      </c>
      <c r="O6864"/>
      <c r="P6864" t="s">
        <v>13809</v>
      </c>
      <c r="Q6864" t="s">
        <v>13810</v>
      </c>
      <c r="R6864" t="s">
        <v>15468</v>
      </c>
      <c r="S6864" t="s">
        <v>15436</v>
      </c>
      <c r="T6864" t="s">
        <v>15437</v>
      </c>
      <c r="U6864" t="s">
        <v>1566</v>
      </c>
      <c r="V6864">
        <v>1</v>
      </c>
    </row>
    <row r="6865" spans="1:22" x14ac:dyDescent="0.25">
      <c r="A6865" t="s">
        <v>1569</v>
      </c>
      <c r="B6865">
        <v>317118</v>
      </c>
      <c r="C6865" t="s">
        <v>8239</v>
      </c>
      <c r="D6865" t="s">
        <v>3105</v>
      </c>
      <c r="E6865" t="s">
        <v>1607</v>
      </c>
      <c r="F6865" t="s">
        <v>9589</v>
      </c>
      <c r="G6865" t="s">
        <v>7541</v>
      </c>
      <c r="H6865" s="2">
        <v>44467</v>
      </c>
      <c r="I6865" s="2">
        <v>44467</v>
      </c>
      <c r="J6865"/>
      <c r="K6865"/>
      <c r="L6865">
        <v>38</v>
      </c>
      <c r="M6865" t="s">
        <v>7484</v>
      </c>
      <c r="N6865" t="s">
        <v>3482</v>
      </c>
      <c r="O6865"/>
      <c r="P6865" t="s">
        <v>9565</v>
      </c>
      <c r="Q6865" t="s">
        <v>5201</v>
      </c>
      <c r="R6865" t="s">
        <v>15466</v>
      </c>
      <c r="S6865" t="s">
        <v>15436</v>
      </c>
      <c r="T6865" t="s">
        <v>15437</v>
      </c>
      <c r="U6865" t="s">
        <v>1566</v>
      </c>
      <c r="V6865">
        <v>1</v>
      </c>
    </row>
    <row r="6866" spans="1:22" x14ac:dyDescent="0.25">
      <c r="A6866" t="s">
        <v>1569</v>
      </c>
      <c r="B6866">
        <v>317654</v>
      </c>
      <c r="C6866" t="s">
        <v>6682</v>
      </c>
      <c r="D6866" t="s">
        <v>1838</v>
      </c>
      <c r="E6866" t="s">
        <v>1572</v>
      </c>
      <c r="F6866" t="s">
        <v>12183</v>
      </c>
      <c r="G6866" t="s">
        <v>7490</v>
      </c>
      <c r="H6866" s="2">
        <v>44467</v>
      </c>
      <c r="I6866" s="2">
        <v>44467</v>
      </c>
      <c r="J6866"/>
      <c r="K6866"/>
      <c r="L6866">
        <v>0.01</v>
      </c>
      <c r="M6866" t="s">
        <v>7484</v>
      </c>
      <c r="N6866" t="s">
        <v>3865</v>
      </c>
      <c r="O6866"/>
      <c r="P6866" t="s">
        <v>12181</v>
      </c>
      <c r="Q6866" t="s">
        <v>6091</v>
      </c>
      <c r="R6866" t="s">
        <v>15463</v>
      </c>
      <c r="S6866" t="s">
        <v>15436</v>
      </c>
      <c r="T6866" t="s">
        <v>15437</v>
      </c>
      <c r="U6866" t="s">
        <v>15437</v>
      </c>
      <c r="V6866">
        <v>0</v>
      </c>
    </row>
    <row r="6867" spans="1:22" x14ac:dyDescent="0.25">
      <c r="A6867" t="s">
        <v>1569</v>
      </c>
      <c r="B6867">
        <v>317187</v>
      </c>
      <c r="C6867" t="s">
        <v>2248</v>
      </c>
      <c r="D6867" t="s">
        <v>13429</v>
      </c>
      <c r="E6867" t="s">
        <v>1572</v>
      </c>
      <c r="F6867" t="s">
        <v>13395</v>
      </c>
      <c r="G6867" t="s">
        <v>7490</v>
      </c>
      <c r="H6867" s="2">
        <v>44467</v>
      </c>
      <c r="I6867" s="2">
        <v>44467</v>
      </c>
      <c r="J6867"/>
      <c r="K6867"/>
      <c r="L6867">
        <v>0.01</v>
      </c>
      <c r="M6867" t="s">
        <v>7484</v>
      </c>
      <c r="N6867" t="s">
        <v>3865</v>
      </c>
      <c r="O6867"/>
      <c r="P6867" t="s">
        <v>13393</v>
      </c>
      <c r="Q6867" t="s">
        <v>13394</v>
      </c>
      <c r="R6867" t="s">
        <v>15468</v>
      </c>
      <c r="S6867" t="s">
        <v>15436</v>
      </c>
      <c r="T6867" t="s">
        <v>15437</v>
      </c>
      <c r="U6867" t="s">
        <v>15437</v>
      </c>
      <c r="V6867">
        <v>0</v>
      </c>
    </row>
    <row r="6868" spans="1:22" x14ac:dyDescent="0.25">
      <c r="A6868" t="s">
        <v>1569</v>
      </c>
      <c r="B6868">
        <v>317186</v>
      </c>
      <c r="C6868" t="s">
        <v>9616</v>
      </c>
      <c r="D6868" t="s">
        <v>13430</v>
      </c>
      <c r="E6868" t="s">
        <v>1572</v>
      </c>
      <c r="F6868" t="s">
        <v>13395</v>
      </c>
      <c r="G6868" t="s">
        <v>7490</v>
      </c>
      <c r="H6868" s="2">
        <v>44467</v>
      </c>
      <c r="I6868" s="2">
        <v>44467</v>
      </c>
      <c r="J6868"/>
      <c r="K6868"/>
      <c r="L6868">
        <v>0.01</v>
      </c>
      <c r="M6868" t="s">
        <v>7484</v>
      </c>
      <c r="N6868" t="s">
        <v>3865</v>
      </c>
      <c r="O6868"/>
      <c r="P6868" t="s">
        <v>13393</v>
      </c>
      <c r="Q6868" t="s">
        <v>13394</v>
      </c>
      <c r="R6868" t="s">
        <v>15468</v>
      </c>
      <c r="S6868" t="s">
        <v>15436</v>
      </c>
      <c r="T6868" t="s">
        <v>15437</v>
      </c>
      <c r="U6868" t="s">
        <v>15437</v>
      </c>
      <c r="V6868">
        <v>0</v>
      </c>
    </row>
    <row r="6869" spans="1:22" x14ac:dyDescent="0.25">
      <c r="A6869" t="s">
        <v>1569</v>
      </c>
      <c r="B6869">
        <v>317205</v>
      </c>
      <c r="C6869" t="s">
        <v>2023</v>
      </c>
      <c r="D6869" t="s">
        <v>4153</v>
      </c>
      <c r="E6869" t="s">
        <v>1596</v>
      </c>
      <c r="F6869" t="s">
        <v>13629</v>
      </c>
      <c r="G6869" t="s">
        <v>7494</v>
      </c>
      <c r="H6869" s="2">
        <v>44467</v>
      </c>
      <c r="I6869" s="2">
        <v>44467</v>
      </c>
      <c r="J6869"/>
      <c r="K6869"/>
      <c r="L6869">
        <v>27.75</v>
      </c>
      <c r="M6869" t="s">
        <v>7484</v>
      </c>
      <c r="N6869" t="s">
        <v>3482</v>
      </c>
      <c r="O6869"/>
      <c r="P6869" t="s">
        <v>13615</v>
      </c>
      <c r="Q6869" t="s">
        <v>13616</v>
      </c>
      <c r="R6869" t="s">
        <v>15465</v>
      </c>
      <c r="S6869" t="s">
        <v>15436</v>
      </c>
      <c r="T6869" t="s">
        <v>15437</v>
      </c>
      <c r="U6869" t="s">
        <v>15437</v>
      </c>
      <c r="V6869">
        <v>0.73026315789473684</v>
      </c>
    </row>
    <row r="6870" spans="1:22" x14ac:dyDescent="0.25">
      <c r="A6870" t="s">
        <v>1569</v>
      </c>
      <c r="B6870">
        <v>317171</v>
      </c>
      <c r="C6870" t="s">
        <v>10096</v>
      </c>
      <c r="D6870" t="s">
        <v>2990</v>
      </c>
      <c r="E6870" t="s">
        <v>1572</v>
      </c>
      <c r="F6870" t="s">
        <v>10045</v>
      </c>
      <c r="G6870" t="s">
        <v>7490</v>
      </c>
      <c r="H6870" s="2">
        <v>44466</v>
      </c>
      <c r="I6870" s="2">
        <v>45541</v>
      </c>
      <c r="J6870"/>
      <c r="K6870"/>
      <c r="L6870">
        <v>0.01</v>
      </c>
      <c r="M6870" t="s">
        <v>7484</v>
      </c>
      <c r="N6870" t="s">
        <v>3311</v>
      </c>
      <c r="O6870"/>
      <c r="P6870" t="s">
        <v>10046</v>
      </c>
      <c r="Q6870" t="s">
        <v>6763</v>
      </c>
      <c r="R6870" t="s">
        <v>15463</v>
      </c>
      <c r="S6870" t="s">
        <v>15436</v>
      </c>
      <c r="T6870" t="s">
        <v>15437</v>
      </c>
      <c r="U6870" t="s">
        <v>15437</v>
      </c>
      <c r="V6870">
        <v>0</v>
      </c>
    </row>
    <row r="6871" spans="1:22" x14ac:dyDescent="0.25">
      <c r="A6871" t="s">
        <v>1569</v>
      </c>
      <c r="B6871">
        <v>317193</v>
      </c>
      <c r="C6871" t="s">
        <v>10264</v>
      </c>
      <c r="D6871" t="s">
        <v>2867</v>
      </c>
      <c r="E6871" t="s">
        <v>1596</v>
      </c>
      <c r="F6871" t="s">
        <v>10232</v>
      </c>
      <c r="G6871" t="s">
        <v>7483</v>
      </c>
      <c r="H6871" s="2">
        <v>44466</v>
      </c>
      <c r="I6871" s="2">
        <v>45803</v>
      </c>
      <c r="J6871"/>
      <c r="K6871"/>
      <c r="L6871">
        <v>11.25</v>
      </c>
      <c r="M6871" t="s">
        <v>7484</v>
      </c>
      <c r="N6871" t="s">
        <v>4199</v>
      </c>
      <c r="O6871"/>
      <c r="P6871" t="s">
        <v>10220</v>
      </c>
      <c r="Q6871" t="s">
        <v>5093</v>
      </c>
      <c r="R6871" t="s">
        <v>15449</v>
      </c>
      <c r="S6871" t="s">
        <v>15436</v>
      </c>
      <c r="T6871" t="s">
        <v>15437</v>
      </c>
      <c r="U6871" t="s">
        <v>15437</v>
      </c>
      <c r="V6871">
        <v>0.29605263157894735</v>
      </c>
    </row>
    <row r="6872" spans="1:22" x14ac:dyDescent="0.25">
      <c r="A6872" t="s">
        <v>1569</v>
      </c>
      <c r="B6872">
        <v>316728</v>
      </c>
      <c r="C6872" t="s">
        <v>2380</v>
      </c>
      <c r="D6872" t="s">
        <v>10758</v>
      </c>
      <c r="E6872" t="s">
        <v>1607</v>
      </c>
      <c r="F6872" t="s">
        <v>14515</v>
      </c>
      <c r="G6872" t="s">
        <v>14516</v>
      </c>
      <c r="H6872" s="2">
        <v>44466</v>
      </c>
      <c r="I6872" s="2">
        <v>45090</v>
      </c>
      <c r="J6872"/>
      <c r="K6872"/>
      <c r="L6872">
        <v>38</v>
      </c>
      <c r="M6872" t="s">
        <v>7484</v>
      </c>
      <c r="N6872" t="s">
        <v>1714</v>
      </c>
      <c r="O6872" t="s">
        <v>7120</v>
      </c>
      <c r="P6872" t="s">
        <v>14467</v>
      </c>
      <c r="Q6872" t="s">
        <v>18</v>
      </c>
      <c r="R6872" t="s">
        <v>18</v>
      </c>
      <c r="S6872" t="s">
        <v>15436</v>
      </c>
      <c r="T6872" t="s">
        <v>15437</v>
      </c>
      <c r="U6872" t="s">
        <v>15437</v>
      </c>
      <c r="V6872">
        <v>1</v>
      </c>
    </row>
    <row r="6873" spans="1:22" x14ac:dyDescent="0.25">
      <c r="A6873" t="s">
        <v>1569</v>
      </c>
      <c r="B6873">
        <v>317159</v>
      </c>
      <c r="C6873" t="s">
        <v>2784</v>
      </c>
      <c r="D6873" t="s">
        <v>9312</v>
      </c>
      <c r="E6873" t="s">
        <v>1596</v>
      </c>
      <c r="F6873" t="s">
        <v>9315</v>
      </c>
      <c r="G6873" t="s">
        <v>7490</v>
      </c>
      <c r="H6873" s="2">
        <v>44465</v>
      </c>
      <c r="I6873" s="2">
        <v>44465</v>
      </c>
      <c r="J6873"/>
      <c r="K6873"/>
      <c r="L6873">
        <v>29.5</v>
      </c>
      <c r="M6873" t="s">
        <v>7484</v>
      </c>
      <c r="N6873" t="s">
        <v>1576</v>
      </c>
      <c r="O6873"/>
      <c r="P6873" t="s">
        <v>9294</v>
      </c>
      <c r="Q6873" t="s">
        <v>6671</v>
      </c>
      <c r="R6873" t="s">
        <v>15464</v>
      </c>
      <c r="S6873" t="s">
        <v>15436</v>
      </c>
      <c r="T6873" t="s">
        <v>15437</v>
      </c>
      <c r="U6873" t="s">
        <v>15437</v>
      </c>
      <c r="V6873">
        <v>0.77631578947368418</v>
      </c>
    </row>
    <row r="6874" spans="1:22" x14ac:dyDescent="0.25">
      <c r="A6874" t="s">
        <v>1569</v>
      </c>
      <c r="B6874">
        <v>317174</v>
      </c>
      <c r="C6874" t="s">
        <v>12312</v>
      </c>
      <c r="D6874" t="s">
        <v>12313</v>
      </c>
      <c r="E6874" t="s">
        <v>1572</v>
      </c>
      <c r="F6874" t="s">
        <v>12314</v>
      </c>
      <c r="G6874" t="s">
        <v>7483</v>
      </c>
      <c r="H6874" s="2">
        <v>44465</v>
      </c>
      <c r="I6874" s="2">
        <v>45467</v>
      </c>
      <c r="J6874"/>
      <c r="K6874"/>
      <c r="L6874">
        <v>0.01</v>
      </c>
      <c r="M6874" t="s">
        <v>7484</v>
      </c>
      <c r="N6874" t="s">
        <v>1576</v>
      </c>
      <c r="O6874"/>
      <c r="P6874" t="s">
        <v>12291</v>
      </c>
      <c r="Q6874" t="s">
        <v>6501</v>
      </c>
      <c r="R6874" t="s">
        <v>15464</v>
      </c>
      <c r="S6874" t="s">
        <v>15436</v>
      </c>
      <c r="T6874" t="s">
        <v>15437</v>
      </c>
      <c r="U6874" t="s">
        <v>15437</v>
      </c>
      <c r="V6874">
        <v>0</v>
      </c>
    </row>
    <row r="6875" spans="1:22" x14ac:dyDescent="0.25">
      <c r="A6875" t="s">
        <v>1569</v>
      </c>
      <c r="B6875">
        <v>317153</v>
      </c>
      <c r="C6875" t="s">
        <v>3555</v>
      </c>
      <c r="D6875" t="s">
        <v>5067</v>
      </c>
      <c r="E6875" t="s">
        <v>1596</v>
      </c>
      <c r="F6875" t="s">
        <v>5034</v>
      </c>
      <c r="G6875" t="s">
        <v>4294</v>
      </c>
      <c r="H6875" s="2">
        <v>44465</v>
      </c>
      <c r="I6875" s="2">
        <v>45719</v>
      </c>
      <c r="J6875"/>
      <c r="K6875"/>
      <c r="L6875">
        <v>18.75</v>
      </c>
      <c r="M6875" t="s">
        <v>4269</v>
      </c>
      <c r="N6875" t="s">
        <v>1714</v>
      </c>
      <c r="O6875"/>
      <c r="P6875" t="s">
        <v>5024</v>
      </c>
      <c r="Q6875" t="s">
        <v>3013</v>
      </c>
      <c r="R6875" t="s">
        <v>15454</v>
      </c>
      <c r="S6875" t="s">
        <v>15436</v>
      </c>
      <c r="T6875" t="s">
        <v>15437</v>
      </c>
      <c r="U6875" t="s">
        <v>15437</v>
      </c>
      <c r="V6875">
        <v>0.49342105263157893</v>
      </c>
    </row>
    <row r="6876" spans="1:22" x14ac:dyDescent="0.25">
      <c r="A6876" t="s">
        <v>1569</v>
      </c>
      <c r="B6876">
        <v>317144</v>
      </c>
      <c r="C6876" t="s">
        <v>3090</v>
      </c>
      <c r="D6876" t="s">
        <v>5042</v>
      </c>
      <c r="E6876" t="s">
        <v>1596</v>
      </c>
      <c r="F6876" t="s">
        <v>5727</v>
      </c>
      <c r="G6876" t="s">
        <v>4294</v>
      </c>
      <c r="H6876" s="2">
        <v>44465</v>
      </c>
      <c r="I6876" s="2">
        <v>45103</v>
      </c>
      <c r="J6876"/>
      <c r="K6876"/>
      <c r="L6876">
        <v>7.5</v>
      </c>
      <c r="M6876" t="s">
        <v>4269</v>
      </c>
      <c r="N6876" t="s">
        <v>1714</v>
      </c>
      <c r="O6876"/>
      <c r="P6876" t="s">
        <v>5728</v>
      </c>
      <c r="Q6876" t="s">
        <v>5729</v>
      </c>
      <c r="R6876" t="s">
        <v>15454</v>
      </c>
      <c r="S6876" t="s">
        <v>15436</v>
      </c>
      <c r="T6876" t="s">
        <v>15437</v>
      </c>
      <c r="U6876" t="s">
        <v>15437</v>
      </c>
      <c r="V6876">
        <v>0.19736842105263158</v>
      </c>
    </row>
    <row r="6877" spans="1:22" x14ac:dyDescent="0.25">
      <c r="A6877" t="s">
        <v>1569</v>
      </c>
      <c r="B6877">
        <v>317172</v>
      </c>
      <c r="C6877" t="s">
        <v>5760</v>
      </c>
      <c r="D6877" t="s">
        <v>1696</v>
      </c>
      <c r="E6877" t="s">
        <v>1572</v>
      </c>
      <c r="F6877" t="s">
        <v>5731</v>
      </c>
      <c r="G6877" t="s">
        <v>4268</v>
      </c>
      <c r="H6877" s="2">
        <v>44464</v>
      </c>
      <c r="I6877" s="2">
        <v>44464</v>
      </c>
      <c r="J6877"/>
      <c r="K6877"/>
      <c r="L6877">
        <v>0.01</v>
      </c>
      <c r="M6877" t="s">
        <v>4269</v>
      </c>
      <c r="N6877" t="s">
        <v>1714</v>
      </c>
      <c r="O6877"/>
      <c r="P6877" t="s">
        <v>5728</v>
      </c>
      <c r="Q6877" t="s">
        <v>5729</v>
      </c>
      <c r="R6877" t="s">
        <v>15454</v>
      </c>
      <c r="S6877" t="s">
        <v>15436</v>
      </c>
      <c r="T6877" t="s">
        <v>15437</v>
      </c>
      <c r="U6877" t="s">
        <v>15437</v>
      </c>
      <c r="V6877">
        <v>0</v>
      </c>
    </row>
    <row r="6878" spans="1:22" x14ac:dyDescent="0.25">
      <c r="A6878" t="s">
        <v>1569</v>
      </c>
      <c r="B6878">
        <v>317300</v>
      </c>
      <c r="C6878" t="s">
        <v>2423</v>
      </c>
      <c r="D6878" t="s">
        <v>1790</v>
      </c>
      <c r="E6878" t="s">
        <v>1572</v>
      </c>
      <c r="F6878" t="s">
        <v>7902</v>
      </c>
      <c r="G6878" t="s">
        <v>7490</v>
      </c>
      <c r="H6878" s="2">
        <v>44463</v>
      </c>
      <c r="I6878" s="2">
        <v>45789</v>
      </c>
      <c r="J6878"/>
      <c r="K6878"/>
      <c r="L6878">
        <v>0.01</v>
      </c>
      <c r="M6878" t="s">
        <v>7484</v>
      </c>
      <c r="N6878" t="s">
        <v>3311</v>
      </c>
      <c r="O6878"/>
      <c r="P6878" t="s">
        <v>7903</v>
      </c>
      <c r="Q6878" t="s">
        <v>3398</v>
      </c>
      <c r="R6878" t="s">
        <v>15463</v>
      </c>
      <c r="S6878" t="s">
        <v>15436</v>
      </c>
      <c r="T6878" t="s">
        <v>15437</v>
      </c>
      <c r="U6878" t="s">
        <v>15437</v>
      </c>
      <c r="V6878">
        <v>0</v>
      </c>
    </row>
    <row r="6879" spans="1:22" x14ac:dyDescent="0.25">
      <c r="A6879" t="s">
        <v>1569</v>
      </c>
      <c r="B6879">
        <v>317098</v>
      </c>
      <c r="C6879" t="s">
        <v>5064</v>
      </c>
      <c r="D6879" t="s">
        <v>3819</v>
      </c>
      <c r="E6879" t="s">
        <v>1596</v>
      </c>
      <c r="F6879" t="s">
        <v>10325</v>
      </c>
      <c r="G6879" t="s">
        <v>7490</v>
      </c>
      <c r="H6879" s="2">
        <v>44463</v>
      </c>
      <c r="I6879" s="2">
        <v>44463</v>
      </c>
      <c r="J6879"/>
      <c r="K6879"/>
      <c r="L6879">
        <v>30</v>
      </c>
      <c r="M6879" t="s">
        <v>7484</v>
      </c>
      <c r="N6879" t="s">
        <v>4199</v>
      </c>
      <c r="O6879"/>
      <c r="P6879" t="s">
        <v>10316</v>
      </c>
      <c r="Q6879" t="s">
        <v>6398</v>
      </c>
      <c r="R6879" t="s">
        <v>15449</v>
      </c>
      <c r="S6879" t="s">
        <v>15436</v>
      </c>
      <c r="T6879" t="s">
        <v>15437</v>
      </c>
      <c r="U6879" t="s">
        <v>15437</v>
      </c>
      <c r="V6879">
        <v>0.78947368421052633</v>
      </c>
    </row>
    <row r="6880" spans="1:22" x14ac:dyDescent="0.25">
      <c r="A6880" t="s">
        <v>1569</v>
      </c>
      <c r="B6880">
        <v>317139</v>
      </c>
      <c r="C6880" t="s">
        <v>11555</v>
      </c>
      <c r="D6880" t="s">
        <v>10285</v>
      </c>
      <c r="E6880" t="s">
        <v>1596</v>
      </c>
      <c r="F6880" t="s">
        <v>11556</v>
      </c>
      <c r="G6880" t="s">
        <v>7534</v>
      </c>
      <c r="H6880" s="2">
        <v>44463</v>
      </c>
      <c r="I6880" s="2">
        <v>45495</v>
      </c>
      <c r="J6880"/>
      <c r="K6880"/>
      <c r="L6880">
        <v>30</v>
      </c>
      <c r="M6880" t="s">
        <v>7484</v>
      </c>
      <c r="N6880" t="s">
        <v>3482</v>
      </c>
      <c r="O6880"/>
      <c r="P6880" t="s">
        <v>11524</v>
      </c>
      <c r="Q6880" t="s">
        <v>5410</v>
      </c>
      <c r="R6880" t="s">
        <v>15468</v>
      </c>
      <c r="S6880" t="s">
        <v>15436</v>
      </c>
      <c r="T6880" t="s">
        <v>15437</v>
      </c>
      <c r="U6880" t="s">
        <v>15437</v>
      </c>
      <c r="V6880">
        <v>0.78947368421052633</v>
      </c>
    </row>
    <row r="6881" spans="1:22" x14ac:dyDescent="0.25">
      <c r="A6881" t="s">
        <v>1569</v>
      </c>
      <c r="B6881">
        <v>317089</v>
      </c>
      <c r="C6881" t="s">
        <v>5508</v>
      </c>
      <c r="D6881" t="s">
        <v>5509</v>
      </c>
      <c r="E6881" t="s">
        <v>1572</v>
      </c>
      <c r="F6881" t="s">
        <v>5484</v>
      </c>
      <c r="G6881" t="s">
        <v>4268</v>
      </c>
      <c r="H6881" s="2">
        <v>44463</v>
      </c>
      <c r="I6881" s="2">
        <v>44957</v>
      </c>
      <c r="J6881"/>
      <c r="K6881"/>
      <c r="L6881">
        <v>0.01</v>
      </c>
      <c r="M6881" t="s">
        <v>4269</v>
      </c>
      <c r="N6881" t="s">
        <v>1576</v>
      </c>
      <c r="O6881"/>
      <c r="P6881" t="s">
        <v>5485</v>
      </c>
      <c r="Q6881" t="s">
        <v>5486</v>
      </c>
      <c r="R6881" t="s">
        <v>15453</v>
      </c>
      <c r="S6881" t="s">
        <v>15436</v>
      </c>
      <c r="T6881" t="s">
        <v>15437</v>
      </c>
      <c r="U6881" t="s">
        <v>15437</v>
      </c>
      <c r="V6881">
        <v>0</v>
      </c>
    </row>
    <row r="6882" spans="1:22" x14ac:dyDescent="0.25">
      <c r="A6882" t="s">
        <v>1569</v>
      </c>
      <c r="B6882">
        <v>317065</v>
      </c>
      <c r="C6882" t="s">
        <v>8898</v>
      </c>
      <c r="D6882" t="s">
        <v>8890</v>
      </c>
      <c r="E6882" t="s">
        <v>1572</v>
      </c>
      <c r="F6882" t="s">
        <v>8899</v>
      </c>
      <c r="G6882" t="s">
        <v>7503</v>
      </c>
      <c r="H6882" s="2">
        <v>44462</v>
      </c>
      <c r="I6882" s="2">
        <v>44462</v>
      </c>
      <c r="J6882"/>
      <c r="K6882"/>
      <c r="L6882">
        <v>0.01</v>
      </c>
      <c r="M6882" t="s">
        <v>7484</v>
      </c>
      <c r="N6882" t="s">
        <v>3865</v>
      </c>
      <c r="O6882"/>
      <c r="P6882" t="s">
        <v>8857</v>
      </c>
      <c r="Q6882" t="s">
        <v>15522</v>
      </c>
      <c r="R6882" t="s">
        <v>15467</v>
      </c>
      <c r="S6882" t="s">
        <v>15436</v>
      </c>
      <c r="T6882" t="s">
        <v>15437</v>
      </c>
      <c r="U6882" t="s">
        <v>15437</v>
      </c>
      <c r="V6882">
        <v>0</v>
      </c>
    </row>
    <row r="6883" spans="1:22" x14ac:dyDescent="0.25">
      <c r="A6883" t="s">
        <v>1569</v>
      </c>
      <c r="B6883">
        <v>317073</v>
      </c>
      <c r="C6883" t="s">
        <v>2523</v>
      </c>
      <c r="D6883" t="s">
        <v>6197</v>
      </c>
      <c r="E6883" t="s">
        <v>1572</v>
      </c>
      <c r="F6883" t="s">
        <v>6161</v>
      </c>
      <c r="G6883" t="s">
        <v>4268</v>
      </c>
      <c r="H6883" s="2">
        <v>44462</v>
      </c>
      <c r="I6883" s="2">
        <v>44837</v>
      </c>
      <c r="J6883"/>
      <c r="K6883"/>
      <c r="L6883">
        <v>0.01</v>
      </c>
      <c r="M6883" t="s">
        <v>4269</v>
      </c>
      <c r="N6883" t="s">
        <v>1714</v>
      </c>
      <c r="O6883"/>
      <c r="P6883" t="s">
        <v>6162</v>
      </c>
      <c r="Q6883" t="s">
        <v>6163</v>
      </c>
      <c r="R6883" t="s">
        <v>15454</v>
      </c>
      <c r="S6883" t="s">
        <v>15436</v>
      </c>
      <c r="T6883" t="s">
        <v>15437</v>
      </c>
      <c r="U6883" t="s">
        <v>15437</v>
      </c>
      <c r="V6883">
        <v>0</v>
      </c>
    </row>
    <row r="6884" spans="1:22" x14ac:dyDescent="0.25">
      <c r="A6884" t="s">
        <v>1569</v>
      </c>
      <c r="B6884">
        <v>317078</v>
      </c>
      <c r="C6884" t="s">
        <v>6551</v>
      </c>
      <c r="D6884" t="s">
        <v>6552</v>
      </c>
      <c r="E6884" t="s">
        <v>1596</v>
      </c>
      <c r="F6884" t="s">
        <v>6520</v>
      </c>
      <c r="G6884" t="s">
        <v>4294</v>
      </c>
      <c r="H6884" s="2">
        <v>44462</v>
      </c>
      <c r="I6884" s="2">
        <v>44529</v>
      </c>
      <c r="J6884"/>
      <c r="K6884"/>
      <c r="L6884">
        <v>34.75</v>
      </c>
      <c r="M6884" t="s">
        <v>4269</v>
      </c>
      <c r="N6884" t="s">
        <v>4199</v>
      </c>
      <c r="O6884"/>
      <c r="P6884" t="s">
        <v>6517</v>
      </c>
      <c r="Q6884" t="s">
        <v>6518</v>
      </c>
      <c r="R6884" t="s">
        <v>15449</v>
      </c>
      <c r="S6884" t="s">
        <v>15436</v>
      </c>
      <c r="T6884" t="s">
        <v>15437</v>
      </c>
      <c r="U6884" t="s">
        <v>15437</v>
      </c>
      <c r="V6884">
        <v>0.91447368421052633</v>
      </c>
    </row>
    <row r="6885" spans="1:22" x14ac:dyDescent="0.25">
      <c r="A6885" t="s">
        <v>1569</v>
      </c>
      <c r="B6885">
        <v>317057</v>
      </c>
      <c r="C6885" t="s">
        <v>1611</v>
      </c>
      <c r="D6885" t="s">
        <v>11458</v>
      </c>
      <c r="E6885" t="s">
        <v>1596</v>
      </c>
      <c r="F6885" t="s">
        <v>11475</v>
      </c>
      <c r="G6885" t="s">
        <v>7503</v>
      </c>
      <c r="H6885" s="2">
        <v>44461</v>
      </c>
      <c r="I6885" s="2">
        <v>45817</v>
      </c>
      <c r="J6885"/>
      <c r="K6885"/>
      <c r="L6885">
        <v>26</v>
      </c>
      <c r="M6885" t="s">
        <v>7484</v>
      </c>
      <c r="N6885" t="s">
        <v>3865</v>
      </c>
      <c r="O6885"/>
      <c r="P6885" t="s">
        <v>11438</v>
      </c>
      <c r="Q6885" t="s">
        <v>6587</v>
      </c>
      <c r="R6885" t="s">
        <v>15467</v>
      </c>
      <c r="S6885" t="s">
        <v>15436</v>
      </c>
      <c r="T6885" t="s">
        <v>15437</v>
      </c>
      <c r="U6885" t="s">
        <v>15437</v>
      </c>
      <c r="V6885">
        <v>0.68421052631578949</v>
      </c>
    </row>
    <row r="6886" spans="1:22" x14ac:dyDescent="0.25">
      <c r="A6886" t="s">
        <v>1569</v>
      </c>
      <c r="B6886">
        <v>317095</v>
      </c>
      <c r="C6886" t="s">
        <v>1855</v>
      </c>
      <c r="D6886" t="s">
        <v>12463</v>
      </c>
      <c r="E6886" t="s">
        <v>1572</v>
      </c>
      <c r="F6886" t="s">
        <v>12436</v>
      </c>
      <c r="G6886" t="s">
        <v>7490</v>
      </c>
      <c r="H6886" s="2">
        <v>44461</v>
      </c>
      <c r="I6886" s="2">
        <v>44461</v>
      </c>
      <c r="J6886"/>
      <c r="K6886"/>
      <c r="L6886">
        <v>0.01</v>
      </c>
      <c r="M6886" t="s">
        <v>7484</v>
      </c>
      <c r="N6886" t="s">
        <v>4199</v>
      </c>
      <c r="O6886"/>
      <c r="P6886" t="s">
        <v>12425</v>
      </c>
      <c r="Q6886" t="s">
        <v>12426</v>
      </c>
      <c r="R6886" t="s">
        <v>15449</v>
      </c>
      <c r="S6886" t="s">
        <v>15436</v>
      </c>
      <c r="T6886" t="s">
        <v>15437</v>
      </c>
      <c r="U6886" t="s">
        <v>15437</v>
      </c>
      <c r="V6886">
        <v>0</v>
      </c>
    </row>
    <row r="6887" spans="1:22" x14ac:dyDescent="0.25">
      <c r="A6887" t="s">
        <v>1569</v>
      </c>
      <c r="B6887">
        <v>317040</v>
      </c>
      <c r="C6887" t="s">
        <v>3958</v>
      </c>
      <c r="D6887" t="s">
        <v>5424</v>
      </c>
      <c r="E6887" t="s">
        <v>1607</v>
      </c>
      <c r="F6887" t="s">
        <v>5423</v>
      </c>
      <c r="G6887" t="s">
        <v>4324</v>
      </c>
      <c r="H6887" s="2">
        <v>44460</v>
      </c>
      <c r="I6887" s="2">
        <v>45369</v>
      </c>
      <c r="J6887"/>
      <c r="K6887"/>
      <c r="L6887">
        <v>38</v>
      </c>
      <c r="M6887" t="s">
        <v>4269</v>
      </c>
      <c r="N6887" t="s">
        <v>3482</v>
      </c>
      <c r="O6887"/>
      <c r="P6887" t="s">
        <v>5409</v>
      </c>
      <c r="Q6887" t="s">
        <v>5410</v>
      </c>
      <c r="R6887" t="s">
        <v>15450</v>
      </c>
      <c r="S6887" t="s">
        <v>15436</v>
      </c>
      <c r="T6887" t="s">
        <v>15437</v>
      </c>
      <c r="U6887" t="s">
        <v>15437</v>
      </c>
      <c r="V6887">
        <v>1</v>
      </c>
    </row>
    <row r="6888" spans="1:22" x14ac:dyDescent="0.25">
      <c r="A6888" t="s">
        <v>1569</v>
      </c>
      <c r="B6888">
        <v>317001</v>
      </c>
      <c r="C6888" t="s">
        <v>1718</v>
      </c>
      <c r="D6888" t="s">
        <v>1812</v>
      </c>
      <c r="E6888" t="s">
        <v>1596</v>
      </c>
      <c r="F6888" t="s">
        <v>10126</v>
      </c>
      <c r="G6888" t="s">
        <v>7490</v>
      </c>
      <c r="H6888" s="2">
        <v>44459</v>
      </c>
      <c r="I6888" s="2">
        <v>45761</v>
      </c>
      <c r="J6888"/>
      <c r="K6888"/>
      <c r="L6888">
        <v>21.5</v>
      </c>
      <c r="M6888" t="s">
        <v>7484</v>
      </c>
      <c r="N6888" t="s">
        <v>4199</v>
      </c>
      <c r="O6888"/>
      <c r="P6888" t="s">
        <v>10118</v>
      </c>
      <c r="Q6888" t="s">
        <v>6518</v>
      </c>
      <c r="R6888" t="s">
        <v>15449</v>
      </c>
      <c r="S6888" t="s">
        <v>15436</v>
      </c>
      <c r="T6888" t="s">
        <v>15437</v>
      </c>
      <c r="U6888" t="s">
        <v>15437</v>
      </c>
      <c r="V6888">
        <v>0.56578947368421051</v>
      </c>
    </row>
    <row r="6889" spans="1:22" x14ac:dyDescent="0.25">
      <c r="A6889" t="s">
        <v>1569</v>
      </c>
      <c r="B6889">
        <v>316998</v>
      </c>
      <c r="C6889" t="s">
        <v>3237</v>
      </c>
      <c r="D6889" t="s">
        <v>11459</v>
      </c>
      <c r="E6889" t="s">
        <v>1596</v>
      </c>
      <c r="F6889" t="s">
        <v>11437</v>
      </c>
      <c r="G6889" t="s">
        <v>7490</v>
      </c>
      <c r="H6889" s="2">
        <v>44459</v>
      </c>
      <c r="I6889" s="2">
        <v>44459</v>
      </c>
      <c r="J6889"/>
      <c r="K6889"/>
      <c r="L6889">
        <v>27.75</v>
      </c>
      <c r="M6889" t="s">
        <v>7484</v>
      </c>
      <c r="N6889" t="s">
        <v>3865</v>
      </c>
      <c r="O6889"/>
      <c r="P6889" t="s">
        <v>11438</v>
      </c>
      <c r="Q6889" t="s">
        <v>6587</v>
      </c>
      <c r="R6889" t="s">
        <v>15467</v>
      </c>
      <c r="S6889" t="s">
        <v>15436</v>
      </c>
      <c r="T6889" t="s">
        <v>15437</v>
      </c>
      <c r="U6889" t="s">
        <v>15437</v>
      </c>
      <c r="V6889">
        <v>0.73026315789473684</v>
      </c>
    </row>
    <row r="6890" spans="1:22" x14ac:dyDescent="0.25">
      <c r="A6890" t="s">
        <v>1569</v>
      </c>
      <c r="B6890">
        <v>317028</v>
      </c>
      <c r="C6890" t="s">
        <v>12372</v>
      </c>
      <c r="D6890" t="s">
        <v>12373</v>
      </c>
      <c r="E6890" t="s">
        <v>1596</v>
      </c>
      <c r="F6890" t="s">
        <v>12336</v>
      </c>
      <c r="G6890" t="s">
        <v>7490</v>
      </c>
      <c r="H6890" s="2">
        <v>44459</v>
      </c>
      <c r="I6890" s="2">
        <v>44459</v>
      </c>
      <c r="J6890"/>
      <c r="K6890"/>
      <c r="L6890">
        <v>24.5</v>
      </c>
      <c r="M6890" t="s">
        <v>7484</v>
      </c>
      <c r="N6890" t="s">
        <v>1714</v>
      </c>
      <c r="O6890"/>
      <c r="P6890" t="s">
        <v>12334</v>
      </c>
      <c r="Q6890" t="s">
        <v>3013</v>
      </c>
      <c r="R6890" t="s">
        <v>15462</v>
      </c>
      <c r="S6890" t="s">
        <v>15436</v>
      </c>
      <c r="T6890" t="s">
        <v>15437</v>
      </c>
      <c r="U6890" t="s">
        <v>15437</v>
      </c>
      <c r="V6890">
        <v>0.64473684210526316</v>
      </c>
    </row>
    <row r="6891" spans="1:22" x14ac:dyDescent="0.25">
      <c r="A6891" t="s">
        <v>1569</v>
      </c>
      <c r="B6891">
        <v>314434</v>
      </c>
      <c r="C6891" t="s">
        <v>14278</v>
      </c>
      <c r="D6891" t="s">
        <v>14279</v>
      </c>
      <c r="E6891" t="s">
        <v>1607</v>
      </c>
      <c r="F6891" t="s">
        <v>14225</v>
      </c>
      <c r="G6891" t="s">
        <v>14226</v>
      </c>
      <c r="H6891" s="2">
        <v>44459</v>
      </c>
      <c r="I6891" s="2">
        <v>44459</v>
      </c>
      <c r="J6891"/>
      <c r="K6891"/>
      <c r="L6891">
        <v>38</v>
      </c>
      <c r="M6891" t="s">
        <v>7484</v>
      </c>
      <c r="N6891" t="s">
        <v>1714</v>
      </c>
      <c r="O6891" t="s">
        <v>7120</v>
      </c>
      <c r="P6891" t="s">
        <v>14227</v>
      </c>
      <c r="Q6891" t="s">
        <v>83</v>
      </c>
      <c r="R6891" t="s">
        <v>83</v>
      </c>
      <c r="S6891" t="s">
        <v>15436</v>
      </c>
      <c r="T6891" t="s">
        <v>15437</v>
      </c>
      <c r="U6891" t="s">
        <v>15437</v>
      </c>
      <c r="V6891">
        <v>1</v>
      </c>
    </row>
    <row r="6892" spans="1:22" x14ac:dyDescent="0.25">
      <c r="A6892" t="s">
        <v>1569</v>
      </c>
      <c r="B6892">
        <v>317050</v>
      </c>
      <c r="C6892" t="s">
        <v>5425</v>
      </c>
      <c r="D6892" t="s">
        <v>3357</v>
      </c>
      <c r="E6892" t="s">
        <v>1572</v>
      </c>
      <c r="F6892" t="s">
        <v>5408</v>
      </c>
      <c r="G6892" t="s">
        <v>4268</v>
      </c>
      <c r="H6892" s="2">
        <v>44459</v>
      </c>
      <c r="I6892" s="2">
        <v>44459</v>
      </c>
      <c r="J6892"/>
      <c r="K6892"/>
      <c r="L6892">
        <v>0.01</v>
      </c>
      <c r="M6892" t="s">
        <v>4269</v>
      </c>
      <c r="N6892" t="s">
        <v>3482</v>
      </c>
      <c r="O6892"/>
      <c r="P6892" t="s">
        <v>5409</v>
      </c>
      <c r="Q6892" t="s">
        <v>5410</v>
      </c>
      <c r="R6892" t="s">
        <v>15450</v>
      </c>
      <c r="S6892" t="s">
        <v>15436</v>
      </c>
      <c r="T6892" t="s">
        <v>15437</v>
      </c>
      <c r="U6892" t="s">
        <v>15437</v>
      </c>
      <c r="V6892">
        <v>0</v>
      </c>
    </row>
    <row r="6893" spans="1:22" x14ac:dyDescent="0.25">
      <c r="A6893" t="s">
        <v>1569</v>
      </c>
      <c r="B6893">
        <v>317048</v>
      </c>
      <c r="C6893" t="s">
        <v>6354</v>
      </c>
      <c r="D6893" t="s">
        <v>6660</v>
      </c>
      <c r="E6893" t="s">
        <v>1607</v>
      </c>
      <c r="F6893" t="s">
        <v>6661</v>
      </c>
      <c r="G6893" t="s">
        <v>4310</v>
      </c>
      <c r="H6893" s="2">
        <v>44459</v>
      </c>
      <c r="I6893" s="2">
        <v>45117</v>
      </c>
      <c r="J6893"/>
      <c r="K6893"/>
      <c r="L6893">
        <v>38</v>
      </c>
      <c r="M6893" t="s">
        <v>4269</v>
      </c>
      <c r="N6893" t="s">
        <v>1714</v>
      </c>
      <c r="O6893"/>
      <c r="P6893" t="s">
        <v>6639</v>
      </c>
      <c r="Q6893" t="s">
        <v>6640</v>
      </c>
      <c r="R6893" t="s">
        <v>15454</v>
      </c>
      <c r="S6893" t="s">
        <v>15436</v>
      </c>
      <c r="T6893" t="s">
        <v>15437</v>
      </c>
      <c r="U6893" t="s">
        <v>1566</v>
      </c>
      <c r="V6893">
        <v>1</v>
      </c>
    </row>
    <row r="6894" spans="1:22" x14ac:dyDescent="0.25">
      <c r="A6894" t="s">
        <v>1569</v>
      </c>
      <c r="B6894">
        <v>316990</v>
      </c>
      <c r="C6894" t="s">
        <v>7869</v>
      </c>
      <c r="D6894" t="s">
        <v>7870</v>
      </c>
      <c r="E6894" t="s">
        <v>1572</v>
      </c>
      <c r="F6894" t="s">
        <v>7848</v>
      </c>
      <c r="G6894" t="s">
        <v>7490</v>
      </c>
      <c r="H6894" s="2">
        <v>44458</v>
      </c>
      <c r="I6894" s="2">
        <v>44458</v>
      </c>
      <c r="J6894"/>
      <c r="K6894"/>
      <c r="L6894">
        <v>0.01</v>
      </c>
      <c r="M6894" t="s">
        <v>7484</v>
      </c>
      <c r="N6894" t="s">
        <v>1714</v>
      </c>
      <c r="O6894"/>
      <c r="P6894" t="s">
        <v>7846</v>
      </c>
      <c r="Q6894" t="s">
        <v>5729</v>
      </c>
      <c r="R6894" t="s">
        <v>15462</v>
      </c>
      <c r="S6894" t="s">
        <v>15436</v>
      </c>
      <c r="T6894" t="s">
        <v>15437</v>
      </c>
      <c r="U6894" t="s">
        <v>15437</v>
      </c>
      <c r="V6894">
        <v>0</v>
      </c>
    </row>
    <row r="6895" spans="1:22" x14ac:dyDescent="0.25">
      <c r="A6895" t="s">
        <v>1569</v>
      </c>
      <c r="B6895">
        <v>316937</v>
      </c>
      <c r="C6895" t="s">
        <v>4345</v>
      </c>
      <c r="D6895" t="s">
        <v>1812</v>
      </c>
      <c r="E6895" t="s">
        <v>1596</v>
      </c>
      <c r="F6895" t="s">
        <v>12147</v>
      </c>
      <c r="G6895" t="s">
        <v>7490</v>
      </c>
      <c r="H6895" s="2">
        <v>44457</v>
      </c>
      <c r="I6895" s="2">
        <v>44457</v>
      </c>
      <c r="J6895"/>
      <c r="K6895"/>
      <c r="L6895">
        <v>16</v>
      </c>
      <c r="M6895" t="s">
        <v>7484</v>
      </c>
      <c r="N6895" t="s">
        <v>4199</v>
      </c>
      <c r="O6895"/>
      <c r="P6895" t="s">
        <v>12148</v>
      </c>
      <c r="Q6895" t="s">
        <v>6712</v>
      </c>
      <c r="R6895" t="s">
        <v>15449</v>
      </c>
      <c r="S6895" t="s">
        <v>15436</v>
      </c>
      <c r="T6895" t="s">
        <v>15437</v>
      </c>
      <c r="U6895" t="s">
        <v>15437</v>
      </c>
      <c r="V6895">
        <v>0.42105263157894735</v>
      </c>
    </row>
    <row r="6896" spans="1:22" x14ac:dyDescent="0.25">
      <c r="A6896" t="s">
        <v>1569</v>
      </c>
      <c r="B6896">
        <v>316960</v>
      </c>
      <c r="C6896" t="s">
        <v>3463</v>
      </c>
      <c r="D6896" t="s">
        <v>1647</v>
      </c>
      <c r="E6896" t="s">
        <v>1596</v>
      </c>
      <c r="F6896" t="s">
        <v>13177</v>
      </c>
      <c r="G6896" t="s">
        <v>7490</v>
      </c>
      <c r="H6896" s="2">
        <v>44457</v>
      </c>
      <c r="I6896" s="2">
        <v>45691</v>
      </c>
      <c r="J6896"/>
      <c r="K6896"/>
      <c r="L6896">
        <v>17.5</v>
      </c>
      <c r="M6896" t="s">
        <v>7484</v>
      </c>
      <c r="N6896" t="s">
        <v>3865</v>
      </c>
      <c r="O6896"/>
      <c r="P6896" t="s">
        <v>13178</v>
      </c>
      <c r="Q6896" t="s">
        <v>13179</v>
      </c>
      <c r="R6896" t="s">
        <v>15467</v>
      </c>
      <c r="S6896" t="s">
        <v>15436</v>
      </c>
      <c r="T6896" t="s">
        <v>15437</v>
      </c>
      <c r="U6896" t="s">
        <v>15437</v>
      </c>
      <c r="V6896">
        <v>0.46052631578947367</v>
      </c>
    </row>
    <row r="6897" spans="1:22" x14ac:dyDescent="0.25">
      <c r="A6897" t="s">
        <v>1569</v>
      </c>
      <c r="B6897">
        <v>316932</v>
      </c>
      <c r="C6897" t="s">
        <v>2784</v>
      </c>
      <c r="D6897" t="s">
        <v>2333</v>
      </c>
      <c r="E6897" t="s">
        <v>1607</v>
      </c>
      <c r="F6897" t="s">
        <v>9808</v>
      </c>
      <c r="G6897" t="s">
        <v>7552</v>
      </c>
      <c r="H6897" s="2">
        <v>44456</v>
      </c>
      <c r="I6897" s="2">
        <v>45733</v>
      </c>
      <c r="J6897"/>
      <c r="K6897"/>
      <c r="L6897">
        <v>38</v>
      </c>
      <c r="M6897" t="s">
        <v>7484</v>
      </c>
      <c r="N6897" t="s">
        <v>3865</v>
      </c>
      <c r="O6897"/>
      <c r="P6897" t="s">
        <v>9774</v>
      </c>
      <c r="Q6897" t="s">
        <v>9775</v>
      </c>
      <c r="R6897" t="s">
        <v>15463</v>
      </c>
      <c r="S6897" t="s">
        <v>15436</v>
      </c>
      <c r="T6897" t="s">
        <v>15437</v>
      </c>
      <c r="U6897" t="s">
        <v>1566</v>
      </c>
      <c r="V6897">
        <v>1</v>
      </c>
    </row>
    <row r="6898" spans="1:22" x14ac:dyDescent="0.25">
      <c r="A6898" t="s">
        <v>1569</v>
      </c>
      <c r="B6898">
        <v>316959</v>
      </c>
      <c r="C6898" t="s">
        <v>9809</v>
      </c>
      <c r="D6898" t="s">
        <v>9810</v>
      </c>
      <c r="E6898" t="s">
        <v>1572</v>
      </c>
      <c r="F6898" t="s">
        <v>9773</v>
      </c>
      <c r="G6898" t="s">
        <v>7490</v>
      </c>
      <c r="H6898" s="2">
        <v>44456</v>
      </c>
      <c r="I6898" s="2">
        <v>44456</v>
      </c>
      <c r="J6898"/>
      <c r="K6898"/>
      <c r="L6898">
        <v>0.01</v>
      </c>
      <c r="M6898" t="s">
        <v>7484</v>
      </c>
      <c r="N6898" t="s">
        <v>3865</v>
      </c>
      <c r="O6898"/>
      <c r="P6898" t="s">
        <v>9774</v>
      </c>
      <c r="Q6898" t="s">
        <v>9775</v>
      </c>
      <c r="R6898" t="s">
        <v>15463</v>
      </c>
      <c r="S6898" t="s">
        <v>15436</v>
      </c>
      <c r="T6898" t="s">
        <v>15437</v>
      </c>
      <c r="U6898" t="s">
        <v>15437</v>
      </c>
      <c r="V6898">
        <v>0</v>
      </c>
    </row>
    <row r="6899" spans="1:22" x14ac:dyDescent="0.25">
      <c r="A6899" t="s">
        <v>1569</v>
      </c>
      <c r="B6899">
        <v>316972</v>
      </c>
      <c r="C6899" t="s">
        <v>2150</v>
      </c>
      <c r="D6899" t="s">
        <v>12500</v>
      </c>
      <c r="E6899" t="s">
        <v>1596</v>
      </c>
      <c r="F6899" t="s">
        <v>12501</v>
      </c>
      <c r="G6899" t="s">
        <v>7607</v>
      </c>
      <c r="H6899" s="2">
        <v>44456</v>
      </c>
      <c r="I6899" s="2">
        <v>44456</v>
      </c>
      <c r="J6899"/>
      <c r="K6899"/>
      <c r="L6899">
        <v>34</v>
      </c>
      <c r="M6899" t="s">
        <v>7484</v>
      </c>
      <c r="N6899" t="s">
        <v>3482</v>
      </c>
      <c r="O6899"/>
      <c r="P6899" t="s">
        <v>12477</v>
      </c>
      <c r="Q6899" t="s">
        <v>3750</v>
      </c>
      <c r="R6899" t="s">
        <v>15465</v>
      </c>
      <c r="S6899" t="s">
        <v>15436</v>
      </c>
      <c r="T6899" t="s">
        <v>15437</v>
      </c>
      <c r="U6899" t="s">
        <v>15437</v>
      </c>
      <c r="V6899">
        <v>0.89473684210526316</v>
      </c>
    </row>
    <row r="6900" spans="1:22" x14ac:dyDescent="0.25">
      <c r="A6900" t="s">
        <v>1569</v>
      </c>
      <c r="B6900">
        <v>316935</v>
      </c>
      <c r="C6900" t="s">
        <v>2190</v>
      </c>
      <c r="D6900" t="s">
        <v>1817</v>
      </c>
      <c r="E6900" t="s">
        <v>1596</v>
      </c>
      <c r="F6900" t="s">
        <v>6063</v>
      </c>
      <c r="G6900" t="s">
        <v>4294</v>
      </c>
      <c r="H6900" s="2">
        <v>44456</v>
      </c>
      <c r="I6900" s="2">
        <v>45341</v>
      </c>
      <c r="J6900"/>
      <c r="K6900"/>
      <c r="L6900">
        <v>22</v>
      </c>
      <c r="M6900" t="s">
        <v>4269</v>
      </c>
      <c r="N6900" t="s">
        <v>4199</v>
      </c>
      <c r="O6900"/>
      <c r="P6900" t="s">
        <v>6059</v>
      </c>
      <c r="Q6900" t="s">
        <v>6060</v>
      </c>
      <c r="R6900" t="s">
        <v>15449</v>
      </c>
      <c r="S6900" t="s">
        <v>15436</v>
      </c>
      <c r="T6900" t="s">
        <v>15437</v>
      </c>
      <c r="U6900" t="s">
        <v>15437</v>
      </c>
      <c r="V6900">
        <v>0.57894736842105265</v>
      </c>
    </row>
    <row r="6901" spans="1:22" x14ac:dyDescent="0.25">
      <c r="A6901" t="s">
        <v>1569</v>
      </c>
      <c r="B6901">
        <v>316915</v>
      </c>
      <c r="C6901" t="s">
        <v>1932</v>
      </c>
      <c r="D6901" t="s">
        <v>8818</v>
      </c>
      <c r="E6901" t="s">
        <v>1596</v>
      </c>
      <c r="F6901" t="s">
        <v>8819</v>
      </c>
      <c r="G6901" t="s">
        <v>7503</v>
      </c>
      <c r="H6901" s="2">
        <v>44455</v>
      </c>
      <c r="I6901" s="2">
        <v>45509</v>
      </c>
      <c r="J6901"/>
      <c r="K6901"/>
      <c r="L6901">
        <v>13.25</v>
      </c>
      <c r="M6901" t="s">
        <v>7484</v>
      </c>
      <c r="N6901" t="s">
        <v>3865</v>
      </c>
      <c r="O6901"/>
      <c r="P6901" t="s">
        <v>8763</v>
      </c>
      <c r="Q6901" t="s">
        <v>4424</v>
      </c>
      <c r="R6901" t="s">
        <v>15467</v>
      </c>
      <c r="S6901" t="s">
        <v>15436</v>
      </c>
      <c r="T6901" t="s">
        <v>15437</v>
      </c>
      <c r="U6901" t="s">
        <v>15437</v>
      </c>
      <c r="V6901">
        <v>0.34868421052631576</v>
      </c>
    </row>
    <row r="6902" spans="1:22" x14ac:dyDescent="0.25">
      <c r="A6902" t="s">
        <v>1569</v>
      </c>
      <c r="B6902">
        <v>316925</v>
      </c>
      <c r="C6902" t="s">
        <v>3441</v>
      </c>
      <c r="D6902" t="s">
        <v>8795</v>
      </c>
      <c r="E6902" t="s">
        <v>1572</v>
      </c>
      <c r="F6902" t="s">
        <v>8762</v>
      </c>
      <c r="G6902" t="s">
        <v>7490</v>
      </c>
      <c r="H6902" s="2">
        <v>44455</v>
      </c>
      <c r="I6902" s="2">
        <v>44455</v>
      </c>
      <c r="J6902"/>
      <c r="K6902"/>
      <c r="L6902">
        <v>0.01</v>
      </c>
      <c r="M6902" t="s">
        <v>7484</v>
      </c>
      <c r="N6902" t="s">
        <v>3865</v>
      </c>
      <c r="O6902"/>
      <c r="P6902" t="s">
        <v>8763</v>
      </c>
      <c r="Q6902" t="s">
        <v>4424</v>
      </c>
      <c r="R6902" t="s">
        <v>15467</v>
      </c>
      <c r="S6902" t="s">
        <v>15436</v>
      </c>
      <c r="T6902" t="s">
        <v>15437</v>
      </c>
      <c r="U6902" t="s">
        <v>15437</v>
      </c>
      <c r="V6902">
        <v>0</v>
      </c>
    </row>
    <row r="6903" spans="1:22" x14ac:dyDescent="0.25">
      <c r="A6903" t="s">
        <v>1569</v>
      </c>
      <c r="B6903">
        <v>316913</v>
      </c>
      <c r="C6903" t="s">
        <v>12790</v>
      </c>
      <c r="D6903" t="s">
        <v>12791</v>
      </c>
      <c r="E6903" t="s">
        <v>1572</v>
      </c>
      <c r="F6903" t="s">
        <v>12780</v>
      </c>
      <c r="G6903" t="s">
        <v>7503</v>
      </c>
      <c r="H6903" s="2">
        <v>44455</v>
      </c>
      <c r="I6903" s="2">
        <v>44455</v>
      </c>
      <c r="J6903"/>
      <c r="K6903"/>
      <c r="L6903">
        <v>0.01</v>
      </c>
      <c r="M6903" t="s">
        <v>7484</v>
      </c>
      <c r="N6903" t="s">
        <v>3865</v>
      </c>
      <c r="O6903"/>
      <c r="P6903" t="s">
        <v>12759</v>
      </c>
      <c r="Q6903" t="s">
        <v>12760</v>
      </c>
      <c r="R6903" t="s">
        <v>15467</v>
      </c>
      <c r="S6903" t="s">
        <v>15436</v>
      </c>
      <c r="T6903" t="s">
        <v>15437</v>
      </c>
      <c r="U6903" t="s">
        <v>15437</v>
      </c>
      <c r="V6903">
        <v>0</v>
      </c>
    </row>
    <row r="6904" spans="1:22" x14ac:dyDescent="0.25">
      <c r="A6904" t="s">
        <v>1569</v>
      </c>
      <c r="B6904">
        <v>316912</v>
      </c>
      <c r="C6904" t="s">
        <v>2476</v>
      </c>
      <c r="D6904" t="s">
        <v>5664</v>
      </c>
      <c r="E6904" t="s">
        <v>1572</v>
      </c>
      <c r="F6904" t="s">
        <v>5634</v>
      </c>
      <c r="G6904" t="s">
        <v>4268</v>
      </c>
      <c r="H6904" s="2">
        <v>44455</v>
      </c>
      <c r="I6904" s="2">
        <v>44455</v>
      </c>
      <c r="J6904"/>
      <c r="K6904"/>
      <c r="L6904">
        <v>0.01</v>
      </c>
      <c r="M6904" t="s">
        <v>4269</v>
      </c>
      <c r="N6904" t="s">
        <v>1714</v>
      </c>
      <c r="O6904"/>
      <c r="P6904" t="s">
        <v>5630</v>
      </c>
      <c r="Q6904" t="s">
        <v>5631</v>
      </c>
      <c r="R6904" t="s">
        <v>15447</v>
      </c>
      <c r="S6904" t="s">
        <v>15436</v>
      </c>
      <c r="T6904" t="s">
        <v>15437</v>
      </c>
      <c r="U6904" t="s">
        <v>15437</v>
      </c>
      <c r="V6904">
        <v>0</v>
      </c>
    </row>
    <row r="6905" spans="1:22" x14ac:dyDescent="0.25">
      <c r="A6905" t="s">
        <v>1569</v>
      </c>
      <c r="B6905">
        <v>316887</v>
      </c>
      <c r="C6905" t="s">
        <v>2637</v>
      </c>
      <c r="D6905" t="s">
        <v>9572</v>
      </c>
      <c r="E6905" t="s">
        <v>1572</v>
      </c>
      <c r="F6905" t="s">
        <v>13688</v>
      </c>
      <c r="G6905" t="s">
        <v>7490</v>
      </c>
      <c r="H6905" s="2">
        <v>44452</v>
      </c>
      <c r="I6905" s="2">
        <v>45705</v>
      </c>
      <c r="J6905"/>
      <c r="K6905"/>
      <c r="L6905">
        <v>0.01</v>
      </c>
      <c r="M6905" t="s">
        <v>7484</v>
      </c>
      <c r="N6905" t="s">
        <v>3865</v>
      </c>
      <c r="O6905"/>
      <c r="P6905" t="s">
        <v>13689</v>
      </c>
      <c r="Q6905" t="s">
        <v>13690</v>
      </c>
      <c r="R6905" t="s">
        <v>15467</v>
      </c>
      <c r="S6905" t="s">
        <v>15436</v>
      </c>
      <c r="T6905" t="s">
        <v>15437</v>
      </c>
      <c r="U6905" t="s">
        <v>15437</v>
      </c>
      <c r="V6905">
        <v>0</v>
      </c>
    </row>
    <row r="6906" spans="1:22" x14ac:dyDescent="0.25">
      <c r="A6906" t="s">
        <v>1569</v>
      </c>
      <c r="B6906">
        <v>316801</v>
      </c>
      <c r="C6906" t="s">
        <v>1992</v>
      </c>
      <c r="D6906" t="s">
        <v>14390</v>
      </c>
      <c r="E6906" t="s">
        <v>1607</v>
      </c>
      <c r="F6906" t="s">
        <v>14383</v>
      </c>
      <c r="G6906" t="s">
        <v>14309</v>
      </c>
      <c r="H6906" s="2">
        <v>44452</v>
      </c>
      <c r="I6906" s="2">
        <v>45047</v>
      </c>
      <c r="J6906"/>
      <c r="K6906"/>
      <c r="L6906">
        <v>38</v>
      </c>
      <c r="M6906" t="s">
        <v>7484</v>
      </c>
      <c r="N6906" t="s">
        <v>1714</v>
      </c>
      <c r="O6906" t="s">
        <v>7120</v>
      </c>
      <c r="P6906" t="s">
        <v>14320</v>
      </c>
      <c r="Q6906" t="s">
        <v>17</v>
      </c>
      <c r="R6906" t="s">
        <v>17</v>
      </c>
      <c r="S6906" t="s">
        <v>15436</v>
      </c>
      <c r="T6906" t="s">
        <v>15437</v>
      </c>
      <c r="U6906" t="s">
        <v>15437</v>
      </c>
      <c r="V6906">
        <v>1</v>
      </c>
    </row>
    <row r="6907" spans="1:22" x14ac:dyDescent="0.25">
      <c r="A6907" t="s">
        <v>1569</v>
      </c>
      <c r="B6907">
        <v>316873</v>
      </c>
      <c r="C6907" t="s">
        <v>2871</v>
      </c>
      <c r="D6907" t="s">
        <v>11984</v>
      </c>
      <c r="E6907" t="s">
        <v>1596</v>
      </c>
      <c r="F6907" t="s">
        <v>11956</v>
      </c>
      <c r="G6907" t="s">
        <v>7490</v>
      </c>
      <c r="H6907" s="2">
        <v>44451</v>
      </c>
      <c r="I6907" s="2">
        <v>44451</v>
      </c>
      <c r="J6907"/>
      <c r="K6907"/>
      <c r="L6907">
        <v>27.25</v>
      </c>
      <c r="M6907" t="s">
        <v>7484</v>
      </c>
      <c r="N6907" t="s">
        <v>3865</v>
      </c>
      <c r="O6907"/>
      <c r="P6907" t="s">
        <v>11957</v>
      </c>
      <c r="Q6907" t="s">
        <v>4910</v>
      </c>
      <c r="R6907" t="s">
        <v>15463</v>
      </c>
      <c r="S6907" t="s">
        <v>15436</v>
      </c>
      <c r="T6907" t="s">
        <v>15437</v>
      </c>
      <c r="U6907" t="s">
        <v>15437</v>
      </c>
      <c r="V6907">
        <v>0.71710526315789469</v>
      </c>
    </row>
    <row r="6908" spans="1:22" x14ac:dyDescent="0.25">
      <c r="A6908" t="s">
        <v>1569</v>
      </c>
      <c r="B6908">
        <v>316871</v>
      </c>
      <c r="C6908" t="s">
        <v>1802</v>
      </c>
      <c r="D6908" t="s">
        <v>13718</v>
      </c>
      <c r="E6908" t="s">
        <v>1572</v>
      </c>
      <c r="F6908" t="s">
        <v>13688</v>
      </c>
      <c r="G6908" t="s">
        <v>7490</v>
      </c>
      <c r="H6908" s="2">
        <v>44451</v>
      </c>
      <c r="I6908" s="2">
        <v>45369</v>
      </c>
      <c r="J6908"/>
      <c r="K6908"/>
      <c r="L6908">
        <v>0.01</v>
      </c>
      <c r="M6908" t="s">
        <v>7484</v>
      </c>
      <c r="N6908" t="s">
        <v>3865</v>
      </c>
      <c r="O6908"/>
      <c r="P6908" t="s">
        <v>13689</v>
      </c>
      <c r="Q6908" t="s">
        <v>13690</v>
      </c>
      <c r="R6908" t="s">
        <v>15467</v>
      </c>
      <c r="S6908" t="s">
        <v>15436</v>
      </c>
      <c r="T6908" t="s">
        <v>15437</v>
      </c>
      <c r="U6908" t="s">
        <v>15437</v>
      </c>
      <c r="V6908">
        <v>0</v>
      </c>
    </row>
    <row r="6909" spans="1:22" x14ac:dyDescent="0.25">
      <c r="A6909" t="s">
        <v>1569</v>
      </c>
      <c r="B6909">
        <v>316822</v>
      </c>
      <c r="C6909" t="s">
        <v>12315</v>
      </c>
      <c r="D6909" t="s">
        <v>12316</v>
      </c>
      <c r="E6909" t="s">
        <v>1572</v>
      </c>
      <c r="F6909" t="s">
        <v>12290</v>
      </c>
      <c r="G6909" t="s">
        <v>7490</v>
      </c>
      <c r="H6909" s="2">
        <v>44449</v>
      </c>
      <c r="I6909" s="2">
        <v>44449</v>
      </c>
      <c r="J6909"/>
      <c r="K6909"/>
      <c r="L6909">
        <v>0.01</v>
      </c>
      <c r="M6909" t="s">
        <v>7484</v>
      </c>
      <c r="N6909" t="s">
        <v>1576</v>
      </c>
      <c r="O6909"/>
      <c r="P6909" t="s">
        <v>12291</v>
      </c>
      <c r="Q6909" t="s">
        <v>6501</v>
      </c>
      <c r="R6909" t="s">
        <v>15464</v>
      </c>
      <c r="S6909" t="s">
        <v>15436</v>
      </c>
      <c r="T6909" t="s">
        <v>15437</v>
      </c>
      <c r="U6909" t="s">
        <v>15437</v>
      </c>
      <c r="V6909">
        <v>0</v>
      </c>
    </row>
    <row r="6910" spans="1:22" x14ac:dyDescent="0.25">
      <c r="A6910" t="s">
        <v>1569</v>
      </c>
      <c r="B6910">
        <v>316814</v>
      </c>
      <c r="C6910" t="s">
        <v>8447</v>
      </c>
      <c r="D6910" t="s">
        <v>8448</v>
      </c>
      <c r="E6910" t="s">
        <v>1596</v>
      </c>
      <c r="F6910" t="s">
        <v>8404</v>
      </c>
      <c r="G6910" t="s">
        <v>7490</v>
      </c>
      <c r="H6910" s="2">
        <v>44448</v>
      </c>
      <c r="I6910" s="2">
        <v>45467</v>
      </c>
      <c r="J6910"/>
      <c r="K6910"/>
      <c r="L6910">
        <v>21.25</v>
      </c>
      <c r="M6910" t="s">
        <v>7484</v>
      </c>
      <c r="N6910" t="s">
        <v>1576</v>
      </c>
      <c r="O6910"/>
      <c r="P6910" t="s">
        <v>8405</v>
      </c>
      <c r="Q6910" t="s">
        <v>8406</v>
      </c>
      <c r="R6910" t="s">
        <v>15464</v>
      </c>
      <c r="S6910" t="s">
        <v>15436</v>
      </c>
      <c r="T6910" t="s">
        <v>15437</v>
      </c>
      <c r="U6910" t="s">
        <v>15437</v>
      </c>
      <c r="V6910">
        <v>0.55921052631578949</v>
      </c>
    </row>
    <row r="6911" spans="1:22" x14ac:dyDescent="0.25">
      <c r="A6911" t="s">
        <v>1569</v>
      </c>
      <c r="B6911">
        <v>316673</v>
      </c>
      <c r="C6911" t="s">
        <v>1912</v>
      </c>
      <c r="D6911" t="s">
        <v>11091</v>
      </c>
      <c r="E6911" t="s">
        <v>1607</v>
      </c>
      <c r="F6911" t="s">
        <v>11092</v>
      </c>
      <c r="G6911" t="s">
        <v>7547</v>
      </c>
      <c r="H6911" s="2">
        <v>44447</v>
      </c>
      <c r="I6911" s="2">
        <v>45411</v>
      </c>
      <c r="J6911"/>
      <c r="K6911"/>
      <c r="L6911">
        <v>38</v>
      </c>
      <c r="M6911" t="s">
        <v>7484</v>
      </c>
      <c r="N6911" t="s">
        <v>4199</v>
      </c>
      <c r="O6911"/>
      <c r="P6911" t="s">
        <v>11070</v>
      </c>
      <c r="Q6911" t="s">
        <v>6567</v>
      </c>
      <c r="R6911" t="s">
        <v>15449</v>
      </c>
      <c r="S6911" t="s">
        <v>15436</v>
      </c>
      <c r="T6911" t="s">
        <v>15437</v>
      </c>
      <c r="U6911" t="s">
        <v>1566</v>
      </c>
      <c r="V6911">
        <v>1</v>
      </c>
    </row>
    <row r="6912" spans="1:22" x14ac:dyDescent="0.25">
      <c r="A6912" t="s">
        <v>1569</v>
      </c>
      <c r="B6912">
        <v>314754</v>
      </c>
      <c r="C6912" t="s">
        <v>13719</v>
      </c>
      <c r="D6912" t="s">
        <v>5400</v>
      </c>
      <c r="E6912" t="s">
        <v>1607</v>
      </c>
      <c r="F6912" t="s">
        <v>13720</v>
      </c>
      <c r="G6912" t="s">
        <v>7547</v>
      </c>
      <c r="H6912" s="2">
        <v>44446</v>
      </c>
      <c r="I6912" s="2">
        <v>45775</v>
      </c>
      <c r="J6912"/>
      <c r="K6912"/>
      <c r="L6912">
        <v>38</v>
      </c>
      <c r="M6912" t="s">
        <v>7484</v>
      </c>
      <c r="N6912" t="s">
        <v>3865</v>
      </c>
      <c r="O6912"/>
      <c r="P6912" t="s">
        <v>13689</v>
      </c>
      <c r="Q6912" t="s">
        <v>13690</v>
      </c>
      <c r="R6912" t="s">
        <v>15467</v>
      </c>
      <c r="S6912" t="s">
        <v>15436</v>
      </c>
      <c r="T6912" t="s">
        <v>15437</v>
      </c>
      <c r="U6912" t="s">
        <v>1566</v>
      </c>
      <c r="V6912">
        <v>1</v>
      </c>
    </row>
    <row r="6913" spans="1:22" x14ac:dyDescent="0.25">
      <c r="A6913" t="s">
        <v>1569</v>
      </c>
      <c r="B6913">
        <v>316781</v>
      </c>
      <c r="C6913" t="s">
        <v>8388</v>
      </c>
      <c r="D6913" t="s">
        <v>5925</v>
      </c>
      <c r="E6913" t="s">
        <v>1572</v>
      </c>
      <c r="F6913" t="s">
        <v>8389</v>
      </c>
      <c r="G6913" t="s">
        <v>7509</v>
      </c>
      <c r="H6913" s="2">
        <v>44445</v>
      </c>
      <c r="I6913" s="2">
        <v>44445</v>
      </c>
      <c r="J6913"/>
      <c r="K6913"/>
      <c r="L6913">
        <v>0.01</v>
      </c>
      <c r="M6913" t="s">
        <v>7484</v>
      </c>
      <c r="N6913" t="s">
        <v>3482</v>
      </c>
      <c r="O6913"/>
      <c r="P6913" t="s">
        <v>8365</v>
      </c>
      <c r="Q6913" t="s">
        <v>5138</v>
      </c>
      <c r="R6913" t="s">
        <v>15466</v>
      </c>
      <c r="S6913" t="s">
        <v>15436</v>
      </c>
      <c r="T6913" t="s">
        <v>15437</v>
      </c>
      <c r="U6913" t="s">
        <v>15437</v>
      </c>
      <c r="V6913">
        <v>0</v>
      </c>
    </row>
    <row r="6914" spans="1:22" x14ac:dyDescent="0.25">
      <c r="A6914" t="s">
        <v>1569</v>
      </c>
      <c r="B6914">
        <v>316398</v>
      </c>
      <c r="C6914" t="s">
        <v>1613</v>
      </c>
      <c r="D6914" t="s">
        <v>11789</v>
      </c>
      <c r="E6914" t="s">
        <v>1607</v>
      </c>
      <c r="F6914" t="s">
        <v>12553</v>
      </c>
      <c r="G6914" t="s">
        <v>7537</v>
      </c>
      <c r="H6914" s="2">
        <v>44445</v>
      </c>
      <c r="I6914" s="2">
        <v>44445</v>
      </c>
      <c r="J6914"/>
      <c r="K6914"/>
      <c r="L6914">
        <v>38</v>
      </c>
      <c r="M6914" t="s">
        <v>7484</v>
      </c>
      <c r="N6914" t="s">
        <v>1576</v>
      </c>
      <c r="O6914"/>
      <c r="P6914" t="s">
        <v>12514</v>
      </c>
      <c r="Q6914" t="s">
        <v>12515</v>
      </c>
      <c r="R6914" t="s">
        <v>15464</v>
      </c>
      <c r="S6914" t="s">
        <v>15436</v>
      </c>
      <c r="T6914" t="s">
        <v>15437</v>
      </c>
      <c r="U6914" t="s">
        <v>15437</v>
      </c>
      <c r="V6914">
        <v>1</v>
      </c>
    </row>
    <row r="6915" spans="1:22" x14ac:dyDescent="0.25">
      <c r="A6915" t="s">
        <v>1569</v>
      </c>
      <c r="B6915">
        <v>316684</v>
      </c>
      <c r="C6915" t="s">
        <v>1895</v>
      </c>
      <c r="D6915" t="s">
        <v>13170</v>
      </c>
      <c r="E6915" t="s">
        <v>1572</v>
      </c>
      <c r="F6915" t="s">
        <v>13171</v>
      </c>
      <c r="G6915" t="s">
        <v>8770</v>
      </c>
      <c r="H6915" s="2">
        <v>44445</v>
      </c>
      <c r="I6915" s="2">
        <v>44445</v>
      </c>
      <c r="J6915"/>
      <c r="K6915"/>
      <c r="L6915">
        <v>0.01</v>
      </c>
      <c r="M6915" t="s">
        <v>7484</v>
      </c>
      <c r="N6915" t="s">
        <v>4199</v>
      </c>
      <c r="O6915"/>
      <c r="P6915" t="s">
        <v>13149</v>
      </c>
      <c r="Q6915" t="s">
        <v>6797</v>
      </c>
      <c r="R6915" t="s">
        <v>15449</v>
      </c>
      <c r="S6915" t="s">
        <v>15436</v>
      </c>
      <c r="T6915" t="s">
        <v>15437</v>
      </c>
      <c r="U6915" t="s">
        <v>15437</v>
      </c>
      <c r="V6915">
        <v>0</v>
      </c>
    </row>
    <row r="6916" spans="1:22" x14ac:dyDescent="0.25">
      <c r="A6916" t="s">
        <v>1569</v>
      </c>
      <c r="B6916">
        <v>316576</v>
      </c>
      <c r="C6916" t="s">
        <v>3316</v>
      </c>
      <c r="D6916" t="s">
        <v>8210</v>
      </c>
      <c r="E6916" t="s">
        <v>1607</v>
      </c>
      <c r="F6916" t="s">
        <v>14517</v>
      </c>
      <c r="G6916" t="s">
        <v>14518</v>
      </c>
      <c r="H6916" s="2">
        <v>44445</v>
      </c>
      <c r="I6916" s="2">
        <v>44445</v>
      </c>
      <c r="J6916"/>
      <c r="K6916"/>
      <c r="L6916">
        <v>38</v>
      </c>
      <c r="M6916" t="s">
        <v>7484</v>
      </c>
      <c r="N6916" t="s">
        <v>1714</v>
      </c>
      <c r="O6916" t="s">
        <v>7120</v>
      </c>
      <c r="P6916" t="s">
        <v>14467</v>
      </c>
      <c r="Q6916" t="s">
        <v>18</v>
      </c>
      <c r="R6916" t="s">
        <v>18</v>
      </c>
      <c r="S6916" t="s">
        <v>15436</v>
      </c>
      <c r="T6916" t="s">
        <v>15437</v>
      </c>
      <c r="U6916" t="s">
        <v>15437</v>
      </c>
      <c r="V6916">
        <v>1</v>
      </c>
    </row>
    <row r="6917" spans="1:22" x14ac:dyDescent="0.25">
      <c r="A6917" t="s">
        <v>1569</v>
      </c>
      <c r="B6917">
        <v>316757</v>
      </c>
      <c r="C6917" t="s">
        <v>2647</v>
      </c>
      <c r="D6917" t="s">
        <v>6097</v>
      </c>
      <c r="E6917" t="s">
        <v>1596</v>
      </c>
      <c r="F6917" t="s">
        <v>8389</v>
      </c>
      <c r="G6917" t="s">
        <v>7509</v>
      </c>
      <c r="H6917" s="2">
        <v>44444</v>
      </c>
      <c r="I6917" s="2">
        <v>44444</v>
      </c>
      <c r="J6917"/>
      <c r="K6917"/>
      <c r="L6917">
        <v>25</v>
      </c>
      <c r="M6917" t="s">
        <v>7484</v>
      </c>
      <c r="N6917" t="s">
        <v>3482</v>
      </c>
      <c r="O6917"/>
      <c r="P6917" t="s">
        <v>8365</v>
      </c>
      <c r="Q6917" t="s">
        <v>5138</v>
      </c>
      <c r="R6917" t="s">
        <v>15466</v>
      </c>
      <c r="S6917" t="s">
        <v>15436</v>
      </c>
      <c r="T6917" t="s">
        <v>15437</v>
      </c>
      <c r="U6917" t="s">
        <v>15437</v>
      </c>
      <c r="V6917">
        <v>0.65789473684210531</v>
      </c>
    </row>
    <row r="6918" spans="1:22" x14ac:dyDescent="0.25">
      <c r="A6918" t="s">
        <v>1569</v>
      </c>
      <c r="B6918">
        <v>316807</v>
      </c>
      <c r="C6918" t="s">
        <v>1812</v>
      </c>
      <c r="D6918" t="s">
        <v>6206</v>
      </c>
      <c r="E6918" t="s">
        <v>1607</v>
      </c>
      <c r="F6918" t="s">
        <v>13671</v>
      </c>
      <c r="G6918" t="s">
        <v>7727</v>
      </c>
      <c r="H6918" s="2">
        <v>44444</v>
      </c>
      <c r="I6918" s="2">
        <v>45691</v>
      </c>
      <c r="J6918"/>
      <c r="K6918"/>
      <c r="L6918">
        <v>38</v>
      </c>
      <c r="M6918" t="s">
        <v>7484</v>
      </c>
      <c r="N6918" t="s">
        <v>3482</v>
      </c>
      <c r="O6918"/>
      <c r="P6918" t="s">
        <v>13638</v>
      </c>
      <c r="Q6918" t="s">
        <v>3547</v>
      </c>
      <c r="R6918" t="s">
        <v>15468</v>
      </c>
      <c r="S6918" t="s">
        <v>15436</v>
      </c>
      <c r="T6918" t="s">
        <v>15437</v>
      </c>
      <c r="U6918" t="s">
        <v>1566</v>
      </c>
      <c r="V6918">
        <v>1</v>
      </c>
    </row>
    <row r="6919" spans="1:22" x14ac:dyDescent="0.25">
      <c r="A6919" t="s">
        <v>1569</v>
      </c>
      <c r="B6919">
        <v>316782</v>
      </c>
      <c r="C6919" t="s">
        <v>5580</v>
      </c>
      <c r="D6919" t="s">
        <v>5928</v>
      </c>
      <c r="E6919" t="s">
        <v>1596</v>
      </c>
      <c r="F6919" t="s">
        <v>5920</v>
      </c>
      <c r="G6919" t="s">
        <v>4294</v>
      </c>
      <c r="H6919" s="2">
        <v>44444</v>
      </c>
      <c r="I6919" s="2">
        <v>45775</v>
      </c>
      <c r="J6919"/>
      <c r="K6919"/>
      <c r="L6919">
        <v>6.5</v>
      </c>
      <c r="M6919" t="s">
        <v>4269</v>
      </c>
      <c r="N6919" t="s">
        <v>3865</v>
      </c>
      <c r="O6919"/>
      <c r="P6919" t="s">
        <v>5917</v>
      </c>
      <c r="Q6919" t="s">
        <v>3978</v>
      </c>
      <c r="R6919" t="s">
        <v>15450</v>
      </c>
      <c r="S6919" t="s">
        <v>15436</v>
      </c>
      <c r="T6919" t="s">
        <v>15437</v>
      </c>
      <c r="U6919" t="s">
        <v>15437</v>
      </c>
      <c r="V6919">
        <v>0.17105263157894737</v>
      </c>
    </row>
    <row r="6920" spans="1:22" x14ac:dyDescent="0.25">
      <c r="A6920" t="s">
        <v>1569</v>
      </c>
      <c r="B6920">
        <v>316741</v>
      </c>
      <c r="C6920" t="s">
        <v>1587</v>
      </c>
      <c r="D6920" t="s">
        <v>1687</v>
      </c>
      <c r="E6920" t="s">
        <v>1596</v>
      </c>
      <c r="F6920" t="s">
        <v>10325</v>
      </c>
      <c r="G6920" t="s">
        <v>7490</v>
      </c>
      <c r="H6920" s="2">
        <v>44443</v>
      </c>
      <c r="I6920" s="2">
        <v>45523</v>
      </c>
      <c r="J6920"/>
      <c r="K6920"/>
      <c r="L6920">
        <v>27.75</v>
      </c>
      <c r="M6920" t="s">
        <v>7484</v>
      </c>
      <c r="N6920" t="s">
        <v>4199</v>
      </c>
      <c r="O6920"/>
      <c r="P6920" t="s">
        <v>10316</v>
      </c>
      <c r="Q6920" t="s">
        <v>6398</v>
      </c>
      <c r="R6920" t="s">
        <v>15449</v>
      </c>
      <c r="S6920" t="s">
        <v>15436</v>
      </c>
      <c r="T6920" t="s">
        <v>15437</v>
      </c>
      <c r="U6920" t="s">
        <v>15437</v>
      </c>
      <c r="V6920">
        <v>0.73026315789473684</v>
      </c>
    </row>
    <row r="6921" spans="1:22" x14ac:dyDescent="0.25">
      <c r="A6921" t="s">
        <v>1569</v>
      </c>
      <c r="B6921">
        <v>316746</v>
      </c>
      <c r="C6921" t="s">
        <v>2983</v>
      </c>
      <c r="D6921" t="s">
        <v>1869</v>
      </c>
      <c r="E6921" t="s">
        <v>1572</v>
      </c>
      <c r="F6921" t="s">
        <v>5855</v>
      </c>
      <c r="G6921" t="s">
        <v>4268</v>
      </c>
      <c r="H6921" s="2">
        <v>44443</v>
      </c>
      <c r="I6921" s="2">
        <v>45411</v>
      </c>
      <c r="J6921"/>
      <c r="K6921"/>
      <c r="L6921">
        <v>0.01</v>
      </c>
      <c r="M6921" t="s">
        <v>4269</v>
      </c>
      <c r="N6921" t="s">
        <v>3865</v>
      </c>
      <c r="O6921"/>
      <c r="P6921" t="s">
        <v>5856</v>
      </c>
      <c r="Q6921" t="s">
        <v>5857</v>
      </c>
      <c r="R6921" t="s">
        <v>15452</v>
      </c>
      <c r="S6921" t="s">
        <v>15436</v>
      </c>
      <c r="T6921" t="s">
        <v>15437</v>
      </c>
      <c r="U6921" t="s">
        <v>15437</v>
      </c>
      <c r="V6921">
        <v>0</v>
      </c>
    </row>
    <row r="6922" spans="1:22" x14ac:dyDescent="0.25">
      <c r="A6922" t="s">
        <v>1569</v>
      </c>
      <c r="B6922">
        <v>316734</v>
      </c>
      <c r="C6922" t="s">
        <v>1718</v>
      </c>
      <c r="D6922" t="s">
        <v>1684</v>
      </c>
      <c r="E6922" t="s">
        <v>1607</v>
      </c>
      <c r="F6922" t="s">
        <v>11646</v>
      </c>
      <c r="G6922" t="s">
        <v>7541</v>
      </c>
      <c r="H6922" s="2">
        <v>44442</v>
      </c>
      <c r="I6922" s="2">
        <v>45719</v>
      </c>
      <c r="J6922"/>
      <c r="K6922"/>
      <c r="L6922">
        <v>38</v>
      </c>
      <c r="M6922" t="s">
        <v>7484</v>
      </c>
      <c r="N6922" t="s">
        <v>3311</v>
      </c>
      <c r="O6922"/>
      <c r="P6922" t="s">
        <v>11615</v>
      </c>
      <c r="Q6922" t="s">
        <v>11616</v>
      </c>
      <c r="R6922" t="s">
        <v>15463</v>
      </c>
      <c r="S6922" t="s">
        <v>15436</v>
      </c>
      <c r="T6922" t="s">
        <v>15437</v>
      </c>
      <c r="U6922" t="s">
        <v>1566</v>
      </c>
      <c r="V6922">
        <v>1</v>
      </c>
    </row>
    <row r="6923" spans="1:22" x14ac:dyDescent="0.25">
      <c r="A6923" t="s">
        <v>1569</v>
      </c>
      <c r="B6923">
        <v>316707</v>
      </c>
      <c r="C6923" t="s">
        <v>4971</v>
      </c>
      <c r="D6923" t="s">
        <v>3293</v>
      </c>
      <c r="E6923" t="s">
        <v>1607</v>
      </c>
      <c r="F6923" t="s">
        <v>7588</v>
      </c>
      <c r="G6923" t="s">
        <v>7547</v>
      </c>
      <c r="H6923" s="2">
        <v>44440</v>
      </c>
      <c r="I6923" s="2">
        <v>44440</v>
      </c>
      <c r="J6923"/>
      <c r="K6923"/>
      <c r="L6923">
        <v>38</v>
      </c>
      <c r="M6923" t="s">
        <v>7484</v>
      </c>
      <c r="N6923" t="s">
        <v>1714</v>
      </c>
      <c r="O6923"/>
      <c r="P6923" t="s">
        <v>7559</v>
      </c>
      <c r="Q6923" t="s">
        <v>7560</v>
      </c>
      <c r="R6923" t="s">
        <v>15461</v>
      </c>
      <c r="S6923" t="s">
        <v>15436</v>
      </c>
      <c r="T6923" t="s">
        <v>15437</v>
      </c>
      <c r="U6923" t="s">
        <v>1566</v>
      </c>
      <c r="V6923">
        <v>1</v>
      </c>
    </row>
    <row r="6924" spans="1:22" x14ac:dyDescent="0.25">
      <c r="A6924" t="s">
        <v>1569</v>
      </c>
      <c r="B6924">
        <v>316712</v>
      </c>
      <c r="C6924" t="s">
        <v>6503</v>
      </c>
      <c r="D6924" t="s">
        <v>3847</v>
      </c>
      <c r="E6924" t="s">
        <v>1572</v>
      </c>
      <c r="F6924" t="s">
        <v>10919</v>
      </c>
      <c r="G6924" t="s">
        <v>7483</v>
      </c>
      <c r="H6924" s="2">
        <v>44440</v>
      </c>
      <c r="I6924" s="2">
        <v>44440</v>
      </c>
      <c r="J6924"/>
      <c r="K6924"/>
      <c r="L6924">
        <v>0.01</v>
      </c>
      <c r="M6924" t="s">
        <v>7484</v>
      </c>
      <c r="N6924" t="s">
        <v>3865</v>
      </c>
      <c r="O6924"/>
      <c r="P6924" t="s">
        <v>10898</v>
      </c>
      <c r="Q6924" t="s">
        <v>3953</v>
      </c>
      <c r="R6924" t="s">
        <v>15463</v>
      </c>
      <c r="S6924" t="s">
        <v>15436</v>
      </c>
      <c r="T6924" t="s">
        <v>15437</v>
      </c>
      <c r="U6924" t="s">
        <v>15437</v>
      </c>
      <c r="V6924">
        <v>0</v>
      </c>
    </row>
    <row r="6925" spans="1:22" x14ac:dyDescent="0.25">
      <c r="A6925" t="s">
        <v>1569</v>
      </c>
      <c r="B6925">
        <v>316715</v>
      </c>
      <c r="C6925" t="s">
        <v>2862</v>
      </c>
      <c r="D6925" t="s">
        <v>4053</v>
      </c>
      <c r="E6925" t="s">
        <v>1596</v>
      </c>
      <c r="F6925" t="s">
        <v>6838</v>
      </c>
      <c r="G6925" t="s">
        <v>4294</v>
      </c>
      <c r="H6925" s="2">
        <v>44439</v>
      </c>
      <c r="I6925" s="2">
        <v>45593</v>
      </c>
      <c r="J6925"/>
      <c r="K6925"/>
      <c r="L6925">
        <v>25.5</v>
      </c>
      <c r="M6925" t="s">
        <v>4269</v>
      </c>
      <c r="N6925" t="s">
        <v>3865</v>
      </c>
      <c r="O6925"/>
      <c r="P6925" t="s">
        <v>6837</v>
      </c>
      <c r="Q6925" t="s">
        <v>3867</v>
      </c>
      <c r="R6925" t="s">
        <v>15448</v>
      </c>
      <c r="S6925" t="s">
        <v>15436</v>
      </c>
      <c r="T6925" t="s">
        <v>15437</v>
      </c>
      <c r="U6925" t="s">
        <v>15437</v>
      </c>
      <c r="V6925">
        <v>0.67105263157894735</v>
      </c>
    </row>
    <row r="6926" spans="1:22" x14ac:dyDescent="0.25">
      <c r="A6926" t="s">
        <v>1569</v>
      </c>
      <c r="B6926">
        <v>316716</v>
      </c>
      <c r="C6926" t="s">
        <v>8449</v>
      </c>
      <c r="D6926" t="s">
        <v>8450</v>
      </c>
      <c r="E6926" t="s">
        <v>1572</v>
      </c>
      <c r="F6926" t="s">
        <v>8404</v>
      </c>
      <c r="G6926" t="s">
        <v>7490</v>
      </c>
      <c r="H6926" s="2">
        <v>44438</v>
      </c>
      <c r="I6926" s="2">
        <v>44438</v>
      </c>
      <c r="J6926"/>
      <c r="K6926"/>
      <c r="L6926">
        <v>0.01</v>
      </c>
      <c r="M6926" t="s">
        <v>7484</v>
      </c>
      <c r="N6926" t="s">
        <v>1576</v>
      </c>
      <c r="O6926"/>
      <c r="P6926" t="s">
        <v>8405</v>
      </c>
      <c r="Q6926" t="s">
        <v>8406</v>
      </c>
      <c r="R6926" t="s">
        <v>15464</v>
      </c>
      <c r="S6926" t="s">
        <v>15436</v>
      </c>
      <c r="T6926" t="s">
        <v>15437</v>
      </c>
      <c r="U6926" t="s">
        <v>15437</v>
      </c>
      <c r="V6926">
        <v>0</v>
      </c>
    </row>
    <row r="6927" spans="1:22" x14ac:dyDescent="0.25">
      <c r="A6927" t="s">
        <v>1569</v>
      </c>
      <c r="B6927">
        <v>316683</v>
      </c>
      <c r="C6927" t="s">
        <v>2986</v>
      </c>
      <c r="D6927" t="s">
        <v>5960</v>
      </c>
      <c r="E6927" t="s">
        <v>1607</v>
      </c>
      <c r="F6927" t="s">
        <v>5961</v>
      </c>
      <c r="G6927" t="s">
        <v>4310</v>
      </c>
      <c r="H6927" s="2">
        <v>44438</v>
      </c>
      <c r="I6927" s="2">
        <v>45271</v>
      </c>
      <c r="J6927"/>
      <c r="K6927"/>
      <c r="L6927">
        <v>38</v>
      </c>
      <c r="M6927" t="s">
        <v>4269</v>
      </c>
      <c r="N6927" t="s">
        <v>3865</v>
      </c>
      <c r="O6927"/>
      <c r="P6927" t="s">
        <v>5936</v>
      </c>
      <c r="Q6927" t="s">
        <v>5937</v>
      </c>
      <c r="R6927" t="s">
        <v>15448</v>
      </c>
      <c r="S6927" t="s">
        <v>15436</v>
      </c>
      <c r="T6927" t="s">
        <v>15437</v>
      </c>
      <c r="U6927" t="s">
        <v>1566</v>
      </c>
      <c r="V6927">
        <v>1</v>
      </c>
    </row>
    <row r="6928" spans="1:22" x14ac:dyDescent="0.25">
      <c r="A6928" t="s">
        <v>1569</v>
      </c>
      <c r="B6928">
        <v>316691</v>
      </c>
      <c r="C6928" t="s">
        <v>2589</v>
      </c>
      <c r="D6928" t="s">
        <v>7871</v>
      </c>
      <c r="E6928" t="s">
        <v>1572</v>
      </c>
      <c r="F6928" t="s">
        <v>7854</v>
      </c>
      <c r="G6928" t="s">
        <v>7509</v>
      </c>
      <c r="H6928" s="2">
        <v>44437</v>
      </c>
      <c r="I6928" s="2">
        <v>44893</v>
      </c>
      <c r="J6928"/>
      <c r="K6928"/>
      <c r="L6928">
        <v>0.01</v>
      </c>
      <c r="M6928" t="s">
        <v>7484</v>
      </c>
      <c r="N6928" t="s">
        <v>1714</v>
      </c>
      <c r="O6928"/>
      <c r="P6928" t="s">
        <v>7846</v>
      </c>
      <c r="Q6928" t="s">
        <v>5729</v>
      </c>
      <c r="R6928" t="s">
        <v>15462</v>
      </c>
      <c r="S6928" t="s">
        <v>15436</v>
      </c>
      <c r="T6928" t="s">
        <v>15437</v>
      </c>
      <c r="U6928" t="s">
        <v>15437</v>
      </c>
      <c r="V6928">
        <v>0</v>
      </c>
    </row>
    <row r="6929" spans="1:22" x14ac:dyDescent="0.25">
      <c r="A6929" t="s">
        <v>1569</v>
      </c>
      <c r="B6929">
        <v>316678</v>
      </c>
      <c r="C6929" t="s">
        <v>1705</v>
      </c>
      <c r="D6929" t="s">
        <v>10345</v>
      </c>
      <c r="E6929" t="s">
        <v>1572</v>
      </c>
      <c r="F6929" t="s">
        <v>10325</v>
      </c>
      <c r="G6929" t="s">
        <v>7490</v>
      </c>
      <c r="H6929" s="2">
        <v>44437</v>
      </c>
      <c r="I6929" s="2">
        <v>44437</v>
      </c>
      <c r="J6929"/>
      <c r="K6929"/>
      <c r="L6929">
        <v>0.01</v>
      </c>
      <c r="M6929" t="s">
        <v>7484</v>
      </c>
      <c r="N6929" t="s">
        <v>4199</v>
      </c>
      <c r="O6929"/>
      <c r="P6929" t="s">
        <v>10316</v>
      </c>
      <c r="Q6929" t="s">
        <v>6398</v>
      </c>
      <c r="R6929" t="s">
        <v>15449</v>
      </c>
      <c r="S6929" t="s">
        <v>15436</v>
      </c>
      <c r="T6929" t="s">
        <v>15437</v>
      </c>
      <c r="U6929" t="s">
        <v>15437</v>
      </c>
      <c r="V6929">
        <v>0</v>
      </c>
    </row>
    <row r="6930" spans="1:22" x14ac:dyDescent="0.25">
      <c r="A6930" t="s">
        <v>1569</v>
      </c>
      <c r="B6930">
        <v>316668</v>
      </c>
      <c r="C6930" t="s">
        <v>12317</v>
      </c>
      <c r="D6930" t="s">
        <v>12294</v>
      </c>
      <c r="E6930" t="s">
        <v>1572</v>
      </c>
      <c r="F6930" t="s">
        <v>12290</v>
      </c>
      <c r="G6930" t="s">
        <v>7490</v>
      </c>
      <c r="H6930" s="2">
        <v>44437</v>
      </c>
      <c r="I6930" s="2">
        <v>44437</v>
      </c>
      <c r="J6930"/>
      <c r="K6930"/>
      <c r="L6930">
        <v>0.01</v>
      </c>
      <c r="M6930" t="s">
        <v>7484</v>
      </c>
      <c r="N6930" t="s">
        <v>1576</v>
      </c>
      <c r="O6930"/>
      <c r="P6930" t="s">
        <v>12291</v>
      </c>
      <c r="Q6930" t="s">
        <v>6501</v>
      </c>
      <c r="R6930" t="s">
        <v>15464</v>
      </c>
      <c r="S6930" t="s">
        <v>15436</v>
      </c>
      <c r="T6930" t="s">
        <v>15437</v>
      </c>
      <c r="U6930" t="s">
        <v>15437</v>
      </c>
      <c r="V6930">
        <v>0</v>
      </c>
    </row>
    <row r="6931" spans="1:22" x14ac:dyDescent="0.25">
      <c r="A6931" t="s">
        <v>1569</v>
      </c>
      <c r="B6931">
        <v>298127</v>
      </c>
      <c r="C6931" t="s">
        <v>9480</v>
      </c>
      <c r="D6931" t="s">
        <v>9468</v>
      </c>
      <c r="E6931" t="s">
        <v>1596</v>
      </c>
      <c r="F6931" t="s">
        <v>9462</v>
      </c>
      <c r="G6931" t="s">
        <v>7490</v>
      </c>
      <c r="H6931" s="2">
        <v>44436</v>
      </c>
      <c r="I6931" s="2">
        <v>44436</v>
      </c>
      <c r="J6931"/>
      <c r="K6931"/>
      <c r="L6931">
        <v>22</v>
      </c>
      <c r="M6931" t="s">
        <v>7484</v>
      </c>
      <c r="N6931" t="s">
        <v>3865</v>
      </c>
      <c r="O6931"/>
      <c r="P6931" t="s">
        <v>9463</v>
      </c>
      <c r="Q6931" t="s">
        <v>5857</v>
      </c>
      <c r="R6931" t="s">
        <v>15467</v>
      </c>
      <c r="S6931" t="s">
        <v>15436</v>
      </c>
      <c r="T6931" t="s">
        <v>15437</v>
      </c>
      <c r="U6931" t="s">
        <v>15437</v>
      </c>
      <c r="V6931">
        <v>0.57894736842105265</v>
      </c>
    </row>
    <row r="6932" spans="1:22" x14ac:dyDescent="0.25">
      <c r="A6932" t="s">
        <v>1569</v>
      </c>
      <c r="B6932">
        <v>316469</v>
      </c>
      <c r="C6932" t="s">
        <v>4773</v>
      </c>
      <c r="D6932" t="s">
        <v>5127</v>
      </c>
      <c r="E6932" t="s">
        <v>1572</v>
      </c>
      <c r="F6932" t="s">
        <v>5091</v>
      </c>
      <c r="G6932" t="s">
        <v>4294</v>
      </c>
      <c r="H6932" s="2">
        <v>44436</v>
      </c>
      <c r="I6932" s="2">
        <v>44436</v>
      </c>
      <c r="J6932"/>
      <c r="K6932"/>
      <c r="L6932">
        <v>0.01</v>
      </c>
      <c r="M6932" t="s">
        <v>4269</v>
      </c>
      <c r="N6932" t="s">
        <v>4199</v>
      </c>
      <c r="O6932"/>
      <c r="P6932" t="s">
        <v>5092</v>
      </c>
      <c r="Q6932" t="s">
        <v>5093</v>
      </c>
      <c r="R6932" t="s">
        <v>15449</v>
      </c>
      <c r="S6932" t="s">
        <v>15436</v>
      </c>
      <c r="T6932" t="s">
        <v>15437</v>
      </c>
      <c r="U6932" t="s">
        <v>15437</v>
      </c>
      <c r="V6932">
        <v>0</v>
      </c>
    </row>
    <row r="6933" spans="1:22" x14ac:dyDescent="0.25">
      <c r="A6933" t="s">
        <v>1569</v>
      </c>
      <c r="B6933">
        <v>316639</v>
      </c>
      <c r="C6933" t="s">
        <v>13554</v>
      </c>
      <c r="D6933" t="s">
        <v>13555</v>
      </c>
      <c r="E6933" t="s">
        <v>1596</v>
      </c>
      <c r="F6933" t="s">
        <v>13535</v>
      </c>
      <c r="G6933" t="s">
        <v>7490</v>
      </c>
      <c r="H6933" s="2">
        <v>44435</v>
      </c>
      <c r="I6933" s="2">
        <v>44435</v>
      </c>
      <c r="J6933"/>
      <c r="K6933"/>
      <c r="L6933">
        <v>15.5</v>
      </c>
      <c r="M6933" t="s">
        <v>7484</v>
      </c>
      <c r="N6933" t="s">
        <v>3865</v>
      </c>
      <c r="O6933"/>
      <c r="P6933" t="s">
        <v>13536</v>
      </c>
      <c r="Q6933" t="s">
        <v>4034</v>
      </c>
      <c r="R6933" t="s">
        <v>15463</v>
      </c>
      <c r="S6933" t="s">
        <v>15436</v>
      </c>
      <c r="T6933" t="s">
        <v>15437</v>
      </c>
      <c r="U6933" t="s">
        <v>15437</v>
      </c>
      <c r="V6933">
        <v>0.40789473684210525</v>
      </c>
    </row>
    <row r="6934" spans="1:22" x14ac:dyDescent="0.25">
      <c r="A6934" t="s">
        <v>1569</v>
      </c>
      <c r="B6934">
        <v>316608</v>
      </c>
      <c r="C6934" t="s">
        <v>6399</v>
      </c>
      <c r="D6934" t="s">
        <v>4958</v>
      </c>
      <c r="E6934" t="s">
        <v>1572</v>
      </c>
      <c r="F6934" t="s">
        <v>9886</v>
      </c>
      <c r="G6934" t="s">
        <v>7487</v>
      </c>
      <c r="H6934" s="2">
        <v>44434</v>
      </c>
      <c r="I6934" s="2">
        <v>44434</v>
      </c>
      <c r="J6934"/>
      <c r="K6934"/>
      <c r="L6934">
        <v>0.01</v>
      </c>
      <c r="M6934" t="s">
        <v>7484</v>
      </c>
      <c r="N6934" t="s">
        <v>4199</v>
      </c>
      <c r="O6934"/>
      <c r="P6934" t="s">
        <v>9875</v>
      </c>
      <c r="Q6934" t="s">
        <v>6060</v>
      </c>
      <c r="R6934" t="s">
        <v>15449</v>
      </c>
      <c r="S6934" t="s">
        <v>15436</v>
      </c>
      <c r="T6934" t="s">
        <v>15437</v>
      </c>
      <c r="U6934" t="s">
        <v>15437</v>
      </c>
      <c r="V6934">
        <v>0</v>
      </c>
    </row>
    <row r="6935" spans="1:22" x14ac:dyDescent="0.25">
      <c r="A6935" t="s">
        <v>1569</v>
      </c>
      <c r="B6935">
        <v>316642</v>
      </c>
      <c r="C6935" t="s">
        <v>1758</v>
      </c>
      <c r="D6935" t="s">
        <v>10935</v>
      </c>
      <c r="E6935" t="s">
        <v>1572</v>
      </c>
      <c r="F6935" t="s">
        <v>10919</v>
      </c>
      <c r="G6935" t="s">
        <v>7483</v>
      </c>
      <c r="H6935" s="2">
        <v>44434</v>
      </c>
      <c r="I6935" s="2">
        <v>44434</v>
      </c>
      <c r="J6935"/>
      <c r="K6935"/>
      <c r="L6935">
        <v>0.01</v>
      </c>
      <c r="M6935" t="s">
        <v>7484</v>
      </c>
      <c r="N6935" t="s">
        <v>3865</v>
      </c>
      <c r="O6935"/>
      <c r="P6935" t="s">
        <v>10898</v>
      </c>
      <c r="Q6935" t="s">
        <v>3953</v>
      </c>
      <c r="R6935" t="s">
        <v>15463</v>
      </c>
      <c r="S6935" t="s">
        <v>15436</v>
      </c>
      <c r="T6935" t="s">
        <v>15437</v>
      </c>
      <c r="U6935" t="s">
        <v>15437</v>
      </c>
      <c r="V6935">
        <v>0</v>
      </c>
    </row>
    <row r="6936" spans="1:22" x14ac:dyDescent="0.25">
      <c r="A6936" t="s">
        <v>1569</v>
      </c>
      <c r="B6936">
        <v>316611</v>
      </c>
      <c r="C6936" t="s">
        <v>1589</v>
      </c>
      <c r="D6936" t="s">
        <v>4419</v>
      </c>
      <c r="E6936" t="s">
        <v>1572</v>
      </c>
      <c r="F6936" t="s">
        <v>13688</v>
      </c>
      <c r="G6936" t="s">
        <v>7490</v>
      </c>
      <c r="H6936" s="2">
        <v>44434</v>
      </c>
      <c r="I6936" s="2">
        <v>45047</v>
      </c>
      <c r="J6936"/>
      <c r="K6936"/>
      <c r="L6936">
        <v>0.01</v>
      </c>
      <c r="M6936" t="s">
        <v>7484</v>
      </c>
      <c r="N6936" t="s">
        <v>3865</v>
      </c>
      <c r="O6936"/>
      <c r="P6936" t="s">
        <v>13689</v>
      </c>
      <c r="Q6936" t="s">
        <v>13690</v>
      </c>
      <c r="R6936" t="s">
        <v>15467</v>
      </c>
      <c r="S6936" t="s">
        <v>15436</v>
      </c>
      <c r="T6936" t="s">
        <v>15437</v>
      </c>
      <c r="U6936" t="s">
        <v>15437</v>
      </c>
      <c r="V6936">
        <v>0</v>
      </c>
    </row>
    <row r="6937" spans="1:22" x14ac:dyDescent="0.25">
      <c r="A6937" t="s">
        <v>1569</v>
      </c>
      <c r="B6937">
        <v>316640</v>
      </c>
      <c r="C6937" t="s">
        <v>2234</v>
      </c>
      <c r="D6937" t="s">
        <v>6553</v>
      </c>
      <c r="E6937" t="s">
        <v>1572</v>
      </c>
      <c r="F6937" t="s">
        <v>6516</v>
      </c>
      <c r="G6937" t="s">
        <v>4268</v>
      </c>
      <c r="H6937" s="2">
        <v>44434</v>
      </c>
      <c r="I6937" s="2">
        <v>44434</v>
      </c>
      <c r="J6937"/>
      <c r="K6937"/>
      <c r="L6937">
        <v>0.01</v>
      </c>
      <c r="M6937" t="s">
        <v>4269</v>
      </c>
      <c r="N6937" t="s">
        <v>4199</v>
      </c>
      <c r="O6937"/>
      <c r="P6937" t="s">
        <v>6517</v>
      </c>
      <c r="Q6937" t="s">
        <v>6518</v>
      </c>
      <c r="R6937" t="s">
        <v>15449</v>
      </c>
      <c r="S6937" t="s">
        <v>15436</v>
      </c>
      <c r="T6937" t="s">
        <v>15437</v>
      </c>
      <c r="U6937" t="s">
        <v>15437</v>
      </c>
      <c r="V6937">
        <v>0</v>
      </c>
    </row>
    <row r="6938" spans="1:22" x14ac:dyDescent="0.25">
      <c r="A6938" t="s">
        <v>1569</v>
      </c>
      <c r="B6938">
        <v>316453</v>
      </c>
      <c r="C6938" t="s">
        <v>12554</v>
      </c>
      <c r="D6938" t="s">
        <v>10153</v>
      </c>
      <c r="E6938" t="s">
        <v>1596</v>
      </c>
      <c r="F6938" t="s">
        <v>12513</v>
      </c>
      <c r="G6938" t="s">
        <v>7490</v>
      </c>
      <c r="H6938" s="2">
        <v>44431</v>
      </c>
      <c r="I6938" s="2">
        <v>45775</v>
      </c>
      <c r="J6938"/>
      <c r="K6938"/>
      <c r="L6938">
        <v>13</v>
      </c>
      <c r="M6938" t="s">
        <v>7484</v>
      </c>
      <c r="N6938" t="s">
        <v>1576</v>
      </c>
      <c r="O6938"/>
      <c r="P6938" t="s">
        <v>12514</v>
      </c>
      <c r="Q6938" t="s">
        <v>12515</v>
      </c>
      <c r="R6938" t="s">
        <v>15464</v>
      </c>
      <c r="S6938" t="s">
        <v>15436</v>
      </c>
      <c r="T6938" t="s">
        <v>15437</v>
      </c>
      <c r="U6938" t="s">
        <v>15437</v>
      </c>
      <c r="V6938">
        <v>0.34210526315789475</v>
      </c>
    </row>
    <row r="6939" spans="1:22" x14ac:dyDescent="0.25">
      <c r="A6939" t="s">
        <v>1569</v>
      </c>
      <c r="B6939">
        <v>316579</v>
      </c>
      <c r="C6939" t="s">
        <v>1605</v>
      </c>
      <c r="D6939" t="s">
        <v>13556</v>
      </c>
      <c r="E6939" t="s">
        <v>1572</v>
      </c>
      <c r="F6939" t="s">
        <v>13535</v>
      </c>
      <c r="G6939" t="s">
        <v>7490</v>
      </c>
      <c r="H6939" s="2">
        <v>44431</v>
      </c>
      <c r="I6939" s="2">
        <v>44431</v>
      </c>
      <c r="J6939"/>
      <c r="K6939"/>
      <c r="L6939">
        <v>0.01</v>
      </c>
      <c r="M6939" t="s">
        <v>7484</v>
      </c>
      <c r="N6939" t="s">
        <v>3865</v>
      </c>
      <c r="O6939"/>
      <c r="P6939" t="s">
        <v>13536</v>
      </c>
      <c r="Q6939" t="s">
        <v>4034</v>
      </c>
      <c r="R6939" t="s">
        <v>15463</v>
      </c>
      <c r="S6939" t="s">
        <v>15436</v>
      </c>
      <c r="T6939" t="s">
        <v>15437</v>
      </c>
      <c r="U6939" t="s">
        <v>15437</v>
      </c>
      <c r="V6939">
        <v>0</v>
      </c>
    </row>
    <row r="6940" spans="1:22" x14ac:dyDescent="0.25">
      <c r="A6940" t="s">
        <v>1569</v>
      </c>
      <c r="B6940">
        <v>298118</v>
      </c>
      <c r="C6940" t="s">
        <v>5521</v>
      </c>
      <c r="D6940" t="s">
        <v>14280</v>
      </c>
      <c r="E6940" t="s">
        <v>1596</v>
      </c>
      <c r="F6940" t="s">
        <v>14281</v>
      </c>
      <c r="G6940" t="s">
        <v>14282</v>
      </c>
      <c r="H6940" s="2">
        <v>44431</v>
      </c>
      <c r="I6940" s="2">
        <v>44599</v>
      </c>
      <c r="J6940"/>
      <c r="K6940"/>
      <c r="L6940">
        <v>24</v>
      </c>
      <c r="M6940" t="s">
        <v>7484</v>
      </c>
      <c r="N6940" t="s">
        <v>1714</v>
      </c>
      <c r="O6940" t="s">
        <v>7120</v>
      </c>
      <c r="P6940" t="s">
        <v>14227</v>
      </c>
      <c r="Q6940" t="s">
        <v>83</v>
      </c>
      <c r="R6940" t="s">
        <v>83</v>
      </c>
      <c r="S6940" t="s">
        <v>15436</v>
      </c>
      <c r="T6940" t="s">
        <v>15437</v>
      </c>
      <c r="U6940" t="s">
        <v>15437</v>
      </c>
      <c r="V6940">
        <v>0.63157894736842102</v>
      </c>
    </row>
    <row r="6941" spans="1:22" x14ac:dyDescent="0.25">
      <c r="A6941" t="s">
        <v>1569</v>
      </c>
      <c r="B6941">
        <v>316596</v>
      </c>
      <c r="C6941" t="s">
        <v>1781</v>
      </c>
      <c r="D6941" t="s">
        <v>5494</v>
      </c>
      <c r="E6941" t="s">
        <v>1607</v>
      </c>
      <c r="F6941" t="s">
        <v>11093</v>
      </c>
      <c r="G6941" t="s">
        <v>7541</v>
      </c>
      <c r="H6941" s="2">
        <v>44429</v>
      </c>
      <c r="I6941" s="2">
        <v>45411</v>
      </c>
      <c r="J6941"/>
      <c r="K6941"/>
      <c r="L6941">
        <v>38</v>
      </c>
      <c r="M6941" t="s">
        <v>7484</v>
      </c>
      <c r="N6941" t="s">
        <v>4199</v>
      </c>
      <c r="O6941"/>
      <c r="P6941" t="s">
        <v>11070</v>
      </c>
      <c r="Q6941" t="s">
        <v>6567</v>
      </c>
      <c r="R6941" t="s">
        <v>15449</v>
      </c>
      <c r="S6941" t="s">
        <v>15436</v>
      </c>
      <c r="T6941" t="s">
        <v>15437</v>
      </c>
      <c r="U6941" t="s">
        <v>1566</v>
      </c>
      <c r="V6941">
        <v>1</v>
      </c>
    </row>
    <row r="6942" spans="1:22" x14ac:dyDescent="0.25">
      <c r="A6942" t="s">
        <v>1569</v>
      </c>
      <c r="B6942">
        <v>316580</v>
      </c>
      <c r="C6942" t="s">
        <v>3935</v>
      </c>
      <c r="D6942" t="s">
        <v>4312</v>
      </c>
      <c r="E6942" t="s">
        <v>1596</v>
      </c>
      <c r="F6942" t="s">
        <v>4293</v>
      </c>
      <c r="G6942" t="s">
        <v>4294</v>
      </c>
      <c r="H6942" s="2">
        <v>44429</v>
      </c>
      <c r="I6942" s="2">
        <v>44655</v>
      </c>
      <c r="J6942"/>
      <c r="K6942"/>
      <c r="L6942">
        <v>12.5</v>
      </c>
      <c r="M6942" t="s">
        <v>4269</v>
      </c>
      <c r="N6942" t="s">
        <v>1714</v>
      </c>
      <c r="O6942"/>
      <c r="P6942" t="s">
        <v>4270</v>
      </c>
      <c r="Q6942" t="s">
        <v>4271</v>
      </c>
      <c r="R6942" t="s">
        <v>15447</v>
      </c>
      <c r="S6942" t="s">
        <v>15436</v>
      </c>
      <c r="T6942" t="s">
        <v>15437</v>
      </c>
      <c r="U6942" t="s">
        <v>15437</v>
      </c>
      <c r="V6942">
        <v>0.32894736842105265</v>
      </c>
    </row>
    <row r="6943" spans="1:22" x14ac:dyDescent="0.25">
      <c r="A6943" t="s">
        <v>1569</v>
      </c>
      <c r="B6943">
        <v>314822</v>
      </c>
      <c r="C6943" t="s">
        <v>14283</v>
      </c>
      <c r="D6943" t="s">
        <v>14284</v>
      </c>
      <c r="E6943" t="s">
        <v>1607</v>
      </c>
      <c r="F6943" t="s">
        <v>14285</v>
      </c>
      <c r="G6943" t="s">
        <v>14286</v>
      </c>
      <c r="H6943" s="2">
        <v>44427</v>
      </c>
      <c r="I6943" s="2">
        <v>44427</v>
      </c>
      <c r="J6943"/>
      <c r="K6943"/>
      <c r="L6943">
        <v>38</v>
      </c>
      <c r="M6943" t="s">
        <v>7484</v>
      </c>
      <c r="N6943" t="s">
        <v>1714</v>
      </c>
      <c r="O6943" t="s">
        <v>7120</v>
      </c>
      <c r="P6943" t="s">
        <v>14227</v>
      </c>
      <c r="Q6943" t="s">
        <v>83</v>
      </c>
      <c r="R6943" t="s">
        <v>83</v>
      </c>
      <c r="S6943" t="s">
        <v>15436</v>
      </c>
      <c r="T6943" t="s">
        <v>15437</v>
      </c>
      <c r="U6943" t="s">
        <v>15437</v>
      </c>
      <c r="V6943">
        <v>1</v>
      </c>
    </row>
    <row r="6944" spans="1:22" x14ac:dyDescent="0.25">
      <c r="A6944" t="s">
        <v>1569</v>
      </c>
      <c r="B6944">
        <v>316522</v>
      </c>
      <c r="C6944" t="s">
        <v>1960</v>
      </c>
      <c r="D6944" t="s">
        <v>3060</v>
      </c>
      <c r="E6944" t="s">
        <v>1607</v>
      </c>
      <c r="F6944" t="s">
        <v>4309</v>
      </c>
      <c r="G6944" t="s">
        <v>4310</v>
      </c>
      <c r="H6944" s="2">
        <v>44427</v>
      </c>
      <c r="I6944" s="2">
        <v>45481</v>
      </c>
      <c r="J6944"/>
      <c r="K6944"/>
      <c r="L6944">
        <v>38</v>
      </c>
      <c r="M6944" t="s">
        <v>4269</v>
      </c>
      <c r="N6944" t="s">
        <v>1714</v>
      </c>
      <c r="O6944"/>
      <c r="P6944" t="s">
        <v>4270</v>
      </c>
      <c r="Q6944" t="s">
        <v>4271</v>
      </c>
      <c r="R6944" t="s">
        <v>15447</v>
      </c>
      <c r="S6944" t="s">
        <v>15436</v>
      </c>
      <c r="T6944" t="s">
        <v>15437</v>
      </c>
      <c r="U6944" t="s">
        <v>1566</v>
      </c>
      <c r="V6944">
        <v>1</v>
      </c>
    </row>
    <row r="6945" spans="1:22" x14ac:dyDescent="0.25">
      <c r="A6945" t="s">
        <v>1569</v>
      </c>
      <c r="B6945">
        <v>316521</v>
      </c>
      <c r="C6945" t="s">
        <v>1979</v>
      </c>
      <c r="D6945" t="s">
        <v>4313</v>
      </c>
      <c r="E6945" t="s">
        <v>1596</v>
      </c>
      <c r="F6945" t="s">
        <v>4293</v>
      </c>
      <c r="G6945" t="s">
        <v>4294</v>
      </c>
      <c r="H6945" s="2">
        <v>44427</v>
      </c>
      <c r="I6945" s="2">
        <v>44949</v>
      </c>
      <c r="J6945"/>
      <c r="K6945"/>
      <c r="L6945">
        <v>20.5</v>
      </c>
      <c r="M6945" t="s">
        <v>4269</v>
      </c>
      <c r="N6945" t="s">
        <v>1714</v>
      </c>
      <c r="O6945"/>
      <c r="P6945" t="s">
        <v>4270</v>
      </c>
      <c r="Q6945" t="s">
        <v>4271</v>
      </c>
      <c r="R6945" t="s">
        <v>15447</v>
      </c>
      <c r="S6945" t="s">
        <v>15436</v>
      </c>
      <c r="T6945" t="s">
        <v>15437</v>
      </c>
      <c r="U6945" t="s">
        <v>15437</v>
      </c>
      <c r="V6945">
        <v>0.53947368421052633</v>
      </c>
    </row>
    <row r="6946" spans="1:22" x14ac:dyDescent="0.25">
      <c r="A6946" t="s">
        <v>1569</v>
      </c>
      <c r="B6946">
        <v>316518</v>
      </c>
      <c r="C6946" t="s">
        <v>5602</v>
      </c>
      <c r="D6946" t="s">
        <v>2990</v>
      </c>
      <c r="E6946" t="s">
        <v>1572</v>
      </c>
      <c r="F6946" t="s">
        <v>6516</v>
      </c>
      <c r="G6946" t="s">
        <v>4268</v>
      </c>
      <c r="H6946" s="2">
        <v>44427</v>
      </c>
      <c r="I6946" s="2">
        <v>44427</v>
      </c>
      <c r="J6946"/>
      <c r="K6946"/>
      <c r="L6946">
        <v>0.01</v>
      </c>
      <c r="M6946" t="s">
        <v>4269</v>
      </c>
      <c r="N6946" t="s">
        <v>4199</v>
      </c>
      <c r="O6946"/>
      <c r="P6946" t="s">
        <v>6517</v>
      </c>
      <c r="Q6946" t="s">
        <v>6518</v>
      </c>
      <c r="R6946" t="s">
        <v>15449</v>
      </c>
      <c r="S6946" t="s">
        <v>15436</v>
      </c>
      <c r="T6946" t="s">
        <v>15437</v>
      </c>
      <c r="U6946" t="s">
        <v>15437</v>
      </c>
      <c r="V6946">
        <v>0</v>
      </c>
    </row>
    <row r="6947" spans="1:22" x14ac:dyDescent="0.25">
      <c r="A6947" t="s">
        <v>1569</v>
      </c>
      <c r="B6947">
        <v>314295</v>
      </c>
      <c r="C6947" t="s">
        <v>2851</v>
      </c>
      <c r="D6947" t="s">
        <v>6223</v>
      </c>
      <c r="E6947" t="s">
        <v>1607</v>
      </c>
      <c r="F6947" t="s">
        <v>14287</v>
      </c>
      <c r="G6947" t="s">
        <v>14288</v>
      </c>
      <c r="H6947" s="2">
        <v>44425</v>
      </c>
      <c r="I6947" s="2">
        <v>44425</v>
      </c>
      <c r="J6947"/>
      <c r="K6947"/>
      <c r="L6947">
        <v>38</v>
      </c>
      <c r="M6947" t="s">
        <v>7484</v>
      </c>
      <c r="N6947" t="s">
        <v>1714</v>
      </c>
      <c r="O6947" t="s">
        <v>7120</v>
      </c>
      <c r="P6947" t="s">
        <v>14227</v>
      </c>
      <c r="Q6947" t="s">
        <v>83</v>
      </c>
      <c r="R6947" t="s">
        <v>83</v>
      </c>
      <c r="S6947" t="s">
        <v>15436</v>
      </c>
      <c r="T6947" t="s">
        <v>15437</v>
      </c>
      <c r="U6947" t="s">
        <v>15437</v>
      </c>
      <c r="V6947">
        <v>1</v>
      </c>
    </row>
    <row r="6948" spans="1:22" x14ac:dyDescent="0.25">
      <c r="A6948" t="s">
        <v>1569</v>
      </c>
      <c r="B6948">
        <v>316468</v>
      </c>
      <c r="C6948" t="s">
        <v>1973</v>
      </c>
      <c r="D6948" t="s">
        <v>11933</v>
      </c>
      <c r="E6948" t="s">
        <v>1607</v>
      </c>
      <c r="F6948" t="s">
        <v>11895</v>
      </c>
      <c r="G6948" t="s">
        <v>7487</v>
      </c>
      <c r="H6948" s="2">
        <v>44424</v>
      </c>
      <c r="I6948" s="2">
        <v>44424</v>
      </c>
      <c r="J6948"/>
      <c r="K6948"/>
      <c r="L6948">
        <v>38</v>
      </c>
      <c r="M6948" t="s">
        <v>7484</v>
      </c>
      <c r="N6948" t="s">
        <v>1714</v>
      </c>
      <c r="O6948"/>
      <c r="P6948" t="s">
        <v>11896</v>
      </c>
      <c r="Q6948" t="s">
        <v>3067</v>
      </c>
      <c r="R6948" t="s">
        <v>15461</v>
      </c>
      <c r="S6948" t="s">
        <v>15436</v>
      </c>
      <c r="T6948" t="s">
        <v>15437</v>
      </c>
      <c r="U6948" t="s">
        <v>15437</v>
      </c>
      <c r="V6948">
        <v>1</v>
      </c>
    </row>
    <row r="6949" spans="1:22" x14ac:dyDescent="0.25">
      <c r="A6949" t="s">
        <v>1569</v>
      </c>
      <c r="B6949">
        <v>316510</v>
      </c>
      <c r="C6949" t="s">
        <v>1903</v>
      </c>
      <c r="D6949" t="s">
        <v>4453</v>
      </c>
      <c r="E6949" t="s">
        <v>1596</v>
      </c>
      <c r="F6949" t="s">
        <v>4435</v>
      </c>
      <c r="G6949" t="s">
        <v>4294</v>
      </c>
      <c r="H6949" s="2">
        <v>44424</v>
      </c>
      <c r="I6949" s="2">
        <v>44473</v>
      </c>
      <c r="J6949"/>
      <c r="K6949"/>
      <c r="L6949">
        <v>29</v>
      </c>
      <c r="M6949" t="s">
        <v>4269</v>
      </c>
      <c r="N6949" t="s">
        <v>3865</v>
      </c>
      <c r="O6949"/>
      <c r="P6949" t="s">
        <v>4423</v>
      </c>
      <c r="Q6949" t="s">
        <v>4424</v>
      </c>
      <c r="R6949" t="s">
        <v>15450</v>
      </c>
      <c r="S6949" t="s">
        <v>15436</v>
      </c>
      <c r="T6949" t="s">
        <v>15437</v>
      </c>
      <c r="U6949" t="s">
        <v>15437</v>
      </c>
      <c r="V6949">
        <v>0.76315789473684215</v>
      </c>
    </row>
    <row r="6950" spans="1:22" x14ac:dyDescent="0.25">
      <c r="A6950" t="s">
        <v>1569</v>
      </c>
      <c r="B6950">
        <v>316478</v>
      </c>
      <c r="C6950" t="s">
        <v>1587</v>
      </c>
      <c r="D6950" t="s">
        <v>8820</v>
      </c>
      <c r="E6950" t="s">
        <v>1607</v>
      </c>
      <c r="F6950" t="s">
        <v>8821</v>
      </c>
      <c r="G6950" t="s">
        <v>7727</v>
      </c>
      <c r="H6950" s="2">
        <v>44422</v>
      </c>
      <c r="I6950" s="2">
        <v>45439</v>
      </c>
      <c r="J6950"/>
      <c r="K6950"/>
      <c r="L6950">
        <v>38</v>
      </c>
      <c r="M6950" t="s">
        <v>7484</v>
      </c>
      <c r="N6950" t="s">
        <v>3865</v>
      </c>
      <c r="O6950"/>
      <c r="P6950" t="s">
        <v>8763</v>
      </c>
      <c r="Q6950" t="s">
        <v>4424</v>
      </c>
      <c r="R6950" t="s">
        <v>15467</v>
      </c>
      <c r="S6950" t="s">
        <v>15436</v>
      </c>
      <c r="T6950" t="s">
        <v>15437</v>
      </c>
      <c r="U6950" t="s">
        <v>1566</v>
      </c>
      <c r="V6950">
        <v>1</v>
      </c>
    </row>
    <row r="6951" spans="1:22" x14ac:dyDescent="0.25">
      <c r="A6951" t="s">
        <v>1569</v>
      </c>
      <c r="B6951">
        <v>316489</v>
      </c>
      <c r="C6951" t="s">
        <v>11934</v>
      </c>
      <c r="D6951" t="s">
        <v>11935</v>
      </c>
      <c r="E6951" t="s">
        <v>1572</v>
      </c>
      <c r="F6951" t="s">
        <v>11895</v>
      </c>
      <c r="G6951" t="s">
        <v>7487</v>
      </c>
      <c r="H6951" s="2">
        <v>44422</v>
      </c>
      <c r="I6951" s="2">
        <v>44422</v>
      </c>
      <c r="J6951"/>
      <c r="K6951"/>
      <c r="L6951">
        <v>0.01</v>
      </c>
      <c r="M6951" t="s">
        <v>7484</v>
      </c>
      <c r="N6951" t="s">
        <v>1714</v>
      </c>
      <c r="O6951"/>
      <c r="P6951" t="s">
        <v>11896</v>
      </c>
      <c r="Q6951" t="s">
        <v>3067</v>
      </c>
      <c r="R6951" t="s">
        <v>15461</v>
      </c>
      <c r="S6951" t="s">
        <v>15436</v>
      </c>
      <c r="T6951" t="s">
        <v>15437</v>
      </c>
      <c r="U6951" t="s">
        <v>15437</v>
      </c>
      <c r="V6951">
        <v>0</v>
      </c>
    </row>
    <row r="6952" spans="1:22" x14ac:dyDescent="0.25">
      <c r="A6952" t="s">
        <v>1569</v>
      </c>
      <c r="B6952">
        <v>316532</v>
      </c>
      <c r="C6952" t="s">
        <v>6312</v>
      </c>
      <c r="D6952" t="s">
        <v>2934</v>
      </c>
      <c r="E6952" t="s">
        <v>1572</v>
      </c>
      <c r="F6952" t="s">
        <v>10850</v>
      </c>
      <c r="G6952" t="s">
        <v>7490</v>
      </c>
      <c r="H6952" s="2">
        <v>44421</v>
      </c>
      <c r="I6952" s="2">
        <v>44421</v>
      </c>
      <c r="J6952"/>
      <c r="K6952"/>
      <c r="L6952">
        <v>0.01</v>
      </c>
      <c r="M6952" t="s">
        <v>7484</v>
      </c>
      <c r="N6952" t="s">
        <v>3865</v>
      </c>
      <c r="O6952"/>
      <c r="P6952" t="s">
        <v>10847</v>
      </c>
      <c r="Q6952" t="s">
        <v>3922</v>
      </c>
      <c r="R6952" t="s">
        <v>15468</v>
      </c>
      <c r="S6952" t="s">
        <v>15436</v>
      </c>
      <c r="T6952" t="s">
        <v>15437</v>
      </c>
      <c r="U6952" t="s">
        <v>15437</v>
      </c>
      <c r="V6952">
        <v>0</v>
      </c>
    </row>
    <row r="6953" spans="1:22" x14ac:dyDescent="0.25">
      <c r="A6953" t="s">
        <v>1569</v>
      </c>
      <c r="B6953">
        <v>316466</v>
      </c>
      <c r="C6953" t="s">
        <v>1690</v>
      </c>
      <c r="D6953" t="s">
        <v>11706</v>
      </c>
      <c r="E6953" t="s">
        <v>1572</v>
      </c>
      <c r="F6953" t="s">
        <v>11672</v>
      </c>
      <c r="G6953" t="s">
        <v>7487</v>
      </c>
      <c r="H6953" s="2">
        <v>44421</v>
      </c>
      <c r="I6953" s="2">
        <v>44421</v>
      </c>
      <c r="J6953"/>
      <c r="K6953"/>
      <c r="L6953">
        <v>0.01</v>
      </c>
      <c r="M6953" t="s">
        <v>7484</v>
      </c>
      <c r="N6953" t="s">
        <v>4199</v>
      </c>
      <c r="O6953"/>
      <c r="P6953" t="s">
        <v>11673</v>
      </c>
      <c r="Q6953" t="s">
        <v>6956</v>
      </c>
      <c r="R6953" t="s">
        <v>15449</v>
      </c>
      <c r="S6953" t="s">
        <v>15436</v>
      </c>
      <c r="T6953" t="s">
        <v>15437</v>
      </c>
      <c r="U6953" t="s">
        <v>15437</v>
      </c>
      <c r="V6953">
        <v>0</v>
      </c>
    </row>
    <row r="6954" spans="1:22" x14ac:dyDescent="0.25">
      <c r="A6954" t="s">
        <v>1569</v>
      </c>
      <c r="B6954">
        <v>316465</v>
      </c>
      <c r="C6954" t="s">
        <v>7525</v>
      </c>
      <c r="D6954" t="s">
        <v>1753</v>
      </c>
      <c r="E6954" t="s">
        <v>1596</v>
      </c>
      <c r="F6954" t="s">
        <v>7486</v>
      </c>
      <c r="G6954" t="s">
        <v>7487</v>
      </c>
      <c r="H6954" s="2">
        <v>44420</v>
      </c>
      <c r="I6954" s="2">
        <v>45761</v>
      </c>
      <c r="J6954"/>
      <c r="K6954"/>
      <c r="L6954">
        <v>18</v>
      </c>
      <c r="M6954" t="s">
        <v>7484</v>
      </c>
      <c r="N6954" t="s">
        <v>1714</v>
      </c>
      <c r="O6954"/>
      <c r="P6954" t="s">
        <v>7485</v>
      </c>
      <c r="Q6954" t="s">
        <v>5704</v>
      </c>
      <c r="R6954" t="s">
        <v>15461</v>
      </c>
      <c r="S6954" t="s">
        <v>15436</v>
      </c>
      <c r="T6954" t="s">
        <v>15437</v>
      </c>
      <c r="U6954" t="s">
        <v>15437</v>
      </c>
      <c r="V6954">
        <v>0.47368421052631576</v>
      </c>
    </row>
    <row r="6955" spans="1:22" x14ac:dyDescent="0.25">
      <c r="A6955" t="s">
        <v>1569</v>
      </c>
      <c r="B6955">
        <v>316455</v>
      </c>
      <c r="C6955" t="s">
        <v>2230</v>
      </c>
      <c r="D6955" t="s">
        <v>5128</v>
      </c>
      <c r="E6955" t="s">
        <v>1596</v>
      </c>
      <c r="F6955" t="s">
        <v>5091</v>
      </c>
      <c r="G6955" t="s">
        <v>4294</v>
      </c>
      <c r="H6955" s="2">
        <v>44420</v>
      </c>
      <c r="I6955" s="2">
        <v>45621</v>
      </c>
      <c r="J6955"/>
      <c r="K6955"/>
      <c r="L6955">
        <v>25.5</v>
      </c>
      <c r="M6955" t="s">
        <v>4269</v>
      </c>
      <c r="N6955" t="s">
        <v>4199</v>
      </c>
      <c r="O6955"/>
      <c r="P6955" t="s">
        <v>5092</v>
      </c>
      <c r="Q6955" t="s">
        <v>5093</v>
      </c>
      <c r="R6955" t="s">
        <v>15449</v>
      </c>
      <c r="S6955" t="s">
        <v>15436</v>
      </c>
      <c r="T6955" t="s">
        <v>15437</v>
      </c>
      <c r="U6955" t="s">
        <v>15437</v>
      </c>
      <c r="V6955">
        <v>0.67105263157894735</v>
      </c>
    </row>
    <row r="6956" spans="1:22" x14ac:dyDescent="0.25">
      <c r="A6956" t="s">
        <v>1569</v>
      </c>
      <c r="B6956">
        <v>314851</v>
      </c>
      <c r="C6956" t="s">
        <v>3551</v>
      </c>
      <c r="D6956" t="s">
        <v>1878</v>
      </c>
      <c r="E6956" t="s">
        <v>1596</v>
      </c>
      <c r="F6956" t="s">
        <v>9125</v>
      </c>
      <c r="G6956" t="s">
        <v>7490</v>
      </c>
      <c r="H6956" s="2">
        <v>44417</v>
      </c>
      <c r="I6956" s="2">
        <v>44487</v>
      </c>
      <c r="J6956"/>
      <c r="K6956"/>
      <c r="L6956">
        <v>32</v>
      </c>
      <c r="M6956" t="s">
        <v>7484</v>
      </c>
      <c r="N6956" t="s">
        <v>3482</v>
      </c>
      <c r="O6956"/>
      <c r="P6956" t="s">
        <v>9124</v>
      </c>
      <c r="Q6956" t="s">
        <v>6818</v>
      </c>
      <c r="R6956" t="s">
        <v>15466</v>
      </c>
      <c r="S6956" t="s">
        <v>15436</v>
      </c>
      <c r="T6956" t="s">
        <v>15437</v>
      </c>
      <c r="U6956" t="s">
        <v>15437</v>
      </c>
      <c r="V6956">
        <v>0.84210526315789469</v>
      </c>
    </row>
    <row r="6957" spans="1:22" x14ac:dyDescent="0.25">
      <c r="A6957" t="s">
        <v>1569</v>
      </c>
      <c r="B6957">
        <v>314708</v>
      </c>
      <c r="C6957" t="s">
        <v>5902</v>
      </c>
      <c r="D6957" t="s">
        <v>13803</v>
      </c>
      <c r="E6957" t="s">
        <v>1572</v>
      </c>
      <c r="F6957" t="s">
        <v>13767</v>
      </c>
      <c r="G6957" t="s">
        <v>7490</v>
      </c>
      <c r="H6957" s="2">
        <v>44417</v>
      </c>
      <c r="I6957" s="2">
        <v>44417</v>
      </c>
      <c r="J6957"/>
      <c r="K6957"/>
      <c r="L6957">
        <v>0.01</v>
      </c>
      <c r="M6957" t="s">
        <v>7484</v>
      </c>
      <c r="N6957" t="s">
        <v>3482</v>
      </c>
      <c r="O6957"/>
      <c r="P6957" t="s">
        <v>13764</v>
      </c>
      <c r="Q6957" t="s">
        <v>13765</v>
      </c>
      <c r="R6957" t="s">
        <v>15466</v>
      </c>
      <c r="S6957" t="s">
        <v>15436</v>
      </c>
      <c r="T6957" t="s">
        <v>15437</v>
      </c>
      <c r="U6957" t="s">
        <v>15437</v>
      </c>
      <c r="V6957">
        <v>0</v>
      </c>
    </row>
    <row r="6958" spans="1:22" x14ac:dyDescent="0.25">
      <c r="A6958" t="s">
        <v>1569</v>
      </c>
      <c r="B6958">
        <v>314821</v>
      </c>
      <c r="C6958" t="s">
        <v>2032</v>
      </c>
      <c r="D6958" t="s">
        <v>2981</v>
      </c>
      <c r="E6958" t="s">
        <v>1596</v>
      </c>
      <c r="F6958" t="s">
        <v>13767</v>
      </c>
      <c r="G6958" t="s">
        <v>7490</v>
      </c>
      <c r="H6958" s="2">
        <v>44417</v>
      </c>
      <c r="I6958" s="2">
        <v>44417</v>
      </c>
      <c r="J6958"/>
      <c r="K6958"/>
      <c r="L6958">
        <v>10.5</v>
      </c>
      <c r="M6958" t="s">
        <v>7484</v>
      </c>
      <c r="N6958" t="s">
        <v>3482</v>
      </c>
      <c r="O6958"/>
      <c r="P6958" t="s">
        <v>13764</v>
      </c>
      <c r="Q6958" t="s">
        <v>13765</v>
      </c>
      <c r="R6958" t="s">
        <v>15466</v>
      </c>
      <c r="S6958" t="s">
        <v>15436</v>
      </c>
      <c r="T6958" t="s">
        <v>15437</v>
      </c>
      <c r="U6958" t="s">
        <v>15437</v>
      </c>
      <c r="V6958">
        <v>0.27631578947368424</v>
      </c>
    </row>
    <row r="6959" spans="1:22" x14ac:dyDescent="0.25">
      <c r="A6959" t="s">
        <v>1569</v>
      </c>
      <c r="B6959">
        <v>316413</v>
      </c>
      <c r="C6959" t="s">
        <v>7872</v>
      </c>
      <c r="D6959" t="s">
        <v>1647</v>
      </c>
      <c r="E6959" t="s">
        <v>1596</v>
      </c>
      <c r="F6959" t="s">
        <v>7850</v>
      </c>
      <c r="G6959" t="s">
        <v>7483</v>
      </c>
      <c r="H6959" s="2">
        <v>44416</v>
      </c>
      <c r="I6959" s="2">
        <v>45523</v>
      </c>
      <c r="J6959"/>
      <c r="K6959"/>
      <c r="L6959">
        <v>27.5</v>
      </c>
      <c r="M6959" t="s">
        <v>7484</v>
      </c>
      <c r="N6959" t="s">
        <v>1714</v>
      </c>
      <c r="O6959"/>
      <c r="P6959" t="s">
        <v>7846</v>
      </c>
      <c r="Q6959" t="s">
        <v>5729</v>
      </c>
      <c r="R6959" t="s">
        <v>15462</v>
      </c>
      <c r="S6959" t="s">
        <v>15436</v>
      </c>
      <c r="T6959" t="s">
        <v>15437</v>
      </c>
      <c r="U6959" t="s">
        <v>15437</v>
      </c>
      <c r="V6959">
        <v>0.72368421052631582</v>
      </c>
    </row>
    <row r="6960" spans="1:22" x14ac:dyDescent="0.25">
      <c r="A6960" t="s">
        <v>1569</v>
      </c>
      <c r="B6960">
        <v>298119</v>
      </c>
      <c r="C6960" t="s">
        <v>2147</v>
      </c>
      <c r="D6960" t="s">
        <v>2857</v>
      </c>
      <c r="E6960" t="s">
        <v>1572</v>
      </c>
      <c r="F6960" t="s">
        <v>13031</v>
      </c>
      <c r="G6960" t="s">
        <v>7487</v>
      </c>
      <c r="H6960" s="2">
        <v>44416</v>
      </c>
      <c r="I6960" s="2">
        <v>44416</v>
      </c>
      <c r="J6960"/>
      <c r="K6960"/>
      <c r="L6960">
        <v>0.01</v>
      </c>
      <c r="M6960" t="s">
        <v>7484</v>
      </c>
      <c r="N6960" t="s">
        <v>3482</v>
      </c>
      <c r="O6960"/>
      <c r="P6960" t="s">
        <v>13016</v>
      </c>
      <c r="Q6960" t="s">
        <v>13017</v>
      </c>
      <c r="R6960" t="s">
        <v>15466</v>
      </c>
      <c r="S6960" t="s">
        <v>15436</v>
      </c>
      <c r="T6960" t="s">
        <v>15437</v>
      </c>
      <c r="U6960" t="s">
        <v>15437</v>
      </c>
      <c r="V6960">
        <v>0</v>
      </c>
    </row>
    <row r="6961" spans="1:22" x14ac:dyDescent="0.25">
      <c r="A6961" t="s">
        <v>1569</v>
      </c>
      <c r="B6961">
        <v>316449</v>
      </c>
      <c r="C6961" t="s">
        <v>1912</v>
      </c>
      <c r="D6961" t="s">
        <v>1639</v>
      </c>
      <c r="E6961" t="s">
        <v>1607</v>
      </c>
      <c r="F6961" t="s">
        <v>14225</v>
      </c>
      <c r="G6961" t="s">
        <v>14226</v>
      </c>
      <c r="H6961" s="2">
        <v>44416</v>
      </c>
      <c r="I6961" s="2">
        <v>45677</v>
      </c>
      <c r="J6961"/>
      <c r="K6961"/>
      <c r="L6961">
        <v>38</v>
      </c>
      <c r="M6961" t="s">
        <v>7484</v>
      </c>
      <c r="N6961" t="s">
        <v>1714</v>
      </c>
      <c r="O6961" t="s">
        <v>7120</v>
      </c>
      <c r="P6961" t="s">
        <v>14227</v>
      </c>
      <c r="Q6961" t="s">
        <v>83</v>
      </c>
      <c r="R6961" t="s">
        <v>83</v>
      </c>
      <c r="S6961" t="s">
        <v>15436</v>
      </c>
      <c r="T6961" t="s">
        <v>15437</v>
      </c>
      <c r="U6961" t="s">
        <v>15437</v>
      </c>
      <c r="V6961">
        <v>1</v>
      </c>
    </row>
    <row r="6962" spans="1:22" x14ac:dyDescent="0.25">
      <c r="A6962" t="s">
        <v>1569</v>
      </c>
      <c r="B6962">
        <v>316447</v>
      </c>
      <c r="C6962" t="s">
        <v>2560</v>
      </c>
      <c r="D6962" t="s">
        <v>12555</v>
      </c>
      <c r="E6962" t="s">
        <v>1572</v>
      </c>
      <c r="F6962" t="s">
        <v>12556</v>
      </c>
      <c r="G6962" t="s">
        <v>7487</v>
      </c>
      <c r="H6962" s="2">
        <v>44414</v>
      </c>
      <c r="I6962" s="2">
        <v>44414</v>
      </c>
      <c r="J6962"/>
      <c r="K6962"/>
      <c r="L6962">
        <v>0.01</v>
      </c>
      <c r="M6962" t="s">
        <v>7484</v>
      </c>
      <c r="N6962" t="s">
        <v>1576</v>
      </c>
      <c r="O6962"/>
      <c r="P6962" t="s">
        <v>12514</v>
      </c>
      <c r="Q6962" t="s">
        <v>12515</v>
      </c>
      <c r="R6962" t="s">
        <v>15464</v>
      </c>
      <c r="S6962" t="s">
        <v>15436</v>
      </c>
      <c r="T6962" t="s">
        <v>15437</v>
      </c>
      <c r="U6962" t="s">
        <v>15437</v>
      </c>
      <c r="V6962">
        <v>0</v>
      </c>
    </row>
    <row r="6963" spans="1:22" x14ac:dyDescent="0.25">
      <c r="A6963" t="s">
        <v>1569</v>
      </c>
      <c r="B6963">
        <v>316377</v>
      </c>
      <c r="C6963" t="s">
        <v>1752</v>
      </c>
      <c r="D6963" t="s">
        <v>4970</v>
      </c>
      <c r="E6963" t="s">
        <v>1572</v>
      </c>
      <c r="F6963" t="s">
        <v>4937</v>
      </c>
      <c r="G6963" t="s">
        <v>4268</v>
      </c>
      <c r="H6963" s="2">
        <v>44414</v>
      </c>
      <c r="I6963" s="2">
        <v>45355</v>
      </c>
      <c r="J6963"/>
      <c r="K6963"/>
      <c r="L6963">
        <v>0.01</v>
      </c>
      <c r="M6963" t="s">
        <v>4269</v>
      </c>
      <c r="N6963" t="s">
        <v>1714</v>
      </c>
      <c r="O6963"/>
      <c r="P6963" t="s">
        <v>4938</v>
      </c>
      <c r="Q6963" t="s">
        <v>4939</v>
      </c>
      <c r="R6963" t="s">
        <v>15447</v>
      </c>
      <c r="S6963" t="s">
        <v>15436</v>
      </c>
      <c r="T6963" t="s">
        <v>15437</v>
      </c>
      <c r="U6963" t="s">
        <v>15437</v>
      </c>
      <c r="V6963">
        <v>0</v>
      </c>
    </row>
    <row r="6964" spans="1:22" x14ac:dyDescent="0.25">
      <c r="A6964" t="s">
        <v>1569</v>
      </c>
      <c r="B6964">
        <v>316380</v>
      </c>
      <c r="C6964" t="s">
        <v>4621</v>
      </c>
      <c r="D6964" t="s">
        <v>9672</v>
      </c>
      <c r="E6964" t="s">
        <v>1596</v>
      </c>
      <c r="F6964" t="s">
        <v>9612</v>
      </c>
      <c r="G6964" t="s">
        <v>7487</v>
      </c>
      <c r="H6964" s="2">
        <v>44413</v>
      </c>
      <c r="I6964" s="2">
        <v>44413</v>
      </c>
      <c r="J6964"/>
      <c r="K6964"/>
      <c r="L6964">
        <v>30</v>
      </c>
      <c r="M6964" t="s">
        <v>7484</v>
      </c>
      <c r="N6964" t="s">
        <v>4199</v>
      </c>
      <c r="O6964"/>
      <c r="P6964" t="s">
        <v>9605</v>
      </c>
      <c r="Q6964" t="s">
        <v>4702</v>
      </c>
      <c r="R6964" t="s">
        <v>15449</v>
      </c>
      <c r="S6964" t="s">
        <v>15436</v>
      </c>
      <c r="T6964" t="s">
        <v>15437</v>
      </c>
      <c r="U6964" t="s">
        <v>15437</v>
      </c>
      <c r="V6964">
        <v>0.78947368421052633</v>
      </c>
    </row>
    <row r="6965" spans="1:22" x14ac:dyDescent="0.25">
      <c r="A6965" t="s">
        <v>1569</v>
      </c>
      <c r="B6965">
        <v>314827</v>
      </c>
      <c r="C6965" t="s">
        <v>1802</v>
      </c>
      <c r="D6965" t="s">
        <v>7828</v>
      </c>
      <c r="E6965" t="s">
        <v>1607</v>
      </c>
      <c r="F6965" t="s">
        <v>14857</v>
      </c>
      <c r="G6965" t="s">
        <v>14858</v>
      </c>
      <c r="H6965" s="2">
        <v>44413</v>
      </c>
      <c r="I6965" s="2">
        <v>44585</v>
      </c>
      <c r="J6965"/>
      <c r="K6965"/>
      <c r="L6965">
        <v>38</v>
      </c>
      <c r="M6965" t="s">
        <v>7484</v>
      </c>
      <c r="N6965" t="s">
        <v>1714</v>
      </c>
      <c r="O6965" t="s">
        <v>7120</v>
      </c>
      <c r="P6965" t="s">
        <v>14831</v>
      </c>
      <c r="Q6965" t="s">
        <v>14832</v>
      </c>
      <c r="R6965" t="s">
        <v>15433</v>
      </c>
      <c r="S6965" t="s">
        <v>15436</v>
      </c>
      <c r="T6965" t="s">
        <v>15437</v>
      </c>
      <c r="U6965" t="s">
        <v>15437</v>
      </c>
      <c r="V6965">
        <v>1</v>
      </c>
    </row>
    <row r="6966" spans="1:22" x14ac:dyDescent="0.25">
      <c r="A6966" t="s">
        <v>1569</v>
      </c>
      <c r="B6966">
        <v>314584</v>
      </c>
      <c r="C6966" t="s">
        <v>3879</v>
      </c>
      <c r="D6966" t="s">
        <v>1656</v>
      </c>
      <c r="E6966" t="s">
        <v>1596</v>
      </c>
      <c r="F6966" t="s">
        <v>7435</v>
      </c>
      <c r="G6966" t="s">
        <v>7436</v>
      </c>
      <c r="H6966" s="2">
        <v>44411</v>
      </c>
      <c r="I6966" s="2">
        <v>44411</v>
      </c>
      <c r="J6966"/>
      <c r="K6966"/>
      <c r="L6966">
        <v>15.2</v>
      </c>
      <c r="M6966" t="s">
        <v>1546</v>
      </c>
      <c r="N6966" t="s">
        <v>1714</v>
      </c>
      <c r="O6966" t="s">
        <v>7120</v>
      </c>
      <c r="P6966" t="s">
        <v>273</v>
      </c>
      <c r="Q6966" t="s">
        <v>7415</v>
      </c>
      <c r="R6966" t="s">
        <v>1546</v>
      </c>
      <c r="S6966" t="s">
        <v>15436</v>
      </c>
      <c r="T6966" t="s">
        <v>15437</v>
      </c>
      <c r="U6966" t="s">
        <v>15437</v>
      </c>
      <c r="V6966">
        <v>0.39999999999999997</v>
      </c>
    </row>
    <row r="6967" spans="1:22" x14ac:dyDescent="0.25">
      <c r="A6967" t="s">
        <v>1569</v>
      </c>
      <c r="B6967">
        <v>314743</v>
      </c>
      <c r="C6967" t="s">
        <v>13278</v>
      </c>
      <c r="D6967" t="s">
        <v>5204</v>
      </c>
      <c r="E6967" t="s">
        <v>1572</v>
      </c>
      <c r="F6967" t="s">
        <v>13245</v>
      </c>
      <c r="G6967" t="s">
        <v>7490</v>
      </c>
      <c r="H6967" s="2">
        <v>44410</v>
      </c>
      <c r="I6967" s="2">
        <v>44445</v>
      </c>
      <c r="J6967"/>
      <c r="K6967"/>
      <c r="L6967">
        <v>0.01</v>
      </c>
      <c r="M6967" t="s">
        <v>7484</v>
      </c>
      <c r="N6967" t="s">
        <v>3865</v>
      </c>
      <c r="O6967"/>
      <c r="P6967" t="s">
        <v>13243</v>
      </c>
      <c r="Q6967" t="s">
        <v>5886</v>
      </c>
      <c r="R6967" t="s">
        <v>15463</v>
      </c>
      <c r="S6967" t="s">
        <v>15436</v>
      </c>
      <c r="T6967" t="s">
        <v>15437</v>
      </c>
      <c r="U6967" t="s">
        <v>15437</v>
      </c>
      <c r="V6967">
        <v>0</v>
      </c>
    </row>
    <row r="6968" spans="1:22" x14ac:dyDescent="0.25">
      <c r="A6968" t="s">
        <v>1569</v>
      </c>
      <c r="B6968">
        <v>314778</v>
      </c>
      <c r="C6968" t="s">
        <v>14289</v>
      </c>
      <c r="D6968" t="s">
        <v>2826</v>
      </c>
      <c r="E6968" t="s">
        <v>1607</v>
      </c>
      <c r="F6968" t="s">
        <v>14225</v>
      </c>
      <c r="G6968" t="s">
        <v>14226</v>
      </c>
      <c r="H6968" s="2">
        <v>44410</v>
      </c>
      <c r="I6968" s="2">
        <v>44410</v>
      </c>
      <c r="J6968"/>
      <c r="K6968"/>
      <c r="L6968">
        <v>38</v>
      </c>
      <c r="M6968" t="s">
        <v>7484</v>
      </c>
      <c r="N6968" t="s">
        <v>1714</v>
      </c>
      <c r="O6968" t="s">
        <v>7120</v>
      </c>
      <c r="P6968" t="s">
        <v>14227</v>
      </c>
      <c r="Q6968" t="s">
        <v>83</v>
      </c>
      <c r="R6968" t="s">
        <v>83</v>
      </c>
      <c r="S6968" t="s">
        <v>15436</v>
      </c>
      <c r="T6968" t="s">
        <v>15437</v>
      </c>
      <c r="U6968" t="s">
        <v>15437</v>
      </c>
      <c r="V6968">
        <v>1</v>
      </c>
    </row>
    <row r="6969" spans="1:22" x14ac:dyDescent="0.25">
      <c r="A6969" t="s">
        <v>1569</v>
      </c>
      <c r="B6969">
        <v>314804</v>
      </c>
      <c r="C6969" t="s">
        <v>1708</v>
      </c>
      <c r="D6969" t="s">
        <v>7174</v>
      </c>
      <c r="E6969" t="s">
        <v>1607</v>
      </c>
      <c r="F6969" t="s">
        <v>7175</v>
      </c>
      <c r="G6969" t="s">
        <v>7176</v>
      </c>
      <c r="H6969" s="2">
        <v>44410</v>
      </c>
      <c r="I6969" s="2">
        <v>44739</v>
      </c>
      <c r="J6969"/>
      <c r="K6969"/>
      <c r="L6969">
        <v>38</v>
      </c>
      <c r="M6969" t="s">
        <v>4269</v>
      </c>
      <c r="N6969" t="s">
        <v>1714</v>
      </c>
      <c r="O6969" t="s">
        <v>5500</v>
      </c>
      <c r="P6969" t="s">
        <v>7141</v>
      </c>
      <c r="Q6969" t="s">
        <v>7142</v>
      </c>
      <c r="R6969" t="s">
        <v>15459</v>
      </c>
      <c r="S6969" t="s">
        <v>15436</v>
      </c>
      <c r="T6969" t="s">
        <v>15437</v>
      </c>
      <c r="U6969" t="s">
        <v>15437</v>
      </c>
      <c r="V6969">
        <v>1</v>
      </c>
    </row>
    <row r="6970" spans="1:22" x14ac:dyDescent="0.25">
      <c r="A6970" t="s">
        <v>1569</v>
      </c>
      <c r="B6970">
        <v>314845</v>
      </c>
      <c r="C6970" t="s">
        <v>8900</v>
      </c>
      <c r="D6970" t="s">
        <v>8901</v>
      </c>
      <c r="E6970" t="s">
        <v>1596</v>
      </c>
      <c r="F6970" t="s">
        <v>8860</v>
      </c>
      <c r="G6970" t="s">
        <v>7490</v>
      </c>
      <c r="H6970" s="2">
        <v>44409</v>
      </c>
      <c r="I6970" s="2">
        <v>45789</v>
      </c>
      <c r="J6970"/>
      <c r="K6970"/>
      <c r="L6970">
        <v>18.25</v>
      </c>
      <c r="M6970" t="s">
        <v>7484</v>
      </c>
      <c r="N6970" t="s">
        <v>3865</v>
      </c>
      <c r="O6970"/>
      <c r="P6970" t="s">
        <v>8857</v>
      </c>
      <c r="Q6970" t="s">
        <v>15522</v>
      </c>
      <c r="R6970" t="s">
        <v>15467</v>
      </c>
      <c r="S6970" t="s">
        <v>15436</v>
      </c>
      <c r="T6970" t="s">
        <v>15437</v>
      </c>
      <c r="U6970" t="s">
        <v>15437</v>
      </c>
      <c r="V6970">
        <v>0.48026315789473684</v>
      </c>
    </row>
    <row r="6971" spans="1:22" x14ac:dyDescent="0.25">
      <c r="A6971" t="s">
        <v>1569</v>
      </c>
      <c r="B6971">
        <v>314811</v>
      </c>
      <c r="C6971" t="s">
        <v>3838</v>
      </c>
      <c r="D6971" t="s">
        <v>5690</v>
      </c>
      <c r="E6971" t="s">
        <v>1607</v>
      </c>
      <c r="F6971" t="s">
        <v>9083</v>
      </c>
      <c r="G6971" t="s">
        <v>7552</v>
      </c>
      <c r="H6971" s="2">
        <v>44409</v>
      </c>
      <c r="I6971" s="2">
        <v>45775</v>
      </c>
      <c r="J6971"/>
      <c r="K6971"/>
      <c r="L6971">
        <v>38</v>
      </c>
      <c r="M6971" t="s">
        <v>7484</v>
      </c>
      <c r="N6971" t="s">
        <v>3865</v>
      </c>
      <c r="O6971"/>
      <c r="P6971" t="s">
        <v>9018</v>
      </c>
      <c r="Q6971" t="s">
        <v>4338</v>
      </c>
      <c r="R6971" t="s">
        <v>15468</v>
      </c>
      <c r="S6971" t="s">
        <v>15436</v>
      </c>
      <c r="T6971" t="s">
        <v>15437</v>
      </c>
      <c r="U6971" t="s">
        <v>1566</v>
      </c>
      <c r="V6971">
        <v>1</v>
      </c>
    </row>
    <row r="6972" spans="1:22" x14ac:dyDescent="0.25">
      <c r="A6972" t="s">
        <v>1569</v>
      </c>
      <c r="B6972">
        <v>314835</v>
      </c>
      <c r="C6972" t="s">
        <v>13845</v>
      </c>
      <c r="D6972" t="s">
        <v>13846</v>
      </c>
      <c r="E6972" t="s">
        <v>1607</v>
      </c>
      <c r="F6972" t="s">
        <v>13847</v>
      </c>
      <c r="G6972" t="s">
        <v>7552</v>
      </c>
      <c r="H6972" s="2">
        <v>44409</v>
      </c>
      <c r="I6972" s="2">
        <v>45425</v>
      </c>
      <c r="J6972"/>
      <c r="K6972"/>
      <c r="L6972">
        <v>38</v>
      </c>
      <c r="M6972" t="s">
        <v>7484</v>
      </c>
      <c r="N6972" t="s">
        <v>3865</v>
      </c>
      <c r="O6972"/>
      <c r="P6972" t="s">
        <v>13834</v>
      </c>
      <c r="Q6972" t="s">
        <v>13835</v>
      </c>
      <c r="R6972" t="s">
        <v>15463</v>
      </c>
      <c r="S6972" t="s">
        <v>15436</v>
      </c>
      <c r="T6972" t="s">
        <v>15437</v>
      </c>
      <c r="U6972" t="s">
        <v>1566</v>
      </c>
      <c r="V6972">
        <v>1</v>
      </c>
    </row>
    <row r="6973" spans="1:22" x14ac:dyDescent="0.25">
      <c r="A6973" t="s">
        <v>1569</v>
      </c>
      <c r="B6973">
        <v>314798</v>
      </c>
      <c r="C6973" t="s">
        <v>13848</v>
      </c>
      <c r="D6973" t="s">
        <v>13819</v>
      </c>
      <c r="E6973" t="s">
        <v>1596</v>
      </c>
      <c r="F6973" t="s">
        <v>13833</v>
      </c>
      <c r="G6973" t="s">
        <v>7490</v>
      </c>
      <c r="H6973" s="2">
        <v>44409</v>
      </c>
      <c r="I6973" s="2">
        <v>44409</v>
      </c>
      <c r="J6973"/>
      <c r="K6973"/>
      <c r="L6973">
        <v>25.25</v>
      </c>
      <c r="M6973" t="s">
        <v>7484</v>
      </c>
      <c r="N6973" t="s">
        <v>3865</v>
      </c>
      <c r="O6973"/>
      <c r="P6973" t="s">
        <v>13834</v>
      </c>
      <c r="Q6973" t="s">
        <v>13835</v>
      </c>
      <c r="R6973" t="s">
        <v>15463</v>
      </c>
      <c r="S6973" t="s">
        <v>15436</v>
      </c>
      <c r="T6973" t="s">
        <v>15437</v>
      </c>
      <c r="U6973" t="s">
        <v>15437</v>
      </c>
      <c r="V6973">
        <v>0.66447368421052633</v>
      </c>
    </row>
    <row r="6974" spans="1:22" x14ac:dyDescent="0.25">
      <c r="A6974" t="s">
        <v>1569</v>
      </c>
      <c r="B6974">
        <v>314796</v>
      </c>
      <c r="C6974" t="s">
        <v>1832</v>
      </c>
      <c r="D6974" t="s">
        <v>13849</v>
      </c>
      <c r="E6974" t="s">
        <v>1596</v>
      </c>
      <c r="F6974" t="s">
        <v>13833</v>
      </c>
      <c r="G6974" t="s">
        <v>7490</v>
      </c>
      <c r="H6974" s="2">
        <v>44409</v>
      </c>
      <c r="I6974" s="2">
        <v>44409</v>
      </c>
      <c r="J6974"/>
      <c r="K6974"/>
      <c r="L6974">
        <v>14.75</v>
      </c>
      <c r="M6974" t="s">
        <v>7484</v>
      </c>
      <c r="N6974" t="s">
        <v>3865</v>
      </c>
      <c r="O6974"/>
      <c r="P6974" t="s">
        <v>13834</v>
      </c>
      <c r="Q6974" t="s">
        <v>13835</v>
      </c>
      <c r="R6974" t="s">
        <v>15463</v>
      </c>
      <c r="S6974" t="s">
        <v>15436</v>
      </c>
      <c r="T6974" t="s">
        <v>15437</v>
      </c>
      <c r="U6974" t="s">
        <v>15437</v>
      </c>
      <c r="V6974">
        <v>0.38815789473684209</v>
      </c>
    </row>
    <row r="6975" spans="1:22" x14ac:dyDescent="0.25">
      <c r="A6975" t="s">
        <v>1569</v>
      </c>
      <c r="B6975">
        <v>314810</v>
      </c>
      <c r="C6975" t="s">
        <v>3054</v>
      </c>
      <c r="D6975" t="s">
        <v>13850</v>
      </c>
      <c r="E6975" t="s">
        <v>1572</v>
      </c>
      <c r="F6975" t="s">
        <v>13833</v>
      </c>
      <c r="G6975" t="s">
        <v>7490</v>
      </c>
      <c r="H6975" s="2">
        <v>44409</v>
      </c>
      <c r="I6975" s="2">
        <v>44409</v>
      </c>
      <c r="J6975"/>
      <c r="K6975"/>
      <c r="L6975">
        <v>0.01</v>
      </c>
      <c r="M6975" t="s">
        <v>7484</v>
      </c>
      <c r="N6975" t="s">
        <v>3865</v>
      </c>
      <c r="O6975"/>
      <c r="P6975" t="s">
        <v>13834</v>
      </c>
      <c r="Q6975" t="s">
        <v>13835</v>
      </c>
      <c r="R6975" t="s">
        <v>15463</v>
      </c>
      <c r="S6975" t="s">
        <v>15436</v>
      </c>
      <c r="T6975" t="s">
        <v>15437</v>
      </c>
      <c r="U6975" t="s">
        <v>15437</v>
      </c>
      <c r="V6975">
        <v>0</v>
      </c>
    </row>
    <row r="6976" spans="1:22" x14ac:dyDescent="0.25">
      <c r="A6976" t="s">
        <v>1569</v>
      </c>
      <c r="B6976">
        <v>314803</v>
      </c>
      <c r="C6976" t="s">
        <v>6150</v>
      </c>
      <c r="D6976" t="s">
        <v>2094</v>
      </c>
      <c r="E6976" t="s">
        <v>1596</v>
      </c>
      <c r="F6976" t="s">
        <v>13833</v>
      </c>
      <c r="G6976" t="s">
        <v>7490</v>
      </c>
      <c r="H6976" s="2">
        <v>44409</v>
      </c>
      <c r="I6976" s="2">
        <v>44409</v>
      </c>
      <c r="J6976"/>
      <c r="K6976"/>
      <c r="L6976">
        <v>16.75</v>
      </c>
      <c r="M6976" t="s">
        <v>7484</v>
      </c>
      <c r="N6976" t="s">
        <v>3865</v>
      </c>
      <c r="O6976"/>
      <c r="P6976" t="s">
        <v>13834</v>
      </c>
      <c r="Q6976" t="s">
        <v>13835</v>
      </c>
      <c r="R6976" t="s">
        <v>15463</v>
      </c>
      <c r="S6976" t="s">
        <v>15436</v>
      </c>
      <c r="T6976" t="s">
        <v>15437</v>
      </c>
      <c r="U6976" t="s">
        <v>15437</v>
      </c>
      <c r="V6976">
        <v>0.44078947368421051</v>
      </c>
    </row>
    <row r="6977" spans="1:22" x14ac:dyDescent="0.25">
      <c r="A6977" t="s">
        <v>1569</v>
      </c>
      <c r="B6977">
        <v>314819</v>
      </c>
      <c r="C6977" t="s">
        <v>13851</v>
      </c>
      <c r="D6977" t="s">
        <v>13852</v>
      </c>
      <c r="E6977" t="s">
        <v>1596</v>
      </c>
      <c r="F6977" t="s">
        <v>13833</v>
      </c>
      <c r="G6977" t="s">
        <v>7490</v>
      </c>
      <c r="H6977" s="2">
        <v>44409</v>
      </c>
      <c r="I6977" s="2">
        <v>44409</v>
      </c>
      <c r="J6977"/>
      <c r="K6977"/>
      <c r="L6977">
        <v>26</v>
      </c>
      <c r="M6977" t="s">
        <v>7484</v>
      </c>
      <c r="N6977" t="s">
        <v>3865</v>
      </c>
      <c r="O6977"/>
      <c r="P6977" t="s">
        <v>13834</v>
      </c>
      <c r="Q6977" t="s">
        <v>13835</v>
      </c>
      <c r="R6977" t="s">
        <v>15463</v>
      </c>
      <c r="S6977" t="s">
        <v>15436</v>
      </c>
      <c r="T6977" t="s">
        <v>15437</v>
      </c>
      <c r="U6977" t="s">
        <v>15437</v>
      </c>
      <c r="V6977">
        <v>0.68421052631578949</v>
      </c>
    </row>
    <row r="6978" spans="1:22" x14ac:dyDescent="0.25">
      <c r="A6978" t="s">
        <v>1569</v>
      </c>
      <c r="B6978">
        <v>314830</v>
      </c>
      <c r="C6978" t="s">
        <v>13853</v>
      </c>
      <c r="D6978" t="s">
        <v>13854</v>
      </c>
      <c r="E6978" t="s">
        <v>1596</v>
      </c>
      <c r="F6978" t="s">
        <v>13833</v>
      </c>
      <c r="G6978" t="s">
        <v>7490</v>
      </c>
      <c r="H6978" s="2">
        <v>44409</v>
      </c>
      <c r="I6978" s="2">
        <v>45579</v>
      </c>
      <c r="J6978"/>
      <c r="K6978"/>
      <c r="L6978">
        <v>32.5</v>
      </c>
      <c r="M6978" t="s">
        <v>7484</v>
      </c>
      <c r="N6978" t="s">
        <v>3865</v>
      </c>
      <c r="O6978"/>
      <c r="P6978" t="s">
        <v>13834</v>
      </c>
      <c r="Q6978" t="s">
        <v>13835</v>
      </c>
      <c r="R6978" t="s">
        <v>15463</v>
      </c>
      <c r="S6978" t="s">
        <v>15436</v>
      </c>
      <c r="T6978" t="s">
        <v>15437</v>
      </c>
      <c r="U6978" t="s">
        <v>15437</v>
      </c>
      <c r="V6978">
        <v>0.85526315789473684</v>
      </c>
    </row>
    <row r="6979" spans="1:22" x14ac:dyDescent="0.25">
      <c r="A6979" t="s">
        <v>1569</v>
      </c>
      <c r="B6979">
        <v>314826</v>
      </c>
      <c r="C6979" t="s">
        <v>1948</v>
      </c>
      <c r="D6979" t="s">
        <v>1838</v>
      </c>
      <c r="E6979" t="s">
        <v>1596</v>
      </c>
      <c r="F6979" t="s">
        <v>13833</v>
      </c>
      <c r="G6979" t="s">
        <v>7490</v>
      </c>
      <c r="H6979" s="2">
        <v>44409</v>
      </c>
      <c r="I6979" s="2">
        <v>44409</v>
      </c>
      <c r="J6979"/>
      <c r="K6979"/>
      <c r="L6979">
        <v>20</v>
      </c>
      <c r="M6979" t="s">
        <v>7484</v>
      </c>
      <c r="N6979" t="s">
        <v>3865</v>
      </c>
      <c r="O6979"/>
      <c r="P6979" t="s">
        <v>13834</v>
      </c>
      <c r="Q6979" t="s">
        <v>13835</v>
      </c>
      <c r="R6979" t="s">
        <v>15463</v>
      </c>
      <c r="S6979" t="s">
        <v>15436</v>
      </c>
      <c r="T6979" t="s">
        <v>15437</v>
      </c>
      <c r="U6979" t="s">
        <v>15437</v>
      </c>
      <c r="V6979">
        <v>0.52631578947368418</v>
      </c>
    </row>
    <row r="6980" spans="1:22" x14ac:dyDescent="0.25">
      <c r="A6980" t="s">
        <v>1569</v>
      </c>
      <c r="B6980">
        <v>314844</v>
      </c>
      <c r="C6980" t="s">
        <v>13855</v>
      </c>
      <c r="D6980" t="s">
        <v>13856</v>
      </c>
      <c r="E6980" t="s">
        <v>1572</v>
      </c>
      <c r="F6980" t="s">
        <v>13833</v>
      </c>
      <c r="G6980" t="s">
        <v>7490</v>
      </c>
      <c r="H6980" s="2">
        <v>44409</v>
      </c>
      <c r="I6980" s="2">
        <v>44409</v>
      </c>
      <c r="J6980"/>
      <c r="K6980"/>
      <c r="L6980">
        <v>0.01</v>
      </c>
      <c r="M6980" t="s">
        <v>7484</v>
      </c>
      <c r="N6980" t="s">
        <v>3865</v>
      </c>
      <c r="O6980"/>
      <c r="P6980" t="s">
        <v>13834</v>
      </c>
      <c r="Q6980" t="s">
        <v>13835</v>
      </c>
      <c r="R6980" t="s">
        <v>15463</v>
      </c>
      <c r="S6980" t="s">
        <v>15436</v>
      </c>
      <c r="T6980" t="s">
        <v>15437</v>
      </c>
      <c r="U6980" t="s">
        <v>15437</v>
      </c>
      <c r="V6980">
        <v>0</v>
      </c>
    </row>
    <row r="6981" spans="1:22" x14ac:dyDescent="0.25">
      <c r="A6981" t="s">
        <v>1569</v>
      </c>
      <c r="B6981">
        <v>314817</v>
      </c>
      <c r="C6981" t="s">
        <v>2744</v>
      </c>
      <c r="D6981" t="s">
        <v>3000</v>
      </c>
      <c r="E6981" t="s">
        <v>1607</v>
      </c>
      <c r="F6981" t="s">
        <v>14570</v>
      </c>
      <c r="G6981" t="s">
        <v>14571</v>
      </c>
      <c r="H6981" s="2">
        <v>44409</v>
      </c>
      <c r="I6981" s="2">
        <v>45593</v>
      </c>
      <c r="J6981"/>
      <c r="K6981"/>
      <c r="L6981">
        <v>38</v>
      </c>
      <c r="M6981" t="s">
        <v>7484</v>
      </c>
      <c r="N6981" t="s">
        <v>3865</v>
      </c>
      <c r="O6981" t="s">
        <v>7120</v>
      </c>
      <c r="P6981" t="s">
        <v>14554</v>
      </c>
      <c r="Q6981" t="s">
        <v>14555</v>
      </c>
      <c r="R6981" t="s">
        <v>15472</v>
      </c>
      <c r="S6981" t="s">
        <v>15436</v>
      </c>
      <c r="T6981" t="s">
        <v>15437</v>
      </c>
      <c r="U6981" t="s">
        <v>15437</v>
      </c>
      <c r="V6981">
        <v>1</v>
      </c>
    </row>
    <row r="6982" spans="1:22" x14ac:dyDescent="0.25">
      <c r="A6982" t="s">
        <v>1569</v>
      </c>
      <c r="B6982">
        <v>314868</v>
      </c>
      <c r="C6982" t="s">
        <v>3283</v>
      </c>
      <c r="D6982" t="s">
        <v>1785</v>
      </c>
      <c r="E6982" t="s">
        <v>1596</v>
      </c>
      <c r="F6982" t="s">
        <v>8979</v>
      </c>
      <c r="G6982" t="s">
        <v>7490</v>
      </c>
      <c r="H6982" s="2">
        <v>44408</v>
      </c>
      <c r="I6982" s="2">
        <v>45201</v>
      </c>
      <c r="J6982"/>
      <c r="K6982"/>
      <c r="L6982">
        <v>27.75</v>
      </c>
      <c r="M6982" t="s">
        <v>7484</v>
      </c>
      <c r="N6982" t="s">
        <v>3865</v>
      </c>
      <c r="O6982"/>
      <c r="P6982" t="s">
        <v>8980</v>
      </c>
      <c r="Q6982" t="s">
        <v>4579</v>
      </c>
      <c r="R6982" t="s">
        <v>15463</v>
      </c>
      <c r="S6982" t="s">
        <v>15436</v>
      </c>
      <c r="T6982" t="s">
        <v>15437</v>
      </c>
      <c r="U6982" t="s">
        <v>15437</v>
      </c>
      <c r="V6982">
        <v>0.73026315789473684</v>
      </c>
    </row>
    <row r="6983" spans="1:22" x14ac:dyDescent="0.25">
      <c r="A6983" t="s">
        <v>1569</v>
      </c>
      <c r="B6983">
        <v>314872</v>
      </c>
      <c r="C6983" t="s">
        <v>3551</v>
      </c>
      <c r="D6983" t="s">
        <v>5360</v>
      </c>
      <c r="E6983" t="s">
        <v>1572</v>
      </c>
      <c r="F6983" t="s">
        <v>5321</v>
      </c>
      <c r="G6983" t="s">
        <v>4268</v>
      </c>
      <c r="H6983" s="2">
        <v>44408</v>
      </c>
      <c r="I6983" s="2">
        <v>44408</v>
      </c>
      <c r="J6983"/>
      <c r="K6983"/>
      <c r="L6983">
        <v>0.01</v>
      </c>
      <c r="M6983" t="s">
        <v>4269</v>
      </c>
      <c r="N6983" t="s">
        <v>3482</v>
      </c>
      <c r="O6983"/>
      <c r="P6983" t="s">
        <v>5318</v>
      </c>
      <c r="Q6983" t="s">
        <v>3547</v>
      </c>
      <c r="R6983" t="s">
        <v>15455</v>
      </c>
      <c r="S6983" t="s">
        <v>15436</v>
      </c>
      <c r="T6983" t="s">
        <v>15437</v>
      </c>
      <c r="U6983" t="s">
        <v>15437</v>
      </c>
      <c r="V6983">
        <v>0</v>
      </c>
    </row>
    <row r="6984" spans="1:22" x14ac:dyDescent="0.25">
      <c r="A6984" t="s">
        <v>1569</v>
      </c>
      <c r="B6984">
        <v>314861</v>
      </c>
      <c r="C6984" t="s">
        <v>1743</v>
      </c>
      <c r="D6984" t="s">
        <v>10884</v>
      </c>
      <c r="E6984" t="s">
        <v>1596</v>
      </c>
      <c r="F6984" t="s">
        <v>10846</v>
      </c>
      <c r="G6984" t="s">
        <v>7509</v>
      </c>
      <c r="H6984" s="2">
        <v>44406</v>
      </c>
      <c r="I6984" s="2">
        <v>44627</v>
      </c>
      <c r="J6984"/>
      <c r="K6984"/>
      <c r="L6984">
        <v>16</v>
      </c>
      <c r="M6984" t="s">
        <v>7484</v>
      </c>
      <c r="N6984" t="s">
        <v>3865</v>
      </c>
      <c r="O6984"/>
      <c r="P6984" t="s">
        <v>10847</v>
      </c>
      <c r="Q6984" t="s">
        <v>3922</v>
      </c>
      <c r="R6984" t="s">
        <v>15468</v>
      </c>
      <c r="S6984" t="s">
        <v>15436</v>
      </c>
      <c r="T6984" t="s">
        <v>15437</v>
      </c>
      <c r="U6984" t="s">
        <v>15437</v>
      </c>
      <c r="V6984">
        <v>0.42105263157894735</v>
      </c>
    </row>
    <row r="6985" spans="1:22" x14ac:dyDescent="0.25">
      <c r="A6985" t="s">
        <v>1569</v>
      </c>
      <c r="B6985">
        <v>298123</v>
      </c>
      <c r="C6985" t="s">
        <v>1853</v>
      </c>
      <c r="D6985" t="s">
        <v>7177</v>
      </c>
      <c r="E6985" t="s">
        <v>1596</v>
      </c>
      <c r="F6985" t="s">
        <v>7152</v>
      </c>
      <c r="G6985" t="s">
        <v>7140</v>
      </c>
      <c r="H6985" s="2">
        <v>44404</v>
      </c>
      <c r="I6985" s="2">
        <v>45831</v>
      </c>
      <c r="J6985"/>
      <c r="K6985"/>
      <c r="L6985">
        <v>30</v>
      </c>
      <c r="M6985" t="s">
        <v>4269</v>
      </c>
      <c r="N6985" t="s">
        <v>1714</v>
      </c>
      <c r="O6985" t="s">
        <v>5500</v>
      </c>
      <c r="P6985" t="s">
        <v>7141</v>
      </c>
      <c r="Q6985" t="s">
        <v>7142</v>
      </c>
      <c r="R6985" t="s">
        <v>15459</v>
      </c>
      <c r="S6985" t="s">
        <v>15436</v>
      </c>
      <c r="T6985" t="s">
        <v>15437</v>
      </c>
      <c r="U6985" t="s">
        <v>15437</v>
      </c>
      <c r="V6985">
        <v>0.78947368421052633</v>
      </c>
    </row>
    <row r="6986" spans="1:22" x14ac:dyDescent="0.25">
      <c r="A6986" t="s">
        <v>1569</v>
      </c>
      <c r="B6986">
        <v>314718</v>
      </c>
      <c r="C6986" t="s">
        <v>3817</v>
      </c>
      <c r="D6986" t="s">
        <v>12019</v>
      </c>
      <c r="E6986" t="s">
        <v>1596</v>
      </c>
      <c r="F6986" t="s">
        <v>12997</v>
      </c>
      <c r="G6986" t="s">
        <v>7494</v>
      </c>
      <c r="H6986" s="2">
        <v>44403</v>
      </c>
      <c r="I6986" s="2">
        <v>45663</v>
      </c>
      <c r="J6986"/>
      <c r="K6986"/>
      <c r="L6986">
        <v>32.75</v>
      </c>
      <c r="M6986" t="s">
        <v>7484</v>
      </c>
      <c r="N6986" t="s">
        <v>3482</v>
      </c>
      <c r="O6986"/>
      <c r="P6986" t="s">
        <v>12984</v>
      </c>
      <c r="Q6986" t="s">
        <v>12985</v>
      </c>
      <c r="R6986" t="s">
        <v>15465</v>
      </c>
      <c r="S6986" t="s">
        <v>15436</v>
      </c>
      <c r="T6986" t="s">
        <v>15437</v>
      </c>
      <c r="U6986" t="s">
        <v>15437</v>
      </c>
      <c r="V6986">
        <v>0.86184210526315785</v>
      </c>
    </row>
    <row r="6987" spans="1:22" x14ac:dyDescent="0.25">
      <c r="A6987" t="s">
        <v>1569</v>
      </c>
      <c r="B6987">
        <v>314800</v>
      </c>
      <c r="C6987" t="s">
        <v>13804</v>
      </c>
      <c r="D6987" t="s">
        <v>13805</v>
      </c>
      <c r="E6987" t="s">
        <v>1607</v>
      </c>
      <c r="F6987" t="s">
        <v>13806</v>
      </c>
      <c r="G6987" t="s">
        <v>7552</v>
      </c>
      <c r="H6987" s="2">
        <v>44403</v>
      </c>
      <c r="I6987" s="2">
        <v>45103</v>
      </c>
      <c r="J6987"/>
      <c r="K6987"/>
      <c r="L6987">
        <v>38</v>
      </c>
      <c r="M6987" t="s">
        <v>7484</v>
      </c>
      <c r="N6987" t="s">
        <v>3482</v>
      </c>
      <c r="O6987"/>
      <c r="P6987" t="s">
        <v>13764</v>
      </c>
      <c r="Q6987" t="s">
        <v>13765</v>
      </c>
      <c r="R6987" t="s">
        <v>15466</v>
      </c>
      <c r="S6987" t="s">
        <v>15436</v>
      </c>
      <c r="T6987" t="s">
        <v>15437</v>
      </c>
      <c r="U6987" t="s">
        <v>1566</v>
      </c>
      <c r="V6987">
        <v>1</v>
      </c>
    </row>
    <row r="6988" spans="1:22" x14ac:dyDescent="0.25">
      <c r="A6988" t="s">
        <v>1569</v>
      </c>
      <c r="B6988">
        <v>314764</v>
      </c>
      <c r="C6988" t="s">
        <v>8073</v>
      </c>
      <c r="D6988" t="s">
        <v>14519</v>
      </c>
      <c r="E6988" t="s">
        <v>1607</v>
      </c>
      <c r="F6988" t="s">
        <v>14520</v>
      </c>
      <c r="G6988" t="s">
        <v>14521</v>
      </c>
      <c r="H6988" s="2">
        <v>44403</v>
      </c>
      <c r="I6988" s="2">
        <v>44781</v>
      </c>
      <c r="J6988"/>
      <c r="K6988"/>
      <c r="L6988">
        <v>38</v>
      </c>
      <c r="M6988" t="s">
        <v>7484</v>
      </c>
      <c r="N6988" t="s">
        <v>1714</v>
      </c>
      <c r="O6988" t="s">
        <v>7120</v>
      </c>
      <c r="P6988" t="s">
        <v>14467</v>
      </c>
      <c r="Q6988" t="s">
        <v>18</v>
      </c>
      <c r="R6988" t="s">
        <v>18</v>
      </c>
      <c r="S6988" t="s">
        <v>15436</v>
      </c>
      <c r="T6988" t="s">
        <v>15437</v>
      </c>
      <c r="U6988" t="s">
        <v>15437</v>
      </c>
      <c r="V6988">
        <v>1</v>
      </c>
    </row>
    <row r="6989" spans="1:22" x14ac:dyDescent="0.25">
      <c r="A6989" t="s">
        <v>1569</v>
      </c>
      <c r="B6989">
        <v>314792</v>
      </c>
      <c r="C6989" t="s">
        <v>3601</v>
      </c>
      <c r="D6989" t="s">
        <v>6953</v>
      </c>
      <c r="E6989" t="s">
        <v>1607</v>
      </c>
      <c r="F6989" t="s">
        <v>6972</v>
      </c>
      <c r="G6989" t="s">
        <v>4326</v>
      </c>
      <c r="H6989" s="2">
        <v>44403</v>
      </c>
      <c r="I6989" s="2">
        <v>45173</v>
      </c>
      <c r="J6989"/>
      <c r="K6989"/>
      <c r="L6989">
        <v>38</v>
      </c>
      <c r="M6989" t="s">
        <v>4269</v>
      </c>
      <c r="N6989" t="s">
        <v>4199</v>
      </c>
      <c r="O6989"/>
      <c r="P6989" t="s">
        <v>6955</v>
      </c>
      <c r="Q6989" t="s">
        <v>6956</v>
      </c>
      <c r="R6989" t="s">
        <v>15449</v>
      </c>
      <c r="S6989" t="s">
        <v>15436</v>
      </c>
      <c r="T6989" t="s">
        <v>15437</v>
      </c>
      <c r="U6989" t="s">
        <v>1566</v>
      </c>
      <c r="V6989">
        <v>1</v>
      </c>
    </row>
    <row r="6990" spans="1:22" x14ac:dyDescent="0.25">
      <c r="A6990" t="s">
        <v>1569</v>
      </c>
      <c r="B6990">
        <v>314806</v>
      </c>
      <c r="C6990" t="s">
        <v>2338</v>
      </c>
      <c r="D6990" t="s">
        <v>2023</v>
      </c>
      <c r="E6990" t="s">
        <v>1607</v>
      </c>
      <c r="F6990" t="s">
        <v>14784</v>
      </c>
      <c r="G6990" t="s">
        <v>14785</v>
      </c>
      <c r="H6990" s="2">
        <v>44398</v>
      </c>
      <c r="I6990" s="2">
        <v>44769</v>
      </c>
      <c r="J6990"/>
      <c r="K6990"/>
      <c r="L6990">
        <v>38</v>
      </c>
      <c r="M6990" t="s">
        <v>7484</v>
      </c>
      <c r="N6990" t="s">
        <v>1714</v>
      </c>
      <c r="O6990" t="s">
        <v>7120</v>
      </c>
      <c r="P6990" t="s">
        <v>14775</v>
      </c>
      <c r="Q6990" t="s">
        <v>14776</v>
      </c>
      <c r="R6990" t="s">
        <v>15431</v>
      </c>
      <c r="S6990" t="s">
        <v>15436</v>
      </c>
      <c r="T6990" t="s">
        <v>15437</v>
      </c>
      <c r="U6990" t="s">
        <v>15437</v>
      </c>
      <c r="V6990">
        <v>1</v>
      </c>
    </row>
    <row r="6991" spans="1:22" x14ac:dyDescent="0.25">
      <c r="A6991" t="s">
        <v>1569</v>
      </c>
      <c r="B6991">
        <v>314449</v>
      </c>
      <c r="C6991" t="s">
        <v>3353</v>
      </c>
      <c r="D6991" t="s">
        <v>1882</v>
      </c>
      <c r="E6991" t="s">
        <v>1607</v>
      </c>
      <c r="F6991" t="s">
        <v>14388</v>
      </c>
      <c r="G6991" t="s">
        <v>14389</v>
      </c>
      <c r="H6991" s="2">
        <v>44396</v>
      </c>
      <c r="I6991" s="2">
        <v>44396</v>
      </c>
      <c r="J6991"/>
      <c r="K6991"/>
      <c r="L6991">
        <v>38</v>
      </c>
      <c r="M6991" t="s">
        <v>7484</v>
      </c>
      <c r="N6991" t="s">
        <v>1714</v>
      </c>
      <c r="O6991" t="s">
        <v>7120</v>
      </c>
      <c r="P6991" t="s">
        <v>14320</v>
      </c>
      <c r="Q6991" t="s">
        <v>17</v>
      </c>
      <c r="R6991" t="s">
        <v>17</v>
      </c>
      <c r="S6991" t="s">
        <v>15436</v>
      </c>
      <c r="T6991" t="s">
        <v>15437</v>
      </c>
      <c r="U6991" t="s">
        <v>15437</v>
      </c>
      <c r="V6991">
        <v>1</v>
      </c>
    </row>
    <row r="6992" spans="1:22" x14ac:dyDescent="0.25">
      <c r="A6992" t="s">
        <v>1569</v>
      </c>
      <c r="B6992">
        <v>314741</v>
      </c>
      <c r="C6992" t="s">
        <v>2986</v>
      </c>
      <c r="D6992" t="s">
        <v>1812</v>
      </c>
      <c r="E6992" t="s">
        <v>1607</v>
      </c>
      <c r="F6992" t="s">
        <v>14349</v>
      </c>
      <c r="G6992" t="s">
        <v>15822</v>
      </c>
      <c r="H6992" s="2">
        <v>44396</v>
      </c>
      <c r="I6992" s="2">
        <v>44396</v>
      </c>
      <c r="J6992"/>
      <c r="K6992"/>
      <c r="L6992">
        <v>38</v>
      </c>
      <c r="M6992" t="s">
        <v>7484</v>
      </c>
      <c r="N6992" t="s">
        <v>1714</v>
      </c>
      <c r="O6992" t="s">
        <v>7120</v>
      </c>
      <c r="P6992" t="s">
        <v>14320</v>
      </c>
      <c r="Q6992" t="s">
        <v>17</v>
      </c>
      <c r="R6992" t="s">
        <v>17</v>
      </c>
      <c r="S6992" t="s">
        <v>15436</v>
      </c>
      <c r="T6992" t="s">
        <v>15437</v>
      </c>
      <c r="U6992" t="s">
        <v>15437</v>
      </c>
      <c r="V6992">
        <v>1</v>
      </c>
    </row>
    <row r="6993" spans="1:22" x14ac:dyDescent="0.25">
      <c r="A6993" t="s">
        <v>1569</v>
      </c>
      <c r="B6993">
        <v>314636</v>
      </c>
      <c r="C6993" t="s">
        <v>8225</v>
      </c>
      <c r="D6993" t="s">
        <v>14213</v>
      </c>
      <c r="E6993" t="s">
        <v>1607</v>
      </c>
      <c r="F6993" t="s">
        <v>14214</v>
      </c>
      <c r="G6993" t="s">
        <v>14215</v>
      </c>
      <c r="H6993" s="2">
        <v>44396</v>
      </c>
      <c r="I6993" s="2">
        <v>44396</v>
      </c>
      <c r="J6993"/>
      <c r="K6993"/>
      <c r="L6993">
        <v>38</v>
      </c>
      <c r="M6993" t="s">
        <v>7484</v>
      </c>
      <c r="N6993" t="s">
        <v>1714</v>
      </c>
      <c r="O6993" t="s">
        <v>7120</v>
      </c>
      <c r="P6993" t="s">
        <v>14211</v>
      </c>
      <c r="Q6993" t="s">
        <v>14212</v>
      </c>
      <c r="R6993" t="s">
        <v>18</v>
      </c>
      <c r="S6993" t="s">
        <v>15436</v>
      </c>
      <c r="T6993" t="s">
        <v>15437</v>
      </c>
      <c r="U6993" t="s">
        <v>15437</v>
      </c>
      <c r="V6993">
        <v>1</v>
      </c>
    </row>
    <row r="6994" spans="1:22" x14ac:dyDescent="0.25">
      <c r="A6994" t="s">
        <v>1569</v>
      </c>
      <c r="B6994">
        <v>314697</v>
      </c>
      <c r="C6994" t="s">
        <v>3787</v>
      </c>
      <c r="D6994" t="s">
        <v>7178</v>
      </c>
      <c r="E6994" t="s">
        <v>1607</v>
      </c>
      <c r="F6994" t="s">
        <v>7179</v>
      </c>
      <c r="G6994" t="s">
        <v>7180</v>
      </c>
      <c r="H6994" s="2">
        <v>44396</v>
      </c>
      <c r="I6994" s="2">
        <v>44522</v>
      </c>
      <c r="J6994"/>
      <c r="K6994"/>
      <c r="L6994">
        <v>38</v>
      </c>
      <c r="M6994" t="s">
        <v>4269</v>
      </c>
      <c r="N6994" t="s">
        <v>1714</v>
      </c>
      <c r="O6994" t="s">
        <v>5500</v>
      </c>
      <c r="P6994" t="s">
        <v>7141</v>
      </c>
      <c r="Q6994" t="s">
        <v>7142</v>
      </c>
      <c r="R6994" t="s">
        <v>15459</v>
      </c>
      <c r="S6994" t="s">
        <v>15436</v>
      </c>
      <c r="T6994" t="s">
        <v>15437</v>
      </c>
      <c r="U6994" t="s">
        <v>15437</v>
      </c>
      <c r="V6994">
        <v>1</v>
      </c>
    </row>
    <row r="6995" spans="1:22" x14ac:dyDescent="0.25">
      <c r="A6995" t="s">
        <v>1569</v>
      </c>
      <c r="B6995">
        <v>314768</v>
      </c>
      <c r="C6995" t="s">
        <v>2186</v>
      </c>
      <c r="D6995" t="s">
        <v>6198</v>
      </c>
      <c r="E6995" t="s">
        <v>1596</v>
      </c>
      <c r="F6995" t="s">
        <v>6168</v>
      </c>
      <c r="G6995" t="s">
        <v>4294</v>
      </c>
      <c r="H6995" s="2">
        <v>44395</v>
      </c>
      <c r="I6995" s="2">
        <v>44529</v>
      </c>
      <c r="J6995"/>
      <c r="K6995"/>
      <c r="L6995">
        <v>25.5</v>
      </c>
      <c r="M6995" t="s">
        <v>4269</v>
      </c>
      <c r="N6995" t="s">
        <v>1714</v>
      </c>
      <c r="O6995"/>
      <c r="P6995" t="s">
        <v>6162</v>
      </c>
      <c r="Q6995" t="s">
        <v>6163</v>
      </c>
      <c r="R6995" t="s">
        <v>15454</v>
      </c>
      <c r="S6995" t="s">
        <v>15436</v>
      </c>
      <c r="T6995" t="s">
        <v>15437</v>
      </c>
      <c r="U6995" t="s">
        <v>15437</v>
      </c>
      <c r="V6995">
        <v>0.67105263157894735</v>
      </c>
    </row>
    <row r="6996" spans="1:22" x14ac:dyDescent="0.25">
      <c r="A6996" t="s">
        <v>1569</v>
      </c>
      <c r="B6996">
        <v>314739</v>
      </c>
      <c r="C6996" t="s">
        <v>7655</v>
      </c>
      <c r="D6996" t="s">
        <v>7653</v>
      </c>
      <c r="E6996" t="s">
        <v>1572</v>
      </c>
      <c r="F6996" t="s">
        <v>7612</v>
      </c>
      <c r="G6996" t="s">
        <v>7490</v>
      </c>
      <c r="H6996" s="2">
        <v>44393</v>
      </c>
      <c r="I6996" s="2">
        <v>44393</v>
      </c>
      <c r="J6996"/>
      <c r="K6996"/>
      <c r="L6996">
        <v>0.01</v>
      </c>
      <c r="M6996" t="s">
        <v>7484</v>
      </c>
      <c r="N6996" t="s">
        <v>1714</v>
      </c>
      <c r="O6996"/>
      <c r="P6996" t="s">
        <v>7613</v>
      </c>
      <c r="Q6996" t="s">
        <v>7614</v>
      </c>
      <c r="R6996" t="s">
        <v>15461</v>
      </c>
      <c r="S6996" t="s">
        <v>15436</v>
      </c>
      <c r="T6996" t="s">
        <v>15437</v>
      </c>
      <c r="U6996" t="s">
        <v>15437</v>
      </c>
      <c r="V6996">
        <v>0</v>
      </c>
    </row>
    <row r="6997" spans="1:22" x14ac:dyDescent="0.25">
      <c r="A6997" t="s">
        <v>1569</v>
      </c>
      <c r="B6997">
        <v>314775</v>
      </c>
      <c r="C6997" t="s">
        <v>1868</v>
      </c>
      <c r="D6997" t="s">
        <v>5665</v>
      </c>
      <c r="E6997" t="s">
        <v>1572</v>
      </c>
      <c r="F6997" t="s">
        <v>5634</v>
      </c>
      <c r="G6997" t="s">
        <v>4268</v>
      </c>
      <c r="H6997" s="2">
        <v>44393</v>
      </c>
      <c r="I6997" s="2">
        <v>45579</v>
      </c>
      <c r="J6997"/>
      <c r="K6997"/>
      <c r="L6997">
        <v>0.01</v>
      </c>
      <c r="M6997" t="s">
        <v>4269</v>
      </c>
      <c r="N6997" t="s">
        <v>1714</v>
      </c>
      <c r="O6997"/>
      <c r="P6997" t="s">
        <v>5630</v>
      </c>
      <c r="Q6997" t="s">
        <v>5631</v>
      </c>
      <c r="R6997" t="s">
        <v>15447</v>
      </c>
      <c r="S6997" t="s">
        <v>15436</v>
      </c>
      <c r="T6997" t="s">
        <v>15437</v>
      </c>
      <c r="U6997" t="s">
        <v>15437</v>
      </c>
      <c r="V6997">
        <v>0</v>
      </c>
    </row>
    <row r="6998" spans="1:22" x14ac:dyDescent="0.25">
      <c r="A6998" t="s">
        <v>1569</v>
      </c>
      <c r="B6998">
        <v>314734</v>
      </c>
      <c r="C6998" t="s">
        <v>1601</v>
      </c>
      <c r="D6998" t="s">
        <v>1878</v>
      </c>
      <c r="E6998" t="s">
        <v>1607</v>
      </c>
      <c r="F6998" t="s">
        <v>5979</v>
      </c>
      <c r="G6998" t="s">
        <v>4310</v>
      </c>
      <c r="H6998" s="2">
        <v>44393</v>
      </c>
      <c r="I6998" s="2">
        <v>45131</v>
      </c>
      <c r="J6998"/>
      <c r="K6998"/>
      <c r="L6998">
        <v>38</v>
      </c>
      <c r="M6998" t="s">
        <v>4269</v>
      </c>
      <c r="N6998" t="s">
        <v>3482</v>
      </c>
      <c r="O6998"/>
      <c r="P6998" t="s">
        <v>5967</v>
      </c>
      <c r="Q6998" t="s">
        <v>5968</v>
      </c>
      <c r="R6998" t="s">
        <v>15451</v>
      </c>
      <c r="S6998" t="s">
        <v>15436</v>
      </c>
      <c r="T6998" t="s">
        <v>15437</v>
      </c>
      <c r="U6998" t="s">
        <v>1566</v>
      </c>
      <c r="V6998">
        <v>1</v>
      </c>
    </row>
    <row r="6999" spans="1:22" x14ac:dyDescent="0.25">
      <c r="A6999" t="s">
        <v>1569</v>
      </c>
      <c r="B6999">
        <v>314717</v>
      </c>
      <c r="C6999" t="s">
        <v>2414</v>
      </c>
      <c r="D6999" t="s">
        <v>7656</v>
      </c>
      <c r="E6999" t="s">
        <v>1572</v>
      </c>
      <c r="F6999" t="s">
        <v>7612</v>
      </c>
      <c r="G6999" t="s">
        <v>7490</v>
      </c>
      <c r="H6999" s="2">
        <v>44392</v>
      </c>
      <c r="I6999" s="2">
        <v>44392</v>
      </c>
      <c r="J6999"/>
      <c r="K6999"/>
      <c r="L6999">
        <v>0.01</v>
      </c>
      <c r="M6999" t="s">
        <v>7484</v>
      </c>
      <c r="N6999" t="s">
        <v>1714</v>
      </c>
      <c r="O6999"/>
      <c r="P6999" t="s">
        <v>7613</v>
      </c>
      <c r="Q6999" t="s">
        <v>7614</v>
      </c>
      <c r="R6999" t="s">
        <v>15461</v>
      </c>
      <c r="S6999" t="s">
        <v>15436</v>
      </c>
      <c r="T6999" t="s">
        <v>15437</v>
      </c>
      <c r="U6999" t="s">
        <v>15437</v>
      </c>
      <c r="V6999">
        <v>0</v>
      </c>
    </row>
    <row r="7000" spans="1:22" x14ac:dyDescent="0.25">
      <c r="A7000" t="s">
        <v>1569</v>
      </c>
      <c r="B7000">
        <v>314722</v>
      </c>
      <c r="C7000" t="s">
        <v>7657</v>
      </c>
      <c r="D7000" t="s">
        <v>1586</v>
      </c>
      <c r="E7000" t="s">
        <v>1572</v>
      </c>
      <c r="F7000" t="s">
        <v>7612</v>
      </c>
      <c r="G7000" t="s">
        <v>7490</v>
      </c>
      <c r="H7000" s="2">
        <v>44392</v>
      </c>
      <c r="I7000" s="2">
        <v>44392</v>
      </c>
      <c r="J7000"/>
      <c r="K7000"/>
      <c r="L7000">
        <v>0.01</v>
      </c>
      <c r="M7000" t="s">
        <v>7484</v>
      </c>
      <c r="N7000" t="s">
        <v>1714</v>
      </c>
      <c r="O7000"/>
      <c r="P7000" t="s">
        <v>7613</v>
      </c>
      <c r="Q7000" t="s">
        <v>7614</v>
      </c>
      <c r="R7000" t="s">
        <v>15461</v>
      </c>
      <c r="S7000" t="s">
        <v>15436</v>
      </c>
      <c r="T7000" t="s">
        <v>15437</v>
      </c>
      <c r="U7000" t="s">
        <v>15437</v>
      </c>
      <c r="V7000">
        <v>0</v>
      </c>
    </row>
    <row r="7001" spans="1:22" x14ac:dyDescent="0.25">
      <c r="A7001" t="s">
        <v>1569</v>
      </c>
      <c r="B7001">
        <v>314729</v>
      </c>
      <c r="C7001" t="s">
        <v>6561</v>
      </c>
      <c r="D7001" t="s">
        <v>11707</v>
      </c>
      <c r="E7001" t="s">
        <v>1572</v>
      </c>
      <c r="F7001" t="s">
        <v>11672</v>
      </c>
      <c r="G7001" t="s">
        <v>7487</v>
      </c>
      <c r="H7001" s="2">
        <v>44392</v>
      </c>
      <c r="I7001" s="2">
        <v>44392</v>
      </c>
      <c r="J7001"/>
      <c r="K7001"/>
      <c r="L7001">
        <v>0.01</v>
      </c>
      <c r="M7001" t="s">
        <v>7484</v>
      </c>
      <c r="N7001" t="s">
        <v>4199</v>
      </c>
      <c r="O7001"/>
      <c r="P7001" t="s">
        <v>11673</v>
      </c>
      <c r="Q7001" t="s">
        <v>6956</v>
      </c>
      <c r="R7001" t="s">
        <v>15449</v>
      </c>
      <c r="S7001" t="s">
        <v>15436</v>
      </c>
      <c r="T7001" t="s">
        <v>15437</v>
      </c>
      <c r="U7001" t="s">
        <v>15437</v>
      </c>
      <c r="V7001">
        <v>0</v>
      </c>
    </row>
    <row r="7002" spans="1:22" x14ac:dyDescent="0.25">
      <c r="A7002" t="s">
        <v>1569</v>
      </c>
      <c r="B7002">
        <v>314473</v>
      </c>
      <c r="C7002" t="s">
        <v>1863</v>
      </c>
      <c r="D7002" t="s">
        <v>14290</v>
      </c>
      <c r="E7002" t="s">
        <v>1607</v>
      </c>
      <c r="F7002" t="s">
        <v>14291</v>
      </c>
      <c r="G7002" t="s">
        <v>14292</v>
      </c>
      <c r="H7002" s="2">
        <v>44389</v>
      </c>
      <c r="I7002" s="2">
        <v>44557</v>
      </c>
      <c r="J7002"/>
      <c r="K7002"/>
      <c r="L7002">
        <v>38</v>
      </c>
      <c r="M7002" t="s">
        <v>7484</v>
      </c>
      <c r="N7002" t="s">
        <v>1714</v>
      </c>
      <c r="O7002" t="s">
        <v>7120</v>
      </c>
      <c r="P7002" t="s">
        <v>14227</v>
      </c>
      <c r="Q7002" t="s">
        <v>83</v>
      </c>
      <c r="R7002" t="s">
        <v>83</v>
      </c>
      <c r="S7002" t="s">
        <v>15436</v>
      </c>
      <c r="T7002" t="s">
        <v>15437</v>
      </c>
      <c r="U7002" t="s">
        <v>15437</v>
      </c>
      <c r="V7002">
        <v>1</v>
      </c>
    </row>
    <row r="7003" spans="1:22" x14ac:dyDescent="0.25">
      <c r="A7003" t="s">
        <v>1569</v>
      </c>
      <c r="B7003">
        <v>314681</v>
      </c>
      <c r="C7003" t="s">
        <v>2212</v>
      </c>
      <c r="D7003" t="s">
        <v>14391</v>
      </c>
      <c r="E7003" t="s">
        <v>1607</v>
      </c>
      <c r="F7003" t="s">
        <v>14361</v>
      </c>
      <c r="G7003" t="s">
        <v>14362</v>
      </c>
      <c r="H7003" s="2">
        <v>44389</v>
      </c>
      <c r="I7003" s="2">
        <v>45117</v>
      </c>
      <c r="J7003"/>
      <c r="K7003"/>
      <c r="L7003">
        <v>38</v>
      </c>
      <c r="M7003" t="s">
        <v>7484</v>
      </c>
      <c r="N7003" t="s">
        <v>1714</v>
      </c>
      <c r="O7003" t="s">
        <v>7120</v>
      </c>
      <c r="P7003" t="s">
        <v>14320</v>
      </c>
      <c r="Q7003" t="s">
        <v>17</v>
      </c>
      <c r="R7003" t="s">
        <v>17</v>
      </c>
      <c r="S7003" t="s">
        <v>15436</v>
      </c>
      <c r="T7003" t="s">
        <v>15437</v>
      </c>
      <c r="U7003" t="s">
        <v>15437</v>
      </c>
      <c r="V7003">
        <v>1</v>
      </c>
    </row>
    <row r="7004" spans="1:22" x14ac:dyDescent="0.25">
      <c r="A7004" t="s">
        <v>1569</v>
      </c>
      <c r="B7004">
        <v>314690</v>
      </c>
      <c r="C7004" t="s">
        <v>5068</v>
      </c>
      <c r="D7004" t="s">
        <v>5069</v>
      </c>
      <c r="E7004" t="s">
        <v>1607</v>
      </c>
      <c r="F7004" t="s">
        <v>5070</v>
      </c>
      <c r="G7004" t="s">
        <v>4324</v>
      </c>
      <c r="H7004" s="2">
        <v>44389</v>
      </c>
      <c r="I7004" s="2">
        <v>45705</v>
      </c>
      <c r="J7004"/>
      <c r="K7004"/>
      <c r="L7004">
        <v>38</v>
      </c>
      <c r="M7004" t="s">
        <v>4269</v>
      </c>
      <c r="N7004" t="s">
        <v>1714</v>
      </c>
      <c r="O7004"/>
      <c r="P7004" t="s">
        <v>5024</v>
      </c>
      <c r="Q7004" t="s">
        <v>3013</v>
      </c>
      <c r="R7004" t="s">
        <v>15454</v>
      </c>
      <c r="S7004" t="s">
        <v>15436</v>
      </c>
      <c r="T7004" t="s">
        <v>15437</v>
      </c>
      <c r="U7004" t="s">
        <v>15437</v>
      </c>
      <c r="V7004">
        <v>1</v>
      </c>
    </row>
    <row r="7005" spans="1:22" x14ac:dyDescent="0.25">
      <c r="A7005" t="s">
        <v>1569</v>
      </c>
      <c r="B7005">
        <v>314691</v>
      </c>
      <c r="C7005" t="s">
        <v>3888</v>
      </c>
      <c r="D7005" t="s">
        <v>4314</v>
      </c>
      <c r="E7005" t="s">
        <v>1572</v>
      </c>
      <c r="F7005" t="s">
        <v>4267</v>
      </c>
      <c r="G7005" t="s">
        <v>4268</v>
      </c>
      <c r="H7005" s="2">
        <v>44387</v>
      </c>
      <c r="I7005" s="2">
        <v>44387</v>
      </c>
      <c r="J7005"/>
      <c r="K7005"/>
      <c r="L7005">
        <v>0.01</v>
      </c>
      <c r="M7005" t="s">
        <v>4269</v>
      </c>
      <c r="N7005" t="s">
        <v>1714</v>
      </c>
      <c r="O7005"/>
      <c r="P7005" t="s">
        <v>4270</v>
      </c>
      <c r="Q7005" t="s">
        <v>4271</v>
      </c>
      <c r="R7005" t="s">
        <v>15447</v>
      </c>
      <c r="S7005" t="s">
        <v>15436</v>
      </c>
      <c r="T7005" t="s">
        <v>15437</v>
      </c>
      <c r="U7005" t="s">
        <v>15437</v>
      </c>
      <c r="V7005">
        <v>0</v>
      </c>
    </row>
    <row r="7006" spans="1:22" x14ac:dyDescent="0.25">
      <c r="A7006" t="s">
        <v>1569</v>
      </c>
      <c r="B7006">
        <v>314626</v>
      </c>
      <c r="C7006" t="s">
        <v>2341</v>
      </c>
      <c r="D7006" t="s">
        <v>7873</v>
      </c>
      <c r="E7006" t="s">
        <v>1596</v>
      </c>
      <c r="F7006" t="s">
        <v>7848</v>
      </c>
      <c r="G7006" t="s">
        <v>7490</v>
      </c>
      <c r="H7006" s="2">
        <v>44382</v>
      </c>
      <c r="I7006" s="2">
        <v>44382</v>
      </c>
      <c r="J7006"/>
      <c r="K7006"/>
      <c r="L7006">
        <v>17.5</v>
      </c>
      <c r="M7006" t="s">
        <v>7484</v>
      </c>
      <c r="N7006" t="s">
        <v>1714</v>
      </c>
      <c r="O7006"/>
      <c r="P7006" t="s">
        <v>7846</v>
      </c>
      <c r="Q7006" t="s">
        <v>5729</v>
      </c>
      <c r="R7006" t="s">
        <v>15462</v>
      </c>
      <c r="S7006" t="s">
        <v>15436</v>
      </c>
      <c r="T7006" t="s">
        <v>15437</v>
      </c>
      <c r="U7006" t="s">
        <v>15437</v>
      </c>
      <c r="V7006">
        <v>0.46052631578947367</v>
      </c>
    </row>
    <row r="7007" spans="1:22" x14ac:dyDescent="0.25">
      <c r="A7007" t="s">
        <v>1569</v>
      </c>
      <c r="B7007">
        <v>314411</v>
      </c>
      <c r="C7007" t="s">
        <v>1760</v>
      </c>
      <c r="D7007" t="s">
        <v>10833</v>
      </c>
      <c r="E7007" t="s">
        <v>1596</v>
      </c>
      <c r="F7007" t="s">
        <v>10825</v>
      </c>
      <c r="G7007" t="s">
        <v>7490</v>
      </c>
      <c r="H7007" s="2">
        <v>44382</v>
      </c>
      <c r="I7007" s="2">
        <v>45061</v>
      </c>
      <c r="J7007"/>
      <c r="K7007"/>
      <c r="L7007">
        <v>18</v>
      </c>
      <c r="M7007" t="s">
        <v>7484</v>
      </c>
      <c r="N7007" t="s">
        <v>1576</v>
      </c>
      <c r="O7007"/>
      <c r="P7007" t="s">
        <v>10822</v>
      </c>
      <c r="Q7007" t="s">
        <v>10823</v>
      </c>
      <c r="R7007" t="s">
        <v>15464</v>
      </c>
      <c r="S7007" t="s">
        <v>15436</v>
      </c>
      <c r="T7007" t="s">
        <v>15437</v>
      </c>
      <c r="U7007" t="s">
        <v>15437</v>
      </c>
      <c r="V7007">
        <v>0.47368421052631576</v>
      </c>
    </row>
    <row r="7008" spans="1:22" x14ac:dyDescent="0.25">
      <c r="A7008" t="s">
        <v>1569</v>
      </c>
      <c r="B7008">
        <v>314459</v>
      </c>
      <c r="C7008" t="s">
        <v>10834</v>
      </c>
      <c r="D7008" t="s">
        <v>1647</v>
      </c>
      <c r="E7008" t="s">
        <v>1572</v>
      </c>
      <c r="F7008" t="s">
        <v>10825</v>
      </c>
      <c r="G7008" t="s">
        <v>7490</v>
      </c>
      <c r="H7008" s="2">
        <v>44382</v>
      </c>
      <c r="I7008" s="2">
        <v>44431</v>
      </c>
      <c r="J7008"/>
      <c r="K7008"/>
      <c r="L7008">
        <v>0.01</v>
      </c>
      <c r="M7008" t="s">
        <v>7484</v>
      </c>
      <c r="N7008" t="s">
        <v>1576</v>
      </c>
      <c r="O7008"/>
      <c r="P7008" t="s">
        <v>10822</v>
      </c>
      <c r="Q7008" t="s">
        <v>10823</v>
      </c>
      <c r="R7008" t="s">
        <v>15464</v>
      </c>
      <c r="S7008" t="s">
        <v>15436</v>
      </c>
      <c r="T7008" t="s">
        <v>15437</v>
      </c>
      <c r="U7008" t="s">
        <v>15437</v>
      </c>
      <c r="V7008">
        <v>0</v>
      </c>
    </row>
    <row r="7009" spans="1:22" x14ac:dyDescent="0.25">
      <c r="A7009" t="s">
        <v>1569</v>
      </c>
      <c r="B7009">
        <v>314399</v>
      </c>
      <c r="C7009" t="s">
        <v>11936</v>
      </c>
      <c r="D7009" t="s">
        <v>1687</v>
      </c>
      <c r="E7009" t="s">
        <v>1607</v>
      </c>
      <c r="F7009" t="s">
        <v>11937</v>
      </c>
      <c r="G7009" t="s">
        <v>4326</v>
      </c>
      <c r="H7009" s="2">
        <v>44382</v>
      </c>
      <c r="I7009" s="2">
        <v>45047</v>
      </c>
      <c r="J7009"/>
      <c r="K7009"/>
      <c r="L7009">
        <v>38</v>
      </c>
      <c r="M7009" t="s">
        <v>7484</v>
      </c>
      <c r="N7009" t="s">
        <v>1714</v>
      </c>
      <c r="O7009"/>
      <c r="P7009" t="s">
        <v>11896</v>
      </c>
      <c r="Q7009" t="s">
        <v>3067</v>
      </c>
      <c r="R7009" t="s">
        <v>15461</v>
      </c>
      <c r="S7009" t="s">
        <v>15436</v>
      </c>
      <c r="T7009" t="s">
        <v>15437</v>
      </c>
      <c r="U7009" t="s">
        <v>1566</v>
      </c>
      <c r="V7009">
        <v>1</v>
      </c>
    </row>
    <row r="7010" spans="1:22" x14ac:dyDescent="0.25">
      <c r="A7010" t="s">
        <v>1569</v>
      </c>
      <c r="B7010">
        <v>314589</v>
      </c>
      <c r="C7010" t="s">
        <v>1796</v>
      </c>
      <c r="D7010" t="s">
        <v>14948</v>
      </c>
      <c r="E7010" t="s">
        <v>1607</v>
      </c>
      <c r="F7010" t="s">
        <v>14929</v>
      </c>
      <c r="G7010" t="s">
        <v>14930</v>
      </c>
      <c r="H7010" s="2">
        <v>44382</v>
      </c>
      <c r="I7010" s="2">
        <v>45145</v>
      </c>
      <c r="J7010"/>
      <c r="K7010"/>
      <c r="L7010">
        <v>38</v>
      </c>
      <c r="M7010" t="s">
        <v>7484</v>
      </c>
      <c r="N7010" t="s">
        <v>1714</v>
      </c>
      <c r="O7010" t="s">
        <v>7120</v>
      </c>
      <c r="P7010" t="s">
        <v>14916</v>
      </c>
      <c r="Q7010" t="s">
        <v>14917</v>
      </c>
      <c r="R7010" t="s">
        <v>15472</v>
      </c>
      <c r="S7010" t="s">
        <v>15436</v>
      </c>
      <c r="T7010" t="s">
        <v>15437</v>
      </c>
      <c r="U7010" t="s">
        <v>15437</v>
      </c>
      <c r="V7010">
        <v>1</v>
      </c>
    </row>
    <row r="7011" spans="1:22" x14ac:dyDescent="0.25">
      <c r="A7011" t="s">
        <v>1569</v>
      </c>
      <c r="B7011">
        <v>314616</v>
      </c>
      <c r="C7011" t="s">
        <v>2315</v>
      </c>
      <c r="D7011" t="s">
        <v>4315</v>
      </c>
      <c r="E7011" t="s">
        <v>1596</v>
      </c>
      <c r="F7011" t="s">
        <v>4293</v>
      </c>
      <c r="G7011" t="s">
        <v>4294</v>
      </c>
      <c r="H7011" s="2">
        <v>44381</v>
      </c>
      <c r="I7011" s="2">
        <v>44641</v>
      </c>
      <c r="J7011"/>
      <c r="K7011"/>
      <c r="L7011">
        <v>12.5</v>
      </c>
      <c r="M7011" t="s">
        <v>4269</v>
      </c>
      <c r="N7011" t="s">
        <v>1714</v>
      </c>
      <c r="O7011"/>
      <c r="P7011" t="s">
        <v>4270</v>
      </c>
      <c r="Q7011" t="s">
        <v>4271</v>
      </c>
      <c r="R7011" t="s">
        <v>15447</v>
      </c>
      <c r="S7011" t="s">
        <v>15436</v>
      </c>
      <c r="T7011" t="s">
        <v>15437</v>
      </c>
      <c r="U7011" t="s">
        <v>15437</v>
      </c>
      <c r="V7011">
        <v>0.32894736842105265</v>
      </c>
    </row>
    <row r="7012" spans="1:22" x14ac:dyDescent="0.25">
      <c r="A7012" t="s">
        <v>1569</v>
      </c>
      <c r="B7012">
        <v>314610</v>
      </c>
      <c r="C7012" t="s">
        <v>1688</v>
      </c>
      <c r="D7012" t="s">
        <v>2310</v>
      </c>
      <c r="E7012" t="s">
        <v>1572</v>
      </c>
      <c r="F7012" t="s">
        <v>13311</v>
      </c>
      <c r="G7012" t="s">
        <v>7503</v>
      </c>
      <c r="H7012" s="2">
        <v>44380</v>
      </c>
      <c r="I7012" s="2">
        <v>44380</v>
      </c>
      <c r="J7012"/>
      <c r="K7012"/>
      <c r="L7012">
        <v>0.01</v>
      </c>
      <c r="M7012" t="s">
        <v>7484</v>
      </c>
      <c r="N7012" t="s">
        <v>3482</v>
      </c>
      <c r="O7012"/>
      <c r="P7012" t="s">
        <v>13289</v>
      </c>
      <c r="Q7012" t="s">
        <v>13290</v>
      </c>
      <c r="R7012" t="s">
        <v>15466</v>
      </c>
      <c r="S7012" t="s">
        <v>15436</v>
      </c>
      <c r="T7012" t="s">
        <v>15437</v>
      </c>
      <c r="U7012" t="s">
        <v>15437</v>
      </c>
      <c r="V7012">
        <v>0</v>
      </c>
    </row>
    <row r="7013" spans="1:22" x14ac:dyDescent="0.25">
      <c r="A7013" t="s">
        <v>1569</v>
      </c>
      <c r="B7013">
        <v>314607</v>
      </c>
      <c r="C7013" t="s">
        <v>13902</v>
      </c>
      <c r="D7013" t="s">
        <v>13903</v>
      </c>
      <c r="E7013" t="s">
        <v>1596</v>
      </c>
      <c r="F7013" t="s">
        <v>13860</v>
      </c>
      <c r="G7013" t="s">
        <v>7490</v>
      </c>
      <c r="H7013" s="2">
        <v>44379</v>
      </c>
      <c r="I7013" s="2">
        <v>44991</v>
      </c>
      <c r="J7013"/>
      <c r="K7013"/>
      <c r="L7013">
        <v>29.5</v>
      </c>
      <c r="M7013" t="s">
        <v>7484</v>
      </c>
      <c r="N7013" t="s">
        <v>4199</v>
      </c>
      <c r="O7013"/>
      <c r="P7013" t="s">
        <v>13861</v>
      </c>
      <c r="Q7013" t="s">
        <v>13862</v>
      </c>
      <c r="R7013" t="s">
        <v>15449</v>
      </c>
      <c r="S7013" t="s">
        <v>15436</v>
      </c>
      <c r="T7013" t="s">
        <v>15437</v>
      </c>
      <c r="U7013" t="s">
        <v>15437</v>
      </c>
      <c r="V7013">
        <v>0.77631578947368418</v>
      </c>
    </row>
    <row r="7014" spans="1:22" x14ac:dyDescent="0.25">
      <c r="A7014" t="s">
        <v>1569</v>
      </c>
      <c r="B7014">
        <v>314578</v>
      </c>
      <c r="C7014" t="s">
        <v>2122</v>
      </c>
      <c r="D7014" t="s">
        <v>5232</v>
      </c>
      <c r="E7014" t="s">
        <v>1607</v>
      </c>
      <c r="F7014" t="s">
        <v>5233</v>
      </c>
      <c r="G7014" t="s">
        <v>4310</v>
      </c>
      <c r="H7014" s="2">
        <v>44378</v>
      </c>
      <c r="I7014" s="2">
        <v>45747</v>
      </c>
      <c r="J7014"/>
      <c r="K7014"/>
      <c r="L7014">
        <v>38</v>
      </c>
      <c r="M7014" t="s">
        <v>4269</v>
      </c>
      <c r="N7014" t="s">
        <v>3482</v>
      </c>
      <c r="O7014"/>
      <c r="P7014" t="s">
        <v>5200</v>
      </c>
      <c r="Q7014" t="s">
        <v>5201</v>
      </c>
      <c r="R7014" t="s">
        <v>15455</v>
      </c>
      <c r="S7014" t="s">
        <v>15436</v>
      </c>
      <c r="T7014" t="s">
        <v>15437</v>
      </c>
      <c r="U7014" t="s">
        <v>1566</v>
      </c>
      <c r="V7014">
        <v>1</v>
      </c>
    </row>
    <row r="7015" spans="1:22" x14ac:dyDescent="0.25">
      <c r="A7015" t="s">
        <v>1569</v>
      </c>
      <c r="B7015">
        <v>314486</v>
      </c>
      <c r="C7015" t="s">
        <v>10783</v>
      </c>
      <c r="D7015" t="s">
        <v>1817</v>
      </c>
      <c r="E7015" t="s">
        <v>1607</v>
      </c>
      <c r="F7015" t="s">
        <v>14896</v>
      </c>
      <c r="G7015" t="s">
        <v>14897</v>
      </c>
      <c r="H7015" s="2">
        <v>44375</v>
      </c>
      <c r="I7015" s="2">
        <v>45439</v>
      </c>
      <c r="J7015"/>
      <c r="K7015"/>
      <c r="L7015">
        <v>38</v>
      </c>
      <c r="M7015" t="s">
        <v>7484</v>
      </c>
      <c r="N7015" t="s">
        <v>1714</v>
      </c>
      <c r="O7015" t="s">
        <v>7120</v>
      </c>
      <c r="P7015" t="s">
        <v>14881</v>
      </c>
      <c r="Q7015" t="s">
        <v>14882</v>
      </c>
      <c r="R7015" t="s">
        <v>15431</v>
      </c>
      <c r="S7015" t="s">
        <v>15436</v>
      </c>
      <c r="T7015" t="s">
        <v>15437</v>
      </c>
      <c r="U7015" t="s">
        <v>15437</v>
      </c>
      <c r="V7015">
        <v>1</v>
      </c>
    </row>
    <row r="7016" spans="1:22" x14ac:dyDescent="0.25">
      <c r="A7016" t="s">
        <v>1569</v>
      </c>
      <c r="B7016">
        <v>314566</v>
      </c>
      <c r="C7016" t="s">
        <v>1646</v>
      </c>
      <c r="D7016" t="s">
        <v>5121</v>
      </c>
      <c r="E7016" t="s">
        <v>1607</v>
      </c>
      <c r="F7016" t="s">
        <v>5129</v>
      </c>
      <c r="G7016" t="s">
        <v>4310</v>
      </c>
      <c r="H7016" s="2">
        <v>44374</v>
      </c>
      <c r="I7016" s="2">
        <v>45537</v>
      </c>
      <c r="J7016"/>
      <c r="K7016"/>
      <c r="L7016">
        <v>38</v>
      </c>
      <c r="M7016" t="s">
        <v>4269</v>
      </c>
      <c r="N7016" t="s">
        <v>4199</v>
      </c>
      <c r="O7016"/>
      <c r="P7016" t="s">
        <v>5092</v>
      </c>
      <c r="Q7016" t="s">
        <v>5093</v>
      </c>
      <c r="R7016" t="s">
        <v>15449</v>
      </c>
      <c r="S7016" t="s">
        <v>15436</v>
      </c>
      <c r="T7016" t="s">
        <v>15437</v>
      </c>
      <c r="U7016" t="s">
        <v>1566</v>
      </c>
      <c r="V7016">
        <v>1</v>
      </c>
    </row>
    <row r="7017" spans="1:22" x14ac:dyDescent="0.25">
      <c r="A7017" t="s">
        <v>1569</v>
      </c>
      <c r="B7017">
        <v>314564</v>
      </c>
      <c r="C7017" t="s">
        <v>2436</v>
      </c>
      <c r="D7017" t="s">
        <v>5255</v>
      </c>
      <c r="E7017" t="s">
        <v>1572</v>
      </c>
      <c r="F7017" t="s">
        <v>5244</v>
      </c>
      <c r="G7017" t="s">
        <v>4268</v>
      </c>
      <c r="H7017" s="2">
        <v>44374</v>
      </c>
      <c r="I7017" s="2">
        <v>44374</v>
      </c>
      <c r="J7017"/>
      <c r="K7017"/>
      <c r="L7017">
        <v>0.01</v>
      </c>
      <c r="M7017" t="s">
        <v>4269</v>
      </c>
      <c r="N7017" t="s">
        <v>1714</v>
      </c>
      <c r="O7017"/>
      <c r="P7017" t="s">
        <v>5240</v>
      </c>
      <c r="Q7017" t="s">
        <v>5241</v>
      </c>
      <c r="R7017" t="s">
        <v>15447</v>
      </c>
      <c r="S7017" t="s">
        <v>15436</v>
      </c>
      <c r="T7017" t="s">
        <v>15437</v>
      </c>
      <c r="U7017" t="s">
        <v>15437</v>
      </c>
      <c r="V7017">
        <v>0</v>
      </c>
    </row>
    <row r="7018" spans="1:22" x14ac:dyDescent="0.25">
      <c r="A7018" t="s">
        <v>1569</v>
      </c>
      <c r="B7018">
        <v>314476</v>
      </c>
      <c r="C7018" t="s">
        <v>1750</v>
      </c>
      <c r="D7018" t="s">
        <v>4494</v>
      </c>
      <c r="E7018" t="s">
        <v>1607</v>
      </c>
      <c r="F7018" t="s">
        <v>8103</v>
      </c>
      <c r="G7018" t="s">
        <v>7541</v>
      </c>
      <c r="H7018" s="2">
        <v>44368</v>
      </c>
      <c r="I7018" s="2">
        <v>44368</v>
      </c>
      <c r="J7018"/>
      <c r="K7018"/>
      <c r="L7018">
        <v>38</v>
      </c>
      <c r="M7018" t="s">
        <v>7484</v>
      </c>
      <c r="N7018" t="s">
        <v>1714</v>
      </c>
      <c r="O7018"/>
      <c r="P7018" t="s">
        <v>8094</v>
      </c>
      <c r="Q7018" t="s">
        <v>3290</v>
      </c>
      <c r="R7018" t="s">
        <v>15461</v>
      </c>
      <c r="S7018" t="s">
        <v>15436</v>
      </c>
      <c r="T7018" t="s">
        <v>15437</v>
      </c>
      <c r="U7018" t="s">
        <v>1566</v>
      </c>
      <c r="V7018">
        <v>1</v>
      </c>
    </row>
    <row r="7019" spans="1:22" x14ac:dyDescent="0.25">
      <c r="A7019" t="s">
        <v>1569</v>
      </c>
      <c r="B7019">
        <v>314482</v>
      </c>
      <c r="C7019" t="s">
        <v>3321</v>
      </c>
      <c r="D7019" t="s">
        <v>3762</v>
      </c>
      <c r="E7019" t="s">
        <v>1572</v>
      </c>
      <c r="F7019" t="s">
        <v>8309</v>
      </c>
      <c r="G7019" t="s">
        <v>7490</v>
      </c>
      <c r="H7019" s="2">
        <v>44368</v>
      </c>
      <c r="I7019" s="2">
        <v>44368</v>
      </c>
      <c r="J7019"/>
      <c r="K7019"/>
      <c r="L7019">
        <v>0.01</v>
      </c>
      <c r="M7019" t="s">
        <v>7484</v>
      </c>
      <c r="N7019" t="s">
        <v>3482</v>
      </c>
      <c r="O7019"/>
      <c r="P7019" t="s">
        <v>8310</v>
      </c>
      <c r="Q7019" t="s">
        <v>5968</v>
      </c>
      <c r="R7019" t="s">
        <v>15465</v>
      </c>
      <c r="S7019" t="s">
        <v>15436</v>
      </c>
      <c r="T7019" t="s">
        <v>15437</v>
      </c>
      <c r="U7019" t="s">
        <v>15437</v>
      </c>
      <c r="V7019">
        <v>0</v>
      </c>
    </row>
    <row r="7020" spans="1:22" x14ac:dyDescent="0.25">
      <c r="A7020" t="s">
        <v>1569</v>
      </c>
      <c r="B7020">
        <v>314483</v>
      </c>
      <c r="C7020" t="s">
        <v>11094</v>
      </c>
      <c r="D7020" t="s">
        <v>11095</v>
      </c>
      <c r="E7020" t="s">
        <v>1572</v>
      </c>
      <c r="F7020" t="s">
        <v>11069</v>
      </c>
      <c r="G7020" t="s">
        <v>7490</v>
      </c>
      <c r="H7020" s="2">
        <v>44368</v>
      </c>
      <c r="I7020" s="2">
        <v>44368</v>
      </c>
      <c r="J7020"/>
      <c r="K7020"/>
      <c r="L7020">
        <v>0.01</v>
      </c>
      <c r="M7020" t="s">
        <v>7484</v>
      </c>
      <c r="N7020" t="s">
        <v>4199</v>
      </c>
      <c r="O7020"/>
      <c r="P7020" t="s">
        <v>11070</v>
      </c>
      <c r="Q7020" t="s">
        <v>6567</v>
      </c>
      <c r="R7020" t="s">
        <v>15449</v>
      </c>
      <c r="S7020" t="s">
        <v>15436</v>
      </c>
      <c r="T7020" t="s">
        <v>15437</v>
      </c>
      <c r="U7020" t="s">
        <v>15437</v>
      </c>
      <c r="V7020">
        <v>0</v>
      </c>
    </row>
    <row r="7021" spans="1:22" x14ac:dyDescent="0.25">
      <c r="A7021" t="s">
        <v>1569</v>
      </c>
      <c r="B7021">
        <v>314029</v>
      </c>
      <c r="C7021" t="s">
        <v>2765</v>
      </c>
      <c r="D7021" t="s">
        <v>13857</v>
      </c>
      <c r="E7021" t="s">
        <v>1607</v>
      </c>
      <c r="F7021" t="s">
        <v>13858</v>
      </c>
      <c r="G7021" t="s">
        <v>4326</v>
      </c>
      <c r="H7021" s="2">
        <v>44368</v>
      </c>
      <c r="I7021" s="2">
        <v>45299</v>
      </c>
      <c r="J7021"/>
      <c r="K7021"/>
      <c r="L7021">
        <v>38</v>
      </c>
      <c r="M7021" t="s">
        <v>7484</v>
      </c>
      <c r="N7021" t="s">
        <v>3865</v>
      </c>
      <c r="O7021"/>
      <c r="P7021" t="s">
        <v>13834</v>
      </c>
      <c r="Q7021" t="s">
        <v>13835</v>
      </c>
      <c r="R7021" t="s">
        <v>15463</v>
      </c>
      <c r="S7021" t="s">
        <v>15436</v>
      </c>
      <c r="T7021" t="s">
        <v>15437</v>
      </c>
      <c r="U7021" t="s">
        <v>1566</v>
      </c>
      <c r="V7021">
        <v>1</v>
      </c>
    </row>
    <row r="7022" spans="1:22" x14ac:dyDescent="0.25">
      <c r="A7022" t="s">
        <v>1569</v>
      </c>
      <c r="B7022">
        <v>314461</v>
      </c>
      <c r="C7022" t="s">
        <v>4667</v>
      </c>
      <c r="D7022" t="s">
        <v>1590</v>
      </c>
      <c r="E7022" t="s">
        <v>1572</v>
      </c>
      <c r="F7022" t="s">
        <v>9773</v>
      </c>
      <c r="G7022" t="s">
        <v>7490</v>
      </c>
      <c r="H7022" s="2">
        <v>44367</v>
      </c>
      <c r="I7022" s="2">
        <v>45663</v>
      </c>
      <c r="J7022"/>
      <c r="K7022"/>
      <c r="L7022">
        <v>0.01</v>
      </c>
      <c r="M7022" t="s">
        <v>7484</v>
      </c>
      <c r="N7022" t="s">
        <v>3865</v>
      </c>
      <c r="O7022"/>
      <c r="P7022" t="s">
        <v>9774</v>
      </c>
      <c r="Q7022" t="s">
        <v>9775</v>
      </c>
      <c r="R7022" t="s">
        <v>15463</v>
      </c>
      <c r="S7022" t="s">
        <v>15436</v>
      </c>
      <c r="T7022" t="s">
        <v>15437</v>
      </c>
      <c r="U7022" t="s">
        <v>15437</v>
      </c>
      <c r="V7022">
        <v>0</v>
      </c>
    </row>
    <row r="7023" spans="1:22" x14ac:dyDescent="0.25">
      <c r="A7023" t="s">
        <v>1569</v>
      </c>
      <c r="B7023">
        <v>298095</v>
      </c>
      <c r="C7023" t="s">
        <v>1948</v>
      </c>
      <c r="D7023" t="s">
        <v>2699</v>
      </c>
      <c r="E7023" t="s">
        <v>1596</v>
      </c>
      <c r="F7023" t="s">
        <v>9913</v>
      </c>
      <c r="G7023" t="s">
        <v>7503</v>
      </c>
      <c r="H7023" s="2">
        <v>44366</v>
      </c>
      <c r="I7023" s="2">
        <v>45187</v>
      </c>
      <c r="J7023"/>
      <c r="K7023"/>
      <c r="L7023">
        <v>5</v>
      </c>
      <c r="M7023" t="s">
        <v>7484</v>
      </c>
      <c r="N7023" t="s">
        <v>4199</v>
      </c>
      <c r="O7023"/>
      <c r="P7023" t="s">
        <v>9875</v>
      </c>
      <c r="Q7023" t="s">
        <v>6060</v>
      </c>
      <c r="R7023" t="s">
        <v>15449</v>
      </c>
      <c r="S7023" t="s">
        <v>15436</v>
      </c>
      <c r="T7023" t="s">
        <v>15437</v>
      </c>
      <c r="U7023" t="s">
        <v>15437</v>
      </c>
      <c r="V7023">
        <v>0.13157894736842105</v>
      </c>
    </row>
    <row r="7024" spans="1:22" x14ac:dyDescent="0.25">
      <c r="A7024" t="s">
        <v>1569</v>
      </c>
      <c r="B7024">
        <v>314444</v>
      </c>
      <c r="C7024" t="s">
        <v>4923</v>
      </c>
      <c r="D7024" t="s">
        <v>2165</v>
      </c>
      <c r="E7024" t="s">
        <v>1596</v>
      </c>
      <c r="F7024" t="s">
        <v>8389</v>
      </c>
      <c r="G7024" t="s">
        <v>7509</v>
      </c>
      <c r="H7024" s="2">
        <v>44365</v>
      </c>
      <c r="I7024" s="2">
        <v>44365</v>
      </c>
      <c r="J7024"/>
      <c r="K7024"/>
      <c r="L7024">
        <v>32.5</v>
      </c>
      <c r="M7024" t="s">
        <v>7484</v>
      </c>
      <c r="N7024" t="s">
        <v>3482</v>
      </c>
      <c r="O7024"/>
      <c r="P7024" t="s">
        <v>8365</v>
      </c>
      <c r="Q7024" t="s">
        <v>5138</v>
      </c>
      <c r="R7024" t="s">
        <v>15466</v>
      </c>
      <c r="S7024" t="s">
        <v>15436</v>
      </c>
      <c r="T7024" t="s">
        <v>15437</v>
      </c>
      <c r="U7024" t="s">
        <v>15437</v>
      </c>
      <c r="V7024">
        <v>0.85526315789473684</v>
      </c>
    </row>
    <row r="7025" spans="1:22" x14ac:dyDescent="0.25">
      <c r="A7025" t="s">
        <v>1569</v>
      </c>
      <c r="B7025">
        <v>314448</v>
      </c>
      <c r="C7025" t="s">
        <v>1910</v>
      </c>
      <c r="D7025" t="s">
        <v>3785</v>
      </c>
      <c r="E7025" t="s">
        <v>1572</v>
      </c>
      <c r="F7025" t="s">
        <v>11369</v>
      </c>
      <c r="G7025" t="s">
        <v>7490</v>
      </c>
      <c r="H7025" s="2">
        <v>44365</v>
      </c>
      <c r="I7025" s="2">
        <v>44365</v>
      </c>
      <c r="J7025"/>
      <c r="K7025"/>
      <c r="L7025">
        <v>0.01</v>
      </c>
      <c r="M7025" t="s">
        <v>7484</v>
      </c>
      <c r="N7025" t="s">
        <v>3865</v>
      </c>
      <c r="O7025"/>
      <c r="P7025" t="s">
        <v>11366</v>
      </c>
      <c r="Q7025" t="s">
        <v>5570</v>
      </c>
      <c r="R7025" t="s">
        <v>15467</v>
      </c>
      <c r="S7025" t="s">
        <v>15436</v>
      </c>
      <c r="T7025" t="s">
        <v>15437</v>
      </c>
      <c r="U7025" t="s">
        <v>15437</v>
      </c>
      <c r="V7025">
        <v>0</v>
      </c>
    </row>
    <row r="7026" spans="1:22" x14ac:dyDescent="0.25">
      <c r="A7026" t="s">
        <v>1569</v>
      </c>
      <c r="B7026">
        <v>314446</v>
      </c>
      <c r="C7026" t="s">
        <v>1897</v>
      </c>
      <c r="D7026" t="s">
        <v>4680</v>
      </c>
      <c r="E7026" t="s">
        <v>1572</v>
      </c>
      <c r="F7026" t="s">
        <v>11901</v>
      </c>
      <c r="G7026" t="s">
        <v>7490</v>
      </c>
      <c r="H7026" s="2">
        <v>44365</v>
      </c>
      <c r="I7026" s="2">
        <v>44365</v>
      </c>
      <c r="J7026"/>
      <c r="K7026"/>
      <c r="L7026">
        <v>0.01</v>
      </c>
      <c r="M7026" t="s">
        <v>7484</v>
      </c>
      <c r="N7026" t="s">
        <v>1714</v>
      </c>
      <c r="O7026"/>
      <c r="P7026" t="s">
        <v>11896</v>
      </c>
      <c r="Q7026" t="s">
        <v>3067</v>
      </c>
      <c r="R7026" t="s">
        <v>15461</v>
      </c>
      <c r="S7026" t="s">
        <v>15436</v>
      </c>
      <c r="T7026" t="s">
        <v>15437</v>
      </c>
      <c r="U7026" t="s">
        <v>15437</v>
      </c>
      <c r="V7026">
        <v>0</v>
      </c>
    </row>
    <row r="7027" spans="1:22" x14ac:dyDescent="0.25">
      <c r="A7027" t="s">
        <v>1569</v>
      </c>
      <c r="B7027">
        <v>314171</v>
      </c>
      <c r="C7027" t="s">
        <v>2258</v>
      </c>
      <c r="D7027" t="s">
        <v>10936</v>
      </c>
      <c r="E7027" t="s">
        <v>1607</v>
      </c>
      <c r="F7027" t="s">
        <v>10897</v>
      </c>
      <c r="G7027" t="s">
        <v>7509</v>
      </c>
      <c r="H7027" s="2">
        <v>44361</v>
      </c>
      <c r="I7027" s="2">
        <v>45817</v>
      </c>
      <c r="J7027"/>
      <c r="K7027"/>
      <c r="L7027">
        <v>38</v>
      </c>
      <c r="M7027" t="s">
        <v>7484</v>
      </c>
      <c r="N7027" t="s">
        <v>3865</v>
      </c>
      <c r="O7027"/>
      <c r="P7027" t="s">
        <v>10898</v>
      </c>
      <c r="Q7027" t="s">
        <v>3953</v>
      </c>
      <c r="R7027" t="s">
        <v>15463</v>
      </c>
      <c r="S7027" t="s">
        <v>15436</v>
      </c>
      <c r="T7027" t="s">
        <v>15437</v>
      </c>
      <c r="U7027" t="s">
        <v>15437</v>
      </c>
      <c r="V7027">
        <v>1</v>
      </c>
    </row>
    <row r="7028" spans="1:22" x14ac:dyDescent="0.25">
      <c r="A7028" t="s">
        <v>1569</v>
      </c>
      <c r="B7028">
        <v>314302</v>
      </c>
      <c r="C7028" t="s">
        <v>4742</v>
      </c>
      <c r="D7028" t="s">
        <v>4743</v>
      </c>
      <c r="E7028" t="s">
        <v>1607</v>
      </c>
      <c r="F7028" t="s">
        <v>4741</v>
      </c>
      <c r="G7028" t="s">
        <v>4310</v>
      </c>
      <c r="H7028" s="2">
        <v>44361</v>
      </c>
      <c r="I7028" s="2">
        <v>45229</v>
      </c>
      <c r="J7028"/>
      <c r="K7028"/>
      <c r="L7028">
        <v>38</v>
      </c>
      <c r="M7028" t="s">
        <v>4269</v>
      </c>
      <c r="N7028" t="s">
        <v>4199</v>
      </c>
      <c r="O7028"/>
      <c r="P7028" t="s">
        <v>4701</v>
      </c>
      <c r="Q7028" t="s">
        <v>4702</v>
      </c>
      <c r="R7028" t="s">
        <v>15449</v>
      </c>
      <c r="S7028" t="s">
        <v>15436</v>
      </c>
      <c r="T7028" t="s">
        <v>15437</v>
      </c>
      <c r="U7028" t="s">
        <v>1566</v>
      </c>
      <c r="V7028">
        <v>1</v>
      </c>
    </row>
    <row r="7029" spans="1:22" x14ac:dyDescent="0.25">
      <c r="A7029" t="s">
        <v>1569</v>
      </c>
      <c r="B7029">
        <v>314462</v>
      </c>
      <c r="C7029" t="s">
        <v>8228</v>
      </c>
      <c r="D7029" t="s">
        <v>6066</v>
      </c>
      <c r="E7029" t="s">
        <v>1596</v>
      </c>
      <c r="F7029" t="s">
        <v>8185</v>
      </c>
      <c r="G7029" t="s">
        <v>7490</v>
      </c>
      <c r="H7029" s="2">
        <v>44359</v>
      </c>
      <c r="I7029" s="2">
        <v>44359</v>
      </c>
      <c r="J7029"/>
      <c r="K7029"/>
      <c r="L7029">
        <v>23.75</v>
      </c>
      <c r="M7029" t="s">
        <v>7484</v>
      </c>
      <c r="N7029" t="s">
        <v>3482</v>
      </c>
      <c r="O7029"/>
      <c r="P7029" t="s">
        <v>8186</v>
      </c>
      <c r="Q7029" t="s">
        <v>4791</v>
      </c>
      <c r="R7029" t="s">
        <v>15465</v>
      </c>
      <c r="S7029" t="s">
        <v>15436</v>
      </c>
      <c r="T7029" t="s">
        <v>15437</v>
      </c>
      <c r="U7029" t="s">
        <v>15437</v>
      </c>
      <c r="V7029">
        <v>0.625</v>
      </c>
    </row>
    <row r="7030" spans="1:22" x14ac:dyDescent="0.25">
      <c r="A7030" t="s">
        <v>1569</v>
      </c>
      <c r="B7030">
        <v>314391</v>
      </c>
      <c r="C7030" t="s">
        <v>1758</v>
      </c>
      <c r="D7030" t="s">
        <v>10987</v>
      </c>
      <c r="E7030" t="s">
        <v>1596</v>
      </c>
      <c r="F7030" t="s">
        <v>10988</v>
      </c>
      <c r="G7030" t="s">
        <v>7483</v>
      </c>
      <c r="H7030" s="2">
        <v>44359</v>
      </c>
      <c r="I7030" s="2">
        <v>44359</v>
      </c>
      <c r="J7030"/>
      <c r="K7030"/>
      <c r="L7030">
        <v>20.25</v>
      </c>
      <c r="M7030" t="s">
        <v>7484</v>
      </c>
      <c r="N7030" t="s">
        <v>3482</v>
      </c>
      <c r="O7030"/>
      <c r="P7030" t="s">
        <v>10955</v>
      </c>
      <c r="Q7030" t="s">
        <v>10956</v>
      </c>
      <c r="R7030" t="s">
        <v>15466</v>
      </c>
      <c r="S7030" t="s">
        <v>15436</v>
      </c>
      <c r="T7030" t="s">
        <v>15437</v>
      </c>
      <c r="U7030" t="s">
        <v>15437</v>
      </c>
      <c r="V7030">
        <v>0.53289473684210531</v>
      </c>
    </row>
    <row r="7031" spans="1:22" x14ac:dyDescent="0.25">
      <c r="A7031" t="s">
        <v>1569</v>
      </c>
      <c r="B7031">
        <v>314387</v>
      </c>
      <c r="C7031" t="s">
        <v>2704</v>
      </c>
      <c r="D7031" t="s">
        <v>7711</v>
      </c>
      <c r="E7031" t="s">
        <v>1572</v>
      </c>
      <c r="F7031" t="s">
        <v>7676</v>
      </c>
      <c r="G7031" t="s">
        <v>7490</v>
      </c>
      <c r="H7031" s="2">
        <v>44358</v>
      </c>
      <c r="I7031" s="2">
        <v>44358</v>
      </c>
      <c r="J7031"/>
      <c r="K7031"/>
      <c r="L7031">
        <v>0.01</v>
      </c>
      <c r="M7031" t="s">
        <v>7484</v>
      </c>
      <c r="N7031" t="s">
        <v>1714</v>
      </c>
      <c r="O7031"/>
      <c r="P7031" t="s">
        <v>7677</v>
      </c>
      <c r="Q7031" t="s">
        <v>2264</v>
      </c>
      <c r="R7031" t="s">
        <v>15462</v>
      </c>
      <c r="S7031" t="s">
        <v>15436</v>
      </c>
      <c r="T7031" t="s">
        <v>15437</v>
      </c>
      <c r="U7031" t="s">
        <v>15437</v>
      </c>
      <c r="V7031">
        <v>0</v>
      </c>
    </row>
    <row r="7032" spans="1:22" x14ac:dyDescent="0.25">
      <c r="A7032" t="s">
        <v>1569</v>
      </c>
      <c r="B7032">
        <v>313971</v>
      </c>
      <c r="C7032" t="s">
        <v>6087</v>
      </c>
      <c r="D7032" t="s">
        <v>7526</v>
      </c>
      <c r="E7032" t="s">
        <v>1596</v>
      </c>
      <c r="F7032" t="s">
        <v>7502</v>
      </c>
      <c r="G7032" t="s">
        <v>7503</v>
      </c>
      <c r="H7032" s="2">
        <v>44354</v>
      </c>
      <c r="I7032" s="2">
        <v>45663</v>
      </c>
      <c r="J7032"/>
      <c r="K7032"/>
      <c r="L7032">
        <v>19.75</v>
      </c>
      <c r="M7032" t="s">
        <v>7484</v>
      </c>
      <c r="N7032" t="s">
        <v>1714</v>
      </c>
      <c r="O7032"/>
      <c r="P7032" t="s">
        <v>7485</v>
      </c>
      <c r="Q7032" t="s">
        <v>5704</v>
      </c>
      <c r="R7032" t="s">
        <v>15461</v>
      </c>
      <c r="S7032" t="s">
        <v>15436</v>
      </c>
      <c r="T7032" t="s">
        <v>15437</v>
      </c>
      <c r="U7032" t="s">
        <v>15437</v>
      </c>
      <c r="V7032">
        <v>0.51973684210526316</v>
      </c>
    </row>
    <row r="7033" spans="1:22" x14ac:dyDescent="0.25">
      <c r="A7033" t="s">
        <v>1569</v>
      </c>
      <c r="B7033">
        <v>297921</v>
      </c>
      <c r="C7033" t="s">
        <v>10097</v>
      </c>
      <c r="D7033" t="s">
        <v>2835</v>
      </c>
      <c r="E7033" t="s">
        <v>1572</v>
      </c>
      <c r="F7033" t="s">
        <v>10045</v>
      </c>
      <c r="G7033" t="s">
        <v>7490</v>
      </c>
      <c r="H7033" s="2">
        <v>44354</v>
      </c>
      <c r="I7033" s="2">
        <v>44368</v>
      </c>
      <c r="J7033"/>
      <c r="K7033"/>
      <c r="L7033">
        <v>0.01</v>
      </c>
      <c r="M7033" t="s">
        <v>7484</v>
      </c>
      <c r="N7033" t="s">
        <v>3311</v>
      </c>
      <c r="O7033"/>
      <c r="P7033" t="s">
        <v>10046</v>
      </c>
      <c r="Q7033" t="s">
        <v>6763</v>
      </c>
      <c r="R7033" t="s">
        <v>15463</v>
      </c>
      <c r="S7033" t="s">
        <v>15436</v>
      </c>
      <c r="T7033" t="s">
        <v>15437</v>
      </c>
      <c r="U7033" t="s">
        <v>15437</v>
      </c>
      <c r="V7033">
        <v>0</v>
      </c>
    </row>
    <row r="7034" spans="1:22" x14ac:dyDescent="0.25">
      <c r="A7034" t="s">
        <v>1569</v>
      </c>
      <c r="B7034">
        <v>314335</v>
      </c>
      <c r="C7034" t="s">
        <v>11938</v>
      </c>
      <c r="D7034" t="s">
        <v>5162</v>
      </c>
      <c r="E7034" t="s">
        <v>1572</v>
      </c>
      <c r="F7034" t="s">
        <v>11901</v>
      </c>
      <c r="G7034" t="s">
        <v>7490</v>
      </c>
      <c r="H7034" s="2">
        <v>44354</v>
      </c>
      <c r="I7034" s="2">
        <v>44354</v>
      </c>
      <c r="J7034"/>
      <c r="K7034"/>
      <c r="L7034">
        <v>0.01</v>
      </c>
      <c r="M7034" t="s">
        <v>7484</v>
      </c>
      <c r="N7034" t="s">
        <v>1714</v>
      </c>
      <c r="O7034"/>
      <c r="P7034" t="s">
        <v>11896</v>
      </c>
      <c r="Q7034" t="s">
        <v>3067</v>
      </c>
      <c r="R7034" t="s">
        <v>15461</v>
      </c>
      <c r="S7034" t="s">
        <v>15436</v>
      </c>
      <c r="T7034" t="s">
        <v>15437</v>
      </c>
      <c r="U7034" t="s">
        <v>15437</v>
      </c>
      <c r="V7034">
        <v>0</v>
      </c>
    </row>
    <row r="7035" spans="1:22" x14ac:dyDescent="0.25">
      <c r="A7035" t="s">
        <v>1569</v>
      </c>
      <c r="B7035">
        <v>314134</v>
      </c>
      <c r="C7035" t="s">
        <v>3384</v>
      </c>
      <c r="D7035" t="s">
        <v>13431</v>
      </c>
      <c r="E7035" t="s">
        <v>1596</v>
      </c>
      <c r="F7035" t="s">
        <v>13399</v>
      </c>
      <c r="G7035" t="s">
        <v>7494</v>
      </c>
      <c r="H7035" s="2">
        <v>44354</v>
      </c>
      <c r="I7035" s="2">
        <v>45621</v>
      </c>
      <c r="J7035"/>
      <c r="K7035"/>
      <c r="L7035">
        <v>29.5</v>
      </c>
      <c r="M7035" t="s">
        <v>7484</v>
      </c>
      <c r="N7035" t="s">
        <v>3865</v>
      </c>
      <c r="O7035"/>
      <c r="P7035" t="s">
        <v>13393</v>
      </c>
      <c r="Q7035" t="s">
        <v>13394</v>
      </c>
      <c r="R7035" t="s">
        <v>15468</v>
      </c>
      <c r="S7035" t="s">
        <v>15436</v>
      </c>
      <c r="T7035" t="s">
        <v>15437</v>
      </c>
      <c r="U7035" t="s">
        <v>15437</v>
      </c>
      <c r="V7035">
        <v>0.77631578947368418</v>
      </c>
    </row>
    <row r="7036" spans="1:22" x14ac:dyDescent="0.25">
      <c r="A7036" t="s">
        <v>1569</v>
      </c>
      <c r="B7036">
        <v>313717</v>
      </c>
      <c r="C7036" t="s">
        <v>3888</v>
      </c>
      <c r="D7036" t="s">
        <v>4817</v>
      </c>
      <c r="E7036" t="s">
        <v>1607</v>
      </c>
      <c r="F7036" t="s">
        <v>4807</v>
      </c>
      <c r="G7036" t="s">
        <v>4310</v>
      </c>
      <c r="H7036" s="2">
        <v>44352</v>
      </c>
      <c r="I7036" s="2">
        <v>45635</v>
      </c>
      <c r="J7036"/>
      <c r="K7036"/>
      <c r="L7036">
        <v>38</v>
      </c>
      <c r="M7036" t="s">
        <v>4269</v>
      </c>
      <c r="N7036" t="s">
        <v>3482</v>
      </c>
      <c r="O7036"/>
      <c r="P7036" t="s">
        <v>4790</v>
      </c>
      <c r="Q7036" t="s">
        <v>4791</v>
      </c>
      <c r="R7036" t="s">
        <v>15451</v>
      </c>
      <c r="S7036" t="s">
        <v>15436</v>
      </c>
      <c r="T7036" t="s">
        <v>15437</v>
      </c>
      <c r="U7036" t="s">
        <v>1566</v>
      </c>
      <c r="V7036">
        <v>1</v>
      </c>
    </row>
    <row r="7037" spans="1:22" x14ac:dyDescent="0.25">
      <c r="A7037" t="s">
        <v>1569</v>
      </c>
      <c r="B7037">
        <v>314292</v>
      </c>
      <c r="C7037" t="s">
        <v>2674</v>
      </c>
      <c r="D7037" t="s">
        <v>4378</v>
      </c>
      <c r="E7037" t="s">
        <v>1596</v>
      </c>
      <c r="F7037" t="s">
        <v>6465</v>
      </c>
      <c r="G7037" t="s">
        <v>4294</v>
      </c>
      <c r="H7037" s="2">
        <v>44351</v>
      </c>
      <c r="I7037" s="2">
        <v>45467</v>
      </c>
      <c r="J7037"/>
      <c r="K7037"/>
      <c r="L7037">
        <v>16</v>
      </c>
      <c r="M7037" t="s">
        <v>4269</v>
      </c>
      <c r="N7037" t="s">
        <v>3865</v>
      </c>
      <c r="O7037"/>
      <c r="P7037" t="s">
        <v>6457</v>
      </c>
      <c r="Q7037" t="s">
        <v>6458</v>
      </c>
      <c r="R7037" t="s">
        <v>15452</v>
      </c>
      <c r="S7037" t="s">
        <v>15436</v>
      </c>
      <c r="T7037" t="s">
        <v>15437</v>
      </c>
      <c r="U7037" t="s">
        <v>15437</v>
      </c>
      <c r="V7037">
        <v>0.42105263157894735</v>
      </c>
    </row>
    <row r="7038" spans="1:22" x14ac:dyDescent="0.25">
      <c r="A7038" t="s">
        <v>1569</v>
      </c>
      <c r="B7038">
        <v>314282</v>
      </c>
      <c r="C7038" t="s">
        <v>1613</v>
      </c>
      <c r="D7038" t="s">
        <v>12557</v>
      </c>
      <c r="E7038" t="s">
        <v>1607</v>
      </c>
      <c r="F7038" t="s">
        <v>12558</v>
      </c>
      <c r="G7038" t="s">
        <v>7522</v>
      </c>
      <c r="H7038" s="2">
        <v>44350</v>
      </c>
      <c r="I7038" s="2">
        <v>45635</v>
      </c>
      <c r="J7038"/>
      <c r="K7038"/>
      <c r="L7038">
        <v>38</v>
      </c>
      <c r="M7038" t="s">
        <v>7484</v>
      </c>
      <c r="N7038" t="s">
        <v>1576</v>
      </c>
      <c r="O7038"/>
      <c r="P7038" t="s">
        <v>12514</v>
      </c>
      <c r="Q7038" t="s">
        <v>12515</v>
      </c>
      <c r="R7038" t="s">
        <v>15464</v>
      </c>
      <c r="S7038" t="s">
        <v>15436</v>
      </c>
      <c r="T7038" t="s">
        <v>15437</v>
      </c>
      <c r="U7038" t="s">
        <v>1566</v>
      </c>
      <c r="V7038">
        <v>1</v>
      </c>
    </row>
    <row r="7039" spans="1:22" x14ac:dyDescent="0.25">
      <c r="A7039" t="s">
        <v>1569</v>
      </c>
      <c r="B7039">
        <v>297914</v>
      </c>
      <c r="C7039" t="s">
        <v>1903</v>
      </c>
      <c r="D7039" t="s">
        <v>12998</v>
      </c>
      <c r="E7039" t="s">
        <v>1607</v>
      </c>
      <c r="F7039" t="s">
        <v>12999</v>
      </c>
      <c r="G7039" t="s">
        <v>7552</v>
      </c>
      <c r="H7039" s="2">
        <v>44347</v>
      </c>
      <c r="I7039" s="2">
        <v>44655</v>
      </c>
      <c r="J7039"/>
      <c r="K7039"/>
      <c r="L7039">
        <v>38</v>
      </c>
      <c r="M7039" t="s">
        <v>7484</v>
      </c>
      <c r="N7039" t="s">
        <v>3482</v>
      </c>
      <c r="O7039"/>
      <c r="P7039" t="s">
        <v>12984</v>
      </c>
      <c r="Q7039" t="s">
        <v>12985</v>
      </c>
      <c r="R7039" t="s">
        <v>15465</v>
      </c>
      <c r="S7039" t="s">
        <v>15436</v>
      </c>
      <c r="T7039" t="s">
        <v>15437</v>
      </c>
      <c r="U7039" t="s">
        <v>1566</v>
      </c>
      <c r="V7039">
        <v>1</v>
      </c>
    </row>
    <row r="7040" spans="1:22" x14ac:dyDescent="0.25">
      <c r="A7040" t="s">
        <v>1569</v>
      </c>
      <c r="B7040">
        <v>314242</v>
      </c>
      <c r="C7040" t="s">
        <v>13000</v>
      </c>
      <c r="D7040" t="s">
        <v>13001</v>
      </c>
      <c r="E7040" t="s">
        <v>1596</v>
      </c>
      <c r="F7040" t="s">
        <v>12983</v>
      </c>
      <c r="G7040" t="s">
        <v>7490</v>
      </c>
      <c r="H7040" s="2">
        <v>44346</v>
      </c>
      <c r="I7040" s="2">
        <v>44346</v>
      </c>
      <c r="J7040"/>
      <c r="K7040"/>
      <c r="L7040">
        <v>15.5</v>
      </c>
      <c r="M7040" t="s">
        <v>7484</v>
      </c>
      <c r="N7040" t="s">
        <v>3482</v>
      </c>
      <c r="O7040"/>
      <c r="P7040" t="s">
        <v>12984</v>
      </c>
      <c r="Q7040" t="s">
        <v>12985</v>
      </c>
      <c r="R7040" t="s">
        <v>15465</v>
      </c>
      <c r="S7040" t="s">
        <v>15436</v>
      </c>
      <c r="T7040" t="s">
        <v>15437</v>
      </c>
      <c r="U7040" t="s">
        <v>15437</v>
      </c>
      <c r="V7040">
        <v>0.40789473684210525</v>
      </c>
    </row>
    <row r="7041" spans="1:22" x14ac:dyDescent="0.25">
      <c r="A7041" t="s">
        <v>1569</v>
      </c>
      <c r="B7041">
        <v>314235</v>
      </c>
      <c r="C7041" t="s">
        <v>9329</v>
      </c>
      <c r="D7041" t="s">
        <v>9330</v>
      </c>
      <c r="E7041" t="s">
        <v>1596</v>
      </c>
      <c r="F7041" t="s">
        <v>9299</v>
      </c>
      <c r="G7041" t="s">
        <v>7494</v>
      </c>
      <c r="H7041" s="2">
        <v>44345</v>
      </c>
      <c r="I7041" s="2">
        <v>45061</v>
      </c>
      <c r="J7041"/>
      <c r="K7041"/>
      <c r="L7041">
        <v>23.25</v>
      </c>
      <c r="M7041" t="s">
        <v>7484</v>
      </c>
      <c r="N7041" t="s">
        <v>1576</v>
      </c>
      <c r="O7041"/>
      <c r="P7041" t="s">
        <v>9294</v>
      </c>
      <c r="Q7041" t="s">
        <v>6671</v>
      </c>
      <c r="R7041" t="s">
        <v>15464</v>
      </c>
      <c r="S7041" t="s">
        <v>15436</v>
      </c>
      <c r="T7041" t="s">
        <v>15437</v>
      </c>
      <c r="U7041" t="s">
        <v>15437</v>
      </c>
      <c r="V7041">
        <v>0.61184210526315785</v>
      </c>
    </row>
    <row r="7042" spans="1:22" x14ac:dyDescent="0.25">
      <c r="A7042" t="s">
        <v>1569</v>
      </c>
      <c r="B7042">
        <v>314230</v>
      </c>
      <c r="C7042" t="s">
        <v>2863</v>
      </c>
      <c r="D7042" t="s">
        <v>1817</v>
      </c>
      <c r="E7042" t="s">
        <v>1607</v>
      </c>
      <c r="F7042" t="s">
        <v>5426</v>
      </c>
      <c r="G7042" t="s">
        <v>4310</v>
      </c>
      <c r="H7042" s="2">
        <v>44345</v>
      </c>
      <c r="I7042" s="2">
        <v>45061</v>
      </c>
      <c r="J7042"/>
      <c r="K7042"/>
      <c r="L7042">
        <v>38</v>
      </c>
      <c r="M7042" t="s">
        <v>4269</v>
      </c>
      <c r="N7042" t="s">
        <v>3482</v>
      </c>
      <c r="O7042"/>
      <c r="P7042" t="s">
        <v>5409</v>
      </c>
      <c r="Q7042" t="s">
        <v>5410</v>
      </c>
      <c r="R7042" t="s">
        <v>15450</v>
      </c>
      <c r="S7042" t="s">
        <v>15436</v>
      </c>
      <c r="T7042" t="s">
        <v>15437</v>
      </c>
      <c r="U7042" t="s">
        <v>1566</v>
      </c>
      <c r="V7042">
        <v>1</v>
      </c>
    </row>
    <row r="7043" spans="1:22" x14ac:dyDescent="0.25">
      <c r="A7043" t="s">
        <v>1569</v>
      </c>
      <c r="B7043">
        <v>314198</v>
      </c>
      <c r="C7043" t="s">
        <v>3888</v>
      </c>
      <c r="D7043" t="s">
        <v>2896</v>
      </c>
      <c r="E7043" t="s">
        <v>1596</v>
      </c>
      <c r="F7043" t="s">
        <v>11737</v>
      </c>
      <c r="G7043" t="s">
        <v>7490</v>
      </c>
      <c r="H7043" s="2">
        <v>44343</v>
      </c>
      <c r="I7043" s="2">
        <v>45607</v>
      </c>
      <c r="J7043"/>
      <c r="K7043"/>
      <c r="L7043">
        <v>15</v>
      </c>
      <c r="M7043" t="s">
        <v>7484</v>
      </c>
      <c r="N7043" t="s">
        <v>3482</v>
      </c>
      <c r="O7043"/>
      <c r="P7043" t="s">
        <v>11717</v>
      </c>
      <c r="Q7043" t="s">
        <v>11718</v>
      </c>
      <c r="R7043" t="s">
        <v>15465</v>
      </c>
      <c r="S7043" t="s">
        <v>15436</v>
      </c>
      <c r="T7043" t="s">
        <v>15437</v>
      </c>
      <c r="U7043" t="s">
        <v>15437</v>
      </c>
      <c r="V7043">
        <v>0.39473684210526316</v>
      </c>
    </row>
    <row r="7044" spans="1:22" x14ac:dyDescent="0.25">
      <c r="A7044" t="s">
        <v>1569</v>
      </c>
      <c r="B7044">
        <v>314168</v>
      </c>
      <c r="C7044" t="s">
        <v>4316</v>
      </c>
      <c r="D7044" t="s">
        <v>3955</v>
      </c>
      <c r="E7044" t="s">
        <v>1607</v>
      </c>
      <c r="F7044" t="s">
        <v>4541</v>
      </c>
      <c r="G7044" t="s">
        <v>4294</v>
      </c>
      <c r="H7044" s="2">
        <v>44343</v>
      </c>
      <c r="I7044" s="2">
        <v>45691</v>
      </c>
      <c r="J7044"/>
      <c r="K7044"/>
      <c r="L7044">
        <v>38</v>
      </c>
      <c r="M7044" t="s">
        <v>4269</v>
      </c>
      <c r="N7044" t="s">
        <v>3482</v>
      </c>
      <c r="O7044"/>
      <c r="P7044" t="s">
        <v>4525</v>
      </c>
      <c r="Q7044" t="s">
        <v>4526</v>
      </c>
      <c r="R7044" t="s">
        <v>15451</v>
      </c>
      <c r="S7044" t="s">
        <v>15436</v>
      </c>
      <c r="T7044" t="s">
        <v>15437</v>
      </c>
      <c r="U7044" t="s">
        <v>15437</v>
      </c>
      <c r="V7044">
        <v>1</v>
      </c>
    </row>
    <row r="7045" spans="1:22" x14ac:dyDescent="0.25">
      <c r="A7045" t="s">
        <v>1569</v>
      </c>
      <c r="B7045">
        <v>314199</v>
      </c>
      <c r="C7045" t="s">
        <v>4896</v>
      </c>
      <c r="D7045" t="s">
        <v>4897</v>
      </c>
      <c r="E7045" t="s">
        <v>1572</v>
      </c>
      <c r="F7045" t="s">
        <v>4876</v>
      </c>
      <c r="G7045" t="s">
        <v>4294</v>
      </c>
      <c r="H7045" s="2">
        <v>44343</v>
      </c>
      <c r="I7045" s="2">
        <v>44343</v>
      </c>
      <c r="J7045"/>
      <c r="K7045"/>
      <c r="L7045">
        <v>0.01</v>
      </c>
      <c r="M7045" t="s">
        <v>4269</v>
      </c>
      <c r="N7045" t="s">
        <v>3482</v>
      </c>
      <c r="O7045"/>
      <c r="P7045" t="s">
        <v>4868</v>
      </c>
      <c r="Q7045" t="s">
        <v>4869</v>
      </c>
      <c r="R7045" t="s">
        <v>15451</v>
      </c>
      <c r="S7045" t="s">
        <v>15436</v>
      </c>
      <c r="T7045" t="s">
        <v>15437</v>
      </c>
      <c r="U7045" t="s">
        <v>15437</v>
      </c>
      <c r="V7045">
        <v>0</v>
      </c>
    </row>
    <row r="7046" spans="1:22" x14ac:dyDescent="0.25">
      <c r="A7046" t="s">
        <v>1569</v>
      </c>
      <c r="B7046">
        <v>297922</v>
      </c>
      <c r="C7046" t="s">
        <v>6046</v>
      </c>
      <c r="D7046" t="s">
        <v>15386</v>
      </c>
      <c r="E7046" t="s">
        <v>1607</v>
      </c>
      <c r="F7046" t="s">
        <v>15378</v>
      </c>
      <c r="G7046" t="s">
        <v>15379</v>
      </c>
      <c r="H7046" s="2">
        <v>44342</v>
      </c>
      <c r="I7046" s="2">
        <v>44529</v>
      </c>
      <c r="J7046"/>
      <c r="K7046"/>
      <c r="L7046">
        <v>38</v>
      </c>
      <c r="M7046" t="s">
        <v>7484</v>
      </c>
      <c r="N7046" t="s">
        <v>1714</v>
      </c>
      <c r="O7046" t="s">
        <v>7120</v>
      </c>
      <c r="P7046" t="s">
        <v>15350</v>
      </c>
      <c r="Q7046" t="s">
        <v>15</v>
      </c>
      <c r="R7046" t="s">
        <v>15</v>
      </c>
      <c r="S7046" t="s">
        <v>15436</v>
      </c>
      <c r="T7046" t="s">
        <v>15437</v>
      </c>
      <c r="U7046" t="s">
        <v>15437</v>
      </c>
      <c r="V7046">
        <v>1</v>
      </c>
    </row>
    <row r="7047" spans="1:22" x14ac:dyDescent="0.25">
      <c r="A7047" t="s">
        <v>1569</v>
      </c>
      <c r="B7047">
        <v>314173</v>
      </c>
      <c r="C7047" t="s">
        <v>1804</v>
      </c>
      <c r="D7047" t="s">
        <v>9002</v>
      </c>
      <c r="E7047" t="s">
        <v>1596</v>
      </c>
      <c r="F7047" t="s">
        <v>8979</v>
      </c>
      <c r="G7047" t="s">
        <v>7490</v>
      </c>
      <c r="H7047" s="2">
        <v>44340</v>
      </c>
      <c r="I7047" s="2">
        <v>44340</v>
      </c>
      <c r="J7047"/>
      <c r="K7047"/>
      <c r="L7047">
        <v>22.5</v>
      </c>
      <c r="M7047" t="s">
        <v>7484</v>
      </c>
      <c r="N7047" t="s">
        <v>3865</v>
      </c>
      <c r="O7047"/>
      <c r="P7047" t="s">
        <v>8980</v>
      </c>
      <c r="Q7047" t="s">
        <v>4579</v>
      </c>
      <c r="R7047" t="s">
        <v>15463</v>
      </c>
      <c r="S7047" t="s">
        <v>15436</v>
      </c>
      <c r="T7047" t="s">
        <v>15437</v>
      </c>
      <c r="U7047" t="s">
        <v>15437</v>
      </c>
      <c r="V7047">
        <v>0.59210526315789469</v>
      </c>
    </row>
    <row r="7048" spans="1:22" x14ac:dyDescent="0.25">
      <c r="A7048" t="s">
        <v>1569</v>
      </c>
      <c r="B7048">
        <v>314166</v>
      </c>
      <c r="C7048" t="s">
        <v>2279</v>
      </c>
      <c r="D7048" t="s">
        <v>4898</v>
      </c>
      <c r="E7048" t="s">
        <v>1572</v>
      </c>
      <c r="F7048" t="s">
        <v>4867</v>
      </c>
      <c r="G7048" t="s">
        <v>4268</v>
      </c>
      <c r="H7048" s="2">
        <v>44340</v>
      </c>
      <c r="I7048" s="2">
        <v>44340</v>
      </c>
      <c r="J7048"/>
      <c r="K7048"/>
      <c r="L7048">
        <v>0.01</v>
      </c>
      <c r="M7048" t="s">
        <v>4269</v>
      </c>
      <c r="N7048" t="s">
        <v>3482</v>
      </c>
      <c r="O7048"/>
      <c r="P7048" t="s">
        <v>4868</v>
      </c>
      <c r="Q7048" t="s">
        <v>4869</v>
      </c>
      <c r="R7048" t="s">
        <v>15451</v>
      </c>
      <c r="S7048" t="s">
        <v>15436</v>
      </c>
      <c r="T7048" t="s">
        <v>15437</v>
      </c>
      <c r="U7048" t="s">
        <v>15437</v>
      </c>
      <c r="V7048">
        <v>0</v>
      </c>
    </row>
    <row r="7049" spans="1:22" x14ac:dyDescent="0.25">
      <c r="A7049" t="s">
        <v>1569</v>
      </c>
      <c r="B7049">
        <v>314165</v>
      </c>
      <c r="C7049" t="s">
        <v>13529</v>
      </c>
      <c r="D7049" t="s">
        <v>13530</v>
      </c>
      <c r="E7049" t="s">
        <v>1572</v>
      </c>
      <c r="F7049" t="s">
        <v>13528</v>
      </c>
      <c r="G7049" t="s">
        <v>7509</v>
      </c>
      <c r="H7049" s="2">
        <v>44339</v>
      </c>
      <c r="I7049" s="2">
        <v>44339</v>
      </c>
      <c r="J7049"/>
      <c r="K7049"/>
      <c r="L7049">
        <v>0.01</v>
      </c>
      <c r="M7049" t="s">
        <v>7484</v>
      </c>
      <c r="N7049" t="s">
        <v>1714</v>
      </c>
      <c r="O7049"/>
      <c r="P7049" t="s">
        <v>13503</v>
      </c>
      <c r="Q7049" t="s">
        <v>13504</v>
      </c>
      <c r="R7049" t="s">
        <v>15461</v>
      </c>
      <c r="S7049" t="s">
        <v>15436</v>
      </c>
      <c r="T7049" t="s">
        <v>15437</v>
      </c>
      <c r="U7049" t="s">
        <v>15437</v>
      </c>
      <c r="V7049">
        <v>0</v>
      </c>
    </row>
    <row r="7050" spans="1:22" x14ac:dyDescent="0.25">
      <c r="A7050" t="s">
        <v>1569</v>
      </c>
      <c r="B7050">
        <v>314157</v>
      </c>
      <c r="C7050" t="s">
        <v>13557</v>
      </c>
      <c r="D7050" t="s">
        <v>2025</v>
      </c>
      <c r="E7050" t="s">
        <v>1596</v>
      </c>
      <c r="F7050" t="s">
        <v>13535</v>
      </c>
      <c r="G7050" t="s">
        <v>7490</v>
      </c>
      <c r="H7050" s="2">
        <v>44339</v>
      </c>
      <c r="I7050" s="2">
        <v>44339</v>
      </c>
      <c r="J7050"/>
      <c r="K7050"/>
      <c r="L7050">
        <v>17.5</v>
      </c>
      <c r="M7050" t="s">
        <v>7484</v>
      </c>
      <c r="N7050" t="s">
        <v>3865</v>
      </c>
      <c r="O7050"/>
      <c r="P7050" t="s">
        <v>13536</v>
      </c>
      <c r="Q7050" t="s">
        <v>4034</v>
      </c>
      <c r="R7050" t="s">
        <v>15463</v>
      </c>
      <c r="S7050" t="s">
        <v>15436</v>
      </c>
      <c r="T7050" t="s">
        <v>15437</v>
      </c>
      <c r="U7050" t="s">
        <v>15437</v>
      </c>
      <c r="V7050">
        <v>0.46052631578947367</v>
      </c>
    </row>
    <row r="7051" spans="1:22" x14ac:dyDescent="0.25">
      <c r="A7051" t="s">
        <v>1569</v>
      </c>
      <c r="B7051">
        <v>314147</v>
      </c>
      <c r="C7051" t="s">
        <v>6046</v>
      </c>
      <c r="D7051" t="s">
        <v>6047</v>
      </c>
      <c r="E7051" t="s">
        <v>1596</v>
      </c>
      <c r="F7051" t="s">
        <v>6020</v>
      </c>
      <c r="G7051" t="s">
        <v>4294</v>
      </c>
      <c r="H7051" s="2">
        <v>44338</v>
      </c>
      <c r="I7051" s="2">
        <v>44655</v>
      </c>
      <c r="J7051"/>
      <c r="K7051"/>
      <c r="L7051">
        <v>13.75</v>
      </c>
      <c r="M7051" t="s">
        <v>4269</v>
      </c>
      <c r="N7051" t="s">
        <v>1714</v>
      </c>
      <c r="O7051"/>
      <c r="P7051" t="s">
        <v>6021</v>
      </c>
      <c r="Q7051" t="s">
        <v>2390</v>
      </c>
      <c r="R7051" t="s">
        <v>15454</v>
      </c>
      <c r="S7051" t="s">
        <v>15436</v>
      </c>
      <c r="T7051" t="s">
        <v>15437</v>
      </c>
      <c r="U7051" t="s">
        <v>15437</v>
      </c>
      <c r="V7051">
        <v>0.36184210526315791</v>
      </c>
    </row>
    <row r="7052" spans="1:22" x14ac:dyDescent="0.25">
      <c r="A7052" t="s">
        <v>1569</v>
      </c>
      <c r="B7052">
        <v>314043</v>
      </c>
      <c r="C7052" t="s">
        <v>9673</v>
      </c>
      <c r="D7052" t="s">
        <v>9674</v>
      </c>
      <c r="E7052" t="s">
        <v>1572</v>
      </c>
      <c r="F7052" t="s">
        <v>9604</v>
      </c>
      <c r="G7052" t="s">
        <v>7490</v>
      </c>
      <c r="H7052" s="2">
        <v>44337</v>
      </c>
      <c r="I7052" s="2">
        <v>45453</v>
      </c>
      <c r="J7052"/>
      <c r="K7052"/>
      <c r="L7052">
        <v>0.01</v>
      </c>
      <c r="M7052" t="s">
        <v>7484</v>
      </c>
      <c r="N7052" t="s">
        <v>4199</v>
      </c>
      <c r="O7052"/>
      <c r="P7052" t="s">
        <v>9605</v>
      </c>
      <c r="Q7052" t="s">
        <v>4702</v>
      </c>
      <c r="R7052" t="s">
        <v>15449</v>
      </c>
      <c r="S7052" t="s">
        <v>15436</v>
      </c>
      <c r="T7052" t="s">
        <v>15437</v>
      </c>
      <c r="U7052" t="s">
        <v>15437</v>
      </c>
      <c r="V7052">
        <v>0</v>
      </c>
    </row>
    <row r="7053" spans="1:22" x14ac:dyDescent="0.25">
      <c r="A7053" t="s">
        <v>1569</v>
      </c>
      <c r="B7053">
        <v>314128</v>
      </c>
      <c r="C7053" t="s">
        <v>1844</v>
      </c>
      <c r="D7053" t="s">
        <v>10178</v>
      </c>
      <c r="E7053" t="s">
        <v>1596</v>
      </c>
      <c r="F7053" t="s">
        <v>10179</v>
      </c>
      <c r="G7053" t="s">
        <v>7509</v>
      </c>
      <c r="H7053" s="2">
        <v>44337</v>
      </c>
      <c r="I7053" s="2">
        <v>45369</v>
      </c>
      <c r="J7053"/>
      <c r="K7053"/>
      <c r="L7053">
        <v>32.5</v>
      </c>
      <c r="M7053" t="s">
        <v>7484</v>
      </c>
      <c r="N7053" t="s">
        <v>4199</v>
      </c>
      <c r="O7053"/>
      <c r="P7053" t="s">
        <v>10118</v>
      </c>
      <c r="Q7053" t="s">
        <v>6518</v>
      </c>
      <c r="R7053" t="s">
        <v>15449</v>
      </c>
      <c r="S7053" t="s">
        <v>15436</v>
      </c>
      <c r="T7053" t="s">
        <v>15437</v>
      </c>
      <c r="U7053" t="s">
        <v>15437</v>
      </c>
      <c r="V7053">
        <v>0.85526315789473684</v>
      </c>
    </row>
    <row r="7054" spans="1:22" x14ac:dyDescent="0.25">
      <c r="A7054" t="s">
        <v>1569</v>
      </c>
      <c r="B7054">
        <v>314132</v>
      </c>
      <c r="C7054" t="s">
        <v>2772</v>
      </c>
      <c r="D7054" t="s">
        <v>2595</v>
      </c>
      <c r="E7054" t="s">
        <v>1607</v>
      </c>
      <c r="F7054" t="s">
        <v>10683</v>
      </c>
      <c r="G7054" t="s">
        <v>7522</v>
      </c>
      <c r="H7054" s="2">
        <v>44337</v>
      </c>
      <c r="I7054" s="2">
        <v>45257</v>
      </c>
      <c r="J7054"/>
      <c r="K7054"/>
      <c r="L7054">
        <v>38</v>
      </c>
      <c r="M7054" t="s">
        <v>7484</v>
      </c>
      <c r="N7054" t="s">
        <v>4199</v>
      </c>
      <c r="O7054"/>
      <c r="P7054" t="s">
        <v>10650</v>
      </c>
      <c r="Q7054" t="s">
        <v>4374</v>
      </c>
      <c r="R7054" t="s">
        <v>15449</v>
      </c>
      <c r="S7054" t="s">
        <v>15436</v>
      </c>
      <c r="T7054" t="s">
        <v>15437</v>
      </c>
      <c r="U7054" t="s">
        <v>1566</v>
      </c>
      <c r="V7054">
        <v>1</v>
      </c>
    </row>
    <row r="7055" spans="1:22" x14ac:dyDescent="0.25">
      <c r="A7055" t="s">
        <v>1569</v>
      </c>
      <c r="B7055">
        <v>314119</v>
      </c>
      <c r="C7055" t="s">
        <v>8633</v>
      </c>
      <c r="D7055" t="s">
        <v>2023</v>
      </c>
      <c r="E7055" t="s">
        <v>1596</v>
      </c>
      <c r="F7055" t="s">
        <v>10525</v>
      </c>
      <c r="G7055" t="s">
        <v>7607</v>
      </c>
      <c r="H7055" s="2">
        <v>44336</v>
      </c>
      <c r="I7055" s="2">
        <v>45593</v>
      </c>
      <c r="J7055"/>
      <c r="K7055"/>
      <c r="L7055">
        <v>28</v>
      </c>
      <c r="M7055" t="s">
        <v>7484</v>
      </c>
      <c r="N7055" t="s">
        <v>1714</v>
      </c>
      <c r="O7055"/>
      <c r="P7055" t="s">
        <v>10452</v>
      </c>
      <c r="Q7055" t="s">
        <v>2939</v>
      </c>
      <c r="R7055" t="s">
        <v>15461</v>
      </c>
      <c r="S7055" t="s">
        <v>15436</v>
      </c>
      <c r="T7055" t="s">
        <v>15437</v>
      </c>
      <c r="U7055" t="s">
        <v>15437</v>
      </c>
      <c r="V7055">
        <v>0.73684210526315785</v>
      </c>
    </row>
    <row r="7056" spans="1:22" x14ac:dyDescent="0.25">
      <c r="A7056" t="s">
        <v>1569</v>
      </c>
      <c r="B7056">
        <v>314109</v>
      </c>
      <c r="C7056" t="s">
        <v>5185</v>
      </c>
      <c r="D7056" t="s">
        <v>5186</v>
      </c>
      <c r="E7056" t="s">
        <v>1596</v>
      </c>
      <c r="F7056" t="s">
        <v>5187</v>
      </c>
      <c r="G7056" t="s">
        <v>4294</v>
      </c>
      <c r="H7056" s="2">
        <v>44336</v>
      </c>
      <c r="I7056" s="2">
        <v>45579</v>
      </c>
      <c r="J7056"/>
      <c r="K7056"/>
      <c r="L7056">
        <v>32.5</v>
      </c>
      <c r="M7056" t="s">
        <v>4269</v>
      </c>
      <c r="N7056" t="s">
        <v>3482</v>
      </c>
      <c r="O7056"/>
      <c r="P7056" t="s">
        <v>5167</v>
      </c>
      <c r="Q7056" t="s">
        <v>3590</v>
      </c>
      <c r="R7056" t="s">
        <v>15451</v>
      </c>
      <c r="S7056" t="s">
        <v>15436</v>
      </c>
      <c r="T7056" t="s">
        <v>15437</v>
      </c>
      <c r="U7056" t="s">
        <v>15437</v>
      </c>
      <c r="V7056">
        <v>0.85526315789473684</v>
      </c>
    </row>
    <row r="7057" spans="1:22" x14ac:dyDescent="0.25">
      <c r="A7057" t="s">
        <v>1569</v>
      </c>
      <c r="B7057">
        <v>313944</v>
      </c>
      <c r="C7057" t="s">
        <v>1804</v>
      </c>
      <c r="D7057" t="s">
        <v>14293</v>
      </c>
      <c r="E7057" t="s">
        <v>1607</v>
      </c>
      <c r="F7057" t="s">
        <v>14294</v>
      </c>
      <c r="G7057" t="s">
        <v>14295</v>
      </c>
      <c r="H7057" s="2">
        <v>44335</v>
      </c>
      <c r="I7057" s="2">
        <v>45649</v>
      </c>
      <c r="J7057"/>
      <c r="K7057"/>
      <c r="L7057">
        <v>38</v>
      </c>
      <c r="M7057" t="s">
        <v>7484</v>
      </c>
      <c r="N7057" t="s">
        <v>3865</v>
      </c>
      <c r="O7057" t="s">
        <v>7120</v>
      </c>
      <c r="P7057" t="s">
        <v>14227</v>
      </c>
      <c r="Q7057" t="s">
        <v>83</v>
      </c>
      <c r="R7057" t="s">
        <v>83</v>
      </c>
      <c r="S7057" t="s">
        <v>15436</v>
      </c>
      <c r="T7057" t="s">
        <v>15437</v>
      </c>
      <c r="U7057" t="s">
        <v>15437</v>
      </c>
      <c r="V7057">
        <v>1</v>
      </c>
    </row>
    <row r="7058" spans="1:22" x14ac:dyDescent="0.25">
      <c r="A7058" t="s">
        <v>1569</v>
      </c>
      <c r="B7058">
        <v>314088</v>
      </c>
      <c r="C7058" t="s">
        <v>9003</v>
      </c>
      <c r="D7058" t="s">
        <v>2766</v>
      </c>
      <c r="E7058" t="s">
        <v>1572</v>
      </c>
      <c r="F7058" t="s">
        <v>8979</v>
      </c>
      <c r="G7058" t="s">
        <v>7490</v>
      </c>
      <c r="H7058" s="2">
        <v>44333</v>
      </c>
      <c r="I7058" s="2">
        <v>45663</v>
      </c>
      <c r="J7058"/>
      <c r="K7058"/>
      <c r="L7058">
        <v>0.01</v>
      </c>
      <c r="M7058" t="s">
        <v>7484</v>
      </c>
      <c r="N7058" t="s">
        <v>3865</v>
      </c>
      <c r="O7058"/>
      <c r="P7058" t="s">
        <v>8980</v>
      </c>
      <c r="Q7058" t="s">
        <v>4579</v>
      </c>
      <c r="R7058" t="s">
        <v>15463</v>
      </c>
      <c r="S7058" t="s">
        <v>15436</v>
      </c>
      <c r="T7058" t="s">
        <v>15437</v>
      </c>
      <c r="U7058" t="s">
        <v>15437</v>
      </c>
      <c r="V7058">
        <v>0</v>
      </c>
    </row>
    <row r="7059" spans="1:22" x14ac:dyDescent="0.25">
      <c r="A7059" t="s">
        <v>1569</v>
      </c>
      <c r="B7059">
        <v>314072</v>
      </c>
      <c r="C7059" t="s">
        <v>1718</v>
      </c>
      <c r="D7059" t="s">
        <v>12968</v>
      </c>
      <c r="E7059" t="s">
        <v>1572</v>
      </c>
      <c r="F7059" t="s">
        <v>12948</v>
      </c>
      <c r="G7059" t="s">
        <v>7490</v>
      </c>
      <c r="H7059" s="2">
        <v>44333</v>
      </c>
      <c r="I7059" s="2">
        <v>44333</v>
      </c>
      <c r="J7059"/>
      <c r="K7059"/>
      <c r="L7059">
        <v>0.01</v>
      </c>
      <c r="M7059" t="s">
        <v>7484</v>
      </c>
      <c r="N7059" t="s">
        <v>1714</v>
      </c>
      <c r="O7059"/>
      <c r="P7059" t="s">
        <v>12946</v>
      </c>
      <c r="Q7059" t="s">
        <v>2671</v>
      </c>
      <c r="R7059" t="s">
        <v>15461</v>
      </c>
      <c r="S7059" t="s">
        <v>15436</v>
      </c>
      <c r="T7059" t="s">
        <v>15437</v>
      </c>
      <c r="U7059" t="s">
        <v>15437</v>
      </c>
      <c r="V7059">
        <v>0</v>
      </c>
    </row>
    <row r="7060" spans="1:22" x14ac:dyDescent="0.25">
      <c r="A7060" t="s">
        <v>1569</v>
      </c>
      <c r="B7060">
        <v>314085</v>
      </c>
      <c r="C7060" t="s">
        <v>15387</v>
      </c>
      <c r="D7060" t="s">
        <v>15388</v>
      </c>
      <c r="E7060" t="s">
        <v>1607</v>
      </c>
      <c r="F7060" t="s">
        <v>15348</v>
      </c>
      <c r="G7060" t="s">
        <v>15349</v>
      </c>
      <c r="H7060" s="2">
        <v>44333</v>
      </c>
      <c r="I7060" s="2">
        <v>44333</v>
      </c>
      <c r="J7060"/>
      <c r="K7060"/>
      <c r="L7060">
        <v>38</v>
      </c>
      <c r="M7060" t="s">
        <v>7484</v>
      </c>
      <c r="N7060" t="s">
        <v>1714</v>
      </c>
      <c r="O7060" t="s">
        <v>7120</v>
      </c>
      <c r="P7060" t="s">
        <v>15350</v>
      </c>
      <c r="Q7060" t="s">
        <v>15</v>
      </c>
      <c r="R7060" t="s">
        <v>15</v>
      </c>
      <c r="S7060" t="s">
        <v>15436</v>
      </c>
      <c r="T7060" t="s">
        <v>15437</v>
      </c>
      <c r="U7060" t="s">
        <v>15437</v>
      </c>
      <c r="V7060">
        <v>1</v>
      </c>
    </row>
    <row r="7061" spans="1:22" x14ac:dyDescent="0.25">
      <c r="A7061" t="s">
        <v>1569</v>
      </c>
      <c r="B7061">
        <v>314063</v>
      </c>
      <c r="C7061" t="s">
        <v>1829</v>
      </c>
      <c r="D7061" t="s">
        <v>8902</v>
      </c>
      <c r="E7061" t="s">
        <v>1596</v>
      </c>
      <c r="F7061" t="s">
        <v>8860</v>
      </c>
      <c r="G7061" t="s">
        <v>7490</v>
      </c>
      <c r="H7061" s="2">
        <v>44332</v>
      </c>
      <c r="I7061" s="2">
        <v>45789</v>
      </c>
      <c r="J7061"/>
      <c r="K7061"/>
      <c r="L7061">
        <v>16.5</v>
      </c>
      <c r="M7061" t="s">
        <v>7484</v>
      </c>
      <c r="N7061" t="s">
        <v>3865</v>
      </c>
      <c r="O7061"/>
      <c r="P7061" t="s">
        <v>8857</v>
      </c>
      <c r="Q7061" t="s">
        <v>15522</v>
      </c>
      <c r="R7061" t="s">
        <v>15467</v>
      </c>
      <c r="S7061" t="s">
        <v>15436</v>
      </c>
      <c r="T7061" t="s">
        <v>15437</v>
      </c>
      <c r="U7061" t="s">
        <v>15437</v>
      </c>
      <c r="V7061">
        <v>0.43421052631578949</v>
      </c>
    </row>
    <row r="7062" spans="1:22" x14ac:dyDescent="0.25">
      <c r="A7062" t="s">
        <v>1569</v>
      </c>
      <c r="B7062">
        <v>314068</v>
      </c>
      <c r="C7062" t="s">
        <v>2014</v>
      </c>
      <c r="D7062" t="s">
        <v>4691</v>
      </c>
      <c r="E7062" t="s">
        <v>1607</v>
      </c>
      <c r="F7062" t="s">
        <v>4685</v>
      </c>
      <c r="G7062" t="s">
        <v>4294</v>
      </c>
      <c r="H7062" s="2">
        <v>44331</v>
      </c>
      <c r="I7062" s="2">
        <v>44331</v>
      </c>
      <c r="J7062"/>
      <c r="K7062"/>
      <c r="L7062">
        <v>38</v>
      </c>
      <c r="M7062" t="s">
        <v>4269</v>
      </c>
      <c r="N7062" t="s">
        <v>1714</v>
      </c>
      <c r="O7062"/>
      <c r="P7062" t="s">
        <v>4675</v>
      </c>
      <c r="Q7062" t="s">
        <v>2264</v>
      </c>
      <c r="R7062" t="s">
        <v>15447</v>
      </c>
      <c r="S7062" t="s">
        <v>15436</v>
      </c>
      <c r="T7062" t="s">
        <v>15437</v>
      </c>
      <c r="U7062" t="s">
        <v>15437</v>
      </c>
      <c r="V7062">
        <v>1</v>
      </c>
    </row>
    <row r="7063" spans="1:22" x14ac:dyDescent="0.25">
      <c r="A7063" t="s">
        <v>1569</v>
      </c>
      <c r="B7063">
        <v>314042</v>
      </c>
      <c r="C7063" t="s">
        <v>2763</v>
      </c>
      <c r="D7063" t="s">
        <v>4744</v>
      </c>
      <c r="E7063" t="s">
        <v>1572</v>
      </c>
      <c r="F7063" t="s">
        <v>4707</v>
      </c>
      <c r="G7063" t="s">
        <v>4268</v>
      </c>
      <c r="H7063" s="2">
        <v>44331</v>
      </c>
      <c r="I7063" s="2">
        <v>44331</v>
      </c>
      <c r="J7063"/>
      <c r="K7063"/>
      <c r="L7063">
        <v>0.01</v>
      </c>
      <c r="M7063" t="s">
        <v>4269</v>
      </c>
      <c r="N7063" t="s">
        <v>4199</v>
      </c>
      <c r="O7063"/>
      <c r="P7063" t="s">
        <v>4701</v>
      </c>
      <c r="Q7063" t="s">
        <v>4702</v>
      </c>
      <c r="R7063" t="s">
        <v>15449</v>
      </c>
      <c r="S7063" t="s">
        <v>15436</v>
      </c>
      <c r="T7063" t="s">
        <v>15437</v>
      </c>
      <c r="U7063" t="s">
        <v>15437</v>
      </c>
      <c r="V7063">
        <v>0</v>
      </c>
    </row>
    <row r="7064" spans="1:22" x14ac:dyDescent="0.25">
      <c r="A7064" t="s">
        <v>1569</v>
      </c>
      <c r="B7064">
        <v>314026</v>
      </c>
      <c r="C7064" t="s">
        <v>2230</v>
      </c>
      <c r="D7064" t="s">
        <v>7712</v>
      </c>
      <c r="E7064" t="s">
        <v>1572</v>
      </c>
      <c r="F7064" t="s">
        <v>7681</v>
      </c>
      <c r="G7064" t="s">
        <v>7487</v>
      </c>
      <c r="H7064" s="2">
        <v>44330</v>
      </c>
      <c r="I7064" s="2">
        <v>44330</v>
      </c>
      <c r="J7064"/>
      <c r="K7064"/>
      <c r="L7064">
        <v>0.01</v>
      </c>
      <c r="M7064" t="s">
        <v>7484</v>
      </c>
      <c r="N7064" t="s">
        <v>1714</v>
      </c>
      <c r="O7064"/>
      <c r="P7064" t="s">
        <v>7677</v>
      </c>
      <c r="Q7064" t="s">
        <v>2264</v>
      </c>
      <c r="R7064" t="s">
        <v>15462</v>
      </c>
      <c r="S7064" t="s">
        <v>15436</v>
      </c>
      <c r="T7064" t="s">
        <v>15437</v>
      </c>
      <c r="U7064" t="s">
        <v>15437</v>
      </c>
      <c r="V7064">
        <v>0</v>
      </c>
    </row>
    <row r="7065" spans="1:22" x14ac:dyDescent="0.25">
      <c r="A7065" t="s">
        <v>1569</v>
      </c>
      <c r="B7065">
        <v>314008</v>
      </c>
      <c r="C7065" t="s">
        <v>1901</v>
      </c>
      <c r="D7065" t="s">
        <v>8903</v>
      </c>
      <c r="E7065" t="s">
        <v>1596</v>
      </c>
      <c r="F7065" t="s">
        <v>8860</v>
      </c>
      <c r="G7065" t="s">
        <v>7490</v>
      </c>
      <c r="H7065" s="2">
        <v>44329</v>
      </c>
      <c r="I7065" s="2">
        <v>45789</v>
      </c>
      <c r="J7065"/>
      <c r="K7065"/>
      <c r="L7065">
        <v>22.5</v>
      </c>
      <c r="M7065" t="s">
        <v>7484</v>
      </c>
      <c r="N7065" t="s">
        <v>3865</v>
      </c>
      <c r="O7065"/>
      <c r="P7065" t="s">
        <v>8857</v>
      </c>
      <c r="Q7065" t="s">
        <v>15522</v>
      </c>
      <c r="R7065" t="s">
        <v>15467</v>
      </c>
      <c r="S7065" t="s">
        <v>15436</v>
      </c>
      <c r="T7065" t="s">
        <v>15437</v>
      </c>
      <c r="U7065" t="s">
        <v>15437</v>
      </c>
      <c r="V7065">
        <v>0.59210526315789469</v>
      </c>
    </row>
    <row r="7066" spans="1:22" x14ac:dyDescent="0.25">
      <c r="A7066" t="s">
        <v>1569</v>
      </c>
      <c r="B7066">
        <v>314017</v>
      </c>
      <c r="C7066" t="s">
        <v>1907</v>
      </c>
      <c r="D7066" t="s">
        <v>12502</v>
      </c>
      <c r="E7066" t="s">
        <v>1596</v>
      </c>
      <c r="F7066" t="s">
        <v>12501</v>
      </c>
      <c r="G7066" t="s">
        <v>7607</v>
      </c>
      <c r="H7066" s="2">
        <v>44329</v>
      </c>
      <c r="I7066" s="2">
        <v>44991</v>
      </c>
      <c r="J7066"/>
      <c r="K7066"/>
      <c r="L7066">
        <v>20</v>
      </c>
      <c r="M7066" t="s">
        <v>7484</v>
      </c>
      <c r="N7066" t="s">
        <v>3482</v>
      </c>
      <c r="O7066"/>
      <c r="P7066" t="s">
        <v>12477</v>
      </c>
      <c r="Q7066" t="s">
        <v>3750</v>
      </c>
      <c r="R7066" t="s">
        <v>15465</v>
      </c>
      <c r="S7066" t="s">
        <v>15436</v>
      </c>
      <c r="T7066" t="s">
        <v>15437</v>
      </c>
      <c r="U7066" t="s">
        <v>15437</v>
      </c>
      <c r="V7066">
        <v>0.52631578947368418</v>
      </c>
    </row>
    <row r="7067" spans="1:22" x14ac:dyDescent="0.25">
      <c r="A7067" t="s">
        <v>1569</v>
      </c>
      <c r="B7067">
        <v>314016</v>
      </c>
      <c r="C7067" t="s">
        <v>2862</v>
      </c>
      <c r="D7067" t="s">
        <v>4426</v>
      </c>
      <c r="E7067" t="s">
        <v>1572</v>
      </c>
      <c r="F7067" t="s">
        <v>4435</v>
      </c>
      <c r="G7067" t="s">
        <v>4294</v>
      </c>
      <c r="H7067" s="2">
        <v>44329</v>
      </c>
      <c r="I7067" s="2">
        <v>44329</v>
      </c>
      <c r="J7067"/>
      <c r="K7067"/>
      <c r="L7067">
        <v>0.01</v>
      </c>
      <c r="M7067" t="s">
        <v>4269</v>
      </c>
      <c r="N7067" t="s">
        <v>3865</v>
      </c>
      <c r="O7067"/>
      <c r="P7067" t="s">
        <v>4423</v>
      </c>
      <c r="Q7067" t="s">
        <v>4424</v>
      </c>
      <c r="R7067" t="s">
        <v>15450</v>
      </c>
      <c r="S7067" t="s">
        <v>15436</v>
      </c>
      <c r="T7067" t="s">
        <v>15437</v>
      </c>
      <c r="U7067" t="s">
        <v>15437</v>
      </c>
      <c r="V7067">
        <v>0</v>
      </c>
    </row>
    <row r="7068" spans="1:22" x14ac:dyDescent="0.25">
      <c r="A7068" t="s">
        <v>1569</v>
      </c>
      <c r="B7068">
        <v>297905</v>
      </c>
      <c r="C7068" t="s">
        <v>2030</v>
      </c>
      <c r="D7068" t="s">
        <v>3918</v>
      </c>
      <c r="E7068" t="s">
        <v>1596</v>
      </c>
      <c r="F7068" t="s">
        <v>11851</v>
      </c>
      <c r="G7068" t="s">
        <v>7534</v>
      </c>
      <c r="H7068" s="2">
        <v>44326</v>
      </c>
      <c r="I7068" s="2">
        <v>44837</v>
      </c>
      <c r="J7068"/>
      <c r="K7068"/>
      <c r="L7068">
        <v>30</v>
      </c>
      <c r="M7068" t="s">
        <v>7484</v>
      </c>
      <c r="N7068" t="s">
        <v>4199</v>
      </c>
      <c r="O7068"/>
      <c r="P7068" t="s">
        <v>11834</v>
      </c>
      <c r="Q7068" t="s">
        <v>11835</v>
      </c>
      <c r="R7068" t="s">
        <v>15449</v>
      </c>
      <c r="S7068" t="s">
        <v>15436</v>
      </c>
      <c r="T7068" t="s">
        <v>15437</v>
      </c>
      <c r="U7068" t="s">
        <v>15437</v>
      </c>
      <c r="V7068">
        <v>0.78947368421052633</v>
      </c>
    </row>
    <row r="7069" spans="1:22" x14ac:dyDescent="0.25">
      <c r="A7069" t="s">
        <v>1569</v>
      </c>
      <c r="B7069">
        <v>313993</v>
      </c>
      <c r="C7069" t="s">
        <v>2246</v>
      </c>
      <c r="D7069" t="s">
        <v>4053</v>
      </c>
      <c r="E7069" t="s">
        <v>1596</v>
      </c>
      <c r="F7069" t="s">
        <v>5488</v>
      </c>
      <c r="G7069" t="s">
        <v>4294</v>
      </c>
      <c r="H7069" s="2">
        <v>44326</v>
      </c>
      <c r="I7069" s="2">
        <v>44879</v>
      </c>
      <c r="J7069"/>
      <c r="K7069"/>
      <c r="L7069">
        <v>22.5</v>
      </c>
      <c r="M7069" t="s">
        <v>4269</v>
      </c>
      <c r="N7069" t="s">
        <v>1576</v>
      </c>
      <c r="O7069"/>
      <c r="P7069" t="s">
        <v>5485</v>
      </c>
      <c r="Q7069" t="s">
        <v>5486</v>
      </c>
      <c r="R7069" t="s">
        <v>15453</v>
      </c>
      <c r="S7069" t="s">
        <v>15436</v>
      </c>
      <c r="T7069" t="s">
        <v>15437</v>
      </c>
      <c r="U7069" t="s">
        <v>15437</v>
      </c>
      <c r="V7069">
        <v>0.59210526315789469</v>
      </c>
    </row>
    <row r="7070" spans="1:22" x14ac:dyDescent="0.25">
      <c r="A7070" t="s">
        <v>1569</v>
      </c>
      <c r="B7070">
        <v>313914</v>
      </c>
      <c r="C7070" t="s">
        <v>7589</v>
      </c>
      <c r="D7070" t="s">
        <v>7590</v>
      </c>
      <c r="E7070" t="s">
        <v>1572</v>
      </c>
      <c r="F7070" t="s">
        <v>7558</v>
      </c>
      <c r="G7070" t="s">
        <v>7490</v>
      </c>
      <c r="H7070" s="2">
        <v>44323</v>
      </c>
      <c r="I7070" s="2">
        <v>44697</v>
      </c>
      <c r="J7070"/>
      <c r="K7070"/>
      <c r="L7070">
        <v>0.01</v>
      </c>
      <c r="M7070" t="s">
        <v>7484</v>
      </c>
      <c r="N7070" t="s">
        <v>1714</v>
      </c>
      <c r="O7070"/>
      <c r="P7070" t="s">
        <v>7559</v>
      </c>
      <c r="Q7070" t="s">
        <v>7560</v>
      </c>
      <c r="R7070" t="s">
        <v>15461</v>
      </c>
      <c r="S7070" t="s">
        <v>15436</v>
      </c>
      <c r="T7070" t="s">
        <v>15437</v>
      </c>
      <c r="U7070" t="s">
        <v>15437</v>
      </c>
      <c r="V7070">
        <v>0</v>
      </c>
    </row>
    <row r="7071" spans="1:22" x14ac:dyDescent="0.25">
      <c r="A7071" t="s">
        <v>1569</v>
      </c>
      <c r="B7071">
        <v>313942</v>
      </c>
      <c r="C7071" t="s">
        <v>2563</v>
      </c>
      <c r="D7071" t="s">
        <v>1817</v>
      </c>
      <c r="E7071" t="s">
        <v>1596</v>
      </c>
      <c r="F7071" t="s">
        <v>7958</v>
      </c>
      <c r="G7071" t="s">
        <v>7487</v>
      </c>
      <c r="H7071" s="2">
        <v>44323</v>
      </c>
      <c r="I7071" s="2">
        <v>44323</v>
      </c>
      <c r="J7071"/>
      <c r="K7071"/>
      <c r="L7071">
        <v>28.5</v>
      </c>
      <c r="M7071" t="s">
        <v>7484</v>
      </c>
      <c r="N7071" t="s">
        <v>1714</v>
      </c>
      <c r="O7071"/>
      <c r="P7071" t="s">
        <v>7959</v>
      </c>
      <c r="Q7071" t="s">
        <v>2146</v>
      </c>
      <c r="R7071" t="s">
        <v>15462</v>
      </c>
      <c r="S7071" t="s">
        <v>15436</v>
      </c>
      <c r="T7071" t="s">
        <v>15437</v>
      </c>
      <c r="U7071" t="s">
        <v>15437</v>
      </c>
      <c r="V7071">
        <v>0.75</v>
      </c>
    </row>
    <row r="7072" spans="1:22" x14ac:dyDescent="0.25">
      <c r="A7072" t="s">
        <v>1569</v>
      </c>
      <c r="B7072">
        <v>313938</v>
      </c>
      <c r="C7072" t="s">
        <v>2892</v>
      </c>
      <c r="D7072" t="s">
        <v>4821</v>
      </c>
      <c r="E7072" t="s">
        <v>1607</v>
      </c>
      <c r="F7072" t="s">
        <v>4810</v>
      </c>
      <c r="G7072" t="s">
        <v>4294</v>
      </c>
      <c r="H7072" s="2">
        <v>44323</v>
      </c>
      <c r="I7072" s="2">
        <v>44655</v>
      </c>
      <c r="J7072"/>
      <c r="K7072"/>
      <c r="L7072">
        <v>38</v>
      </c>
      <c r="M7072" t="s">
        <v>4269</v>
      </c>
      <c r="N7072" t="s">
        <v>3482</v>
      </c>
      <c r="O7072"/>
      <c r="P7072" t="s">
        <v>4790</v>
      </c>
      <c r="Q7072" t="s">
        <v>4791</v>
      </c>
      <c r="R7072" t="s">
        <v>15451</v>
      </c>
      <c r="S7072" t="s">
        <v>15436</v>
      </c>
      <c r="T7072" t="s">
        <v>15437</v>
      </c>
      <c r="U7072" t="s">
        <v>15437</v>
      </c>
      <c r="V7072">
        <v>1</v>
      </c>
    </row>
    <row r="7073" spans="1:22" x14ac:dyDescent="0.25">
      <c r="A7073" t="s">
        <v>1569</v>
      </c>
      <c r="B7073">
        <v>313945</v>
      </c>
      <c r="C7073" t="s">
        <v>1790</v>
      </c>
      <c r="D7073" t="s">
        <v>6511</v>
      </c>
      <c r="E7073" t="s">
        <v>1596</v>
      </c>
      <c r="F7073" t="s">
        <v>6508</v>
      </c>
      <c r="G7073" t="s">
        <v>4294</v>
      </c>
      <c r="H7073" s="2">
        <v>44323</v>
      </c>
      <c r="I7073" s="2">
        <v>45089</v>
      </c>
      <c r="J7073"/>
      <c r="K7073"/>
      <c r="L7073">
        <v>19.5</v>
      </c>
      <c r="M7073" t="s">
        <v>4269</v>
      </c>
      <c r="N7073" t="s">
        <v>1576</v>
      </c>
      <c r="O7073"/>
      <c r="P7073" t="s">
        <v>6500</v>
      </c>
      <c r="Q7073" t="s">
        <v>6501</v>
      </c>
      <c r="R7073" t="s">
        <v>15453</v>
      </c>
      <c r="S7073" t="s">
        <v>15436</v>
      </c>
      <c r="T7073" t="s">
        <v>15437</v>
      </c>
      <c r="U7073" t="s">
        <v>15437</v>
      </c>
      <c r="V7073">
        <v>0.51315789473684215</v>
      </c>
    </row>
    <row r="7074" spans="1:22" x14ac:dyDescent="0.25">
      <c r="A7074" t="s">
        <v>1569</v>
      </c>
      <c r="B7074">
        <v>313939</v>
      </c>
      <c r="C7074" t="s">
        <v>2843</v>
      </c>
      <c r="D7074" t="s">
        <v>13032</v>
      </c>
      <c r="E7074" t="s">
        <v>1596</v>
      </c>
      <c r="F7074" t="s">
        <v>13020</v>
      </c>
      <c r="G7074" t="s">
        <v>7490</v>
      </c>
      <c r="H7074" s="2">
        <v>44322</v>
      </c>
      <c r="I7074" s="2">
        <v>45187</v>
      </c>
      <c r="J7074"/>
      <c r="K7074"/>
      <c r="L7074">
        <v>26.25</v>
      </c>
      <c r="M7074" t="s">
        <v>7484</v>
      </c>
      <c r="N7074" t="s">
        <v>3482</v>
      </c>
      <c r="O7074"/>
      <c r="P7074" t="s">
        <v>13016</v>
      </c>
      <c r="Q7074" t="s">
        <v>13017</v>
      </c>
      <c r="R7074" t="s">
        <v>15466</v>
      </c>
      <c r="S7074" t="s">
        <v>15436</v>
      </c>
      <c r="T7074" t="s">
        <v>15437</v>
      </c>
      <c r="U7074" t="s">
        <v>15437</v>
      </c>
      <c r="V7074">
        <v>0.69078947368421051</v>
      </c>
    </row>
    <row r="7075" spans="1:22" x14ac:dyDescent="0.25">
      <c r="A7075" t="s">
        <v>1569</v>
      </c>
      <c r="B7075">
        <v>313995</v>
      </c>
      <c r="C7075" t="s">
        <v>1841</v>
      </c>
      <c r="D7075" t="s">
        <v>4454</v>
      </c>
      <c r="E7075" t="s">
        <v>1572</v>
      </c>
      <c r="F7075" t="s">
        <v>4435</v>
      </c>
      <c r="G7075" t="s">
        <v>4294</v>
      </c>
      <c r="H7075" s="2">
        <v>44322</v>
      </c>
      <c r="I7075" s="2">
        <v>44322</v>
      </c>
      <c r="J7075"/>
      <c r="K7075"/>
      <c r="L7075">
        <v>0.01</v>
      </c>
      <c r="M7075" t="s">
        <v>4269</v>
      </c>
      <c r="N7075" t="s">
        <v>3865</v>
      </c>
      <c r="O7075"/>
      <c r="P7075" t="s">
        <v>4423</v>
      </c>
      <c r="Q7075" t="s">
        <v>4424</v>
      </c>
      <c r="R7075" t="s">
        <v>15450</v>
      </c>
      <c r="S7075" t="s">
        <v>15436</v>
      </c>
      <c r="T7075" t="s">
        <v>15437</v>
      </c>
      <c r="U7075" t="s">
        <v>15437</v>
      </c>
      <c r="V7075">
        <v>0</v>
      </c>
    </row>
    <row r="7076" spans="1:22" x14ac:dyDescent="0.25">
      <c r="A7076" t="s">
        <v>1569</v>
      </c>
      <c r="B7076">
        <v>313764</v>
      </c>
      <c r="C7076" t="s">
        <v>3474</v>
      </c>
      <c r="D7076" t="s">
        <v>10684</v>
      </c>
      <c r="E7076" t="s">
        <v>1596</v>
      </c>
      <c r="F7076" t="s">
        <v>10656</v>
      </c>
      <c r="G7076" t="s">
        <v>7490</v>
      </c>
      <c r="H7076" s="2">
        <v>44321</v>
      </c>
      <c r="I7076" s="2">
        <v>44641</v>
      </c>
      <c r="J7076"/>
      <c r="K7076"/>
      <c r="L7076">
        <v>25.5</v>
      </c>
      <c r="M7076" t="s">
        <v>7484</v>
      </c>
      <c r="N7076" t="s">
        <v>4199</v>
      </c>
      <c r="O7076"/>
      <c r="P7076" t="s">
        <v>10650</v>
      </c>
      <c r="Q7076" t="s">
        <v>4374</v>
      </c>
      <c r="R7076" t="s">
        <v>15449</v>
      </c>
      <c r="S7076" t="s">
        <v>15436</v>
      </c>
      <c r="T7076" t="s">
        <v>15437</v>
      </c>
      <c r="U7076" t="s">
        <v>15437</v>
      </c>
      <c r="V7076">
        <v>0.67105263157894735</v>
      </c>
    </row>
    <row r="7077" spans="1:22" x14ac:dyDescent="0.25">
      <c r="A7077" t="s">
        <v>1569</v>
      </c>
      <c r="B7077">
        <v>313924</v>
      </c>
      <c r="C7077" t="s">
        <v>4295</v>
      </c>
      <c r="D7077" t="s">
        <v>5066</v>
      </c>
      <c r="E7077" t="s">
        <v>1607</v>
      </c>
      <c r="F7077" t="s">
        <v>5045</v>
      </c>
      <c r="G7077" t="s">
        <v>4310</v>
      </c>
      <c r="H7077" s="2">
        <v>44321</v>
      </c>
      <c r="I7077" s="2">
        <v>45747</v>
      </c>
      <c r="J7077"/>
      <c r="K7077"/>
      <c r="L7077">
        <v>38</v>
      </c>
      <c r="M7077" t="s">
        <v>4269</v>
      </c>
      <c r="N7077" t="s">
        <v>1714</v>
      </c>
      <c r="O7077"/>
      <c r="P7077" t="s">
        <v>5024</v>
      </c>
      <c r="Q7077" t="s">
        <v>3013</v>
      </c>
      <c r="R7077" t="s">
        <v>15454</v>
      </c>
      <c r="S7077" t="s">
        <v>15436</v>
      </c>
      <c r="T7077" t="s">
        <v>15437</v>
      </c>
      <c r="U7077" t="s">
        <v>1566</v>
      </c>
      <c r="V7077">
        <v>1</v>
      </c>
    </row>
    <row r="7078" spans="1:22" x14ac:dyDescent="0.25">
      <c r="A7078" t="s">
        <v>1569</v>
      </c>
      <c r="B7078">
        <v>313636</v>
      </c>
      <c r="C7078" t="s">
        <v>2258</v>
      </c>
      <c r="D7078" t="s">
        <v>7713</v>
      </c>
      <c r="E7078" t="s">
        <v>1596</v>
      </c>
      <c r="F7078" t="s">
        <v>7707</v>
      </c>
      <c r="G7078" t="s">
        <v>7483</v>
      </c>
      <c r="H7078" s="2">
        <v>44319</v>
      </c>
      <c r="I7078" s="2">
        <v>44319</v>
      </c>
      <c r="J7078"/>
      <c r="K7078"/>
      <c r="L7078">
        <v>26.5</v>
      </c>
      <c r="M7078" t="s">
        <v>7484</v>
      </c>
      <c r="N7078" t="s">
        <v>1714</v>
      </c>
      <c r="O7078"/>
      <c r="P7078" t="s">
        <v>7677</v>
      </c>
      <c r="Q7078" t="s">
        <v>2264</v>
      </c>
      <c r="R7078" t="s">
        <v>15462</v>
      </c>
      <c r="S7078" t="s">
        <v>15436</v>
      </c>
      <c r="T7078" t="s">
        <v>15437</v>
      </c>
      <c r="U7078" t="s">
        <v>15437</v>
      </c>
      <c r="V7078">
        <v>0.69736842105263153</v>
      </c>
    </row>
    <row r="7079" spans="1:22" x14ac:dyDescent="0.25">
      <c r="A7079" t="s">
        <v>1569</v>
      </c>
      <c r="B7079">
        <v>313905</v>
      </c>
      <c r="C7079" t="s">
        <v>8055</v>
      </c>
      <c r="D7079" t="s">
        <v>8056</v>
      </c>
      <c r="E7079" t="s">
        <v>1572</v>
      </c>
      <c r="F7079" t="s">
        <v>8018</v>
      </c>
      <c r="G7079" t="s">
        <v>7509</v>
      </c>
      <c r="H7079" s="2">
        <v>44319</v>
      </c>
      <c r="I7079" s="2">
        <v>45747</v>
      </c>
      <c r="J7079"/>
      <c r="K7079"/>
      <c r="L7079">
        <v>0.01</v>
      </c>
      <c r="M7079" t="s">
        <v>7484</v>
      </c>
      <c r="N7079" t="s">
        <v>1714</v>
      </c>
      <c r="O7079"/>
      <c r="P7079" t="s">
        <v>7996</v>
      </c>
      <c r="Q7079" t="s">
        <v>4271</v>
      </c>
      <c r="R7079" t="s">
        <v>15461</v>
      </c>
      <c r="S7079" t="s">
        <v>15436</v>
      </c>
      <c r="T7079" t="s">
        <v>15437</v>
      </c>
      <c r="U7079" t="s">
        <v>15437</v>
      </c>
      <c r="V7079">
        <v>0</v>
      </c>
    </row>
    <row r="7080" spans="1:22" x14ac:dyDescent="0.25">
      <c r="A7080" t="s">
        <v>1569</v>
      </c>
      <c r="B7080">
        <v>313862</v>
      </c>
      <c r="C7080" t="s">
        <v>2618</v>
      </c>
      <c r="D7080" t="s">
        <v>1945</v>
      </c>
      <c r="E7080" t="s">
        <v>1596</v>
      </c>
      <c r="F7080" t="s">
        <v>12874</v>
      </c>
      <c r="G7080" t="s">
        <v>7490</v>
      </c>
      <c r="H7080" s="2">
        <v>44319</v>
      </c>
      <c r="I7080" s="2">
        <v>45131</v>
      </c>
      <c r="J7080"/>
      <c r="K7080"/>
      <c r="L7080">
        <v>16.25</v>
      </c>
      <c r="M7080" t="s">
        <v>7484</v>
      </c>
      <c r="N7080" t="s">
        <v>1714</v>
      </c>
      <c r="O7080"/>
      <c r="P7080" t="s">
        <v>12875</v>
      </c>
      <c r="Q7080" t="s">
        <v>12876</v>
      </c>
      <c r="R7080" t="s">
        <v>15461</v>
      </c>
      <c r="S7080" t="s">
        <v>15436</v>
      </c>
      <c r="T7080" t="s">
        <v>15437</v>
      </c>
      <c r="U7080" t="s">
        <v>15437</v>
      </c>
      <c r="V7080">
        <v>0.42763157894736842</v>
      </c>
    </row>
    <row r="7081" spans="1:22" x14ac:dyDescent="0.25">
      <c r="A7081" t="s">
        <v>1569</v>
      </c>
      <c r="B7081">
        <v>313903</v>
      </c>
      <c r="C7081" t="s">
        <v>1773</v>
      </c>
      <c r="D7081" t="s">
        <v>5066</v>
      </c>
      <c r="E7081" t="s">
        <v>1596</v>
      </c>
      <c r="F7081" t="s">
        <v>6020</v>
      </c>
      <c r="G7081" t="s">
        <v>4294</v>
      </c>
      <c r="H7081" s="2">
        <v>44319</v>
      </c>
      <c r="I7081" s="2">
        <v>45075</v>
      </c>
      <c r="J7081"/>
      <c r="K7081"/>
      <c r="L7081">
        <v>19.5</v>
      </c>
      <c r="M7081" t="s">
        <v>4269</v>
      </c>
      <c r="N7081" t="s">
        <v>1714</v>
      </c>
      <c r="O7081"/>
      <c r="P7081" t="s">
        <v>6021</v>
      </c>
      <c r="Q7081" t="s">
        <v>2390</v>
      </c>
      <c r="R7081" t="s">
        <v>15454</v>
      </c>
      <c r="S7081" t="s">
        <v>15436</v>
      </c>
      <c r="T7081" t="s">
        <v>15437</v>
      </c>
      <c r="U7081" t="s">
        <v>15437</v>
      </c>
      <c r="V7081">
        <v>0.51315789473684215</v>
      </c>
    </row>
    <row r="7082" spans="1:22" x14ac:dyDescent="0.25">
      <c r="A7082" t="s">
        <v>1569</v>
      </c>
      <c r="B7082">
        <v>313845</v>
      </c>
      <c r="C7082" t="s">
        <v>9481</v>
      </c>
      <c r="D7082" t="s">
        <v>2906</v>
      </c>
      <c r="E7082" t="s">
        <v>1596</v>
      </c>
      <c r="F7082" t="s">
        <v>9462</v>
      </c>
      <c r="G7082" t="s">
        <v>7490</v>
      </c>
      <c r="H7082" s="2">
        <v>44315</v>
      </c>
      <c r="I7082" s="2">
        <v>44315</v>
      </c>
      <c r="J7082"/>
      <c r="K7082"/>
      <c r="L7082">
        <v>15</v>
      </c>
      <c r="M7082" t="s">
        <v>7484</v>
      </c>
      <c r="N7082" t="s">
        <v>3865</v>
      </c>
      <c r="O7082"/>
      <c r="P7082" t="s">
        <v>9463</v>
      </c>
      <c r="Q7082" t="s">
        <v>5857</v>
      </c>
      <c r="R7082" t="s">
        <v>15467</v>
      </c>
      <c r="S7082" t="s">
        <v>15436</v>
      </c>
      <c r="T7082" t="s">
        <v>15437</v>
      </c>
      <c r="U7082" t="s">
        <v>15437</v>
      </c>
      <c r="V7082">
        <v>0.39473684210526316</v>
      </c>
    </row>
    <row r="7083" spans="1:22" x14ac:dyDescent="0.25">
      <c r="A7083" t="s">
        <v>1569</v>
      </c>
      <c r="B7083">
        <v>313850</v>
      </c>
      <c r="C7083" t="s">
        <v>2414</v>
      </c>
      <c r="D7083" t="s">
        <v>1817</v>
      </c>
      <c r="E7083" t="s">
        <v>1596</v>
      </c>
      <c r="F7083" t="s">
        <v>13040</v>
      </c>
      <c r="G7083" t="s">
        <v>7490</v>
      </c>
      <c r="H7083" s="2">
        <v>44314</v>
      </c>
      <c r="I7083" s="2">
        <v>44347</v>
      </c>
      <c r="J7083"/>
      <c r="K7083"/>
      <c r="L7083">
        <v>15</v>
      </c>
      <c r="M7083" t="s">
        <v>7484</v>
      </c>
      <c r="N7083" t="s">
        <v>3482</v>
      </c>
      <c r="O7083"/>
      <c r="P7083" t="s">
        <v>13037</v>
      </c>
      <c r="Q7083" t="s">
        <v>13038</v>
      </c>
      <c r="R7083" t="s">
        <v>15466</v>
      </c>
      <c r="S7083" t="s">
        <v>15436</v>
      </c>
      <c r="T7083" t="s">
        <v>15437</v>
      </c>
      <c r="U7083" t="s">
        <v>15437</v>
      </c>
      <c r="V7083">
        <v>0.39473684210526316</v>
      </c>
    </row>
    <row r="7084" spans="1:22" x14ac:dyDescent="0.25">
      <c r="A7084" t="s">
        <v>1569</v>
      </c>
      <c r="B7084">
        <v>313819</v>
      </c>
      <c r="C7084" t="s">
        <v>2964</v>
      </c>
      <c r="D7084" t="s">
        <v>14296</v>
      </c>
      <c r="E7084" t="s">
        <v>1607</v>
      </c>
      <c r="F7084" t="s">
        <v>14297</v>
      </c>
      <c r="G7084" t="s">
        <v>14298</v>
      </c>
      <c r="H7084" s="2">
        <v>44314</v>
      </c>
      <c r="I7084" s="2">
        <v>45327</v>
      </c>
      <c r="J7084"/>
      <c r="K7084"/>
      <c r="L7084">
        <v>38</v>
      </c>
      <c r="M7084" t="s">
        <v>7484</v>
      </c>
      <c r="N7084" t="s">
        <v>1714</v>
      </c>
      <c r="O7084" t="s">
        <v>7120</v>
      </c>
      <c r="P7084" t="s">
        <v>14227</v>
      </c>
      <c r="Q7084" t="s">
        <v>83</v>
      </c>
      <c r="R7084" t="s">
        <v>83</v>
      </c>
      <c r="S7084" t="s">
        <v>15436</v>
      </c>
      <c r="T7084" t="s">
        <v>15437</v>
      </c>
      <c r="U7084" t="s">
        <v>15437</v>
      </c>
      <c r="V7084">
        <v>1</v>
      </c>
    </row>
    <row r="7085" spans="1:22" x14ac:dyDescent="0.25">
      <c r="A7085" t="s">
        <v>1569</v>
      </c>
      <c r="B7085">
        <v>313834</v>
      </c>
      <c r="C7085" t="s">
        <v>14299</v>
      </c>
      <c r="D7085" t="s">
        <v>14300</v>
      </c>
      <c r="E7085" t="s">
        <v>1607</v>
      </c>
      <c r="F7085" t="s">
        <v>14281</v>
      </c>
      <c r="G7085" t="s">
        <v>14282</v>
      </c>
      <c r="H7085" s="2">
        <v>44314</v>
      </c>
      <c r="I7085" s="2">
        <v>44599</v>
      </c>
      <c r="J7085"/>
      <c r="K7085"/>
      <c r="L7085">
        <v>38</v>
      </c>
      <c r="M7085" t="s">
        <v>7484</v>
      </c>
      <c r="N7085" t="s">
        <v>1714</v>
      </c>
      <c r="O7085" t="s">
        <v>7120</v>
      </c>
      <c r="P7085" t="s">
        <v>14227</v>
      </c>
      <c r="Q7085" t="s">
        <v>83</v>
      </c>
      <c r="R7085" t="s">
        <v>83</v>
      </c>
      <c r="S7085" t="s">
        <v>15436</v>
      </c>
      <c r="T7085" t="s">
        <v>15437</v>
      </c>
      <c r="U7085" t="s">
        <v>15437</v>
      </c>
      <c r="V7085">
        <v>1</v>
      </c>
    </row>
    <row r="7086" spans="1:22" x14ac:dyDescent="0.25">
      <c r="A7086" t="s">
        <v>1569</v>
      </c>
      <c r="B7086">
        <v>313800</v>
      </c>
      <c r="C7086" t="s">
        <v>3234</v>
      </c>
      <c r="D7086" t="s">
        <v>8229</v>
      </c>
      <c r="E7086" t="s">
        <v>1596</v>
      </c>
      <c r="F7086" t="s">
        <v>8230</v>
      </c>
      <c r="G7086" t="s">
        <v>7509</v>
      </c>
      <c r="H7086" s="2">
        <v>44313</v>
      </c>
      <c r="I7086" s="2">
        <v>45019</v>
      </c>
      <c r="J7086"/>
      <c r="K7086"/>
      <c r="L7086">
        <v>33.25</v>
      </c>
      <c r="M7086" t="s">
        <v>7484</v>
      </c>
      <c r="N7086" t="s">
        <v>3482</v>
      </c>
      <c r="O7086"/>
      <c r="P7086" t="s">
        <v>8186</v>
      </c>
      <c r="Q7086" t="s">
        <v>4791</v>
      </c>
      <c r="R7086" t="s">
        <v>15465</v>
      </c>
      <c r="S7086" t="s">
        <v>15436</v>
      </c>
      <c r="T7086" t="s">
        <v>15437</v>
      </c>
      <c r="U7086" t="s">
        <v>15437</v>
      </c>
      <c r="V7086">
        <v>0.875</v>
      </c>
    </row>
    <row r="7087" spans="1:22" x14ac:dyDescent="0.25">
      <c r="A7087" t="s">
        <v>1569</v>
      </c>
      <c r="B7087">
        <v>313786</v>
      </c>
      <c r="C7087" t="s">
        <v>5086</v>
      </c>
      <c r="D7087" t="s">
        <v>5476</v>
      </c>
      <c r="E7087" t="s">
        <v>1572</v>
      </c>
      <c r="F7087" t="s">
        <v>5448</v>
      </c>
      <c r="G7087" t="s">
        <v>4268</v>
      </c>
      <c r="H7087" s="2">
        <v>44313</v>
      </c>
      <c r="I7087" s="2">
        <v>44781</v>
      </c>
      <c r="J7087"/>
      <c r="K7087"/>
      <c r="L7087">
        <v>0.01</v>
      </c>
      <c r="M7087" t="s">
        <v>4269</v>
      </c>
      <c r="N7087" t="s">
        <v>3482</v>
      </c>
      <c r="O7087"/>
      <c r="P7087" t="s">
        <v>5449</v>
      </c>
      <c r="Q7087" t="s">
        <v>3750</v>
      </c>
      <c r="R7087" t="s">
        <v>15451</v>
      </c>
      <c r="S7087" t="s">
        <v>15436</v>
      </c>
      <c r="T7087" t="s">
        <v>15437</v>
      </c>
      <c r="U7087" t="s">
        <v>15437</v>
      </c>
      <c r="V7087">
        <v>0</v>
      </c>
    </row>
    <row r="7088" spans="1:22" x14ac:dyDescent="0.25">
      <c r="A7088" t="s">
        <v>1569</v>
      </c>
      <c r="B7088">
        <v>313788</v>
      </c>
      <c r="C7088" t="s">
        <v>1796</v>
      </c>
      <c r="D7088" t="s">
        <v>10685</v>
      </c>
      <c r="E7088" t="s">
        <v>1596</v>
      </c>
      <c r="F7088" t="s">
        <v>10686</v>
      </c>
      <c r="G7088" t="s">
        <v>7509</v>
      </c>
      <c r="H7088" s="2">
        <v>44312</v>
      </c>
      <c r="I7088" s="2">
        <v>44312</v>
      </c>
      <c r="J7088"/>
      <c r="K7088"/>
      <c r="L7088">
        <v>21</v>
      </c>
      <c r="M7088" t="s">
        <v>7484</v>
      </c>
      <c r="N7088" t="s">
        <v>4199</v>
      </c>
      <c r="O7088"/>
      <c r="P7088" t="s">
        <v>10650</v>
      </c>
      <c r="Q7088" t="s">
        <v>4374</v>
      </c>
      <c r="R7088" t="s">
        <v>15449</v>
      </c>
      <c r="S7088" t="s">
        <v>15436</v>
      </c>
      <c r="T7088" t="s">
        <v>15437</v>
      </c>
      <c r="U7088" t="s">
        <v>15437</v>
      </c>
      <c r="V7088">
        <v>0.55263157894736847</v>
      </c>
    </row>
    <row r="7089" spans="1:22" x14ac:dyDescent="0.25">
      <c r="A7089" t="s">
        <v>1569</v>
      </c>
      <c r="B7089">
        <v>313791</v>
      </c>
      <c r="C7089" t="s">
        <v>2433</v>
      </c>
      <c r="D7089" t="s">
        <v>2136</v>
      </c>
      <c r="E7089" t="s">
        <v>1596</v>
      </c>
      <c r="F7089" t="s">
        <v>13193</v>
      </c>
      <c r="G7089" t="s">
        <v>7487</v>
      </c>
      <c r="H7089" s="2">
        <v>44312</v>
      </c>
      <c r="I7089" s="2">
        <v>44613</v>
      </c>
      <c r="J7089"/>
      <c r="K7089"/>
      <c r="L7089">
        <v>17</v>
      </c>
      <c r="M7089" t="s">
        <v>7484</v>
      </c>
      <c r="N7089" t="s">
        <v>3865</v>
      </c>
      <c r="O7089"/>
      <c r="P7089" t="s">
        <v>13178</v>
      </c>
      <c r="Q7089" t="s">
        <v>13179</v>
      </c>
      <c r="R7089" t="s">
        <v>15467</v>
      </c>
      <c r="S7089" t="s">
        <v>15436</v>
      </c>
      <c r="T7089" t="s">
        <v>15437</v>
      </c>
      <c r="U7089" t="s">
        <v>15437</v>
      </c>
      <c r="V7089">
        <v>0.44736842105263158</v>
      </c>
    </row>
    <row r="7090" spans="1:22" x14ac:dyDescent="0.25">
      <c r="A7090" t="s">
        <v>1569</v>
      </c>
      <c r="B7090">
        <v>313807</v>
      </c>
      <c r="C7090" t="s">
        <v>14786</v>
      </c>
      <c r="D7090" t="s">
        <v>14787</v>
      </c>
      <c r="E7090" t="s">
        <v>1607</v>
      </c>
      <c r="F7090" t="s">
        <v>14788</v>
      </c>
      <c r="G7090" t="s">
        <v>14789</v>
      </c>
      <c r="H7090" s="2">
        <v>44312</v>
      </c>
      <c r="I7090" s="2">
        <v>44312</v>
      </c>
      <c r="J7090"/>
      <c r="K7090"/>
      <c r="L7090">
        <v>38</v>
      </c>
      <c r="M7090" t="s">
        <v>7484</v>
      </c>
      <c r="N7090" t="s">
        <v>1714</v>
      </c>
      <c r="O7090" t="s">
        <v>7120</v>
      </c>
      <c r="P7090" t="s">
        <v>14775</v>
      </c>
      <c r="Q7090" t="s">
        <v>14776</v>
      </c>
      <c r="R7090" t="s">
        <v>15431</v>
      </c>
      <c r="S7090" t="s">
        <v>15436</v>
      </c>
      <c r="T7090" t="s">
        <v>15437</v>
      </c>
      <c r="U7090" t="s">
        <v>15437</v>
      </c>
      <c r="V7090">
        <v>1</v>
      </c>
    </row>
    <row r="7091" spans="1:22" x14ac:dyDescent="0.25">
      <c r="A7091" t="s">
        <v>1569</v>
      </c>
      <c r="B7091">
        <v>313745</v>
      </c>
      <c r="C7091" t="s">
        <v>5401</v>
      </c>
      <c r="D7091" t="s">
        <v>5402</v>
      </c>
      <c r="E7091" t="s">
        <v>1607</v>
      </c>
      <c r="F7091" t="s">
        <v>5403</v>
      </c>
      <c r="G7091" t="s">
        <v>4310</v>
      </c>
      <c r="H7091" s="2">
        <v>44312</v>
      </c>
      <c r="I7091" s="2">
        <v>45005</v>
      </c>
      <c r="J7091"/>
      <c r="K7091"/>
      <c r="L7091">
        <v>38</v>
      </c>
      <c r="M7091" t="s">
        <v>4269</v>
      </c>
      <c r="N7091" t="s">
        <v>1714</v>
      </c>
      <c r="O7091"/>
      <c r="P7091" t="s">
        <v>5366</v>
      </c>
      <c r="Q7091" t="s">
        <v>5367</v>
      </c>
      <c r="R7091" t="s">
        <v>15454</v>
      </c>
      <c r="S7091" t="s">
        <v>15436</v>
      </c>
      <c r="T7091" t="s">
        <v>15437</v>
      </c>
      <c r="U7091" t="s">
        <v>1566</v>
      </c>
      <c r="V7091">
        <v>1</v>
      </c>
    </row>
    <row r="7092" spans="1:22" x14ac:dyDescent="0.25">
      <c r="A7092" t="s">
        <v>1569</v>
      </c>
      <c r="B7092">
        <v>313730</v>
      </c>
      <c r="C7092" t="s">
        <v>2815</v>
      </c>
      <c r="D7092" t="s">
        <v>1896</v>
      </c>
      <c r="E7092" t="s">
        <v>1572</v>
      </c>
      <c r="F7092" t="s">
        <v>10850</v>
      </c>
      <c r="G7092" t="s">
        <v>7490</v>
      </c>
      <c r="H7092" s="2">
        <v>44310</v>
      </c>
      <c r="I7092" s="2">
        <v>44310</v>
      </c>
      <c r="J7092"/>
      <c r="K7092"/>
      <c r="L7092">
        <v>0.01</v>
      </c>
      <c r="M7092" t="s">
        <v>7484</v>
      </c>
      <c r="N7092" t="s">
        <v>3865</v>
      </c>
      <c r="O7092"/>
      <c r="P7092" t="s">
        <v>10847</v>
      </c>
      <c r="Q7092" t="s">
        <v>3922</v>
      </c>
      <c r="R7092" t="s">
        <v>15468</v>
      </c>
      <c r="S7092" t="s">
        <v>15436</v>
      </c>
      <c r="T7092" t="s">
        <v>15437</v>
      </c>
      <c r="U7092" t="s">
        <v>15437</v>
      </c>
      <c r="V7092">
        <v>0</v>
      </c>
    </row>
    <row r="7093" spans="1:22" x14ac:dyDescent="0.25">
      <c r="A7093" t="s">
        <v>1569</v>
      </c>
      <c r="B7093">
        <v>313756</v>
      </c>
      <c r="C7093" t="s">
        <v>2716</v>
      </c>
      <c r="D7093" t="s">
        <v>5216</v>
      </c>
      <c r="E7093" t="s">
        <v>1572</v>
      </c>
      <c r="F7093" t="s">
        <v>13312</v>
      </c>
      <c r="G7093" t="s">
        <v>7494</v>
      </c>
      <c r="H7093" s="2">
        <v>44310</v>
      </c>
      <c r="I7093" s="2">
        <v>44310</v>
      </c>
      <c r="J7093"/>
      <c r="K7093"/>
      <c r="L7093">
        <v>0.01</v>
      </c>
      <c r="M7093" t="s">
        <v>7484</v>
      </c>
      <c r="N7093" t="s">
        <v>3482</v>
      </c>
      <c r="O7093"/>
      <c r="P7093" t="s">
        <v>13289</v>
      </c>
      <c r="Q7093" t="s">
        <v>13290</v>
      </c>
      <c r="R7093" t="s">
        <v>15466</v>
      </c>
      <c r="S7093" t="s">
        <v>15436</v>
      </c>
      <c r="T7093" t="s">
        <v>15437</v>
      </c>
      <c r="U7093" t="s">
        <v>15437</v>
      </c>
      <c r="V7093">
        <v>0</v>
      </c>
    </row>
    <row r="7094" spans="1:22" x14ac:dyDescent="0.25">
      <c r="A7094" t="s">
        <v>1569</v>
      </c>
      <c r="B7094">
        <v>313734</v>
      </c>
      <c r="C7094" t="s">
        <v>2050</v>
      </c>
      <c r="D7094" t="s">
        <v>2712</v>
      </c>
      <c r="E7094" t="s">
        <v>1572</v>
      </c>
      <c r="F7094" t="s">
        <v>8057</v>
      </c>
      <c r="G7094" t="s">
        <v>7503</v>
      </c>
      <c r="H7094" s="2">
        <v>44309</v>
      </c>
      <c r="I7094" s="2">
        <v>44309</v>
      </c>
      <c r="J7094"/>
      <c r="K7094"/>
      <c r="L7094">
        <v>0.01</v>
      </c>
      <c r="M7094" t="s">
        <v>7484</v>
      </c>
      <c r="N7094" t="s">
        <v>1714</v>
      </c>
      <c r="O7094"/>
      <c r="P7094" t="s">
        <v>7996</v>
      </c>
      <c r="Q7094" t="s">
        <v>4271</v>
      </c>
      <c r="R7094" t="s">
        <v>15461</v>
      </c>
      <c r="S7094" t="s">
        <v>15436</v>
      </c>
      <c r="T7094" t="s">
        <v>15437</v>
      </c>
      <c r="U7094" t="s">
        <v>15437</v>
      </c>
      <c r="V7094">
        <v>0</v>
      </c>
    </row>
    <row r="7095" spans="1:22" x14ac:dyDescent="0.25">
      <c r="A7095" t="s">
        <v>1569</v>
      </c>
      <c r="B7095">
        <v>313454</v>
      </c>
      <c r="C7095" t="s">
        <v>2228</v>
      </c>
      <c r="D7095" t="s">
        <v>10431</v>
      </c>
      <c r="E7095" t="s">
        <v>1596</v>
      </c>
      <c r="F7095" t="s">
        <v>10415</v>
      </c>
      <c r="G7095" t="s">
        <v>7490</v>
      </c>
      <c r="H7095" s="2">
        <v>44309</v>
      </c>
      <c r="I7095" s="2">
        <v>44333</v>
      </c>
      <c r="J7095"/>
      <c r="K7095"/>
      <c r="L7095">
        <v>11</v>
      </c>
      <c r="M7095" t="s">
        <v>7484</v>
      </c>
      <c r="N7095" t="s">
        <v>3865</v>
      </c>
      <c r="O7095"/>
      <c r="P7095" t="s">
        <v>10407</v>
      </c>
      <c r="Q7095" t="s">
        <v>6930</v>
      </c>
      <c r="R7095" t="s">
        <v>15463</v>
      </c>
      <c r="S7095" t="s">
        <v>15436</v>
      </c>
      <c r="T7095" t="s">
        <v>15437</v>
      </c>
      <c r="U7095" t="s">
        <v>15437</v>
      </c>
      <c r="V7095">
        <v>0.28947368421052633</v>
      </c>
    </row>
    <row r="7096" spans="1:22" x14ac:dyDescent="0.25">
      <c r="A7096" t="s">
        <v>1569</v>
      </c>
      <c r="B7096">
        <v>313729</v>
      </c>
      <c r="C7096" t="s">
        <v>10432</v>
      </c>
      <c r="D7096" t="s">
        <v>10433</v>
      </c>
      <c r="E7096" t="s">
        <v>1596</v>
      </c>
      <c r="F7096" t="s">
        <v>10434</v>
      </c>
      <c r="G7096" t="s">
        <v>7490</v>
      </c>
      <c r="H7096" s="2">
        <v>44309</v>
      </c>
      <c r="I7096" s="2">
        <v>45299</v>
      </c>
      <c r="J7096"/>
      <c r="K7096"/>
      <c r="L7096">
        <v>25</v>
      </c>
      <c r="M7096" t="s">
        <v>7484</v>
      </c>
      <c r="N7096" t="s">
        <v>3865</v>
      </c>
      <c r="O7096"/>
      <c r="P7096" t="s">
        <v>10407</v>
      </c>
      <c r="Q7096" t="s">
        <v>6930</v>
      </c>
      <c r="R7096" t="s">
        <v>15463</v>
      </c>
      <c r="S7096" t="s">
        <v>15436</v>
      </c>
      <c r="T7096" t="s">
        <v>15437</v>
      </c>
      <c r="U7096" t="s">
        <v>15437</v>
      </c>
      <c r="V7096">
        <v>0.65789473684210531</v>
      </c>
    </row>
    <row r="7097" spans="1:22" x14ac:dyDescent="0.25">
      <c r="A7097" t="s">
        <v>1569</v>
      </c>
      <c r="B7097">
        <v>313784</v>
      </c>
      <c r="C7097" t="s">
        <v>13313</v>
      </c>
      <c r="D7097" t="s">
        <v>13314</v>
      </c>
      <c r="E7097" t="s">
        <v>1596</v>
      </c>
      <c r="F7097" t="s">
        <v>13312</v>
      </c>
      <c r="G7097" t="s">
        <v>7494</v>
      </c>
      <c r="H7097" s="2">
        <v>44308</v>
      </c>
      <c r="I7097" s="2">
        <v>44308</v>
      </c>
      <c r="J7097"/>
      <c r="K7097"/>
      <c r="L7097">
        <v>35</v>
      </c>
      <c r="M7097" t="s">
        <v>7484</v>
      </c>
      <c r="N7097" t="s">
        <v>3482</v>
      </c>
      <c r="O7097"/>
      <c r="P7097" t="s">
        <v>13289</v>
      </c>
      <c r="Q7097" t="s">
        <v>13290</v>
      </c>
      <c r="R7097" t="s">
        <v>15466</v>
      </c>
      <c r="S7097" t="s">
        <v>15436</v>
      </c>
      <c r="T7097" t="s">
        <v>15437</v>
      </c>
      <c r="U7097" t="s">
        <v>15437</v>
      </c>
      <c r="V7097">
        <v>0.92105263157894735</v>
      </c>
    </row>
    <row r="7098" spans="1:22" x14ac:dyDescent="0.25">
      <c r="A7098" t="s">
        <v>1569</v>
      </c>
      <c r="B7098">
        <v>313721</v>
      </c>
      <c r="C7098" t="s">
        <v>2830</v>
      </c>
      <c r="D7098" t="s">
        <v>8208</v>
      </c>
      <c r="E7098" t="s">
        <v>1572</v>
      </c>
      <c r="F7098" t="s">
        <v>9153</v>
      </c>
      <c r="G7098" t="s">
        <v>7490</v>
      </c>
      <c r="H7098" s="2">
        <v>44307</v>
      </c>
      <c r="I7098" s="2">
        <v>44307</v>
      </c>
      <c r="J7098"/>
      <c r="K7098"/>
      <c r="L7098">
        <v>0.01</v>
      </c>
      <c r="M7098" t="s">
        <v>7484</v>
      </c>
      <c r="N7098" t="s">
        <v>3482</v>
      </c>
      <c r="O7098"/>
      <c r="P7098" t="s">
        <v>9154</v>
      </c>
      <c r="Q7098" t="s">
        <v>9155</v>
      </c>
      <c r="R7098" t="s">
        <v>15465</v>
      </c>
      <c r="S7098" t="s">
        <v>15436</v>
      </c>
      <c r="T7098" t="s">
        <v>15437</v>
      </c>
      <c r="U7098" t="s">
        <v>15437</v>
      </c>
      <c r="V7098">
        <v>0</v>
      </c>
    </row>
    <row r="7099" spans="1:22" x14ac:dyDescent="0.25">
      <c r="A7099" t="s">
        <v>1569</v>
      </c>
      <c r="B7099">
        <v>313718</v>
      </c>
      <c r="C7099" t="s">
        <v>6503</v>
      </c>
      <c r="D7099" t="s">
        <v>11885</v>
      </c>
      <c r="E7099" t="s">
        <v>1572</v>
      </c>
      <c r="F7099" t="s">
        <v>11857</v>
      </c>
      <c r="G7099" t="s">
        <v>7490</v>
      </c>
      <c r="H7099" s="2">
        <v>44307</v>
      </c>
      <c r="I7099" s="2">
        <v>44307</v>
      </c>
      <c r="J7099"/>
      <c r="K7099"/>
      <c r="L7099">
        <v>0.01</v>
      </c>
      <c r="M7099" t="s">
        <v>7484</v>
      </c>
      <c r="N7099" t="s">
        <v>3482</v>
      </c>
      <c r="O7099"/>
      <c r="P7099" t="s">
        <v>11858</v>
      </c>
      <c r="Q7099" t="s">
        <v>5995</v>
      </c>
      <c r="R7099" t="s">
        <v>15468</v>
      </c>
      <c r="S7099" t="s">
        <v>15436</v>
      </c>
      <c r="T7099" t="s">
        <v>15437</v>
      </c>
      <c r="U7099" t="s">
        <v>15437</v>
      </c>
      <c r="V7099">
        <v>0</v>
      </c>
    </row>
    <row r="7100" spans="1:22" x14ac:dyDescent="0.25">
      <c r="A7100" t="s">
        <v>1569</v>
      </c>
      <c r="B7100">
        <v>313668</v>
      </c>
      <c r="C7100" t="s">
        <v>2476</v>
      </c>
      <c r="D7100" t="s">
        <v>2239</v>
      </c>
      <c r="E7100" t="s">
        <v>1607</v>
      </c>
      <c r="F7100" t="s">
        <v>13054</v>
      </c>
      <c r="G7100" t="s">
        <v>7552</v>
      </c>
      <c r="H7100" s="2">
        <v>44306</v>
      </c>
      <c r="I7100" s="2">
        <v>44963</v>
      </c>
      <c r="J7100"/>
      <c r="K7100"/>
      <c r="L7100">
        <v>38</v>
      </c>
      <c r="M7100" t="s">
        <v>7484</v>
      </c>
      <c r="N7100" t="s">
        <v>3482</v>
      </c>
      <c r="O7100"/>
      <c r="P7100" t="s">
        <v>13037</v>
      </c>
      <c r="Q7100" t="s">
        <v>13038</v>
      </c>
      <c r="R7100" t="s">
        <v>15466</v>
      </c>
      <c r="S7100" t="s">
        <v>15436</v>
      </c>
      <c r="T7100" t="s">
        <v>15437</v>
      </c>
      <c r="U7100" t="s">
        <v>1566</v>
      </c>
      <c r="V7100">
        <v>1</v>
      </c>
    </row>
    <row r="7101" spans="1:22" x14ac:dyDescent="0.25">
      <c r="A7101" t="s">
        <v>1569</v>
      </c>
      <c r="B7101">
        <v>313686</v>
      </c>
      <c r="C7101" t="s">
        <v>1752</v>
      </c>
      <c r="D7101" t="s">
        <v>8174</v>
      </c>
      <c r="E7101" t="s">
        <v>1596</v>
      </c>
      <c r="F7101" t="s">
        <v>13036</v>
      </c>
      <c r="G7101" t="s">
        <v>7487</v>
      </c>
      <c r="H7101" s="2">
        <v>44306</v>
      </c>
      <c r="I7101" s="2">
        <v>45733</v>
      </c>
      <c r="J7101"/>
      <c r="K7101"/>
      <c r="L7101">
        <v>27</v>
      </c>
      <c r="M7101" t="s">
        <v>7484</v>
      </c>
      <c r="N7101" t="s">
        <v>3482</v>
      </c>
      <c r="O7101"/>
      <c r="P7101" t="s">
        <v>13037</v>
      </c>
      <c r="Q7101" t="s">
        <v>13038</v>
      </c>
      <c r="R7101" t="s">
        <v>15466</v>
      </c>
      <c r="S7101" t="s">
        <v>15436</v>
      </c>
      <c r="T7101" t="s">
        <v>15437</v>
      </c>
      <c r="U7101" t="s">
        <v>15437</v>
      </c>
      <c r="V7101">
        <v>0.71052631578947367</v>
      </c>
    </row>
    <row r="7102" spans="1:22" x14ac:dyDescent="0.25">
      <c r="A7102" t="s">
        <v>1569</v>
      </c>
      <c r="B7102">
        <v>313700</v>
      </c>
      <c r="C7102" t="s">
        <v>10885</v>
      </c>
      <c r="D7102" t="s">
        <v>10886</v>
      </c>
      <c r="E7102" t="s">
        <v>1596</v>
      </c>
      <c r="F7102" t="s">
        <v>10850</v>
      </c>
      <c r="G7102" t="s">
        <v>7490</v>
      </c>
      <c r="H7102" s="2">
        <v>44305</v>
      </c>
      <c r="I7102" s="2">
        <v>44403</v>
      </c>
      <c r="J7102"/>
      <c r="K7102"/>
      <c r="L7102">
        <v>30.75</v>
      </c>
      <c r="M7102" t="s">
        <v>7484</v>
      </c>
      <c r="N7102" t="s">
        <v>3865</v>
      </c>
      <c r="O7102"/>
      <c r="P7102" t="s">
        <v>10847</v>
      </c>
      <c r="Q7102" t="s">
        <v>3922</v>
      </c>
      <c r="R7102" t="s">
        <v>15468</v>
      </c>
      <c r="S7102" t="s">
        <v>15436</v>
      </c>
      <c r="T7102" t="s">
        <v>15437</v>
      </c>
      <c r="U7102" t="s">
        <v>15437</v>
      </c>
      <c r="V7102">
        <v>0.80921052631578949</v>
      </c>
    </row>
    <row r="7103" spans="1:22" x14ac:dyDescent="0.25">
      <c r="A7103" t="s">
        <v>1569</v>
      </c>
      <c r="B7103">
        <v>313649</v>
      </c>
      <c r="C7103" t="s">
        <v>11886</v>
      </c>
      <c r="D7103" t="s">
        <v>11887</v>
      </c>
      <c r="E7103" t="s">
        <v>1596</v>
      </c>
      <c r="F7103" t="s">
        <v>11857</v>
      </c>
      <c r="G7103" t="s">
        <v>7490</v>
      </c>
      <c r="H7103" s="2">
        <v>44305</v>
      </c>
      <c r="I7103" s="2">
        <v>44305</v>
      </c>
      <c r="J7103"/>
      <c r="K7103"/>
      <c r="L7103">
        <v>33.75</v>
      </c>
      <c r="M7103" t="s">
        <v>7484</v>
      </c>
      <c r="N7103" t="s">
        <v>3482</v>
      </c>
      <c r="O7103"/>
      <c r="P7103" t="s">
        <v>11858</v>
      </c>
      <c r="Q7103" t="s">
        <v>5995</v>
      </c>
      <c r="R7103" t="s">
        <v>15468</v>
      </c>
      <c r="S7103" t="s">
        <v>15436</v>
      </c>
      <c r="T7103" t="s">
        <v>15437</v>
      </c>
      <c r="U7103" t="s">
        <v>15437</v>
      </c>
      <c r="V7103">
        <v>0.88815789473684215</v>
      </c>
    </row>
    <row r="7104" spans="1:22" x14ac:dyDescent="0.25">
      <c r="A7104" t="s">
        <v>1569</v>
      </c>
      <c r="B7104">
        <v>313085</v>
      </c>
      <c r="C7104" t="s">
        <v>14653</v>
      </c>
      <c r="D7104" t="s">
        <v>14654</v>
      </c>
      <c r="E7104" t="s">
        <v>1596</v>
      </c>
      <c r="F7104" t="s">
        <v>14655</v>
      </c>
      <c r="G7104" t="s">
        <v>14656</v>
      </c>
      <c r="H7104" s="2">
        <v>44305</v>
      </c>
      <c r="I7104" s="2">
        <v>44305</v>
      </c>
      <c r="J7104"/>
      <c r="K7104"/>
      <c r="L7104">
        <v>30.4</v>
      </c>
      <c r="M7104" t="s">
        <v>7484</v>
      </c>
      <c r="N7104" t="s">
        <v>1714</v>
      </c>
      <c r="O7104" t="s">
        <v>7120</v>
      </c>
      <c r="P7104" t="s">
        <v>14610</v>
      </c>
      <c r="Q7104" t="s">
        <v>23</v>
      </c>
      <c r="R7104" t="s">
        <v>23</v>
      </c>
      <c r="S7104" t="s">
        <v>15436</v>
      </c>
      <c r="T7104" t="s">
        <v>15437</v>
      </c>
      <c r="U7104" t="s">
        <v>15437</v>
      </c>
      <c r="V7104">
        <v>0.79999999999999993</v>
      </c>
    </row>
    <row r="7105" spans="1:22" x14ac:dyDescent="0.25">
      <c r="A7105" t="s">
        <v>1569</v>
      </c>
      <c r="B7105">
        <v>313651</v>
      </c>
      <c r="C7105" t="s">
        <v>1796</v>
      </c>
      <c r="D7105" t="s">
        <v>14790</v>
      </c>
      <c r="E7105" t="s">
        <v>1607</v>
      </c>
      <c r="F7105" t="s">
        <v>14791</v>
      </c>
      <c r="G7105" t="s">
        <v>14792</v>
      </c>
      <c r="H7105" s="2">
        <v>44305</v>
      </c>
      <c r="I7105" s="2">
        <v>44305</v>
      </c>
      <c r="J7105"/>
      <c r="K7105"/>
      <c r="L7105">
        <v>38</v>
      </c>
      <c r="M7105" t="s">
        <v>7484</v>
      </c>
      <c r="N7105" t="s">
        <v>1714</v>
      </c>
      <c r="O7105" t="s">
        <v>7120</v>
      </c>
      <c r="P7105" t="s">
        <v>14775</v>
      </c>
      <c r="Q7105" t="s">
        <v>14776</v>
      </c>
      <c r="R7105" t="s">
        <v>15431</v>
      </c>
      <c r="S7105" t="s">
        <v>15436</v>
      </c>
      <c r="T7105" t="s">
        <v>15437</v>
      </c>
      <c r="U7105" t="s">
        <v>15437</v>
      </c>
      <c r="V7105">
        <v>1</v>
      </c>
    </row>
    <row r="7106" spans="1:22" x14ac:dyDescent="0.25">
      <c r="A7106" t="s">
        <v>1569</v>
      </c>
      <c r="B7106">
        <v>313568</v>
      </c>
      <c r="C7106" t="s">
        <v>1646</v>
      </c>
      <c r="D7106" t="s">
        <v>4860</v>
      </c>
      <c r="E7106" t="s">
        <v>1596</v>
      </c>
      <c r="F7106" t="s">
        <v>4838</v>
      </c>
      <c r="G7106" t="s">
        <v>4310</v>
      </c>
      <c r="H7106" s="2">
        <v>44305</v>
      </c>
      <c r="I7106" s="2">
        <v>44305</v>
      </c>
      <c r="J7106"/>
      <c r="K7106"/>
      <c r="L7106">
        <v>33</v>
      </c>
      <c r="M7106" t="s">
        <v>4269</v>
      </c>
      <c r="N7106" t="s">
        <v>1714</v>
      </c>
      <c r="O7106"/>
      <c r="P7106" t="s">
        <v>4825</v>
      </c>
      <c r="Q7106" t="s">
        <v>3067</v>
      </c>
      <c r="R7106" t="s">
        <v>15447</v>
      </c>
      <c r="S7106" t="s">
        <v>15436</v>
      </c>
      <c r="T7106" t="s">
        <v>15437</v>
      </c>
      <c r="U7106" t="s">
        <v>1566</v>
      </c>
      <c r="V7106">
        <v>0.86842105263157898</v>
      </c>
    </row>
    <row r="7107" spans="1:22" x14ac:dyDescent="0.25">
      <c r="A7107" t="s">
        <v>1569</v>
      </c>
      <c r="B7107">
        <v>313647</v>
      </c>
      <c r="C7107" t="s">
        <v>6793</v>
      </c>
      <c r="D7107" t="s">
        <v>2077</v>
      </c>
      <c r="E7107" t="s">
        <v>1596</v>
      </c>
      <c r="F7107" t="s">
        <v>6788</v>
      </c>
      <c r="G7107" t="s">
        <v>4294</v>
      </c>
      <c r="H7107" s="2">
        <v>44305</v>
      </c>
      <c r="I7107" s="2">
        <v>45523</v>
      </c>
      <c r="J7107"/>
      <c r="K7107"/>
      <c r="L7107">
        <v>30.5</v>
      </c>
      <c r="M7107" t="s">
        <v>4269</v>
      </c>
      <c r="N7107" t="s">
        <v>3311</v>
      </c>
      <c r="O7107"/>
      <c r="P7107" t="s">
        <v>6762</v>
      </c>
      <c r="Q7107" t="s">
        <v>6763</v>
      </c>
      <c r="R7107" t="s">
        <v>15454</v>
      </c>
      <c r="S7107" t="s">
        <v>15436</v>
      </c>
      <c r="T7107" t="s">
        <v>15437</v>
      </c>
      <c r="U7107" t="s">
        <v>15437</v>
      </c>
      <c r="V7107">
        <v>0.80263157894736847</v>
      </c>
    </row>
    <row r="7108" spans="1:22" x14ac:dyDescent="0.25">
      <c r="A7108" t="s">
        <v>1569</v>
      </c>
      <c r="B7108">
        <v>297902</v>
      </c>
      <c r="C7108" t="s">
        <v>1601</v>
      </c>
      <c r="D7108" t="s">
        <v>4360</v>
      </c>
      <c r="E7108" t="s">
        <v>1572</v>
      </c>
      <c r="F7108" t="s">
        <v>8512</v>
      </c>
      <c r="G7108" t="s">
        <v>7494</v>
      </c>
      <c r="H7108" s="2">
        <v>44302</v>
      </c>
      <c r="I7108" s="2">
        <v>45621</v>
      </c>
      <c r="J7108"/>
      <c r="K7108"/>
      <c r="L7108">
        <v>0.01</v>
      </c>
      <c r="M7108" t="s">
        <v>7484</v>
      </c>
      <c r="N7108" t="s">
        <v>1714</v>
      </c>
      <c r="O7108"/>
      <c r="P7108" t="s">
        <v>8513</v>
      </c>
      <c r="Q7108" t="s">
        <v>8514</v>
      </c>
      <c r="R7108" t="s">
        <v>15462</v>
      </c>
      <c r="S7108" t="s">
        <v>15436</v>
      </c>
      <c r="T7108" t="s">
        <v>15437</v>
      </c>
      <c r="U7108" t="s">
        <v>15437</v>
      </c>
      <c r="V7108">
        <v>0</v>
      </c>
    </row>
    <row r="7109" spans="1:22" x14ac:dyDescent="0.25">
      <c r="A7109" t="s">
        <v>1569</v>
      </c>
      <c r="B7109">
        <v>313575</v>
      </c>
      <c r="C7109" t="s">
        <v>3562</v>
      </c>
      <c r="D7109" t="s">
        <v>11819</v>
      </c>
      <c r="E7109" t="s">
        <v>1596</v>
      </c>
      <c r="F7109" t="s">
        <v>11785</v>
      </c>
      <c r="G7109" t="s">
        <v>7490</v>
      </c>
      <c r="H7109" s="2">
        <v>44301</v>
      </c>
      <c r="I7109" s="2">
        <v>45313</v>
      </c>
      <c r="J7109"/>
      <c r="K7109"/>
      <c r="L7109">
        <v>23.25</v>
      </c>
      <c r="M7109" t="s">
        <v>7484</v>
      </c>
      <c r="N7109" t="s">
        <v>1576</v>
      </c>
      <c r="O7109"/>
      <c r="P7109" t="s">
        <v>11786</v>
      </c>
      <c r="Q7109" t="s">
        <v>11787</v>
      </c>
      <c r="R7109" t="s">
        <v>15464</v>
      </c>
      <c r="S7109" t="s">
        <v>15436</v>
      </c>
      <c r="T7109" t="s">
        <v>15437</v>
      </c>
      <c r="U7109" t="s">
        <v>15437</v>
      </c>
      <c r="V7109">
        <v>0.61184210526315785</v>
      </c>
    </row>
    <row r="7110" spans="1:22" x14ac:dyDescent="0.25">
      <c r="A7110" t="s">
        <v>1569</v>
      </c>
      <c r="B7110">
        <v>297901</v>
      </c>
      <c r="C7110" t="s">
        <v>5877</v>
      </c>
      <c r="D7110" t="s">
        <v>4346</v>
      </c>
      <c r="E7110" t="s">
        <v>1596</v>
      </c>
      <c r="F7110" t="s">
        <v>6572</v>
      </c>
      <c r="G7110" t="s">
        <v>4294</v>
      </c>
      <c r="H7110" s="2">
        <v>44300</v>
      </c>
      <c r="I7110" s="2">
        <v>44627</v>
      </c>
      <c r="J7110"/>
      <c r="K7110"/>
      <c r="L7110">
        <v>18</v>
      </c>
      <c r="M7110" t="s">
        <v>4269</v>
      </c>
      <c r="N7110" t="s">
        <v>4199</v>
      </c>
      <c r="O7110"/>
      <c r="P7110" t="s">
        <v>6566</v>
      </c>
      <c r="Q7110" t="s">
        <v>6567</v>
      </c>
      <c r="R7110" t="s">
        <v>15449</v>
      </c>
      <c r="S7110" t="s">
        <v>15436</v>
      </c>
      <c r="T7110" t="s">
        <v>15437</v>
      </c>
      <c r="U7110" t="s">
        <v>15437</v>
      </c>
      <c r="V7110">
        <v>0.47368421052631576</v>
      </c>
    </row>
    <row r="7111" spans="1:22" x14ac:dyDescent="0.25">
      <c r="A7111" t="s">
        <v>1569</v>
      </c>
      <c r="B7111">
        <v>313497</v>
      </c>
      <c r="C7111" t="s">
        <v>5038</v>
      </c>
      <c r="D7111" t="s">
        <v>7527</v>
      </c>
      <c r="E7111" t="s">
        <v>1572</v>
      </c>
      <c r="F7111" t="s">
        <v>7486</v>
      </c>
      <c r="G7111" t="s">
        <v>7487</v>
      </c>
      <c r="H7111" s="2">
        <v>44298</v>
      </c>
      <c r="I7111" s="2">
        <v>44977</v>
      </c>
      <c r="J7111"/>
      <c r="K7111"/>
      <c r="L7111">
        <v>0.01</v>
      </c>
      <c r="M7111" t="s">
        <v>7484</v>
      </c>
      <c r="N7111" t="s">
        <v>1714</v>
      </c>
      <c r="O7111"/>
      <c r="P7111" t="s">
        <v>7485</v>
      </c>
      <c r="Q7111" t="s">
        <v>5704</v>
      </c>
      <c r="R7111" t="s">
        <v>15461</v>
      </c>
      <c r="S7111" t="s">
        <v>15436</v>
      </c>
      <c r="T7111" t="s">
        <v>15437</v>
      </c>
      <c r="U7111" t="s">
        <v>15437</v>
      </c>
      <c r="V7111">
        <v>0</v>
      </c>
    </row>
    <row r="7112" spans="1:22" x14ac:dyDescent="0.25">
      <c r="A7112" t="s">
        <v>1569</v>
      </c>
      <c r="B7112">
        <v>313538</v>
      </c>
      <c r="C7112" t="s">
        <v>3562</v>
      </c>
      <c r="D7112" t="s">
        <v>2220</v>
      </c>
      <c r="E7112" t="s">
        <v>1607</v>
      </c>
      <c r="F7112" t="s">
        <v>7591</v>
      </c>
      <c r="G7112" t="s">
        <v>7537</v>
      </c>
      <c r="H7112" s="2">
        <v>44298</v>
      </c>
      <c r="I7112" s="2">
        <v>45481</v>
      </c>
      <c r="J7112"/>
      <c r="K7112"/>
      <c r="L7112">
        <v>38</v>
      </c>
      <c r="M7112" t="s">
        <v>7484</v>
      </c>
      <c r="N7112" t="s">
        <v>1714</v>
      </c>
      <c r="O7112"/>
      <c r="P7112" t="s">
        <v>7559</v>
      </c>
      <c r="Q7112" t="s">
        <v>7560</v>
      </c>
      <c r="R7112" t="s">
        <v>15461</v>
      </c>
      <c r="S7112" t="s">
        <v>15436</v>
      </c>
      <c r="T7112" t="s">
        <v>15437</v>
      </c>
      <c r="U7112" t="s">
        <v>15437</v>
      </c>
      <c r="V7112">
        <v>1</v>
      </c>
    </row>
    <row r="7113" spans="1:22" x14ac:dyDescent="0.25">
      <c r="A7113" t="s">
        <v>1569</v>
      </c>
      <c r="B7113">
        <v>313632</v>
      </c>
      <c r="C7113" t="s">
        <v>1628</v>
      </c>
      <c r="D7113" t="s">
        <v>8104</v>
      </c>
      <c r="E7113" t="s">
        <v>1596</v>
      </c>
      <c r="F7113" t="s">
        <v>8093</v>
      </c>
      <c r="G7113" t="s">
        <v>7490</v>
      </c>
      <c r="H7113" s="2">
        <v>44298</v>
      </c>
      <c r="I7113" s="2">
        <v>44298</v>
      </c>
      <c r="J7113"/>
      <c r="K7113"/>
      <c r="L7113">
        <v>16.5</v>
      </c>
      <c r="M7113" t="s">
        <v>7484</v>
      </c>
      <c r="N7113" t="s">
        <v>1714</v>
      </c>
      <c r="O7113"/>
      <c r="P7113" t="s">
        <v>8094</v>
      </c>
      <c r="Q7113" t="s">
        <v>3290</v>
      </c>
      <c r="R7113" t="s">
        <v>15461</v>
      </c>
      <c r="S7113" t="s">
        <v>15436</v>
      </c>
      <c r="T7113" t="s">
        <v>15437</v>
      </c>
      <c r="U7113" t="s">
        <v>15437</v>
      </c>
      <c r="V7113">
        <v>0.43421052631578949</v>
      </c>
    </row>
    <row r="7114" spans="1:22" x14ac:dyDescent="0.25">
      <c r="A7114" t="s">
        <v>1569</v>
      </c>
      <c r="B7114">
        <v>313535</v>
      </c>
      <c r="C7114" t="s">
        <v>1750</v>
      </c>
      <c r="D7114" t="s">
        <v>3105</v>
      </c>
      <c r="E7114" t="s">
        <v>1596</v>
      </c>
      <c r="F7114" t="s">
        <v>10487</v>
      </c>
      <c r="G7114" t="s">
        <v>7483</v>
      </c>
      <c r="H7114" s="2">
        <v>44298</v>
      </c>
      <c r="I7114" s="2">
        <v>45747</v>
      </c>
      <c r="J7114"/>
      <c r="K7114"/>
      <c r="L7114">
        <v>26</v>
      </c>
      <c r="M7114" t="s">
        <v>7484</v>
      </c>
      <c r="N7114" t="s">
        <v>1714</v>
      </c>
      <c r="O7114"/>
      <c r="P7114" t="s">
        <v>10452</v>
      </c>
      <c r="Q7114" t="s">
        <v>2939</v>
      </c>
      <c r="R7114" t="s">
        <v>15461</v>
      </c>
      <c r="S7114" t="s">
        <v>15436</v>
      </c>
      <c r="T7114" t="s">
        <v>15437</v>
      </c>
      <c r="U7114" t="s">
        <v>15437</v>
      </c>
      <c r="V7114">
        <v>0.68421052631578949</v>
      </c>
    </row>
    <row r="7115" spans="1:22" x14ac:dyDescent="0.25">
      <c r="A7115" t="s">
        <v>1569</v>
      </c>
      <c r="B7115">
        <v>313474</v>
      </c>
      <c r="C7115" t="s">
        <v>4788</v>
      </c>
      <c r="D7115" t="s">
        <v>10737</v>
      </c>
      <c r="E7115" t="s">
        <v>1596</v>
      </c>
      <c r="F7115" t="s">
        <v>10704</v>
      </c>
      <c r="G7115" t="s">
        <v>7490</v>
      </c>
      <c r="H7115" s="2">
        <v>44298</v>
      </c>
      <c r="I7115" s="2">
        <v>44298</v>
      </c>
      <c r="J7115"/>
      <c r="K7115"/>
      <c r="L7115">
        <v>23.5</v>
      </c>
      <c r="M7115" t="s">
        <v>7484</v>
      </c>
      <c r="N7115" t="s">
        <v>1576</v>
      </c>
      <c r="O7115"/>
      <c r="P7115" t="s">
        <v>10705</v>
      </c>
      <c r="Q7115" t="s">
        <v>10706</v>
      </c>
      <c r="R7115" t="s">
        <v>15464</v>
      </c>
      <c r="S7115" t="s">
        <v>15436</v>
      </c>
      <c r="T7115" t="s">
        <v>15437</v>
      </c>
      <c r="U7115" t="s">
        <v>15437</v>
      </c>
      <c r="V7115">
        <v>0.61842105263157898</v>
      </c>
    </row>
    <row r="7116" spans="1:22" x14ac:dyDescent="0.25">
      <c r="A7116" t="s">
        <v>1569</v>
      </c>
      <c r="B7116">
        <v>313524</v>
      </c>
      <c r="C7116" t="s">
        <v>1655</v>
      </c>
      <c r="D7116" t="s">
        <v>10738</v>
      </c>
      <c r="E7116" t="s">
        <v>1572</v>
      </c>
      <c r="F7116" t="s">
        <v>10704</v>
      </c>
      <c r="G7116" t="s">
        <v>7490</v>
      </c>
      <c r="H7116" s="2">
        <v>44298</v>
      </c>
      <c r="I7116" s="2">
        <v>44298</v>
      </c>
      <c r="J7116"/>
      <c r="K7116"/>
      <c r="L7116">
        <v>0.01</v>
      </c>
      <c r="M7116" t="s">
        <v>7484</v>
      </c>
      <c r="N7116" t="s">
        <v>1576</v>
      </c>
      <c r="O7116"/>
      <c r="P7116" t="s">
        <v>10705</v>
      </c>
      <c r="Q7116" t="s">
        <v>10706</v>
      </c>
      <c r="R7116" t="s">
        <v>15464</v>
      </c>
      <c r="S7116" t="s">
        <v>15436</v>
      </c>
      <c r="T7116" t="s">
        <v>15437</v>
      </c>
      <c r="U7116" t="s">
        <v>15437</v>
      </c>
      <c r="V7116">
        <v>0</v>
      </c>
    </row>
    <row r="7117" spans="1:22" x14ac:dyDescent="0.25">
      <c r="A7117" t="s">
        <v>1569</v>
      </c>
      <c r="B7117">
        <v>313508</v>
      </c>
      <c r="C7117" t="s">
        <v>6662</v>
      </c>
      <c r="D7117" t="s">
        <v>4298</v>
      </c>
      <c r="E7117" t="s">
        <v>1596</v>
      </c>
      <c r="F7117" t="s">
        <v>11365</v>
      </c>
      <c r="G7117" t="s">
        <v>7487</v>
      </c>
      <c r="H7117" s="2">
        <v>44298</v>
      </c>
      <c r="I7117" s="2">
        <v>44298</v>
      </c>
      <c r="J7117"/>
      <c r="K7117"/>
      <c r="L7117">
        <v>24</v>
      </c>
      <c r="M7117" t="s">
        <v>7484</v>
      </c>
      <c r="N7117" t="s">
        <v>3865</v>
      </c>
      <c r="O7117"/>
      <c r="P7117" t="s">
        <v>11366</v>
      </c>
      <c r="Q7117" t="s">
        <v>5570</v>
      </c>
      <c r="R7117" t="s">
        <v>15467</v>
      </c>
      <c r="S7117" t="s">
        <v>15436</v>
      </c>
      <c r="T7117" t="s">
        <v>15437</v>
      </c>
      <c r="U7117" t="s">
        <v>15437</v>
      </c>
      <c r="V7117">
        <v>0.63157894736842102</v>
      </c>
    </row>
    <row r="7118" spans="1:22" x14ac:dyDescent="0.25">
      <c r="A7118" t="s">
        <v>1569</v>
      </c>
      <c r="B7118">
        <v>313494</v>
      </c>
      <c r="C7118" t="s">
        <v>2106</v>
      </c>
      <c r="D7118" t="s">
        <v>11888</v>
      </c>
      <c r="E7118" t="s">
        <v>1572</v>
      </c>
      <c r="F7118" t="s">
        <v>11857</v>
      </c>
      <c r="G7118" t="s">
        <v>7490</v>
      </c>
      <c r="H7118" s="2">
        <v>44298</v>
      </c>
      <c r="I7118" s="2">
        <v>44298</v>
      </c>
      <c r="J7118"/>
      <c r="K7118"/>
      <c r="L7118">
        <v>0.01</v>
      </c>
      <c r="M7118" t="s">
        <v>7484</v>
      </c>
      <c r="N7118" t="s">
        <v>3482</v>
      </c>
      <c r="O7118"/>
      <c r="P7118" t="s">
        <v>11858</v>
      </c>
      <c r="Q7118" t="s">
        <v>5995</v>
      </c>
      <c r="R7118" t="s">
        <v>15468</v>
      </c>
      <c r="S7118" t="s">
        <v>15436</v>
      </c>
      <c r="T7118" t="s">
        <v>15437</v>
      </c>
      <c r="U7118" t="s">
        <v>15437</v>
      </c>
      <c r="V7118">
        <v>0</v>
      </c>
    </row>
    <row r="7119" spans="1:22" x14ac:dyDescent="0.25">
      <c r="A7119" t="s">
        <v>1569</v>
      </c>
      <c r="B7119">
        <v>313278</v>
      </c>
      <c r="C7119" t="s">
        <v>1722</v>
      </c>
      <c r="D7119" t="s">
        <v>12559</v>
      </c>
      <c r="E7119" t="s">
        <v>1607</v>
      </c>
      <c r="F7119" t="s">
        <v>12560</v>
      </c>
      <c r="G7119" t="s">
        <v>4326</v>
      </c>
      <c r="H7119" s="2">
        <v>44298</v>
      </c>
      <c r="I7119" s="2">
        <v>45173</v>
      </c>
      <c r="J7119"/>
      <c r="K7119"/>
      <c r="L7119">
        <v>38</v>
      </c>
      <c r="M7119" t="s">
        <v>7484</v>
      </c>
      <c r="N7119" t="s">
        <v>1576</v>
      </c>
      <c r="O7119"/>
      <c r="P7119" t="s">
        <v>12514</v>
      </c>
      <c r="Q7119" t="s">
        <v>12515</v>
      </c>
      <c r="R7119" t="s">
        <v>15464</v>
      </c>
      <c r="S7119" t="s">
        <v>15436</v>
      </c>
      <c r="T7119" t="s">
        <v>15437</v>
      </c>
      <c r="U7119" t="s">
        <v>1566</v>
      </c>
      <c r="V7119">
        <v>1</v>
      </c>
    </row>
    <row r="7120" spans="1:22" x14ac:dyDescent="0.25">
      <c r="A7120" t="s">
        <v>1569</v>
      </c>
      <c r="B7120">
        <v>313165</v>
      </c>
      <c r="C7120" t="s">
        <v>4662</v>
      </c>
      <c r="D7120" t="s">
        <v>4643</v>
      </c>
      <c r="E7120" t="s">
        <v>1607</v>
      </c>
      <c r="F7120" t="s">
        <v>4663</v>
      </c>
      <c r="G7120" t="s">
        <v>4326</v>
      </c>
      <c r="H7120" s="2">
        <v>44298</v>
      </c>
      <c r="I7120" s="2">
        <v>44298</v>
      </c>
      <c r="J7120"/>
      <c r="K7120"/>
      <c r="L7120">
        <v>38</v>
      </c>
      <c r="M7120" t="s">
        <v>4269</v>
      </c>
      <c r="N7120" t="s">
        <v>1576</v>
      </c>
      <c r="O7120"/>
      <c r="P7120" t="s">
        <v>4617</v>
      </c>
      <c r="Q7120" t="s">
        <v>4618</v>
      </c>
      <c r="R7120" t="s">
        <v>15453</v>
      </c>
      <c r="S7120" t="s">
        <v>15436</v>
      </c>
      <c r="T7120" t="s">
        <v>15437</v>
      </c>
      <c r="U7120" t="s">
        <v>1566</v>
      </c>
      <c r="V7120">
        <v>1</v>
      </c>
    </row>
    <row r="7121" spans="1:22" x14ac:dyDescent="0.25">
      <c r="A7121" t="s">
        <v>1569</v>
      </c>
      <c r="B7121">
        <v>313635</v>
      </c>
      <c r="C7121" t="s">
        <v>2190</v>
      </c>
      <c r="D7121" t="s">
        <v>8726</v>
      </c>
      <c r="E7121" t="s">
        <v>1596</v>
      </c>
      <c r="F7121" t="s">
        <v>8716</v>
      </c>
      <c r="G7121" t="s">
        <v>7490</v>
      </c>
      <c r="H7121" s="2">
        <v>44295</v>
      </c>
      <c r="I7121" s="2">
        <v>45761</v>
      </c>
      <c r="J7121"/>
      <c r="K7121"/>
      <c r="L7121">
        <v>26</v>
      </c>
      <c r="M7121" t="s">
        <v>7484</v>
      </c>
      <c r="N7121" t="s">
        <v>1714</v>
      </c>
      <c r="O7121"/>
      <c r="P7121" t="s">
        <v>8713</v>
      </c>
      <c r="Q7121" t="s">
        <v>5367</v>
      </c>
      <c r="R7121" t="s">
        <v>15462</v>
      </c>
      <c r="S7121" t="s">
        <v>15436</v>
      </c>
      <c r="T7121" t="s">
        <v>15437</v>
      </c>
      <c r="U7121" t="s">
        <v>15437</v>
      </c>
      <c r="V7121">
        <v>0.68421052631578949</v>
      </c>
    </row>
    <row r="7122" spans="1:22" x14ac:dyDescent="0.25">
      <c r="A7122" t="s">
        <v>1569</v>
      </c>
      <c r="B7122">
        <v>313507</v>
      </c>
      <c r="C7122" t="s">
        <v>4820</v>
      </c>
      <c r="D7122" t="s">
        <v>2310</v>
      </c>
      <c r="E7122" t="s">
        <v>1572</v>
      </c>
      <c r="F7122" t="s">
        <v>4789</v>
      </c>
      <c r="G7122" t="s">
        <v>4268</v>
      </c>
      <c r="H7122" s="2">
        <v>44295</v>
      </c>
      <c r="I7122" s="2">
        <v>45425</v>
      </c>
      <c r="J7122"/>
      <c r="K7122"/>
      <c r="L7122">
        <v>0.01</v>
      </c>
      <c r="M7122" t="s">
        <v>4269</v>
      </c>
      <c r="N7122" t="s">
        <v>3482</v>
      </c>
      <c r="O7122"/>
      <c r="P7122" t="s">
        <v>4790</v>
      </c>
      <c r="Q7122" t="s">
        <v>4791</v>
      </c>
      <c r="R7122" t="s">
        <v>15451</v>
      </c>
      <c r="S7122" t="s">
        <v>15436</v>
      </c>
      <c r="T7122" t="s">
        <v>15437</v>
      </c>
      <c r="U7122" t="s">
        <v>15437</v>
      </c>
      <c r="V7122">
        <v>0</v>
      </c>
    </row>
    <row r="7123" spans="1:22" x14ac:dyDescent="0.25">
      <c r="A7123" t="s">
        <v>1569</v>
      </c>
      <c r="B7123">
        <v>313438</v>
      </c>
      <c r="C7123" t="s">
        <v>2428</v>
      </c>
      <c r="D7123" t="s">
        <v>4296</v>
      </c>
      <c r="E7123" t="s">
        <v>1572</v>
      </c>
      <c r="F7123" t="s">
        <v>7848</v>
      </c>
      <c r="G7123" t="s">
        <v>7490</v>
      </c>
      <c r="H7123" s="2">
        <v>44294</v>
      </c>
      <c r="I7123" s="2">
        <v>44949</v>
      </c>
      <c r="J7123"/>
      <c r="K7123"/>
      <c r="L7123">
        <v>0.01</v>
      </c>
      <c r="M7123" t="s">
        <v>7484</v>
      </c>
      <c r="N7123" t="s">
        <v>1714</v>
      </c>
      <c r="O7123"/>
      <c r="P7123" t="s">
        <v>7846</v>
      </c>
      <c r="Q7123" t="s">
        <v>5729</v>
      </c>
      <c r="R7123" t="s">
        <v>15462</v>
      </c>
      <c r="S7123" t="s">
        <v>15436</v>
      </c>
      <c r="T7123" t="s">
        <v>15437</v>
      </c>
      <c r="U7123" t="s">
        <v>15437</v>
      </c>
      <c r="V7123">
        <v>0</v>
      </c>
    </row>
    <row r="7124" spans="1:22" x14ac:dyDescent="0.25">
      <c r="A7124" t="s">
        <v>1569</v>
      </c>
      <c r="B7124">
        <v>313398</v>
      </c>
      <c r="C7124" t="s">
        <v>7821</v>
      </c>
      <c r="D7124" t="s">
        <v>4379</v>
      </c>
      <c r="E7124" t="s">
        <v>1596</v>
      </c>
      <c r="F7124" t="s">
        <v>7822</v>
      </c>
      <c r="G7124" t="s">
        <v>7509</v>
      </c>
      <c r="H7124" s="2">
        <v>44293</v>
      </c>
      <c r="I7124" s="2">
        <v>45733</v>
      </c>
      <c r="J7124"/>
      <c r="K7124"/>
      <c r="L7124">
        <v>20</v>
      </c>
      <c r="M7124" t="s">
        <v>7484</v>
      </c>
      <c r="N7124" t="s">
        <v>1714</v>
      </c>
      <c r="O7124"/>
      <c r="P7124" t="s">
        <v>7804</v>
      </c>
      <c r="Q7124" t="s">
        <v>2847</v>
      </c>
      <c r="R7124" t="s">
        <v>15461</v>
      </c>
      <c r="S7124" t="s">
        <v>15436</v>
      </c>
      <c r="T7124" t="s">
        <v>15437</v>
      </c>
      <c r="U7124" t="s">
        <v>15437</v>
      </c>
      <c r="V7124">
        <v>0.52631578947368418</v>
      </c>
    </row>
    <row r="7125" spans="1:22" x14ac:dyDescent="0.25">
      <c r="A7125" t="s">
        <v>1569</v>
      </c>
      <c r="B7125">
        <v>313420</v>
      </c>
      <c r="C7125" t="s">
        <v>2933</v>
      </c>
      <c r="D7125" t="s">
        <v>8345</v>
      </c>
      <c r="E7125" t="s">
        <v>1596</v>
      </c>
      <c r="F7125" t="s">
        <v>8309</v>
      </c>
      <c r="G7125" t="s">
        <v>7490</v>
      </c>
      <c r="H7125" s="2">
        <v>44291</v>
      </c>
      <c r="I7125" s="2">
        <v>44291</v>
      </c>
      <c r="J7125"/>
      <c r="K7125"/>
      <c r="L7125">
        <v>30</v>
      </c>
      <c r="M7125" t="s">
        <v>7484</v>
      </c>
      <c r="N7125" t="s">
        <v>3482</v>
      </c>
      <c r="O7125"/>
      <c r="P7125" t="s">
        <v>8310</v>
      </c>
      <c r="Q7125" t="s">
        <v>5968</v>
      </c>
      <c r="R7125" t="s">
        <v>15465</v>
      </c>
      <c r="S7125" t="s">
        <v>15436</v>
      </c>
      <c r="T7125" t="s">
        <v>15437</v>
      </c>
      <c r="U7125" t="s">
        <v>15437</v>
      </c>
      <c r="V7125">
        <v>0.78947368421052633</v>
      </c>
    </row>
    <row r="7126" spans="1:22" x14ac:dyDescent="0.25">
      <c r="A7126" t="s">
        <v>1569</v>
      </c>
      <c r="B7126">
        <v>313439</v>
      </c>
      <c r="C7126" t="s">
        <v>6132</v>
      </c>
      <c r="D7126" t="s">
        <v>13279</v>
      </c>
      <c r="E7126" t="s">
        <v>1596</v>
      </c>
      <c r="F7126" t="s">
        <v>13245</v>
      </c>
      <c r="G7126" t="s">
        <v>7490</v>
      </c>
      <c r="H7126" s="2">
        <v>44291</v>
      </c>
      <c r="I7126" s="2">
        <v>44291</v>
      </c>
      <c r="J7126"/>
      <c r="K7126"/>
      <c r="L7126">
        <v>25</v>
      </c>
      <c r="M7126" t="s">
        <v>7484</v>
      </c>
      <c r="N7126" t="s">
        <v>3865</v>
      </c>
      <c r="O7126"/>
      <c r="P7126" t="s">
        <v>13243</v>
      </c>
      <c r="Q7126" t="s">
        <v>5886</v>
      </c>
      <c r="R7126" t="s">
        <v>15463</v>
      </c>
      <c r="S7126" t="s">
        <v>15436</v>
      </c>
      <c r="T7126" t="s">
        <v>15437</v>
      </c>
      <c r="U7126" t="s">
        <v>15437</v>
      </c>
      <c r="V7126">
        <v>0.65789473684210531</v>
      </c>
    </row>
    <row r="7127" spans="1:22" x14ac:dyDescent="0.25">
      <c r="A7127" t="s">
        <v>1569</v>
      </c>
      <c r="B7127">
        <v>313417</v>
      </c>
      <c r="C7127" t="s">
        <v>6354</v>
      </c>
      <c r="D7127" t="s">
        <v>3451</v>
      </c>
      <c r="E7127" t="s">
        <v>1607</v>
      </c>
      <c r="F7127" t="s">
        <v>8822</v>
      </c>
      <c r="G7127" t="s">
        <v>7509</v>
      </c>
      <c r="H7127" s="2">
        <v>44288</v>
      </c>
      <c r="I7127" s="2">
        <v>45775</v>
      </c>
      <c r="J7127"/>
      <c r="K7127"/>
      <c r="L7127">
        <v>38</v>
      </c>
      <c r="M7127" t="s">
        <v>7484</v>
      </c>
      <c r="N7127" t="s">
        <v>3865</v>
      </c>
      <c r="O7127"/>
      <c r="P7127" t="s">
        <v>8763</v>
      </c>
      <c r="Q7127" t="s">
        <v>4424</v>
      </c>
      <c r="R7127" t="s">
        <v>15467</v>
      </c>
      <c r="S7127" t="s">
        <v>15436</v>
      </c>
      <c r="T7127" t="s">
        <v>15437</v>
      </c>
      <c r="U7127" t="s">
        <v>15437</v>
      </c>
      <c r="V7127">
        <v>1</v>
      </c>
    </row>
    <row r="7128" spans="1:22" x14ac:dyDescent="0.25">
      <c r="A7128" t="s">
        <v>1569</v>
      </c>
      <c r="B7128">
        <v>313386</v>
      </c>
      <c r="C7128" t="s">
        <v>1799</v>
      </c>
      <c r="D7128" t="s">
        <v>10638</v>
      </c>
      <c r="E7128" t="s">
        <v>1596</v>
      </c>
      <c r="F7128" t="s">
        <v>10907</v>
      </c>
      <c r="G7128" t="s">
        <v>7490</v>
      </c>
      <c r="H7128" s="2">
        <v>44286</v>
      </c>
      <c r="I7128" s="2">
        <v>45691</v>
      </c>
      <c r="J7128"/>
      <c r="K7128"/>
      <c r="L7128">
        <v>22.5</v>
      </c>
      <c r="M7128" t="s">
        <v>7484</v>
      </c>
      <c r="N7128" t="s">
        <v>3865</v>
      </c>
      <c r="O7128"/>
      <c r="P7128" t="s">
        <v>10898</v>
      </c>
      <c r="Q7128" t="s">
        <v>3953</v>
      </c>
      <c r="R7128" t="s">
        <v>15463</v>
      </c>
      <c r="S7128" t="s">
        <v>15436</v>
      </c>
      <c r="T7128" t="s">
        <v>15437</v>
      </c>
      <c r="U7128" t="s">
        <v>15437</v>
      </c>
      <c r="V7128">
        <v>0.59210526315789469</v>
      </c>
    </row>
    <row r="7129" spans="1:22" x14ac:dyDescent="0.25">
      <c r="A7129" t="s">
        <v>1569</v>
      </c>
      <c r="B7129">
        <v>297895</v>
      </c>
      <c r="C7129" t="s">
        <v>8447</v>
      </c>
      <c r="D7129" t="s">
        <v>9189</v>
      </c>
      <c r="E7129" t="s">
        <v>1607</v>
      </c>
      <c r="F7129" t="s">
        <v>14726</v>
      </c>
      <c r="G7129" t="s">
        <v>14727</v>
      </c>
      <c r="H7129" s="2">
        <v>44286</v>
      </c>
      <c r="I7129" s="2">
        <v>45419</v>
      </c>
      <c r="J7129"/>
      <c r="K7129"/>
      <c r="L7129">
        <v>38</v>
      </c>
      <c r="M7129" t="s">
        <v>7484</v>
      </c>
      <c r="N7129" t="s">
        <v>1714</v>
      </c>
      <c r="O7129" t="s">
        <v>7120</v>
      </c>
      <c r="P7129" t="s">
        <v>14709</v>
      </c>
      <c r="Q7129" t="s">
        <v>14710</v>
      </c>
      <c r="R7129" t="s">
        <v>15431</v>
      </c>
      <c r="S7129" t="s">
        <v>15436</v>
      </c>
      <c r="T7129" t="s">
        <v>15437</v>
      </c>
      <c r="U7129" t="s">
        <v>15437</v>
      </c>
      <c r="V7129">
        <v>1</v>
      </c>
    </row>
    <row r="7130" spans="1:22" x14ac:dyDescent="0.25">
      <c r="A7130" t="s">
        <v>1569</v>
      </c>
      <c r="B7130">
        <v>313388</v>
      </c>
      <c r="C7130" t="s">
        <v>1901</v>
      </c>
      <c r="D7130" t="s">
        <v>11096</v>
      </c>
      <c r="E7130" t="s">
        <v>1596</v>
      </c>
      <c r="F7130" t="s">
        <v>11069</v>
      </c>
      <c r="G7130" t="s">
        <v>7490</v>
      </c>
      <c r="H7130" s="2">
        <v>44285</v>
      </c>
      <c r="I7130" s="2">
        <v>44285</v>
      </c>
      <c r="J7130"/>
      <c r="K7130"/>
      <c r="L7130">
        <v>18</v>
      </c>
      <c r="M7130" t="s">
        <v>7484</v>
      </c>
      <c r="N7130" t="s">
        <v>4199</v>
      </c>
      <c r="O7130"/>
      <c r="P7130" t="s">
        <v>11070</v>
      </c>
      <c r="Q7130" t="s">
        <v>6567</v>
      </c>
      <c r="R7130" t="s">
        <v>15449</v>
      </c>
      <c r="S7130" t="s">
        <v>15436</v>
      </c>
      <c r="T7130" t="s">
        <v>15437</v>
      </c>
      <c r="U7130" t="s">
        <v>15437</v>
      </c>
      <c r="V7130">
        <v>0.47368421052631576</v>
      </c>
    </row>
    <row r="7131" spans="1:22" x14ac:dyDescent="0.25">
      <c r="A7131" t="s">
        <v>1569</v>
      </c>
      <c r="B7131">
        <v>313191</v>
      </c>
      <c r="C7131" t="s">
        <v>14168</v>
      </c>
      <c r="D7131" t="s">
        <v>14301</v>
      </c>
      <c r="E7131" t="s">
        <v>1607</v>
      </c>
      <c r="F7131" t="s">
        <v>14294</v>
      </c>
      <c r="G7131" t="s">
        <v>14295</v>
      </c>
      <c r="H7131" s="2">
        <v>44285</v>
      </c>
      <c r="I7131" s="2">
        <v>44285</v>
      </c>
      <c r="J7131"/>
      <c r="K7131"/>
      <c r="L7131">
        <v>38</v>
      </c>
      <c r="M7131" t="s">
        <v>7484</v>
      </c>
      <c r="N7131" t="s">
        <v>1714</v>
      </c>
      <c r="O7131" t="s">
        <v>7120</v>
      </c>
      <c r="P7131" t="s">
        <v>14227</v>
      </c>
      <c r="Q7131" t="s">
        <v>83</v>
      </c>
      <c r="R7131" t="s">
        <v>83</v>
      </c>
      <c r="S7131" t="s">
        <v>15436</v>
      </c>
      <c r="T7131" t="s">
        <v>15437</v>
      </c>
      <c r="U7131" t="s">
        <v>15437</v>
      </c>
      <c r="V7131">
        <v>1</v>
      </c>
    </row>
    <row r="7132" spans="1:22" x14ac:dyDescent="0.25">
      <c r="A7132" t="s">
        <v>1569</v>
      </c>
      <c r="B7132">
        <v>313363</v>
      </c>
      <c r="C7132" t="s">
        <v>1910</v>
      </c>
      <c r="D7132" t="s">
        <v>8058</v>
      </c>
      <c r="E7132" t="s">
        <v>1596</v>
      </c>
      <c r="F7132" t="s">
        <v>8001</v>
      </c>
      <c r="G7132" t="s">
        <v>7490</v>
      </c>
      <c r="H7132" s="2">
        <v>44284</v>
      </c>
      <c r="I7132" s="2">
        <v>45509</v>
      </c>
      <c r="J7132"/>
      <c r="K7132"/>
      <c r="L7132">
        <v>31.5</v>
      </c>
      <c r="M7132" t="s">
        <v>7484</v>
      </c>
      <c r="N7132" t="s">
        <v>1714</v>
      </c>
      <c r="O7132"/>
      <c r="P7132" t="s">
        <v>7996</v>
      </c>
      <c r="Q7132" t="s">
        <v>4271</v>
      </c>
      <c r="R7132" t="s">
        <v>15461</v>
      </c>
      <c r="S7132" t="s">
        <v>15436</v>
      </c>
      <c r="T7132" t="s">
        <v>15437</v>
      </c>
      <c r="U7132" t="s">
        <v>15437</v>
      </c>
      <c r="V7132">
        <v>0.82894736842105265</v>
      </c>
    </row>
    <row r="7133" spans="1:22" x14ac:dyDescent="0.25">
      <c r="A7133" t="s">
        <v>1569</v>
      </c>
      <c r="B7133">
        <v>313609</v>
      </c>
      <c r="C7133" t="s">
        <v>8287</v>
      </c>
      <c r="D7133" t="s">
        <v>8265</v>
      </c>
      <c r="E7133" t="s">
        <v>1572</v>
      </c>
      <c r="F7133" t="s">
        <v>8277</v>
      </c>
      <c r="G7133" t="s">
        <v>7483</v>
      </c>
      <c r="H7133" s="2">
        <v>44284</v>
      </c>
      <c r="I7133" s="2">
        <v>44284</v>
      </c>
      <c r="J7133"/>
      <c r="K7133"/>
      <c r="L7133">
        <v>0.01</v>
      </c>
      <c r="M7133" t="s">
        <v>7484</v>
      </c>
      <c r="N7133" t="s">
        <v>3482</v>
      </c>
      <c r="O7133"/>
      <c r="P7133" t="s">
        <v>8255</v>
      </c>
      <c r="Q7133" t="s">
        <v>5829</v>
      </c>
      <c r="R7133" t="s">
        <v>15465</v>
      </c>
      <c r="S7133" t="s">
        <v>15436</v>
      </c>
      <c r="T7133" t="s">
        <v>15437</v>
      </c>
      <c r="U7133" t="s">
        <v>15437</v>
      </c>
      <c r="V7133">
        <v>0</v>
      </c>
    </row>
    <row r="7134" spans="1:22" x14ac:dyDescent="0.25">
      <c r="A7134" t="s">
        <v>1569</v>
      </c>
      <c r="B7134">
        <v>313337</v>
      </c>
      <c r="C7134" t="s">
        <v>6044</v>
      </c>
      <c r="D7134" t="s">
        <v>6353</v>
      </c>
      <c r="E7134" t="s">
        <v>1572</v>
      </c>
      <c r="F7134" t="s">
        <v>10454</v>
      </c>
      <c r="G7134" t="s">
        <v>7490</v>
      </c>
      <c r="H7134" s="2">
        <v>44284</v>
      </c>
      <c r="I7134" s="2">
        <v>44284</v>
      </c>
      <c r="J7134"/>
      <c r="K7134"/>
      <c r="L7134">
        <v>0.01</v>
      </c>
      <c r="M7134" t="s">
        <v>7484</v>
      </c>
      <c r="N7134" t="s">
        <v>1714</v>
      </c>
      <c r="O7134"/>
      <c r="P7134" t="s">
        <v>10452</v>
      </c>
      <c r="Q7134" t="s">
        <v>2939</v>
      </c>
      <c r="R7134" t="s">
        <v>15461</v>
      </c>
      <c r="S7134" t="s">
        <v>15436</v>
      </c>
      <c r="T7134" t="s">
        <v>15437</v>
      </c>
      <c r="U7134" t="s">
        <v>15437</v>
      </c>
      <c r="V7134">
        <v>0</v>
      </c>
    </row>
    <row r="7135" spans="1:22" x14ac:dyDescent="0.25">
      <c r="A7135" t="s">
        <v>1569</v>
      </c>
      <c r="B7135">
        <v>313355</v>
      </c>
      <c r="C7135" t="s">
        <v>2866</v>
      </c>
      <c r="D7135" t="s">
        <v>13826</v>
      </c>
      <c r="E7135" t="s">
        <v>1596</v>
      </c>
      <c r="F7135" t="s">
        <v>13808</v>
      </c>
      <c r="G7135" t="s">
        <v>7490</v>
      </c>
      <c r="H7135" s="2">
        <v>44284</v>
      </c>
      <c r="I7135" s="2">
        <v>44963</v>
      </c>
      <c r="J7135"/>
      <c r="K7135"/>
      <c r="L7135">
        <v>10</v>
      </c>
      <c r="M7135" t="s">
        <v>7484</v>
      </c>
      <c r="N7135" t="s">
        <v>3865</v>
      </c>
      <c r="O7135"/>
      <c r="P7135" t="s">
        <v>13809</v>
      </c>
      <c r="Q7135" t="s">
        <v>13810</v>
      </c>
      <c r="R7135" t="s">
        <v>15468</v>
      </c>
      <c r="S7135" t="s">
        <v>15436</v>
      </c>
      <c r="T7135" t="s">
        <v>15437</v>
      </c>
      <c r="U7135" t="s">
        <v>15437</v>
      </c>
      <c r="V7135">
        <v>0.26315789473684209</v>
      </c>
    </row>
    <row r="7136" spans="1:22" x14ac:dyDescent="0.25">
      <c r="A7136" t="s">
        <v>1569</v>
      </c>
      <c r="B7136">
        <v>313373</v>
      </c>
      <c r="C7136" t="s">
        <v>4342</v>
      </c>
      <c r="D7136" t="s">
        <v>7073</v>
      </c>
      <c r="E7136" t="s">
        <v>1607</v>
      </c>
      <c r="F7136" t="s">
        <v>7206</v>
      </c>
      <c r="G7136" t="s">
        <v>7207</v>
      </c>
      <c r="H7136" s="2">
        <v>44284</v>
      </c>
      <c r="I7136" s="2">
        <v>45131</v>
      </c>
      <c r="J7136"/>
      <c r="K7136"/>
      <c r="L7136">
        <v>38</v>
      </c>
      <c r="M7136" t="s">
        <v>4269</v>
      </c>
      <c r="N7136" t="s">
        <v>3865</v>
      </c>
      <c r="O7136" t="s">
        <v>5500</v>
      </c>
      <c r="P7136" t="s">
        <v>7196</v>
      </c>
      <c r="Q7136" t="s">
        <v>18</v>
      </c>
      <c r="R7136" t="s">
        <v>15457</v>
      </c>
      <c r="S7136" t="s">
        <v>15436</v>
      </c>
      <c r="T7136" t="s">
        <v>15437</v>
      </c>
      <c r="U7136" t="s">
        <v>15437</v>
      </c>
      <c r="V7136">
        <v>1</v>
      </c>
    </row>
    <row r="7137" spans="1:22" x14ac:dyDescent="0.25">
      <c r="A7137" t="s">
        <v>1569</v>
      </c>
      <c r="B7137">
        <v>313321</v>
      </c>
      <c r="C7137" t="s">
        <v>2827</v>
      </c>
      <c r="D7137" t="s">
        <v>1929</v>
      </c>
      <c r="E7137" t="s">
        <v>1572</v>
      </c>
      <c r="F7137" t="s">
        <v>11528</v>
      </c>
      <c r="G7137" t="s">
        <v>7490</v>
      </c>
      <c r="H7137" s="2">
        <v>44281</v>
      </c>
      <c r="I7137" s="2">
        <v>45761</v>
      </c>
      <c r="J7137"/>
      <c r="K7137"/>
      <c r="L7137">
        <v>0.01</v>
      </c>
      <c r="M7137" t="s">
        <v>7484</v>
      </c>
      <c r="N7137" t="s">
        <v>3482</v>
      </c>
      <c r="O7137"/>
      <c r="P7137" t="s">
        <v>11524</v>
      </c>
      <c r="Q7137" t="s">
        <v>5410</v>
      </c>
      <c r="R7137" t="s">
        <v>15468</v>
      </c>
      <c r="S7137" t="s">
        <v>15436</v>
      </c>
      <c r="T7137" t="s">
        <v>15437</v>
      </c>
      <c r="U7137" t="s">
        <v>15437</v>
      </c>
      <c r="V7137">
        <v>0</v>
      </c>
    </row>
    <row r="7138" spans="1:22" x14ac:dyDescent="0.25">
      <c r="A7138" t="s">
        <v>1569</v>
      </c>
      <c r="B7138">
        <v>313303</v>
      </c>
      <c r="C7138" t="s">
        <v>5742</v>
      </c>
      <c r="D7138" t="s">
        <v>2505</v>
      </c>
      <c r="E7138" t="s">
        <v>1596</v>
      </c>
      <c r="F7138" t="s">
        <v>12860</v>
      </c>
      <c r="G7138" t="s">
        <v>7503</v>
      </c>
      <c r="H7138" s="2">
        <v>44281</v>
      </c>
      <c r="I7138" s="2">
        <v>45775</v>
      </c>
      <c r="J7138"/>
      <c r="K7138"/>
      <c r="L7138">
        <v>24.5</v>
      </c>
      <c r="M7138" t="s">
        <v>7484</v>
      </c>
      <c r="N7138" t="s">
        <v>3865</v>
      </c>
      <c r="O7138"/>
      <c r="P7138" t="s">
        <v>12835</v>
      </c>
      <c r="Q7138" t="s">
        <v>12836</v>
      </c>
      <c r="R7138" t="s">
        <v>15467</v>
      </c>
      <c r="S7138" t="s">
        <v>15436</v>
      </c>
      <c r="T7138" t="s">
        <v>15437</v>
      </c>
      <c r="U7138" t="s">
        <v>15437</v>
      </c>
      <c r="V7138">
        <v>0.64473684210526316</v>
      </c>
    </row>
    <row r="7139" spans="1:22" x14ac:dyDescent="0.25">
      <c r="A7139" t="s">
        <v>1569</v>
      </c>
      <c r="B7139">
        <v>313186</v>
      </c>
      <c r="C7139" t="s">
        <v>1665</v>
      </c>
      <c r="D7139" t="s">
        <v>8105</v>
      </c>
      <c r="E7139" t="s">
        <v>1596</v>
      </c>
      <c r="F7139" t="s">
        <v>8106</v>
      </c>
      <c r="G7139" t="s">
        <v>7503</v>
      </c>
      <c r="H7139" s="2">
        <v>44280</v>
      </c>
      <c r="I7139" s="2">
        <v>45719</v>
      </c>
      <c r="J7139"/>
      <c r="K7139"/>
      <c r="L7139">
        <v>28</v>
      </c>
      <c r="M7139" t="s">
        <v>7484</v>
      </c>
      <c r="N7139" t="s">
        <v>1714</v>
      </c>
      <c r="O7139"/>
      <c r="P7139" t="s">
        <v>8094</v>
      </c>
      <c r="Q7139" t="s">
        <v>3290</v>
      </c>
      <c r="R7139" t="s">
        <v>15461</v>
      </c>
      <c r="S7139" t="s">
        <v>15436</v>
      </c>
      <c r="T7139" t="s">
        <v>15437</v>
      </c>
      <c r="U7139" t="s">
        <v>15437</v>
      </c>
      <c r="V7139">
        <v>0.73684210526315785</v>
      </c>
    </row>
    <row r="7140" spans="1:22" x14ac:dyDescent="0.25">
      <c r="A7140" t="s">
        <v>1569</v>
      </c>
      <c r="B7140">
        <v>313263</v>
      </c>
      <c r="C7140" t="s">
        <v>3358</v>
      </c>
      <c r="D7140" t="s">
        <v>7943</v>
      </c>
      <c r="E7140" t="s">
        <v>1596</v>
      </c>
      <c r="F7140" t="s">
        <v>7902</v>
      </c>
      <c r="G7140" t="s">
        <v>7490</v>
      </c>
      <c r="H7140" s="2">
        <v>44279</v>
      </c>
      <c r="I7140" s="2">
        <v>45271</v>
      </c>
      <c r="J7140"/>
      <c r="K7140"/>
      <c r="L7140">
        <v>35</v>
      </c>
      <c r="M7140" t="s">
        <v>7484</v>
      </c>
      <c r="N7140" t="s">
        <v>3311</v>
      </c>
      <c r="O7140"/>
      <c r="P7140" t="s">
        <v>7903</v>
      </c>
      <c r="Q7140" t="s">
        <v>3398</v>
      </c>
      <c r="R7140" t="s">
        <v>15463</v>
      </c>
      <c r="S7140" t="s">
        <v>15436</v>
      </c>
      <c r="T7140" t="s">
        <v>15437</v>
      </c>
      <c r="U7140" t="s">
        <v>15437</v>
      </c>
      <c r="V7140">
        <v>0.92105263157894735</v>
      </c>
    </row>
    <row r="7141" spans="1:22" x14ac:dyDescent="0.25">
      <c r="A7141" t="s">
        <v>1569</v>
      </c>
      <c r="B7141">
        <v>313277</v>
      </c>
      <c r="C7141" t="s">
        <v>3144</v>
      </c>
      <c r="D7141" t="s">
        <v>8059</v>
      </c>
      <c r="E7141" t="s">
        <v>1572</v>
      </c>
      <c r="F7141" t="s">
        <v>8001</v>
      </c>
      <c r="G7141" t="s">
        <v>7490</v>
      </c>
      <c r="H7141" s="2">
        <v>44279</v>
      </c>
      <c r="I7141" s="2">
        <v>45691</v>
      </c>
      <c r="J7141"/>
      <c r="K7141"/>
      <c r="L7141">
        <v>0.01</v>
      </c>
      <c r="M7141" t="s">
        <v>7484</v>
      </c>
      <c r="N7141" t="s">
        <v>1714</v>
      </c>
      <c r="O7141"/>
      <c r="P7141" t="s">
        <v>7996</v>
      </c>
      <c r="Q7141" t="s">
        <v>4271</v>
      </c>
      <c r="R7141" t="s">
        <v>15461</v>
      </c>
      <c r="S7141" t="s">
        <v>15436</v>
      </c>
      <c r="T7141" t="s">
        <v>15437</v>
      </c>
      <c r="U7141" t="s">
        <v>15437</v>
      </c>
      <c r="V7141">
        <v>0</v>
      </c>
    </row>
    <row r="7142" spans="1:22" x14ac:dyDescent="0.25">
      <c r="A7142" t="s">
        <v>1569</v>
      </c>
      <c r="B7142">
        <v>313310</v>
      </c>
      <c r="C7142" t="s">
        <v>4300</v>
      </c>
      <c r="D7142" t="s">
        <v>9675</v>
      </c>
      <c r="E7142" t="s">
        <v>1572</v>
      </c>
      <c r="F7142" t="s">
        <v>9612</v>
      </c>
      <c r="G7142" t="s">
        <v>7487</v>
      </c>
      <c r="H7142" s="2">
        <v>44279</v>
      </c>
      <c r="I7142" s="2">
        <v>44279</v>
      </c>
      <c r="J7142"/>
      <c r="K7142"/>
      <c r="L7142">
        <v>0.01</v>
      </c>
      <c r="M7142" t="s">
        <v>7484</v>
      </c>
      <c r="N7142" t="s">
        <v>4199</v>
      </c>
      <c r="O7142"/>
      <c r="P7142" t="s">
        <v>9605</v>
      </c>
      <c r="Q7142" t="s">
        <v>4702</v>
      </c>
      <c r="R7142" t="s">
        <v>15449</v>
      </c>
      <c r="S7142" t="s">
        <v>15436</v>
      </c>
      <c r="T7142" t="s">
        <v>15437</v>
      </c>
      <c r="U7142" t="s">
        <v>15437</v>
      </c>
      <c r="V7142">
        <v>0</v>
      </c>
    </row>
    <row r="7143" spans="1:22" x14ac:dyDescent="0.25">
      <c r="A7143" t="s">
        <v>1569</v>
      </c>
      <c r="B7143">
        <v>313350</v>
      </c>
      <c r="C7143" t="s">
        <v>5205</v>
      </c>
      <c r="D7143" t="s">
        <v>2213</v>
      </c>
      <c r="E7143" t="s">
        <v>1572</v>
      </c>
      <c r="F7143" t="s">
        <v>13644</v>
      </c>
      <c r="G7143" t="s">
        <v>7490</v>
      </c>
      <c r="H7143" s="2">
        <v>44279</v>
      </c>
      <c r="I7143" s="2">
        <v>44279</v>
      </c>
      <c r="J7143"/>
      <c r="K7143"/>
      <c r="L7143">
        <v>0.01</v>
      </c>
      <c r="M7143" t="s">
        <v>7484</v>
      </c>
      <c r="N7143" t="s">
        <v>3482</v>
      </c>
      <c r="O7143"/>
      <c r="P7143" t="s">
        <v>13638</v>
      </c>
      <c r="Q7143" t="s">
        <v>3547</v>
      </c>
      <c r="R7143" t="s">
        <v>15468</v>
      </c>
      <c r="S7143" t="s">
        <v>15436</v>
      </c>
      <c r="T7143" t="s">
        <v>15437</v>
      </c>
      <c r="U7143" t="s">
        <v>15437</v>
      </c>
      <c r="V7143">
        <v>0</v>
      </c>
    </row>
    <row r="7144" spans="1:22" x14ac:dyDescent="0.25">
      <c r="A7144" t="s">
        <v>1569</v>
      </c>
      <c r="B7144">
        <v>313250</v>
      </c>
      <c r="C7144" t="s">
        <v>10687</v>
      </c>
      <c r="D7144" t="s">
        <v>10675</v>
      </c>
      <c r="E7144" t="s">
        <v>1596</v>
      </c>
      <c r="F7144" t="s">
        <v>10671</v>
      </c>
      <c r="G7144" t="s">
        <v>7534</v>
      </c>
      <c r="H7144" s="2">
        <v>44278</v>
      </c>
      <c r="I7144" s="2">
        <v>45355</v>
      </c>
      <c r="J7144"/>
      <c r="K7144"/>
      <c r="L7144">
        <v>29.25</v>
      </c>
      <c r="M7144" t="s">
        <v>7484</v>
      </c>
      <c r="N7144" t="s">
        <v>4199</v>
      </c>
      <c r="O7144"/>
      <c r="P7144" t="s">
        <v>10650</v>
      </c>
      <c r="Q7144" t="s">
        <v>4374</v>
      </c>
      <c r="R7144" t="s">
        <v>15449</v>
      </c>
      <c r="S7144" t="s">
        <v>15436</v>
      </c>
      <c r="T7144" t="s">
        <v>15437</v>
      </c>
      <c r="U7144" t="s">
        <v>15437</v>
      </c>
      <c r="V7144">
        <v>0.76973684210526316</v>
      </c>
    </row>
    <row r="7145" spans="1:22" x14ac:dyDescent="0.25">
      <c r="A7145" t="s">
        <v>1569</v>
      </c>
      <c r="B7145">
        <v>313247</v>
      </c>
      <c r="C7145" t="s">
        <v>1958</v>
      </c>
      <c r="D7145" t="s">
        <v>10739</v>
      </c>
      <c r="E7145" t="s">
        <v>1572</v>
      </c>
      <c r="F7145" t="s">
        <v>10704</v>
      </c>
      <c r="G7145" t="s">
        <v>7490</v>
      </c>
      <c r="H7145" s="2">
        <v>44278</v>
      </c>
      <c r="I7145" s="2">
        <v>44278</v>
      </c>
      <c r="J7145"/>
      <c r="K7145"/>
      <c r="L7145">
        <v>0.01</v>
      </c>
      <c r="M7145" t="s">
        <v>7484</v>
      </c>
      <c r="N7145" t="s">
        <v>1576</v>
      </c>
      <c r="O7145"/>
      <c r="P7145" t="s">
        <v>10705</v>
      </c>
      <c r="Q7145" t="s">
        <v>10706</v>
      </c>
      <c r="R7145" t="s">
        <v>15464</v>
      </c>
      <c r="S7145" t="s">
        <v>15436</v>
      </c>
      <c r="T7145" t="s">
        <v>15437</v>
      </c>
      <c r="U7145" t="s">
        <v>15437</v>
      </c>
      <c r="V7145">
        <v>0</v>
      </c>
    </row>
    <row r="7146" spans="1:22" x14ac:dyDescent="0.25">
      <c r="A7146" t="s">
        <v>1569</v>
      </c>
      <c r="B7146">
        <v>297894</v>
      </c>
      <c r="C7146" t="s">
        <v>5086</v>
      </c>
      <c r="D7146" t="s">
        <v>8390</v>
      </c>
      <c r="E7146" t="s">
        <v>1596</v>
      </c>
      <c r="F7146" t="s">
        <v>8389</v>
      </c>
      <c r="G7146" t="s">
        <v>7509</v>
      </c>
      <c r="H7146" s="2">
        <v>44277</v>
      </c>
      <c r="I7146" s="2">
        <v>44277</v>
      </c>
      <c r="J7146"/>
      <c r="K7146"/>
      <c r="L7146">
        <v>35</v>
      </c>
      <c r="M7146" t="s">
        <v>7484</v>
      </c>
      <c r="N7146" t="s">
        <v>3482</v>
      </c>
      <c r="O7146"/>
      <c r="P7146" t="s">
        <v>8365</v>
      </c>
      <c r="Q7146" t="s">
        <v>5138</v>
      </c>
      <c r="R7146" t="s">
        <v>15466</v>
      </c>
      <c r="S7146" t="s">
        <v>15436</v>
      </c>
      <c r="T7146" t="s">
        <v>15437</v>
      </c>
      <c r="U7146" t="s">
        <v>15437</v>
      </c>
      <c r="V7146">
        <v>0.92105263157894735</v>
      </c>
    </row>
    <row r="7147" spans="1:22" x14ac:dyDescent="0.25">
      <c r="A7147" t="s">
        <v>1569</v>
      </c>
      <c r="B7147">
        <v>297893</v>
      </c>
      <c r="C7147" t="s">
        <v>4971</v>
      </c>
      <c r="D7147" t="s">
        <v>7860</v>
      </c>
      <c r="E7147" t="s">
        <v>1596</v>
      </c>
      <c r="F7147" t="s">
        <v>14225</v>
      </c>
      <c r="G7147" t="s">
        <v>14226</v>
      </c>
      <c r="H7147" s="2">
        <v>44277</v>
      </c>
      <c r="I7147" s="2">
        <v>44893</v>
      </c>
      <c r="J7147"/>
      <c r="K7147"/>
      <c r="L7147">
        <v>28</v>
      </c>
      <c r="M7147" t="s">
        <v>7484</v>
      </c>
      <c r="N7147" t="s">
        <v>3311</v>
      </c>
      <c r="O7147" t="s">
        <v>7120</v>
      </c>
      <c r="P7147" t="s">
        <v>14227</v>
      </c>
      <c r="Q7147" t="s">
        <v>83</v>
      </c>
      <c r="R7147" t="s">
        <v>83</v>
      </c>
      <c r="S7147" t="s">
        <v>15436</v>
      </c>
      <c r="T7147" t="s">
        <v>15437</v>
      </c>
      <c r="U7147" t="s">
        <v>15437</v>
      </c>
      <c r="V7147">
        <v>0.73684210526315785</v>
      </c>
    </row>
    <row r="7148" spans="1:22" x14ac:dyDescent="0.25">
      <c r="A7148" t="s">
        <v>1569</v>
      </c>
      <c r="B7148">
        <v>312948</v>
      </c>
      <c r="C7148" t="s">
        <v>7404</v>
      </c>
      <c r="D7148" t="s">
        <v>7405</v>
      </c>
      <c r="E7148" t="s">
        <v>1607</v>
      </c>
      <c r="F7148" t="s">
        <v>7406</v>
      </c>
      <c r="G7148" t="s">
        <v>7323</v>
      </c>
      <c r="H7148" s="2">
        <v>44277</v>
      </c>
      <c r="I7148" s="2">
        <v>45481</v>
      </c>
      <c r="J7148"/>
      <c r="K7148"/>
      <c r="L7148">
        <v>38</v>
      </c>
      <c r="M7148" t="s">
        <v>1546</v>
      </c>
      <c r="N7148" t="s">
        <v>1714</v>
      </c>
      <c r="O7148" t="s">
        <v>7120</v>
      </c>
      <c r="P7148" t="s">
        <v>7399</v>
      </c>
      <c r="Q7148" t="s">
        <v>7400</v>
      </c>
      <c r="R7148" t="s">
        <v>1546</v>
      </c>
      <c r="S7148" t="s">
        <v>15436</v>
      </c>
      <c r="T7148" t="s">
        <v>15437</v>
      </c>
      <c r="U7148" t="s">
        <v>15437</v>
      </c>
      <c r="V7148">
        <v>1</v>
      </c>
    </row>
    <row r="7149" spans="1:22" x14ac:dyDescent="0.25">
      <c r="A7149" t="s">
        <v>1569</v>
      </c>
      <c r="B7149">
        <v>313230</v>
      </c>
      <c r="C7149" t="s">
        <v>13827</v>
      </c>
      <c r="D7149" t="s">
        <v>13828</v>
      </c>
      <c r="E7149" t="s">
        <v>1596</v>
      </c>
      <c r="F7149" t="s">
        <v>13808</v>
      </c>
      <c r="G7149" t="s">
        <v>7490</v>
      </c>
      <c r="H7149" s="2">
        <v>44274</v>
      </c>
      <c r="I7149" s="2">
        <v>44274</v>
      </c>
      <c r="J7149"/>
      <c r="K7149"/>
      <c r="L7149">
        <v>15</v>
      </c>
      <c r="M7149" t="s">
        <v>7484</v>
      </c>
      <c r="N7149" t="s">
        <v>3865</v>
      </c>
      <c r="O7149"/>
      <c r="P7149" t="s">
        <v>13809</v>
      </c>
      <c r="Q7149" t="s">
        <v>13810</v>
      </c>
      <c r="R7149" t="s">
        <v>15468</v>
      </c>
      <c r="S7149" t="s">
        <v>15436</v>
      </c>
      <c r="T7149" t="s">
        <v>15437</v>
      </c>
      <c r="U7149" t="s">
        <v>15437</v>
      </c>
      <c r="V7149">
        <v>0.39473684210526316</v>
      </c>
    </row>
    <row r="7150" spans="1:22" x14ac:dyDescent="0.25">
      <c r="A7150" t="s">
        <v>1569</v>
      </c>
      <c r="B7150">
        <v>313190</v>
      </c>
      <c r="C7150" t="s">
        <v>4495</v>
      </c>
      <c r="D7150" t="s">
        <v>10628</v>
      </c>
      <c r="E7150" t="s">
        <v>1596</v>
      </c>
      <c r="F7150" t="s">
        <v>10641</v>
      </c>
      <c r="G7150" t="s">
        <v>7534</v>
      </c>
      <c r="H7150" s="2">
        <v>44273</v>
      </c>
      <c r="I7150" s="2">
        <v>45537</v>
      </c>
      <c r="J7150"/>
      <c r="K7150"/>
      <c r="L7150">
        <v>27.5</v>
      </c>
      <c r="M7150" t="s">
        <v>7484</v>
      </c>
      <c r="N7150" t="s">
        <v>1576</v>
      </c>
      <c r="O7150"/>
      <c r="P7150" t="s">
        <v>10607</v>
      </c>
      <c r="Q7150" t="s">
        <v>10608</v>
      </c>
      <c r="R7150" t="s">
        <v>15464</v>
      </c>
      <c r="S7150" t="s">
        <v>15436</v>
      </c>
      <c r="T7150" t="s">
        <v>15437</v>
      </c>
      <c r="U7150" t="s">
        <v>15437</v>
      </c>
      <c r="V7150">
        <v>0.72368421052631582</v>
      </c>
    </row>
    <row r="7151" spans="1:22" x14ac:dyDescent="0.25">
      <c r="A7151" t="s">
        <v>1569</v>
      </c>
      <c r="B7151">
        <v>312878</v>
      </c>
      <c r="C7151" t="s">
        <v>15230</v>
      </c>
      <c r="D7151" t="s">
        <v>12070</v>
      </c>
      <c r="E7151" t="s">
        <v>1607</v>
      </c>
      <c r="F7151" t="s">
        <v>15208</v>
      </c>
      <c r="G7151" t="s">
        <v>14309</v>
      </c>
      <c r="H7151" s="2">
        <v>44273</v>
      </c>
      <c r="I7151" s="2">
        <v>44273</v>
      </c>
      <c r="J7151"/>
      <c r="K7151"/>
      <c r="L7151">
        <v>38</v>
      </c>
      <c r="M7151" t="s">
        <v>7484</v>
      </c>
      <c r="N7151" t="s">
        <v>1714</v>
      </c>
      <c r="O7151" t="s">
        <v>7120</v>
      </c>
      <c r="P7151" t="s">
        <v>15160</v>
      </c>
      <c r="Q7151" t="s">
        <v>15161</v>
      </c>
      <c r="R7151" t="s">
        <v>15430</v>
      </c>
      <c r="S7151" t="s">
        <v>15436</v>
      </c>
      <c r="T7151" t="s">
        <v>15437</v>
      </c>
      <c r="U7151" t="s">
        <v>15437</v>
      </c>
      <c r="V7151">
        <v>1</v>
      </c>
    </row>
    <row r="7152" spans="1:22" x14ac:dyDescent="0.25">
      <c r="A7152" t="s">
        <v>1569</v>
      </c>
      <c r="B7152">
        <v>313179</v>
      </c>
      <c r="C7152" t="s">
        <v>13829</v>
      </c>
      <c r="D7152" t="s">
        <v>6046</v>
      </c>
      <c r="E7152" t="s">
        <v>1596</v>
      </c>
      <c r="F7152" t="s">
        <v>13830</v>
      </c>
      <c r="G7152" t="s">
        <v>7534</v>
      </c>
      <c r="H7152" s="2">
        <v>44272</v>
      </c>
      <c r="I7152" s="2">
        <v>45747</v>
      </c>
      <c r="J7152"/>
      <c r="K7152"/>
      <c r="L7152">
        <v>36.5</v>
      </c>
      <c r="M7152" t="s">
        <v>7484</v>
      </c>
      <c r="N7152" t="s">
        <v>3865</v>
      </c>
      <c r="O7152"/>
      <c r="P7152" t="s">
        <v>13809</v>
      </c>
      <c r="Q7152" t="s">
        <v>13810</v>
      </c>
      <c r="R7152" t="s">
        <v>15468</v>
      </c>
      <c r="S7152" t="s">
        <v>15436</v>
      </c>
      <c r="T7152" t="s">
        <v>15437</v>
      </c>
      <c r="U7152" t="s">
        <v>15437</v>
      </c>
      <c r="V7152">
        <v>0.96052631578947367</v>
      </c>
    </row>
    <row r="7153" spans="1:22" x14ac:dyDescent="0.25">
      <c r="A7153" t="s">
        <v>1569</v>
      </c>
      <c r="B7153">
        <v>313182</v>
      </c>
      <c r="C7153" t="s">
        <v>2100</v>
      </c>
      <c r="D7153" t="s">
        <v>9676</v>
      </c>
      <c r="E7153" t="s">
        <v>1596</v>
      </c>
      <c r="F7153" t="s">
        <v>9604</v>
      </c>
      <c r="G7153" t="s">
        <v>7490</v>
      </c>
      <c r="H7153" s="2">
        <v>44271</v>
      </c>
      <c r="I7153" s="2">
        <v>44271</v>
      </c>
      <c r="J7153"/>
      <c r="K7153"/>
      <c r="L7153">
        <v>32</v>
      </c>
      <c r="M7153" t="s">
        <v>7484</v>
      </c>
      <c r="N7153" t="s">
        <v>4199</v>
      </c>
      <c r="O7153"/>
      <c r="P7153" t="s">
        <v>9605</v>
      </c>
      <c r="Q7153" t="s">
        <v>4702</v>
      </c>
      <c r="R7153" t="s">
        <v>15449</v>
      </c>
      <c r="S7153" t="s">
        <v>15436</v>
      </c>
      <c r="T7153" t="s">
        <v>15437</v>
      </c>
      <c r="U7153" t="s">
        <v>15437</v>
      </c>
      <c r="V7153">
        <v>0.84210526315789469</v>
      </c>
    </row>
    <row r="7154" spans="1:22" x14ac:dyDescent="0.25">
      <c r="A7154" t="s">
        <v>1569</v>
      </c>
      <c r="B7154">
        <v>313169</v>
      </c>
      <c r="C7154" t="s">
        <v>3593</v>
      </c>
      <c r="D7154" t="s">
        <v>3693</v>
      </c>
      <c r="E7154" t="s">
        <v>1596</v>
      </c>
      <c r="F7154" t="s">
        <v>10225</v>
      </c>
      <c r="G7154" t="s">
        <v>7490</v>
      </c>
      <c r="H7154" s="2">
        <v>44271</v>
      </c>
      <c r="I7154" s="2">
        <v>44271</v>
      </c>
      <c r="J7154"/>
      <c r="K7154"/>
      <c r="L7154">
        <v>22.25</v>
      </c>
      <c r="M7154" t="s">
        <v>7484</v>
      </c>
      <c r="N7154" t="s">
        <v>4199</v>
      </c>
      <c r="O7154"/>
      <c r="P7154" t="s">
        <v>10220</v>
      </c>
      <c r="Q7154" t="s">
        <v>5093</v>
      </c>
      <c r="R7154" t="s">
        <v>15449</v>
      </c>
      <c r="S7154" t="s">
        <v>15436</v>
      </c>
      <c r="T7154" t="s">
        <v>15437</v>
      </c>
      <c r="U7154" t="s">
        <v>15437</v>
      </c>
      <c r="V7154">
        <v>0.58552631578947367</v>
      </c>
    </row>
    <row r="7155" spans="1:22" x14ac:dyDescent="0.25">
      <c r="A7155" t="s">
        <v>1569</v>
      </c>
      <c r="B7155">
        <v>313210</v>
      </c>
      <c r="C7155" t="s">
        <v>9219</v>
      </c>
      <c r="D7155" t="s">
        <v>9220</v>
      </c>
      <c r="E7155" t="s">
        <v>1596</v>
      </c>
      <c r="F7155" t="s">
        <v>9153</v>
      </c>
      <c r="G7155" t="s">
        <v>7490</v>
      </c>
      <c r="H7155" s="2">
        <v>44270</v>
      </c>
      <c r="I7155" s="2">
        <v>45061</v>
      </c>
      <c r="J7155"/>
      <c r="K7155"/>
      <c r="L7155">
        <v>24.5</v>
      </c>
      <c r="M7155" t="s">
        <v>7484</v>
      </c>
      <c r="N7155" t="s">
        <v>3482</v>
      </c>
      <c r="O7155"/>
      <c r="P7155" t="s">
        <v>9154</v>
      </c>
      <c r="Q7155" t="s">
        <v>9155</v>
      </c>
      <c r="R7155" t="s">
        <v>15465</v>
      </c>
      <c r="S7155" t="s">
        <v>15436</v>
      </c>
      <c r="T7155" t="s">
        <v>15437</v>
      </c>
      <c r="U7155" t="s">
        <v>15437</v>
      </c>
      <c r="V7155">
        <v>0.64473684210526316</v>
      </c>
    </row>
    <row r="7156" spans="1:22" x14ac:dyDescent="0.25">
      <c r="A7156" t="s">
        <v>1569</v>
      </c>
      <c r="B7156">
        <v>313106</v>
      </c>
      <c r="C7156" t="s">
        <v>1750</v>
      </c>
      <c r="D7156" t="s">
        <v>2446</v>
      </c>
      <c r="E7156" t="s">
        <v>1572</v>
      </c>
      <c r="F7156" t="s">
        <v>8185</v>
      </c>
      <c r="G7156" t="s">
        <v>7490</v>
      </c>
      <c r="H7156" s="2">
        <v>44266</v>
      </c>
      <c r="I7156" s="2">
        <v>45663</v>
      </c>
      <c r="J7156"/>
      <c r="K7156"/>
      <c r="L7156">
        <v>0.01</v>
      </c>
      <c r="M7156" t="s">
        <v>7484</v>
      </c>
      <c r="N7156" t="s">
        <v>3482</v>
      </c>
      <c r="O7156"/>
      <c r="P7156" t="s">
        <v>8186</v>
      </c>
      <c r="Q7156" t="s">
        <v>4791</v>
      </c>
      <c r="R7156" t="s">
        <v>15465</v>
      </c>
      <c r="S7156" t="s">
        <v>15436</v>
      </c>
      <c r="T7156" t="s">
        <v>15437</v>
      </c>
      <c r="U7156" t="s">
        <v>15437</v>
      </c>
      <c r="V7156">
        <v>0</v>
      </c>
    </row>
    <row r="7157" spans="1:22" x14ac:dyDescent="0.25">
      <c r="A7157" t="s">
        <v>1569</v>
      </c>
      <c r="B7157">
        <v>313125</v>
      </c>
      <c r="C7157" t="s">
        <v>2307</v>
      </c>
      <c r="D7157" t="s">
        <v>5123</v>
      </c>
      <c r="E7157" t="s">
        <v>1572</v>
      </c>
      <c r="F7157" t="s">
        <v>6642</v>
      </c>
      <c r="G7157" t="s">
        <v>4268</v>
      </c>
      <c r="H7157" s="2">
        <v>44265</v>
      </c>
      <c r="I7157" s="2">
        <v>44265</v>
      </c>
      <c r="J7157"/>
      <c r="K7157"/>
      <c r="L7157">
        <v>0.01</v>
      </c>
      <c r="M7157" t="s">
        <v>4269</v>
      </c>
      <c r="N7157" t="s">
        <v>1714</v>
      </c>
      <c r="O7157"/>
      <c r="P7157" t="s">
        <v>6639</v>
      </c>
      <c r="Q7157" t="s">
        <v>6640</v>
      </c>
      <c r="R7157" t="s">
        <v>15454</v>
      </c>
      <c r="S7157" t="s">
        <v>15436</v>
      </c>
      <c r="T7157" t="s">
        <v>15437</v>
      </c>
      <c r="U7157" t="s">
        <v>15437</v>
      </c>
      <c r="V7157">
        <v>0</v>
      </c>
    </row>
    <row r="7158" spans="1:22" x14ac:dyDescent="0.25">
      <c r="A7158" t="s">
        <v>1569</v>
      </c>
      <c r="B7158">
        <v>313037</v>
      </c>
      <c r="C7158" t="s">
        <v>2338</v>
      </c>
      <c r="D7158" t="s">
        <v>8654</v>
      </c>
      <c r="E7158" t="s">
        <v>1607</v>
      </c>
      <c r="F7158" t="s">
        <v>15832</v>
      </c>
      <c r="G7158" t="s">
        <v>7541</v>
      </c>
      <c r="H7158" s="2">
        <v>44263</v>
      </c>
      <c r="I7158" s="2">
        <v>45817</v>
      </c>
      <c r="J7158"/>
      <c r="K7158"/>
      <c r="L7158">
        <v>38</v>
      </c>
      <c r="M7158" t="s">
        <v>7484</v>
      </c>
      <c r="N7158" t="s">
        <v>1714</v>
      </c>
      <c r="O7158"/>
      <c r="P7158" t="s">
        <v>8608</v>
      </c>
      <c r="Q7158" t="s">
        <v>2575</v>
      </c>
      <c r="R7158" t="s">
        <v>15461</v>
      </c>
      <c r="S7158" t="s">
        <v>15436</v>
      </c>
      <c r="T7158" t="s">
        <v>15437</v>
      </c>
      <c r="U7158" t="s">
        <v>1566</v>
      </c>
      <c r="V7158">
        <v>1</v>
      </c>
    </row>
    <row r="7159" spans="1:22" x14ac:dyDescent="0.25">
      <c r="A7159" t="s">
        <v>1569</v>
      </c>
      <c r="B7159">
        <v>313035</v>
      </c>
      <c r="C7159" t="s">
        <v>2714</v>
      </c>
      <c r="D7159" t="s">
        <v>3962</v>
      </c>
      <c r="E7159" t="s">
        <v>1596</v>
      </c>
      <c r="F7159" t="s">
        <v>8655</v>
      </c>
      <c r="G7159" t="s">
        <v>7509</v>
      </c>
      <c r="H7159" s="2">
        <v>44263</v>
      </c>
      <c r="I7159" s="2">
        <v>45411</v>
      </c>
      <c r="J7159"/>
      <c r="K7159"/>
      <c r="L7159">
        <v>19</v>
      </c>
      <c r="M7159" t="s">
        <v>7484</v>
      </c>
      <c r="N7159" t="s">
        <v>1714</v>
      </c>
      <c r="O7159"/>
      <c r="P7159" t="s">
        <v>8608</v>
      </c>
      <c r="Q7159" t="s">
        <v>2575</v>
      </c>
      <c r="R7159" t="s">
        <v>15461</v>
      </c>
      <c r="S7159" t="s">
        <v>15436</v>
      </c>
      <c r="T7159" t="s">
        <v>15437</v>
      </c>
      <c r="U7159" t="s">
        <v>15437</v>
      </c>
      <c r="V7159">
        <v>0.5</v>
      </c>
    </row>
    <row r="7160" spans="1:22" x14ac:dyDescent="0.25">
      <c r="A7160" t="s">
        <v>1569</v>
      </c>
      <c r="B7160">
        <v>313087</v>
      </c>
      <c r="C7160" t="s">
        <v>3122</v>
      </c>
      <c r="D7160" t="s">
        <v>9531</v>
      </c>
      <c r="E7160" t="s">
        <v>1607</v>
      </c>
      <c r="F7160" t="s">
        <v>9532</v>
      </c>
      <c r="G7160" t="s">
        <v>7541</v>
      </c>
      <c r="H7160" s="2">
        <v>44263</v>
      </c>
      <c r="I7160" s="2">
        <v>45803</v>
      </c>
      <c r="J7160"/>
      <c r="K7160"/>
      <c r="L7160">
        <v>38</v>
      </c>
      <c r="M7160" t="s">
        <v>7484</v>
      </c>
      <c r="N7160" t="s">
        <v>3482</v>
      </c>
      <c r="O7160"/>
      <c r="P7160" t="s">
        <v>9500</v>
      </c>
      <c r="Q7160" t="s">
        <v>9501</v>
      </c>
      <c r="R7160" t="s">
        <v>15468</v>
      </c>
      <c r="S7160" t="s">
        <v>15436</v>
      </c>
      <c r="T7160" t="s">
        <v>15437</v>
      </c>
      <c r="U7160" t="s">
        <v>1566</v>
      </c>
      <c r="V7160">
        <v>1</v>
      </c>
    </row>
    <row r="7161" spans="1:22" x14ac:dyDescent="0.25">
      <c r="A7161" t="s">
        <v>1569</v>
      </c>
      <c r="B7161">
        <v>313093</v>
      </c>
      <c r="C7161" t="s">
        <v>2632</v>
      </c>
      <c r="D7161" t="s">
        <v>10645</v>
      </c>
      <c r="E7161" t="s">
        <v>1572</v>
      </c>
      <c r="F7161" t="s">
        <v>10606</v>
      </c>
      <c r="G7161" t="s">
        <v>7490</v>
      </c>
      <c r="H7161" s="2">
        <v>44263</v>
      </c>
      <c r="I7161" s="2">
        <v>44263</v>
      </c>
      <c r="J7161"/>
      <c r="K7161"/>
      <c r="L7161">
        <v>0.01</v>
      </c>
      <c r="M7161" t="s">
        <v>7484</v>
      </c>
      <c r="N7161" t="s">
        <v>1576</v>
      </c>
      <c r="O7161"/>
      <c r="P7161" t="s">
        <v>10607</v>
      </c>
      <c r="Q7161" t="s">
        <v>10608</v>
      </c>
      <c r="R7161" t="s">
        <v>15464</v>
      </c>
      <c r="S7161" t="s">
        <v>15436</v>
      </c>
      <c r="T7161" t="s">
        <v>15437</v>
      </c>
      <c r="U7161" t="s">
        <v>15437</v>
      </c>
      <c r="V7161">
        <v>0</v>
      </c>
    </row>
    <row r="7162" spans="1:22" x14ac:dyDescent="0.25">
      <c r="A7162" t="s">
        <v>1569</v>
      </c>
      <c r="B7162">
        <v>312984</v>
      </c>
      <c r="C7162" t="s">
        <v>2584</v>
      </c>
      <c r="D7162" t="s">
        <v>14859</v>
      </c>
      <c r="E7162" t="s">
        <v>1607</v>
      </c>
      <c r="F7162" t="s">
        <v>14857</v>
      </c>
      <c r="G7162" t="s">
        <v>14858</v>
      </c>
      <c r="H7162" s="2">
        <v>44263</v>
      </c>
      <c r="I7162" s="2">
        <v>44263</v>
      </c>
      <c r="J7162"/>
      <c r="K7162"/>
      <c r="L7162">
        <v>38</v>
      </c>
      <c r="M7162" t="s">
        <v>7484</v>
      </c>
      <c r="N7162" t="s">
        <v>1714</v>
      </c>
      <c r="O7162" t="s">
        <v>7120</v>
      </c>
      <c r="P7162" t="s">
        <v>14831</v>
      </c>
      <c r="Q7162" t="s">
        <v>14832</v>
      </c>
      <c r="R7162" t="s">
        <v>15433</v>
      </c>
      <c r="S7162" t="s">
        <v>15436</v>
      </c>
      <c r="T7162" t="s">
        <v>15437</v>
      </c>
      <c r="U7162" t="s">
        <v>15437</v>
      </c>
      <c r="V7162">
        <v>1</v>
      </c>
    </row>
    <row r="7163" spans="1:22" x14ac:dyDescent="0.25">
      <c r="A7163" t="s">
        <v>1569</v>
      </c>
      <c r="B7163">
        <v>297890</v>
      </c>
      <c r="C7163" t="s">
        <v>3965</v>
      </c>
      <c r="D7163" t="s">
        <v>5880</v>
      </c>
      <c r="E7163" t="s">
        <v>1572</v>
      </c>
      <c r="F7163" t="s">
        <v>5855</v>
      </c>
      <c r="G7163" t="s">
        <v>4268</v>
      </c>
      <c r="H7163" s="2">
        <v>44263</v>
      </c>
      <c r="I7163" s="2">
        <v>44263</v>
      </c>
      <c r="J7163"/>
      <c r="K7163"/>
      <c r="L7163">
        <v>0.01</v>
      </c>
      <c r="M7163" t="s">
        <v>4269</v>
      </c>
      <c r="N7163" t="s">
        <v>3865</v>
      </c>
      <c r="O7163"/>
      <c r="P7163" t="s">
        <v>5856</v>
      </c>
      <c r="Q7163" t="s">
        <v>5857</v>
      </c>
      <c r="R7163" t="s">
        <v>15452</v>
      </c>
      <c r="S7163" t="s">
        <v>15436</v>
      </c>
      <c r="T7163" t="s">
        <v>15437</v>
      </c>
      <c r="U7163" t="s">
        <v>15437</v>
      </c>
      <c r="V7163">
        <v>0</v>
      </c>
    </row>
    <row r="7164" spans="1:22" x14ac:dyDescent="0.25">
      <c r="A7164" t="s">
        <v>1569</v>
      </c>
      <c r="B7164">
        <v>313056</v>
      </c>
      <c r="C7164" t="s">
        <v>6662</v>
      </c>
      <c r="D7164" t="s">
        <v>6663</v>
      </c>
      <c r="E7164" t="s">
        <v>1607</v>
      </c>
      <c r="F7164" t="s">
        <v>6664</v>
      </c>
      <c r="G7164" t="s">
        <v>4326</v>
      </c>
      <c r="H7164" s="2">
        <v>44263</v>
      </c>
      <c r="I7164" s="2">
        <v>45719</v>
      </c>
      <c r="J7164"/>
      <c r="K7164"/>
      <c r="L7164">
        <v>38</v>
      </c>
      <c r="M7164" t="s">
        <v>4269</v>
      </c>
      <c r="N7164" t="s">
        <v>1714</v>
      </c>
      <c r="O7164"/>
      <c r="P7164" t="s">
        <v>6639</v>
      </c>
      <c r="Q7164" t="s">
        <v>6640</v>
      </c>
      <c r="R7164" t="s">
        <v>15454</v>
      </c>
      <c r="S7164" t="s">
        <v>15436</v>
      </c>
      <c r="T7164" t="s">
        <v>15437</v>
      </c>
      <c r="U7164" t="s">
        <v>1566</v>
      </c>
      <c r="V7164">
        <v>1</v>
      </c>
    </row>
    <row r="7165" spans="1:22" x14ac:dyDescent="0.25">
      <c r="A7165" t="s">
        <v>1569</v>
      </c>
      <c r="B7165">
        <v>312997</v>
      </c>
      <c r="C7165" t="s">
        <v>6665</v>
      </c>
      <c r="D7165" t="s">
        <v>6641</v>
      </c>
      <c r="E7165" t="s">
        <v>1572</v>
      </c>
      <c r="F7165" t="s">
        <v>6642</v>
      </c>
      <c r="G7165" t="s">
        <v>4268</v>
      </c>
      <c r="H7165" s="2">
        <v>44263</v>
      </c>
      <c r="I7165" s="2">
        <v>45649</v>
      </c>
      <c r="J7165"/>
      <c r="K7165"/>
      <c r="L7165">
        <v>0.01</v>
      </c>
      <c r="M7165" t="s">
        <v>4269</v>
      </c>
      <c r="N7165" t="s">
        <v>1714</v>
      </c>
      <c r="O7165"/>
      <c r="P7165" t="s">
        <v>6639</v>
      </c>
      <c r="Q7165" t="s">
        <v>6640</v>
      </c>
      <c r="R7165" t="s">
        <v>15454</v>
      </c>
      <c r="S7165" t="s">
        <v>15436</v>
      </c>
      <c r="T7165" t="s">
        <v>15437</v>
      </c>
      <c r="U7165" t="s">
        <v>15437</v>
      </c>
      <c r="V7165">
        <v>0</v>
      </c>
    </row>
    <row r="7166" spans="1:22" x14ac:dyDescent="0.25">
      <c r="A7166" t="s">
        <v>1569</v>
      </c>
      <c r="B7166">
        <v>313017</v>
      </c>
      <c r="C7166" t="s">
        <v>6666</v>
      </c>
      <c r="D7166" t="s">
        <v>6667</v>
      </c>
      <c r="E7166" t="s">
        <v>1572</v>
      </c>
      <c r="F7166" t="s">
        <v>6642</v>
      </c>
      <c r="G7166" t="s">
        <v>4268</v>
      </c>
      <c r="H7166" s="2">
        <v>44263</v>
      </c>
      <c r="I7166" s="2">
        <v>45467</v>
      </c>
      <c r="J7166"/>
      <c r="K7166"/>
      <c r="L7166">
        <v>0.01</v>
      </c>
      <c r="M7166" t="s">
        <v>4269</v>
      </c>
      <c r="N7166" t="s">
        <v>1714</v>
      </c>
      <c r="O7166"/>
      <c r="P7166" t="s">
        <v>6639</v>
      </c>
      <c r="Q7166" t="s">
        <v>6640</v>
      </c>
      <c r="R7166" t="s">
        <v>15454</v>
      </c>
      <c r="S7166" t="s">
        <v>15436</v>
      </c>
      <c r="T7166" t="s">
        <v>15437</v>
      </c>
      <c r="U7166" t="s">
        <v>15437</v>
      </c>
      <c r="V7166">
        <v>0</v>
      </c>
    </row>
    <row r="7167" spans="1:22" x14ac:dyDescent="0.25">
      <c r="A7167" t="s">
        <v>1569</v>
      </c>
      <c r="B7167">
        <v>313059</v>
      </c>
      <c r="C7167" t="s">
        <v>4316</v>
      </c>
      <c r="D7167" t="s">
        <v>4317</v>
      </c>
      <c r="E7167" t="s">
        <v>1572</v>
      </c>
      <c r="F7167" t="s">
        <v>4267</v>
      </c>
      <c r="G7167" t="s">
        <v>4268</v>
      </c>
      <c r="H7167" s="2">
        <v>44258</v>
      </c>
      <c r="I7167" s="2">
        <v>44258</v>
      </c>
      <c r="J7167"/>
      <c r="K7167"/>
      <c r="L7167">
        <v>0.01</v>
      </c>
      <c r="M7167" t="s">
        <v>4269</v>
      </c>
      <c r="N7167" t="s">
        <v>1714</v>
      </c>
      <c r="O7167"/>
      <c r="P7167" t="s">
        <v>4270</v>
      </c>
      <c r="Q7167" t="s">
        <v>4271</v>
      </c>
      <c r="R7167" t="s">
        <v>15447</v>
      </c>
      <c r="S7167" t="s">
        <v>15436</v>
      </c>
      <c r="T7167" t="s">
        <v>15437</v>
      </c>
      <c r="U7167" t="s">
        <v>15437</v>
      </c>
      <c r="V7167">
        <v>0</v>
      </c>
    </row>
    <row r="7168" spans="1:22" x14ac:dyDescent="0.25">
      <c r="A7168" t="s">
        <v>1569</v>
      </c>
      <c r="B7168">
        <v>312829</v>
      </c>
      <c r="C7168" t="s">
        <v>3353</v>
      </c>
      <c r="D7168" t="s">
        <v>14522</v>
      </c>
      <c r="E7168" t="s">
        <v>1607</v>
      </c>
      <c r="F7168" t="s">
        <v>14523</v>
      </c>
      <c r="G7168" t="s">
        <v>14524</v>
      </c>
      <c r="H7168" s="2">
        <v>44256</v>
      </c>
      <c r="I7168" s="2">
        <v>45593</v>
      </c>
      <c r="J7168"/>
      <c r="K7168"/>
      <c r="L7168">
        <v>38</v>
      </c>
      <c r="M7168" t="s">
        <v>7484</v>
      </c>
      <c r="N7168" t="s">
        <v>1714</v>
      </c>
      <c r="O7168" t="s">
        <v>7120</v>
      </c>
      <c r="P7168" t="s">
        <v>14467</v>
      </c>
      <c r="Q7168" t="s">
        <v>18</v>
      </c>
      <c r="R7168" t="s">
        <v>18</v>
      </c>
      <c r="S7168" t="s">
        <v>15436</v>
      </c>
      <c r="T7168" t="s">
        <v>15437</v>
      </c>
      <c r="U7168" t="s">
        <v>15437</v>
      </c>
      <c r="V7168">
        <v>1</v>
      </c>
    </row>
    <row r="7169" spans="1:22" x14ac:dyDescent="0.25">
      <c r="A7169" t="s">
        <v>1569</v>
      </c>
      <c r="B7169">
        <v>312873</v>
      </c>
      <c r="C7169" t="s">
        <v>2748</v>
      </c>
      <c r="D7169" t="s">
        <v>1982</v>
      </c>
      <c r="E7169" t="s">
        <v>1607</v>
      </c>
      <c r="F7169" t="s">
        <v>15287</v>
      </c>
      <c r="G7169" t="s">
        <v>15288</v>
      </c>
      <c r="H7169" s="2">
        <v>44256</v>
      </c>
      <c r="I7169" s="2">
        <v>44473</v>
      </c>
      <c r="J7169"/>
      <c r="K7169"/>
      <c r="L7169">
        <v>38</v>
      </c>
      <c r="M7169" t="s">
        <v>7484</v>
      </c>
      <c r="N7169" t="s">
        <v>1714</v>
      </c>
      <c r="O7169" t="s">
        <v>7120</v>
      </c>
      <c r="P7169" t="s">
        <v>15279</v>
      </c>
      <c r="Q7169" t="s">
        <v>15280</v>
      </c>
      <c r="R7169" t="s">
        <v>15473</v>
      </c>
      <c r="S7169" t="s">
        <v>15436</v>
      </c>
      <c r="T7169" t="s">
        <v>15437</v>
      </c>
      <c r="U7169" t="s">
        <v>15437</v>
      </c>
      <c r="V7169">
        <v>1</v>
      </c>
    </row>
    <row r="7170" spans="1:22" x14ac:dyDescent="0.25">
      <c r="A7170" t="s">
        <v>1569</v>
      </c>
      <c r="B7170">
        <v>312855</v>
      </c>
      <c r="C7170" t="s">
        <v>6391</v>
      </c>
      <c r="D7170" t="s">
        <v>6392</v>
      </c>
      <c r="E7170" t="s">
        <v>1607</v>
      </c>
      <c r="F7170" t="s">
        <v>6393</v>
      </c>
      <c r="G7170" t="s">
        <v>4326</v>
      </c>
      <c r="H7170" s="2">
        <v>44256</v>
      </c>
      <c r="I7170" s="2">
        <v>44256</v>
      </c>
      <c r="J7170"/>
      <c r="K7170"/>
      <c r="L7170">
        <v>38</v>
      </c>
      <c r="M7170" t="s">
        <v>4269</v>
      </c>
      <c r="N7170" t="s">
        <v>3627</v>
      </c>
      <c r="O7170"/>
      <c r="P7170" t="s">
        <v>6367</v>
      </c>
      <c r="Q7170" t="s">
        <v>6368</v>
      </c>
      <c r="R7170" t="s">
        <v>15453</v>
      </c>
      <c r="S7170" t="s">
        <v>15436</v>
      </c>
      <c r="T7170" t="s">
        <v>15437</v>
      </c>
      <c r="U7170" t="s">
        <v>1566</v>
      </c>
      <c r="V7170">
        <v>1</v>
      </c>
    </row>
    <row r="7171" spans="1:22" x14ac:dyDescent="0.25">
      <c r="A7171" t="s">
        <v>1569</v>
      </c>
      <c r="B7171">
        <v>312989</v>
      </c>
      <c r="C7171" t="s">
        <v>7528</v>
      </c>
      <c r="D7171" t="s">
        <v>7529</v>
      </c>
      <c r="E7171" t="s">
        <v>1596</v>
      </c>
      <c r="F7171" t="s">
        <v>7486</v>
      </c>
      <c r="G7171" t="s">
        <v>7487</v>
      </c>
      <c r="H7171" s="2">
        <v>44253</v>
      </c>
      <c r="I7171" s="2">
        <v>45747</v>
      </c>
      <c r="J7171"/>
      <c r="K7171"/>
      <c r="L7171">
        <v>25</v>
      </c>
      <c r="M7171" t="s">
        <v>7484</v>
      </c>
      <c r="N7171" t="s">
        <v>1714</v>
      </c>
      <c r="O7171"/>
      <c r="P7171" t="s">
        <v>7485</v>
      </c>
      <c r="Q7171" t="s">
        <v>5704</v>
      </c>
      <c r="R7171" t="s">
        <v>15461</v>
      </c>
      <c r="S7171" t="s">
        <v>15436</v>
      </c>
      <c r="T7171" t="s">
        <v>15437</v>
      </c>
      <c r="U7171" t="s">
        <v>15437</v>
      </c>
      <c r="V7171">
        <v>0.65789473684210531</v>
      </c>
    </row>
    <row r="7172" spans="1:22" x14ac:dyDescent="0.25">
      <c r="A7172" t="s">
        <v>1569</v>
      </c>
      <c r="B7172">
        <v>312979</v>
      </c>
      <c r="C7172" t="s">
        <v>10346</v>
      </c>
      <c r="D7172" t="s">
        <v>2594</v>
      </c>
      <c r="E7172" t="s">
        <v>1572</v>
      </c>
      <c r="F7172" t="s">
        <v>10325</v>
      </c>
      <c r="G7172" t="s">
        <v>7490</v>
      </c>
      <c r="H7172" s="2">
        <v>44253</v>
      </c>
      <c r="I7172" s="2">
        <v>44253</v>
      </c>
      <c r="J7172"/>
      <c r="K7172"/>
      <c r="L7172">
        <v>0.01</v>
      </c>
      <c r="M7172" t="s">
        <v>7484</v>
      </c>
      <c r="N7172" t="s">
        <v>4199</v>
      </c>
      <c r="O7172"/>
      <c r="P7172" t="s">
        <v>10316</v>
      </c>
      <c r="Q7172" t="s">
        <v>6398</v>
      </c>
      <c r="R7172" t="s">
        <v>15449</v>
      </c>
      <c r="S7172" t="s">
        <v>15436</v>
      </c>
      <c r="T7172" t="s">
        <v>15437</v>
      </c>
      <c r="U7172" t="s">
        <v>15437</v>
      </c>
      <c r="V7172">
        <v>0</v>
      </c>
    </row>
    <row r="7173" spans="1:22" x14ac:dyDescent="0.25">
      <c r="A7173" t="s">
        <v>1569</v>
      </c>
      <c r="B7173">
        <v>313024</v>
      </c>
      <c r="C7173" t="s">
        <v>11820</v>
      </c>
      <c r="D7173" t="s">
        <v>11821</v>
      </c>
      <c r="E7173" t="s">
        <v>1572</v>
      </c>
      <c r="F7173" t="s">
        <v>11785</v>
      </c>
      <c r="G7173" t="s">
        <v>7490</v>
      </c>
      <c r="H7173" s="2">
        <v>44253</v>
      </c>
      <c r="I7173" s="2">
        <v>44253</v>
      </c>
      <c r="J7173"/>
      <c r="K7173"/>
      <c r="L7173">
        <v>0.01</v>
      </c>
      <c r="M7173" t="s">
        <v>7484</v>
      </c>
      <c r="N7173" t="s">
        <v>1576</v>
      </c>
      <c r="O7173"/>
      <c r="P7173" t="s">
        <v>11786</v>
      </c>
      <c r="Q7173" t="s">
        <v>11787</v>
      </c>
      <c r="R7173" t="s">
        <v>15464</v>
      </c>
      <c r="S7173" t="s">
        <v>15436</v>
      </c>
      <c r="T7173" t="s">
        <v>15437</v>
      </c>
      <c r="U7173" t="s">
        <v>15437</v>
      </c>
      <c r="V7173">
        <v>0</v>
      </c>
    </row>
    <row r="7174" spans="1:22" x14ac:dyDescent="0.25">
      <c r="A7174" t="s">
        <v>1569</v>
      </c>
      <c r="B7174">
        <v>313015</v>
      </c>
      <c r="C7174" t="s">
        <v>5261</v>
      </c>
      <c r="D7174" t="s">
        <v>12227</v>
      </c>
      <c r="E7174" t="s">
        <v>1596</v>
      </c>
      <c r="F7174" t="s">
        <v>12216</v>
      </c>
      <c r="G7174" t="s">
        <v>7490</v>
      </c>
      <c r="H7174" s="2">
        <v>44253</v>
      </c>
      <c r="I7174" s="2">
        <v>44253</v>
      </c>
      <c r="J7174"/>
      <c r="K7174"/>
      <c r="L7174">
        <v>7</v>
      </c>
      <c r="M7174" t="s">
        <v>7484</v>
      </c>
      <c r="N7174" t="s">
        <v>1576</v>
      </c>
      <c r="O7174"/>
      <c r="P7174" t="s">
        <v>12207</v>
      </c>
      <c r="Q7174" t="s">
        <v>5486</v>
      </c>
      <c r="R7174" t="s">
        <v>15464</v>
      </c>
      <c r="S7174" t="s">
        <v>15436</v>
      </c>
      <c r="T7174" t="s">
        <v>15437</v>
      </c>
      <c r="U7174" t="s">
        <v>15437</v>
      </c>
      <c r="V7174">
        <v>0.18421052631578946</v>
      </c>
    </row>
    <row r="7175" spans="1:22" x14ac:dyDescent="0.25">
      <c r="A7175" t="s">
        <v>1569</v>
      </c>
      <c r="B7175">
        <v>312977</v>
      </c>
      <c r="C7175" t="s">
        <v>12464</v>
      </c>
      <c r="D7175" t="s">
        <v>10182</v>
      </c>
      <c r="E7175" t="s">
        <v>1572</v>
      </c>
      <c r="F7175" t="s">
        <v>12436</v>
      </c>
      <c r="G7175" t="s">
        <v>7490</v>
      </c>
      <c r="H7175" s="2">
        <v>44253</v>
      </c>
      <c r="I7175" s="2">
        <v>44253</v>
      </c>
      <c r="J7175"/>
      <c r="K7175"/>
      <c r="L7175">
        <v>0.01</v>
      </c>
      <c r="M7175" t="s">
        <v>7484</v>
      </c>
      <c r="N7175" t="s">
        <v>4199</v>
      </c>
      <c r="O7175"/>
      <c r="P7175" t="s">
        <v>12425</v>
      </c>
      <c r="Q7175" t="s">
        <v>12426</v>
      </c>
      <c r="R7175" t="s">
        <v>15449</v>
      </c>
      <c r="S7175" t="s">
        <v>15436</v>
      </c>
      <c r="T7175" t="s">
        <v>15437</v>
      </c>
      <c r="U7175" t="s">
        <v>15437</v>
      </c>
      <c r="V7175">
        <v>0</v>
      </c>
    </row>
    <row r="7176" spans="1:22" x14ac:dyDescent="0.25">
      <c r="A7176" t="s">
        <v>1569</v>
      </c>
      <c r="B7176">
        <v>312740</v>
      </c>
      <c r="C7176" t="s">
        <v>4029</v>
      </c>
      <c r="D7176" t="s">
        <v>11822</v>
      </c>
      <c r="E7176" t="s">
        <v>1607</v>
      </c>
      <c r="F7176" t="s">
        <v>11823</v>
      </c>
      <c r="G7176" t="s">
        <v>4326</v>
      </c>
      <c r="H7176" s="2">
        <v>44251</v>
      </c>
      <c r="I7176" s="2">
        <v>44251</v>
      </c>
      <c r="J7176"/>
      <c r="K7176"/>
      <c r="L7176">
        <v>38</v>
      </c>
      <c r="M7176" t="s">
        <v>7484</v>
      </c>
      <c r="N7176" t="s">
        <v>1576</v>
      </c>
      <c r="O7176"/>
      <c r="P7176" t="s">
        <v>11786</v>
      </c>
      <c r="Q7176" t="s">
        <v>11787</v>
      </c>
      <c r="R7176" t="s">
        <v>15464</v>
      </c>
      <c r="S7176" t="s">
        <v>15436</v>
      </c>
      <c r="T7176" t="s">
        <v>15437</v>
      </c>
      <c r="U7176" t="s">
        <v>1566</v>
      </c>
      <c r="V7176">
        <v>1</v>
      </c>
    </row>
    <row r="7177" spans="1:22" x14ac:dyDescent="0.25">
      <c r="A7177" t="s">
        <v>1569</v>
      </c>
      <c r="B7177">
        <v>312968</v>
      </c>
      <c r="C7177" t="s">
        <v>1601</v>
      </c>
      <c r="D7177" t="s">
        <v>13084</v>
      </c>
      <c r="E7177" t="s">
        <v>1596</v>
      </c>
      <c r="F7177" t="s">
        <v>13083</v>
      </c>
      <c r="G7177" t="s">
        <v>7509</v>
      </c>
      <c r="H7177" s="2">
        <v>44251</v>
      </c>
      <c r="I7177" s="2">
        <v>45775</v>
      </c>
      <c r="J7177"/>
      <c r="K7177"/>
      <c r="L7177">
        <v>27.5</v>
      </c>
      <c r="M7177" t="s">
        <v>7484</v>
      </c>
      <c r="N7177" t="s">
        <v>3865</v>
      </c>
      <c r="O7177"/>
      <c r="P7177" t="s">
        <v>13060</v>
      </c>
      <c r="Q7177" t="s">
        <v>4018</v>
      </c>
      <c r="R7177" t="s">
        <v>15463</v>
      </c>
      <c r="S7177" t="s">
        <v>15436</v>
      </c>
      <c r="T7177" t="s">
        <v>15437</v>
      </c>
      <c r="U7177" t="s">
        <v>15437</v>
      </c>
      <c r="V7177">
        <v>0.72368421052631582</v>
      </c>
    </row>
    <row r="7178" spans="1:22" x14ac:dyDescent="0.25">
      <c r="A7178" t="s">
        <v>1569</v>
      </c>
      <c r="B7178">
        <v>312929</v>
      </c>
      <c r="C7178" t="s">
        <v>3838</v>
      </c>
      <c r="D7178" t="s">
        <v>6008</v>
      </c>
      <c r="E7178" t="s">
        <v>1607</v>
      </c>
      <c r="F7178" t="s">
        <v>14196</v>
      </c>
      <c r="G7178" t="s">
        <v>14197</v>
      </c>
      <c r="H7178" s="2">
        <v>44250</v>
      </c>
      <c r="I7178" s="2">
        <v>45138</v>
      </c>
      <c r="J7178"/>
      <c r="K7178"/>
      <c r="L7178">
        <v>38</v>
      </c>
      <c r="M7178" t="s">
        <v>7484</v>
      </c>
      <c r="N7178" t="s">
        <v>1714</v>
      </c>
      <c r="O7178" t="s">
        <v>7120</v>
      </c>
      <c r="P7178" t="s">
        <v>14140</v>
      </c>
      <c r="Q7178" t="s">
        <v>14141</v>
      </c>
      <c r="R7178" t="s">
        <v>15431</v>
      </c>
      <c r="S7178" t="s">
        <v>15436</v>
      </c>
      <c r="T7178" t="s">
        <v>15437</v>
      </c>
      <c r="U7178" t="s">
        <v>15437</v>
      </c>
      <c r="V7178">
        <v>1</v>
      </c>
    </row>
    <row r="7179" spans="1:22" x14ac:dyDescent="0.25">
      <c r="A7179" t="s">
        <v>1569</v>
      </c>
      <c r="B7179">
        <v>312964</v>
      </c>
      <c r="C7179" t="s">
        <v>2150</v>
      </c>
      <c r="D7179" t="s">
        <v>7512</v>
      </c>
      <c r="E7179" t="s">
        <v>1572</v>
      </c>
      <c r="F7179" t="s">
        <v>7482</v>
      </c>
      <c r="G7179" t="s">
        <v>7483</v>
      </c>
      <c r="H7179" s="2">
        <v>44249</v>
      </c>
      <c r="I7179" s="2">
        <v>44249</v>
      </c>
      <c r="J7179"/>
      <c r="K7179"/>
      <c r="L7179">
        <v>0.01</v>
      </c>
      <c r="M7179" t="s">
        <v>7484</v>
      </c>
      <c r="N7179" t="s">
        <v>1714</v>
      </c>
      <c r="O7179"/>
      <c r="P7179" t="s">
        <v>7485</v>
      </c>
      <c r="Q7179" t="s">
        <v>5704</v>
      </c>
      <c r="R7179" t="s">
        <v>15461</v>
      </c>
      <c r="S7179" t="s">
        <v>15436</v>
      </c>
      <c r="T7179" t="s">
        <v>15437</v>
      </c>
      <c r="U7179" t="s">
        <v>15437</v>
      </c>
      <c r="V7179">
        <v>0</v>
      </c>
    </row>
    <row r="7180" spans="1:22" x14ac:dyDescent="0.25">
      <c r="A7180" t="s">
        <v>1569</v>
      </c>
      <c r="B7180">
        <v>312967</v>
      </c>
      <c r="C7180" t="s">
        <v>1705</v>
      </c>
      <c r="D7180" t="s">
        <v>7530</v>
      </c>
      <c r="E7180" t="s">
        <v>1572</v>
      </c>
      <c r="F7180" t="s">
        <v>7482</v>
      </c>
      <c r="G7180" t="s">
        <v>7483</v>
      </c>
      <c r="H7180" s="2">
        <v>44249</v>
      </c>
      <c r="I7180" s="2">
        <v>44249</v>
      </c>
      <c r="J7180"/>
      <c r="K7180"/>
      <c r="L7180">
        <v>0.01</v>
      </c>
      <c r="M7180" t="s">
        <v>7484</v>
      </c>
      <c r="N7180" t="s">
        <v>1714</v>
      </c>
      <c r="O7180"/>
      <c r="P7180" t="s">
        <v>7485</v>
      </c>
      <c r="Q7180" t="s">
        <v>5704</v>
      </c>
      <c r="R7180" t="s">
        <v>15461</v>
      </c>
      <c r="S7180" t="s">
        <v>15436</v>
      </c>
      <c r="T7180" t="s">
        <v>15437</v>
      </c>
      <c r="U7180" t="s">
        <v>15437</v>
      </c>
      <c r="V7180">
        <v>0</v>
      </c>
    </row>
    <row r="7181" spans="1:22" x14ac:dyDescent="0.25">
      <c r="A7181" t="s">
        <v>1569</v>
      </c>
      <c r="B7181">
        <v>312930</v>
      </c>
      <c r="C7181" t="s">
        <v>2362</v>
      </c>
      <c r="D7181" t="s">
        <v>1783</v>
      </c>
      <c r="E7181" t="s">
        <v>1596</v>
      </c>
      <c r="F7181" t="s">
        <v>12127</v>
      </c>
      <c r="G7181" t="s">
        <v>7503</v>
      </c>
      <c r="H7181" s="2">
        <v>44249</v>
      </c>
      <c r="I7181" s="2">
        <v>44249</v>
      </c>
      <c r="J7181"/>
      <c r="K7181"/>
      <c r="L7181">
        <v>34.5</v>
      </c>
      <c r="M7181" t="s">
        <v>7484</v>
      </c>
      <c r="N7181" t="s">
        <v>1714</v>
      </c>
      <c r="O7181"/>
      <c r="P7181" t="s">
        <v>12097</v>
      </c>
      <c r="Q7181" t="s">
        <v>3032</v>
      </c>
      <c r="R7181" t="s">
        <v>15461</v>
      </c>
      <c r="S7181" t="s">
        <v>15436</v>
      </c>
      <c r="T7181" t="s">
        <v>15437</v>
      </c>
      <c r="U7181" t="s">
        <v>15437</v>
      </c>
      <c r="V7181">
        <v>0.90789473684210531</v>
      </c>
    </row>
    <row r="7182" spans="1:22" x14ac:dyDescent="0.25">
      <c r="A7182" t="s">
        <v>1569</v>
      </c>
      <c r="B7182">
        <v>312950</v>
      </c>
      <c r="C7182" t="s">
        <v>1963</v>
      </c>
      <c r="D7182" t="s">
        <v>13136</v>
      </c>
      <c r="E7182" t="s">
        <v>1572</v>
      </c>
      <c r="F7182" t="s">
        <v>13100</v>
      </c>
      <c r="G7182" t="s">
        <v>7490</v>
      </c>
      <c r="H7182" s="2">
        <v>44249</v>
      </c>
      <c r="I7182" s="2">
        <v>44249</v>
      </c>
      <c r="J7182"/>
      <c r="K7182"/>
      <c r="L7182">
        <v>0.01</v>
      </c>
      <c r="M7182" t="s">
        <v>7484</v>
      </c>
      <c r="N7182" t="s">
        <v>1714</v>
      </c>
      <c r="O7182"/>
      <c r="P7182" t="s">
        <v>13097</v>
      </c>
      <c r="Q7182" t="s">
        <v>13098</v>
      </c>
      <c r="R7182" t="s">
        <v>15462</v>
      </c>
      <c r="S7182" t="s">
        <v>15436</v>
      </c>
      <c r="T7182" t="s">
        <v>15437</v>
      </c>
      <c r="U7182" t="s">
        <v>15437</v>
      </c>
      <c r="V7182">
        <v>0</v>
      </c>
    </row>
    <row r="7183" spans="1:22" x14ac:dyDescent="0.25">
      <c r="A7183" t="s">
        <v>1569</v>
      </c>
      <c r="B7183">
        <v>312762</v>
      </c>
      <c r="C7183" t="s">
        <v>1638</v>
      </c>
      <c r="D7183" t="s">
        <v>15231</v>
      </c>
      <c r="E7183" t="s">
        <v>1607</v>
      </c>
      <c r="F7183" t="s">
        <v>15232</v>
      </c>
      <c r="G7183" t="s">
        <v>15233</v>
      </c>
      <c r="H7183" s="2">
        <v>44249</v>
      </c>
      <c r="I7183" s="2">
        <v>44249</v>
      </c>
      <c r="J7183"/>
      <c r="K7183"/>
      <c r="L7183">
        <v>38</v>
      </c>
      <c r="M7183" t="s">
        <v>7484</v>
      </c>
      <c r="N7183" t="s">
        <v>1714</v>
      </c>
      <c r="O7183" t="s">
        <v>7120</v>
      </c>
      <c r="P7183" t="s">
        <v>15160</v>
      </c>
      <c r="Q7183" t="s">
        <v>15161</v>
      </c>
      <c r="R7183" t="s">
        <v>15430</v>
      </c>
      <c r="S7183" t="s">
        <v>15436</v>
      </c>
      <c r="T7183" t="s">
        <v>15437</v>
      </c>
      <c r="U7183" t="s">
        <v>15437</v>
      </c>
      <c r="V7183">
        <v>1</v>
      </c>
    </row>
    <row r="7184" spans="1:22" x14ac:dyDescent="0.25">
      <c r="A7184" t="s">
        <v>1569</v>
      </c>
      <c r="B7184">
        <v>312944</v>
      </c>
      <c r="C7184" t="s">
        <v>3760</v>
      </c>
      <c r="D7184" t="s">
        <v>13630</v>
      </c>
      <c r="E7184" t="s">
        <v>1607</v>
      </c>
      <c r="F7184" t="s">
        <v>13631</v>
      </c>
      <c r="G7184" t="s">
        <v>4326</v>
      </c>
      <c r="H7184" s="2">
        <v>44247</v>
      </c>
      <c r="I7184" s="2">
        <v>45425</v>
      </c>
      <c r="J7184"/>
      <c r="K7184"/>
      <c r="L7184">
        <v>38</v>
      </c>
      <c r="M7184" t="s">
        <v>7484</v>
      </c>
      <c r="N7184" t="s">
        <v>3482</v>
      </c>
      <c r="O7184"/>
      <c r="P7184" t="s">
        <v>13615</v>
      </c>
      <c r="Q7184" t="s">
        <v>13616</v>
      </c>
      <c r="R7184" t="s">
        <v>15465</v>
      </c>
      <c r="S7184" t="s">
        <v>15436</v>
      </c>
      <c r="T7184" t="s">
        <v>15437</v>
      </c>
      <c r="U7184" t="s">
        <v>1566</v>
      </c>
      <c r="V7184">
        <v>1</v>
      </c>
    </row>
    <row r="7185" spans="1:22" x14ac:dyDescent="0.25">
      <c r="A7185" t="s">
        <v>1569</v>
      </c>
      <c r="B7185">
        <v>312710</v>
      </c>
      <c r="C7185" t="s">
        <v>2313</v>
      </c>
      <c r="D7185" t="s">
        <v>15234</v>
      </c>
      <c r="E7185" t="s">
        <v>1607</v>
      </c>
      <c r="F7185" t="s">
        <v>15220</v>
      </c>
      <c r="G7185" t="s">
        <v>15221</v>
      </c>
      <c r="H7185" s="2">
        <v>44243</v>
      </c>
      <c r="I7185" s="2">
        <v>44243</v>
      </c>
      <c r="J7185"/>
      <c r="K7185"/>
      <c r="L7185">
        <v>38</v>
      </c>
      <c r="M7185" t="s">
        <v>7484</v>
      </c>
      <c r="N7185" t="s">
        <v>1714</v>
      </c>
      <c r="O7185" t="s">
        <v>7120</v>
      </c>
      <c r="P7185" t="s">
        <v>15160</v>
      </c>
      <c r="Q7185" t="s">
        <v>15161</v>
      </c>
      <c r="R7185" t="s">
        <v>15430</v>
      </c>
      <c r="S7185" t="s">
        <v>15436</v>
      </c>
      <c r="T7185" t="s">
        <v>15437</v>
      </c>
      <c r="U7185" t="s">
        <v>15437</v>
      </c>
      <c r="V7185">
        <v>1</v>
      </c>
    </row>
    <row r="7186" spans="1:22" x14ac:dyDescent="0.25">
      <c r="A7186" t="s">
        <v>1569</v>
      </c>
      <c r="B7186">
        <v>312716</v>
      </c>
      <c r="C7186" t="s">
        <v>4766</v>
      </c>
      <c r="D7186" t="s">
        <v>15347</v>
      </c>
      <c r="E7186" t="s">
        <v>1607</v>
      </c>
      <c r="F7186" t="s">
        <v>15833</v>
      </c>
      <c r="G7186" t="s">
        <v>15834</v>
      </c>
      <c r="H7186" s="2">
        <v>44242</v>
      </c>
      <c r="I7186" s="2">
        <v>45817</v>
      </c>
      <c r="J7186"/>
      <c r="K7186"/>
      <c r="L7186">
        <v>38</v>
      </c>
      <c r="M7186" t="s">
        <v>7484</v>
      </c>
      <c r="N7186" t="s">
        <v>1714</v>
      </c>
      <c r="O7186" t="s">
        <v>7120</v>
      </c>
      <c r="P7186" t="s">
        <v>15294</v>
      </c>
      <c r="Q7186" t="s">
        <v>15295</v>
      </c>
      <c r="R7186" t="s">
        <v>18</v>
      </c>
      <c r="S7186" t="s">
        <v>15436</v>
      </c>
      <c r="T7186" t="s">
        <v>15437</v>
      </c>
      <c r="U7186" t="s">
        <v>15437</v>
      </c>
      <c r="V7186">
        <v>1</v>
      </c>
    </row>
    <row r="7187" spans="1:22" x14ac:dyDescent="0.25">
      <c r="A7187" t="s">
        <v>1569</v>
      </c>
      <c r="B7187">
        <v>312857</v>
      </c>
      <c r="C7187" t="s">
        <v>3144</v>
      </c>
      <c r="D7187" t="s">
        <v>1639</v>
      </c>
      <c r="E7187" t="s">
        <v>1596</v>
      </c>
      <c r="F7187" t="s">
        <v>10835</v>
      </c>
      <c r="G7187" t="s">
        <v>7509</v>
      </c>
      <c r="H7187" s="2">
        <v>44238</v>
      </c>
      <c r="I7187" s="2">
        <v>45747</v>
      </c>
      <c r="J7187"/>
      <c r="K7187"/>
      <c r="L7187">
        <v>25</v>
      </c>
      <c r="M7187" t="s">
        <v>7484</v>
      </c>
      <c r="N7187" t="s">
        <v>1576</v>
      </c>
      <c r="O7187"/>
      <c r="P7187" t="s">
        <v>10822</v>
      </c>
      <c r="Q7187" t="s">
        <v>10823</v>
      </c>
      <c r="R7187" t="s">
        <v>15464</v>
      </c>
      <c r="S7187" t="s">
        <v>15436</v>
      </c>
      <c r="T7187" t="s">
        <v>15437</v>
      </c>
      <c r="U7187" t="s">
        <v>15437</v>
      </c>
      <c r="V7187">
        <v>0.65789473684210531</v>
      </c>
    </row>
    <row r="7188" spans="1:22" x14ac:dyDescent="0.25">
      <c r="A7188" t="s">
        <v>1569</v>
      </c>
      <c r="B7188">
        <v>312853</v>
      </c>
      <c r="C7188" t="s">
        <v>1653</v>
      </c>
      <c r="D7188" t="s">
        <v>8963</v>
      </c>
      <c r="E7188" t="s">
        <v>1596</v>
      </c>
      <c r="F7188" t="s">
        <v>8929</v>
      </c>
      <c r="G7188" t="s">
        <v>7509</v>
      </c>
      <c r="H7188" s="2">
        <v>44237</v>
      </c>
      <c r="I7188" s="2">
        <v>44237</v>
      </c>
      <c r="J7188"/>
      <c r="K7188"/>
      <c r="L7188">
        <v>30</v>
      </c>
      <c r="M7188" t="s">
        <v>7484</v>
      </c>
      <c r="N7188" t="s">
        <v>3482</v>
      </c>
      <c r="O7188"/>
      <c r="P7188" t="s">
        <v>8923</v>
      </c>
      <c r="Q7188" t="s">
        <v>6294</v>
      </c>
      <c r="R7188" t="s">
        <v>15465</v>
      </c>
      <c r="S7188" t="s">
        <v>15436</v>
      </c>
      <c r="T7188" t="s">
        <v>15437</v>
      </c>
      <c r="U7188" t="s">
        <v>15437</v>
      </c>
      <c r="V7188">
        <v>0.78947368421052633</v>
      </c>
    </row>
    <row r="7189" spans="1:22" x14ac:dyDescent="0.25">
      <c r="A7189" t="s">
        <v>1569</v>
      </c>
      <c r="B7189">
        <v>312861</v>
      </c>
      <c r="C7189" t="s">
        <v>12561</v>
      </c>
      <c r="D7189" t="s">
        <v>12562</v>
      </c>
      <c r="E7189" t="s">
        <v>1596</v>
      </c>
      <c r="F7189" t="s">
        <v>12536</v>
      </c>
      <c r="G7189" t="s">
        <v>7483</v>
      </c>
      <c r="H7189" s="2">
        <v>44237</v>
      </c>
      <c r="I7189" s="2">
        <v>44237</v>
      </c>
      <c r="J7189"/>
      <c r="K7189"/>
      <c r="L7189">
        <v>10</v>
      </c>
      <c r="M7189" t="s">
        <v>7484</v>
      </c>
      <c r="N7189" t="s">
        <v>1576</v>
      </c>
      <c r="O7189"/>
      <c r="P7189" t="s">
        <v>12514</v>
      </c>
      <c r="Q7189" t="s">
        <v>12515</v>
      </c>
      <c r="R7189" t="s">
        <v>15464</v>
      </c>
      <c r="S7189" t="s">
        <v>15436</v>
      </c>
      <c r="T7189" t="s">
        <v>15437</v>
      </c>
      <c r="U7189" t="s">
        <v>15437</v>
      </c>
      <c r="V7189">
        <v>0.26315789473684209</v>
      </c>
    </row>
    <row r="7190" spans="1:22" x14ac:dyDescent="0.25">
      <c r="A7190" t="s">
        <v>1569</v>
      </c>
      <c r="B7190">
        <v>312858</v>
      </c>
      <c r="C7190" t="s">
        <v>1969</v>
      </c>
      <c r="D7190" t="s">
        <v>3986</v>
      </c>
      <c r="E7190" t="s">
        <v>1596</v>
      </c>
      <c r="F7190" t="s">
        <v>9118</v>
      </c>
      <c r="G7190" t="s">
        <v>7509</v>
      </c>
      <c r="H7190" s="2">
        <v>44236</v>
      </c>
      <c r="I7190" s="2">
        <v>44236</v>
      </c>
      <c r="J7190"/>
      <c r="K7190"/>
      <c r="L7190">
        <v>29.5</v>
      </c>
      <c r="M7190" t="s">
        <v>7484</v>
      </c>
      <c r="N7190" t="s">
        <v>3482</v>
      </c>
      <c r="O7190"/>
      <c r="P7190" t="s">
        <v>9099</v>
      </c>
      <c r="Q7190" t="s">
        <v>9100</v>
      </c>
      <c r="R7190" t="s">
        <v>15466</v>
      </c>
      <c r="S7190" t="s">
        <v>15436</v>
      </c>
      <c r="T7190" t="s">
        <v>15437</v>
      </c>
      <c r="U7190" t="s">
        <v>15437</v>
      </c>
      <c r="V7190">
        <v>0.77631578947368418</v>
      </c>
    </row>
    <row r="7191" spans="1:22" x14ac:dyDescent="0.25">
      <c r="A7191" t="s">
        <v>1569</v>
      </c>
      <c r="B7191">
        <v>312588</v>
      </c>
      <c r="C7191" t="s">
        <v>14392</v>
      </c>
      <c r="D7191" t="s">
        <v>2649</v>
      </c>
      <c r="E7191" t="s">
        <v>1607</v>
      </c>
      <c r="F7191" t="s">
        <v>14388</v>
      </c>
      <c r="G7191" t="s">
        <v>14389</v>
      </c>
      <c r="H7191" s="2">
        <v>44235</v>
      </c>
      <c r="I7191" s="2">
        <v>44235</v>
      </c>
      <c r="J7191"/>
      <c r="K7191"/>
      <c r="L7191">
        <v>38</v>
      </c>
      <c r="M7191" t="s">
        <v>7484</v>
      </c>
      <c r="N7191" t="s">
        <v>1714</v>
      </c>
      <c r="O7191" t="s">
        <v>7120</v>
      </c>
      <c r="P7191" t="s">
        <v>14320</v>
      </c>
      <c r="Q7191" t="s">
        <v>17</v>
      </c>
      <c r="R7191" t="s">
        <v>17</v>
      </c>
      <c r="S7191" t="s">
        <v>15436</v>
      </c>
      <c r="T7191" t="s">
        <v>15437</v>
      </c>
      <c r="U7191" t="s">
        <v>15437</v>
      </c>
      <c r="V7191">
        <v>1</v>
      </c>
    </row>
    <row r="7192" spans="1:22" x14ac:dyDescent="0.25">
      <c r="A7192" t="s">
        <v>1569</v>
      </c>
      <c r="B7192">
        <v>312818</v>
      </c>
      <c r="C7192" t="s">
        <v>2862</v>
      </c>
      <c r="D7192" t="s">
        <v>14525</v>
      </c>
      <c r="E7192" t="s">
        <v>1607</v>
      </c>
      <c r="F7192" t="s">
        <v>14477</v>
      </c>
      <c r="G7192" t="s">
        <v>14478</v>
      </c>
      <c r="H7192" s="2">
        <v>44235</v>
      </c>
      <c r="I7192" s="2">
        <v>44235</v>
      </c>
      <c r="J7192"/>
      <c r="K7192"/>
      <c r="L7192">
        <v>38</v>
      </c>
      <c r="M7192" t="s">
        <v>7484</v>
      </c>
      <c r="N7192" t="s">
        <v>1714</v>
      </c>
      <c r="O7192" t="s">
        <v>7120</v>
      </c>
      <c r="P7192" t="s">
        <v>14467</v>
      </c>
      <c r="Q7192" t="s">
        <v>18</v>
      </c>
      <c r="R7192" t="s">
        <v>18</v>
      </c>
      <c r="S7192" t="s">
        <v>15436</v>
      </c>
      <c r="T7192" t="s">
        <v>15437</v>
      </c>
      <c r="U7192" t="s">
        <v>15437</v>
      </c>
      <c r="V7192">
        <v>1</v>
      </c>
    </row>
    <row r="7193" spans="1:22" x14ac:dyDescent="0.25">
      <c r="A7193" t="s">
        <v>1569</v>
      </c>
      <c r="B7193">
        <v>312839</v>
      </c>
      <c r="C7193" t="s">
        <v>7336</v>
      </c>
      <c r="D7193" t="s">
        <v>7337</v>
      </c>
      <c r="E7193" t="s">
        <v>1607</v>
      </c>
      <c r="F7193" t="s">
        <v>7338</v>
      </c>
      <c r="G7193" t="s">
        <v>7339</v>
      </c>
      <c r="H7193" s="2">
        <v>44235</v>
      </c>
      <c r="I7193" s="2">
        <v>44235</v>
      </c>
      <c r="J7193"/>
      <c r="K7193"/>
      <c r="L7193">
        <v>38</v>
      </c>
      <c r="M7193" t="s">
        <v>7305</v>
      </c>
      <c r="N7193" t="s">
        <v>1714</v>
      </c>
      <c r="O7193" t="s">
        <v>7120</v>
      </c>
      <c r="P7193" t="s">
        <v>7332</v>
      </c>
      <c r="Q7193" t="s">
        <v>1547</v>
      </c>
      <c r="R7193" t="s">
        <v>1547</v>
      </c>
      <c r="S7193" t="s">
        <v>15436</v>
      </c>
      <c r="T7193" t="s">
        <v>15437</v>
      </c>
      <c r="U7193" t="s">
        <v>15437</v>
      </c>
      <c r="V7193">
        <v>1</v>
      </c>
    </row>
    <row r="7194" spans="1:22" x14ac:dyDescent="0.25">
      <c r="A7194" t="s">
        <v>1569</v>
      </c>
      <c r="B7194">
        <v>312815</v>
      </c>
      <c r="C7194" t="s">
        <v>6731</v>
      </c>
      <c r="D7194" t="s">
        <v>9590</v>
      </c>
      <c r="E7194" t="s">
        <v>1596</v>
      </c>
      <c r="F7194" t="s">
        <v>8380</v>
      </c>
      <c r="G7194" t="s">
        <v>7487</v>
      </c>
      <c r="H7194" s="2">
        <v>44227</v>
      </c>
      <c r="I7194" s="2">
        <v>44227</v>
      </c>
      <c r="J7194"/>
      <c r="K7194"/>
      <c r="L7194">
        <v>7.5</v>
      </c>
      <c r="M7194" t="s">
        <v>7484</v>
      </c>
      <c r="N7194" t="s">
        <v>3482</v>
      </c>
      <c r="O7194"/>
      <c r="P7194" t="s">
        <v>9565</v>
      </c>
      <c r="Q7194" t="s">
        <v>5201</v>
      </c>
      <c r="R7194" t="s">
        <v>15466</v>
      </c>
      <c r="S7194" t="s">
        <v>15436</v>
      </c>
      <c r="T7194" t="s">
        <v>15437</v>
      </c>
      <c r="U7194" t="s">
        <v>15437</v>
      </c>
      <c r="V7194">
        <v>0.19736842105263158</v>
      </c>
    </row>
    <row r="7195" spans="1:22" x14ac:dyDescent="0.25">
      <c r="A7195" t="s">
        <v>1569</v>
      </c>
      <c r="B7195">
        <v>312736</v>
      </c>
      <c r="C7195" t="s">
        <v>6630</v>
      </c>
      <c r="D7195" t="s">
        <v>8060</v>
      </c>
      <c r="E7195" t="s">
        <v>1572</v>
      </c>
      <c r="F7195" t="s">
        <v>7995</v>
      </c>
      <c r="G7195" t="s">
        <v>7487</v>
      </c>
      <c r="H7195" s="2">
        <v>44223</v>
      </c>
      <c r="I7195" s="2">
        <v>44223</v>
      </c>
      <c r="J7195"/>
      <c r="K7195"/>
      <c r="L7195">
        <v>0.01</v>
      </c>
      <c r="M7195" t="s">
        <v>7484</v>
      </c>
      <c r="N7195" t="s">
        <v>1714</v>
      </c>
      <c r="O7195"/>
      <c r="P7195" t="s">
        <v>7996</v>
      </c>
      <c r="Q7195" t="s">
        <v>4271</v>
      </c>
      <c r="R7195" t="s">
        <v>15461</v>
      </c>
      <c r="S7195" t="s">
        <v>15436</v>
      </c>
      <c r="T7195" t="s">
        <v>15437</v>
      </c>
      <c r="U7195" t="s">
        <v>15437</v>
      </c>
      <c r="V7195">
        <v>0</v>
      </c>
    </row>
    <row r="7196" spans="1:22" x14ac:dyDescent="0.25">
      <c r="A7196" t="s">
        <v>1569</v>
      </c>
      <c r="B7196">
        <v>312754</v>
      </c>
      <c r="C7196" t="s">
        <v>1832</v>
      </c>
      <c r="D7196" t="s">
        <v>2760</v>
      </c>
      <c r="E7196" t="s">
        <v>1572</v>
      </c>
      <c r="F7196" t="s">
        <v>10646</v>
      </c>
      <c r="G7196" t="s">
        <v>7503</v>
      </c>
      <c r="H7196" s="2">
        <v>44223</v>
      </c>
      <c r="I7196" s="2">
        <v>44223</v>
      </c>
      <c r="J7196"/>
      <c r="K7196"/>
      <c r="L7196">
        <v>0.01</v>
      </c>
      <c r="M7196" t="s">
        <v>7484</v>
      </c>
      <c r="N7196" t="s">
        <v>1576</v>
      </c>
      <c r="O7196"/>
      <c r="P7196" t="s">
        <v>10607</v>
      </c>
      <c r="Q7196" t="s">
        <v>10608</v>
      </c>
      <c r="R7196" t="s">
        <v>15464</v>
      </c>
      <c r="S7196" t="s">
        <v>15436</v>
      </c>
      <c r="T7196" t="s">
        <v>15437</v>
      </c>
      <c r="U7196" t="s">
        <v>15437</v>
      </c>
      <c r="V7196">
        <v>0</v>
      </c>
    </row>
    <row r="7197" spans="1:22" x14ac:dyDescent="0.25">
      <c r="A7197" t="s">
        <v>1569</v>
      </c>
      <c r="B7197">
        <v>312760</v>
      </c>
      <c r="C7197" t="s">
        <v>2716</v>
      </c>
      <c r="D7197" t="s">
        <v>8107</v>
      </c>
      <c r="E7197" t="s">
        <v>1596</v>
      </c>
      <c r="F7197" t="s">
        <v>8093</v>
      </c>
      <c r="G7197" t="s">
        <v>7490</v>
      </c>
      <c r="H7197" s="2">
        <v>44221</v>
      </c>
      <c r="I7197" s="2">
        <v>44221</v>
      </c>
      <c r="J7197"/>
      <c r="K7197"/>
      <c r="L7197">
        <v>12.5</v>
      </c>
      <c r="M7197" t="s">
        <v>7484</v>
      </c>
      <c r="N7197" t="s">
        <v>1714</v>
      </c>
      <c r="O7197"/>
      <c r="P7197" t="s">
        <v>8094</v>
      </c>
      <c r="Q7197" t="s">
        <v>3290</v>
      </c>
      <c r="R7197" t="s">
        <v>15461</v>
      </c>
      <c r="S7197" t="s">
        <v>15436</v>
      </c>
      <c r="T7197" t="s">
        <v>15437</v>
      </c>
      <c r="U7197" t="s">
        <v>15437</v>
      </c>
      <c r="V7197">
        <v>0.32894736842105265</v>
      </c>
    </row>
    <row r="7198" spans="1:22" x14ac:dyDescent="0.25">
      <c r="A7198" t="s">
        <v>1569</v>
      </c>
      <c r="B7198">
        <v>297874</v>
      </c>
      <c r="C7198" t="s">
        <v>2068</v>
      </c>
      <c r="D7198" t="s">
        <v>4664</v>
      </c>
      <c r="E7198" t="s">
        <v>1607</v>
      </c>
      <c r="F7198" t="s">
        <v>4665</v>
      </c>
      <c r="G7198" t="s">
        <v>4310</v>
      </c>
      <c r="H7198" s="2">
        <v>44221</v>
      </c>
      <c r="I7198" s="2">
        <v>45201</v>
      </c>
      <c r="J7198"/>
      <c r="K7198"/>
      <c r="L7198">
        <v>38</v>
      </c>
      <c r="M7198" t="s">
        <v>4269</v>
      </c>
      <c r="N7198" t="s">
        <v>1576</v>
      </c>
      <c r="O7198"/>
      <c r="P7198" t="s">
        <v>4617</v>
      </c>
      <c r="Q7198" t="s">
        <v>4618</v>
      </c>
      <c r="R7198" t="s">
        <v>15453</v>
      </c>
      <c r="S7198" t="s">
        <v>15436</v>
      </c>
      <c r="T7198" t="s">
        <v>15437</v>
      </c>
      <c r="U7198" t="s">
        <v>1566</v>
      </c>
      <c r="V7198">
        <v>1</v>
      </c>
    </row>
    <row r="7199" spans="1:22" x14ac:dyDescent="0.25">
      <c r="A7199" t="s">
        <v>1569</v>
      </c>
      <c r="B7199">
        <v>312667</v>
      </c>
      <c r="C7199" t="s">
        <v>4321</v>
      </c>
      <c r="D7199" t="s">
        <v>5477</v>
      </c>
      <c r="E7199" t="s">
        <v>1607</v>
      </c>
      <c r="F7199" t="s">
        <v>5474</v>
      </c>
      <c r="G7199" t="s">
        <v>4310</v>
      </c>
      <c r="H7199" s="2">
        <v>44221</v>
      </c>
      <c r="I7199" s="2">
        <v>44795</v>
      </c>
      <c r="J7199"/>
      <c r="K7199"/>
      <c r="L7199">
        <v>38</v>
      </c>
      <c r="M7199" t="s">
        <v>4269</v>
      </c>
      <c r="N7199" t="s">
        <v>3482</v>
      </c>
      <c r="O7199"/>
      <c r="P7199" t="s">
        <v>5449</v>
      </c>
      <c r="Q7199" t="s">
        <v>3750</v>
      </c>
      <c r="R7199" t="s">
        <v>15451</v>
      </c>
      <c r="S7199" t="s">
        <v>15436</v>
      </c>
      <c r="T7199" t="s">
        <v>15437</v>
      </c>
      <c r="U7199" t="s">
        <v>1566</v>
      </c>
      <c r="V7199">
        <v>1</v>
      </c>
    </row>
    <row r="7200" spans="1:22" x14ac:dyDescent="0.25">
      <c r="A7200" t="s">
        <v>1569</v>
      </c>
      <c r="B7200">
        <v>312756</v>
      </c>
      <c r="C7200" t="s">
        <v>1802</v>
      </c>
      <c r="D7200" t="s">
        <v>2023</v>
      </c>
      <c r="E7200" t="s">
        <v>1572</v>
      </c>
      <c r="F7200" t="s">
        <v>5599</v>
      </c>
      <c r="G7200" t="s">
        <v>4268</v>
      </c>
      <c r="H7200" s="2">
        <v>44221</v>
      </c>
      <c r="I7200" s="2">
        <v>45663</v>
      </c>
      <c r="J7200"/>
      <c r="K7200"/>
      <c r="L7200">
        <v>0.01</v>
      </c>
      <c r="M7200" t="s">
        <v>4269</v>
      </c>
      <c r="N7200" t="s">
        <v>3865</v>
      </c>
      <c r="O7200"/>
      <c r="P7200" t="s">
        <v>5600</v>
      </c>
      <c r="Q7200" t="s">
        <v>5601</v>
      </c>
      <c r="R7200" t="s">
        <v>15452</v>
      </c>
      <c r="S7200" t="s">
        <v>15436</v>
      </c>
      <c r="T7200" t="s">
        <v>15437</v>
      </c>
      <c r="U7200" t="s">
        <v>15437</v>
      </c>
      <c r="V7200">
        <v>0</v>
      </c>
    </row>
    <row r="7201" spans="1:22" x14ac:dyDescent="0.25">
      <c r="A7201" t="s">
        <v>1569</v>
      </c>
      <c r="B7201">
        <v>312733</v>
      </c>
      <c r="C7201" t="s">
        <v>5256</v>
      </c>
      <c r="D7201" t="s">
        <v>1592</v>
      </c>
      <c r="E7201" t="s">
        <v>1596</v>
      </c>
      <c r="F7201" t="s">
        <v>5239</v>
      </c>
      <c r="G7201" t="s">
        <v>4294</v>
      </c>
      <c r="H7201" s="2">
        <v>44218</v>
      </c>
      <c r="I7201" s="2">
        <v>44515</v>
      </c>
      <c r="J7201"/>
      <c r="K7201"/>
      <c r="L7201">
        <v>22</v>
      </c>
      <c r="M7201" t="s">
        <v>4269</v>
      </c>
      <c r="N7201" t="s">
        <v>1714</v>
      </c>
      <c r="O7201"/>
      <c r="P7201" t="s">
        <v>5240</v>
      </c>
      <c r="Q7201" t="s">
        <v>5241</v>
      </c>
      <c r="R7201" t="s">
        <v>15447</v>
      </c>
      <c r="S7201" t="s">
        <v>15436</v>
      </c>
      <c r="T7201" t="s">
        <v>15437</v>
      </c>
      <c r="U7201" t="s">
        <v>15437</v>
      </c>
      <c r="V7201">
        <v>0.57894736842105265</v>
      </c>
    </row>
    <row r="7202" spans="1:22" x14ac:dyDescent="0.25">
      <c r="A7202" t="s">
        <v>1569</v>
      </c>
      <c r="B7202">
        <v>312726</v>
      </c>
      <c r="C7202" t="s">
        <v>13200</v>
      </c>
      <c r="D7202" t="s">
        <v>13201</v>
      </c>
      <c r="E7202" t="s">
        <v>1596</v>
      </c>
      <c r="F7202" t="s">
        <v>13202</v>
      </c>
      <c r="G7202" t="s">
        <v>7494</v>
      </c>
      <c r="H7202" s="2">
        <v>44217</v>
      </c>
      <c r="I7202" s="2">
        <v>45719</v>
      </c>
      <c r="J7202"/>
      <c r="K7202"/>
      <c r="L7202">
        <v>24.5</v>
      </c>
      <c r="M7202" t="s">
        <v>7484</v>
      </c>
      <c r="N7202" t="s">
        <v>3865</v>
      </c>
      <c r="O7202"/>
      <c r="P7202" t="s">
        <v>13178</v>
      </c>
      <c r="Q7202" t="s">
        <v>13179</v>
      </c>
      <c r="R7202" t="s">
        <v>15467</v>
      </c>
      <c r="S7202" t="s">
        <v>15436</v>
      </c>
      <c r="T7202" t="s">
        <v>15437</v>
      </c>
      <c r="U7202" t="s">
        <v>15437</v>
      </c>
      <c r="V7202">
        <v>0.64473684210526316</v>
      </c>
    </row>
    <row r="7203" spans="1:22" x14ac:dyDescent="0.25">
      <c r="A7203" t="s">
        <v>1569</v>
      </c>
      <c r="B7203">
        <v>312473</v>
      </c>
      <c r="C7203" t="s">
        <v>1675</v>
      </c>
      <c r="D7203" t="s">
        <v>5020</v>
      </c>
      <c r="E7203" t="s">
        <v>1607</v>
      </c>
      <c r="F7203" t="s">
        <v>5021</v>
      </c>
      <c r="G7203" t="s">
        <v>4326</v>
      </c>
      <c r="H7203" s="2">
        <v>44214</v>
      </c>
      <c r="I7203" s="2">
        <v>45509</v>
      </c>
      <c r="J7203"/>
      <c r="K7203"/>
      <c r="L7203">
        <v>38</v>
      </c>
      <c r="M7203" t="s">
        <v>4269</v>
      </c>
      <c r="N7203" t="s">
        <v>3865</v>
      </c>
      <c r="O7203"/>
      <c r="P7203" t="s">
        <v>4983</v>
      </c>
      <c r="Q7203" t="s">
        <v>4984</v>
      </c>
      <c r="R7203" t="s">
        <v>15450</v>
      </c>
      <c r="S7203" t="s">
        <v>15436</v>
      </c>
      <c r="T7203" t="s">
        <v>15437</v>
      </c>
      <c r="U7203" t="s">
        <v>1566</v>
      </c>
      <c r="V7203">
        <v>1</v>
      </c>
    </row>
    <row r="7204" spans="1:22" x14ac:dyDescent="0.25">
      <c r="A7204" t="s">
        <v>1569</v>
      </c>
      <c r="B7204">
        <v>312685</v>
      </c>
      <c r="C7204" t="s">
        <v>4976</v>
      </c>
      <c r="D7204" t="s">
        <v>13672</v>
      </c>
      <c r="E7204" t="s">
        <v>1572</v>
      </c>
      <c r="F7204" t="s">
        <v>13654</v>
      </c>
      <c r="G7204" t="s">
        <v>7487</v>
      </c>
      <c r="H7204" s="2">
        <v>44209</v>
      </c>
      <c r="I7204" s="2">
        <v>44209</v>
      </c>
      <c r="J7204"/>
      <c r="K7204"/>
      <c r="L7204">
        <v>0.01</v>
      </c>
      <c r="M7204" t="s">
        <v>7484</v>
      </c>
      <c r="N7204" t="s">
        <v>3482</v>
      </c>
      <c r="O7204"/>
      <c r="P7204" t="s">
        <v>13638</v>
      </c>
      <c r="Q7204" t="s">
        <v>3547</v>
      </c>
      <c r="R7204" t="s">
        <v>15468</v>
      </c>
      <c r="S7204" t="s">
        <v>15436</v>
      </c>
      <c r="T7204" t="s">
        <v>15437</v>
      </c>
      <c r="U7204" t="s">
        <v>15437</v>
      </c>
      <c r="V7204">
        <v>0</v>
      </c>
    </row>
    <row r="7205" spans="1:22" x14ac:dyDescent="0.25">
      <c r="A7205" t="s">
        <v>1569</v>
      </c>
      <c r="B7205">
        <v>312654</v>
      </c>
      <c r="C7205" t="s">
        <v>1800</v>
      </c>
      <c r="D7205" t="s">
        <v>1838</v>
      </c>
      <c r="E7205" t="s">
        <v>1607</v>
      </c>
      <c r="F7205" t="s">
        <v>10688</v>
      </c>
      <c r="G7205" t="s">
        <v>7541</v>
      </c>
      <c r="H7205" s="2">
        <v>44207</v>
      </c>
      <c r="I7205" s="2">
        <v>44207</v>
      </c>
      <c r="J7205"/>
      <c r="K7205"/>
      <c r="L7205">
        <v>38</v>
      </c>
      <c r="M7205" t="s">
        <v>7484</v>
      </c>
      <c r="N7205" t="s">
        <v>4199</v>
      </c>
      <c r="O7205"/>
      <c r="P7205" t="s">
        <v>10650</v>
      </c>
      <c r="Q7205" t="s">
        <v>4374</v>
      </c>
      <c r="R7205" t="s">
        <v>15449</v>
      </c>
      <c r="S7205" t="s">
        <v>15436</v>
      </c>
      <c r="T7205" t="s">
        <v>15437</v>
      </c>
      <c r="U7205" t="s">
        <v>1566</v>
      </c>
      <c r="V7205">
        <v>1</v>
      </c>
    </row>
    <row r="7206" spans="1:22" x14ac:dyDescent="0.25">
      <c r="A7206" t="s">
        <v>1569</v>
      </c>
      <c r="B7206">
        <v>312657</v>
      </c>
      <c r="C7206" t="s">
        <v>3463</v>
      </c>
      <c r="D7206" t="s">
        <v>7029</v>
      </c>
      <c r="E7206" t="s">
        <v>1572</v>
      </c>
      <c r="F7206" t="s">
        <v>7676</v>
      </c>
      <c r="G7206" t="s">
        <v>7490</v>
      </c>
      <c r="H7206" s="2">
        <v>44202</v>
      </c>
      <c r="I7206" s="2">
        <v>45705</v>
      </c>
      <c r="J7206"/>
      <c r="K7206"/>
      <c r="L7206">
        <v>0.01</v>
      </c>
      <c r="M7206" t="s">
        <v>7484</v>
      </c>
      <c r="N7206" t="s">
        <v>1714</v>
      </c>
      <c r="O7206"/>
      <c r="P7206" t="s">
        <v>7677</v>
      </c>
      <c r="Q7206" t="s">
        <v>2264</v>
      </c>
      <c r="R7206" t="s">
        <v>15462</v>
      </c>
      <c r="S7206" t="s">
        <v>15436</v>
      </c>
      <c r="T7206" t="s">
        <v>15437</v>
      </c>
      <c r="U7206" t="s">
        <v>15437</v>
      </c>
      <c r="V7206">
        <v>0</v>
      </c>
    </row>
    <row r="7207" spans="1:22" x14ac:dyDescent="0.25">
      <c r="A7207" t="s">
        <v>1569</v>
      </c>
      <c r="B7207">
        <v>312649</v>
      </c>
      <c r="C7207" t="s">
        <v>13632</v>
      </c>
      <c r="D7207" t="s">
        <v>11007</v>
      </c>
      <c r="E7207" t="s">
        <v>1607</v>
      </c>
      <c r="F7207" t="s">
        <v>13633</v>
      </c>
      <c r="G7207" t="s">
        <v>7537</v>
      </c>
      <c r="H7207" s="2">
        <v>44200</v>
      </c>
      <c r="I7207" s="2">
        <v>44200</v>
      </c>
      <c r="J7207"/>
      <c r="K7207"/>
      <c r="L7207">
        <v>38</v>
      </c>
      <c r="M7207" t="s">
        <v>7484</v>
      </c>
      <c r="N7207" t="s">
        <v>3482</v>
      </c>
      <c r="O7207"/>
      <c r="P7207" t="s">
        <v>13615</v>
      </c>
      <c r="Q7207" t="s">
        <v>13616</v>
      </c>
      <c r="R7207" t="s">
        <v>15465</v>
      </c>
      <c r="S7207" t="s">
        <v>15436</v>
      </c>
      <c r="T7207" t="s">
        <v>15437</v>
      </c>
      <c r="U7207" t="s">
        <v>15437</v>
      </c>
      <c r="V7207">
        <v>1</v>
      </c>
    </row>
    <row r="7208" spans="1:22" x14ac:dyDescent="0.25">
      <c r="A7208" t="s">
        <v>1569</v>
      </c>
      <c r="B7208">
        <v>312552</v>
      </c>
      <c r="C7208" t="s">
        <v>6681</v>
      </c>
      <c r="D7208" t="s">
        <v>2077</v>
      </c>
      <c r="E7208" t="s">
        <v>1607</v>
      </c>
      <c r="F7208" t="s">
        <v>14846</v>
      </c>
      <c r="G7208" t="s">
        <v>14847</v>
      </c>
      <c r="H7208" s="2">
        <v>44200</v>
      </c>
      <c r="I7208" s="2">
        <v>44991</v>
      </c>
      <c r="J7208"/>
      <c r="K7208"/>
      <c r="L7208">
        <v>38</v>
      </c>
      <c r="M7208" t="s">
        <v>7484</v>
      </c>
      <c r="N7208" t="s">
        <v>1714</v>
      </c>
      <c r="O7208" t="s">
        <v>7120</v>
      </c>
      <c r="P7208" t="s">
        <v>14831</v>
      </c>
      <c r="Q7208" t="s">
        <v>14832</v>
      </c>
      <c r="R7208" t="s">
        <v>15433</v>
      </c>
      <c r="S7208" t="s">
        <v>15436</v>
      </c>
      <c r="T7208" t="s">
        <v>15437</v>
      </c>
      <c r="U7208" t="s">
        <v>15437</v>
      </c>
      <c r="V7208">
        <v>1</v>
      </c>
    </row>
    <row r="7209" spans="1:22" x14ac:dyDescent="0.25">
      <c r="A7209" t="s">
        <v>1569</v>
      </c>
      <c r="B7209">
        <v>312648</v>
      </c>
      <c r="C7209" t="s">
        <v>2333</v>
      </c>
      <c r="D7209" t="s">
        <v>3901</v>
      </c>
      <c r="E7209" t="s">
        <v>1596</v>
      </c>
      <c r="F7209" t="s">
        <v>8132</v>
      </c>
      <c r="G7209" t="s">
        <v>7671</v>
      </c>
      <c r="H7209" s="2">
        <v>44195</v>
      </c>
      <c r="I7209" s="2">
        <v>44195</v>
      </c>
      <c r="J7209"/>
      <c r="K7209"/>
      <c r="L7209">
        <v>30</v>
      </c>
      <c r="M7209" t="s">
        <v>7484</v>
      </c>
      <c r="N7209" t="s">
        <v>1714</v>
      </c>
      <c r="O7209"/>
      <c r="P7209" t="s">
        <v>8118</v>
      </c>
      <c r="Q7209" t="s">
        <v>8119</v>
      </c>
      <c r="R7209" t="s">
        <v>15461</v>
      </c>
      <c r="S7209" t="s">
        <v>15436</v>
      </c>
      <c r="T7209" t="s">
        <v>15437</v>
      </c>
      <c r="U7209" t="s">
        <v>15437</v>
      </c>
      <c r="V7209">
        <v>0.78947368421052633</v>
      </c>
    </row>
    <row r="7210" spans="1:22" x14ac:dyDescent="0.25">
      <c r="A7210" t="s">
        <v>1569</v>
      </c>
      <c r="B7210">
        <v>312620</v>
      </c>
      <c r="C7210" t="s">
        <v>1855</v>
      </c>
      <c r="D7210" t="s">
        <v>7592</v>
      </c>
      <c r="E7210" t="s">
        <v>1572</v>
      </c>
      <c r="F7210" t="s">
        <v>7558</v>
      </c>
      <c r="G7210" t="s">
        <v>7490</v>
      </c>
      <c r="H7210" s="2">
        <v>44188</v>
      </c>
      <c r="I7210" s="2">
        <v>44188</v>
      </c>
      <c r="J7210"/>
      <c r="K7210"/>
      <c r="L7210">
        <v>0.01</v>
      </c>
      <c r="M7210" t="s">
        <v>7484</v>
      </c>
      <c r="N7210" t="s">
        <v>1714</v>
      </c>
      <c r="O7210"/>
      <c r="P7210" t="s">
        <v>7559</v>
      </c>
      <c r="Q7210" t="s">
        <v>7560</v>
      </c>
      <c r="R7210" t="s">
        <v>15461</v>
      </c>
      <c r="S7210" t="s">
        <v>15436</v>
      </c>
      <c r="T7210" t="s">
        <v>15437</v>
      </c>
      <c r="U7210" t="s">
        <v>15437</v>
      </c>
      <c r="V7210">
        <v>0</v>
      </c>
    </row>
    <row r="7211" spans="1:22" x14ac:dyDescent="0.25">
      <c r="A7211" t="s">
        <v>1569</v>
      </c>
      <c r="B7211">
        <v>312611</v>
      </c>
      <c r="C7211" t="s">
        <v>2971</v>
      </c>
      <c r="D7211" t="s">
        <v>6554</v>
      </c>
      <c r="E7211" t="s">
        <v>1596</v>
      </c>
      <c r="F7211" t="s">
        <v>6520</v>
      </c>
      <c r="G7211" t="s">
        <v>4294</v>
      </c>
      <c r="H7211" s="2">
        <v>44188</v>
      </c>
      <c r="I7211" s="2">
        <v>45439</v>
      </c>
      <c r="J7211"/>
      <c r="K7211"/>
      <c r="L7211">
        <v>24.25</v>
      </c>
      <c r="M7211" t="s">
        <v>4269</v>
      </c>
      <c r="N7211" t="s">
        <v>4199</v>
      </c>
      <c r="O7211"/>
      <c r="P7211" t="s">
        <v>6517</v>
      </c>
      <c r="Q7211" t="s">
        <v>6518</v>
      </c>
      <c r="R7211" t="s">
        <v>15449</v>
      </c>
      <c r="S7211" t="s">
        <v>15436</v>
      </c>
      <c r="T7211" t="s">
        <v>15437</v>
      </c>
      <c r="U7211" t="s">
        <v>15437</v>
      </c>
      <c r="V7211">
        <v>0.63815789473684215</v>
      </c>
    </row>
    <row r="7212" spans="1:22" x14ac:dyDescent="0.25">
      <c r="A7212" t="s">
        <v>1569</v>
      </c>
      <c r="B7212">
        <v>312591</v>
      </c>
      <c r="C7212" t="s">
        <v>8582</v>
      </c>
      <c r="D7212" t="s">
        <v>6592</v>
      </c>
      <c r="E7212" t="s">
        <v>1572</v>
      </c>
      <c r="F7212" t="s">
        <v>8562</v>
      </c>
      <c r="G7212" t="s">
        <v>7490</v>
      </c>
      <c r="H7212" s="2">
        <v>44186</v>
      </c>
      <c r="I7212" s="2">
        <v>44186</v>
      </c>
      <c r="J7212"/>
      <c r="K7212"/>
      <c r="L7212">
        <v>0.01</v>
      </c>
      <c r="M7212" t="s">
        <v>7484</v>
      </c>
      <c r="N7212" t="s">
        <v>3482</v>
      </c>
      <c r="O7212"/>
      <c r="P7212" t="s">
        <v>8563</v>
      </c>
      <c r="Q7212" t="s">
        <v>8564</v>
      </c>
      <c r="R7212" t="s">
        <v>15466</v>
      </c>
      <c r="S7212" t="s">
        <v>15436</v>
      </c>
      <c r="T7212" t="s">
        <v>15437</v>
      </c>
      <c r="U7212" t="s">
        <v>15437</v>
      </c>
      <c r="V7212">
        <v>0</v>
      </c>
    </row>
    <row r="7213" spans="1:22" x14ac:dyDescent="0.25">
      <c r="A7213" t="s">
        <v>1569</v>
      </c>
      <c r="B7213">
        <v>312259</v>
      </c>
      <c r="C7213" t="s">
        <v>10554</v>
      </c>
      <c r="D7213" t="s">
        <v>14393</v>
      </c>
      <c r="E7213" t="s">
        <v>1607</v>
      </c>
      <c r="F7213" t="s">
        <v>14394</v>
      </c>
      <c r="G7213" t="s">
        <v>14395</v>
      </c>
      <c r="H7213" s="2">
        <v>44186</v>
      </c>
      <c r="I7213" s="2">
        <v>44186</v>
      </c>
      <c r="J7213"/>
      <c r="K7213"/>
      <c r="L7213">
        <v>38</v>
      </c>
      <c r="M7213" t="s">
        <v>7484</v>
      </c>
      <c r="N7213" t="s">
        <v>1714</v>
      </c>
      <c r="O7213" t="s">
        <v>7120</v>
      </c>
      <c r="P7213" t="s">
        <v>14320</v>
      </c>
      <c r="Q7213" t="s">
        <v>17</v>
      </c>
      <c r="R7213" t="s">
        <v>17</v>
      </c>
      <c r="S7213" t="s">
        <v>15436</v>
      </c>
      <c r="T7213" t="s">
        <v>15437</v>
      </c>
      <c r="U7213" t="s">
        <v>15437</v>
      </c>
      <c r="V7213">
        <v>1</v>
      </c>
    </row>
    <row r="7214" spans="1:22" x14ac:dyDescent="0.25">
      <c r="A7214" t="s">
        <v>1569</v>
      </c>
      <c r="B7214">
        <v>312599</v>
      </c>
      <c r="C7214" t="s">
        <v>1864</v>
      </c>
      <c r="D7214" t="s">
        <v>1647</v>
      </c>
      <c r="E7214" t="s">
        <v>1596</v>
      </c>
      <c r="F7214" t="s">
        <v>10825</v>
      </c>
      <c r="G7214" t="s">
        <v>7490</v>
      </c>
      <c r="H7214" s="2">
        <v>44184</v>
      </c>
      <c r="I7214" s="2">
        <v>45061</v>
      </c>
      <c r="J7214"/>
      <c r="K7214"/>
      <c r="L7214">
        <v>22</v>
      </c>
      <c r="M7214" t="s">
        <v>7484</v>
      </c>
      <c r="N7214" t="s">
        <v>1576</v>
      </c>
      <c r="O7214"/>
      <c r="P7214" t="s">
        <v>10822</v>
      </c>
      <c r="Q7214" t="s">
        <v>10823</v>
      </c>
      <c r="R7214" t="s">
        <v>15464</v>
      </c>
      <c r="S7214" t="s">
        <v>15436</v>
      </c>
      <c r="T7214" t="s">
        <v>15437</v>
      </c>
      <c r="U7214" t="s">
        <v>15437</v>
      </c>
      <c r="V7214">
        <v>0.57894736842105265</v>
      </c>
    </row>
    <row r="7215" spans="1:22" x14ac:dyDescent="0.25">
      <c r="A7215" t="s">
        <v>1569</v>
      </c>
      <c r="B7215">
        <v>312575</v>
      </c>
      <c r="C7215" t="s">
        <v>3084</v>
      </c>
      <c r="D7215" t="s">
        <v>11502</v>
      </c>
      <c r="E7215" t="s">
        <v>1572</v>
      </c>
      <c r="F7215" t="s">
        <v>11503</v>
      </c>
      <c r="G7215" t="s">
        <v>7494</v>
      </c>
      <c r="H7215" s="2">
        <v>44183</v>
      </c>
      <c r="I7215" s="2">
        <v>44183</v>
      </c>
      <c r="J7215"/>
      <c r="K7215"/>
      <c r="L7215">
        <v>0.01</v>
      </c>
      <c r="M7215" t="s">
        <v>7484</v>
      </c>
      <c r="N7215" t="s">
        <v>1714</v>
      </c>
      <c r="O7215"/>
      <c r="P7215" t="s">
        <v>11481</v>
      </c>
      <c r="Q7215" t="s">
        <v>11482</v>
      </c>
      <c r="R7215" t="s">
        <v>15462</v>
      </c>
      <c r="S7215" t="s">
        <v>15436</v>
      </c>
      <c r="T7215" t="s">
        <v>15437</v>
      </c>
      <c r="U7215" t="s">
        <v>15437</v>
      </c>
      <c r="V7215">
        <v>0</v>
      </c>
    </row>
    <row r="7216" spans="1:22" x14ac:dyDescent="0.25">
      <c r="A7216" t="s">
        <v>1569</v>
      </c>
      <c r="B7216">
        <v>298295</v>
      </c>
      <c r="C7216" t="s">
        <v>7531</v>
      </c>
      <c r="D7216" t="s">
        <v>7532</v>
      </c>
      <c r="E7216" t="s">
        <v>1596</v>
      </c>
      <c r="F7216" t="s">
        <v>7533</v>
      </c>
      <c r="G7216" t="s">
        <v>7534</v>
      </c>
      <c r="H7216" s="2">
        <v>44182</v>
      </c>
      <c r="I7216" s="2">
        <v>45537</v>
      </c>
      <c r="J7216"/>
      <c r="K7216"/>
      <c r="L7216">
        <v>29</v>
      </c>
      <c r="M7216" t="s">
        <v>7484</v>
      </c>
      <c r="N7216" t="s">
        <v>1714</v>
      </c>
      <c r="O7216"/>
      <c r="P7216" t="s">
        <v>7485</v>
      </c>
      <c r="Q7216" t="s">
        <v>5704</v>
      </c>
      <c r="R7216" t="s">
        <v>15461</v>
      </c>
      <c r="S7216" t="s">
        <v>15436</v>
      </c>
      <c r="T7216" t="s">
        <v>15437</v>
      </c>
      <c r="U7216" t="s">
        <v>15437</v>
      </c>
      <c r="V7216">
        <v>0.76315789473684215</v>
      </c>
    </row>
    <row r="7217" spans="1:22" x14ac:dyDescent="0.25">
      <c r="A7217" t="s">
        <v>1569</v>
      </c>
      <c r="B7217">
        <v>312583</v>
      </c>
      <c r="C7217" t="s">
        <v>5032</v>
      </c>
      <c r="D7217" t="s">
        <v>8583</v>
      </c>
      <c r="E7217" t="s">
        <v>1572</v>
      </c>
      <c r="F7217" t="s">
        <v>8584</v>
      </c>
      <c r="G7217" t="s">
        <v>7509</v>
      </c>
      <c r="H7217" s="2">
        <v>44182</v>
      </c>
      <c r="I7217" s="2">
        <v>45411</v>
      </c>
      <c r="J7217"/>
      <c r="K7217"/>
      <c r="L7217">
        <v>0.01</v>
      </c>
      <c r="M7217" t="s">
        <v>7484</v>
      </c>
      <c r="N7217" t="s">
        <v>3482</v>
      </c>
      <c r="O7217"/>
      <c r="P7217" t="s">
        <v>8563</v>
      </c>
      <c r="Q7217" t="s">
        <v>8564</v>
      </c>
      <c r="R7217" t="s">
        <v>15466</v>
      </c>
      <c r="S7217" t="s">
        <v>15436</v>
      </c>
      <c r="T7217" t="s">
        <v>15437</v>
      </c>
      <c r="U7217" t="s">
        <v>15437</v>
      </c>
      <c r="V7217">
        <v>0</v>
      </c>
    </row>
    <row r="7218" spans="1:22" x14ac:dyDescent="0.25">
      <c r="A7218" t="s">
        <v>1569</v>
      </c>
      <c r="B7218">
        <v>312571</v>
      </c>
      <c r="C7218" t="s">
        <v>4228</v>
      </c>
      <c r="D7218" t="s">
        <v>4692</v>
      </c>
      <c r="E7218" t="s">
        <v>1572</v>
      </c>
      <c r="F7218" t="s">
        <v>4674</v>
      </c>
      <c r="G7218" t="s">
        <v>4268</v>
      </c>
      <c r="H7218" s="2">
        <v>44182</v>
      </c>
      <c r="I7218" s="2">
        <v>44655</v>
      </c>
      <c r="J7218"/>
      <c r="K7218"/>
      <c r="L7218">
        <v>0.01</v>
      </c>
      <c r="M7218" t="s">
        <v>4269</v>
      </c>
      <c r="N7218" t="s">
        <v>1714</v>
      </c>
      <c r="O7218"/>
      <c r="P7218" t="s">
        <v>4675</v>
      </c>
      <c r="Q7218" t="s">
        <v>2264</v>
      </c>
      <c r="R7218" t="s">
        <v>15447</v>
      </c>
      <c r="S7218" t="s">
        <v>15436</v>
      </c>
      <c r="T7218" t="s">
        <v>15437</v>
      </c>
      <c r="U7218" t="s">
        <v>15437</v>
      </c>
      <c r="V7218">
        <v>0</v>
      </c>
    </row>
    <row r="7219" spans="1:22" x14ac:dyDescent="0.25">
      <c r="A7219" t="s">
        <v>1569</v>
      </c>
      <c r="B7219">
        <v>312557</v>
      </c>
      <c r="C7219" t="s">
        <v>2862</v>
      </c>
      <c r="D7219" t="s">
        <v>5115</v>
      </c>
      <c r="E7219" t="s">
        <v>1572</v>
      </c>
      <c r="F7219" t="s">
        <v>8389</v>
      </c>
      <c r="G7219" t="s">
        <v>7509</v>
      </c>
      <c r="H7219" s="2">
        <v>44181</v>
      </c>
      <c r="I7219" s="2">
        <v>44181</v>
      </c>
      <c r="J7219"/>
      <c r="K7219"/>
      <c r="L7219">
        <v>0.01</v>
      </c>
      <c r="M7219" t="s">
        <v>7484</v>
      </c>
      <c r="N7219" t="s">
        <v>3482</v>
      </c>
      <c r="O7219"/>
      <c r="P7219" t="s">
        <v>8365</v>
      </c>
      <c r="Q7219" t="s">
        <v>5138</v>
      </c>
      <c r="R7219" t="s">
        <v>15466</v>
      </c>
      <c r="S7219" t="s">
        <v>15436</v>
      </c>
      <c r="T7219" t="s">
        <v>15437</v>
      </c>
      <c r="U7219" t="s">
        <v>15437</v>
      </c>
      <c r="V7219">
        <v>0</v>
      </c>
    </row>
    <row r="7220" spans="1:22" x14ac:dyDescent="0.25">
      <c r="A7220" t="s">
        <v>1569</v>
      </c>
      <c r="B7220">
        <v>312551</v>
      </c>
      <c r="C7220" t="s">
        <v>1903</v>
      </c>
      <c r="D7220" t="s">
        <v>8609</v>
      </c>
      <c r="E7220" t="s">
        <v>1607</v>
      </c>
      <c r="F7220" t="s">
        <v>10832</v>
      </c>
      <c r="G7220" t="s">
        <v>7607</v>
      </c>
      <c r="H7220" s="2">
        <v>44181</v>
      </c>
      <c r="I7220" s="2">
        <v>44181</v>
      </c>
      <c r="J7220"/>
      <c r="K7220"/>
      <c r="L7220">
        <v>38</v>
      </c>
      <c r="M7220" t="s">
        <v>7484</v>
      </c>
      <c r="N7220" t="s">
        <v>1576</v>
      </c>
      <c r="O7220"/>
      <c r="P7220" t="s">
        <v>10822</v>
      </c>
      <c r="Q7220" t="s">
        <v>10823</v>
      </c>
      <c r="R7220" t="s">
        <v>15464</v>
      </c>
      <c r="S7220" t="s">
        <v>15436</v>
      </c>
      <c r="T7220" t="s">
        <v>15437</v>
      </c>
      <c r="U7220" t="s">
        <v>15437</v>
      </c>
      <c r="V7220">
        <v>1</v>
      </c>
    </row>
    <row r="7221" spans="1:22" x14ac:dyDescent="0.25">
      <c r="A7221" t="s">
        <v>1569</v>
      </c>
      <c r="B7221">
        <v>312540</v>
      </c>
      <c r="C7221" t="s">
        <v>3016</v>
      </c>
      <c r="D7221" t="s">
        <v>4318</v>
      </c>
      <c r="E7221" t="s">
        <v>1572</v>
      </c>
      <c r="F7221" t="s">
        <v>4267</v>
      </c>
      <c r="G7221" t="s">
        <v>4268</v>
      </c>
      <c r="H7221" s="2">
        <v>44181</v>
      </c>
      <c r="I7221" s="2">
        <v>44851</v>
      </c>
      <c r="J7221"/>
      <c r="K7221"/>
      <c r="L7221">
        <v>0.01</v>
      </c>
      <c r="M7221" t="s">
        <v>4269</v>
      </c>
      <c r="N7221" t="s">
        <v>1714</v>
      </c>
      <c r="O7221"/>
      <c r="P7221" t="s">
        <v>4270</v>
      </c>
      <c r="Q7221" t="s">
        <v>4271</v>
      </c>
      <c r="R7221" t="s">
        <v>15447</v>
      </c>
      <c r="S7221" t="s">
        <v>15436</v>
      </c>
      <c r="T7221" t="s">
        <v>15437</v>
      </c>
      <c r="U7221" t="s">
        <v>15437</v>
      </c>
      <c r="V7221">
        <v>0</v>
      </c>
    </row>
    <row r="7222" spans="1:22" x14ac:dyDescent="0.25">
      <c r="A7222" t="s">
        <v>1569</v>
      </c>
      <c r="B7222">
        <v>312544</v>
      </c>
      <c r="C7222" t="s">
        <v>10937</v>
      </c>
      <c r="D7222" t="s">
        <v>4934</v>
      </c>
      <c r="E7222" t="s">
        <v>1572</v>
      </c>
      <c r="F7222" t="s">
        <v>10919</v>
      </c>
      <c r="G7222" t="s">
        <v>7483</v>
      </c>
      <c r="H7222" s="2">
        <v>44180</v>
      </c>
      <c r="I7222" s="2">
        <v>44180</v>
      </c>
      <c r="J7222"/>
      <c r="K7222"/>
      <c r="L7222">
        <v>0.01</v>
      </c>
      <c r="M7222" t="s">
        <v>7484</v>
      </c>
      <c r="N7222" t="s">
        <v>3865</v>
      </c>
      <c r="O7222"/>
      <c r="P7222" t="s">
        <v>10898</v>
      </c>
      <c r="Q7222" t="s">
        <v>3953</v>
      </c>
      <c r="R7222" t="s">
        <v>15463</v>
      </c>
      <c r="S7222" t="s">
        <v>15436</v>
      </c>
      <c r="T7222" t="s">
        <v>15437</v>
      </c>
      <c r="U7222" t="s">
        <v>15437</v>
      </c>
      <c r="V7222">
        <v>0</v>
      </c>
    </row>
    <row r="7223" spans="1:22" x14ac:dyDescent="0.25">
      <c r="A7223" t="s">
        <v>1569</v>
      </c>
      <c r="B7223">
        <v>312510</v>
      </c>
      <c r="C7223" t="s">
        <v>2032</v>
      </c>
      <c r="D7223" t="s">
        <v>2023</v>
      </c>
      <c r="E7223" t="s">
        <v>1596</v>
      </c>
      <c r="F7223" t="s">
        <v>7714</v>
      </c>
      <c r="G7223" t="s">
        <v>7503</v>
      </c>
      <c r="H7223" s="2">
        <v>44179</v>
      </c>
      <c r="I7223" s="2">
        <v>44963</v>
      </c>
      <c r="J7223"/>
      <c r="K7223"/>
      <c r="L7223">
        <v>23.75</v>
      </c>
      <c r="M7223" t="s">
        <v>7484</v>
      </c>
      <c r="N7223" t="s">
        <v>1714</v>
      </c>
      <c r="O7223"/>
      <c r="P7223" t="s">
        <v>7677</v>
      </c>
      <c r="Q7223" t="s">
        <v>2264</v>
      </c>
      <c r="R7223" t="s">
        <v>15462</v>
      </c>
      <c r="S7223" t="s">
        <v>15436</v>
      </c>
      <c r="T7223" t="s">
        <v>15437</v>
      </c>
      <c r="U7223" t="s">
        <v>15437</v>
      </c>
      <c r="V7223">
        <v>0.625</v>
      </c>
    </row>
    <row r="7224" spans="1:22" x14ac:dyDescent="0.25">
      <c r="A7224" t="s">
        <v>1569</v>
      </c>
      <c r="B7224">
        <v>312512</v>
      </c>
      <c r="C7224" t="s">
        <v>2315</v>
      </c>
      <c r="D7224" t="s">
        <v>1812</v>
      </c>
      <c r="E7224" t="s">
        <v>1572</v>
      </c>
      <c r="F7224" t="s">
        <v>8108</v>
      </c>
      <c r="G7224" t="s">
        <v>7483</v>
      </c>
      <c r="H7224" s="2">
        <v>44179</v>
      </c>
      <c r="I7224" s="2">
        <v>44179</v>
      </c>
      <c r="J7224"/>
      <c r="K7224"/>
      <c r="L7224">
        <v>0.01</v>
      </c>
      <c r="M7224" t="s">
        <v>7484</v>
      </c>
      <c r="N7224" t="s">
        <v>1714</v>
      </c>
      <c r="O7224"/>
      <c r="P7224" t="s">
        <v>8094</v>
      </c>
      <c r="Q7224" t="s">
        <v>3290</v>
      </c>
      <c r="R7224" t="s">
        <v>15461</v>
      </c>
      <c r="S7224" t="s">
        <v>15436</v>
      </c>
      <c r="T7224" t="s">
        <v>15437</v>
      </c>
      <c r="U7224" t="s">
        <v>15437</v>
      </c>
      <c r="V7224">
        <v>0</v>
      </c>
    </row>
    <row r="7225" spans="1:22" x14ac:dyDescent="0.25">
      <c r="A7225" t="s">
        <v>1569</v>
      </c>
      <c r="B7225">
        <v>312515</v>
      </c>
      <c r="C7225" t="s">
        <v>10526</v>
      </c>
      <c r="D7225" t="s">
        <v>10527</v>
      </c>
      <c r="E7225" t="s">
        <v>1596</v>
      </c>
      <c r="F7225" t="s">
        <v>10499</v>
      </c>
      <c r="G7225" t="s">
        <v>7509</v>
      </c>
      <c r="H7225" s="2">
        <v>44179</v>
      </c>
      <c r="I7225" s="2">
        <v>45565</v>
      </c>
      <c r="J7225"/>
      <c r="K7225"/>
      <c r="L7225">
        <v>22</v>
      </c>
      <c r="M7225" t="s">
        <v>7484</v>
      </c>
      <c r="N7225" t="s">
        <v>1714</v>
      </c>
      <c r="O7225"/>
      <c r="P7225" t="s">
        <v>10452</v>
      </c>
      <c r="Q7225" t="s">
        <v>2939</v>
      </c>
      <c r="R7225" t="s">
        <v>15461</v>
      </c>
      <c r="S7225" t="s">
        <v>15436</v>
      </c>
      <c r="T7225" t="s">
        <v>15437</v>
      </c>
      <c r="U7225" t="s">
        <v>15437</v>
      </c>
      <c r="V7225">
        <v>0.57894736842105265</v>
      </c>
    </row>
    <row r="7226" spans="1:22" x14ac:dyDescent="0.25">
      <c r="A7226" t="s">
        <v>1569</v>
      </c>
      <c r="B7226">
        <v>312506</v>
      </c>
      <c r="C7226" t="s">
        <v>7068</v>
      </c>
      <c r="D7226" t="s">
        <v>2409</v>
      </c>
      <c r="E7226" t="s">
        <v>1572</v>
      </c>
      <c r="F7226" t="s">
        <v>12072</v>
      </c>
      <c r="G7226" t="s">
        <v>7494</v>
      </c>
      <c r="H7226" s="2">
        <v>44179</v>
      </c>
      <c r="I7226" s="2">
        <v>44179</v>
      </c>
      <c r="J7226"/>
      <c r="K7226"/>
      <c r="L7226">
        <v>0.01</v>
      </c>
      <c r="M7226" t="s">
        <v>7484</v>
      </c>
      <c r="N7226" t="s">
        <v>1714</v>
      </c>
      <c r="O7226"/>
      <c r="P7226" t="s">
        <v>12032</v>
      </c>
      <c r="Q7226" t="s">
        <v>3219</v>
      </c>
      <c r="R7226" t="s">
        <v>15462</v>
      </c>
      <c r="S7226" t="s">
        <v>15436</v>
      </c>
      <c r="T7226" t="s">
        <v>15437</v>
      </c>
      <c r="U7226" t="s">
        <v>15437</v>
      </c>
      <c r="V7226">
        <v>0</v>
      </c>
    </row>
    <row r="7227" spans="1:22" x14ac:dyDescent="0.25">
      <c r="A7227" t="s">
        <v>1569</v>
      </c>
      <c r="B7227">
        <v>312445</v>
      </c>
      <c r="C7227" t="s">
        <v>15235</v>
      </c>
      <c r="D7227" t="s">
        <v>15236</v>
      </c>
      <c r="E7227" t="s">
        <v>1607</v>
      </c>
      <c r="F7227" t="s">
        <v>15237</v>
      </c>
      <c r="G7227" t="s">
        <v>15238</v>
      </c>
      <c r="H7227" s="2">
        <v>44179</v>
      </c>
      <c r="I7227" s="2">
        <v>45117</v>
      </c>
      <c r="J7227"/>
      <c r="K7227"/>
      <c r="L7227">
        <v>38</v>
      </c>
      <c r="M7227" t="s">
        <v>7484</v>
      </c>
      <c r="N7227" t="s">
        <v>1714</v>
      </c>
      <c r="O7227" t="s">
        <v>7120</v>
      </c>
      <c r="P7227" t="s">
        <v>15160</v>
      </c>
      <c r="Q7227" t="s">
        <v>15161</v>
      </c>
      <c r="R7227" t="s">
        <v>15430</v>
      </c>
      <c r="S7227" t="s">
        <v>15436</v>
      </c>
      <c r="T7227" t="s">
        <v>15437</v>
      </c>
      <c r="U7227" t="s">
        <v>15437</v>
      </c>
      <c r="V7227">
        <v>1</v>
      </c>
    </row>
    <row r="7228" spans="1:22" x14ac:dyDescent="0.25">
      <c r="A7228" t="s">
        <v>1569</v>
      </c>
      <c r="B7228">
        <v>298293</v>
      </c>
      <c r="C7228" t="s">
        <v>1837</v>
      </c>
      <c r="D7228" t="s">
        <v>10740</v>
      </c>
      <c r="E7228" t="s">
        <v>1596</v>
      </c>
      <c r="F7228" t="s">
        <v>10711</v>
      </c>
      <c r="G7228" t="s">
        <v>7483</v>
      </c>
      <c r="H7228" s="2">
        <v>44176</v>
      </c>
      <c r="I7228" s="2">
        <v>44235</v>
      </c>
      <c r="J7228"/>
      <c r="K7228"/>
      <c r="L7228">
        <v>26.25</v>
      </c>
      <c r="M7228" t="s">
        <v>7484</v>
      </c>
      <c r="N7228" t="s">
        <v>1576</v>
      </c>
      <c r="O7228"/>
      <c r="P7228" t="s">
        <v>10705</v>
      </c>
      <c r="Q7228" t="s">
        <v>10706</v>
      </c>
      <c r="R7228" t="s">
        <v>15464</v>
      </c>
      <c r="S7228" t="s">
        <v>15436</v>
      </c>
      <c r="T7228" t="s">
        <v>15437</v>
      </c>
      <c r="U7228" t="s">
        <v>15437</v>
      </c>
      <c r="V7228">
        <v>0.69078947368421051</v>
      </c>
    </row>
    <row r="7229" spans="1:22" x14ac:dyDescent="0.25">
      <c r="A7229" t="s">
        <v>1569</v>
      </c>
      <c r="B7229">
        <v>312507</v>
      </c>
      <c r="C7229" t="s">
        <v>1718</v>
      </c>
      <c r="D7229" t="s">
        <v>4296</v>
      </c>
      <c r="E7229" t="s">
        <v>1596</v>
      </c>
      <c r="F7229" t="s">
        <v>12861</v>
      </c>
      <c r="G7229" t="s">
        <v>7483</v>
      </c>
      <c r="H7229" s="2">
        <v>44176</v>
      </c>
      <c r="I7229" s="2">
        <v>44879</v>
      </c>
      <c r="J7229"/>
      <c r="K7229"/>
      <c r="L7229">
        <v>28.5</v>
      </c>
      <c r="M7229" t="s">
        <v>7484</v>
      </c>
      <c r="N7229" t="s">
        <v>3865</v>
      </c>
      <c r="O7229"/>
      <c r="P7229" t="s">
        <v>12835</v>
      </c>
      <c r="Q7229" t="s">
        <v>12836</v>
      </c>
      <c r="R7229" t="s">
        <v>15467</v>
      </c>
      <c r="S7229" t="s">
        <v>15436</v>
      </c>
      <c r="T7229" t="s">
        <v>15437</v>
      </c>
      <c r="U7229" t="s">
        <v>15437</v>
      </c>
      <c r="V7229">
        <v>0.75</v>
      </c>
    </row>
    <row r="7230" spans="1:22" x14ac:dyDescent="0.25">
      <c r="A7230" t="s">
        <v>1569</v>
      </c>
      <c r="B7230">
        <v>312494</v>
      </c>
      <c r="C7230" t="s">
        <v>4029</v>
      </c>
      <c r="D7230" t="s">
        <v>3084</v>
      </c>
      <c r="E7230" t="s">
        <v>1572</v>
      </c>
      <c r="F7230" t="s">
        <v>6023</v>
      </c>
      <c r="G7230" t="s">
        <v>4268</v>
      </c>
      <c r="H7230" s="2">
        <v>44176</v>
      </c>
      <c r="I7230" s="2">
        <v>45761</v>
      </c>
      <c r="J7230"/>
      <c r="K7230"/>
      <c r="L7230">
        <v>0.01</v>
      </c>
      <c r="M7230" t="s">
        <v>4269</v>
      </c>
      <c r="N7230" t="s">
        <v>1714</v>
      </c>
      <c r="O7230"/>
      <c r="P7230" t="s">
        <v>6021</v>
      </c>
      <c r="Q7230" t="s">
        <v>2390</v>
      </c>
      <c r="R7230" t="s">
        <v>15454</v>
      </c>
      <c r="S7230" t="s">
        <v>15436</v>
      </c>
      <c r="T7230" t="s">
        <v>15437</v>
      </c>
      <c r="U7230" t="s">
        <v>15437</v>
      </c>
      <c r="V7230">
        <v>0</v>
      </c>
    </row>
    <row r="7231" spans="1:22" x14ac:dyDescent="0.25">
      <c r="A7231" t="s">
        <v>1569</v>
      </c>
      <c r="B7231">
        <v>312484</v>
      </c>
      <c r="C7231" t="s">
        <v>1844</v>
      </c>
      <c r="D7231" t="s">
        <v>7593</v>
      </c>
      <c r="E7231" t="s">
        <v>1572</v>
      </c>
      <c r="F7231" t="s">
        <v>7558</v>
      </c>
      <c r="G7231" t="s">
        <v>7490</v>
      </c>
      <c r="H7231" s="2">
        <v>44175</v>
      </c>
      <c r="I7231" s="2">
        <v>44175</v>
      </c>
      <c r="J7231"/>
      <c r="K7231"/>
      <c r="L7231">
        <v>0.01</v>
      </c>
      <c r="M7231" t="s">
        <v>7484</v>
      </c>
      <c r="N7231" t="s">
        <v>1714</v>
      </c>
      <c r="O7231"/>
      <c r="P7231" t="s">
        <v>7559</v>
      </c>
      <c r="Q7231" t="s">
        <v>7560</v>
      </c>
      <c r="R7231" t="s">
        <v>15461</v>
      </c>
      <c r="S7231" t="s">
        <v>15436</v>
      </c>
      <c r="T7231" t="s">
        <v>15437</v>
      </c>
      <c r="U7231" t="s">
        <v>15437</v>
      </c>
      <c r="V7231">
        <v>0</v>
      </c>
    </row>
    <row r="7232" spans="1:22" x14ac:dyDescent="0.25">
      <c r="A7232" t="s">
        <v>1569</v>
      </c>
      <c r="B7232">
        <v>312489</v>
      </c>
      <c r="C7232" t="s">
        <v>8483</v>
      </c>
      <c r="D7232" t="s">
        <v>2926</v>
      </c>
      <c r="E7232" t="s">
        <v>1572</v>
      </c>
      <c r="F7232" t="s">
        <v>11901</v>
      </c>
      <c r="G7232" t="s">
        <v>7490</v>
      </c>
      <c r="H7232" s="2">
        <v>44175</v>
      </c>
      <c r="I7232" s="2">
        <v>44175</v>
      </c>
      <c r="J7232"/>
      <c r="K7232"/>
      <c r="L7232">
        <v>0.01</v>
      </c>
      <c r="M7232" t="s">
        <v>7484</v>
      </c>
      <c r="N7232" t="s">
        <v>1714</v>
      </c>
      <c r="O7232"/>
      <c r="P7232" t="s">
        <v>11896</v>
      </c>
      <c r="Q7232" t="s">
        <v>3067</v>
      </c>
      <c r="R7232" t="s">
        <v>15461</v>
      </c>
      <c r="S7232" t="s">
        <v>15436</v>
      </c>
      <c r="T7232" t="s">
        <v>15437</v>
      </c>
      <c r="U7232" t="s">
        <v>15437</v>
      </c>
      <c r="V7232">
        <v>0</v>
      </c>
    </row>
    <row r="7233" spans="1:22" x14ac:dyDescent="0.25">
      <c r="A7233" t="s">
        <v>1569</v>
      </c>
      <c r="B7233">
        <v>312497</v>
      </c>
      <c r="C7233" t="s">
        <v>1812</v>
      </c>
      <c r="D7233" t="s">
        <v>4316</v>
      </c>
      <c r="E7233" t="s">
        <v>1572</v>
      </c>
      <c r="F7233" t="s">
        <v>4707</v>
      </c>
      <c r="G7233" t="s">
        <v>4268</v>
      </c>
      <c r="H7233" s="2">
        <v>44175</v>
      </c>
      <c r="I7233" s="2">
        <v>44175</v>
      </c>
      <c r="J7233"/>
      <c r="K7233"/>
      <c r="L7233">
        <v>0.01</v>
      </c>
      <c r="M7233" t="s">
        <v>4269</v>
      </c>
      <c r="N7233" t="s">
        <v>4199</v>
      </c>
      <c r="O7233"/>
      <c r="P7233" t="s">
        <v>4701</v>
      </c>
      <c r="Q7233" t="s">
        <v>4702</v>
      </c>
      <c r="R7233" t="s">
        <v>15449</v>
      </c>
      <c r="S7233" t="s">
        <v>15436</v>
      </c>
      <c r="T7233" t="s">
        <v>15437</v>
      </c>
      <c r="U7233" t="s">
        <v>15437</v>
      </c>
      <c r="V7233">
        <v>0</v>
      </c>
    </row>
    <row r="7234" spans="1:22" x14ac:dyDescent="0.25">
      <c r="A7234" t="s">
        <v>1569</v>
      </c>
      <c r="B7234">
        <v>312450</v>
      </c>
      <c r="C7234" t="s">
        <v>2423</v>
      </c>
      <c r="D7234" t="s">
        <v>5478</v>
      </c>
      <c r="E7234" t="s">
        <v>1596</v>
      </c>
      <c r="F7234" t="s">
        <v>5462</v>
      </c>
      <c r="G7234" t="s">
        <v>4294</v>
      </c>
      <c r="H7234" s="2">
        <v>44174</v>
      </c>
      <c r="I7234" s="2">
        <v>44174</v>
      </c>
      <c r="J7234"/>
      <c r="K7234"/>
      <c r="L7234">
        <v>32</v>
      </c>
      <c r="M7234" t="s">
        <v>4269</v>
      </c>
      <c r="N7234" t="s">
        <v>3482</v>
      </c>
      <c r="O7234"/>
      <c r="P7234" t="s">
        <v>5449</v>
      </c>
      <c r="Q7234" t="s">
        <v>3750</v>
      </c>
      <c r="R7234" t="s">
        <v>15451</v>
      </c>
      <c r="S7234" t="s">
        <v>15436</v>
      </c>
      <c r="T7234" t="s">
        <v>15437</v>
      </c>
      <c r="U7234" t="s">
        <v>15437</v>
      </c>
      <c r="V7234">
        <v>0.84210526315789469</v>
      </c>
    </row>
    <row r="7235" spans="1:22" x14ac:dyDescent="0.25">
      <c r="A7235" t="s">
        <v>1569</v>
      </c>
      <c r="B7235">
        <v>312448</v>
      </c>
      <c r="C7235" t="s">
        <v>1601</v>
      </c>
      <c r="D7235" t="s">
        <v>1690</v>
      </c>
      <c r="E7235" t="s">
        <v>1572</v>
      </c>
      <c r="F7235" t="s">
        <v>4789</v>
      </c>
      <c r="G7235" t="s">
        <v>4268</v>
      </c>
      <c r="H7235" s="2">
        <v>44173</v>
      </c>
      <c r="I7235" s="2">
        <v>44173</v>
      </c>
      <c r="J7235"/>
      <c r="K7235"/>
      <c r="L7235">
        <v>0.01</v>
      </c>
      <c r="M7235" t="s">
        <v>4269</v>
      </c>
      <c r="N7235" t="s">
        <v>3482</v>
      </c>
      <c r="O7235"/>
      <c r="P7235" t="s">
        <v>4790</v>
      </c>
      <c r="Q7235" t="s">
        <v>4791</v>
      </c>
      <c r="R7235" t="s">
        <v>15451</v>
      </c>
      <c r="S7235" t="s">
        <v>15436</v>
      </c>
      <c r="T7235" t="s">
        <v>15437</v>
      </c>
      <c r="U7235" t="s">
        <v>15437</v>
      </c>
      <c r="V7235">
        <v>0</v>
      </c>
    </row>
    <row r="7236" spans="1:22" x14ac:dyDescent="0.25">
      <c r="A7236" t="s">
        <v>1569</v>
      </c>
      <c r="B7236">
        <v>312412</v>
      </c>
      <c r="C7236" t="s">
        <v>2645</v>
      </c>
      <c r="D7236" t="s">
        <v>4746</v>
      </c>
      <c r="E7236" t="s">
        <v>1607</v>
      </c>
      <c r="F7236" t="s">
        <v>13432</v>
      </c>
      <c r="G7236" t="s">
        <v>7537</v>
      </c>
      <c r="H7236" s="2">
        <v>44172</v>
      </c>
      <c r="I7236" s="2">
        <v>44172</v>
      </c>
      <c r="J7236"/>
      <c r="K7236"/>
      <c r="L7236">
        <v>38</v>
      </c>
      <c r="M7236" t="s">
        <v>7484</v>
      </c>
      <c r="N7236" t="s">
        <v>3865</v>
      </c>
      <c r="O7236"/>
      <c r="P7236" t="s">
        <v>13393</v>
      </c>
      <c r="Q7236" t="s">
        <v>13394</v>
      </c>
      <c r="R7236" t="s">
        <v>15468</v>
      </c>
      <c r="S7236" t="s">
        <v>15436</v>
      </c>
      <c r="T7236" t="s">
        <v>15437</v>
      </c>
      <c r="U7236" t="s">
        <v>15437</v>
      </c>
      <c r="V7236">
        <v>1</v>
      </c>
    </row>
    <row r="7237" spans="1:22" x14ac:dyDescent="0.25">
      <c r="A7237" t="s">
        <v>1569</v>
      </c>
      <c r="B7237">
        <v>312592</v>
      </c>
      <c r="C7237" t="s">
        <v>2252</v>
      </c>
      <c r="D7237" t="s">
        <v>6512</v>
      </c>
      <c r="E7237" t="s">
        <v>1607</v>
      </c>
      <c r="F7237" t="s">
        <v>6513</v>
      </c>
      <c r="G7237" t="s">
        <v>4326</v>
      </c>
      <c r="H7237" s="2">
        <v>44172</v>
      </c>
      <c r="I7237" s="2">
        <v>45775</v>
      </c>
      <c r="J7237"/>
      <c r="K7237"/>
      <c r="L7237">
        <v>38</v>
      </c>
      <c r="M7237" t="s">
        <v>4269</v>
      </c>
      <c r="N7237" t="s">
        <v>1576</v>
      </c>
      <c r="O7237"/>
      <c r="P7237" t="s">
        <v>6500</v>
      </c>
      <c r="Q7237" t="s">
        <v>6501</v>
      </c>
      <c r="R7237" t="s">
        <v>15453</v>
      </c>
      <c r="S7237" t="s">
        <v>15436</v>
      </c>
      <c r="T7237" t="s">
        <v>15437</v>
      </c>
      <c r="U7237" t="s">
        <v>1566</v>
      </c>
      <c r="V7237">
        <v>1</v>
      </c>
    </row>
    <row r="7238" spans="1:22" x14ac:dyDescent="0.25">
      <c r="A7238" t="s">
        <v>1569</v>
      </c>
      <c r="B7238">
        <v>312464</v>
      </c>
      <c r="C7238" t="s">
        <v>1844</v>
      </c>
      <c r="D7238" t="s">
        <v>10741</v>
      </c>
      <c r="E7238" t="s">
        <v>1596</v>
      </c>
      <c r="F7238" t="s">
        <v>10704</v>
      </c>
      <c r="G7238" t="s">
        <v>7490</v>
      </c>
      <c r="H7238" s="2">
        <v>44171</v>
      </c>
      <c r="I7238" s="2">
        <v>45425</v>
      </c>
      <c r="J7238"/>
      <c r="K7238"/>
      <c r="L7238">
        <v>29.75</v>
      </c>
      <c r="M7238" t="s">
        <v>7484</v>
      </c>
      <c r="N7238" t="s">
        <v>1576</v>
      </c>
      <c r="O7238"/>
      <c r="P7238" t="s">
        <v>10705</v>
      </c>
      <c r="Q7238" t="s">
        <v>10706</v>
      </c>
      <c r="R7238" t="s">
        <v>15464</v>
      </c>
      <c r="S7238" t="s">
        <v>15436</v>
      </c>
      <c r="T7238" t="s">
        <v>15437</v>
      </c>
      <c r="U7238" t="s">
        <v>15437</v>
      </c>
      <c r="V7238">
        <v>0.78289473684210531</v>
      </c>
    </row>
    <row r="7239" spans="1:22" x14ac:dyDescent="0.25">
      <c r="A7239" t="s">
        <v>1569</v>
      </c>
      <c r="B7239">
        <v>312460</v>
      </c>
      <c r="C7239" t="s">
        <v>2032</v>
      </c>
      <c r="D7239" t="s">
        <v>3955</v>
      </c>
      <c r="E7239" t="s">
        <v>1596</v>
      </c>
      <c r="F7239" t="s">
        <v>11563</v>
      </c>
      <c r="G7239" t="s">
        <v>7490</v>
      </c>
      <c r="H7239" s="2">
        <v>44171</v>
      </c>
      <c r="I7239" s="2">
        <v>44171</v>
      </c>
      <c r="J7239"/>
      <c r="K7239"/>
      <c r="L7239">
        <v>10</v>
      </c>
      <c r="M7239" t="s">
        <v>7484</v>
      </c>
      <c r="N7239" t="s">
        <v>3482</v>
      </c>
      <c r="O7239"/>
      <c r="P7239" t="s">
        <v>11564</v>
      </c>
      <c r="Q7239" t="s">
        <v>6889</v>
      </c>
      <c r="R7239" t="s">
        <v>15465</v>
      </c>
      <c r="S7239" t="s">
        <v>15436</v>
      </c>
      <c r="T7239" t="s">
        <v>15437</v>
      </c>
      <c r="U7239" t="s">
        <v>15437</v>
      </c>
      <c r="V7239">
        <v>0.26315789473684209</v>
      </c>
    </row>
    <row r="7240" spans="1:22" x14ac:dyDescent="0.25">
      <c r="A7240" t="s">
        <v>1569</v>
      </c>
      <c r="B7240">
        <v>312458</v>
      </c>
      <c r="C7240" t="s">
        <v>2083</v>
      </c>
      <c r="D7240" t="s">
        <v>2033</v>
      </c>
      <c r="E7240" t="s">
        <v>1572</v>
      </c>
      <c r="F7240" t="s">
        <v>11824</v>
      </c>
      <c r="G7240" t="s">
        <v>7483</v>
      </c>
      <c r="H7240" s="2">
        <v>44171</v>
      </c>
      <c r="I7240" s="2">
        <v>45243</v>
      </c>
      <c r="J7240"/>
      <c r="K7240"/>
      <c r="L7240">
        <v>0.01</v>
      </c>
      <c r="M7240" t="s">
        <v>7484</v>
      </c>
      <c r="N7240" t="s">
        <v>1576</v>
      </c>
      <c r="O7240"/>
      <c r="P7240" t="s">
        <v>11786</v>
      </c>
      <c r="Q7240" t="s">
        <v>11787</v>
      </c>
      <c r="R7240" t="s">
        <v>15464</v>
      </c>
      <c r="S7240" t="s">
        <v>15436</v>
      </c>
      <c r="T7240" t="s">
        <v>15437</v>
      </c>
      <c r="U7240" t="s">
        <v>15437</v>
      </c>
      <c r="V7240">
        <v>0</v>
      </c>
    </row>
    <row r="7241" spans="1:22" x14ac:dyDescent="0.25">
      <c r="A7241" t="s">
        <v>1569</v>
      </c>
      <c r="B7241">
        <v>312455</v>
      </c>
      <c r="C7241" t="s">
        <v>3580</v>
      </c>
      <c r="D7241" t="s">
        <v>4745</v>
      </c>
      <c r="E7241" t="s">
        <v>1572</v>
      </c>
      <c r="F7241" t="s">
        <v>4707</v>
      </c>
      <c r="G7241" t="s">
        <v>4268</v>
      </c>
      <c r="H7241" s="2">
        <v>44171</v>
      </c>
      <c r="I7241" s="2">
        <v>45341</v>
      </c>
      <c r="J7241"/>
      <c r="K7241"/>
      <c r="L7241">
        <v>0.01</v>
      </c>
      <c r="M7241" t="s">
        <v>4269</v>
      </c>
      <c r="N7241" t="s">
        <v>4199</v>
      </c>
      <c r="O7241"/>
      <c r="P7241" t="s">
        <v>4701</v>
      </c>
      <c r="Q7241" t="s">
        <v>4702</v>
      </c>
      <c r="R7241" t="s">
        <v>15449</v>
      </c>
      <c r="S7241" t="s">
        <v>15436</v>
      </c>
      <c r="T7241" t="s">
        <v>15437</v>
      </c>
      <c r="U7241" t="s">
        <v>15437</v>
      </c>
      <c r="V7241">
        <v>0</v>
      </c>
    </row>
    <row r="7242" spans="1:22" x14ac:dyDescent="0.25">
      <c r="A7242" t="s">
        <v>1569</v>
      </c>
      <c r="B7242">
        <v>312435</v>
      </c>
      <c r="C7242" t="s">
        <v>13433</v>
      </c>
      <c r="D7242" t="s">
        <v>4043</v>
      </c>
      <c r="E7242" t="s">
        <v>1596</v>
      </c>
      <c r="F7242" t="s">
        <v>13434</v>
      </c>
      <c r="G7242" t="s">
        <v>7487</v>
      </c>
      <c r="H7242" s="2">
        <v>44169</v>
      </c>
      <c r="I7242" s="2">
        <v>45509</v>
      </c>
      <c r="J7242"/>
      <c r="K7242"/>
      <c r="L7242">
        <v>7</v>
      </c>
      <c r="M7242" t="s">
        <v>7484</v>
      </c>
      <c r="N7242" t="s">
        <v>3865</v>
      </c>
      <c r="O7242"/>
      <c r="P7242" t="s">
        <v>13393</v>
      </c>
      <c r="Q7242" t="s">
        <v>13394</v>
      </c>
      <c r="R7242" t="s">
        <v>15468</v>
      </c>
      <c r="S7242" t="s">
        <v>15436</v>
      </c>
      <c r="T7242" t="s">
        <v>15437</v>
      </c>
      <c r="U7242" t="s">
        <v>15437</v>
      </c>
      <c r="V7242">
        <v>0.18421052631578946</v>
      </c>
    </row>
    <row r="7243" spans="1:22" x14ac:dyDescent="0.25">
      <c r="A7243" t="s">
        <v>1569</v>
      </c>
      <c r="B7243">
        <v>312398</v>
      </c>
      <c r="C7243" t="s">
        <v>6199</v>
      </c>
      <c r="D7243" t="s">
        <v>6200</v>
      </c>
      <c r="E7243" t="s">
        <v>1572</v>
      </c>
      <c r="F7243" t="s">
        <v>6168</v>
      </c>
      <c r="G7243" t="s">
        <v>4294</v>
      </c>
      <c r="H7243" s="2">
        <v>44168</v>
      </c>
      <c r="I7243" s="2">
        <v>45327</v>
      </c>
      <c r="J7243"/>
      <c r="K7243"/>
      <c r="L7243">
        <v>0.01</v>
      </c>
      <c r="M7243" t="s">
        <v>4269</v>
      </c>
      <c r="N7243" t="s">
        <v>1714</v>
      </c>
      <c r="O7243"/>
      <c r="P7243" t="s">
        <v>6162</v>
      </c>
      <c r="Q7243" t="s">
        <v>6163</v>
      </c>
      <c r="R7243" t="s">
        <v>15454</v>
      </c>
      <c r="S7243" t="s">
        <v>15436</v>
      </c>
      <c r="T7243" t="s">
        <v>15437</v>
      </c>
      <c r="U7243" t="s">
        <v>15437</v>
      </c>
      <c r="V7243">
        <v>0</v>
      </c>
    </row>
    <row r="7244" spans="1:22" x14ac:dyDescent="0.25">
      <c r="A7244" t="s">
        <v>1569</v>
      </c>
      <c r="B7244">
        <v>312439</v>
      </c>
      <c r="C7244" t="s">
        <v>6582</v>
      </c>
      <c r="D7244" t="s">
        <v>2306</v>
      </c>
      <c r="E7244" t="s">
        <v>1572</v>
      </c>
      <c r="F7244" t="s">
        <v>6565</v>
      </c>
      <c r="G7244" t="s">
        <v>4268</v>
      </c>
      <c r="H7244" s="2">
        <v>44167</v>
      </c>
      <c r="I7244" s="2">
        <v>44167</v>
      </c>
      <c r="J7244"/>
      <c r="K7244"/>
      <c r="L7244">
        <v>0.01</v>
      </c>
      <c r="M7244" t="s">
        <v>4269</v>
      </c>
      <c r="N7244" t="s">
        <v>4199</v>
      </c>
      <c r="O7244"/>
      <c r="P7244" t="s">
        <v>6566</v>
      </c>
      <c r="Q7244" t="s">
        <v>6567</v>
      </c>
      <c r="R7244" t="s">
        <v>15449</v>
      </c>
      <c r="S7244" t="s">
        <v>15436</v>
      </c>
      <c r="T7244" t="s">
        <v>15437</v>
      </c>
      <c r="U7244" t="s">
        <v>15437</v>
      </c>
      <c r="V7244">
        <v>0</v>
      </c>
    </row>
    <row r="7245" spans="1:22" x14ac:dyDescent="0.25">
      <c r="A7245" t="s">
        <v>1569</v>
      </c>
      <c r="B7245">
        <v>298286</v>
      </c>
      <c r="C7245" t="s">
        <v>2137</v>
      </c>
      <c r="D7245" t="s">
        <v>11504</v>
      </c>
      <c r="E7245" t="s">
        <v>1607</v>
      </c>
      <c r="F7245" t="s">
        <v>11505</v>
      </c>
      <c r="G7245" t="s">
        <v>7552</v>
      </c>
      <c r="H7245" s="2">
        <v>44165</v>
      </c>
      <c r="I7245" s="2">
        <v>45691</v>
      </c>
      <c r="J7245"/>
      <c r="K7245"/>
      <c r="L7245">
        <v>38</v>
      </c>
      <c r="M7245" t="s">
        <v>7484</v>
      </c>
      <c r="N7245" t="s">
        <v>1714</v>
      </c>
      <c r="O7245"/>
      <c r="P7245" t="s">
        <v>11481</v>
      </c>
      <c r="Q7245" t="s">
        <v>11482</v>
      </c>
      <c r="R7245" t="s">
        <v>15462</v>
      </c>
      <c r="S7245" t="s">
        <v>15436</v>
      </c>
      <c r="T7245" t="s">
        <v>15437</v>
      </c>
      <c r="U7245" t="s">
        <v>1566</v>
      </c>
      <c r="V7245">
        <v>1</v>
      </c>
    </row>
    <row r="7246" spans="1:22" x14ac:dyDescent="0.25">
      <c r="A7246" t="s">
        <v>1569</v>
      </c>
      <c r="B7246">
        <v>312345</v>
      </c>
      <c r="C7246" t="s">
        <v>11768</v>
      </c>
      <c r="D7246" t="s">
        <v>11769</v>
      </c>
      <c r="E7246" t="s">
        <v>1607</v>
      </c>
      <c r="F7246" t="s">
        <v>11770</v>
      </c>
      <c r="G7246" t="s">
        <v>4326</v>
      </c>
      <c r="H7246" s="2">
        <v>44165</v>
      </c>
      <c r="I7246" s="2">
        <v>45145</v>
      </c>
      <c r="J7246"/>
      <c r="K7246"/>
      <c r="L7246">
        <v>38</v>
      </c>
      <c r="M7246" t="s">
        <v>7484</v>
      </c>
      <c r="N7246" t="s">
        <v>3482</v>
      </c>
      <c r="O7246"/>
      <c r="P7246" t="s">
        <v>11717</v>
      </c>
      <c r="Q7246" t="s">
        <v>11718</v>
      </c>
      <c r="R7246" t="s">
        <v>15465</v>
      </c>
      <c r="S7246" t="s">
        <v>15436</v>
      </c>
      <c r="T7246" t="s">
        <v>15437</v>
      </c>
      <c r="U7246" t="s">
        <v>1566</v>
      </c>
      <c r="V7246">
        <v>1</v>
      </c>
    </row>
    <row r="7247" spans="1:22" x14ac:dyDescent="0.25">
      <c r="A7247" t="s">
        <v>1569</v>
      </c>
      <c r="B7247">
        <v>312328</v>
      </c>
      <c r="C7247" t="s">
        <v>11595</v>
      </c>
      <c r="D7247" t="s">
        <v>13315</v>
      </c>
      <c r="E7247" t="s">
        <v>1607</v>
      </c>
      <c r="F7247" t="s">
        <v>13316</v>
      </c>
      <c r="G7247" t="s">
        <v>4326</v>
      </c>
      <c r="H7247" s="2">
        <v>44165</v>
      </c>
      <c r="I7247" s="2">
        <v>45649</v>
      </c>
      <c r="J7247"/>
      <c r="K7247"/>
      <c r="L7247">
        <v>38</v>
      </c>
      <c r="M7247" t="s">
        <v>7484</v>
      </c>
      <c r="N7247" t="s">
        <v>3482</v>
      </c>
      <c r="O7247"/>
      <c r="P7247" t="s">
        <v>13289</v>
      </c>
      <c r="Q7247" t="s">
        <v>13290</v>
      </c>
      <c r="R7247" t="s">
        <v>15466</v>
      </c>
      <c r="S7247" t="s">
        <v>15436</v>
      </c>
      <c r="T7247" t="s">
        <v>15437</v>
      </c>
      <c r="U7247" t="s">
        <v>1566</v>
      </c>
      <c r="V7247">
        <v>1</v>
      </c>
    </row>
    <row r="7248" spans="1:22" x14ac:dyDescent="0.25">
      <c r="A7248" t="s">
        <v>1569</v>
      </c>
      <c r="B7248">
        <v>312091</v>
      </c>
      <c r="C7248" t="s">
        <v>2212</v>
      </c>
      <c r="D7248" t="s">
        <v>3756</v>
      </c>
      <c r="E7248" t="s">
        <v>1607</v>
      </c>
      <c r="F7248" t="s">
        <v>14507</v>
      </c>
      <c r="G7248" t="s">
        <v>14472</v>
      </c>
      <c r="H7248" s="2">
        <v>44165</v>
      </c>
      <c r="I7248" s="2">
        <v>44165</v>
      </c>
      <c r="J7248"/>
      <c r="K7248"/>
      <c r="L7248">
        <v>38</v>
      </c>
      <c r="M7248" t="s">
        <v>7484</v>
      </c>
      <c r="N7248" t="s">
        <v>1714</v>
      </c>
      <c r="O7248" t="s">
        <v>7120</v>
      </c>
      <c r="P7248" t="s">
        <v>14467</v>
      </c>
      <c r="Q7248" t="s">
        <v>18</v>
      </c>
      <c r="R7248" t="s">
        <v>18</v>
      </c>
      <c r="S7248" t="s">
        <v>15436</v>
      </c>
      <c r="T7248" t="s">
        <v>15437</v>
      </c>
      <c r="U7248" t="s">
        <v>15437</v>
      </c>
      <c r="V7248">
        <v>1</v>
      </c>
    </row>
    <row r="7249" spans="1:22" x14ac:dyDescent="0.25">
      <c r="A7249" t="s">
        <v>1569</v>
      </c>
      <c r="B7249">
        <v>312340</v>
      </c>
      <c r="C7249" t="s">
        <v>4316</v>
      </c>
      <c r="D7249" t="s">
        <v>4455</v>
      </c>
      <c r="E7249" t="s">
        <v>1607</v>
      </c>
      <c r="F7249" t="s">
        <v>4456</v>
      </c>
      <c r="G7249" t="s">
        <v>4326</v>
      </c>
      <c r="H7249" s="2">
        <v>44165</v>
      </c>
      <c r="I7249" s="2">
        <v>45719</v>
      </c>
      <c r="J7249"/>
      <c r="K7249"/>
      <c r="L7249">
        <v>38</v>
      </c>
      <c r="M7249" t="s">
        <v>4269</v>
      </c>
      <c r="N7249" t="s">
        <v>3865</v>
      </c>
      <c r="O7249"/>
      <c r="P7249" t="s">
        <v>4423</v>
      </c>
      <c r="Q7249" t="s">
        <v>4424</v>
      </c>
      <c r="R7249" t="s">
        <v>15450</v>
      </c>
      <c r="S7249" t="s">
        <v>15436</v>
      </c>
      <c r="T7249" t="s">
        <v>15437</v>
      </c>
      <c r="U7249" t="s">
        <v>1566</v>
      </c>
      <c r="V7249">
        <v>1</v>
      </c>
    </row>
    <row r="7250" spans="1:22" x14ac:dyDescent="0.25">
      <c r="A7250" t="s">
        <v>1569</v>
      </c>
      <c r="B7250">
        <v>312319</v>
      </c>
      <c r="C7250" t="s">
        <v>2862</v>
      </c>
      <c r="D7250" t="s">
        <v>2310</v>
      </c>
      <c r="E7250" t="s">
        <v>1607</v>
      </c>
      <c r="F7250" t="s">
        <v>6039</v>
      </c>
      <c r="G7250" t="s">
        <v>4310</v>
      </c>
      <c r="H7250" s="2">
        <v>44165</v>
      </c>
      <c r="I7250" s="2">
        <v>44333</v>
      </c>
      <c r="J7250"/>
      <c r="K7250"/>
      <c r="L7250">
        <v>38</v>
      </c>
      <c r="M7250" t="s">
        <v>4269</v>
      </c>
      <c r="N7250" t="s">
        <v>1714</v>
      </c>
      <c r="O7250"/>
      <c r="P7250" t="s">
        <v>6021</v>
      </c>
      <c r="Q7250" t="s">
        <v>2390</v>
      </c>
      <c r="R7250" t="s">
        <v>15454</v>
      </c>
      <c r="S7250" t="s">
        <v>15436</v>
      </c>
      <c r="T7250" t="s">
        <v>15437</v>
      </c>
      <c r="U7250" t="s">
        <v>1566</v>
      </c>
      <c r="V7250">
        <v>1</v>
      </c>
    </row>
    <row r="7251" spans="1:22" x14ac:dyDescent="0.25">
      <c r="A7251" t="s">
        <v>1569</v>
      </c>
      <c r="B7251">
        <v>312292</v>
      </c>
      <c r="C7251" t="s">
        <v>8061</v>
      </c>
      <c r="D7251" t="s">
        <v>8062</v>
      </c>
      <c r="E7251" t="s">
        <v>1572</v>
      </c>
      <c r="F7251" t="s">
        <v>8001</v>
      </c>
      <c r="G7251" t="s">
        <v>7490</v>
      </c>
      <c r="H7251" s="2">
        <v>44162</v>
      </c>
      <c r="I7251" s="2">
        <v>44697</v>
      </c>
      <c r="J7251"/>
      <c r="K7251"/>
      <c r="L7251">
        <v>0.01</v>
      </c>
      <c r="M7251" t="s">
        <v>7484</v>
      </c>
      <c r="N7251" t="s">
        <v>1714</v>
      </c>
      <c r="O7251"/>
      <c r="P7251" t="s">
        <v>7996</v>
      </c>
      <c r="Q7251" t="s">
        <v>4271</v>
      </c>
      <c r="R7251" t="s">
        <v>15461</v>
      </c>
      <c r="S7251" t="s">
        <v>15436</v>
      </c>
      <c r="T7251" t="s">
        <v>15437</v>
      </c>
      <c r="U7251" t="s">
        <v>15437</v>
      </c>
      <c r="V7251">
        <v>0</v>
      </c>
    </row>
    <row r="7252" spans="1:22" x14ac:dyDescent="0.25">
      <c r="A7252" t="s">
        <v>1569</v>
      </c>
      <c r="B7252">
        <v>312298</v>
      </c>
      <c r="C7252" t="s">
        <v>1784</v>
      </c>
      <c r="D7252" t="s">
        <v>1817</v>
      </c>
      <c r="E7252" t="s">
        <v>1572</v>
      </c>
      <c r="F7252" t="s">
        <v>11678</v>
      </c>
      <c r="G7252" t="s">
        <v>7490</v>
      </c>
      <c r="H7252" s="2">
        <v>44162</v>
      </c>
      <c r="I7252" s="2">
        <v>44162</v>
      </c>
      <c r="J7252"/>
      <c r="K7252"/>
      <c r="L7252">
        <v>0.01</v>
      </c>
      <c r="M7252" t="s">
        <v>7484</v>
      </c>
      <c r="N7252" t="s">
        <v>4199</v>
      </c>
      <c r="O7252"/>
      <c r="P7252" t="s">
        <v>11673</v>
      </c>
      <c r="Q7252" t="s">
        <v>6956</v>
      </c>
      <c r="R7252" t="s">
        <v>15449</v>
      </c>
      <c r="S7252" t="s">
        <v>15436</v>
      </c>
      <c r="T7252" t="s">
        <v>15437</v>
      </c>
      <c r="U7252" t="s">
        <v>15437</v>
      </c>
      <c r="V7252">
        <v>0</v>
      </c>
    </row>
    <row r="7253" spans="1:22" x14ac:dyDescent="0.25">
      <c r="A7253" t="s">
        <v>1569</v>
      </c>
      <c r="B7253">
        <v>312288</v>
      </c>
      <c r="C7253" t="s">
        <v>8063</v>
      </c>
      <c r="D7253" t="s">
        <v>5534</v>
      </c>
      <c r="E7253" t="s">
        <v>1572</v>
      </c>
      <c r="F7253" t="s">
        <v>8001</v>
      </c>
      <c r="G7253" t="s">
        <v>7490</v>
      </c>
      <c r="H7253" s="2">
        <v>44160</v>
      </c>
      <c r="I7253" s="2">
        <v>44160</v>
      </c>
      <c r="J7253"/>
      <c r="K7253"/>
      <c r="L7253">
        <v>0.01</v>
      </c>
      <c r="M7253" t="s">
        <v>7484</v>
      </c>
      <c r="N7253" t="s">
        <v>1714</v>
      </c>
      <c r="O7253"/>
      <c r="P7253" t="s">
        <v>7996</v>
      </c>
      <c r="Q7253" t="s">
        <v>4271</v>
      </c>
      <c r="R7253" t="s">
        <v>15461</v>
      </c>
      <c r="S7253" t="s">
        <v>15436</v>
      </c>
      <c r="T7253" t="s">
        <v>15437</v>
      </c>
      <c r="U7253" t="s">
        <v>15437</v>
      </c>
      <c r="V7253">
        <v>0</v>
      </c>
    </row>
    <row r="7254" spans="1:22" x14ac:dyDescent="0.25">
      <c r="A7254" t="s">
        <v>1569</v>
      </c>
      <c r="B7254">
        <v>312271</v>
      </c>
      <c r="C7254" t="s">
        <v>2941</v>
      </c>
      <c r="D7254" t="s">
        <v>3716</v>
      </c>
      <c r="E7254" t="s">
        <v>1572</v>
      </c>
      <c r="F7254" t="s">
        <v>8001</v>
      </c>
      <c r="G7254" t="s">
        <v>7490</v>
      </c>
      <c r="H7254" s="2">
        <v>44160</v>
      </c>
      <c r="I7254" s="2">
        <v>44160</v>
      </c>
      <c r="J7254"/>
      <c r="K7254"/>
      <c r="L7254">
        <v>0.01</v>
      </c>
      <c r="M7254" t="s">
        <v>7484</v>
      </c>
      <c r="N7254" t="s">
        <v>1714</v>
      </c>
      <c r="O7254"/>
      <c r="P7254" t="s">
        <v>7996</v>
      </c>
      <c r="Q7254" t="s">
        <v>4271</v>
      </c>
      <c r="R7254" t="s">
        <v>15461</v>
      </c>
      <c r="S7254" t="s">
        <v>15436</v>
      </c>
      <c r="T7254" t="s">
        <v>15437</v>
      </c>
      <c r="U7254" t="s">
        <v>15437</v>
      </c>
      <c r="V7254">
        <v>0</v>
      </c>
    </row>
    <row r="7255" spans="1:22" x14ac:dyDescent="0.25">
      <c r="A7255" t="s">
        <v>1569</v>
      </c>
      <c r="B7255">
        <v>312279</v>
      </c>
      <c r="C7255" t="s">
        <v>2784</v>
      </c>
      <c r="D7255" t="s">
        <v>7926</v>
      </c>
      <c r="E7255" t="s">
        <v>1572</v>
      </c>
      <c r="F7255" t="s">
        <v>12948</v>
      </c>
      <c r="G7255" t="s">
        <v>7490</v>
      </c>
      <c r="H7255" s="2">
        <v>44160</v>
      </c>
      <c r="I7255" s="2">
        <v>44160</v>
      </c>
      <c r="J7255"/>
      <c r="K7255"/>
      <c r="L7255">
        <v>0.01</v>
      </c>
      <c r="M7255" t="s">
        <v>7484</v>
      </c>
      <c r="N7255" t="s">
        <v>1714</v>
      </c>
      <c r="O7255"/>
      <c r="P7255" t="s">
        <v>12946</v>
      </c>
      <c r="Q7255" t="s">
        <v>2671</v>
      </c>
      <c r="R7255" t="s">
        <v>15461</v>
      </c>
      <c r="S7255" t="s">
        <v>15436</v>
      </c>
      <c r="T7255" t="s">
        <v>15437</v>
      </c>
      <c r="U7255" t="s">
        <v>15437</v>
      </c>
      <c r="V7255">
        <v>0</v>
      </c>
    </row>
    <row r="7256" spans="1:22" x14ac:dyDescent="0.25">
      <c r="A7256" t="s">
        <v>1569</v>
      </c>
      <c r="B7256">
        <v>312338</v>
      </c>
      <c r="C7256" t="s">
        <v>1758</v>
      </c>
      <c r="D7256" t="s">
        <v>13317</v>
      </c>
      <c r="E7256" t="s">
        <v>1596</v>
      </c>
      <c r="F7256" t="s">
        <v>13318</v>
      </c>
      <c r="G7256" t="s">
        <v>7483</v>
      </c>
      <c r="H7256" s="2">
        <v>44160</v>
      </c>
      <c r="I7256" s="2">
        <v>44160</v>
      </c>
      <c r="J7256"/>
      <c r="K7256"/>
      <c r="L7256">
        <v>32.25</v>
      </c>
      <c r="M7256" t="s">
        <v>7484</v>
      </c>
      <c r="N7256" t="s">
        <v>3482</v>
      </c>
      <c r="O7256"/>
      <c r="P7256" t="s">
        <v>13289</v>
      </c>
      <c r="Q7256" t="s">
        <v>13290</v>
      </c>
      <c r="R7256" t="s">
        <v>15466</v>
      </c>
      <c r="S7256" t="s">
        <v>15436</v>
      </c>
      <c r="T7256" t="s">
        <v>15437</v>
      </c>
      <c r="U7256" t="s">
        <v>15437</v>
      </c>
      <c r="V7256">
        <v>0.84868421052631582</v>
      </c>
    </row>
    <row r="7257" spans="1:22" x14ac:dyDescent="0.25">
      <c r="A7257" t="s">
        <v>1569</v>
      </c>
      <c r="B7257">
        <v>312225</v>
      </c>
      <c r="C7257" t="s">
        <v>9391</v>
      </c>
      <c r="D7257" t="s">
        <v>9392</v>
      </c>
      <c r="E7257" t="s">
        <v>1572</v>
      </c>
      <c r="F7257" t="s">
        <v>9393</v>
      </c>
      <c r="G7257" t="s">
        <v>7487</v>
      </c>
      <c r="H7257" s="2">
        <v>44158</v>
      </c>
      <c r="I7257" s="2">
        <v>45047</v>
      </c>
      <c r="J7257"/>
      <c r="K7257"/>
      <c r="L7257">
        <v>0.01</v>
      </c>
      <c r="M7257" t="s">
        <v>7484</v>
      </c>
      <c r="N7257" t="s">
        <v>3482</v>
      </c>
      <c r="O7257"/>
      <c r="P7257" t="s">
        <v>9346</v>
      </c>
      <c r="Q7257" t="s">
        <v>9347</v>
      </c>
      <c r="R7257" t="s">
        <v>15465</v>
      </c>
      <c r="S7257" t="s">
        <v>15436</v>
      </c>
      <c r="T7257" t="s">
        <v>15437</v>
      </c>
      <c r="U7257" t="s">
        <v>15437</v>
      </c>
      <c r="V7257">
        <v>0</v>
      </c>
    </row>
    <row r="7258" spans="1:22" x14ac:dyDescent="0.25">
      <c r="A7258" t="s">
        <v>1569</v>
      </c>
      <c r="B7258">
        <v>312233</v>
      </c>
      <c r="C7258" t="s">
        <v>1907</v>
      </c>
      <c r="D7258" t="s">
        <v>11506</v>
      </c>
      <c r="E7258" t="s">
        <v>1572</v>
      </c>
      <c r="F7258" t="s">
        <v>11503</v>
      </c>
      <c r="G7258" t="s">
        <v>7494</v>
      </c>
      <c r="H7258" s="2">
        <v>44158</v>
      </c>
      <c r="I7258" s="2">
        <v>44158</v>
      </c>
      <c r="J7258"/>
      <c r="K7258"/>
      <c r="L7258">
        <v>0.01</v>
      </c>
      <c r="M7258" t="s">
        <v>7484</v>
      </c>
      <c r="N7258" t="s">
        <v>1714</v>
      </c>
      <c r="O7258"/>
      <c r="P7258" t="s">
        <v>11481</v>
      </c>
      <c r="Q7258" t="s">
        <v>11482</v>
      </c>
      <c r="R7258" t="s">
        <v>15462</v>
      </c>
      <c r="S7258" t="s">
        <v>15436</v>
      </c>
      <c r="T7258" t="s">
        <v>15437</v>
      </c>
      <c r="U7258" t="s">
        <v>15437</v>
      </c>
      <c r="V7258">
        <v>0</v>
      </c>
    </row>
    <row r="7259" spans="1:22" x14ac:dyDescent="0.25">
      <c r="A7259" t="s">
        <v>1569</v>
      </c>
      <c r="B7259">
        <v>312251</v>
      </c>
      <c r="C7259" t="s">
        <v>2083</v>
      </c>
      <c r="D7259" t="s">
        <v>7504</v>
      </c>
      <c r="E7259" t="s">
        <v>1572</v>
      </c>
      <c r="F7259" t="s">
        <v>12096</v>
      </c>
      <c r="G7259" t="s">
        <v>7490</v>
      </c>
      <c r="H7259" s="2">
        <v>44158</v>
      </c>
      <c r="I7259" s="2">
        <v>45481</v>
      </c>
      <c r="J7259"/>
      <c r="K7259"/>
      <c r="L7259">
        <v>0.01</v>
      </c>
      <c r="M7259" t="s">
        <v>7484</v>
      </c>
      <c r="N7259" t="s">
        <v>1714</v>
      </c>
      <c r="O7259"/>
      <c r="P7259" t="s">
        <v>12097</v>
      </c>
      <c r="Q7259" t="s">
        <v>3032</v>
      </c>
      <c r="R7259" t="s">
        <v>15461</v>
      </c>
      <c r="S7259" t="s">
        <v>15436</v>
      </c>
      <c r="T7259" t="s">
        <v>15437</v>
      </c>
      <c r="U7259" t="s">
        <v>15437</v>
      </c>
      <c r="V7259">
        <v>0</v>
      </c>
    </row>
    <row r="7260" spans="1:22" x14ac:dyDescent="0.25">
      <c r="A7260" t="s">
        <v>1569</v>
      </c>
      <c r="B7260">
        <v>312245</v>
      </c>
      <c r="C7260" t="s">
        <v>3760</v>
      </c>
      <c r="D7260" t="s">
        <v>3779</v>
      </c>
      <c r="E7260" t="s">
        <v>1596</v>
      </c>
      <c r="F7260" t="s">
        <v>8257</v>
      </c>
      <c r="G7260" t="s">
        <v>7490</v>
      </c>
      <c r="H7260" s="2">
        <v>44157</v>
      </c>
      <c r="I7260" s="2">
        <v>45733</v>
      </c>
      <c r="J7260"/>
      <c r="K7260"/>
      <c r="L7260">
        <v>28</v>
      </c>
      <c r="M7260" t="s">
        <v>7484</v>
      </c>
      <c r="N7260" t="s">
        <v>3482</v>
      </c>
      <c r="O7260"/>
      <c r="P7260" t="s">
        <v>8255</v>
      </c>
      <c r="Q7260" t="s">
        <v>5829</v>
      </c>
      <c r="R7260" t="s">
        <v>15465</v>
      </c>
      <c r="S7260" t="s">
        <v>15436</v>
      </c>
      <c r="T7260" t="s">
        <v>15437</v>
      </c>
      <c r="U7260" t="s">
        <v>15437</v>
      </c>
      <c r="V7260">
        <v>0.73684210526315785</v>
      </c>
    </row>
    <row r="7261" spans="1:22" x14ac:dyDescent="0.25">
      <c r="A7261" t="s">
        <v>1569</v>
      </c>
      <c r="B7261">
        <v>312217</v>
      </c>
      <c r="C7261" t="s">
        <v>2367</v>
      </c>
      <c r="D7261" t="s">
        <v>2505</v>
      </c>
      <c r="E7261" t="s">
        <v>1572</v>
      </c>
      <c r="F7261" t="s">
        <v>9886</v>
      </c>
      <c r="G7261" t="s">
        <v>7487</v>
      </c>
      <c r="H7261" s="2">
        <v>44155</v>
      </c>
      <c r="I7261" s="2">
        <v>45733</v>
      </c>
      <c r="J7261"/>
      <c r="K7261"/>
      <c r="L7261">
        <v>0.01</v>
      </c>
      <c r="M7261" t="s">
        <v>7484</v>
      </c>
      <c r="N7261" t="s">
        <v>4199</v>
      </c>
      <c r="O7261"/>
      <c r="P7261" t="s">
        <v>9875</v>
      </c>
      <c r="Q7261" t="s">
        <v>6060</v>
      </c>
      <c r="R7261" t="s">
        <v>15449</v>
      </c>
      <c r="S7261" t="s">
        <v>15436</v>
      </c>
      <c r="T7261" t="s">
        <v>15437</v>
      </c>
      <c r="U7261" t="s">
        <v>15437</v>
      </c>
      <c r="V7261">
        <v>0</v>
      </c>
    </row>
    <row r="7262" spans="1:22" x14ac:dyDescent="0.25">
      <c r="A7262" t="s">
        <v>1569</v>
      </c>
      <c r="B7262">
        <v>312232</v>
      </c>
      <c r="C7262" t="s">
        <v>3838</v>
      </c>
      <c r="D7262" t="s">
        <v>2077</v>
      </c>
      <c r="E7262" t="s">
        <v>1607</v>
      </c>
      <c r="F7262" t="s">
        <v>11583</v>
      </c>
      <c r="G7262" t="s">
        <v>7522</v>
      </c>
      <c r="H7262" s="2">
        <v>44155</v>
      </c>
      <c r="I7262" s="2">
        <v>45159</v>
      </c>
      <c r="J7262"/>
      <c r="K7262"/>
      <c r="L7262">
        <v>38</v>
      </c>
      <c r="M7262" t="s">
        <v>7484</v>
      </c>
      <c r="N7262" t="s">
        <v>3482</v>
      </c>
      <c r="O7262"/>
      <c r="P7262" t="s">
        <v>11564</v>
      </c>
      <c r="Q7262" t="s">
        <v>6889</v>
      </c>
      <c r="R7262" t="s">
        <v>15465</v>
      </c>
      <c r="S7262" t="s">
        <v>15436</v>
      </c>
      <c r="T7262" t="s">
        <v>15437</v>
      </c>
      <c r="U7262" t="s">
        <v>1566</v>
      </c>
      <c r="V7262">
        <v>1</v>
      </c>
    </row>
    <row r="7263" spans="1:22" x14ac:dyDescent="0.25">
      <c r="A7263" t="s">
        <v>1569</v>
      </c>
      <c r="B7263">
        <v>312212</v>
      </c>
      <c r="C7263" t="s">
        <v>2908</v>
      </c>
      <c r="D7263" t="s">
        <v>1636</v>
      </c>
      <c r="E7263" t="s">
        <v>1607</v>
      </c>
      <c r="F7263" t="s">
        <v>11584</v>
      </c>
      <c r="G7263" t="s">
        <v>7552</v>
      </c>
      <c r="H7263" s="2">
        <v>44155</v>
      </c>
      <c r="I7263" s="2">
        <v>45439</v>
      </c>
      <c r="J7263"/>
      <c r="K7263"/>
      <c r="L7263">
        <v>38</v>
      </c>
      <c r="M7263" t="s">
        <v>7484</v>
      </c>
      <c r="N7263" t="s">
        <v>3482</v>
      </c>
      <c r="O7263"/>
      <c r="P7263" t="s">
        <v>11564</v>
      </c>
      <c r="Q7263" t="s">
        <v>6889</v>
      </c>
      <c r="R7263" t="s">
        <v>15465</v>
      </c>
      <c r="S7263" t="s">
        <v>15436</v>
      </c>
      <c r="T7263" t="s">
        <v>15437</v>
      </c>
      <c r="U7263" t="s">
        <v>1566</v>
      </c>
      <c r="V7263">
        <v>1</v>
      </c>
    </row>
    <row r="7264" spans="1:22" x14ac:dyDescent="0.25">
      <c r="A7264" t="s">
        <v>1569</v>
      </c>
      <c r="B7264">
        <v>312189</v>
      </c>
      <c r="C7264" t="s">
        <v>5071</v>
      </c>
      <c r="D7264" t="s">
        <v>4053</v>
      </c>
      <c r="E7264" t="s">
        <v>1596</v>
      </c>
      <c r="F7264" t="s">
        <v>5034</v>
      </c>
      <c r="G7264" t="s">
        <v>4294</v>
      </c>
      <c r="H7264" s="2">
        <v>44155</v>
      </c>
      <c r="I7264" s="2">
        <v>44305</v>
      </c>
      <c r="J7264"/>
      <c r="K7264"/>
      <c r="L7264">
        <v>8.25</v>
      </c>
      <c r="M7264" t="s">
        <v>4269</v>
      </c>
      <c r="N7264" t="s">
        <v>1714</v>
      </c>
      <c r="O7264"/>
      <c r="P7264" t="s">
        <v>5024</v>
      </c>
      <c r="Q7264" t="s">
        <v>3013</v>
      </c>
      <c r="R7264" t="s">
        <v>15454</v>
      </c>
      <c r="S7264" t="s">
        <v>15436</v>
      </c>
      <c r="T7264" t="s">
        <v>15437</v>
      </c>
      <c r="U7264" t="s">
        <v>15437</v>
      </c>
      <c r="V7264">
        <v>0.21710526315789475</v>
      </c>
    </row>
    <row r="7265" spans="1:22" x14ac:dyDescent="0.25">
      <c r="A7265" t="s">
        <v>1569</v>
      </c>
      <c r="B7265">
        <v>312205</v>
      </c>
      <c r="C7265" t="s">
        <v>5155</v>
      </c>
      <c r="D7265" t="s">
        <v>4379</v>
      </c>
      <c r="E7265" t="s">
        <v>1607</v>
      </c>
      <c r="F7265" t="s">
        <v>5156</v>
      </c>
      <c r="G7265" t="s">
        <v>4324</v>
      </c>
      <c r="H7265" s="2">
        <v>44155</v>
      </c>
      <c r="I7265" s="2">
        <v>44795</v>
      </c>
      <c r="J7265"/>
      <c r="K7265"/>
      <c r="L7265">
        <v>38</v>
      </c>
      <c r="M7265" t="s">
        <v>4269</v>
      </c>
      <c r="N7265" t="s">
        <v>3482</v>
      </c>
      <c r="O7265"/>
      <c r="P7265" t="s">
        <v>5137</v>
      </c>
      <c r="Q7265" t="s">
        <v>5138</v>
      </c>
      <c r="R7265" t="s">
        <v>15455</v>
      </c>
      <c r="S7265" t="s">
        <v>15436</v>
      </c>
      <c r="T7265" t="s">
        <v>15437</v>
      </c>
      <c r="U7265" t="s">
        <v>15437</v>
      </c>
      <c r="V7265">
        <v>1</v>
      </c>
    </row>
    <row r="7266" spans="1:22" x14ac:dyDescent="0.25">
      <c r="A7266" t="s">
        <v>1569</v>
      </c>
      <c r="B7266">
        <v>312208</v>
      </c>
      <c r="C7266" t="s">
        <v>5188</v>
      </c>
      <c r="D7266" t="s">
        <v>1889</v>
      </c>
      <c r="E7266" t="s">
        <v>1572</v>
      </c>
      <c r="F7266" t="s">
        <v>5166</v>
      </c>
      <c r="G7266" t="s">
        <v>4268</v>
      </c>
      <c r="H7266" s="2">
        <v>44155</v>
      </c>
      <c r="I7266" s="2">
        <v>44155</v>
      </c>
      <c r="J7266"/>
      <c r="K7266"/>
      <c r="L7266">
        <v>0.01</v>
      </c>
      <c r="M7266" t="s">
        <v>4269</v>
      </c>
      <c r="N7266" t="s">
        <v>3482</v>
      </c>
      <c r="O7266"/>
      <c r="P7266" t="s">
        <v>5167</v>
      </c>
      <c r="Q7266" t="s">
        <v>3590</v>
      </c>
      <c r="R7266" t="s">
        <v>15451</v>
      </c>
      <c r="S7266" t="s">
        <v>15436</v>
      </c>
      <c r="T7266" t="s">
        <v>15437</v>
      </c>
      <c r="U7266" t="s">
        <v>15437</v>
      </c>
      <c r="V7266">
        <v>0</v>
      </c>
    </row>
    <row r="7267" spans="1:22" x14ac:dyDescent="0.25">
      <c r="A7267" t="s">
        <v>1569</v>
      </c>
      <c r="B7267">
        <v>312169</v>
      </c>
      <c r="C7267" t="s">
        <v>9652</v>
      </c>
      <c r="D7267" t="s">
        <v>10241</v>
      </c>
      <c r="E7267" t="s">
        <v>1596</v>
      </c>
      <c r="F7267" t="s">
        <v>10219</v>
      </c>
      <c r="G7267" t="s">
        <v>7487</v>
      </c>
      <c r="H7267" s="2">
        <v>44153</v>
      </c>
      <c r="I7267" s="2">
        <v>45397</v>
      </c>
      <c r="J7267"/>
      <c r="K7267"/>
      <c r="L7267">
        <v>33</v>
      </c>
      <c r="M7267" t="s">
        <v>7484</v>
      </c>
      <c r="N7267" t="s">
        <v>4199</v>
      </c>
      <c r="O7267"/>
      <c r="P7267" t="s">
        <v>10220</v>
      </c>
      <c r="Q7267" t="s">
        <v>5093</v>
      </c>
      <c r="R7267" t="s">
        <v>15449</v>
      </c>
      <c r="S7267" t="s">
        <v>15436</v>
      </c>
      <c r="T7267" t="s">
        <v>15437</v>
      </c>
      <c r="U7267" t="s">
        <v>15437</v>
      </c>
      <c r="V7267">
        <v>0.86842105263157898</v>
      </c>
    </row>
    <row r="7268" spans="1:22" x14ac:dyDescent="0.25">
      <c r="A7268" t="s">
        <v>1569</v>
      </c>
      <c r="B7268">
        <v>312176</v>
      </c>
      <c r="C7268" t="s">
        <v>1796</v>
      </c>
      <c r="D7268" t="s">
        <v>2165</v>
      </c>
      <c r="E7268" t="s">
        <v>1596</v>
      </c>
      <c r="F7268" t="s">
        <v>13172</v>
      </c>
      <c r="G7268" t="s">
        <v>7534</v>
      </c>
      <c r="H7268" s="2">
        <v>44153</v>
      </c>
      <c r="I7268" s="2">
        <v>44153</v>
      </c>
      <c r="J7268"/>
      <c r="K7268"/>
      <c r="L7268">
        <v>25</v>
      </c>
      <c r="M7268" t="s">
        <v>7484</v>
      </c>
      <c r="N7268" t="s">
        <v>4199</v>
      </c>
      <c r="O7268"/>
      <c r="P7268" t="s">
        <v>13149</v>
      </c>
      <c r="Q7268" t="s">
        <v>6797</v>
      </c>
      <c r="R7268" t="s">
        <v>15449</v>
      </c>
      <c r="S7268" t="s">
        <v>15436</v>
      </c>
      <c r="T7268" t="s">
        <v>15437</v>
      </c>
      <c r="U7268" t="s">
        <v>15437</v>
      </c>
      <c r="V7268">
        <v>0.65789473684210531</v>
      </c>
    </row>
    <row r="7269" spans="1:22" x14ac:dyDescent="0.25">
      <c r="A7269" t="s">
        <v>1569</v>
      </c>
      <c r="B7269">
        <v>311968</v>
      </c>
      <c r="C7269" t="s">
        <v>1837</v>
      </c>
      <c r="D7269" t="s">
        <v>5512</v>
      </c>
      <c r="E7269" t="s">
        <v>1596</v>
      </c>
      <c r="F7269" t="s">
        <v>9874</v>
      </c>
      <c r="G7269" t="s">
        <v>7490</v>
      </c>
      <c r="H7269" s="2">
        <v>44151</v>
      </c>
      <c r="I7269" s="2">
        <v>44851</v>
      </c>
      <c r="J7269"/>
      <c r="K7269"/>
      <c r="L7269">
        <v>28</v>
      </c>
      <c r="M7269" t="s">
        <v>7484</v>
      </c>
      <c r="N7269" t="s">
        <v>4199</v>
      </c>
      <c r="O7269"/>
      <c r="P7269" t="s">
        <v>9875</v>
      </c>
      <c r="Q7269" t="s">
        <v>6060</v>
      </c>
      <c r="R7269" t="s">
        <v>15449</v>
      </c>
      <c r="S7269" t="s">
        <v>15436</v>
      </c>
      <c r="T7269" t="s">
        <v>15437</v>
      </c>
      <c r="U7269" t="s">
        <v>15437</v>
      </c>
      <c r="V7269">
        <v>0.73684210526315785</v>
      </c>
    </row>
    <row r="7270" spans="1:22" x14ac:dyDescent="0.25">
      <c r="A7270" t="s">
        <v>1569</v>
      </c>
      <c r="B7270">
        <v>156108</v>
      </c>
      <c r="C7270" t="s">
        <v>9985</v>
      </c>
      <c r="D7270" t="s">
        <v>9986</v>
      </c>
      <c r="E7270" t="s">
        <v>1607</v>
      </c>
      <c r="F7270" t="s">
        <v>9987</v>
      </c>
      <c r="G7270" t="s">
        <v>9988</v>
      </c>
      <c r="H7270" s="2">
        <v>44151</v>
      </c>
      <c r="I7270" s="2">
        <v>44470</v>
      </c>
      <c r="J7270"/>
      <c r="K7270"/>
      <c r="L7270">
        <v>44</v>
      </c>
      <c r="M7270" t="s">
        <v>7484</v>
      </c>
      <c r="N7270"/>
      <c r="O7270"/>
      <c r="P7270" t="s">
        <v>9946</v>
      </c>
      <c r="Q7270" t="s">
        <v>9947</v>
      </c>
      <c r="R7270" t="s">
        <v>15469</v>
      </c>
      <c r="S7270" t="s">
        <v>15436</v>
      </c>
      <c r="T7270" t="s">
        <v>15437</v>
      </c>
      <c r="U7270" t="s">
        <v>1566</v>
      </c>
      <c r="V7270">
        <v>1</v>
      </c>
    </row>
    <row r="7271" spans="1:22" x14ac:dyDescent="0.25">
      <c r="A7271" t="s">
        <v>1569</v>
      </c>
      <c r="B7271">
        <v>156109</v>
      </c>
      <c r="C7271" t="s">
        <v>9989</v>
      </c>
      <c r="D7271" t="s">
        <v>9990</v>
      </c>
      <c r="E7271" t="s">
        <v>1607</v>
      </c>
      <c r="F7271" t="s">
        <v>9987</v>
      </c>
      <c r="G7271" t="s">
        <v>9988</v>
      </c>
      <c r="H7271" s="2">
        <v>44151</v>
      </c>
      <c r="I7271" s="2">
        <v>45231</v>
      </c>
      <c r="J7271"/>
      <c r="K7271"/>
      <c r="L7271">
        <v>44</v>
      </c>
      <c r="M7271" t="s">
        <v>7484</v>
      </c>
      <c r="N7271"/>
      <c r="O7271"/>
      <c r="P7271" t="s">
        <v>9946</v>
      </c>
      <c r="Q7271" t="s">
        <v>9947</v>
      </c>
      <c r="R7271" t="s">
        <v>15469</v>
      </c>
      <c r="S7271" t="s">
        <v>15436</v>
      </c>
      <c r="T7271" t="s">
        <v>15437</v>
      </c>
      <c r="U7271" t="s">
        <v>1566</v>
      </c>
      <c r="V7271">
        <v>1</v>
      </c>
    </row>
    <row r="7272" spans="1:22" x14ac:dyDescent="0.25">
      <c r="A7272" t="s">
        <v>1569</v>
      </c>
      <c r="B7272">
        <v>312082</v>
      </c>
      <c r="C7272" t="s">
        <v>10689</v>
      </c>
      <c r="D7272" t="s">
        <v>10670</v>
      </c>
      <c r="E7272" t="s">
        <v>1607</v>
      </c>
      <c r="F7272" t="s">
        <v>10690</v>
      </c>
      <c r="G7272" t="s">
        <v>7552</v>
      </c>
      <c r="H7272" s="2">
        <v>44151</v>
      </c>
      <c r="I7272" s="2">
        <v>45355</v>
      </c>
      <c r="J7272"/>
      <c r="K7272"/>
      <c r="L7272">
        <v>38</v>
      </c>
      <c r="M7272" t="s">
        <v>7484</v>
      </c>
      <c r="N7272" t="s">
        <v>4199</v>
      </c>
      <c r="O7272"/>
      <c r="P7272" t="s">
        <v>10650</v>
      </c>
      <c r="Q7272" t="s">
        <v>4374</v>
      </c>
      <c r="R7272" t="s">
        <v>15449</v>
      </c>
      <c r="S7272" t="s">
        <v>15436</v>
      </c>
      <c r="T7272" t="s">
        <v>15437</v>
      </c>
      <c r="U7272" t="s">
        <v>1566</v>
      </c>
      <c r="V7272">
        <v>1</v>
      </c>
    </row>
    <row r="7273" spans="1:22" x14ac:dyDescent="0.25">
      <c r="A7273" t="s">
        <v>1569</v>
      </c>
      <c r="B7273">
        <v>312145</v>
      </c>
      <c r="C7273" t="s">
        <v>1688</v>
      </c>
      <c r="D7273" t="s">
        <v>5068</v>
      </c>
      <c r="E7273" t="s">
        <v>1596</v>
      </c>
      <c r="F7273" t="s">
        <v>12860</v>
      </c>
      <c r="G7273" t="s">
        <v>7503</v>
      </c>
      <c r="H7273" s="2">
        <v>44151</v>
      </c>
      <c r="I7273" s="2">
        <v>45761</v>
      </c>
      <c r="J7273"/>
      <c r="K7273"/>
      <c r="L7273">
        <v>20</v>
      </c>
      <c r="M7273" t="s">
        <v>7484</v>
      </c>
      <c r="N7273" t="s">
        <v>3865</v>
      </c>
      <c r="O7273"/>
      <c r="P7273" t="s">
        <v>12835</v>
      </c>
      <c r="Q7273" t="s">
        <v>12836</v>
      </c>
      <c r="R7273" t="s">
        <v>15467</v>
      </c>
      <c r="S7273" t="s">
        <v>15436</v>
      </c>
      <c r="T7273" t="s">
        <v>15437</v>
      </c>
      <c r="U7273" t="s">
        <v>15437</v>
      </c>
      <c r="V7273">
        <v>0.52631578947368418</v>
      </c>
    </row>
    <row r="7274" spans="1:22" x14ac:dyDescent="0.25">
      <c r="A7274" t="s">
        <v>1569</v>
      </c>
      <c r="B7274">
        <v>311995</v>
      </c>
      <c r="C7274" t="s">
        <v>7724</v>
      </c>
      <c r="D7274" t="s">
        <v>13609</v>
      </c>
      <c r="E7274" t="s">
        <v>1607</v>
      </c>
      <c r="F7274" t="s">
        <v>13610</v>
      </c>
      <c r="G7274" t="s">
        <v>7541</v>
      </c>
      <c r="H7274" s="2">
        <v>44151</v>
      </c>
      <c r="I7274" s="2">
        <v>45369</v>
      </c>
      <c r="J7274"/>
      <c r="K7274"/>
      <c r="L7274">
        <v>38</v>
      </c>
      <c r="M7274" t="s">
        <v>7484</v>
      </c>
      <c r="N7274" t="s">
        <v>4199</v>
      </c>
      <c r="O7274"/>
      <c r="P7274" t="s">
        <v>13591</v>
      </c>
      <c r="Q7274" t="s">
        <v>13592</v>
      </c>
      <c r="R7274" t="s">
        <v>15449</v>
      </c>
      <c r="S7274" t="s">
        <v>15436</v>
      </c>
      <c r="T7274" t="s">
        <v>15437</v>
      </c>
      <c r="U7274" t="s">
        <v>1566</v>
      </c>
      <c r="V7274">
        <v>1</v>
      </c>
    </row>
    <row r="7275" spans="1:22" x14ac:dyDescent="0.25">
      <c r="A7275" t="s">
        <v>1569</v>
      </c>
      <c r="B7275">
        <v>311985</v>
      </c>
      <c r="C7275" t="s">
        <v>3838</v>
      </c>
      <c r="D7275" t="s">
        <v>13611</v>
      </c>
      <c r="E7275" t="s">
        <v>1596</v>
      </c>
      <c r="F7275" t="s">
        <v>13590</v>
      </c>
      <c r="G7275" t="s">
        <v>7490</v>
      </c>
      <c r="H7275" s="2">
        <v>44151</v>
      </c>
      <c r="I7275" s="2">
        <v>44151</v>
      </c>
      <c r="J7275"/>
      <c r="K7275"/>
      <c r="L7275">
        <v>24.75</v>
      </c>
      <c r="M7275" t="s">
        <v>7484</v>
      </c>
      <c r="N7275" t="s">
        <v>4199</v>
      </c>
      <c r="O7275"/>
      <c r="P7275" t="s">
        <v>13591</v>
      </c>
      <c r="Q7275" t="s">
        <v>13592</v>
      </c>
      <c r="R7275" t="s">
        <v>15449</v>
      </c>
      <c r="S7275" t="s">
        <v>15436</v>
      </c>
      <c r="T7275" t="s">
        <v>15437</v>
      </c>
      <c r="U7275" t="s">
        <v>15437</v>
      </c>
      <c r="V7275">
        <v>0.65131578947368418</v>
      </c>
    </row>
    <row r="7276" spans="1:22" x14ac:dyDescent="0.25">
      <c r="A7276" t="s">
        <v>1569</v>
      </c>
      <c r="B7276">
        <v>311980</v>
      </c>
      <c r="C7276" t="s">
        <v>3551</v>
      </c>
      <c r="D7276" t="s">
        <v>13589</v>
      </c>
      <c r="E7276" t="s">
        <v>1607</v>
      </c>
      <c r="F7276" t="s">
        <v>13590</v>
      </c>
      <c r="G7276" t="s">
        <v>7490</v>
      </c>
      <c r="H7276" s="2">
        <v>44151</v>
      </c>
      <c r="I7276" s="2">
        <v>44151</v>
      </c>
      <c r="J7276"/>
      <c r="K7276"/>
      <c r="L7276">
        <v>38</v>
      </c>
      <c r="M7276" t="s">
        <v>7484</v>
      </c>
      <c r="N7276" t="s">
        <v>4199</v>
      </c>
      <c r="O7276"/>
      <c r="P7276" t="s">
        <v>13591</v>
      </c>
      <c r="Q7276" t="s">
        <v>13592</v>
      </c>
      <c r="R7276" t="s">
        <v>15449</v>
      </c>
      <c r="S7276" t="s">
        <v>15436</v>
      </c>
      <c r="T7276" t="s">
        <v>15437</v>
      </c>
      <c r="U7276" t="s">
        <v>15437</v>
      </c>
      <c r="V7276">
        <v>1</v>
      </c>
    </row>
    <row r="7277" spans="1:22" x14ac:dyDescent="0.25">
      <c r="A7277" t="s">
        <v>1569</v>
      </c>
      <c r="B7277">
        <v>311987</v>
      </c>
      <c r="C7277" t="s">
        <v>2258</v>
      </c>
      <c r="D7277" t="s">
        <v>6009</v>
      </c>
      <c r="E7277" t="s">
        <v>1596</v>
      </c>
      <c r="F7277" t="s">
        <v>13590</v>
      </c>
      <c r="G7277" t="s">
        <v>7490</v>
      </c>
      <c r="H7277" s="2">
        <v>44151</v>
      </c>
      <c r="I7277" s="2">
        <v>44151</v>
      </c>
      <c r="J7277"/>
      <c r="K7277"/>
      <c r="L7277">
        <v>12</v>
      </c>
      <c r="M7277" t="s">
        <v>7484</v>
      </c>
      <c r="N7277" t="s">
        <v>4199</v>
      </c>
      <c r="O7277"/>
      <c r="P7277" t="s">
        <v>13591</v>
      </c>
      <c r="Q7277" t="s">
        <v>13592</v>
      </c>
      <c r="R7277" t="s">
        <v>15449</v>
      </c>
      <c r="S7277" t="s">
        <v>15436</v>
      </c>
      <c r="T7277" t="s">
        <v>15437</v>
      </c>
      <c r="U7277" t="s">
        <v>15437</v>
      </c>
      <c r="V7277">
        <v>0.31578947368421051</v>
      </c>
    </row>
    <row r="7278" spans="1:22" x14ac:dyDescent="0.25">
      <c r="A7278" t="s">
        <v>1569</v>
      </c>
      <c r="B7278">
        <v>312060</v>
      </c>
      <c r="C7278" t="s">
        <v>13612</v>
      </c>
      <c r="D7278" t="s">
        <v>13613</v>
      </c>
      <c r="E7278" t="s">
        <v>1596</v>
      </c>
      <c r="F7278" t="s">
        <v>13590</v>
      </c>
      <c r="G7278" t="s">
        <v>7490</v>
      </c>
      <c r="H7278" s="2">
        <v>44151</v>
      </c>
      <c r="I7278" s="2">
        <v>44151</v>
      </c>
      <c r="J7278"/>
      <c r="K7278"/>
      <c r="L7278">
        <v>23.25</v>
      </c>
      <c r="M7278" t="s">
        <v>7484</v>
      </c>
      <c r="N7278" t="s">
        <v>4199</v>
      </c>
      <c r="O7278"/>
      <c r="P7278" t="s">
        <v>13591</v>
      </c>
      <c r="Q7278" t="s">
        <v>13592</v>
      </c>
      <c r="R7278" t="s">
        <v>15449</v>
      </c>
      <c r="S7278" t="s">
        <v>15436</v>
      </c>
      <c r="T7278" t="s">
        <v>15437</v>
      </c>
      <c r="U7278" t="s">
        <v>15437</v>
      </c>
      <c r="V7278">
        <v>0.61184210526315785</v>
      </c>
    </row>
    <row r="7279" spans="1:22" x14ac:dyDescent="0.25">
      <c r="A7279" t="s">
        <v>1569</v>
      </c>
      <c r="B7279">
        <v>312078</v>
      </c>
      <c r="C7279" t="s">
        <v>3958</v>
      </c>
      <c r="D7279" t="s">
        <v>13607</v>
      </c>
      <c r="E7279" t="s">
        <v>1596</v>
      </c>
      <c r="F7279" t="s">
        <v>13590</v>
      </c>
      <c r="G7279" t="s">
        <v>7490</v>
      </c>
      <c r="H7279" s="2">
        <v>44151</v>
      </c>
      <c r="I7279" s="2">
        <v>44151</v>
      </c>
      <c r="J7279"/>
      <c r="K7279"/>
      <c r="L7279">
        <v>24.5</v>
      </c>
      <c r="M7279" t="s">
        <v>7484</v>
      </c>
      <c r="N7279" t="s">
        <v>4199</v>
      </c>
      <c r="O7279"/>
      <c r="P7279" t="s">
        <v>13591</v>
      </c>
      <c r="Q7279" t="s">
        <v>13592</v>
      </c>
      <c r="R7279" t="s">
        <v>15449</v>
      </c>
      <c r="S7279" t="s">
        <v>15436</v>
      </c>
      <c r="T7279" t="s">
        <v>15437</v>
      </c>
      <c r="U7279" t="s">
        <v>15437</v>
      </c>
      <c r="V7279">
        <v>0.64473684210526316</v>
      </c>
    </row>
    <row r="7280" spans="1:22" x14ac:dyDescent="0.25">
      <c r="A7280" t="s">
        <v>1569</v>
      </c>
      <c r="B7280">
        <v>312144</v>
      </c>
      <c r="C7280" t="s">
        <v>2858</v>
      </c>
      <c r="D7280" t="s">
        <v>4457</v>
      </c>
      <c r="E7280" t="s">
        <v>1607</v>
      </c>
      <c r="F7280" t="s">
        <v>4435</v>
      </c>
      <c r="G7280" t="s">
        <v>4294</v>
      </c>
      <c r="H7280" s="2">
        <v>44151</v>
      </c>
      <c r="I7280" s="2">
        <v>44151</v>
      </c>
      <c r="J7280"/>
      <c r="K7280"/>
      <c r="L7280">
        <v>38</v>
      </c>
      <c r="M7280" t="s">
        <v>4269</v>
      </c>
      <c r="N7280" t="s">
        <v>3865</v>
      </c>
      <c r="O7280"/>
      <c r="P7280" t="s">
        <v>4423</v>
      </c>
      <c r="Q7280" t="s">
        <v>4424</v>
      </c>
      <c r="R7280" t="s">
        <v>15450</v>
      </c>
      <c r="S7280" t="s">
        <v>15436</v>
      </c>
      <c r="T7280" t="s">
        <v>15437</v>
      </c>
      <c r="U7280" t="s">
        <v>15437</v>
      </c>
      <c r="V7280">
        <v>1</v>
      </c>
    </row>
    <row r="7281" spans="1:22" x14ac:dyDescent="0.25">
      <c r="A7281" t="s">
        <v>1569</v>
      </c>
      <c r="B7281">
        <v>312132</v>
      </c>
      <c r="C7281" t="s">
        <v>1703</v>
      </c>
      <c r="D7281" t="s">
        <v>4899</v>
      </c>
      <c r="E7281" t="s">
        <v>1572</v>
      </c>
      <c r="F7281" t="s">
        <v>4867</v>
      </c>
      <c r="G7281" t="s">
        <v>4268</v>
      </c>
      <c r="H7281" s="2">
        <v>44151</v>
      </c>
      <c r="I7281" s="2">
        <v>44151</v>
      </c>
      <c r="J7281"/>
      <c r="K7281"/>
      <c r="L7281">
        <v>0.01</v>
      </c>
      <c r="M7281" t="s">
        <v>4269</v>
      </c>
      <c r="N7281" t="s">
        <v>3482</v>
      </c>
      <c r="O7281"/>
      <c r="P7281" t="s">
        <v>4868</v>
      </c>
      <c r="Q7281" t="s">
        <v>4869</v>
      </c>
      <c r="R7281" t="s">
        <v>15451</v>
      </c>
      <c r="S7281" t="s">
        <v>15436</v>
      </c>
      <c r="T7281" t="s">
        <v>15437</v>
      </c>
      <c r="U7281" t="s">
        <v>15437</v>
      </c>
      <c r="V7281">
        <v>0</v>
      </c>
    </row>
    <row r="7282" spans="1:22" x14ac:dyDescent="0.25">
      <c r="A7282" t="s">
        <v>1569</v>
      </c>
      <c r="B7282">
        <v>241047</v>
      </c>
      <c r="C7282" t="s">
        <v>5521</v>
      </c>
      <c r="D7282" t="s">
        <v>5123</v>
      </c>
      <c r="E7282" t="s">
        <v>1572</v>
      </c>
      <c r="F7282" t="s">
        <v>7349</v>
      </c>
      <c r="G7282" t="s">
        <v>7350</v>
      </c>
      <c r="H7282" s="2">
        <v>44151</v>
      </c>
      <c r="I7282" s="2">
        <v>45061</v>
      </c>
      <c r="J7282"/>
      <c r="K7282"/>
      <c r="L7282">
        <v>0.01</v>
      </c>
      <c r="M7282" t="s">
        <v>1546</v>
      </c>
      <c r="N7282" t="s">
        <v>1714</v>
      </c>
      <c r="O7282"/>
      <c r="P7282" t="s">
        <v>7351</v>
      </c>
      <c r="Q7282" t="s">
        <v>7352</v>
      </c>
      <c r="R7282" t="s">
        <v>15460</v>
      </c>
      <c r="S7282" t="s">
        <v>15436</v>
      </c>
      <c r="T7282" t="s">
        <v>15437</v>
      </c>
      <c r="U7282" t="s">
        <v>15437</v>
      </c>
      <c r="V7282">
        <v>0</v>
      </c>
    </row>
    <row r="7283" spans="1:22" x14ac:dyDescent="0.25">
      <c r="A7283" t="s">
        <v>1569</v>
      </c>
      <c r="B7283">
        <v>312080</v>
      </c>
      <c r="C7283" t="s">
        <v>2311</v>
      </c>
      <c r="D7283" t="s">
        <v>8585</v>
      </c>
      <c r="E7283" t="s">
        <v>1596</v>
      </c>
      <c r="F7283" t="s">
        <v>8562</v>
      </c>
      <c r="G7283" t="s">
        <v>7490</v>
      </c>
      <c r="H7283" s="2">
        <v>44148</v>
      </c>
      <c r="I7283" s="2">
        <v>45831</v>
      </c>
      <c r="J7283"/>
      <c r="K7283"/>
      <c r="L7283">
        <v>30.25</v>
      </c>
      <c r="M7283" t="s">
        <v>7484</v>
      </c>
      <c r="N7283" t="s">
        <v>3482</v>
      </c>
      <c r="O7283"/>
      <c r="P7283" t="s">
        <v>8563</v>
      </c>
      <c r="Q7283" t="s">
        <v>8564</v>
      </c>
      <c r="R7283" t="s">
        <v>15466</v>
      </c>
      <c r="S7283" t="s">
        <v>15436</v>
      </c>
      <c r="T7283" t="s">
        <v>15437</v>
      </c>
      <c r="U7283" t="s">
        <v>15437</v>
      </c>
      <c r="V7283">
        <v>0.79605263157894735</v>
      </c>
    </row>
    <row r="7284" spans="1:22" x14ac:dyDescent="0.25">
      <c r="A7284" t="s">
        <v>1569</v>
      </c>
      <c r="B7284">
        <v>312234</v>
      </c>
      <c r="C7284" t="s">
        <v>1718</v>
      </c>
      <c r="D7284" t="s">
        <v>9582</v>
      </c>
      <c r="E7284" t="s">
        <v>1572</v>
      </c>
      <c r="F7284" t="s">
        <v>9564</v>
      </c>
      <c r="G7284" t="s">
        <v>7490</v>
      </c>
      <c r="H7284" s="2">
        <v>44148</v>
      </c>
      <c r="I7284" s="2">
        <v>44148</v>
      </c>
      <c r="J7284"/>
      <c r="K7284"/>
      <c r="L7284">
        <v>0.01</v>
      </c>
      <c r="M7284" t="s">
        <v>7484</v>
      </c>
      <c r="N7284" t="s">
        <v>3482</v>
      </c>
      <c r="O7284"/>
      <c r="P7284" t="s">
        <v>9565</v>
      </c>
      <c r="Q7284" t="s">
        <v>5201</v>
      </c>
      <c r="R7284" t="s">
        <v>15466</v>
      </c>
      <c r="S7284" t="s">
        <v>15436</v>
      </c>
      <c r="T7284" t="s">
        <v>15437</v>
      </c>
      <c r="U7284" t="s">
        <v>15437</v>
      </c>
      <c r="V7284">
        <v>0</v>
      </c>
    </row>
    <row r="7285" spans="1:22" x14ac:dyDescent="0.25">
      <c r="A7285" t="s">
        <v>1569</v>
      </c>
      <c r="B7285">
        <v>312102</v>
      </c>
      <c r="C7285" t="s">
        <v>2597</v>
      </c>
      <c r="D7285" t="s">
        <v>12969</v>
      </c>
      <c r="E7285" t="s">
        <v>1596</v>
      </c>
      <c r="F7285" t="s">
        <v>12970</v>
      </c>
      <c r="G7285" t="s">
        <v>7534</v>
      </c>
      <c r="H7285" s="2">
        <v>44148</v>
      </c>
      <c r="I7285" s="2">
        <v>45761</v>
      </c>
      <c r="J7285"/>
      <c r="K7285"/>
      <c r="L7285">
        <v>24.5</v>
      </c>
      <c r="M7285" t="s">
        <v>7484</v>
      </c>
      <c r="N7285" t="s">
        <v>1714</v>
      </c>
      <c r="O7285"/>
      <c r="P7285" t="s">
        <v>12946</v>
      </c>
      <c r="Q7285" t="s">
        <v>2671</v>
      </c>
      <c r="R7285" t="s">
        <v>15461</v>
      </c>
      <c r="S7285" t="s">
        <v>15436</v>
      </c>
      <c r="T7285" t="s">
        <v>15437</v>
      </c>
      <c r="U7285" t="s">
        <v>15437</v>
      </c>
      <c r="V7285">
        <v>0.64473684210526316</v>
      </c>
    </row>
    <row r="7286" spans="1:22" x14ac:dyDescent="0.25">
      <c r="A7286" t="s">
        <v>1569</v>
      </c>
      <c r="B7286">
        <v>312033</v>
      </c>
      <c r="C7286" t="s">
        <v>2830</v>
      </c>
      <c r="D7286" t="s">
        <v>12294</v>
      </c>
      <c r="E7286" t="s">
        <v>1596</v>
      </c>
      <c r="F7286" t="s">
        <v>13123</v>
      </c>
      <c r="G7286" t="s">
        <v>7494</v>
      </c>
      <c r="H7286" s="2">
        <v>44148</v>
      </c>
      <c r="I7286" s="2">
        <v>44148</v>
      </c>
      <c r="J7286"/>
      <c r="K7286"/>
      <c r="L7286">
        <v>15.5</v>
      </c>
      <c r="M7286" t="s">
        <v>7484</v>
      </c>
      <c r="N7286" t="s">
        <v>1714</v>
      </c>
      <c r="O7286"/>
      <c r="P7286" t="s">
        <v>13097</v>
      </c>
      <c r="Q7286" t="s">
        <v>13098</v>
      </c>
      <c r="R7286" t="s">
        <v>15462</v>
      </c>
      <c r="S7286" t="s">
        <v>15436</v>
      </c>
      <c r="T7286" t="s">
        <v>15437</v>
      </c>
      <c r="U7286" t="s">
        <v>15437</v>
      </c>
      <c r="V7286">
        <v>0.40789473684210525</v>
      </c>
    </row>
    <row r="7287" spans="1:22" x14ac:dyDescent="0.25">
      <c r="A7287" t="s">
        <v>1569</v>
      </c>
      <c r="B7287">
        <v>298279</v>
      </c>
      <c r="C7287" t="s">
        <v>1646</v>
      </c>
      <c r="D7287" t="s">
        <v>8288</v>
      </c>
      <c r="E7287" t="s">
        <v>1572</v>
      </c>
      <c r="F7287" t="s">
        <v>8277</v>
      </c>
      <c r="G7287" t="s">
        <v>7483</v>
      </c>
      <c r="H7287" s="2">
        <v>44147</v>
      </c>
      <c r="I7287" s="2">
        <v>44147</v>
      </c>
      <c r="J7287"/>
      <c r="K7287"/>
      <c r="L7287">
        <v>0.01</v>
      </c>
      <c r="M7287" t="s">
        <v>7484</v>
      </c>
      <c r="N7287" t="s">
        <v>3482</v>
      </c>
      <c r="O7287"/>
      <c r="P7287" t="s">
        <v>8255</v>
      </c>
      <c r="Q7287" t="s">
        <v>5829</v>
      </c>
      <c r="R7287" t="s">
        <v>15465</v>
      </c>
      <c r="S7287" t="s">
        <v>15436</v>
      </c>
      <c r="T7287" t="s">
        <v>15437</v>
      </c>
      <c r="U7287" t="s">
        <v>15437</v>
      </c>
      <c r="V7287">
        <v>0</v>
      </c>
    </row>
    <row r="7288" spans="1:22" x14ac:dyDescent="0.25">
      <c r="A7288" t="s">
        <v>1569</v>
      </c>
      <c r="B7288">
        <v>312019</v>
      </c>
      <c r="C7288" t="s">
        <v>2566</v>
      </c>
      <c r="D7288" t="s">
        <v>2867</v>
      </c>
      <c r="E7288" t="s">
        <v>1572</v>
      </c>
      <c r="F7288" t="s">
        <v>5855</v>
      </c>
      <c r="G7288" t="s">
        <v>4268</v>
      </c>
      <c r="H7288" s="2">
        <v>44147</v>
      </c>
      <c r="I7288" s="2">
        <v>45677</v>
      </c>
      <c r="J7288"/>
      <c r="K7288"/>
      <c r="L7288">
        <v>0.01</v>
      </c>
      <c r="M7288" t="s">
        <v>4269</v>
      </c>
      <c r="N7288" t="s">
        <v>3865</v>
      </c>
      <c r="O7288"/>
      <c r="P7288" t="s">
        <v>5856</v>
      </c>
      <c r="Q7288" t="s">
        <v>5857</v>
      </c>
      <c r="R7288" t="s">
        <v>15452</v>
      </c>
      <c r="S7288" t="s">
        <v>15436</v>
      </c>
      <c r="T7288" t="s">
        <v>15437</v>
      </c>
      <c r="U7288" t="s">
        <v>15437</v>
      </c>
      <c r="V7288">
        <v>0</v>
      </c>
    </row>
    <row r="7289" spans="1:22" x14ac:dyDescent="0.25">
      <c r="A7289" t="s">
        <v>1569</v>
      </c>
      <c r="B7289">
        <v>311936</v>
      </c>
      <c r="C7289" t="s">
        <v>5315</v>
      </c>
      <c r="D7289" t="s">
        <v>2156</v>
      </c>
      <c r="E7289" t="s">
        <v>1572</v>
      </c>
      <c r="F7289" t="s">
        <v>5302</v>
      </c>
      <c r="G7289" t="s">
        <v>4268</v>
      </c>
      <c r="H7289" s="2">
        <v>44146</v>
      </c>
      <c r="I7289" s="2">
        <v>44146</v>
      </c>
      <c r="J7289"/>
      <c r="K7289"/>
      <c r="L7289">
        <v>0.01</v>
      </c>
      <c r="M7289" t="s">
        <v>4269</v>
      </c>
      <c r="N7289" t="s">
        <v>3311</v>
      </c>
      <c r="O7289"/>
      <c r="P7289" t="s">
        <v>5298</v>
      </c>
      <c r="Q7289" t="s">
        <v>3398</v>
      </c>
      <c r="R7289" t="s">
        <v>15454</v>
      </c>
      <c r="S7289" t="s">
        <v>15436</v>
      </c>
      <c r="T7289" t="s">
        <v>15437</v>
      </c>
      <c r="U7289" t="s">
        <v>15437</v>
      </c>
      <c r="V7289">
        <v>0</v>
      </c>
    </row>
    <row r="7290" spans="1:22" x14ac:dyDescent="0.25">
      <c r="A7290" t="s">
        <v>1569</v>
      </c>
      <c r="B7290">
        <v>311942</v>
      </c>
      <c r="C7290" t="s">
        <v>2886</v>
      </c>
      <c r="D7290" t="s">
        <v>4011</v>
      </c>
      <c r="E7290" t="s">
        <v>1572</v>
      </c>
      <c r="F7290" t="s">
        <v>10126</v>
      </c>
      <c r="G7290" t="s">
        <v>7490</v>
      </c>
      <c r="H7290" s="2">
        <v>44145</v>
      </c>
      <c r="I7290" s="2">
        <v>45019</v>
      </c>
      <c r="J7290"/>
      <c r="K7290"/>
      <c r="L7290">
        <v>0.01</v>
      </c>
      <c r="M7290" t="s">
        <v>7484</v>
      </c>
      <c r="N7290" t="s">
        <v>4199</v>
      </c>
      <c r="O7290"/>
      <c r="P7290" t="s">
        <v>10118</v>
      </c>
      <c r="Q7290" t="s">
        <v>6518</v>
      </c>
      <c r="R7290" t="s">
        <v>15449</v>
      </c>
      <c r="S7290" t="s">
        <v>15436</v>
      </c>
      <c r="T7290" t="s">
        <v>15437</v>
      </c>
      <c r="U7290" t="s">
        <v>15437</v>
      </c>
      <c r="V7290">
        <v>0</v>
      </c>
    </row>
    <row r="7291" spans="1:22" x14ac:dyDescent="0.25">
      <c r="A7291" t="s">
        <v>1569</v>
      </c>
      <c r="B7291">
        <v>298276</v>
      </c>
      <c r="C7291" t="s">
        <v>2064</v>
      </c>
      <c r="D7291" t="s">
        <v>10180</v>
      </c>
      <c r="E7291" t="s">
        <v>1596</v>
      </c>
      <c r="F7291" t="s">
        <v>10126</v>
      </c>
      <c r="G7291" t="s">
        <v>7490</v>
      </c>
      <c r="H7291" s="2">
        <v>44145</v>
      </c>
      <c r="I7291" s="2">
        <v>44823</v>
      </c>
      <c r="J7291"/>
      <c r="K7291"/>
      <c r="L7291">
        <v>37.5</v>
      </c>
      <c r="M7291" t="s">
        <v>7484</v>
      </c>
      <c r="N7291" t="s">
        <v>4199</v>
      </c>
      <c r="O7291"/>
      <c r="P7291" t="s">
        <v>10118</v>
      </c>
      <c r="Q7291" t="s">
        <v>6518</v>
      </c>
      <c r="R7291" t="s">
        <v>15449</v>
      </c>
      <c r="S7291" t="s">
        <v>15436</v>
      </c>
      <c r="T7291" t="s">
        <v>15437</v>
      </c>
      <c r="U7291" t="s">
        <v>15437</v>
      </c>
      <c r="V7291">
        <v>0.98684210526315785</v>
      </c>
    </row>
    <row r="7292" spans="1:22" x14ac:dyDescent="0.25">
      <c r="A7292" t="s">
        <v>1569</v>
      </c>
      <c r="B7292">
        <v>311911</v>
      </c>
      <c r="C7292" t="s">
        <v>1754</v>
      </c>
      <c r="D7292" t="s">
        <v>12128</v>
      </c>
      <c r="E7292" t="s">
        <v>1572</v>
      </c>
      <c r="F7292" t="s">
        <v>12096</v>
      </c>
      <c r="G7292" t="s">
        <v>7490</v>
      </c>
      <c r="H7292" s="2">
        <v>44145</v>
      </c>
      <c r="I7292" s="2">
        <v>44145</v>
      </c>
      <c r="J7292"/>
      <c r="K7292"/>
      <c r="L7292">
        <v>0.01</v>
      </c>
      <c r="M7292" t="s">
        <v>7484</v>
      </c>
      <c r="N7292" t="s">
        <v>1714</v>
      </c>
      <c r="O7292"/>
      <c r="P7292" t="s">
        <v>12097</v>
      </c>
      <c r="Q7292" t="s">
        <v>3032</v>
      </c>
      <c r="R7292" t="s">
        <v>15461</v>
      </c>
      <c r="S7292" t="s">
        <v>15436</v>
      </c>
      <c r="T7292" t="s">
        <v>15437</v>
      </c>
      <c r="U7292" t="s">
        <v>15437</v>
      </c>
      <c r="V7292">
        <v>0</v>
      </c>
    </row>
    <row r="7293" spans="1:22" x14ac:dyDescent="0.25">
      <c r="A7293" t="s">
        <v>1569</v>
      </c>
      <c r="B7293">
        <v>311960</v>
      </c>
      <c r="C7293" t="s">
        <v>1794</v>
      </c>
      <c r="D7293" t="s">
        <v>12276</v>
      </c>
      <c r="E7293" t="s">
        <v>1596</v>
      </c>
      <c r="F7293" t="s">
        <v>12241</v>
      </c>
      <c r="G7293" t="s">
        <v>7490</v>
      </c>
      <c r="H7293" s="2">
        <v>44144</v>
      </c>
      <c r="I7293" s="2">
        <v>44144</v>
      </c>
      <c r="J7293"/>
      <c r="K7293"/>
      <c r="L7293">
        <v>27.25</v>
      </c>
      <c r="M7293" t="s">
        <v>7484</v>
      </c>
      <c r="N7293" t="s">
        <v>3865</v>
      </c>
      <c r="O7293"/>
      <c r="P7293" t="s">
        <v>12242</v>
      </c>
      <c r="Q7293" t="s">
        <v>5601</v>
      </c>
      <c r="R7293" t="s">
        <v>15467</v>
      </c>
      <c r="S7293" t="s">
        <v>15436</v>
      </c>
      <c r="T7293" t="s">
        <v>15437</v>
      </c>
      <c r="U7293" t="s">
        <v>15437</v>
      </c>
      <c r="V7293">
        <v>0.71710526315789469</v>
      </c>
    </row>
    <row r="7294" spans="1:22" x14ac:dyDescent="0.25">
      <c r="A7294" t="s">
        <v>1569</v>
      </c>
      <c r="B7294">
        <v>311842</v>
      </c>
      <c r="C7294" t="s">
        <v>8630</v>
      </c>
      <c r="D7294" t="s">
        <v>14396</v>
      </c>
      <c r="E7294" t="s">
        <v>1607</v>
      </c>
      <c r="F7294" t="s">
        <v>14397</v>
      </c>
      <c r="G7294" t="s">
        <v>14398</v>
      </c>
      <c r="H7294" s="2">
        <v>44144</v>
      </c>
      <c r="I7294" s="2">
        <v>44802</v>
      </c>
      <c r="J7294"/>
      <c r="K7294"/>
      <c r="L7294">
        <v>38</v>
      </c>
      <c r="M7294" t="s">
        <v>7484</v>
      </c>
      <c r="N7294" t="s">
        <v>1714</v>
      </c>
      <c r="O7294" t="s">
        <v>7120</v>
      </c>
      <c r="P7294" t="s">
        <v>14320</v>
      </c>
      <c r="Q7294" t="s">
        <v>17</v>
      </c>
      <c r="R7294" t="s">
        <v>17</v>
      </c>
      <c r="S7294" t="s">
        <v>15436</v>
      </c>
      <c r="T7294" t="s">
        <v>15437</v>
      </c>
      <c r="U7294" t="s">
        <v>15437</v>
      </c>
      <c r="V7294">
        <v>1</v>
      </c>
    </row>
    <row r="7295" spans="1:22" x14ac:dyDescent="0.25">
      <c r="A7295" t="s">
        <v>1569</v>
      </c>
      <c r="B7295">
        <v>311654</v>
      </c>
      <c r="C7295" t="s">
        <v>1651</v>
      </c>
      <c r="D7295" t="s">
        <v>6514</v>
      </c>
      <c r="E7295" t="s">
        <v>1607</v>
      </c>
      <c r="F7295" t="s">
        <v>6515</v>
      </c>
      <c r="G7295" t="s">
        <v>4310</v>
      </c>
      <c r="H7295" s="2">
        <v>44144</v>
      </c>
      <c r="I7295" s="2">
        <v>45761</v>
      </c>
      <c r="J7295"/>
      <c r="K7295"/>
      <c r="L7295">
        <v>38</v>
      </c>
      <c r="M7295" t="s">
        <v>4269</v>
      </c>
      <c r="N7295" t="s">
        <v>1576</v>
      </c>
      <c r="O7295"/>
      <c r="P7295" t="s">
        <v>6500</v>
      </c>
      <c r="Q7295" t="s">
        <v>6501</v>
      </c>
      <c r="R7295" t="s">
        <v>15453</v>
      </c>
      <c r="S7295" t="s">
        <v>15436</v>
      </c>
      <c r="T7295" t="s">
        <v>15437</v>
      </c>
      <c r="U7295" t="s">
        <v>1566</v>
      </c>
      <c r="V7295">
        <v>1</v>
      </c>
    </row>
    <row r="7296" spans="1:22" x14ac:dyDescent="0.25">
      <c r="A7296" t="s">
        <v>1569</v>
      </c>
      <c r="B7296">
        <v>311944</v>
      </c>
      <c r="C7296" t="s">
        <v>4746</v>
      </c>
      <c r="D7296" t="s">
        <v>4747</v>
      </c>
      <c r="E7296" t="s">
        <v>1572</v>
      </c>
      <c r="F7296" t="s">
        <v>4707</v>
      </c>
      <c r="G7296" t="s">
        <v>4268</v>
      </c>
      <c r="H7296" s="2">
        <v>44143</v>
      </c>
      <c r="I7296" s="2">
        <v>44143</v>
      </c>
      <c r="J7296"/>
      <c r="K7296"/>
      <c r="L7296">
        <v>0.01</v>
      </c>
      <c r="M7296" t="s">
        <v>4269</v>
      </c>
      <c r="N7296" t="s">
        <v>4199</v>
      </c>
      <c r="O7296"/>
      <c r="P7296" t="s">
        <v>4701</v>
      </c>
      <c r="Q7296" t="s">
        <v>4702</v>
      </c>
      <c r="R7296" t="s">
        <v>15449</v>
      </c>
      <c r="S7296" t="s">
        <v>15436</v>
      </c>
      <c r="T7296" t="s">
        <v>15437</v>
      </c>
      <c r="U7296" t="s">
        <v>15437</v>
      </c>
      <c r="V7296">
        <v>0</v>
      </c>
    </row>
    <row r="7297" spans="1:22" x14ac:dyDescent="0.25">
      <c r="A7297" t="s">
        <v>1569</v>
      </c>
      <c r="B7297">
        <v>311926</v>
      </c>
      <c r="C7297" t="s">
        <v>5881</v>
      </c>
      <c r="D7297" t="s">
        <v>5882</v>
      </c>
      <c r="E7297" t="s">
        <v>1596</v>
      </c>
      <c r="F7297" t="s">
        <v>5861</v>
      </c>
      <c r="G7297" t="s">
        <v>4294</v>
      </c>
      <c r="H7297" s="2">
        <v>44143</v>
      </c>
      <c r="I7297" s="2">
        <v>45831</v>
      </c>
      <c r="J7297"/>
      <c r="K7297"/>
      <c r="L7297">
        <v>28</v>
      </c>
      <c r="M7297" t="s">
        <v>4269</v>
      </c>
      <c r="N7297" t="s">
        <v>3865</v>
      </c>
      <c r="O7297"/>
      <c r="P7297" t="s">
        <v>5856</v>
      </c>
      <c r="Q7297" t="s">
        <v>5857</v>
      </c>
      <c r="R7297" t="s">
        <v>15452</v>
      </c>
      <c r="S7297" t="s">
        <v>15436</v>
      </c>
      <c r="T7297" t="s">
        <v>15437</v>
      </c>
      <c r="U7297" t="s">
        <v>15437</v>
      </c>
      <c r="V7297">
        <v>0.73684210526315785</v>
      </c>
    </row>
    <row r="7298" spans="1:22" x14ac:dyDescent="0.25">
      <c r="A7298" t="s">
        <v>1569</v>
      </c>
      <c r="B7298">
        <v>311875</v>
      </c>
      <c r="C7298" t="s">
        <v>3089</v>
      </c>
      <c r="D7298" t="s">
        <v>7823</v>
      </c>
      <c r="E7298" t="s">
        <v>1607</v>
      </c>
      <c r="F7298" t="s">
        <v>15835</v>
      </c>
      <c r="G7298" t="s">
        <v>7547</v>
      </c>
      <c r="H7298" s="2">
        <v>44141</v>
      </c>
      <c r="I7298" s="2">
        <v>45817</v>
      </c>
      <c r="J7298"/>
      <c r="K7298"/>
      <c r="L7298">
        <v>38</v>
      </c>
      <c r="M7298" t="s">
        <v>7484</v>
      </c>
      <c r="N7298" t="s">
        <v>1714</v>
      </c>
      <c r="O7298"/>
      <c r="P7298" t="s">
        <v>7804</v>
      </c>
      <c r="Q7298" t="s">
        <v>2847</v>
      </c>
      <c r="R7298" t="s">
        <v>15461</v>
      </c>
      <c r="S7298" t="s">
        <v>15436</v>
      </c>
      <c r="T7298" t="s">
        <v>15437</v>
      </c>
      <c r="U7298" t="s">
        <v>1566</v>
      </c>
      <c r="V7298">
        <v>1</v>
      </c>
    </row>
    <row r="7299" spans="1:22" x14ac:dyDescent="0.25">
      <c r="A7299" t="s">
        <v>1569</v>
      </c>
      <c r="B7299">
        <v>311934</v>
      </c>
      <c r="C7299" t="s">
        <v>10712</v>
      </c>
      <c r="D7299" t="s">
        <v>2424</v>
      </c>
      <c r="E7299" t="s">
        <v>1596</v>
      </c>
      <c r="F7299" t="s">
        <v>10897</v>
      </c>
      <c r="G7299" t="s">
        <v>7509</v>
      </c>
      <c r="H7299" s="2">
        <v>44141</v>
      </c>
      <c r="I7299" s="2">
        <v>45803</v>
      </c>
      <c r="J7299"/>
      <c r="K7299"/>
      <c r="L7299">
        <v>22.5</v>
      </c>
      <c r="M7299" t="s">
        <v>7484</v>
      </c>
      <c r="N7299" t="s">
        <v>3865</v>
      </c>
      <c r="O7299"/>
      <c r="P7299" t="s">
        <v>10898</v>
      </c>
      <c r="Q7299" t="s">
        <v>3953</v>
      </c>
      <c r="R7299" t="s">
        <v>15463</v>
      </c>
      <c r="S7299" t="s">
        <v>15436</v>
      </c>
      <c r="T7299" t="s">
        <v>15437</v>
      </c>
      <c r="U7299" t="s">
        <v>15437</v>
      </c>
      <c r="V7299">
        <v>0.59210526315789469</v>
      </c>
    </row>
    <row r="7300" spans="1:22" x14ac:dyDescent="0.25">
      <c r="A7300" t="s">
        <v>1569</v>
      </c>
      <c r="B7300">
        <v>298274</v>
      </c>
      <c r="C7300" t="s">
        <v>3861</v>
      </c>
      <c r="D7300" t="s">
        <v>12993</v>
      </c>
      <c r="E7300" t="s">
        <v>1572</v>
      </c>
      <c r="F7300" t="s">
        <v>12983</v>
      </c>
      <c r="G7300" t="s">
        <v>7490</v>
      </c>
      <c r="H7300" s="2">
        <v>44141</v>
      </c>
      <c r="I7300" s="2">
        <v>45543</v>
      </c>
      <c r="J7300"/>
      <c r="K7300"/>
      <c r="L7300">
        <v>0.01</v>
      </c>
      <c r="M7300" t="s">
        <v>7484</v>
      </c>
      <c r="N7300" t="s">
        <v>3482</v>
      </c>
      <c r="O7300"/>
      <c r="P7300" t="s">
        <v>12984</v>
      </c>
      <c r="Q7300" t="s">
        <v>12985</v>
      </c>
      <c r="R7300" t="s">
        <v>15465</v>
      </c>
      <c r="S7300" t="s">
        <v>15436</v>
      </c>
      <c r="T7300" t="s">
        <v>15437</v>
      </c>
      <c r="U7300" t="s">
        <v>15437</v>
      </c>
      <c r="V7300">
        <v>0</v>
      </c>
    </row>
    <row r="7301" spans="1:22" x14ac:dyDescent="0.25">
      <c r="A7301" t="s">
        <v>1569</v>
      </c>
      <c r="B7301">
        <v>241046</v>
      </c>
      <c r="C7301" t="s">
        <v>7355</v>
      </c>
      <c r="D7301" t="s">
        <v>1817</v>
      </c>
      <c r="E7301" t="s">
        <v>1572</v>
      </c>
      <c r="F7301" t="s">
        <v>7349</v>
      </c>
      <c r="G7301" t="s">
        <v>7350</v>
      </c>
      <c r="H7301" s="2">
        <v>44141</v>
      </c>
      <c r="I7301" s="2">
        <v>45061</v>
      </c>
      <c r="J7301"/>
      <c r="K7301"/>
      <c r="L7301">
        <v>0.01</v>
      </c>
      <c r="M7301" t="s">
        <v>1546</v>
      </c>
      <c r="N7301" t="s">
        <v>1714</v>
      </c>
      <c r="O7301"/>
      <c r="P7301" t="s">
        <v>7351</v>
      </c>
      <c r="Q7301" t="s">
        <v>7352</v>
      </c>
      <c r="R7301" t="s">
        <v>15460</v>
      </c>
      <c r="S7301" t="s">
        <v>15436</v>
      </c>
      <c r="T7301" t="s">
        <v>15437</v>
      </c>
      <c r="U7301" t="s">
        <v>15437</v>
      </c>
      <c r="V7301">
        <v>0</v>
      </c>
    </row>
    <row r="7302" spans="1:22" x14ac:dyDescent="0.25">
      <c r="A7302" t="s">
        <v>1569</v>
      </c>
      <c r="B7302">
        <v>311844</v>
      </c>
      <c r="C7302" t="s">
        <v>2315</v>
      </c>
      <c r="D7302" t="s">
        <v>3532</v>
      </c>
      <c r="E7302" t="s">
        <v>1572</v>
      </c>
      <c r="F7302" t="s">
        <v>9874</v>
      </c>
      <c r="G7302" t="s">
        <v>7490</v>
      </c>
      <c r="H7302" s="2">
        <v>44140</v>
      </c>
      <c r="I7302" s="2">
        <v>44140</v>
      </c>
      <c r="J7302"/>
      <c r="K7302"/>
      <c r="L7302">
        <v>0.01</v>
      </c>
      <c r="M7302" t="s">
        <v>7484</v>
      </c>
      <c r="N7302" t="s">
        <v>4199</v>
      </c>
      <c r="O7302"/>
      <c r="P7302" t="s">
        <v>9875</v>
      </c>
      <c r="Q7302" t="s">
        <v>6060</v>
      </c>
      <c r="R7302" t="s">
        <v>15449</v>
      </c>
      <c r="S7302" t="s">
        <v>15436</v>
      </c>
      <c r="T7302" t="s">
        <v>15437</v>
      </c>
      <c r="U7302" t="s">
        <v>15437</v>
      </c>
      <c r="V7302">
        <v>0</v>
      </c>
    </row>
    <row r="7303" spans="1:22" x14ac:dyDescent="0.25">
      <c r="A7303" t="s">
        <v>1569</v>
      </c>
      <c r="B7303">
        <v>311845</v>
      </c>
      <c r="C7303" t="s">
        <v>9925</v>
      </c>
      <c r="D7303" t="s">
        <v>9926</v>
      </c>
      <c r="E7303" t="s">
        <v>1596</v>
      </c>
      <c r="F7303" t="s">
        <v>9874</v>
      </c>
      <c r="G7303" t="s">
        <v>7490</v>
      </c>
      <c r="H7303" s="2">
        <v>44140</v>
      </c>
      <c r="I7303" s="2">
        <v>44140</v>
      </c>
      <c r="J7303"/>
      <c r="K7303"/>
      <c r="L7303">
        <v>12.5</v>
      </c>
      <c r="M7303" t="s">
        <v>7484</v>
      </c>
      <c r="N7303" t="s">
        <v>4199</v>
      </c>
      <c r="O7303"/>
      <c r="P7303" t="s">
        <v>9875</v>
      </c>
      <c r="Q7303" t="s">
        <v>6060</v>
      </c>
      <c r="R7303" t="s">
        <v>15449</v>
      </c>
      <c r="S7303" t="s">
        <v>15436</v>
      </c>
      <c r="T7303" t="s">
        <v>15437</v>
      </c>
      <c r="U7303" t="s">
        <v>15437</v>
      </c>
      <c r="V7303">
        <v>0.32894736842105265</v>
      </c>
    </row>
    <row r="7304" spans="1:22" x14ac:dyDescent="0.25">
      <c r="A7304" t="s">
        <v>1569</v>
      </c>
      <c r="B7304">
        <v>311880</v>
      </c>
      <c r="C7304" t="s">
        <v>2566</v>
      </c>
      <c r="D7304" t="s">
        <v>5761</v>
      </c>
      <c r="E7304" t="s">
        <v>1572</v>
      </c>
      <c r="F7304" t="s">
        <v>5731</v>
      </c>
      <c r="G7304" t="s">
        <v>4268</v>
      </c>
      <c r="H7304" s="2">
        <v>44140</v>
      </c>
      <c r="I7304" s="2">
        <v>44140</v>
      </c>
      <c r="J7304"/>
      <c r="K7304"/>
      <c r="L7304">
        <v>0.01</v>
      </c>
      <c r="M7304" t="s">
        <v>4269</v>
      </c>
      <c r="N7304" t="s">
        <v>1714</v>
      </c>
      <c r="O7304"/>
      <c r="P7304" t="s">
        <v>5728</v>
      </c>
      <c r="Q7304" t="s">
        <v>5729</v>
      </c>
      <c r="R7304" t="s">
        <v>15454</v>
      </c>
      <c r="S7304" t="s">
        <v>15436</v>
      </c>
      <c r="T7304" t="s">
        <v>15437</v>
      </c>
      <c r="U7304" t="s">
        <v>15437</v>
      </c>
      <c r="V7304">
        <v>0</v>
      </c>
    </row>
    <row r="7305" spans="1:22" x14ac:dyDescent="0.25">
      <c r="A7305" t="s">
        <v>1569</v>
      </c>
      <c r="B7305">
        <v>311850</v>
      </c>
      <c r="C7305" t="s">
        <v>2172</v>
      </c>
      <c r="D7305" t="s">
        <v>11647</v>
      </c>
      <c r="E7305" t="s">
        <v>1596</v>
      </c>
      <c r="F7305" t="s">
        <v>11648</v>
      </c>
      <c r="G7305" t="s">
        <v>7534</v>
      </c>
      <c r="H7305" s="2">
        <v>44139</v>
      </c>
      <c r="I7305" s="2">
        <v>44669</v>
      </c>
      <c r="J7305"/>
      <c r="K7305"/>
      <c r="L7305">
        <v>32.5</v>
      </c>
      <c r="M7305" t="s">
        <v>7484</v>
      </c>
      <c r="N7305" t="s">
        <v>3311</v>
      </c>
      <c r="O7305"/>
      <c r="P7305" t="s">
        <v>11615</v>
      </c>
      <c r="Q7305" t="s">
        <v>11616</v>
      </c>
      <c r="R7305" t="s">
        <v>15463</v>
      </c>
      <c r="S7305" t="s">
        <v>15436</v>
      </c>
      <c r="T7305" t="s">
        <v>15437</v>
      </c>
      <c r="U7305" t="s">
        <v>15437</v>
      </c>
      <c r="V7305">
        <v>0.85526315789473684</v>
      </c>
    </row>
    <row r="7306" spans="1:22" x14ac:dyDescent="0.25">
      <c r="A7306" t="s">
        <v>1569</v>
      </c>
      <c r="B7306">
        <v>311862</v>
      </c>
      <c r="C7306" t="s">
        <v>2748</v>
      </c>
      <c r="D7306" t="s">
        <v>1817</v>
      </c>
      <c r="E7306" t="s">
        <v>1572</v>
      </c>
      <c r="F7306" t="s">
        <v>9564</v>
      </c>
      <c r="G7306" t="s">
        <v>7490</v>
      </c>
      <c r="H7306" s="2">
        <v>44138</v>
      </c>
      <c r="I7306" s="2">
        <v>44138</v>
      </c>
      <c r="J7306"/>
      <c r="K7306"/>
      <c r="L7306">
        <v>0.01</v>
      </c>
      <c r="M7306" t="s">
        <v>7484</v>
      </c>
      <c r="N7306" t="s">
        <v>3482</v>
      </c>
      <c r="O7306"/>
      <c r="P7306" t="s">
        <v>9565</v>
      </c>
      <c r="Q7306" t="s">
        <v>5201</v>
      </c>
      <c r="R7306" t="s">
        <v>15466</v>
      </c>
      <c r="S7306" t="s">
        <v>15436</v>
      </c>
      <c r="T7306" t="s">
        <v>15437</v>
      </c>
      <c r="U7306" t="s">
        <v>15437</v>
      </c>
      <c r="V7306">
        <v>0</v>
      </c>
    </row>
    <row r="7307" spans="1:22" x14ac:dyDescent="0.25">
      <c r="A7307" t="s">
        <v>1569</v>
      </c>
      <c r="B7307">
        <v>311800</v>
      </c>
      <c r="C7307" t="s">
        <v>2863</v>
      </c>
      <c r="D7307" t="s">
        <v>4783</v>
      </c>
      <c r="E7307" t="s">
        <v>1572</v>
      </c>
      <c r="F7307" t="s">
        <v>4755</v>
      </c>
      <c r="G7307" t="s">
        <v>4268</v>
      </c>
      <c r="H7307" s="2">
        <v>44138</v>
      </c>
      <c r="I7307" s="2">
        <v>44138</v>
      </c>
      <c r="J7307"/>
      <c r="K7307"/>
      <c r="L7307">
        <v>0.01</v>
      </c>
      <c r="M7307" t="s">
        <v>4269</v>
      </c>
      <c r="N7307" t="s">
        <v>3311</v>
      </c>
      <c r="O7307"/>
      <c r="P7307" t="s">
        <v>4756</v>
      </c>
      <c r="Q7307" t="s">
        <v>3370</v>
      </c>
      <c r="R7307" t="s">
        <v>15454</v>
      </c>
      <c r="S7307" t="s">
        <v>15436</v>
      </c>
      <c r="T7307" t="s">
        <v>15437</v>
      </c>
      <c r="U7307" t="s">
        <v>15437</v>
      </c>
      <c r="V7307">
        <v>0</v>
      </c>
    </row>
    <row r="7308" spans="1:22" x14ac:dyDescent="0.25">
      <c r="A7308" t="s">
        <v>1569</v>
      </c>
      <c r="B7308">
        <v>311835</v>
      </c>
      <c r="C7308" t="s">
        <v>6014</v>
      </c>
      <c r="D7308" t="s">
        <v>6015</v>
      </c>
      <c r="E7308" t="s">
        <v>1596</v>
      </c>
      <c r="F7308" t="s">
        <v>5997</v>
      </c>
      <c r="G7308" t="s">
        <v>4294</v>
      </c>
      <c r="H7308" s="2">
        <v>44138</v>
      </c>
      <c r="I7308" s="2">
        <v>44613</v>
      </c>
      <c r="J7308"/>
      <c r="K7308"/>
      <c r="L7308">
        <v>15</v>
      </c>
      <c r="M7308" t="s">
        <v>4269</v>
      </c>
      <c r="N7308" t="s">
        <v>3482</v>
      </c>
      <c r="O7308"/>
      <c r="P7308" t="s">
        <v>5994</v>
      </c>
      <c r="Q7308" t="s">
        <v>5995</v>
      </c>
      <c r="R7308" t="s">
        <v>15455</v>
      </c>
      <c r="S7308" t="s">
        <v>15436</v>
      </c>
      <c r="T7308" t="s">
        <v>15437</v>
      </c>
      <c r="U7308" t="s">
        <v>15437</v>
      </c>
      <c r="V7308">
        <v>0.39473684210526316</v>
      </c>
    </row>
    <row r="7309" spans="1:22" x14ac:dyDescent="0.25">
      <c r="A7309" t="s">
        <v>1569</v>
      </c>
      <c r="B7309">
        <v>311832</v>
      </c>
      <c r="C7309" t="s">
        <v>2064</v>
      </c>
      <c r="D7309" t="s">
        <v>8586</v>
      </c>
      <c r="E7309" t="s">
        <v>1572</v>
      </c>
      <c r="F7309" t="s">
        <v>8562</v>
      </c>
      <c r="G7309" t="s">
        <v>7490</v>
      </c>
      <c r="H7309" s="2">
        <v>44137</v>
      </c>
      <c r="I7309" s="2">
        <v>44137</v>
      </c>
      <c r="J7309"/>
      <c r="K7309"/>
      <c r="L7309">
        <v>0.01</v>
      </c>
      <c r="M7309" t="s">
        <v>7484</v>
      </c>
      <c r="N7309" t="s">
        <v>3482</v>
      </c>
      <c r="O7309"/>
      <c r="P7309" t="s">
        <v>8563</v>
      </c>
      <c r="Q7309" t="s">
        <v>8564</v>
      </c>
      <c r="R7309" t="s">
        <v>15466</v>
      </c>
      <c r="S7309" t="s">
        <v>15436</v>
      </c>
      <c r="T7309" t="s">
        <v>15437</v>
      </c>
      <c r="U7309" t="s">
        <v>15437</v>
      </c>
      <c r="V7309">
        <v>0</v>
      </c>
    </row>
    <row r="7310" spans="1:22" x14ac:dyDescent="0.25">
      <c r="A7310" t="s">
        <v>1569</v>
      </c>
      <c r="B7310">
        <v>311450</v>
      </c>
      <c r="C7310" t="s">
        <v>11396</v>
      </c>
      <c r="D7310" t="s">
        <v>11397</v>
      </c>
      <c r="E7310" t="s">
        <v>1607</v>
      </c>
      <c r="F7310" t="s">
        <v>11398</v>
      </c>
      <c r="G7310" t="s">
        <v>7537</v>
      </c>
      <c r="H7310" s="2">
        <v>44137</v>
      </c>
      <c r="I7310" s="2">
        <v>44137</v>
      </c>
      <c r="J7310"/>
      <c r="K7310"/>
      <c r="L7310">
        <v>38</v>
      </c>
      <c r="M7310" t="s">
        <v>7484</v>
      </c>
      <c r="N7310" t="s">
        <v>3865</v>
      </c>
      <c r="O7310"/>
      <c r="P7310" t="s">
        <v>11366</v>
      </c>
      <c r="Q7310" t="s">
        <v>5570</v>
      </c>
      <c r="R7310" t="s">
        <v>15467</v>
      </c>
      <c r="S7310" t="s">
        <v>15436</v>
      </c>
      <c r="T7310" t="s">
        <v>15437</v>
      </c>
      <c r="U7310" t="s">
        <v>15437</v>
      </c>
      <c r="V7310">
        <v>1</v>
      </c>
    </row>
    <row r="7311" spans="1:22" x14ac:dyDescent="0.25">
      <c r="A7311" t="s">
        <v>1569</v>
      </c>
      <c r="B7311">
        <v>311858</v>
      </c>
      <c r="C7311" t="s">
        <v>10579</v>
      </c>
      <c r="D7311" t="s">
        <v>11585</v>
      </c>
      <c r="E7311" t="s">
        <v>1596</v>
      </c>
      <c r="F7311" t="s">
        <v>11563</v>
      </c>
      <c r="G7311" t="s">
        <v>7490</v>
      </c>
      <c r="H7311" s="2">
        <v>44137</v>
      </c>
      <c r="I7311" s="2">
        <v>44137</v>
      </c>
      <c r="J7311"/>
      <c r="K7311"/>
      <c r="L7311">
        <v>21</v>
      </c>
      <c r="M7311" t="s">
        <v>7484</v>
      </c>
      <c r="N7311" t="s">
        <v>3482</v>
      </c>
      <c r="O7311"/>
      <c r="P7311" t="s">
        <v>11564</v>
      </c>
      <c r="Q7311" t="s">
        <v>6889</v>
      </c>
      <c r="R7311" t="s">
        <v>15465</v>
      </c>
      <c r="S7311" t="s">
        <v>15436</v>
      </c>
      <c r="T7311" t="s">
        <v>15437</v>
      </c>
      <c r="U7311" t="s">
        <v>15437</v>
      </c>
      <c r="V7311">
        <v>0.55263157894736847</v>
      </c>
    </row>
    <row r="7312" spans="1:22" x14ac:dyDescent="0.25">
      <c r="A7312" t="s">
        <v>1569</v>
      </c>
      <c r="B7312">
        <v>311853</v>
      </c>
      <c r="C7312" t="s">
        <v>7028</v>
      </c>
      <c r="D7312" t="s">
        <v>2505</v>
      </c>
      <c r="E7312" t="s">
        <v>1596</v>
      </c>
      <c r="F7312" t="s">
        <v>11586</v>
      </c>
      <c r="G7312" t="s">
        <v>7671</v>
      </c>
      <c r="H7312" s="2">
        <v>44137</v>
      </c>
      <c r="I7312" s="2">
        <v>45747</v>
      </c>
      <c r="J7312"/>
      <c r="K7312"/>
      <c r="L7312">
        <v>15</v>
      </c>
      <c r="M7312" t="s">
        <v>7484</v>
      </c>
      <c r="N7312" t="s">
        <v>3482</v>
      </c>
      <c r="O7312"/>
      <c r="P7312" t="s">
        <v>11564</v>
      </c>
      <c r="Q7312" t="s">
        <v>6889</v>
      </c>
      <c r="R7312" t="s">
        <v>15465</v>
      </c>
      <c r="S7312" t="s">
        <v>15436</v>
      </c>
      <c r="T7312" t="s">
        <v>15437</v>
      </c>
      <c r="U7312" t="s">
        <v>15437</v>
      </c>
      <c r="V7312">
        <v>0.39473684210526316</v>
      </c>
    </row>
    <row r="7313" spans="1:22" x14ac:dyDescent="0.25">
      <c r="A7313" t="s">
        <v>1569</v>
      </c>
      <c r="B7313">
        <v>311840</v>
      </c>
      <c r="C7313" t="s">
        <v>1722</v>
      </c>
      <c r="D7313" t="s">
        <v>3357</v>
      </c>
      <c r="E7313" t="s">
        <v>1596</v>
      </c>
      <c r="F7313" t="s">
        <v>13327</v>
      </c>
      <c r="G7313" t="s">
        <v>7490</v>
      </c>
      <c r="H7313" s="2">
        <v>44137</v>
      </c>
      <c r="I7313" s="2">
        <v>45047</v>
      </c>
      <c r="J7313"/>
      <c r="K7313"/>
      <c r="L7313">
        <v>20</v>
      </c>
      <c r="M7313" t="s">
        <v>7484</v>
      </c>
      <c r="N7313" t="s">
        <v>3627</v>
      </c>
      <c r="O7313"/>
      <c r="P7313" t="s">
        <v>13328</v>
      </c>
      <c r="Q7313" t="s">
        <v>6368</v>
      </c>
      <c r="R7313" t="s">
        <v>15465</v>
      </c>
      <c r="S7313" t="s">
        <v>15436</v>
      </c>
      <c r="T7313" t="s">
        <v>15437</v>
      </c>
      <c r="U7313" t="s">
        <v>15437</v>
      </c>
      <c r="V7313">
        <v>0.52631578947368418</v>
      </c>
    </row>
    <row r="7314" spans="1:22" x14ac:dyDescent="0.25">
      <c r="A7314" t="s">
        <v>1569</v>
      </c>
      <c r="B7314">
        <v>311766</v>
      </c>
      <c r="C7314" t="s">
        <v>3033</v>
      </c>
      <c r="D7314" t="s">
        <v>1592</v>
      </c>
      <c r="E7314" t="s">
        <v>1596</v>
      </c>
      <c r="F7314" t="s">
        <v>13505</v>
      </c>
      <c r="G7314" t="s">
        <v>7490</v>
      </c>
      <c r="H7314" s="2">
        <v>44137</v>
      </c>
      <c r="I7314" s="2">
        <v>44641</v>
      </c>
      <c r="J7314"/>
      <c r="K7314"/>
      <c r="L7314">
        <v>21</v>
      </c>
      <c r="M7314" t="s">
        <v>7484</v>
      </c>
      <c r="N7314" t="s">
        <v>1714</v>
      </c>
      <c r="O7314"/>
      <c r="P7314" t="s">
        <v>13503</v>
      </c>
      <c r="Q7314" t="s">
        <v>13504</v>
      </c>
      <c r="R7314" t="s">
        <v>15461</v>
      </c>
      <c r="S7314" t="s">
        <v>15436</v>
      </c>
      <c r="T7314" t="s">
        <v>15437</v>
      </c>
      <c r="U7314" t="s">
        <v>15437</v>
      </c>
      <c r="V7314">
        <v>0.55263157894736847</v>
      </c>
    </row>
    <row r="7315" spans="1:22" x14ac:dyDescent="0.25">
      <c r="A7315" t="s">
        <v>1569</v>
      </c>
      <c r="B7315">
        <v>310949</v>
      </c>
      <c r="C7315" t="s">
        <v>2618</v>
      </c>
      <c r="D7315" t="s">
        <v>1938</v>
      </c>
      <c r="E7315" t="s">
        <v>1607</v>
      </c>
      <c r="F7315" t="s">
        <v>14728</v>
      </c>
      <c r="G7315" t="s">
        <v>14729</v>
      </c>
      <c r="H7315" s="2">
        <v>44137</v>
      </c>
      <c r="I7315" s="2">
        <v>44137</v>
      </c>
      <c r="J7315"/>
      <c r="K7315"/>
      <c r="L7315">
        <v>38</v>
      </c>
      <c r="M7315" t="s">
        <v>7484</v>
      </c>
      <c r="N7315" t="s">
        <v>1714</v>
      </c>
      <c r="O7315" t="s">
        <v>7120</v>
      </c>
      <c r="P7315" t="s">
        <v>14709</v>
      </c>
      <c r="Q7315" t="s">
        <v>14710</v>
      </c>
      <c r="R7315" t="s">
        <v>15431</v>
      </c>
      <c r="S7315" t="s">
        <v>15436</v>
      </c>
      <c r="T7315" t="s">
        <v>15437</v>
      </c>
      <c r="U7315" t="s">
        <v>15437</v>
      </c>
      <c r="V7315">
        <v>1</v>
      </c>
    </row>
    <row r="7316" spans="1:22" x14ac:dyDescent="0.25">
      <c r="A7316" t="s">
        <v>1569</v>
      </c>
      <c r="B7316">
        <v>311769</v>
      </c>
      <c r="C7316" t="s">
        <v>1587</v>
      </c>
      <c r="D7316" t="s">
        <v>5257</v>
      </c>
      <c r="E7316" t="s">
        <v>1596</v>
      </c>
      <c r="F7316" t="s">
        <v>5239</v>
      </c>
      <c r="G7316" t="s">
        <v>4294</v>
      </c>
      <c r="H7316" s="2">
        <v>44137</v>
      </c>
      <c r="I7316" s="2">
        <v>44641</v>
      </c>
      <c r="J7316"/>
      <c r="K7316"/>
      <c r="L7316">
        <v>17</v>
      </c>
      <c r="M7316" t="s">
        <v>4269</v>
      </c>
      <c r="N7316" t="s">
        <v>1714</v>
      </c>
      <c r="O7316"/>
      <c r="P7316" t="s">
        <v>5240</v>
      </c>
      <c r="Q7316" t="s">
        <v>5241</v>
      </c>
      <c r="R7316" t="s">
        <v>15447</v>
      </c>
      <c r="S7316" t="s">
        <v>15436</v>
      </c>
      <c r="T7316" t="s">
        <v>15437</v>
      </c>
      <c r="U7316" t="s">
        <v>15437</v>
      </c>
      <c r="V7316">
        <v>0.44736842105263158</v>
      </c>
    </row>
    <row r="7317" spans="1:22" x14ac:dyDescent="0.25">
      <c r="A7317" t="s">
        <v>1569</v>
      </c>
      <c r="B7317">
        <v>311372</v>
      </c>
      <c r="C7317" t="s">
        <v>2637</v>
      </c>
      <c r="D7317" t="s">
        <v>4583</v>
      </c>
      <c r="E7317" t="s">
        <v>1596</v>
      </c>
      <c r="F7317" t="s">
        <v>6402</v>
      </c>
      <c r="G7317" t="s">
        <v>4294</v>
      </c>
      <c r="H7317" s="2">
        <v>44137</v>
      </c>
      <c r="I7317" s="2">
        <v>44319</v>
      </c>
      <c r="J7317"/>
      <c r="K7317"/>
      <c r="L7317">
        <v>24</v>
      </c>
      <c r="M7317" t="s">
        <v>4269</v>
      </c>
      <c r="N7317" t="s">
        <v>4199</v>
      </c>
      <c r="O7317"/>
      <c r="P7317" t="s">
        <v>6397</v>
      </c>
      <c r="Q7317" t="s">
        <v>6398</v>
      </c>
      <c r="R7317" t="s">
        <v>15449</v>
      </c>
      <c r="S7317" t="s">
        <v>15436</v>
      </c>
      <c r="T7317" t="s">
        <v>15437</v>
      </c>
      <c r="U7317" t="s">
        <v>15437</v>
      </c>
      <c r="V7317">
        <v>0.63157894736842102</v>
      </c>
    </row>
    <row r="7318" spans="1:22" x14ac:dyDescent="0.25">
      <c r="A7318" t="s">
        <v>1569</v>
      </c>
      <c r="B7318">
        <v>311812</v>
      </c>
      <c r="C7318" t="s">
        <v>8346</v>
      </c>
      <c r="D7318" t="s">
        <v>8347</v>
      </c>
      <c r="E7318" t="s">
        <v>1596</v>
      </c>
      <c r="F7318" t="s">
        <v>8329</v>
      </c>
      <c r="G7318" t="s">
        <v>7487</v>
      </c>
      <c r="H7318" s="2">
        <v>44135</v>
      </c>
      <c r="I7318" s="2">
        <v>44135</v>
      </c>
      <c r="J7318"/>
      <c r="K7318"/>
      <c r="L7318">
        <v>20</v>
      </c>
      <c r="M7318" t="s">
        <v>7484</v>
      </c>
      <c r="N7318" t="s">
        <v>3482</v>
      </c>
      <c r="O7318"/>
      <c r="P7318" t="s">
        <v>8310</v>
      </c>
      <c r="Q7318" t="s">
        <v>5968</v>
      </c>
      <c r="R7318" t="s">
        <v>15465</v>
      </c>
      <c r="S7318" t="s">
        <v>15436</v>
      </c>
      <c r="T7318" t="s">
        <v>15437</v>
      </c>
      <c r="U7318" t="s">
        <v>15437</v>
      </c>
      <c r="V7318">
        <v>0.52631578947368418</v>
      </c>
    </row>
    <row r="7319" spans="1:22" x14ac:dyDescent="0.25">
      <c r="A7319" t="s">
        <v>1569</v>
      </c>
      <c r="B7319">
        <v>311738</v>
      </c>
      <c r="C7319" t="s">
        <v>4971</v>
      </c>
      <c r="D7319" t="s">
        <v>4972</v>
      </c>
      <c r="E7319" t="s">
        <v>1596</v>
      </c>
      <c r="F7319" t="s">
        <v>4953</v>
      </c>
      <c r="G7319" t="s">
        <v>4294</v>
      </c>
      <c r="H7319" s="2">
        <v>44135</v>
      </c>
      <c r="I7319" s="2">
        <v>45075</v>
      </c>
      <c r="J7319"/>
      <c r="K7319"/>
      <c r="L7319">
        <v>31</v>
      </c>
      <c r="M7319" t="s">
        <v>4269</v>
      </c>
      <c r="N7319" t="s">
        <v>1714</v>
      </c>
      <c r="O7319"/>
      <c r="P7319" t="s">
        <v>4938</v>
      </c>
      <c r="Q7319" t="s">
        <v>4939</v>
      </c>
      <c r="R7319" t="s">
        <v>15447</v>
      </c>
      <c r="S7319" t="s">
        <v>15436</v>
      </c>
      <c r="T7319" t="s">
        <v>15437</v>
      </c>
      <c r="U7319" t="s">
        <v>15437</v>
      </c>
      <c r="V7319">
        <v>0.81578947368421051</v>
      </c>
    </row>
    <row r="7320" spans="1:22" x14ac:dyDescent="0.25">
      <c r="A7320" t="s">
        <v>1569</v>
      </c>
      <c r="B7320">
        <v>311750</v>
      </c>
      <c r="C7320" t="s">
        <v>3580</v>
      </c>
      <c r="D7320" t="s">
        <v>2492</v>
      </c>
      <c r="E7320" t="s">
        <v>1572</v>
      </c>
      <c r="F7320" t="s">
        <v>4937</v>
      </c>
      <c r="G7320" t="s">
        <v>4268</v>
      </c>
      <c r="H7320" s="2">
        <v>44135</v>
      </c>
      <c r="I7320" s="2">
        <v>45593</v>
      </c>
      <c r="J7320"/>
      <c r="K7320"/>
      <c r="L7320">
        <v>0.01</v>
      </c>
      <c r="M7320" t="s">
        <v>4269</v>
      </c>
      <c r="N7320" t="s">
        <v>1714</v>
      </c>
      <c r="O7320"/>
      <c r="P7320" t="s">
        <v>4938</v>
      </c>
      <c r="Q7320" t="s">
        <v>4939</v>
      </c>
      <c r="R7320" t="s">
        <v>15447</v>
      </c>
      <c r="S7320" t="s">
        <v>15436</v>
      </c>
      <c r="T7320" t="s">
        <v>15437</v>
      </c>
      <c r="U7320" t="s">
        <v>15437</v>
      </c>
      <c r="V7320">
        <v>0</v>
      </c>
    </row>
    <row r="7321" spans="1:22" x14ac:dyDescent="0.25">
      <c r="A7321" t="s">
        <v>1569</v>
      </c>
      <c r="B7321">
        <v>311684</v>
      </c>
      <c r="C7321" t="s">
        <v>8823</v>
      </c>
      <c r="D7321" t="s">
        <v>4840</v>
      </c>
      <c r="E7321" t="s">
        <v>1572</v>
      </c>
      <c r="F7321" t="s">
        <v>8762</v>
      </c>
      <c r="G7321" t="s">
        <v>7490</v>
      </c>
      <c r="H7321" s="2">
        <v>44134</v>
      </c>
      <c r="I7321" s="2">
        <v>44134</v>
      </c>
      <c r="J7321"/>
      <c r="K7321"/>
      <c r="L7321">
        <v>0.01</v>
      </c>
      <c r="M7321" t="s">
        <v>7484</v>
      </c>
      <c r="N7321" t="s">
        <v>3865</v>
      </c>
      <c r="O7321"/>
      <c r="P7321" t="s">
        <v>8763</v>
      </c>
      <c r="Q7321" t="s">
        <v>4424</v>
      </c>
      <c r="R7321" t="s">
        <v>15467</v>
      </c>
      <c r="S7321" t="s">
        <v>15436</v>
      </c>
      <c r="T7321" t="s">
        <v>15437</v>
      </c>
      <c r="U7321" t="s">
        <v>15437</v>
      </c>
      <c r="V7321">
        <v>0</v>
      </c>
    </row>
    <row r="7322" spans="1:22" x14ac:dyDescent="0.25">
      <c r="A7322" t="s">
        <v>1569</v>
      </c>
      <c r="B7322">
        <v>311791</v>
      </c>
      <c r="C7322" t="s">
        <v>8824</v>
      </c>
      <c r="D7322" t="s">
        <v>8761</v>
      </c>
      <c r="E7322" t="s">
        <v>1572</v>
      </c>
      <c r="F7322" t="s">
        <v>8762</v>
      </c>
      <c r="G7322" t="s">
        <v>7490</v>
      </c>
      <c r="H7322" s="2">
        <v>44134</v>
      </c>
      <c r="I7322" s="2">
        <v>44134</v>
      </c>
      <c r="J7322"/>
      <c r="K7322"/>
      <c r="L7322">
        <v>0.01</v>
      </c>
      <c r="M7322" t="s">
        <v>7484</v>
      </c>
      <c r="N7322" t="s">
        <v>3865</v>
      </c>
      <c r="O7322"/>
      <c r="P7322" t="s">
        <v>8763</v>
      </c>
      <c r="Q7322" t="s">
        <v>4424</v>
      </c>
      <c r="R7322" t="s">
        <v>15467</v>
      </c>
      <c r="S7322" t="s">
        <v>15436</v>
      </c>
      <c r="T7322" t="s">
        <v>15437</v>
      </c>
      <c r="U7322" t="s">
        <v>15437</v>
      </c>
      <c r="V7322">
        <v>0</v>
      </c>
    </row>
    <row r="7323" spans="1:22" x14ac:dyDescent="0.25">
      <c r="A7323" t="s">
        <v>1569</v>
      </c>
      <c r="B7323">
        <v>311693</v>
      </c>
      <c r="C7323" t="s">
        <v>1810</v>
      </c>
      <c r="D7323" t="s">
        <v>7384</v>
      </c>
      <c r="E7323" t="s">
        <v>1572</v>
      </c>
      <c r="F7323" t="s">
        <v>8899</v>
      </c>
      <c r="G7323" t="s">
        <v>7503</v>
      </c>
      <c r="H7323" s="2">
        <v>44134</v>
      </c>
      <c r="I7323" s="2">
        <v>44134</v>
      </c>
      <c r="J7323"/>
      <c r="K7323"/>
      <c r="L7323">
        <v>0.01</v>
      </c>
      <c r="M7323" t="s">
        <v>7484</v>
      </c>
      <c r="N7323" t="s">
        <v>3865</v>
      </c>
      <c r="O7323"/>
      <c r="P7323" t="s">
        <v>8857</v>
      </c>
      <c r="Q7323" t="s">
        <v>15522</v>
      </c>
      <c r="R7323" t="s">
        <v>15467</v>
      </c>
      <c r="S7323" t="s">
        <v>15436</v>
      </c>
      <c r="T7323" t="s">
        <v>15437</v>
      </c>
      <c r="U7323" t="s">
        <v>15437</v>
      </c>
      <c r="V7323">
        <v>0</v>
      </c>
    </row>
    <row r="7324" spans="1:22" x14ac:dyDescent="0.25">
      <c r="A7324" t="s">
        <v>1569</v>
      </c>
      <c r="B7324">
        <v>311744</v>
      </c>
      <c r="C7324" t="s">
        <v>2190</v>
      </c>
      <c r="D7324" t="s">
        <v>4211</v>
      </c>
      <c r="E7324" t="s">
        <v>1596</v>
      </c>
      <c r="F7324" t="s">
        <v>12336</v>
      </c>
      <c r="G7324" t="s">
        <v>7490</v>
      </c>
      <c r="H7324" s="2">
        <v>44134</v>
      </c>
      <c r="I7324" s="2">
        <v>45201</v>
      </c>
      <c r="J7324"/>
      <c r="K7324"/>
      <c r="L7324">
        <v>23</v>
      </c>
      <c r="M7324" t="s">
        <v>7484</v>
      </c>
      <c r="N7324" t="s">
        <v>1714</v>
      </c>
      <c r="O7324"/>
      <c r="P7324" t="s">
        <v>12334</v>
      </c>
      <c r="Q7324" t="s">
        <v>3013</v>
      </c>
      <c r="R7324" t="s">
        <v>15462</v>
      </c>
      <c r="S7324" t="s">
        <v>15436</v>
      </c>
      <c r="T7324" t="s">
        <v>15437</v>
      </c>
      <c r="U7324" t="s">
        <v>15437</v>
      </c>
      <c r="V7324">
        <v>0.60526315789473684</v>
      </c>
    </row>
    <row r="7325" spans="1:22" x14ac:dyDescent="0.25">
      <c r="A7325" t="s">
        <v>1569</v>
      </c>
      <c r="B7325">
        <v>311337</v>
      </c>
      <c r="C7325" t="s">
        <v>1868</v>
      </c>
      <c r="D7325" t="s">
        <v>4319</v>
      </c>
      <c r="E7325" t="s">
        <v>1596</v>
      </c>
      <c r="F7325" t="s">
        <v>4293</v>
      </c>
      <c r="G7325" t="s">
        <v>4294</v>
      </c>
      <c r="H7325" s="2">
        <v>44134</v>
      </c>
      <c r="I7325" s="2">
        <v>45355</v>
      </c>
      <c r="J7325"/>
      <c r="K7325"/>
      <c r="L7325">
        <v>15</v>
      </c>
      <c r="M7325" t="s">
        <v>4269</v>
      </c>
      <c r="N7325" t="s">
        <v>1714</v>
      </c>
      <c r="O7325"/>
      <c r="P7325" t="s">
        <v>4270</v>
      </c>
      <c r="Q7325" t="s">
        <v>4271</v>
      </c>
      <c r="R7325" t="s">
        <v>15447</v>
      </c>
      <c r="S7325" t="s">
        <v>15436</v>
      </c>
      <c r="T7325" t="s">
        <v>15437</v>
      </c>
      <c r="U7325" t="s">
        <v>15437</v>
      </c>
      <c r="V7325">
        <v>0.39473684210526316</v>
      </c>
    </row>
    <row r="7326" spans="1:22" x14ac:dyDescent="0.25">
      <c r="A7326" t="s">
        <v>1569</v>
      </c>
      <c r="B7326">
        <v>311665</v>
      </c>
      <c r="C7326" t="s">
        <v>2436</v>
      </c>
      <c r="D7326" t="s">
        <v>4458</v>
      </c>
      <c r="E7326" t="s">
        <v>1572</v>
      </c>
      <c r="F7326" t="s">
        <v>4422</v>
      </c>
      <c r="G7326" t="s">
        <v>4268</v>
      </c>
      <c r="H7326" s="2">
        <v>44134</v>
      </c>
      <c r="I7326" s="2">
        <v>44134</v>
      </c>
      <c r="J7326"/>
      <c r="K7326"/>
      <c r="L7326">
        <v>0.01</v>
      </c>
      <c r="M7326" t="s">
        <v>4269</v>
      </c>
      <c r="N7326" t="s">
        <v>3865</v>
      </c>
      <c r="O7326"/>
      <c r="P7326" t="s">
        <v>4423</v>
      </c>
      <c r="Q7326" t="s">
        <v>4424</v>
      </c>
      <c r="R7326" t="s">
        <v>15450</v>
      </c>
      <c r="S7326" t="s">
        <v>15436</v>
      </c>
      <c r="T7326" t="s">
        <v>15437</v>
      </c>
      <c r="U7326" t="s">
        <v>15437</v>
      </c>
      <c r="V7326">
        <v>0</v>
      </c>
    </row>
    <row r="7327" spans="1:22" x14ac:dyDescent="0.25">
      <c r="A7327" t="s">
        <v>1569</v>
      </c>
      <c r="B7327">
        <v>311724</v>
      </c>
      <c r="C7327" t="s">
        <v>3606</v>
      </c>
      <c r="D7327" t="s">
        <v>5361</v>
      </c>
      <c r="E7327" t="s">
        <v>1596</v>
      </c>
      <c r="F7327" t="s">
        <v>5324</v>
      </c>
      <c r="G7327" t="s">
        <v>4294</v>
      </c>
      <c r="H7327" s="2">
        <v>44134</v>
      </c>
      <c r="I7327" s="2">
        <v>45761</v>
      </c>
      <c r="J7327"/>
      <c r="K7327"/>
      <c r="L7327">
        <v>11.25</v>
      </c>
      <c r="M7327" t="s">
        <v>4269</v>
      </c>
      <c r="N7327" t="s">
        <v>3482</v>
      </c>
      <c r="O7327"/>
      <c r="P7327" t="s">
        <v>5318</v>
      </c>
      <c r="Q7327" t="s">
        <v>3547</v>
      </c>
      <c r="R7327" t="s">
        <v>15455</v>
      </c>
      <c r="S7327" t="s">
        <v>15436</v>
      </c>
      <c r="T7327" t="s">
        <v>15437</v>
      </c>
      <c r="U7327" t="s">
        <v>15437</v>
      </c>
      <c r="V7327">
        <v>0.29605263157894735</v>
      </c>
    </row>
    <row r="7328" spans="1:22" x14ac:dyDescent="0.25">
      <c r="A7328" t="s">
        <v>1569</v>
      </c>
      <c r="B7328">
        <v>311793</v>
      </c>
      <c r="C7328" t="s">
        <v>4203</v>
      </c>
      <c r="D7328" t="s">
        <v>6555</v>
      </c>
      <c r="E7328" t="s">
        <v>1607</v>
      </c>
      <c r="F7328" t="s">
        <v>6556</v>
      </c>
      <c r="G7328" t="s">
        <v>4310</v>
      </c>
      <c r="H7328" s="2">
        <v>44134</v>
      </c>
      <c r="I7328" s="2">
        <v>45327</v>
      </c>
      <c r="J7328"/>
      <c r="K7328"/>
      <c r="L7328">
        <v>38</v>
      </c>
      <c r="M7328" t="s">
        <v>4269</v>
      </c>
      <c r="N7328" t="s">
        <v>4199</v>
      </c>
      <c r="O7328"/>
      <c r="P7328" t="s">
        <v>6517</v>
      </c>
      <c r="Q7328" t="s">
        <v>6518</v>
      </c>
      <c r="R7328" t="s">
        <v>15449</v>
      </c>
      <c r="S7328" t="s">
        <v>15436</v>
      </c>
      <c r="T7328" t="s">
        <v>15437</v>
      </c>
      <c r="U7328" t="s">
        <v>1566</v>
      </c>
      <c r="V7328">
        <v>1</v>
      </c>
    </row>
    <row r="7329" spans="1:22" x14ac:dyDescent="0.25">
      <c r="A7329" t="s">
        <v>1569</v>
      </c>
      <c r="B7329">
        <v>311594</v>
      </c>
      <c r="C7329" t="s">
        <v>1718</v>
      </c>
      <c r="D7329" t="s">
        <v>2760</v>
      </c>
      <c r="E7329" t="s">
        <v>1572</v>
      </c>
      <c r="F7329" t="s">
        <v>9017</v>
      </c>
      <c r="G7329" t="s">
        <v>7483</v>
      </c>
      <c r="H7329" s="2">
        <v>44133</v>
      </c>
      <c r="I7329" s="2">
        <v>44133</v>
      </c>
      <c r="J7329"/>
      <c r="K7329"/>
      <c r="L7329">
        <v>0.01</v>
      </c>
      <c r="M7329" t="s">
        <v>7484</v>
      </c>
      <c r="N7329" t="s">
        <v>3865</v>
      </c>
      <c r="O7329"/>
      <c r="P7329" t="s">
        <v>9018</v>
      </c>
      <c r="Q7329" t="s">
        <v>4338</v>
      </c>
      <c r="R7329" t="s">
        <v>15468</v>
      </c>
      <c r="S7329" t="s">
        <v>15436</v>
      </c>
      <c r="T7329" t="s">
        <v>15437</v>
      </c>
      <c r="U7329" t="s">
        <v>15437</v>
      </c>
      <c r="V7329">
        <v>0</v>
      </c>
    </row>
    <row r="7330" spans="1:22" x14ac:dyDescent="0.25">
      <c r="A7330" t="s">
        <v>1569</v>
      </c>
      <c r="B7330">
        <v>311698</v>
      </c>
      <c r="C7330" t="s">
        <v>9040</v>
      </c>
      <c r="D7330" t="s">
        <v>12101</v>
      </c>
      <c r="E7330" t="s">
        <v>1572</v>
      </c>
      <c r="F7330" t="s">
        <v>12096</v>
      </c>
      <c r="G7330" t="s">
        <v>7490</v>
      </c>
      <c r="H7330" s="2">
        <v>44133</v>
      </c>
      <c r="I7330" s="2">
        <v>45649</v>
      </c>
      <c r="J7330"/>
      <c r="K7330"/>
      <c r="L7330">
        <v>0.01</v>
      </c>
      <c r="M7330" t="s">
        <v>7484</v>
      </c>
      <c r="N7330" t="s">
        <v>1714</v>
      </c>
      <c r="O7330"/>
      <c r="P7330" t="s">
        <v>12097</v>
      </c>
      <c r="Q7330" t="s">
        <v>3032</v>
      </c>
      <c r="R7330" t="s">
        <v>15461</v>
      </c>
      <c r="S7330" t="s">
        <v>15436</v>
      </c>
      <c r="T7330" t="s">
        <v>15437</v>
      </c>
      <c r="U7330" t="s">
        <v>15437</v>
      </c>
      <c r="V7330">
        <v>0</v>
      </c>
    </row>
    <row r="7331" spans="1:22" x14ac:dyDescent="0.25">
      <c r="A7331" t="s">
        <v>1569</v>
      </c>
      <c r="B7331">
        <v>298078</v>
      </c>
      <c r="C7331" t="s">
        <v>1587</v>
      </c>
      <c r="D7331" t="s">
        <v>2429</v>
      </c>
      <c r="E7331" t="s">
        <v>1607</v>
      </c>
      <c r="F7331" t="s">
        <v>14793</v>
      </c>
      <c r="G7331" t="s">
        <v>14794</v>
      </c>
      <c r="H7331" s="2">
        <v>44132</v>
      </c>
      <c r="I7331" s="2">
        <v>45047</v>
      </c>
      <c r="J7331"/>
      <c r="K7331"/>
      <c r="L7331">
        <v>38</v>
      </c>
      <c r="M7331" t="s">
        <v>7484</v>
      </c>
      <c r="N7331" t="s">
        <v>1714</v>
      </c>
      <c r="O7331" t="s">
        <v>7120</v>
      </c>
      <c r="P7331" t="s">
        <v>14775</v>
      </c>
      <c r="Q7331" t="s">
        <v>14776</v>
      </c>
      <c r="R7331" t="s">
        <v>15431</v>
      </c>
      <c r="S7331" t="s">
        <v>15436</v>
      </c>
      <c r="T7331" t="s">
        <v>15437</v>
      </c>
      <c r="U7331" t="s">
        <v>15437</v>
      </c>
      <c r="V7331">
        <v>1</v>
      </c>
    </row>
    <row r="7332" spans="1:22" x14ac:dyDescent="0.25">
      <c r="A7332" t="s">
        <v>1569</v>
      </c>
      <c r="B7332">
        <v>311656</v>
      </c>
      <c r="C7332" t="s">
        <v>2595</v>
      </c>
      <c r="D7332" t="s">
        <v>6557</v>
      </c>
      <c r="E7332" t="s">
        <v>1572</v>
      </c>
      <c r="F7332" t="s">
        <v>6516</v>
      </c>
      <c r="G7332" t="s">
        <v>4268</v>
      </c>
      <c r="H7332" s="2">
        <v>44132</v>
      </c>
      <c r="I7332" s="2">
        <v>44132</v>
      </c>
      <c r="J7332"/>
      <c r="K7332"/>
      <c r="L7332">
        <v>0.01</v>
      </c>
      <c r="M7332" t="s">
        <v>4269</v>
      </c>
      <c r="N7332" t="s">
        <v>4199</v>
      </c>
      <c r="O7332"/>
      <c r="P7332" t="s">
        <v>6517</v>
      </c>
      <c r="Q7332" t="s">
        <v>6518</v>
      </c>
      <c r="R7332" t="s">
        <v>15449</v>
      </c>
      <c r="S7332" t="s">
        <v>15436</v>
      </c>
      <c r="T7332" t="s">
        <v>15437</v>
      </c>
      <c r="U7332" t="s">
        <v>15437</v>
      </c>
      <c r="V7332">
        <v>0</v>
      </c>
    </row>
    <row r="7333" spans="1:22" x14ac:dyDescent="0.25">
      <c r="A7333" t="s">
        <v>1569</v>
      </c>
      <c r="B7333">
        <v>311614</v>
      </c>
      <c r="C7333" t="s">
        <v>5286</v>
      </c>
      <c r="D7333" t="s">
        <v>1799</v>
      </c>
      <c r="E7333" t="s">
        <v>1596</v>
      </c>
      <c r="F7333" t="s">
        <v>10045</v>
      </c>
      <c r="G7333" t="s">
        <v>7490</v>
      </c>
      <c r="H7333" s="2">
        <v>44131</v>
      </c>
      <c r="I7333" s="2">
        <v>44131</v>
      </c>
      <c r="J7333"/>
      <c r="K7333"/>
      <c r="L7333">
        <v>21.5</v>
      </c>
      <c r="M7333" t="s">
        <v>7484</v>
      </c>
      <c r="N7333" t="s">
        <v>3311</v>
      </c>
      <c r="O7333"/>
      <c r="P7333" t="s">
        <v>10046</v>
      </c>
      <c r="Q7333" t="s">
        <v>6763</v>
      </c>
      <c r="R7333" t="s">
        <v>15463</v>
      </c>
      <c r="S7333" t="s">
        <v>15436</v>
      </c>
      <c r="T7333" t="s">
        <v>15437</v>
      </c>
      <c r="U7333" t="s">
        <v>15437</v>
      </c>
      <c r="V7333">
        <v>0.56578947368421051</v>
      </c>
    </row>
    <row r="7334" spans="1:22" x14ac:dyDescent="0.25">
      <c r="A7334" t="s">
        <v>1569</v>
      </c>
      <c r="B7334">
        <v>311600</v>
      </c>
      <c r="C7334" t="s">
        <v>2467</v>
      </c>
      <c r="D7334" t="s">
        <v>4459</v>
      </c>
      <c r="E7334" t="s">
        <v>1572</v>
      </c>
      <c r="F7334" t="s">
        <v>4435</v>
      </c>
      <c r="G7334" t="s">
        <v>4294</v>
      </c>
      <c r="H7334" s="2">
        <v>44131</v>
      </c>
      <c r="I7334" s="2">
        <v>44131</v>
      </c>
      <c r="J7334"/>
      <c r="K7334"/>
      <c r="L7334">
        <v>0.01</v>
      </c>
      <c r="M7334" t="s">
        <v>4269</v>
      </c>
      <c r="N7334" t="s">
        <v>3865</v>
      </c>
      <c r="O7334"/>
      <c r="P7334" t="s">
        <v>4423</v>
      </c>
      <c r="Q7334" t="s">
        <v>4424</v>
      </c>
      <c r="R7334" t="s">
        <v>15450</v>
      </c>
      <c r="S7334" t="s">
        <v>15436</v>
      </c>
      <c r="T7334" t="s">
        <v>15437</v>
      </c>
      <c r="U7334" t="s">
        <v>15437</v>
      </c>
      <c r="V7334">
        <v>0</v>
      </c>
    </row>
    <row r="7335" spans="1:22" x14ac:dyDescent="0.25">
      <c r="A7335" t="s">
        <v>1569</v>
      </c>
      <c r="B7335">
        <v>311587</v>
      </c>
      <c r="C7335" t="s">
        <v>4460</v>
      </c>
      <c r="D7335" t="s">
        <v>3280</v>
      </c>
      <c r="E7335" t="s">
        <v>1607</v>
      </c>
      <c r="F7335" t="s">
        <v>4435</v>
      </c>
      <c r="G7335" t="s">
        <v>4294</v>
      </c>
      <c r="H7335" s="2">
        <v>44131</v>
      </c>
      <c r="I7335" s="2">
        <v>45775</v>
      </c>
      <c r="J7335"/>
      <c r="K7335"/>
      <c r="L7335">
        <v>38</v>
      </c>
      <c r="M7335" t="s">
        <v>4269</v>
      </c>
      <c r="N7335" t="s">
        <v>3865</v>
      </c>
      <c r="O7335"/>
      <c r="P7335" t="s">
        <v>4423</v>
      </c>
      <c r="Q7335" t="s">
        <v>4424</v>
      </c>
      <c r="R7335" t="s">
        <v>15450</v>
      </c>
      <c r="S7335" t="s">
        <v>15436</v>
      </c>
      <c r="T7335" t="s">
        <v>15437</v>
      </c>
      <c r="U7335" t="s">
        <v>15437</v>
      </c>
      <c r="V7335">
        <v>1</v>
      </c>
    </row>
    <row r="7336" spans="1:22" x14ac:dyDescent="0.25">
      <c r="A7336" t="s">
        <v>1569</v>
      </c>
      <c r="B7336">
        <v>311605</v>
      </c>
      <c r="C7336" t="s">
        <v>5060</v>
      </c>
      <c r="D7336" t="s">
        <v>1851</v>
      </c>
      <c r="E7336" t="s">
        <v>1607</v>
      </c>
      <c r="F7336" t="s">
        <v>5290</v>
      </c>
      <c r="G7336" t="s">
        <v>4310</v>
      </c>
      <c r="H7336" s="2">
        <v>44131</v>
      </c>
      <c r="I7336" s="2">
        <v>44263</v>
      </c>
      <c r="J7336"/>
      <c r="K7336"/>
      <c r="L7336">
        <v>38</v>
      </c>
      <c r="M7336" t="s">
        <v>4269</v>
      </c>
      <c r="N7336" t="s">
        <v>3627</v>
      </c>
      <c r="O7336"/>
      <c r="P7336" t="s">
        <v>5263</v>
      </c>
      <c r="Q7336" t="s">
        <v>3670</v>
      </c>
      <c r="R7336" t="s">
        <v>15453</v>
      </c>
      <c r="S7336" t="s">
        <v>15436</v>
      </c>
      <c r="T7336" t="s">
        <v>15437</v>
      </c>
      <c r="U7336" t="s">
        <v>1566</v>
      </c>
      <c r="V7336">
        <v>1</v>
      </c>
    </row>
    <row r="7337" spans="1:22" x14ac:dyDescent="0.25">
      <c r="A7337" t="s">
        <v>1569</v>
      </c>
      <c r="B7337">
        <v>311325</v>
      </c>
      <c r="C7337" t="s">
        <v>1655</v>
      </c>
      <c r="D7337" t="s">
        <v>5266</v>
      </c>
      <c r="E7337" t="s">
        <v>1572</v>
      </c>
      <c r="F7337" t="s">
        <v>7848</v>
      </c>
      <c r="G7337" t="s">
        <v>7490</v>
      </c>
      <c r="H7337" s="2">
        <v>44130</v>
      </c>
      <c r="I7337" s="2">
        <v>44130</v>
      </c>
      <c r="J7337"/>
      <c r="K7337"/>
      <c r="L7337">
        <v>0.01</v>
      </c>
      <c r="M7337" t="s">
        <v>7484</v>
      </c>
      <c r="N7337" t="s">
        <v>1714</v>
      </c>
      <c r="O7337"/>
      <c r="P7337" t="s">
        <v>7846</v>
      </c>
      <c r="Q7337" t="s">
        <v>5729</v>
      </c>
      <c r="R7337" t="s">
        <v>15462</v>
      </c>
      <c r="S7337" t="s">
        <v>15436</v>
      </c>
      <c r="T7337" t="s">
        <v>15437</v>
      </c>
      <c r="U7337" t="s">
        <v>15437</v>
      </c>
      <c r="V7337">
        <v>0</v>
      </c>
    </row>
    <row r="7338" spans="1:22" x14ac:dyDescent="0.25">
      <c r="A7338" t="s">
        <v>1569</v>
      </c>
      <c r="B7338">
        <v>311081</v>
      </c>
      <c r="C7338" t="s">
        <v>1855</v>
      </c>
      <c r="D7338" t="s">
        <v>5123</v>
      </c>
      <c r="E7338" t="s">
        <v>1572</v>
      </c>
      <c r="F7338" t="s">
        <v>8727</v>
      </c>
      <c r="G7338" t="s">
        <v>7483</v>
      </c>
      <c r="H7338" s="2">
        <v>44130</v>
      </c>
      <c r="I7338" s="2">
        <v>44130</v>
      </c>
      <c r="J7338"/>
      <c r="K7338"/>
      <c r="L7338">
        <v>0.01</v>
      </c>
      <c r="M7338" t="s">
        <v>7484</v>
      </c>
      <c r="N7338" t="s">
        <v>1714</v>
      </c>
      <c r="O7338"/>
      <c r="P7338" t="s">
        <v>8713</v>
      </c>
      <c r="Q7338" t="s">
        <v>5367</v>
      </c>
      <c r="R7338" t="s">
        <v>15462</v>
      </c>
      <c r="S7338" t="s">
        <v>15436</v>
      </c>
      <c r="T7338" t="s">
        <v>15437</v>
      </c>
      <c r="U7338" t="s">
        <v>15437</v>
      </c>
      <c r="V7338">
        <v>0</v>
      </c>
    </row>
    <row r="7339" spans="1:22" x14ac:dyDescent="0.25">
      <c r="A7339" t="s">
        <v>1569</v>
      </c>
      <c r="B7339">
        <v>311581</v>
      </c>
      <c r="C7339" t="s">
        <v>1784</v>
      </c>
      <c r="D7339" t="s">
        <v>9670</v>
      </c>
      <c r="E7339" t="s">
        <v>1596</v>
      </c>
      <c r="F7339" t="s">
        <v>9604</v>
      </c>
      <c r="G7339" t="s">
        <v>7490</v>
      </c>
      <c r="H7339" s="2">
        <v>44130</v>
      </c>
      <c r="I7339" s="2">
        <v>44130</v>
      </c>
      <c r="J7339"/>
      <c r="K7339"/>
      <c r="L7339">
        <v>20.75</v>
      </c>
      <c r="M7339" t="s">
        <v>7484</v>
      </c>
      <c r="N7339" t="s">
        <v>4199</v>
      </c>
      <c r="O7339"/>
      <c r="P7339" t="s">
        <v>9605</v>
      </c>
      <c r="Q7339" t="s">
        <v>4702</v>
      </c>
      <c r="R7339" t="s">
        <v>15449</v>
      </c>
      <c r="S7339" t="s">
        <v>15436</v>
      </c>
      <c r="T7339" t="s">
        <v>15437</v>
      </c>
      <c r="U7339" t="s">
        <v>15437</v>
      </c>
      <c r="V7339">
        <v>0.54605263157894735</v>
      </c>
    </row>
    <row r="7340" spans="1:22" x14ac:dyDescent="0.25">
      <c r="A7340" t="s">
        <v>1569</v>
      </c>
      <c r="B7340">
        <v>311575</v>
      </c>
      <c r="C7340" t="s">
        <v>2543</v>
      </c>
      <c r="D7340" t="s">
        <v>2594</v>
      </c>
      <c r="E7340" t="s">
        <v>1572</v>
      </c>
      <c r="F7340" t="s">
        <v>10325</v>
      </c>
      <c r="G7340" t="s">
        <v>7490</v>
      </c>
      <c r="H7340" s="2">
        <v>44130</v>
      </c>
      <c r="I7340" s="2">
        <v>44130</v>
      </c>
      <c r="J7340"/>
      <c r="K7340"/>
      <c r="L7340">
        <v>0.01</v>
      </c>
      <c r="M7340" t="s">
        <v>7484</v>
      </c>
      <c r="N7340" t="s">
        <v>4199</v>
      </c>
      <c r="O7340"/>
      <c r="P7340" t="s">
        <v>10316</v>
      </c>
      <c r="Q7340" t="s">
        <v>6398</v>
      </c>
      <c r="R7340" t="s">
        <v>15449</v>
      </c>
      <c r="S7340" t="s">
        <v>15436</v>
      </c>
      <c r="T7340" t="s">
        <v>15437</v>
      </c>
      <c r="U7340" t="s">
        <v>15437</v>
      </c>
      <c r="V7340">
        <v>0</v>
      </c>
    </row>
    <row r="7341" spans="1:22" x14ac:dyDescent="0.25">
      <c r="A7341" t="s">
        <v>1569</v>
      </c>
      <c r="B7341">
        <v>311567</v>
      </c>
      <c r="C7341" t="s">
        <v>1844</v>
      </c>
      <c r="D7341" t="s">
        <v>5561</v>
      </c>
      <c r="E7341" t="s">
        <v>1572</v>
      </c>
      <c r="F7341" t="s">
        <v>5540</v>
      </c>
      <c r="G7341" t="s">
        <v>4268</v>
      </c>
      <c r="H7341" s="2">
        <v>44130</v>
      </c>
      <c r="I7341" s="2">
        <v>44613</v>
      </c>
      <c r="J7341"/>
      <c r="K7341"/>
      <c r="L7341">
        <v>0.01</v>
      </c>
      <c r="M7341" t="s">
        <v>4269</v>
      </c>
      <c r="N7341" t="s">
        <v>3865</v>
      </c>
      <c r="O7341"/>
      <c r="P7341" t="s">
        <v>5541</v>
      </c>
      <c r="Q7341" t="s">
        <v>3922</v>
      </c>
      <c r="R7341" t="s">
        <v>15448</v>
      </c>
      <c r="S7341" t="s">
        <v>15436</v>
      </c>
      <c r="T7341" t="s">
        <v>15437</v>
      </c>
      <c r="U7341" t="s">
        <v>15437</v>
      </c>
      <c r="V7341">
        <v>0</v>
      </c>
    </row>
    <row r="7342" spans="1:22" x14ac:dyDescent="0.25">
      <c r="A7342" t="s">
        <v>1569</v>
      </c>
      <c r="B7342">
        <v>311635</v>
      </c>
      <c r="C7342" t="s">
        <v>2212</v>
      </c>
      <c r="D7342" t="s">
        <v>2509</v>
      </c>
      <c r="E7342" t="s">
        <v>1596</v>
      </c>
      <c r="F7342" t="s">
        <v>5573</v>
      </c>
      <c r="G7342" t="s">
        <v>4294</v>
      </c>
      <c r="H7342" s="2">
        <v>44130</v>
      </c>
      <c r="I7342" s="2">
        <v>45313</v>
      </c>
      <c r="J7342"/>
      <c r="K7342"/>
      <c r="L7342">
        <v>33.75</v>
      </c>
      <c r="M7342" t="s">
        <v>4269</v>
      </c>
      <c r="N7342" t="s">
        <v>3865</v>
      </c>
      <c r="O7342"/>
      <c r="P7342" t="s">
        <v>5569</v>
      </c>
      <c r="Q7342" t="s">
        <v>5570</v>
      </c>
      <c r="R7342" t="s">
        <v>15450</v>
      </c>
      <c r="S7342" t="s">
        <v>15436</v>
      </c>
      <c r="T7342" t="s">
        <v>15437</v>
      </c>
      <c r="U7342" t="s">
        <v>15437</v>
      </c>
      <c r="V7342">
        <v>0.88815789473684215</v>
      </c>
    </row>
    <row r="7343" spans="1:22" x14ac:dyDescent="0.25">
      <c r="A7343" t="s">
        <v>1569</v>
      </c>
      <c r="B7343">
        <v>311568</v>
      </c>
      <c r="C7343" t="s">
        <v>1718</v>
      </c>
      <c r="D7343" t="s">
        <v>5762</v>
      </c>
      <c r="E7343" t="s">
        <v>1572</v>
      </c>
      <c r="F7343" t="s">
        <v>5731</v>
      </c>
      <c r="G7343" t="s">
        <v>4268</v>
      </c>
      <c r="H7343" s="2">
        <v>44130</v>
      </c>
      <c r="I7343" s="2">
        <v>44130</v>
      </c>
      <c r="J7343"/>
      <c r="K7343"/>
      <c r="L7343">
        <v>0.01</v>
      </c>
      <c r="M7343" t="s">
        <v>4269</v>
      </c>
      <c r="N7343" t="s">
        <v>1714</v>
      </c>
      <c r="O7343"/>
      <c r="P7343" t="s">
        <v>5728</v>
      </c>
      <c r="Q7343" t="s">
        <v>5729</v>
      </c>
      <c r="R7343" t="s">
        <v>15454</v>
      </c>
      <c r="S7343" t="s">
        <v>15436</v>
      </c>
      <c r="T7343" t="s">
        <v>15437</v>
      </c>
      <c r="U7343" t="s">
        <v>15437</v>
      </c>
      <c r="V7343">
        <v>0</v>
      </c>
    </row>
    <row r="7344" spans="1:22" x14ac:dyDescent="0.25">
      <c r="A7344" t="s">
        <v>1569</v>
      </c>
      <c r="B7344">
        <v>311630</v>
      </c>
      <c r="C7344" t="s">
        <v>1628</v>
      </c>
      <c r="D7344" t="s">
        <v>2023</v>
      </c>
      <c r="E7344" t="s">
        <v>1572</v>
      </c>
      <c r="F7344" t="s">
        <v>8257</v>
      </c>
      <c r="G7344" t="s">
        <v>7490</v>
      </c>
      <c r="H7344" s="2">
        <v>44128</v>
      </c>
      <c r="I7344" s="2">
        <v>45229</v>
      </c>
      <c r="J7344"/>
      <c r="K7344"/>
      <c r="L7344">
        <v>0.01</v>
      </c>
      <c r="M7344" t="s">
        <v>7484</v>
      </c>
      <c r="N7344" t="s">
        <v>3482</v>
      </c>
      <c r="O7344"/>
      <c r="P7344" t="s">
        <v>8255</v>
      </c>
      <c r="Q7344" t="s">
        <v>5829</v>
      </c>
      <c r="R7344" t="s">
        <v>15465</v>
      </c>
      <c r="S7344" t="s">
        <v>15436</v>
      </c>
      <c r="T7344" t="s">
        <v>15437</v>
      </c>
      <c r="U7344" t="s">
        <v>15437</v>
      </c>
      <c r="V7344">
        <v>0</v>
      </c>
    </row>
    <row r="7345" spans="1:22" x14ac:dyDescent="0.25">
      <c r="A7345" t="s">
        <v>1569</v>
      </c>
      <c r="B7345">
        <v>311647</v>
      </c>
      <c r="C7345" t="s">
        <v>13137</v>
      </c>
      <c r="D7345" t="s">
        <v>13138</v>
      </c>
      <c r="E7345" t="s">
        <v>1596</v>
      </c>
      <c r="F7345" t="s">
        <v>13128</v>
      </c>
      <c r="G7345" t="s">
        <v>7509</v>
      </c>
      <c r="H7345" s="2">
        <v>44128</v>
      </c>
      <c r="I7345" s="2">
        <v>45495</v>
      </c>
      <c r="J7345"/>
      <c r="K7345"/>
      <c r="L7345">
        <v>20</v>
      </c>
      <c r="M7345" t="s">
        <v>7484</v>
      </c>
      <c r="N7345" t="s">
        <v>1714</v>
      </c>
      <c r="O7345"/>
      <c r="P7345" t="s">
        <v>13097</v>
      </c>
      <c r="Q7345" t="s">
        <v>13098</v>
      </c>
      <c r="R7345" t="s">
        <v>15462</v>
      </c>
      <c r="S7345" t="s">
        <v>15436</v>
      </c>
      <c r="T7345" t="s">
        <v>15437</v>
      </c>
      <c r="U7345" t="s">
        <v>15437</v>
      </c>
      <c r="V7345">
        <v>0.52631578947368418</v>
      </c>
    </row>
    <row r="7346" spans="1:22" x14ac:dyDescent="0.25">
      <c r="A7346" t="s">
        <v>1569</v>
      </c>
      <c r="B7346">
        <v>311551</v>
      </c>
      <c r="C7346" t="s">
        <v>2476</v>
      </c>
      <c r="D7346" t="s">
        <v>2434</v>
      </c>
      <c r="E7346" t="s">
        <v>1607</v>
      </c>
      <c r="F7346" t="s">
        <v>10265</v>
      </c>
      <c r="G7346" t="s">
        <v>7547</v>
      </c>
      <c r="H7346" s="2">
        <v>44127</v>
      </c>
      <c r="I7346" s="2">
        <v>45719</v>
      </c>
      <c r="J7346"/>
      <c r="K7346"/>
      <c r="L7346">
        <v>38</v>
      </c>
      <c r="M7346" t="s">
        <v>7484</v>
      </c>
      <c r="N7346" t="s">
        <v>4199</v>
      </c>
      <c r="O7346"/>
      <c r="P7346" t="s">
        <v>10220</v>
      </c>
      <c r="Q7346" t="s">
        <v>5093</v>
      </c>
      <c r="R7346" t="s">
        <v>15449</v>
      </c>
      <c r="S7346" t="s">
        <v>15436</v>
      </c>
      <c r="T7346" t="s">
        <v>15437</v>
      </c>
      <c r="U7346" t="s">
        <v>1566</v>
      </c>
      <c r="V7346">
        <v>1</v>
      </c>
    </row>
    <row r="7347" spans="1:22" x14ac:dyDescent="0.25">
      <c r="A7347" t="s">
        <v>1569</v>
      </c>
      <c r="B7347">
        <v>311582</v>
      </c>
      <c r="C7347" t="s">
        <v>2830</v>
      </c>
      <c r="D7347" t="s">
        <v>1636</v>
      </c>
      <c r="E7347" t="s">
        <v>1596</v>
      </c>
      <c r="F7347" t="s">
        <v>10656</v>
      </c>
      <c r="G7347" t="s">
        <v>7490</v>
      </c>
      <c r="H7347" s="2">
        <v>44127</v>
      </c>
      <c r="I7347" s="2">
        <v>45229</v>
      </c>
      <c r="J7347"/>
      <c r="K7347"/>
      <c r="L7347">
        <v>26.5</v>
      </c>
      <c r="M7347" t="s">
        <v>7484</v>
      </c>
      <c r="N7347" t="s">
        <v>4199</v>
      </c>
      <c r="O7347"/>
      <c r="P7347" t="s">
        <v>10650</v>
      </c>
      <c r="Q7347" t="s">
        <v>4374</v>
      </c>
      <c r="R7347" t="s">
        <v>15449</v>
      </c>
      <c r="S7347" t="s">
        <v>15436</v>
      </c>
      <c r="T7347" t="s">
        <v>15437</v>
      </c>
      <c r="U7347" t="s">
        <v>15437</v>
      </c>
      <c r="V7347">
        <v>0.69736842105263153</v>
      </c>
    </row>
    <row r="7348" spans="1:22" x14ac:dyDescent="0.25">
      <c r="A7348" t="s">
        <v>1569</v>
      </c>
      <c r="B7348">
        <v>311557</v>
      </c>
      <c r="C7348" t="s">
        <v>1754</v>
      </c>
      <c r="D7348" t="s">
        <v>12309</v>
      </c>
      <c r="E7348" t="s">
        <v>1572</v>
      </c>
      <c r="F7348" t="s">
        <v>12318</v>
      </c>
      <c r="G7348" t="s">
        <v>7494</v>
      </c>
      <c r="H7348" s="2">
        <v>44127</v>
      </c>
      <c r="I7348" s="2">
        <v>44127</v>
      </c>
      <c r="J7348"/>
      <c r="K7348"/>
      <c r="L7348">
        <v>0.01</v>
      </c>
      <c r="M7348" t="s">
        <v>7484</v>
      </c>
      <c r="N7348" t="s">
        <v>1576</v>
      </c>
      <c r="O7348"/>
      <c r="P7348" t="s">
        <v>12291</v>
      </c>
      <c r="Q7348" t="s">
        <v>6501</v>
      </c>
      <c r="R7348" t="s">
        <v>15464</v>
      </c>
      <c r="S7348" t="s">
        <v>15436</v>
      </c>
      <c r="T7348" t="s">
        <v>15437</v>
      </c>
      <c r="U7348" t="s">
        <v>15437</v>
      </c>
      <c r="V7348">
        <v>0</v>
      </c>
    </row>
    <row r="7349" spans="1:22" x14ac:dyDescent="0.25">
      <c r="A7349" t="s">
        <v>1569</v>
      </c>
      <c r="B7349">
        <v>311579</v>
      </c>
      <c r="C7349" t="s">
        <v>1802</v>
      </c>
      <c r="D7349" t="s">
        <v>8451</v>
      </c>
      <c r="E7349" t="s">
        <v>1596</v>
      </c>
      <c r="F7349" t="s">
        <v>8452</v>
      </c>
      <c r="G7349" t="s">
        <v>7607</v>
      </c>
      <c r="H7349" s="2">
        <v>44126</v>
      </c>
      <c r="I7349" s="2">
        <v>44126</v>
      </c>
      <c r="J7349"/>
      <c r="K7349"/>
      <c r="L7349">
        <v>20.5</v>
      </c>
      <c r="M7349" t="s">
        <v>7484</v>
      </c>
      <c r="N7349" t="s">
        <v>1576</v>
      </c>
      <c r="O7349"/>
      <c r="P7349" t="s">
        <v>8405</v>
      </c>
      <c r="Q7349" t="s">
        <v>8406</v>
      </c>
      <c r="R7349" t="s">
        <v>15464</v>
      </c>
      <c r="S7349" t="s">
        <v>15436</v>
      </c>
      <c r="T7349" t="s">
        <v>15437</v>
      </c>
      <c r="U7349" t="s">
        <v>15437</v>
      </c>
      <c r="V7349">
        <v>0.53947368421052633</v>
      </c>
    </row>
    <row r="7350" spans="1:22" x14ac:dyDescent="0.25">
      <c r="A7350" t="s">
        <v>1569</v>
      </c>
      <c r="B7350">
        <v>311543</v>
      </c>
      <c r="C7350" t="s">
        <v>2336</v>
      </c>
      <c r="D7350" t="s">
        <v>6446</v>
      </c>
      <c r="E7350" t="s">
        <v>1572</v>
      </c>
      <c r="F7350" t="s">
        <v>12209</v>
      </c>
      <c r="G7350" t="s">
        <v>7494</v>
      </c>
      <c r="H7350" s="2">
        <v>44125</v>
      </c>
      <c r="I7350" s="2">
        <v>45509</v>
      </c>
      <c r="J7350"/>
      <c r="K7350"/>
      <c r="L7350">
        <v>0.01</v>
      </c>
      <c r="M7350" t="s">
        <v>7484</v>
      </c>
      <c r="N7350" t="s">
        <v>1576</v>
      </c>
      <c r="O7350"/>
      <c r="P7350" t="s">
        <v>12207</v>
      </c>
      <c r="Q7350" t="s">
        <v>5486</v>
      </c>
      <c r="R7350" t="s">
        <v>15464</v>
      </c>
      <c r="S7350" t="s">
        <v>15436</v>
      </c>
      <c r="T7350" t="s">
        <v>15437</v>
      </c>
      <c r="U7350" t="s">
        <v>15437</v>
      </c>
      <c r="V7350">
        <v>0</v>
      </c>
    </row>
    <row r="7351" spans="1:22" x14ac:dyDescent="0.25">
      <c r="A7351" t="s">
        <v>1569</v>
      </c>
      <c r="B7351">
        <v>311504</v>
      </c>
      <c r="C7351" t="s">
        <v>7481</v>
      </c>
      <c r="D7351" t="s">
        <v>6781</v>
      </c>
      <c r="E7351" t="s">
        <v>1596</v>
      </c>
      <c r="F7351" t="s">
        <v>9037</v>
      </c>
      <c r="G7351" t="s">
        <v>7487</v>
      </c>
      <c r="H7351" s="2">
        <v>44124</v>
      </c>
      <c r="I7351" s="2">
        <v>44124</v>
      </c>
      <c r="J7351"/>
      <c r="K7351"/>
      <c r="L7351">
        <v>31.75</v>
      </c>
      <c r="M7351" t="s">
        <v>7484</v>
      </c>
      <c r="N7351" t="s">
        <v>3865</v>
      </c>
      <c r="O7351"/>
      <c r="P7351" t="s">
        <v>9018</v>
      </c>
      <c r="Q7351" t="s">
        <v>4338</v>
      </c>
      <c r="R7351" t="s">
        <v>15468</v>
      </c>
      <c r="S7351" t="s">
        <v>15436</v>
      </c>
      <c r="T7351" t="s">
        <v>15437</v>
      </c>
      <c r="U7351" t="s">
        <v>15437</v>
      </c>
      <c r="V7351">
        <v>0.83552631578947367</v>
      </c>
    </row>
    <row r="7352" spans="1:22" x14ac:dyDescent="0.25">
      <c r="A7352" t="s">
        <v>1569</v>
      </c>
      <c r="B7352">
        <v>311518</v>
      </c>
      <c r="C7352" t="s">
        <v>7028</v>
      </c>
      <c r="D7352" t="s">
        <v>10334</v>
      </c>
      <c r="E7352" t="s">
        <v>1596</v>
      </c>
      <c r="F7352" t="s">
        <v>10325</v>
      </c>
      <c r="G7352" t="s">
        <v>7490</v>
      </c>
      <c r="H7352" s="2">
        <v>44123</v>
      </c>
      <c r="I7352" s="2">
        <v>44123</v>
      </c>
      <c r="J7352"/>
      <c r="K7352"/>
      <c r="L7352">
        <v>28</v>
      </c>
      <c r="M7352" t="s">
        <v>7484</v>
      </c>
      <c r="N7352" t="s">
        <v>4199</v>
      </c>
      <c r="O7352"/>
      <c r="P7352" t="s">
        <v>10316</v>
      </c>
      <c r="Q7352" t="s">
        <v>6398</v>
      </c>
      <c r="R7352" t="s">
        <v>15449</v>
      </c>
      <c r="S7352" t="s">
        <v>15436</v>
      </c>
      <c r="T7352" t="s">
        <v>15437</v>
      </c>
      <c r="U7352" t="s">
        <v>15437</v>
      </c>
      <c r="V7352">
        <v>0.73684210526315785</v>
      </c>
    </row>
    <row r="7353" spans="1:22" x14ac:dyDescent="0.25">
      <c r="A7353" t="s">
        <v>1569</v>
      </c>
      <c r="B7353">
        <v>311500</v>
      </c>
      <c r="C7353" t="s">
        <v>1853</v>
      </c>
      <c r="D7353" t="s">
        <v>11236</v>
      </c>
      <c r="E7353" t="s">
        <v>1596</v>
      </c>
      <c r="F7353" t="s">
        <v>11194</v>
      </c>
      <c r="G7353" t="s">
        <v>7487</v>
      </c>
      <c r="H7353" s="2">
        <v>44123</v>
      </c>
      <c r="I7353" s="2">
        <v>44123</v>
      </c>
      <c r="J7353"/>
      <c r="K7353"/>
      <c r="L7353">
        <v>18.25</v>
      </c>
      <c r="M7353" t="s">
        <v>7484</v>
      </c>
      <c r="N7353" t="s">
        <v>3482</v>
      </c>
      <c r="O7353"/>
      <c r="P7353" t="s">
        <v>11191</v>
      </c>
      <c r="Q7353" t="s">
        <v>11192</v>
      </c>
      <c r="R7353" t="s">
        <v>15466</v>
      </c>
      <c r="S7353" t="s">
        <v>15436</v>
      </c>
      <c r="T7353" t="s">
        <v>15437</v>
      </c>
      <c r="U7353" t="s">
        <v>15437</v>
      </c>
      <c r="V7353">
        <v>0.48026315789473684</v>
      </c>
    </row>
    <row r="7354" spans="1:22" x14ac:dyDescent="0.25">
      <c r="A7354" t="s">
        <v>1569</v>
      </c>
      <c r="B7354">
        <v>311507</v>
      </c>
      <c r="C7354" t="s">
        <v>11939</v>
      </c>
      <c r="D7354" t="s">
        <v>5471</v>
      </c>
      <c r="E7354" t="s">
        <v>1572</v>
      </c>
      <c r="F7354" t="s">
        <v>11901</v>
      </c>
      <c r="G7354" t="s">
        <v>7490</v>
      </c>
      <c r="H7354" s="2">
        <v>44123</v>
      </c>
      <c r="I7354" s="2">
        <v>44123</v>
      </c>
      <c r="J7354"/>
      <c r="K7354"/>
      <c r="L7354">
        <v>0.01</v>
      </c>
      <c r="M7354" t="s">
        <v>7484</v>
      </c>
      <c r="N7354" t="s">
        <v>1714</v>
      </c>
      <c r="O7354"/>
      <c r="P7354" t="s">
        <v>11896</v>
      </c>
      <c r="Q7354" t="s">
        <v>3067</v>
      </c>
      <c r="R7354" t="s">
        <v>15461</v>
      </c>
      <c r="S7354" t="s">
        <v>15436</v>
      </c>
      <c r="T7354" t="s">
        <v>15437</v>
      </c>
      <c r="U7354" t="s">
        <v>15437</v>
      </c>
      <c r="V7354">
        <v>0</v>
      </c>
    </row>
    <row r="7355" spans="1:22" x14ac:dyDescent="0.25">
      <c r="A7355" t="s">
        <v>1569</v>
      </c>
      <c r="B7355">
        <v>311506</v>
      </c>
      <c r="C7355" t="s">
        <v>7883</v>
      </c>
      <c r="D7355" t="s">
        <v>5471</v>
      </c>
      <c r="E7355" t="s">
        <v>1596</v>
      </c>
      <c r="F7355" t="s">
        <v>11901</v>
      </c>
      <c r="G7355" t="s">
        <v>7490</v>
      </c>
      <c r="H7355" s="2">
        <v>44123</v>
      </c>
      <c r="I7355" s="2">
        <v>44123</v>
      </c>
      <c r="J7355"/>
      <c r="K7355"/>
      <c r="L7355">
        <v>20</v>
      </c>
      <c r="M7355" t="s">
        <v>7484</v>
      </c>
      <c r="N7355" t="s">
        <v>1714</v>
      </c>
      <c r="O7355"/>
      <c r="P7355" t="s">
        <v>11896</v>
      </c>
      <c r="Q7355" t="s">
        <v>3067</v>
      </c>
      <c r="R7355" t="s">
        <v>15461</v>
      </c>
      <c r="S7355" t="s">
        <v>15436</v>
      </c>
      <c r="T7355" t="s">
        <v>15437</v>
      </c>
      <c r="U7355" t="s">
        <v>15437</v>
      </c>
      <c r="V7355">
        <v>0.52631578947368418</v>
      </c>
    </row>
    <row r="7356" spans="1:22" x14ac:dyDescent="0.25">
      <c r="A7356" t="s">
        <v>1569</v>
      </c>
      <c r="B7356">
        <v>311438</v>
      </c>
      <c r="C7356" t="s">
        <v>1628</v>
      </c>
      <c r="D7356" t="s">
        <v>4286</v>
      </c>
      <c r="E7356" t="s">
        <v>1596</v>
      </c>
      <c r="F7356" t="s">
        <v>4293</v>
      </c>
      <c r="G7356" t="s">
        <v>4294</v>
      </c>
      <c r="H7356" s="2">
        <v>44123</v>
      </c>
      <c r="I7356" s="2">
        <v>45425</v>
      </c>
      <c r="J7356"/>
      <c r="K7356"/>
      <c r="L7356">
        <v>20</v>
      </c>
      <c r="M7356" t="s">
        <v>4269</v>
      </c>
      <c r="N7356" t="s">
        <v>1714</v>
      </c>
      <c r="O7356"/>
      <c r="P7356" t="s">
        <v>4270</v>
      </c>
      <c r="Q7356" t="s">
        <v>4271</v>
      </c>
      <c r="R7356" t="s">
        <v>15447</v>
      </c>
      <c r="S7356" t="s">
        <v>15436</v>
      </c>
      <c r="T7356" t="s">
        <v>15437</v>
      </c>
      <c r="U7356" t="s">
        <v>15437</v>
      </c>
      <c r="V7356">
        <v>0.52631578947368418</v>
      </c>
    </row>
    <row r="7357" spans="1:22" x14ac:dyDescent="0.25">
      <c r="A7357" t="s">
        <v>1569</v>
      </c>
      <c r="B7357">
        <v>311430</v>
      </c>
      <c r="C7357" t="s">
        <v>1799</v>
      </c>
      <c r="D7357" t="s">
        <v>5537</v>
      </c>
      <c r="E7357" t="s">
        <v>1596</v>
      </c>
      <c r="F7357" t="s">
        <v>5520</v>
      </c>
      <c r="G7357" t="s">
        <v>4294</v>
      </c>
      <c r="H7357" s="2">
        <v>44123</v>
      </c>
      <c r="I7357" s="2">
        <v>45075</v>
      </c>
      <c r="J7357"/>
      <c r="K7357"/>
      <c r="L7357">
        <v>20.5</v>
      </c>
      <c r="M7357" t="s">
        <v>4269</v>
      </c>
      <c r="N7357" t="s">
        <v>1714</v>
      </c>
      <c r="O7357"/>
      <c r="P7357" t="s">
        <v>5516</v>
      </c>
      <c r="Q7357" t="s">
        <v>2146</v>
      </c>
      <c r="R7357" t="s">
        <v>15447</v>
      </c>
      <c r="S7357" t="s">
        <v>15436</v>
      </c>
      <c r="T7357" t="s">
        <v>15437</v>
      </c>
      <c r="U7357" t="s">
        <v>15437</v>
      </c>
      <c r="V7357">
        <v>0.53947368421052633</v>
      </c>
    </row>
    <row r="7358" spans="1:22" x14ac:dyDescent="0.25">
      <c r="A7358" t="s">
        <v>1569</v>
      </c>
      <c r="B7358">
        <v>311478</v>
      </c>
      <c r="C7358" t="s">
        <v>2190</v>
      </c>
      <c r="D7358" t="s">
        <v>6497</v>
      </c>
      <c r="E7358" t="s">
        <v>1572</v>
      </c>
      <c r="F7358" t="s">
        <v>6480</v>
      </c>
      <c r="G7358" t="s">
        <v>4268</v>
      </c>
      <c r="H7358" s="2">
        <v>44123</v>
      </c>
      <c r="I7358" s="2">
        <v>45089</v>
      </c>
      <c r="J7358"/>
      <c r="K7358"/>
      <c r="L7358">
        <v>0.01</v>
      </c>
      <c r="M7358" t="s">
        <v>4269</v>
      </c>
      <c r="N7358" t="s">
        <v>3482</v>
      </c>
      <c r="O7358"/>
      <c r="P7358" t="s">
        <v>6481</v>
      </c>
      <c r="Q7358" t="s">
        <v>6482</v>
      </c>
      <c r="R7358" t="s">
        <v>15450</v>
      </c>
      <c r="S7358" t="s">
        <v>15436</v>
      </c>
      <c r="T7358" t="s">
        <v>15437</v>
      </c>
      <c r="U7358" t="s">
        <v>15437</v>
      </c>
      <c r="V7358">
        <v>0</v>
      </c>
    </row>
    <row r="7359" spans="1:22" x14ac:dyDescent="0.25">
      <c r="A7359" t="s">
        <v>1569</v>
      </c>
      <c r="B7359">
        <v>311376</v>
      </c>
      <c r="C7359" t="s">
        <v>6558</v>
      </c>
      <c r="D7359" t="s">
        <v>6559</v>
      </c>
      <c r="E7359" t="s">
        <v>1596</v>
      </c>
      <c r="F7359" t="s">
        <v>6520</v>
      </c>
      <c r="G7359" t="s">
        <v>4294</v>
      </c>
      <c r="H7359" s="2">
        <v>44123</v>
      </c>
      <c r="I7359" s="2">
        <v>45607</v>
      </c>
      <c r="J7359"/>
      <c r="K7359"/>
      <c r="L7359">
        <v>16.5</v>
      </c>
      <c r="M7359" t="s">
        <v>4269</v>
      </c>
      <c r="N7359" t="s">
        <v>4199</v>
      </c>
      <c r="O7359"/>
      <c r="P7359" t="s">
        <v>6517</v>
      </c>
      <c r="Q7359" t="s">
        <v>6518</v>
      </c>
      <c r="R7359" t="s">
        <v>15449</v>
      </c>
      <c r="S7359" t="s">
        <v>15436</v>
      </c>
      <c r="T7359" t="s">
        <v>15437</v>
      </c>
      <c r="U7359" t="s">
        <v>15437</v>
      </c>
      <c r="V7359">
        <v>0.43421052631578949</v>
      </c>
    </row>
    <row r="7360" spans="1:22" x14ac:dyDescent="0.25">
      <c r="A7360" t="s">
        <v>1569</v>
      </c>
      <c r="B7360">
        <v>311251</v>
      </c>
      <c r="C7360" t="s">
        <v>3443</v>
      </c>
      <c r="D7360" t="s">
        <v>7040</v>
      </c>
      <c r="E7360" t="s">
        <v>1607</v>
      </c>
      <c r="F7360" t="s">
        <v>7023</v>
      </c>
      <c r="G7360" t="s">
        <v>4310</v>
      </c>
      <c r="H7360" s="2">
        <v>44123</v>
      </c>
      <c r="I7360" s="2">
        <v>45537</v>
      </c>
      <c r="J7360"/>
      <c r="K7360"/>
      <c r="L7360">
        <v>38</v>
      </c>
      <c r="M7360" t="s">
        <v>4269</v>
      </c>
      <c r="N7360" t="s">
        <v>4199</v>
      </c>
      <c r="O7360"/>
      <c r="P7360" t="s">
        <v>7020</v>
      </c>
      <c r="Q7360" t="s">
        <v>7021</v>
      </c>
      <c r="R7360" t="s">
        <v>15449</v>
      </c>
      <c r="S7360" t="s">
        <v>15436</v>
      </c>
      <c r="T7360" t="s">
        <v>15437</v>
      </c>
      <c r="U7360" t="s">
        <v>1566</v>
      </c>
      <c r="V7360">
        <v>1</v>
      </c>
    </row>
    <row r="7361" spans="1:22" x14ac:dyDescent="0.25">
      <c r="A7361" t="s">
        <v>1569</v>
      </c>
      <c r="B7361">
        <v>311296</v>
      </c>
      <c r="C7361" t="s">
        <v>2020</v>
      </c>
      <c r="D7361" t="s">
        <v>8042</v>
      </c>
      <c r="E7361" t="s">
        <v>1572</v>
      </c>
      <c r="F7361" t="s">
        <v>11998</v>
      </c>
      <c r="G7361" t="s">
        <v>7490</v>
      </c>
      <c r="H7361" s="2">
        <v>44122</v>
      </c>
      <c r="I7361" s="2">
        <v>44122</v>
      </c>
      <c r="J7361"/>
      <c r="K7361"/>
      <c r="L7361">
        <v>0.01</v>
      </c>
      <c r="M7361" t="s">
        <v>7484</v>
      </c>
      <c r="N7361" t="s">
        <v>1714</v>
      </c>
      <c r="O7361"/>
      <c r="P7361" t="s">
        <v>11999</v>
      </c>
      <c r="Q7361" t="s">
        <v>2758</v>
      </c>
      <c r="R7361" t="s">
        <v>15462</v>
      </c>
      <c r="S7361" t="s">
        <v>15436</v>
      </c>
      <c r="T7361" t="s">
        <v>15437</v>
      </c>
      <c r="U7361" t="s">
        <v>15437</v>
      </c>
      <c r="V7361">
        <v>0</v>
      </c>
    </row>
    <row r="7362" spans="1:22" x14ac:dyDescent="0.25">
      <c r="A7362" t="s">
        <v>1569</v>
      </c>
      <c r="B7362">
        <v>311338</v>
      </c>
      <c r="C7362" t="s">
        <v>3732</v>
      </c>
      <c r="D7362" t="s">
        <v>2774</v>
      </c>
      <c r="E7362" t="s">
        <v>1596</v>
      </c>
      <c r="F7362" t="s">
        <v>9612</v>
      </c>
      <c r="G7362" t="s">
        <v>7487</v>
      </c>
      <c r="H7362" s="2">
        <v>44120</v>
      </c>
      <c r="I7362" s="2">
        <v>45789</v>
      </c>
      <c r="J7362"/>
      <c r="K7362"/>
      <c r="L7362">
        <v>19</v>
      </c>
      <c r="M7362" t="s">
        <v>7484</v>
      </c>
      <c r="N7362" t="s">
        <v>4199</v>
      </c>
      <c r="O7362"/>
      <c r="P7362" t="s">
        <v>9605</v>
      </c>
      <c r="Q7362" t="s">
        <v>4702</v>
      </c>
      <c r="R7362" t="s">
        <v>15449</v>
      </c>
      <c r="S7362" t="s">
        <v>15436</v>
      </c>
      <c r="T7362" t="s">
        <v>15437</v>
      </c>
      <c r="U7362" t="s">
        <v>15437</v>
      </c>
      <c r="V7362">
        <v>0.5</v>
      </c>
    </row>
    <row r="7363" spans="1:22" x14ac:dyDescent="0.25">
      <c r="A7363" t="s">
        <v>1569</v>
      </c>
      <c r="B7363">
        <v>311402</v>
      </c>
      <c r="C7363" t="s">
        <v>3606</v>
      </c>
      <c r="D7363" t="s">
        <v>2594</v>
      </c>
      <c r="E7363" t="s">
        <v>1607</v>
      </c>
      <c r="F7363" t="s">
        <v>12228</v>
      </c>
      <c r="G7363" t="s">
        <v>7547</v>
      </c>
      <c r="H7363" s="2">
        <v>44119</v>
      </c>
      <c r="I7363" s="2">
        <v>45467</v>
      </c>
      <c r="J7363"/>
      <c r="K7363"/>
      <c r="L7363">
        <v>38</v>
      </c>
      <c r="M7363" t="s">
        <v>7484</v>
      </c>
      <c r="N7363" t="s">
        <v>1576</v>
      </c>
      <c r="O7363"/>
      <c r="P7363" t="s">
        <v>12207</v>
      </c>
      <c r="Q7363" t="s">
        <v>5486</v>
      </c>
      <c r="R7363" t="s">
        <v>15464</v>
      </c>
      <c r="S7363" t="s">
        <v>15436</v>
      </c>
      <c r="T7363" t="s">
        <v>15437</v>
      </c>
      <c r="U7363" t="s">
        <v>1566</v>
      </c>
      <c r="V7363">
        <v>1</v>
      </c>
    </row>
    <row r="7364" spans="1:22" x14ac:dyDescent="0.25">
      <c r="A7364" t="s">
        <v>1569</v>
      </c>
      <c r="B7364">
        <v>311396</v>
      </c>
      <c r="C7364" t="s">
        <v>9445</v>
      </c>
      <c r="D7364" t="s">
        <v>4967</v>
      </c>
      <c r="E7364" t="s">
        <v>1572</v>
      </c>
      <c r="F7364" t="s">
        <v>12209</v>
      </c>
      <c r="G7364" t="s">
        <v>7494</v>
      </c>
      <c r="H7364" s="2">
        <v>44119</v>
      </c>
      <c r="I7364" s="2">
        <v>45509</v>
      </c>
      <c r="J7364"/>
      <c r="K7364"/>
      <c r="L7364">
        <v>0.01</v>
      </c>
      <c r="M7364" t="s">
        <v>7484</v>
      </c>
      <c r="N7364" t="s">
        <v>1576</v>
      </c>
      <c r="O7364"/>
      <c r="P7364" t="s">
        <v>12207</v>
      </c>
      <c r="Q7364" t="s">
        <v>5486</v>
      </c>
      <c r="R7364" t="s">
        <v>15464</v>
      </c>
      <c r="S7364" t="s">
        <v>15436</v>
      </c>
      <c r="T7364" t="s">
        <v>15437</v>
      </c>
      <c r="U7364" t="s">
        <v>15437</v>
      </c>
      <c r="V7364">
        <v>0</v>
      </c>
    </row>
    <row r="7365" spans="1:22" x14ac:dyDescent="0.25">
      <c r="A7365" t="s">
        <v>1569</v>
      </c>
      <c r="B7365">
        <v>311440</v>
      </c>
      <c r="C7365" t="s">
        <v>2714</v>
      </c>
      <c r="D7365" t="s">
        <v>10590</v>
      </c>
      <c r="E7365" t="s">
        <v>1596</v>
      </c>
      <c r="F7365" t="s">
        <v>12209</v>
      </c>
      <c r="G7365" t="s">
        <v>7494</v>
      </c>
      <c r="H7365" s="2">
        <v>44119</v>
      </c>
      <c r="I7365" s="2">
        <v>44119</v>
      </c>
      <c r="J7365"/>
      <c r="K7365"/>
      <c r="L7365">
        <v>28.5</v>
      </c>
      <c r="M7365" t="s">
        <v>7484</v>
      </c>
      <c r="N7365" t="s">
        <v>1576</v>
      </c>
      <c r="O7365"/>
      <c r="P7365" t="s">
        <v>12207</v>
      </c>
      <c r="Q7365" t="s">
        <v>5486</v>
      </c>
      <c r="R7365" t="s">
        <v>15464</v>
      </c>
      <c r="S7365" t="s">
        <v>15436</v>
      </c>
      <c r="T7365" t="s">
        <v>15437</v>
      </c>
      <c r="U7365" t="s">
        <v>15437</v>
      </c>
      <c r="V7365">
        <v>0.75</v>
      </c>
    </row>
    <row r="7366" spans="1:22" x14ac:dyDescent="0.25">
      <c r="A7366" t="s">
        <v>1569</v>
      </c>
      <c r="B7366">
        <v>311364</v>
      </c>
      <c r="C7366" t="s">
        <v>1587</v>
      </c>
      <c r="D7366" t="s">
        <v>1590</v>
      </c>
      <c r="E7366" t="s">
        <v>1572</v>
      </c>
      <c r="F7366" t="s">
        <v>13644</v>
      </c>
      <c r="G7366" t="s">
        <v>7490</v>
      </c>
      <c r="H7366" s="2">
        <v>44118</v>
      </c>
      <c r="I7366" s="2">
        <v>44193</v>
      </c>
      <c r="J7366"/>
      <c r="K7366"/>
      <c r="L7366">
        <v>0.01</v>
      </c>
      <c r="M7366" t="s">
        <v>7484</v>
      </c>
      <c r="N7366" t="s">
        <v>3482</v>
      </c>
      <c r="O7366"/>
      <c r="P7366" t="s">
        <v>13638</v>
      </c>
      <c r="Q7366" t="s">
        <v>3547</v>
      </c>
      <c r="R7366" t="s">
        <v>15468</v>
      </c>
      <c r="S7366" t="s">
        <v>15436</v>
      </c>
      <c r="T7366" t="s">
        <v>15437</v>
      </c>
      <c r="U7366" t="s">
        <v>15437</v>
      </c>
      <c r="V7366">
        <v>0</v>
      </c>
    </row>
    <row r="7367" spans="1:22" x14ac:dyDescent="0.25">
      <c r="A7367" t="s">
        <v>1569</v>
      </c>
      <c r="B7367">
        <v>311355</v>
      </c>
      <c r="C7367" t="s">
        <v>2933</v>
      </c>
      <c r="D7367" t="s">
        <v>3017</v>
      </c>
      <c r="E7367" t="s">
        <v>1607</v>
      </c>
      <c r="F7367" t="s">
        <v>5324</v>
      </c>
      <c r="G7367" t="s">
        <v>4294</v>
      </c>
      <c r="H7367" s="2">
        <v>44118</v>
      </c>
      <c r="I7367" s="2">
        <v>44529</v>
      </c>
      <c r="J7367"/>
      <c r="K7367"/>
      <c r="L7367">
        <v>38</v>
      </c>
      <c r="M7367" t="s">
        <v>4269</v>
      </c>
      <c r="N7367" t="s">
        <v>3482</v>
      </c>
      <c r="O7367"/>
      <c r="P7367" t="s">
        <v>5318</v>
      </c>
      <c r="Q7367" t="s">
        <v>3547</v>
      </c>
      <c r="R7367" t="s">
        <v>15455</v>
      </c>
      <c r="S7367" t="s">
        <v>15436</v>
      </c>
      <c r="T7367" t="s">
        <v>15437</v>
      </c>
      <c r="U7367" t="s">
        <v>15437</v>
      </c>
      <c r="V7367">
        <v>1</v>
      </c>
    </row>
    <row r="7368" spans="1:22" x14ac:dyDescent="0.25">
      <c r="A7368" t="s">
        <v>1569</v>
      </c>
      <c r="B7368">
        <v>311274</v>
      </c>
      <c r="C7368" t="s">
        <v>6654</v>
      </c>
      <c r="D7368" t="s">
        <v>8348</v>
      </c>
      <c r="E7368" t="s">
        <v>1572</v>
      </c>
      <c r="F7368" t="s">
        <v>8309</v>
      </c>
      <c r="G7368" t="s">
        <v>7490</v>
      </c>
      <c r="H7368" s="2">
        <v>44116</v>
      </c>
      <c r="I7368" s="2">
        <v>45691</v>
      </c>
      <c r="J7368"/>
      <c r="K7368"/>
      <c r="L7368">
        <v>0.01</v>
      </c>
      <c r="M7368" t="s">
        <v>7484</v>
      </c>
      <c r="N7368" t="s">
        <v>3482</v>
      </c>
      <c r="O7368"/>
      <c r="P7368" t="s">
        <v>8310</v>
      </c>
      <c r="Q7368" t="s">
        <v>5968</v>
      </c>
      <c r="R7368" t="s">
        <v>15465</v>
      </c>
      <c r="S7368" t="s">
        <v>15436</v>
      </c>
      <c r="T7368" t="s">
        <v>15437</v>
      </c>
      <c r="U7368" t="s">
        <v>15437</v>
      </c>
      <c r="V7368">
        <v>0</v>
      </c>
    </row>
    <row r="7369" spans="1:22" x14ac:dyDescent="0.25">
      <c r="A7369" t="s">
        <v>1569</v>
      </c>
      <c r="B7369">
        <v>311310</v>
      </c>
      <c r="C7369" t="s">
        <v>2986</v>
      </c>
      <c r="D7369" t="s">
        <v>6056</v>
      </c>
      <c r="E7369" t="s">
        <v>1596</v>
      </c>
      <c r="F7369" t="s">
        <v>8520</v>
      </c>
      <c r="G7369" t="s">
        <v>7503</v>
      </c>
      <c r="H7369" s="2">
        <v>44116</v>
      </c>
      <c r="I7369" s="2">
        <v>45467</v>
      </c>
      <c r="J7369"/>
      <c r="K7369"/>
      <c r="L7369">
        <v>34.25</v>
      </c>
      <c r="M7369" t="s">
        <v>7484</v>
      </c>
      <c r="N7369" t="s">
        <v>1714</v>
      </c>
      <c r="O7369"/>
      <c r="P7369" t="s">
        <v>8513</v>
      </c>
      <c r="Q7369" t="s">
        <v>8514</v>
      </c>
      <c r="R7369" t="s">
        <v>15462</v>
      </c>
      <c r="S7369" t="s">
        <v>15436</v>
      </c>
      <c r="T7369" t="s">
        <v>15437</v>
      </c>
      <c r="U7369" t="s">
        <v>15437</v>
      </c>
      <c r="V7369">
        <v>0.90131578947368418</v>
      </c>
    </row>
    <row r="7370" spans="1:22" x14ac:dyDescent="0.25">
      <c r="A7370" t="s">
        <v>1569</v>
      </c>
      <c r="B7370">
        <v>311059</v>
      </c>
      <c r="C7370" t="s">
        <v>1837</v>
      </c>
      <c r="D7370" t="s">
        <v>2023</v>
      </c>
      <c r="E7370" t="s">
        <v>1596</v>
      </c>
      <c r="F7370" t="s">
        <v>13634</v>
      </c>
      <c r="G7370" t="s">
        <v>7503</v>
      </c>
      <c r="H7370" s="2">
        <v>44116</v>
      </c>
      <c r="I7370" s="2">
        <v>44116</v>
      </c>
      <c r="J7370"/>
      <c r="K7370"/>
      <c r="L7370">
        <v>31.5</v>
      </c>
      <c r="M7370" t="s">
        <v>7484</v>
      </c>
      <c r="N7370" t="s">
        <v>3482</v>
      </c>
      <c r="O7370"/>
      <c r="P7370" t="s">
        <v>13615</v>
      </c>
      <c r="Q7370" t="s">
        <v>13616</v>
      </c>
      <c r="R7370" t="s">
        <v>15465</v>
      </c>
      <c r="S7370" t="s">
        <v>15436</v>
      </c>
      <c r="T7370" t="s">
        <v>15437</v>
      </c>
      <c r="U7370" t="s">
        <v>15437</v>
      </c>
      <c r="V7370">
        <v>0.82894736842105265</v>
      </c>
    </row>
    <row r="7371" spans="1:22" x14ac:dyDescent="0.25">
      <c r="A7371" t="s">
        <v>1569</v>
      </c>
      <c r="B7371">
        <v>311336</v>
      </c>
      <c r="C7371" t="s">
        <v>3529</v>
      </c>
      <c r="D7371" t="s">
        <v>5268</v>
      </c>
      <c r="E7371" t="s">
        <v>1596</v>
      </c>
      <c r="F7371" t="s">
        <v>5324</v>
      </c>
      <c r="G7371" t="s">
        <v>4294</v>
      </c>
      <c r="H7371" s="2">
        <v>44116</v>
      </c>
      <c r="I7371" s="2">
        <v>44319</v>
      </c>
      <c r="J7371"/>
      <c r="K7371"/>
      <c r="L7371">
        <v>32.5</v>
      </c>
      <c r="M7371" t="s">
        <v>4269</v>
      </c>
      <c r="N7371" t="s">
        <v>3482</v>
      </c>
      <c r="O7371"/>
      <c r="P7371" t="s">
        <v>5318</v>
      </c>
      <c r="Q7371" t="s">
        <v>3547</v>
      </c>
      <c r="R7371" t="s">
        <v>15455</v>
      </c>
      <c r="S7371" t="s">
        <v>15436</v>
      </c>
      <c r="T7371" t="s">
        <v>15437</v>
      </c>
      <c r="U7371" t="s">
        <v>15437</v>
      </c>
      <c r="V7371">
        <v>0.85526315789473684</v>
      </c>
    </row>
    <row r="7372" spans="1:22" x14ac:dyDescent="0.25">
      <c r="A7372" t="s">
        <v>1569</v>
      </c>
      <c r="B7372">
        <v>310890</v>
      </c>
      <c r="C7372" t="s">
        <v>1825</v>
      </c>
      <c r="D7372" t="s">
        <v>4679</v>
      </c>
      <c r="E7372" t="s">
        <v>1607</v>
      </c>
      <c r="F7372" t="s">
        <v>5562</v>
      </c>
      <c r="G7372" t="s">
        <v>4326</v>
      </c>
      <c r="H7372" s="2">
        <v>44116</v>
      </c>
      <c r="I7372" s="2">
        <v>44116</v>
      </c>
      <c r="J7372"/>
      <c r="K7372"/>
      <c r="L7372">
        <v>38</v>
      </c>
      <c r="M7372" t="s">
        <v>4269</v>
      </c>
      <c r="N7372" t="s">
        <v>3865</v>
      </c>
      <c r="O7372"/>
      <c r="P7372" t="s">
        <v>5541</v>
      </c>
      <c r="Q7372" t="s">
        <v>3922</v>
      </c>
      <c r="R7372" t="s">
        <v>15448</v>
      </c>
      <c r="S7372" t="s">
        <v>15436</v>
      </c>
      <c r="T7372" t="s">
        <v>15437</v>
      </c>
      <c r="U7372" t="s">
        <v>1566</v>
      </c>
      <c r="V7372">
        <v>1</v>
      </c>
    </row>
    <row r="7373" spans="1:22" x14ac:dyDescent="0.25">
      <c r="A7373" t="s">
        <v>1569</v>
      </c>
      <c r="B7373">
        <v>311001</v>
      </c>
      <c r="C7373" t="s">
        <v>2212</v>
      </c>
      <c r="D7373" t="s">
        <v>6106</v>
      </c>
      <c r="E7373" t="s">
        <v>1596</v>
      </c>
      <c r="F7373" t="s">
        <v>6093</v>
      </c>
      <c r="G7373" t="s">
        <v>4294</v>
      </c>
      <c r="H7373" s="2">
        <v>44116</v>
      </c>
      <c r="I7373" s="2">
        <v>44627</v>
      </c>
      <c r="J7373"/>
      <c r="K7373"/>
      <c r="L7373">
        <v>30</v>
      </c>
      <c r="M7373" t="s">
        <v>4269</v>
      </c>
      <c r="N7373" t="s">
        <v>3865</v>
      </c>
      <c r="O7373"/>
      <c r="P7373" t="s">
        <v>6090</v>
      </c>
      <c r="Q7373" t="s">
        <v>6091</v>
      </c>
      <c r="R7373" t="s">
        <v>15452</v>
      </c>
      <c r="S7373" t="s">
        <v>15436</v>
      </c>
      <c r="T7373" t="s">
        <v>15437</v>
      </c>
      <c r="U7373" t="s">
        <v>15437</v>
      </c>
      <c r="V7373">
        <v>0.78947368421052633</v>
      </c>
    </row>
    <row r="7374" spans="1:22" x14ac:dyDescent="0.25">
      <c r="A7374" t="s">
        <v>1569</v>
      </c>
      <c r="B7374">
        <v>311179</v>
      </c>
      <c r="C7374" t="s">
        <v>4657</v>
      </c>
      <c r="D7374" t="s">
        <v>5805</v>
      </c>
      <c r="E7374" t="s">
        <v>1607</v>
      </c>
      <c r="F7374" t="s">
        <v>6402</v>
      </c>
      <c r="G7374" t="s">
        <v>4294</v>
      </c>
      <c r="H7374" s="2">
        <v>44116</v>
      </c>
      <c r="I7374" s="2">
        <v>44473</v>
      </c>
      <c r="J7374"/>
      <c r="K7374"/>
      <c r="L7374">
        <v>38</v>
      </c>
      <c r="M7374" t="s">
        <v>4269</v>
      </c>
      <c r="N7374" t="s">
        <v>4199</v>
      </c>
      <c r="O7374"/>
      <c r="P7374" t="s">
        <v>6397</v>
      </c>
      <c r="Q7374" t="s">
        <v>6398</v>
      </c>
      <c r="R7374" t="s">
        <v>15449</v>
      </c>
      <c r="S7374" t="s">
        <v>15436</v>
      </c>
      <c r="T7374" t="s">
        <v>15437</v>
      </c>
      <c r="U7374" t="s">
        <v>15437</v>
      </c>
      <c r="V7374">
        <v>1</v>
      </c>
    </row>
    <row r="7375" spans="1:22" x14ac:dyDescent="0.25">
      <c r="A7375" t="s">
        <v>1569</v>
      </c>
      <c r="B7375">
        <v>310959</v>
      </c>
      <c r="C7375" t="s">
        <v>6604</v>
      </c>
      <c r="D7375" t="s">
        <v>6605</v>
      </c>
      <c r="E7375" t="s">
        <v>1596</v>
      </c>
      <c r="F7375" t="s">
        <v>6599</v>
      </c>
      <c r="G7375" t="s">
        <v>4294</v>
      </c>
      <c r="H7375" s="2">
        <v>44116</v>
      </c>
      <c r="I7375" s="2">
        <v>45369</v>
      </c>
      <c r="J7375"/>
      <c r="K7375"/>
      <c r="L7375">
        <v>16.25</v>
      </c>
      <c r="M7375" t="s">
        <v>4269</v>
      </c>
      <c r="N7375" t="s">
        <v>3865</v>
      </c>
      <c r="O7375"/>
      <c r="P7375" t="s">
        <v>6586</v>
      </c>
      <c r="Q7375" t="s">
        <v>6587</v>
      </c>
      <c r="R7375" t="s">
        <v>15452</v>
      </c>
      <c r="S7375" t="s">
        <v>15436</v>
      </c>
      <c r="T7375" t="s">
        <v>15437</v>
      </c>
      <c r="U7375" t="s">
        <v>15437</v>
      </c>
      <c r="V7375">
        <v>0.42763157894736842</v>
      </c>
    </row>
    <row r="7376" spans="1:22" x14ac:dyDescent="0.25">
      <c r="A7376" t="s">
        <v>1569</v>
      </c>
      <c r="B7376">
        <v>311047</v>
      </c>
      <c r="C7376" t="s">
        <v>1873</v>
      </c>
      <c r="D7376" t="s">
        <v>6606</v>
      </c>
      <c r="E7376" t="s">
        <v>1607</v>
      </c>
      <c r="F7376" t="s">
        <v>6599</v>
      </c>
      <c r="G7376" t="s">
        <v>4294</v>
      </c>
      <c r="H7376" s="2">
        <v>44116</v>
      </c>
      <c r="I7376" s="2">
        <v>44613</v>
      </c>
      <c r="J7376"/>
      <c r="K7376"/>
      <c r="L7376">
        <v>38</v>
      </c>
      <c r="M7376" t="s">
        <v>4269</v>
      </c>
      <c r="N7376" t="s">
        <v>3865</v>
      </c>
      <c r="O7376"/>
      <c r="P7376" t="s">
        <v>6586</v>
      </c>
      <c r="Q7376" t="s">
        <v>6587</v>
      </c>
      <c r="R7376" t="s">
        <v>15452</v>
      </c>
      <c r="S7376" t="s">
        <v>15436</v>
      </c>
      <c r="T7376" t="s">
        <v>15437</v>
      </c>
      <c r="U7376" t="s">
        <v>15437</v>
      </c>
      <c r="V7376">
        <v>1</v>
      </c>
    </row>
    <row r="7377" spans="1:22" x14ac:dyDescent="0.25">
      <c r="A7377" t="s">
        <v>1569</v>
      </c>
      <c r="B7377">
        <v>311347</v>
      </c>
      <c r="C7377" t="s">
        <v>3888</v>
      </c>
      <c r="D7377" t="s">
        <v>4053</v>
      </c>
      <c r="E7377" t="s">
        <v>1596</v>
      </c>
      <c r="F7377" t="s">
        <v>5488</v>
      </c>
      <c r="G7377" t="s">
        <v>4294</v>
      </c>
      <c r="H7377" s="2">
        <v>44114</v>
      </c>
      <c r="I7377" s="2">
        <v>44879</v>
      </c>
      <c r="J7377"/>
      <c r="K7377"/>
      <c r="L7377">
        <v>22.5</v>
      </c>
      <c r="M7377" t="s">
        <v>4269</v>
      </c>
      <c r="N7377" t="s">
        <v>1576</v>
      </c>
      <c r="O7377"/>
      <c r="P7377" t="s">
        <v>5485</v>
      </c>
      <c r="Q7377" t="s">
        <v>5486</v>
      </c>
      <c r="R7377" t="s">
        <v>15453</v>
      </c>
      <c r="S7377" t="s">
        <v>15436</v>
      </c>
      <c r="T7377" t="s">
        <v>15437</v>
      </c>
      <c r="U7377" t="s">
        <v>15437</v>
      </c>
      <c r="V7377">
        <v>0.59210526315789469</v>
      </c>
    </row>
    <row r="7378" spans="1:22" x14ac:dyDescent="0.25">
      <c r="A7378" t="s">
        <v>1569</v>
      </c>
      <c r="B7378">
        <v>311224</v>
      </c>
      <c r="C7378" t="s">
        <v>1696</v>
      </c>
      <c r="D7378" t="s">
        <v>9275</v>
      </c>
      <c r="E7378" t="s">
        <v>1572</v>
      </c>
      <c r="F7378" t="s">
        <v>9268</v>
      </c>
      <c r="G7378" t="s">
        <v>7487</v>
      </c>
      <c r="H7378" s="2">
        <v>44112</v>
      </c>
      <c r="I7378" s="2">
        <v>44112</v>
      </c>
      <c r="J7378"/>
      <c r="K7378"/>
      <c r="L7378">
        <v>0.01</v>
      </c>
      <c r="M7378" t="s">
        <v>7484</v>
      </c>
      <c r="N7378" t="s">
        <v>3865</v>
      </c>
      <c r="O7378"/>
      <c r="P7378" t="s">
        <v>9243</v>
      </c>
      <c r="Q7378" t="s">
        <v>4470</v>
      </c>
      <c r="R7378" t="s">
        <v>15467</v>
      </c>
      <c r="S7378" t="s">
        <v>15436</v>
      </c>
      <c r="T7378" t="s">
        <v>15437</v>
      </c>
      <c r="U7378" t="s">
        <v>15437</v>
      </c>
      <c r="V7378">
        <v>0</v>
      </c>
    </row>
    <row r="7379" spans="1:22" x14ac:dyDescent="0.25">
      <c r="A7379" t="s">
        <v>1569</v>
      </c>
      <c r="B7379">
        <v>298260</v>
      </c>
      <c r="C7379" t="s">
        <v>2369</v>
      </c>
      <c r="D7379" t="s">
        <v>10098</v>
      </c>
      <c r="E7379" t="s">
        <v>1596</v>
      </c>
      <c r="F7379" t="s">
        <v>10063</v>
      </c>
      <c r="G7379" t="s">
        <v>7509</v>
      </c>
      <c r="H7379" s="2">
        <v>44112</v>
      </c>
      <c r="I7379" s="2">
        <v>45201</v>
      </c>
      <c r="J7379"/>
      <c r="K7379"/>
      <c r="L7379">
        <v>17</v>
      </c>
      <c r="M7379" t="s">
        <v>7484</v>
      </c>
      <c r="N7379" t="s">
        <v>3311</v>
      </c>
      <c r="O7379"/>
      <c r="P7379" t="s">
        <v>10046</v>
      </c>
      <c r="Q7379" t="s">
        <v>6763</v>
      </c>
      <c r="R7379" t="s">
        <v>15463</v>
      </c>
      <c r="S7379" t="s">
        <v>15436</v>
      </c>
      <c r="T7379" t="s">
        <v>15437</v>
      </c>
      <c r="U7379" t="s">
        <v>15437</v>
      </c>
      <c r="V7379">
        <v>0.44736842105263158</v>
      </c>
    </row>
    <row r="7380" spans="1:22" x14ac:dyDescent="0.25">
      <c r="A7380" t="s">
        <v>1569</v>
      </c>
      <c r="B7380">
        <v>311229</v>
      </c>
      <c r="C7380" t="s">
        <v>2637</v>
      </c>
      <c r="D7380" t="s">
        <v>10691</v>
      </c>
      <c r="E7380" t="s">
        <v>1572</v>
      </c>
      <c r="F7380" t="s">
        <v>10692</v>
      </c>
      <c r="G7380" t="s">
        <v>7607</v>
      </c>
      <c r="H7380" s="2">
        <v>44112</v>
      </c>
      <c r="I7380" s="2">
        <v>44112</v>
      </c>
      <c r="J7380"/>
      <c r="K7380"/>
      <c r="L7380">
        <v>0.01</v>
      </c>
      <c r="M7380" t="s">
        <v>7484</v>
      </c>
      <c r="N7380" t="s">
        <v>4199</v>
      </c>
      <c r="O7380"/>
      <c r="P7380" t="s">
        <v>10650</v>
      </c>
      <c r="Q7380" t="s">
        <v>4374</v>
      </c>
      <c r="R7380" t="s">
        <v>15449</v>
      </c>
      <c r="S7380" t="s">
        <v>15436</v>
      </c>
      <c r="T7380" t="s">
        <v>15437</v>
      </c>
      <c r="U7380" t="s">
        <v>15437</v>
      </c>
      <c r="V7380">
        <v>0</v>
      </c>
    </row>
    <row r="7381" spans="1:22" x14ac:dyDescent="0.25">
      <c r="A7381" t="s">
        <v>1569</v>
      </c>
      <c r="B7381">
        <v>311214</v>
      </c>
      <c r="C7381" t="s">
        <v>1907</v>
      </c>
      <c r="D7381" t="s">
        <v>6538</v>
      </c>
      <c r="E7381" t="s">
        <v>1596</v>
      </c>
      <c r="F7381" t="s">
        <v>11785</v>
      </c>
      <c r="G7381" t="s">
        <v>7490</v>
      </c>
      <c r="H7381" s="2">
        <v>44111</v>
      </c>
      <c r="I7381" s="2">
        <v>45229</v>
      </c>
      <c r="J7381"/>
      <c r="K7381"/>
      <c r="L7381">
        <v>20</v>
      </c>
      <c r="M7381" t="s">
        <v>7484</v>
      </c>
      <c r="N7381" t="s">
        <v>1576</v>
      </c>
      <c r="O7381"/>
      <c r="P7381" t="s">
        <v>11786</v>
      </c>
      <c r="Q7381" t="s">
        <v>11787</v>
      </c>
      <c r="R7381" t="s">
        <v>15464</v>
      </c>
      <c r="S7381" t="s">
        <v>15436</v>
      </c>
      <c r="T7381" t="s">
        <v>15437</v>
      </c>
      <c r="U7381" t="s">
        <v>15437</v>
      </c>
      <c r="V7381">
        <v>0.52631578947368418</v>
      </c>
    </row>
    <row r="7382" spans="1:22" x14ac:dyDescent="0.25">
      <c r="A7382" t="s">
        <v>1569</v>
      </c>
      <c r="B7382">
        <v>311381</v>
      </c>
      <c r="C7382" t="s">
        <v>2440</v>
      </c>
      <c r="D7382" t="s">
        <v>1812</v>
      </c>
      <c r="E7382" t="s">
        <v>1596</v>
      </c>
      <c r="F7382" t="s">
        <v>13245</v>
      </c>
      <c r="G7382" t="s">
        <v>7490</v>
      </c>
      <c r="H7382" s="2">
        <v>44109</v>
      </c>
      <c r="I7382" s="2">
        <v>44109</v>
      </c>
      <c r="J7382"/>
      <c r="K7382"/>
      <c r="L7382">
        <v>24.75</v>
      </c>
      <c r="M7382" t="s">
        <v>7484</v>
      </c>
      <c r="N7382" t="s">
        <v>3865</v>
      </c>
      <c r="O7382"/>
      <c r="P7382" t="s">
        <v>13243</v>
      </c>
      <c r="Q7382" t="s">
        <v>5886</v>
      </c>
      <c r="R7382" t="s">
        <v>15463</v>
      </c>
      <c r="S7382" t="s">
        <v>15436</v>
      </c>
      <c r="T7382" t="s">
        <v>15437</v>
      </c>
      <c r="U7382" t="s">
        <v>15437</v>
      </c>
      <c r="V7382">
        <v>0.65131578947368418</v>
      </c>
    </row>
    <row r="7383" spans="1:22" x14ac:dyDescent="0.25">
      <c r="A7383" t="s">
        <v>1569</v>
      </c>
      <c r="B7383">
        <v>310973</v>
      </c>
      <c r="C7383" t="s">
        <v>5854</v>
      </c>
      <c r="D7383" t="s">
        <v>8832</v>
      </c>
      <c r="E7383" t="s">
        <v>1607</v>
      </c>
      <c r="F7383" t="s">
        <v>13558</v>
      </c>
      <c r="G7383" t="s">
        <v>4326</v>
      </c>
      <c r="H7383" s="2">
        <v>44109</v>
      </c>
      <c r="I7383" s="2">
        <v>45677</v>
      </c>
      <c r="J7383"/>
      <c r="K7383"/>
      <c r="L7383">
        <v>38</v>
      </c>
      <c r="M7383" t="s">
        <v>7484</v>
      </c>
      <c r="N7383" t="s">
        <v>3865</v>
      </c>
      <c r="O7383"/>
      <c r="P7383" t="s">
        <v>13536</v>
      </c>
      <c r="Q7383" t="s">
        <v>4034</v>
      </c>
      <c r="R7383" t="s">
        <v>15463</v>
      </c>
      <c r="S7383" t="s">
        <v>15436</v>
      </c>
      <c r="T7383" t="s">
        <v>15437</v>
      </c>
      <c r="U7383" t="s">
        <v>1566</v>
      </c>
      <c r="V7383">
        <v>1</v>
      </c>
    </row>
    <row r="7384" spans="1:22" x14ac:dyDescent="0.25">
      <c r="A7384" t="s">
        <v>1569</v>
      </c>
      <c r="B7384">
        <v>311114</v>
      </c>
      <c r="C7384" t="s">
        <v>3939</v>
      </c>
      <c r="D7384" t="s">
        <v>14399</v>
      </c>
      <c r="E7384" t="s">
        <v>1607</v>
      </c>
      <c r="F7384" t="s">
        <v>14388</v>
      </c>
      <c r="G7384" t="s">
        <v>14389</v>
      </c>
      <c r="H7384" s="2">
        <v>44109</v>
      </c>
      <c r="I7384" s="2">
        <v>44109</v>
      </c>
      <c r="J7384"/>
      <c r="K7384"/>
      <c r="L7384">
        <v>38</v>
      </c>
      <c r="M7384" t="s">
        <v>7484</v>
      </c>
      <c r="N7384" t="s">
        <v>1714</v>
      </c>
      <c r="O7384" t="s">
        <v>7120</v>
      </c>
      <c r="P7384" t="s">
        <v>14320</v>
      </c>
      <c r="Q7384" t="s">
        <v>17</v>
      </c>
      <c r="R7384" t="s">
        <v>17</v>
      </c>
      <c r="S7384" t="s">
        <v>15436</v>
      </c>
      <c r="T7384" t="s">
        <v>15437</v>
      </c>
      <c r="U7384" t="s">
        <v>15437</v>
      </c>
      <c r="V7384">
        <v>1</v>
      </c>
    </row>
    <row r="7385" spans="1:22" x14ac:dyDescent="0.25">
      <c r="A7385" t="s">
        <v>1569</v>
      </c>
      <c r="B7385">
        <v>311152</v>
      </c>
      <c r="C7385" t="s">
        <v>4662</v>
      </c>
      <c r="D7385" t="s">
        <v>4861</v>
      </c>
      <c r="E7385" t="s">
        <v>1607</v>
      </c>
      <c r="F7385" t="s">
        <v>4862</v>
      </c>
      <c r="G7385" t="s">
        <v>4326</v>
      </c>
      <c r="H7385" s="2">
        <v>44109</v>
      </c>
      <c r="I7385" s="2">
        <v>45621</v>
      </c>
      <c r="J7385"/>
      <c r="K7385"/>
      <c r="L7385">
        <v>38</v>
      </c>
      <c r="M7385" t="s">
        <v>4269</v>
      </c>
      <c r="N7385" t="s">
        <v>1714</v>
      </c>
      <c r="O7385"/>
      <c r="P7385" t="s">
        <v>4825</v>
      </c>
      <c r="Q7385" t="s">
        <v>3067</v>
      </c>
      <c r="R7385" t="s">
        <v>15447</v>
      </c>
      <c r="S7385" t="s">
        <v>15436</v>
      </c>
      <c r="T7385" t="s">
        <v>15437</v>
      </c>
      <c r="U7385" t="s">
        <v>1566</v>
      </c>
      <c r="V7385">
        <v>1</v>
      </c>
    </row>
    <row r="7386" spans="1:22" x14ac:dyDescent="0.25">
      <c r="A7386" t="s">
        <v>1569</v>
      </c>
      <c r="B7386">
        <v>311159</v>
      </c>
      <c r="C7386" t="s">
        <v>6048</v>
      </c>
      <c r="D7386" t="s">
        <v>6049</v>
      </c>
      <c r="E7386" t="s">
        <v>1596</v>
      </c>
      <c r="F7386" t="s">
        <v>6020</v>
      </c>
      <c r="G7386" t="s">
        <v>4294</v>
      </c>
      <c r="H7386" s="2">
        <v>44109</v>
      </c>
      <c r="I7386" s="2">
        <v>44473</v>
      </c>
      <c r="J7386"/>
      <c r="K7386"/>
      <c r="L7386">
        <v>16.5</v>
      </c>
      <c r="M7386" t="s">
        <v>4269</v>
      </c>
      <c r="N7386" t="s">
        <v>1714</v>
      </c>
      <c r="O7386"/>
      <c r="P7386" t="s">
        <v>6021</v>
      </c>
      <c r="Q7386" t="s">
        <v>2390</v>
      </c>
      <c r="R7386" t="s">
        <v>15454</v>
      </c>
      <c r="S7386" t="s">
        <v>15436</v>
      </c>
      <c r="T7386" t="s">
        <v>15437</v>
      </c>
      <c r="U7386" t="s">
        <v>15437</v>
      </c>
      <c r="V7386">
        <v>0.43421052631578949</v>
      </c>
    </row>
    <row r="7387" spans="1:22" x14ac:dyDescent="0.25">
      <c r="A7387" t="s">
        <v>1569</v>
      </c>
      <c r="B7387">
        <v>310944</v>
      </c>
      <c r="C7387" t="s">
        <v>2862</v>
      </c>
      <c r="D7387" t="s">
        <v>6107</v>
      </c>
      <c r="E7387" t="s">
        <v>1607</v>
      </c>
      <c r="F7387" t="s">
        <v>6108</v>
      </c>
      <c r="G7387" t="s">
        <v>4326</v>
      </c>
      <c r="H7387" s="2">
        <v>44109</v>
      </c>
      <c r="I7387" s="2">
        <v>44669</v>
      </c>
      <c r="J7387"/>
      <c r="K7387"/>
      <c r="L7387">
        <v>38</v>
      </c>
      <c r="M7387" t="s">
        <v>4269</v>
      </c>
      <c r="N7387" t="s">
        <v>3865</v>
      </c>
      <c r="O7387"/>
      <c r="P7387" t="s">
        <v>6090</v>
      </c>
      <c r="Q7387" t="s">
        <v>6091</v>
      </c>
      <c r="R7387" t="s">
        <v>15452</v>
      </c>
      <c r="S7387" t="s">
        <v>15436</v>
      </c>
      <c r="T7387" t="s">
        <v>15437</v>
      </c>
      <c r="U7387" t="s">
        <v>1566</v>
      </c>
      <c r="V7387">
        <v>1</v>
      </c>
    </row>
    <row r="7388" spans="1:22" x14ac:dyDescent="0.25">
      <c r="A7388" t="s">
        <v>1569</v>
      </c>
      <c r="B7388">
        <v>311121</v>
      </c>
      <c r="C7388" t="s">
        <v>7715</v>
      </c>
      <c r="D7388" t="s">
        <v>7716</v>
      </c>
      <c r="E7388" t="s">
        <v>1572</v>
      </c>
      <c r="F7388" t="s">
        <v>7676</v>
      </c>
      <c r="G7388" t="s">
        <v>7490</v>
      </c>
      <c r="H7388" s="2">
        <v>44106</v>
      </c>
      <c r="I7388" s="2">
        <v>45425</v>
      </c>
      <c r="J7388"/>
      <c r="K7388"/>
      <c r="L7388">
        <v>0.01</v>
      </c>
      <c r="M7388" t="s">
        <v>7484</v>
      </c>
      <c r="N7388" t="s">
        <v>1714</v>
      </c>
      <c r="O7388"/>
      <c r="P7388" t="s">
        <v>7677</v>
      </c>
      <c r="Q7388" t="s">
        <v>2264</v>
      </c>
      <c r="R7388" t="s">
        <v>15462</v>
      </c>
      <c r="S7388" t="s">
        <v>15436</v>
      </c>
      <c r="T7388" t="s">
        <v>15437</v>
      </c>
      <c r="U7388" t="s">
        <v>15437</v>
      </c>
      <c r="V7388">
        <v>0</v>
      </c>
    </row>
    <row r="7389" spans="1:22" x14ac:dyDescent="0.25">
      <c r="A7389" t="s">
        <v>1569</v>
      </c>
      <c r="B7389">
        <v>311135</v>
      </c>
      <c r="C7389" t="s">
        <v>9482</v>
      </c>
      <c r="D7389" t="s">
        <v>2721</v>
      </c>
      <c r="E7389" t="s">
        <v>1572</v>
      </c>
      <c r="F7389" t="s">
        <v>9462</v>
      </c>
      <c r="G7389" t="s">
        <v>7490</v>
      </c>
      <c r="H7389" s="2">
        <v>44106</v>
      </c>
      <c r="I7389" s="2">
        <v>44106</v>
      </c>
      <c r="J7389"/>
      <c r="K7389"/>
      <c r="L7389">
        <v>0.01</v>
      </c>
      <c r="M7389" t="s">
        <v>7484</v>
      </c>
      <c r="N7389" t="s">
        <v>3865</v>
      </c>
      <c r="O7389"/>
      <c r="P7389" t="s">
        <v>9463</v>
      </c>
      <c r="Q7389" t="s">
        <v>5857</v>
      </c>
      <c r="R7389" t="s">
        <v>15467</v>
      </c>
      <c r="S7389" t="s">
        <v>15436</v>
      </c>
      <c r="T7389" t="s">
        <v>15437</v>
      </c>
      <c r="U7389" t="s">
        <v>15437</v>
      </c>
      <c r="V7389">
        <v>0</v>
      </c>
    </row>
    <row r="7390" spans="1:22" x14ac:dyDescent="0.25">
      <c r="A7390" t="s">
        <v>1569</v>
      </c>
      <c r="B7390">
        <v>311117</v>
      </c>
      <c r="C7390" t="s">
        <v>10266</v>
      </c>
      <c r="D7390" t="s">
        <v>10267</v>
      </c>
      <c r="E7390" t="s">
        <v>1572</v>
      </c>
      <c r="F7390" t="s">
        <v>10219</v>
      </c>
      <c r="G7390" t="s">
        <v>7487</v>
      </c>
      <c r="H7390" s="2">
        <v>44106</v>
      </c>
      <c r="I7390" s="2">
        <v>44361</v>
      </c>
      <c r="J7390"/>
      <c r="K7390"/>
      <c r="L7390">
        <v>0.01</v>
      </c>
      <c r="M7390" t="s">
        <v>7484</v>
      </c>
      <c r="N7390" t="s">
        <v>4199</v>
      </c>
      <c r="O7390"/>
      <c r="P7390" t="s">
        <v>10220</v>
      </c>
      <c r="Q7390" t="s">
        <v>5093</v>
      </c>
      <c r="R7390" t="s">
        <v>15449</v>
      </c>
      <c r="S7390" t="s">
        <v>15436</v>
      </c>
      <c r="T7390" t="s">
        <v>15437</v>
      </c>
      <c r="U7390" t="s">
        <v>15437</v>
      </c>
      <c r="V7390">
        <v>0</v>
      </c>
    </row>
    <row r="7391" spans="1:22" x14ac:dyDescent="0.25">
      <c r="A7391" t="s">
        <v>1569</v>
      </c>
      <c r="B7391">
        <v>311127</v>
      </c>
      <c r="C7391" t="s">
        <v>2500</v>
      </c>
      <c r="D7391" t="s">
        <v>8180</v>
      </c>
      <c r="E7391" t="s">
        <v>1607</v>
      </c>
      <c r="F7391" t="s">
        <v>12874</v>
      </c>
      <c r="G7391" t="s">
        <v>7490</v>
      </c>
      <c r="H7391" s="2">
        <v>44106</v>
      </c>
      <c r="I7391" s="2">
        <v>44106</v>
      </c>
      <c r="J7391"/>
      <c r="K7391"/>
      <c r="L7391">
        <v>38</v>
      </c>
      <c r="M7391" t="s">
        <v>7484</v>
      </c>
      <c r="N7391" t="s">
        <v>1714</v>
      </c>
      <c r="O7391"/>
      <c r="P7391" t="s">
        <v>12875</v>
      </c>
      <c r="Q7391" t="s">
        <v>12876</v>
      </c>
      <c r="R7391" t="s">
        <v>15461</v>
      </c>
      <c r="S7391" t="s">
        <v>15436</v>
      </c>
      <c r="T7391" t="s">
        <v>15437</v>
      </c>
      <c r="U7391" t="s">
        <v>15437</v>
      </c>
      <c r="V7391">
        <v>1</v>
      </c>
    </row>
    <row r="7392" spans="1:22" x14ac:dyDescent="0.25">
      <c r="A7392" t="s">
        <v>1569</v>
      </c>
      <c r="B7392">
        <v>311137</v>
      </c>
      <c r="C7392" t="s">
        <v>1903</v>
      </c>
      <c r="D7392" t="s">
        <v>2578</v>
      </c>
      <c r="E7392" t="s">
        <v>1596</v>
      </c>
      <c r="F7392" t="s">
        <v>15836</v>
      </c>
      <c r="G7392" t="s">
        <v>7494</v>
      </c>
      <c r="H7392" s="2">
        <v>44106</v>
      </c>
      <c r="I7392" s="2">
        <v>45817</v>
      </c>
      <c r="J7392"/>
      <c r="K7392"/>
      <c r="L7392">
        <v>22.5</v>
      </c>
      <c r="M7392" t="s">
        <v>7484</v>
      </c>
      <c r="N7392" t="s">
        <v>3865</v>
      </c>
      <c r="O7392"/>
      <c r="P7392" t="s">
        <v>13243</v>
      </c>
      <c r="Q7392" t="s">
        <v>5886</v>
      </c>
      <c r="R7392" t="s">
        <v>15463</v>
      </c>
      <c r="S7392" t="s">
        <v>15436</v>
      </c>
      <c r="T7392" t="s">
        <v>15437</v>
      </c>
      <c r="U7392" t="s">
        <v>15437</v>
      </c>
      <c r="V7392">
        <v>0.59210526315789469</v>
      </c>
    </row>
    <row r="7393" spans="1:22" x14ac:dyDescent="0.25">
      <c r="A7393" t="s">
        <v>1569</v>
      </c>
      <c r="B7393">
        <v>311138</v>
      </c>
      <c r="C7393" t="s">
        <v>4589</v>
      </c>
      <c r="D7393" t="s">
        <v>13319</v>
      </c>
      <c r="E7393" t="s">
        <v>1607</v>
      </c>
      <c r="F7393" t="s">
        <v>13320</v>
      </c>
      <c r="G7393" t="s">
        <v>7552</v>
      </c>
      <c r="H7393" s="2">
        <v>44106</v>
      </c>
      <c r="I7393" s="2">
        <v>45453</v>
      </c>
      <c r="J7393"/>
      <c r="K7393"/>
      <c r="L7393">
        <v>38</v>
      </c>
      <c r="M7393" t="s">
        <v>7484</v>
      </c>
      <c r="N7393" t="s">
        <v>3482</v>
      </c>
      <c r="O7393"/>
      <c r="P7393" t="s">
        <v>13289</v>
      </c>
      <c r="Q7393" t="s">
        <v>13290</v>
      </c>
      <c r="R7393" t="s">
        <v>15466</v>
      </c>
      <c r="S7393" t="s">
        <v>15436</v>
      </c>
      <c r="T7393" t="s">
        <v>15437</v>
      </c>
      <c r="U7393" t="s">
        <v>1566</v>
      </c>
      <c r="V7393">
        <v>1</v>
      </c>
    </row>
    <row r="7394" spans="1:22" x14ac:dyDescent="0.25">
      <c r="A7394" t="s">
        <v>1569</v>
      </c>
      <c r="B7394">
        <v>311131</v>
      </c>
      <c r="C7394" t="s">
        <v>2566</v>
      </c>
      <c r="D7394" t="s">
        <v>9102</v>
      </c>
      <c r="E7394" t="s">
        <v>1596</v>
      </c>
      <c r="F7394" t="s">
        <v>9268</v>
      </c>
      <c r="G7394" t="s">
        <v>7487</v>
      </c>
      <c r="H7394" s="2">
        <v>44105</v>
      </c>
      <c r="I7394" s="2">
        <v>44105</v>
      </c>
      <c r="J7394"/>
      <c r="K7394"/>
      <c r="L7394">
        <v>35</v>
      </c>
      <c r="M7394" t="s">
        <v>7484</v>
      </c>
      <c r="N7394" t="s">
        <v>3865</v>
      </c>
      <c r="O7394"/>
      <c r="P7394" t="s">
        <v>9243</v>
      </c>
      <c r="Q7394" t="s">
        <v>4470</v>
      </c>
      <c r="R7394" t="s">
        <v>15467</v>
      </c>
      <c r="S7394" t="s">
        <v>15436</v>
      </c>
      <c r="T7394" t="s">
        <v>15437</v>
      </c>
      <c r="U7394" t="s">
        <v>15437</v>
      </c>
      <c r="V7394">
        <v>0.92105263157894735</v>
      </c>
    </row>
    <row r="7395" spans="1:22" x14ac:dyDescent="0.25">
      <c r="A7395" t="s">
        <v>1569</v>
      </c>
      <c r="B7395">
        <v>311113</v>
      </c>
      <c r="C7395" t="s">
        <v>1844</v>
      </c>
      <c r="D7395" t="s">
        <v>3293</v>
      </c>
      <c r="E7395" t="s">
        <v>1572</v>
      </c>
      <c r="F7395" t="s">
        <v>10415</v>
      </c>
      <c r="G7395" t="s">
        <v>7490</v>
      </c>
      <c r="H7395" s="2">
        <v>44105</v>
      </c>
      <c r="I7395" s="2">
        <v>44105</v>
      </c>
      <c r="J7395"/>
      <c r="K7395"/>
      <c r="L7395">
        <v>0.01</v>
      </c>
      <c r="M7395" t="s">
        <v>7484</v>
      </c>
      <c r="N7395" t="s">
        <v>3865</v>
      </c>
      <c r="O7395"/>
      <c r="P7395" t="s">
        <v>10407</v>
      </c>
      <c r="Q7395" t="s">
        <v>6930</v>
      </c>
      <c r="R7395" t="s">
        <v>15463</v>
      </c>
      <c r="S7395" t="s">
        <v>15436</v>
      </c>
      <c r="T7395" t="s">
        <v>15437</v>
      </c>
      <c r="U7395" t="s">
        <v>15437</v>
      </c>
      <c r="V7395">
        <v>0</v>
      </c>
    </row>
    <row r="7396" spans="1:22" x14ac:dyDescent="0.25">
      <c r="A7396" t="s">
        <v>1569</v>
      </c>
      <c r="B7396">
        <v>311087</v>
      </c>
      <c r="C7396" t="s">
        <v>2453</v>
      </c>
      <c r="D7396" t="s">
        <v>11237</v>
      </c>
      <c r="E7396" t="s">
        <v>1572</v>
      </c>
      <c r="F7396" t="s">
        <v>11194</v>
      </c>
      <c r="G7396" t="s">
        <v>7487</v>
      </c>
      <c r="H7396" s="2">
        <v>44105</v>
      </c>
      <c r="I7396" s="2">
        <v>44105</v>
      </c>
      <c r="J7396"/>
      <c r="K7396"/>
      <c r="L7396">
        <v>0.01</v>
      </c>
      <c r="M7396" t="s">
        <v>7484</v>
      </c>
      <c r="N7396" t="s">
        <v>3482</v>
      </c>
      <c r="O7396"/>
      <c r="P7396" t="s">
        <v>11191</v>
      </c>
      <c r="Q7396" t="s">
        <v>11192</v>
      </c>
      <c r="R7396" t="s">
        <v>15466</v>
      </c>
      <c r="S7396" t="s">
        <v>15436</v>
      </c>
      <c r="T7396" t="s">
        <v>15437</v>
      </c>
      <c r="U7396" t="s">
        <v>15437</v>
      </c>
      <c r="V7396">
        <v>0</v>
      </c>
    </row>
    <row r="7397" spans="1:22" x14ac:dyDescent="0.25">
      <c r="A7397" t="s">
        <v>1569</v>
      </c>
      <c r="B7397">
        <v>311115</v>
      </c>
      <c r="C7397" t="s">
        <v>3904</v>
      </c>
      <c r="D7397" t="s">
        <v>4666</v>
      </c>
      <c r="E7397" t="s">
        <v>1572</v>
      </c>
      <c r="F7397" t="s">
        <v>4620</v>
      </c>
      <c r="G7397" t="s">
        <v>4268</v>
      </c>
      <c r="H7397" s="2">
        <v>44105</v>
      </c>
      <c r="I7397" s="2">
        <v>45313</v>
      </c>
      <c r="J7397"/>
      <c r="K7397"/>
      <c r="L7397">
        <v>0.01</v>
      </c>
      <c r="M7397" t="s">
        <v>4269</v>
      </c>
      <c r="N7397" t="s">
        <v>1576</v>
      </c>
      <c r="O7397"/>
      <c r="P7397" t="s">
        <v>4617</v>
      </c>
      <c r="Q7397" t="s">
        <v>4618</v>
      </c>
      <c r="R7397" t="s">
        <v>15453</v>
      </c>
      <c r="S7397" t="s">
        <v>15436</v>
      </c>
      <c r="T7397" t="s">
        <v>15437</v>
      </c>
      <c r="U7397" t="s">
        <v>15437</v>
      </c>
      <c r="V7397">
        <v>0</v>
      </c>
    </row>
    <row r="7398" spans="1:22" x14ac:dyDescent="0.25">
      <c r="A7398" t="s">
        <v>1569</v>
      </c>
      <c r="B7398">
        <v>298077</v>
      </c>
      <c r="C7398" t="s">
        <v>2050</v>
      </c>
      <c r="D7398" t="s">
        <v>9221</v>
      </c>
      <c r="E7398" t="s">
        <v>1596</v>
      </c>
      <c r="F7398" t="s">
        <v>9153</v>
      </c>
      <c r="G7398" t="s">
        <v>7490</v>
      </c>
      <c r="H7398" s="2">
        <v>44104</v>
      </c>
      <c r="I7398" s="2">
        <v>44291</v>
      </c>
      <c r="J7398"/>
      <c r="K7398"/>
      <c r="L7398">
        <v>20</v>
      </c>
      <c r="M7398" t="s">
        <v>7484</v>
      </c>
      <c r="N7398" t="s">
        <v>3482</v>
      </c>
      <c r="O7398"/>
      <c r="P7398" t="s">
        <v>9154</v>
      </c>
      <c r="Q7398" t="s">
        <v>9155</v>
      </c>
      <c r="R7398" t="s">
        <v>15465</v>
      </c>
      <c r="S7398" t="s">
        <v>15436</v>
      </c>
      <c r="T7398" t="s">
        <v>15437</v>
      </c>
      <c r="U7398" t="s">
        <v>15437</v>
      </c>
      <c r="V7398">
        <v>0.52631578947368418</v>
      </c>
    </row>
    <row r="7399" spans="1:22" x14ac:dyDescent="0.25">
      <c r="A7399" t="s">
        <v>1569</v>
      </c>
      <c r="B7399">
        <v>311108</v>
      </c>
      <c r="C7399" t="s">
        <v>1932</v>
      </c>
      <c r="D7399" t="s">
        <v>4748</v>
      </c>
      <c r="E7399" t="s">
        <v>1572</v>
      </c>
      <c r="F7399" t="s">
        <v>4707</v>
      </c>
      <c r="G7399" t="s">
        <v>4268</v>
      </c>
      <c r="H7399" s="2">
        <v>44104</v>
      </c>
      <c r="I7399" s="2">
        <v>44104</v>
      </c>
      <c r="J7399"/>
      <c r="K7399"/>
      <c r="L7399">
        <v>0.01</v>
      </c>
      <c r="M7399" t="s">
        <v>4269</v>
      </c>
      <c r="N7399" t="s">
        <v>4199</v>
      </c>
      <c r="O7399"/>
      <c r="P7399" t="s">
        <v>4701</v>
      </c>
      <c r="Q7399" t="s">
        <v>4702</v>
      </c>
      <c r="R7399" t="s">
        <v>15449</v>
      </c>
      <c r="S7399" t="s">
        <v>15436</v>
      </c>
      <c r="T7399" t="s">
        <v>15437</v>
      </c>
      <c r="U7399" t="s">
        <v>15437</v>
      </c>
      <c r="V7399">
        <v>0</v>
      </c>
    </row>
    <row r="7400" spans="1:22" x14ac:dyDescent="0.25">
      <c r="A7400" t="s">
        <v>1569</v>
      </c>
      <c r="B7400">
        <v>311046</v>
      </c>
      <c r="C7400" t="s">
        <v>3799</v>
      </c>
      <c r="D7400" t="s">
        <v>8696</v>
      </c>
      <c r="E7400" t="s">
        <v>1572</v>
      </c>
      <c r="F7400" t="s">
        <v>8684</v>
      </c>
      <c r="G7400" t="s">
        <v>7490</v>
      </c>
      <c r="H7400" s="2">
        <v>44102</v>
      </c>
      <c r="I7400" s="2">
        <v>44102</v>
      </c>
      <c r="J7400"/>
      <c r="K7400"/>
      <c r="L7400">
        <v>0.01</v>
      </c>
      <c r="M7400" t="s">
        <v>7484</v>
      </c>
      <c r="N7400" t="s">
        <v>3482</v>
      </c>
      <c r="O7400"/>
      <c r="P7400" t="s">
        <v>8674</v>
      </c>
      <c r="Q7400" t="s">
        <v>8675</v>
      </c>
      <c r="R7400" t="s">
        <v>15466</v>
      </c>
      <c r="S7400" t="s">
        <v>15436</v>
      </c>
      <c r="T7400" t="s">
        <v>15437</v>
      </c>
      <c r="U7400" t="s">
        <v>15437</v>
      </c>
      <c r="V7400">
        <v>0</v>
      </c>
    </row>
    <row r="7401" spans="1:22" x14ac:dyDescent="0.25">
      <c r="A7401" t="s">
        <v>1569</v>
      </c>
      <c r="B7401">
        <v>311067</v>
      </c>
      <c r="C7401" t="s">
        <v>9533</v>
      </c>
      <c r="D7401" t="s">
        <v>5266</v>
      </c>
      <c r="E7401" t="s">
        <v>1572</v>
      </c>
      <c r="F7401" t="s">
        <v>9499</v>
      </c>
      <c r="G7401" t="s">
        <v>7490</v>
      </c>
      <c r="H7401" s="2">
        <v>44102</v>
      </c>
      <c r="I7401" s="2">
        <v>44102</v>
      </c>
      <c r="J7401"/>
      <c r="K7401"/>
      <c r="L7401">
        <v>0.01</v>
      </c>
      <c r="M7401" t="s">
        <v>7484</v>
      </c>
      <c r="N7401" t="s">
        <v>3482</v>
      </c>
      <c r="O7401"/>
      <c r="P7401" t="s">
        <v>9500</v>
      </c>
      <c r="Q7401" t="s">
        <v>9501</v>
      </c>
      <c r="R7401" t="s">
        <v>15468</v>
      </c>
      <c r="S7401" t="s">
        <v>15436</v>
      </c>
      <c r="T7401" t="s">
        <v>15437</v>
      </c>
      <c r="U7401" t="s">
        <v>15437</v>
      </c>
      <c r="V7401">
        <v>0</v>
      </c>
    </row>
    <row r="7402" spans="1:22" x14ac:dyDescent="0.25">
      <c r="A7402" t="s">
        <v>1569</v>
      </c>
      <c r="B7402">
        <v>311066</v>
      </c>
      <c r="C7402" t="s">
        <v>5417</v>
      </c>
      <c r="D7402" t="s">
        <v>10435</v>
      </c>
      <c r="E7402" t="s">
        <v>1596</v>
      </c>
      <c r="F7402" t="s">
        <v>10415</v>
      </c>
      <c r="G7402" t="s">
        <v>7490</v>
      </c>
      <c r="H7402" s="2">
        <v>44102</v>
      </c>
      <c r="I7402" s="2">
        <v>44102</v>
      </c>
      <c r="J7402"/>
      <c r="K7402"/>
      <c r="L7402">
        <v>20</v>
      </c>
      <c r="M7402" t="s">
        <v>7484</v>
      </c>
      <c r="N7402" t="s">
        <v>3865</v>
      </c>
      <c r="O7402"/>
      <c r="P7402" t="s">
        <v>10407</v>
      </c>
      <c r="Q7402" t="s">
        <v>6930</v>
      </c>
      <c r="R7402" t="s">
        <v>15463</v>
      </c>
      <c r="S7402" t="s">
        <v>15436</v>
      </c>
      <c r="T7402" t="s">
        <v>15437</v>
      </c>
      <c r="U7402" t="s">
        <v>15437</v>
      </c>
      <c r="V7402">
        <v>0.52631578947368418</v>
      </c>
    </row>
    <row r="7403" spans="1:22" x14ac:dyDescent="0.25">
      <c r="A7403" t="s">
        <v>1569</v>
      </c>
      <c r="B7403">
        <v>311054</v>
      </c>
      <c r="C7403" t="s">
        <v>1855</v>
      </c>
      <c r="D7403" t="s">
        <v>2429</v>
      </c>
      <c r="E7403" t="s">
        <v>1596</v>
      </c>
      <c r="F7403" t="s">
        <v>13535</v>
      </c>
      <c r="G7403" t="s">
        <v>7490</v>
      </c>
      <c r="H7403" s="2">
        <v>44102</v>
      </c>
      <c r="I7403" s="2">
        <v>45243</v>
      </c>
      <c r="J7403"/>
      <c r="K7403"/>
      <c r="L7403">
        <v>15</v>
      </c>
      <c r="M7403" t="s">
        <v>7484</v>
      </c>
      <c r="N7403" t="s">
        <v>3865</v>
      </c>
      <c r="O7403"/>
      <c r="P7403" t="s">
        <v>13536</v>
      </c>
      <c r="Q7403" t="s">
        <v>4034</v>
      </c>
      <c r="R7403" t="s">
        <v>15463</v>
      </c>
      <c r="S7403" t="s">
        <v>15436</v>
      </c>
      <c r="T7403" t="s">
        <v>15437</v>
      </c>
      <c r="U7403" t="s">
        <v>15437</v>
      </c>
      <c r="V7403">
        <v>0.39473684210526316</v>
      </c>
    </row>
    <row r="7404" spans="1:22" x14ac:dyDescent="0.25">
      <c r="A7404" t="s">
        <v>1569</v>
      </c>
      <c r="B7404">
        <v>311035</v>
      </c>
      <c r="C7404" t="s">
        <v>2316</v>
      </c>
      <c r="D7404" t="s">
        <v>4900</v>
      </c>
      <c r="E7404" t="s">
        <v>1572</v>
      </c>
      <c r="F7404" t="s">
        <v>4867</v>
      </c>
      <c r="G7404" t="s">
        <v>4268</v>
      </c>
      <c r="H7404" s="2">
        <v>44102</v>
      </c>
      <c r="I7404" s="2">
        <v>44977</v>
      </c>
      <c r="J7404"/>
      <c r="K7404"/>
      <c r="L7404">
        <v>0.01</v>
      </c>
      <c r="M7404" t="s">
        <v>4269</v>
      </c>
      <c r="N7404" t="s">
        <v>3482</v>
      </c>
      <c r="O7404"/>
      <c r="P7404" t="s">
        <v>4868</v>
      </c>
      <c r="Q7404" t="s">
        <v>4869</v>
      </c>
      <c r="R7404" t="s">
        <v>15451</v>
      </c>
      <c r="S7404" t="s">
        <v>15436</v>
      </c>
      <c r="T7404" t="s">
        <v>15437</v>
      </c>
      <c r="U7404" t="s">
        <v>15437</v>
      </c>
      <c r="V7404">
        <v>0</v>
      </c>
    </row>
    <row r="7405" spans="1:22" x14ac:dyDescent="0.25">
      <c r="A7405" t="s">
        <v>1569</v>
      </c>
      <c r="B7405">
        <v>310924</v>
      </c>
      <c r="C7405" t="s">
        <v>5841</v>
      </c>
      <c r="D7405" t="s">
        <v>6607</v>
      </c>
      <c r="E7405" t="s">
        <v>1607</v>
      </c>
      <c r="F7405" t="s">
        <v>6608</v>
      </c>
      <c r="G7405" t="s">
        <v>4324</v>
      </c>
      <c r="H7405" s="2">
        <v>44102</v>
      </c>
      <c r="I7405" s="2">
        <v>45061</v>
      </c>
      <c r="J7405"/>
      <c r="K7405"/>
      <c r="L7405">
        <v>38</v>
      </c>
      <c r="M7405" t="s">
        <v>4269</v>
      </c>
      <c r="N7405" t="s">
        <v>3865</v>
      </c>
      <c r="O7405"/>
      <c r="P7405" t="s">
        <v>6586</v>
      </c>
      <c r="Q7405" t="s">
        <v>6587</v>
      </c>
      <c r="R7405" t="s">
        <v>15452</v>
      </c>
      <c r="S7405" t="s">
        <v>15436</v>
      </c>
      <c r="T7405" t="s">
        <v>15437</v>
      </c>
      <c r="U7405" t="s">
        <v>15437</v>
      </c>
      <c r="V7405">
        <v>1</v>
      </c>
    </row>
    <row r="7406" spans="1:22" x14ac:dyDescent="0.25">
      <c r="A7406" t="s">
        <v>1569</v>
      </c>
      <c r="B7406">
        <v>310907</v>
      </c>
      <c r="C7406" t="s">
        <v>1914</v>
      </c>
      <c r="D7406" t="s">
        <v>7944</v>
      </c>
      <c r="E7406" t="s">
        <v>1596</v>
      </c>
      <c r="F7406" t="s">
        <v>7902</v>
      </c>
      <c r="G7406" t="s">
        <v>7490</v>
      </c>
      <c r="H7406" s="2">
        <v>44096</v>
      </c>
      <c r="I7406" s="2">
        <v>44096</v>
      </c>
      <c r="J7406"/>
      <c r="K7406"/>
      <c r="L7406">
        <v>30.25</v>
      </c>
      <c r="M7406" t="s">
        <v>7484</v>
      </c>
      <c r="N7406" t="s">
        <v>3311</v>
      </c>
      <c r="O7406"/>
      <c r="P7406" t="s">
        <v>7903</v>
      </c>
      <c r="Q7406" t="s">
        <v>3398</v>
      </c>
      <c r="R7406" t="s">
        <v>15463</v>
      </c>
      <c r="S7406" t="s">
        <v>15436</v>
      </c>
      <c r="T7406" t="s">
        <v>15437</v>
      </c>
      <c r="U7406" t="s">
        <v>15437</v>
      </c>
      <c r="V7406">
        <v>0.79605263157894735</v>
      </c>
    </row>
    <row r="7407" spans="1:22" x14ac:dyDescent="0.25">
      <c r="A7407" t="s">
        <v>1569</v>
      </c>
      <c r="B7407">
        <v>310911</v>
      </c>
      <c r="C7407" t="s">
        <v>1988</v>
      </c>
      <c r="D7407" t="s">
        <v>7945</v>
      </c>
      <c r="E7407" t="s">
        <v>1596</v>
      </c>
      <c r="F7407" t="s">
        <v>7902</v>
      </c>
      <c r="G7407" t="s">
        <v>7490</v>
      </c>
      <c r="H7407" s="2">
        <v>44096</v>
      </c>
      <c r="I7407" s="2">
        <v>44096</v>
      </c>
      <c r="J7407"/>
      <c r="K7407"/>
      <c r="L7407">
        <v>18</v>
      </c>
      <c r="M7407" t="s">
        <v>7484</v>
      </c>
      <c r="N7407" t="s">
        <v>3311</v>
      </c>
      <c r="O7407"/>
      <c r="P7407" t="s">
        <v>7903</v>
      </c>
      <c r="Q7407" t="s">
        <v>3398</v>
      </c>
      <c r="R7407" t="s">
        <v>15463</v>
      </c>
      <c r="S7407" t="s">
        <v>15436</v>
      </c>
      <c r="T7407" t="s">
        <v>15437</v>
      </c>
      <c r="U7407" t="s">
        <v>15437</v>
      </c>
      <c r="V7407">
        <v>0.47368421052631576</v>
      </c>
    </row>
    <row r="7408" spans="1:22" x14ac:dyDescent="0.25">
      <c r="A7408" t="s">
        <v>1569</v>
      </c>
      <c r="B7408">
        <v>310886</v>
      </c>
      <c r="C7408" t="s">
        <v>2192</v>
      </c>
      <c r="D7408" t="s">
        <v>12971</v>
      </c>
      <c r="E7408" t="s">
        <v>1572</v>
      </c>
      <c r="F7408" t="s">
        <v>12948</v>
      </c>
      <c r="G7408" t="s">
        <v>7490</v>
      </c>
      <c r="H7408" s="2">
        <v>44096</v>
      </c>
      <c r="I7408" s="2">
        <v>45453</v>
      </c>
      <c r="J7408"/>
      <c r="K7408"/>
      <c r="L7408">
        <v>0.01</v>
      </c>
      <c r="M7408" t="s">
        <v>7484</v>
      </c>
      <c r="N7408" t="s">
        <v>1714</v>
      </c>
      <c r="O7408"/>
      <c r="P7408" t="s">
        <v>12946</v>
      </c>
      <c r="Q7408" t="s">
        <v>2671</v>
      </c>
      <c r="R7408" t="s">
        <v>15461</v>
      </c>
      <c r="S7408" t="s">
        <v>15436</v>
      </c>
      <c r="T7408" t="s">
        <v>15437</v>
      </c>
      <c r="U7408" t="s">
        <v>15437</v>
      </c>
      <c r="V7408">
        <v>0</v>
      </c>
    </row>
    <row r="7409" spans="1:22" x14ac:dyDescent="0.25">
      <c r="A7409" t="s">
        <v>1569</v>
      </c>
      <c r="B7409">
        <v>310904</v>
      </c>
      <c r="C7409" t="s">
        <v>9483</v>
      </c>
      <c r="D7409" t="s">
        <v>5954</v>
      </c>
      <c r="E7409" t="s">
        <v>1596</v>
      </c>
      <c r="F7409" t="s">
        <v>9462</v>
      </c>
      <c r="G7409" t="s">
        <v>7490</v>
      </c>
      <c r="H7409" s="2">
        <v>44095</v>
      </c>
      <c r="I7409" s="2">
        <v>45761</v>
      </c>
      <c r="J7409"/>
      <c r="K7409"/>
      <c r="L7409">
        <v>31</v>
      </c>
      <c r="M7409" t="s">
        <v>7484</v>
      </c>
      <c r="N7409" t="s">
        <v>3865</v>
      </c>
      <c r="O7409"/>
      <c r="P7409" t="s">
        <v>9463</v>
      </c>
      <c r="Q7409" t="s">
        <v>5857</v>
      </c>
      <c r="R7409" t="s">
        <v>15467</v>
      </c>
      <c r="S7409" t="s">
        <v>15436</v>
      </c>
      <c r="T7409" t="s">
        <v>15437</v>
      </c>
      <c r="U7409" t="s">
        <v>15437</v>
      </c>
      <c r="V7409">
        <v>0.81578947368421051</v>
      </c>
    </row>
    <row r="7410" spans="1:22" x14ac:dyDescent="0.25">
      <c r="A7410" t="s">
        <v>1569</v>
      </c>
      <c r="B7410">
        <v>310954</v>
      </c>
      <c r="C7410" t="s">
        <v>1718</v>
      </c>
      <c r="D7410" t="s">
        <v>2213</v>
      </c>
      <c r="E7410" t="s">
        <v>1596</v>
      </c>
      <c r="F7410" t="s">
        <v>9462</v>
      </c>
      <c r="G7410" t="s">
        <v>7490</v>
      </c>
      <c r="H7410" s="2">
        <v>44095</v>
      </c>
      <c r="I7410" s="2">
        <v>44095</v>
      </c>
      <c r="J7410"/>
      <c r="K7410"/>
      <c r="L7410">
        <v>28.25</v>
      </c>
      <c r="M7410" t="s">
        <v>7484</v>
      </c>
      <c r="N7410" t="s">
        <v>3865</v>
      </c>
      <c r="O7410"/>
      <c r="P7410" t="s">
        <v>9463</v>
      </c>
      <c r="Q7410" t="s">
        <v>5857</v>
      </c>
      <c r="R7410" t="s">
        <v>15467</v>
      </c>
      <c r="S7410" t="s">
        <v>15436</v>
      </c>
      <c r="T7410" t="s">
        <v>15437</v>
      </c>
      <c r="U7410" t="s">
        <v>15437</v>
      </c>
      <c r="V7410">
        <v>0.74342105263157898</v>
      </c>
    </row>
    <row r="7411" spans="1:22" x14ac:dyDescent="0.25">
      <c r="A7411" t="s">
        <v>1569</v>
      </c>
      <c r="B7411">
        <v>310914</v>
      </c>
      <c r="C7411" t="s">
        <v>1769</v>
      </c>
      <c r="D7411" t="s">
        <v>2823</v>
      </c>
      <c r="E7411" t="s">
        <v>1596</v>
      </c>
      <c r="F7411" t="s">
        <v>5488</v>
      </c>
      <c r="G7411" t="s">
        <v>4294</v>
      </c>
      <c r="H7411" s="2">
        <v>44095</v>
      </c>
      <c r="I7411" s="2">
        <v>45691</v>
      </c>
      <c r="J7411"/>
      <c r="K7411"/>
      <c r="L7411">
        <v>24</v>
      </c>
      <c r="M7411" t="s">
        <v>4269</v>
      </c>
      <c r="N7411" t="s">
        <v>1576</v>
      </c>
      <c r="O7411"/>
      <c r="P7411" t="s">
        <v>5485</v>
      </c>
      <c r="Q7411" t="s">
        <v>5486</v>
      </c>
      <c r="R7411" t="s">
        <v>15453</v>
      </c>
      <c r="S7411" t="s">
        <v>15436</v>
      </c>
      <c r="T7411" t="s">
        <v>15437</v>
      </c>
      <c r="U7411" t="s">
        <v>15437</v>
      </c>
      <c r="V7411">
        <v>0.63157894736842102</v>
      </c>
    </row>
    <row r="7412" spans="1:22" x14ac:dyDescent="0.25">
      <c r="A7412" t="s">
        <v>1569</v>
      </c>
      <c r="B7412">
        <v>310893</v>
      </c>
      <c r="C7412" t="s">
        <v>6359</v>
      </c>
      <c r="D7412" t="s">
        <v>6360</v>
      </c>
      <c r="E7412" t="s">
        <v>1572</v>
      </c>
      <c r="F7412" t="s">
        <v>6330</v>
      </c>
      <c r="G7412" t="s">
        <v>4268</v>
      </c>
      <c r="H7412" s="2">
        <v>44095</v>
      </c>
      <c r="I7412" s="2">
        <v>45019</v>
      </c>
      <c r="J7412"/>
      <c r="K7412"/>
      <c r="L7412">
        <v>0.01</v>
      </c>
      <c r="M7412" t="s">
        <v>4269</v>
      </c>
      <c r="N7412" t="s">
        <v>3865</v>
      </c>
      <c r="O7412"/>
      <c r="P7412" t="s">
        <v>6331</v>
      </c>
      <c r="Q7412" t="s">
        <v>3953</v>
      </c>
      <c r="R7412" t="s">
        <v>15450</v>
      </c>
      <c r="S7412" t="s">
        <v>15436</v>
      </c>
      <c r="T7412" t="s">
        <v>15437</v>
      </c>
      <c r="U7412" t="s">
        <v>15437</v>
      </c>
      <c r="V7412">
        <v>0</v>
      </c>
    </row>
    <row r="7413" spans="1:22" x14ac:dyDescent="0.25">
      <c r="A7413" t="s">
        <v>1569</v>
      </c>
      <c r="B7413">
        <v>310869</v>
      </c>
      <c r="C7413" t="s">
        <v>1656</v>
      </c>
      <c r="D7413" t="s">
        <v>8825</v>
      </c>
      <c r="E7413" t="s">
        <v>1596</v>
      </c>
      <c r="F7413" t="s">
        <v>8798</v>
      </c>
      <c r="G7413" t="s">
        <v>7671</v>
      </c>
      <c r="H7413" s="2">
        <v>44091</v>
      </c>
      <c r="I7413" s="2">
        <v>45761</v>
      </c>
      <c r="J7413"/>
      <c r="K7413"/>
      <c r="L7413">
        <v>24</v>
      </c>
      <c r="M7413" t="s">
        <v>7484</v>
      </c>
      <c r="N7413" t="s">
        <v>3865</v>
      </c>
      <c r="O7413"/>
      <c r="P7413" t="s">
        <v>8763</v>
      </c>
      <c r="Q7413" t="s">
        <v>4424</v>
      </c>
      <c r="R7413" t="s">
        <v>15467</v>
      </c>
      <c r="S7413" t="s">
        <v>15436</v>
      </c>
      <c r="T7413" t="s">
        <v>15437</v>
      </c>
      <c r="U7413" t="s">
        <v>15437</v>
      </c>
      <c r="V7413">
        <v>0.63157894736842102</v>
      </c>
    </row>
    <row r="7414" spans="1:22" x14ac:dyDescent="0.25">
      <c r="A7414" t="s">
        <v>1569</v>
      </c>
      <c r="B7414">
        <v>310853</v>
      </c>
      <c r="C7414" t="s">
        <v>12277</v>
      </c>
      <c r="D7414" t="s">
        <v>7837</v>
      </c>
      <c r="E7414" t="s">
        <v>1607</v>
      </c>
      <c r="F7414" t="s">
        <v>12267</v>
      </c>
      <c r="G7414" t="s">
        <v>7541</v>
      </c>
      <c r="H7414" s="2">
        <v>44091</v>
      </c>
      <c r="I7414" s="2">
        <v>45621</v>
      </c>
      <c r="J7414"/>
      <c r="K7414"/>
      <c r="L7414">
        <v>38</v>
      </c>
      <c r="M7414" t="s">
        <v>7484</v>
      </c>
      <c r="N7414" t="s">
        <v>3865</v>
      </c>
      <c r="O7414"/>
      <c r="P7414" t="s">
        <v>12242</v>
      </c>
      <c r="Q7414" t="s">
        <v>5601</v>
      </c>
      <c r="R7414" t="s">
        <v>15467</v>
      </c>
      <c r="S7414" t="s">
        <v>15436</v>
      </c>
      <c r="T7414" t="s">
        <v>15437</v>
      </c>
      <c r="U7414" t="s">
        <v>1566</v>
      </c>
      <c r="V7414">
        <v>1</v>
      </c>
    </row>
    <row r="7415" spans="1:22" x14ac:dyDescent="0.25">
      <c r="A7415" t="s">
        <v>1569</v>
      </c>
      <c r="B7415">
        <v>310862</v>
      </c>
      <c r="C7415" t="s">
        <v>8442</v>
      </c>
      <c r="D7415" t="s">
        <v>5732</v>
      </c>
      <c r="E7415" t="s">
        <v>1607</v>
      </c>
      <c r="F7415" t="s">
        <v>13280</v>
      </c>
      <c r="G7415" t="s">
        <v>7541</v>
      </c>
      <c r="H7415" s="2">
        <v>44091</v>
      </c>
      <c r="I7415" s="2">
        <v>45341</v>
      </c>
      <c r="J7415"/>
      <c r="K7415"/>
      <c r="L7415">
        <v>38</v>
      </c>
      <c r="M7415" t="s">
        <v>7484</v>
      </c>
      <c r="N7415" t="s">
        <v>3865</v>
      </c>
      <c r="O7415"/>
      <c r="P7415" t="s">
        <v>13243</v>
      </c>
      <c r="Q7415" t="s">
        <v>5886</v>
      </c>
      <c r="R7415" t="s">
        <v>15463</v>
      </c>
      <c r="S7415" t="s">
        <v>15436</v>
      </c>
      <c r="T7415" t="s">
        <v>15437</v>
      </c>
      <c r="U7415" t="s">
        <v>1566</v>
      </c>
      <c r="V7415">
        <v>1</v>
      </c>
    </row>
    <row r="7416" spans="1:22" x14ac:dyDescent="0.25">
      <c r="A7416" t="s">
        <v>1569</v>
      </c>
      <c r="B7416">
        <v>310860</v>
      </c>
      <c r="C7416" t="s">
        <v>1775</v>
      </c>
      <c r="D7416" t="s">
        <v>6129</v>
      </c>
      <c r="E7416" t="s">
        <v>1596</v>
      </c>
      <c r="F7416" t="s">
        <v>6114</v>
      </c>
      <c r="G7416" t="s">
        <v>4294</v>
      </c>
      <c r="H7416" s="2">
        <v>44089</v>
      </c>
      <c r="I7416" s="2">
        <v>44319</v>
      </c>
      <c r="J7416"/>
      <c r="K7416"/>
      <c r="L7416">
        <v>30</v>
      </c>
      <c r="M7416" t="s">
        <v>4269</v>
      </c>
      <c r="N7416" t="s">
        <v>1714</v>
      </c>
      <c r="O7416"/>
      <c r="P7416" t="s">
        <v>6112</v>
      </c>
      <c r="Q7416" t="s">
        <v>2575</v>
      </c>
      <c r="R7416" t="s">
        <v>15447</v>
      </c>
      <c r="S7416" t="s">
        <v>15436</v>
      </c>
      <c r="T7416" t="s">
        <v>15437</v>
      </c>
      <c r="U7416" t="s">
        <v>15437</v>
      </c>
      <c r="V7416">
        <v>0.78947368421052633</v>
      </c>
    </row>
    <row r="7417" spans="1:22" x14ac:dyDescent="0.25">
      <c r="A7417" t="s">
        <v>1569</v>
      </c>
      <c r="B7417">
        <v>310833</v>
      </c>
      <c r="C7417" t="s">
        <v>8699</v>
      </c>
      <c r="D7417" t="s">
        <v>8700</v>
      </c>
      <c r="E7417" t="s">
        <v>1596</v>
      </c>
      <c r="F7417" t="s">
        <v>8678</v>
      </c>
      <c r="G7417" t="s">
        <v>7607</v>
      </c>
      <c r="H7417" s="2">
        <v>44088</v>
      </c>
      <c r="I7417" s="2">
        <v>45537</v>
      </c>
      <c r="J7417"/>
      <c r="K7417"/>
      <c r="L7417">
        <v>22</v>
      </c>
      <c r="M7417" t="s">
        <v>7484</v>
      </c>
      <c r="N7417" t="s">
        <v>3482</v>
      </c>
      <c r="O7417"/>
      <c r="P7417" t="s">
        <v>8674</v>
      </c>
      <c r="Q7417" t="s">
        <v>8675</v>
      </c>
      <c r="R7417" t="s">
        <v>15466</v>
      </c>
      <c r="S7417" t="s">
        <v>15436</v>
      </c>
      <c r="T7417" t="s">
        <v>15437</v>
      </c>
      <c r="U7417" t="s">
        <v>15437</v>
      </c>
      <c r="V7417">
        <v>0.57894736842105265</v>
      </c>
    </row>
    <row r="7418" spans="1:22" x14ac:dyDescent="0.25">
      <c r="A7418" t="s">
        <v>1569</v>
      </c>
      <c r="B7418">
        <v>310830</v>
      </c>
      <c r="C7418" t="s">
        <v>4460</v>
      </c>
      <c r="D7418" t="s">
        <v>6258</v>
      </c>
      <c r="E7418" t="s">
        <v>1607</v>
      </c>
      <c r="F7418" t="s">
        <v>6243</v>
      </c>
      <c r="G7418" t="s">
        <v>4324</v>
      </c>
      <c r="H7418" s="2">
        <v>44088</v>
      </c>
      <c r="I7418" s="2">
        <v>44893</v>
      </c>
      <c r="J7418"/>
      <c r="K7418"/>
      <c r="L7418">
        <v>38</v>
      </c>
      <c r="M7418" t="s">
        <v>4269</v>
      </c>
      <c r="N7418" t="s">
        <v>3311</v>
      </c>
      <c r="O7418"/>
      <c r="P7418" t="s">
        <v>6240</v>
      </c>
      <c r="Q7418" t="s">
        <v>3440</v>
      </c>
      <c r="R7418" t="s">
        <v>15454</v>
      </c>
      <c r="S7418" t="s">
        <v>15436</v>
      </c>
      <c r="T7418" t="s">
        <v>15437</v>
      </c>
      <c r="U7418" t="s">
        <v>15437</v>
      </c>
      <c r="V7418">
        <v>1</v>
      </c>
    </row>
    <row r="7419" spans="1:22" x14ac:dyDescent="0.25">
      <c r="A7419" t="s">
        <v>1569</v>
      </c>
      <c r="B7419">
        <v>310787</v>
      </c>
      <c r="C7419" t="s">
        <v>3529</v>
      </c>
      <c r="D7419" t="s">
        <v>5939</v>
      </c>
      <c r="E7419" t="s">
        <v>1607</v>
      </c>
      <c r="F7419" t="s">
        <v>6609</v>
      </c>
      <c r="G7419" t="s">
        <v>4326</v>
      </c>
      <c r="H7419" s="2">
        <v>44088</v>
      </c>
      <c r="I7419" s="2">
        <v>44088</v>
      </c>
      <c r="J7419"/>
      <c r="K7419"/>
      <c r="L7419">
        <v>38</v>
      </c>
      <c r="M7419" t="s">
        <v>4269</v>
      </c>
      <c r="N7419" t="s">
        <v>3865</v>
      </c>
      <c r="O7419"/>
      <c r="P7419" t="s">
        <v>6586</v>
      </c>
      <c r="Q7419" t="s">
        <v>6587</v>
      </c>
      <c r="R7419" t="s">
        <v>15452</v>
      </c>
      <c r="S7419" t="s">
        <v>15436</v>
      </c>
      <c r="T7419" t="s">
        <v>15437</v>
      </c>
      <c r="U7419" t="s">
        <v>1566</v>
      </c>
      <c r="V7419">
        <v>1</v>
      </c>
    </row>
    <row r="7420" spans="1:22" x14ac:dyDescent="0.25">
      <c r="A7420" t="s">
        <v>1569</v>
      </c>
      <c r="B7420">
        <v>310829</v>
      </c>
      <c r="C7420" t="s">
        <v>5789</v>
      </c>
      <c r="D7420" t="s">
        <v>5790</v>
      </c>
      <c r="E7420" t="s">
        <v>1572</v>
      </c>
      <c r="F7420" t="s">
        <v>5773</v>
      </c>
      <c r="G7420" t="s">
        <v>4268</v>
      </c>
      <c r="H7420" s="2">
        <v>44086</v>
      </c>
      <c r="I7420" s="2">
        <v>45299</v>
      </c>
      <c r="J7420"/>
      <c r="K7420"/>
      <c r="L7420">
        <v>0.01</v>
      </c>
      <c r="M7420" t="s">
        <v>4269</v>
      </c>
      <c r="N7420" t="s">
        <v>5768</v>
      </c>
      <c r="O7420"/>
      <c r="P7420" t="s">
        <v>5769</v>
      </c>
      <c r="Q7420" t="s">
        <v>5770</v>
      </c>
      <c r="R7420" t="s">
        <v>15452</v>
      </c>
      <c r="S7420" t="s">
        <v>15436</v>
      </c>
      <c r="T7420" t="s">
        <v>15437</v>
      </c>
      <c r="U7420" t="s">
        <v>15437</v>
      </c>
      <c r="V7420">
        <v>0</v>
      </c>
    </row>
    <row r="7421" spans="1:22" x14ac:dyDescent="0.25">
      <c r="A7421" t="s">
        <v>1569</v>
      </c>
      <c r="B7421">
        <v>310831</v>
      </c>
      <c r="C7421" t="s">
        <v>2971</v>
      </c>
      <c r="D7421" t="s">
        <v>4784</v>
      </c>
      <c r="E7421" t="s">
        <v>1572</v>
      </c>
      <c r="F7421" t="s">
        <v>4755</v>
      </c>
      <c r="G7421" t="s">
        <v>4268</v>
      </c>
      <c r="H7421" s="2">
        <v>44085</v>
      </c>
      <c r="I7421" s="2">
        <v>44085</v>
      </c>
      <c r="J7421"/>
      <c r="K7421"/>
      <c r="L7421">
        <v>0.01</v>
      </c>
      <c r="M7421" t="s">
        <v>4269</v>
      </c>
      <c r="N7421" t="s">
        <v>3311</v>
      </c>
      <c r="O7421"/>
      <c r="P7421" t="s">
        <v>4756</v>
      </c>
      <c r="Q7421" t="s">
        <v>3370</v>
      </c>
      <c r="R7421" t="s">
        <v>15454</v>
      </c>
      <c r="S7421" t="s">
        <v>15436</v>
      </c>
      <c r="T7421" t="s">
        <v>15437</v>
      </c>
      <c r="U7421" t="s">
        <v>15437</v>
      </c>
      <c r="V7421">
        <v>0</v>
      </c>
    </row>
    <row r="7422" spans="1:22" x14ac:dyDescent="0.25">
      <c r="A7422" t="s">
        <v>1569</v>
      </c>
      <c r="B7422">
        <v>310769</v>
      </c>
      <c r="C7422" t="s">
        <v>1667</v>
      </c>
      <c r="D7422" t="s">
        <v>8496</v>
      </c>
      <c r="E7422" t="s">
        <v>1572</v>
      </c>
      <c r="F7422" t="s">
        <v>8497</v>
      </c>
      <c r="G7422" t="s">
        <v>7503</v>
      </c>
      <c r="H7422" s="2">
        <v>44083</v>
      </c>
      <c r="I7422" s="2">
        <v>45635</v>
      </c>
      <c r="J7422"/>
      <c r="K7422"/>
      <c r="L7422">
        <v>0.01</v>
      </c>
      <c r="M7422" t="s">
        <v>7484</v>
      </c>
      <c r="N7422" t="s">
        <v>1714</v>
      </c>
      <c r="O7422"/>
      <c r="P7422" t="s">
        <v>8466</v>
      </c>
      <c r="Q7422" t="s">
        <v>5078</v>
      </c>
      <c r="R7422" t="s">
        <v>15462</v>
      </c>
      <c r="S7422" t="s">
        <v>15436</v>
      </c>
      <c r="T7422" t="s">
        <v>15437</v>
      </c>
      <c r="U7422" t="s">
        <v>15437</v>
      </c>
      <c r="V7422">
        <v>0</v>
      </c>
    </row>
    <row r="7423" spans="1:22" x14ac:dyDescent="0.25">
      <c r="A7423" t="s">
        <v>1569</v>
      </c>
      <c r="B7423">
        <v>310807</v>
      </c>
      <c r="C7423" t="s">
        <v>12411</v>
      </c>
      <c r="D7423" t="s">
        <v>12412</v>
      </c>
      <c r="E7423" t="s">
        <v>1572</v>
      </c>
      <c r="F7423" t="s">
        <v>12404</v>
      </c>
      <c r="G7423" t="s">
        <v>7483</v>
      </c>
      <c r="H7423" s="2">
        <v>44083</v>
      </c>
      <c r="I7423" s="2">
        <v>44083</v>
      </c>
      <c r="J7423"/>
      <c r="K7423"/>
      <c r="L7423">
        <v>0.01</v>
      </c>
      <c r="M7423" t="s">
        <v>7484</v>
      </c>
      <c r="N7423" t="s">
        <v>3482</v>
      </c>
      <c r="O7423"/>
      <c r="P7423" t="s">
        <v>12388</v>
      </c>
      <c r="Q7423" t="s">
        <v>12389</v>
      </c>
      <c r="R7423" t="s">
        <v>15465</v>
      </c>
      <c r="S7423" t="s">
        <v>15436</v>
      </c>
      <c r="T7423" t="s">
        <v>15437</v>
      </c>
      <c r="U7423" t="s">
        <v>15437</v>
      </c>
      <c r="V7423">
        <v>0</v>
      </c>
    </row>
    <row r="7424" spans="1:22" x14ac:dyDescent="0.25">
      <c r="A7424" t="s">
        <v>1569</v>
      </c>
      <c r="B7424">
        <v>310802</v>
      </c>
      <c r="C7424" t="s">
        <v>1914</v>
      </c>
      <c r="D7424" t="s">
        <v>9331</v>
      </c>
      <c r="E7424" t="s">
        <v>1596</v>
      </c>
      <c r="F7424" t="s">
        <v>12513</v>
      </c>
      <c r="G7424" t="s">
        <v>7490</v>
      </c>
      <c r="H7424" s="2">
        <v>44083</v>
      </c>
      <c r="I7424" s="2">
        <v>45831</v>
      </c>
      <c r="J7424"/>
      <c r="K7424"/>
      <c r="L7424">
        <v>26</v>
      </c>
      <c r="M7424" t="s">
        <v>7484</v>
      </c>
      <c r="N7424" t="s">
        <v>1576</v>
      </c>
      <c r="O7424"/>
      <c r="P7424" t="s">
        <v>9294</v>
      </c>
      <c r="Q7424" t="s">
        <v>6671</v>
      </c>
      <c r="R7424" t="s">
        <v>15464</v>
      </c>
      <c r="S7424" t="s">
        <v>15436</v>
      </c>
      <c r="T7424" t="s">
        <v>15437</v>
      </c>
      <c r="U7424" t="s">
        <v>15437</v>
      </c>
      <c r="V7424">
        <v>0.68421052631578949</v>
      </c>
    </row>
    <row r="7425" spans="1:22" x14ac:dyDescent="0.25">
      <c r="A7425" t="s">
        <v>1569</v>
      </c>
      <c r="B7425">
        <v>310649</v>
      </c>
      <c r="C7425" t="s">
        <v>1960</v>
      </c>
      <c r="D7425" t="s">
        <v>9811</v>
      </c>
      <c r="E7425" t="s">
        <v>1607</v>
      </c>
      <c r="F7425" t="s">
        <v>9821</v>
      </c>
      <c r="G7425" t="s">
        <v>7534</v>
      </c>
      <c r="H7425" s="2">
        <v>44081</v>
      </c>
      <c r="I7425" s="2">
        <v>45817</v>
      </c>
      <c r="J7425"/>
      <c r="K7425"/>
      <c r="L7425">
        <v>38</v>
      </c>
      <c r="M7425" t="s">
        <v>7484</v>
      </c>
      <c r="N7425" t="s">
        <v>3865</v>
      </c>
      <c r="O7425"/>
      <c r="P7425" t="s">
        <v>9774</v>
      </c>
      <c r="Q7425" t="s">
        <v>9775</v>
      </c>
      <c r="R7425" t="s">
        <v>15463</v>
      </c>
      <c r="S7425" t="s">
        <v>15436</v>
      </c>
      <c r="T7425" t="s">
        <v>15437</v>
      </c>
      <c r="U7425" t="s">
        <v>15437</v>
      </c>
      <c r="V7425">
        <v>1</v>
      </c>
    </row>
    <row r="7426" spans="1:22" x14ac:dyDescent="0.25">
      <c r="A7426" t="s">
        <v>1569</v>
      </c>
      <c r="B7426">
        <v>310772</v>
      </c>
      <c r="C7426" t="s">
        <v>9812</v>
      </c>
      <c r="D7426" t="s">
        <v>9813</v>
      </c>
      <c r="E7426" t="s">
        <v>1596</v>
      </c>
      <c r="F7426" t="s">
        <v>9773</v>
      </c>
      <c r="G7426" t="s">
        <v>7490</v>
      </c>
      <c r="H7426" s="2">
        <v>44081</v>
      </c>
      <c r="I7426" s="2">
        <v>44809</v>
      </c>
      <c r="J7426"/>
      <c r="K7426"/>
      <c r="L7426">
        <v>26.25</v>
      </c>
      <c r="M7426" t="s">
        <v>7484</v>
      </c>
      <c r="N7426" t="s">
        <v>3865</v>
      </c>
      <c r="O7426"/>
      <c r="P7426" t="s">
        <v>9774</v>
      </c>
      <c r="Q7426" t="s">
        <v>9775</v>
      </c>
      <c r="R7426" t="s">
        <v>15463</v>
      </c>
      <c r="S7426" t="s">
        <v>15436</v>
      </c>
      <c r="T7426" t="s">
        <v>15437</v>
      </c>
      <c r="U7426" t="s">
        <v>15437</v>
      </c>
      <c r="V7426">
        <v>0.69078947368421051</v>
      </c>
    </row>
    <row r="7427" spans="1:22" x14ac:dyDescent="0.25">
      <c r="A7427" t="s">
        <v>1569</v>
      </c>
      <c r="B7427">
        <v>123472</v>
      </c>
      <c r="C7427" t="s">
        <v>9991</v>
      </c>
      <c r="D7427" t="s">
        <v>9992</v>
      </c>
      <c r="E7427" t="s">
        <v>1607</v>
      </c>
      <c r="F7427" t="s">
        <v>9987</v>
      </c>
      <c r="G7427" t="s">
        <v>9988</v>
      </c>
      <c r="H7427" s="2">
        <v>44081</v>
      </c>
      <c r="I7427" s="2">
        <v>45226</v>
      </c>
      <c r="J7427"/>
      <c r="K7427"/>
      <c r="L7427">
        <v>44</v>
      </c>
      <c r="M7427" t="s">
        <v>7484</v>
      </c>
      <c r="N7427"/>
      <c r="O7427"/>
      <c r="P7427" t="s">
        <v>9946</v>
      </c>
      <c r="Q7427" t="s">
        <v>9947</v>
      </c>
      <c r="R7427" t="s">
        <v>15469</v>
      </c>
      <c r="S7427" t="s">
        <v>15436</v>
      </c>
      <c r="T7427" t="s">
        <v>15437</v>
      </c>
      <c r="U7427" t="s">
        <v>1566</v>
      </c>
      <c r="V7427">
        <v>1</v>
      </c>
    </row>
    <row r="7428" spans="1:22" x14ac:dyDescent="0.25">
      <c r="A7428" t="s">
        <v>1569</v>
      </c>
      <c r="B7428">
        <v>156093</v>
      </c>
      <c r="C7428" t="s">
        <v>9993</v>
      </c>
      <c r="D7428" t="s">
        <v>9990</v>
      </c>
      <c r="E7428" t="s">
        <v>1607</v>
      </c>
      <c r="F7428" t="s">
        <v>9945</v>
      </c>
      <c r="G7428" t="s">
        <v>4294</v>
      </c>
      <c r="H7428" s="2">
        <v>44081</v>
      </c>
      <c r="I7428" s="2">
        <v>45226</v>
      </c>
      <c r="J7428"/>
      <c r="K7428"/>
      <c r="L7428">
        <v>44</v>
      </c>
      <c r="M7428" t="s">
        <v>7484</v>
      </c>
      <c r="N7428"/>
      <c r="O7428"/>
      <c r="P7428" t="s">
        <v>9946</v>
      </c>
      <c r="Q7428" t="s">
        <v>9947</v>
      </c>
      <c r="R7428" t="s">
        <v>15469</v>
      </c>
      <c r="S7428" t="s">
        <v>15436</v>
      </c>
      <c r="T7428" t="s">
        <v>15437</v>
      </c>
      <c r="U7428" t="s">
        <v>15437</v>
      </c>
      <c r="V7428">
        <v>1</v>
      </c>
    </row>
    <row r="7429" spans="1:22" x14ac:dyDescent="0.25">
      <c r="A7429" t="s">
        <v>1569</v>
      </c>
      <c r="B7429">
        <v>310740</v>
      </c>
      <c r="C7429" t="s">
        <v>2440</v>
      </c>
      <c r="D7429" t="s">
        <v>3899</v>
      </c>
      <c r="E7429" t="s">
        <v>1596</v>
      </c>
      <c r="F7429" t="s">
        <v>13020</v>
      </c>
      <c r="G7429" t="s">
        <v>7490</v>
      </c>
      <c r="H7429" s="2">
        <v>44081</v>
      </c>
      <c r="I7429" s="2">
        <v>44081</v>
      </c>
      <c r="J7429"/>
      <c r="K7429"/>
      <c r="L7429">
        <v>23</v>
      </c>
      <c r="M7429" t="s">
        <v>7484</v>
      </c>
      <c r="N7429" t="s">
        <v>3482</v>
      </c>
      <c r="O7429"/>
      <c r="P7429" t="s">
        <v>13016</v>
      </c>
      <c r="Q7429" t="s">
        <v>13017</v>
      </c>
      <c r="R7429" t="s">
        <v>15466</v>
      </c>
      <c r="S7429" t="s">
        <v>15436</v>
      </c>
      <c r="T7429" t="s">
        <v>15437</v>
      </c>
      <c r="U7429" t="s">
        <v>15437</v>
      </c>
      <c r="V7429">
        <v>0.60526315789473684</v>
      </c>
    </row>
    <row r="7430" spans="1:22" x14ac:dyDescent="0.25">
      <c r="A7430" t="s">
        <v>1569</v>
      </c>
      <c r="B7430">
        <v>310280</v>
      </c>
      <c r="C7430" t="s">
        <v>15239</v>
      </c>
      <c r="D7430" t="s">
        <v>2631</v>
      </c>
      <c r="E7430" t="s">
        <v>1607</v>
      </c>
      <c r="F7430" t="s">
        <v>15240</v>
      </c>
      <c r="G7430" t="s">
        <v>15241</v>
      </c>
      <c r="H7430" s="2">
        <v>44081</v>
      </c>
      <c r="I7430" s="2">
        <v>44081</v>
      </c>
      <c r="J7430"/>
      <c r="K7430"/>
      <c r="L7430">
        <v>38</v>
      </c>
      <c r="M7430" t="s">
        <v>7484</v>
      </c>
      <c r="N7430" t="s">
        <v>1714</v>
      </c>
      <c r="O7430" t="s">
        <v>7120</v>
      </c>
      <c r="P7430" t="s">
        <v>15160</v>
      </c>
      <c r="Q7430" t="s">
        <v>15161</v>
      </c>
      <c r="R7430" t="s">
        <v>15430</v>
      </c>
      <c r="S7430" t="s">
        <v>15436</v>
      </c>
      <c r="T7430" t="s">
        <v>15437</v>
      </c>
      <c r="U7430" t="s">
        <v>15437</v>
      </c>
      <c r="V7430">
        <v>1</v>
      </c>
    </row>
    <row r="7431" spans="1:22" x14ac:dyDescent="0.25">
      <c r="A7431" t="s">
        <v>1569</v>
      </c>
      <c r="B7431">
        <v>310762</v>
      </c>
      <c r="C7431" t="s">
        <v>4519</v>
      </c>
      <c r="D7431" t="s">
        <v>4520</v>
      </c>
      <c r="E7431" t="s">
        <v>1572</v>
      </c>
      <c r="F7431" t="s">
        <v>4468</v>
      </c>
      <c r="G7431" t="s">
        <v>4268</v>
      </c>
      <c r="H7431" s="2">
        <v>44081</v>
      </c>
      <c r="I7431" s="2">
        <v>45831</v>
      </c>
      <c r="J7431"/>
      <c r="K7431"/>
      <c r="L7431">
        <v>0.01</v>
      </c>
      <c r="M7431" t="s">
        <v>4269</v>
      </c>
      <c r="N7431" t="s">
        <v>3865</v>
      </c>
      <c r="O7431"/>
      <c r="P7431" t="s">
        <v>4469</v>
      </c>
      <c r="Q7431" t="s">
        <v>4470</v>
      </c>
      <c r="R7431" t="s">
        <v>15450</v>
      </c>
      <c r="S7431" t="s">
        <v>15436</v>
      </c>
      <c r="T7431" t="s">
        <v>15437</v>
      </c>
      <c r="U7431" t="s">
        <v>15437</v>
      </c>
      <c r="V7431">
        <v>0</v>
      </c>
    </row>
    <row r="7432" spans="1:22" x14ac:dyDescent="0.25">
      <c r="A7432" t="s">
        <v>1569</v>
      </c>
      <c r="B7432">
        <v>310711</v>
      </c>
      <c r="C7432" t="s">
        <v>2315</v>
      </c>
      <c r="D7432" t="s">
        <v>2306</v>
      </c>
      <c r="E7432" t="s">
        <v>1596</v>
      </c>
      <c r="F7432" t="s">
        <v>8217</v>
      </c>
      <c r="G7432" t="s">
        <v>7487</v>
      </c>
      <c r="H7432" s="2">
        <v>44078</v>
      </c>
      <c r="I7432" s="2">
        <v>44078</v>
      </c>
      <c r="J7432"/>
      <c r="K7432"/>
      <c r="L7432">
        <v>29.5</v>
      </c>
      <c r="M7432" t="s">
        <v>7484</v>
      </c>
      <c r="N7432" t="s">
        <v>3482</v>
      </c>
      <c r="O7432"/>
      <c r="P7432" t="s">
        <v>8186</v>
      </c>
      <c r="Q7432" t="s">
        <v>4791</v>
      </c>
      <c r="R7432" t="s">
        <v>15465</v>
      </c>
      <c r="S7432" t="s">
        <v>15436</v>
      </c>
      <c r="T7432" t="s">
        <v>15437</v>
      </c>
      <c r="U7432" t="s">
        <v>15437</v>
      </c>
      <c r="V7432">
        <v>0.77631578947368418</v>
      </c>
    </row>
    <row r="7433" spans="1:22" x14ac:dyDescent="0.25">
      <c r="A7433" t="s">
        <v>1569</v>
      </c>
      <c r="B7433">
        <v>310710</v>
      </c>
      <c r="C7433" t="s">
        <v>8498</v>
      </c>
      <c r="D7433" t="s">
        <v>4673</v>
      </c>
      <c r="E7433" t="s">
        <v>1596</v>
      </c>
      <c r="F7433" t="s">
        <v>8470</v>
      </c>
      <c r="G7433" t="s">
        <v>7490</v>
      </c>
      <c r="H7433" s="2">
        <v>44078</v>
      </c>
      <c r="I7433" s="2">
        <v>44078</v>
      </c>
      <c r="J7433"/>
      <c r="K7433"/>
      <c r="L7433">
        <v>22.25</v>
      </c>
      <c r="M7433" t="s">
        <v>7484</v>
      </c>
      <c r="N7433" t="s">
        <v>1714</v>
      </c>
      <c r="O7433"/>
      <c r="P7433" t="s">
        <v>8466</v>
      </c>
      <c r="Q7433" t="s">
        <v>5078</v>
      </c>
      <c r="R7433" t="s">
        <v>15462</v>
      </c>
      <c r="S7433" t="s">
        <v>15436</v>
      </c>
      <c r="T7433" t="s">
        <v>15437</v>
      </c>
      <c r="U7433" t="s">
        <v>15437</v>
      </c>
      <c r="V7433">
        <v>0.58552631578947367</v>
      </c>
    </row>
    <row r="7434" spans="1:22" x14ac:dyDescent="0.25">
      <c r="A7434" t="s">
        <v>1569</v>
      </c>
      <c r="B7434">
        <v>310726</v>
      </c>
      <c r="C7434" t="s">
        <v>1796</v>
      </c>
      <c r="D7434" t="s">
        <v>12026</v>
      </c>
      <c r="E7434" t="s">
        <v>1596</v>
      </c>
      <c r="F7434" t="s">
        <v>11998</v>
      </c>
      <c r="G7434" t="s">
        <v>7490</v>
      </c>
      <c r="H7434" s="2">
        <v>44078</v>
      </c>
      <c r="I7434" s="2">
        <v>44078</v>
      </c>
      <c r="J7434"/>
      <c r="K7434"/>
      <c r="L7434">
        <v>13</v>
      </c>
      <c r="M7434" t="s">
        <v>7484</v>
      </c>
      <c r="N7434" t="s">
        <v>1714</v>
      </c>
      <c r="O7434"/>
      <c r="P7434" t="s">
        <v>11999</v>
      </c>
      <c r="Q7434" t="s">
        <v>2758</v>
      </c>
      <c r="R7434" t="s">
        <v>15462</v>
      </c>
      <c r="S7434" t="s">
        <v>15436</v>
      </c>
      <c r="T7434" t="s">
        <v>15437</v>
      </c>
      <c r="U7434" t="s">
        <v>15437</v>
      </c>
      <c r="V7434">
        <v>0.34210526315789475</v>
      </c>
    </row>
    <row r="7435" spans="1:22" x14ac:dyDescent="0.25">
      <c r="A7435" t="s">
        <v>1569</v>
      </c>
      <c r="B7435">
        <v>310729</v>
      </c>
      <c r="C7435" t="s">
        <v>3380</v>
      </c>
      <c r="D7435" t="s">
        <v>2794</v>
      </c>
      <c r="E7435" t="s">
        <v>1572</v>
      </c>
      <c r="F7435" t="s">
        <v>9462</v>
      </c>
      <c r="G7435" t="s">
        <v>7490</v>
      </c>
      <c r="H7435" s="2">
        <v>44077</v>
      </c>
      <c r="I7435" s="2">
        <v>44077</v>
      </c>
      <c r="J7435"/>
      <c r="K7435"/>
      <c r="L7435">
        <v>0.01</v>
      </c>
      <c r="M7435" t="s">
        <v>7484</v>
      </c>
      <c r="N7435" t="s">
        <v>3865</v>
      </c>
      <c r="O7435"/>
      <c r="P7435" t="s">
        <v>9463</v>
      </c>
      <c r="Q7435" t="s">
        <v>5857</v>
      </c>
      <c r="R7435" t="s">
        <v>15467</v>
      </c>
      <c r="S7435" t="s">
        <v>15436</v>
      </c>
      <c r="T7435" t="s">
        <v>15437</v>
      </c>
      <c r="U7435" t="s">
        <v>15437</v>
      </c>
      <c r="V7435">
        <v>0</v>
      </c>
    </row>
    <row r="7436" spans="1:22" x14ac:dyDescent="0.25">
      <c r="A7436" t="s">
        <v>1569</v>
      </c>
      <c r="B7436">
        <v>310748</v>
      </c>
      <c r="C7436" t="s">
        <v>2961</v>
      </c>
      <c r="D7436" t="s">
        <v>4366</v>
      </c>
      <c r="E7436" t="s">
        <v>1572</v>
      </c>
      <c r="F7436" t="s">
        <v>4341</v>
      </c>
      <c r="G7436" t="s">
        <v>4268</v>
      </c>
      <c r="H7436" s="2">
        <v>44077</v>
      </c>
      <c r="I7436" s="2">
        <v>44963</v>
      </c>
      <c r="J7436"/>
      <c r="K7436"/>
      <c r="L7436">
        <v>0.01</v>
      </c>
      <c r="M7436" t="s">
        <v>4269</v>
      </c>
      <c r="N7436" t="s">
        <v>3865</v>
      </c>
      <c r="O7436"/>
      <c r="P7436" t="s">
        <v>4337</v>
      </c>
      <c r="Q7436" t="s">
        <v>4338</v>
      </c>
      <c r="R7436" t="s">
        <v>15448</v>
      </c>
      <c r="S7436" t="s">
        <v>15436</v>
      </c>
      <c r="T7436" t="s">
        <v>15437</v>
      </c>
      <c r="U7436" t="s">
        <v>15437</v>
      </c>
      <c r="V7436">
        <v>0</v>
      </c>
    </row>
    <row r="7437" spans="1:22" x14ac:dyDescent="0.25">
      <c r="A7437" t="s">
        <v>1569</v>
      </c>
      <c r="B7437">
        <v>310706</v>
      </c>
      <c r="C7437" t="s">
        <v>2315</v>
      </c>
      <c r="D7437" t="s">
        <v>12701</v>
      </c>
      <c r="E7437" t="s">
        <v>1572</v>
      </c>
      <c r="F7437" t="s">
        <v>12672</v>
      </c>
      <c r="G7437" t="s">
        <v>7490</v>
      </c>
      <c r="H7437" s="2">
        <v>44076</v>
      </c>
      <c r="I7437" s="2">
        <v>44076</v>
      </c>
      <c r="J7437"/>
      <c r="K7437"/>
      <c r="L7437">
        <v>0.01</v>
      </c>
      <c r="M7437" t="s">
        <v>7484</v>
      </c>
      <c r="N7437" t="s">
        <v>3482</v>
      </c>
      <c r="O7437"/>
      <c r="P7437" t="s">
        <v>12669</v>
      </c>
      <c r="Q7437" t="s">
        <v>12670</v>
      </c>
      <c r="R7437" t="s">
        <v>15468</v>
      </c>
      <c r="S7437" t="s">
        <v>15436</v>
      </c>
      <c r="T7437" t="s">
        <v>15437</v>
      </c>
      <c r="U7437" t="s">
        <v>15437</v>
      </c>
      <c r="V7437">
        <v>0</v>
      </c>
    </row>
    <row r="7438" spans="1:22" x14ac:dyDescent="0.25">
      <c r="A7438" t="s">
        <v>1569</v>
      </c>
      <c r="B7438">
        <v>310716</v>
      </c>
      <c r="C7438" t="s">
        <v>13229</v>
      </c>
      <c r="D7438" t="s">
        <v>1730</v>
      </c>
      <c r="E7438" t="s">
        <v>1596</v>
      </c>
      <c r="F7438" t="s">
        <v>13230</v>
      </c>
      <c r="G7438" t="s">
        <v>7503</v>
      </c>
      <c r="H7438" s="2">
        <v>44076</v>
      </c>
      <c r="I7438" s="2">
        <v>45341</v>
      </c>
      <c r="J7438"/>
      <c r="K7438"/>
      <c r="L7438">
        <v>30</v>
      </c>
      <c r="M7438" t="s">
        <v>7484</v>
      </c>
      <c r="N7438" t="s">
        <v>3482</v>
      </c>
      <c r="O7438"/>
      <c r="P7438" t="s">
        <v>13215</v>
      </c>
      <c r="Q7438" t="s">
        <v>13216</v>
      </c>
      <c r="R7438" t="s">
        <v>15468</v>
      </c>
      <c r="S7438" t="s">
        <v>15436</v>
      </c>
      <c r="T7438" t="s">
        <v>15437</v>
      </c>
      <c r="U7438" t="s">
        <v>15437</v>
      </c>
      <c r="V7438">
        <v>0.78947368421052633</v>
      </c>
    </row>
    <row r="7439" spans="1:22" x14ac:dyDescent="0.25">
      <c r="A7439" t="s">
        <v>1569</v>
      </c>
      <c r="B7439">
        <v>310705</v>
      </c>
      <c r="C7439" t="s">
        <v>5234</v>
      </c>
      <c r="D7439" t="s">
        <v>5235</v>
      </c>
      <c r="E7439" t="s">
        <v>1607</v>
      </c>
      <c r="F7439" t="s">
        <v>5236</v>
      </c>
      <c r="G7439" t="s">
        <v>4326</v>
      </c>
      <c r="H7439" s="2">
        <v>44076</v>
      </c>
      <c r="I7439" s="2">
        <v>45299</v>
      </c>
      <c r="J7439"/>
      <c r="K7439"/>
      <c r="L7439">
        <v>38</v>
      </c>
      <c r="M7439" t="s">
        <v>4269</v>
      </c>
      <c r="N7439" t="s">
        <v>3482</v>
      </c>
      <c r="O7439"/>
      <c r="P7439" t="s">
        <v>5200</v>
      </c>
      <c r="Q7439" t="s">
        <v>5201</v>
      </c>
      <c r="R7439" t="s">
        <v>15455</v>
      </c>
      <c r="S7439" t="s">
        <v>15436</v>
      </c>
      <c r="T7439" t="s">
        <v>15437</v>
      </c>
      <c r="U7439" t="s">
        <v>1566</v>
      </c>
      <c r="V7439">
        <v>1</v>
      </c>
    </row>
    <row r="7440" spans="1:22" x14ac:dyDescent="0.25">
      <c r="A7440" t="s">
        <v>1569</v>
      </c>
      <c r="B7440">
        <v>310702</v>
      </c>
      <c r="C7440" t="s">
        <v>9814</v>
      </c>
      <c r="D7440" t="s">
        <v>3756</v>
      </c>
      <c r="E7440" t="s">
        <v>1607</v>
      </c>
      <c r="F7440" t="s">
        <v>9773</v>
      </c>
      <c r="G7440" t="s">
        <v>7490</v>
      </c>
      <c r="H7440" s="2">
        <v>44074</v>
      </c>
      <c r="I7440" s="2">
        <v>45075</v>
      </c>
      <c r="J7440"/>
      <c r="K7440"/>
      <c r="L7440">
        <v>38</v>
      </c>
      <c r="M7440" t="s">
        <v>7484</v>
      </c>
      <c r="N7440" t="s">
        <v>3865</v>
      </c>
      <c r="O7440"/>
      <c r="P7440" t="s">
        <v>9774</v>
      </c>
      <c r="Q7440" t="s">
        <v>9775</v>
      </c>
      <c r="R7440" t="s">
        <v>15463</v>
      </c>
      <c r="S7440" t="s">
        <v>15436</v>
      </c>
      <c r="T7440" t="s">
        <v>15437</v>
      </c>
      <c r="U7440" t="s">
        <v>15437</v>
      </c>
      <c r="V7440">
        <v>1</v>
      </c>
    </row>
    <row r="7441" spans="1:22" x14ac:dyDescent="0.25">
      <c r="A7441" t="s">
        <v>1569</v>
      </c>
      <c r="B7441">
        <v>310753</v>
      </c>
      <c r="C7441" t="s">
        <v>1825</v>
      </c>
      <c r="D7441" t="s">
        <v>14526</v>
      </c>
      <c r="E7441" t="s">
        <v>1607</v>
      </c>
      <c r="F7441" t="s">
        <v>14527</v>
      </c>
      <c r="G7441" t="s">
        <v>14528</v>
      </c>
      <c r="H7441" s="2">
        <v>44074</v>
      </c>
      <c r="I7441" s="2">
        <v>44704</v>
      </c>
      <c r="J7441"/>
      <c r="K7441"/>
      <c r="L7441">
        <v>38</v>
      </c>
      <c r="M7441" t="s">
        <v>7484</v>
      </c>
      <c r="N7441" t="s">
        <v>3865</v>
      </c>
      <c r="O7441" t="s">
        <v>7120</v>
      </c>
      <c r="P7441" t="s">
        <v>14467</v>
      </c>
      <c r="Q7441" t="s">
        <v>18</v>
      </c>
      <c r="R7441" t="s">
        <v>18</v>
      </c>
      <c r="S7441" t="s">
        <v>15436</v>
      </c>
      <c r="T7441" t="s">
        <v>15437</v>
      </c>
      <c r="U7441" t="s">
        <v>15437</v>
      </c>
      <c r="V7441">
        <v>1</v>
      </c>
    </row>
    <row r="7442" spans="1:22" x14ac:dyDescent="0.25">
      <c r="A7442" t="s">
        <v>1569</v>
      </c>
      <c r="B7442">
        <v>310530</v>
      </c>
      <c r="C7442" t="s">
        <v>4519</v>
      </c>
      <c r="D7442" t="s">
        <v>5563</v>
      </c>
      <c r="E7442" t="s">
        <v>1607</v>
      </c>
      <c r="F7442" t="s">
        <v>5559</v>
      </c>
      <c r="G7442" t="s">
        <v>4310</v>
      </c>
      <c r="H7442" s="2">
        <v>44074</v>
      </c>
      <c r="I7442" s="2">
        <v>44074</v>
      </c>
      <c r="J7442"/>
      <c r="K7442"/>
      <c r="L7442">
        <v>38</v>
      </c>
      <c r="M7442" t="s">
        <v>4269</v>
      </c>
      <c r="N7442" t="s">
        <v>3865</v>
      </c>
      <c r="O7442"/>
      <c r="P7442" t="s">
        <v>5541</v>
      </c>
      <c r="Q7442" t="s">
        <v>3922</v>
      </c>
      <c r="R7442" t="s">
        <v>15448</v>
      </c>
      <c r="S7442" t="s">
        <v>15436</v>
      </c>
      <c r="T7442" t="s">
        <v>15437</v>
      </c>
      <c r="U7442" t="s">
        <v>1566</v>
      </c>
      <c r="V7442">
        <v>1</v>
      </c>
    </row>
    <row r="7443" spans="1:22" x14ac:dyDescent="0.25">
      <c r="A7443" t="s">
        <v>1569</v>
      </c>
      <c r="B7443">
        <v>310648</v>
      </c>
      <c r="C7443" t="s">
        <v>5902</v>
      </c>
      <c r="D7443" t="s">
        <v>1909</v>
      </c>
      <c r="E7443" t="s">
        <v>1572</v>
      </c>
      <c r="F7443" t="s">
        <v>8389</v>
      </c>
      <c r="G7443" t="s">
        <v>7509</v>
      </c>
      <c r="H7443" s="2">
        <v>44071</v>
      </c>
      <c r="I7443" s="2">
        <v>44071</v>
      </c>
      <c r="J7443"/>
      <c r="K7443"/>
      <c r="L7443">
        <v>0.01</v>
      </c>
      <c r="M7443" t="s">
        <v>7484</v>
      </c>
      <c r="N7443" t="s">
        <v>3482</v>
      </c>
      <c r="O7443"/>
      <c r="P7443" t="s">
        <v>8365</v>
      </c>
      <c r="Q7443" t="s">
        <v>5138</v>
      </c>
      <c r="R7443" t="s">
        <v>15466</v>
      </c>
      <c r="S7443" t="s">
        <v>15436</v>
      </c>
      <c r="T7443" t="s">
        <v>15437</v>
      </c>
      <c r="U7443" t="s">
        <v>15437</v>
      </c>
      <c r="V7443">
        <v>0</v>
      </c>
    </row>
    <row r="7444" spans="1:22" x14ac:dyDescent="0.25">
      <c r="A7444" t="s">
        <v>1569</v>
      </c>
      <c r="B7444">
        <v>310640</v>
      </c>
      <c r="C7444" t="s">
        <v>1907</v>
      </c>
      <c r="D7444" t="s">
        <v>1817</v>
      </c>
      <c r="E7444" t="s">
        <v>1596</v>
      </c>
      <c r="F7444" t="s">
        <v>11563</v>
      </c>
      <c r="G7444" t="s">
        <v>7490</v>
      </c>
      <c r="H7444" s="2">
        <v>44071</v>
      </c>
      <c r="I7444" s="2">
        <v>44071</v>
      </c>
      <c r="J7444"/>
      <c r="K7444"/>
      <c r="L7444">
        <v>26</v>
      </c>
      <c r="M7444" t="s">
        <v>7484</v>
      </c>
      <c r="N7444" t="s">
        <v>3482</v>
      </c>
      <c r="O7444"/>
      <c r="P7444" t="s">
        <v>11564</v>
      </c>
      <c r="Q7444" t="s">
        <v>6889</v>
      </c>
      <c r="R7444" t="s">
        <v>15465</v>
      </c>
      <c r="S7444" t="s">
        <v>15436</v>
      </c>
      <c r="T7444" t="s">
        <v>15437</v>
      </c>
      <c r="U7444" t="s">
        <v>15437</v>
      </c>
      <c r="V7444">
        <v>0.68421052631578949</v>
      </c>
    </row>
    <row r="7445" spans="1:22" x14ac:dyDescent="0.25">
      <c r="A7445" t="s">
        <v>1569</v>
      </c>
      <c r="B7445">
        <v>310624</v>
      </c>
      <c r="C7445" t="s">
        <v>2030</v>
      </c>
      <c r="D7445" t="s">
        <v>6891</v>
      </c>
      <c r="E7445" t="s">
        <v>1596</v>
      </c>
      <c r="F7445" t="s">
        <v>11587</v>
      </c>
      <c r="G7445" t="s">
        <v>7509</v>
      </c>
      <c r="H7445" s="2">
        <v>44070</v>
      </c>
      <c r="I7445" s="2">
        <v>44963</v>
      </c>
      <c r="J7445"/>
      <c r="K7445"/>
      <c r="L7445">
        <v>30.75</v>
      </c>
      <c r="M7445" t="s">
        <v>7484</v>
      </c>
      <c r="N7445" t="s">
        <v>3482</v>
      </c>
      <c r="O7445"/>
      <c r="P7445" t="s">
        <v>11564</v>
      </c>
      <c r="Q7445" t="s">
        <v>6889</v>
      </c>
      <c r="R7445" t="s">
        <v>15465</v>
      </c>
      <c r="S7445" t="s">
        <v>15436</v>
      </c>
      <c r="T7445" t="s">
        <v>15437</v>
      </c>
      <c r="U7445" t="s">
        <v>15437</v>
      </c>
      <c r="V7445">
        <v>0.80921052631578949</v>
      </c>
    </row>
    <row r="7446" spans="1:22" x14ac:dyDescent="0.25">
      <c r="A7446" t="s">
        <v>1569</v>
      </c>
      <c r="B7446">
        <v>310587</v>
      </c>
      <c r="C7446" t="s">
        <v>3072</v>
      </c>
      <c r="D7446" t="s">
        <v>8349</v>
      </c>
      <c r="E7446" t="s">
        <v>1572</v>
      </c>
      <c r="F7446" t="s">
        <v>8329</v>
      </c>
      <c r="G7446" t="s">
        <v>7487</v>
      </c>
      <c r="H7446" s="2">
        <v>44067</v>
      </c>
      <c r="I7446" s="2">
        <v>45327</v>
      </c>
      <c r="J7446"/>
      <c r="K7446"/>
      <c r="L7446">
        <v>0.01</v>
      </c>
      <c r="M7446" t="s">
        <v>7484</v>
      </c>
      <c r="N7446" t="s">
        <v>3482</v>
      </c>
      <c r="O7446"/>
      <c r="P7446" t="s">
        <v>8310</v>
      </c>
      <c r="Q7446" t="s">
        <v>5968</v>
      </c>
      <c r="R7446" t="s">
        <v>15465</v>
      </c>
      <c r="S7446" t="s">
        <v>15436</v>
      </c>
      <c r="T7446" t="s">
        <v>15437</v>
      </c>
      <c r="U7446" t="s">
        <v>15437</v>
      </c>
      <c r="V7446">
        <v>0</v>
      </c>
    </row>
    <row r="7447" spans="1:22" x14ac:dyDescent="0.25">
      <c r="A7447" t="s">
        <v>1569</v>
      </c>
      <c r="B7447">
        <v>310578</v>
      </c>
      <c r="C7447" t="s">
        <v>2986</v>
      </c>
      <c r="D7447" t="s">
        <v>9394</v>
      </c>
      <c r="E7447" t="s">
        <v>1596</v>
      </c>
      <c r="F7447" t="s">
        <v>9393</v>
      </c>
      <c r="G7447" t="s">
        <v>7487</v>
      </c>
      <c r="H7447" s="2">
        <v>44067</v>
      </c>
      <c r="I7447" s="2">
        <v>45663</v>
      </c>
      <c r="J7447"/>
      <c r="K7447"/>
      <c r="L7447">
        <v>19.5</v>
      </c>
      <c r="M7447" t="s">
        <v>7484</v>
      </c>
      <c r="N7447" t="s">
        <v>3482</v>
      </c>
      <c r="O7447"/>
      <c r="P7447" t="s">
        <v>9346</v>
      </c>
      <c r="Q7447" t="s">
        <v>9347</v>
      </c>
      <c r="R7447" t="s">
        <v>15465</v>
      </c>
      <c r="S7447" t="s">
        <v>15436</v>
      </c>
      <c r="T7447" t="s">
        <v>15437</v>
      </c>
      <c r="U7447" t="s">
        <v>15437</v>
      </c>
      <c r="V7447">
        <v>0.51315789473684215</v>
      </c>
    </row>
    <row r="7448" spans="1:22" x14ac:dyDescent="0.25">
      <c r="A7448" t="s">
        <v>1569</v>
      </c>
      <c r="B7448">
        <v>310735</v>
      </c>
      <c r="C7448" t="s">
        <v>1769</v>
      </c>
      <c r="D7448" t="s">
        <v>7604</v>
      </c>
      <c r="E7448" t="s">
        <v>1596</v>
      </c>
      <c r="F7448" t="s">
        <v>10704</v>
      </c>
      <c r="G7448" t="s">
        <v>7490</v>
      </c>
      <c r="H7448" s="2">
        <v>44067</v>
      </c>
      <c r="I7448" s="2">
        <v>44067</v>
      </c>
      <c r="J7448"/>
      <c r="K7448"/>
      <c r="L7448">
        <v>25</v>
      </c>
      <c r="M7448" t="s">
        <v>7484</v>
      </c>
      <c r="N7448" t="s">
        <v>1576</v>
      </c>
      <c r="O7448"/>
      <c r="P7448" t="s">
        <v>10705</v>
      </c>
      <c r="Q7448" t="s">
        <v>10706</v>
      </c>
      <c r="R7448" t="s">
        <v>15464</v>
      </c>
      <c r="S7448" t="s">
        <v>15436</v>
      </c>
      <c r="T7448" t="s">
        <v>15437</v>
      </c>
      <c r="U7448" t="s">
        <v>15437</v>
      </c>
      <c r="V7448">
        <v>0.65789473684210531</v>
      </c>
    </row>
    <row r="7449" spans="1:22" x14ac:dyDescent="0.25">
      <c r="A7449" t="s">
        <v>1569</v>
      </c>
      <c r="B7449">
        <v>310575</v>
      </c>
      <c r="C7449" t="s">
        <v>2258</v>
      </c>
      <c r="D7449" t="s">
        <v>10573</v>
      </c>
      <c r="E7449" t="s">
        <v>1572</v>
      </c>
      <c r="F7449" t="s">
        <v>10938</v>
      </c>
      <c r="G7449" t="s">
        <v>7503</v>
      </c>
      <c r="H7449" s="2">
        <v>44067</v>
      </c>
      <c r="I7449" s="2">
        <v>44067</v>
      </c>
      <c r="J7449"/>
      <c r="K7449"/>
      <c r="L7449">
        <v>0.01</v>
      </c>
      <c r="M7449" t="s">
        <v>7484</v>
      </c>
      <c r="N7449" t="s">
        <v>3865</v>
      </c>
      <c r="O7449"/>
      <c r="P7449" t="s">
        <v>10898</v>
      </c>
      <c r="Q7449" t="s">
        <v>3953</v>
      </c>
      <c r="R7449" t="s">
        <v>15463</v>
      </c>
      <c r="S7449" t="s">
        <v>15436</v>
      </c>
      <c r="T7449" t="s">
        <v>15437</v>
      </c>
      <c r="U7449" t="s">
        <v>15437</v>
      </c>
      <c r="V7449">
        <v>0</v>
      </c>
    </row>
    <row r="7450" spans="1:22" x14ac:dyDescent="0.25">
      <c r="A7450" t="s">
        <v>1569</v>
      </c>
      <c r="B7450">
        <v>310583</v>
      </c>
      <c r="C7450" t="s">
        <v>3463</v>
      </c>
      <c r="D7450" t="s">
        <v>13673</v>
      </c>
      <c r="E7450" t="s">
        <v>1572</v>
      </c>
      <c r="F7450" t="s">
        <v>13654</v>
      </c>
      <c r="G7450" t="s">
        <v>7487</v>
      </c>
      <c r="H7450" s="2">
        <v>44067</v>
      </c>
      <c r="I7450" s="2">
        <v>44193</v>
      </c>
      <c r="J7450"/>
      <c r="K7450"/>
      <c r="L7450">
        <v>0.01</v>
      </c>
      <c r="M7450" t="s">
        <v>7484</v>
      </c>
      <c r="N7450" t="s">
        <v>3482</v>
      </c>
      <c r="O7450"/>
      <c r="P7450" t="s">
        <v>13638</v>
      </c>
      <c r="Q7450" t="s">
        <v>3547</v>
      </c>
      <c r="R7450" t="s">
        <v>15468</v>
      </c>
      <c r="S7450" t="s">
        <v>15436</v>
      </c>
      <c r="T7450" t="s">
        <v>15437</v>
      </c>
      <c r="U7450" t="s">
        <v>15437</v>
      </c>
      <c r="V7450">
        <v>0</v>
      </c>
    </row>
    <row r="7451" spans="1:22" x14ac:dyDescent="0.25">
      <c r="A7451" t="s">
        <v>1569</v>
      </c>
      <c r="B7451">
        <v>310413</v>
      </c>
      <c r="C7451" t="s">
        <v>1587</v>
      </c>
      <c r="D7451" t="s">
        <v>14198</v>
      </c>
      <c r="E7451" t="s">
        <v>1607</v>
      </c>
      <c r="F7451" t="s">
        <v>14166</v>
      </c>
      <c r="G7451" t="s">
        <v>14167</v>
      </c>
      <c r="H7451" s="2">
        <v>44067</v>
      </c>
      <c r="I7451" s="2">
        <v>45622</v>
      </c>
      <c r="J7451"/>
      <c r="K7451"/>
      <c r="L7451">
        <v>38</v>
      </c>
      <c r="M7451" t="s">
        <v>7484</v>
      </c>
      <c r="N7451" t="s">
        <v>1714</v>
      </c>
      <c r="O7451" t="s">
        <v>7120</v>
      </c>
      <c r="P7451" t="s">
        <v>14140</v>
      </c>
      <c r="Q7451" t="s">
        <v>14141</v>
      </c>
      <c r="R7451" t="s">
        <v>15431</v>
      </c>
      <c r="S7451" t="s">
        <v>15436</v>
      </c>
      <c r="T7451" t="s">
        <v>15437</v>
      </c>
      <c r="U7451" t="s">
        <v>15437</v>
      </c>
      <c r="V7451">
        <v>1</v>
      </c>
    </row>
    <row r="7452" spans="1:22" x14ac:dyDescent="0.25">
      <c r="A7452" t="s">
        <v>1569</v>
      </c>
      <c r="B7452">
        <v>310533</v>
      </c>
      <c r="C7452" t="s">
        <v>1895</v>
      </c>
      <c r="D7452" t="s">
        <v>3901</v>
      </c>
      <c r="E7452" t="s">
        <v>1607</v>
      </c>
      <c r="F7452" t="s">
        <v>7289</v>
      </c>
      <c r="G7452" t="s">
        <v>7220</v>
      </c>
      <c r="H7452" s="2">
        <v>44067</v>
      </c>
      <c r="I7452" s="2">
        <v>44816</v>
      </c>
      <c r="J7452"/>
      <c r="K7452"/>
      <c r="L7452">
        <v>38</v>
      </c>
      <c r="M7452" t="s">
        <v>4269</v>
      </c>
      <c r="N7452" t="s">
        <v>1714</v>
      </c>
      <c r="O7452" t="s">
        <v>5500</v>
      </c>
      <c r="P7452" t="s">
        <v>7280</v>
      </c>
      <c r="Q7452" t="s">
        <v>7281</v>
      </c>
      <c r="R7452" t="s">
        <v>15459</v>
      </c>
      <c r="S7452" t="s">
        <v>15436</v>
      </c>
      <c r="T7452" t="s">
        <v>15437</v>
      </c>
      <c r="U7452" t="s">
        <v>15437</v>
      </c>
      <c r="V7452">
        <v>1</v>
      </c>
    </row>
    <row r="7453" spans="1:22" x14ac:dyDescent="0.25">
      <c r="A7453" t="s">
        <v>1569</v>
      </c>
      <c r="B7453">
        <v>310588</v>
      </c>
      <c r="C7453" t="s">
        <v>8587</v>
      </c>
      <c r="D7453" t="s">
        <v>1740</v>
      </c>
      <c r="E7453" t="s">
        <v>1596</v>
      </c>
      <c r="F7453" t="s">
        <v>8588</v>
      </c>
      <c r="G7453" t="s">
        <v>7487</v>
      </c>
      <c r="H7453" s="2">
        <v>44065</v>
      </c>
      <c r="I7453" s="2">
        <v>44065</v>
      </c>
      <c r="J7453"/>
      <c r="K7453"/>
      <c r="L7453">
        <v>24.5</v>
      </c>
      <c r="M7453" t="s">
        <v>7484</v>
      </c>
      <c r="N7453" t="s">
        <v>3482</v>
      </c>
      <c r="O7453"/>
      <c r="P7453" t="s">
        <v>8563</v>
      </c>
      <c r="Q7453" t="s">
        <v>8564</v>
      </c>
      <c r="R7453" t="s">
        <v>15466</v>
      </c>
      <c r="S7453" t="s">
        <v>15436</v>
      </c>
      <c r="T7453" t="s">
        <v>15437</v>
      </c>
      <c r="U7453" t="s">
        <v>15437</v>
      </c>
      <c r="V7453">
        <v>0.64473684210526316</v>
      </c>
    </row>
    <row r="7454" spans="1:22" x14ac:dyDescent="0.25">
      <c r="A7454" t="s">
        <v>1569</v>
      </c>
      <c r="B7454">
        <v>310543</v>
      </c>
      <c r="C7454" t="s">
        <v>1758</v>
      </c>
      <c r="D7454" t="s">
        <v>7824</v>
      </c>
      <c r="E7454" t="s">
        <v>1572</v>
      </c>
      <c r="F7454" t="s">
        <v>7803</v>
      </c>
      <c r="G7454" t="s">
        <v>7490</v>
      </c>
      <c r="H7454" s="2">
        <v>44064</v>
      </c>
      <c r="I7454" s="2">
        <v>44064</v>
      </c>
      <c r="J7454"/>
      <c r="K7454"/>
      <c r="L7454">
        <v>0.01</v>
      </c>
      <c r="M7454" t="s">
        <v>7484</v>
      </c>
      <c r="N7454" t="s">
        <v>1714</v>
      </c>
      <c r="O7454"/>
      <c r="P7454" t="s">
        <v>7804</v>
      </c>
      <c r="Q7454" t="s">
        <v>2847</v>
      </c>
      <c r="R7454" t="s">
        <v>15461</v>
      </c>
      <c r="S7454" t="s">
        <v>15436</v>
      </c>
      <c r="T7454" t="s">
        <v>15437</v>
      </c>
      <c r="U7454" t="s">
        <v>15437</v>
      </c>
      <c r="V7454">
        <v>0</v>
      </c>
    </row>
    <row r="7455" spans="1:22" x14ac:dyDescent="0.25">
      <c r="A7455" t="s">
        <v>1569</v>
      </c>
      <c r="B7455">
        <v>310519</v>
      </c>
      <c r="C7455" t="s">
        <v>2784</v>
      </c>
      <c r="D7455" t="s">
        <v>11771</v>
      </c>
      <c r="E7455" t="s">
        <v>1596</v>
      </c>
      <c r="F7455" t="s">
        <v>11737</v>
      </c>
      <c r="G7455" t="s">
        <v>7490</v>
      </c>
      <c r="H7455" s="2">
        <v>44064</v>
      </c>
      <c r="I7455" s="2">
        <v>45061</v>
      </c>
      <c r="J7455"/>
      <c r="K7455"/>
      <c r="L7455">
        <v>20.5</v>
      </c>
      <c r="M7455" t="s">
        <v>7484</v>
      </c>
      <c r="N7455" t="s">
        <v>3482</v>
      </c>
      <c r="O7455"/>
      <c r="P7455" t="s">
        <v>11717</v>
      </c>
      <c r="Q7455" t="s">
        <v>11718</v>
      </c>
      <c r="R7455" t="s">
        <v>15465</v>
      </c>
      <c r="S7455" t="s">
        <v>15436</v>
      </c>
      <c r="T7455" t="s">
        <v>15437</v>
      </c>
      <c r="U7455" t="s">
        <v>15437</v>
      </c>
      <c r="V7455">
        <v>0.53947368421052633</v>
      </c>
    </row>
    <row r="7456" spans="1:22" x14ac:dyDescent="0.25">
      <c r="A7456" t="s">
        <v>1569</v>
      </c>
      <c r="B7456">
        <v>310551</v>
      </c>
      <c r="C7456" t="s">
        <v>1935</v>
      </c>
      <c r="D7456" t="s">
        <v>12278</v>
      </c>
      <c r="E7456" t="s">
        <v>1572</v>
      </c>
      <c r="F7456" t="s">
        <v>12241</v>
      </c>
      <c r="G7456" t="s">
        <v>7490</v>
      </c>
      <c r="H7456" s="2">
        <v>44064</v>
      </c>
      <c r="I7456" s="2">
        <v>44064</v>
      </c>
      <c r="J7456"/>
      <c r="K7456"/>
      <c r="L7456">
        <v>0.01</v>
      </c>
      <c r="M7456" t="s">
        <v>7484</v>
      </c>
      <c r="N7456" t="s">
        <v>3865</v>
      </c>
      <c r="O7456"/>
      <c r="P7456" t="s">
        <v>12242</v>
      </c>
      <c r="Q7456" t="s">
        <v>5601</v>
      </c>
      <c r="R7456" t="s">
        <v>15467</v>
      </c>
      <c r="S7456" t="s">
        <v>15436</v>
      </c>
      <c r="T7456" t="s">
        <v>15437</v>
      </c>
      <c r="U7456" t="s">
        <v>15437</v>
      </c>
      <c r="V7456">
        <v>0</v>
      </c>
    </row>
    <row r="7457" spans="1:22" x14ac:dyDescent="0.25">
      <c r="A7457" t="s">
        <v>1569</v>
      </c>
      <c r="B7457">
        <v>310496</v>
      </c>
      <c r="C7457" t="s">
        <v>3361</v>
      </c>
      <c r="D7457" t="s">
        <v>8109</v>
      </c>
      <c r="E7457" t="s">
        <v>1607</v>
      </c>
      <c r="F7457" t="s">
        <v>8110</v>
      </c>
      <c r="G7457" t="s">
        <v>7552</v>
      </c>
      <c r="H7457" s="2">
        <v>44063</v>
      </c>
      <c r="I7457" s="2">
        <v>45803</v>
      </c>
      <c r="J7457"/>
      <c r="K7457"/>
      <c r="L7457">
        <v>38</v>
      </c>
      <c r="M7457" t="s">
        <v>7484</v>
      </c>
      <c r="N7457" t="s">
        <v>1714</v>
      </c>
      <c r="O7457"/>
      <c r="P7457" t="s">
        <v>8094</v>
      </c>
      <c r="Q7457" t="s">
        <v>3290</v>
      </c>
      <c r="R7457" t="s">
        <v>15461</v>
      </c>
      <c r="S7457" t="s">
        <v>15436</v>
      </c>
      <c r="T7457" t="s">
        <v>15437</v>
      </c>
      <c r="U7457" t="s">
        <v>1566</v>
      </c>
      <c r="V7457">
        <v>1</v>
      </c>
    </row>
    <row r="7458" spans="1:22" x14ac:dyDescent="0.25">
      <c r="A7458" t="s">
        <v>1569</v>
      </c>
      <c r="B7458">
        <v>310565</v>
      </c>
      <c r="C7458" t="s">
        <v>7980</v>
      </c>
      <c r="D7458" t="s">
        <v>2505</v>
      </c>
      <c r="E7458" t="s">
        <v>1572</v>
      </c>
      <c r="F7458" t="s">
        <v>7962</v>
      </c>
      <c r="G7458" t="s">
        <v>7490</v>
      </c>
      <c r="H7458" s="2">
        <v>44062</v>
      </c>
      <c r="I7458" s="2">
        <v>45299</v>
      </c>
      <c r="J7458"/>
      <c r="K7458"/>
      <c r="L7458">
        <v>0.01</v>
      </c>
      <c r="M7458" t="s">
        <v>7484</v>
      </c>
      <c r="N7458" t="s">
        <v>1714</v>
      </c>
      <c r="O7458"/>
      <c r="P7458" t="s">
        <v>7959</v>
      </c>
      <c r="Q7458" t="s">
        <v>2146</v>
      </c>
      <c r="R7458" t="s">
        <v>15462</v>
      </c>
      <c r="S7458" t="s">
        <v>15436</v>
      </c>
      <c r="T7458" t="s">
        <v>15437</v>
      </c>
      <c r="U7458" t="s">
        <v>15437</v>
      </c>
      <c r="V7458">
        <v>0</v>
      </c>
    </row>
    <row r="7459" spans="1:22" x14ac:dyDescent="0.25">
      <c r="A7459" t="s">
        <v>1569</v>
      </c>
      <c r="B7459">
        <v>310478</v>
      </c>
      <c r="C7459" t="s">
        <v>1758</v>
      </c>
      <c r="D7459" t="s">
        <v>9927</v>
      </c>
      <c r="E7459" t="s">
        <v>1596</v>
      </c>
      <c r="F7459" t="s">
        <v>9874</v>
      </c>
      <c r="G7459" t="s">
        <v>7490</v>
      </c>
      <c r="H7459" s="2">
        <v>44062</v>
      </c>
      <c r="I7459" s="2">
        <v>44062</v>
      </c>
      <c r="J7459"/>
      <c r="K7459"/>
      <c r="L7459">
        <v>4</v>
      </c>
      <c r="M7459" t="s">
        <v>7484</v>
      </c>
      <c r="N7459" t="s">
        <v>4199</v>
      </c>
      <c r="O7459"/>
      <c r="P7459" t="s">
        <v>9875</v>
      </c>
      <c r="Q7459" t="s">
        <v>6060</v>
      </c>
      <c r="R7459" t="s">
        <v>15449</v>
      </c>
      <c r="S7459" t="s">
        <v>15436</v>
      </c>
      <c r="T7459" t="s">
        <v>15437</v>
      </c>
      <c r="U7459" t="s">
        <v>15437</v>
      </c>
      <c r="V7459">
        <v>0.10526315789473684</v>
      </c>
    </row>
    <row r="7460" spans="1:22" x14ac:dyDescent="0.25">
      <c r="A7460" t="s">
        <v>1569</v>
      </c>
      <c r="B7460">
        <v>310469</v>
      </c>
      <c r="C7460" t="s">
        <v>4342</v>
      </c>
      <c r="D7460" t="s">
        <v>10939</v>
      </c>
      <c r="E7460" t="s">
        <v>1596</v>
      </c>
      <c r="F7460" t="s">
        <v>10907</v>
      </c>
      <c r="G7460" t="s">
        <v>7490</v>
      </c>
      <c r="H7460" s="2">
        <v>44062</v>
      </c>
      <c r="I7460" s="2">
        <v>44062</v>
      </c>
      <c r="J7460"/>
      <c r="K7460"/>
      <c r="L7460">
        <v>34</v>
      </c>
      <c r="M7460" t="s">
        <v>7484</v>
      </c>
      <c r="N7460" t="s">
        <v>3865</v>
      </c>
      <c r="O7460"/>
      <c r="P7460" t="s">
        <v>10898</v>
      </c>
      <c r="Q7460" t="s">
        <v>3953</v>
      </c>
      <c r="R7460" t="s">
        <v>15463</v>
      </c>
      <c r="S7460" t="s">
        <v>15436</v>
      </c>
      <c r="T7460" t="s">
        <v>15437</v>
      </c>
      <c r="U7460" t="s">
        <v>15437</v>
      </c>
      <c r="V7460">
        <v>0.89473684210526316</v>
      </c>
    </row>
    <row r="7461" spans="1:22" x14ac:dyDescent="0.25">
      <c r="A7461" t="s">
        <v>1569</v>
      </c>
      <c r="B7461">
        <v>310475</v>
      </c>
      <c r="C7461" t="s">
        <v>2023</v>
      </c>
      <c r="D7461" t="s">
        <v>4996</v>
      </c>
      <c r="E7461" t="s">
        <v>1572</v>
      </c>
      <c r="F7461" t="s">
        <v>6239</v>
      </c>
      <c r="G7461" t="s">
        <v>4268</v>
      </c>
      <c r="H7461" s="2">
        <v>44062</v>
      </c>
      <c r="I7461" s="2">
        <v>44809</v>
      </c>
      <c r="J7461"/>
      <c r="K7461"/>
      <c r="L7461">
        <v>0.01</v>
      </c>
      <c r="M7461" t="s">
        <v>4269</v>
      </c>
      <c r="N7461" t="s">
        <v>3311</v>
      </c>
      <c r="O7461"/>
      <c r="P7461" t="s">
        <v>6240</v>
      </c>
      <c r="Q7461" t="s">
        <v>3440</v>
      </c>
      <c r="R7461" t="s">
        <v>15454</v>
      </c>
      <c r="S7461" t="s">
        <v>15436</v>
      </c>
      <c r="T7461" t="s">
        <v>15437</v>
      </c>
      <c r="U7461" t="s">
        <v>15437</v>
      </c>
      <c r="V7461">
        <v>0</v>
      </c>
    </row>
    <row r="7462" spans="1:22" x14ac:dyDescent="0.25">
      <c r="A7462" t="s">
        <v>1569</v>
      </c>
      <c r="B7462">
        <v>310398</v>
      </c>
      <c r="C7462" t="s">
        <v>7437</v>
      </c>
      <c r="D7462" t="s">
        <v>7438</v>
      </c>
      <c r="E7462" t="s">
        <v>1607</v>
      </c>
      <c r="F7462" t="s">
        <v>7439</v>
      </c>
      <c r="G7462" t="s">
        <v>7440</v>
      </c>
      <c r="H7462" s="2">
        <v>44060</v>
      </c>
      <c r="I7462" s="2">
        <v>44263</v>
      </c>
      <c r="J7462"/>
      <c r="K7462"/>
      <c r="L7462">
        <v>38</v>
      </c>
      <c r="M7462" t="s">
        <v>1546</v>
      </c>
      <c r="N7462" t="s">
        <v>1714</v>
      </c>
      <c r="O7462" t="s">
        <v>7120</v>
      </c>
      <c r="P7462" t="s">
        <v>273</v>
      </c>
      <c r="Q7462" t="s">
        <v>7415</v>
      </c>
      <c r="R7462" t="s">
        <v>1546</v>
      </c>
      <c r="S7462" t="s">
        <v>15436</v>
      </c>
      <c r="T7462" t="s">
        <v>15437</v>
      </c>
      <c r="U7462" t="s">
        <v>15437</v>
      </c>
      <c r="V7462">
        <v>1</v>
      </c>
    </row>
    <row r="7463" spans="1:22" x14ac:dyDescent="0.25">
      <c r="A7463" t="s">
        <v>1569</v>
      </c>
      <c r="B7463">
        <v>310433</v>
      </c>
      <c r="C7463" t="s">
        <v>6992</v>
      </c>
      <c r="D7463" t="s">
        <v>12319</v>
      </c>
      <c r="E7463" t="s">
        <v>1607</v>
      </c>
      <c r="F7463" t="s">
        <v>12320</v>
      </c>
      <c r="G7463" t="s">
        <v>7541</v>
      </c>
      <c r="H7463" s="2">
        <v>44058</v>
      </c>
      <c r="I7463" s="2">
        <v>45383</v>
      </c>
      <c r="J7463"/>
      <c r="K7463"/>
      <c r="L7463">
        <v>38</v>
      </c>
      <c r="M7463" t="s">
        <v>7484</v>
      </c>
      <c r="N7463" t="s">
        <v>1576</v>
      </c>
      <c r="O7463"/>
      <c r="P7463" t="s">
        <v>12291</v>
      </c>
      <c r="Q7463" t="s">
        <v>6501</v>
      </c>
      <c r="R7463" t="s">
        <v>15464</v>
      </c>
      <c r="S7463" t="s">
        <v>15436</v>
      </c>
      <c r="T7463" t="s">
        <v>15437</v>
      </c>
      <c r="U7463" t="s">
        <v>1566</v>
      </c>
      <c r="V7463">
        <v>1</v>
      </c>
    </row>
    <row r="7464" spans="1:22" x14ac:dyDescent="0.25">
      <c r="A7464" t="s">
        <v>1569</v>
      </c>
      <c r="B7464">
        <v>310439</v>
      </c>
      <c r="C7464" t="s">
        <v>3386</v>
      </c>
      <c r="D7464" t="s">
        <v>8350</v>
      </c>
      <c r="E7464" t="s">
        <v>1607</v>
      </c>
      <c r="F7464" t="s">
        <v>8351</v>
      </c>
      <c r="G7464" t="s">
        <v>7552</v>
      </c>
      <c r="H7464" s="2">
        <v>44057</v>
      </c>
      <c r="I7464" s="2">
        <v>45215</v>
      </c>
      <c r="J7464"/>
      <c r="K7464"/>
      <c r="L7464">
        <v>38</v>
      </c>
      <c r="M7464" t="s">
        <v>7484</v>
      </c>
      <c r="N7464" t="s">
        <v>3482</v>
      </c>
      <c r="O7464"/>
      <c r="P7464" t="s">
        <v>8310</v>
      </c>
      <c r="Q7464" t="s">
        <v>5968</v>
      </c>
      <c r="R7464" t="s">
        <v>15465</v>
      </c>
      <c r="S7464" t="s">
        <v>15436</v>
      </c>
      <c r="T7464" t="s">
        <v>15437</v>
      </c>
      <c r="U7464" t="s">
        <v>1566</v>
      </c>
      <c r="V7464">
        <v>1</v>
      </c>
    </row>
    <row r="7465" spans="1:22" x14ac:dyDescent="0.25">
      <c r="A7465" t="s">
        <v>1569</v>
      </c>
      <c r="B7465">
        <v>310431</v>
      </c>
      <c r="C7465" t="s">
        <v>1863</v>
      </c>
      <c r="D7465" t="s">
        <v>5984</v>
      </c>
      <c r="E7465" t="s">
        <v>1572</v>
      </c>
      <c r="F7465" t="s">
        <v>9024</v>
      </c>
      <c r="G7465" t="s">
        <v>7490</v>
      </c>
      <c r="H7465" s="2">
        <v>44057</v>
      </c>
      <c r="I7465" s="2">
        <v>44057</v>
      </c>
      <c r="J7465"/>
      <c r="K7465"/>
      <c r="L7465">
        <v>0.01</v>
      </c>
      <c r="M7465" t="s">
        <v>7484</v>
      </c>
      <c r="N7465" t="s">
        <v>3865</v>
      </c>
      <c r="O7465"/>
      <c r="P7465" t="s">
        <v>9018</v>
      </c>
      <c r="Q7465" t="s">
        <v>4338</v>
      </c>
      <c r="R7465" t="s">
        <v>15468</v>
      </c>
      <c r="S7465" t="s">
        <v>15436</v>
      </c>
      <c r="T7465" t="s">
        <v>15437</v>
      </c>
      <c r="U7465" t="s">
        <v>15437</v>
      </c>
      <c r="V7465">
        <v>0</v>
      </c>
    </row>
    <row r="7466" spans="1:22" x14ac:dyDescent="0.25">
      <c r="A7466" t="s">
        <v>1569</v>
      </c>
      <c r="B7466">
        <v>310449</v>
      </c>
      <c r="C7466" t="s">
        <v>2190</v>
      </c>
      <c r="D7466" t="s">
        <v>6744</v>
      </c>
      <c r="E7466" t="s">
        <v>1607</v>
      </c>
      <c r="F7466" t="s">
        <v>10206</v>
      </c>
      <c r="G7466" t="s">
        <v>7552</v>
      </c>
      <c r="H7466" s="2">
        <v>44057</v>
      </c>
      <c r="I7466" s="2">
        <v>45747</v>
      </c>
      <c r="J7466"/>
      <c r="K7466"/>
      <c r="L7466">
        <v>38</v>
      </c>
      <c r="M7466" t="s">
        <v>7484</v>
      </c>
      <c r="N7466" t="s">
        <v>3482</v>
      </c>
      <c r="O7466"/>
      <c r="P7466" t="s">
        <v>10189</v>
      </c>
      <c r="Q7466" t="s">
        <v>10190</v>
      </c>
      <c r="R7466" t="s">
        <v>15468</v>
      </c>
      <c r="S7466" t="s">
        <v>15436</v>
      </c>
      <c r="T7466" t="s">
        <v>15437</v>
      </c>
      <c r="U7466" t="s">
        <v>1566</v>
      </c>
      <c r="V7466">
        <v>1</v>
      </c>
    </row>
    <row r="7467" spans="1:22" x14ac:dyDescent="0.25">
      <c r="A7467" t="s">
        <v>1569</v>
      </c>
      <c r="B7467">
        <v>310471</v>
      </c>
      <c r="C7467" t="s">
        <v>2369</v>
      </c>
      <c r="D7467" t="s">
        <v>12399</v>
      </c>
      <c r="E7467" t="s">
        <v>1607</v>
      </c>
      <c r="F7467" t="s">
        <v>12413</v>
      </c>
      <c r="G7467" t="s">
        <v>7547</v>
      </c>
      <c r="H7467" s="2">
        <v>44057</v>
      </c>
      <c r="I7467" s="2">
        <v>45229</v>
      </c>
      <c r="J7467"/>
      <c r="K7467"/>
      <c r="L7467">
        <v>38</v>
      </c>
      <c r="M7467" t="s">
        <v>7484</v>
      </c>
      <c r="N7467" t="s">
        <v>3482</v>
      </c>
      <c r="O7467"/>
      <c r="P7467" t="s">
        <v>12388</v>
      </c>
      <c r="Q7467" t="s">
        <v>12389</v>
      </c>
      <c r="R7467" t="s">
        <v>15465</v>
      </c>
      <c r="S7467" t="s">
        <v>15436</v>
      </c>
      <c r="T7467" t="s">
        <v>15437</v>
      </c>
      <c r="U7467" t="s">
        <v>1566</v>
      </c>
      <c r="V7467">
        <v>1</v>
      </c>
    </row>
    <row r="7468" spans="1:22" x14ac:dyDescent="0.25">
      <c r="A7468" t="s">
        <v>1569</v>
      </c>
      <c r="B7468">
        <v>310388</v>
      </c>
      <c r="C7468" t="s">
        <v>3555</v>
      </c>
      <c r="D7468" t="s">
        <v>2434</v>
      </c>
      <c r="E7468" t="s">
        <v>1607</v>
      </c>
      <c r="F7468" t="s">
        <v>7981</v>
      </c>
      <c r="G7468" t="s">
        <v>7522</v>
      </c>
      <c r="H7468" s="2">
        <v>44056</v>
      </c>
      <c r="I7468" s="2">
        <v>44977</v>
      </c>
      <c r="J7468"/>
      <c r="K7468"/>
      <c r="L7468">
        <v>38</v>
      </c>
      <c r="M7468" t="s">
        <v>7484</v>
      </c>
      <c r="N7468" t="s">
        <v>1714</v>
      </c>
      <c r="O7468"/>
      <c r="P7468" t="s">
        <v>7959</v>
      </c>
      <c r="Q7468" t="s">
        <v>2146</v>
      </c>
      <c r="R7468" t="s">
        <v>15462</v>
      </c>
      <c r="S7468" t="s">
        <v>15436</v>
      </c>
      <c r="T7468" t="s">
        <v>15437</v>
      </c>
      <c r="U7468" t="s">
        <v>1566</v>
      </c>
      <c r="V7468">
        <v>1</v>
      </c>
    </row>
    <row r="7469" spans="1:22" x14ac:dyDescent="0.25">
      <c r="A7469" t="s">
        <v>1569</v>
      </c>
      <c r="B7469">
        <v>310415</v>
      </c>
      <c r="C7469" t="s">
        <v>1680</v>
      </c>
      <c r="D7469" t="s">
        <v>2187</v>
      </c>
      <c r="E7469" t="s">
        <v>1596</v>
      </c>
      <c r="F7469" t="s">
        <v>4770</v>
      </c>
      <c r="G7469" t="s">
        <v>4294</v>
      </c>
      <c r="H7469" s="2">
        <v>44056</v>
      </c>
      <c r="I7469" s="2">
        <v>44655</v>
      </c>
      <c r="J7469"/>
      <c r="K7469"/>
      <c r="L7469">
        <v>17.25</v>
      </c>
      <c r="M7469" t="s">
        <v>4269</v>
      </c>
      <c r="N7469" t="s">
        <v>3311</v>
      </c>
      <c r="O7469"/>
      <c r="P7469" t="s">
        <v>4756</v>
      </c>
      <c r="Q7469" t="s">
        <v>3370</v>
      </c>
      <c r="R7469" t="s">
        <v>15454</v>
      </c>
      <c r="S7469" t="s">
        <v>15436</v>
      </c>
      <c r="T7469" t="s">
        <v>15437</v>
      </c>
      <c r="U7469" t="s">
        <v>15437</v>
      </c>
      <c r="V7469">
        <v>0.45394736842105265</v>
      </c>
    </row>
    <row r="7470" spans="1:22" x14ac:dyDescent="0.25">
      <c r="A7470" t="s">
        <v>1569</v>
      </c>
      <c r="B7470">
        <v>310408</v>
      </c>
      <c r="C7470" t="s">
        <v>7320</v>
      </c>
      <c r="D7470" t="s">
        <v>12193</v>
      </c>
      <c r="E7470" t="s">
        <v>1572</v>
      </c>
      <c r="F7470" t="s">
        <v>12183</v>
      </c>
      <c r="G7470" t="s">
        <v>7490</v>
      </c>
      <c r="H7470" s="2">
        <v>44055</v>
      </c>
      <c r="I7470" s="2">
        <v>44055</v>
      </c>
      <c r="J7470"/>
      <c r="K7470"/>
      <c r="L7470">
        <v>0.01</v>
      </c>
      <c r="M7470" t="s">
        <v>7484</v>
      </c>
      <c r="N7470" t="s">
        <v>3865</v>
      </c>
      <c r="O7470"/>
      <c r="P7470" t="s">
        <v>12181</v>
      </c>
      <c r="Q7470" t="s">
        <v>6091</v>
      </c>
      <c r="R7470" t="s">
        <v>15463</v>
      </c>
      <c r="S7470" t="s">
        <v>15436</v>
      </c>
      <c r="T7470" t="s">
        <v>15437</v>
      </c>
      <c r="U7470" t="s">
        <v>15437</v>
      </c>
      <c r="V7470">
        <v>0</v>
      </c>
    </row>
    <row r="7471" spans="1:22" x14ac:dyDescent="0.25">
      <c r="A7471" t="s">
        <v>1569</v>
      </c>
      <c r="B7471">
        <v>310377</v>
      </c>
      <c r="C7471" t="s">
        <v>5877</v>
      </c>
      <c r="D7471" t="s">
        <v>12321</v>
      </c>
      <c r="E7471" t="s">
        <v>1596</v>
      </c>
      <c r="F7471" t="s">
        <v>12290</v>
      </c>
      <c r="G7471" t="s">
        <v>7490</v>
      </c>
      <c r="H7471" s="2">
        <v>44054</v>
      </c>
      <c r="I7471" s="2">
        <v>45467</v>
      </c>
      <c r="J7471"/>
      <c r="K7471"/>
      <c r="L7471">
        <v>24.5</v>
      </c>
      <c r="M7471" t="s">
        <v>7484</v>
      </c>
      <c r="N7471" t="s">
        <v>1576</v>
      </c>
      <c r="O7471"/>
      <c r="P7471" t="s">
        <v>12291</v>
      </c>
      <c r="Q7471" t="s">
        <v>6501</v>
      </c>
      <c r="R7471" t="s">
        <v>15464</v>
      </c>
      <c r="S7471" t="s">
        <v>15436</v>
      </c>
      <c r="T7471" t="s">
        <v>15437</v>
      </c>
      <c r="U7471" t="s">
        <v>15437</v>
      </c>
      <c r="V7471">
        <v>0.64473684210526316</v>
      </c>
    </row>
    <row r="7472" spans="1:22" x14ac:dyDescent="0.25">
      <c r="A7472" t="s">
        <v>1569</v>
      </c>
      <c r="B7472">
        <v>310397</v>
      </c>
      <c r="C7472" t="s">
        <v>2563</v>
      </c>
      <c r="D7472" t="s">
        <v>3756</v>
      </c>
      <c r="E7472" t="s">
        <v>1596</v>
      </c>
      <c r="F7472" t="s">
        <v>12314</v>
      </c>
      <c r="G7472" t="s">
        <v>7483</v>
      </c>
      <c r="H7472" s="2">
        <v>44054</v>
      </c>
      <c r="I7472" s="2">
        <v>44054</v>
      </c>
      <c r="J7472"/>
      <c r="K7472"/>
      <c r="L7472">
        <v>24</v>
      </c>
      <c r="M7472" t="s">
        <v>7484</v>
      </c>
      <c r="N7472" t="s">
        <v>1576</v>
      </c>
      <c r="O7472"/>
      <c r="P7472" t="s">
        <v>12291</v>
      </c>
      <c r="Q7472" t="s">
        <v>6501</v>
      </c>
      <c r="R7472" t="s">
        <v>15464</v>
      </c>
      <c r="S7472" t="s">
        <v>15436</v>
      </c>
      <c r="T7472" t="s">
        <v>15437</v>
      </c>
      <c r="U7472" t="s">
        <v>15437</v>
      </c>
      <c r="V7472">
        <v>0.63157894736842102</v>
      </c>
    </row>
    <row r="7473" spans="1:22" x14ac:dyDescent="0.25">
      <c r="A7473" t="s">
        <v>1569</v>
      </c>
      <c r="B7473">
        <v>310352</v>
      </c>
      <c r="C7473" t="s">
        <v>3314</v>
      </c>
      <c r="D7473" t="s">
        <v>2894</v>
      </c>
      <c r="E7473" t="s">
        <v>1596</v>
      </c>
      <c r="F7473" t="s">
        <v>8860</v>
      </c>
      <c r="G7473" t="s">
        <v>7490</v>
      </c>
      <c r="H7473" s="2">
        <v>44053</v>
      </c>
      <c r="I7473" s="2">
        <v>45761</v>
      </c>
      <c r="J7473"/>
      <c r="K7473"/>
      <c r="L7473">
        <v>7.25</v>
      </c>
      <c r="M7473" t="s">
        <v>7484</v>
      </c>
      <c r="N7473" t="s">
        <v>3865</v>
      </c>
      <c r="O7473"/>
      <c r="P7473" t="s">
        <v>8857</v>
      </c>
      <c r="Q7473" t="s">
        <v>15522</v>
      </c>
      <c r="R7473" t="s">
        <v>15467</v>
      </c>
      <c r="S7473" t="s">
        <v>15436</v>
      </c>
      <c r="T7473" t="s">
        <v>15437</v>
      </c>
      <c r="U7473" t="s">
        <v>15437</v>
      </c>
      <c r="V7473">
        <v>0.19078947368421054</v>
      </c>
    </row>
    <row r="7474" spans="1:22" x14ac:dyDescent="0.25">
      <c r="A7474" t="s">
        <v>1569</v>
      </c>
      <c r="B7474">
        <v>310349</v>
      </c>
      <c r="C7474" t="s">
        <v>8904</v>
      </c>
      <c r="D7474" t="s">
        <v>8890</v>
      </c>
      <c r="E7474" t="s">
        <v>1596</v>
      </c>
      <c r="F7474" t="s">
        <v>8860</v>
      </c>
      <c r="G7474" t="s">
        <v>7490</v>
      </c>
      <c r="H7474" s="2">
        <v>44053</v>
      </c>
      <c r="I7474" s="2">
        <v>45789</v>
      </c>
      <c r="J7474"/>
      <c r="K7474"/>
      <c r="L7474">
        <v>21</v>
      </c>
      <c r="M7474" t="s">
        <v>7484</v>
      </c>
      <c r="N7474" t="s">
        <v>3865</v>
      </c>
      <c r="O7474"/>
      <c r="P7474" t="s">
        <v>8857</v>
      </c>
      <c r="Q7474" t="s">
        <v>15522</v>
      </c>
      <c r="R7474" t="s">
        <v>15467</v>
      </c>
      <c r="S7474" t="s">
        <v>15436</v>
      </c>
      <c r="T7474" t="s">
        <v>15437</v>
      </c>
      <c r="U7474" t="s">
        <v>15437</v>
      </c>
      <c r="V7474">
        <v>0.55263157894736847</v>
      </c>
    </row>
    <row r="7475" spans="1:22" x14ac:dyDescent="0.25">
      <c r="A7475" t="s">
        <v>1569</v>
      </c>
      <c r="B7475">
        <v>310339</v>
      </c>
      <c r="C7475" t="s">
        <v>1688</v>
      </c>
      <c r="D7475" t="s">
        <v>11965</v>
      </c>
      <c r="E7475" t="s">
        <v>1596</v>
      </c>
      <c r="F7475" t="s">
        <v>11956</v>
      </c>
      <c r="G7475" t="s">
        <v>7490</v>
      </c>
      <c r="H7475" s="2">
        <v>44053</v>
      </c>
      <c r="I7475" s="2">
        <v>44053</v>
      </c>
      <c r="J7475"/>
      <c r="K7475"/>
      <c r="L7475">
        <v>21</v>
      </c>
      <c r="M7475" t="s">
        <v>7484</v>
      </c>
      <c r="N7475" t="s">
        <v>3865</v>
      </c>
      <c r="O7475"/>
      <c r="P7475" t="s">
        <v>11957</v>
      </c>
      <c r="Q7475" t="s">
        <v>4910</v>
      </c>
      <c r="R7475" t="s">
        <v>15463</v>
      </c>
      <c r="S7475" t="s">
        <v>15436</v>
      </c>
      <c r="T7475" t="s">
        <v>15437</v>
      </c>
      <c r="U7475" t="s">
        <v>15437</v>
      </c>
      <c r="V7475">
        <v>0.55263157894736847</v>
      </c>
    </row>
    <row r="7476" spans="1:22" x14ac:dyDescent="0.25">
      <c r="A7476" t="s">
        <v>1569</v>
      </c>
      <c r="B7476">
        <v>310311</v>
      </c>
      <c r="C7476" t="s">
        <v>2127</v>
      </c>
      <c r="D7476" t="s">
        <v>11708</v>
      </c>
      <c r="E7476" t="s">
        <v>1607</v>
      </c>
      <c r="F7476" t="s">
        <v>11684</v>
      </c>
      <c r="G7476" t="s">
        <v>7552</v>
      </c>
      <c r="H7476" s="2">
        <v>44050</v>
      </c>
      <c r="I7476" s="2">
        <v>44879</v>
      </c>
      <c r="J7476"/>
      <c r="K7476"/>
      <c r="L7476">
        <v>38</v>
      </c>
      <c r="M7476" t="s">
        <v>7484</v>
      </c>
      <c r="N7476" t="s">
        <v>4199</v>
      </c>
      <c r="O7476"/>
      <c r="P7476" t="s">
        <v>11673</v>
      </c>
      <c r="Q7476" t="s">
        <v>6956</v>
      </c>
      <c r="R7476" t="s">
        <v>15449</v>
      </c>
      <c r="S7476" t="s">
        <v>15436</v>
      </c>
      <c r="T7476" t="s">
        <v>15437</v>
      </c>
      <c r="U7476" t="s">
        <v>1566</v>
      </c>
      <c r="V7476">
        <v>1</v>
      </c>
    </row>
    <row r="7477" spans="1:22" x14ac:dyDescent="0.25">
      <c r="A7477" t="s">
        <v>1569</v>
      </c>
      <c r="B7477">
        <v>310296</v>
      </c>
      <c r="C7477" t="s">
        <v>2377</v>
      </c>
      <c r="D7477" t="s">
        <v>2566</v>
      </c>
      <c r="E7477" t="s">
        <v>1596</v>
      </c>
      <c r="F7477" t="s">
        <v>11528</v>
      </c>
      <c r="G7477" t="s">
        <v>7490</v>
      </c>
      <c r="H7477" s="2">
        <v>44049</v>
      </c>
      <c r="I7477" s="2">
        <v>45341</v>
      </c>
      <c r="J7477"/>
      <c r="K7477"/>
      <c r="L7477">
        <v>13</v>
      </c>
      <c r="M7477" t="s">
        <v>7484</v>
      </c>
      <c r="N7477" t="s">
        <v>3482</v>
      </c>
      <c r="O7477"/>
      <c r="P7477" t="s">
        <v>11524</v>
      </c>
      <c r="Q7477" t="s">
        <v>5410</v>
      </c>
      <c r="R7477" t="s">
        <v>15468</v>
      </c>
      <c r="S7477" t="s">
        <v>15436</v>
      </c>
      <c r="T7477" t="s">
        <v>15437</v>
      </c>
      <c r="U7477" t="s">
        <v>15437</v>
      </c>
      <c r="V7477">
        <v>0.34210526315789475</v>
      </c>
    </row>
    <row r="7478" spans="1:22" x14ac:dyDescent="0.25">
      <c r="A7478" t="s">
        <v>1569</v>
      </c>
      <c r="B7478">
        <v>310299</v>
      </c>
      <c r="C7478" t="s">
        <v>11985</v>
      </c>
      <c r="D7478" t="s">
        <v>11986</v>
      </c>
      <c r="E7478" t="s">
        <v>1572</v>
      </c>
      <c r="F7478" t="s">
        <v>11956</v>
      </c>
      <c r="G7478" t="s">
        <v>7490</v>
      </c>
      <c r="H7478" s="2">
        <v>44049</v>
      </c>
      <c r="I7478" s="2">
        <v>44049</v>
      </c>
      <c r="J7478"/>
      <c r="K7478"/>
      <c r="L7478">
        <v>0.01</v>
      </c>
      <c r="M7478" t="s">
        <v>7484</v>
      </c>
      <c r="N7478" t="s">
        <v>3865</v>
      </c>
      <c r="O7478"/>
      <c r="P7478" t="s">
        <v>11957</v>
      </c>
      <c r="Q7478" t="s">
        <v>4910</v>
      </c>
      <c r="R7478" t="s">
        <v>15463</v>
      </c>
      <c r="S7478" t="s">
        <v>15436</v>
      </c>
      <c r="T7478" t="s">
        <v>15437</v>
      </c>
      <c r="U7478" t="s">
        <v>15437</v>
      </c>
      <c r="V7478">
        <v>0</v>
      </c>
    </row>
    <row r="7479" spans="1:22" x14ac:dyDescent="0.25">
      <c r="A7479" t="s">
        <v>1569</v>
      </c>
      <c r="B7479">
        <v>298060</v>
      </c>
      <c r="C7479" t="s">
        <v>2540</v>
      </c>
      <c r="D7479" t="s">
        <v>4367</v>
      </c>
      <c r="E7479" t="s">
        <v>1572</v>
      </c>
      <c r="F7479" t="s">
        <v>4341</v>
      </c>
      <c r="G7479" t="s">
        <v>4268</v>
      </c>
      <c r="H7479" s="2">
        <v>44049</v>
      </c>
      <c r="I7479" s="2">
        <v>44049</v>
      </c>
      <c r="J7479"/>
      <c r="K7479"/>
      <c r="L7479">
        <v>0.01</v>
      </c>
      <c r="M7479" t="s">
        <v>4269</v>
      </c>
      <c r="N7479" t="s">
        <v>3865</v>
      </c>
      <c r="O7479"/>
      <c r="P7479" t="s">
        <v>4337</v>
      </c>
      <c r="Q7479" t="s">
        <v>4338</v>
      </c>
      <c r="R7479" t="s">
        <v>15448</v>
      </c>
      <c r="S7479" t="s">
        <v>15436</v>
      </c>
      <c r="T7479" t="s">
        <v>15437</v>
      </c>
      <c r="U7479" t="s">
        <v>15437</v>
      </c>
      <c r="V7479">
        <v>0</v>
      </c>
    </row>
    <row r="7480" spans="1:22" x14ac:dyDescent="0.25">
      <c r="A7480" t="s">
        <v>1569</v>
      </c>
      <c r="B7480">
        <v>310287</v>
      </c>
      <c r="C7480" t="s">
        <v>2714</v>
      </c>
      <c r="D7480" t="s">
        <v>2187</v>
      </c>
      <c r="E7480" t="s">
        <v>1596</v>
      </c>
      <c r="F7480" t="s">
        <v>11437</v>
      </c>
      <c r="G7480" t="s">
        <v>7490</v>
      </c>
      <c r="H7480" s="2">
        <v>44048</v>
      </c>
      <c r="I7480" s="2">
        <v>44048</v>
      </c>
      <c r="J7480"/>
      <c r="K7480"/>
      <c r="L7480">
        <v>27.25</v>
      </c>
      <c r="M7480" t="s">
        <v>7484</v>
      </c>
      <c r="N7480" t="s">
        <v>3865</v>
      </c>
      <c r="O7480"/>
      <c r="P7480" t="s">
        <v>11438</v>
      </c>
      <c r="Q7480" t="s">
        <v>6587</v>
      </c>
      <c r="R7480" t="s">
        <v>15467</v>
      </c>
      <c r="S7480" t="s">
        <v>15436</v>
      </c>
      <c r="T7480" t="s">
        <v>15437</v>
      </c>
      <c r="U7480" t="s">
        <v>15437</v>
      </c>
      <c r="V7480">
        <v>0.71710526315789469</v>
      </c>
    </row>
    <row r="7481" spans="1:22" x14ac:dyDescent="0.25">
      <c r="A7481" t="s">
        <v>1569</v>
      </c>
      <c r="B7481">
        <v>310254</v>
      </c>
      <c r="C7481" t="s">
        <v>8656</v>
      </c>
      <c r="D7481" t="s">
        <v>8657</v>
      </c>
      <c r="E7481" t="s">
        <v>1572</v>
      </c>
      <c r="F7481" t="s">
        <v>8607</v>
      </c>
      <c r="G7481" t="s">
        <v>7490</v>
      </c>
      <c r="H7481" s="2">
        <v>44047</v>
      </c>
      <c r="I7481" s="2">
        <v>44047</v>
      </c>
      <c r="J7481"/>
      <c r="K7481"/>
      <c r="L7481">
        <v>0.01</v>
      </c>
      <c r="M7481" t="s">
        <v>7484</v>
      </c>
      <c r="N7481" t="s">
        <v>1714</v>
      </c>
      <c r="O7481"/>
      <c r="P7481" t="s">
        <v>8608</v>
      </c>
      <c r="Q7481" t="s">
        <v>2575</v>
      </c>
      <c r="R7481" t="s">
        <v>15461</v>
      </c>
      <c r="S7481" t="s">
        <v>15436</v>
      </c>
      <c r="T7481" t="s">
        <v>15437</v>
      </c>
      <c r="U7481" t="s">
        <v>15437</v>
      </c>
      <c r="V7481">
        <v>0</v>
      </c>
    </row>
    <row r="7482" spans="1:22" x14ac:dyDescent="0.25">
      <c r="A7482" t="s">
        <v>1569</v>
      </c>
      <c r="B7482">
        <v>310270</v>
      </c>
      <c r="C7482" t="s">
        <v>3838</v>
      </c>
      <c r="D7482" t="s">
        <v>8728</v>
      </c>
      <c r="E7482" t="s">
        <v>1572</v>
      </c>
      <c r="F7482" t="s">
        <v>8727</v>
      </c>
      <c r="G7482" t="s">
        <v>7483</v>
      </c>
      <c r="H7482" s="2">
        <v>44047</v>
      </c>
      <c r="I7482" s="2">
        <v>44047</v>
      </c>
      <c r="J7482"/>
      <c r="K7482"/>
      <c r="L7482">
        <v>0.01</v>
      </c>
      <c r="M7482" t="s">
        <v>7484</v>
      </c>
      <c r="N7482" t="s">
        <v>1714</v>
      </c>
      <c r="O7482"/>
      <c r="P7482" t="s">
        <v>8713</v>
      </c>
      <c r="Q7482" t="s">
        <v>5367</v>
      </c>
      <c r="R7482" t="s">
        <v>15462</v>
      </c>
      <c r="S7482" t="s">
        <v>15436</v>
      </c>
      <c r="T7482" t="s">
        <v>15437</v>
      </c>
      <c r="U7482" t="s">
        <v>15437</v>
      </c>
      <c r="V7482">
        <v>0</v>
      </c>
    </row>
    <row r="7483" spans="1:22" x14ac:dyDescent="0.25">
      <c r="A7483" t="s">
        <v>1569</v>
      </c>
      <c r="B7483">
        <v>310279</v>
      </c>
      <c r="C7483" t="s">
        <v>1814</v>
      </c>
      <c r="D7483" t="s">
        <v>2337</v>
      </c>
      <c r="E7483" t="s">
        <v>1572</v>
      </c>
      <c r="F7483" t="s">
        <v>8957</v>
      </c>
      <c r="G7483" t="s">
        <v>7487</v>
      </c>
      <c r="H7483" s="2">
        <v>44047</v>
      </c>
      <c r="I7483" s="2">
        <v>45019</v>
      </c>
      <c r="J7483"/>
      <c r="K7483"/>
      <c r="L7483">
        <v>0.01</v>
      </c>
      <c r="M7483" t="s">
        <v>7484</v>
      </c>
      <c r="N7483" t="s">
        <v>3482</v>
      </c>
      <c r="O7483"/>
      <c r="P7483" t="s">
        <v>8923</v>
      </c>
      <c r="Q7483" t="s">
        <v>6294</v>
      </c>
      <c r="R7483" t="s">
        <v>15465</v>
      </c>
      <c r="S7483" t="s">
        <v>15436</v>
      </c>
      <c r="T7483" t="s">
        <v>15437</v>
      </c>
      <c r="U7483" t="s">
        <v>15437</v>
      </c>
      <c r="V7483">
        <v>0</v>
      </c>
    </row>
    <row r="7484" spans="1:22" x14ac:dyDescent="0.25">
      <c r="A7484" t="s">
        <v>1569</v>
      </c>
      <c r="B7484">
        <v>310240</v>
      </c>
      <c r="C7484" t="s">
        <v>2363</v>
      </c>
      <c r="D7484" t="s">
        <v>1878</v>
      </c>
      <c r="E7484" t="s">
        <v>1607</v>
      </c>
      <c r="F7484" t="s">
        <v>10453</v>
      </c>
      <c r="G7484" t="s">
        <v>7534</v>
      </c>
      <c r="H7484" s="2">
        <v>44047</v>
      </c>
      <c r="I7484" s="2">
        <v>45803</v>
      </c>
      <c r="J7484"/>
      <c r="K7484"/>
      <c r="L7484">
        <v>38</v>
      </c>
      <c r="M7484" t="s">
        <v>7484</v>
      </c>
      <c r="N7484" t="s">
        <v>1714</v>
      </c>
      <c r="O7484"/>
      <c r="P7484" t="s">
        <v>10452</v>
      </c>
      <c r="Q7484" t="s">
        <v>2939</v>
      </c>
      <c r="R7484" t="s">
        <v>15461</v>
      </c>
      <c r="S7484" t="s">
        <v>15436</v>
      </c>
      <c r="T7484" t="s">
        <v>15437</v>
      </c>
      <c r="U7484" t="s">
        <v>15437</v>
      </c>
      <c r="V7484">
        <v>1</v>
      </c>
    </row>
    <row r="7485" spans="1:22" x14ac:dyDescent="0.25">
      <c r="A7485" t="s">
        <v>1569</v>
      </c>
      <c r="B7485">
        <v>310004</v>
      </c>
      <c r="C7485" t="s">
        <v>3878</v>
      </c>
      <c r="D7485" t="s">
        <v>7982</v>
      </c>
      <c r="E7485" t="s">
        <v>1607</v>
      </c>
      <c r="F7485" t="s">
        <v>7983</v>
      </c>
      <c r="G7485" t="s">
        <v>7537</v>
      </c>
      <c r="H7485" s="2">
        <v>44046</v>
      </c>
      <c r="I7485" s="2">
        <v>44046</v>
      </c>
      <c r="J7485"/>
      <c r="K7485"/>
      <c r="L7485">
        <v>38</v>
      </c>
      <c r="M7485" t="s">
        <v>7484</v>
      </c>
      <c r="N7485" t="s">
        <v>1714</v>
      </c>
      <c r="O7485"/>
      <c r="P7485" t="s">
        <v>7959</v>
      </c>
      <c r="Q7485" t="s">
        <v>2146</v>
      </c>
      <c r="R7485" t="s">
        <v>15462</v>
      </c>
      <c r="S7485" t="s">
        <v>15436</v>
      </c>
      <c r="T7485" t="s">
        <v>15437</v>
      </c>
      <c r="U7485" t="s">
        <v>15437</v>
      </c>
      <c r="V7485">
        <v>1</v>
      </c>
    </row>
    <row r="7486" spans="1:22" x14ac:dyDescent="0.25">
      <c r="A7486" t="s">
        <v>1569</v>
      </c>
      <c r="B7486">
        <v>310138</v>
      </c>
      <c r="C7486" t="s">
        <v>2022</v>
      </c>
      <c r="D7486" t="s">
        <v>10318</v>
      </c>
      <c r="E7486" t="s">
        <v>1572</v>
      </c>
      <c r="F7486" t="s">
        <v>10325</v>
      </c>
      <c r="G7486" t="s">
        <v>7490</v>
      </c>
      <c r="H7486" s="2">
        <v>44046</v>
      </c>
      <c r="I7486" s="2">
        <v>44046</v>
      </c>
      <c r="J7486"/>
      <c r="K7486"/>
      <c r="L7486">
        <v>0.01</v>
      </c>
      <c r="M7486" t="s">
        <v>7484</v>
      </c>
      <c r="N7486" t="s">
        <v>4199</v>
      </c>
      <c r="O7486"/>
      <c r="P7486" t="s">
        <v>10316</v>
      </c>
      <c r="Q7486" t="s">
        <v>6398</v>
      </c>
      <c r="R7486" t="s">
        <v>15449</v>
      </c>
      <c r="S7486" t="s">
        <v>15436</v>
      </c>
      <c r="T7486" t="s">
        <v>15437</v>
      </c>
      <c r="U7486" t="s">
        <v>15437</v>
      </c>
      <c r="V7486">
        <v>0</v>
      </c>
    </row>
    <row r="7487" spans="1:22" x14ac:dyDescent="0.25">
      <c r="A7487" t="s">
        <v>1569</v>
      </c>
      <c r="B7487">
        <v>310222</v>
      </c>
      <c r="C7487" t="s">
        <v>1611</v>
      </c>
      <c r="D7487" t="s">
        <v>8289</v>
      </c>
      <c r="E7487" t="s">
        <v>1596</v>
      </c>
      <c r="F7487" t="s">
        <v>8277</v>
      </c>
      <c r="G7487" t="s">
        <v>7483</v>
      </c>
      <c r="H7487" s="2">
        <v>44044</v>
      </c>
      <c r="I7487" s="2">
        <v>44044</v>
      </c>
      <c r="J7487"/>
      <c r="K7487"/>
      <c r="L7487">
        <v>21.5</v>
      </c>
      <c r="M7487" t="s">
        <v>7484</v>
      </c>
      <c r="N7487" t="s">
        <v>3482</v>
      </c>
      <c r="O7487"/>
      <c r="P7487" t="s">
        <v>8255</v>
      </c>
      <c r="Q7487" t="s">
        <v>5829</v>
      </c>
      <c r="R7487" t="s">
        <v>15465</v>
      </c>
      <c r="S7487" t="s">
        <v>15436</v>
      </c>
      <c r="T7487" t="s">
        <v>15437</v>
      </c>
      <c r="U7487" t="s">
        <v>15437</v>
      </c>
      <c r="V7487">
        <v>0.56578947368421051</v>
      </c>
    </row>
    <row r="7488" spans="1:22" x14ac:dyDescent="0.25">
      <c r="A7488" t="s">
        <v>1569</v>
      </c>
      <c r="B7488">
        <v>310192</v>
      </c>
      <c r="C7488" t="s">
        <v>6025</v>
      </c>
      <c r="D7488" t="s">
        <v>1876</v>
      </c>
      <c r="E7488" t="s">
        <v>1607</v>
      </c>
      <c r="F7488" t="s">
        <v>10907</v>
      </c>
      <c r="G7488" t="s">
        <v>7490</v>
      </c>
      <c r="H7488" s="2">
        <v>44043</v>
      </c>
      <c r="I7488" s="2">
        <v>45537</v>
      </c>
      <c r="J7488"/>
      <c r="K7488"/>
      <c r="L7488">
        <v>38</v>
      </c>
      <c r="M7488" t="s">
        <v>7484</v>
      </c>
      <c r="N7488" t="s">
        <v>3482</v>
      </c>
      <c r="O7488"/>
      <c r="P7488" t="s">
        <v>10898</v>
      </c>
      <c r="Q7488" t="s">
        <v>3953</v>
      </c>
      <c r="R7488" t="s">
        <v>15463</v>
      </c>
      <c r="S7488" t="s">
        <v>15436</v>
      </c>
      <c r="T7488" t="s">
        <v>15437</v>
      </c>
      <c r="U7488" t="s">
        <v>15437</v>
      </c>
      <c r="V7488">
        <v>1</v>
      </c>
    </row>
    <row r="7489" spans="1:22" x14ac:dyDescent="0.25">
      <c r="A7489" t="s">
        <v>1569</v>
      </c>
      <c r="B7489">
        <v>310197</v>
      </c>
      <c r="C7489" t="s">
        <v>3503</v>
      </c>
      <c r="D7489" t="s">
        <v>9077</v>
      </c>
      <c r="E7489" t="s">
        <v>1596</v>
      </c>
      <c r="F7489" t="s">
        <v>10989</v>
      </c>
      <c r="G7489" t="s">
        <v>7607</v>
      </c>
      <c r="H7489" s="2">
        <v>44043</v>
      </c>
      <c r="I7489" s="2">
        <v>44043</v>
      </c>
      <c r="J7489"/>
      <c r="K7489"/>
      <c r="L7489">
        <v>27.75</v>
      </c>
      <c r="M7489" t="s">
        <v>7484</v>
      </c>
      <c r="N7489" t="s">
        <v>3482</v>
      </c>
      <c r="O7489"/>
      <c r="P7489" t="s">
        <v>10955</v>
      </c>
      <c r="Q7489" t="s">
        <v>10956</v>
      </c>
      <c r="R7489" t="s">
        <v>15466</v>
      </c>
      <c r="S7489" t="s">
        <v>15436</v>
      </c>
      <c r="T7489" t="s">
        <v>15437</v>
      </c>
      <c r="U7489" t="s">
        <v>15437</v>
      </c>
      <c r="V7489">
        <v>0.73026315789473684</v>
      </c>
    </row>
    <row r="7490" spans="1:22" x14ac:dyDescent="0.25">
      <c r="A7490" t="s">
        <v>1569</v>
      </c>
      <c r="B7490">
        <v>310084</v>
      </c>
      <c r="C7490" t="s">
        <v>1897</v>
      </c>
      <c r="D7490" t="s">
        <v>1886</v>
      </c>
      <c r="E7490" t="s">
        <v>1572</v>
      </c>
      <c r="F7490" t="s">
        <v>7594</v>
      </c>
      <c r="G7490" t="s">
        <v>7487</v>
      </c>
      <c r="H7490" s="2">
        <v>44042</v>
      </c>
      <c r="I7490" s="2">
        <v>44042</v>
      </c>
      <c r="J7490"/>
      <c r="K7490"/>
      <c r="L7490">
        <v>0.01</v>
      </c>
      <c r="M7490" t="s">
        <v>7484</v>
      </c>
      <c r="N7490" t="s">
        <v>1714</v>
      </c>
      <c r="O7490"/>
      <c r="P7490" t="s">
        <v>7559</v>
      </c>
      <c r="Q7490" t="s">
        <v>7560</v>
      </c>
      <c r="R7490" t="s">
        <v>15461</v>
      </c>
      <c r="S7490" t="s">
        <v>15436</v>
      </c>
      <c r="T7490" t="s">
        <v>15437</v>
      </c>
      <c r="U7490" t="s">
        <v>15437</v>
      </c>
      <c r="V7490">
        <v>0</v>
      </c>
    </row>
    <row r="7491" spans="1:22" x14ac:dyDescent="0.25">
      <c r="A7491" t="s">
        <v>1569</v>
      </c>
      <c r="B7491">
        <v>310080</v>
      </c>
      <c r="C7491" t="s">
        <v>7825</v>
      </c>
      <c r="D7491" t="s">
        <v>3331</v>
      </c>
      <c r="E7491" t="s">
        <v>1572</v>
      </c>
      <c r="F7491" t="s">
        <v>7803</v>
      </c>
      <c r="G7491" t="s">
        <v>7490</v>
      </c>
      <c r="H7491" s="2">
        <v>44042</v>
      </c>
      <c r="I7491" s="2">
        <v>44042</v>
      </c>
      <c r="J7491"/>
      <c r="K7491"/>
      <c r="L7491">
        <v>0.01</v>
      </c>
      <c r="M7491" t="s">
        <v>7484</v>
      </c>
      <c r="N7491" t="s">
        <v>1714</v>
      </c>
      <c r="O7491"/>
      <c r="P7491" t="s">
        <v>7804</v>
      </c>
      <c r="Q7491" t="s">
        <v>2847</v>
      </c>
      <c r="R7491" t="s">
        <v>15461</v>
      </c>
      <c r="S7491" t="s">
        <v>15436</v>
      </c>
      <c r="T7491" t="s">
        <v>15437</v>
      </c>
      <c r="U7491" t="s">
        <v>15437</v>
      </c>
      <c r="V7491">
        <v>0</v>
      </c>
    </row>
    <row r="7492" spans="1:22" x14ac:dyDescent="0.25">
      <c r="A7492" t="s">
        <v>1569</v>
      </c>
      <c r="B7492">
        <v>310108</v>
      </c>
      <c r="C7492" t="s">
        <v>2367</v>
      </c>
      <c r="D7492" t="s">
        <v>7817</v>
      </c>
      <c r="E7492" t="s">
        <v>1596</v>
      </c>
      <c r="F7492" t="s">
        <v>7803</v>
      </c>
      <c r="G7492" t="s">
        <v>7490</v>
      </c>
      <c r="H7492" s="2">
        <v>44042</v>
      </c>
      <c r="I7492" s="2">
        <v>44042</v>
      </c>
      <c r="J7492"/>
      <c r="K7492"/>
      <c r="L7492">
        <v>28</v>
      </c>
      <c r="M7492" t="s">
        <v>7484</v>
      </c>
      <c r="N7492" t="s">
        <v>1714</v>
      </c>
      <c r="O7492"/>
      <c r="P7492" t="s">
        <v>7804</v>
      </c>
      <c r="Q7492" t="s">
        <v>2847</v>
      </c>
      <c r="R7492" t="s">
        <v>15461</v>
      </c>
      <c r="S7492" t="s">
        <v>15436</v>
      </c>
      <c r="T7492" t="s">
        <v>15437</v>
      </c>
      <c r="U7492" t="s">
        <v>15437</v>
      </c>
      <c r="V7492">
        <v>0.73684210526315785</v>
      </c>
    </row>
    <row r="7493" spans="1:22" x14ac:dyDescent="0.25">
      <c r="A7493" t="s">
        <v>1569</v>
      </c>
      <c r="B7493">
        <v>310056</v>
      </c>
      <c r="C7493" t="s">
        <v>2423</v>
      </c>
      <c r="D7493" t="s">
        <v>2785</v>
      </c>
      <c r="E7493" t="s">
        <v>1572</v>
      </c>
      <c r="F7493" t="s">
        <v>11678</v>
      </c>
      <c r="G7493" t="s">
        <v>7490</v>
      </c>
      <c r="H7493" s="2">
        <v>44041</v>
      </c>
      <c r="I7493" s="2">
        <v>44041</v>
      </c>
      <c r="J7493"/>
      <c r="K7493"/>
      <c r="L7493">
        <v>0.01</v>
      </c>
      <c r="M7493" t="s">
        <v>7484</v>
      </c>
      <c r="N7493" t="s">
        <v>4199</v>
      </c>
      <c r="O7493"/>
      <c r="P7493" t="s">
        <v>11673</v>
      </c>
      <c r="Q7493" t="s">
        <v>6956</v>
      </c>
      <c r="R7493" t="s">
        <v>15449</v>
      </c>
      <c r="S7493" t="s">
        <v>15436</v>
      </c>
      <c r="T7493" t="s">
        <v>15437</v>
      </c>
      <c r="U7493" t="s">
        <v>15437</v>
      </c>
      <c r="V7493">
        <v>0</v>
      </c>
    </row>
    <row r="7494" spans="1:22" x14ac:dyDescent="0.25">
      <c r="A7494" t="s">
        <v>1569</v>
      </c>
      <c r="B7494">
        <v>310120</v>
      </c>
      <c r="C7494" t="s">
        <v>1705</v>
      </c>
      <c r="D7494" t="s">
        <v>1671</v>
      </c>
      <c r="E7494" t="s">
        <v>1596</v>
      </c>
      <c r="F7494" t="s">
        <v>13242</v>
      </c>
      <c r="G7494" t="s">
        <v>7487</v>
      </c>
      <c r="H7494" s="2">
        <v>44041</v>
      </c>
      <c r="I7494" s="2">
        <v>44041</v>
      </c>
      <c r="J7494"/>
      <c r="K7494"/>
      <c r="L7494">
        <v>26.5</v>
      </c>
      <c r="M7494" t="s">
        <v>7484</v>
      </c>
      <c r="N7494" t="s">
        <v>3865</v>
      </c>
      <c r="O7494"/>
      <c r="P7494" t="s">
        <v>13243</v>
      </c>
      <c r="Q7494" t="s">
        <v>5886</v>
      </c>
      <c r="R7494" t="s">
        <v>15463</v>
      </c>
      <c r="S7494" t="s">
        <v>15436</v>
      </c>
      <c r="T7494" t="s">
        <v>15437</v>
      </c>
      <c r="U7494" t="s">
        <v>15437</v>
      </c>
      <c r="V7494">
        <v>0.69736842105263153</v>
      </c>
    </row>
    <row r="7495" spans="1:22" x14ac:dyDescent="0.25">
      <c r="A7495" t="s">
        <v>1569</v>
      </c>
      <c r="B7495">
        <v>310112</v>
      </c>
      <c r="C7495" t="s">
        <v>6684</v>
      </c>
      <c r="D7495" t="s">
        <v>6685</v>
      </c>
      <c r="E7495" t="s">
        <v>1596</v>
      </c>
      <c r="F7495" t="s">
        <v>6672</v>
      </c>
      <c r="G7495" t="s">
        <v>4294</v>
      </c>
      <c r="H7495" s="2">
        <v>44041</v>
      </c>
      <c r="I7495" s="2">
        <v>44529</v>
      </c>
      <c r="J7495"/>
      <c r="K7495"/>
      <c r="L7495">
        <v>35.5</v>
      </c>
      <c r="M7495" t="s">
        <v>4269</v>
      </c>
      <c r="N7495" t="s">
        <v>1576</v>
      </c>
      <c r="O7495"/>
      <c r="P7495" t="s">
        <v>6670</v>
      </c>
      <c r="Q7495" t="s">
        <v>6671</v>
      </c>
      <c r="R7495" t="s">
        <v>15453</v>
      </c>
      <c r="S7495" t="s">
        <v>15436</v>
      </c>
      <c r="T7495" t="s">
        <v>15437</v>
      </c>
      <c r="U7495" t="s">
        <v>15437</v>
      </c>
      <c r="V7495">
        <v>0.93421052631578949</v>
      </c>
    </row>
    <row r="7496" spans="1:22" x14ac:dyDescent="0.25">
      <c r="A7496" t="s">
        <v>1569</v>
      </c>
      <c r="B7496">
        <v>310059</v>
      </c>
      <c r="C7496" t="s">
        <v>7369</v>
      </c>
      <c r="D7496" t="s">
        <v>4493</v>
      </c>
      <c r="E7496" t="s">
        <v>1572</v>
      </c>
      <c r="F7496" t="s">
        <v>8389</v>
      </c>
      <c r="G7496" t="s">
        <v>7509</v>
      </c>
      <c r="H7496" s="2">
        <v>44039</v>
      </c>
      <c r="I7496" s="2">
        <v>44039</v>
      </c>
      <c r="J7496"/>
      <c r="K7496"/>
      <c r="L7496">
        <v>0.01</v>
      </c>
      <c r="M7496" t="s">
        <v>7484</v>
      </c>
      <c r="N7496" t="s">
        <v>3482</v>
      </c>
      <c r="O7496"/>
      <c r="P7496" t="s">
        <v>8365</v>
      </c>
      <c r="Q7496" t="s">
        <v>5138</v>
      </c>
      <c r="R7496" t="s">
        <v>15466</v>
      </c>
      <c r="S7496" t="s">
        <v>15436</v>
      </c>
      <c r="T7496" t="s">
        <v>15437</v>
      </c>
      <c r="U7496" t="s">
        <v>15437</v>
      </c>
      <c r="V7496">
        <v>0</v>
      </c>
    </row>
    <row r="7497" spans="1:22" x14ac:dyDescent="0.25">
      <c r="A7497" t="s">
        <v>1569</v>
      </c>
      <c r="B7497">
        <v>310046</v>
      </c>
      <c r="C7497" t="s">
        <v>3089</v>
      </c>
      <c r="D7497" t="s">
        <v>4313</v>
      </c>
      <c r="E7497" t="s">
        <v>1572</v>
      </c>
      <c r="F7497" t="s">
        <v>9024</v>
      </c>
      <c r="G7497" t="s">
        <v>7490</v>
      </c>
      <c r="H7497" s="2">
        <v>44036</v>
      </c>
      <c r="I7497" s="2">
        <v>44036</v>
      </c>
      <c r="J7497"/>
      <c r="K7497"/>
      <c r="L7497">
        <v>0.01</v>
      </c>
      <c r="M7497" t="s">
        <v>7484</v>
      </c>
      <c r="N7497" t="s">
        <v>3865</v>
      </c>
      <c r="O7497"/>
      <c r="P7497" t="s">
        <v>9018</v>
      </c>
      <c r="Q7497" t="s">
        <v>4338</v>
      </c>
      <c r="R7497" t="s">
        <v>15468</v>
      </c>
      <c r="S7497" t="s">
        <v>15436</v>
      </c>
      <c r="T7497" t="s">
        <v>15437</v>
      </c>
      <c r="U7497" t="s">
        <v>15437</v>
      </c>
      <c r="V7497">
        <v>0</v>
      </c>
    </row>
    <row r="7498" spans="1:22" x14ac:dyDescent="0.25">
      <c r="A7498" t="s">
        <v>1569</v>
      </c>
      <c r="B7498">
        <v>310033</v>
      </c>
      <c r="C7498" t="s">
        <v>1844</v>
      </c>
      <c r="D7498" t="s">
        <v>10887</v>
      </c>
      <c r="E7498" t="s">
        <v>1596</v>
      </c>
      <c r="F7498" t="s">
        <v>10883</v>
      </c>
      <c r="G7498" t="s">
        <v>7483</v>
      </c>
      <c r="H7498" s="2">
        <v>44035</v>
      </c>
      <c r="I7498" s="2">
        <v>45495</v>
      </c>
      <c r="J7498"/>
      <c r="K7498"/>
      <c r="L7498">
        <v>24.75</v>
      </c>
      <c r="M7498" t="s">
        <v>7484</v>
      </c>
      <c r="N7498" t="s">
        <v>3865</v>
      </c>
      <c r="O7498"/>
      <c r="P7498" t="s">
        <v>10847</v>
      </c>
      <c r="Q7498" t="s">
        <v>3922</v>
      </c>
      <c r="R7498" t="s">
        <v>15468</v>
      </c>
      <c r="S7498" t="s">
        <v>15436</v>
      </c>
      <c r="T7498" t="s">
        <v>15437</v>
      </c>
      <c r="U7498" t="s">
        <v>15437</v>
      </c>
      <c r="V7498">
        <v>0.65131578947368418</v>
      </c>
    </row>
    <row r="7499" spans="1:22" x14ac:dyDescent="0.25">
      <c r="A7499" t="s">
        <v>1569</v>
      </c>
      <c r="B7499">
        <v>309977</v>
      </c>
      <c r="C7499" t="s">
        <v>1597</v>
      </c>
      <c r="D7499" t="s">
        <v>9552</v>
      </c>
      <c r="E7499" t="s">
        <v>1572</v>
      </c>
      <c r="F7499" t="s">
        <v>9539</v>
      </c>
      <c r="G7499" t="s">
        <v>7490</v>
      </c>
      <c r="H7499" s="2">
        <v>44034</v>
      </c>
      <c r="I7499" s="2">
        <v>44034</v>
      </c>
      <c r="J7499"/>
      <c r="K7499"/>
      <c r="L7499">
        <v>0.01</v>
      </c>
      <c r="M7499" t="s">
        <v>7484</v>
      </c>
      <c r="N7499" t="s">
        <v>1714</v>
      </c>
      <c r="O7499"/>
      <c r="P7499" t="s">
        <v>9540</v>
      </c>
      <c r="Q7499" t="s">
        <v>9541</v>
      </c>
      <c r="R7499" t="s">
        <v>15462</v>
      </c>
      <c r="S7499" t="s">
        <v>15436</v>
      </c>
      <c r="T7499" t="s">
        <v>15437</v>
      </c>
      <c r="U7499" t="s">
        <v>15437</v>
      </c>
      <c r="V7499">
        <v>0</v>
      </c>
    </row>
    <row r="7500" spans="1:22" x14ac:dyDescent="0.25">
      <c r="A7500" t="s">
        <v>1569</v>
      </c>
      <c r="B7500">
        <v>309998</v>
      </c>
      <c r="C7500" t="s">
        <v>2637</v>
      </c>
      <c r="D7500" t="s">
        <v>5952</v>
      </c>
      <c r="E7500" t="s">
        <v>1572</v>
      </c>
      <c r="F7500" t="s">
        <v>11901</v>
      </c>
      <c r="G7500" t="s">
        <v>7490</v>
      </c>
      <c r="H7500" s="2">
        <v>44034</v>
      </c>
      <c r="I7500" s="2">
        <v>44034</v>
      </c>
      <c r="J7500"/>
      <c r="K7500"/>
      <c r="L7500">
        <v>0.01</v>
      </c>
      <c r="M7500" t="s">
        <v>7484</v>
      </c>
      <c r="N7500" t="s">
        <v>1714</v>
      </c>
      <c r="O7500"/>
      <c r="P7500" t="s">
        <v>11896</v>
      </c>
      <c r="Q7500" t="s">
        <v>3067</v>
      </c>
      <c r="R7500" t="s">
        <v>15461</v>
      </c>
      <c r="S7500" t="s">
        <v>15436</v>
      </c>
      <c r="T7500" t="s">
        <v>15437</v>
      </c>
      <c r="U7500" t="s">
        <v>15437</v>
      </c>
      <c r="V7500">
        <v>0</v>
      </c>
    </row>
    <row r="7501" spans="1:22" x14ac:dyDescent="0.25">
      <c r="A7501" t="s">
        <v>1569</v>
      </c>
      <c r="B7501">
        <v>309979</v>
      </c>
      <c r="C7501" t="s">
        <v>2255</v>
      </c>
      <c r="D7501" t="s">
        <v>11940</v>
      </c>
      <c r="E7501" t="s">
        <v>1596</v>
      </c>
      <c r="F7501" t="s">
        <v>11941</v>
      </c>
      <c r="G7501" t="s">
        <v>7509</v>
      </c>
      <c r="H7501" s="2">
        <v>44034</v>
      </c>
      <c r="I7501" s="2">
        <v>45467</v>
      </c>
      <c r="J7501"/>
      <c r="K7501"/>
      <c r="L7501">
        <v>25.5</v>
      </c>
      <c r="M7501" t="s">
        <v>7484</v>
      </c>
      <c r="N7501" t="s">
        <v>1714</v>
      </c>
      <c r="O7501"/>
      <c r="P7501" t="s">
        <v>11896</v>
      </c>
      <c r="Q7501" t="s">
        <v>3067</v>
      </c>
      <c r="R7501" t="s">
        <v>15461</v>
      </c>
      <c r="S7501" t="s">
        <v>15436</v>
      </c>
      <c r="T7501" t="s">
        <v>15437</v>
      </c>
      <c r="U7501" t="s">
        <v>15437</v>
      </c>
      <c r="V7501">
        <v>0.67105263157894735</v>
      </c>
    </row>
    <row r="7502" spans="1:22" x14ac:dyDescent="0.25">
      <c r="A7502" t="s">
        <v>1569</v>
      </c>
      <c r="B7502">
        <v>310018</v>
      </c>
      <c r="C7502" t="s">
        <v>1901</v>
      </c>
      <c r="D7502" t="s">
        <v>1812</v>
      </c>
      <c r="E7502" t="s">
        <v>1607</v>
      </c>
      <c r="F7502" t="s">
        <v>4336</v>
      </c>
      <c r="G7502" t="s">
        <v>4294</v>
      </c>
      <c r="H7502" s="2">
        <v>44034</v>
      </c>
      <c r="I7502" s="2">
        <v>45789</v>
      </c>
      <c r="J7502"/>
      <c r="K7502"/>
      <c r="L7502">
        <v>38</v>
      </c>
      <c r="M7502" t="s">
        <v>4269</v>
      </c>
      <c r="N7502" t="s">
        <v>3865</v>
      </c>
      <c r="O7502"/>
      <c r="P7502" t="s">
        <v>4337</v>
      </c>
      <c r="Q7502" t="s">
        <v>4338</v>
      </c>
      <c r="R7502" t="s">
        <v>15448</v>
      </c>
      <c r="S7502" t="s">
        <v>15436</v>
      </c>
      <c r="T7502" t="s">
        <v>15437</v>
      </c>
      <c r="U7502" t="s">
        <v>15437</v>
      </c>
      <c r="V7502">
        <v>1</v>
      </c>
    </row>
    <row r="7503" spans="1:22" x14ac:dyDescent="0.25">
      <c r="A7503" t="s">
        <v>1569</v>
      </c>
      <c r="B7503">
        <v>309927</v>
      </c>
      <c r="C7503" t="s">
        <v>1675</v>
      </c>
      <c r="D7503" t="s">
        <v>8453</v>
      </c>
      <c r="E7503" t="s">
        <v>1596</v>
      </c>
      <c r="F7503" t="s">
        <v>8404</v>
      </c>
      <c r="G7503" t="s">
        <v>7490</v>
      </c>
      <c r="H7503" s="2">
        <v>44033</v>
      </c>
      <c r="I7503" s="2">
        <v>44033</v>
      </c>
      <c r="J7503"/>
      <c r="K7503"/>
      <c r="L7503">
        <v>31.5</v>
      </c>
      <c r="M7503" t="s">
        <v>7484</v>
      </c>
      <c r="N7503" t="s">
        <v>1576</v>
      </c>
      <c r="O7503"/>
      <c r="P7503" t="s">
        <v>8405</v>
      </c>
      <c r="Q7503" t="s">
        <v>8406</v>
      </c>
      <c r="R7503" t="s">
        <v>15464</v>
      </c>
      <c r="S7503" t="s">
        <v>15436</v>
      </c>
      <c r="T7503" t="s">
        <v>15437</v>
      </c>
      <c r="U7503" t="s">
        <v>15437</v>
      </c>
      <c r="V7503">
        <v>0.82894736842105265</v>
      </c>
    </row>
    <row r="7504" spans="1:22" x14ac:dyDescent="0.25">
      <c r="A7504" t="s">
        <v>1569</v>
      </c>
      <c r="B7504">
        <v>310009</v>
      </c>
      <c r="C7504" t="s">
        <v>3878</v>
      </c>
      <c r="D7504" t="s">
        <v>13080</v>
      </c>
      <c r="E7504" t="s">
        <v>1596</v>
      </c>
      <c r="F7504" t="s">
        <v>13078</v>
      </c>
      <c r="G7504" t="s">
        <v>7503</v>
      </c>
      <c r="H7504" s="2">
        <v>44033</v>
      </c>
      <c r="I7504" s="2">
        <v>44033</v>
      </c>
      <c r="J7504"/>
      <c r="K7504"/>
      <c r="L7504">
        <v>12</v>
      </c>
      <c r="M7504" t="s">
        <v>7484</v>
      </c>
      <c r="N7504" t="s">
        <v>3865</v>
      </c>
      <c r="O7504"/>
      <c r="P7504" t="s">
        <v>13060</v>
      </c>
      <c r="Q7504" t="s">
        <v>4018</v>
      </c>
      <c r="R7504" t="s">
        <v>15463</v>
      </c>
      <c r="S7504" t="s">
        <v>15436</v>
      </c>
      <c r="T7504" t="s">
        <v>15437</v>
      </c>
      <c r="U7504" t="s">
        <v>15437</v>
      </c>
      <c r="V7504">
        <v>0.31578947368421051</v>
      </c>
    </row>
    <row r="7505" spans="1:22" x14ac:dyDescent="0.25">
      <c r="A7505" t="s">
        <v>1569</v>
      </c>
      <c r="B7505">
        <v>309991</v>
      </c>
      <c r="C7505" t="s">
        <v>1781</v>
      </c>
      <c r="D7505" t="s">
        <v>4504</v>
      </c>
      <c r="E7505" t="s">
        <v>1596</v>
      </c>
      <c r="F7505" t="s">
        <v>5889</v>
      </c>
      <c r="G7505" t="s">
        <v>4294</v>
      </c>
      <c r="H7505" s="2">
        <v>44033</v>
      </c>
      <c r="I7505" s="2">
        <v>45299</v>
      </c>
      <c r="J7505"/>
      <c r="K7505"/>
      <c r="L7505">
        <v>27.5</v>
      </c>
      <c r="M7505" t="s">
        <v>4269</v>
      </c>
      <c r="N7505" t="s">
        <v>3865</v>
      </c>
      <c r="O7505"/>
      <c r="P7505" t="s">
        <v>5885</v>
      </c>
      <c r="Q7505" t="s">
        <v>5886</v>
      </c>
      <c r="R7505" t="s">
        <v>15448</v>
      </c>
      <c r="S7505" t="s">
        <v>15436</v>
      </c>
      <c r="T7505" t="s">
        <v>15437</v>
      </c>
      <c r="U7505" t="s">
        <v>15437</v>
      </c>
      <c r="V7505">
        <v>0.72368421052631582</v>
      </c>
    </row>
    <row r="7506" spans="1:22" x14ac:dyDescent="0.25">
      <c r="A7506" t="s">
        <v>1569</v>
      </c>
      <c r="B7506">
        <v>309967</v>
      </c>
      <c r="C7506" t="s">
        <v>10990</v>
      </c>
      <c r="D7506" t="s">
        <v>10991</v>
      </c>
      <c r="E7506" t="s">
        <v>1596</v>
      </c>
      <c r="F7506" t="s">
        <v>10988</v>
      </c>
      <c r="G7506" t="s">
        <v>7483</v>
      </c>
      <c r="H7506" s="2">
        <v>44032</v>
      </c>
      <c r="I7506" s="2">
        <v>44032</v>
      </c>
      <c r="J7506"/>
      <c r="K7506"/>
      <c r="L7506">
        <v>37.5</v>
      </c>
      <c r="M7506" t="s">
        <v>7484</v>
      </c>
      <c r="N7506" t="s">
        <v>3482</v>
      </c>
      <c r="O7506"/>
      <c r="P7506" t="s">
        <v>10955</v>
      </c>
      <c r="Q7506" t="s">
        <v>10956</v>
      </c>
      <c r="R7506" t="s">
        <v>15466</v>
      </c>
      <c r="S7506" t="s">
        <v>15436</v>
      </c>
      <c r="T7506" t="s">
        <v>15437</v>
      </c>
      <c r="U7506" t="s">
        <v>15437</v>
      </c>
      <c r="V7506">
        <v>0.98684210526315785</v>
      </c>
    </row>
    <row r="7507" spans="1:22" x14ac:dyDescent="0.25">
      <c r="A7507" t="s">
        <v>1569</v>
      </c>
      <c r="B7507">
        <v>310010</v>
      </c>
      <c r="C7507" t="s">
        <v>2549</v>
      </c>
      <c r="D7507" t="s">
        <v>4608</v>
      </c>
      <c r="E7507" t="s">
        <v>1607</v>
      </c>
      <c r="F7507" t="s">
        <v>4581</v>
      </c>
      <c r="G7507" t="s">
        <v>4310</v>
      </c>
      <c r="H7507" s="2">
        <v>44032</v>
      </c>
      <c r="I7507" s="2">
        <v>45635</v>
      </c>
      <c r="J7507"/>
      <c r="K7507"/>
      <c r="L7507">
        <v>38</v>
      </c>
      <c r="M7507" t="s">
        <v>4269</v>
      </c>
      <c r="N7507" t="s">
        <v>3865</v>
      </c>
      <c r="O7507"/>
      <c r="P7507" t="s">
        <v>4578</v>
      </c>
      <c r="Q7507" t="s">
        <v>4579</v>
      </c>
      <c r="R7507" t="s">
        <v>15452</v>
      </c>
      <c r="S7507" t="s">
        <v>15436</v>
      </c>
      <c r="T7507" t="s">
        <v>15437</v>
      </c>
      <c r="U7507" t="s">
        <v>1566</v>
      </c>
      <c r="V7507">
        <v>1</v>
      </c>
    </row>
    <row r="7508" spans="1:22" x14ac:dyDescent="0.25">
      <c r="A7508" t="s">
        <v>1569</v>
      </c>
      <c r="B7508">
        <v>309973</v>
      </c>
      <c r="C7508" t="s">
        <v>4980</v>
      </c>
      <c r="D7508" t="s">
        <v>7095</v>
      </c>
      <c r="E7508" t="s">
        <v>1607</v>
      </c>
      <c r="F7508" t="s">
        <v>7096</v>
      </c>
      <c r="G7508" t="s">
        <v>7097</v>
      </c>
      <c r="H7508" s="2">
        <v>44032</v>
      </c>
      <c r="I7508" s="2">
        <v>45719</v>
      </c>
      <c r="J7508"/>
      <c r="K7508"/>
      <c r="L7508">
        <v>38</v>
      </c>
      <c r="M7508" t="s">
        <v>4269</v>
      </c>
      <c r="N7508" t="s">
        <v>3865</v>
      </c>
      <c r="O7508" t="s">
        <v>5500</v>
      </c>
      <c r="P7508" t="s">
        <v>7082</v>
      </c>
      <c r="Q7508" t="s">
        <v>7083</v>
      </c>
      <c r="R7508" t="s">
        <v>15458</v>
      </c>
      <c r="S7508" t="s">
        <v>15436</v>
      </c>
      <c r="T7508" t="s">
        <v>15437</v>
      </c>
      <c r="U7508" t="s">
        <v>15437</v>
      </c>
      <c r="V7508">
        <v>1</v>
      </c>
    </row>
    <row r="7509" spans="1:22" x14ac:dyDescent="0.25">
      <c r="A7509" t="s">
        <v>1569</v>
      </c>
      <c r="B7509">
        <v>309940</v>
      </c>
      <c r="C7509" t="s">
        <v>1907</v>
      </c>
      <c r="D7509" t="s">
        <v>4379</v>
      </c>
      <c r="E7509" t="s">
        <v>1607</v>
      </c>
      <c r="F7509" t="s">
        <v>9815</v>
      </c>
      <c r="G7509" t="s">
        <v>7522</v>
      </c>
      <c r="H7509" s="2">
        <v>44029</v>
      </c>
      <c r="I7509" s="2">
        <v>45677</v>
      </c>
      <c r="J7509"/>
      <c r="K7509"/>
      <c r="L7509">
        <v>38</v>
      </c>
      <c r="M7509" t="s">
        <v>7484</v>
      </c>
      <c r="N7509" t="s">
        <v>3865</v>
      </c>
      <c r="O7509"/>
      <c r="P7509" t="s">
        <v>9774</v>
      </c>
      <c r="Q7509" t="s">
        <v>9775</v>
      </c>
      <c r="R7509" t="s">
        <v>15463</v>
      </c>
      <c r="S7509" t="s">
        <v>15436</v>
      </c>
      <c r="T7509" t="s">
        <v>15437</v>
      </c>
      <c r="U7509" t="s">
        <v>1566</v>
      </c>
      <c r="V7509">
        <v>1</v>
      </c>
    </row>
    <row r="7510" spans="1:22" x14ac:dyDescent="0.25">
      <c r="A7510" t="s">
        <v>1569</v>
      </c>
      <c r="B7510">
        <v>309953</v>
      </c>
      <c r="C7510" t="s">
        <v>10992</v>
      </c>
      <c r="D7510" t="s">
        <v>9592</v>
      </c>
      <c r="E7510" t="s">
        <v>1596</v>
      </c>
      <c r="F7510" t="s">
        <v>10988</v>
      </c>
      <c r="G7510" t="s">
        <v>7483</v>
      </c>
      <c r="H7510" s="2">
        <v>44029</v>
      </c>
      <c r="I7510" s="2">
        <v>44029</v>
      </c>
      <c r="J7510"/>
      <c r="K7510"/>
      <c r="L7510">
        <v>29</v>
      </c>
      <c r="M7510" t="s">
        <v>7484</v>
      </c>
      <c r="N7510" t="s">
        <v>3482</v>
      </c>
      <c r="O7510"/>
      <c r="P7510" t="s">
        <v>10955</v>
      </c>
      <c r="Q7510" t="s">
        <v>10956</v>
      </c>
      <c r="R7510" t="s">
        <v>15466</v>
      </c>
      <c r="S7510" t="s">
        <v>15436</v>
      </c>
      <c r="T7510" t="s">
        <v>15437</v>
      </c>
      <c r="U7510" t="s">
        <v>15437</v>
      </c>
      <c r="V7510">
        <v>0.76315789473684215</v>
      </c>
    </row>
    <row r="7511" spans="1:22" x14ac:dyDescent="0.25">
      <c r="A7511" t="s">
        <v>1569</v>
      </c>
      <c r="B7511">
        <v>309901</v>
      </c>
      <c r="C7511" t="s">
        <v>11709</v>
      </c>
      <c r="D7511" t="s">
        <v>11706</v>
      </c>
      <c r="E7511" t="s">
        <v>1572</v>
      </c>
      <c r="F7511" t="s">
        <v>11678</v>
      </c>
      <c r="G7511" t="s">
        <v>7490</v>
      </c>
      <c r="H7511" s="2">
        <v>44028</v>
      </c>
      <c r="I7511" s="2">
        <v>44028</v>
      </c>
      <c r="J7511"/>
      <c r="K7511"/>
      <c r="L7511">
        <v>0.01</v>
      </c>
      <c r="M7511" t="s">
        <v>7484</v>
      </c>
      <c r="N7511" t="s">
        <v>4199</v>
      </c>
      <c r="O7511"/>
      <c r="P7511" t="s">
        <v>11673</v>
      </c>
      <c r="Q7511" t="s">
        <v>6956</v>
      </c>
      <c r="R7511" t="s">
        <v>15449</v>
      </c>
      <c r="S7511" t="s">
        <v>15436</v>
      </c>
      <c r="T7511" t="s">
        <v>15437</v>
      </c>
      <c r="U7511" t="s">
        <v>15437</v>
      </c>
      <c r="V7511">
        <v>0</v>
      </c>
    </row>
    <row r="7512" spans="1:22" x14ac:dyDescent="0.25">
      <c r="A7512" t="s">
        <v>1569</v>
      </c>
      <c r="B7512">
        <v>309932</v>
      </c>
      <c r="C7512" t="s">
        <v>3606</v>
      </c>
      <c r="D7512" t="s">
        <v>1719</v>
      </c>
      <c r="E7512" t="s">
        <v>1572</v>
      </c>
      <c r="F7512" t="s">
        <v>13644</v>
      </c>
      <c r="G7512" t="s">
        <v>7490</v>
      </c>
      <c r="H7512" s="2">
        <v>44028</v>
      </c>
      <c r="I7512" s="2">
        <v>44193</v>
      </c>
      <c r="J7512"/>
      <c r="K7512"/>
      <c r="L7512">
        <v>0.01</v>
      </c>
      <c r="M7512" t="s">
        <v>7484</v>
      </c>
      <c r="N7512" t="s">
        <v>3482</v>
      </c>
      <c r="O7512"/>
      <c r="P7512" t="s">
        <v>13638</v>
      </c>
      <c r="Q7512" t="s">
        <v>3547</v>
      </c>
      <c r="R7512" t="s">
        <v>15468</v>
      </c>
      <c r="S7512" t="s">
        <v>15436</v>
      </c>
      <c r="T7512" t="s">
        <v>15437</v>
      </c>
      <c r="U7512" t="s">
        <v>15437</v>
      </c>
      <c r="V7512">
        <v>0</v>
      </c>
    </row>
    <row r="7513" spans="1:22" x14ac:dyDescent="0.25">
      <c r="A7513" t="s">
        <v>1569</v>
      </c>
      <c r="B7513">
        <v>309946</v>
      </c>
      <c r="C7513" t="s">
        <v>13401</v>
      </c>
      <c r="D7513" t="s">
        <v>6022</v>
      </c>
      <c r="E7513" t="s">
        <v>1572</v>
      </c>
      <c r="F7513" t="s">
        <v>13644</v>
      </c>
      <c r="G7513" t="s">
        <v>7490</v>
      </c>
      <c r="H7513" s="2">
        <v>44028</v>
      </c>
      <c r="I7513" s="2">
        <v>44193</v>
      </c>
      <c r="J7513"/>
      <c r="K7513"/>
      <c r="L7513">
        <v>0.01</v>
      </c>
      <c r="M7513" t="s">
        <v>7484</v>
      </c>
      <c r="N7513" t="s">
        <v>3482</v>
      </c>
      <c r="O7513"/>
      <c r="P7513" t="s">
        <v>13638</v>
      </c>
      <c r="Q7513" t="s">
        <v>3547</v>
      </c>
      <c r="R7513" t="s">
        <v>15468</v>
      </c>
      <c r="S7513" t="s">
        <v>15436</v>
      </c>
      <c r="T7513" t="s">
        <v>15437</v>
      </c>
      <c r="U7513" t="s">
        <v>15437</v>
      </c>
      <c r="V7513">
        <v>0</v>
      </c>
    </row>
    <row r="7514" spans="1:22" x14ac:dyDescent="0.25">
      <c r="A7514" t="s">
        <v>1569</v>
      </c>
      <c r="B7514">
        <v>309893</v>
      </c>
      <c r="C7514" t="s">
        <v>4342</v>
      </c>
      <c r="D7514" t="s">
        <v>11681</v>
      </c>
      <c r="E7514" t="s">
        <v>1572</v>
      </c>
      <c r="F7514" t="s">
        <v>11678</v>
      </c>
      <c r="G7514" t="s">
        <v>7490</v>
      </c>
      <c r="H7514" s="2">
        <v>44027</v>
      </c>
      <c r="I7514" s="2">
        <v>44027</v>
      </c>
      <c r="J7514"/>
      <c r="K7514"/>
      <c r="L7514">
        <v>0.01</v>
      </c>
      <c r="M7514" t="s">
        <v>7484</v>
      </c>
      <c r="N7514" t="s">
        <v>4199</v>
      </c>
      <c r="O7514"/>
      <c r="P7514" t="s">
        <v>11673</v>
      </c>
      <c r="Q7514" t="s">
        <v>6956</v>
      </c>
      <c r="R7514" t="s">
        <v>15449</v>
      </c>
      <c r="S7514" t="s">
        <v>15436</v>
      </c>
      <c r="T7514" t="s">
        <v>15437</v>
      </c>
      <c r="U7514" t="s">
        <v>15437</v>
      </c>
      <c r="V7514">
        <v>0</v>
      </c>
    </row>
    <row r="7515" spans="1:22" x14ac:dyDescent="0.25">
      <c r="A7515" t="s">
        <v>1569</v>
      </c>
      <c r="B7515">
        <v>309912</v>
      </c>
      <c r="C7515" t="s">
        <v>4976</v>
      </c>
      <c r="D7515" t="s">
        <v>9816</v>
      </c>
      <c r="E7515" t="s">
        <v>1596</v>
      </c>
      <c r="F7515" t="s">
        <v>9773</v>
      </c>
      <c r="G7515" t="s">
        <v>7490</v>
      </c>
      <c r="H7515" s="2">
        <v>44026</v>
      </c>
      <c r="I7515" s="2">
        <v>44026</v>
      </c>
      <c r="J7515"/>
      <c r="K7515"/>
      <c r="L7515">
        <v>17</v>
      </c>
      <c r="M7515" t="s">
        <v>7484</v>
      </c>
      <c r="N7515" t="s">
        <v>3865</v>
      </c>
      <c r="O7515"/>
      <c r="P7515" t="s">
        <v>9774</v>
      </c>
      <c r="Q7515" t="s">
        <v>9775</v>
      </c>
      <c r="R7515" t="s">
        <v>15463</v>
      </c>
      <c r="S7515" t="s">
        <v>15436</v>
      </c>
      <c r="T7515" t="s">
        <v>15437</v>
      </c>
      <c r="U7515" t="s">
        <v>15437</v>
      </c>
      <c r="V7515">
        <v>0.44736842105263158</v>
      </c>
    </row>
    <row r="7516" spans="1:22" x14ac:dyDescent="0.25">
      <c r="A7516" t="s">
        <v>1569</v>
      </c>
      <c r="B7516">
        <v>309883</v>
      </c>
      <c r="C7516" t="s">
        <v>10693</v>
      </c>
      <c r="D7516" t="s">
        <v>10694</v>
      </c>
      <c r="E7516" t="s">
        <v>1572</v>
      </c>
      <c r="F7516" t="s">
        <v>10656</v>
      </c>
      <c r="G7516" t="s">
        <v>7490</v>
      </c>
      <c r="H7516" s="2">
        <v>44026</v>
      </c>
      <c r="I7516" s="2">
        <v>45495</v>
      </c>
      <c r="J7516"/>
      <c r="K7516"/>
      <c r="L7516">
        <v>0.01</v>
      </c>
      <c r="M7516" t="s">
        <v>7484</v>
      </c>
      <c r="N7516" t="s">
        <v>4199</v>
      </c>
      <c r="O7516"/>
      <c r="P7516" t="s">
        <v>10650</v>
      </c>
      <c r="Q7516" t="s">
        <v>4374</v>
      </c>
      <c r="R7516" t="s">
        <v>15449</v>
      </c>
      <c r="S7516" t="s">
        <v>15436</v>
      </c>
      <c r="T7516" t="s">
        <v>15437</v>
      </c>
      <c r="U7516" t="s">
        <v>15437</v>
      </c>
      <c r="V7516">
        <v>0</v>
      </c>
    </row>
    <row r="7517" spans="1:22" x14ac:dyDescent="0.25">
      <c r="A7517" t="s">
        <v>1569</v>
      </c>
      <c r="B7517">
        <v>298049</v>
      </c>
      <c r="C7517" t="s">
        <v>3234</v>
      </c>
      <c r="D7517" t="s">
        <v>10436</v>
      </c>
      <c r="E7517" t="s">
        <v>1607</v>
      </c>
      <c r="F7517" t="s">
        <v>10437</v>
      </c>
      <c r="G7517" t="s">
        <v>4326</v>
      </c>
      <c r="H7517" s="2">
        <v>44025</v>
      </c>
      <c r="I7517" s="2">
        <v>45565</v>
      </c>
      <c r="J7517"/>
      <c r="K7517"/>
      <c r="L7517">
        <v>38</v>
      </c>
      <c r="M7517" t="s">
        <v>7484</v>
      </c>
      <c r="N7517" t="s">
        <v>3865</v>
      </c>
      <c r="O7517"/>
      <c r="P7517" t="s">
        <v>10407</v>
      </c>
      <c r="Q7517" t="s">
        <v>6930</v>
      </c>
      <c r="R7517" t="s">
        <v>15463</v>
      </c>
      <c r="S7517" t="s">
        <v>15436</v>
      </c>
      <c r="T7517" t="s">
        <v>15437</v>
      </c>
      <c r="U7517" t="s">
        <v>1566</v>
      </c>
      <c r="V7517">
        <v>1</v>
      </c>
    </row>
    <row r="7518" spans="1:22" x14ac:dyDescent="0.25">
      <c r="A7518" t="s">
        <v>1569</v>
      </c>
      <c r="B7518">
        <v>309859</v>
      </c>
      <c r="C7518" t="s">
        <v>13674</v>
      </c>
      <c r="D7518" t="s">
        <v>6756</v>
      </c>
      <c r="E7518" t="s">
        <v>1572</v>
      </c>
      <c r="F7518" t="s">
        <v>13644</v>
      </c>
      <c r="G7518" t="s">
        <v>7490</v>
      </c>
      <c r="H7518" s="2">
        <v>44021</v>
      </c>
      <c r="I7518" s="2">
        <v>44193</v>
      </c>
      <c r="J7518"/>
      <c r="K7518"/>
      <c r="L7518">
        <v>0.01</v>
      </c>
      <c r="M7518" t="s">
        <v>7484</v>
      </c>
      <c r="N7518" t="s">
        <v>3482</v>
      </c>
      <c r="O7518"/>
      <c r="P7518" t="s">
        <v>13638</v>
      </c>
      <c r="Q7518" t="s">
        <v>3547</v>
      </c>
      <c r="R7518" t="s">
        <v>15468</v>
      </c>
      <c r="S7518" t="s">
        <v>15436</v>
      </c>
      <c r="T7518" t="s">
        <v>15437</v>
      </c>
      <c r="U7518" t="s">
        <v>15437</v>
      </c>
      <c r="V7518">
        <v>0</v>
      </c>
    </row>
    <row r="7519" spans="1:22" x14ac:dyDescent="0.25">
      <c r="A7519" t="s">
        <v>1569</v>
      </c>
      <c r="B7519">
        <v>123450</v>
      </c>
      <c r="C7519" t="s">
        <v>9994</v>
      </c>
      <c r="D7519" t="s">
        <v>5415</v>
      </c>
      <c r="E7519" t="s">
        <v>1607</v>
      </c>
      <c r="F7519" t="s">
        <v>9945</v>
      </c>
      <c r="G7519" t="s">
        <v>4294</v>
      </c>
      <c r="H7519" s="2">
        <v>44020</v>
      </c>
      <c r="I7519" s="2">
        <v>44020</v>
      </c>
      <c r="J7519"/>
      <c r="K7519"/>
      <c r="L7519">
        <v>44</v>
      </c>
      <c r="M7519" t="s">
        <v>7484</v>
      </c>
      <c r="N7519"/>
      <c r="O7519"/>
      <c r="P7519" t="s">
        <v>9946</v>
      </c>
      <c r="Q7519" t="s">
        <v>9947</v>
      </c>
      <c r="R7519" t="s">
        <v>15469</v>
      </c>
      <c r="S7519" t="s">
        <v>15436</v>
      </c>
      <c r="T7519" t="s">
        <v>15437</v>
      </c>
      <c r="U7519" t="s">
        <v>15437</v>
      </c>
      <c r="V7519">
        <v>1</v>
      </c>
    </row>
    <row r="7520" spans="1:22" x14ac:dyDescent="0.25">
      <c r="A7520" t="s">
        <v>1569</v>
      </c>
      <c r="B7520">
        <v>298048</v>
      </c>
      <c r="C7520" t="s">
        <v>3122</v>
      </c>
      <c r="D7520" t="s">
        <v>1684</v>
      </c>
      <c r="E7520" t="s">
        <v>1596</v>
      </c>
      <c r="F7520" t="s">
        <v>11833</v>
      </c>
      <c r="G7520" t="s">
        <v>7490</v>
      </c>
      <c r="H7520" s="2">
        <v>44020</v>
      </c>
      <c r="I7520" s="2">
        <v>44020</v>
      </c>
      <c r="J7520"/>
      <c r="K7520"/>
      <c r="L7520">
        <v>25</v>
      </c>
      <c r="M7520" t="s">
        <v>7484</v>
      </c>
      <c r="N7520" t="s">
        <v>4199</v>
      </c>
      <c r="O7520"/>
      <c r="P7520" t="s">
        <v>11834</v>
      </c>
      <c r="Q7520" t="s">
        <v>11835</v>
      </c>
      <c r="R7520" t="s">
        <v>15449</v>
      </c>
      <c r="S7520" t="s">
        <v>15436</v>
      </c>
      <c r="T7520" t="s">
        <v>15437</v>
      </c>
      <c r="U7520" t="s">
        <v>15437</v>
      </c>
      <c r="V7520">
        <v>0.65789473684210531</v>
      </c>
    </row>
    <row r="7521" spans="1:22" x14ac:dyDescent="0.25">
      <c r="A7521" t="s">
        <v>1569</v>
      </c>
      <c r="B7521">
        <v>309830</v>
      </c>
      <c r="C7521" t="s">
        <v>5064</v>
      </c>
      <c r="D7521" t="s">
        <v>12322</v>
      </c>
      <c r="E7521" t="s">
        <v>1596</v>
      </c>
      <c r="F7521" t="s">
        <v>12314</v>
      </c>
      <c r="G7521" t="s">
        <v>7483</v>
      </c>
      <c r="H7521" s="2">
        <v>44018</v>
      </c>
      <c r="I7521" s="2">
        <v>45467</v>
      </c>
      <c r="J7521"/>
      <c r="K7521"/>
      <c r="L7521">
        <v>21.25</v>
      </c>
      <c r="M7521" t="s">
        <v>7484</v>
      </c>
      <c r="N7521" t="s">
        <v>1576</v>
      </c>
      <c r="O7521"/>
      <c r="P7521" t="s">
        <v>12291</v>
      </c>
      <c r="Q7521" t="s">
        <v>6501</v>
      </c>
      <c r="R7521" t="s">
        <v>15464</v>
      </c>
      <c r="S7521" t="s">
        <v>15436</v>
      </c>
      <c r="T7521" t="s">
        <v>15437</v>
      </c>
      <c r="U7521" t="s">
        <v>15437</v>
      </c>
      <c r="V7521">
        <v>0.55921052631578949</v>
      </c>
    </row>
    <row r="7522" spans="1:22" x14ac:dyDescent="0.25">
      <c r="A7522" t="s">
        <v>1569</v>
      </c>
      <c r="B7522">
        <v>309829</v>
      </c>
      <c r="C7522" t="s">
        <v>2020</v>
      </c>
      <c r="D7522" t="s">
        <v>12323</v>
      </c>
      <c r="E7522" t="s">
        <v>1596</v>
      </c>
      <c r="F7522" t="s">
        <v>12324</v>
      </c>
      <c r="G7522" t="s">
        <v>7534</v>
      </c>
      <c r="H7522" s="2">
        <v>44018</v>
      </c>
      <c r="I7522" s="2">
        <v>45467</v>
      </c>
      <c r="J7522"/>
      <c r="K7522"/>
      <c r="L7522">
        <v>25</v>
      </c>
      <c r="M7522" t="s">
        <v>7484</v>
      </c>
      <c r="N7522" t="s">
        <v>1576</v>
      </c>
      <c r="O7522"/>
      <c r="P7522" t="s">
        <v>12291</v>
      </c>
      <c r="Q7522" t="s">
        <v>6501</v>
      </c>
      <c r="R7522" t="s">
        <v>15464</v>
      </c>
      <c r="S7522" t="s">
        <v>15436</v>
      </c>
      <c r="T7522" t="s">
        <v>15437</v>
      </c>
      <c r="U7522" t="s">
        <v>15437</v>
      </c>
      <c r="V7522">
        <v>0.65789473684210531</v>
      </c>
    </row>
    <row r="7523" spans="1:22" x14ac:dyDescent="0.25">
      <c r="A7523" t="s">
        <v>1569</v>
      </c>
      <c r="B7523">
        <v>309813</v>
      </c>
      <c r="C7523" t="s">
        <v>1960</v>
      </c>
      <c r="D7523" t="s">
        <v>2187</v>
      </c>
      <c r="E7523" t="s">
        <v>1596</v>
      </c>
      <c r="F7523" t="s">
        <v>12513</v>
      </c>
      <c r="G7523" t="s">
        <v>7490</v>
      </c>
      <c r="H7523" s="2">
        <v>44018</v>
      </c>
      <c r="I7523" s="2">
        <v>45257</v>
      </c>
      <c r="J7523"/>
      <c r="K7523"/>
      <c r="L7523">
        <v>10</v>
      </c>
      <c r="M7523" t="s">
        <v>7484</v>
      </c>
      <c r="N7523" t="s">
        <v>1576</v>
      </c>
      <c r="O7523"/>
      <c r="P7523" t="s">
        <v>12514</v>
      </c>
      <c r="Q7523" t="s">
        <v>12515</v>
      </c>
      <c r="R7523" t="s">
        <v>15464</v>
      </c>
      <c r="S7523" t="s">
        <v>15436</v>
      </c>
      <c r="T7523" t="s">
        <v>15437</v>
      </c>
      <c r="U7523" t="s">
        <v>15437</v>
      </c>
      <c r="V7523">
        <v>0.26315789473684209</v>
      </c>
    </row>
    <row r="7524" spans="1:22" x14ac:dyDescent="0.25">
      <c r="A7524" t="s">
        <v>1569</v>
      </c>
      <c r="B7524">
        <v>309806</v>
      </c>
      <c r="C7524" t="s">
        <v>2252</v>
      </c>
      <c r="D7524" t="s">
        <v>3238</v>
      </c>
      <c r="E7524" t="s">
        <v>1607</v>
      </c>
      <c r="F7524" t="s">
        <v>7231</v>
      </c>
      <c r="G7524" t="s">
        <v>7232</v>
      </c>
      <c r="H7524" s="2">
        <v>44018</v>
      </c>
      <c r="I7524" s="2">
        <v>45285</v>
      </c>
      <c r="J7524"/>
      <c r="K7524"/>
      <c r="L7524">
        <v>38</v>
      </c>
      <c r="M7524" t="s">
        <v>4269</v>
      </c>
      <c r="N7524" t="s">
        <v>1714</v>
      </c>
      <c r="O7524" t="s">
        <v>5500</v>
      </c>
      <c r="P7524" t="s">
        <v>7221</v>
      </c>
      <c r="Q7524" t="s">
        <v>7222</v>
      </c>
      <c r="R7524" t="s">
        <v>15459</v>
      </c>
      <c r="S7524" t="s">
        <v>15436</v>
      </c>
      <c r="T7524" t="s">
        <v>15437</v>
      </c>
      <c r="U7524" t="s">
        <v>15437</v>
      </c>
      <c r="V7524">
        <v>1</v>
      </c>
    </row>
    <row r="7525" spans="1:22" x14ac:dyDescent="0.25">
      <c r="A7525" t="s">
        <v>1569</v>
      </c>
      <c r="B7525">
        <v>309793</v>
      </c>
      <c r="C7525" t="s">
        <v>9426</v>
      </c>
      <c r="D7525" t="s">
        <v>12630</v>
      </c>
      <c r="E7525" t="s">
        <v>1596</v>
      </c>
      <c r="F7525" t="s">
        <v>12568</v>
      </c>
      <c r="G7525" t="s">
        <v>7490</v>
      </c>
      <c r="H7525" s="2">
        <v>44015</v>
      </c>
      <c r="I7525" s="2">
        <v>44015</v>
      </c>
      <c r="J7525"/>
      <c r="K7525"/>
      <c r="L7525">
        <v>25</v>
      </c>
      <c r="M7525" t="s">
        <v>7484</v>
      </c>
      <c r="N7525" t="s">
        <v>3482</v>
      </c>
      <c r="O7525"/>
      <c r="P7525" t="s">
        <v>12569</v>
      </c>
      <c r="Q7525" t="s">
        <v>12570</v>
      </c>
      <c r="R7525" t="s">
        <v>15465</v>
      </c>
      <c r="S7525" t="s">
        <v>15436</v>
      </c>
      <c r="T7525" t="s">
        <v>15437</v>
      </c>
      <c r="U7525" t="s">
        <v>15437</v>
      </c>
      <c r="V7525">
        <v>0.65789473684210531</v>
      </c>
    </row>
    <row r="7526" spans="1:22" x14ac:dyDescent="0.25">
      <c r="A7526" t="s">
        <v>1569</v>
      </c>
      <c r="B7526">
        <v>309795</v>
      </c>
      <c r="C7526" t="s">
        <v>10524</v>
      </c>
      <c r="D7526" t="s">
        <v>12625</v>
      </c>
      <c r="E7526" t="s">
        <v>1596</v>
      </c>
      <c r="F7526" t="s">
        <v>12568</v>
      </c>
      <c r="G7526" t="s">
        <v>7490</v>
      </c>
      <c r="H7526" s="2">
        <v>44015</v>
      </c>
      <c r="I7526" s="2">
        <v>44015</v>
      </c>
      <c r="J7526"/>
      <c r="K7526"/>
      <c r="L7526">
        <v>31</v>
      </c>
      <c r="M7526" t="s">
        <v>7484</v>
      </c>
      <c r="N7526" t="s">
        <v>3482</v>
      </c>
      <c r="O7526"/>
      <c r="P7526" t="s">
        <v>12569</v>
      </c>
      <c r="Q7526" t="s">
        <v>12570</v>
      </c>
      <c r="R7526" t="s">
        <v>15465</v>
      </c>
      <c r="S7526" t="s">
        <v>15436</v>
      </c>
      <c r="T7526" t="s">
        <v>15437</v>
      </c>
      <c r="U7526" t="s">
        <v>15437</v>
      </c>
      <c r="V7526">
        <v>0.81578947368421051</v>
      </c>
    </row>
    <row r="7527" spans="1:22" x14ac:dyDescent="0.25">
      <c r="A7527" t="s">
        <v>1569</v>
      </c>
      <c r="B7527">
        <v>309803</v>
      </c>
      <c r="C7527" t="s">
        <v>12414</v>
      </c>
      <c r="D7527" t="s">
        <v>3485</v>
      </c>
      <c r="E7527" t="s">
        <v>1596</v>
      </c>
      <c r="F7527" t="s">
        <v>12387</v>
      </c>
      <c r="G7527" t="s">
        <v>7490</v>
      </c>
      <c r="H7527" s="2">
        <v>44014</v>
      </c>
      <c r="I7527" s="2">
        <v>44014</v>
      </c>
      <c r="J7527"/>
      <c r="K7527"/>
      <c r="L7527">
        <v>14.5</v>
      </c>
      <c r="M7527" t="s">
        <v>7484</v>
      </c>
      <c r="N7527" t="s">
        <v>3482</v>
      </c>
      <c r="O7527"/>
      <c r="P7527" t="s">
        <v>12388</v>
      </c>
      <c r="Q7527" t="s">
        <v>12389</v>
      </c>
      <c r="R7527" t="s">
        <v>15465</v>
      </c>
      <c r="S7527" t="s">
        <v>15436</v>
      </c>
      <c r="T7527" t="s">
        <v>15437</v>
      </c>
      <c r="U7527" t="s">
        <v>15437</v>
      </c>
      <c r="V7527">
        <v>0.38157894736842107</v>
      </c>
    </row>
    <row r="7528" spans="1:22" x14ac:dyDescent="0.25">
      <c r="A7528" t="s">
        <v>1569</v>
      </c>
      <c r="B7528">
        <v>309778</v>
      </c>
      <c r="C7528" t="s">
        <v>10347</v>
      </c>
      <c r="D7528" t="s">
        <v>10348</v>
      </c>
      <c r="E7528" t="s">
        <v>1596</v>
      </c>
      <c r="F7528" t="s">
        <v>10325</v>
      </c>
      <c r="G7528" t="s">
        <v>7490</v>
      </c>
      <c r="H7528" s="2">
        <v>44013</v>
      </c>
      <c r="I7528" s="2">
        <v>44013</v>
      </c>
      <c r="J7528"/>
      <c r="K7528"/>
      <c r="L7528">
        <v>30</v>
      </c>
      <c r="M7528" t="s">
        <v>7484</v>
      </c>
      <c r="N7528" t="s">
        <v>4199</v>
      </c>
      <c r="O7528"/>
      <c r="P7528" t="s">
        <v>10316</v>
      </c>
      <c r="Q7528" t="s">
        <v>6398</v>
      </c>
      <c r="R7528" t="s">
        <v>15449</v>
      </c>
      <c r="S7528" t="s">
        <v>15436</v>
      </c>
      <c r="T7528" t="s">
        <v>15437</v>
      </c>
      <c r="U7528" t="s">
        <v>15437</v>
      </c>
      <c r="V7528">
        <v>0.78947368421052633</v>
      </c>
    </row>
    <row r="7529" spans="1:22" x14ac:dyDescent="0.25">
      <c r="A7529" t="s">
        <v>1569</v>
      </c>
      <c r="B7529">
        <v>298046</v>
      </c>
      <c r="C7529" t="s">
        <v>1802</v>
      </c>
      <c r="D7529" t="s">
        <v>3084</v>
      </c>
      <c r="E7529" t="s">
        <v>1607</v>
      </c>
      <c r="F7529" t="s">
        <v>7143</v>
      </c>
      <c r="G7529" t="s">
        <v>7144</v>
      </c>
      <c r="H7529" s="2">
        <v>44013</v>
      </c>
      <c r="I7529" s="2">
        <v>44935</v>
      </c>
      <c r="J7529"/>
      <c r="K7529"/>
      <c r="L7529">
        <v>38</v>
      </c>
      <c r="M7529" t="s">
        <v>4269</v>
      </c>
      <c r="N7529" t="s">
        <v>1714</v>
      </c>
      <c r="O7529"/>
      <c r="P7529" t="s">
        <v>7141</v>
      </c>
      <c r="Q7529" t="s">
        <v>7142</v>
      </c>
      <c r="R7529" t="s">
        <v>15459</v>
      </c>
      <c r="S7529" t="s">
        <v>15436</v>
      </c>
      <c r="T7529" t="s">
        <v>15437</v>
      </c>
      <c r="U7529" t="s">
        <v>15437</v>
      </c>
      <c r="V7529">
        <v>1</v>
      </c>
    </row>
    <row r="7530" spans="1:22" x14ac:dyDescent="0.25">
      <c r="A7530" t="s">
        <v>1569</v>
      </c>
      <c r="B7530">
        <v>123442</v>
      </c>
      <c r="C7530" t="s">
        <v>9995</v>
      </c>
      <c r="D7530" t="s">
        <v>2926</v>
      </c>
      <c r="E7530" t="s">
        <v>1596</v>
      </c>
      <c r="F7530" t="s">
        <v>9945</v>
      </c>
      <c r="G7530" t="s">
        <v>4294</v>
      </c>
      <c r="H7530" s="2">
        <v>44008</v>
      </c>
      <c r="I7530" s="2">
        <v>44008</v>
      </c>
      <c r="J7530"/>
      <c r="K7530"/>
      <c r="L7530">
        <v>0.01</v>
      </c>
      <c r="M7530" t="s">
        <v>7484</v>
      </c>
      <c r="N7530"/>
      <c r="O7530"/>
      <c r="P7530" t="s">
        <v>9946</v>
      </c>
      <c r="Q7530" t="s">
        <v>9947</v>
      </c>
      <c r="R7530" t="s">
        <v>15469</v>
      </c>
      <c r="S7530" t="s">
        <v>15436</v>
      </c>
      <c r="T7530" t="s">
        <v>15438</v>
      </c>
      <c r="U7530" t="s">
        <v>15437</v>
      </c>
      <c r="V7530">
        <v>2.631578947368421E-4</v>
      </c>
    </row>
    <row r="7531" spans="1:22" x14ac:dyDescent="0.25">
      <c r="A7531" t="s">
        <v>1569</v>
      </c>
      <c r="B7531">
        <v>309739</v>
      </c>
      <c r="C7531" t="s">
        <v>3562</v>
      </c>
      <c r="D7531" t="s">
        <v>6016</v>
      </c>
      <c r="E7531" t="s">
        <v>1596</v>
      </c>
      <c r="F7531" t="s">
        <v>5997</v>
      </c>
      <c r="G7531" t="s">
        <v>4294</v>
      </c>
      <c r="H7531" s="2">
        <v>44007</v>
      </c>
      <c r="I7531" s="2">
        <v>45215</v>
      </c>
      <c r="J7531"/>
      <c r="K7531"/>
      <c r="L7531">
        <v>9.75</v>
      </c>
      <c r="M7531" t="s">
        <v>4269</v>
      </c>
      <c r="N7531" t="s">
        <v>3482</v>
      </c>
      <c r="O7531"/>
      <c r="P7531" t="s">
        <v>5994</v>
      </c>
      <c r="Q7531" t="s">
        <v>5995</v>
      </c>
      <c r="R7531" t="s">
        <v>15455</v>
      </c>
      <c r="S7531" t="s">
        <v>15436</v>
      </c>
      <c r="T7531" t="s">
        <v>15438</v>
      </c>
      <c r="U7531" t="s">
        <v>15437</v>
      </c>
      <c r="V7531">
        <v>0.25657894736842107</v>
      </c>
    </row>
    <row r="7532" spans="1:22" x14ac:dyDescent="0.25">
      <c r="A7532" t="s">
        <v>1569</v>
      </c>
      <c r="B7532">
        <v>309677</v>
      </c>
      <c r="C7532" t="s">
        <v>9670</v>
      </c>
      <c r="D7532" t="s">
        <v>8447</v>
      </c>
      <c r="E7532" t="s">
        <v>1572</v>
      </c>
      <c r="F7532" t="s">
        <v>12183</v>
      </c>
      <c r="G7532" t="s">
        <v>7490</v>
      </c>
      <c r="H7532" s="2">
        <v>44004</v>
      </c>
      <c r="I7532" s="2">
        <v>44361</v>
      </c>
      <c r="J7532"/>
      <c r="K7532"/>
      <c r="L7532">
        <v>0.01</v>
      </c>
      <c r="M7532" t="s">
        <v>7484</v>
      </c>
      <c r="N7532" t="s">
        <v>3865</v>
      </c>
      <c r="O7532"/>
      <c r="P7532" t="s">
        <v>12181</v>
      </c>
      <c r="Q7532" t="s">
        <v>6091</v>
      </c>
      <c r="R7532" t="s">
        <v>15463</v>
      </c>
      <c r="S7532" t="s">
        <v>15436</v>
      </c>
      <c r="T7532" t="s">
        <v>15437</v>
      </c>
      <c r="U7532" t="s">
        <v>15437</v>
      </c>
      <c r="V7532">
        <v>0</v>
      </c>
    </row>
    <row r="7533" spans="1:22" x14ac:dyDescent="0.25">
      <c r="A7533" t="s">
        <v>1569</v>
      </c>
      <c r="B7533">
        <v>309660</v>
      </c>
      <c r="C7533" t="s">
        <v>2333</v>
      </c>
      <c r="D7533" t="s">
        <v>2744</v>
      </c>
      <c r="E7533" t="s">
        <v>1607</v>
      </c>
      <c r="F7533" t="s">
        <v>14745</v>
      </c>
      <c r="G7533" t="s">
        <v>14746</v>
      </c>
      <c r="H7533" s="2">
        <v>44004</v>
      </c>
      <c r="I7533" s="2">
        <v>45110</v>
      </c>
      <c r="J7533"/>
      <c r="K7533"/>
      <c r="L7533">
        <v>38</v>
      </c>
      <c r="M7533" t="s">
        <v>7484</v>
      </c>
      <c r="N7533" t="s">
        <v>1714</v>
      </c>
      <c r="O7533" t="s">
        <v>7120</v>
      </c>
      <c r="P7533" t="s">
        <v>14736</v>
      </c>
      <c r="Q7533" t="s">
        <v>14737</v>
      </c>
      <c r="R7533" t="s">
        <v>15431</v>
      </c>
      <c r="S7533" t="s">
        <v>15436</v>
      </c>
      <c r="T7533" t="s">
        <v>15438</v>
      </c>
      <c r="U7533" t="s">
        <v>15437</v>
      </c>
      <c r="V7533">
        <v>1</v>
      </c>
    </row>
    <row r="7534" spans="1:22" x14ac:dyDescent="0.25">
      <c r="A7534" t="s">
        <v>1569</v>
      </c>
      <c r="B7534">
        <v>309645</v>
      </c>
      <c r="C7534" t="s">
        <v>3611</v>
      </c>
      <c r="D7534" t="s">
        <v>1838</v>
      </c>
      <c r="E7534" t="s">
        <v>1572</v>
      </c>
      <c r="F7534" t="s">
        <v>8678</v>
      </c>
      <c r="G7534" t="s">
        <v>7607</v>
      </c>
      <c r="H7534" s="2">
        <v>43999</v>
      </c>
      <c r="I7534" s="2">
        <v>43999</v>
      </c>
      <c r="J7534"/>
      <c r="K7534"/>
      <c r="L7534">
        <v>0.01</v>
      </c>
      <c r="M7534" t="s">
        <v>7484</v>
      </c>
      <c r="N7534" t="s">
        <v>3482</v>
      </c>
      <c r="O7534"/>
      <c r="P7534" t="s">
        <v>8674</v>
      </c>
      <c r="Q7534" t="s">
        <v>8675</v>
      </c>
      <c r="R7534" t="s">
        <v>15466</v>
      </c>
      <c r="S7534" t="s">
        <v>15436</v>
      </c>
      <c r="T7534" t="s">
        <v>15437</v>
      </c>
      <c r="U7534" t="s">
        <v>15437</v>
      </c>
      <c r="V7534">
        <v>0</v>
      </c>
    </row>
    <row r="7535" spans="1:22" x14ac:dyDescent="0.25">
      <c r="A7535" t="s">
        <v>1569</v>
      </c>
      <c r="B7535">
        <v>309630</v>
      </c>
      <c r="C7535" t="s">
        <v>2862</v>
      </c>
      <c r="D7535" t="s">
        <v>2785</v>
      </c>
      <c r="E7535" t="s">
        <v>1596</v>
      </c>
      <c r="F7535" t="s">
        <v>8589</v>
      </c>
      <c r="G7535" t="s">
        <v>7534</v>
      </c>
      <c r="H7535" s="2">
        <v>43998</v>
      </c>
      <c r="I7535" s="2">
        <v>44949</v>
      </c>
      <c r="J7535"/>
      <c r="K7535"/>
      <c r="L7535">
        <v>33.5</v>
      </c>
      <c r="M7535" t="s">
        <v>7484</v>
      </c>
      <c r="N7535" t="s">
        <v>3482</v>
      </c>
      <c r="O7535"/>
      <c r="P7535" t="s">
        <v>8563</v>
      </c>
      <c r="Q7535" t="s">
        <v>8564</v>
      </c>
      <c r="R7535" t="s">
        <v>15466</v>
      </c>
      <c r="S7535" t="s">
        <v>15436</v>
      </c>
      <c r="T7535" t="s">
        <v>15438</v>
      </c>
      <c r="U7535" t="s">
        <v>15437</v>
      </c>
      <c r="V7535">
        <v>0.88157894736842102</v>
      </c>
    </row>
    <row r="7536" spans="1:22" x14ac:dyDescent="0.25">
      <c r="A7536" t="s">
        <v>1569</v>
      </c>
      <c r="B7536">
        <v>309596</v>
      </c>
      <c r="C7536" t="s">
        <v>10099</v>
      </c>
      <c r="D7536" t="s">
        <v>10100</v>
      </c>
      <c r="E7536" t="s">
        <v>1607</v>
      </c>
      <c r="F7536" t="s">
        <v>10045</v>
      </c>
      <c r="G7536" t="s">
        <v>7490</v>
      </c>
      <c r="H7536" s="2">
        <v>43997</v>
      </c>
      <c r="I7536" s="2">
        <v>43997</v>
      </c>
      <c r="J7536"/>
      <c r="K7536"/>
      <c r="L7536">
        <v>38</v>
      </c>
      <c r="M7536" t="s">
        <v>7484</v>
      </c>
      <c r="N7536" t="s">
        <v>3311</v>
      </c>
      <c r="O7536"/>
      <c r="P7536" t="s">
        <v>10046</v>
      </c>
      <c r="Q7536" t="s">
        <v>6763</v>
      </c>
      <c r="R7536" t="s">
        <v>15463</v>
      </c>
      <c r="S7536" t="s">
        <v>15436</v>
      </c>
      <c r="T7536" t="s">
        <v>15438</v>
      </c>
      <c r="U7536" t="s">
        <v>15437</v>
      </c>
      <c r="V7536">
        <v>1</v>
      </c>
    </row>
    <row r="7537" spans="1:22" x14ac:dyDescent="0.25">
      <c r="A7537" t="s">
        <v>1569</v>
      </c>
      <c r="B7537">
        <v>309614</v>
      </c>
      <c r="C7537" t="s">
        <v>2127</v>
      </c>
      <c r="D7537" t="s">
        <v>4400</v>
      </c>
      <c r="E7537" t="s">
        <v>1572</v>
      </c>
      <c r="F7537" t="s">
        <v>10704</v>
      </c>
      <c r="G7537" t="s">
        <v>7490</v>
      </c>
      <c r="H7537" s="2">
        <v>43994</v>
      </c>
      <c r="I7537" s="2">
        <v>43994</v>
      </c>
      <c r="J7537"/>
      <c r="K7537"/>
      <c r="L7537">
        <v>0.01</v>
      </c>
      <c r="M7537" t="s">
        <v>7484</v>
      </c>
      <c r="N7537" t="s">
        <v>1576</v>
      </c>
      <c r="O7537"/>
      <c r="P7537" t="s">
        <v>10705</v>
      </c>
      <c r="Q7537" t="s">
        <v>10706</v>
      </c>
      <c r="R7537" t="s">
        <v>15464</v>
      </c>
      <c r="S7537" t="s">
        <v>15436</v>
      </c>
      <c r="T7537" t="s">
        <v>15437</v>
      </c>
      <c r="U7537" t="s">
        <v>15437</v>
      </c>
      <c r="V7537">
        <v>0</v>
      </c>
    </row>
    <row r="7538" spans="1:22" x14ac:dyDescent="0.25">
      <c r="A7538" t="s">
        <v>1569</v>
      </c>
      <c r="B7538">
        <v>309603</v>
      </c>
      <c r="C7538" t="s">
        <v>3353</v>
      </c>
      <c r="D7538" t="s">
        <v>6884</v>
      </c>
      <c r="E7538" t="s">
        <v>1607</v>
      </c>
      <c r="F7538" t="s">
        <v>6885</v>
      </c>
      <c r="G7538" t="s">
        <v>4326</v>
      </c>
      <c r="H7538" s="2">
        <v>43994</v>
      </c>
      <c r="I7538" s="2">
        <v>45201</v>
      </c>
      <c r="J7538"/>
      <c r="K7538"/>
      <c r="L7538">
        <v>38</v>
      </c>
      <c r="M7538" t="s">
        <v>4269</v>
      </c>
      <c r="N7538" t="s">
        <v>5768</v>
      </c>
      <c r="O7538"/>
      <c r="P7538" t="s">
        <v>6863</v>
      </c>
      <c r="Q7538" t="s">
        <v>6864</v>
      </c>
      <c r="R7538" t="s">
        <v>15452</v>
      </c>
      <c r="S7538" t="s">
        <v>15436</v>
      </c>
      <c r="T7538" t="s">
        <v>15438</v>
      </c>
      <c r="U7538" t="s">
        <v>1566</v>
      </c>
      <c r="V7538">
        <v>1</v>
      </c>
    </row>
    <row r="7539" spans="1:22" x14ac:dyDescent="0.25">
      <c r="A7539" t="s">
        <v>1569</v>
      </c>
      <c r="B7539">
        <v>309563</v>
      </c>
      <c r="C7539" t="s">
        <v>2152</v>
      </c>
      <c r="D7539" t="s">
        <v>2990</v>
      </c>
      <c r="E7539" t="s">
        <v>1596</v>
      </c>
      <c r="F7539" t="s">
        <v>7874</v>
      </c>
      <c r="G7539" t="s">
        <v>7671</v>
      </c>
      <c r="H7539" s="2">
        <v>43990</v>
      </c>
      <c r="I7539" s="2">
        <v>44599</v>
      </c>
      <c r="J7539"/>
      <c r="K7539"/>
      <c r="L7539">
        <v>22.5</v>
      </c>
      <c r="M7539" t="s">
        <v>7484</v>
      </c>
      <c r="N7539" t="s">
        <v>1714</v>
      </c>
      <c r="O7539"/>
      <c r="P7539" t="s">
        <v>7846</v>
      </c>
      <c r="Q7539" t="s">
        <v>5729</v>
      </c>
      <c r="R7539" t="s">
        <v>15462</v>
      </c>
      <c r="S7539" t="s">
        <v>15436</v>
      </c>
      <c r="T7539" t="s">
        <v>15438</v>
      </c>
      <c r="U7539" t="s">
        <v>15437</v>
      </c>
      <c r="V7539">
        <v>0.59210526315789469</v>
      </c>
    </row>
    <row r="7540" spans="1:22" x14ac:dyDescent="0.25">
      <c r="A7540" t="s">
        <v>1569</v>
      </c>
      <c r="B7540">
        <v>309557</v>
      </c>
      <c r="C7540" t="s">
        <v>8729</v>
      </c>
      <c r="D7540" t="s">
        <v>8730</v>
      </c>
      <c r="E7540" t="s">
        <v>1607</v>
      </c>
      <c r="F7540" t="s">
        <v>15837</v>
      </c>
      <c r="G7540" t="s">
        <v>7534</v>
      </c>
      <c r="H7540" s="2">
        <v>43986</v>
      </c>
      <c r="I7540" s="2">
        <v>45831</v>
      </c>
      <c r="J7540"/>
      <c r="K7540"/>
      <c r="L7540">
        <v>38</v>
      </c>
      <c r="M7540" t="s">
        <v>7484</v>
      </c>
      <c r="N7540" t="s">
        <v>1714</v>
      </c>
      <c r="O7540"/>
      <c r="P7540" t="s">
        <v>8713</v>
      </c>
      <c r="Q7540" t="s">
        <v>5367</v>
      </c>
      <c r="R7540" t="s">
        <v>15462</v>
      </c>
      <c r="S7540" t="s">
        <v>15436</v>
      </c>
      <c r="T7540" t="s">
        <v>15438</v>
      </c>
      <c r="U7540" t="s">
        <v>15437</v>
      </c>
      <c r="V7540">
        <v>1</v>
      </c>
    </row>
    <row r="7541" spans="1:22" x14ac:dyDescent="0.25">
      <c r="A7541" t="s">
        <v>1569</v>
      </c>
      <c r="B7541">
        <v>309551</v>
      </c>
      <c r="C7541" t="s">
        <v>1850</v>
      </c>
      <c r="D7541" t="s">
        <v>8701</v>
      </c>
      <c r="E7541" t="s">
        <v>1596</v>
      </c>
      <c r="F7541" t="s">
        <v>11942</v>
      </c>
      <c r="G7541" t="s">
        <v>7534</v>
      </c>
      <c r="H7541" s="2">
        <v>43986</v>
      </c>
      <c r="I7541" s="2">
        <v>45523</v>
      </c>
      <c r="J7541"/>
      <c r="K7541"/>
      <c r="L7541">
        <v>30</v>
      </c>
      <c r="M7541" t="s">
        <v>7484</v>
      </c>
      <c r="N7541" t="s">
        <v>1714</v>
      </c>
      <c r="O7541"/>
      <c r="P7541" t="s">
        <v>11896</v>
      </c>
      <c r="Q7541" t="s">
        <v>3067</v>
      </c>
      <c r="R7541" t="s">
        <v>15461</v>
      </c>
      <c r="S7541" t="s">
        <v>15436</v>
      </c>
      <c r="T7541" t="s">
        <v>15438</v>
      </c>
      <c r="U7541" t="s">
        <v>15437</v>
      </c>
      <c r="V7541">
        <v>0.78947368421052633</v>
      </c>
    </row>
    <row r="7542" spans="1:22" x14ac:dyDescent="0.25">
      <c r="A7542" t="s">
        <v>1569</v>
      </c>
      <c r="B7542">
        <v>309528</v>
      </c>
      <c r="C7542" t="s">
        <v>1804</v>
      </c>
      <c r="D7542" t="s">
        <v>2165</v>
      </c>
      <c r="E7542" t="s">
        <v>1572</v>
      </c>
      <c r="F7542" t="s">
        <v>7848</v>
      </c>
      <c r="G7542" t="s">
        <v>7490</v>
      </c>
      <c r="H7542" s="2">
        <v>43984</v>
      </c>
      <c r="I7542" s="2">
        <v>43984</v>
      </c>
      <c r="J7542"/>
      <c r="K7542"/>
      <c r="L7542">
        <v>0.01</v>
      </c>
      <c r="M7542" t="s">
        <v>7484</v>
      </c>
      <c r="N7542" t="s">
        <v>1714</v>
      </c>
      <c r="O7542"/>
      <c r="P7542" t="s">
        <v>7846</v>
      </c>
      <c r="Q7542" t="s">
        <v>5729</v>
      </c>
      <c r="R7542" t="s">
        <v>15462</v>
      </c>
      <c r="S7542" t="s">
        <v>15436</v>
      </c>
      <c r="T7542" t="s">
        <v>15437</v>
      </c>
      <c r="U7542" t="s">
        <v>15437</v>
      </c>
      <c r="V7542">
        <v>0</v>
      </c>
    </row>
    <row r="7543" spans="1:22" x14ac:dyDescent="0.25">
      <c r="A7543" t="s">
        <v>1569</v>
      </c>
      <c r="B7543">
        <v>309407</v>
      </c>
      <c r="C7543" t="s">
        <v>3346</v>
      </c>
      <c r="D7543" t="s">
        <v>8731</v>
      </c>
      <c r="E7543" t="s">
        <v>1607</v>
      </c>
      <c r="F7543" t="s">
        <v>8732</v>
      </c>
      <c r="G7543" t="s">
        <v>7537</v>
      </c>
      <c r="H7543" s="2">
        <v>43983</v>
      </c>
      <c r="I7543" s="2">
        <v>44354</v>
      </c>
      <c r="J7543"/>
      <c r="K7543"/>
      <c r="L7543">
        <v>38</v>
      </c>
      <c r="M7543" t="s">
        <v>7484</v>
      </c>
      <c r="N7543" t="s">
        <v>1714</v>
      </c>
      <c r="O7543"/>
      <c r="P7543" t="s">
        <v>8713</v>
      </c>
      <c r="Q7543" t="s">
        <v>5367</v>
      </c>
      <c r="R7543" t="s">
        <v>15462</v>
      </c>
      <c r="S7543" t="s">
        <v>15436</v>
      </c>
      <c r="T7543" t="s">
        <v>15438</v>
      </c>
      <c r="U7543" t="s">
        <v>15437</v>
      </c>
      <c r="V7543">
        <v>1</v>
      </c>
    </row>
    <row r="7544" spans="1:22" x14ac:dyDescent="0.25">
      <c r="A7544" t="s">
        <v>1569</v>
      </c>
      <c r="B7544">
        <v>309521</v>
      </c>
      <c r="C7544" t="s">
        <v>12415</v>
      </c>
      <c r="D7544" t="s">
        <v>12416</v>
      </c>
      <c r="E7544" t="s">
        <v>1596</v>
      </c>
      <c r="F7544" t="s">
        <v>12404</v>
      </c>
      <c r="G7544" t="s">
        <v>7483</v>
      </c>
      <c r="H7544" s="2">
        <v>43983</v>
      </c>
      <c r="I7544" s="2">
        <v>43983</v>
      </c>
      <c r="J7544"/>
      <c r="K7544"/>
      <c r="L7544">
        <v>7.5</v>
      </c>
      <c r="M7544" t="s">
        <v>7484</v>
      </c>
      <c r="N7544" t="s">
        <v>3482</v>
      </c>
      <c r="O7544"/>
      <c r="P7544" t="s">
        <v>12388</v>
      </c>
      <c r="Q7544" t="s">
        <v>12389</v>
      </c>
      <c r="R7544" t="s">
        <v>15465</v>
      </c>
      <c r="S7544" t="s">
        <v>15436</v>
      </c>
      <c r="T7544" t="s">
        <v>15438</v>
      </c>
      <c r="U7544" t="s">
        <v>15437</v>
      </c>
      <c r="V7544">
        <v>0.19736842105263158</v>
      </c>
    </row>
    <row r="7545" spans="1:22" x14ac:dyDescent="0.25">
      <c r="A7545" t="s">
        <v>1569</v>
      </c>
      <c r="B7545">
        <v>309517</v>
      </c>
      <c r="C7545" t="s">
        <v>13321</v>
      </c>
      <c r="D7545" t="s">
        <v>13322</v>
      </c>
      <c r="E7545" t="s">
        <v>1607</v>
      </c>
      <c r="F7545" t="s">
        <v>13323</v>
      </c>
      <c r="G7545" t="s">
        <v>7537</v>
      </c>
      <c r="H7545" s="2">
        <v>43983</v>
      </c>
      <c r="I7545" s="2">
        <v>44382</v>
      </c>
      <c r="J7545"/>
      <c r="K7545"/>
      <c r="L7545">
        <v>38</v>
      </c>
      <c r="M7545" t="s">
        <v>7484</v>
      </c>
      <c r="N7545" t="s">
        <v>3482</v>
      </c>
      <c r="O7545"/>
      <c r="P7545" t="s">
        <v>13289</v>
      </c>
      <c r="Q7545" t="s">
        <v>13290</v>
      </c>
      <c r="R7545" t="s">
        <v>15466</v>
      </c>
      <c r="S7545" t="s">
        <v>15436</v>
      </c>
      <c r="T7545" t="s">
        <v>15438</v>
      </c>
      <c r="U7545" t="s">
        <v>15437</v>
      </c>
      <c r="V7545">
        <v>1</v>
      </c>
    </row>
    <row r="7546" spans="1:22" x14ac:dyDescent="0.25">
      <c r="A7546" t="s">
        <v>1569</v>
      </c>
      <c r="B7546">
        <v>241044</v>
      </c>
      <c r="C7546" t="s">
        <v>2018</v>
      </c>
      <c r="D7546" t="s">
        <v>2823</v>
      </c>
      <c r="E7546" t="s">
        <v>1607</v>
      </c>
      <c r="F7546" t="s">
        <v>7407</v>
      </c>
      <c r="G7546" t="s">
        <v>7408</v>
      </c>
      <c r="H7546" s="2">
        <v>43983</v>
      </c>
      <c r="I7546" s="2">
        <v>45453</v>
      </c>
      <c r="J7546"/>
      <c r="K7546"/>
      <c r="L7546">
        <v>38</v>
      </c>
      <c r="M7546" t="s">
        <v>1546</v>
      </c>
      <c r="N7546" t="s">
        <v>1714</v>
      </c>
      <c r="O7546" t="s">
        <v>7120</v>
      </c>
      <c r="P7546" t="s">
        <v>7399</v>
      </c>
      <c r="Q7546" t="s">
        <v>7400</v>
      </c>
      <c r="R7546" t="s">
        <v>1546</v>
      </c>
      <c r="S7546" t="s">
        <v>15436</v>
      </c>
      <c r="T7546" t="s">
        <v>15438</v>
      </c>
      <c r="U7546" t="s">
        <v>15437</v>
      </c>
      <c r="V7546">
        <v>1</v>
      </c>
    </row>
    <row r="7547" spans="1:22" x14ac:dyDescent="0.25">
      <c r="A7547" t="s">
        <v>1569</v>
      </c>
      <c r="B7547">
        <v>309484</v>
      </c>
      <c r="C7547" t="s">
        <v>5338</v>
      </c>
      <c r="D7547" t="s">
        <v>12086</v>
      </c>
      <c r="E7547" t="s">
        <v>1596</v>
      </c>
      <c r="F7547" t="s">
        <v>13318</v>
      </c>
      <c r="G7547" t="s">
        <v>7483</v>
      </c>
      <c r="H7547" s="2">
        <v>43979</v>
      </c>
      <c r="I7547" s="2">
        <v>43979</v>
      </c>
      <c r="J7547"/>
      <c r="K7547"/>
      <c r="L7547">
        <v>29.25</v>
      </c>
      <c r="M7547" t="s">
        <v>7484</v>
      </c>
      <c r="N7547" t="s">
        <v>3482</v>
      </c>
      <c r="O7547"/>
      <c r="P7547" t="s">
        <v>13289</v>
      </c>
      <c r="Q7547" t="s">
        <v>13290</v>
      </c>
      <c r="R7547" t="s">
        <v>15466</v>
      </c>
      <c r="S7547" t="s">
        <v>15436</v>
      </c>
      <c r="T7547" t="s">
        <v>15438</v>
      </c>
      <c r="U7547" t="s">
        <v>15437</v>
      </c>
      <c r="V7547">
        <v>0.76973684210526316</v>
      </c>
    </row>
    <row r="7548" spans="1:22" x14ac:dyDescent="0.25">
      <c r="A7548" t="s">
        <v>1569</v>
      </c>
      <c r="B7548">
        <v>309476</v>
      </c>
      <c r="C7548" t="s">
        <v>13324</v>
      </c>
      <c r="D7548" t="s">
        <v>13325</v>
      </c>
      <c r="E7548" t="s">
        <v>1572</v>
      </c>
      <c r="F7548" t="s">
        <v>13318</v>
      </c>
      <c r="G7548" t="s">
        <v>7483</v>
      </c>
      <c r="H7548" s="2">
        <v>43979</v>
      </c>
      <c r="I7548" s="2">
        <v>43979</v>
      </c>
      <c r="J7548"/>
      <c r="K7548"/>
      <c r="L7548">
        <v>0.01</v>
      </c>
      <c r="M7548" t="s">
        <v>7484</v>
      </c>
      <c r="N7548" t="s">
        <v>3482</v>
      </c>
      <c r="O7548"/>
      <c r="P7548" t="s">
        <v>13289</v>
      </c>
      <c r="Q7548" t="s">
        <v>13290</v>
      </c>
      <c r="R7548" t="s">
        <v>15466</v>
      </c>
      <c r="S7548" t="s">
        <v>15436</v>
      </c>
      <c r="T7548" t="s">
        <v>15437</v>
      </c>
      <c r="U7548" t="s">
        <v>15437</v>
      </c>
      <c r="V7548">
        <v>0</v>
      </c>
    </row>
    <row r="7549" spans="1:22" x14ac:dyDescent="0.25">
      <c r="A7549" t="s">
        <v>1569</v>
      </c>
      <c r="B7549">
        <v>309441</v>
      </c>
      <c r="C7549" t="s">
        <v>1750</v>
      </c>
      <c r="D7549" t="s">
        <v>8701</v>
      </c>
      <c r="E7549" t="s">
        <v>1607</v>
      </c>
      <c r="F7549" t="s">
        <v>8702</v>
      </c>
      <c r="G7549" t="s">
        <v>7547</v>
      </c>
      <c r="H7549" s="2">
        <v>43976</v>
      </c>
      <c r="I7549" s="2">
        <v>45481</v>
      </c>
      <c r="J7549"/>
      <c r="K7549"/>
      <c r="L7549">
        <v>38</v>
      </c>
      <c r="M7549" t="s">
        <v>7484</v>
      </c>
      <c r="N7549" t="s">
        <v>3482</v>
      </c>
      <c r="O7549"/>
      <c r="P7549" t="s">
        <v>8674</v>
      </c>
      <c r="Q7549" t="s">
        <v>8675</v>
      </c>
      <c r="R7549" t="s">
        <v>15466</v>
      </c>
      <c r="S7549" t="s">
        <v>15436</v>
      </c>
      <c r="T7549" t="s">
        <v>15438</v>
      </c>
      <c r="U7549" t="s">
        <v>1566</v>
      </c>
      <c r="V7549">
        <v>1</v>
      </c>
    </row>
    <row r="7550" spans="1:22" x14ac:dyDescent="0.25">
      <c r="A7550" t="s">
        <v>1569</v>
      </c>
      <c r="B7550">
        <v>309435</v>
      </c>
      <c r="C7550" t="s">
        <v>2941</v>
      </c>
      <c r="D7550" t="s">
        <v>5716</v>
      </c>
      <c r="E7550" t="s">
        <v>1572</v>
      </c>
      <c r="F7550" t="s">
        <v>9462</v>
      </c>
      <c r="G7550" t="s">
        <v>7490</v>
      </c>
      <c r="H7550" s="2">
        <v>43976</v>
      </c>
      <c r="I7550" s="2">
        <v>43976</v>
      </c>
      <c r="J7550"/>
      <c r="K7550"/>
      <c r="L7550">
        <v>0.01</v>
      </c>
      <c r="M7550" t="s">
        <v>7484</v>
      </c>
      <c r="N7550" t="s">
        <v>3865</v>
      </c>
      <c r="O7550"/>
      <c r="P7550" t="s">
        <v>9463</v>
      </c>
      <c r="Q7550" t="s">
        <v>5857</v>
      </c>
      <c r="R7550" t="s">
        <v>15467</v>
      </c>
      <c r="S7550" t="s">
        <v>15436</v>
      </c>
      <c r="T7550" t="s">
        <v>15437</v>
      </c>
      <c r="U7550" t="s">
        <v>15437</v>
      </c>
      <c r="V7550">
        <v>0</v>
      </c>
    </row>
    <row r="7551" spans="1:22" x14ac:dyDescent="0.25">
      <c r="A7551" t="s">
        <v>1569</v>
      </c>
      <c r="B7551">
        <v>309483</v>
      </c>
      <c r="C7551" t="s">
        <v>4495</v>
      </c>
      <c r="D7551" t="s">
        <v>13384</v>
      </c>
      <c r="E7551" t="s">
        <v>1607</v>
      </c>
      <c r="F7551" t="s">
        <v>13385</v>
      </c>
      <c r="G7551" t="s">
        <v>7552</v>
      </c>
      <c r="H7551" s="2">
        <v>43976</v>
      </c>
      <c r="I7551" s="2">
        <v>44725</v>
      </c>
      <c r="J7551"/>
      <c r="K7551"/>
      <c r="L7551">
        <v>38</v>
      </c>
      <c r="M7551" t="s">
        <v>7484</v>
      </c>
      <c r="N7551" t="s">
        <v>3627</v>
      </c>
      <c r="O7551"/>
      <c r="P7551" t="s">
        <v>13328</v>
      </c>
      <c r="Q7551" t="s">
        <v>6368</v>
      </c>
      <c r="R7551" t="s">
        <v>15465</v>
      </c>
      <c r="S7551" t="s">
        <v>15436</v>
      </c>
      <c r="T7551" t="s">
        <v>15438</v>
      </c>
      <c r="U7551" t="s">
        <v>1566</v>
      </c>
      <c r="V7551">
        <v>1</v>
      </c>
    </row>
    <row r="7552" spans="1:22" x14ac:dyDescent="0.25">
      <c r="A7552" t="s">
        <v>1569</v>
      </c>
      <c r="B7552">
        <v>309449</v>
      </c>
      <c r="C7552" t="s">
        <v>1794</v>
      </c>
      <c r="D7552" t="s">
        <v>13386</v>
      </c>
      <c r="E7552" t="s">
        <v>1596</v>
      </c>
      <c r="F7552" t="s">
        <v>13383</v>
      </c>
      <c r="G7552" t="s">
        <v>7483</v>
      </c>
      <c r="H7552" s="2">
        <v>43976</v>
      </c>
      <c r="I7552" s="2">
        <v>43976</v>
      </c>
      <c r="J7552"/>
      <c r="K7552"/>
      <c r="L7552">
        <v>15</v>
      </c>
      <c r="M7552" t="s">
        <v>7484</v>
      </c>
      <c r="N7552" t="s">
        <v>3627</v>
      </c>
      <c r="O7552"/>
      <c r="P7552" t="s">
        <v>13328</v>
      </c>
      <c r="Q7552" t="s">
        <v>6368</v>
      </c>
      <c r="R7552" t="s">
        <v>15465</v>
      </c>
      <c r="S7552" t="s">
        <v>15436</v>
      </c>
      <c r="T7552" t="s">
        <v>15438</v>
      </c>
      <c r="U7552" t="s">
        <v>15437</v>
      </c>
      <c r="V7552">
        <v>0.39473684210526316</v>
      </c>
    </row>
    <row r="7553" spans="1:22" x14ac:dyDescent="0.25">
      <c r="A7553" t="s">
        <v>1569</v>
      </c>
      <c r="B7553">
        <v>309444</v>
      </c>
      <c r="C7553" t="s">
        <v>7192</v>
      </c>
      <c r="D7553" t="s">
        <v>13387</v>
      </c>
      <c r="E7553" t="s">
        <v>1596</v>
      </c>
      <c r="F7553" t="s">
        <v>13383</v>
      </c>
      <c r="G7553" t="s">
        <v>7483</v>
      </c>
      <c r="H7553" s="2">
        <v>43976</v>
      </c>
      <c r="I7553" s="2">
        <v>44977</v>
      </c>
      <c r="J7553"/>
      <c r="K7553"/>
      <c r="L7553">
        <v>17</v>
      </c>
      <c r="M7553" t="s">
        <v>7484</v>
      </c>
      <c r="N7553" t="s">
        <v>3627</v>
      </c>
      <c r="O7553"/>
      <c r="P7553" t="s">
        <v>13328</v>
      </c>
      <c r="Q7553" t="s">
        <v>6368</v>
      </c>
      <c r="R7553" t="s">
        <v>15465</v>
      </c>
      <c r="S7553" t="s">
        <v>15436</v>
      </c>
      <c r="T7553" t="s">
        <v>15438</v>
      </c>
      <c r="U7553" t="s">
        <v>15437</v>
      </c>
      <c r="V7553">
        <v>0.44736842105263158</v>
      </c>
    </row>
    <row r="7554" spans="1:22" x14ac:dyDescent="0.25">
      <c r="A7554" t="s">
        <v>1569</v>
      </c>
      <c r="B7554">
        <v>309458</v>
      </c>
      <c r="C7554" t="s">
        <v>3165</v>
      </c>
      <c r="D7554" t="s">
        <v>13388</v>
      </c>
      <c r="E7554" t="s">
        <v>1596</v>
      </c>
      <c r="F7554" t="s">
        <v>13383</v>
      </c>
      <c r="G7554" t="s">
        <v>7483</v>
      </c>
      <c r="H7554" s="2">
        <v>43976</v>
      </c>
      <c r="I7554" s="2">
        <v>43976</v>
      </c>
      <c r="J7554"/>
      <c r="K7554"/>
      <c r="L7554">
        <v>20</v>
      </c>
      <c r="M7554" t="s">
        <v>7484</v>
      </c>
      <c r="N7554" t="s">
        <v>3627</v>
      </c>
      <c r="O7554"/>
      <c r="P7554" t="s">
        <v>13328</v>
      </c>
      <c r="Q7554" t="s">
        <v>6368</v>
      </c>
      <c r="R7554" t="s">
        <v>15465</v>
      </c>
      <c r="S7554" t="s">
        <v>15436</v>
      </c>
      <c r="T7554" t="s">
        <v>15438</v>
      </c>
      <c r="U7554" t="s">
        <v>15437</v>
      </c>
      <c r="V7554">
        <v>0.52631578947368418</v>
      </c>
    </row>
    <row r="7555" spans="1:22" x14ac:dyDescent="0.25">
      <c r="A7555" t="s">
        <v>1569</v>
      </c>
      <c r="B7555">
        <v>309455</v>
      </c>
      <c r="C7555" t="s">
        <v>1705</v>
      </c>
      <c r="D7555" t="s">
        <v>13389</v>
      </c>
      <c r="E7555" t="s">
        <v>1572</v>
      </c>
      <c r="F7555" t="s">
        <v>13327</v>
      </c>
      <c r="G7555" t="s">
        <v>7490</v>
      </c>
      <c r="H7555" s="2">
        <v>43976</v>
      </c>
      <c r="I7555" s="2">
        <v>45047</v>
      </c>
      <c r="J7555"/>
      <c r="K7555"/>
      <c r="L7555">
        <v>0.01</v>
      </c>
      <c r="M7555" t="s">
        <v>7484</v>
      </c>
      <c r="N7555" t="s">
        <v>3627</v>
      </c>
      <c r="O7555"/>
      <c r="P7555" t="s">
        <v>13328</v>
      </c>
      <c r="Q7555" t="s">
        <v>6368</v>
      </c>
      <c r="R7555" t="s">
        <v>15465</v>
      </c>
      <c r="S7555" t="s">
        <v>15436</v>
      </c>
      <c r="T7555" t="s">
        <v>15437</v>
      </c>
      <c r="U7555" t="s">
        <v>15437</v>
      </c>
      <c r="V7555">
        <v>0</v>
      </c>
    </row>
    <row r="7556" spans="1:22" x14ac:dyDescent="0.25">
      <c r="A7556" t="s">
        <v>1569</v>
      </c>
      <c r="B7556">
        <v>309380</v>
      </c>
      <c r="C7556" t="s">
        <v>1613</v>
      </c>
      <c r="D7556" t="s">
        <v>2594</v>
      </c>
      <c r="E7556" t="s">
        <v>1572</v>
      </c>
      <c r="F7556" t="s">
        <v>6366</v>
      </c>
      <c r="G7556" t="s">
        <v>4268</v>
      </c>
      <c r="H7556" s="2">
        <v>43976</v>
      </c>
      <c r="I7556" s="2">
        <v>44221</v>
      </c>
      <c r="J7556"/>
      <c r="K7556"/>
      <c r="L7556">
        <v>0.01</v>
      </c>
      <c r="M7556" t="s">
        <v>4269</v>
      </c>
      <c r="N7556" t="s">
        <v>3627</v>
      </c>
      <c r="O7556"/>
      <c r="P7556" t="s">
        <v>6367</v>
      </c>
      <c r="Q7556" t="s">
        <v>6368</v>
      </c>
      <c r="R7556" t="s">
        <v>15453</v>
      </c>
      <c r="S7556" t="s">
        <v>15436</v>
      </c>
      <c r="T7556" t="s">
        <v>15437</v>
      </c>
      <c r="U7556" t="s">
        <v>15437</v>
      </c>
      <c r="V7556">
        <v>0</v>
      </c>
    </row>
    <row r="7557" spans="1:22" x14ac:dyDescent="0.25">
      <c r="A7557" t="s">
        <v>1569</v>
      </c>
      <c r="B7557">
        <v>309416</v>
      </c>
      <c r="C7557" t="s">
        <v>2315</v>
      </c>
      <c r="D7557" t="s">
        <v>5534</v>
      </c>
      <c r="E7557" t="s">
        <v>1572</v>
      </c>
      <c r="F7557" t="s">
        <v>11922</v>
      </c>
      <c r="G7557" t="s">
        <v>7494</v>
      </c>
      <c r="H7557" s="2">
        <v>43973</v>
      </c>
      <c r="I7557" s="2">
        <v>43973</v>
      </c>
      <c r="J7557"/>
      <c r="K7557"/>
      <c r="L7557">
        <v>0.01</v>
      </c>
      <c r="M7557" t="s">
        <v>7484</v>
      </c>
      <c r="N7557" t="s">
        <v>1714</v>
      </c>
      <c r="O7557"/>
      <c r="P7557" t="s">
        <v>11896</v>
      </c>
      <c r="Q7557" t="s">
        <v>3067</v>
      </c>
      <c r="R7557" t="s">
        <v>15461</v>
      </c>
      <c r="S7557" t="s">
        <v>15436</v>
      </c>
      <c r="T7557" t="s">
        <v>15437</v>
      </c>
      <c r="U7557" t="s">
        <v>15437</v>
      </c>
      <c r="V7557">
        <v>0</v>
      </c>
    </row>
    <row r="7558" spans="1:22" x14ac:dyDescent="0.25">
      <c r="A7558" t="s">
        <v>1569</v>
      </c>
      <c r="B7558">
        <v>309415</v>
      </c>
      <c r="C7558" t="s">
        <v>1767</v>
      </c>
      <c r="D7558" t="s">
        <v>9893</v>
      </c>
      <c r="E7558" t="s">
        <v>1596</v>
      </c>
      <c r="F7558" t="s">
        <v>11930</v>
      </c>
      <c r="G7558" t="s">
        <v>7483</v>
      </c>
      <c r="H7558" s="2">
        <v>43973</v>
      </c>
      <c r="I7558" s="2">
        <v>45397</v>
      </c>
      <c r="J7558"/>
      <c r="K7558"/>
      <c r="L7558">
        <v>22.5</v>
      </c>
      <c r="M7558" t="s">
        <v>7484</v>
      </c>
      <c r="N7558" t="s">
        <v>1714</v>
      </c>
      <c r="O7558"/>
      <c r="P7558" t="s">
        <v>11896</v>
      </c>
      <c r="Q7558" t="s">
        <v>3067</v>
      </c>
      <c r="R7558" t="s">
        <v>15461</v>
      </c>
      <c r="S7558" t="s">
        <v>15436</v>
      </c>
      <c r="T7558" t="s">
        <v>15438</v>
      </c>
      <c r="U7558" t="s">
        <v>15437</v>
      </c>
      <c r="V7558">
        <v>0.59210526315789469</v>
      </c>
    </row>
    <row r="7559" spans="1:22" x14ac:dyDescent="0.25">
      <c r="A7559" t="s">
        <v>1569</v>
      </c>
      <c r="B7559">
        <v>309395</v>
      </c>
      <c r="C7559" t="s">
        <v>1626</v>
      </c>
      <c r="D7559" t="s">
        <v>2896</v>
      </c>
      <c r="E7559" t="s">
        <v>1596</v>
      </c>
      <c r="F7559" t="s">
        <v>8682</v>
      </c>
      <c r="G7559" t="s">
        <v>7509</v>
      </c>
      <c r="H7559" s="2">
        <v>43965</v>
      </c>
      <c r="I7559" s="2">
        <v>43965</v>
      </c>
      <c r="J7559"/>
      <c r="K7559"/>
      <c r="L7559">
        <v>26</v>
      </c>
      <c r="M7559" t="s">
        <v>7484</v>
      </c>
      <c r="N7559" t="s">
        <v>3482</v>
      </c>
      <c r="O7559"/>
      <c r="P7559" t="s">
        <v>8674</v>
      </c>
      <c r="Q7559" t="s">
        <v>8675</v>
      </c>
      <c r="R7559" t="s">
        <v>15466</v>
      </c>
      <c r="S7559" t="s">
        <v>15436</v>
      </c>
      <c r="T7559" t="s">
        <v>15438</v>
      </c>
      <c r="U7559" t="s">
        <v>15437</v>
      </c>
      <c r="V7559">
        <v>0.68421052631578949</v>
      </c>
    </row>
    <row r="7560" spans="1:22" x14ac:dyDescent="0.25">
      <c r="A7560" t="s">
        <v>1569</v>
      </c>
      <c r="B7560">
        <v>309362</v>
      </c>
      <c r="C7560" t="s">
        <v>2135</v>
      </c>
      <c r="D7560" t="s">
        <v>4044</v>
      </c>
      <c r="E7560" t="s">
        <v>1596</v>
      </c>
      <c r="F7560" t="s">
        <v>10454</v>
      </c>
      <c r="G7560" t="s">
        <v>7490</v>
      </c>
      <c r="H7560" s="2">
        <v>43963</v>
      </c>
      <c r="I7560" s="2">
        <v>43963</v>
      </c>
      <c r="J7560"/>
      <c r="K7560"/>
      <c r="L7560">
        <v>22.5</v>
      </c>
      <c r="M7560" t="s">
        <v>7484</v>
      </c>
      <c r="N7560" t="s">
        <v>1714</v>
      </c>
      <c r="O7560"/>
      <c r="P7560" t="s">
        <v>10452</v>
      </c>
      <c r="Q7560" t="s">
        <v>2939</v>
      </c>
      <c r="R7560" t="s">
        <v>15461</v>
      </c>
      <c r="S7560" t="s">
        <v>15436</v>
      </c>
      <c r="T7560" t="s">
        <v>15438</v>
      </c>
      <c r="U7560" t="s">
        <v>15437</v>
      </c>
      <c r="V7560">
        <v>0.59210526315789469</v>
      </c>
    </row>
    <row r="7561" spans="1:22" x14ac:dyDescent="0.25">
      <c r="A7561" t="s">
        <v>1569</v>
      </c>
      <c r="B7561">
        <v>309345</v>
      </c>
      <c r="C7561" t="s">
        <v>13002</v>
      </c>
      <c r="D7561" t="s">
        <v>12998</v>
      </c>
      <c r="E7561" t="s">
        <v>1572</v>
      </c>
      <c r="F7561" t="s">
        <v>13003</v>
      </c>
      <c r="G7561" t="s">
        <v>7483</v>
      </c>
      <c r="H7561" s="2">
        <v>43952</v>
      </c>
      <c r="I7561" s="2">
        <v>43952</v>
      </c>
      <c r="J7561"/>
      <c r="K7561"/>
      <c r="L7561">
        <v>0.01</v>
      </c>
      <c r="M7561" t="s">
        <v>7484</v>
      </c>
      <c r="N7561" t="s">
        <v>3482</v>
      </c>
      <c r="O7561"/>
      <c r="P7561" t="s">
        <v>12984</v>
      </c>
      <c r="Q7561" t="s">
        <v>12985</v>
      </c>
      <c r="R7561" t="s">
        <v>15465</v>
      </c>
      <c r="S7561" t="s">
        <v>15436</v>
      </c>
      <c r="T7561" t="s">
        <v>15437</v>
      </c>
      <c r="U7561" t="s">
        <v>15437</v>
      </c>
      <c r="V7561">
        <v>0</v>
      </c>
    </row>
    <row r="7562" spans="1:22" x14ac:dyDescent="0.25">
      <c r="A7562" t="s">
        <v>1569</v>
      </c>
      <c r="B7562">
        <v>309280</v>
      </c>
      <c r="C7562" t="s">
        <v>4859</v>
      </c>
      <c r="D7562" t="s">
        <v>6911</v>
      </c>
      <c r="E7562" t="s">
        <v>1607</v>
      </c>
      <c r="F7562" t="s">
        <v>14898</v>
      </c>
      <c r="G7562" t="s">
        <v>14899</v>
      </c>
      <c r="H7562" s="2">
        <v>43927</v>
      </c>
      <c r="I7562" s="2">
        <v>44725</v>
      </c>
      <c r="J7562"/>
      <c r="K7562"/>
      <c r="L7562">
        <v>38</v>
      </c>
      <c r="M7562" t="s">
        <v>7484</v>
      </c>
      <c r="N7562" t="s">
        <v>1576</v>
      </c>
      <c r="O7562" t="s">
        <v>7120</v>
      </c>
      <c r="P7562" t="s">
        <v>14881</v>
      </c>
      <c r="Q7562" t="s">
        <v>14882</v>
      </c>
      <c r="R7562" t="s">
        <v>15431</v>
      </c>
      <c r="S7562" t="s">
        <v>15436</v>
      </c>
      <c r="T7562" t="s">
        <v>15438</v>
      </c>
      <c r="U7562" t="s">
        <v>15437</v>
      </c>
      <c r="V7562">
        <v>1</v>
      </c>
    </row>
    <row r="7563" spans="1:22" x14ac:dyDescent="0.25">
      <c r="A7563" t="s">
        <v>1569</v>
      </c>
      <c r="B7563">
        <v>309305</v>
      </c>
      <c r="C7563" t="s">
        <v>2088</v>
      </c>
      <c r="D7563" t="s">
        <v>14757</v>
      </c>
      <c r="E7563" t="s">
        <v>1607</v>
      </c>
      <c r="F7563" t="s">
        <v>14758</v>
      </c>
      <c r="G7563" t="s">
        <v>14759</v>
      </c>
      <c r="H7563" s="2">
        <v>43920</v>
      </c>
      <c r="I7563" s="2">
        <v>44620</v>
      </c>
      <c r="J7563"/>
      <c r="K7563"/>
      <c r="L7563">
        <v>38</v>
      </c>
      <c r="M7563" t="s">
        <v>7484</v>
      </c>
      <c r="N7563" t="s">
        <v>1714</v>
      </c>
      <c r="O7563" t="s">
        <v>7120</v>
      </c>
      <c r="P7563" t="s">
        <v>14753</v>
      </c>
      <c r="Q7563" t="s">
        <v>14754</v>
      </c>
      <c r="R7563" t="s">
        <v>15431</v>
      </c>
      <c r="S7563" t="s">
        <v>15436</v>
      </c>
      <c r="T7563" t="s">
        <v>15438</v>
      </c>
      <c r="U7563" t="s">
        <v>15437</v>
      </c>
      <c r="V7563">
        <v>1</v>
      </c>
    </row>
    <row r="7564" spans="1:22" x14ac:dyDescent="0.25">
      <c r="A7564" t="s">
        <v>1569</v>
      </c>
      <c r="B7564">
        <v>309304</v>
      </c>
      <c r="C7564" t="s">
        <v>1703</v>
      </c>
      <c r="D7564" t="s">
        <v>7782</v>
      </c>
      <c r="E7564" t="s">
        <v>1572</v>
      </c>
      <c r="F7564" t="s">
        <v>7739</v>
      </c>
      <c r="G7564" t="s">
        <v>7490</v>
      </c>
      <c r="H7564" s="2">
        <v>43913</v>
      </c>
      <c r="I7564" s="2">
        <v>43913</v>
      </c>
      <c r="J7564"/>
      <c r="K7564"/>
      <c r="L7564">
        <v>0.01</v>
      </c>
      <c r="M7564" t="s">
        <v>7484</v>
      </c>
      <c r="N7564" t="s">
        <v>1714</v>
      </c>
      <c r="O7564"/>
      <c r="P7564" t="s">
        <v>7740</v>
      </c>
      <c r="Q7564" t="s">
        <v>7741</v>
      </c>
      <c r="R7564" t="s">
        <v>15462</v>
      </c>
      <c r="S7564" t="s">
        <v>15436</v>
      </c>
      <c r="T7564" t="s">
        <v>15437</v>
      </c>
      <c r="U7564" t="s">
        <v>15437</v>
      </c>
      <c r="V7564">
        <v>0</v>
      </c>
    </row>
    <row r="7565" spans="1:22" x14ac:dyDescent="0.25">
      <c r="A7565" t="s">
        <v>1569</v>
      </c>
      <c r="B7565">
        <v>309279</v>
      </c>
      <c r="C7565" t="s">
        <v>1855</v>
      </c>
      <c r="D7565" t="s">
        <v>1817</v>
      </c>
      <c r="E7565" t="s">
        <v>1596</v>
      </c>
      <c r="F7565" t="s">
        <v>9022</v>
      </c>
      <c r="G7565" t="s">
        <v>7671</v>
      </c>
      <c r="H7565" s="2">
        <v>43910</v>
      </c>
      <c r="I7565" s="2">
        <v>43910</v>
      </c>
      <c r="J7565"/>
      <c r="K7565"/>
      <c r="L7565">
        <v>25.75</v>
      </c>
      <c r="M7565" t="s">
        <v>7484</v>
      </c>
      <c r="N7565" t="s">
        <v>3865</v>
      </c>
      <c r="O7565"/>
      <c r="P7565" t="s">
        <v>9018</v>
      </c>
      <c r="Q7565" t="s">
        <v>4338</v>
      </c>
      <c r="R7565" t="s">
        <v>15468</v>
      </c>
      <c r="S7565" t="s">
        <v>15436</v>
      </c>
      <c r="T7565" t="s">
        <v>15438</v>
      </c>
      <c r="U7565" t="s">
        <v>15437</v>
      </c>
      <c r="V7565">
        <v>0.67763157894736847</v>
      </c>
    </row>
    <row r="7566" spans="1:22" x14ac:dyDescent="0.25">
      <c r="A7566" t="s">
        <v>1569</v>
      </c>
      <c r="B7566">
        <v>309178</v>
      </c>
      <c r="C7566" t="s">
        <v>3306</v>
      </c>
      <c r="D7566" t="s">
        <v>2306</v>
      </c>
      <c r="E7566" t="s">
        <v>1607</v>
      </c>
      <c r="F7566" t="s">
        <v>6572</v>
      </c>
      <c r="G7566" t="s">
        <v>4294</v>
      </c>
      <c r="H7566" s="2">
        <v>43907</v>
      </c>
      <c r="I7566" s="2">
        <v>44347</v>
      </c>
      <c r="J7566"/>
      <c r="K7566"/>
      <c r="L7566">
        <v>38</v>
      </c>
      <c r="M7566" t="s">
        <v>4269</v>
      </c>
      <c r="N7566" t="s">
        <v>4199</v>
      </c>
      <c r="O7566"/>
      <c r="P7566" t="s">
        <v>6566</v>
      </c>
      <c r="Q7566" t="s">
        <v>6567</v>
      </c>
      <c r="R7566" t="s">
        <v>15449</v>
      </c>
      <c r="S7566" t="s">
        <v>15436</v>
      </c>
      <c r="T7566" t="s">
        <v>15438</v>
      </c>
      <c r="U7566" t="s">
        <v>15437</v>
      </c>
      <c r="V7566">
        <v>1</v>
      </c>
    </row>
    <row r="7567" spans="1:22" x14ac:dyDescent="0.25">
      <c r="A7567" t="s">
        <v>1569</v>
      </c>
      <c r="B7567">
        <v>309227</v>
      </c>
      <c r="C7567" t="s">
        <v>2645</v>
      </c>
      <c r="D7567" t="s">
        <v>11557</v>
      </c>
      <c r="E7567" t="s">
        <v>1607</v>
      </c>
      <c r="F7567" t="s">
        <v>11558</v>
      </c>
      <c r="G7567" t="s">
        <v>7552</v>
      </c>
      <c r="H7567" s="2">
        <v>43906</v>
      </c>
      <c r="I7567" s="2">
        <v>44599</v>
      </c>
      <c r="J7567"/>
      <c r="K7567"/>
      <c r="L7567">
        <v>38</v>
      </c>
      <c r="M7567" t="s">
        <v>7484</v>
      </c>
      <c r="N7567" t="s">
        <v>3482</v>
      </c>
      <c r="O7567"/>
      <c r="P7567" t="s">
        <v>11524</v>
      </c>
      <c r="Q7567" t="s">
        <v>5410</v>
      </c>
      <c r="R7567" t="s">
        <v>15468</v>
      </c>
      <c r="S7567" t="s">
        <v>15436</v>
      </c>
      <c r="T7567" t="s">
        <v>15438</v>
      </c>
      <c r="U7567" t="s">
        <v>1566</v>
      </c>
      <c r="V7567">
        <v>1</v>
      </c>
    </row>
    <row r="7568" spans="1:22" x14ac:dyDescent="0.25">
      <c r="A7568" t="s">
        <v>1569</v>
      </c>
      <c r="B7568">
        <v>309169</v>
      </c>
      <c r="C7568" t="s">
        <v>4378</v>
      </c>
      <c r="D7568" t="s">
        <v>3819</v>
      </c>
      <c r="E7568" t="s">
        <v>1607</v>
      </c>
      <c r="F7568" t="s">
        <v>6451</v>
      </c>
      <c r="G7568" t="s">
        <v>4326</v>
      </c>
      <c r="H7568" s="2">
        <v>43906</v>
      </c>
      <c r="I7568" s="2">
        <v>45439</v>
      </c>
      <c r="J7568"/>
      <c r="K7568"/>
      <c r="L7568">
        <v>38</v>
      </c>
      <c r="M7568" t="s">
        <v>4269</v>
      </c>
      <c r="N7568" t="s">
        <v>4199</v>
      </c>
      <c r="O7568"/>
      <c r="P7568" t="s">
        <v>6430</v>
      </c>
      <c r="Q7568" t="s">
        <v>6431</v>
      </c>
      <c r="R7568" t="s">
        <v>15449</v>
      </c>
      <c r="S7568" t="s">
        <v>15436</v>
      </c>
      <c r="T7568" t="s">
        <v>15438</v>
      </c>
      <c r="U7568" t="s">
        <v>1566</v>
      </c>
      <c r="V7568">
        <v>1</v>
      </c>
    </row>
    <row r="7569" spans="1:22" x14ac:dyDescent="0.25">
      <c r="A7569" t="s">
        <v>1569</v>
      </c>
      <c r="B7569">
        <v>241043</v>
      </c>
      <c r="C7569" t="s">
        <v>1912</v>
      </c>
      <c r="D7569" t="s">
        <v>2136</v>
      </c>
      <c r="E7569" t="s">
        <v>1607</v>
      </c>
      <c r="F7569" t="s">
        <v>7441</v>
      </c>
      <c r="G7569" t="s">
        <v>7442</v>
      </c>
      <c r="H7569" s="2">
        <v>43906</v>
      </c>
      <c r="I7569" s="2">
        <v>43906</v>
      </c>
      <c r="J7569"/>
      <c r="K7569"/>
      <c r="L7569">
        <v>38</v>
      </c>
      <c r="M7569" t="s">
        <v>1546</v>
      </c>
      <c r="N7569" t="s">
        <v>1714</v>
      </c>
      <c r="O7569" t="s">
        <v>7120</v>
      </c>
      <c r="P7569" t="s">
        <v>273</v>
      </c>
      <c r="Q7569" t="s">
        <v>7415</v>
      </c>
      <c r="R7569" t="s">
        <v>1546</v>
      </c>
      <c r="S7569" t="s">
        <v>15436</v>
      </c>
      <c r="T7569" t="s">
        <v>15438</v>
      </c>
      <c r="U7569" t="s">
        <v>15437</v>
      </c>
      <c r="V7569">
        <v>1</v>
      </c>
    </row>
    <row r="7570" spans="1:22" x14ac:dyDescent="0.25">
      <c r="A7570" t="s">
        <v>1569</v>
      </c>
      <c r="B7570">
        <v>309217</v>
      </c>
      <c r="C7570" t="s">
        <v>1922</v>
      </c>
      <c r="D7570" t="s">
        <v>9484</v>
      </c>
      <c r="E7570" t="s">
        <v>1572</v>
      </c>
      <c r="F7570" t="s">
        <v>9485</v>
      </c>
      <c r="G7570" t="s">
        <v>7503</v>
      </c>
      <c r="H7570" s="2">
        <v>43902</v>
      </c>
      <c r="I7570" s="2">
        <v>43902</v>
      </c>
      <c r="J7570"/>
      <c r="K7570"/>
      <c r="L7570">
        <v>0.01</v>
      </c>
      <c r="M7570" t="s">
        <v>7484</v>
      </c>
      <c r="N7570" t="s">
        <v>3865</v>
      </c>
      <c r="O7570"/>
      <c r="P7570" t="s">
        <v>9463</v>
      </c>
      <c r="Q7570" t="s">
        <v>5857</v>
      </c>
      <c r="R7570" t="s">
        <v>15467</v>
      </c>
      <c r="S7570" t="s">
        <v>15436</v>
      </c>
      <c r="T7570" t="s">
        <v>15437</v>
      </c>
      <c r="U7570" t="s">
        <v>15437</v>
      </c>
      <c r="V7570">
        <v>0</v>
      </c>
    </row>
    <row r="7571" spans="1:22" x14ac:dyDescent="0.25">
      <c r="A7571" t="s">
        <v>1569</v>
      </c>
      <c r="B7571">
        <v>309010</v>
      </c>
      <c r="C7571" t="s">
        <v>1920</v>
      </c>
      <c r="D7571" t="s">
        <v>7783</v>
      </c>
      <c r="E7571" t="s">
        <v>1607</v>
      </c>
      <c r="F7571" t="s">
        <v>7784</v>
      </c>
      <c r="G7571" t="s">
        <v>7541</v>
      </c>
      <c r="H7571" s="2">
        <v>43899</v>
      </c>
      <c r="I7571" s="2">
        <v>45579</v>
      </c>
      <c r="J7571"/>
      <c r="K7571"/>
      <c r="L7571">
        <v>38</v>
      </c>
      <c r="M7571" t="s">
        <v>7484</v>
      </c>
      <c r="N7571" t="s">
        <v>1714</v>
      </c>
      <c r="O7571"/>
      <c r="P7571" t="s">
        <v>7740</v>
      </c>
      <c r="Q7571" t="s">
        <v>7741</v>
      </c>
      <c r="R7571" t="s">
        <v>15462</v>
      </c>
      <c r="S7571" t="s">
        <v>15436</v>
      </c>
      <c r="T7571" t="s">
        <v>15438</v>
      </c>
      <c r="U7571" t="s">
        <v>1566</v>
      </c>
      <c r="V7571">
        <v>1</v>
      </c>
    </row>
    <row r="7572" spans="1:22" x14ac:dyDescent="0.25">
      <c r="A7572" t="s">
        <v>1569</v>
      </c>
      <c r="B7572">
        <v>309168</v>
      </c>
      <c r="C7572" t="s">
        <v>1907</v>
      </c>
      <c r="D7572" t="s">
        <v>3815</v>
      </c>
      <c r="E7572" t="s">
        <v>1596</v>
      </c>
      <c r="F7572" t="s">
        <v>9443</v>
      </c>
      <c r="G7572" t="s">
        <v>7483</v>
      </c>
      <c r="H7572" s="2">
        <v>43899</v>
      </c>
      <c r="I7572" s="2">
        <v>43899</v>
      </c>
      <c r="J7572"/>
      <c r="K7572"/>
      <c r="L7572">
        <v>25</v>
      </c>
      <c r="M7572" t="s">
        <v>7484</v>
      </c>
      <c r="N7572" t="s">
        <v>3865</v>
      </c>
      <c r="O7572"/>
      <c r="P7572" t="s">
        <v>9417</v>
      </c>
      <c r="Q7572" t="s">
        <v>6136</v>
      </c>
      <c r="R7572" t="s">
        <v>15467</v>
      </c>
      <c r="S7572" t="s">
        <v>15436</v>
      </c>
      <c r="T7572" t="s">
        <v>15438</v>
      </c>
      <c r="U7572" t="s">
        <v>15437</v>
      </c>
      <c r="V7572">
        <v>0.65789473684210531</v>
      </c>
    </row>
    <row r="7573" spans="1:22" x14ac:dyDescent="0.25">
      <c r="A7573" t="s">
        <v>1569</v>
      </c>
      <c r="B7573">
        <v>309143</v>
      </c>
      <c r="C7573" t="s">
        <v>14657</v>
      </c>
      <c r="D7573" t="s">
        <v>14658</v>
      </c>
      <c r="E7573" t="s">
        <v>1607</v>
      </c>
      <c r="F7573" t="s">
        <v>14648</v>
      </c>
      <c r="G7573" t="s">
        <v>14649</v>
      </c>
      <c r="H7573" s="2">
        <v>43899</v>
      </c>
      <c r="I7573" s="2">
        <v>44949</v>
      </c>
      <c r="J7573"/>
      <c r="K7573"/>
      <c r="L7573">
        <v>38</v>
      </c>
      <c r="M7573" t="s">
        <v>7484</v>
      </c>
      <c r="N7573" t="s">
        <v>1714</v>
      </c>
      <c r="O7573" t="s">
        <v>7120</v>
      </c>
      <c r="P7573" t="s">
        <v>14610</v>
      </c>
      <c r="Q7573" t="s">
        <v>23</v>
      </c>
      <c r="R7573" t="s">
        <v>23</v>
      </c>
      <c r="S7573" t="s">
        <v>15436</v>
      </c>
      <c r="T7573" t="s">
        <v>15438</v>
      </c>
      <c r="U7573" t="s">
        <v>15437</v>
      </c>
      <c r="V7573">
        <v>1</v>
      </c>
    </row>
    <row r="7574" spans="1:22" x14ac:dyDescent="0.25">
      <c r="A7574" t="s">
        <v>1569</v>
      </c>
      <c r="B7574">
        <v>309125</v>
      </c>
      <c r="C7574" t="s">
        <v>3293</v>
      </c>
      <c r="D7574" t="s">
        <v>14659</v>
      </c>
      <c r="E7574" t="s">
        <v>1607</v>
      </c>
      <c r="F7574" t="s">
        <v>14660</v>
      </c>
      <c r="G7574" t="s">
        <v>14661</v>
      </c>
      <c r="H7574" s="2">
        <v>43899</v>
      </c>
      <c r="I7574" s="2">
        <v>45663</v>
      </c>
      <c r="J7574"/>
      <c r="K7574"/>
      <c r="L7574">
        <v>38</v>
      </c>
      <c r="M7574" t="s">
        <v>7484</v>
      </c>
      <c r="N7574" t="s">
        <v>1714</v>
      </c>
      <c r="O7574" t="s">
        <v>7120</v>
      </c>
      <c r="P7574" t="s">
        <v>14610</v>
      </c>
      <c r="Q7574" t="s">
        <v>23</v>
      </c>
      <c r="R7574" t="s">
        <v>23</v>
      </c>
      <c r="S7574" t="s">
        <v>15436</v>
      </c>
      <c r="T7574" t="s">
        <v>15438</v>
      </c>
      <c r="U7574" t="s">
        <v>15437</v>
      </c>
      <c r="V7574">
        <v>1</v>
      </c>
    </row>
    <row r="7575" spans="1:22" x14ac:dyDescent="0.25">
      <c r="A7575" t="s">
        <v>1569</v>
      </c>
      <c r="B7575">
        <v>309161</v>
      </c>
      <c r="C7575" t="s">
        <v>14662</v>
      </c>
      <c r="D7575" t="s">
        <v>14663</v>
      </c>
      <c r="E7575" t="s">
        <v>1607</v>
      </c>
      <c r="F7575" t="s">
        <v>14622</v>
      </c>
      <c r="G7575" t="s">
        <v>14623</v>
      </c>
      <c r="H7575" s="2">
        <v>43899</v>
      </c>
      <c r="I7575" s="2">
        <v>45229</v>
      </c>
      <c r="J7575"/>
      <c r="K7575"/>
      <c r="L7575">
        <v>38</v>
      </c>
      <c r="M7575" t="s">
        <v>7484</v>
      </c>
      <c r="N7575" t="s">
        <v>1714</v>
      </c>
      <c r="O7575" t="s">
        <v>7120</v>
      </c>
      <c r="P7575" t="s">
        <v>14610</v>
      </c>
      <c r="Q7575" t="s">
        <v>23</v>
      </c>
      <c r="R7575" t="s">
        <v>23</v>
      </c>
      <c r="S7575" t="s">
        <v>15436</v>
      </c>
      <c r="T7575" t="s">
        <v>15438</v>
      </c>
      <c r="U7575" t="s">
        <v>15437</v>
      </c>
      <c r="V7575">
        <v>1</v>
      </c>
    </row>
    <row r="7576" spans="1:22" x14ac:dyDescent="0.25">
      <c r="A7576" t="s">
        <v>1569</v>
      </c>
      <c r="B7576">
        <v>309129</v>
      </c>
      <c r="C7576" t="s">
        <v>9726</v>
      </c>
      <c r="D7576" t="s">
        <v>14016</v>
      </c>
      <c r="E7576" t="s">
        <v>1607</v>
      </c>
      <c r="F7576" t="s">
        <v>14017</v>
      </c>
      <c r="G7576" t="s">
        <v>14018</v>
      </c>
      <c r="H7576" s="2">
        <v>43899</v>
      </c>
      <c r="I7576" s="2">
        <v>44970</v>
      </c>
      <c r="J7576"/>
      <c r="K7576"/>
      <c r="L7576">
        <v>36</v>
      </c>
      <c r="M7576" t="s">
        <v>7484</v>
      </c>
      <c r="N7576" t="s">
        <v>1714</v>
      </c>
      <c r="O7576" t="s">
        <v>7120</v>
      </c>
      <c r="P7576" t="s">
        <v>13984</v>
      </c>
      <c r="Q7576" t="s">
        <v>13985</v>
      </c>
      <c r="R7576" t="s">
        <v>23</v>
      </c>
      <c r="S7576" t="s">
        <v>15436</v>
      </c>
      <c r="T7576" t="s">
        <v>15438</v>
      </c>
      <c r="U7576" t="s">
        <v>15437</v>
      </c>
      <c r="V7576">
        <v>1</v>
      </c>
    </row>
    <row r="7577" spans="1:22" x14ac:dyDescent="0.25">
      <c r="A7577" t="s">
        <v>1569</v>
      </c>
      <c r="B7577">
        <v>309152</v>
      </c>
      <c r="C7577" t="s">
        <v>4931</v>
      </c>
      <c r="D7577" t="s">
        <v>9935</v>
      </c>
      <c r="E7577" t="s">
        <v>1607</v>
      </c>
      <c r="F7577" t="s">
        <v>13987</v>
      </c>
      <c r="G7577" t="s">
        <v>813</v>
      </c>
      <c r="H7577" s="2">
        <v>43899</v>
      </c>
      <c r="I7577" s="2">
        <v>45632</v>
      </c>
      <c r="J7577"/>
      <c r="K7577"/>
      <c r="L7577">
        <v>36</v>
      </c>
      <c r="M7577" t="s">
        <v>7484</v>
      </c>
      <c r="N7577" t="s">
        <v>1714</v>
      </c>
      <c r="O7577" t="s">
        <v>7120</v>
      </c>
      <c r="P7577" t="s">
        <v>13984</v>
      </c>
      <c r="Q7577" t="s">
        <v>13985</v>
      </c>
      <c r="R7577" t="s">
        <v>23</v>
      </c>
      <c r="S7577" t="s">
        <v>15436</v>
      </c>
      <c r="T7577" t="s">
        <v>15438</v>
      </c>
      <c r="U7577" t="s">
        <v>15437</v>
      </c>
      <c r="V7577">
        <v>1</v>
      </c>
    </row>
    <row r="7578" spans="1:22" x14ac:dyDescent="0.25">
      <c r="A7578" t="s">
        <v>1569</v>
      </c>
      <c r="B7578">
        <v>309128</v>
      </c>
      <c r="C7578" t="s">
        <v>14019</v>
      </c>
      <c r="D7578" t="s">
        <v>3888</v>
      </c>
      <c r="E7578" t="s">
        <v>1607</v>
      </c>
      <c r="F7578" t="s">
        <v>14020</v>
      </c>
      <c r="G7578" t="s">
        <v>14021</v>
      </c>
      <c r="H7578" s="2">
        <v>43899</v>
      </c>
      <c r="I7578" s="2">
        <v>45635</v>
      </c>
      <c r="J7578"/>
      <c r="K7578"/>
      <c r="L7578">
        <v>36</v>
      </c>
      <c r="M7578" t="s">
        <v>7484</v>
      </c>
      <c r="N7578" t="s">
        <v>1714</v>
      </c>
      <c r="O7578" t="s">
        <v>7120</v>
      </c>
      <c r="P7578" t="s">
        <v>13984</v>
      </c>
      <c r="Q7578" t="s">
        <v>13985</v>
      </c>
      <c r="R7578" t="s">
        <v>23</v>
      </c>
      <c r="S7578" t="s">
        <v>15436</v>
      </c>
      <c r="T7578" t="s">
        <v>15438</v>
      </c>
      <c r="U7578" t="s">
        <v>15437</v>
      </c>
      <c r="V7578">
        <v>1</v>
      </c>
    </row>
    <row r="7579" spans="1:22" x14ac:dyDescent="0.25">
      <c r="A7579" t="s">
        <v>1569</v>
      </c>
      <c r="B7579">
        <v>309149</v>
      </c>
      <c r="C7579" t="s">
        <v>14022</v>
      </c>
      <c r="D7579" t="s">
        <v>14023</v>
      </c>
      <c r="E7579" t="s">
        <v>1607</v>
      </c>
      <c r="F7579" t="s">
        <v>14020</v>
      </c>
      <c r="G7579" t="s">
        <v>14021</v>
      </c>
      <c r="H7579" s="2">
        <v>43899</v>
      </c>
      <c r="I7579" s="2">
        <v>45635</v>
      </c>
      <c r="J7579"/>
      <c r="K7579"/>
      <c r="L7579">
        <v>36</v>
      </c>
      <c r="M7579" t="s">
        <v>7484</v>
      </c>
      <c r="N7579" t="s">
        <v>1714</v>
      </c>
      <c r="O7579" t="s">
        <v>7120</v>
      </c>
      <c r="P7579" t="s">
        <v>13984</v>
      </c>
      <c r="Q7579" t="s">
        <v>13985</v>
      </c>
      <c r="R7579" t="s">
        <v>23</v>
      </c>
      <c r="S7579" t="s">
        <v>15436</v>
      </c>
      <c r="T7579" t="s">
        <v>15438</v>
      </c>
      <c r="U7579" t="s">
        <v>15437</v>
      </c>
      <c r="V7579">
        <v>1</v>
      </c>
    </row>
    <row r="7580" spans="1:22" x14ac:dyDescent="0.25">
      <c r="A7580" t="s">
        <v>1569</v>
      </c>
      <c r="B7580">
        <v>309135</v>
      </c>
      <c r="C7580" t="s">
        <v>14086</v>
      </c>
      <c r="D7580" t="s">
        <v>3619</v>
      </c>
      <c r="E7580" t="s">
        <v>1607</v>
      </c>
      <c r="F7580" t="s">
        <v>13996</v>
      </c>
      <c r="G7580" t="s">
        <v>813</v>
      </c>
      <c r="H7580" s="2">
        <v>43899</v>
      </c>
      <c r="I7580" s="2">
        <v>45635</v>
      </c>
      <c r="J7580"/>
      <c r="K7580"/>
      <c r="L7580">
        <v>36</v>
      </c>
      <c r="M7580" t="s">
        <v>7484</v>
      </c>
      <c r="N7580" t="s">
        <v>1714</v>
      </c>
      <c r="O7580" t="s">
        <v>7120</v>
      </c>
      <c r="P7580" t="s">
        <v>14034</v>
      </c>
      <c r="Q7580" t="s">
        <v>14035</v>
      </c>
      <c r="R7580" t="s">
        <v>23</v>
      </c>
      <c r="S7580" t="s">
        <v>15436</v>
      </c>
      <c r="T7580" t="s">
        <v>15438</v>
      </c>
      <c r="U7580" t="s">
        <v>15437</v>
      </c>
      <c r="V7580">
        <v>1</v>
      </c>
    </row>
    <row r="7581" spans="1:22" x14ac:dyDescent="0.25">
      <c r="A7581" t="s">
        <v>1569</v>
      </c>
      <c r="B7581">
        <v>309131</v>
      </c>
      <c r="C7581" t="s">
        <v>1883</v>
      </c>
      <c r="D7581" t="s">
        <v>2947</v>
      </c>
      <c r="E7581" t="s">
        <v>1607</v>
      </c>
      <c r="F7581" t="s">
        <v>13996</v>
      </c>
      <c r="G7581" t="s">
        <v>813</v>
      </c>
      <c r="H7581" s="2">
        <v>43899</v>
      </c>
      <c r="I7581" s="2">
        <v>45635</v>
      </c>
      <c r="J7581"/>
      <c r="K7581"/>
      <c r="L7581">
        <v>36</v>
      </c>
      <c r="M7581" t="s">
        <v>7484</v>
      </c>
      <c r="N7581" t="s">
        <v>1714</v>
      </c>
      <c r="O7581" t="s">
        <v>7120</v>
      </c>
      <c r="P7581" t="s">
        <v>14034</v>
      </c>
      <c r="Q7581" t="s">
        <v>14035</v>
      </c>
      <c r="R7581" t="s">
        <v>23</v>
      </c>
      <c r="S7581" t="s">
        <v>15436</v>
      </c>
      <c r="T7581" t="s">
        <v>15438</v>
      </c>
      <c r="U7581" t="s">
        <v>15437</v>
      </c>
      <c r="V7581">
        <v>1</v>
      </c>
    </row>
    <row r="7582" spans="1:22" x14ac:dyDescent="0.25">
      <c r="A7582" t="s">
        <v>1569</v>
      </c>
      <c r="B7582">
        <v>309132</v>
      </c>
      <c r="C7582" t="s">
        <v>14087</v>
      </c>
      <c r="D7582" t="s">
        <v>14088</v>
      </c>
      <c r="E7582" t="s">
        <v>1607</v>
      </c>
      <c r="F7582" t="s">
        <v>13996</v>
      </c>
      <c r="G7582" t="s">
        <v>813</v>
      </c>
      <c r="H7582" s="2">
        <v>43899</v>
      </c>
      <c r="I7582" s="2">
        <v>45635</v>
      </c>
      <c r="J7582"/>
      <c r="K7582"/>
      <c r="L7582">
        <v>36</v>
      </c>
      <c r="M7582" t="s">
        <v>7484</v>
      </c>
      <c r="N7582" t="s">
        <v>1714</v>
      </c>
      <c r="O7582" t="s">
        <v>7120</v>
      </c>
      <c r="P7582" t="s">
        <v>14034</v>
      </c>
      <c r="Q7582" t="s">
        <v>14035</v>
      </c>
      <c r="R7582" t="s">
        <v>23</v>
      </c>
      <c r="S7582" t="s">
        <v>15436</v>
      </c>
      <c r="T7582" t="s">
        <v>15438</v>
      </c>
      <c r="U7582" t="s">
        <v>15437</v>
      </c>
      <c r="V7582">
        <v>1</v>
      </c>
    </row>
    <row r="7583" spans="1:22" x14ac:dyDescent="0.25">
      <c r="A7583" t="s">
        <v>1569</v>
      </c>
      <c r="B7583">
        <v>309127</v>
      </c>
      <c r="C7583" t="s">
        <v>14089</v>
      </c>
      <c r="D7583" t="s">
        <v>14090</v>
      </c>
      <c r="E7583" t="s">
        <v>1607</v>
      </c>
      <c r="F7583" t="s">
        <v>13996</v>
      </c>
      <c r="G7583" t="s">
        <v>813</v>
      </c>
      <c r="H7583" s="2">
        <v>43899</v>
      </c>
      <c r="I7583" s="2">
        <v>45635</v>
      </c>
      <c r="J7583"/>
      <c r="K7583"/>
      <c r="L7583">
        <v>36</v>
      </c>
      <c r="M7583" t="s">
        <v>7484</v>
      </c>
      <c r="N7583" t="s">
        <v>1714</v>
      </c>
      <c r="O7583" t="s">
        <v>7120</v>
      </c>
      <c r="P7583" t="s">
        <v>14034</v>
      </c>
      <c r="Q7583" t="s">
        <v>14035</v>
      </c>
      <c r="R7583" t="s">
        <v>23</v>
      </c>
      <c r="S7583" t="s">
        <v>15436</v>
      </c>
      <c r="T7583" t="s">
        <v>15438</v>
      </c>
      <c r="U7583" t="s">
        <v>15437</v>
      </c>
      <c r="V7583">
        <v>1</v>
      </c>
    </row>
    <row r="7584" spans="1:22" x14ac:dyDescent="0.25">
      <c r="A7584" t="s">
        <v>1569</v>
      </c>
      <c r="B7584">
        <v>309126</v>
      </c>
      <c r="C7584" t="s">
        <v>14091</v>
      </c>
      <c r="D7584" t="s">
        <v>2769</v>
      </c>
      <c r="E7584" t="s">
        <v>1607</v>
      </c>
      <c r="F7584" t="s">
        <v>13996</v>
      </c>
      <c r="G7584" t="s">
        <v>813</v>
      </c>
      <c r="H7584" s="2">
        <v>43899</v>
      </c>
      <c r="I7584" s="2">
        <v>45635</v>
      </c>
      <c r="J7584"/>
      <c r="K7584"/>
      <c r="L7584">
        <v>36</v>
      </c>
      <c r="M7584" t="s">
        <v>7484</v>
      </c>
      <c r="N7584" t="s">
        <v>1714</v>
      </c>
      <c r="O7584" t="s">
        <v>7120</v>
      </c>
      <c r="P7584" t="s">
        <v>14034</v>
      </c>
      <c r="Q7584" t="s">
        <v>14035</v>
      </c>
      <c r="R7584" t="s">
        <v>23</v>
      </c>
      <c r="S7584" t="s">
        <v>15436</v>
      </c>
      <c r="T7584" t="s">
        <v>15438</v>
      </c>
      <c r="U7584" t="s">
        <v>15437</v>
      </c>
      <c r="V7584">
        <v>1</v>
      </c>
    </row>
    <row r="7585" spans="1:22" x14ac:dyDescent="0.25">
      <c r="A7585" t="s">
        <v>1569</v>
      </c>
      <c r="B7585">
        <v>309134</v>
      </c>
      <c r="C7585" t="s">
        <v>14092</v>
      </c>
      <c r="D7585" t="s">
        <v>14093</v>
      </c>
      <c r="E7585" t="s">
        <v>1607</v>
      </c>
      <c r="F7585" t="s">
        <v>13996</v>
      </c>
      <c r="G7585" t="s">
        <v>813</v>
      </c>
      <c r="H7585" s="2">
        <v>43899</v>
      </c>
      <c r="I7585" s="2">
        <v>45635</v>
      </c>
      <c r="J7585"/>
      <c r="K7585"/>
      <c r="L7585">
        <v>36</v>
      </c>
      <c r="M7585" t="s">
        <v>7484</v>
      </c>
      <c r="N7585" t="s">
        <v>1714</v>
      </c>
      <c r="O7585" t="s">
        <v>7120</v>
      </c>
      <c r="P7585" t="s">
        <v>14034</v>
      </c>
      <c r="Q7585" t="s">
        <v>14035</v>
      </c>
      <c r="R7585" t="s">
        <v>23</v>
      </c>
      <c r="S7585" t="s">
        <v>15436</v>
      </c>
      <c r="T7585" t="s">
        <v>15438</v>
      </c>
      <c r="U7585" t="s">
        <v>15437</v>
      </c>
      <c r="V7585">
        <v>1</v>
      </c>
    </row>
    <row r="7586" spans="1:22" x14ac:dyDescent="0.25">
      <c r="A7586" t="s">
        <v>1569</v>
      </c>
      <c r="B7586">
        <v>309140</v>
      </c>
      <c r="C7586" t="s">
        <v>14094</v>
      </c>
      <c r="D7586" t="s">
        <v>3693</v>
      </c>
      <c r="E7586" t="s">
        <v>1607</v>
      </c>
      <c r="F7586" t="s">
        <v>13996</v>
      </c>
      <c r="G7586" t="s">
        <v>813</v>
      </c>
      <c r="H7586" s="2">
        <v>43899</v>
      </c>
      <c r="I7586" s="2">
        <v>45635</v>
      </c>
      <c r="J7586"/>
      <c r="K7586"/>
      <c r="L7586">
        <v>36</v>
      </c>
      <c r="M7586" t="s">
        <v>7484</v>
      </c>
      <c r="N7586" t="s">
        <v>1714</v>
      </c>
      <c r="O7586" t="s">
        <v>7120</v>
      </c>
      <c r="P7586" t="s">
        <v>14034</v>
      </c>
      <c r="Q7586" t="s">
        <v>14035</v>
      </c>
      <c r="R7586" t="s">
        <v>23</v>
      </c>
      <c r="S7586" t="s">
        <v>15436</v>
      </c>
      <c r="T7586" t="s">
        <v>15438</v>
      </c>
      <c r="U7586" t="s">
        <v>15437</v>
      </c>
      <c r="V7586">
        <v>1</v>
      </c>
    </row>
    <row r="7587" spans="1:22" x14ac:dyDescent="0.25">
      <c r="A7587" t="s">
        <v>1569</v>
      </c>
      <c r="B7587">
        <v>309141</v>
      </c>
      <c r="C7587" t="s">
        <v>5436</v>
      </c>
      <c r="D7587" t="s">
        <v>14095</v>
      </c>
      <c r="E7587" t="s">
        <v>1607</v>
      </c>
      <c r="F7587" t="s">
        <v>13996</v>
      </c>
      <c r="G7587" t="s">
        <v>813</v>
      </c>
      <c r="H7587" s="2">
        <v>43899</v>
      </c>
      <c r="I7587" s="2">
        <v>45635</v>
      </c>
      <c r="J7587"/>
      <c r="K7587"/>
      <c r="L7587">
        <v>36</v>
      </c>
      <c r="M7587" t="s">
        <v>7484</v>
      </c>
      <c r="N7587" t="s">
        <v>1714</v>
      </c>
      <c r="O7587" t="s">
        <v>7120</v>
      </c>
      <c r="P7587" t="s">
        <v>14034</v>
      </c>
      <c r="Q7587" t="s">
        <v>14035</v>
      </c>
      <c r="R7587" t="s">
        <v>23</v>
      </c>
      <c r="S7587" t="s">
        <v>15436</v>
      </c>
      <c r="T7587" t="s">
        <v>15438</v>
      </c>
      <c r="U7587" t="s">
        <v>15437</v>
      </c>
      <c r="V7587">
        <v>1</v>
      </c>
    </row>
    <row r="7588" spans="1:22" x14ac:dyDescent="0.25">
      <c r="A7588" t="s">
        <v>1569</v>
      </c>
      <c r="B7588">
        <v>309150</v>
      </c>
      <c r="C7588" t="s">
        <v>14096</v>
      </c>
      <c r="D7588" t="s">
        <v>14097</v>
      </c>
      <c r="E7588" t="s">
        <v>1607</v>
      </c>
      <c r="F7588" t="s">
        <v>14062</v>
      </c>
      <c r="G7588" t="s">
        <v>14021</v>
      </c>
      <c r="H7588" s="2">
        <v>43899</v>
      </c>
      <c r="I7588" s="2">
        <v>45635</v>
      </c>
      <c r="J7588"/>
      <c r="K7588"/>
      <c r="L7588">
        <v>36</v>
      </c>
      <c r="M7588" t="s">
        <v>7484</v>
      </c>
      <c r="N7588" t="s">
        <v>1714</v>
      </c>
      <c r="O7588" t="s">
        <v>7120</v>
      </c>
      <c r="P7588" t="s">
        <v>14034</v>
      </c>
      <c r="Q7588" t="s">
        <v>14035</v>
      </c>
      <c r="R7588" t="s">
        <v>23</v>
      </c>
      <c r="S7588" t="s">
        <v>15436</v>
      </c>
      <c r="T7588" t="s">
        <v>15438</v>
      </c>
      <c r="U7588" t="s">
        <v>15437</v>
      </c>
      <c r="V7588">
        <v>1</v>
      </c>
    </row>
    <row r="7589" spans="1:22" x14ac:dyDescent="0.25">
      <c r="A7589" t="s">
        <v>1569</v>
      </c>
      <c r="B7589">
        <v>309118</v>
      </c>
      <c r="C7589" t="s">
        <v>1718</v>
      </c>
      <c r="D7589" t="s">
        <v>10181</v>
      </c>
      <c r="E7589" t="s">
        <v>1572</v>
      </c>
      <c r="F7589" t="s">
        <v>10132</v>
      </c>
      <c r="G7589" t="s">
        <v>7487</v>
      </c>
      <c r="H7589" s="2">
        <v>43894</v>
      </c>
      <c r="I7589" s="2">
        <v>44907</v>
      </c>
      <c r="J7589"/>
      <c r="K7589"/>
      <c r="L7589">
        <v>0.01</v>
      </c>
      <c r="M7589" t="s">
        <v>7484</v>
      </c>
      <c r="N7589" t="s">
        <v>4199</v>
      </c>
      <c r="O7589"/>
      <c r="P7589" t="s">
        <v>10118</v>
      </c>
      <c r="Q7589" t="s">
        <v>6518</v>
      </c>
      <c r="R7589" t="s">
        <v>15449</v>
      </c>
      <c r="S7589" t="s">
        <v>15436</v>
      </c>
      <c r="T7589" t="s">
        <v>15437</v>
      </c>
      <c r="U7589" t="s">
        <v>15437</v>
      </c>
      <c r="V7589">
        <v>0</v>
      </c>
    </row>
    <row r="7590" spans="1:22" x14ac:dyDescent="0.25">
      <c r="A7590" t="s">
        <v>1569</v>
      </c>
      <c r="B7590">
        <v>309097</v>
      </c>
      <c r="C7590" t="s">
        <v>5267</v>
      </c>
      <c r="D7590" t="s">
        <v>10318</v>
      </c>
      <c r="E7590" t="s">
        <v>1607</v>
      </c>
      <c r="F7590" t="s">
        <v>14572</v>
      </c>
      <c r="G7590" t="s">
        <v>14573</v>
      </c>
      <c r="H7590" s="2">
        <v>43888</v>
      </c>
      <c r="I7590" s="2">
        <v>45537</v>
      </c>
      <c r="J7590"/>
      <c r="K7590"/>
      <c r="L7590">
        <v>38</v>
      </c>
      <c r="M7590" t="s">
        <v>7484</v>
      </c>
      <c r="N7590" t="s">
        <v>1714</v>
      </c>
      <c r="O7590" t="s">
        <v>7120</v>
      </c>
      <c r="P7590" t="s">
        <v>14554</v>
      </c>
      <c r="Q7590" t="s">
        <v>14555</v>
      </c>
      <c r="R7590" t="s">
        <v>15472</v>
      </c>
      <c r="S7590" t="s">
        <v>15436</v>
      </c>
      <c r="T7590" t="s">
        <v>15438</v>
      </c>
      <c r="U7590" t="s">
        <v>15437</v>
      </c>
      <c r="V7590">
        <v>1</v>
      </c>
    </row>
    <row r="7591" spans="1:22" x14ac:dyDescent="0.25">
      <c r="A7591" t="s">
        <v>1569</v>
      </c>
      <c r="B7591">
        <v>309082</v>
      </c>
      <c r="C7591" t="s">
        <v>2384</v>
      </c>
      <c r="D7591" t="s">
        <v>8213</v>
      </c>
      <c r="E7591" t="s">
        <v>1607</v>
      </c>
      <c r="F7591" t="s">
        <v>14979</v>
      </c>
      <c r="G7591" t="s">
        <v>14980</v>
      </c>
      <c r="H7591" s="2">
        <v>43886</v>
      </c>
      <c r="I7591" s="2">
        <v>45411</v>
      </c>
      <c r="J7591"/>
      <c r="K7591"/>
      <c r="L7591">
        <v>38</v>
      </c>
      <c r="M7591" t="s">
        <v>7484</v>
      </c>
      <c r="N7591" t="s">
        <v>1714</v>
      </c>
      <c r="O7591" t="s">
        <v>7120</v>
      </c>
      <c r="P7591" t="s">
        <v>14977</v>
      </c>
      <c r="Q7591" t="s">
        <v>14978</v>
      </c>
      <c r="R7591" t="s">
        <v>15472</v>
      </c>
      <c r="S7591" t="s">
        <v>15436</v>
      </c>
      <c r="T7591" t="s">
        <v>15438</v>
      </c>
      <c r="U7591" t="s">
        <v>15437</v>
      </c>
      <c r="V7591">
        <v>1</v>
      </c>
    </row>
    <row r="7592" spans="1:22" x14ac:dyDescent="0.25">
      <c r="A7592" t="s">
        <v>1569</v>
      </c>
      <c r="B7592">
        <v>309057</v>
      </c>
      <c r="C7592" t="s">
        <v>12279</v>
      </c>
      <c r="D7592" t="s">
        <v>12280</v>
      </c>
      <c r="E7592" t="s">
        <v>1607</v>
      </c>
      <c r="F7592" t="s">
        <v>12281</v>
      </c>
      <c r="G7592" t="s">
        <v>4326</v>
      </c>
      <c r="H7592" s="2">
        <v>43885</v>
      </c>
      <c r="I7592" s="2">
        <v>43885</v>
      </c>
      <c r="J7592"/>
      <c r="K7592"/>
      <c r="L7592">
        <v>38</v>
      </c>
      <c r="M7592" t="s">
        <v>7484</v>
      </c>
      <c r="N7592" t="s">
        <v>3865</v>
      </c>
      <c r="O7592"/>
      <c r="P7592" t="s">
        <v>12242</v>
      </c>
      <c r="Q7592" t="s">
        <v>5601</v>
      </c>
      <c r="R7592" t="s">
        <v>15467</v>
      </c>
      <c r="S7592" t="s">
        <v>15436</v>
      </c>
      <c r="T7592" t="s">
        <v>15438</v>
      </c>
      <c r="U7592" t="s">
        <v>1566</v>
      </c>
      <c r="V7592">
        <v>1</v>
      </c>
    </row>
    <row r="7593" spans="1:22" x14ac:dyDescent="0.25">
      <c r="A7593" t="s">
        <v>1569</v>
      </c>
      <c r="B7593">
        <v>309018</v>
      </c>
      <c r="C7593" t="s">
        <v>2371</v>
      </c>
      <c r="D7593" t="s">
        <v>3606</v>
      </c>
      <c r="E7593" t="s">
        <v>1607</v>
      </c>
      <c r="F7593" t="s">
        <v>12282</v>
      </c>
      <c r="G7593" t="s">
        <v>7552</v>
      </c>
      <c r="H7593" s="2">
        <v>43878</v>
      </c>
      <c r="I7593" s="2">
        <v>44375</v>
      </c>
      <c r="J7593"/>
      <c r="K7593"/>
      <c r="L7593">
        <v>38</v>
      </c>
      <c r="M7593" t="s">
        <v>7484</v>
      </c>
      <c r="N7593" t="s">
        <v>3865</v>
      </c>
      <c r="O7593"/>
      <c r="P7593" t="s">
        <v>12242</v>
      </c>
      <c r="Q7593" t="s">
        <v>5601</v>
      </c>
      <c r="R7593" t="s">
        <v>15467</v>
      </c>
      <c r="S7593" t="s">
        <v>15436</v>
      </c>
      <c r="T7593" t="s">
        <v>15438</v>
      </c>
      <c r="U7593" t="s">
        <v>1566</v>
      </c>
      <c r="V7593">
        <v>1</v>
      </c>
    </row>
    <row r="7594" spans="1:22" x14ac:dyDescent="0.25">
      <c r="A7594" t="s">
        <v>1569</v>
      </c>
      <c r="B7594">
        <v>308954</v>
      </c>
      <c r="C7594" t="s">
        <v>1705</v>
      </c>
      <c r="D7594" t="s">
        <v>1684</v>
      </c>
      <c r="E7594" t="s">
        <v>1607</v>
      </c>
      <c r="F7594" t="s">
        <v>13141</v>
      </c>
      <c r="G7594" t="s">
        <v>7547</v>
      </c>
      <c r="H7594" s="2">
        <v>43871</v>
      </c>
      <c r="I7594" s="2">
        <v>45831</v>
      </c>
      <c r="J7594"/>
      <c r="K7594"/>
      <c r="L7594">
        <v>38</v>
      </c>
      <c r="M7594" t="s">
        <v>7484</v>
      </c>
      <c r="N7594" t="s">
        <v>1714</v>
      </c>
      <c r="O7594"/>
      <c r="P7594" t="s">
        <v>13097</v>
      </c>
      <c r="Q7594" t="s">
        <v>13098</v>
      </c>
      <c r="R7594" t="s">
        <v>15462</v>
      </c>
      <c r="S7594" t="s">
        <v>15436</v>
      </c>
      <c r="T7594" t="s">
        <v>15438</v>
      </c>
      <c r="U7594" t="s">
        <v>1566</v>
      </c>
      <c r="V7594">
        <v>1</v>
      </c>
    </row>
    <row r="7595" spans="1:22" x14ac:dyDescent="0.25">
      <c r="A7595" t="s">
        <v>1569</v>
      </c>
      <c r="B7595">
        <v>308978</v>
      </c>
      <c r="C7595" t="s">
        <v>3581</v>
      </c>
      <c r="D7595" t="s">
        <v>5649</v>
      </c>
      <c r="E7595" t="s">
        <v>1607</v>
      </c>
      <c r="F7595" t="s">
        <v>12893</v>
      </c>
      <c r="G7595" t="s">
        <v>7541</v>
      </c>
      <c r="H7595" s="2">
        <v>43868</v>
      </c>
      <c r="I7595" s="2">
        <v>44697</v>
      </c>
      <c r="J7595"/>
      <c r="K7595"/>
      <c r="L7595">
        <v>38</v>
      </c>
      <c r="M7595" t="s">
        <v>7484</v>
      </c>
      <c r="N7595" t="s">
        <v>1714</v>
      </c>
      <c r="O7595"/>
      <c r="P7595" t="s">
        <v>12875</v>
      </c>
      <c r="Q7595" t="s">
        <v>12876</v>
      </c>
      <c r="R7595" t="s">
        <v>15461</v>
      </c>
      <c r="S7595" t="s">
        <v>15436</v>
      </c>
      <c r="T7595" t="s">
        <v>15438</v>
      </c>
      <c r="U7595" t="s">
        <v>1566</v>
      </c>
      <c r="V7595">
        <v>1</v>
      </c>
    </row>
    <row r="7596" spans="1:22" x14ac:dyDescent="0.25">
      <c r="A7596" t="s">
        <v>1569</v>
      </c>
      <c r="B7596">
        <v>308933</v>
      </c>
      <c r="C7596" t="s">
        <v>1855</v>
      </c>
      <c r="D7596" t="s">
        <v>12374</v>
      </c>
      <c r="E7596" t="s">
        <v>1572</v>
      </c>
      <c r="F7596" t="s">
        <v>12336</v>
      </c>
      <c r="G7596" t="s">
        <v>7490</v>
      </c>
      <c r="H7596" s="2">
        <v>43861</v>
      </c>
      <c r="I7596" s="2">
        <v>43861</v>
      </c>
      <c r="J7596"/>
      <c r="K7596"/>
      <c r="L7596">
        <v>0.01</v>
      </c>
      <c r="M7596" t="s">
        <v>7484</v>
      </c>
      <c r="N7596" t="s">
        <v>1714</v>
      </c>
      <c r="O7596"/>
      <c r="P7596" t="s">
        <v>12334</v>
      </c>
      <c r="Q7596" t="s">
        <v>3013</v>
      </c>
      <c r="R7596" t="s">
        <v>15462</v>
      </c>
      <c r="S7596" t="s">
        <v>15436</v>
      </c>
      <c r="T7596" t="s">
        <v>15437</v>
      </c>
      <c r="U7596" t="s">
        <v>15437</v>
      </c>
      <c r="V7596">
        <v>0</v>
      </c>
    </row>
    <row r="7597" spans="1:22" x14ac:dyDescent="0.25">
      <c r="A7597" t="s">
        <v>1569</v>
      </c>
      <c r="B7597">
        <v>308840</v>
      </c>
      <c r="C7597" t="s">
        <v>2367</v>
      </c>
      <c r="D7597" t="s">
        <v>12229</v>
      </c>
      <c r="E7597" t="s">
        <v>1607</v>
      </c>
      <c r="F7597" t="s">
        <v>12230</v>
      </c>
      <c r="G7597" t="s">
        <v>7537</v>
      </c>
      <c r="H7597" s="2">
        <v>43857</v>
      </c>
      <c r="I7597" s="2">
        <v>44977</v>
      </c>
      <c r="J7597"/>
      <c r="K7597"/>
      <c r="L7597">
        <v>38</v>
      </c>
      <c r="M7597" t="s">
        <v>7484</v>
      </c>
      <c r="N7597" t="s">
        <v>1576</v>
      </c>
      <c r="O7597"/>
      <c r="P7597" t="s">
        <v>12207</v>
      </c>
      <c r="Q7597" t="s">
        <v>5486</v>
      </c>
      <c r="R7597" t="s">
        <v>15464</v>
      </c>
      <c r="S7597" t="s">
        <v>15436</v>
      </c>
      <c r="T7597" t="s">
        <v>15438</v>
      </c>
      <c r="U7597" t="s">
        <v>15437</v>
      </c>
      <c r="V7597">
        <v>1</v>
      </c>
    </row>
    <row r="7598" spans="1:22" x14ac:dyDescent="0.25">
      <c r="A7598" t="s">
        <v>1569</v>
      </c>
      <c r="B7598">
        <v>308890</v>
      </c>
      <c r="C7598" t="s">
        <v>12283</v>
      </c>
      <c r="D7598" t="s">
        <v>5561</v>
      </c>
      <c r="E7598" t="s">
        <v>1596</v>
      </c>
      <c r="F7598" t="s">
        <v>12241</v>
      </c>
      <c r="G7598" t="s">
        <v>7490</v>
      </c>
      <c r="H7598" s="2">
        <v>43852</v>
      </c>
      <c r="I7598" s="2">
        <v>43852</v>
      </c>
      <c r="J7598"/>
      <c r="K7598"/>
      <c r="L7598">
        <v>28.5</v>
      </c>
      <c r="M7598" t="s">
        <v>7484</v>
      </c>
      <c r="N7598" t="s">
        <v>3865</v>
      </c>
      <c r="O7598"/>
      <c r="P7598" t="s">
        <v>12242</v>
      </c>
      <c r="Q7598" t="s">
        <v>5601</v>
      </c>
      <c r="R7598" t="s">
        <v>15467</v>
      </c>
      <c r="S7598" t="s">
        <v>15436</v>
      </c>
      <c r="T7598" t="s">
        <v>15438</v>
      </c>
      <c r="U7598" t="s">
        <v>15437</v>
      </c>
      <c r="V7598">
        <v>0.75</v>
      </c>
    </row>
    <row r="7599" spans="1:22" x14ac:dyDescent="0.25">
      <c r="A7599" t="s">
        <v>1569</v>
      </c>
      <c r="B7599">
        <v>308912</v>
      </c>
      <c r="C7599" t="s">
        <v>1897</v>
      </c>
      <c r="D7599" t="s">
        <v>2316</v>
      </c>
      <c r="E7599" t="s">
        <v>1572</v>
      </c>
      <c r="F7599" t="s">
        <v>5448</v>
      </c>
      <c r="G7599" t="s">
        <v>4268</v>
      </c>
      <c r="H7599" s="2">
        <v>43852</v>
      </c>
      <c r="I7599" s="2">
        <v>43852</v>
      </c>
      <c r="J7599"/>
      <c r="K7599"/>
      <c r="L7599">
        <v>0.01</v>
      </c>
      <c r="M7599" t="s">
        <v>4269</v>
      </c>
      <c r="N7599" t="s">
        <v>3482</v>
      </c>
      <c r="O7599"/>
      <c r="P7599" t="s">
        <v>5449</v>
      </c>
      <c r="Q7599" t="s">
        <v>3750</v>
      </c>
      <c r="R7599" t="s">
        <v>15451</v>
      </c>
      <c r="S7599" t="s">
        <v>15436</v>
      </c>
      <c r="T7599" t="s">
        <v>15437</v>
      </c>
      <c r="U7599" t="s">
        <v>15437</v>
      </c>
      <c r="V7599">
        <v>0</v>
      </c>
    </row>
    <row r="7600" spans="1:22" x14ac:dyDescent="0.25">
      <c r="A7600" t="s">
        <v>1569</v>
      </c>
      <c r="B7600">
        <v>308850</v>
      </c>
      <c r="C7600" t="s">
        <v>3529</v>
      </c>
      <c r="D7600" t="s">
        <v>1882</v>
      </c>
      <c r="E7600" t="s">
        <v>1607</v>
      </c>
      <c r="F7600" t="s">
        <v>8590</v>
      </c>
      <c r="G7600" t="s">
        <v>7552</v>
      </c>
      <c r="H7600" s="2">
        <v>43850</v>
      </c>
      <c r="I7600" s="2">
        <v>43850</v>
      </c>
      <c r="J7600"/>
      <c r="K7600"/>
      <c r="L7600">
        <v>38</v>
      </c>
      <c r="M7600" t="s">
        <v>7484</v>
      </c>
      <c r="N7600" t="s">
        <v>3482</v>
      </c>
      <c r="O7600"/>
      <c r="P7600" t="s">
        <v>8563</v>
      </c>
      <c r="Q7600" t="s">
        <v>8564</v>
      </c>
      <c r="R7600" t="s">
        <v>15466</v>
      </c>
      <c r="S7600" t="s">
        <v>15436</v>
      </c>
      <c r="T7600" t="s">
        <v>15438</v>
      </c>
      <c r="U7600" t="s">
        <v>1566</v>
      </c>
      <c r="V7600">
        <v>1</v>
      </c>
    </row>
    <row r="7601" spans="1:22" x14ac:dyDescent="0.25">
      <c r="A7601" t="s">
        <v>1569</v>
      </c>
      <c r="B7601">
        <v>308873</v>
      </c>
      <c r="C7601" t="s">
        <v>1932</v>
      </c>
      <c r="D7601" t="s">
        <v>4931</v>
      </c>
      <c r="E7601" t="s">
        <v>1596</v>
      </c>
      <c r="F7601" t="s">
        <v>4912</v>
      </c>
      <c r="G7601" t="s">
        <v>4294</v>
      </c>
      <c r="H7601" s="2">
        <v>43850</v>
      </c>
      <c r="I7601" s="2">
        <v>45775</v>
      </c>
      <c r="J7601"/>
      <c r="K7601"/>
      <c r="L7601">
        <v>30</v>
      </c>
      <c r="M7601" t="s">
        <v>4269</v>
      </c>
      <c r="N7601" t="s">
        <v>3865</v>
      </c>
      <c r="O7601"/>
      <c r="P7601" t="s">
        <v>4909</v>
      </c>
      <c r="Q7601" t="s">
        <v>4910</v>
      </c>
      <c r="R7601" t="s">
        <v>15448</v>
      </c>
      <c r="S7601" t="s">
        <v>15436</v>
      </c>
      <c r="T7601" t="s">
        <v>15438</v>
      </c>
      <c r="U7601" t="s">
        <v>15437</v>
      </c>
      <c r="V7601">
        <v>0.78947368421052633</v>
      </c>
    </row>
    <row r="7602" spans="1:22" x14ac:dyDescent="0.25">
      <c r="A7602" t="s">
        <v>1569</v>
      </c>
      <c r="B7602">
        <v>297859</v>
      </c>
      <c r="C7602" t="s">
        <v>2248</v>
      </c>
      <c r="D7602" t="s">
        <v>5883</v>
      </c>
      <c r="E7602" t="s">
        <v>1607</v>
      </c>
      <c r="F7602" t="s">
        <v>7248</v>
      </c>
      <c r="G7602" t="s">
        <v>7220</v>
      </c>
      <c r="H7602" s="2">
        <v>43850</v>
      </c>
      <c r="I7602" s="2">
        <v>45383</v>
      </c>
      <c r="J7602"/>
      <c r="K7602"/>
      <c r="L7602">
        <v>38</v>
      </c>
      <c r="M7602" t="s">
        <v>4269</v>
      </c>
      <c r="N7602" t="s">
        <v>1714</v>
      </c>
      <c r="O7602" t="s">
        <v>5500</v>
      </c>
      <c r="P7602" t="s">
        <v>7244</v>
      </c>
      <c r="Q7602" t="s">
        <v>7245</v>
      </c>
      <c r="R7602" t="s">
        <v>15459</v>
      </c>
      <c r="S7602" t="s">
        <v>15436</v>
      </c>
      <c r="T7602" t="s">
        <v>15438</v>
      </c>
      <c r="U7602" t="s">
        <v>15437</v>
      </c>
      <c r="V7602">
        <v>1</v>
      </c>
    </row>
    <row r="7603" spans="1:22" x14ac:dyDescent="0.25">
      <c r="A7603" t="s">
        <v>1569</v>
      </c>
      <c r="B7603">
        <v>308870</v>
      </c>
      <c r="C7603" t="s">
        <v>9717</v>
      </c>
      <c r="D7603" t="s">
        <v>5719</v>
      </c>
      <c r="E7603" t="s">
        <v>1596</v>
      </c>
      <c r="F7603" t="s">
        <v>12245</v>
      </c>
      <c r="G7603" t="s">
        <v>7534</v>
      </c>
      <c r="H7603" s="2">
        <v>43847</v>
      </c>
      <c r="I7603" s="2">
        <v>44375</v>
      </c>
      <c r="J7603"/>
      <c r="K7603"/>
      <c r="L7603">
        <v>30</v>
      </c>
      <c r="M7603" t="s">
        <v>7484</v>
      </c>
      <c r="N7603" t="s">
        <v>3865</v>
      </c>
      <c r="O7603"/>
      <c r="P7603" t="s">
        <v>12242</v>
      </c>
      <c r="Q7603" t="s">
        <v>5601</v>
      </c>
      <c r="R7603" t="s">
        <v>15467</v>
      </c>
      <c r="S7603" t="s">
        <v>15436</v>
      </c>
      <c r="T7603" t="s">
        <v>15438</v>
      </c>
      <c r="U7603" t="s">
        <v>15437</v>
      </c>
      <c r="V7603">
        <v>0.78947368421052633</v>
      </c>
    </row>
    <row r="7604" spans="1:22" x14ac:dyDescent="0.25">
      <c r="A7604" t="s">
        <v>1569</v>
      </c>
      <c r="B7604">
        <v>308872</v>
      </c>
      <c r="C7604" t="s">
        <v>1908</v>
      </c>
      <c r="D7604" t="s">
        <v>12465</v>
      </c>
      <c r="E7604" t="s">
        <v>1596</v>
      </c>
      <c r="F7604" t="s">
        <v>12424</v>
      </c>
      <c r="G7604" t="s">
        <v>7487</v>
      </c>
      <c r="H7604" s="2">
        <v>43847</v>
      </c>
      <c r="I7604" s="2">
        <v>45747</v>
      </c>
      <c r="J7604"/>
      <c r="K7604"/>
      <c r="L7604">
        <v>33.5</v>
      </c>
      <c r="M7604" t="s">
        <v>7484</v>
      </c>
      <c r="N7604" t="s">
        <v>4199</v>
      </c>
      <c r="O7604"/>
      <c r="P7604" t="s">
        <v>12425</v>
      </c>
      <c r="Q7604" t="s">
        <v>12426</v>
      </c>
      <c r="R7604" t="s">
        <v>15449</v>
      </c>
      <c r="S7604" t="s">
        <v>15436</v>
      </c>
      <c r="T7604" t="s">
        <v>15438</v>
      </c>
      <c r="U7604" t="s">
        <v>15437</v>
      </c>
      <c r="V7604">
        <v>0.88157894736842102</v>
      </c>
    </row>
    <row r="7605" spans="1:22" x14ac:dyDescent="0.25">
      <c r="A7605" t="s">
        <v>1569</v>
      </c>
      <c r="B7605">
        <v>308848</v>
      </c>
      <c r="C7605" t="s">
        <v>9029</v>
      </c>
      <c r="D7605" t="s">
        <v>3768</v>
      </c>
      <c r="E7605" t="s">
        <v>1596</v>
      </c>
      <c r="F7605" t="s">
        <v>12147</v>
      </c>
      <c r="G7605" t="s">
        <v>7490</v>
      </c>
      <c r="H7605" s="2">
        <v>43844</v>
      </c>
      <c r="I7605" s="2">
        <v>43844</v>
      </c>
      <c r="J7605"/>
      <c r="K7605"/>
      <c r="L7605">
        <v>28</v>
      </c>
      <c r="M7605" t="s">
        <v>7484</v>
      </c>
      <c r="N7605" t="s">
        <v>4199</v>
      </c>
      <c r="O7605"/>
      <c r="P7605" t="s">
        <v>12148</v>
      </c>
      <c r="Q7605" t="s">
        <v>6712</v>
      </c>
      <c r="R7605" t="s">
        <v>15449</v>
      </c>
      <c r="S7605" t="s">
        <v>15436</v>
      </c>
      <c r="T7605" t="s">
        <v>15438</v>
      </c>
      <c r="U7605" t="s">
        <v>15437</v>
      </c>
      <c r="V7605">
        <v>0.73684210526315785</v>
      </c>
    </row>
    <row r="7606" spans="1:22" x14ac:dyDescent="0.25">
      <c r="A7606" t="s">
        <v>1569</v>
      </c>
      <c r="B7606">
        <v>308756</v>
      </c>
      <c r="C7606" t="s">
        <v>2748</v>
      </c>
      <c r="D7606" t="s">
        <v>1768</v>
      </c>
      <c r="E7606" t="s">
        <v>1607</v>
      </c>
      <c r="F7606" t="s">
        <v>11559</v>
      </c>
      <c r="G7606" t="s">
        <v>4326</v>
      </c>
      <c r="H7606" s="2">
        <v>43843</v>
      </c>
      <c r="I7606" s="2">
        <v>45075</v>
      </c>
      <c r="J7606"/>
      <c r="K7606"/>
      <c r="L7606">
        <v>38</v>
      </c>
      <c r="M7606" t="s">
        <v>7484</v>
      </c>
      <c r="N7606" t="s">
        <v>3482</v>
      </c>
      <c r="O7606"/>
      <c r="P7606" t="s">
        <v>11524</v>
      </c>
      <c r="Q7606" t="s">
        <v>5410</v>
      </c>
      <c r="R7606" t="s">
        <v>15468</v>
      </c>
      <c r="S7606" t="s">
        <v>15436</v>
      </c>
      <c r="T7606" t="s">
        <v>15438</v>
      </c>
      <c r="U7606" t="s">
        <v>1566</v>
      </c>
      <c r="V7606">
        <v>1</v>
      </c>
    </row>
    <row r="7607" spans="1:22" x14ac:dyDescent="0.25">
      <c r="A7607" t="s">
        <v>1569</v>
      </c>
      <c r="B7607">
        <v>308787</v>
      </c>
      <c r="C7607" t="s">
        <v>5122</v>
      </c>
      <c r="D7607" t="s">
        <v>2134</v>
      </c>
      <c r="E7607" t="s">
        <v>1607</v>
      </c>
      <c r="F7607" t="s">
        <v>7233</v>
      </c>
      <c r="G7607" t="s">
        <v>7234</v>
      </c>
      <c r="H7607" s="2">
        <v>43843</v>
      </c>
      <c r="I7607" s="2">
        <v>45327</v>
      </c>
      <c r="J7607"/>
      <c r="K7607"/>
      <c r="L7607">
        <v>38</v>
      </c>
      <c r="M7607" t="s">
        <v>4269</v>
      </c>
      <c r="N7607" t="s">
        <v>1714</v>
      </c>
      <c r="O7607" t="s">
        <v>5500</v>
      </c>
      <c r="P7607" t="s">
        <v>7221</v>
      </c>
      <c r="Q7607" t="s">
        <v>7222</v>
      </c>
      <c r="R7607" t="s">
        <v>15459</v>
      </c>
      <c r="S7607" t="s">
        <v>15436</v>
      </c>
      <c r="T7607" t="s">
        <v>15438</v>
      </c>
      <c r="U7607" t="s">
        <v>15437</v>
      </c>
      <c r="V7607">
        <v>1</v>
      </c>
    </row>
    <row r="7608" spans="1:22" x14ac:dyDescent="0.25">
      <c r="A7608" t="s">
        <v>1569</v>
      </c>
      <c r="B7608">
        <v>308834</v>
      </c>
      <c r="C7608" t="s">
        <v>12466</v>
      </c>
      <c r="D7608" t="s">
        <v>12170</v>
      </c>
      <c r="E7608" t="s">
        <v>1572</v>
      </c>
      <c r="F7608" t="s">
        <v>12436</v>
      </c>
      <c r="G7608" t="s">
        <v>7490</v>
      </c>
      <c r="H7608" s="2">
        <v>43839</v>
      </c>
      <c r="I7608" s="2">
        <v>45607</v>
      </c>
      <c r="J7608"/>
      <c r="K7608"/>
      <c r="L7608">
        <v>0.01</v>
      </c>
      <c r="M7608" t="s">
        <v>7484</v>
      </c>
      <c r="N7608" t="s">
        <v>4199</v>
      </c>
      <c r="O7608"/>
      <c r="P7608" t="s">
        <v>12425</v>
      </c>
      <c r="Q7608" t="s">
        <v>12426</v>
      </c>
      <c r="R7608" t="s">
        <v>15449</v>
      </c>
      <c r="S7608" t="s">
        <v>15436</v>
      </c>
      <c r="T7608" t="s">
        <v>15437</v>
      </c>
      <c r="U7608" t="s">
        <v>15437</v>
      </c>
      <c r="V7608">
        <v>0</v>
      </c>
    </row>
    <row r="7609" spans="1:22" x14ac:dyDescent="0.25">
      <c r="A7609" t="s">
        <v>1569</v>
      </c>
      <c r="B7609">
        <v>297862</v>
      </c>
      <c r="C7609" t="s">
        <v>1796</v>
      </c>
      <c r="D7609" t="s">
        <v>7014</v>
      </c>
      <c r="E7609" t="s">
        <v>1596</v>
      </c>
      <c r="F7609" t="s">
        <v>7340</v>
      </c>
      <c r="G7609" t="s">
        <v>7341</v>
      </c>
      <c r="H7609" s="2">
        <v>43838</v>
      </c>
      <c r="I7609" s="2">
        <v>43838</v>
      </c>
      <c r="J7609"/>
      <c r="K7609"/>
      <c r="L7609">
        <v>28</v>
      </c>
      <c r="M7609" t="s">
        <v>7305</v>
      </c>
      <c r="N7609" t="s">
        <v>1714</v>
      </c>
      <c r="O7609" t="s">
        <v>7120</v>
      </c>
      <c r="P7609" t="s">
        <v>7332</v>
      </c>
      <c r="Q7609" t="s">
        <v>1547</v>
      </c>
      <c r="R7609" t="s">
        <v>1547</v>
      </c>
      <c r="S7609" t="s">
        <v>15436</v>
      </c>
      <c r="T7609" t="s">
        <v>15438</v>
      </c>
      <c r="U7609" t="s">
        <v>15437</v>
      </c>
      <c r="V7609">
        <v>0.73684210526315785</v>
      </c>
    </row>
    <row r="7610" spans="1:22" x14ac:dyDescent="0.25">
      <c r="A7610" t="s">
        <v>1569</v>
      </c>
      <c r="B7610">
        <v>308799</v>
      </c>
      <c r="C7610" t="s">
        <v>1775</v>
      </c>
      <c r="D7610" t="s">
        <v>10695</v>
      </c>
      <c r="E7610" t="s">
        <v>1596</v>
      </c>
      <c r="F7610" t="s">
        <v>10649</v>
      </c>
      <c r="G7610" t="s">
        <v>7487</v>
      </c>
      <c r="H7610" s="2">
        <v>43833</v>
      </c>
      <c r="I7610" s="2">
        <v>43833</v>
      </c>
      <c r="J7610"/>
      <c r="K7610"/>
      <c r="L7610">
        <v>31.5</v>
      </c>
      <c r="M7610" t="s">
        <v>7484</v>
      </c>
      <c r="N7610" t="s">
        <v>4199</v>
      </c>
      <c r="O7610"/>
      <c r="P7610" t="s">
        <v>10650</v>
      </c>
      <c r="Q7610" t="s">
        <v>4374</v>
      </c>
      <c r="R7610" t="s">
        <v>15449</v>
      </c>
      <c r="S7610" t="s">
        <v>15436</v>
      </c>
      <c r="T7610" t="s">
        <v>15438</v>
      </c>
      <c r="U7610" t="s">
        <v>15437</v>
      </c>
      <c r="V7610">
        <v>0.82894736842105265</v>
      </c>
    </row>
    <row r="7611" spans="1:22" x14ac:dyDescent="0.25">
      <c r="A7611" t="s">
        <v>1569</v>
      </c>
      <c r="B7611">
        <v>308766</v>
      </c>
      <c r="C7611" t="s">
        <v>5387</v>
      </c>
      <c r="D7611" t="s">
        <v>8591</v>
      </c>
      <c r="E7611" t="s">
        <v>1596</v>
      </c>
      <c r="F7611" t="s">
        <v>8592</v>
      </c>
      <c r="G7611" t="s">
        <v>7483</v>
      </c>
      <c r="H7611" s="2">
        <v>43822</v>
      </c>
      <c r="I7611" s="2">
        <v>45831</v>
      </c>
      <c r="J7611"/>
      <c r="K7611"/>
      <c r="L7611">
        <v>15</v>
      </c>
      <c r="M7611" t="s">
        <v>7484</v>
      </c>
      <c r="N7611" t="s">
        <v>3482</v>
      </c>
      <c r="O7611"/>
      <c r="P7611" t="s">
        <v>8563</v>
      </c>
      <c r="Q7611" t="s">
        <v>8564</v>
      </c>
      <c r="R7611" t="s">
        <v>15466</v>
      </c>
      <c r="S7611" t="s">
        <v>15436</v>
      </c>
      <c r="T7611" t="s">
        <v>15438</v>
      </c>
      <c r="U7611" t="s">
        <v>15437</v>
      </c>
      <c r="V7611">
        <v>0.39473684210526316</v>
      </c>
    </row>
    <row r="7612" spans="1:22" x14ac:dyDescent="0.25">
      <c r="A7612" t="s">
        <v>1569</v>
      </c>
      <c r="B7612">
        <v>308528</v>
      </c>
      <c r="C7612" t="s">
        <v>1922</v>
      </c>
      <c r="D7612" t="s">
        <v>7409</v>
      </c>
      <c r="E7612" t="s">
        <v>1607</v>
      </c>
      <c r="F7612" t="s">
        <v>7410</v>
      </c>
      <c r="G7612" t="s">
        <v>7411</v>
      </c>
      <c r="H7612" s="2">
        <v>43822</v>
      </c>
      <c r="I7612" s="2">
        <v>45579</v>
      </c>
      <c r="J7612"/>
      <c r="K7612"/>
      <c r="L7612">
        <v>38</v>
      </c>
      <c r="M7612" t="s">
        <v>1546</v>
      </c>
      <c r="N7612" t="s">
        <v>1714</v>
      </c>
      <c r="O7612" t="s">
        <v>7120</v>
      </c>
      <c r="P7612" t="s">
        <v>7399</v>
      </c>
      <c r="Q7612" t="s">
        <v>7400</v>
      </c>
      <c r="R7612" t="s">
        <v>1546</v>
      </c>
      <c r="S7612" t="s">
        <v>15436</v>
      </c>
      <c r="T7612" t="s">
        <v>15438</v>
      </c>
      <c r="U7612" t="s">
        <v>15437</v>
      </c>
      <c r="V7612">
        <v>1</v>
      </c>
    </row>
    <row r="7613" spans="1:22" x14ac:dyDescent="0.25">
      <c r="A7613" t="s">
        <v>1569</v>
      </c>
      <c r="B7613">
        <v>308722</v>
      </c>
      <c r="C7613" t="s">
        <v>7984</v>
      </c>
      <c r="D7613" t="s">
        <v>7985</v>
      </c>
      <c r="E7613" t="s">
        <v>1596</v>
      </c>
      <c r="F7613" t="s">
        <v>7986</v>
      </c>
      <c r="G7613" t="s">
        <v>7607</v>
      </c>
      <c r="H7613" s="2">
        <v>43816</v>
      </c>
      <c r="I7613" s="2">
        <v>43816</v>
      </c>
      <c r="J7613"/>
      <c r="K7613"/>
      <c r="L7613">
        <v>21</v>
      </c>
      <c r="M7613" t="s">
        <v>7484</v>
      </c>
      <c r="N7613" t="s">
        <v>1714</v>
      </c>
      <c r="O7613"/>
      <c r="P7613" t="s">
        <v>7959</v>
      </c>
      <c r="Q7613" t="s">
        <v>2146</v>
      </c>
      <c r="R7613" t="s">
        <v>15462</v>
      </c>
      <c r="S7613" t="s">
        <v>15436</v>
      </c>
      <c r="T7613" t="s">
        <v>15438</v>
      </c>
      <c r="U7613" t="s">
        <v>15437</v>
      </c>
      <c r="V7613">
        <v>0.55263157894736847</v>
      </c>
    </row>
    <row r="7614" spans="1:22" x14ac:dyDescent="0.25">
      <c r="A7614" t="s">
        <v>1569</v>
      </c>
      <c r="B7614">
        <v>308736</v>
      </c>
      <c r="C7614" t="s">
        <v>1802</v>
      </c>
      <c r="D7614" t="s">
        <v>9468</v>
      </c>
      <c r="E7614" t="s">
        <v>1596</v>
      </c>
      <c r="F7614" t="s">
        <v>9462</v>
      </c>
      <c r="G7614" t="s">
        <v>7490</v>
      </c>
      <c r="H7614" s="2">
        <v>43816</v>
      </c>
      <c r="I7614" s="2">
        <v>45467</v>
      </c>
      <c r="J7614"/>
      <c r="K7614"/>
      <c r="L7614">
        <v>25</v>
      </c>
      <c r="M7614" t="s">
        <v>7484</v>
      </c>
      <c r="N7614" t="s">
        <v>3865</v>
      </c>
      <c r="O7614"/>
      <c r="P7614" t="s">
        <v>9463</v>
      </c>
      <c r="Q7614" t="s">
        <v>5857</v>
      </c>
      <c r="R7614" t="s">
        <v>15467</v>
      </c>
      <c r="S7614" t="s">
        <v>15436</v>
      </c>
      <c r="T7614" t="s">
        <v>15438</v>
      </c>
      <c r="U7614" t="s">
        <v>15437</v>
      </c>
      <c r="V7614">
        <v>0.65789473684210531</v>
      </c>
    </row>
    <row r="7615" spans="1:22" x14ac:dyDescent="0.25">
      <c r="A7615" t="s">
        <v>1569</v>
      </c>
      <c r="B7615">
        <v>308690</v>
      </c>
      <c r="C7615" t="s">
        <v>13661</v>
      </c>
      <c r="D7615" t="s">
        <v>2653</v>
      </c>
      <c r="E7615" t="s">
        <v>1607</v>
      </c>
      <c r="F7615" t="s">
        <v>14760</v>
      </c>
      <c r="G7615" t="s">
        <v>14761</v>
      </c>
      <c r="H7615" s="2">
        <v>43815</v>
      </c>
      <c r="I7615" s="2">
        <v>44879</v>
      </c>
      <c r="J7615"/>
      <c r="K7615"/>
      <c r="L7615">
        <v>38</v>
      </c>
      <c r="M7615" t="s">
        <v>7484</v>
      </c>
      <c r="N7615" t="s">
        <v>1714</v>
      </c>
      <c r="O7615" t="s">
        <v>7120</v>
      </c>
      <c r="P7615" t="s">
        <v>14753</v>
      </c>
      <c r="Q7615" t="s">
        <v>14754</v>
      </c>
      <c r="R7615" t="s">
        <v>15431</v>
      </c>
      <c r="S7615" t="s">
        <v>15436</v>
      </c>
      <c r="T7615" t="s">
        <v>15438</v>
      </c>
      <c r="U7615" t="s">
        <v>15437</v>
      </c>
      <c r="V7615">
        <v>1</v>
      </c>
    </row>
    <row r="7616" spans="1:22" x14ac:dyDescent="0.25">
      <c r="A7616" t="s">
        <v>1569</v>
      </c>
      <c r="B7616">
        <v>308692</v>
      </c>
      <c r="C7616" t="s">
        <v>1705</v>
      </c>
      <c r="D7616" t="s">
        <v>7875</v>
      </c>
      <c r="E7616" t="s">
        <v>1572</v>
      </c>
      <c r="F7616" t="s">
        <v>7850</v>
      </c>
      <c r="G7616" t="s">
        <v>7483</v>
      </c>
      <c r="H7616" s="2">
        <v>43810</v>
      </c>
      <c r="I7616" s="2">
        <v>43810</v>
      </c>
      <c r="J7616"/>
      <c r="K7616"/>
      <c r="L7616">
        <v>0.01</v>
      </c>
      <c r="M7616" t="s">
        <v>7484</v>
      </c>
      <c r="N7616" t="s">
        <v>1714</v>
      </c>
      <c r="O7616"/>
      <c r="P7616" t="s">
        <v>7846</v>
      </c>
      <c r="Q7616" t="s">
        <v>5729</v>
      </c>
      <c r="R7616" t="s">
        <v>15462</v>
      </c>
      <c r="S7616" t="s">
        <v>15436</v>
      </c>
      <c r="T7616" t="s">
        <v>15437</v>
      </c>
      <c r="U7616" t="s">
        <v>15437</v>
      </c>
      <c r="V7616">
        <v>0</v>
      </c>
    </row>
    <row r="7617" spans="1:22" x14ac:dyDescent="0.25">
      <c r="A7617" t="s">
        <v>1569</v>
      </c>
      <c r="B7617">
        <v>308695</v>
      </c>
      <c r="C7617" t="s">
        <v>2322</v>
      </c>
      <c r="D7617" t="s">
        <v>12129</v>
      </c>
      <c r="E7617" t="s">
        <v>1572</v>
      </c>
      <c r="F7617" t="s">
        <v>14349</v>
      </c>
      <c r="G7617" t="s">
        <v>15822</v>
      </c>
      <c r="H7617" s="2">
        <v>43810</v>
      </c>
      <c r="I7617" s="2">
        <v>45831</v>
      </c>
      <c r="J7617"/>
      <c r="K7617"/>
      <c r="L7617">
        <v>0.01</v>
      </c>
      <c r="M7617" t="s">
        <v>7484</v>
      </c>
      <c r="N7617" t="s">
        <v>1714</v>
      </c>
      <c r="O7617"/>
      <c r="P7617" t="s">
        <v>14320</v>
      </c>
      <c r="Q7617" t="s">
        <v>17</v>
      </c>
      <c r="R7617" t="s">
        <v>17</v>
      </c>
      <c r="S7617" t="s">
        <v>15436</v>
      </c>
      <c r="T7617" t="s">
        <v>15437</v>
      </c>
      <c r="U7617" t="s">
        <v>15437</v>
      </c>
      <c r="V7617">
        <v>0</v>
      </c>
    </row>
    <row r="7618" spans="1:22" x14ac:dyDescent="0.25">
      <c r="A7618" t="s">
        <v>1569</v>
      </c>
      <c r="B7618">
        <v>308665</v>
      </c>
      <c r="C7618" t="s">
        <v>5189</v>
      </c>
      <c r="D7618" t="s">
        <v>5190</v>
      </c>
      <c r="E7618" t="s">
        <v>1596</v>
      </c>
      <c r="F7618" t="s">
        <v>5187</v>
      </c>
      <c r="G7618" t="s">
        <v>4294</v>
      </c>
      <c r="H7618" s="2">
        <v>43808</v>
      </c>
      <c r="I7618" s="2">
        <v>45061</v>
      </c>
      <c r="J7618"/>
      <c r="K7618"/>
      <c r="L7618">
        <v>30</v>
      </c>
      <c r="M7618" t="s">
        <v>4269</v>
      </c>
      <c r="N7618" t="s">
        <v>3482</v>
      </c>
      <c r="O7618"/>
      <c r="P7618" t="s">
        <v>5167</v>
      </c>
      <c r="Q7618" t="s">
        <v>3590</v>
      </c>
      <c r="R7618" t="s">
        <v>15451</v>
      </c>
      <c r="S7618" t="s">
        <v>15436</v>
      </c>
      <c r="T7618" t="s">
        <v>15438</v>
      </c>
      <c r="U7618" t="s">
        <v>15437</v>
      </c>
      <c r="V7618">
        <v>0.78947368421052633</v>
      </c>
    </row>
    <row r="7619" spans="1:22" x14ac:dyDescent="0.25">
      <c r="A7619" t="s">
        <v>1569</v>
      </c>
      <c r="B7619">
        <v>308424</v>
      </c>
      <c r="C7619" t="s">
        <v>4662</v>
      </c>
      <c r="D7619" t="s">
        <v>7208</v>
      </c>
      <c r="E7619" t="s">
        <v>1607</v>
      </c>
      <c r="F7619" t="s">
        <v>7209</v>
      </c>
      <c r="G7619" t="s">
        <v>7210</v>
      </c>
      <c r="H7619" s="2">
        <v>43808</v>
      </c>
      <c r="I7619" s="2">
        <v>44711</v>
      </c>
      <c r="J7619"/>
      <c r="K7619"/>
      <c r="L7619">
        <v>38</v>
      </c>
      <c r="M7619" t="s">
        <v>4269</v>
      </c>
      <c r="N7619" t="s">
        <v>1714</v>
      </c>
      <c r="O7619" t="s">
        <v>5500</v>
      </c>
      <c r="P7619" t="s">
        <v>7196</v>
      </c>
      <c r="Q7619" t="s">
        <v>18</v>
      </c>
      <c r="R7619" t="s">
        <v>15457</v>
      </c>
      <c r="S7619" t="s">
        <v>15436</v>
      </c>
      <c r="T7619" t="s">
        <v>15438</v>
      </c>
      <c r="U7619" t="s">
        <v>15437</v>
      </c>
      <c r="V7619">
        <v>1</v>
      </c>
    </row>
    <row r="7620" spans="1:22" x14ac:dyDescent="0.25">
      <c r="A7620" t="s">
        <v>1569</v>
      </c>
      <c r="B7620">
        <v>308533</v>
      </c>
      <c r="C7620" t="s">
        <v>2258</v>
      </c>
      <c r="D7620" t="s">
        <v>6973</v>
      </c>
      <c r="E7620" t="s">
        <v>1596</v>
      </c>
      <c r="F7620" t="s">
        <v>6962</v>
      </c>
      <c r="G7620" t="s">
        <v>4294</v>
      </c>
      <c r="H7620" s="2">
        <v>43806</v>
      </c>
      <c r="I7620" s="2">
        <v>45187</v>
      </c>
      <c r="J7620"/>
      <c r="K7620"/>
      <c r="L7620">
        <v>24</v>
      </c>
      <c r="M7620" t="s">
        <v>4269</v>
      </c>
      <c r="N7620" t="s">
        <v>4199</v>
      </c>
      <c r="O7620"/>
      <c r="P7620" t="s">
        <v>6955</v>
      </c>
      <c r="Q7620" t="s">
        <v>6956</v>
      </c>
      <c r="R7620" t="s">
        <v>15449</v>
      </c>
      <c r="S7620" t="s">
        <v>15436</v>
      </c>
      <c r="T7620" t="s">
        <v>15438</v>
      </c>
      <c r="U7620" t="s">
        <v>15437</v>
      </c>
      <c r="V7620">
        <v>0.63157894736842102</v>
      </c>
    </row>
    <row r="7621" spans="1:22" x14ac:dyDescent="0.25">
      <c r="A7621" t="s">
        <v>1569</v>
      </c>
      <c r="B7621">
        <v>308643</v>
      </c>
      <c r="C7621" t="s">
        <v>2784</v>
      </c>
      <c r="D7621" t="s">
        <v>7987</v>
      </c>
      <c r="E7621" t="s">
        <v>1572</v>
      </c>
      <c r="F7621" t="s">
        <v>7962</v>
      </c>
      <c r="G7621" t="s">
        <v>7490</v>
      </c>
      <c r="H7621" s="2">
        <v>43803</v>
      </c>
      <c r="I7621" s="2">
        <v>45579</v>
      </c>
      <c r="J7621"/>
      <c r="K7621"/>
      <c r="L7621">
        <v>0.01</v>
      </c>
      <c r="M7621" t="s">
        <v>7484</v>
      </c>
      <c r="N7621" t="s">
        <v>1714</v>
      </c>
      <c r="O7621"/>
      <c r="P7621" t="s">
        <v>7959</v>
      </c>
      <c r="Q7621" t="s">
        <v>2146</v>
      </c>
      <c r="R7621" t="s">
        <v>15462</v>
      </c>
      <c r="S7621" t="s">
        <v>15436</v>
      </c>
      <c r="T7621" t="s">
        <v>15437</v>
      </c>
      <c r="U7621" t="s">
        <v>15437</v>
      </c>
      <c r="V7621">
        <v>0</v>
      </c>
    </row>
    <row r="7622" spans="1:22" x14ac:dyDescent="0.25">
      <c r="A7622" t="s">
        <v>1569</v>
      </c>
      <c r="B7622">
        <v>308642</v>
      </c>
      <c r="C7622" t="s">
        <v>9739</v>
      </c>
      <c r="D7622" t="s">
        <v>9740</v>
      </c>
      <c r="E7622" t="s">
        <v>1596</v>
      </c>
      <c r="F7622" t="s">
        <v>9714</v>
      </c>
      <c r="G7622" t="s">
        <v>7483</v>
      </c>
      <c r="H7622" s="2">
        <v>43803</v>
      </c>
      <c r="I7622" s="2">
        <v>44991</v>
      </c>
      <c r="J7622"/>
      <c r="K7622"/>
      <c r="L7622">
        <v>12</v>
      </c>
      <c r="M7622" t="s">
        <v>7484</v>
      </c>
      <c r="N7622" t="s">
        <v>3482</v>
      </c>
      <c r="O7622"/>
      <c r="P7622" t="s">
        <v>9696</v>
      </c>
      <c r="Q7622" t="s">
        <v>3590</v>
      </c>
      <c r="R7622" t="s">
        <v>15466</v>
      </c>
      <c r="S7622" t="s">
        <v>15436</v>
      </c>
      <c r="T7622" t="s">
        <v>15438</v>
      </c>
      <c r="U7622" t="s">
        <v>15437</v>
      </c>
      <c r="V7622">
        <v>0.31578947368421051</v>
      </c>
    </row>
    <row r="7623" spans="1:22" x14ac:dyDescent="0.25">
      <c r="A7623" t="s">
        <v>1569</v>
      </c>
      <c r="B7623">
        <v>308635</v>
      </c>
      <c r="C7623" t="s">
        <v>13127</v>
      </c>
      <c r="D7623" t="s">
        <v>14098</v>
      </c>
      <c r="E7623" t="s">
        <v>1607</v>
      </c>
      <c r="F7623" t="s">
        <v>13996</v>
      </c>
      <c r="G7623" t="s">
        <v>813</v>
      </c>
      <c r="H7623" s="2">
        <v>43803</v>
      </c>
      <c r="I7623" s="2">
        <v>45635</v>
      </c>
      <c r="J7623"/>
      <c r="K7623"/>
      <c r="L7623">
        <v>36</v>
      </c>
      <c r="M7623" t="s">
        <v>7484</v>
      </c>
      <c r="N7623" t="s">
        <v>1714</v>
      </c>
      <c r="O7623"/>
      <c r="P7623" t="s">
        <v>14034</v>
      </c>
      <c r="Q7623" t="s">
        <v>14035</v>
      </c>
      <c r="R7623" t="s">
        <v>23</v>
      </c>
      <c r="S7623" t="s">
        <v>15436</v>
      </c>
      <c r="T7623" t="s">
        <v>15438</v>
      </c>
      <c r="U7623" t="s">
        <v>15437</v>
      </c>
      <c r="V7623">
        <v>1</v>
      </c>
    </row>
    <row r="7624" spans="1:22" x14ac:dyDescent="0.25">
      <c r="A7624" t="s">
        <v>1569</v>
      </c>
      <c r="B7624">
        <v>308609</v>
      </c>
      <c r="C7624" t="s">
        <v>2765</v>
      </c>
      <c r="D7624" t="s">
        <v>1982</v>
      </c>
      <c r="E7624" t="s">
        <v>1572</v>
      </c>
      <c r="F7624" t="s">
        <v>7986</v>
      </c>
      <c r="G7624" t="s">
        <v>7607</v>
      </c>
      <c r="H7624" s="2">
        <v>43801</v>
      </c>
      <c r="I7624" s="2">
        <v>43801</v>
      </c>
      <c r="J7624"/>
      <c r="K7624"/>
      <c r="L7624">
        <v>0.01</v>
      </c>
      <c r="M7624" t="s">
        <v>7484</v>
      </c>
      <c r="N7624" t="s">
        <v>1714</v>
      </c>
      <c r="O7624"/>
      <c r="P7624" t="s">
        <v>7959</v>
      </c>
      <c r="Q7624" t="s">
        <v>2146</v>
      </c>
      <c r="R7624" t="s">
        <v>15462</v>
      </c>
      <c r="S7624" t="s">
        <v>15436</v>
      </c>
      <c r="T7624" t="s">
        <v>15437</v>
      </c>
      <c r="U7624" t="s">
        <v>15437</v>
      </c>
      <c r="V7624">
        <v>0</v>
      </c>
    </row>
    <row r="7625" spans="1:22" x14ac:dyDescent="0.25">
      <c r="A7625" t="s">
        <v>1569</v>
      </c>
      <c r="B7625">
        <v>308610</v>
      </c>
      <c r="C7625" t="s">
        <v>1705</v>
      </c>
      <c r="D7625" t="s">
        <v>4440</v>
      </c>
      <c r="E7625" t="s">
        <v>1596</v>
      </c>
      <c r="F7625" t="s">
        <v>7986</v>
      </c>
      <c r="G7625" t="s">
        <v>7607</v>
      </c>
      <c r="H7625" s="2">
        <v>43801</v>
      </c>
      <c r="I7625" s="2">
        <v>43801</v>
      </c>
      <c r="J7625"/>
      <c r="K7625"/>
      <c r="L7625">
        <v>25</v>
      </c>
      <c r="M7625" t="s">
        <v>7484</v>
      </c>
      <c r="N7625" t="s">
        <v>1714</v>
      </c>
      <c r="O7625"/>
      <c r="P7625" t="s">
        <v>7959</v>
      </c>
      <c r="Q7625" t="s">
        <v>2146</v>
      </c>
      <c r="R7625" t="s">
        <v>15462</v>
      </c>
      <c r="S7625" t="s">
        <v>15436</v>
      </c>
      <c r="T7625" t="s">
        <v>15438</v>
      </c>
      <c r="U7625" t="s">
        <v>15437</v>
      </c>
      <c r="V7625">
        <v>0.65789473684210531</v>
      </c>
    </row>
    <row r="7626" spans="1:22" x14ac:dyDescent="0.25">
      <c r="A7626" t="s">
        <v>1569</v>
      </c>
      <c r="B7626">
        <v>308558</v>
      </c>
      <c r="C7626" t="s">
        <v>2369</v>
      </c>
      <c r="D7626" t="s">
        <v>1817</v>
      </c>
      <c r="E7626" t="s">
        <v>1607</v>
      </c>
      <c r="F7626" t="s">
        <v>14982</v>
      </c>
      <c r="G7626" t="s">
        <v>14983</v>
      </c>
      <c r="H7626" s="2">
        <v>43801</v>
      </c>
      <c r="I7626" s="2">
        <v>45537</v>
      </c>
      <c r="J7626"/>
      <c r="K7626"/>
      <c r="L7626">
        <v>38</v>
      </c>
      <c r="M7626" t="s">
        <v>7484</v>
      </c>
      <c r="N7626" t="s">
        <v>3865</v>
      </c>
      <c r="O7626" t="s">
        <v>7120</v>
      </c>
      <c r="P7626" t="s">
        <v>14977</v>
      </c>
      <c r="Q7626" t="s">
        <v>14978</v>
      </c>
      <c r="R7626" t="s">
        <v>15472</v>
      </c>
      <c r="S7626" t="s">
        <v>15436</v>
      </c>
      <c r="T7626" t="s">
        <v>15438</v>
      </c>
      <c r="U7626" t="s">
        <v>15437</v>
      </c>
      <c r="V7626">
        <v>1</v>
      </c>
    </row>
    <row r="7627" spans="1:22" x14ac:dyDescent="0.25">
      <c r="A7627" t="s">
        <v>1569</v>
      </c>
      <c r="B7627">
        <v>308593</v>
      </c>
      <c r="C7627" t="s">
        <v>4742</v>
      </c>
      <c r="D7627" t="s">
        <v>5130</v>
      </c>
      <c r="E7627" t="s">
        <v>1607</v>
      </c>
      <c r="F7627" t="s">
        <v>5131</v>
      </c>
      <c r="G7627" t="s">
        <v>4324</v>
      </c>
      <c r="H7627" s="2">
        <v>43798</v>
      </c>
      <c r="I7627" s="2">
        <v>45467</v>
      </c>
      <c r="J7627"/>
      <c r="K7627"/>
      <c r="L7627">
        <v>38</v>
      </c>
      <c r="M7627" t="s">
        <v>4269</v>
      </c>
      <c r="N7627" t="s">
        <v>4199</v>
      </c>
      <c r="O7627"/>
      <c r="P7627" t="s">
        <v>5092</v>
      </c>
      <c r="Q7627" t="s">
        <v>5093</v>
      </c>
      <c r="R7627" t="s">
        <v>15449</v>
      </c>
      <c r="S7627" t="s">
        <v>15436</v>
      </c>
      <c r="T7627" t="s">
        <v>15438</v>
      </c>
      <c r="U7627" t="s">
        <v>15437</v>
      </c>
      <c r="V7627">
        <v>1</v>
      </c>
    </row>
    <row r="7628" spans="1:22" x14ac:dyDescent="0.25">
      <c r="A7628" t="s">
        <v>1569</v>
      </c>
      <c r="B7628">
        <v>308588</v>
      </c>
      <c r="C7628" t="s">
        <v>6322</v>
      </c>
      <c r="D7628" t="s">
        <v>8634</v>
      </c>
      <c r="E7628" t="s">
        <v>1572</v>
      </c>
      <c r="F7628" t="s">
        <v>11998</v>
      </c>
      <c r="G7628" t="s">
        <v>7490</v>
      </c>
      <c r="H7628" s="2">
        <v>43797</v>
      </c>
      <c r="I7628" s="2">
        <v>43797</v>
      </c>
      <c r="J7628"/>
      <c r="K7628"/>
      <c r="L7628">
        <v>0.01</v>
      </c>
      <c r="M7628" t="s">
        <v>7484</v>
      </c>
      <c r="N7628" t="s">
        <v>1714</v>
      </c>
      <c r="O7628"/>
      <c r="P7628" t="s">
        <v>11999</v>
      </c>
      <c r="Q7628" t="s">
        <v>2758</v>
      </c>
      <c r="R7628" t="s">
        <v>15462</v>
      </c>
      <c r="S7628" t="s">
        <v>15436</v>
      </c>
      <c r="T7628" t="s">
        <v>15437</v>
      </c>
      <c r="U7628" t="s">
        <v>15437</v>
      </c>
      <c r="V7628">
        <v>0</v>
      </c>
    </row>
    <row r="7629" spans="1:22" x14ac:dyDescent="0.25">
      <c r="A7629" t="s">
        <v>1569</v>
      </c>
      <c r="B7629">
        <v>308559</v>
      </c>
      <c r="C7629" t="s">
        <v>1781</v>
      </c>
      <c r="D7629" t="s">
        <v>1812</v>
      </c>
      <c r="E7629" t="s">
        <v>1572</v>
      </c>
      <c r="F7629" t="s">
        <v>10606</v>
      </c>
      <c r="G7629" t="s">
        <v>7490</v>
      </c>
      <c r="H7629" s="2">
        <v>43796</v>
      </c>
      <c r="I7629" s="2">
        <v>43796</v>
      </c>
      <c r="J7629"/>
      <c r="K7629"/>
      <c r="L7629">
        <v>0.01</v>
      </c>
      <c r="M7629" t="s">
        <v>7484</v>
      </c>
      <c r="N7629" t="s">
        <v>1576</v>
      </c>
      <c r="O7629"/>
      <c r="P7629" t="s">
        <v>10607</v>
      </c>
      <c r="Q7629" t="s">
        <v>10608</v>
      </c>
      <c r="R7629" t="s">
        <v>15464</v>
      </c>
      <c r="S7629" t="s">
        <v>15436</v>
      </c>
      <c r="T7629" t="s">
        <v>15437</v>
      </c>
      <c r="U7629" t="s">
        <v>15437</v>
      </c>
      <c r="V7629">
        <v>0</v>
      </c>
    </row>
    <row r="7630" spans="1:22" x14ac:dyDescent="0.25">
      <c r="A7630" t="s">
        <v>1569</v>
      </c>
      <c r="B7630">
        <v>308448</v>
      </c>
      <c r="C7630" t="s">
        <v>2338</v>
      </c>
      <c r="D7630" t="s">
        <v>7572</v>
      </c>
      <c r="E7630" t="s">
        <v>1596</v>
      </c>
      <c r="F7630" t="s">
        <v>7658</v>
      </c>
      <c r="G7630" t="s">
        <v>7483</v>
      </c>
      <c r="H7630" s="2">
        <v>43794</v>
      </c>
      <c r="I7630" s="2">
        <v>45803</v>
      </c>
      <c r="J7630"/>
      <c r="K7630"/>
      <c r="L7630">
        <v>30</v>
      </c>
      <c r="M7630" t="s">
        <v>7484</v>
      </c>
      <c r="N7630" t="s">
        <v>1714</v>
      </c>
      <c r="O7630"/>
      <c r="P7630" t="s">
        <v>7613</v>
      </c>
      <c r="Q7630" t="s">
        <v>7614</v>
      </c>
      <c r="R7630" t="s">
        <v>15461</v>
      </c>
      <c r="S7630" t="s">
        <v>15436</v>
      </c>
      <c r="T7630" t="s">
        <v>15438</v>
      </c>
      <c r="U7630" t="s">
        <v>15437</v>
      </c>
      <c r="V7630">
        <v>0.78947368421052633</v>
      </c>
    </row>
    <row r="7631" spans="1:22" x14ac:dyDescent="0.25">
      <c r="A7631" t="s">
        <v>1569</v>
      </c>
      <c r="B7631">
        <v>308450</v>
      </c>
      <c r="C7631" t="s">
        <v>1775</v>
      </c>
      <c r="D7631" t="s">
        <v>13531</v>
      </c>
      <c r="E7631" t="s">
        <v>1596</v>
      </c>
      <c r="F7631" t="s">
        <v>13505</v>
      </c>
      <c r="G7631" t="s">
        <v>7490</v>
      </c>
      <c r="H7631" s="2">
        <v>43794</v>
      </c>
      <c r="I7631" s="2">
        <v>45565</v>
      </c>
      <c r="J7631"/>
      <c r="K7631"/>
      <c r="L7631">
        <v>22</v>
      </c>
      <c r="M7631" t="s">
        <v>7484</v>
      </c>
      <c r="N7631" t="s">
        <v>1714</v>
      </c>
      <c r="O7631"/>
      <c r="P7631" t="s">
        <v>13503</v>
      </c>
      <c r="Q7631" t="s">
        <v>13504</v>
      </c>
      <c r="R7631" t="s">
        <v>15461</v>
      </c>
      <c r="S7631" t="s">
        <v>15436</v>
      </c>
      <c r="T7631" t="s">
        <v>15438</v>
      </c>
      <c r="U7631" t="s">
        <v>15437</v>
      </c>
      <c r="V7631">
        <v>0.57894736842105265</v>
      </c>
    </row>
    <row r="7632" spans="1:22" x14ac:dyDescent="0.25">
      <c r="A7632" t="s">
        <v>1569</v>
      </c>
      <c r="B7632">
        <v>308453</v>
      </c>
      <c r="C7632" t="s">
        <v>2637</v>
      </c>
      <c r="D7632" t="s">
        <v>13532</v>
      </c>
      <c r="E7632" t="s">
        <v>1572</v>
      </c>
      <c r="F7632" t="s">
        <v>13505</v>
      </c>
      <c r="G7632" t="s">
        <v>7490</v>
      </c>
      <c r="H7632" s="2">
        <v>43794</v>
      </c>
      <c r="I7632" s="2">
        <v>43794</v>
      </c>
      <c r="J7632"/>
      <c r="K7632"/>
      <c r="L7632">
        <v>0.01</v>
      </c>
      <c r="M7632" t="s">
        <v>7484</v>
      </c>
      <c r="N7632" t="s">
        <v>1714</v>
      </c>
      <c r="O7632"/>
      <c r="P7632" t="s">
        <v>13503</v>
      </c>
      <c r="Q7632" t="s">
        <v>13504</v>
      </c>
      <c r="R7632" t="s">
        <v>15461</v>
      </c>
      <c r="S7632" t="s">
        <v>15436</v>
      </c>
      <c r="T7632" t="s">
        <v>15437</v>
      </c>
      <c r="U7632" t="s">
        <v>15437</v>
      </c>
      <c r="V7632">
        <v>0</v>
      </c>
    </row>
    <row r="7633" spans="1:22" x14ac:dyDescent="0.25">
      <c r="A7633" t="s">
        <v>1569</v>
      </c>
      <c r="B7633">
        <v>308507</v>
      </c>
      <c r="C7633" t="s">
        <v>5848</v>
      </c>
      <c r="D7633" t="s">
        <v>5849</v>
      </c>
      <c r="E7633" t="s">
        <v>1572</v>
      </c>
      <c r="F7633" t="s">
        <v>5830</v>
      </c>
      <c r="G7633" t="s">
        <v>4268</v>
      </c>
      <c r="H7633" s="2">
        <v>43794</v>
      </c>
      <c r="I7633" s="2">
        <v>45383</v>
      </c>
      <c r="J7633"/>
      <c r="K7633"/>
      <c r="L7633">
        <v>0.01</v>
      </c>
      <c r="M7633" t="s">
        <v>4269</v>
      </c>
      <c r="N7633" t="s">
        <v>3482</v>
      </c>
      <c r="O7633"/>
      <c r="P7633" t="s">
        <v>5828</v>
      </c>
      <c r="Q7633" t="s">
        <v>5829</v>
      </c>
      <c r="R7633" t="s">
        <v>15451</v>
      </c>
      <c r="S7633" t="s">
        <v>15436</v>
      </c>
      <c r="T7633" t="s">
        <v>15437</v>
      </c>
      <c r="U7633" t="s">
        <v>15437</v>
      </c>
      <c r="V7633">
        <v>0</v>
      </c>
    </row>
    <row r="7634" spans="1:22" x14ac:dyDescent="0.25">
      <c r="A7634" t="s">
        <v>1569</v>
      </c>
      <c r="B7634">
        <v>308169</v>
      </c>
      <c r="C7634" t="s">
        <v>2155</v>
      </c>
      <c r="D7634" t="s">
        <v>1652</v>
      </c>
      <c r="E7634" t="s">
        <v>1607</v>
      </c>
      <c r="F7634" t="s">
        <v>6999</v>
      </c>
      <c r="G7634" t="s">
        <v>4326</v>
      </c>
      <c r="H7634" s="2">
        <v>43794</v>
      </c>
      <c r="I7634" s="2">
        <v>45215</v>
      </c>
      <c r="J7634"/>
      <c r="K7634"/>
      <c r="L7634">
        <v>38</v>
      </c>
      <c r="M7634" t="s">
        <v>4269</v>
      </c>
      <c r="N7634" t="s">
        <v>3482</v>
      </c>
      <c r="O7634"/>
      <c r="P7634" t="s">
        <v>6977</v>
      </c>
      <c r="Q7634" t="s">
        <v>6978</v>
      </c>
      <c r="R7634" t="s">
        <v>15451</v>
      </c>
      <c r="S7634" t="s">
        <v>15436</v>
      </c>
      <c r="T7634" t="s">
        <v>15438</v>
      </c>
      <c r="U7634" t="s">
        <v>1566</v>
      </c>
      <c r="V7634">
        <v>1</v>
      </c>
    </row>
    <row r="7635" spans="1:22" x14ac:dyDescent="0.25">
      <c r="A7635" t="s">
        <v>1569</v>
      </c>
      <c r="B7635">
        <v>308493</v>
      </c>
      <c r="C7635" t="s">
        <v>10268</v>
      </c>
      <c r="D7635" t="s">
        <v>3879</v>
      </c>
      <c r="E7635" t="s">
        <v>1596</v>
      </c>
      <c r="F7635" t="s">
        <v>10219</v>
      </c>
      <c r="G7635" t="s">
        <v>7487</v>
      </c>
      <c r="H7635" s="2">
        <v>43790</v>
      </c>
      <c r="I7635" s="2">
        <v>43790</v>
      </c>
      <c r="J7635"/>
      <c r="K7635"/>
      <c r="L7635">
        <v>33.5</v>
      </c>
      <c r="M7635" t="s">
        <v>7484</v>
      </c>
      <c r="N7635" t="s">
        <v>4199</v>
      </c>
      <c r="O7635"/>
      <c r="P7635" t="s">
        <v>10220</v>
      </c>
      <c r="Q7635" t="s">
        <v>5093</v>
      </c>
      <c r="R7635" t="s">
        <v>15449</v>
      </c>
      <c r="S7635" t="s">
        <v>15436</v>
      </c>
      <c r="T7635" t="s">
        <v>15438</v>
      </c>
      <c r="U7635" t="s">
        <v>15437</v>
      </c>
      <c r="V7635">
        <v>0.88157894736842102</v>
      </c>
    </row>
    <row r="7636" spans="1:22" x14ac:dyDescent="0.25">
      <c r="A7636" t="s">
        <v>1569</v>
      </c>
      <c r="B7636">
        <v>308491</v>
      </c>
      <c r="C7636" t="s">
        <v>1910</v>
      </c>
      <c r="D7636" t="s">
        <v>3357</v>
      </c>
      <c r="E7636" t="s">
        <v>1572</v>
      </c>
      <c r="F7636" t="s">
        <v>10962</v>
      </c>
      <c r="G7636" t="s">
        <v>7490</v>
      </c>
      <c r="H7636" s="2">
        <v>43790</v>
      </c>
      <c r="I7636" s="2">
        <v>43790</v>
      </c>
      <c r="J7636"/>
      <c r="K7636"/>
      <c r="L7636">
        <v>0.01</v>
      </c>
      <c r="M7636" t="s">
        <v>7484</v>
      </c>
      <c r="N7636" t="s">
        <v>3482</v>
      </c>
      <c r="O7636"/>
      <c r="P7636" t="s">
        <v>10955</v>
      </c>
      <c r="Q7636" t="s">
        <v>10956</v>
      </c>
      <c r="R7636" t="s">
        <v>15466</v>
      </c>
      <c r="S7636" t="s">
        <v>15436</v>
      </c>
      <c r="T7636" t="s">
        <v>15437</v>
      </c>
      <c r="U7636" t="s">
        <v>15437</v>
      </c>
      <c r="V7636">
        <v>0</v>
      </c>
    </row>
    <row r="7637" spans="1:22" x14ac:dyDescent="0.25">
      <c r="A7637" t="s">
        <v>1569</v>
      </c>
      <c r="B7637">
        <v>308429</v>
      </c>
      <c r="C7637" t="s">
        <v>3023</v>
      </c>
      <c r="D7637" t="s">
        <v>5072</v>
      </c>
      <c r="E7637" t="s">
        <v>1596</v>
      </c>
      <c r="F7637" t="s">
        <v>5034</v>
      </c>
      <c r="G7637" t="s">
        <v>4294</v>
      </c>
      <c r="H7637" s="2">
        <v>43788</v>
      </c>
      <c r="I7637" s="2">
        <v>45061</v>
      </c>
      <c r="J7637"/>
      <c r="K7637"/>
      <c r="L7637">
        <v>24</v>
      </c>
      <c r="M7637" t="s">
        <v>4269</v>
      </c>
      <c r="N7637" t="s">
        <v>1714</v>
      </c>
      <c r="O7637"/>
      <c r="P7637" t="s">
        <v>5024</v>
      </c>
      <c r="Q7637" t="s">
        <v>3013</v>
      </c>
      <c r="R7637" t="s">
        <v>15454</v>
      </c>
      <c r="S7637" t="s">
        <v>15436</v>
      </c>
      <c r="T7637" t="s">
        <v>15438</v>
      </c>
      <c r="U7637" t="s">
        <v>15437</v>
      </c>
      <c r="V7637">
        <v>0.63157894736842102</v>
      </c>
    </row>
    <row r="7638" spans="1:22" x14ac:dyDescent="0.25">
      <c r="A7638" t="s">
        <v>1569</v>
      </c>
      <c r="B7638">
        <v>307816</v>
      </c>
      <c r="C7638" t="s">
        <v>15145</v>
      </c>
      <c r="D7638" t="s">
        <v>15146</v>
      </c>
      <c r="E7638" t="s">
        <v>1607</v>
      </c>
      <c r="F7638" t="s">
        <v>15139</v>
      </c>
      <c r="G7638" t="s">
        <v>15140</v>
      </c>
      <c r="H7638" s="2">
        <v>43787</v>
      </c>
      <c r="I7638" s="2">
        <v>44930</v>
      </c>
      <c r="J7638"/>
      <c r="K7638"/>
      <c r="L7638">
        <v>38</v>
      </c>
      <c r="M7638" t="s">
        <v>7484</v>
      </c>
      <c r="N7638" t="s">
        <v>1714</v>
      </c>
      <c r="O7638" t="s">
        <v>7120</v>
      </c>
      <c r="P7638" t="s">
        <v>15135</v>
      </c>
      <c r="Q7638" t="s">
        <v>15136</v>
      </c>
      <c r="R7638" t="s">
        <v>15432</v>
      </c>
      <c r="S7638" t="s">
        <v>15436</v>
      </c>
      <c r="T7638" t="s">
        <v>15438</v>
      </c>
      <c r="U7638" t="s">
        <v>15437</v>
      </c>
      <c r="V7638">
        <v>1</v>
      </c>
    </row>
    <row r="7639" spans="1:22" x14ac:dyDescent="0.25">
      <c r="A7639" t="s">
        <v>1569</v>
      </c>
      <c r="B7639">
        <v>308372</v>
      </c>
      <c r="C7639" t="s">
        <v>1796</v>
      </c>
      <c r="D7639" t="s">
        <v>6426</v>
      </c>
      <c r="E7639" t="s">
        <v>1596</v>
      </c>
      <c r="F7639" t="s">
        <v>6402</v>
      </c>
      <c r="G7639" t="s">
        <v>4294</v>
      </c>
      <c r="H7639" s="2">
        <v>43787</v>
      </c>
      <c r="I7639" s="2">
        <v>44711</v>
      </c>
      <c r="J7639"/>
      <c r="K7639"/>
      <c r="L7639">
        <v>29.5</v>
      </c>
      <c r="M7639" t="s">
        <v>4269</v>
      </c>
      <c r="N7639" t="s">
        <v>4199</v>
      </c>
      <c r="O7639"/>
      <c r="P7639" t="s">
        <v>6397</v>
      </c>
      <c r="Q7639" t="s">
        <v>6398</v>
      </c>
      <c r="R7639" t="s">
        <v>15449</v>
      </c>
      <c r="S7639" t="s">
        <v>15436</v>
      </c>
      <c r="T7639" t="s">
        <v>15438</v>
      </c>
      <c r="U7639" t="s">
        <v>15437</v>
      </c>
      <c r="V7639">
        <v>0.77631578947368418</v>
      </c>
    </row>
    <row r="7640" spans="1:22" x14ac:dyDescent="0.25">
      <c r="A7640" t="s">
        <v>1569</v>
      </c>
      <c r="B7640">
        <v>308203</v>
      </c>
      <c r="C7640" t="s">
        <v>1912</v>
      </c>
      <c r="D7640" t="s">
        <v>7041</v>
      </c>
      <c r="E7640" t="s">
        <v>1607</v>
      </c>
      <c r="F7640" t="s">
        <v>7042</v>
      </c>
      <c r="G7640" t="s">
        <v>4326</v>
      </c>
      <c r="H7640" s="2">
        <v>43787</v>
      </c>
      <c r="I7640" s="2">
        <v>45537</v>
      </c>
      <c r="J7640"/>
      <c r="K7640"/>
      <c r="L7640">
        <v>38</v>
      </c>
      <c r="M7640" t="s">
        <v>4269</v>
      </c>
      <c r="N7640" t="s">
        <v>4199</v>
      </c>
      <c r="O7640"/>
      <c r="P7640" t="s">
        <v>7020</v>
      </c>
      <c r="Q7640" t="s">
        <v>7021</v>
      </c>
      <c r="R7640" t="s">
        <v>15449</v>
      </c>
      <c r="S7640" t="s">
        <v>15436</v>
      </c>
      <c r="T7640" t="s">
        <v>15438</v>
      </c>
      <c r="U7640" t="s">
        <v>1566</v>
      </c>
      <c r="V7640">
        <v>1</v>
      </c>
    </row>
    <row r="7641" spans="1:22" x14ac:dyDescent="0.25">
      <c r="A7641" t="s">
        <v>1569</v>
      </c>
      <c r="B7641">
        <v>308416</v>
      </c>
      <c r="C7641" t="s">
        <v>4667</v>
      </c>
      <c r="D7641" t="s">
        <v>4668</v>
      </c>
      <c r="E7641" t="s">
        <v>1572</v>
      </c>
      <c r="F7641" t="s">
        <v>4620</v>
      </c>
      <c r="G7641" t="s">
        <v>4268</v>
      </c>
      <c r="H7641" s="2">
        <v>43784</v>
      </c>
      <c r="I7641" s="2">
        <v>43784</v>
      </c>
      <c r="J7641"/>
      <c r="K7641"/>
      <c r="L7641">
        <v>0.01</v>
      </c>
      <c r="M7641" t="s">
        <v>4269</v>
      </c>
      <c r="N7641" t="s">
        <v>1576</v>
      </c>
      <c r="O7641"/>
      <c r="P7641" t="s">
        <v>4617</v>
      </c>
      <c r="Q7641" t="s">
        <v>4618</v>
      </c>
      <c r="R7641" t="s">
        <v>15453</v>
      </c>
      <c r="S7641" t="s">
        <v>15436</v>
      </c>
      <c r="T7641" t="s">
        <v>15437</v>
      </c>
      <c r="U7641" t="s">
        <v>15437</v>
      </c>
      <c r="V7641">
        <v>0</v>
      </c>
    </row>
    <row r="7642" spans="1:22" x14ac:dyDescent="0.25">
      <c r="A7642" t="s">
        <v>1569</v>
      </c>
      <c r="B7642">
        <v>308341</v>
      </c>
      <c r="C7642" t="s">
        <v>1914</v>
      </c>
      <c r="D7642" t="s">
        <v>4400</v>
      </c>
      <c r="E7642" t="s">
        <v>1596</v>
      </c>
      <c r="F7642" t="s">
        <v>7486</v>
      </c>
      <c r="G7642" t="s">
        <v>7487</v>
      </c>
      <c r="H7642" s="2">
        <v>43780</v>
      </c>
      <c r="I7642" s="2">
        <v>45733</v>
      </c>
      <c r="J7642"/>
      <c r="K7642"/>
      <c r="L7642">
        <v>23</v>
      </c>
      <c r="M7642" t="s">
        <v>7484</v>
      </c>
      <c r="N7642" t="s">
        <v>1714</v>
      </c>
      <c r="O7642"/>
      <c r="P7642" t="s">
        <v>7485</v>
      </c>
      <c r="Q7642" t="s">
        <v>5704</v>
      </c>
      <c r="R7642" t="s">
        <v>15461</v>
      </c>
      <c r="S7642" t="s">
        <v>15436</v>
      </c>
      <c r="T7642" t="s">
        <v>15438</v>
      </c>
      <c r="U7642" t="s">
        <v>15437</v>
      </c>
      <c r="V7642">
        <v>0.60526315789473684</v>
      </c>
    </row>
    <row r="7643" spans="1:22" x14ac:dyDescent="0.25">
      <c r="A7643" t="s">
        <v>1569</v>
      </c>
      <c r="B7643">
        <v>308339</v>
      </c>
      <c r="C7643" t="s">
        <v>3799</v>
      </c>
      <c r="D7643" t="s">
        <v>2239</v>
      </c>
      <c r="E7643" t="s">
        <v>1596</v>
      </c>
      <c r="F7643" t="s">
        <v>5005</v>
      </c>
      <c r="G7643" t="s">
        <v>4294</v>
      </c>
      <c r="H7643" s="2">
        <v>43780</v>
      </c>
      <c r="I7643" s="2">
        <v>44333</v>
      </c>
      <c r="J7643"/>
      <c r="K7643"/>
      <c r="L7643">
        <v>34.5</v>
      </c>
      <c r="M7643" t="s">
        <v>4269</v>
      </c>
      <c r="N7643" t="s">
        <v>3865</v>
      </c>
      <c r="O7643"/>
      <c r="P7643" t="s">
        <v>4983</v>
      </c>
      <c r="Q7643" t="s">
        <v>4984</v>
      </c>
      <c r="R7643" t="s">
        <v>15450</v>
      </c>
      <c r="S7643" t="s">
        <v>15436</v>
      </c>
      <c r="T7643" t="s">
        <v>15438</v>
      </c>
      <c r="U7643" t="s">
        <v>15437</v>
      </c>
      <c r="V7643">
        <v>0.90789473684210531</v>
      </c>
    </row>
    <row r="7644" spans="1:22" x14ac:dyDescent="0.25">
      <c r="A7644" t="s">
        <v>1569</v>
      </c>
      <c r="B7644">
        <v>308317</v>
      </c>
      <c r="C7644" t="s">
        <v>10603</v>
      </c>
      <c r="D7644" t="s">
        <v>10742</v>
      </c>
      <c r="E7644" t="s">
        <v>1596</v>
      </c>
      <c r="F7644" t="s">
        <v>10743</v>
      </c>
      <c r="G7644" t="s">
        <v>7503</v>
      </c>
      <c r="H7644" s="2">
        <v>43776</v>
      </c>
      <c r="I7644" s="2">
        <v>43776</v>
      </c>
      <c r="J7644"/>
      <c r="K7644"/>
      <c r="L7644">
        <v>25</v>
      </c>
      <c r="M7644" t="s">
        <v>7484</v>
      </c>
      <c r="N7644" t="s">
        <v>1576</v>
      </c>
      <c r="O7644"/>
      <c r="P7644" t="s">
        <v>10705</v>
      </c>
      <c r="Q7644" t="s">
        <v>10706</v>
      </c>
      <c r="R7644" t="s">
        <v>15464</v>
      </c>
      <c r="S7644" t="s">
        <v>15436</v>
      </c>
      <c r="T7644" t="s">
        <v>15438</v>
      </c>
      <c r="U7644" t="s">
        <v>15437</v>
      </c>
      <c r="V7644">
        <v>0.65789473684210531</v>
      </c>
    </row>
    <row r="7645" spans="1:22" x14ac:dyDescent="0.25">
      <c r="A7645" t="s">
        <v>1569</v>
      </c>
      <c r="B7645">
        <v>308311</v>
      </c>
      <c r="C7645" t="s">
        <v>1853</v>
      </c>
      <c r="D7645" t="s">
        <v>11238</v>
      </c>
      <c r="E7645" t="s">
        <v>1572</v>
      </c>
      <c r="F7645" t="s">
        <v>11190</v>
      </c>
      <c r="G7645" t="s">
        <v>7490</v>
      </c>
      <c r="H7645" s="2">
        <v>43776</v>
      </c>
      <c r="I7645" s="2">
        <v>43776</v>
      </c>
      <c r="J7645"/>
      <c r="K7645"/>
      <c r="L7645">
        <v>0.01</v>
      </c>
      <c r="M7645" t="s">
        <v>7484</v>
      </c>
      <c r="N7645" t="s">
        <v>3482</v>
      </c>
      <c r="O7645"/>
      <c r="P7645" t="s">
        <v>11191</v>
      </c>
      <c r="Q7645" t="s">
        <v>11192</v>
      </c>
      <c r="R7645" t="s">
        <v>15466</v>
      </c>
      <c r="S7645" t="s">
        <v>15436</v>
      </c>
      <c r="T7645" t="s">
        <v>15437</v>
      </c>
      <c r="U7645" t="s">
        <v>15437</v>
      </c>
      <c r="V7645">
        <v>0</v>
      </c>
    </row>
    <row r="7646" spans="1:22" x14ac:dyDescent="0.25">
      <c r="A7646" t="s">
        <v>1569</v>
      </c>
      <c r="B7646">
        <v>308325</v>
      </c>
      <c r="C7646" t="s">
        <v>1881</v>
      </c>
      <c r="D7646" t="s">
        <v>11220</v>
      </c>
      <c r="E7646" t="s">
        <v>1596</v>
      </c>
      <c r="F7646" t="s">
        <v>11190</v>
      </c>
      <c r="G7646" t="s">
        <v>7490</v>
      </c>
      <c r="H7646" s="2">
        <v>43776</v>
      </c>
      <c r="I7646" s="2">
        <v>43776</v>
      </c>
      <c r="J7646"/>
      <c r="K7646"/>
      <c r="L7646">
        <v>28.25</v>
      </c>
      <c r="M7646" t="s">
        <v>7484</v>
      </c>
      <c r="N7646" t="s">
        <v>3482</v>
      </c>
      <c r="O7646"/>
      <c r="P7646" t="s">
        <v>11191</v>
      </c>
      <c r="Q7646" t="s">
        <v>11192</v>
      </c>
      <c r="R7646" t="s">
        <v>15466</v>
      </c>
      <c r="S7646" t="s">
        <v>15436</v>
      </c>
      <c r="T7646" t="s">
        <v>15438</v>
      </c>
      <c r="U7646" t="s">
        <v>15437</v>
      </c>
      <c r="V7646">
        <v>0.74342105263157898</v>
      </c>
    </row>
    <row r="7647" spans="1:22" x14ac:dyDescent="0.25">
      <c r="A7647" t="s">
        <v>1569</v>
      </c>
      <c r="B7647">
        <v>308314</v>
      </c>
      <c r="C7647" t="s">
        <v>4583</v>
      </c>
      <c r="D7647" t="s">
        <v>5479</v>
      </c>
      <c r="E7647" t="s">
        <v>1572</v>
      </c>
      <c r="F7647" t="s">
        <v>5448</v>
      </c>
      <c r="G7647" t="s">
        <v>4268</v>
      </c>
      <c r="H7647" s="2">
        <v>43776</v>
      </c>
      <c r="I7647" s="2">
        <v>43776</v>
      </c>
      <c r="J7647"/>
      <c r="K7647"/>
      <c r="L7647">
        <v>0.01</v>
      </c>
      <c r="M7647" t="s">
        <v>4269</v>
      </c>
      <c r="N7647" t="s">
        <v>3482</v>
      </c>
      <c r="O7647"/>
      <c r="P7647" t="s">
        <v>5449</v>
      </c>
      <c r="Q7647" t="s">
        <v>3750</v>
      </c>
      <c r="R7647" t="s">
        <v>15451</v>
      </c>
      <c r="S7647" t="s">
        <v>15436</v>
      </c>
      <c r="T7647" t="s">
        <v>15437</v>
      </c>
      <c r="U7647" t="s">
        <v>15437</v>
      </c>
      <c r="V7647">
        <v>0</v>
      </c>
    </row>
    <row r="7648" spans="1:22" x14ac:dyDescent="0.25">
      <c r="A7648" t="s">
        <v>1569</v>
      </c>
      <c r="B7648">
        <v>308313</v>
      </c>
      <c r="C7648" t="s">
        <v>2316</v>
      </c>
      <c r="D7648" t="s">
        <v>4461</v>
      </c>
      <c r="E7648" t="s">
        <v>1607</v>
      </c>
      <c r="F7648" t="s">
        <v>5923</v>
      </c>
      <c r="G7648" t="s">
        <v>4324</v>
      </c>
      <c r="H7648" s="2">
        <v>43776</v>
      </c>
      <c r="I7648" s="2">
        <v>45817</v>
      </c>
      <c r="J7648"/>
      <c r="K7648"/>
      <c r="L7648">
        <v>38</v>
      </c>
      <c r="M7648" t="s">
        <v>4269</v>
      </c>
      <c r="N7648" t="s">
        <v>3865</v>
      </c>
      <c r="O7648"/>
      <c r="P7648" t="s">
        <v>5917</v>
      </c>
      <c r="Q7648" t="s">
        <v>3978</v>
      </c>
      <c r="R7648" t="s">
        <v>15450</v>
      </c>
      <c r="S7648" t="s">
        <v>15436</v>
      </c>
      <c r="T7648" t="s">
        <v>15438</v>
      </c>
      <c r="U7648" t="s">
        <v>15437</v>
      </c>
      <c r="V7648">
        <v>1</v>
      </c>
    </row>
    <row r="7649" spans="1:22" x14ac:dyDescent="0.25">
      <c r="A7649" t="s">
        <v>1569</v>
      </c>
      <c r="B7649">
        <v>308301</v>
      </c>
      <c r="C7649" t="s">
        <v>1912</v>
      </c>
      <c r="D7649" t="s">
        <v>8593</v>
      </c>
      <c r="E7649" t="s">
        <v>1572</v>
      </c>
      <c r="F7649" t="s">
        <v>8562</v>
      </c>
      <c r="G7649" t="s">
        <v>7490</v>
      </c>
      <c r="H7649" s="2">
        <v>43775</v>
      </c>
      <c r="I7649" s="2">
        <v>43775</v>
      </c>
      <c r="J7649"/>
      <c r="K7649"/>
      <c r="L7649">
        <v>0.01</v>
      </c>
      <c r="M7649" t="s">
        <v>7484</v>
      </c>
      <c r="N7649" t="s">
        <v>3482</v>
      </c>
      <c r="O7649"/>
      <c r="P7649" t="s">
        <v>8563</v>
      </c>
      <c r="Q7649" t="s">
        <v>8564</v>
      </c>
      <c r="R7649" t="s">
        <v>15466</v>
      </c>
      <c r="S7649" t="s">
        <v>15436</v>
      </c>
      <c r="T7649" t="s">
        <v>15437</v>
      </c>
      <c r="U7649" t="s">
        <v>15437</v>
      </c>
      <c r="V7649">
        <v>0</v>
      </c>
    </row>
    <row r="7650" spans="1:22" x14ac:dyDescent="0.25">
      <c r="A7650" t="s">
        <v>1569</v>
      </c>
      <c r="B7650">
        <v>308289</v>
      </c>
      <c r="C7650" t="s">
        <v>7826</v>
      </c>
      <c r="D7650" t="s">
        <v>7817</v>
      </c>
      <c r="E7650" t="s">
        <v>1572</v>
      </c>
      <c r="F7650" t="s">
        <v>7803</v>
      </c>
      <c r="G7650" t="s">
        <v>7490</v>
      </c>
      <c r="H7650" s="2">
        <v>43774</v>
      </c>
      <c r="I7650" s="2">
        <v>43774</v>
      </c>
      <c r="J7650"/>
      <c r="K7650"/>
      <c r="L7650">
        <v>0.01</v>
      </c>
      <c r="M7650" t="s">
        <v>7484</v>
      </c>
      <c r="N7650" t="s">
        <v>1714</v>
      </c>
      <c r="O7650"/>
      <c r="P7650" t="s">
        <v>7804</v>
      </c>
      <c r="Q7650" t="s">
        <v>2847</v>
      </c>
      <c r="R7650" t="s">
        <v>15461</v>
      </c>
      <c r="S7650" t="s">
        <v>15436</v>
      </c>
      <c r="T7650" t="s">
        <v>15437</v>
      </c>
      <c r="U7650" t="s">
        <v>15437</v>
      </c>
      <c r="V7650">
        <v>0</v>
      </c>
    </row>
    <row r="7651" spans="1:22" x14ac:dyDescent="0.25">
      <c r="A7651" t="s">
        <v>1569</v>
      </c>
      <c r="B7651">
        <v>308272</v>
      </c>
      <c r="C7651" t="s">
        <v>1796</v>
      </c>
      <c r="D7651" t="s">
        <v>7717</v>
      </c>
      <c r="E7651" t="s">
        <v>1572</v>
      </c>
      <c r="F7651" t="s">
        <v>7676</v>
      </c>
      <c r="G7651" t="s">
        <v>7490</v>
      </c>
      <c r="H7651" s="2">
        <v>43773</v>
      </c>
      <c r="I7651" s="2">
        <v>45005</v>
      </c>
      <c r="J7651"/>
      <c r="K7651"/>
      <c r="L7651">
        <v>0.01</v>
      </c>
      <c r="M7651" t="s">
        <v>7484</v>
      </c>
      <c r="N7651" t="s">
        <v>1714</v>
      </c>
      <c r="O7651"/>
      <c r="P7651" t="s">
        <v>7677</v>
      </c>
      <c r="Q7651" t="s">
        <v>2264</v>
      </c>
      <c r="R7651" t="s">
        <v>15462</v>
      </c>
      <c r="S7651" t="s">
        <v>15436</v>
      </c>
      <c r="T7651" t="s">
        <v>15437</v>
      </c>
      <c r="U7651" t="s">
        <v>15437</v>
      </c>
      <c r="V7651">
        <v>0</v>
      </c>
    </row>
    <row r="7652" spans="1:22" x14ac:dyDescent="0.25">
      <c r="A7652" t="s">
        <v>1569</v>
      </c>
      <c r="B7652">
        <v>308224</v>
      </c>
      <c r="C7652" t="s">
        <v>3165</v>
      </c>
      <c r="D7652" t="s">
        <v>8166</v>
      </c>
      <c r="E7652" t="s">
        <v>1572</v>
      </c>
      <c r="F7652" t="s">
        <v>8149</v>
      </c>
      <c r="G7652" t="s">
        <v>7490</v>
      </c>
      <c r="H7652" s="2">
        <v>43773</v>
      </c>
      <c r="I7652" s="2">
        <v>43773</v>
      </c>
      <c r="J7652"/>
      <c r="K7652"/>
      <c r="L7652">
        <v>0.01</v>
      </c>
      <c r="M7652" t="s">
        <v>7484</v>
      </c>
      <c r="N7652" t="s">
        <v>1714</v>
      </c>
      <c r="O7652"/>
      <c r="P7652" t="s">
        <v>8148</v>
      </c>
      <c r="Q7652" t="s">
        <v>6640</v>
      </c>
      <c r="R7652" t="s">
        <v>15464</v>
      </c>
      <c r="S7652" t="s">
        <v>15436</v>
      </c>
      <c r="T7652" t="s">
        <v>15437</v>
      </c>
      <c r="U7652" t="s">
        <v>15437</v>
      </c>
      <c r="V7652">
        <v>0</v>
      </c>
    </row>
    <row r="7653" spans="1:22" x14ac:dyDescent="0.25">
      <c r="A7653" t="s">
        <v>1569</v>
      </c>
      <c r="B7653">
        <v>308175</v>
      </c>
      <c r="C7653" t="s">
        <v>1863</v>
      </c>
      <c r="D7653" t="s">
        <v>1647</v>
      </c>
      <c r="E7653" t="s">
        <v>1572</v>
      </c>
      <c r="F7653" t="s">
        <v>8290</v>
      </c>
      <c r="G7653" t="s">
        <v>7671</v>
      </c>
      <c r="H7653" s="2">
        <v>43767</v>
      </c>
      <c r="I7653" s="2">
        <v>43767</v>
      </c>
      <c r="J7653"/>
      <c r="K7653"/>
      <c r="L7653">
        <v>0.01</v>
      </c>
      <c r="M7653" t="s">
        <v>7484</v>
      </c>
      <c r="N7653" t="s">
        <v>3482</v>
      </c>
      <c r="O7653"/>
      <c r="P7653" t="s">
        <v>8255</v>
      </c>
      <c r="Q7653" t="s">
        <v>5829</v>
      </c>
      <c r="R7653" t="s">
        <v>15465</v>
      </c>
      <c r="S7653" t="s">
        <v>15436</v>
      </c>
      <c r="T7653" t="s">
        <v>15437</v>
      </c>
      <c r="U7653" t="s">
        <v>15437</v>
      </c>
      <c r="V7653">
        <v>0</v>
      </c>
    </row>
    <row r="7654" spans="1:22" x14ac:dyDescent="0.25">
      <c r="A7654" t="s">
        <v>1569</v>
      </c>
      <c r="B7654">
        <v>308170</v>
      </c>
      <c r="C7654" t="s">
        <v>9928</v>
      </c>
      <c r="D7654" t="s">
        <v>9929</v>
      </c>
      <c r="E7654" t="s">
        <v>1596</v>
      </c>
      <c r="F7654" t="s">
        <v>9874</v>
      </c>
      <c r="G7654" t="s">
        <v>7490</v>
      </c>
      <c r="H7654" s="2">
        <v>43766</v>
      </c>
      <c r="I7654" s="2">
        <v>43766</v>
      </c>
      <c r="J7654"/>
      <c r="K7654"/>
      <c r="L7654">
        <v>20</v>
      </c>
      <c r="M7654" t="s">
        <v>7484</v>
      </c>
      <c r="N7654" t="s">
        <v>4199</v>
      </c>
      <c r="O7654"/>
      <c r="P7654" t="s">
        <v>9875</v>
      </c>
      <c r="Q7654" t="s">
        <v>6060</v>
      </c>
      <c r="R7654" t="s">
        <v>15449</v>
      </c>
      <c r="S7654" t="s">
        <v>15436</v>
      </c>
      <c r="T7654" t="s">
        <v>15438</v>
      </c>
      <c r="U7654" t="s">
        <v>15437</v>
      </c>
      <c r="V7654">
        <v>0.52631578947368418</v>
      </c>
    </row>
    <row r="7655" spans="1:22" x14ac:dyDescent="0.25">
      <c r="A7655" t="s">
        <v>1569</v>
      </c>
      <c r="B7655">
        <v>308197</v>
      </c>
      <c r="C7655" t="s">
        <v>4634</v>
      </c>
      <c r="D7655" t="s">
        <v>12061</v>
      </c>
      <c r="E7655" t="s">
        <v>1607</v>
      </c>
      <c r="F7655" t="s">
        <v>12076</v>
      </c>
      <c r="G7655" t="s">
        <v>7522</v>
      </c>
      <c r="H7655" s="2">
        <v>43766</v>
      </c>
      <c r="I7655" s="2">
        <v>45579</v>
      </c>
      <c r="J7655"/>
      <c r="K7655"/>
      <c r="L7655">
        <v>38</v>
      </c>
      <c r="M7655" t="s">
        <v>7484</v>
      </c>
      <c r="N7655" t="s">
        <v>1714</v>
      </c>
      <c r="O7655"/>
      <c r="P7655" t="s">
        <v>12032</v>
      </c>
      <c r="Q7655" t="s">
        <v>3219</v>
      </c>
      <c r="R7655" t="s">
        <v>15462</v>
      </c>
      <c r="S7655" t="s">
        <v>15436</v>
      </c>
      <c r="T7655" t="s">
        <v>15438</v>
      </c>
      <c r="U7655" t="s">
        <v>1566</v>
      </c>
      <c r="V7655">
        <v>1</v>
      </c>
    </row>
    <row r="7656" spans="1:22" x14ac:dyDescent="0.25">
      <c r="A7656" t="s">
        <v>1569</v>
      </c>
      <c r="B7656">
        <v>308158</v>
      </c>
      <c r="C7656" t="s">
        <v>4863</v>
      </c>
      <c r="D7656" t="s">
        <v>4864</v>
      </c>
      <c r="E7656" t="s">
        <v>1572</v>
      </c>
      <c r="F7656" t="s">
        <v>4827</v>
      </c>
      <c r="G7656" t="s">
        <v>4268</v>
      </c>
      <c r="H7656" s="2">
        <v>43766</v>
      </c>
      <c r="I7656" s="2">
        <v>43766</v>
      </c>
      <c r="J7656"/>
      <c r="K7656"/>
      <c r="L7656">
        <v>0.01</v>
      </c>
      <c r="M7656" t="s">
        <v>4269</v>
      </c>
      <c r="N7656" t="s">
        <v>1714</v>
      </c>
      <c r="O7656"/>
      <c r="P7656" t="s">
        <v>4825</v>
      </c>
      <c r="Q7656" t="s">
        <v>3067</v>
      </c>
      <c r="R7656" t="s">
        <v>15447</v>
      </c>
      <c r="S7656" t="s">
        <v>15436</v>
      </c>
      <c r="T7656" t="s">
        <v>15437</v>
      </c>
      <c r="U7656" t="s">
        <v>15437</v>
      </c>
      <c r="V7656">
        <v>0</v>
      </c>
    </row>
    <row r="7657" spans="1:22" x14ac:dyDescent="0.25">
      <c r="A7657" t="s">
        <v>1569</v>
      </c>
      <c r="B7657">
        <v>308156</v>
      </c>
      <c r="C7657" t="s">
        <v>5822</v>
      </c>
      <c r="D7657" t="s">
        <v>5823</v>
      </c>
      <c r="E7657" t="s">
        <v>1572</v>
      </c>
      <c r="F7657" t="s">
        <v>5796</v>
      </c>
      <c r="G7657" t="s">
        <v>4268</v>
      </c>
      <c r="H7657" s="2">
        <v>43766</v>
      </c>
      <c r="I7657" s="2">
        <v>43766</v>
      </c>
      <c r="J7657"/>
      <c r="K7657"/>
      <c r="L7657">
        <v>0.01</v>
      </c>
      <c r="M7657" t="s">
        <v>4269</v>
      </c>
      <c r="N7657" t="s">
        <v>3482</v>
      </c>
      <c r="O7657"/>
      <c r="P7657" t="s">
        <v>5797</v>
      </c>
      <c r="Q7657" t="s">
        <v>5798</v>
      </c>
      <c r="R7657" t="s">
        <v>15455</v>
      </c>
      <c r="S7657" t="s">
        <v>15436</v>
      </c>
      <c r="T7657" t="s">
        <v>15437</v>
      </c>
      <c r="U7657" t="s">
        <v>15437</v>
      </c>
      <c r="V7657">
        <v>0</v>
      </c>
    </row>
    <row r="7658" spans="1:22" x14ac:dyDescent="0.25">
      <c r="A7658" t="s">
        <v>1569</v>
      </c>
      <c r="B7658">
        <v>308171</v>
      </c>
      <c r="C7658" t="s">
        <v>1769</v>
      </c>
      <c r="D7658" t="s">
        <v>5911</v>
      </c>
      <c r="E7658" t="s">
        <v>1607</v>
      </c>
      <c r="F7658" t="s">
        <v>5889</v>
      </c>
      <c r="G7658" t="s">
        <v>4294</v>
      </c>
      <c r="H7658" s="2">
        <v>43766</v>
      </c>
      <c r="I7658" s="2">
        <v>44473</v>
      </c>
      <c r="J7658"/>
      <c r="K7658"/>
      <c r="L7658">
        <v>38</v>
      </c>
      <c r="M7658" t="s">
        <v>4269</v>
      </c>
      <c r="N7658" t="s">
        <v>3865</v>
      </c>
      <c r="O7658"/>
      <c r="P7658" t="s">
        <v>5885</v>
      </c>
      <c r="Q7658" t="s">
        <v>5886</v>
      </c>
      <c r="R7658" t="s">
        <v>15448</v>
      </c>
      <c r="S7658" t="s">
        <v>15436</v>
      </c>
      <c r="T7658" t="s">
        <v>15438</v>
      </c>
      <c r="U7658" t="s">
        <v>15437</v>
      </c>
      <c r="V7658">
        <v>1</v>
      </c>
    </row>
    <row r="7659" spans="1:22" x14ac:dyDescent="0.25">
      <c r="A7659" t="s">
        <v>1569</v>
      </c>
      <c r="B7659">
        <v>308155</v>
      </c>
      <c r="C7659" t="s">
        <v>5763</v>
      </c>
      <c r="D7659" t="s">
        <v>2492</v>
      </c>
      <c r="E7659" t="s">
        <v>1596</v>
      </c>
      <c r="F7659" t="s">
        <v>5727</v>
      </c>
      <c r="G7659" t="s">
        <v>4294</v>
      </c>
      <c r="H7659" s="2">
        <v>43763</v>
      </c>
      <c r="I7659" s="2">
        <v>44655</v>
      </c>
      <c r="J7659"/>
      <c r="K7659"/>
      <c r="L7659">
        <v>24.5</v>
      </c>
      <c r="M7659" t="s">
        <v>4269</v>
      </c>
      <c r="N7659" t="s">
        <v>1714</v>
      </c>
      <c r="O7659"/>
      <c r="P7659" t="s">
        <v>5728</v>
      </c>
      <c r="Q7659" t="s">
        <v>5729</v>
      </c>
      <c r="R7659" t="s">
        <v>15454</v>
      </c>
      <c r="S7659" t="s">
        <v>15436</v>
      </c>
      <c r="T7659" t="s">
        <v>15438</v>
      </c>
      <c r="U7659" t="s">
        <v>15437</v>
      </c>
      <c r="V7659">
        <v>0.64473684210526316</v>
      </c>
    </row>
    <row r="7660" spans="1:22" x14ac:dyDescent="0.25">
      <c r="A7660" t="s">
        <v>1569</v>
      </c>
      <c r="B7660">
        <v>308133</v>
      </c>
      <c r="C7660" t="s">
        <v>1914</v>
      </c>
      <c r="D7660" t="s">
        <v>8454</v>
      </c>
      <c r="E7660" t="s">
        <v>1596</v>
      </c>
      <c r="F7660" t="s">
        <v>8404</v>
      </c>
      <c r="G7660" t="s">
        <v>7490</v>
      </c>
      <c r="H7660" s="2">
        <v>43760</v>
      </c>
      <c r="I7660" s="2">
        <v>43760</v>
      </c>
      <c r="J7660"/>
      <c r="K7660"/>
      <c r="L7660">
        <v>16</v>
      </c>
      <c r="M7660" t="s">
        <v>7484</v>
      </c>
      <c r="N7660" t="s">
        <v>1576</v>
      </c>
      <c r="O7660"/>
      <c r="P7660" t="s">
        <v>8405</v>
      </c>
      <c r="Q7660" t="s">
        <v>8406</v>
      </c>
      <c r="R7660" t="s">
        <v>15464</v>
      </c>
      <c r="S7660" t="s">
        <v>15436</v>
      </c>
      <c r="T7660" t="s">
        <v>15438</v>
      </c>
      <c r="U7660" t="s">
        <v>15437</v>
      </c>
      <c r="V7660">
        <v>0.42105263157894735</v>
      </c>
    </row>
    <row r="7661" spans="1:22" x14ac:dyDescent="0.25">
      <c r="A7661" t="s">
        <v>1569</v>
      </c>
      <c r="B7661">
        <v>308143</v>
      </c>
      <c r="C7661" t="s">
        <v>1796</v>
      </c>
      <c r="D7661" t="s">
        <v>3788</v>
      </c>
      <c r="E7661" t="s">
        <v>1596</v>
      </c>
      <c r="F7661" t="s">
        <v>12034</v>
      </c>
      <c r="G7661" t="s">
        <v>7490</v>
      </c>
      <c r="H7661" s="2">
        <v>43760</v>
      </c>
      <c r="I7661" s="2">
        <v>43760</v>
      </c>
      <c r="J7661"/>
      <c r="K7661"/>
      <c r="L7661">
        <v>25</v>
      </c>
      <c r="M7661" t="s">
        <v>7484</v>
      </c>
      <c r="N7661" t="s">
        <v>1714</v>
      </c>
      <c r="O7661"/>
      <c r="P7661" t="s">
        <v>12032</v>
      </c>
      <c r="Q7661" t="s">
        <v>3219</v>
      </c>
      <c r="R7661" t="s">
        <v>15462</v>
      </c>
      <c r="S7661" t="s">
        <v>15436</v>
      </c>
      <c r="T7661" t="s">
        <v>15438</v>
      </c>
      <c r="U7661" t="s">
        <v>15437</v>
      </c>
      <c r="V7661">
        <v>0.65789473684210531</v>
      </c>
    </row>
    <row r="7662" spans="1:22" x14ac:dyDescent="0.25">
      <c r="A7662" t="s">
        <v>1569</v>
      </c>
      <c r="B7662">
        <v>308114</v>
      </c>
      <c r="C7662" t="s">
        <v>12354</v>
      </c>
      <c r="D7662" t="s">
        <v>2025</v>
      </c>
      <c r="E7662" t="s">
        <v>1596</v>
      </c>
      <c r="F7662" t="s">
        <v>13040</v>
      </c>
      <c r="G7662" t="s">
        <v>7490</v>
      </c>
      <c r="H7662" s="2">
        <v>43760</v>
      </c>
      <c r="I7662" s="2">
        <v>43760</v>
      </c>
      <c r="J7662"/>
      <c r="K7662"/>
      <c r="L7662">
        <v>25</v>
      </c>
      <c r="M7662" t="s">
        <v>7484</v>
      </c>
      <c r="N7662" t="s">
        <v>3482</v>
      </c>
      <c r="O7662"/>
      <c r="P7662" t="s">
        <v>13037</v>
      </c>
      <c r="Q7662" t="s">
        <v>13038</v>
      </c>
      <c r="R7662" t="s">
        <v>15466</v>
      </c>
      <c r="S7662" t="s">
        <v>15436</v>
      </c>
      <c r="T7662" t="s">
        <v>15438</v>
      </c>
      <c r="U7662" t="s">
        <v>15437</v>
      </c>
      <c r="V7662">
        <v>0.65789473684210531</v>
      </c>
    </row>
    <row r="7663" spans="1:22" x14ac:dyDescent="0.25">
      <c r="A7663" t="s">
        <v>1569</v>
      </c>
      <c r="B7663">
        <v>308110</v>
      </c>
      <c r="C7663" t="s">
        <v>1708</v>
      </c>
      <c r="D7663" t="s">
        <v>5824</v>
      </c>
      <c r="E7663" t="s">
        <v>1596</v>
      </c>
      <c r="F7663" t="s">
        <v>5800</v>
      </c>
      <c r="G7663" t="s">
        <v>4294</v>
      </c>
      <c r="H7663" s="2">
        <v>43760</v>
      </c>
      <c r="I7663" s="2">
        <v>45719</v>
      </c>
      <c r="J7663"/>
      <c r="K7663"/>
      <c r="L7663">
        <v>28</v>
      </c>
      <c r="M7663" t="s">
        <v>4269</v>
      </c>
      <c r="N7663" t="s">
        <v>3482</v>
      </c>
      <c r="O7663"/>
      <c r="P7663" t="s">
        <v>5797</v>
      </c>
      <c r="Q7663" t="s">
        <v>5798</v>
      </c>
      <c r="R7663" t="s">
        <v>15455</v>
      </c>
      <c r="S7663" t="s">
        <v>15436</v>
      </c>
      <c r="T7663" t="s">
        <v>15438</v>
      </c>
      <c r="U7663" t="s">
        <v>15437</v>
      </c>
      <c r="V7663">
        <v>0.73684210526315785</v>
      </c>
    </row>
    <row r="7664" spans="1:22" x14ac:dyDescent="0.25">
      <c r="A7664" t="s">
        <v>1569</v>
      </c>
      <c r="B7664">
        <v>308115</v>
      </c>
      <c r="C7664" t="s">
        <v>2941</v>
      </c>
      <c r="D7664" t="s">
        <v>3765</v>
      </c>
      <c r="E7664" t="s">
        <v>1596</v>
      </c>
      <c r="F7664" t="s">
        <v>8531</v>
      </c>
      <c r="G7664" t="s">
        <v>7490</v>
      </c>
      <c r="H7664" s="2">
        <v>43759</v>
      </c>
      <c r="I7664" s="2">
        <v>45593</v>
      </c>
      <c r="J7664"/>
      <c r="K7664"/>
      <c r="L7664">
        <v>21</v>
      </c>
      <c r="M7664" t="s">
        <v>7484</v>
      </c>
      <c r="N7664" t="s">
        <v>1714</v>
      </c>
      <c r="O7664"/>
      <c r="P7664" t="s">
        <v>8513</v>
      </c>
      <c r="Q7664" t="s">
        <v>8514</v>
      </c>
      <c r="R7664" t="s">
        <v>15462</v>
      </c>
      <c r="S7664" t="s">
        <v>15436</v>
      </c>
      <c r="T7664" t="s">
        <v>15438</v>
      </c>
      <c r="U7664" t="s">
        <v>15437</v>
      </c>
      <c r="V7664">
        <v>0.55263157894736847</v>
      </c>
    </row>
    <row r="7665" spans="1:22" x14ac:dyDescent="0.25">
      <c r="A7665" t="s">
        <v>1569</v>
      </c>
      <c r="B7665">
        <v>308144</v>
      </c>
      <c r="C7665" t="s">
        <v>8905</v>
      </c>
      <c r="D7665" t="s">
        <v>4679</v>
      </c>
      <c r="E7665" t="s">
        <v>1596</v>
      </c>
      <c r="F7665" t="s">
        <v>8860</v>
      </c>
      <c r="G7665" t="s">
        <v>7490</v>
      </c>
      <c r="H7665" s="2">
        <v>43759</v>
      </c>
      <c r="I7665" s="2">
        <v>45789</v>
      </c>
      <c r="J7665"/>
      <c r="K7665"/>
      <c r="L7665">
        <v>16.25</v>
      </c>
      <c r="M7665" t="s">
        <v>7484</v>
      </c>
      <c r="N7665" t="s">
        <v>3865</v>
      </c>
      <c r="O7665"/>
      <c r="P7665" t="s">
        <v>8857</v>
      </c>
      <c r="Q7665" t="s">
        <v>15522</v>
      </c>
      <c r="R7665" t="s">
        <v>15467</v>
      </c>
      <c r="S7665" t="s">
        <v>15436</v>
      </c>
      <c r="T7665" t="s">
        <v>15438</v>
      </c>
      <c r="U7665" t="s">
        <v>15437</v>
      </c>
      <c r="V7665">
        <v>0.42763157894736842</v>
      </c>
    </row>
    <row r="7666" spans="1:22" x14ac:dyDescent="0.25">
      <c r="A7666" t="s">
        <v>1569</v>
      </c>
      <c r="B7666">
        <v>308081</v>
      </c>
      <c r="C7666" t="s">
        <v>8964</v>
      </c>
      <c r="D7666" t="s">
        <v>8965</v>
      </c>
      <c r="E7666" t="s">
        <v>1572</v>
      </c>
      <c r="F7666" t="s">
        <v>8925</v>
      </c>
      <c r="G7666" t="s">
        <v>7490</v>
      </c>
      <c r="H7666" s="2">
        <v>43759</v>
      </c>
      <c r="I7666" s="2">
        <v>45005</v>
      </c>
      <c r="J7666"/>
      <c r="K7666"/>
      <c r="L7666">
        <v>0.01</v>
      </c>
      <c r="M7666" t="s">
        <v>7484</v>
      </c>
      <c r="N7666" t="s">
        <v>3482</v>
      </c>
      <c r="O7666"/>
      <c r="P7666" t="s">
        <v>8923</v>
      </c>
      <c r="Q7666" t="s">
        <v>6294</v>
      </c>
      <c r="R7666" t="s">
        <v>15465</v>
      </c>
      <c r="S7666" t="s">
        <v>15436</v>
      </c>
      <c r="T7666" t="s">
        <v>15437</v>
      </c>
      <c r="U7666" t="s">
        <v>15437</v>
      </c>
      <c r="V7666">
        <v>0</v>
      </c>
    </row>
    <row r="7667" spans="1:22" x14ac:dyDescent="0.25">
      <c r="A7667" t="s">
        <v>1569</v>
      </c>
      <c r="B7667">
        <v>308108</v>
      </c>
      <c r="C7667" t="s">
        <v>5521</v>
      </c>
      <c r="D7667" t="s">
        <v>3756</v>
      </c>
      <c r="E7667" t="s">
        <v>1596</v>
      </c>
      <c r="F7667" t="s">
        <v>9125</v>
      </c>
      <c r="G7667" t="s">
        <v>7490</v>
      </c>
      <c r="H7667" s="2">
        <v>43759</v>
      </c>
      <c r="I7667" s="2">
        <v>43759</v>
      </c>
      <c r="J7667"/>
      <c r="K7667"/>
      <c r="L7667">
        <v>23</v>
      </c>
      <c r="M7667" t="s">
        <v>7484</v>
      </c>
      <c r="N7667" t="s">
        <v>3482</v>
      </c>
      <c r="O7667"/>
      <c r="P7667" t="s">
        <v>9124</v>
      </c>
      <c r="Q7667" t="s">
        <v>6818</v>
      </c>
      <c r="R7667" t="s">
        <v>15466</v>
      </c>
      <c r="S7667" t="s">
        <v>15436</v>
      </c>
      <c r="T7667" t="s">
        <v>15438</v>
      </c>
      <c r="U7667" t="s">
        <v>15437</v>
      </c>
      <c r="V7667">
        <v>0.60526315789473684</v>
      </c>
    </row>
    <row r="7668" spans="1:22" x14ac:dyDescent="0.25">
      <c r="A7668" t="s">
        <v>1569</v>
      </c>
      <c r="B7668">
        <v>308087</v>
      </c>
      <c r="C7668" t="s">
        <v>1652</v>
      </c>
      <c r="D7668" t="s">
        <v>6085</v>
      </c>
      <c r="E7668" t="s">
        <v>1572</v>
      </c>
      <c r="F7668" t="s">
        <v>6061</v>
      </c>
      <c r="G7668" t="s">
        <v>4268</v>
      </c>
      <c r="H7668" s="2">
        <v>43759</v>
      </c>
      <c r="I7668" s="2">
        <v>43759</v>
      </c>
      <c r="J7668"/>
      <c r="K7668"/>
      <c r="L7668">
        <v>0.01</v>
      </c>
      <c r="M7668" t="s">
        <v>4269</v>
      </c>
      <c r="N7668" t="s">
        <v>4199</v>
      </c>
      <c r="O7668"/>
      <c r="P7668" t="s">
        <v>6059</v>
      </c>
      <c r="Q7668" t="s">
        <v>6060</v>
      </c>
      <c r="R7668" t="s">
        <v>15449</v>
      </c>
      <c r="S7668" t="s">
        <v>15436</v>
      </c>
      <c r="T7668" t="s">
        <v>15437</v>
      </c>
      <c r="U7668" t="s">
        <v>15437</v>
      </c>
      <c r="V7668">
        <v>0</v>
      </c>
    </row>
    <row r="7669" spans="1:22" x14ac:dyDescent="0.25">
      <c r="A7669" t="s">
        <v>1569</v>
      </c>
      <c r="B7669">
        <v>308129</v>
      </c>
      <c r="C7669" t="s">
        <v>2436</v>
      </c>
      <c r="D7669" t="s">
        <v>4916</v>
      </c>
      <c r="E7669" t="s">
        <v>1596</v>
      </c>
      <c r="F7669" t="s">
        <v>6168</v>
      </c>
      <c r="G7669" t="s">
        <v>4294</v>
      </c>
      <c r="H7669" s="2">
        <v>43759</v>
      </c>
      <c r="I7669" s="2">
        <v>43913</v>
      </c>
      <c r="J7669"/>
      <c r="K7669"/>
      <c r="L7669">
        <v>15</v>
      </c>
      <c r="M7669" t="s">
        <v>4269</v>
      </c>
      <c r="N7669" t="s">
        <v>1714</v>
      </c>
      <c r="O7669"/>
      <c r="P7669" t="s">
        <v>6162</v>
      </c>
      <c r="Q7669" t="s">
        <v>6163</v>
      </c>
      <c r="R7669" t="s">
        <v>15454</v>
      </c>
      <c r="S7669" t="s">
        <v>15436</v>
      </c>
      <c r="T7669" t="s">
        <v>15438</v>
      </c>
      <c r="U7669" t="s">
        <v>15437</v>
      </c>
      <c r="V7669">
        <v>0.39473684210526316</v>
      </c>
    </row>
    <row r="7670" spans="1:22" x14ac:dyDescent="0.25">
      <c r="A7670" t="s">
        <v>1569</v>
      </c>
      <c r="B7670">
        <v>308074</v>
      </c>
      <c r="C7670" t="s">
        <v>9486</v>
      </c>
      <c r="D7670" t="s">
        <v>5046</v>
      </c>
      <c r="E7670" t="s">
        <v>1572</v>
      </c>
      <c r="F7670" t="s">
        <v>9462</v>
      </c>
      <c r="G7670" t="s">
        <v>7490</v>
      </c>
      <c r="H7670" s="2">
        <v>43756</v>
      </c>
      <c r="I7670" s="2">
        <v>45649</v>
      </c>
      <c r="J7670"/>
      <c r="K7670"/>
      <c r="L7670">
        <v>0.01</v>
      </c>
      <c r="M7670" t="s">
        <v>7484</v>
      </c>
      <c r="N7670" t="s">
        <v>1714</v>
      </c>
      <c r="O7670"/>
      <c r="P7670" t="s">
        <v>9463</v>
      </c>
      <c r="Q7670" t="s">
        <v>5857</v>
      </c>
      <c r="R7670" t="s">
        <v>15467</v>
      </c>
      <c r="S7670" t="s">
        <v>15436</v>
      </c>
      <c r="T7670" t="s">
        <v>15437</v>
      </c>
      <c r="U7670" t="s">
        <v>15437</v>
      </c>
      <c r="V7670">
        <v>0</v>
      </c>
    </row>
    <row r="7671" spans="1:22" x14ac:dyDescent="0.25">
      <c r="A7671" t="s">
        <v>1569</v>
      </c>
      <c r="B7671">
        <v>308073</v>
      </c>
      <c r="C7671" t="s">
        <v>1969</v>
      </c>
      <c r="D7671" t="s">
        <v>2915</v>
      </c>
      <c r="E7671" t="s">
        <v>1572</v>
      </c>
      <c r="F7671" t="s">
        <v>12034</v>
      </c>
      <c r="G7671" t="s">
        <v>7490</v>
      </c>
      <c r="H7671" s="2">
        <v>43756</v>
      </c>
      <c r="I7671" s="2">
        <v>43756</v>
      </c>
      <c r="J7671"/>
      <c r="K7671"/>
      <c r="L7671">
        <v>0.01</v>
      </c>
      <c r="M7671" t="s">
        <v>7484</v>
      </c>
      <c r="N7671" t="s">
        <v>1714</v>
      </c>
      <c r="O7671"/>
      <c r="P7671" t="s">
        <v>12032</v>
      </c>
      <c r="Q7671" t="s">
        <v>3219</v>
      </c>
      <c r="R7671" t="s">
        <v>15462</v>
      </c>
      <c r="S7671" t="s">
        <v>15436</v>
      </c>
      <c r="T7671" t="s">
        <v>15437</v>
      </c>
      <c r="U7671" t="s">
        <v>15437</v>
      </c>
      <c r="V7671">
        <v>0</v>
      </c>
    </row>
    <row r="7672" spans="1:22" x14ac:dyDescent="0.25">
      <c r="A7672" t="s">
        <v>1569</v>
      </c>
      <c r="B7672">
        <v>308063</v>
      </c>
      <c r="C7672" t="s">
        <v>1914</v>
      </c>
      <c r="D7672" t="s">
        <v>6344</v>
      </c>
      <c r="E7672" t="s">
        <v>1607</v>
      </c>
      <c r="F7672" t="s">
        <v>13644</v>
      </c>
      <c r="G7672" t="s">
        <v>7490</v>
      </c>
      <c r="H7672" s="2">
        <v>43756</v>
      </c>
      <c r="I7672" s="2">
        <v>45761</v>
      </c>
      <c r="J7672"/>
      <c r="K7672"/>
      <c r="L7672">
        <v>38</v>
      </c>
      <c r="M7672" t="s">
        <v>7484</v>
      </c>
      <c r="N7672" t="s">
        <v>3482</v>
      </c>
      <c r="O7672"/>
      <c r="P7672" t="s">
        <v>13638</v>
      </c>
      <c r="Q7672" t="s">
        <v>3547</v>
      </c>
      <c r="R7672" t="s">
        <v>15468</v>
      </c>
      <c r="S7672" t="s">
        <v>15436</v>
      </c>
      <c r="T7672" t="s">
        <v>15438</v>
      </c>
      <c r="U7672" t="s">
        <v>15437</v>
      </c>
      <c r="V7672">
        <v>1</v>
      </c>
    </row>
    <row r="7673" spans="1:22" x14ac:dyDescent="0.25">
      <c r="A7673" t="s">
        <v>1569</v>
      </c>
      <c r="B7673">
        <v>308001</v>
      </c>
      <c r="C7673" t="s">
        <v>1784</v>
      </c>
      <c r="D7673" t="s">
        <v>5803</v>
      </c>
      <c r="E7673" t="s">
        <v>1572</v>
      </c>
      <c r="F7673" t="s">
        <v>8001</v>
      </c>
      <c r="G7673" t="s">
        <v>7490</v>
      </c>
      <c r="H7673" s="2">
        <v>43752</v>
      </c>
      <c r="I7673" s="2">
        <v>43752</v>
      </c>
      <c r="J7673"/>
      <c r="K7673"/>
      <c r="L7673">
        <v>0.01</v>
      </c>
      <c r="M7673" t="s">
        <v>7484</v>
      </c>
      <c r="N7673" t="s">
        <v>1714</v>
      </c>
      <c r="O7673"/>
      <c r="P7673" t="s">
        <v>7996</v>
      </c>
      <c r="Q7673" t="s">
        <v>4271</v>
      </c>
      <c r="R7673" t="s">
        <v>15461</v>
      </c>
      <c r="S7673" t="s">
        <v>15436</v>
      </c>
      <c r="T7673" t="s">
        <v>15437</v>
      </c>
      <c r="U7673" t="s">
        <v>15437</v>
      </c>
      <c r="V7673">
        <v>0</v>
      </c>
    </row>
    <row r="7674" spans="1:22" x14ac:dyDescent="0.25">
      <c r="A7674" t="s">
        <v>1569</v>
      </c>
      <c r="B7674">
        <v>307967</v>
      </c>
      <c r="C7674" t="s">
        <v>5110</v>
      </c>
      <c r="D7674" t="s">
        <v>3606</v>
      </c>
      <c r="E7674" t="s">
        <v>1596</v>
      </c>
      <c r="F7674" t="s">
        <v>8040</v>
      </c>
      <c r="G7674" t="s">
        <v>7607</v>
      </c>
      <c r="H7674" s="2">
        <v>43752</v>
      </c>
      <c r="I7674" s="2">
        <v>45803</v>
      </c>
      <c r="J7674"/>
      <c r="K7674"/>
      <c r="L7674">
        <v>34.25</v>
      </c>
      <c r="M7674" t="s">
        <v>7484</v>
      </c>
      <c r="N7674" t="s">
        <v>1714</v>
      </c>
      <c r="O7674"/>
      <c r="P7674" t="s">
        <v>7996</v>
      </c>
      <c r="Q7674" t="s">
        <v>4271</v>
      </c>
      <c r="R7674" t="s">
        <v>15461</v>
      </c>
      <c r="S7674" t="s">
        <v>15436</v>
      </c>
      <c r="T7674" t="s">
        <v>15438</v>
      </c>
      <c r="U7674" t="s">
        <v>15437</v>
      </c>
      <c r="V7674">
        <v>0.90131578947368418</v>
      </c>
    </row>
    <row r="7675" spans="1:22" x14ac:dyDescent="0.25">
      <c r="A7675" t="s">
        <v>1569</v>
      </c>
      <c r="B7675">
        <v>308018</v>
      </c>
      <c r="C7675" t="s">
        <v>2815</v>
      </c>
      <c r="D7675" t="s">
        <v>8703</v>
      </c>
      <c r="E7675" t="s">
        <v>1572</v>
      </c>
      <c r="F7675" t="s">
        <v>8689</v>
      </c>
      <c r="G7675" t="s">
        <v>7483</v>
      </c>
      <c r="H7675" s="2">
        <v>43752</v>
      </c>
      <c r="I7675" s="2">
        <v>43752</v>
      </c>
      <c r="J7675"/>
      <c r="K7675"/>
      <c r="L7675">
        <v>0.01</v>
      </c>
      <c r="M7675" t="s">
        <v>7484</v>
      </c>
      <c r="N7675" t="s">
        <v>3482</v>
      </c>
      <c r="O7675"/>
      <c r="P7675" t="s">
        <v>8674</v>
      </c>
      <c r="Q7675" t="s">
        <v>8675</v>
      </c>
      <c r="R7675" t="s">
        <v>15466</v>
      </c>
      <c r="S7675" t="s">
        <v>15436</v>
      </c>
      <c r="T7675" t="s">
        <v>15437</v>
      </c>
      <c r="U7675" t="s">
        <v>15437</v>
      </c>
      <c r="V7675">
        <v>0</v>
      </c>
    </row>
    <row r="7676" spans="1:22" x14ac:dyDescent="0.25">
      <c r="A7676" t="s">
        <v>1569</v>
      </c>
      <c r="B7676">
        <v>307894</v>
      </c>
      <c r="C7676" t="s">
        <v>5964</v>
      </c>
      <c r="D7676" t="s">
        <v>5243</v>
      </c>
      <c r="E7676" t="s">
        <v>1596</v>
      </c>
      <c r="F7676" t="s">
        <v>10126</v>
      </c>
      <c r="G7676" t="s">
        <v>7490</v>
      </c>
      <c r="H7676" s="2">
        <v>43752</v>
      </c>
      <c r="I7676" s="2">
        <v>44823</v>
      </c>
      <c r="J7676"/>
      <c r="K7676"/>
      <c r="L7676">
        <v>25</v>
      </c>
      <c r="M7676" t="s">
        <v>7484</v>
      </c>
      <c r="N7676" t="s">
        <v>4199</v>
      </c>
      <c r="O7676"/>
      <c r="P7676" t="s">
        <v>10118</v>
      </c>
      <c r="Q7676" t="s">
        <v>6518</v>
      </c>
      <c r="R7676" t="s">
        <v>15449</v>
      </c>
      <c r="S7676" t="s">
        <v>15436</v>
      </c>
      <c r="T7676" t="s">
        <v>15438</v>
      </c>
      <c r="U7676" t="s">
        <v>15437</v>
      </c>
      <c r="V7676">
        <v>0.65789473684210531</v>
      </c>
    </row>
    <row r="7677" spans="1:22" x14ac:dyDescent="0.25">
      <c r="A7677" t="s">
        <v>1569</v>
      </c>
      <c r="B7677">
        <v>308004</v>
      </c>
      <c r="C7677" t="s">
        <v>4162</v>
      </c>
      <c r="D7677" t="s">
        <v>10207</v>
      </c>
      <c r="E7677" t="s">
        <v>1596</v>
      </c>
      <c r="F7677" t="s">
        <v>10188</v>
      </c>
      <c r="G7677" t="s">
        <v>7490</v>
      </c>
      <c r="H7677" s="2">
        <v>43752</v>
      </c>
      <c r="I7677" s="2">
        <v>45509</v>
      </c>
      <c r="J7677"/>
      <c r="K7677"/>
      <c r="L7677">
        <v>15.5</v>
      </c>
      <c r="M7677" t="s">
        <v>7484</v>
      </c>
      <c r="N7677" t="s">
        <v>3482</v>
      </c>
      <c r="O7677"/>
      <c r="P7677" t="s">
        <v>10189</v>
      </c>
      <c r="Q7677" t="s">
        <v>10190</v>
      </c>
      <c r="R7677" t="s">
        <v>15468</v>
      </c>
      <c r="S7677" t="s">
        <v>15436</v>
      </c>
      <c r="T7677" t="s">
        <v>15438</v>
      </c>
      <c r="U7677" t="s">
        <v>15437</v>
      </c>
      <c r="V7677">
        <v>0.40789473684210525</v>
      </c>
    </row>
    <row r="7678" spans="1:22" x14ac:dyDescent="0.25">
      <c r="A7678" t="s">
        <v>1569</v>
      </c>
      <c r="B7678">
        <v>308022</v>
      </c>
      <c r="C7678" t="s">
        <v>2601</v>
      </c>
      <c r="D7678" t="s">
        <v>5501</v>
      </c>
      <c r="E7678" t="s">
        <v>1572</v>
      </c>
      <c r="F7678" t="s">
        <v>5484</v>
      </c>
      <c r="G7678" t="s">
        <v>4268</v>
      </c>
      <c r="H7678" s="2">
        <v>43752</v>
      </c>
      <c r="I7678" s="2">
        <v>43752</v>
      </c>
      <c r="J7678"/>
      <c r="K7678"/>
      <c r="L7678">
        <v>0.01</v>
      </c>
      <c r="M7678" t="s">
        <v>4269</v>
      </c>
      <c r="N7678" t="s">
        <v>1576</v>
      </c>
      <c r="O7678"/>
      <c r="P7678" t="s">
        <v>5485</v>
      </c>
      <c r="Q7678" t="s">
        <v>5486</v>
      </c>
      <c r="R7678" t="s">
        <v>15453</v>
      </c>
      <c r="S7678" t="s">
        <v>15436</v>
      </c>
      <c r="T7678" t="s">
        <v>15437</v>
      </c>
      <c r="U7678" t="s">
        <v>15437</v>
      </c>
      <c r="V7678">
        <v>0</v>
      </c>
    </row>
    <row r="7679" spans="1:22" x14ac:dyDescent="0.25">
      <c r="A7679" t="s">
        <v>1569</v>
      </c>
      <c r="B7679">
        <v>308023</v>
      </c>
      <c r="C7679" t="s">
        <v>6290</v>
      </c>
      <c r="D7679" t="s">
        <v>6291</v>
      </c>
      <c r="E7679" t="s">
        <v>1572</v>
      </c>
      <c r="F7679" t="s">
        <v>6261</v>
      </c>
      <c r="G7679" t="s">
        <v>4268</v>
      </c>
      <c r="H7679" s="2">
        <v>43752</v>
      </c>
      <c r="I7679" s="2">
        <v>45271</v>
      </c>
      <c r="J7679"/>
      <c r="K7679"/>
      <c r="L7679">
        <v>0.01</v>
      </c>
      <c r="M7679" t="s">
        <v>4269</v>
      </c>
      <c r="N7679" t="s">
        <v>3482</v>
      </c>
      <c r="O7679"/>
      <c r="P7679" t="s">
        <v>6262</v>
      </c>
      <c r="Q7679" t="s">
        <v>6263</v>
      </c>
      <c r="R7679" t="s">
        <v>15455</v>
      </c>
      <c r="S7679" t="s">
        <v>15436</v>
      </c>
      <c r="T7679" t="s">
        <v>15437</v>
      </c>
      <c r="U7679" t="s">
        <v>15437</v>
      </c>
      <c r="V7679">
        <v>0</v>
      </c>
    </row>
    <row r="7680" spans="1:22" x14ac:dyDescent="0.25">
      <c r="A7680" t="s">
        <v>1569</v>
      </c>
      <c r="B7680">
        <v>307892</v>
      </c>
      <c r="C7680" t="s">
        <v>1705</v>
      </c>
      <c r="D7680" t="s">
        <v>2177</v>
      </c>
      <c r="E7680" t="s">
        <v>1607</v>
      </c>
      <c r="F7680" t="s">
        <v>6556</v>
      </c>
      <c r="G7680" t="s">
        <v>4310</v>
      </c>
      <c r="H7680" s="2">
        <v>43752</v>
      </c>
      <c r="I7680" s="2">
        <v>44431</v>
      </c>
      <c r="J7680"/>
      <c r="K7680"/>
      <c r="L7680">
        <v>38</v>
      </c>
      <c r="M7680" t="s">
        <v>4269</v>
      </c>
      <c r="N7680" t="s">
        <v>4199</v>
      </c>
      <c r="O7680"/>
      <c r="P7680" t="s">
        <v>6517</v>
      </c>
      <c r="Q7680" t="s">
        <v>6518</v>
      </c>
      <c r="R7680" t="s">
        <v>15449</v>
      </c>
      <c r="S7680" t="s">
        <v>15436</v>
      </c>
      <c r="T7680" t="s">
        <v>15438</v>
      </c>
      <c r="U7680" t="s">
        <v>1566</v>
      </c>
      <c r="V7680">
        <v>1</v>
      </c>
    </row>
    <row r="7681" spans="1:22" x14ac:dyDescent="0.25">
      <c r="A7681" t="s">
        <v>1569</v>
      </c>
      <c r="B7681">
        <v>307921</v>
      </c>
      <c r="C7681" t="s">
        <v>6561</v>
      </c>
      <c r="D7681" t="s">
        <v>6562</v>
      </c>
      <c r="E7681" t="s">
        <v>1607</v>
      </c>
      <c r="F7681" t="s">
        <v>6520</v>
      </c>
      <c r="G7681" t="s">
        <v>4294</v>
      </c>
      <c r="H7681" s="2">
        <v>43752</v>
      </c>
      <c r="I7681" s="2">
        <v>43752</v>
      </c>
      <c r="J7681"/>
      <c r="K7681"/>
      <c r="L7681">
        <v>38</v>
      </c>
      <c r="M7681" t="s">
        <v>4269</v>
      </c>
      <c r="N7681" t="s">
        <v>4199</v>
      </c>
      <c r="O7681"/>
      <c r="P7681" t="s">
        <v>6517</v>
      </c>
      <c r="Q7681" t="s">
        <v>6518</v>
      </c>
      <c r="R7681" t="s">
        <v>15449</v>
      </c>
      <c r="S7681" t="s">
        <v>15436</v>
      </c>
      <c r="T7681" t="s">
        <v>15438</v>
      </c>
      <c r="U7681" t="s">
        <v>15437</v>
      </c>
      <c r="V7681">
        <v>1</v>
      </c>
    </row>
    <row r="7682" spans="1:22" x14ac:dyDescent="0.25">
      <c r="A7682" t="s">
        <v>1569</v>
      </c>
      <c r="B7682">
        <v>307953</v>
      </c>
      <c r="C7682" t="s">
        <v>6974</v>
      </c>
      <c r="D7682" t="s">
        <v>6553</v>
      </c>
      <c r="E7682" t="s">
        <v>1596</v>
      </c>
      <c r="F7682" t="s">
        <v>6962</v>
      </c>
      <c r="G7682" t="s">
        <v>4294</v>
      </c>
      <c r="H7682" s="2">
        <v>43752</v>
      </c>
      <c r="I7682" s="2">
        <v>45201</v>
      </c>
      <c r="J7682"/>
      <c r="K7682"/>
      <c r="L7682">
        <v>31.25</v>
      </c>
      <c r="M7682" t="s">
        <v>4269</v>
      </c>
      <c r="N7682" t="s">
        <v>4199</v>
      </c>
      <c r="O7682"/>
      <c r="P7682" t="s">
        <v>6955</v>
      </c>
      <c r="Q7682" t="s">
        <v>6956</v>
      </c>
      <c r="R7682" t="s">
        <v>15449</v>
      </c>
      <c r="S7682" t="s">
        <v>15436</v>
      </c>
      <c r="T7682" t="s">
        <v>15438</v>
      </c>
      <c r="U7682" t="s">
        <v>15437</v>
      </c>
      <c r="V7682">
        <v>0.82236842105263153</v>
      </c>
    </row>
    <row r="7683" spans="1:22" x14ac:dyDescent="0.25">
      <c r="A7683" t="s">
        <v>1569</v>
      </c>
      <c r="B7683">
        <v>308025</v>
      </c>
      <c r="C7683" t="s">
        <v>11943</v>
      </c>
      <c r="D7683" t="s">
        <v>5664</v>
      </c>
      <c r="E7683" t="s">
        <v>1596</v>
      </c>
      <c r="F7683" t="s">
        <v>11895</v>
      </c>
      <c r="G7683" t="s">
        <v>7487</v>
      </c>
      <c r="H7683" s="2">
        <v>43749</v>
      </c>
      <c r="I7683" s="2">
        <v>45761</v>
      </c>
      <c r="J7683"/>
      <c r="K7683"/>
      <c r="L7683">
        <v>16.5</v>
      </c>
      <c r="M7683" t="s">
        <v>7484</v>
      </c>
      <c r="N7683" t="s">
        <v>1714</v>
      </c>
      <c r="O7683"/>
      <c r="P7683" t="s">
        <v>11896</v>
      </c>
      <c r="Q7683" t="s">
        <v>3067</v>
      </c>
      <c r="R7683" t="s">
        <v>15461</v>
      </c>
      <c r="S7683" t="s">
        <v>15436</v>
      </c>
      <c r="T7683" t="s">
        <v>15438</v>
      </c>
      <c r="U7683" t="s">
        <v>15437</v>
      </c>
      <c r="V7683">
        <v>0.43421052631578949</v>
      </c>
    </row>
    <row r="7684" spans="1:22" x14ac:dyDescent="0.25">
      <c r="A7684" t="s">
        <v>1569</v>
      </c>
      <c r="B7684">
        <v>308006</v>
      </c>
      <c r="C7684" t="s">
        <v>2414</v>
      </c>
      <c r="D7684" t="s">
        <v>1671</v>
      </c>
      <c r="E7684" t="s">
        <v>1596</v>
      </c>
      <c r="F7684" t="s">
        <v>8364</v>
      </c>
      <c r="G7684" t="s">
        <v>7490</v>
      </c>
      <c r="H7684" s="2">
        <v>43748</v>
      </c>
      <c r="I7684" s="2">
        <v>43748</v>
      </c>
      <c r="J7684"/>
      <c r="K7684"/>
      <c r="L7684">
        <v>35</v>
      </c>
      <c r="M7684" t="s">
        <v>7484</v>
      </c>
      <c r="N7684" t="s">
        <v>3482</v>
      </c>
      <c r="O7684"/>
      <c r="P7684" t="s">
        <v>8365</v>
      </c>
      <c r="Q7684" t="s">
        <v>5138</v>
      </c>
      <c r="R7684" t="s">
        <v>15466</v>
      </c>
      <c r="S7684" t="s">
        <v>15436</v>
      </c>
      <c r="T7684" t="s">
        <v>15438</v>
      </c>
      <c r="U7684" t="s">
        <v>15437</v>
      </c>
      <c r="V7684">
        <v>0.92105263157894735</v>
      </c>
    </row>
    <row r="7685" spans="1:22" x14ac:dyDescent="0.25">
      <c r="A7685" t="s">
        <v>1569</v>
      </c>
      <c r="B7685">
        <v>308012</v>
      </c>
      <c r="C7685" t="s">
        <v>1960</v>
      </c>
      <c r="D7685" t="s">
        <v>11944</v>
      </c>
      <c r="E7685" t="s">
        <v>1596</v>
      </c>
      <c r="F7685" t="s">
        <v>11901</v>
      </c>
      <c r="G7685" t="s">
        <v>7490</v>
      </c>
      <c r="H7685" s="2">
        <v>43748</v>
      </c>
      <c r="I7685" s="2">
        <v>43748</v>
      </c>
      <c r="J7685"/>
      <c r="K7685"/>
      <c r="L7685">
        <v>9</v>
      </c>
      <c r="M7685" t="s">
        <v>7484</v>
      </c>
      <c r="N7685" t="s">
        <v>1714</v>
      </c>
      <c r="O7685"/>
      <c r="P7685" t="s">
        <v>11896</v>
      </c>
      <c r="Q7685" t="s">
        <v>3067</v>
      </c>
      <c r="R7685" t="s">
        <v>15461</v>
      </c>
      <c r="S7685" t="s">
        <v>15436</v>
      </c>
      <c r="T7685" t="s">
        <v>15438</v>
      </c>
      <c r="U7685" t="s">
        <v>15437</v>
      </c>
      <c r="V7685">
        <v>0.23684210526315788</v>
      </c>
    </row>
    <row r="7686" spans="1:22" x14ac:dyDescent="0.25">
      <c r="A7686" t="s">
        <v>1569</v>
      </c>
      <c r="B7686">
        <v>307993</v>
      </c>
      <c r="C7686" t="s">
        <v>1796</v>
      </c>
      <c r="D7686" t="s">
        <v>12130</v>
      </c>
      <c r="E7686" t="s">
        <v>1607</v>
      </c>
      <c r="F7686" t="s">
        <v>12131</v>
      </c>
      <c r="G7686" t="s">
        <v>7541</v>
      </c>
      <c r="H7686" s="2">
        <v>43748</v>
      </c>
      <c r="I7686" s="2">
        <v>45425</v>
      </c>
      <c r="J7686"/>
      <c r="K7686"/>
      <c r="L7686">
        <v>38</v>
      </c>
      <c r="M7686" t="s">
        <v>7484</v>
      </c>
      <c r="N7686" t="s">
        <v>1714</v>
      </c>
      <c r="O7686"/>
      <c r="P7686" t="s">
        <v>12097</v>
      </c>
      <c r="Q7686" t="s">
        <v>3032</v>
      </c>
      <c r="R7686" t="s">
        <v>15461</v>
      </c>
      <c r="S7686" t="s">
        <v>15436</v>
      </c>
      <c r="T7686" t="s">
        <v>15438</v>
      </c>
      <c r="U7686" t="s">
        <v>1566</v>
      </c>
      <c r="V7686">
        <v>1</v>
      </c>
    </row>
    <row r="7687" spans="1:22" x14ac:dyDescent="0.25">
      <c r="A7687" t="s">
        <v>1569</v>
      </c>
      <c r="B7687">
        <v>308003</v>
      </c>
      <c r="C7687" t="s">
        <v>5404</v>
      </c>
      <c r="D7687" t="s">
        <v>5374</v>
      </c>
      <c r="E7687" t="s">
        <v>1596</v>
      </c>
      <c r="F7687" t="s">
        <v>5370</v>
      </c>
      <c r="G7687" t="s">
        <v>4324</v>
      </c>
      <c r="H7687" s="2">
        <v>43748</v>
      </c>
      <c r="I7687" s="2">
        <v>44725</v>
      </c>
      <c r="J7687"/>
      <c r="K7687"/>
      <c r="L7687">
        <v>25.5</v>
      </c>
      <c r="M7687" t="s">
        <v>4269</v>
      </c>
      <c r="N7687" t="s">
        <v>1714</v>
      </c>
      <c r="O7687"/>
      <c r="P7687" t="s">
        <v>5366</v>
      </c>
      <c r="Q7687" t="s">
        <v>5367</v>
      </c>
      <c r="R7687" t="s">
        <v>15454</v>
      </c>
      <c r="S7687" t="s">
        <v>15436</v>
      </c>
      <c r="T7687" t="s">
        <v>15438</v>
      </c>
      <c r="U7687" t="s">
        <v>15437</v>
      </c>
      <c r="V7687">
        <v>0.67105263157894735</v>
      </c>
    </row>
    <row r="7688" spans="1:22" x14ac:dyDescent="0.25">
      <c r="A7688" t="s">
        <v>1569</v>
      </c>
      <c r="B7688">
        <v>307771</v>
      </c>
      <c r="C7688" t="s">
        <v>1912</v>
      </c>
      <c r="D7688" t="s">
        <v>10438</v>
      </c>
      <c r="E7688" t="s">
        <v>1607</v>
      </c>
      <c r="F7688" t="s">
        <v>10439</v>
      </c>
      <c r="G7688" t="s">
        <v>7537</v>
      </c>
      <c r="H7688" s="2">
        <v>43746</v>
      </c>
      <c r="I7688" s="2">
        <v>43746</v>
      </c>
      <c r="J7688"/>
      <c r="K7688"/>
      <c r="L7688">
        <v>38</v>
      </c>
      <c r="M7688" t="s">
        <v>7484</v>
      </c>
      <c r="N7688" t="s">
        <v>3865</v>
      </c>
      <c r="O7688"/>
      <c r="P7688" t="s">
        <v>10407</v>
      </c>
      <c r="Q7688" t="s">
        <v>6930</v>
      </c>
      <c r="R7688" t="s">
        <v>15463</v>
      </c>
      <c r="S7688" t="s">
        <v>15436</v>
      </c>
      <c r="T7688" t="s">
        <v>15438</v>
      </c>
      <c r="U7688" t="s">
        <v>15437</v>
      </c>
      <c r="V7688">
        <v>1</v>
      </c>
    </row>
    <row r="7689" spans="1:22" x14ac:dyDescent="0.25">
      <c r="A7689" t="s">
        <v>1569</v>
      </c>
      <c r="B7689">
        <v>307955</v>
      </c>
      <c r="C7689" t="s">
        <v>6561</v>
      </c>
      <c r="D7689" t="s">
        <v>2728</v>
      </c>
      <c r="E7689" t="s">
        <v>1572</v>
      </c>
      <c r="F7689" t="s">
        <v>8364</v>
      </c>
      <c r="G7689" t="s">
        <v>7490</v>
      </c>
      <c r="H7689" s="2">
        <v>43745</v>
      </c>
      <c r="I7689" s="2">
        <v>43745</v>
      </c>
      <c r="J7689"/>
      <c r="K7689"/>
      <c r="L7689">
        <v>0.01</v>
      </c>
      <c r="M7689" t="s">
        <v>7484</v>
      </c>
      <c r="N7689" t="s">
        <v>3482</v>
      </c>
      <c r="O7689"/>
      <c r="P7689" t="s">
        <v>8365</v>
      </c>
      <c r="Q7689" t="s">
        <v>5138</v>
      </c>
      <c r="R7689" t="s">
        <v>15466</v>
      </c>
      <c r="S7689" t="s">
        <v>15436</v>
      </c>
      <c r="T7689" t="s">
        <v>15437</v>
      </c>
      <c r="U7689" t="s">
        <v>15437</v>
      </c>
      <c r="V7689">
        <v>0</v>
      </c>
    </row>
    <row r="7690" spans="1:22" x14ac:dyDescent="0.25">
      <c r="A7690" t="s">
        <v>1569</v>
      </c>
      <c r="B7690">
        <v>308262</v>
      </c>
      <c r="C7690" t="s">
        <v>8455</v>
      </c>
      <c r="D7690" t="s">
        <v>8456</v>
      </c>
      <c r="E7690" t="s">
        <v>1572</v>
      </c>
      <c r="F7690" t="s">
        <v>8404</v>
      </c>
      <c r="G7690" t="s">
        <v>7490</v>
      </c>
      <c r="H7690" s="2">
        <v>43745</v>
      </c>
      <c r="I7690" s="2">
        <v>43745</v>
      </c>
      <c r="J7690"/>
      <c r="K7690"/>
      <c r="L7690">
        <v>0.01</v>
      </c>
      <c r="M7690" t="s">
        <v>7484</v>
      </c>
      <c r="N7690" t="s">
        <v>1576</v>
      </c>
      <c r="O7690"/>
      <c r="P7690" t="s">
        <v>8405</v>
      </c>
      <c r="Q7690" t="s">
        <v>8406</v>
      </c>
      <c r="R7690" t="s">
        <v>15464</v>
      </c>
      <c r="S7690" t="s">
        <v>15436</v>
      </c>
      <c r="T7690" t="s">
        <v>15437</v>
      </c>
      <c r="U7690" t="s">
        <v>15437</v>
      </c>
      <c r="V7690">
        <v>0</v>
      </c>
    </row>
    <row r="7691" spans="1:22" x14ac:dyDescent="0.25">
      <c r="A7691" t="s">
        <v>1569</v>
      </c>
      <c r="B7691">
        <v>307854</v>
      </c>
      <c r="C7691" t="s">
        <v>5791</v>
      </c>
      <c r="D7691" t="s">
        <v>5792</v>
      </c>
      <c r="E7691" t="s">
        <v>1572</v>
      </c>
      <c r="F7691" t="s">
        <v>5773</v>
      </c>
      <c r="G7691" t="s">
        <v>4268</v>
      </c>
      <c r="H7691" s="2">
        <v>43739</v>
      </c>
      <c r="I7691" s="2">
        <v>44725</v>
      </c>
      <c r="J7691"/>
      <c r="K7691"/>
      <c r="L7691">
        <v>0.01</v>
      </c>
      <c r="M7691" t="s">
        <v>4269</v>
      </c>
      <c r="N7691" t="s">
        <v>5768</v>
      </c>
      <c r="O7691"/>
      <c r="P7691" t="s">
        <v>5769</v>
      </c>
      <c r="Q7691" t="s">
        <v>5770</v>
      </c>
      <c r="R7691" t="s">
        <v>15452</v>
      </c>
      <c r="S7691" t="s">
        <v>15436</v>
      </c>
      <c r="T7691" t="s">
        <v>15437</v>
      </c>
      <c r="U7691" t="s">
        <v>15437</v>
      </c>
      <c r="V7691">
        <v>0</v>
      </c>
    </row>
    <row r="7692" spans="1:22" x14ac:dyDescent="0.25">
      <c r="A7692" t="s">
        <v>1569</v>
      </c>
      <c r="B7692">
        <v>307673</v>
      </c>
      <c r="C7692" t="s">
        <v>1969</v>
      </c>
      <c r="D7692" t="s">
        <v>1896</v>
      </c>
      <c r="E7692" t="s">
        <v>1572</v>
      </c>
      <c r="F7692" t="s">
        <v>6456</v>
      </c>
      <c r="G7692" t="s">
        <v>4268</v>
      </c>
      <c r="H7692" s="2">
        <v>43739</v>
      </c>
      <c r="I7692" s="2">
        <v>43739</v>
      </c>
      <c r="J7692"/>
      <c r="K7692"/>
      <c r="L7692">
        <v>0.01</v>
      </c>
      <c r="M7692" t="s">
        <v>4269</v>
      </c>
      <c r="N7692" t="s">
        <v>3865</v>
      </c>
      <c r="O7692"/>
      <c r="P7692" t="s">
        <v>6457</v>
      </c>
      <c r="Q7692" t="s">
        <v>6458</v>
      </c>
      <c r="R7692" t="s">
        <v>15452</v>
      </c>
      <c r="S7692" t="s">
        <v>15436</v>
      </c>
      <c r="T7692" t="s">
        <v>15437</v>
      </c>
      <c r="U7692" t="s">
        <v>15437</v>
      </c>
      <c r="V7692">
        <v>0</v>
      </c>
    </row>
    <row r="7693" spans="1:22" x14ac:dyDescent="0.25">
      <c r="A7693" t="s">
        <v>1569</v>
      </c>
      <c r="B7693">
        <v>298082</v>
      </c>
      <c r="C7693" t="s">
        <v>14400</v>
      </c>
      <c r="D7693" t="s">
        <v>2635</v>
      </c>
      <c r="E7693" t="s">
        <v>1607</v>
      </c>
      <c r="F7693" t="s">
        <v>14401</v>
      </c>
      <c r="G7693" t="s">
        <v>14402</v>
      </c>
      <c r="H7693" s="2">
        <v>43738</v>
      </c>
      <c r="I7693" s="2">
        <v>43738</v>
      </c>
      <c r="J7693"/>
      <c r="K7693"/>
      <c r="L7693">
        <v>38</v>
      </c>
      <c r="M7693" t="s">
        <v>7484</v>
      </c>
      <c r="N7693" t="s">
        <v>1714</v>
      </c>
      <c r="O7693" t="s">
        <v>7120</v>
      </c>
      <c r="P7693" t="s">
        <v>14320</v>
      </c>
      <c r="Q7693" t="s">
        <v>17</v>
      </c>
      <c r="R7693" t="s">
        <v>17</v>
      </c>
      <c r="S7693" t="s">
        <v>15436</v>
      </c>
      <c r="T7693" t="s">
        <v>15438</v>
      </c>
      <c r="U7693" t="s">
        <v>15437</v>
      </c>
      <c r="V7693">
        <v>1</v>
      </c>
    </row>
    <row r="7694" spans="1:22" x14ac:dyDescent="0.25">
      <c r="A7694" t="s">
        <v>1569</v>
      </c>
      <c r="B7694">
        <v>307773</v>
      </c>
      <c r="C7694" t="s">
        <v>2337</v>
      </c>
      <c r="D7694" t="s">
        <v>6474</v>
      </c>
      <c r="E7694" t="s">
        <v>1607</v>
      </c>
      <c r="F7694" t="s">
        <v>6475</v>
      </c>
      <c r="G7694" t="s">
        <v>4324</v>
      </c>
      <c r="H7694" s="2">
        <v>43738</v>
      </c>
      <c r="I7694" s="2">
        <v>44151</v>
      </c>
      <c r="J7694"/>
      <c r="K7694"/>
      <c r="L7694">
        <v>38</v>
      </c>
      <c r="M7694" t="s">
        <v>4269</v>
      </c>
      <c r="N7694" t="s">
        <v>3865</v>
      </c>
      <c r="O7694"/>
      <c r="P7694" t="s">
        <v>6457</v>
      </c>
      <c r="Q7694" t="s">
        <v>6458</v>
      </c>
      <c r="R7694" t="s">
        <v>15452</v>
      </c>
      <c r="S7694" t="s">
        <v>15436</v>
      </c>
      <c r="T7694" t="s">
        <v>15438</v>
      </c>
      <c r="U7694" t="s">
        <v>15437</v>
      </c>
      <c r="V7694">
        <v>1</v>
      </c>
    </row>
    <row r="7695" spans="1:22" x14ac:dyDescent="0.25">
      <c r="A7695" t="s">
        <v>1569</v>
      </c>
      <c r="B7695">
        <v>307818</v>
      </c>
      <c r="C7695" t="s">
        <v>11852</v>
      </c>
      <c r="D7695" t="s">
        <v>11853</v>
      </c>
      <c r="E7695" t="s">
        <v>1607</v>
      </c>
      <c r="F7695" t="s">
        <v>11845</v>
      </c>
      <c r="G7695" t="s">
        <v>7541</v>
      </c>
      <c r="H7695" s="2">
        <v>43734</v>
      </c>
      <c r="I7695" s="2">
        <v>45691</v>
      </c>
      <c r="J7695"/>
      <c r="K7695"/>
      <c r="L7695">
        <v>38</v>
      </c>
      <c r="M7695" t="s">
        <v>7484</v>
      </c>
      <c r="N7695" t="s">
        <v>4199</v>
      </c>
      <c r="O7695"/>
      <c r="P7695" t="s">
        <v>11834</v>
      </c>
      <c r="Q7695" t="s">
        <v>11835</v>
      </c>
      <c r="R7695" t="s">
        <v>15449</v>
      </c>
      <c r="S7695" t="s">
        <v>15436</v>
      </c>
      <c r="T7695" t="s">
        <v>15438</v>
      </c>
      <c r="U7695" t="s">
        <v>1566</v>
      </c>
      <c r="V7695">
        <v>1</v>
      </c>
    </row>
    <row r="7696" spans="1:22" x14ac:dyDescent="0.25">
      <c r="A7696" t="s">
        <v>1569</v>
      </c>
      <c r="B7696">
        <v>307810</v>
      </c>
      <c r="C7696" t="s">
        <v>1767</v>
      </c>
      <c r="D7696" t="s">
        <v>3171</v>
      </c>
      <c r="E7696" t="s">
        <v>1596</v>
      </c>
      <c r="F7696" t="s">
        <v>10126</v>
      </c>
      <c r="G7696" t="s">
        <v>7490</v>
      </c>
      <c r="H7696" s="2">
        <v>43733</v>
      </c>
      <c r="I7696" s="2">
        <v>45047</v>
      </c>
      <c r="J7696"/>
      <c r="K7696"/>
      <c r="L7696">
        <v>31</v>
      </c>
      <c r="M7696" t="s">
        <v>7484</v>
      </c>
      <c r="N7696" t="s">
        <v>4199</v>
      </c>
      <c r="O7696"/>
      <c r="P7696" t="s">
        <v>10118</v>
      </c>
      <c r="Q7696" t="s">
        <v>6518</v>
      </c>
      <c r="R7696" t="s">
        <v>15449</v>
      </c>
      <c r="S7696" t="s">
        <v>15436</v>
      </c>
      <c r="T7696" t="s">
        <v>15438</v>
      </c>
      <c r="U7696" t="s">
        <v>15437</v>
      </c>
      <c r="V7696">
        <v>0.81578947368421051</v>
      </c>
    </row>
    <row r="7697" spans="1:22" x14ac:dyDescent="0.25">
      <c r="A7697" t="s">
        <v>1569</v>
      </c>
      <c r="B7697">
        <v>307865</v>
      </c>
      <c r="C7697" t="s">
        <v>9554</v>
      </c>
      <c r="D7697" t="s">
        <v>10528</v>
      </c>
      <c r="E7697" t="s">
        <v>1596</v>
      </c>
      <c r="F7697" t="s">
        <v>10503</v>
      </c>
      <c r="G7697" t="s">
        <v>7494</v>
      </c>
      <c r="H7697" s="2">
        <v>43731</v>
      </c>
      <c r="I7697" s="2">
        <v>44977</v>
      </c>
      <c r="J7697"/>
      <c r="K7697"/>
      <c r="L7697">
        <v>22.5</v>
      </c>
      <c r="M7697" t="s">
        <v>7484</v>
      </c>
      <c r="N7697" t="s">
        <v>1714</v>
      </c>
      <c r="O7697"/>
      <c r="P7697" t="s">
        <v>10452</v>
      </c>
      <c r="Q7697" t="s">
        <v>2939</v>
      </c>
      <c r="R7697" t="s">
        <v>15461</v>
      </c>
      <c r="S7697" t="s">
        <v>15436</v>
      </c>
      <c r="T7697" t="s">
        <v>15438</v>
      </c>
      <c r="U7697" t="s">
        <v>15437</v>
      </c>
      <c r="V7697">
        <v>0.59210526315789469</v>
      </c>
    </row>
    <row r="7698" spans="1:22" x14ac:dyDescent="0.25">
      <c r="A7698" t="s">
        <v>1569</v>
      </c>
      <c r="B7698">
        <v>307502</v>
      </c>
      <c r="C7698" t="s">
        <v>2382</v>
      </c>
      <c r="D7698" t="s">
        <v>12906</v>
      </c>
      <c r="E7698" t="s">
        <v>1607</v>
      </c>
      <c r="F7698" t="s">
        <v>15003</v>
      </c>
      <c r="G7698" t="s">
        <v>15004</v>
      </c>
      <c r="H7698" s="2">
        <v>43731</v>
      </c>
      <c r="I7698" s="2">
        <v>43731</v>
      </c>
      <c r="J7698"/>
      <c r="K7698"/>
      <c r="L7698">
        <v>38</v>
      </c>
      <c r="M7698" t="s">
        <v>7484</v>
      </c>
      <c r="N7698" t="s">
        <v>1714</v>
      </c>
      <c r="O7698" t="s">
        <v>7120</v>
      </c>
      <c r="P7698" t="s">
        <v>14995</v>
      </c>
      <c r="Q7698" t="s">
        <v>14996</v>
      </c>
      <c r="R7698" t="s">
        <v>15430</v>
      </c>
      <c r="S7698" t="s">
        <v>15436</v>
      </c>
      <c r="T7698" t="s">
        <v>15438</v>
      </c>
      <c r="U7698" t="s">
        <v>15437</v>
      </c>
      <c r="V7698">
        <v>1</v>
      </c>
    </row>
    <row r="7699" spans="1:22" x14ac:dyDescent="0.25">
      <c r="A7699" t="s">
        <v>1569</v>
      </c>
      <c r="B7699">
        <v>307782</v>
      </c>
      <c r="C7699" t="s">
        <v>2892</v>
      </c>
      <c r="D7699" t="s">
        <v>5666</v>
      </c>
      <c r="E7699" t="s">
        <v>1572</v>
      </c>
      <c r="F7699" t="s">
        <v>5634</v>
      </c>
      <c r="G7699" t="s">
        <v>4268</v>
      </c>
      <c r="H7699" s="2">
        <v>43731</v>
      </c>
      <c r="I7699" s="2">
        <v>45341</v>
      </c>
      <c r="J7699"/>
      <c r="K7699"/>
      <c r="L7699">
        <v>0.01</v>
      </c>
      <c r="M7699" t="s">
        <v>4269</v>
      </c>
      <c r="N7699" t="s">
        <v>1714</v>
      </c>
      <c r="O7699"/>
      <c r="P7699" t="s">
        <v>5630</v>
      </c>
      <c r="Q7699" t="s">
        <v>5631</v>
      </c>
      <c r="R7699" t="s">
        <v>15447</v>
      </c>
      <c r="S7699" t="s">
        <v>15436</v>
      </c>
      <c r="T7699" t="s">
        <v>15437</v>
      </c>
      <c r="U7699" t="s">
        <v>15437</v>
      </c>
      <c r="V7699">
        <v>0</v>
      </c>
    </row>
    <row r="7700" spans="1:22" x14ac:dyDescent="0.25">
      <c r="A7700" t="s">
        <v>1569</v>
      </c>
      <c r="B7700">
        <v>307784</v>
      </c>
      <c r="C7700" t="s">
        <v>1912</v>
      </c>
      <c r="D7700" t="s">
        <v>5510</v>
      </c>
      <c r="E7700" t="s">
        <v>1607</v>
      </c>
      <c r="F7700" t="s">
        <v>5488</v>
      </c>
      <c r="G7700" t="s">
        <v>4294</v>
      </c>
      <c r="H7700" s="2">
        <v>43728</v>
      </c>
      <c r="I7700" s="2">
        <v>45691</v>
      </c>
      <c r="J7700"/>
      <c r="K7700"/>
      <c r="L7700">
        <v>38</v>
      </c>
      <c r="M7700" t="s">
        <v>4269</v>
      </c>
      <c r="N7700" t="s">
        <v>1576</v>
      </c>
      <c r="O7700"/>
      <c r="P7700" t="s">
        <v>5485</v>
      </c>
      <c r="Q7700" t="s">
        <v>5486</v>
      </c>
      <c r="R7700" t="s">
        <v>15453</v>
      </c>
      <c r="S7700" t="s">
        <v>15436</v>
      </c>
      <c r="T7700" t="s">
        <v>15438</v>
      </c>
      <c r="U7700" t="s">
        <v>15437</v>
      </c>
      <c r="V7700">
        <v>1</v>
      </c>
    </row>
    <row r="7701" spans="1:22" x14ac:dyDescent="0.25">
      <c r="A7701" t="s">
        <v>1569</v>
      </c>
      <c r="B7701">
        <v>307733</v>
      </c>
      <c r="C7701" t="s">
        <v>2083</v>
      </c>
      <c r="D7701" t="s">
        <v>6353</v>
      </c>
      <c r="E7701" t="s">
        <v>1572</v>
      </c>
      <c r="F7701" t="s">
        <v>10454</v>
      </c>
      <c r="G7701" t="s">
        <v>7490</v>
      </c>
      <c r="H7701" s="2">
        <v>43726</v>
      </c>
      <c r="I7701" s="2">
        <v>43726</v>
      </c>
      <c r="J7701"/>
      <c r="K7701"/>
      <c r="L7701">
        <v>0.01</v>
      </c>
      <c r="M7701" t="s">
        <v>7484</v>
      </c>
      <c r="N7701" t="s">
        <v>1714</v>
      </c>
      <c r="O7701"/>
      <c r="P7701" t="s">
        <v>10452</v>
      </c>
      <c r="Q7701" t="s">
        <v>2939</v>
      </c>
      <c r="R7701" t="s">
        <v>15461</v>
      </c>
      <c r="S7701" t="s">
        <v>15436</v>
      </c>
      <c r="T7701" t="s">
        <v>15437</v>
      </c>
      <c r="U7701" t="s">
        <v>15437</v>
      </c>
      <c r="V7701">
        <v>0</v>
      </c>
    </row>
    <row r="7702" spans="1:22" x14ac:dyDescent="0.25">
      <c r="A7702" t="s">
        <v>1569</v>
      </c>
      <c r="B7702">
        <v>307747</v>
      </c>
      <c r="C7702" t="s">
        <v>11460</v>
      </c>
      <c r="D7702" t="s">
        <v>11461</v>
      </c>
      <c r="E7702" t="s">
        <v>1572</v>
      </c>
      <c r="F7702" t="s">
        <v>11437</v>
      </c>
      <c r="G7702" t="s">
        <v>7490</v>
      </c>
      <c r="H7702" s="2">
        <v>43726</v>
      </c>
      <c r="I7702" s="2">
        <v>43726</v>
      </c>
      <c r="J7702"/>
      <c r="K7702"/>
      <c r="L7702">
        <v>0.01</v>
      </c>
      <c r="M7702" t="s">
        <v>7484</v>
      </c>
      <c r="N7702" t="s">
        <v>3865</v>
      </c>
      <c r="O7702"/>
      <c r="P7702" t="s">
        <v>11438</v>
      </c>
      <c r="Q7702" t="s">
        <v>6587</v>
      </c>
      <c r="R7702" t="s">
        <v>15467</v>
      </c>
      <c r="S7702" t="s">
        <v>15436</v>
      </c>
      <c r="T7702" t="s">
        <v>15437</v>
      </c>
      <c r="U7702" t="s">
        <v>15437</v>
      </c>
      <c r="V7702">
        <v>0</v>
      </c>
    </row>
    <row r="7703" spans="1:22" x14ac:dyDescent="0.25">
      <c r="A7703" t="s">
        <v>1569</v>
      </c>
      <c r="B7703">
        <v>307612</v>
      </c>
      <c r="C7703" t="s">
        <v>5850</v>
      </c>
      <c r="D7703" t="s">
        <v>5851</v>
      </c>
      <c r="E7703" t="s">
        <v>1607</v>
      </c>
      <c r="F7703" t="s">
        <v>5852</v>
      </c>
      <c r="G7703" t="s">
        <v>4310</v>
      </c>
      <c r="H7703" s="2">
        <v>43725</v>
      </c>
      <c r="I7703" s="2">
        <v>45201</v>
      </c>
      <c r="J7703"/>
      <c r="K7703"/>
      <c r="L7703">
        <v>38</v>
      </c>
      <c r="M7703" t="s">
        <v>4269</v>
      </c>
      <c r="N7703" t="s">
        <v>3482</v>
      </c>
      <c r="O7703"/>
      <c r="P7703" t="s">
        <v>5828</v>
      </c>
      <c r="Q7703" t="s">
        <v>5829</v>
      </c>
      <c r="R7703" t="s">
        <v>15451</v>
      </c>
      <c r="S7703" t="s">
        <v>15436</v>
      </c>
      <c r="T7703" t="s">
        <v>15438</v>
      </c>
      <c r="U7703" t="s">
        <v>1566</v>
      </c>
      <c r="V7703">
        <v>1</v>
      </c>
    </row>
    <row r="7704" spans="1:22" x14ac:dyDescent="0.25">
      <c r="A7704" t="s">
        <v>1569</v>
      </c>
      <c r="B7704">
        <v>307578</v>
      </c>
      <c r="C7704" t="s">
        <v>2106</v>
      </c>
      <c r="D7704" t="s">
        <v>6327</v>
      </c>
      <c r="E7704" t="s">
        <v>1572</v>
      </c>
      <c r="F7704" t="s">
        <v>6296</v>
      </c>
      <c r="G7704" t="s">
        <v>4268</v>
      </c>
      <c r="H7704" s="2">
        <v>43725</v>
      </c>
      <c r="I7704" s="2">
        <v>43725</v>
      </c>
      <c r="J7704"/>
      <c r="K7704"/>
      <c r="L7704">
        <v>0.01</v>
      </c>
      <c r="M7704" t="s">
        <v>4269</v>
      </c>
      <c r="N7704" t="s">
        <v>3482</v>
      </c>
      <c r="O7704"/>
      <c r="P7704" t="s">
        <v>6293</v>
      </c>
      <c r="Q7704" t="s">
        <v>6294</v>
      </c>
      <c r="R7704" t="s">
        <v>15451</v>
      </c>
      <c r="S7704" t="s">
        <v>15436</v>
      </c>
      <c r="T7704" t="s">
        <v>15437</v>
      </c>
      <c r="U7704" t="s">
        <v>15437</v>
      </c>
      <c r="V7704">
        <v>0</v>
      </c>
    </row>
    <row r="7705" spans="1:22" x14ac:dyDescent="0.25">
      <c r="A7705" t="s">
        <v>1569</v>
      </c>
      <c r="B7705">
        <v>307742</v>
      </c>
      <c r="C7705" t="s">
        <v>7192</v>
      </c>
      <c r="D7705" t="s">
        <v>12792</v>
      </c>
      <c r="E7705" t="s">
        <v>1596</v>
      </c>
      <c r="F7705" t="s">
        <v>12764</v>
      </c>
      <c r="G7705" t="s">
        <v>7490</v>
      </c>
      <c r="H7705" s="2">
        <v>43724</v>
      </c>
      <c r="I7705" s="2">
        <v>44907</v>
      </c>
      <c r="J7705"/>
      <c r="K7705"/>
      <c r="L7705">
        <v>16.25</v>
      </c>
      <c r="M7705" t="s">
        <v>7484</v>
      </c>
      <c r="N7705" t="s">
        <v>3865</v>
      </c>
      <c r="O7705"/>
      <c r="P7705" t="s">
        <v>12759</v>
      </c>
      <c r="Q7705" t="s">
        <v>12760</v>
      </c>
      <c r="R7705" t="s">
        <v>15467</v>
      </c>
      <c r="S7705" t="s">
        <v>15436</v>
      </c>
      <c r="T7705" t="s">
        <v>15438</v>
      </c>
      <c r="U7705" t="s">
        <v>15437</v>
      </c>
      <c r="V7705">
        <v>0.42763157894736842</v>
      </c>
    </row>
    <row r="7706" spans="1:22" x14ac:dyDescent="0.25">
      <c r="A7706" t="s">
        <v>1569</v>
      </c>
      <c r="B7706">
        <v>307717</v>
      </c>
      <c r="C7706" t="s">
        <v>9490</v>
      </c>
      <c r="D7706" t="s">
        <v>2001</v>
      </c>
      <c r="E7706" t="s">
        <v>1596</v>
      </c>
      <c r="F7706" t="s">
        <v>13434</v>
      </c>
      <c r="G7706" t="s">
        <v>7487</v>
      </c>
      <c r="H7706" s="2">
        <v>43724</v>
      </c>
      <c r="I7706" s="2">
        <v>43724</v>
      </c>
      <c r="J7706"/>
      <c r="K7706"/>
      <c r="L7706">
        <v>18</v>
      </c>
      <c r="M7706" t="s">
        <v>7484</v>
      </c>
      <c r="N7706" t="s">
        <v>3865</v>
      </c>
      <c r="O7706"/>
      <c r="P7706" t="s">
        <v>13393</v>
      </c>
      <c r="Q7706" t="s">
        <v>13394</v>
      </c>
      <c r="R7706" t="s">
        <v>15468</v>
      </c>
      <c r="S7706" t="s">
        <v>15436</v>
      </c>
      <c r="T7706" t="s">
        <v>15438</v>
      </c>
      <c r="U7706" t="s">
        <v>15437</v>
      </c>
      <c r="V7706">
        <v>0.47368421052631576</v>
      </c>
    </row>
    <row r="7707" spans="1:22" x14ac:dyDescent="0.25">
      <c r="A7707" t="s">
        <v>1569</v>
      </c>
      <c r="B7707">
        <v>307707</v>
      </c>
      <c r="C7707" t="s">
        <v>2367</v>
      </c>
      <c r="D7707" t="s">
        <v>1740</v>
      </c>
      <c r="E7707" t="s">
        <v>1572</v>
      </c>
      <c r="F7707" t="s">
        <v>4707</v>
      </c>
      <c r="G7707" t="s">
        <v>4268</v>
      </c>
      <c r="H7707" s="2">
        <v>43721</v>
      </c>
      <c r="I7707" s="2">
        <v>45803</v>
      </c>
      <c r="J7707"/>
      <c r="K7707"/>
      <c r="L7707">
        <v>0.01</v>
      </c>
      <c r="M7707" t="s">
        <v>4269</v>
      </c>
      <c r="N7707" t="s">
        <v>4199</v>
      </c>
      <c r="O7707"/>
      <c r="P7707" t="s">
        <v>4701</v>
      </c>
      <c r="Q7707" t="s">
        <v>4702</v>
      </c>
      <c r="R7707" t="s">
        <v>15449</v>
      </c>
      <c r="S7707" t="s">
        <v>15436</v>
      </c>
      <c r="T7707" t="s">
        <v>15437</v>
      </c>
      <c r="U7707" t="s">
        <v>15437</v>
      </c>
      <c r="V7707">
        <v>0</v>
      </c>
    </row>
    <row r="7708" spans="1:22" x14ac:dyDescent="0.25">
      <c r="A7708" t="s">
        <v>1569</v>
      </c>
      <c r="B7708">
        <v>307685</v>
      </c>
      <c r="C7708" t="s">
        <v>6046</v>
      </c>
      <c r="D7708" t="s">
        <v>8064</v>
      </c>
      <c r="E7708" t="s">
        <v>1596</v>
      </c>
      <c r="F7708" t="s">
        <v>8034</v>
      </c>
      <c r="G7708" t="s">
        <v>7494</v>
      </c>
      <c r="H7708" s="2">
        <v>43717</v>
      </c>
      <c r="I7708" s="2">
        <v>45677</v>
      </c>
      <c r="J7708"/>
      <c r="K7708"/>
      <c r="L7708">
        <v>35.25</v>
      </c>
      <c r="M7708" t="s">
        <v>7484</v>
      </c>
      <c r="N7708" t="s">
        <v>1714</v>
      </c>
      <c r="O7708"/>
      <c r="P7708" t="s">
        <v>7996</v>
      </c>
      <c r="Q7708" t="s">
        <v>4271</v>
      </c>
      <c r="R7708" t="s">
        <v>15461</v>
      </c>
      <c r="S7708" t="s">
        <v>15436</v>
      </c>
      <c r="T7708" t="s">
        <v>15438</v>
      </c>
      <c r="U7708" t="s">
        <v>15437</v>
      </c>
      <c r="V7708">
        <v>0.92763157894736847</v>
      </c>
    </row>
    <row r="7709" spans="1:22" x14ac:dyDescent="0.25">
      <c r="A7709" t="s">
        <v>1569</v>
      </c>
      <c r="B7709">
        <v>307670</v>
      </c>
      <c r="C7709" t="s">
        <v>3926</v>
      </c>
      <c r="D7709" t="s">
        <v>3802</v>
      </c>
      <c r="E7709" t="s">
        <v>1572</v>
      </c>
      <c r="F7709" t="s">
        <v>4707</v>
      </c>
      <c r="G7709" t="s">
        <v>4268</v>
      </c>
      <c r="H7709" s="2">
        <v>43717</v>
      </c>
      <c r="I7709" s="2">
        <v>45705</v>
      </c>
      <c r="J7709"/>
      <c r="K7709"/>
      <c r="L7709">
        <v>0.01</v>
      </c>
      <c r="M7709" t="s">
        <v>4269</v>
      </c>
      <c r="N7709" t="s">
        <v>4199</v>
      </c>
      <c r="O7709"/>
      <c r="P7709" t="s">
        <v>4701</v>
      </c>
      <c r="Q7709" t="s">
        <v>4702</v>
      </c>
      <c r="R7709" t="s">
        <v>15449</v>
      </c>
      <c r="S7709" t="s">
        <v>15436</v>
      </c>
      <c r="T7709" t="s">
        <v>15437</v>
      </c>
      <c r="U7709" t="s">
        <v>15437</v>
      </c>
      <c r="V7709">
        <v>0</v>
      </c>
    </row>
    <row r="7710" spans="1:22" x14ac:dyDescent="0.25">
      <c r="A7710" t="s">
        <v>1569</v>
      </c>
      <c r="B7710">
        <v>307626</v>
      </c>
      <c r="C7710" t="s">
        <v>1636</v>
      </c>
      <c r="D7710" t="s">
        <v>5955</v>
      </c>
      <c r="E7710" t="s">
        <v>1607</v>
      </c>
      <c r="F7710" t="s">
        <v>12027</v>
      </c>
      <c r="G7710" t="s">
        <v>7534</v>
      </c>
      <c r="H7710" s="2">
        <v>43714</v>
      </c>
      <c r="I7710" s="2">
        <v>45803</v>
      </c>
      <c r="J7710"/>
      <c r="K7710"/>
      <c r="L7710">
        <v>38</v>
      </c>
      <c r="M7710" t="s">
        <v>7484</v>
      </c>
      <c r="N7710" t="s">
        <v>1714</v>
      </c>
      <c r="O7710"/>
      <c r="P7710" t="s">
        <v>11999</v>
      </c>
      <c r="Q7710" t="s">
        <v>2758</v>
      </c>
      <c r="R7710" t="s">
        <v>15462</v>
      </c>
      <c r="S7710" t="s">
        <v>15436</v>
      </c>
      <c r="T7710" t="s">
        <v>15438</v>
      </c>
      <c r="U7710" t="s">
        <v>15437</v>
      </c>
      <c r="V7710">
        <v>1</v>
      </c>
    </row>
    <row r="7711" spans="1:22" x14ac:dyDescent="0.25">
      <c r="A7711" t="s">
        <v>1569</v>
      </c>
      <c r="B7711">
        <v>307665</v>
      </c>
      <c r="C7711" t="s">
        <v>2637</v>
      </c>
      <c r="D7711" t="s">
        <v>5624</v>
      </c>
      <c r="E7711" t="s">
        <v>1596</v>
      </c>
      <c r="F7711" t="s">
        <v>5920</v>
      </c>
      <c r="G7711" t="s">
        <v>4294</v>
      </c>
      <c r="H7711" s="2">
        <v>43712</v>
      </c>
      <c r="I7711" s="2">
        <v>44655</v>
      </c>
      <c r="J7711"/>
      <c r="K7711"/>
      <c r="L7711">
        <v>15</v>
      </c>
      <c r="M7711" t="s">
        <v>4269</v>
      </c>
      <c r="N7711" t="s">
        <v>3865</v>
      </c>
      <c r="O7711"/>
      <c r="P7711" t="s">
        <v>5917</v>
      </c>
      <c r="Q7711" t="s">
        <v>3978</v>
      </c>
      <c r="R7711" t="s">
        <v>15450</v>
      </c>
      <c r="S7711" t="s">
        <v>15436</v>
      </c>
      <c r="T7711" t="s">
        <v>15438</v>
      </c>
      <c r="U7711" t="s">
        <v>15437</v>
      </c>
      <c r="V7711">
        <v>0.39473684210526316</v>
      </c>
    </row>
    <row r="7712" spans="1:22" x14ac:dyDescent="0.25">
      <c r="A7712" t="s">
        <v>1569</v>
      </c>
      <c r="B7712">
        <v>307568</v>
      </c>
      <c r="C7712" t="s">
        <v>2601</v>
      </c>
      <c r="D7712" t="s">
        <v>8626</v>
      </c>
      <c r="E7712" t="s">
        <v>1572</v>
      </c>
      <c r="F7712" t="s">
        <v>10606</v>
      </c>
      <c r="G7712" t="s">
        <v>7490</v>
      </c>
      <c r="H7712" s="2">
        <v>43710</v>
      </c>
      <c r="I7712" s="2">
        <v>45145</v>
      </c>
      <c r="J7712"/>
      <c r="K7712"/>
      <c r="L7712">
        <v>0.01</v>
      </c>
      <c r="M7712" t="s">
        <v>7484</v>
      </c>
      <c r="N7712" t="s">
        <v>1576</v>
      </c>
      <c r="O7712"/>
      <c r="P7712" t="s">
        <v>10607</v>
      </c>
      <c r="Q7712" t="s">
        <v>10608</v>
      </c>
      <c r="R7712" t="s">
        <v>15464</v>
      </c>
      <c r="S7712" t="s">
        <v>15436</v>
      </c>
      <c r="T7712" t="s">
        <v>15437</v>
      </c>
      <c r="U7712" t="s">
        <v>15437</v>
      </c>
      <c r="V7712">
        <v>0</v>
      </c>
    </row>
    <row r="7713" spans="1:22" x14ac:dyDescent="0.25">
      <c r="A7713" t="s">
        <v>1569</v>
      </c>
      <c r="B7713">
        <v>307561</v>
      </c>
      <c r="C7713" t="s">
        <v>1652</v>
      </c>
      <c r="D7713" t="s">
        <v>5625</v>
      </c>
      <c r="E7713" t="s">
        <v>1572</v>
      </c>
      <c r="F7713" t="s">
        <v>5599</v>
      </c>
      <c r="G7713" t="s">
        <v>4268</v>
      </c>
      <c r="H7713" s="2">
        <v>43710</v>
      </c>
      <c r="I7713" s="2">
        <v>45817</v>
      </c>
      <c r="J7713"/>
      <c r="K7713"/>
      <c r="L7713">
        <v>0.01</v>
      </c>
      <c r="M7713" t="s">
        <v>4269</v>
      </c>
      <c r="N7713" t="s">
        <v>3865</v>
      </c>
      <c r="O7713"/>
      <c r="P7713" t="s">
        <v>5600</v>
      </c>
      <c r="Q7713" t="s">
        <v>5601</v>
      </c>
      <c r="R7713" t="s">
        <v>15452</v>
      </c>
      <c r="S7713" t="s">
        <v>15436</v>
      </c>
      <c r="T7713" t="s">
        <v>15437</v>
      </c>
      <c r="U7713" t="s">
        <v>15437</v>
      </c>
      <c r="V7713">
        <v>0</v>
      </c>
    </row>
    <row r="7714" spans="1:22" x14ac:dyDescent="0.25">
      <c r="A7714" t="s">
        <v>1569</v>
      </c>
      <c r="B7714">
        <v>307551</v>
      </c>
      <c r="C7714" t="s">
        <v>2134</v>
      </c>
      <c r="D7714" t="s">
        <v>2922</v>
      </c>
      <c r="E7714" t="s">
        <v>1607</v>
      </c>
      <c r="F7714" t="s">
        <v>6759</v>
      </c>
      <c r="G7714" t="s">
        <v>4310</v>
      </c>
      <c r="H7714" s="2">
        <v>43705</v>
      </c>
      <c r="I7714" s="2">
        <v>45369</v>
      </c>
      <c r="J7714"/>
      <c r="K7714"/>
      <c r="L7714">
        <v>38</v>
      </c>
      <c r="M7714" t="s">
        <v>4269</v>
      </c>
      <c r="N7714" t="s">
        <v>3865</v>
      </c>
      <c r="O7714"/>
      <c r="P7714" t="s">
        <v>6735</v>
      </c>
      <c r="Q7714" t="s">
        <v>6736</v>
      </c>
      <c r="R7714" t="s">
        <v>15448</v>
      </c>
      <c r="S7714" t="s">
        <v>15436</v>
      </c>
      <c r="T7714" t="s">
        <v>15438</v>
      </c>
      <c r="U7714" t="s">
        <v>1566</v>
      </c>
      <c r="V7714">
        <v>1</v>
      </c>
    </row>
    <row r="7715" spans="1:22" x14ac:dyDescent="0.25">
      <c r="A7715" t="s">
        <v>1569</v>
      </c>
      <c r="B7715">
        <v>307512</v>
      </c>
      <c r="C7715" t="s">
        <v>9222</v>
      </c>
      <c r="D7715" t="s">
        <v>2835</v>
      </c>
      <c r="E7715" t="s">
        <v>1572</v>
      </c>
      <c r="F7715" t="s">
        <v>9165</v>
      </c>
      <c r="G7715" t="s">
        <v>7509</v>
      </c>
      <c r="H7715" s="2">
        <v>43703</v>
      </c>
      <c r="I7715" s="2">
        <v>43703</v>
      </c>
      <c r="J7715"/>
      <c r="K7715"/>
      <c r="L7715">
        <v>0.01</v>
      </c>
      <c r="M7715" t="s">
        <v>7484</v>
      </c>
      <c r="N7715" t="s">
        <v>3482</v>
      </c>
      <c r="O7715"/>
      <c r="P7715" t="s">
        <v>9154</v>
      </c>
      <c r="Q7715" t="s">
        <v>9155</v>
      </c>
      <c r="R7715" t="s">
        <v>15465</v>
      </c>
      <c r="S7715" t="s">
        <v>15436</v>
      </c>
      <c r="T7715" t="s">
        <v>15437</v>
      </c>
      <c r="U7715" t="s">
        <v>15437</v>
      </c>
      <c r="V7715">
        <v>0</v>
      </c>
    </row>
    <row r="7716" spans="1:22" x14ac:dyDescent="0.25">
      <c r="A7716" t="s">
        <v>1569</v>
      </c>
      <c r="B7716">
        <v>292326</v>
      </c>
      <c r="C7716" t="s">
        <v>2500</v>
      </c>
      <c r="D7716" t="s">
        <v>11237</v>
      </c>
      <c r="E7716" t="s">
        <v>1596</v>
      </c>
      <c r="F7716" t="s">
        <v>11190</v>
      </c>
      <c r="G7716" t="s">
        <v>7490</v>
      </c>
      <c r="H7716" s="2">
        <v>43703</v>
      </c>
      <c r="I7716" s="2">
        <v>43703</v>
      </c>
      <c r="J7716"/>
      <c r="K7716"/>
      <c r="L7716">
        <v>25</v>
      </c>
      <c r="M7716" t="s">
        <v>7484</v>
      </c>
      <c r="N7716" t="s">
        <v>3482</v>
      </c>
      <c r="O7716"/>
      <c r="P7716" t="s">
        <v>11191</v>
      </c>
      <c r="Q7716" t="s">
        <v>11192</v>
      </c>
      <c r="R7716" t="s">
        <v>15466</v>
      </c>
      <c r="S7716" t="s">
        <v>15436</v>
      </c>
      <c r="T7716" t="s">
        <v>15438</v>
      </c>
      <c r="U7716" t="s">
        <v>15437</v>
      </c>
      <c r="V7716">
        <v>0.65789473684210531</v>
      </c>
    </row>
    <row r="7717" spans="1:22" x14ac:dyDescent="0.25">
      <c r="A7717" t="s">
        <v>1569</v>
      </c>
      <c r="B7717">
        <v>307268</v>
      </c>
      <c r="C7717" t="s">
        <v>2371</v>
      </c>
      <c r="D7717" t="s">
        <v>4580</v>
      </c>
      <c r="E7717" t="s">
        <v>1607</v>
      </c>
      <c r="F7717" t="s">
        <v>13085</v>
      </c>
      <c r="G7717" t="s">
        <v>4326</v>
      </c>
      <c r="H7717" s="2">
        <v>43703</v>
      </c>
      <c r="I7717" s="2">
        <v>44837</v>
      </c>
      <c r="J7717"/>
      <c r="K7717"/>
      <c r="L7717">
        <v>38</v>
      </c>
      <c r="M7717" t="s">
        <v>7484</v>
      </c>
      <c r="N7717" t="s">
        <v>3865</v>
      </c>
      <c r="O7717"/>
      <c r="P7717" t="s">
        <v>13060</v>
      </c>
      <c r="Q7717" t="s">
        <v>4018</v>
      </c>
      <c r="R7717" t="s">
        <v>15463</v>
      </c>
      <c r="S7717" t="s">
        <v>15436</v>
      </c>
      <c r="T7717" t="s">
        <v>15438</v>
      </c>
      <c r="U7717" t="s">
        <v>1566</v>
      </c>
      <c r="V7717">
        <v>1</v>
      </c>
    </row>
    <row r="7718" spans="1:22" x14ac:dyDescent="0.25">
      <c r="A7718" t="s">
        <v>1569</v>
      </c>
      <c r="B7718">
        <v>307270</v>
      </c>
      <c r="C7718" t="s">
        <v>2373</v>
      </c>
      <c r="D7718" t="s">
        <v>6154</v>
      </c>
      <c r="E7718" t="s">
        <v>1607</v>
      </c>
      <c r="F7718" t="s">
        <v>6155</v>
      </c>
      <c r="G7718" t="s">
        <v>4326</v>
      </c>
      <c r="H7718" s="2">
        <v>43703</v>
      </c>
      <c r="I7718" s="2">
        <v>43703</v>
      </c>
      <c r="J7718"/>
      <c r="K7718"/>
      <c r="L7718">
        <v>38</v>
      </c>
      <c r="M7718" t="s">
        <v>4269</v>
      </c>
      <c r="N7718" t="s">
        <v>3865</v>
      </c>
      <c r="O7718"/>
      <c r="P7718" t="s">
        <v>6135</v>
      </c>
      <c r="Q7718" t="s">
        <v>6136</v>
      </c>
      <c r="R7718" t="s">
        <v>15452</v>
      </c>
      <c r="S7718" t="s">
        <v>15436</v>
      </c>
      <c r="T7718" t="s">
        <v>15438</v>
      </c>
      <c r="U7718" t="s">
        <v>1566</v>
      </c>
      <c r="V7718">
        <v>1</v>
      </c>
    </row>
    <row r="7719" spans="1:22" x14ac:dyDescent="0.25">
      <c r="A7719" t="s">
        <v>1569</v>
      </c>
      <c r="B7719">
        <v>307481</v>
      </c>
      <c r="C7719" t="s">
        <v>1789</v>
      </c>
      <c r="D7719" t="s">
        <v>12214</v>
      </c>
      <c r="E7719" t="s">
        <v>1572</v>
      </c>
      <c r="F7719" t="s">
        <v>12216</v>
      </c>
      <c r="G7719" t="s">
        <v>7490</v>
      </c>
      <c r="H7719" s="2">
        <v>43699</v>
      </c>
      <c r="I7719" s="2">
        <v>45775</v>
      </c>
      <c r="J7719"/>
      <c r="K7719"/>
      <c r="L7719">
        <v>0.01</v>
      </c>
      <c r="M7719" t="s">
        <v>7484</v>
      </c>
      <c r="N7719" t="s">
        <v>1576</v>
      </c>
      <c r="O7719"/>
      <c r="P7719" t="s">
        <v>12207</v>
      </c>
      <c r="Q7719" t="s">
        <v>5486</v>
      </c>
      <c r="R7719" t="s">
        <v>15464</v>
      </c>
      <c r="S7719" t="s">
        <v>15436</v>
      </c>
      <c r="T7719" t="s">
        <v>15437</v>
      </c>
      <c r="U7719" t="s">
        <v>15437</v>
      </c>
      <c r="V7719">
        <v>0</v>
      </c>
    </row>
    <row r="7720" spans="1:22" x14ac:dyDescent="0.25">
      <c r="A7720" t="s">
        <v>1569</v>
      </c>
      <c r="B7720">
        <v>307487</v>
      </c>
      <c r="C7720" t="s">
        <v>7718</v>
      </c>
      <c r="D7720" t="s">
        <v>7719</v>
      </c>
      <c r="E7720" t="s">
        <v>1607</v>
      </c>
      <c r="F7720" t="s">
        <v>7707</v>
      </c>
      <c r="G7720" t="s">
        <v>7483</v>
      </c>
      <c r="H7720" s="2">
        <v>43698</v>
      </c>
      <c r="I7720" s="2">
        <v>43698</v>
      </c>
      <c r="J7720"/>
      <c r="K7720"/>
      <c r="L7720">
        <v>38</v>
      </c>
      <c r="M7720" t="s">
        <v>7484</v>
      </c>
      <c r="N7720" t="s">
        <v>1714</v>
      </c>
      <c r="O7720"/>
      <c r="P7720" t="s">
        <v>7677</v>
      </c>
      <c r="Q7720" t="s">
        <v>2264</v>
      </c>
      <c r="R7720" t="s">
        <v>15462</v>
      </c>
      <c r="S7720" t="s">
        <v>15436</v>
      </c>
      <c r="T7720" t="s">
        <v>15438</v>
      </c>
      <c r="U7720" t="s">
        <v>15437</v>
      </c>
      <c r="V7720">
        <v>1</v>
      </c>
    </row>
    <row r="7721" spans="1:22" x14ac:dyDescent="0.25">
      <c r="A7721" t="s">
        <v>1569</v>
      </c>
      <c r="B7721">
        <v>307325</v>
      </c>
      <c r="C7721" t="s">
        <v>2784</v>
      </c>
      <c r="D7721" t="s">
        <v>8457</v>
      </c>
      <c r="E7721" t="s">
        <v>1607</v>
      </c>
      <c r="F7721" t="s">
        <v>8458</v>
      </c>
      <c r="G7721" t="s">
        <v>7547</v>
      </c>
      <c r="H7721" s="2">
        <v>43696</v>
      </c>
      <c r="I7721" s="2">
        <v>45425</v>
      </c>
      <c r="J7721"/>
      <c r="K7721"/>
      <c r="L7721">
        <v>38</v>
      </c>
      <c r="M7721" t="s">
        <v>7484</v>
      </c>
      <c r="N7721" t="s">
        <v>1576</v>
      </c>
      <c r="O7721"/>
      <c r="P7721" t="s">
        <v>8405</v>
      </c>
      <c r="Q7721" t="s">
        <v>8406</v>
      </c>
      <c r="R7721" t="s">
        <v>15464</v>
      </c>
      <c r="S7721" t="s">
        <v>15436</v>
      </c>
      <c r="T7721" t="s">
        <v>15438</v>
      </c>
      <c r="U7721" t="s">
        <v>1566</v>
      </c>
      <c r="V7721">
        <v>1</v>
      </c>
    </row>
    <row r="7722" spans="1:22" x14ac:dyDescent="0.25">
      <c r="A7722" t="s">
        <v>1569</v>
      </c>
      <c r="B7722">
        <v>297837</v>
      </c>
      <c r="C7722" t="s">
        <v>1905</v>
      </c>
      <c r="D7722" t="s">
        <v>8733</v>
      </c>
      <c r="E7722" t="s">
        <v>1596</v>
      </c>
      <c r="F7722" t="s">
        <v>7739</v>
      </c>
      <c r="G7722" t="s">
        <v>7490</v>
      </c>
      <c r="H7722" s="2">
        <v>43693</v>
      </c>
      <c r="I7722" s="2">
        <v>45817</v>
      </c>
      <c r="J7722"/>
      <c r="K7722"/>
      <c r="L7722">
        <v>27.5</v>
      </c>
      <c r="M7722" t="s">
        <v>7484</v>
      </c>
      <c r="N7722" t="s">
        <v>1714</v>
      </c>
      <c r="O7722"/>
      <c r="P7722" t="s">
        <v>7740</v>
      </c>
      <c r="Q7722" t="s">
        <v>7741</v>
      </c>
      <c r="R7722" t="s">
        <v>15462</v>
      </c>
      <c r="S7722" t="s">
        <v>15436</v>
      </c>
      <c r="T7722" t="s">
        <v>15438</v>
      </c>
      <c r="U7722" t="s">
        <v>15437</v>
      </c>
      <c r="V7722">
        <v>0.72368421052631582</v>
      </c>
    </row>
    <row r="7723" spans="1:22" x14ac:dyDescent="0.25">
      <c r="A7723" t="s">
        <v>1569</v>
      </c>
      <c r="B7723">
        <v>307327</v>
      </c>
      <c r="C7723" t="s">
        <v>1802</v>
      </c>
      <c r="D7723" t="s">
        <v>3945</v>
      </c>
      <c r="E7723" t="s">
        <v>1607</v>
      </c>
      <c r="F7723" t="s">
        <v>12793</v>
      </c>
      <c r="G7723" t="s">
        <v>7547</v>
      </c>
      <c r="H7723" s="2">
        <v>43685</v>
      </c>
      <c r="I7723" s="2">
        <v>45747</v>
      </c>
      <c r="J7723"/>
      <c r="K7723"/>
      <c r="L7723">
        <v>38</v>
      </c>
      <c r="M7723" t="s">
        <v>7484</v>
      </c>
      <c r="N7723" t="s">
        <v>3865</v>
      </c>
      <c r="O7723"/>
      <c r="P7723" t="s">
        <v>12759</v>
      </c>
      <c r="Q7723" t="s">
        <v>12760</v>
      </c>
      <c r="R7723" t="s">
        <v>15467</v>
      </c>
      <c r="S7723" t="s">
        <v>15436</v>
      </c>
      <c r="T7723" t="s">
        <v>15438</v>
      </c>
      <c r="U7723" t="s">
        <v>1566</v>
      </c>
      <c r="V7723">
        <v>1</v>
      </c>
    </row>
    <row r="7724" spans="1:22" x14ac:dyDescent="0.25">
      <c r="A7724" t="s">
        <v>1569</v>
      </c>
      <c r="B7724">
        <v>307319</v>
      </c>
      <c r="C7724" t="s">
        <v>3803</v>
      </c>
      <c r="D7724" t="s">
        <v>3143</v>
      </c>
      <c r="E7724" t="s">
        <v>1596</v>
      </c>
      <c r="F7724" t="s">
        <v>8716</v>
      </c>
      <c r="G7724" t="s">
        <v>7490</v>
      </c>
      <c r="H7724" s="2">
        <v>43684</v>
      </c>
      <c r="I7724" s="2">
        <v>45761</v>
      </c>
      <c r="J7724"/>
      <c r="K7724"/>
      <c r="L7724">
        <v>28.5</v>
      </c>
      <c r="M7724" t="s">
        <v>7484</v>
      </c>
      <c r="N7724" t="s">
        <v>1714</v>
      </c>
      <c r="O7724"/>
      <c r="P7724" t="s">
        <v>8713</v>
      </c>
      <c r="Q7724" t="s">
        <v>5367</v>
      </c>
      <c r="R7724" t="s">
        <v>15462</v>
      </c>
      <c r="S7724" t="s">
        <v>15436</v>
      </c>
      <c r="T7724" t="s">
        <v>15438</v>
      </c>
      <c r="U7724" t="s">
        <v>15437</v>
      </c>
      <c r="V7724">
        <v>0.75</v>
      </c>
    </row>
    <row r="7725" spans="1:22" x14ac:dyDescent="0.25">
      <c r="A7725" t="s">
        <v>1569</v>
      </c>
      <c r="B7725">
        <v>307304</v>
      </c>
      <c r="C7725" t="s">
        <v>2886</v>
      </c>
      <c r="D7725" t="s">
        <v>7946</v>
      </c>
      <c r="E7725" t="s">
        <v>1596</v>
      </c>
      <c r="F7725" t="s">
        <v>7902</v>
      </c>
      <c r="G7725" t="s">
        <v>7490</v>
      </c>
      <c r="H7725" s="2">
        <v>43683</v>
      </c>
      <c r="I7725" s="2">
        <v>45747</v>
      </c>
      <c r="J7725"/>
      <c r="K7725"/>
      <c r="L7725">
        <v>18</v>
      </c>
      <c r="M7725" t="s">
        <v>7484</v>
      </c>
      <c r="N7725" t="s">
        <v>3311</v>
      </c>
      <c r="O7725"/>
      <c r="P7725" t="s">
        <v>7903</v>
      </c>
      <c r="Q7725" t="s">
        <v>3398</v>
      </c>
      <c r="R7725" t="s">
        <v>15463</v>
      </c>
      <c r="S7725" t="s">
        <v>15436</v>
      </c>
      <c r="T7725" t="s">
        <v>15438</v>
      </c>
      <c r="U7725" t="s">
        <v>15437</v>
      </c>
      <c r="V7725">
        <v>0.47368421052631576</v>
      </c>
    </row>
    <row r="7726" spans="1:22" x14ac:dyDescent="0.25">
      <c r="A7726" t="s">
        <v>1569</v>
      </c>
      <c r="B7726">
        <v>307275</v>
      </c>
      <c r="C7726" t="s">
        <v>2862</v>
      </c>
      <c r="D7726" t="s">
        <v>1765</v>
      </c>
      <c r="E7726" t="s">
        <v>1596</v>
      </c>
      <c r="F7726" t="s">
        <v>4418</v>
      </c>
      <c r="G7726" t="s">
        <v>4324</v>
      </c>
      <c r="H7726" s="2">
        <v>43683</v>
      </c>
      <c r="I7726" s="2">
        <v>45481</v>
      </c>
      <c r="J7726"/>
      <c r="K7726"/>
      <c r="L7726">
        <v>32.5</v>
      </c>
      <c r="M7726" t="s">
        <v>4269</v>
      </c>
      <c r="N7726" t="s">
        <v>4199</v>
      </c>
      <c r="O7726"/>
      <c r="P7726" t="s">
        <v>4373</v>
      </c>
      <c r="Q7726" t="s">
        <v>4374</v>
      </c>
      <c r="R7726" t="s">
        <v>15449</v>
      </c>
      <c r="S7726" t="s">
        <v>15436</v>
      </c>
      <c r="T7726" t="s">
        <v>15438</v>
      </c>
      <c r="U7726" t="s">
        <v>15437</v>
      </c>
      <c r="V7726">
        <v>0.85526315789473684</v>
      </c>
    </row>
    <row r="7727" spans="1:22" x14ac:dyDescent="0.25">
      <c r="A7727" t="s">
        <v>1569</v>
      </c>
      <c r="B7727">
        <v>307274</v>
      </c>
      <c r="C7727" t="s">
        <v>2743</v>
      </c>
      <c r="D7727" t="s">
        <v>1719</v>
      </c>
      <c r="E7727" t="s">
        <v>1596</v>
      </c>
      <c r="F7727" t="s">
        <v>6441</v>
      </c>
      <c r="G7727" t="s">
        <v>4294</v>
      </c>
      <c r="H7727" s="2">
        <v>43683</v>
      </c>
      <c r="I7727" s="2">
        <v>43913</v>
      </c>
      <c r="J7727"/>
      <c r="K7727"/>
      <c r="L7727">
        <v>35</v>
      </c>
      <c r="M7727" t="s">
        <v>4269</v>
      </c>
      <c r="N7727" t="s">
        <v>4199</v>
      </c>
      <c r="O7727"/>
      <c r="P7727" t="s">
        <v>6430</v>
      </c>
      <c r="Q7727" t="s">
        <v>6431</v>
      </c>
      <c r="R7727" t="s">
        <v>15449</v>
      </c>
      <c r="S7727" t="s">
        <v>15436</v>
      </c>
      <c r="T7727" t="s">
        <v>15438</v>
      </c>
      <c r="U7727" t="s">
        <v>15437</v>
      </c>
      <c r="V7727">
        <v>0.92105263157894735</v>
      </c>
    </row>
    <row r="7728" spans="1:22" x14ac:dyDescent="0.25">
      <c r="A7728" t="s">
        <v>1569</v>
      </c>
      <c r="B7728">
        <v>307284</v>
      </c>
      <c r="C7728" t="s">
        <v>1903</v>
      </c>
      <c r="D7728" t="s">
        <v>6452</v>
      </c>
      <c r="E7728" t="s">
        <v>1596</v>
      </c>
      <c r="F7728" t="s">
        <v>6441</v>
      </c>
      <c r="G7728" t="s">
        <v>4294</v>
      </c>
      <c r="H7728" s="2">
        <v>43683</v>
      </c>
      <c r="I7728" s="2">
        <v>43683</v>
      </c>
      <c r="J7728"/>
      <c r="K7728"/>
      <c r="L7728">
        <v>25</v>
      </c>
      <c r="M7728" t="s">
        <v>4269</v>
      </c>
      <c r="N7728" t="s">
        <v>4199</v>
      </c>
      <c r="O7728"/>
      <c r="P7728" t="s">
        <v>6430</v>
      </c>
      <c r="Q7728" t="s">
        <v>6431</v>
      </c>
      <c r="R7728" t="s">
        <v>15449</v>
      </c>
      <c r="S7728" t="s">
        <v>15436</v>
      </c>
      <c r="T7728" t="s">
        <v>15438</v>
      </c>
      <c r="U7728" t="s">
        <v>15437</v>
      </c>
      <c r="V7728">
        <v>0.65789473684210531</v>
      </c>
    </row>
    <row r="7729" spans="1:22" x14ac:dyDescent="0.25">
      <c r="A7729" t="s">
        <v>1569</v>
      </c>
      <c r="B7729">
        <v>306230</v>
      </c>
      <c r="C7729" t="s">
        <v>2862</v>
      </c>
      <c r="D7729" t="s">
        <v>11399</v>
      </c>
      <c r="E7729" t="s">
        <v>1607</v>
      </c>
      <c r="F7729" t="s">
        <v>11400</v>
      </c>
      <c r="G7729" t="s">
        <v>7552</v>
      </c>
      <c r="H7729" s="2">
        <v>43675</v>
      </c>
      <c r="I7729" s="2">
        <v>44809</v>
      </c>
      <c r="J7729"/>
      <c r="K7729"/>
      <c r="L7729">
        <v>38</v>
      </c>
      <c r="M7729" t="s">
        <v>7484</v>
      </c>
      <c r="N7729" t="s">
        <v>3865</v>
      </c>
      <c r="O7729"/>
      <c r="P7729" t="s">
        <v>11366</v>
      </c>
      <c r="Q7729" t="s">
        <v>5570</v>
      </c>
      <c r="R7729" t="s">
        <v>15467</v>
      </c>
      <c r="S7729" t="s">
        <v>15436</v>
      </c>
      <c r="T7729" t="s">
        <v>15438</v>
      </c>
      <c r="U7729" t="s">
        <v>1566</v>
      </c>
      <c r="V7729">
        <v>1</v>
      </c>
    </row>
    <row r="7730" spans="1:22" x14ac:dyDescent="0.25">
      <c r="A7730" t="s">
        <v>1569</v>
      </c>
      <c r="B7730">
        <v>306239</v>
      </c>
      <c r="C7730" t="s">
        <v>4368</v>
      </c>
      <c r="D7730" t="s">
        <v>1636</v>
      </c>
      <c r="E7730" t="s">
        <v>1607</v>
      </c>
      <c r="F7730" t="s">
        <v>4365</v>
      </c>
      <c r="G7730" t="s">
        <v>4310</v>
      </c>
      <c r="H7730" s="2">
        <v>43675</v>
      </c>
      <c r="I7730" s="2">
        <v>44781</v>
      </c>
      <c r="J7730"/>
      <c r="K7730"/>
      <c r="L7730">
        <v>38</v>
      </c>
      <c r="M7730" t="s">
        <v>4269</v>
      </c>
      <c r="N7730" t="s">
        <v>3865</v>
      </c>
      <c r="O7730"/>
      <c r="P7730" t="s">
        <v>4337</v>
      </c>
      <c r="Q7730" t="s">
        <v>4338</v>
      </c>
      <c r="R7730" t="s">
        <v>15448</v>
      </c>
      <c r="S7730" t="s">
        <v>15436</v>
      </c>
      <c r="T7730" t="s">
        <v>15438</v>
      </c>
      <c r="U7730" t="s">
        <v>1566</v>
      </c>
      <c r="V7730">
        <v>1</v>
      </c>
    </row>
    <row r="7731" spans="1:22" x14ac:dyDescent="0.25">
      <c r="A7731" t="s">
        <v>1569</v>
      </c>
      <c r="B7731">
        <v>307251</v>
      </c>
      <c r="C7731" t="s">
        <v>1812</v>
      </c>
      <c r="D7731" t="s">
        <v>6453</v>
      </c>
      <c r="E7731" t="s">
        <v>1607</v>
      </c>
      <c r="F7731" t="s">
        <v>6441</v>
      </c>
      <c r="G7731" t="s">
        <v>4294</v>
      </c>
      <c r="H7731" s="2">
        <v>43675</v>
      </c>
      <c r="I7731" s="2">
        <v>43913</v>
      </c>
      <c r="J7731"/>
      <c r="K7731"/>
      <c r="L7731">
        <v>38</v>
      </c>
      <c r="M7731" t="s">
        <v>4269</v>
      </c>
      <c r="N7731" t="s">
        <v>4199</v>
      </c>
      <c r="O7731"/>
      <c r="P7731" t="s">
        <v>6430</v>
      </c>
      <c r="Q7731" t="s">
        <v>6431</v>
      </c>
      <c r="R7731" t="s">
        <v>15449</v>
      </c>
      <c r="S7731" t="s">
        <v>15436</v>
      </c>
      <c r="T7731" t="s">
        <v>15438</v>
      </c>
      <c r="U7731" t="s">
        <v>15437</v>
      </c>
      <c r="V7731">
        <v>1</v>
      </c>
    </row>
    <row r="7732" spans="1:22" x14ac:dyDescent="0.25">
      <c r="A7732" t="s">
        <v>1569</v>
      </c>
      <c r="B7732">
        <v>306204</v>
      </c>
      <c r="C7732" t="s">
        <v>13231</v>
      </c>
      <c r="D7732" t="s">
        <v>4480</v>
      </c>
      <c r="E7732" t="s">
        <v>1607</v>
      </c>
      <c r="F7732" t="s">
        <v>13232</v>
      </c>
      <c r="G7732" t="s">
        <v>7547</v>
      </c>
      <c r="H7732" s="2">
        <v>43670</v>
      </c>
      <c r="I7732" s="2">
        <v>45537</v>
      </c>
      <c r="J7732"/>
      <c r="K7732"/>
      <c r="L7732">
        <v>38</v>
      </c>
      <c r="M7732" t="s">
        <v>7484</v>
      </c>
      <c r="N7732" t="s">
        <v>3482</v>
      </c>
      <c r="O7732"/>
      <c r="P7732" t="s">
        <v>13215</v>
      </c>
      <c r="Q7732" t="s">
        <v>13216</v>
      </c>
      <c r="R7732" t="s">
        <v>15468</v>
      </c>
      <c r="S7732" t="s">
        <v>15436</v>
      </c>
      <c r="T7732" t="s">
        <v>15438</v>
      </c>
      <c r="U7732" t="s">
        <v>1566</v>
      </c>
      <c r="V7732">
        <v>1</v>
      </c>
    </row>
    <row r="7733" spans="1:22" x14ac:dyDescent="0.25">
      <c r="A7733" t="s">
        <v>1569</v>
      </c>
      <c r="B7733">
        <v>306206</v>
      </c>
      <c r="C7733" t="s">
        <v>3386</v>
      </c>
      <c r="D7733" t="s">
        <v>4811</v>
      </c>
      <c r="E7733" t="s">
        <v>1607</v>
      </c>
      <c r="F7733" t="s">
        <v>13233</v>
      </c>
      <c r="G7733" t="s">
        <v>7522</v>
      </c>
      <c r="H7733" s="2">
        <v>43670</v>
      </c>
      <c r="I7733" s="2">
        <v>45747</v>
      </c>
      <c r="J7733"/>
      <c r="K7733"/>
      <c r="L7733">
        <v>38</v>
      </c>
      <c r="M7733" t="s">
        <v>7484</v>
      </c>
      <c r="N7733" t="s">
        <v>3482</v>
      </c>
      <c r="O7733"/>
      <c r="P7733" t="s">
        <v>13215</v>
      </c>
      <c r="Q7733" t="s">
        <v>13216</v>
      </c>
      <c r="R7733" t="s">
        <v>15468</v>
      </c>
      <c r="S7733" t="s">
        <v>15436</v>
      </c>
      <c r="T7733" t="s">
        <v>15438</v>
      </c>
      <c r="U7733" t="s">
        <v>1566</v>
      </c>
      <c r="V7733">
        <v>1</v>
      </c>
    </row>
    <row r="7734" spans="1:22" x14ac:dyDescent="0.25">
      <c r="A7734" t="s">
        <v>1569</v>
      </c>
      <c r="B7734">
        <v>294486</v>
      </c>
      <c r="C7734" t="s">
        <v>4375</v>
      </c>
      <c r="D7734" t="s">
        <v>6257</v>
      </c>
      <c r="E7734" t="s">
        <v>1607</v>
      </c>
      <c r="F7734" t="s">
        <v>14302</v>
      </c>
      <c r="G7734" t="s">
        <v>14303</v>
      </c>
      <c r="H7734" s="2">
        <v>43670</v>
      </c>
      <c r="I7734" s="2">
        <v>44935</v>
      </c>
      <c r="J7734"/>
      <c r="K7734"/>
      <c r="L7734">
        <v>38</v>
      </c>
      <c r="M7734" t="s">
        <v>7484</v>
      </c>
      <c r="N7734" t="s">
        <v>1714</v>
      </c>
      <c r="O7734" t="s">
        <v>7120</v>
      </c>
      <c r="P7734" t="s">
        <v>14227</v>
      </c>
      <c r="Q7734" t="s">
        <v>83</v>
      </c>
      <c r="R7734" t="s">
        <v>83</v>
      </c>
      <c r="S7734" t="s">
        <v>15436</v>
      </c>
      <c r="T7734" t="s">
        <v>15438</v>
      </c>
      <c r="U7734" t="s">
        <v>15437</v>
      </c>
      <c r="V7734">
        <v>1</v>
      </c>
    </row>
    <row r="7735" spans="1:22" x14ac:dyDescent="0.25">
      <c r="A7735" t="s">
        <v>1569</v>
      </c>
      <c r="B7735">
        <v>306215</v>
      </c>
      <c r="C7735" t="s">
        <v>7720</v>
      </c>
      <c r="D7735" t="s">
        <v>4850</v>
      </c>
      <c r="E7735" t="s">
        <v>1596</v>
      </c>
      <c r="F7735" t="s">
        <v>7721</v>
      </c>
      <c r="G7735" t="s">
        <v>7509</v>
      </c>
      <c r="H7735" s="2">
        <v>43669</v>
      </c>
      <c r="I7735" s="2">
        <v>43669</v>
      </c>
      <c r="J7735"/>
      <c r="K7735"/>
      <c r="L7735">
        <v>32</v>
      </c>
      <c r="M7735" t="s">
        <v>7484</v>
      </c>
      <c r="N7735" t="s">
        <v>1714</v>
      </c>
      <c r="O7735"/>
      <c r="P7735" t="s">
        <v>7677</v>
      </c>
      <c r="Q7735" t="s">
        <v>2264</v>
      </c>
      <c r="R7735" t="s">
        <v>15462</v>
      </c>
      <c r="S7735" t="s">
        <v>15436</v>
      </c>
      <c r="T7735" t="s">
        <v>15438</v>
      </c>
      <c r="U7735" t="s">
        <v>15437</v>
      </c>
      <c r="V7735">
        <v>0.84210526315789469</v>
      </c>
    </row>
    <row r="7736" spans="1:22" x14ac:dyDescent="0.25">
      <c r="A7736" t="s">
        <v>1569</v>
      </c>
      <c r="B7736">
        <v>306194</v>
      </c>
      <c r="C7736" t="s">
        <v>2032</v>
      </c>
      <c r="D7736" t="s">
        <v>4316</v>
      </c>
      <c r="E7736" t="s">
        <v>1572</v>
      </c>
      <c r="F7736" t="s">
        <v>8822</v>
      </c>
      <c r="G7736" t="s">
        <v>7509</v>
      </c>
      <c r="H7736" s="2">
        <v>43669</v>
      </c>
      <c r="I7736" s="2">
        <v>45817</v>
      </c>
      <c r="J7736"/>
      <c r="K7736"/>
      <c r="L7736">
        <v>0.01</v>
      </c>
      <c r="M7736" t="s">
        <v>7484</v>
      </c>
      <c r="N7736" t="s">
        <v>3865</v>
      </c>
      <c r="O7736"/>
      <c r="P7736" t="s">
        <v>8763</v>
      </c>
      <c r="Q7736" t="s">
        <v>4424</v>
      </c>
      <c r="R7736" t="s">
        <v>15467</v>
      </c>
      <c r="S7736" t="s">
        <v>15436</v>
      </c>
      <c r="T7736" t="s">
        <v>15437</v>
      </c>
      <c r="U7736" t="s">
        <v>15437</v>
      </c>
      <c r="V7736">
        <v>0</v>
      </c>
    </row>
    <row r="7737" spans="1:22" x14ac:dyDescent="0.25">
      <c r="A7737" t="s">
        <v>1569</v>
      </c>
      <c r="B7737">
        <v>306178</v>
      </c>
      <c r="C7737" t="s">
        <v>3562</v>
      </c>
      <c r="D7737" t="s">
        <v>2165</v>
      </c>
      <c r="E7737" t="s">
        <v>1607</v>
      </c>
      <c r="F7737" t="s">
        <v>9487</v>
      </c>
      <c r="G7737" t="s">
        <v>7522</v>
      </c>
      <c r="H7737" s="2">
        <v>43669</v>
      </c>
      <c r="I7737" s="2">
        <v>44683</v>
      </c>
      <c r="J7737"/>
      <c r="K7737"/>
      <c r="L7737">
        <v>38</v>
      </c>
      <c r="M7737" t="s">
        <v>7484</v>
      </c>
      <c r="N7737" t="s">
        <v>3865</v>
      </c>
      <c r="O7737"/>
      <c r="P7737" t="s">
        <v>9463</v>
      </c>
      <c r="Q7737" t="s">
        <v>5857</v>
      </c>
      <c r="R7737" t="s">
        <v>15467</v>
      </c>
      <c r="S7737" t="s">
        <v>15436</v>
      </c>
      <c r="T7737" t="s">
        <v>15438</v>
      </c>
      <c r="U7737" t="s">
        <v>1566</v>
      </c>
      <c r="V7737">
        <v>1</v>
      </c>
    </row>
    <row r="7738" spans="1:22" x14ac:dyDescent="0.25">
      <c r="A7738" t="s">
        <v>1569</v>
      </c>
      <c r="B7738">
        <v>306185</v>
      </c>
      <c r="C7738" t="s">
        <v>6873</v>
      </c>
      <c r="D7738" t="s">
        <v>10529</v>
      </c>
      <c r="E7738" t="s">
        <v>1572</v>
      </c>
      <c r="F7738" t="s">
        <v>10454</v>
      </c>
      <c r="G7738" t="s">
        <v>7490</v>
      </c>
      <c r="H7738" s="2">
        <v>43669</v>
      </c>
      <c r="I7738" s="2">
        <v>43669</v>
      </c>
      <c r="J7738"/>
      <c r="K7738"/>
      <c r="L7738">
        <v>0.01</v>
      </c>
      <c r="M7738" t="s">
        <v>7484</v>
      </c>
      <c r="N7738" t="s">
        <v>1714</v>
      </c>
      <c r="O7738"/>
      <c r="P7738" t="s">
        <v>10452</v>
      </c>
      <c r="Q7738" t="s">
        <v>2939</v>
      </c>
      <c r="R7738" t="s">
        <v>15461</v>
      </c>
      <c r="S7738" t="s">
        <v>15436</v>
      </c>
      <c r="T7738" t="s">
        <v>15437</v>
      </c>
      <c r="U7738" t="s">
        <v>15437</v>
      </c>
      <c r="V7738">
        <v>0</v>
      </c>
    </row>
    <row r="7739" spans="1:22" x14ac:dyDescent="0.25">
      <c r="A7739" t="s">
        <v>1569</v>
      </c>
      <c r="B7739">
        <v>306169</v>
      </c>
      <c r="C7739" t="s">
        <v>1597</v>
      </c>
      <c r="D7739" t="s">
        <v>2134</v>
      </c>
      <c r="E7739" t="s">
        <v>1596</v>
      </c>
      <c r="F7739" t="s">
        <v>11365</v>
      </c>
      <c r="G7739" t="s">
        <v>7487</v>
      </c>
      <c r="H7739" s="2">
        <v>43669</v>
      </c>
      <c r="I7739" s="2">
        <v>45761</v>
      </c>
      <c r="J7739"/>
      <c r="K7739"/>
      <c r="L7739">
        <v>7</v>
      </c>
      <c r="M7739" t="s">
        <v>7484</v>
      </c>
      <c r="N7739" t="s">
        <v>3865</v>
      </c>
      <c r="O7739"/>
      <c r="P7739" t="s">
        <v>11366</v>
      </c>
      <c r="Q7739" t="s">
        <v>5570</v>
      </c>
      <c r="R7739" t="s">
        <v>15467</v>
      </c>
      <c r="S7739" t="s">
        <v>15436</v>
      </c>
      <c r="T7739" t="s">
        <v>15438</v>
      </c>
      <c r="U7739" t="s">
        <v>15437</v>
      </c>
      <c r="V7739">
        <v>0.18421052631578946</v>
      </c>
    </row>
    <row r="7740" spans="1:22" x14ac:dyDescent="0.25">
      <c r="A7740" t="s">
        <v>1569</v>
      </c>
      <c r="B7740">
        <v>297830</v>
      </c>
      <c r="C7740" t="s">
        <v>2837</v>
      </c>
      <c r="D7740" t="s">
        <v>8658</v>
      </c>
      <c r="E7740" t="s">
        <v>1596</v>
      </c>
      <c r="F7740" t="s">
        <v>8659</v>
      </c>
      <c r="G7740" t="s">
        <v>7503</v>
      </c>
      <c r="H7740" s="2">
        <v>43668</v>
      </c>
      <c r="I7740" s="2">
        <v>45481</v>
      </c>
      <c r="J7740"/>
      <c r="K7740"/>
      <c r="L7740">
        <v>26.75</v>
      </c>
      <c r="M7740" t="s">
        <v>7484</v>
      </c>
      <c r="N7740" t="s">
        <v>1714</v>
      </c>
      <c r="O7740"/>
      <c r="P7740" t="s">
        <v>8608</v>
      </c>
      <c r="Q7740" t="s">
        <v>2575</v>
      </c>
      <c r="R7740" t="s">
        <v>15461</v>
      </c>
      <c r="S7740" t="s">
        <v>15436</v>
      </c>
      <c r="T7740" t="s">
        <v>15438</v>
      </c>
      <c r="U7740" t="s">
        <v>15437</v>
      </c>
      <c r="V7740">
        <v>0.70394736842105265</v>
      </c>
    </row>
    <row r="7741" spans="1:22" x14ac:dyDescent="0.25">
      <c r="A7741" t="s">
        <v>1569</v>
      </c>
      <c r="B7741">
        <v>306026</v>
      </c>
      <c r="C7741" t="s">
        <v>1667</v>
      </c>
      <c r="D7741" t="s">
        <v>3962</v>
      </c>
      <c r="E7741" t="s">
        <v>1607</v>
      </c>
      <c r="F7741" t="s">
        <v>4566</v>
      </c>
      <c r="G7741" t="s">
        <v>4310</v>
      </c>
      <c r="H7741" s="2">
        <v>43668</v>
      </c>
      <c r="I7741" s="2">
        <v>45705</v>
      </c>
      <c r="J7741"/>
      <c r="K7741"/>
      <c r="L7741">
        <v>38</v>
      </c>
      <c r="M7741" t="s">
        <v>4269</v>
      </c>
      <c r="N7741" t="s">
        <v>3482</v>
      </c>
      <c r="O7741"/>
      <c r="P7741" t="s">
        <v>4525</v>
      </c>
      <c r="Q7741" t="s">
        <v>4526</v>
      </c>
      <c r="R7741" t="s">
        <v>15451</v>
      </c>
      <c r="S7741" t="s">
        <v>15436</v>
      </c>
      <c r="T7741" t="s">
        <v>15438</v>
      </c>
      <c r="U7741" t="s">
        <v>1566</v>
      </c>
      <c r="V7741">
        <v>1</v>
      </c>
    </row>
    <row r="7742" spans="1:22" x14ac:dyDescent="0.25">
      <c r="A7742" t="s">
        <v>1569</v>
      </c>
      <c r="B7742">
        <v>306120</v>
      </c>
      <c r="C7742" t="s">
        <v>1907</v>
      </c>
      <c r="D7742" t="s">
        <v>13272</v>
      </c>
      <c r="E7742" t="s">
        <v>1596</v>
      </c>
      <c r="F7742" t="s">
        <v>13245</v>
      </c>
      <c r="G7742" t="s">
        <v>7490</v>
      </c>
      <c r="H7742" s="2">
        <v>43661</v>
      </c>
      <c r="I7742" s="2">
        <v>43661</v>
      </c>
      <c r="J7742"/>
      <c r="K7742"/>
      <c r="L7742">
        <v>24</v>
      </c>
      <c r="M7742" t="s">
        <v>7484</v>
      </c>
      <c r="N7742" t="s">
        <v>3865</v>
      </c>
      <c r="O7742"/>
      <c r="P7742" t="s">
        <v>13243</v>
      </c>
      <c r="Q7742" t="s">
        <v>5886</v>
      </c>
      <c r="R7742" t="s">
        <v>15463</v>
      </c>
      <c r="S7742" t="s">
        <v>15436</v>
      </c>
      <c r="T7742" t="s">
        <v>15438</v>
      </c>
      <c r="U7742" t="s">
        <v>15437</v>
      </c>
      <c r="V7742">
        <v>0.63157894736842102</v>
      </c>
    </row>
    <row r="7743" spans="1:22" x14ac:dyDescent="0.25">
      <c r="A7743" t="s">
        <v>1569</v>
      </c>
      <c r="B7743">
        <v>306125</v>
      </c>
      <c r="C7743" t="s">
        <v>2122</v>
      </c>
      <c r="D7743" t="s">
        <v>3404</v>
      </c>
      <c r="E7743" t="s">
        <v>1596</v>
      </c>
      <c r="F7743" t="s">
        <v>13245</v>
      </c>
      <c r="G7743" t="s">
        <v>7490</v>
      </c>
      <c r="H7743" s="2">
        <v>43661</v>
      </c>
      <c r="I7743" s="2">
        <v>43661</v>
      </c>
      <c r="J7743"/>
      <c r="K7743"/>
      <c r="L7743">
        <v>20.5</v>
      </c>
      <c r="M7743" t="s">
        <v>7484</v>
      </c>
      <c r="N7743" t="s">
        <v>3865</v>
      </c>
      <c r="O7743"/>
      <c r="P7743" t="s">
        <v>13243</v>
      </c>
      <c r="Q7743" t="s">
        <v>5886</v>
      </c>
      <c r="R7743" t="s">
        <v>15463</v>
      </c>
      <c r="S7743" t="s">
        <v>15436</v>
      </c>
      <c r="T7743" t="s">
        <v>15438</v>
      </c>
      <c r="U7743" t="s">
        <v>15437</v>
      </c>
      <c r="V7743">
        <v>0.53947368421052633</v>
      </c>
    </row>
    <row r="7744" spans="1:22" x14ac:dyDescent="0.25">
      <c r="A7744" t="s">
        <v>1569</v>
      </c>
      <c r="B7744">
        <v>304366</v>
      </c>
      <c r="C7744" t="s">
        <v>1601</v>
      </c>
      <c r="D7744" t="s">
        <v>2915</v>
      </c>
      <c r="E7744" t="s">
        <v>1607</v>
      </c>
      <c r="F7744" t="s">
        <v>13904</v>
      </c>
      <c r="G7744" t="s">
        <v>4326</v>
      </c>
      <c r="H7744" s="2">
        <v>43661</v>
      </c>
      <c r="I7744" s="2">
        <v>45425</v>
      </c>
      <c r="J7744"/>
      <c r="K7744"/>
      <c r="L7744">
        <v>38</v>
      </c>
      <c r="M7744" t="s">
        <v>7484</v>
      </c>
      <c r="N7744" t="s">
        <v>4199</v>
      </c>
      <c r="O7744"/>
      <c r="P7744" t="s">
        <v>13861</v>
      </c>
      <c r="Q7744" t="s">
        <v>13862</v>
      </c>
      <c r="R7744" t="s">
        <v>15449</v>
      </c>
      <c r="S7744" t="s">
        <v>15436</v>
      </c>
      <c r="T7744" t="s">
        <v>15438</v>
      </c>
      <c r="U7744" t="s">
        <v>1566</v>
      </c>
      <c r="V7744">
        <v>1</v>
      </c>
    </row>
    <row r="7745" spans="1:22" x14ac:dyDescent="0.25">
      <c r="A7745" t="s">
        <v>1569</v>
      </c>
      <c r="B7745">
        <v>306114</v>
      </c>
      <c r="C7745" t="s">
        <v>5132</v>
      </c>
      <c r="D7745" t="s">
        <v>5133</v>
      </c>
      <c r="E7745" t="s">
        <v>1572</v>
      </c>
      <c r="F7745" t="s">
        <v>5098</v>
      </c>
      <c r="G7745" t="s">
        <v>4268</v>
      </c>
      <c r="H7745" s="2">
        <v>43658</v>
      </c>
      <c r="I7745" s="2">
        <v>43682</v>
      </c>
      <c r="J7745"/>
      <c r="K7745"/>
      <c r="L7745">
        <v>0.01</v>
      </c>
      <c r="M7745" t="s">
        <v>4269</v>
      </c>
      <c r="N7745" t="s">
        <v>4199</v>
      </c>
      <c r="O7745"/>
      <c r="P7745" t="s">
        <v>5092</v>
      </c>
      <c r="Q7745" t="s">
        <v>5093</v>
      </c>
      <c r="R7745" t="s">
        <v>15449</v>
      </c>
      <c r="S7745" t="s">
        <v>15436</v>
      </c>
      <c r="T7745" t="s">
        <v>15437</v>
      </c>
      <c r="U7745" t="s">
        <v>15437</v>
      </c>
      <c r="V7745">
        <v>0</v>
      </c>
    </row>
    <row r="7746" spans="1:22" x14ac:dyDescent="0.25">
      <c r="A7746" t="s">
        <v>1569</v>
      </c>
      <c r="B7746">
        <v>306111</v>
      </c>
      <c r="C7746" t="s">
        <v>2258</v>
      </c>
      <c r="D7746" t="s">
        <v>8966</v>
      </c>
      <c r="E7746" t="s">
        <v>1607</v>
      </c>
      <c r="F7746" t="s">
        <v>8957</v>
      </c>
      <c r="G7746" t="s">
        <v>7487</v>
      </c>
      <c r="H7746" s="2">
        <v>43657</v>
      </c>
      <c r="I7746" s="2">
        <v>43657</v>
      </c>
      <c r="J7746"/>
      <c r="K7746"/>
      <c r="L7746">
        <v>38</v>
      </c>
      <c r="M7746" t="s">
        <v>7484</v>
      </c>
      <c r="N7746" t="s">
        <v>3482</v>
      </c>
      <c r="O7746"/>
      <c r="P7746" t="s">
        <v>8923</v>
      </c>
      <c r="Q7746" t="s">
        <v>6294</v>
      </c>
      <c r="R7746" t="s">
        <v>15465</v>
      </c>
      <c r="S7746" t="s">
        <v>15436</v>
      </c>
      <c r="T7746" t="s">
        <v>15438</v>
      </c>
      <c r="U7746" t="s">
        <v>15437</v>
      </c>
      <c r="V7746">
        <v>1</v>
      </c>
    </row>
    <row r="7747" spans="1:22" x14ac:dyDescent="0.25">
      <c r="A7747" t="s">
        <v>1569</v>
      </c>
      <c r="B7747">
        <v>224861</v>
      </c>
      <c r="C7747" t="s">
        <v>1918</v>
      </c>
      <c r="D7747" t="s">
        <v>3827</v>
      </c>
      <c r="E7747" t="s">
        <v>1596</v>
      </c>
      <c r="F7747" t="s">
        <v>7489</v>
      </c>
      <c r="G7747" t="s">
        <v>7490</v>
      </c>
      <c r="H7747" s="2">
        <v>43654</v>
      </c>
      <c r="I7747" s="2">
        <v>43654</v>
      </c>
      <c r="J7747"/>
      <c r="K7747"/>
      <c r="L7747">
        <v>16</v>
      </c>
      <c r="M7747" t="s">
        <v>7484</v>
      </c>
      <c r="N7747" t="s">
        <v>1714</v>
      </c>
      <c r="O7747"/>
      <c r="P7747" t="s">
        <v>7485</v>
      </c>
      <c r="Q7747" t="s">
        <v>5704</v>
      </c>
      <c r="R7747" t="s">
        <v>15461</v>
      </c>
      <c r="S7747" t="s">
        <v>15436</v>
      </c>
      <c r="T7747" t="s">
        <v>15438</v>
      </c>
      <c r="U7747" t="s">
        <v>15437</v>
      </c>
      <c r="V7747">
        <v>0.42105263157894735</v>
      </c>
    </row>
    <row r="7748" spans="1:22" x14ac:dyDescent="0.25">
      <c r="A7748" t="s">
        <v>1569</v>
      </c>
      <c r="B7748">
        <v>306073</v>
      </c>
      <c r="C7748" t="s">
        <v>2115</v>
      </c>
      <c r="D7748" t="s">
        <v>10182</v>
      </c>
      <c r="E7748" t="s">
        <v>1596</v>
      </c>
      <c r="F7748" t="s">
        <v>10126</v>
      </c>
      <c r="G7748" t="s">
        <v>7490</v>
      </c>
      <c r="H7748" s="2">
        <v>43654</v>
      </c>
      <c r="I7748" s="2">
        <v>44949</v>
      </c>
      <c r="J7748"/>
      <c r="K7748"/>
      <c r="L7748">
        <v>24.5</v>
      </c>
      <c r="M7748" t="s">
        <v>7484</v>
      </c>
      <c r="N7748" t="s">
        <v>4199</v>
      </c>
      <c r="O7748"/>
      <c r="P7748" t="s">
        <v>10118</v>
      </c>
      <c r="Q7748" t="s">
        <v>6518</v>
      </c>
      <c r="R7748" t="s">
        <v>15449</v>
      </c>
      <c r="S7748" t="s">
        <v>15436</v>
      </c>
      <c r="T7748" t="s">
        <v>15438</v>
      </c>
      <c r="U7748" t="s">
        <v>15437</v>
      </c>
      <c r="V7748">
        <v>0.64473684210526316</v>
      </c>
    </row>
    <row r="7749" spans="1:22" x14ac:dyDescent="0.25">
      <c r="A7749" t="s">
        <v>1569</v>
      </c>
      <c r="B7749">
        <v>205906</v>
      </c>
      <c r="C7749" t="s">
        <v>2357</v>
      </c>
      <c r="D7749" t="s">
        <v>8026</v>
      </c>
      <c r="E7749" t="s">
        <v>1572</v>
      </c>
      <c r="F7749" t="s">
        <v>12834</v>
      </c>
      <c r="G7749" t="s">
        <v>7490</v>
      </c>
      <c r="H7749" s="2">
        <v>43654</v>
      </c>
      <c r="I7749" s="2">
        <v>43654</v>
      </c>
      <c r="J7749"/>
      <c r="K7749"/>
      <c r="L7749">
        <v>0.01</v>
      </c>
      <c r="M7749" t="s">
        <v>7484</v>
      </c>
      <c r="N7749" t="s">
        <v>3865</v>
      </c>
      <c r="O7749"/>
      <c r="P7749" t="s">
        <v>12835</v>
      </c>
      <c r="Q7749" t="s">
        <v>12836</v>
      </c>
      <c r="R7749" t="s">
        <v>15467</v>
      </c>
      <c r="S7749" t="s">
        <v>15436</v>
      </c>
      <c r="T7749" t="s">
        <v>15437</v>
      </c>
      <c r="U7749" t="s">
        <v>15437</v>
      </c>
      <c r="V7749">
        <v>0</v>
      </c>
    </row>
    <row r="7750" spans="1:22" x14ac:dyDescent="0.25">
      <c r="A7750" t="s">
        <v>1569</v>
      </c>
      <c r="B7750">
        <v>305886</v>
      </c>
      <c r="C7750" t="s">
        <v>2377</v>
      </c>
      <c r="D7750" t="s">
        <v>4311</v>
      </c>
      <c r="E7750" t="s">
        <v>1607</v>
      </c>
      <c r="F7750" t="s">
        <v>9488</v>
      </c>
      <c r="G7750" t="s">
        <v>4326</v>
      </c>
      <c r="H7750" s="2">
        <v>43647</v>
      </c>
      <c r="I7750" s="2">
        <v>43647</v>
      </c>
      <c r="J7750"/>
      <c r="K7750"/>
      <c r="L7750">
        <v>38</v>
      </c>
      <c r="M7750" t="s">
        <v>7484</v>
      </c>
      <c r="N7750" t="s">
        <v>3865</v>
      </c>
      <c r="O7750"/>
      <c r="P7750" t="s">
        <v>9463</v>
      </c>
      <c r="Q7750" t="s">
        <v>5857</v>
      </c>
      <c r="R7750" t="s">
        <v>15467</v>
      </c>
      <c r="S7750" t="s">
        <v>15436</v>
      </c>
      <c r="T7750" t="s">
        <v>15438</v>
      </c>
      <c r="U7750" t="s">
        <v>1566</v>
      </c>
      <c r="V7750">
        <v>1</v>
      </c>
    </row>
    <row r="7751" spans="1:22" x14ac:dyDescent="0.25">
      <c r="A7751" t="s">
        <v>1569</v>
      </c>
      <c r="B7751">
        <v>306022</v>
      </c>
      <c r="C7751" t="s">
        <v>12529</v>
      </c>
      <c r="D7751" t="s">
        <v>13004</v>
      </c>
      <c r="E7751" t="s">
        <v>1596</v>
      </c>
      <c r="F7751" t="s">
        <v>12983</v>
      </c>
      <c r="G7751" t="s">
        <v>7490</v>
      </c>
      <c r="H7751" s="2">
        <v>43647</v>
      </c>
      <c r="I7751" s="2">
        <v>43647</v>
      </c>
      <c r="J7751"/>
      <c r="K7751"/>
      <c r="L7751">
        <v>10.5</v>
      </c>
      <c r="M7751" t="s">
        <v>7484</v>
      </c>
      <c r="N7751" t="s">
        <v>3482</v>
      </c>
      <c r="O7751"/>
      <c r="P7751" t="s">
        <v>12984</v>
      </c>
      <c r="Q7751" t="s">
        <v>12985</v>
      </c>
      <c r="R7751" t="s">
        <v>15465</v>
      </c>
      <c r="S7751" t="s">
        <v>15436</v>
      </c>
      <c r="T7751" t="s">
        <v>15438</v>
      </c>
      <c r="U7751" t="s">
        <v>15437</v>
      </c>
      <c r="V7751">
        <v>0.27631578947368424</v>
      </c>
    </row>
    <row r="7752" spans="1:22" x14ac:dyDescent="0.25">
      <c r="A7752" t="s">
        <v>1569</v>
      </c>
      <c r="B7752">
        <v>306028</v>
      </c>
      <c r="C7752" t="s">
        <v>3611</v>
      </c>
      <c r="D7752" t="s">
        <v>15040</v>
      </c>
      <c r="E7752" t="s">
        <v>1607</v>
      </c>
      <c r="F7752" t="s">
        <v>15041</v>
      </c>
      <c r="G7752" t="s">
        <v>15042</v>
      </c>
      <c r="H7752" s="2">
        <v>43647</v>
      </c>
      <c r="I7752" s="2">
        <v>45159</v>
      </c>
      <c r="J7752"/>
      <c r="K7752"/>
      <c r="L7752">
        <v>38</v>
      </c>
      <c r="M7752" t="s">
        <v>7484</v>
      </c>
      <c r="N7752" t="s">
        <v>1714</v>
      </c>
      <c r="O7752" t="s">
        <v>7120</v>
      </c>
      <c r="P7752" t="s">
        <v>15011</v>
      </c>
      <c r="Q7752" t="s">
        <v>15012</v>
      </c>
      <c r="R7752" t="s">
        <v>15473</v>
      </c>
      <c r="S7752" t="s">
        <v>15436</v>
      </c>
      <c r="T7752" t="s">
        <v>15438</v>
      </c>
      <c r="U7752" t="s">
        <v>15437</v>
      </c>
      <c r="V7752">
        <v>1</v>
      </c>
    </row>
    <row r="7753" spans="1:22" x14ac:dyDescent="0.25">
      <c r="A7753" t="s">
        <v>1569</v>
      </c>
      <c r="B7753">
        <v>306029</v>
      </c>
      <c r="C7753" t="s">
        <v>3418</v>
      </c>
      <c r="D7753" t="s">
        <v>5258</v>
      </c>
      <c r="E7753" t="s">
        <v>1572</v>
      </c>
      <c r="F7753" t="s">
        <v>5244</v>
      </c>
      <c r="G7753" t="s">
        <v>4268</v>
      </c>
      <c r="H7753" s="2">
        <v>43647</v>
      </c>
      <c r="I7753" s="2">
        <v>43647</v>
      </c>
      <c r="J7753"/>
      <c r="K7753"/>
      <c r="L7753">
        <v>0.01</v>
      </c>
      <c r="M7753" t="s">
        <v>4269</v>
      </c>
      <c r="N7753" t="s">
        <v>1714</v>
      </c>
      <c r="O7753"/>
      <c r="P7753" t="s">
        <v>5240</v>
      </c>
      <c r="Q7753" t="s">
        <v>5241</v>
      </c>
      <c r="R7753" t="s">
        <v>15447</v>
      </c>
      <c r="S7753" t="s">
        <v>15436</v>
      </c>
      <c r="T7753" t="s">
        <v>15437</v>
      </c>
      <c r="U7753" t="s">
        <v>15437</v>
      </c>
      <c r="V7753">
        <v>0</v>
      </c>
    </row>
    <row r="7754" spans="1:22" x14ac:dyDescent="0.25">
      <c r="A7754" t="s">
        <v>1569</v>
      </c>
      <c r="B7754">
        <v>305975</v>
      </c>
      <c r="C7754" t="s">
        <v>1914</v>
      </c>
      <c r="D7754" t="s">
        <v>11097</v>
      </c>
      <c r="E7754" t="s">
        <v>1607</v>
      </c>
      <c r="F7754" t="s">
        <v>11098</v>
      </c>
      <c r="G7754" t="s">
        <v>7552</v>
      </c>
      <c r="H7754" s="2">
        <v>43640</v>
      </c>
      <c r="I7754" s="2">
        <v>45733</v>
      </c>
      <c r="J7754"/>
      <c r="K7754"/>
      <c r="L7754">
        <v>38</v>
      </c>
      <c r="M7754" t="s">
        <v>7484</v>
      </c>
      <c r="N7754" t="s">
        <v>4199</v>
      </c>
      <c r="O7754"/>
      <c r="P7754" t="s">
        <v>11070</v>
      </c>
      <c r="Q7754" t="s">
        <v>6567</v>
      </c>
      <c r="R7754" t="s">
        <v>15449</v>
      </c>
      <c r="S7754" t="s">
        <v>15436</v>
      </c>
      <c r="T7754" t="s">
        <v>15438</v>
      </c>
      <c r="U7754" t="s">
        <v>1566</v>
      </c>
      <c r="V7754">
        <v>1</v>
      </c>
    </row>
    <row r="7755" spans="1:22" x14ac:dyDescent="0.25">
      <c r="A7755" t="s">
        <v>1569</v>
      </c>
      <c r="B7755">
        <v>305961</v>
      </c>
      <c r="C7755" t="s">
        <v>3205</v>
      </c>
      <c r="D7755" t="s">
        <v>4419</v>
      </c>
      <c r="E7755" t="s">
        <v>1607</v>
      </c>
      <c r="F7755" t="s">
        <v>4420</v>
      </c>
      <c r="G7755" t="s">
        <v>4326</v>
      </c>
      <c r="H7755" s="2">
        <v>43640</v>
      </c>
      <c r="I7755" s="2">
        <v>44655</v>
      </c>
      <c r="J7755"/>
      <c r="K7755"/>
      <c r="L7755">
        <v>38</v>
      </c>
      <c r="M7755" t="s">
        <v>4269</v>
      </c>
      <c r="N7755" t="s">
        <v>4199</v>
      </c>
      <c r="O7755"/>
      <c r="P7755" t="s">
        <v>4373</v>
      </c>
      <c r="Q7755" t="s">
        <v>4374</v>
      </c>
      <c r="R7755" t="s">
        <v>15449</v>
      </c>
      <c r="S7755" t="s">
        <v>15436</v>
      </c>
      <c r="T7755" t="s">
        <v>15438</v>
      </c>
      <c r="U7755" t="s">
        <v>1566</v>
      </c>
      <c r="V7755">
        <v>1</v>
      </c>
    </row>
    <row r="7756" spans="1:22" x14ac:dyDescent="0.25">
      <c r="A7756" t="s">
        <v>1569</v>
      </c>
      <c r="B7756">
        <v>306038</v>
      </c>
      <c r="C7756" t="s">
        <v>2632</v>
      </c>
      <c r="D7756" t="s">
        <v>7646</v>
      </c>
      <c r="E7756" t="s">
        <v>1596</v>
      </c>
      <c r="F7756" t="s">
        <v>7632</v>
      </c>
      <c r="G7756" t="s">
        <v>7487</v>
      </c>
      <c r="H7756" s="2">
        <v>43637</v>
      </c>
      <c r="I7756" s="2">
        <v>45439</v>
      </c>
      <c r="J7756"/>
      <c r="K7756"/>
      <c r="L7756">
        <v>14</v>
      </c>
      <c r="M7756" t="s">
        <v>7484</v>
      </c>
      <c r="N7756" t="s">
        <v>1714</v>
      </c>
      <c r="O7756"/>
      <c r="P7756" t="s">
        <v>7613</v>
      </c>
      <c r="Q7756" t="s">
        <v>7614</v>
      </c>
      <c r="R7756" t="s">
        <v>15461</v>
      </c>
      <c r="S7756" t="s">
        <v>15436</v>
      </c>
      <c r="T7756" t="s">
        <v>15438</v>
      </c>
      <c r="U7756" t="s">
        <v>15437</v>
      </c>
      <c r="V7756">
        <v>0.36842105263157893</v>
      </c>
    </row>
    <row r="7757" spans="1:22" x14ac:dyDescent="0.25">
      <c r="A7757" t="s">
        <v>1569</v>
      </c>
      <c r="B7757">
        <v>305938</v>
      </c>
      <c r="C7757" t="s">
        <v>9845</v>
      </c>
      <c r="D7757" t="s">
        <v>15005</v>
      </c>
      <c r="E7757" t="s">
        <v>1607</v>
      </c>
      <c r="F7757" t="s">
        <v>14993</v>
      </c>
      <c r="G7757" t="s">
        <v>14994</v>
      </c>
      <c r="H7757" s="2">
        <v>43633</v>
      </c>
      <c r="I7757" s="2">
        <v>43633</v>
      </c>
      <c r="J7757"/>
      <c r="K7757"/>
      <c r="L7757">
        <v>38</v>
      </c>
      <c r="M7757" t="s">
        <v>7484</v>
      </c>
      <c r="N7757" t="s">
        <v>1714</v>
      </c>
      <c r="O7757" t="s">
        <v>7120</v>
      </c>
      <c r="P7757" t="s">
        <v>14995</v>
      </c>
      <c r="Q7757" t="s">
        <v>14996</v>
      </c>
      <c r="R7757" t="s">
        <v>15430</v>
      </c>
      <c r="S7757" t="s">
        <v>15436</v>
      </c>
      <c r="T7757" t="s">
        <v>15438</v>
      </c>
      <c r="U7757" t="s">
        <v>15437</v>
      </c>
      <c r="V7757">
        <v>1</v>
      </c>
    </row>
    <row r="7758" spans="1:22" x14ac:dyDescent="0.25">
      <c r="A7758" t="s">
        <v>1569</v>
      </c>
      <c r="B7758">
        <v>241038</v>
      </c>
      <c r="C7758" t="s">
        <v>2088</v>
      </c>
      <c r="D7758" t="s">
        <v>7443</v>
      </c>
      <c r="E7758" t="s">
        <v>1607</v>
      </c>
      <c r="F7758" t="s">
        <v>7444</v>
      </c>
      <c r="G7758" t="s">
        <v>7445</v>
      </c>
      <c r="H7758" s="2">
        <v>43628</v>
      </c>
      <c r="I7758" s="2">
        <v>43882</v>
      </c>
      <c r="J7758"/>
      <c r="K7758"/>
      <c r="L7758">
        <v>38</v>
      </c>
      <c r="M7758" t="s">
        <v>1546</v>
      </c>
      <c r="N7758" t="s">
        <v>1714</v>
      </c>
      <c r="O7758" t="s">
        <v>7120</v>
      </c>
      <c r="P7758" t="s">
        <v>273</v>
      </c>
      <c r="Q7758" t="s">
        <v>7415</v>
      </c>
      <c r="R7758" t="s">
        <v>1546</v>
      </c>
      <c r="S7758" t="s">
        <v>15436</v>
      </c>
      <c r="T7758" t="s">
        <v>15438</v>
      </c>
      <c r="U7758" t="s">
        <v>15437</v>
      </c>
      <c r="V7758">
        <v>1</v>
      </c>
    </row>
    <row r="7759" spans="1:22" x14ac:dyDescent="0.25">
      <c r="A7759" t="s">
        <v>1569</v>
      </c>
      <c r="B7759">
        <v>305890</v>
      </c>
      <c r="C7759" t="s">
        <v>1651</v>
      </c>
      <c r="D7759" t="s">
        <v>8208</v>
      </c>
      <c r="E7759" t="s">
        <v>1596</v>
      </c>
      <c r="F7759" t="s">
        <v>8185</v>
      </c>
      <c r="G7759" t="s">
        <v>7490</v>
      </c>
      <c r="H7759" s="2">
        <v>43626</v>
      </c>
      <c r="I7759" s="2">
        <v>43626</v>
      </c>
      <c r="J7759"/>
      <c r="K7759"/>
      <c r="L7759">
        <v>26.75</v>
      </c>
      <c r="M7759" t="s">
        <v>7484</v>
      </c>
      <c r="N7759" t="s">
        <v>3482</v>
      </c>
      <c r="O7759"/>
      <c r="P7759" t="s">
        <v>8186</v>
      </c>
      <c r="Q7759" t="s">
        <v>4791</v>
      </c>
      <c r="R7759" t="s">
        <v>15465</v>
      </c>
      <c r="S7759" t="s">
        <v>15436</v>
      </c>
      <c r="T7759" t="s">
        <v>15438</v>
      </c>
      <c r="U7759" t="s">
        <v>15437</v>
      </c>
      <c r="V7759">
        <v>0.70394736842105265</v>
      </c>
    </row>
    <row r="7760" spans="1:22" x14ac:dyDescent="0.25">
      <c r="A7760" t="s">
        <v>1569</v>
      </c>
      <c r="B7760">
        <v>305898</v>
      </c>
      <c r="C7760" t="s">
        <v>3016</v>
      </c>
      <c r="D7760" t="s">
        <v>5033</v>
      </c>
      <c r="E7760" t="s">
        <v>1572</v>
      </c>
      <c r="F7760" t="s">
        <v>10832</v>
      </c>
      <c r="G7760" t="s">
        <v>7607</v>
      </c>
      <c r="H7760" s="2">
        <v>43626</v>
      </c>
      <c r="I7760" s="2">
        <v>43626</v>
      </c>
      <c r="J7760"/>
      <c r="K7760"/>
      <c r="L7760">
        <v>0.01</v>
      </c>
      <c r="M7760" t="s">
        <v>7484</v>
      </c>
      <c r="N7760" t="s">
        <v>1576</v>
      </c>
      <c r="O7760"/>
      <c r="P7760" t="s">
        <v>10822</v>
      </c>
      <c r="Q7760" t="s">
        <v>10823</v>
      </c>
      <c r="R7760" t="s">
        <v>15464</v>
      </c>
      <c r="S7760" t="s">
        <v>15436</v>
      </c>
      <c r="T7760" t="s">
        <v>15437</v>
      </c>
      <c r="U7760" t="s">
        <v>15437</v>
      </c>
      <c r="V7760">
        <v>0</v>
      </c>
    </row>
    <row r="7761" spans="1:22" x14ac:dyDescent="0.25">
      <c r="A7761" t="s">
        <v>1569</v>
      </c>
      <c r="B7761">
        <v>305895</v>
      </c>
      <c r="C7761" t="s">
        <v>2716</v>
      </c>
      <c r="D7761" t="s">
        <v>14949</v>
      </c>
      <c r="E7761" t="s">
        <v>1607</v>
      </c>
      <c r="F7761" t="s">
        <v>14920</v>
      </c>
      <c r="G7761" t="s">
        <v>14921</v>
      </c>
      <c r="H7761" s="2">
        <v>43623</v>
      </c>
      <c r="I7761" s="2">
        <v>44487</v>
      </c>
      <c r="J7761"/>
      <c r="K7761"/>
      <c r="L7761">
        <v>38</v>
      </c>
      <c r="M7761" t="s">
        <v>7484</v>
      </c>
      <c r="N7761" t="s">
        <v>1714</v>
      </c>
      <c r="O7761"/>
      <c r="P7761" t="s">
        <v>14916</v>
      </c>
      <c r="Q7761" t="s">
        <v>14917</v>
      </c>
      <c r="R7761" t="s">
        <v>15472</v>
      </c>
      <c r="S7761" t="s">
        <v>15436</v>
      </c>
      <c r="T7761" t="s">
        <v>15438</v>
      </c>
      <c r="U7761" t="s">
        <v>15437</v>
      </c>
      <c r="V7761">
        <v>1</v>
      </c>
    </row>
    <row r="7762" spans="1:22" x14ac:dyDescent="0.25">
      <c r="A7762" t="s">
        <v>1569</v>
      </c>
      <c r="B7762">
        <v>305893</v>
      </c>
      <c r="C7762" t="s">
        <v>2961</v>
      </c>
      <c r="D7762" t="s">
        <v>3655</v>
      </c>
      <c r="E7762" t="s">
        <v>1607</v>
      </c>
      <c r="F7762" t="s">
        <v>5920</v>
      </c>
      <c r="G7762" t="s">
        <v>4294</v>
      </c>
      <c r="H7762" s="2">
        <v>43622</v>
      </c>
      <c r="I7762" s="2">
        <v>43969</v>
      </c>
      <c r="J7762"/>
      <c r="K7762"/>
      <c r="L7762">
        <v>38</v>
      </c>
      <c r="M7762" t="s">
        <v>4269</v>
      </c>
      <c r="N7762" t="s">
        <v>3865</v>
      </c>
      <c r="O7762"/>
      <c r="P7762" t="s">
        <v>5917</v>
      </c>
      <c r="Q7762" t="s">
        <v>3978</v>
      </c>
      <c r="R7762" t="s">
        <v>15450</v>
      </c>
      <c r="S7762" t="s">
        <v>15436</v>
      </c>
      <c r="T7762" t="s">
        <v>15438</v>
      </c>
      <c r="U7762" t="s">
        <v>15437</v>
      </c>
      <c r="V7762">
        <v>1</v>
      </c>
    </row>
    <row r="7763" spans="1:22" x14ac:dyDescent="0.25">
      <c r="A7763" t="s">
        <v>1569</v>
      </c>
      <c r="B7763">
        <v>305883</v>
      </c>
      <c r="C7763" t="s">
        <v>5179</v>
      </c>
      <c r="D7763" t="s">
        <v>1683</v>
      </c>
      <c r="E7763" t="s">
        <v>1596</v>
      </c>
      <c r="F7763" t="s">
        <v>7973</v>
      </c>
      <c r="G7763" t="s">
        <v>7509</v>
      </c>
      <c r="H7763" s="2">
        <v>43621</v>
      </c>
      <c r="I7763" s="2">
        <v>44557</v>
      </c>
      <c r="J7763"/>
      <c r="K7763"/>
      <c r="L7763">
        <v>18.75</v>
      </c>
      <c r="M7763" t="s">
        <v>7484</v>
      </c>
      <c r="N7763" t="s">
        <v>1714</v>
      </c>
      <c r="O7763"/>
      <c r="P7763" t="s">
        <v>7959</v>
      </c>
      <c r="Q7763" t="s">
        <v>2146</v>
      </c>
      <c r="R7763" t="s">
        <v>15462</v>
      </c>
      <c r="S7763" t="s">
        <v>15436</v>
      </c>
      <c r="T7763" t="s">
        <v>15438</v>
      </c>
      <c r="U7763" t="s">
        <v>15437</v>
      </c>
      <c r="V7763">
        <v>0.49342105263157893</v>
      </c>
    </row>
    <row r="7764" spans="1:22" x14ac:dyDescent="0.25">
      <c r="A7764" t="s">
        <v>1569</v>
      </c>
      <c r="B7764">
        <v>305880</v>
      </c>
      <c r="C7764" t="s">
        <v>5480</v>
      </c>
      <c r="D7764" t="s">
        <v>5481</v>
      </c>
      <c r="E7764" t="s">
        <v>1596</v>
      </c>
      <c r="F7764" t="s">
        <v>5462</v>
      </c>
      <c r="G7764" t="s">
        <v>4294</v>
      </c>
      <c r="H7764" s="2">
        <v>43621</v>
      </c>
      <c r="I7764" s="2">
        <v>44991</v>
      </c>
      <c r="J7764"/>
      <c r="K7764"/>
      <c r="L7764">
        <v>32.5</v>
      </c>
      <c r="M7764" t="s">
        <v>4269</v>
      </c>
      <c r="N7764" t="s">
        <v>3482</v>
      </c>
      <c r="O7764"/>
      <c r="P7764" t="s">
        <v>5449</v>
      </c>
      <c r="Q7764" t="s">
        <v>3750</v>
      </c>
      <c r="R7764" t="s">
        <v>15451</v>
      </c>
      <c r="S7764" t="s">
        <v>15436</v>
      </c>
      <c r="T7764" t="s">
        <v>15438</v>
      </c>
      <c r="U7764" t="s">
        <v>15437</v>
      </c>
      <c r="V7764">
        <v>0.85526315789473684</v>
      </c>
    </row>
    <row r="7765" spans="1:22" x14ac:dyDescent="0.25">
      <c r="A7765" t="s">
        <v>1569</v>
      </c>
      <c r="B7765">
        <v>305770</v>
      </c>
      <c r="C7765" t="s">
        <v>1988</v>
      </c>
      <c r="D7765" t="s">
        <v>10836</v>
      </c>
      <c r="E7765" t="s">
        <v>1596</v>
      </c>
      <c r="F7765" t="s">
        <v>10837</v>
      </c>
      <c r="G7765" t="s">
        <v>7537</v>
      </c>
      <c r="H7765" s="2">
        <v>43619</v>
      </c>
      <c r="I7765" s="2">
        <v>45327</v>
      </c>
      <c r="J7765"/>
      <c r="K7765"/>
      <c r="L7765">
        <v>24</v>
      </c>
      <c r="M7765" t="s">
        <v>7484</v>
      </c>
      <c r="N7765" t="s">
        <v>1576</v>
      </c>
      <c r="O7765"/>
      <c r="P7765" t="s">
        <v>10822</v>
      </c>
      <c r="Q7765" t="s">
        <v>10823</v>
      </c>
      <c r="R7765" t="s">
        <v>15464</v>
      </c>
      <c r="S7765" t="s">
        <v>15436</v>
      </c>
      <c r="T7765" t="s">
        <v>15438</v>
      </c>
      <c r="U7765" t="s">
        <v>15437</v>
      </c>
      <c r="V7765">
        <v>0.63157894736842102</v>
      </c>
    </row>
    <row r="7766" spans="1:22" x14ac:dyDescent="0.25">
      <c r="A7766" t="s">
        <v>1569</v>
      </c>
      <c r="B7766">
        <v>305854</v>
      </c>
      <c r="C7766" t="s">
        <v>2674</v>
      </c>
      <c r="D7766" t="s">
        <v>1951</v>
      </c>
      <c r="E7766" t="s">
        <v>1607</v>
      </c>
      <c r="F7766" t="s">
        <v>14529</v>
      </c>
      <c r="G7766" t="s">
        <v>14530</v>
      </c>
      <c r="H7766" s="2">
        <v>43619</v>
      </c>
      <c r="I7766" s="2">
        <v>43619</v>
      </c>
      <c r="J7766"/>
      <c r="K7766"/>
      <c r="L7766">
        <v>38</v>
      </c>
      <c r="M7766" t="s">
        <v>7484</v>
      </c>
      <c r="N7766" t="s">
        <v>1714</v>
      </c>
      <c r="O7766" t="s">
        <v>7120</v>
      </c>
      <c r="P7766" t="s">
        <v>14467</v>
      </c>
      <c r="Q7766" t="s">
        <v>18</v>
      </c>
      <c r="R7766" t="s">
        <v>18</v>
      </c>
      <c r="S7766" t="s">
        <v>15436</v>
      </c>
      <c r="T7766" t="s">
        <v>15438</v>
      </c>
      <c r="U7766" t="s">
        <v>15437</v>
      </c>
      <c r="V7766">
        <v>1</v>
      </c>
    </row>
    <row r="7767" spans="1:22" x14ac:dyDescent="0.25">
      <c r="A7767" t="s">
        <v>1569</v>
      </c>
      <c r="B7767">
        <v>241037</v>
      </c>
      <c r="C7767" t="s">
        <v>5086</v>
      </c>
      <c r="D7767" t="s">
        <v>7475</v>
      </c>
      <c r="E7767" t="s">
        <v>1607</v>
      </c>
      <c r="F7767" t="s">
        <v>7476</v>
      </c>
      <c r="G7767" t="s">
        <v>7477</v>
      </c>
      <c r="H7767" s="2">
        <v>43617</v>
      </c>
      <c r="I7767" s="2">
        <v>45719</v>
      </c>
      <c r="J7767"/>
      <c r="K7767"/>
      <c r="L7767">
        <v>38</v>
      </c>
      <c r="M7767" t="s">
        <v>7466</v>
      </c>
      <c r="N7767" t="s">
        <v>1714</v>
      </c>
      <c r="O7767" t="s">
        <v>7120</v>
      </c>
      <c r="P7767" t="s">
        <v>7467</v>
      </c>
      <c r="Q7767" t="s">
        <v>7468</v>
      </c>
      <c r="R7767" t="s">
        <v>15434</v>
      </c>
      <c r="S7767" t="s">
        <v>15436</v>
      </c>
      <c r="T7767" t="s">
        <v>15438</v>
      </c>
      <c r="U7767" t="s">
        <v>15437</v>
      </c>
      <c r="V7767">
        <v>1</v>
      </c>
    </row>
    <row r="7768" spans="1:22" x14ac:dyDescent="0.25">
      <c r="A7768" t="s">
        <v>1569</v>
      </c>
      <c r="B7768">
        <v>305852</v>
      </c>
      <c r="C7768" t="s">
        <v>6249</v>
      </c>
      <c r="D7768" t="s">
        <v>7876</v>
      </c>
      <c r="E7768" t="s">
        <v>1572</v>
      </c>
      <c r="F7768" t="s">
        <v>7845</v>
      </c>
      <c r="G7768" t="s">
        <v>7487</v>
      </c>
      <c r="H7768" s="2">
        <v>43615</v>
      </c>
      <c r="I7768" s="2">
        <v>43615</v>
      </c>
      <c r="J7768"/>
      <c r="K7768"/>
      <c r="L7768">
        <v>0.01</v>
      </c>
      <c r="M7768" t="s">
        <v>7484</v>
      </c>
      <c r="N7768" t="s">
        <v>1714</v>
      </c>
      <c r="O7768"/>
      <c r="P7768" t="s">
        <v>7846</v>
      </c>
      <c r="Q7768" t="s">
        <v>5729</v>
      </c>
      <c r="R7768" t="s">
        <v>15462</v>
      </c>
      <c r="S7768" t="s">
        <v>15436</v>
      </c>
      <c r="T7768" t="s">
        <v>15437</v>
      </c>
      <c r="U7768" t="s">
        <v>15437</v>
      </c>
      <c r="V7768">
        <v>0</v>
      </c>
    </row>
    <row r="7769" spans="1:22" x14ac:dyDescent="0.25">
      <c r="A7769" t="s">
        <v>1569</v>
      </c>
      <c r="B7769">
        <v>305879</v>
      </c>
      <c r="C7769" t="s">
        <v>1651</v>
      </c>
      <c r="D7769" t="s">
        <v>1908</v>
      </c>
      <c r="E7769" t="s">
        <v>1607</v>
      </c>
      <c r="F7769" t="s">
        <v>9826</v>
      </c>
      <c r="G7769" t="s">
        <v>7490</v>
      </c>
      <c r="H7769" s="2">
        <v>43615</v>
      </c>
      <c r="I7769" s="2">
        <v>45481</v>
      </c>
      <c r="J7769"/>
      <c r="K7769"/>
      <c r="L7769">
        <v>38</v>
      </c>
      <c r="M7769" t="s">
        <v>7484</v>
      </c>
      <c r="N7769" t="s">
        <v>5768</v>
      </c>
      <c r="O7769"/>
      <c r="P7769" t="s">
        <v>9827</v>
      </c>
      <c r="Q7769" t="s">
        <v>5770</v>
      </c>
      <c r="R7769" t="s">
        <v>15464</v>
      </c>
      <c r="S7769" t="s">
        <v>15436</v>
      </c>
      <c r="T7769" t="s">
        <v>15438</v>
      </c>
      <c r="U7769" t="s">
        <v>15437</v>
      </c>
      <c r="V7769">
        <v>1</v>
      </c>
    </row>
    <row r="7770" spans="1:22" x14ac:dyDescent="0.25">
      <c r="A7770" t="s">
        <v>1569</v>
      </c>
      <c r="B7770">
        <v>305876</v>
      </c>
      <c r="C7770" t="s">
        <v>2784</v>
      </c>
      <c r="D7770" t="s">
        <v>5962</v>
      </c>
      <c r="E7770" t="s">
        <v>1572</v>
      </c>
      <c r="F7770" t="s">
        <v>10606</v>
      </c>
      <c r="G7770" t="s">
        <v>7490</v>
      </c>
      <c r="H7770" s="2">
        <v>43613</v>
      </c>
      <c r="I7770" s="2">
        <v>43613</v>
      </c>
      <c r="J7770"/>
      <c r="K7770"/>
      <c r="L7770">
        <v>0.01</v>
      </c>
      <c r="M7770" t="s">
        <v>7484</v>
      </c>
      <c r="N7770" t="s">
        <v>1576</v>
      </c>
      <c r="O7770"/>
      <c r="P7770" t="s">
        <v>10607</v>
      </c>
      <c r="Q7770" t="s">
        <v>10608</v>
      </c>
      <c r="R7770" t="s">
        <v>15464</v>
      </c>
      <c r="S7770" t="s">
        <v>15436</v>
      </c>
      <c r="T7770" t="s">
        <v>15437</v>
      </c>
      <c r="U7770" t="s">
        <v>15437</v>
      </c>
      <c r="V7770">
        <v>0</v>
      </c>
    </row>
    <row r="7771" spans="1:22" x14ac:dyDescent="0.25">
      <c r="A7771" t="s">
        <v>1569</v>
      </c>
      <c r="B7771">
        <v>305838</v>
      </c>
      <c r="C7771" t="s">
        <v>1850</v>
      </c>
      <c r="D7771" t="s">
        <v>4405</v>
      </c>
      <c r="E7771" t="s">
        <v>1596</v>
      </c>
      <c r="F7771" t="s">
        <v>12077</v>
      </c>
      <c r="G7771" t="s">
        <v>7509</v>
      </c>
      <c r="H7771" s="2">
        <v>43613</v>
      </c>
      <c r="I7771" s="2">
        <v>43613</v>
      </c>
      <c r="J7771"/>
      <c r="K7771"/>
      <c r="L7771">
        <v>14.5</v>
      </c>
      <c r="M7771" t="s">
        <v>7484</v>
      </c>
      <c r="N7771" t="s">
        <v>1714</v>
      </c>
      <c r="O7771"/>
      <c r="P7771" t="s">
        <v>12032</v>
      </c>
      <c r="Q7771" t="s">
        <v>3219</v>
      </c>
      <c r="R7771" t="s">
        <v>15462</v>
      </c>
      <c r="S7771" t="s">
        <v>15436</v>
      </c>
      <c r="T7771" t="s">
        <v>15438</v>
      </c>
      <c r="U7771" t="s">
        <v>15437</v>
      </c>
      <c r="V7771">
        <v>0.38157894736842107</v>
      </c>
    </row>
    <row r="7772" spans="1:22" x14ac:dyDescent="0.25">
      <c r="A7772" t="s">
        <v>1569</v>
      </c>
      <c r="B7772">
        <v>305779</v>
      </c>
      <c r="C7772" t="s">
        <v>8906</v>
      </c>
      <c r="D7772" t="s">
        <v>2894</v>
      </c>
      <c r="E7772" t="s">
        <v>1572</v>
      </c>
      <c r="F7772" t="s">
        <v>8882</v>
      </c>
      <c r="G7772" t="s">
        <v>7494</v>
      </c>
      <c r="H7772" s="2">
        <v>43612</v>
      </c>
      <c r="I7772" s="2">
        <v>45495</v>
      </c>
      <c r="J7772"/>
      <c r="K7772"/>
      <c r="L7772">
        <v>0.01</v>
      </c>
      <c r="M7772" t="s">
        <v>7484</v>
      </c>
      <c r="N7772" t="s">
        <v>3865</v>
      </c>
      <c r="O7772"/>
      <c r="P7772" t="s">
        <v>8857</v>
      </c>
      <c r="Q7772" t="s">
        <v>15522</v>
      </c>
      <c r="R7772" t="s">
        <v>15467</v>
      </c>
      <c r="S7772" t="s">
        <v>15436</v>
      </c>
      <c r="T7772" t="s">
        <v>15437</v>
      </c>
      <c r="U7772" t="s">
        <v>15437</v>
      </c>
      <c r="V7772">
        <v>0</v>
      </c>
    </row>
    <row r="7773" spans="1:22" x14ac:dyDescent="0.25">
      <c r="A7773" t="s">
        <v>1569</v>
      </c>
      <c r="B7773">
        <v>305804</v>
      </c>
      <c r="C7773" t="s">
        <v>13559</v>
      </c>
      <c r="D7773" t="s">
        <v>13560</v>
      </c>
      <c r="E7773" t="s">
        <v>1607</v>
      </c>
      <c r="F7773" t="s">
        <v>13561</v>
      </c>
      <c r="G7773" t="s">
        <v>7552</v>
      </c>
      <c r="H7773" s="2">
        <v>43612</v>
      </c>
      <c r="I7773" s="2">
        <v>45453</v>
      </c>
      <c r="J7773"/>
      <c r="K7773"/>
      <c r="L7773">
        <v>38</v>
      </c>
      <c r="M7773" t="s">
        <v>7484</v>
      </c>
      <c r="N7773" t="s">
        <v>3865</v>
      </c>
      <c r="O7773"/>
      <c r="P7773" t="s">
        <v>13536</v>
      </c>
      <c r="Q7773" t="s">
        <v>4034</v>
      </c>
      <c r="R7773" t="s">
        <v>15463</v>
      </c>
      <c r="S7773" t="s">
        <v>15436</v>
      </c>
      <c r="T7773" t="s">
        <v>15438</v>
      </c>
      <c r="U7773" t="s">
        <v>1566</v>
      </c>
      <c r="V7773">
        <v>1</v>
      </c>
    </row>
    <row r="7774" spans="1:22" x14ac:dyDescent="0.25">
      <c r="A7774" t="s">
        <v>1569</v>
      </c>
      <c r="B7774">
        <v>305640</v>
      </c>
      <c r="C7774" t="s">
        <v>2862</v>
      </c>
      <c r="D7774" t="s">
        <v>14574</v>
      </c>
      <c r="E7774" t="s">
        <v>1607</v>
      </c>
      <c r="F7774" t="s">
        <v>14575</v>
      </c>
      <c r="G7774" t="s">
        <v>14576</v>
      </c>
      <c r="H7774" s="2">
        <v>43612</v>
      </c>
      <c r="I7774" s="2">
        <v>44900</v>
      </c>
      <c r="J7774"/>
      <c r="K7774"/>
      <c r="L7774">
        <v>38</v>
      </c>
      <c r="M7774" t="s">
        <v>7484</v>
      </c>
      <c r="N7774" t="s">
        <v>1714</v>
      </c>
      <c r="O7774" t="s">
        <v>7120</v>
      </c>
      <c r="P7774" t="s">
        <v>14554</v>
      </c>
      <c r="Q7774" t="s">
        <v>14555</v>
      </c>
      <c r="R7774" t="s">
        <v>15472</v>
      </c>
      <c r="S7774" t="s">
        <v>15436</v>
      </c>
      <c r="T7774" t="s">
        <v>15438</v>
      </c>
      <c r="U7774" t="s">
        <v>15437</v>
      </c>
      <c r="V7774">
        <v>1</v>
      </c>
    </row>
    <row r="7775" spans="1:22" x14ac:dyDescent="0.25">
      <c r="A7775" t="s">
        <v>1569</v>
      </c>
      <c r="B7775">
        <v>305828</v>
      </c>
      <c r="C7775" t="s">
        <v>2148</v>
      </c>
      <c r="D7775" t="s">
        <v>2337</v>
      </c>
      <c r="E7775" t="s">
        <v>1607</v>
      </c>
      <c r="F7775" t="s">
        <v>4521</v>
      </c>
      <c r="G7775" t="s">
        <v>4326</v>
      </c>
      <c r="H7775" s="2">
        <v>43612</v>
      </c>
      <c r="I7775" s="2">
        <v>43612</v>
      </c>
      <c r="J7775"/>
      <c r="K7775"/>
      <c r="L7775">
        <v>38</v>
      </c>
      <c r="M7775" t="s">
        <v>4269</v>
      </c>
      <c r="N7775" t="s">
        <v>3865</v>
      </c>
      <c r="O7775"/>
      <c r="P7775" t="s">
        <v>4469</v>
      </c>
      <c r="Q7775" t="s">
        <v>4470</v>
      </c>
      <c r="R7775" t="s">
        <v>15450</v>
      </c>
      <c r="S7775" t="s">
        <v>15436</v>
      </c>
      <c r="T7775" t="s">
        <v>15438</v>
      </c>
      <c r="U7775" t="s">
        <v>1566</v>
      </c>
      <c r="V7775">
        <v>1</v>
      </c>
    </row>
    <row r="7776" spans="1:22" x14ac:dyDescent="0.25">
      <c r="A7776" t="s">
        <v>1569</v>
      </c>
      <c r="B7776">
        <v>305741</v>
      </c>
      <c r="C7776" t="s">
        <v>1800</v>
      </c>
      <c r="D7776" t="s">
        <v>6685</v>
      </c>
      <c r="E7776" t="s">
        <v>1596</v>
      </c>
      <c r="F7776" t="s">
        <v>11190</v>
      </c>
      <c r="G7776" t="s">
        <v>7490</v>
      </c>
      <c r="H7776" s="2">
        <v>43605</v>
      </c>
      <c r="I7776" s="2">
        <v>43633</v>
      </c>
      <c r="J7776"/>
      <c r="K7776"/>
      <c r="L7776">
        <v>32.5</v>
      </c>
      <c r="M7776" t="s">
        <v>7484</v>
      </c>
      <c r="N7776" t="s">
        <v>3482</v>
      </c>
      <c r="O7776"/>
      <c r="P7776" t="s">
        <v>11191</v>
      </c>
      <c r="Q7776" t="s">
        <v>11192</v>
      </c>
      <c r="R7776" t="s">
        <v>15466</v>
      </c>
      <c r="S7776" t="s">
        <v>15436</v>
      </c>
      <c r="T7776" t="s">
        <v>15438</v>
      </c>
      <c r="U7776" t="s">
        <v>15437</v>
      </c>
      <c r="V7776">
        <v>0.85526315789473684</v>
      </c>
    </row>
    <row r="7777" spans="1:22" x14ac:dyDescent="0.25">
      <c r="A7777" t="s">
        <v>1569</v>
      </c>
      <c r="B7777">
        <v>305555</v>
      </c>
      <c r="C7777" t="s">
        <v>3297</v>
      </c>
      <c r="D7777" t="s">
        <v>6950</v>
      </c>
      <c r="E7777" t="s">
        <v>1607</v>
      </c>
      <c r="F7777" t="s">
        <v>6951</v>
      </c>
      <c r="G7777" t="s">
        <v>4326</v>
      </c>
      <c r="H7777" s="2">
        <v>43605</v>
      </c>
      <c r="I7777" s="2">
        <v>45565</v>
      </c>
      <c r="J7777"/>
      <c r="K7777"/>
      <c r="L7777">
        <v>38</v>
      </c>
      <c r="M7777" t="s">
        <v>4269</v>
      </c>
      <c r="N7777" t="s">
        <v>3865</v>
      </c>
      <c r="O7777"/>
      <c r="P7777" t="s">
        <v>6929</v>
      </c>
      <c r="Q7777" t="s">
        <v>6930</v>
      </c>
      <c r="R7777" t="s">
        <v>15448</v>
      </c>
      <c r="S7777" t="s">
        <v>15436</v>
      </c>
      <c r="T7777" t="s">
        <v>15438</v>
      </c>
      <c r="U7777" t="s">
        <v>1566</v>
      </c>
      <c r="V7777">
        <v>1</v>
      </c>
    </row>
    <row r="7778" spans="1:22" x14ac:dyDescent="0.25">
      <c r="A7778" t="s">
        <v>1569</v>
      </c>
      <c r="B7778">
        <v>305786</v>
      </c>
      <c r="C7778" t="s">
        <v>1853</v>
      </c>
      <c r="D7778" t="s">
        <v>8336</v>
      </c>
      <c r="E7778" t="s">
        <v>1572</v>
      </c>
      <c r="F7778" t="s">
        <v>13327</v>
      </c>
      <c r="G7778" t="s">
        <v>7490</v>
      </c>
      <c r="H7778" s="2">
        <v>43602</v>
      </c>
      <c r="I7778" s="2">
        <v>44963</v>
      </c>
      <c r="J7778"/>
      <c r="K7778"/>
      <c r="L7778">
        <v>0.01</v>
      </c>
      <c r="M7778" t="s">
        <v>7484</v>
      </c>
      <c r="N7778" t="s">
        <v>3627</v>
      </c>
      <c r="O7778"/>
      <c r="P7778" t="s">
        <v>13328</v>
      </c>
      <c r="Q7778" t="s">
        <v>6368</v>
      </c>
      <c r="R7778" t="s">
        <v>15465</v>
      </c>
      <c r="S7778" t="s">
        <v>15436</v>
      </c>
      <c r="T7778" t="s">
        <v>15437</v>
      </c>
      <c r="U7778" t="s">
        <v>15437</v>
      </c>
      <c r="V7778">
        <v>0</v>
      </c>
    </row>
    <row r="7779" spans="1:22" x14ac:dyDescent="0.25">
      <c r="A7779" t="s">
        <v>1569</v>
      </c>
      <c r="B7779">
        <v>305759</v>
      </c>
      <c r="C7779" t="s">
        <v>5793</v>
      </c>
      <c r="D7779" t="s">
        <v>5794</v>
      </c>
      <c r="E7779" t="s">
        <v>1607</v>
      </c>
      <c r="F7779" t="s">
        <v>5767</v>
      </c>
      <c r="G7779" t="s">
        <v>4294</v>
      </c>
      <c r="H7779" s="2">
        <v>43602</v>
      </c>
      <c r="I7779" s="2">
        <v>44739</v>
      </c>
      <c r="J7779"/>
      <c r="K7779"/>
      <c r="L7779">
        <v>38</v>
      </c>
      <c r="M7779" t="s">
        <v>4269</v>
      </c>
      <c r="N7779" t="s">
        <v>5768</v>
      </c>
      <c r="O7779"/>
      <c r="P7779" t="s">
        <v>5769</v>
      </c>
      <c r="Q7779" t="s">
        <v>5770</v>
      </c>
      <c r="R7779" t="s">
        <v>15452</v>
      </c>
      <c r="S7779" t="s">
        <v>15436</v>
      </c>
      <c r="T7779" t="s">
        <v>15438</v>
      </c>
      <c r="U7779" t="s">
        <v>15437</v>
      </c>
      <c r="V7779">
        <v>1</v>
      </c>
    </row>
    <row r="7780" spans="1:22" x14ac:dyDescent="0.25">
      <c r="A7780" t="s">
        <v>1569</v>
      </c>
      <c r="B7780">
        <v>305641</v>
      </c>
      <c r="C7780" t="s">
        <v>4029</v>
      </c>
      <c r="D7780" t="s">
        <v>7659</v>
      </c>
      <c r="E7780" t="s">
        <v>1607</v>
      </c>
      <c r="F7780" t="s">
        <v>7660</v>
      </c>
      <c r="G7780" t="s">
        <v>7537</v>
      </c>
      <c r="H7780" s="2">
        <v>43591</v>
      </c>
      <c r="I7780" s="2">
        <v>43591</v>
      </c>
      <c r="J7780"/>
      <c r="K7780"/>
      <c r="L7780">
        <v>38</v>
      </c>
      <c r="M7780" t="s">
        <v>7484</v>
      </c>
      <c r="N7780" t="s">
        <v>1714</v>
      </c>
      <c r="O7780"/>
      <c r="P7780" t="s">
        <v>7613</v>
      </c>
      <c r="Q7780" t="s">
        <v>7614</v>
      </c>
      <c r="R7780" t="s">
        <v>15461</v>
      </c>
      <c r="S7780" t="s">
        <v>15436</v>
      </c>
      <c r="T7780" t="s">
        <v>15438</v>
      </c>
      <c r="U7780" t="s">
        <v>15437</v>
      </c>
      <c r="V7780">
        <v>1</v>
      </c>
    </row>
    <row r="7781" spans="1:22" x14ac:dyDescent="0.25">
      <c r="A7781" t="s">
        <v>1569</v>
      </c>
      <c r="B7781">
        <v>305699</v>
      </c>
      <c r="C7781" t="s">
        <v>1599</v>
      </c>
      <c r="D7781" t="s">
        <v>13587</v>
      </c>
      <c r="E7781" t="s">
        <v>1596</v>
      </c>
      <c r="F7781" t="s">
        <v>13562</v>
      </c>
      <c r="G7781" t="s">
        <v>7490</v>
      </c>
      <c r="H7781" s="2">
        <v>43591</v>
      </c>
      <c r="I7781" s="2">
        <v>43591</v>
      </c>
      <c r="J7781"/>
      <c r="K7781"/>
      <c r="L7781">
        <v>20</v>
      </c>
      <c r="M7781" t="s">
        <v>7484</v>
      </c>
      <c r="N7781" t="s">
        <v>4199</v>
      </c>
      <c r="O7781"/>
      <c r="P7781" t="s">
        <v>13563</v>
      </c>
      <c r="Q7781" t="s">
        <v>6431</v>
      </c>
      <c r="R7781" t="s">
        <v>15449</v>
      </c>
      <c r="S7781" t="s">
        <v>15436</v>
      </c>
      <c r="T7781" t="s">
        <v>15438</v>
      </c>
      <c r="U7781" t="s">
        <v>15437</v>
      </c>
      <c r="V7781">
        <v>0.52631578947368418</v>
      </c>
    </row>
    <row r="7782" spans="1:22" x14ac:dyDescent="0.25">
      <c r="A7782" t="s">
        <v>1569</v>
      </c>
      <c r="B7782">
        <v>305644</v>
      </c>
      <c r="C7782" t="s">
        <v>1810</v>
      </c>
      <c r="D7782" t="s">
        <v>2492</v>
      </c>
      <c r="E7782" t="s">
        <v>1572</v>
      </c>
      <c r="F7782" t="s">
        <v>12132</v>
      </c>
      <c r="G7782" t="s">
        <v>7509</v>
      </c>
      <c r="H7782" s="2">
        <v>43586</v>
      </c>
      <c r="I7782" s="2">
        <v>43586</v>
      </c>
      <c r="J7782"/>
      <c r="K7782"/>
      <c r="L7782">
        <v>0.01</v>
      </c>
      <c r="M7782" t="s">
        <v>7484</v>
      </c>
      <c r="N7782" t="s">
        <v>1714</v>
      </c>
      <c r="O7782"/>
      <c r="P7782" t="s">
        <v>12097</v>
      </c>
      <c r="Q7782" t="s">
        <v>3032</v>
      </c>
      <c r="R7782" t="s">
        <v>15461</v>
      </c>
      <c r="S7782" t="s">
        <v>15436</v>
      </c>
      <c r="T7782" t="s">
        <v>15437</v>
      </c>
      <c r="U7782" t="s">
        <v>15437</v>
      </c>
      <c r="V7782">
        <v>0</v>
      </c>
    </row>
    <row r="7783" spans="1:22" x14ac:dyDescent="0.25">
      <c r="A7783" t="s">
        <v>1569</v>
      </c>
      <c r="B7783">
        <v>305647</v>
      </c>
      <c r="C7783" t="s">
        <v>11507</v>
      </c>
      <c r="D7783" t="s">
        <v>9383</v>
      </c>
      <c r="E7783" t="s">
        <v>1607</v>
      </c>
      <c r="F7783" t="s">
        <v>11508</v>
      </c>
      <c r="G7783" t="s">
        <v>7541</v>
      </c>
      <c r="H7783" s="2">
        <v>43584</v>
      </c>
      <c r="I7783" s="2">
        <v>45719</v>
      </c>
      <c r="J7783"/>
      <c r="K7783"/>
      <c r="L7783">
        <v>38</v>
      </c>
      <c r="M7783" t="s">
        <v>7484</v>
      </c>
      <c r="N7783" t="s">
        <v>1714</v>
      </c>
      <c r="O7783"/>
      <c r="P7783" t="s">
        <v>11481</v>
      </c>
      <c r="Q7783" t="s">
        <v>11482</v>
      </c>
      <c r="R7783" t="s">
        <v>15462</v>
      </c>
      <c r="S7783" t="s">
        <v>15436</v>
      </c>
      <c r="T7783" t="s">
        <v>15438</v>
      </c>
      <c r="U7783" t="s">
        <v>1566</v>
      </c>
      <c r="V7783">
        <v>1</v>
      </c>
    </row>
    <row r="7784" spans="1:22" x14ac:dyDescent="0.25">
      <c r="A7784" t="s">
        <v>1569</v>
      </c>
      <c r="B7784">
        <v>305629</v>
      </c>
      <c r="C7784" t="s">
        <v>2508</v>
      </c>
      <c r="D7784" t="s">
        <v>4785</v>
      </c>
      <c r="E7784" t="s">
        <v>1607</v>
      </c>
      <c r="F7784" t="s">
        <v>4770</v>
      </c>
      <c r="G7784" t="s">
        <v>4294</v>
      </c>
      <c r="H7784" s="2">
        <v>43579</v>
      </c>
      <c r="I7784" s="2">
        <v>44067</v>
      </c>
      <c r="J7784"/>
      <c r="K7784"/>
      <c r="L7784">
        <v>38</v>
      </c>
      <c r="M7784" t="s">
        <v>4269</v>
      </c>
      <c r="N7784" t="s">
        <v>3311</v>
      </c>
      <c r="O7784"/>
      <c r="P7784" t="s">
        <v>4756</v>
      </c>
      <c r="Q7784" t="s">
        <v>3370</v>
      </c>
      <c r="R7784" t="s">
        <v>15454</v>
      </c>
      <c r="S7784" t="s">
        <v>15436</v>
      </c>
      <c r="T7784" t="s">
        <v>15438</v>
      </c>
      <c r="U7784" t="s">
        <v>15437</v>
      </c>
      <c r="V7784">
        <v>1</v>
      </c>
    </row>
    <row r="7785" spans="1:22" x14ac:dyDescent="0.25">
      <c r="A7785" t="s">
        <v>1569</v>
      </c>
      <c r="B7785">
        <v>305409</v>
      </c>
      <c r="C7785" t="s">
        <v>3127</v>
      </c>
      <c r="D7785" t="s">
        <v>15242</v>
      </c>
      <c r="E7785" t="s">
        <v>1607</v>
      </c>
      <c r="F7785" t="s">
        <v>15243</v>
      </c>
      <c r="G7785" t="s">
        <v>15244</v>
      </c>
      <c r="H7785" s="2">
        <v>43578</v>
      </c>
      <c r="I7785" s="2">
        <v>45093</v>
      </c>
      <c r="J7785"/>
      <c r="K7785"/>
      <c r="L7785">
        <v>38</v>
      </c>
      <c r="M7785" t="s">
        <v>7484</v>
      </c>
      <c r="N7785" t="s">
        <v>1714</v>
      </c>
      <c r="O7785" t="s">
        <v>7120</v>
      </c>
      <c r="P7785" t="s">
        <v>15160</v>
      </c>
      <c r="Q7785" t="s">
        <v>15161</v>
      </c>
      <c r="R7785" t="s">
        <v>15430</v>
      </c>
      <c r="S7785" t="s">
        <v>15436</v>
      </c>
      <c r="T7785" t="s">
        <v>15438</v>
      </c>
      <c r="U7785" t="s">
        <v>15437</v>
      </c>
      <c r="V7785">
        <v>1</v>
      </c>
    </row>
    <row r="7786" spans="1:22" x14ac:dyDescent="0.25">
      <c r="A7786" t="s">
        <v>1569</v>
      </c>
      <c r="B7786">
        <v>305588</v>
      </c>
      <c r="C7786" t="s">
        <v>12862</v>
      </c>
      <c r="D7786" t="s">
        <v>12863</v>
      </c>
      <c r="E7786" t="s">
        <v>1596</v>
      </c>
      <c r="F7786" t="s">
        <v>12834</v>
      </c>
      <c r="G7786" t="s">
        <v>7490</v>
      </c>
      <c r="H7786" s="2">
        <v>43570</v>
      </c>
      <c r="I7786" s="2">
        <v>44235</v>
      </c>
      <c r="J7786"/>
      <c r="K7786"/>
      <c r="L7786">
        <v>27</v>
      </c>
      <c r="M7786" t="s">
        <v>7484</v>
      </c>
      <c r="N7786" t="s">
        <v>3865</v>
      </c>
      <c r="O7786"/>
      <c r="P7786" t="s">
        <v>12835</v>
      </c>
      <c r="Q7786" t="s">
        <v>12836</v>
      </c>
      <c r="R7786" t="s">
        <v>15467</v>
      </c>
      <c r="S7786" t="s">
        <v>15436</v>
      </c>
      <c r="T7786" t="s">
        <v>15438</v>
      </c>
      <c r="U7786" t="s">
        <v>15437</v>
      </c>
      <c r="V7786">
        <v>0.71052631578947367</v>
      </c>
    </row>
    <row r="7787" spans="1:22" x14ac:dyDescent="0.25">
      <c r="A7787" t="s">
        <v>1569</v>
      </c>
      <c r="B7787">
        <v>305365</v>
      </c>
      <c r="C7787" t="s">
        <v>2338</v>
      </c>
      <c r="D7787" t="s">
        <v>14531</v>
      </c>
      <c r="E7787" t="s">
        <v>1607</v>
      </c>
      <c r="F7787" t="s">
        <v>14532</v>
      </c>
      <c r="G7787" t="s">
        <v>14533</v>
      </c>
      <c r="H7787" s="2">
        <v>43570</v>
      </c>
      <c r="I7787" s="2">
        <v>44802</v>
      </c>
      <c r="J7787"/>
      <c r="K7787"/>
      <c r="L7787">
        <v>38</v>
      </c>
      <c r="M7787" t="s">
        <v>7484</v>
      </c>
      <c r="N7787" t="s">
        <v>1714</v>
      </c>
      <c r="O7787"/>
      <c r="P7787" t="s">
        <v>14467</v>
      </c>
      <c r="Q7787" t="s">
        <v>18</v>
      </c>
      <c r="R7787" t="s">
        <v>18</v>
      </c>
      <c r="S7787" t="s">
        <v>15436</v>
      </c>
      <c r="T7787" t="s">
        <v>15438</v>
      </c>
      <c r="U7787" t="s">
        <v>15437</v>
      </c>
      <c r="V7787">
        <v>1</v>
      </c>
    </row>
    <row r="7788" spans="1:22" x14ac:dyDescent="0.25">
      <c r="A7788" t="s">
        <v>1569</v>
      </c>
      <c r="B7788">
        <v>305579</v>
      </c>
      <c r="C7788" t="s">
        <v>4973</v>
      </c>
      <c r="D7788" t="s">
        <v>4974</v>
      </c>
      <c r="E7788" t="s">
        <v>1607</v>
      </c>
      <c r="F7788" t="s">
        <v>4975</v>
      </c>
      <c r="G7788" t="s">
        <v>4310</v>
      </c>
      <c r="H7788" s="2">
        <v>43570</v>
      </c>
      <c r="I7788" s="2">
        <v>45761</v>
      </c>
      <c r="J7788"/>
      <c r="K7788"/>
      <c r="L7788">
        <v>38</v>
      </c>
      <c r="M7788" t="s">
        <v>4269</v>
      </c>
      <c r="N7788" t="s">
        <v>1714</v>
      </c>
      <c r="O7788"/>
      <c r="P7788" t="s">
        <v>4938</v>
      </c>
      <c r="Q7788" t="s">
        <v>4939</v>
      </c>
      <c r="R7788" t="s">
        <v>15447</v>
      </c>
      <c r="S7788" t="s">
        <v>15436</v>
      </c>
      <c r="T7788" t="s">
        <v>15438</v>
      </c>
      <c r="U7788" t="s">
        <v>1566</v>
      </c>
      <c r="V7788">
        <v>1</v>
      </c>
    </row>
    <row r="7789" spans="1:22" x14ac:dyDescent="0.25">
      <c r="A7789" t="s">
        <v>1569</v>
      </c>
      <c r="B7789">
        <v>305437</v>
      </c>
      <c r="C7789" t="s">
        <v>7877</v>
      </c>
      <c r="D7789" t="s">
        <v>5719</v>
      </c>
      <c r="E7789" t="s">
        <v>1607</v>
      </c>
      <c r="F7789" t="s">
        <v>7878</v>
      </c>
      <c r="G7789" t="s">
        <v>7552</v>
      </c>
      <c r="H7789" s="2">
        <v>43563</v>
      </c>
      <c r="I7789" s="2">
        <v>45649</v>
      </c>
      <c r="J7789"/>
      <c r="K7789"/>
      <c r="L7789">
        <v>38</v>
      </c>
      <c r="M7789" t="s">
        <v>7484</v>
      </c>
      <c r="N7789" t="s">
        <v>1714</v>
      </c>
      <c r="O7789"/>
      <c r="P7789" t="s">
        <v>7846</v>
      </c>
      <c r="Q7789" t="s">
        <v>5729</v>
      </c>
      <c r="R7789" t="s">
        <v>15462</v>
      </c>
      <c r="S7789" t="s">
        <v>15436</v>
      </c>
      <c r="T7789" t="s">
        <v>15438</v>
      </c>
      <c r="U7789" t="s">
        <v>1566</v>
      </c>
      <c r="V7789">
        <v>1</v>
      </c>
    </row>
    <row r="7790" spans="1:22" x14ac:dyDescent="0.25">
      <c r="A7790" t="s">
        <v>1569</v>
      </c>
      <c r="B7790">
        <v>305597</v>
      </c>
      <c r="C7790" t="s">
        <v>8169</v>
      </c>
      <c r="D7790" t="s">
        <v>8170</v>
      </c>
      <c r="E7790" t="s">
        <v>1596</v>
      </c>
      <c r="F7790" t="s">
        <v>8149</v>
      </c>
      <c r="G7790" t="s">
        <v>7490</v>
      </c>
      <c r="H7790" s="2">
        <v>43563</v>
      </c>
      <c r="I7790" s="2">
        <v>45509</v>
      </c>
      <c r="J7790"/>
      <c r="K7790"/>
      <c r="L7790">
        <v>22</v>
      </c>
      <c r="M7790" t="s">
        <v>7484</v>
      </c>
      <c r="N7790" t="s">
        <v>1714</v>
      </c>
      <c r="O7790"/>
      <c r="P7790" t="s">
        <v>8148</v>
      </c>
      <c r="Q7790" t="s">
        <v>6640</v>
      </c>
      <c r="R7790" t="s">
        <v>15464</v>
      </c>
      <c r="S7790" t="s">
        <v>15436</v>
      </c>
      <c r="T7790" t="s">
        <v>15438</v>
      </c>
      <c r="U7790" t="s">
        <v>15437</v>
      </c>
      <c r="V7790">
        <v>0.57894736842105265</v>
      </c>
    </row>
    <row r="7791" spans="1:22" x14ac:dyDescent="0.25">
      <c r="A7791" t="s">
        <v>1569</v>
      </c>
      <c r="B7791">
        <v>305526</v>
      </c>
      <c r="C7791" t="s">
        <v>1640</v>
      </c>
      <c r="D7791" t="s">
        <v>5174</v>
      </c>
      <c r="E7791" t="s">
        <v>1572</v>
      </c>
      <c r="F7791" t="s">
        <v>5166</v>
      </c>
      <c r="G7791" t="s">
        <v>4268</v>
      </c>
      <c r="H7791" s="2">
        <v>43560</v>
      </c>
      <c r="I7791" s="2">
        <v>44903</v>
      </c>
      <c r="J7791"/>
      <c r="K7791"/>
      <c r="L7791">
        <v>0.01</v>
      </c>
      <c r="M7791" t="s">
        <v>4269</v>
      </c>
      <c r="N7791" t="s">
        <v>3482</v>
      </c>
      <c r="O7791"/>
      <c r="P7791" t="s">
        <v>5167</v>
      </c>
      <c r="Q7791" t="s">
        <v>3590</v>
      </c>
      <c r="R7791" t="s">
        <v>15451</v>
      </c>
      <c r="S7791" t="s">
        <v>15436</v>
      </c>
      <c r="T7791" t="s">
        <v>15437</v>
      </c>
      <c r="U7791" t="s">
        <v>15437</v>
      </c>
      <c r="V7791">
        <v>0</v>
      </c>
    </row>
    <row r="7792" spans="1:22" x14ac:dyDescent="0.25">
      <c r="A7792" t="s">
        <v>1569</v>
      </c>
      <c r="B7792">
        <v>305496</v>
      </c>
      <c r="C7792" t="s">
        <v>1656</v>
      </c>
      <c r="D7792" t="s">
        <v>5564</v>
      </c>
      <c r="E7792" t="s">
        <v>1572</v>
      </c>
      <c r="F7792" t="s">
        <v>5540</v>
      </c>
      <c r="G7792" t="s">
        <v>4268</v>
      </c>
      <c r="H7792" s="2">
        <v>43560</v>
      </c>
      <c r="I7792" s="2">
        <v>44613</v>
      </c>
      <c r="J7792"/>
      <c r="K7792"/>
      <c r="L7792">
        <v>0.01</v>
      </c>
      <c r="M7792" t="s">
        <v>4269</v>
      </c>
      <c r="N7792" t="s">
        <v>3865</v>
      </c>
      <c r="O7792"/>
      <c r="P7792" t="s">
        <v>5541</v>
      </c>
      <c r="Q7792" t="s">
        <v>3922</v>
      </c>
      <c r="R7792" t="s">
        <v>15448</v>
      </c>
      <c r="S7792" t="s">
        <v>15436</v>
      </c>
      <c r="T7792" t="s">
        <v>15437</v>
      </c>
      <c r="U7792" t="s">
        <v>15437</v>
      </c>
      <c r="V7792">
        <v>0</v>
      </c>
    </row>
    <row r="7793" spans="1:22" x14ac:dyDescent="0.25">
      <c r="A7793" t="s">
        <v>1569</v>
      </c>
      <c r="B7793">
        <v>305531</v>
      </c>
      <c r="C7793" t="s">
        <v>1626</v>
      </c>
      <c r="D7793" t="s">
        <v>5123</v>
      </c>
      <c r="E7793" t="s">
        <v>1572</v>
      </c>
      <c r="F7793" t="s">
        <v>8562</v>
      </c>
      <c r="G7793" t="s">
        <v>7490</v>
      </c>
      <c r="H7793" s="2">
        <v>43556</v>
      </c>
      <c r="I7793" s="2">
        <v>43556</v>
      </c>
      <c r="J7793"/>
      <c r="K7793"/>
      <c r="L7793">
        <v>0.01</v>
      </c>
      <c r="M7793" t="s">
        <v>7484</v>
      </c>
      <c r="N7793" t="s">
        <v>3482</v>
      </c>
      <c r="O7793"/>
      <c r="P7793" t="s">
        <v>8563</v>
      </c>
      <c r="Q7793" t="s">
        <v>8564</v>
      </c>
      <c r="R7793" t="s">
        <v>15466</v>
      </c>
      <c r="S7793" t="s">
        <v>15436</v>
      </c>
      <c r="T7793" t="s">
        <v>15437</v>
      </c>
      <c r="U7793" t="s">
        <v>15437</v>
      </c>
      <c r="V7793">
        <v>0</v>
      </c>
    </row>
    <row r="7794" spans="1:22" x14ac:dyDescent="0.25">
      <c r="A7794" t="s">
        <v>1569</v>
      </c>
      <c r="B7794">
        <v>305469</v>
      </c>
      <c r="C7794" t="s">
        <v>1626</v>
      </c>
      <c r="D7794" t="s">
        <v>8654</v>
      </c>
      <c r="E7794" t="s">
        <v>1572</v>
      </c>
      <c r="F7794" t="s">
        <v>8607</v>
      </c>
      <c r="G7794" t="s">
        <v>7490</v>
      </c>
      <c r="H7794" s="2">
        <v>43556</v>
      </c>
      <c r="I7794" s="2">
        <v>43556</v>
      </c>
      <c r="J7794"/>
      <c r="K7794"/>
      <c r="L7794">
        <v>0.01</v>
      </c>
      <c r="M7794" t="s">
        <v>7484</v>
      </c>
      <c r="N7794" t="s">
        <v>1714</v>
      </c>
      <c r="O7794"/>
      <c r="P7794" t="s">
        <v>8608</v>
      </c>
      <c r="Q7794" t="s">
        <v>2575</v>
      </c>
      <c r="R7794" t="s">
        <v>15461</v>
      </c>
      <c r="S7794" t="s">
        <v>15436</v>
      </c>
      <c r="T7794" t="s">
        <v>15437</v>
      </c>
      <c r="U7794" t="s">
        <v>15437</v>
      </c>
      <c r="V7794">
        <v>0</v>
      </c>
    </row>
    <row r="7795" spans="1:22" x14ac:dyDescent="0.25">
      <c r="A7795" t="s">
        <v>1569</v>
      </c>
      <c r="B7795">
        <v>305450</v>
      </c>
      <c r="C7795" t="s">
        <v>14950</v>
      </c>
      <c r="D7795" t="s">
        <v>3143</v>
      </c>
      <c r="E7795" t="s">
        <v>1607</v>
      </c>
      <c r="F7795" t="s">
        <v>14951</v>
      </c>
      <c r="G7795" t="s">
        <v>14952</v>
      </c>
      <c r="H7795" s="2">
        <v>43556</v>
      </c>
      <c r="I7795" s="2">
        <v>45145</v>
      </c>
      <c r="J7795"/>
      <c r="K7795"/>
      <c r="L7795">
        <v>38</v>
      </c>
      <c r="M7795" t="s">
        <v>7484</v>
      </c>
      <c r="N7795" t="s">
        <v>1714</v>
      </c>
      <c r="O7795" t="s">
        <v>7120</v>
      </c>
      <c r="P7795" t="s">
        <v>14916</v>
      </c>
      <c r="Q7795" t="s">
        <v>14917</v>
      </c>
      <c r="R7795" t="s">
        <v>15472</v>
      </c>
      <c r="S7795" t="s">
        <v>15436</v>
      </c>
      <c r="T7795" t="s">
        <v>15438</v>
      </c>
      <c r="U7795" t="s">
        <v>15437</v>
      </c>
      <c r="V7795">
        <v>1</v>
      </c>
    </row>
    <row r="7796" spans="1:22" x14ac:dyDescent="0.25">
      <c r="A7796" t="s">
        <v>1569</v>
      </c>
      <c r="B7796">
        <v>241029</v>
      </c>
      <c r="C7796" t="s">
        <v>4460</v>
      </c>
      <c r="D7796" t="s">
        <v>3105</v>
      </c>
      <c r="E7796" t="s">
        <v>1607</v>
      </c>
      <c r="F7796" t="s">
        <v>7071</v>
      </c>
      <c r="G7796" t="s">
        <v>7072</v>
      </c>
      <c r="H7796" s="2">
        <v>43556</v>
      </c>
      <c r="I7796" s="2">
        <v>44711</v>
      </c>
      <c r="J7796"/>
      <c r="K7796"/>
      <c r="L7796">
        <v>38</v>
      </c>
      <c r="M7796" t="s">
        <v>4269</v>
      </c>
      <c r="N7796" t="s">
        <v>1714</v>
      </c>
      <c r="O7796" t="s">
        <v>5500</v>
      </c>
      <c r="P7796" t="s">
        <v>7064</v>
      </c>
      <c r="Q7796" t="s">
        <v>7065</v>
      </c>
      <c r="R7796" t="s">
        <v>15457</v>
      </c>
      <c r="S7796" t="s">
        <v>15436</v>
      </c>
      <c r="T7796" t="s">
        <v>15438</v>
      </c>
      <c r="U7796" t="s">
        <v>15437</v>
      </c>
      <c r="V7796">
        <v>1</v>
      </c>
    </row>
    <row r="7797" spans="1:22" x14ac:dyDescent="0.25">
      <c r="A7797" t="s">
        <v>1569</v>
      </c>
      <c r="B7797">
        <v>305435</v>
      </c>
      <c r="C7797" t="s">
        <v>1883</v>
      </c>
      <c r="D7797" t="s">
        <v>10183</v>
      </c>
      <c r="E7797" t="s">
        <v>1572</v>
      </c>
      <c r="F7797" t="s">
        <v>10126</v>
      </c>
      <c r="G7797" t="s">
        <v>7490</v>
      </c>
      <c r="H7797" s="2">
        <v>43549</v>
      </c>
      <c r="I7797" s="2">
        <v>45775</v>
      </c>
      <c r="J7797"/>
      <c r="K7797"/>
      <c r="L7797">
        <v>0.01</v>
      </c>
      <c r="M7797" t="s">
        <v>7484</v>
      </c>
      <c r="N7797" t="s">
        <v>4199</v>
      </c>
      <c r="O7797"/>
      <c r="P7797" t="s">
        <v>10118</v>
      </c>
      <c r="Q7797" t="s">
        <v>6518</v>
      </c>
      <c r="R7797" t="s">
        <v>15449</v>
      </c>
      <c r="S7797" t="s">
        <v>15436</v>
      </c>
      <c r="T7797" t="s">
        <v>15437</v>
      </c>
      <c r="U7797" t="s">
        <v>15437</v>
      </c>
      <c r="V7797">
        <v>0</v>
      </c>
    </row>
    <row r="7798" spans="1:22" x14ac:dyDescent="0.25">
      <c r="A7798" t="s">
        <v>1569</v>
      </c>
      <c r="B7798">
        <v>305321</v>
      </c>
      <c r="C7798" t="s">
        <v>2645</v>
      </c>
      <c r="D7798" t="s">
        <v>1636</v>
      </c>
      <c r="E7798" t="s">
        <v>1607</v>
      </c>
      <c r="F7798" t="s">
        <v>14577</v>
      </c>
      <c r="G7798" t="s">
        <v>14557</v>
      </c>
      <c r="H7798" s="2">
        <v>43549</v>
      </c>
      <c r="I7798" s="2">
        <v>43549</v>
      </c>
      <c r="J7798"/>
      <c r="K7798"/>
      <c r="L7798">
        <v>38</v>
      </c>
      <c r="M7798" t="s">
        <v>7484</v>
      </c>
      <c r="N7798" t="s">
        <v>1714</v>
      </c>
      <c r="O7798" t="s">
        <v>7120</v>
      </c>
      <c r="P7798" t="s">
        <v>14554</v>
      </c>
      <c r="Q7798" t="s">
        <v>14555</v>
      </c>
      <c r="R7798" t="s">
        <v>15472</v>
      </c>
      <c r="S7798" t="s">
        <v>15436</v>
      </c>
      <c r="T7798" t="s">
        <v>15438</v>
      </c>
      <c r="U7798" t="s">
        <v>15437</v>
      </c>
      <c r="V7798">
        <v>1</v>
      </c>
    </row>
    <row r="7799" spans="1:22" x14ac:dyDescent="0.25">
      <c r="A7799" t="s">
        <v>1569</v>
      </c>
      <c r="B7799">
        <v>305519</v>
      </c>
      <c r="C7799" t="s">
        <v>5071</v>
      </c>
      <c r="D7799" t="s">
        <v>4311</v>
      </c>
      <c r="E7799" t="s">
        <v>1607</v>
      </c>
      <c r="F7799" t="s">
        <v>6349</v>
      </c>
      <c r="G7799" t="s">
        <v>4310</v>
      </c>
      <c r="H7799" s="2">
        <v>43549</v>
      </c>
      <c r="I7799" s="2">
        <v>45075</v>
      </c>
      <c r="J7799"/>
      <c r="K7799"/>
      <c r="L7799">
        <v>38</v>
      </c>
      <c r="M7799" t="s">
        <v>4269</v>
      </c>
      <c r="N7799" t="s">
        <v>3865</v>
      </c>
      <c r="O7799"/>
      <c r="P7799" t="s">
        <v>6331</v>
      </c>
      <c r="Q7799" t="s">
        <v>3953</v>
      </c>
      <c r="R7799" t="s">
        <v>15450</v>
      </c>
      <c r="S7799" t="s">
        <v>15436</v>
      </c>
      <c r="T7799" t="s">
        <v>15438</v>
      </c>
      <c r="U7799" t="s">
        <v>1566</v>
      </c>
      <c r="V7799">
        <v>1</v>
      </c>
    </row>
    <row r="7800" spans="1:22" x14ac:dyDescent="0.25">
      <c r="A7800" t="s">
        <v>1569</v>
      </c>
      <c r="B7800">
        <v>305408</v>
      </c>
      <c r="C7800" t="s">
        <v>5825</v>
      </c>
      <c r="D7800" t="s">
        <v>5826</v>
      </c>
      <c r="E7800" t="s">
        <v>1596</v>
      </c>
      <c r="F7800" t="s">
        <v>5800</v>
      </c>
      <c r="G7800" t="s">
        <v>4294</v>
      </c>
      <c r="H7800" s="2">
        <v>43546</v>
      </c>
      <c r="I7800" s="2">
        <v>45383</v>
      </c>
      <c r="J7800"/>
      <c r="K7800"/>
      <c r="L7800">
        <v>32.5</v>
      </c>
      <c r="M7800" t="s">
        <v>4269</v>
      </c>
      <c r="N7800" t="s">
        <v>3482</v>
      </c>
      <c r="O7800"/>
      <c r="P7800" t="s">
        <v>5797</v>
      </c>
      <c r="Q7800" t="s">
        <v>5798</v>
      </c>
      <c r="R7800" t="s">
        <v>15455</v>
      </c>
      <c r="S7800" t="s">
        <v>15436</v>
      </c>
      <c r="T7800" t="s">
        <v>15438</v>
      </c>
      <c r="U7800" t="s">
        <v>15437</v>
      </c>
      <c r="V7800">
        <v>0.85526315789473684</v>
      </c>
    </row>
    <row r="7801" spans="1:22" x14ac:dyDescent="0.25">
      <c r="A7801" t="s">
        <v>1569</v>
      </c>
      <c r="B7801">
        <v>305337</v>
      </c>
      <c r="C7801" t="s">
        <v>2169</v>
      </c>
      <c r="D7801" t="s">
        <v>1838</v>
      </c>
      <c r="E7801" t="s">
        <v>1596</v>
      </c>
      <c r="F7801" t="s">
        <v>8470</v>
      </c>
      <c r="G7801" t="s">
        <v>7490</v>
      </c>
      <c r="H7801" s="2">
        <v>43542</v>
      </c>
      <c r="I7801" s="2">
        <v>45355</v>
      </c>
      <c r="J7801"/>
      <c r="K7801"/>
      <c r="L7801">
        <v>18.75</v>
      </c>
      <c r="M7801" t="s">
        <v>7484</v>
      </c>
      <c r="N7801" t="s">
        <v>1714</v>
      </c>
      <c r="O7801"/>
      <c r="P7801" t="s">
        <v>8466</v>
      </c>
      <c r="Q7801" t="s">
        <v>5078</v>
      </c>
      <c r="R7801" t="s">
        <v>15462</v>
      </c>
      <c r="S7801" t="s">
        <v>15436</v>
      </c>
      <c r="T7801" t="s">
        <v>15438</v>
      </c>
      <c r="U7801" t="s">
        <v>15437</v>
      </c>
      <c r="V7801">
        <v>0.49342105263157893</v>
      </c>
    </row>
    <row r="7802" spans="1:22" x14ac:dyDescent="0.25">
      <c r="A7802" t="s">
        <v>1569</v>
      </c>
      <c r="B7802">
        <v>305291</v>
      </c>
      <c r="C7802" t="s">
        <v>4727</v>
      </c>
      <c r="D7802" t="s">
        <v>14578</v>
      </c>
      <c r="E7802" t="s">
        <v>1607</v>
      </c>
      <c r="F7802" t="s">
        <v>14570</v>
      </c>
      <c r="G7802" t="s">
        <v>14571</v>
      </c>
      <c r="H7802" s="2">
        <v>43542</v>
      </c>
      <c r="I7802" s="2">
        <v>45789</v>
      </c>
      <c r="J7802"/>
      <c r="K7802"/>
      <c r="L7802">
        <v>38</v>
      </c>
      <c r="M7802" t="s">
        <v>7484</v>
      </c>
      <c r="N7802" t="s">
        <v>3482</v>
      </c>
      <c r="O7802" t="s">
        <v>7120</v>
      </c>
      <c r="P7802" t="s">
        <v>14554</v>
      </c>
      <c r="Q7802" t="s">
        <v>14555</v>
      </c>
      <c r="R7802" t="s">
        <v>15472</v>
      </c>
      <c r="S7802" t="s">
        <v>15436</v>
      </c>
      <c r="T7802" t="s">
        <v>15438</v>
      </c>
      <c r="U7802" t="s">
        <v>15437</v>
      </c>
      <c r="V7802">
        <v>1</v>
      </c>
    </row>
    <row r="7803" spans="1:22" x14ac:dyDescent="0.25">
      <c r="A7803" t="s">
        <v>1569</v>
      </c>
      <c r="B7803">
        <v>305326</v>
      </c>
      <c r="C7803" t="s">
        <v>2050</v>
      </c>
      <c r="D7803" t="s">
        <v>8510</v>
      </c>
      <c r="E7803" t="s">
        <v>1607</v>
      </c>
      <c r="F7803" t="s">
        <v>15195</v>
      </c>
      <c r="G7803" t="s">
        <v>15196</v>
      </c>
      <c r="H7803" s="2">
        <v>43542</v>
      </c>
      <c r="I7803" s="2">
        <v>44501</v>
      </c>
      <c r="J7803"/>
      <c r="K7803"/>
      <c r="L7803">
        <v>38</v>
      </c>
      <c r="M7803" t="s">
        <v>7484</v>
      </c>
      <c r="N7803" t="s">
        <v>1714</v>
      </c>
      <c r="O7803" t="s">
        <v>7120</v>
      </c>
      <c r="P7803" t="s">
        <v>15160</v>
      </c>
      <c r="Q7803" t="s">
        <v>15161</v>
      </c>
      <c r="R7803" t="s">
        <v>15430</v>
      </c>
      <c r="S7803" t="s">
        <v>15436</v>
      </c>
      <c r="T7803" t="s">
        <v>15438</v>
      </c>
      <c r="U7803" t="s">
        <v>15437</v>
      </c>
      <c r="V7803">
        <v>1</v>
      </c>
    </row>
    <row r="7804" spans="1:22" x14ac:dyDescent="0.25">
      <c r="A7804" t="s">
        <v>1569</v>
      </c>
      <c r="B7804">
        <v>305369</v>
      </c>
      <c r="C7804" t="s">
        <v>1703</v>
      </c>
      <c r="D7804" t="s">
        <v>1671</v>
      </c>
      <c r="E7804" t="s">
        <v>1572</v>
      </c>
      <c r="F7804" t="s">
        <v>6111</v>
      </c>
      <c r="G7804" t="s">
        <v>4268</v>
      </c>
      <c r="H7804" s="2">
        <v>43539</v>
      </c>
      <c r="I7804" s="2">
        <v>45691</v>
      </c>
      <c r="J7804"/>
      <c r="K7804"/>
      <c r="L7804">
        <v>0.01</v>
      </c>
      <c r="M7804" t="s">
        <v>4269</v>
      </c>
      <c r="N7804" t="s">
        <v>1714</v>
      </c>
      <c r="O7804"/>
      <c r="P7804" t="s">
        <v>6112</v>
      </c>
      <c r="Q7804" t="s">
        <v>2575</v>
      </c>
      <c r="R7804" t="s">
        <v>15447</v>
      </c>
      <c r="S7804" t="s">
        <v>15436</v>
      </c>
      <c r="T7804" t="s">
        <v>15437</v>
      </c>
      <c r="U7804" t="s">
        <v>15437</v>
      </c>
      <c r="V7804">
        <v>0</v>
      </c>
    </row>
    <row r="7805" spans="1:22" x14ac:dyDescent="0.25">
      <c r="A7805" t="s">
        <v>1569</v>
      </c>
      <c r="B7805">
        <v>305281</v>
      </c>
      <c r="C7805" t="s">
        <v>1718</v>
      </c>
      <c r="D7805" t="s">
        <v>5438</v>
      </c>
      <c r="E7805" t="s">
        <v>1596</v>
      </c>
      <c r="F7805" t="s">
        <v>5439</v>
      </c>
      <c r="G7805" t="s">
        <v>4294</v>
      </c>
      <c r="H7805" s="2">
        <v>43535</v>
      </c>
      <c r="I7805" s="2">
        <v>44669</v>
      </c>
      <c r="J7805"/>
      <c r="K7805"/>
      <c r="L7805">
        <v>30.5</v>
      </c>
      <c r="M7805" t="s">
        <v>4269</v>
      </c>
      <c r="N7805" t="s">
        <v>1576</v>
      </c>
      <c r="O7805"/>
      <c r="P7805" t="s">
        <v>5429</v>
      </c>
      <c r="Q7805" t="s">
        <v>5430</v>
      </c>
      <c r="R7805" t="s">
        <v>15453</v>
      </c>
      <c r="S7805" t="s">
        <v>15436</v>
      </c>
      <c r="T7805" t="s">
        <v>15438</v>
      </c>
      <c r="U7805" t="s">
        <v>15437</v>
      </c>
      <c r="V7805">
        <v>0.80263157894736847</v>
      </c>
    </row>
    <row r="7806" spans="1:22" x14ac:dyDescent="0.25">
      <c r="A7806" t="s">
        <v>1569</v>
      </c>
      <c r="B7806">
        <v>305230</v>
      </c>
      <c r="C7806" t="s">
        <v>2714</v>
      </c>
      <c r="D7806" t="s">
        <v>4053</v>
      </c>
      <c r="E7806" t="s">
        <v>1596</v>
      </c>
      <c r="F7806" t="s">
        <v>10850</v>
      </c>
      <c r="G7806" t="s">
        <v>7490</v>
      </c>
      <c r="H7806" s="2">
        <v>43521</v>
      </c>
      <c r="I7806" s="2">
        <v>45299</v>
      </c>
      <c r="J7806"/>
      <c r="K7806"/>
      <c r="L7806">
        <v>7.5</v>
      </c>
      <c r="M7806" t="s">
        <v>7484</v>
      </c>
      <c r="N7806" t="s">
        <v>3865</v>
      </c>
      <c r="O7806"/>
      <c r="P7806" t="s">
        <v>10847</v>
      </c>
      <c r="Q7806" t="s">
        <v>3922</v>
      </c>
      <c r="R7806" t="s">
        <v>15468</v>
      </c>
      <c r="S7806" t="s">
        <v>15436</v>
      </c>
      <c r="T7806" t="s">
        <v>15438</v>
      </c>
      <c r="U7806" t="s">
        <v>15437</v>
      </c>
      <c r="V7806">
        <v>0.19736842105263158</v>
      </c>
    </row>
    <row r="7807" spans="1:22" x14ac:dyDescent="0.25">
      <c r="A7807" t="s">
        <v>1569</v>
      </c>
      <c r="B7807">
        <v>305210</v>
      </c>
      <c r="C7807" t="s">
        <v>8660</v>
      </c>
      <c r="D7807" t="s">
        <v>7723</v>
      </c>
      <c r="E7807" t="s">
        <v>1572</v>
      </c>
      <c r="F7807" t="s">
        <v>8607</v>
      </c>
      <c r="G7807" t="s">
        <v>7490</v>
      </c>
      <c r="H7807" s="2">
        <v>43520</v>
      </c>
      <c r="I7807" s="2">
        <v>45341</v>
      </c>
      <c r="J7807"/>
      <c r="K7807"/>
      <c r="L7807">
        <v>0.01</v>
      </c>
      <c r="M7807" t="s">
        <v>7484</v>
      </c>
      <c r="N7807" t="s">
        <v>1714</v>
      </c>
      <c r="O7807"/>
      <c r="P7807" t="s">
        <v>8608</v>
      </c>
      <c r="Q7807" t="s">
        <v>2575</v>
      </c>
      <c r="R7807" t="s">
        <v>15461</v>
      </c>
      <c r="S7807" t="s">
        <v>15436</v>
      </c>
      <c r="T7807" t="s">
        <v>15437</v>
      </c>
      <c r="U7807" t="s">
        <v>15437</v>
      </c>
      <c r="V7807">
        <v>0</v>
      </c>
    </row>
    <row r="7808" spans="1:22" x14ac:dyDescent="0.25">
      <c r="A7808" t="s">
        <v>1569</v>
      </c>
      <c r="B7808">
        <v>305220</v>
      </c>
      <c r="C7808" t="s">
        <v>2155</v>
      </c>
      <c r="D7808" t="s">
        <v>13033</v>
      </c>
      <c r="E7808" t="s">
        <v>1572</v>
      </c>
      <c r="F7808" t="s">
        <v>13020</v>
      </c>
      <c r="G7808" t="s">
        <v>7490</v>
      </c>
      <c r="H7808" s="2">
        <v>43516</v>
      </c>
      <c r="I7808" s="2">
        <v>43516</v>
      </c>
      <c r="J7808"/>
      <c r="K7808"/>
      <c r="L7808">
        <v>0.01</v>
      </c>
      <c r="M7808" t="s">
        <v>7484</v>
      </c>
      <c r="N7808" t="s">
        <v>3482</v>
      </c>
      <c r="O7808"/>
      <c r="P7808" t="s">
        <v>13016</v>
      </c>
      <c r="Q7808" t="s">
        <v>13017</v>
      </c>
      <c r="R7808" t="s">
        <v>15466</v>
      </c>
      <c r="S7808" t="s">
        <v>15436</v>
      </c>
      <c r="T7808" t="s">
        <v>15437</v>
      </c>
      <c r="U7808" t="s">
        <v>15437</v>
      </c>
      <c r="V7808">
        <v>0</v>
      </c>
    </row>
    <row r="7809" spans="1:22" x14ac:dyDescent="0.25">
      <c r="A7809" t="s">
        <v>1569</v>
      </c>
      <c r="B7809">
        <v>305201</v>
      </c>
      <c r="C7809" t="s">
        <v>1655</v>
      </c>
      <c r="D7809" t="s">
        <v>4390</v>
      </c>
      <c r="E7809" t="s">
        <v>1572</v>
      </c>
      <c r="F7809" t="s">
        <v>13020</v>
      </c>
      <c r="G7809" t="s">
        <v>7490</v>
      </c>
      <c r="H7809" s="2">
        <v>43514</v>
      </c>
      <c r="I7809" s="2">
        <v>43514</v>
      </c>
      <c r="J7809"/>
      <c r="K7809"/>
      <c r="L7809">
        <v>0.01</v>
      </c>
      <c r="M7809" t="s">
        <v>7484</v>
      </c>
      <c r="N7809" t="s">
        <v>3482</v>
      </c>
      <c r="O7809"/>
      <c r="P7809" t="s">
        <v>13016</v>
      </c>
      <c r="Q7809" t="s">
        <v>13017</v>
      </c>
      <c r="R7809" t="s">
        <v>15466</v>
      </c>
      <c r="S7809" t="s">
        <v>15436</v>
      </c>
      <c r="T7809" t="s">
        <v>15437</v>
      </c>
      <c r="U7809" t="s">
        <v>15437</v>
      </c>
      <c r="V7809">
        <v>0</v>
      </c>
    </row>
    <row r="7810" spans="1:22" x14ac:dyDescent="0.25">
      <c r="A7810" t="s">
        <v>1569</v>
      </c>
      <c r="B7810">
        <v>291514</v>
      </c>
      <c r="C7810" t="s">
        <v>3529</v>
      </c>
      <c r="D7810" t="s">
        <v>2906</v>
      </c>
      <c r="E7810" t="s">
        <v>1607</v>
      </c>
      <c r="F7810" t="s">
        <v>14579</v>
      </c>
      <c r="G7810" t="s">
        <v>14580</v>
      </c>
      <c r="H7810" s="2">
        <v>43514</v>
      </c>
      <c r="I7810" s="2">
        <v>44487</v>
      </c>
      <c r="J7810"/>
      <c r="K7810"/>
      <c r="L7810">
        <v>38</v>
      </c>
      <c r="M7810" t="s">
        <v>7484</v>
      </c>
      <c r="N7810" t="s">
        <v>1714</v>
      </c>
      <c r="O7810" t="s">
        <v>7120</v>
      </c>
      <c r="P7810" t="s">
        <v>14554</v>
      </c>
      <c r="Q7810" t="s">
        <v>14555</v>
      </c>
      <c r="R7810" t="s">
        <v>15472</v>
      </c>
      <c r="S7810" t="s">
        <v>15436</v>
      </c>
      <c r="T7810" t="s">
        <v>15438</v>
      </c>
      <c r="U7810" t="s">
        <v>15437</v>
      </c>
      <c r="V7810">
        <v>1</v>
      </c>
    </row>
    <row r="7811" spans="1:22" x14ac:dyDescent="0.25">
      <c r="A7811" t="s">
        <v>1569</v>
      </c>
      <c r="B7811">
        <v>305231</v>
      </c>
      <c r="C7811" t="s">
        <v>14099</v>
      </c>
      <c r="D7811" t="s">
        <v>14075</v>
      </c>
      <c r="E7811" t="s">
        <v>1607</v>
      </c>
      <c r="F7811" t="s">
        <v>13996</v>
      </c>
      <c r="G7811" t="s">
        <v>813</v>
      </c>
      <c r="H7811" s="2">
        <v>43514</v>
      </c>
      <c r="I7811" s="2">
        <v>45635</v>
      </c>
      <c r="J7811"/>
      <c r="K7811"/>
      <c r="L7811">
        <v>36</v>
      </c>
      <c r="M7811" t="s">
        <v>7484</v>
      </c>
      <c r="N7811" t="s">
        <v>1714</v>
      </c>
      <c r="O7811" t="s">
        <v>7120</v>
      </c>
      <c r="P7811" t="s">
        <v>14034</v>
      </c>
      <c r="Q7811" t="s">
        <v>14035</v>
      </c>
      <c r="R7811" t="s">
        <v>23</v>
      </c>
      <c r="S7811" t="s">
        <v>15436</v>
      </c>
      <c r="T7811" t="s">
        <v>15438</v>
      </c>
      <c r="U7811" t="s">
        <v>15437</v>
      </c>
      <c r="V7811">
        <v>1</v>
      </c>
    </row>
    <row r="7812" spans="1:22" x14ac:dyDescent="0.25">
      <c r="A7812" t="s">
        <v>1569</v>
      </c>
      <c r="B7812">
        <v>304512</v>
      </c>
      <c r="C7812" t="s">
        <v>4563</v>
      </c>
      <c r="D7812" t="s">
        <v>6117</v>
      </c>
      <c r="E7812" t="s">
        <v>1607</v>
      </c>
      <c r="F7812" t="s">
        <v>6991</v>
      </c>
      <c r="G7812" t="s">
        <v>4294</v>
      </c>
      <c r="H7812" s="2">
        <v>43514</v>
      </c>
      <c r="I7812" s="2">
        <v>45817</v>
      </c>
      <c r="J7812"/>
      <c r="K7812"/>
      <c r="L7812">
        <v>38</v>
      </c>
      <c r="M7812" t="s">
        <v>4269</v>
      </c>
      <c r="N7812" t="s">
        <v>3482</v>
      </c>
      <c r="O7812"/>
      <c r="P7812" t="s">
        <v>6977</v>
      </c>
      <c r="Q7812" t="s">
        <v>6978</v>
      </c>
      <c r="R7812" t="s">
        <v>15451</v>
      </c>
      <c r="S7812" t="s">
        <v>15436</v>
      </c>
      <c r="T7812" t="s">
        <v>15438</v>
      </c>
      <c r="U7812" t="s">
        <v>15437</v>
      </c>
      <c r="V7812">
        <v>1</v>
      </c>
    </row>
    <row r="7813" spans="1:22" x14ac:dyDescent="0.25">
      <c r="A7813" t="s">
        <v>1569</v>
      </c>
      <c r="B7813">
        <v>305133</v>
      </c>
      <c r="C7813" t="s">
        <v>3286</v>
      </c>
      <c r="D7813" t="s">
        <v>6050</v>
      </c>
      <c r="E7813" t="s">
        <v>1596</v>
      </c>
      <c r="F7813" t="s">
        <v>6020</v>
      </c>
      <c r="G7813" t="s">
        <v>4294</v>
      </c>
      <c r="H7813" s="2">
        <v>43507</v>
      </c>
      <c r="I7813" s="2">
        <v>45817</v>
      </c>
      <c r="J7813"/>
      <c r="K7813"/>
      <c r="L7813">
        <v>35</v>
      </c>
      <c r="M7813" t="s">
        <v>4269</v>
      </c>
      <c r="N7813" t="s">
        <v>1714</v>
      </c>
      <c r="O7813"/>
      <c r="P7813" t="s">
        <v>6021</v>
      </c>
      <c r="Q7813" t="s">
        <v>2390</v>
      </c>
      <c r="R7813" t="s">
        <v>15454</v>
      </c>
      <c r="S7813" t="s">
        <v>15436</v>
      </c>
      <c r="T7813" t="s">
        <v>15438</v>
      </c>
      <c r="U7813" t="s">
        <v>15437</v>
      </c>
      <c r="V7813">
        <v>0.92105263157894735</v>
      </c>
    </row>
    <row r="7814" spans="1:22" x14ac:dyDescent="0.25">
      <c r="A7814" t="s">
        <v>1569</v>
      </c>
      <c r="B7814">
        <v>305125</v>
      </c>
      <c r="C7814" t="s">
        <v>4901</v>
      </c>
      <c r="D7814" t="s">
        <v>4890</v>
      </c>
      <c r="E7814" t="s">
        <v>1572</v>
      </c>
      <c r="F7814" t="s">
        <v>4867</v>
      </c>
      <c r="G7814" t="s">
        <v>4268</v>
      </c>
      <c r="H7814" s="2">
        <v>43504</v>
      </c>
      <c r="I7814" s="2">
        <v>43682</v>
      </c>
      <c r="J7814"/>
      <c r="K7814"/>
      <c r="L7814">
        <v>0.01</v>
      </c>
      <c r="M7814" t="s">
        <v>4269</v>
      </c>
      <c r="N7814" t="s">
        <v>3482</v>
      </c>
      <c r="O7814"/>
      <c r="P7814" t="s">
        <v>4868</v>
      </c>
      <c r="Q7814" t="s">
        <v>4869</v>
      </c>
      <c r="R7814" t="s">
        <v>15451</v>
      </c>
      <c r="S7814" t="s">
        <v>15436</v>
      </c>
      <c r="T7814" t="s">
        <v>15437</v>
      </c>
      <c r="U7814" t="s">
        <v>15437</v>
      </c>
      <c r="V7814">
        <v>0</v>
      </c>
    </row>
    <row r="7815" spans="1:22" x14ac:dyDescent="0.25">
      <c r="A7815" t="s">
        <v>1569</v>
      </c>
      <c r="B7815">
        <v>305063</v>
      </c>
      <c r="C7815" t="s">
        <v>2371</v>
      </c>
      <c r="D7815" t="s">
        <v>2006</v>
      </c>
      <c r="E7815" t="s">
        <v>1607</v>
      </c>
      <c r="F7815" t="s">
        <v>10184</v>
      </c>
      <c r="G7815" t="s">
        <v>7522</v>
      </c>
      <c r="H7815" s="2">
        <v>43500</v>
      </c>
      <c r="I7815" s="2">
        <v>45789</v>
      </c>
      <c r="J7815"/>
      <c r="K7815"/>
      <c r="L7815">
        <v>38</v>
      </c>
      <c r="M7815" t="s">
        <v>7484</v>
      </c>
      <c r="N7815" t="s">
        <v>4199</v>
      </c>
      <c r="O7815"/>
      <c r="P7815" t="s">
        <v>10118</v>
      </c>
      <c r="Q7815" t="s">
        <v>6518</v>
      </c>
      <c r="R7815" t="s">
        <v>15449</v>
      </c>
      <c r="S7815" t="s">
        <v>15436</v>
      </c>
      <c r="T7815" t="s">
        <v>15438</v>
      </c>
      <c r="U7815" t="s">
        <v>1566</v>
      </c>
      <c r="V7815">
        <v>1</v>
      </c>
    </row>
    <row r="7816" spans="1:22" x14ac:dyDescent="0.25">
      <c r="A7816" t="s">
        <v>1569</v>
      </c>
      <c r="B7816">
        <v>305091</v>
      </c>
      <c r="C7816" t="s">
        <v>4976</v>
      </c>
      <c r="D7816" t="s">
        <v>4949</v>
      </c>
      <c r="E7816" t="s">
        <v>1572</v>
      </c>
      <c r="F7816" t="s">
        <v>4937</v>
      </c>
      <c r="G7816" t="s">
        <v>4268</v>
      </c>
      <c r="H7816" s="2">
        <v>43500</v>
      </c>
      <c r="I7816" s="2">
        <v>44025</v>
      </c>
      <c r="J7816"/>
      <c r="K7816"/>
      <c r="L7816">
        <v>0.01</v>
      </c>
      <c r="M7816" t="s">
        <v>4269</v>
      </c>
      <c r="N7816" t="s">
        <v>1714</v>
      </c>
      <c r="O7816"/>
      <c r="P7816" t="s">
        <v>4938</v>
      </c>
      <c r="Q7816" t="s">
        <v>4939</v>
      </c>
      <c r="R7816" t="s">
        <v>15447</v>
      </c>
      <c r="S7816" t="s">
        <v>15436</v>
      </c>
      <c r="T7816" t="s">
        <v>15437</v>
      </c>
      <c r="U7816" t="s">
        <v>15437</v>
      </c>
      <c r="V7816">
        <v>0</v>
      </c>
    </row>
    <row r="7817" spans="1:22" x14ac:dyDescent="0.25">
      <c r="A7817" t="s">
        <v>1569</v>
      </c>
      <c r="B7817">
        <v>305066</v>
      </c>
      <c r="C7817" t="s">
        <v>2096</v>
      </c>
      <c r="D7817" t="s">
        <v>7805</v>
      </c>
      <c r="E7817" t="s">
        <v>1572</v>
      </c>
      <c r="F7817" t="s">
        <v>8309</v>
      </c>
      <c r="G7817" t="s">
        <v>7490</v>
      </c>
      <c r="H7817" s="2">
        <v>43494</v>
      </c>
      <c r="I7817" s="2">
        <v>43494</v>
      </c>
      <c r="J7817"/>
      <c r="K7817"/>
      <c r="L7817">
        <v>0.01</v>
      </c>
      <c r="M7817" t="s">
        <v>7484</v>
      </c>
      <c r="N7817" t="s">
        <v>3482</v>
      </c>
      <c r="O7817"/>
      <c r="P7817" t="s">
        <v>8310</v>
      </c>
      <c r="Q7817" t="s">
        <v>5968</v>
      </c>
      <c r="R7817" t="s">
        <v>15465</v>
      </c>
      <c r="S7817" t="s">
        <v>15436</v>
      </c>
      <c r="T7817" t="s">
        <v>15437</v>
      </c>
      <c r="U7817" t="s">
        <v>15437</v>
      </c>
      <c r="V7817">
        <v>0</v>
      </c>
    </row>
    <row r="7818" spans="1:22" x14ac:dyDescent="0.25">
      <c r="A7818" t="s">
        <v>1569</v>
      </c>
      <c r="B7818">
        <v>303846</v>
      </c>
      <c r="C7818" t="s">
        <v>4401</v>
      </c>
      <c r="D7818" t="s">
        <v>3357</v>
      </c>
      <c r="E7818" t="s">
        <v>1607</v>
      </c>
      <c r="F7818" t="s">
        <v>15389</v>
      </c>
      <c r="G7818" t="s">
        <v>15390</v>
      </c>
      <c r="H7818" s="2">
        <v>43494</v>
      </c>
      <c r="I7818" s="2">
        <v>43494</v>
      </c>
      <c r="J7818"/>
      <c r="K7818"/>
      <c r="L7818">
        <v>38</v>
      </c>
      <c r="M7818" t="s">
        <v>7484</v>
      </c>
      <c r="N7818" t="s">
        <v>1576</v>
      </c>
      <c r="O7818" t="s">
        <v>7120</v>
      </c>
      <c r="P7818" t="s">
        <v>15350</v>
      </c>
      <c r="Q7818" t="s">
        <v>15</v>
      </c>
      <c r="R7818" t="s">
        <v>15</v>
      </c>
      <c r="S7818" t="s">
        <v>15436</v>
      </c>
      <c r="T7818" t="s">
        <v>15438</v>
      </c>
      <c r="U7818" t="s">
        <v>15437</v>
      </c>
      <c r="V7818">
        <v>1</v>
      </c>
    </row>
    <row r="7819" spans="1:22" x14ac:dyDescent="0.25">
      <c r="A7819" t="s">
        <v>1569</v>
      </c>
      <c r="B7819">
        <v>304543</v>
      </c>
      <c r="C7819" t="s">
        <v>8661</v>
      </c>
      <c r="D7819" t="s">
        <v>3415</v>
      </c>
      <c r="E7819" t="s">
        <v>1572</v>
      </c>
      <c r="F7819" t="s">
        <v>10454</v>
      </c>
      <c r="G7819" t="s">
        <v>7490</v>
      </c>
      <c r="H7819" s="2">
        <v>43488</v>
      </c>
      <c r="I7819" s="2">
        <v>45831</v>
      </c>
      <c r="J7819"/>
      <c r="K7819"/>
      <c r="L7819">
        <v>0.01</v>
      </c>
      <c r="M7819" t="s">
        <v>7484</v>
      </c>
      <c r="N7819" t="s">
        <v>1714</v>
      </c>
      <c r="O7819"/>
      <c r="P7819" t="s">
        <v>10452</v>
      </c>
      <c r="Q7819" t="s">
        <v>2939</v>
      </c>
      <c r="R7819" t="s">
        <v>15461</v>
      </c>
      <c r="S7819" t="s">
        <v>15436</v>
      </c>
      <c r="T7819" t="s">
        <v>15437</v>
      </c>
      <c r="U7819" t="s">
        <v>15437</v>
      </c>
      <c r="V7819">
        <v>0</v>
      </c>
    </row>
    <row r="7820" spans="1:22" x14ac:dyDescent="0.25">
      <c r="A7820" t="s">
        <v>1569</v>
      </c>
      <c r="B7820">
        <v>304523</v>
      </c>
      <c r="C7820" t="s">
        <v>7722</v>
      </c>
      <c r="D7820" t="s">
        <v>7709</v>
      </c>
      <c r="E7820" t="s">
        <v>1607</v>
      </c>
      <c r="F7820" t="s">
        <v>7676</v>
      </c>
      <c r="G7820" t="s">
        <v>7490</v>
      </c>
      <c r="H7820" s="2">
        <v>43486</v>
      </c>
      <c r="I7820" s="2">
        <v>43486</v>
      </c>
      <c r="J7820"/>
      <c r="K7820"/>
      <c r="L7820">
        <v>38</v>
      </c>
      <c r="M7820" t="s">
        <v>7484</v>
      </c>
      <c r="N7820" t="s">
        <v>1714</v>
      </c>
      <c r="O7820"/>
      <c r="P7820" t="s">
        <v>7677</v>
      </c>
      <c r="Q7820" t="s">
        <v>2264</v>
      </c>
      <c r="R7820" t="s">
        <v>15462</v>
      </c>
      <c r="S7820" t="s">
        <v>15436</v>
      </c>
      <c r="T7820" t="s">
        <v>15438</v>
      </c>
      <c r="U7820" t="s">
        <v>15437</v>
      </c>
      <c r="V7820">
        <v>1</v>
      </c>
    </row>
    <row r="7821" spans="1:22" x14ac:dyDescent="0.25">
      <c r="A7821" t="s">
        <v>1569</v>
      </c>
      <c r="B7821">
        <v>303951</v>
      </c>
      <c r="C7821" t="s">
        <v>8065</v>
      </c>
      <c r="D7821" t="s">
        <v>2896</v>
      </c>
      <c r="E7821" t="s">
        <v>1607</v>
      </c>
      <c r="F7821" t="s">
        <v>8066</v>
      </c>
      <c r="G7821" t="s">
        <v>4326</v>
      </c>
      <c r="H7821" s="2">
        <v>43486</v>
      </c>
      <c r="I7821" s="2">
        <v>45033</v>
      </c>
      <c r="J7821"/>
      <c r="K7821"/>
      <c r="L7821">
        <v>38</v>
      </c>
      <c r="M7821" t="s">
        <v>7484</v>
      </c>
      <c r="N7821" t="s">
        <v>1714</v>
      </c>
      <c r="O7821"/>
      <c r="P7821" t="s">
        <v>7996</v>
      </c>
      <c r="Q7821" t="s">
        <v>4271</v>
      </c>
      <c r="R7821" t="s">
        <v>15461</v>
      </c>
      <c r="S7821" t="s">
        <v>15436</v>
      </c>
      <c r="T7821" t="s">
        <v>15438</v>
      </c>
      <c r="U7821" t="s">
        <v>1566</v>
      </c>
      <c r="V7821">
        <v>1</v>
      </c>
    </row>
    <row r="7822" spans="1:22" x14ac:dyDescent="0.25">
      <c r="A7822" t="s">
        <v>1569</v>
      </c>
      <c r="B7822">
        <v>304530</v>
      </c>
      <c r="C7822" t="s">
        <v>9223</v>
      </c>
      <c r="D7822" t="s">
        <v>9224</v>
      </c>
      <c r="E7822" t="s">
        <v>1572</v>
      </c>
      <c r="F7822" t="s">
        <v>9175</v>
      </c>
      <c r="G7822" t="s">
        <v>7503</v>
      </c>
      <c r="H7822" s="2">
        <v>43486</v>
      </c>
      <c r="I7822" s="2">
        <v>43486</v>
      </c>
      <c r="J7822"/>
      <c r="K7822"/>
      <c r="L7822">
        <v>0.01</v>
      </c>
      <c r="M7822" t="s">
        <v>7484</v>
      </c>
      <c r="N7822" t="s">
        <v>3482</v>
      </c>
      <c r="O7822"/>
      <c r="P7822" t="s">
        <v>9154</v>
      </c>
      <c r="Q7822" t="s">
        <v>9155</v>
      </c>
      <c r="R7822" t="s">
        <v>15465</v>
      </c>
      <c r="S7822" t="s">
        <v>15436</v>
      </c>
      <c r="T7822" t="s">
        <v>15437</v>
      </c>
      <c r="U7822" t="s">
        <v>15437</v>
      </c>
      <c r="V7822">
        <v>0</v>
      </c>
    </row>
    <row r="7823" spans="1:22" x14ac:dyDescent="0.25">
      <c r="A7823" t="s">
        <v>1569</v>
      </c>
      <c r="B7823">
        <v>304520</v>
      </c>
      <c r="C7823" t="s">
        <v>1750</v>
      </c>
      <c r="D7823" t="s">
        <v>11577</v>
      </c>
      <c r="E7823" t="s">
        <v>1572</v>
      </c>
      <c r="F7823" t="s">
        <v>11588</v>
      </c>
      <c r="G7823" t="s">
        <v>7494</v>
      </c>
      <c r="H7823" s="2">
        <v>43483</v>
      </c>
      <c r="I7823" s="2">
        <v>43483</v>
      </c>
      <c r="J7823"/>
      <c r="K7823"/>
      <c r="L7823">
        <v>0.01</v>
      </c>
      <c r="M7823" t="s">
        <v>7484</v>
      </c>
      <c r="N7823" t="s">
        <v>3482</v>
      </c>
      <c r="O7823"/>
      <c r="P7823" t="s">
        <v>11564</v>
      </c>
      <c r="Q7823" t="s">
        <v>6889</v>
      </c>
      <c r="R7823" t="s">
        <v>15465</v>
      </c>
      <c r="S7823" t="s">
        <v>15436</v>
      </c>
      <c r="T7823" t="s">
        <v>15437</v>
      </c>
      <c r="U7823" t="s">
        <v>15437</v>
      </c>
      <c r="V7823">
        <v>0</v>
      </c>
    </row>
    <row r="7824" spans="1:22" x14ac:dyDescent="0.25">
      <c r="A7824" t="s">
        <v>1569</v>
      </c>
      <c r="B7824">
        <v>304532</v>
      </c>
      <c r="C7824" t="s">
        <v>1960</v>
      </c>
      <c r="D7824" t="s">
        <v>5453</v>
      </c>
      <c r="E7824" t="s">
        <v>1572</v>
      </c>
      <c r="F7824" t="s">
        <v>5448</v>
      </c>
      <c r="G7824" t="s">
        <v>4268</v>
      </c>
      <c r="H7824" s="2">
        <v>43482</v>
      </c>
      <c r="I7824" s="2">
        <v>45117</v>
      </c>
      <c r="J7824"/>
      <c r="K7824"/>
      <c r="L7824">
        <v>0.01</v>
      </c>
      <c r="M7824" t="s">
        <v>4269</v>
      </c>
      <c r="N7824" t="s">
        <v>3482</v>
      </c>
      <c r="O7824"/>
      <c r="P7824" t="s">
        <v>5449</v>
      </c>
      <c r="Q7824" t="s">
        <v>3750</v>
      </c>
      <c r="R7824" t="s">
        <v>15451</v>
      </c>
      <c r="S7824" t="s">
        <v>15436</v>
      </c>
      <c r="T7824" t="s">
        <v>15437</v>
      </c>
      <c r="U7824" t="s">
        <v>15437</v>
      </c>
      <c r="V7824">
        <v>0</v>
      </c>
    </row>
    <row r="7825" spans="1:22" x14ac:dyDescent="0.25">
      <c r="A7825" t="s">
        <v>1569</v>
      </c>
      <c r="B7825">
        <v>304015</v>
      </c>
      <c r="C7825" t="s">
        <v>8735</v>
      </c>
      <c r="D7825" t="s">
        <v>1753</v>
      </c>
      <c r="E7825" t="s">
        <v>1607</v>
      </c>
      <c r="F7825" t="s">
        <v>8736</v>
      </c>
      <c r="G7825" t="s">
        <v>7552</v>
      </c>
      <c r="H7825" s="2">
        <v>43479</v>
      </c>
      <c r="I7825" s="2">
        <v>45355</v>
      </c>
      <c r="J7825"/>
      <c r="K7825"/>
      <c r="L7825">
        <v>38</v>
      </c>
      <c r="M7825" t="s">
        <v>7484</v>
      </c>
      <c r="N7825" t="s">
        <v>1714</v>
      </c>
      <c r="O7825"/>
      <c r="P7825" t="s">
        <v>8713</v>
      </c>
      <c r="Q7825" t="s">
        <v>5367</v>
      </c>
      <c r="R7825" t="s">
        <v>15462</v>
      </c>
      <c r="S7825" t="s">
        <v>15436</v>
      </c>
      <c r="T7825" t="s">
        <v>15438</v>
      </c>
      <c r="U7825" t="s">
        <v>1566</v>
      </c>
      <c r="V7825">
        <v>1</v>
      </c>
    </row>
    <row r="7826" spans="1:22" x14ac:dyDescent="0.25">
      <c r="A7826" t="s">
        <v>1569</v>
      </c>
      <c r="B7826">
        <v>303956</v>
      </c>
      <c r="C7826" t="s">
        <v>8967</v>
      </c>
      <c r="D7826" t="s">
        <v>2294</v>
      </c>
      <c r="E7826" t="s">
        <v>1596</v>
      </c>
      <c r="F7826" t="s">
        <v>8968</v>
      </c>
      <c r="G7826" t="s">
        <v>7537</v>
      </c>
      <c r="H7826" s="2">
        <v>43472</v>
      </c>
      <c r="I7826" s="2">
        <v>43472</v>
      </c>
      <c r="J7826"/>
      <c r="K7826"/>
      <c r="L7826">
        <v>30.5</v>
      </c>
      <c r="M7826" t="s">
        <v>7484</v>
      </c>
      <c r="N7826" t="s">
        <v>3482</v>
      </c>
      <c r="O7826"/>
      <c r="P7826" t="s">
        <v>8923</v>
      </c>
      <c r="Q7826" t="s">
        <v>6294</v>
      </c>
      <c r="R7826" t="s">
        <v>15465</v>
      </c>
      <c r="S7826" t="s">
        <v>15436</v>
      </c>
      <c r="T7826" t="s">
        <v>15438</v>
      </c>
      <c r="U7826" t="s">
        <v>15437</v>
      </c>
      <c r="V7826">
        <v>0.80263157894736847</v>
      </c>
    </row>
    <row r="7827" spans="1:22" x14ac:dyDescent="0.25">
      <c r="A7827" t="s">
        <v>1569</v>
      </c>
      <c r="B7827">
        <v>304008</v>
      </c>
      <c r="C7827" t="s">
        <v>14581</v>
      </c>
      <c r="D7827" t="s">
        <v>15391</v>
      </c>
      <c r="E7827" t="s">
        <v>1607</v>
      </c>
      <c r="F7827" t="s">
        <v>15392</v>
      </c>
      <c r="G7827" t="s">
        <v>15393</v>
      </c>
      <c r="H7827" s="2">
        <v>43466</v>
      </c>
      <c r="I7827" s="2">
        <v>45425</v>
      </c>
      <c r="J7827"/>
      <c r="K7827"/>
      <c r="L7827">
        <v>38</v>
      </c>
      <c r="M7827" t="s">
        <v>7484</v>
      </c>
      <c r="N7827" t="s">
        <v>1714</v>
      </c>
      <c r="O7827" t="s">
        <v>7120</v>
      </c>
      <c r="P7827" t="s">
        <v>15350</v>
      </c>
      <c r="Q7827" t="s">
        <v>15</v>
      </c>
      <c r="R7827" t="s">
        <v>15</v>
      </c>
      <c r="S7827" t="s">
        <v>15436</v>
      </c>
      <c r="T7827" t="s">
        <v>15438</v>
      </c>
      <c r="U7827" t="s">
        <v>15437</v>
      </c>
      <c r="V7827">
        <v>1</v>
      </c>
    </row>
    <row r="7828" spans="1:22" x14ac:dyDescent="0.25">
      <c r="A7828" t="s">
        <v>1569</v>
      </c>
      <c r="B7828">
        <v>303934</v>
      </c>
      <c r="C7828" t="s">
        <v>7988</v>
      </c>
      <c r="D7828" t="s">
        <v>4288</v>
      </c>
      <c r="E7828" t="s">
        <v>1596</v>
      </c>
      <c r="F7828" t="s">
        <v>7958</v>
      </c>
      <c r="G7828" t="s">
        <v>7487</v>
      </c>
      <c r="H7828" s="2">
        <v>43453</v>
      </c>
      <c r="I7828" s="2">
        <v>45551</v>
      </c>
      <c r="J7828"/>
      <c r="K7828"/>
      <c r="L7828">
        <v>35</v>
      </c>
      <c r="M7828" t="s">
        <v>7484</v>
      </c>
      <c r="N7828" t="s">
        <v>1714</v>
      </c>
      <c r="O7828"/>
      <c r="P7828" t="s">
        <v>7959</v>
      </c>
      <c r="Q7828" t="s">
        <v>2146</v>
      </c>
      <c r="R7828" t="s">
        <v>15462</v>
      </c>
      <c r="S7828" t="s">
        <v>15436</v>
      </c>
      <c r="T7828" t="s">
        <v>15438</v>
      </c>
      <c r="U7828" t="s">
        <v>15437</v>
      </c>
      <c r="V7828">
        <v>0.92105263157894735</v>
      </c>
    </row>
    <row r="7829" spans="1:22" x14ac:dyDescent="0.25">
      <c r="A7829" t="s">
        <v>1569</v>
      </c>
      <c r="B7829">
        <v>303930</v>
      </c>
      <c r="C7829" t="s">
        <v>2190</v>
      </c>
      <c r="D7829" t="s">
        <v>9119</v>
      </c>
      <c r="E7829" t="s">
        <v>1572</v>
      </c>
      <c r="F7829" t="s">
        <v>9098</v>
      </c>
      <c r="G7829" t="s">
        <v>7490</v>
      </c>
      <c r="H7829" s="2">
        <v>43453</v>
      </c>
      <c r="I7829" s="2">
        <v>43453</v>
      </c>
      <c r="J7829"/>
      <c r="K7829"/>
      <c r="L7829">
        <v>0.01</v>
      </c>
      <c r="M7829" t="s">
        <v>7484</v>
      </c>
      <c r="N7829" t="s">
        <v>3482</v>
      </c>
      <c r="O7829"/>
      <c r="P7829" t="s">
        <v>9099</v>
      </c>
      <c r="Q7829" t="s">
        <v>9100</v>
      </c>
      <c r="R7829" t="s">
        <v>15466</v>
      </c>
      <c r="S7829" t="s">
        <v>15436</v>
      </c>
      <c r="T7829" t="s">
        <v>15437</v>
      </c>
      <c r="U7829" t="s">
        <v>15437</v>
      </c>
      <c r="V7829">
        <v>0</v>
      </c>
    </row>
    <row r="7830" spans="1:22" x14ac:dyDescent="0.25">
      <c r="A7830" t="s">
        <v>1569</v>
      </c>
      <c r="B7830">
        <v>303979</v>
      </c>
      <c r="C7830" t="s">
        <v>4342</v>
      </c>
      <c r="D7830" t="s">
        <v>7601</v>
      </c>
      <c r="E7830" t="s">
        <v>1596</v>
      </c>
      <c r="F7830" t="s">
        <v>13151</v>
      </c>
      <c r="G7830" t="s">
        <v>7490</v>
      </c>
      <c r="H7830" s="2">
        <v>43453</v>
      </c>
      <c r="I7830" s="2">
        <v>43453</v>
      </c>
      <c r="J7830"/>
      <c r="K7830"/>
      <c r="L7830">
        <v>34</v>
      </c>
      <c r="M7830" t="s">
        <v>7484</v>
      </c>
      <c r="N7830" t="s">
        <v>4199</v>
      </c>
      <c r="O7830"/>
      <c r="P7830" t="s">
        <v>13149</v>
      </c>
      <c r="Q7830" t="s">
        <v>6797</v>
      </c>
      <c r="R7830" t="s">
        <v>15449</v>
      </c>
      <c r="S7830" t="s">
        <v>15436</v>
      </c>
      <c r="T7830" t="s">
        <v>15438</v>
      </c>
      <c r="U7830" t="s">
        <v>15437</v>
      </c>
      <c r="V7830">
        <v>0.89473684210526316</v>
      </c>
    </row>
    <row r="7831" spans="1:22" x14ac:dyDescent="0.25">
      <c r="A7831" t="s">
        <v>1569</v>
      </c>
      <c r="B7831">
        <v>303886</v>
      </c>
      <c r="C7831" t="s">
        <v>1907</v>
      </c>
      <c r="D7831" t="s">
        <v>8907</v>
      </c>
      <c r="E7831" t="s">
        <v>1607</v>
      </c>
      <c r="F7831" t="s">
        <v>8908</v>
      </c>
      <c r="G7831" t="s">
        <v>7541</v>
      </c>
      <c r="H7831" s="2">
        <v>43451</v>
      </c>
      <c r="I7831" s="2">
        <v>45593</v>
      </c>
      <c r="J7831"/>
      <c r="K7831"/>
      <c r="L7831">
        <v>38</v>
      </c>
      <c r="M7831" t="s">
        <v>7484</v>
      </c>
      <c r="N7831" t="s">
        <v>3865</v>
      </c>
      <c r="O7831"/>
      <c r="P7831" t="s">
        <v>8857</v>
      </c>
      <c r="Q7831" t="s">
        <v>15522</v>
      </c>
      <c r="R7831" t="s">
        <v>15467</v>
      </c>
      <c r="S7831" t="s">
        <v>15436</v>
      </c>
      <c r="T7831" t="s">
        <v>15438</v>
      </c>
      <c r="U7831" t="s">
        <v>1566</v>
      </c>
      <c r="V7831">
        <v>1</v>
      </c>
    </row>
    <row r="7832" spans="1:22" x14ac:dyDescent="0.25">
      <c r="A7832" t="s">
        <v>1569</v>
      </c>
      <c r="B7832">
        <v>156028</v>
      </c>
      <c r="C7832" t="s">
        <v>9996</v>
      </c>
      <c r="D7832" t="s">
        <v>9997</v>
      </c>
      <c r="E7832" t="s">
        <v>1607</v>
      </c>
      <c r="F7832" t="s">
        <v>9987</v>
      </c>
      <c r="G7832" t="s">
        <v>9988</v>
      </c>
      <c r="H7832" s="2">
        <v>43449</v>
      </c>
      <c r="I7832" s="2">
        <v>45226</v>
      </c>
      <c r="J7832"/>
      <c r="K7832"/>
      <c r="L7832">
        <v>44</v>
      </c>
      <c r="M7832" t="s">
        <v>7484</v>
      </c>
      <c r="N7832"/>
      <c r="O7832"/>
      <c r="P7832" t="s">
        <v>9946</v>
      </c>
      <c r="Q7832" t="s">
        <v>9947</v>
      </c>
      <c r="R7832" t="s">
        <v>15469</v>
      </c>
      <c r="S7832" t="s">
        <v>15436</v>
      </c>
      <c r="T7832" t="s">
        <v>15438</v>
      </c>
      <c r="U7832" t="s">
        <v>1566</v>
      </c>
      <c r="V7832">
        <v>1</v>
      </c>
    </row>
    <row r="7833" spans="1:22" x14ac:dyDescent="0.25">
      <c r="A7833" t="s">
        <v>1569</v>
      </c>
      <c r="B7833">
        <v>303859</v>
      </c>
      <c r="C7833" t="s">
        <v>1920</v>
      </c>
      <c r="D7833" t="s">
        <v>9084</v>
      </c>
      <c r="E7833" t="s">
        <v>1596</v>
      </c>
      <c r="F7833" t="s">
        <v>9037</v>
      </c>
      <c r="G7833" t="s">
        <v>7487</v>
      </c>
      <c r="H7833" s="2">
        <v>43444</v>
      </c>
      <c r="I7833" s="2">
        <v>43444</v>
      </c>
      <c r="J7833"/>
      <c r="K7833"/>
      <c r="L7833">
        <v>34.75</v>
      </c>
      <c r="M7833" t="s">
        <v>7484</v>
      </c>
      <c r="N7833" t="s">
        <v>3865</v>
      </c>
      <c r="O7833"/>
      <c r="P7833" t="s">
        <v>9018</v>
      </c>
      <c r="Q7833" t="s">
        <v>4338</v>
      </c>
      <c r="R7833" t="s">
        <v>15468</v>
      </c>
      <c r="S7833" t="s">
        <v>15436</v>
      </c>
      <c r="T7833" t="s">
        <v>15438</v>
      </c>
      <c r="U7833" t="s">
        <v>15437</v>
      </c>
      <c r="V7833">
        <v>0.91447368421052633</v>
      </c>
    </row>
    <row r="7834" spans="1:22" x14ac:dyDescent="0.25">
      <c r="A7834" t="s">
        <v>1569</v>
      </c>
      <c r="B7834">
        <v>303819</v>
      </c>
      <c r="C7834" t="s">
        <v>2357</v>
      </c>
      <c r="D7834" t="s">
        <v>7824</v>
      </c>
      <c r="E7834" t="s">
        <v>1572</v>
      </c>
      <c r="F7834" t="s">
        <v>7803</v>
      </c>
      <c r="G7834" t="s">
        <v>7490</v>
      </c>
      <c r="H7834" s="2">
        <v>43439</v>
      </c>
      <c r="I7834" s="2">
        <v>45243</v>
      </c>
      <c r="J7834"/>
      <c r="K7834"/>
      <c r="L7834">
        <v>0.01</v>
      </c>
      <c r="M7834" t="s">
        <v>7484</v>
      </c>
      <c r="N7834" t="s">
        <v>1714</v>
      </c>
      <c r="O7834"/>
      <c r="P7834" t="s">
        <v>7804</v>
      </c>
      <c r="Q7834" t="s">
        <v>2847</v>
      </c>
      <c r="R7834" t="s">
        <v>15461</v>
      </c>
      <c r="S7834" t="s">
        <v>15436</v>
      </c>
      <c r="T7834" t="s">
        <v>15437</v>
      </c>
      <c r="U7834" t="s">
        <v>15437</v>
      </c>
      <c r="V7834">
        <v>0</v>
      </c>
    </row>
    <row r="7835" spans="1:22" x14ac:dyDescent="0.25">
      <c r="A7835" t="s">
        <v>1569</v>
      </c>
      <c r="B7835">
        <v>302778</v>
      </c>
      <c r="C7835" t="s">
        <v>1705</v>
      </c>
      <c r="D7835" t="s">
        <v>7595</v>
      </c>
      <c r="E7835" t="s">
        <v>1607</v>
      </c>
      <c r="F7835" t="s">
        <v>7596</v>
      </c>
      <c r="G7835" t="s">
        <v>4326</v>
      </c>
      <c r="H7835" s="2">
        <v>43437</v>
      </c>
      <c r="I7835" s="2">
        <v>44340</v>
      </c>
      <c r="J7835"/>
      <c r="K7835"/>
      <c r="L7835">
        <v>38</v>
      </c>
      <c r="M7835" t="s">
        <v>7484</v>
      </c>
      <c r="N7835" t="s">
        <v>1714</v>
      </c>
      <c r="O7835"/>
      <c r="P7835" t="s">
        <v>7559</v>
      </c>
      <c r="Q7835" t="s">
        <v>7560</v>
      </c>
      <c r="R7835" t="s">
        <v>15461</v>
      </c>
      <c r="S7835" t="s">
        <v>15436</v>
      </c>
      <c r="T7835" t="s">
        <v>15438</v>
      </c>
      <c r="U7835" t="s">
        <v>1566</v>
      </c>
      <c r="V7835">
        <v>1</v>
      </c>
    </row>
    <row r="7836" spans="1:22" x14ac:dyDescent="0.25">
      <c r="A7836" t="s">
        <v>1569</v>
      </c>
      <c r="B7836">
        <v>302777</v>
      </c>
      <c r="C7836" t="s">
        <v>2258</v>
      </c>
      <c r="D7836" t="s">
        <v>12170</v>
      </c>
      <c r="E7836" t="s">
        <v>1607</v>
      </c>
      <c r="F7836" t="s">
        <v>12171</v>
      </c>
      <c r="G7836" t="s">
        <v>7541</v>
      </c>
      <c r="H7836" s="2">
        <v>43437</v>
      </c>
      <c r="I7836" s="2">
        <v>45691</v>
      </c>
      <c r="J7836"/>
      <c r="K7836"/>
      <c r="L7836">
        <v>38</v>
      </c>
      <c r="M7836" t="s">
        <v>7484</v>
      </c>
      <c r="N7836" t="s">
        <v>4199</v>
      </c>
      <c r="O7836"/>
      <c r="P7836" t="s">
        <v>12148</v>
      </c>
      <c r="Q7836" t="s">
        <v>6712</v>
      </c>
      <c r="R7836" t="s">
        <v>15449</v>
      </c>
      <c r="S7836" t="s">
        <v>15436</v>
      </c>
      <c r="T7836" t="s">
        <v>15438</v>
      </c>
      <c r="U7836" t="s">
        <v>1566</v>
      </c>
      <c r="V7836">
        <v>1</v>
      </c>
    </row>
    <row r="7837" spans="1:22" x14ac:dyDescent="0.25">
      <c r="A7837" t="s">
        <v>1569</v>
      </c>
      <c r="B7837">
        <v>302787</v>
      </c>
      <c r="C7837" t="s">
        <v>3513</v>
      </c>
      <c r="D7837" t="s">
        <v>5042</v>
      </c>
      <c r="E7837" t="s">
        <v>1572</v>
      </c>
      <c r="F7837" t="s">
        <v>7612</v>
      </c>
      <c r="G7837" t="s">
        <v>7490</v>
      </c>
      <c r="H7837" s="2">
        <v>43434</v>
      </c>
      <c r="I7837" s="2">
        <v>43434</v>
      </c>
      <c r="J7837"/>
      <c r="K7837"/>
      <c r="L7837">
        <v>0.01</v>
      </c>
      <c r="M7837" t="s">
        <v>7484</v>
      </c>
      <c r="N7837" t="s">
        <v>1714</v>
      </c>
      <c r="O7837"/>
      <c r="P7837" t="s">
        <v>7613</v>
      </c>
      <c r="Q7837" t="s">
        <v>7614</v>
      </c>
      <c r="R7837" t="s">
        <v>15461</v>
      </c>
      <c r="S7837" t="s">
        <v>15436</v>
      </c>
      <c r="T7837" t="s">
        <v>15437</v>
      </c>
      <c r="U7837" t="s">
        <v>15437</v>
      </c>
      <c r="V7837">
        <v>0</v>
      </c>
    </row>
    <row r="7838" spans="1:22" x14ac:dyDescent="0.25">
      <c r="A7838" t="s">
        <v>1569</v>
      </c>
      <c r="B7838">
        <v>302779</v>
      </c>
      <c r="C7838" t="s">
        <v>15394</v>
      </c>
      <c r="D7838" t="s">
        <v>15395</v>
      </c>
      <c r="E7838" t="s">
        <v>1607</v>
      </c>
      <c r="F7838" t="s">
        <v>15348</v>
      </c>
      <c r="G7838" t="s">
        <v>15349</v>
      </c>
      <c r="H7838" s="2">
        <v>43434</v>
      </c>
      <c r="I7838" s="2">
        <v>44970</v>
      </c>
      <c r="J7838"/>
      <c r="K7838"/>
      <c r="L7838">
        <v>38</v>
      </c>
      <c r="M7838" t="s">
        <v>7484</v>
      </c>
      <c r="N7838" t="s">
        <v>1714</v>
      </c>
      <c r="O7838" t="s">
        <v>7120</v>
      </c>
      <c r="P7838" t="s">
        <v>15350</v>
      </c>
      <c r="Q7838" t="s">
        <v>15</v>
      </c>
      <c r="R7838" t="s">
        <v>15</v>
      </c>
      <c r="S7838" t="s">
        <v>15436</v>
      </c>
      <c r="T7838" t="s">
        <v>15438</v>
      </c>
      <c r="U7838" t="s">
        <v>15437</v>
      </c>
      <c r="V7838">
        <v>1</v>
      </c>
    </row>
    <row r="7839" spans="1:22" x14ac:dyDescent="0.25">
      <c r="A7839" t="s">
        <v>1569</v>
      </c>
      <c r="B7839">
        <v>302788</v>
      </c>
      <c r="C7839" t="s">
        <v>3418</v>
      </c>
      <c r="D7839" t="s">
        <v>6086</v>
      </c>
      <c r="E7839" t="s">
        <v>1607</v>
      </c>
      <c r="F7839" t="s">
        <v>6063</v>
      </c>
      <c r="G7839" t="s">
        <v>4294</v>
      </c>
      <c r="H7839" s="2">
        <v>43432</v>
      </c>
      <c r="I7839" s="2">
        <v>45719</v>
      </c>
      <c r="J7839"/>
      <c r="K7839"/>
      <c r="L7839">
        <v>38</v>
      </c>
      <c r="M7839" t="s">
        <v>4269</v>
      </c>
      <c r="N7839" t="s">
        <v>4199</v>
      </c>
      <c r="O7839"/>
      <c r="P7839" t="s">
        <v>6059</v>
      </c>
      <c r="Q7839" t="s">
        <v>6060</v>
      </c>
      <c r="R7839" t="s">
        <v>15449</v>
      </c>
      <c r="S7839" t="s">
        <v>15436</v>
      </c>
      <c r="T7839" t="s">
        <v>15438</v>
      </c>
      <c r="U7839" t="s">
        <v>15437</v>
      </c>
      <c r="V7839">
        <v>1</v>
      </c>
    </row>
    <row r="7840" spans="1:22" x14ac:dyDescent="0.25">
      <c r="A7840" t="s">
        <v>1569</v>
      </c>
      <c r="B7840">
        <v>302757</v>
      </c>
      <c r="C7840" t="s">
        <v>5899</v>
      </c>
      <c r="D7840" t="s">
        <v>8104</v>
      </c>
      <c r="E7840" t="s">
        <v>1607</v>
      </c>
      <c r="F7840" t="s">
        <v>10440</v>
      </c>
      <c r="G7840" t="s">
        <v>7541</v>
      </c>
      <c r="H7840" s="2">
        <v>43430</v>
      </c>
      <c r="I7840" s="2">
        <v>45565</v>
      </c>
      <c r="J7840"/>
      <c r="K7840"/>
      <c r="L7840">
        <v>38</v>
      </c>
      <c r="M7840" t="s">
        <v>7484</v>
      </c>
      <c r="N7840" t="s">
        <v>3865</v>
      </c>
      <c r="O7840"/>
      <c r="P7840" t="s">
        <v>10407</v>
      </c>
      <c r="Q7840" t="s">
        <v>6930</v>
      </c>
      <c r="R7840" t="s">
        <v>15463</v>
      </c>
      <c r="S7840" t="s">
        <v>15436</v>
      </c>
      <c r="T7840" t="s">
        <v>15438</v>
      </c>
      <c r="U7840" t="s">
        <v>1566</v>
      </c>
      <c r="V7840">
        <v>1</v>
      </c>
    </row>
    <row r="7841" spans="1:22" x14ac:dyDescent="0.25">
      <c r="A7841" t="s">
        <v>1569</v>
      </c>
      <c r="B7841">
        <v>302754</v>
      </c>
      <c r="C7841" t="s">
        <v>12864</v>
      </c>
      <c r="D7841" t="s">
        <v>12863</v>
      </c>
      <c r="E7841" t="s">
        <v>1572</v>
      </c>
      <c r="F7841" t="s">
        <v>12834</v>
      </c>
      <c r="G7841" t="s">
        <v>7490</v>
      </c>
      <c r="H7841" s="2">
        <v>43430</v>
      </c>
      <c r="I7841" s="2">
        <v>43703</v>
      </c>
      <c r="J7841"/>
      <c r="K7841"/>
      <c r="L7841">
        <v>0.01</v>
      </c>
      <c r="M7841" t="s">
        <v>7484</v>
      </c>
      <c r="N7841" t="s">
        <v>3865</v>
      </c>
      <c r="O7841"/>
      <c r="P7841" t="s">
        <v>12835</v>
      </c>
      <c r="Q7841" t="s">
        <v>12836</v>
      </c>
      <c r="R7841" t="s">
        <v>15467</v>
      </c>
      <c r="S7841" t="s">
        <v>15436</v>
      </c>
      <c r="T7841" t="s">
        <v>15437</v>
      </c>
      <c r="U7841" t="s">
        <v>15437</v>
      </c>
      <c r="V7841">
        <v>0</v>
      </c>
    </row>
    <row r="7842" spans="1:22" x14ac:dyDescent="0.25">
      <c r="A7842" t="s">
        <v>1569</v>
      </c>
      <c r="B7842">
        <v>302699</v>
      </c>
      <c r="C7842" t="s">
        <v>2150</v>
      </c>
      <c r="D7842" t="s">
        <v>2896</v>
      </c>
      <c r="E7842" t="s">
        <v>1572</v>
      </c>
      <c r="F7842" t="s">
        <v>9553</v>
      </c>
      <c r="G7842" t="s">
        <v>7483</v>
      </c>
      <c r="H7842" s="2">
        <v>43426</v>
      </c>
      <c r="I7842" s="2">
        <v>43426</v>
      </c>
      <c r="J7842"/>
      <c r="K7842"/>
      <c r="L7842">
        <v>0.01</v>
      </c>
      <c r="M7842" t="s">
        <v>7484</v>
      </c>
      <c r="N7842" t="s">
        <v>1714</v>
      </c>
      <c r="O7842"/>
      <c r="P7842" t="s">
        <v>9540</v>
      </c>
      <c r="Q7842" t="s">
        <v>9541</v>
      </c>
      <c r="R7842" t="s">
        <v>15462</v>
      </c>
      <c r="S7842" t="s">
        <v>15436</v>
      </c>
      <c r="T7842" t="s">
        <v>15437</v>
      </c>
      <c r="U7842" t="s">
        <v>15437</v>
      </c>
      <c r="V7842">
        <v>0</v>
      </c>
    </row>
    <row r="7843" spans="1:22" x14ac:dyDescent="0.25">
      <c r="A7843" t="s">
        <v>1569</v>
      </c>
      <c r="B7843">
        <v>302625</v>
      </c>
      <c r="C7843" t="s">
        <v>14304</v>
      </c>
      <c r="D7843" t="s">
        <v>3962</v>
      </c>
      <c r="E7843" t="s">
        <v>1607</v>
      </c>
      <c r="F7843" t="s">
        <v>14260</v>
      </c>
      <c r="G7843" t="s">
        <v>14261</v>
      </c>
      <c r="H7843" s="2">
        <v>43424</v>
      </c>
      <c r="I7843" s="2">
        <v>45551</v>
      </c>
      <c r="J7843"/>
      <c r="K7843"/>
      <c r="L7843">
        <v>38</v>
      </c>
      <c r="M7843" t="s">
        <v>7484</v>
      </c>
      <c r="N7843" t="s">
        <v>1714</v>
      </c>
      <c r="O7843" t="s">
        <v>7120</v>
      </c>
      <c r="P7843" t="s">
        <v>14227</v>
      </c>
      <c r="Q7843" t="s">
        <v>83</v>
      </c>
      <c r="R7843" t="s">
        <v>83</v>
      </c>
      <c r="S7843" t="s">
        <v>15436</v>
      </c>
      <c r="T7843" t="s">
        <v>15438</v>
      </c>
      <c r="U7843" t="s">
        <v>15437</v>
      </c>
      <c r="V7843">
        <v>1</v>
      </c>
    </row>
    <row r="7844" spans="1:22" x14ac:dyDescent="0.25">
      <c r="A7844" t="s">
        <v>1569</v>
      </c>
      <c r="B7844">
        <v>302610</v>
      </c>
      <c r="C7844" t="s">
        <v>3557</v>
      </c>
      <c r="D7844" t="s">
        <v>6051</v>
      </c>
      <c r="E7844" t="s">
        <v>1596</v>
      </c>
      <c r="F7844" t="s">
        <v>6020</v>
      </c>
      <c r="G7844" t="s">
        <v>4294</v>
      </c>
      <c r="H7844" s="2">
        <v>43424</v>
      </c>
      <c r="I7844" s="2">
        <v>45817</v>
      </c>
      <c r="J7844"/>
      <c r="K7844"/>
      <c r="L7844">
        <v>20</v>
      </c>
      <c r="M7844" t="s">
        <v>4269</v>
      </c>
      <c r="N7844" t="s">
        <v>1714</v>
      </c>
      <c r="O7844"/>
      <c r="P7844" t="s">
        <v>6021</v>
      </c>
      <c r="Q7844" t="s">
        <v>2390</v>
      </c>
      <c r="R7844" t="s">
        <v>15454</v>
      </c>
      <c r="S7844" t="s">
        <v>15436</v>
      </c>
      <c r="T7844" t="s">
        <v>15438</v>
      </c>
      <c r="U7844" t="s">
        <v>15437</v>
      </c>
      <c r="V7844">
        <v>0.52631578947368418</v>
      </c>
    </row>
    <row r="7845" spans="1:22" x14ac:dyDescent="0.25">
      <c r="A7845" t="s">
        <v>1569</v>
      </c>
      <c r="B7845">
        <v>302613</v>
      </c>
      <c r="C7845" t="s">
        <v>1696</v>
      </c>
      <c r="D7845" t="s">
        <v>3606</v>
      </c>
      <c r="E7845" t="s">
        <v>1607</v>
      </c>
      <c r="F7845" t="s">
        <v>6121</v>
      </c>
      <c r="G7845" t="s">
        <v>4310</v>
      </c>
      <c r="H7845" s="2">
        <v>43424</v>
      </c>
      <c r="I7845" s="2">
        <v>45012</v>
      </c>
      <c r="J7845"/>
      <c r="K7845"/>
      <c r="L7845">
        <v>38</v>
      </c>
      <c r="M7845" t="s">
        <v>4269</v>
      </c>
      <c r="N7845" t="s">
        <v>1714</v>
      </c>
      <c r="O7845"/>
      <c r="P7845" t="s">
        <v>6112</v>
      </c>
      <c r="Q7845" t="s">
        <v>2575</v>
      </c>
      <c r="R7845" t="s">
        <v>15447</v>
      </c>
      <c r="S7845" t="s">
        <v>15436</v>
      </c>
      <c r="T7845" t="s">
        <v>15438</v>
      </c>
      <c r="U7845" t="s">
        <v>1566</v>
      </c>
      <c r="V7845">
        <v>1</v>
      </c>
    </row>
    <row r="7846" spans="1:22" x14ac:dyDescent="0.25">
      <c r="A7846" t="s">
        <v>1569</v>
      </c>
      <c r="B7846">
        <v>302641</v>
      </c>
      <c r="C7846" t="s">
        <v>1610</v>
      </c>
      <c r="D7846" t="s">
        <v>3293</v>
      </c>
      <c r="E7846" t="s">
        <v>1572</v>
      </c>
      <c r="F7846" t="s">
        <v>6111</v>
      </c>
      <c r="G7846" t="s">
        <v>4268</v>
      </c>
      <c r="H7846" s="2">
        <v>43424</v>
      </c>
      <c r="I7846" s="2">
        <v>43682</v>
      </c>
      <c r="J7846"/>
      <c r="K7846"/>
      <c r="L7846">
        <v>0.01</v>
      </c>
      <c r="M7846" t="s">
        <v>4269</v>
      </c>
      <c r="N7846" t="s">
        <v>1714</v>
      </c>
      <c r="O7846"/>
      <c r="P7846" t="s">
        <v>6112</v>
      </c>
      <c r="Q7846" t="s">
        <v>2575</v>
      </c>
      <c r="R7846" t="s">
        <v>15447</v>
      </c>
      <c r="S7846" t="s">
        <v>15436</v>
      </c>
      <c r="T7846" t="s">
        <v>15437</v>
      </c>
      <c r="U7846" t="s">
        <v>15437</v>
      </c>
      <c r="V7846">
        <v>0</v>
      </c>
    </row>
    <row r="7847" spans="1:22" x14ac:dyDescent="0.25">
      <c r="A7847" t="s">
        <v>1569</v>
      </c>
      <c r="B7847">
        <v>302633</v>
      </c>
      <c r="C7847" t="s">
        <v>1656</v>
      </c>
      <c r="D7847" t="s">
        <v>2337</v>
      </c>
      <c r="E7847" t="s">
        <v>1607</v>
      </c>
      <c r="F7847" t="s">
        <v>6178</v>
      </c>
      <c r="G7847" t="s">
        <v>4310</v>
      </c>
      <c r="H7847" s="2">
        <v>43424</v>
      </c>
      <c r="I7847" s="2">
        <v>45747</v>
      </c>
      <c r="J7847"/>
      <c r="K7847"/>
      <c r="L7847">
        <v>38</v>
      </c>
      <c r="M7847" t="s">
        <v>4269</v>
      </c>
      <c r="N7847" t="s">
        <v>1714</v>
      </c>
      <c r="O7847"/>
      <c r="P7847" t="s">
        <v>6162</v>
      </c>
      <c r="Q7847" t="s">
        <v>6163</v>
      </c>
      <c r="R7847" t="s">
        <v>15454</v>
      </c>
      <c r="S7847" t="s">
        <v>15436</v>
      </c>
      <c r="T7847" t="s">
        <v>15438</v>
      </c>
      <c r="U7847" t="s">
        <v>1566</v>
      </c>
      <c r="V7847">
        <v>1</v>
      </c>
    </row>
    <row r="7848" spans="1:22" x14ac:dyDescent="0.25">
      <c r="A7848" t="s">
        <v>1569</v>
      </c>
      <c r="B7848">
        <v>302491</v>
      </c>
      <c r="C7848" t="s">
        <v>2139</v>
      </c>
      <c r="D7848" t="s">
        <v>8909</v>
      </c>
      <c r="E7848" t="s">
        <v>1572</v>
      </c>
      <c r="F7848" t="s">
        <v>8860</v>
      </c>
      <c r="G7848" t="s">
        <v>7490</v>
      </c>
      <c r="H7848" s="2">
        <v>43423</v>
      </c>
      <c r="I7848" s="2">
        <v>45397</v>
      </c>
      <c r="J7848"/>
      <c r="K7848"/>
      <c r="L7848">
        <v>0.01</v>
      </c>
      <c r="M7848" t="s">
        <v>7484</v>
      </c>
      <c r="N7848" t="s">
        <v>3865</v>
      </c>
      <c r="O7848"/>
      <c r="P7848" t="s">
        <v>8857</v>
      </c>
      <c r="Q7848" t="s">
        <v>15522</v>
      </c>
      <c r="R7848" t="s">
        <v>15467</v>
      </c>
      <c r="S7848" t="s">
        <v>15436</v>
      </c>
      <c r="T7848" t="s">
        <v>15437</v>
      </c>
      <c r="U7848" t="s">
        <v>15437</v>
      </c>
      <c r="V7848">
        <v>0</v>
      </c>
    </row>
    <row r="7849" spans="1:22" x14ac:dyDescent="0.25">
      <c r="A7849" t="s">
        <v>1569</v>
      </c>
      <c r="B7849">
        <v>302691</v>
      </c>
      <c r="C7849" t="s">
        <v>12284</v>
      </c>
      <c r="D7849" t="s">
        <v>2785</v>
      </c>
      <c r="E7849" t="s">
        <v>1596</v>
      </c>
      <c r="F7849" t="s">
        <v>12241</v>
      </c>
      <c r="G7849" t="s">
        <v>7490</v>
      </c>
      <c r="H7849" s="2">
        <v>43423</v>
      </c>
      <c r="I7849" s="2">
        <v>43423</v>
      </c>
      <c r="J7849"/>
      <c r="K7849"/>
      <c r="L7849">
        <v>30</v>
      </c>
      <c r="M7849" t="s">
        <v>7484</v>
      </c>
      <c r="N7849" t="s">
        <v>3865</v>
      </c>
      <c r="O7849"/>
      <c r="P7849" t="s">
        <v>12242</v>
      </c>
      <c r="Q7849" t="s">
        <v>5601</v>
      </c>
      <c r="R7849" t="s">
        <v>15467</v>
      </c>
      <c r="S7849" t="s">
        <v>15436</v>
      </c>
      <c r="T7849" t="s">
        <v>15438</v>
      </c>
      <c r="U7849" t="s">
        <v>15437</v>
      </c>
      <c r="V7849">
        <v>0.78947368421052633</v>
      </c>
    </row>
    <row r="7850" spans="1:22" x14ac:dyDescent="0.25">
      <c r="A7850" t="s">
        <v>1569</v>
      </c>
      <c r="B7850">
        <v>302697</v>
      </c>
      <c r="C7850" t="s">
        <v>4303</v>
      </c>
      <c r="D7850" t="s">
        <v>4043</v>
      </c>
      <c r="E7850" t="s">
        <v>1607</v>
      </c>
      <c r="F7850" t="s">
        <v>4685</v>
      </c>
      <c r="G7850" t="s">
        <v>4294</v>
      </c>
      <c r="H7850" s="2">
        <v>43423</v>
      </c>
      <c r="I7850" s="2">
        <v>44669</v>
      </c>
      <c r="J7850"/>
      <c r="K7850"/>
      <c r="L7850">
        <v>38</v>
      </c>
      <c r="M7850" t="s">
        <v>4269</v>
      </c>
      <c r="N7850" t="s">
        <v>1714</v>
      </c>
      <c r="O7850"/>
      <c r="P7850" t="s">
        <v>4675</v>
      </c>
      <c r="Q7850" t="s">
        <v>2264</v>
      </c>
      <c r="R7850" t="s">
        <v>15447</v>
      </c>
      <c r="S7850" t="s">
        <v>15436</v>
      </c>
      <c r="T7850" t="s">
        <v>15438</v>
      </c>
      <c r="U7850" t="s">
        <v>15437</v>
      </c>
      <c r="V7850">
        <v>1</v>
      </c>
    </row>
    <row r="7851" spans="1:22" x14ac:dyDescent="0.25">
      <c r="A7851" t="s">
        <v>1569</v>
      </c>
      <c r="B7851">
        <v>302680</v>
      </c>
      <c r="C7851" t="s">
        <v>4295</v>
      </c>
      <c r="D7851" t="s">
        <v>5511</v>
      </c>
      <c r="E7851" t="s">
        <v>1596</v>
      </c>
      <c r="F7851" t="s">
        <v>5488</v>
      </c>
      <c r="G7851" t="s">
        <v>4294</v>
      </c>
      <c r="H7851" s="2">
        <v>43423</v>
      </c>
      <c r="I7851" s="2">
        <v>45033</v>
      </c>
      <c r="J7851"/>
      <c r="K7851"/>
      <c r="L7851">
        <v>23.25</v>
      </c>
      <c r="M7851" t="s">
        <v>4269</v>
      </c>
      <c r="N7851" t="s">
        <v>1576</v>
      </c>
      <c r="O7851"/>
      <c r="P7851" t="s">
        <v>5485</v>
      </c>
      <c r="Q7851" t="s">
        <v>5486</v>
      </c>
      <c r="R7851" t="s">
        <v>15453</v>
      </c>
      <c r="S7851" t="s">
        <v>15436</v>
      </c>
      <c r="T7851" t="s">
        <v>15438</v>
      </c>
      <c r="U7851" t="s">
        <v>15437</v>
      </c>
      <c r="V7851">
        <v>0.61184210526315785</v>
      </c>
    </row>
    <row r="7852" spans="1:22" x14ac:dyDescent="0.25">
      <c r="A7852" t="s">
        <v>1569</v>
      </c>
      <c r="B7852">
        <v>302695</v>
      </c>
      <c r="C7852" t="s">
        <v>2423</v>
      </c>
      <c r="D7852" t="s">
        <v>2023</v>
      </c>
      <c r="E7852" t="s">
        <v>1607</v>
      </c>
      <c r="F7852" t="s">
        <v>5698</v>
      </c>
      <c r="G7852" t="s">
        <v>4310</v>
      </c>
      <c r="H7852" s="2">
        <v>43423</v>
      </c>
      <c r="I7852" s="2">
        <v>45131</v>
      </c>
      <c r="J7852"/>
      <c r="K7852"/>
      <c r="L7852">
        <v>38</v>
      </c>
      <c r="M7852" t="s">
        <v>4269</v>
      </c>
      <c r="N7852" t="s">
        <v>1714</v>
      </c>
      <c r="O7852"/>
      <c r="P7852" t="s">
        <v>5673</v>
      </c>
      <c r="Q7852" t="s">
        <v>5674</v>
      </c>
      <c r="R7852" t="s">
        <v>15454</v>
      </c>
      <c r="S7852" t="s">
        <v>15436</v>
      </c>
      <c r="T7852" t="s">
        <v>15438</v>
      </c>
      <c r="U7852" t="s">
        <v>1566</v>
      </c>
      <c r="V7852">
        <v>1</v>
      </c>
    </row>
    <row r="7853" spans="1:22" x14ac:dyDescent="0.25">
      <c r="A7853" t="s">
        <v>1569</v>
      </c>
      <c r="B7853">
        <v>302711</v>
      </c>
      <c r="C7853" t="s">
        <v>2436</v>
      </c>
      <c r="D7853" t="s">
        <v>5991</v>
      </c>
      <c r="E7853" t="s">
        <v>1596</v>
      </c>
      <c r="F7853" t="s">
        <v>5972</v>
      </c>
      <c r="G7853" t="s">
        <v>4294</v>
      </c>
      <c r="H7853" s="2">
        <v>43423</v>
      </c>
      <c r="I7853" s="2">
        <v>43423</v>
      </c>
      <c r="J7853"/>
      <c r="K7853"/>
      <c r="L7853">
        <v>23.5</v>
      </c>
      <c r="M7853" t="s">
        <v>4269</v>
      </c>
      <c r="N7853" t="s">
        <v>3482</v>
      </c>
      <c r="O7853"/>
      <c r="P7853" t="s">
        <v>5967</v>
      </c>
      <c r="Q7853" t="s">
        <v>5968</v>
      </c>
      <c r="R7853" t="s">
        <v>15451</v>
      </c>
      <c r="S7853" t="s">
        <v>15436</v>
      </c>
      <c r="T7853" t="s">
        <v>15438</v>
      </c>
      <c r="U7853" t="s">
        <v>15437</v>
      </c>
      <c r="V7853">
        <v>0.61842105263157898</v>
      </c>
    </row>
    <row r="7854" spans="1:22" x14ac:dyDescent="0.25">
      <c r="A7854" t="s">
        <v>1569</v>
      </c>
      <c r="B7854">
        <v>302567</v>
      </c>
      <c r="C7854" t="s">
        <v>2862</v>
      </c>
      <c r="D7854" t="s">
        <v>2441</v>
      </c>
      <c r="E7854" t="s">
        <v>1596</v>
      </c>
      <c r="F7854" t="s">
        <v>6020</v>
      </c>
      <c r="G7854" t="s">
        <v>4294</v>
      </c>
      <c r="H7854" s="2">
        <v>43423</v>
      </c>
      <c r="I7854" s="2">
        <v>43423</v>
      </c>
      <c r="J7854"/>
      <c r="K7854"/>
      <c r="L7854">
        <v>24</v>
      </c>
      <c r="M7854" t="s">
        <v>4269</v>
      </c>
      <c r="N7854" t="s">
        <v>1714</v>
      </c>
      <c r="O7854"/>
      <c r="P7854" t="s">
        <v>6021</v>
      </c>
      <c r="Q7854" t="s">
        <v>2390</v>
      </c>
      <c r="R7854" t="s">
        <v>15454</v>
      </c>
      <c r="S7854" t="s">
        <v>15436</v>
      </c>
      <c r="T7854" t="s">
        <v>15438</v>
      </c>
      <c r="U7854" t="s">
        <v>15437</v>
      </c>
      <c r="V7854">
        <v>0.63157894736842102</v>
      </c>
    </row>
    <row r="7855" spans="1:22" x14ac:dyDescent="0.25">
      <c r="A7855" t="s">
        <v>1569</v>
      </c>
      <c r="B7855">
        <v>302611</v>
      </c>
      <c r="C7855" t="s">
        <v>3318</v>
      </c>
      <c r="D7855" t="s">
        <v>2187</v>
      </c>
      <c r="E7855" t="s">
        <v>1572</v>
      </c>
      <c r="F7855" t="s">
        <v>4827</v>
      </c>
      <c r="G7855" t="s">
        <v>4268</v>
      </c>
      <c r="H7855" s="2">
        <v>43417</v>
      </c>
      <c r="I7855" s="2">
        <v>45271</v>
      </c>
      <c r="J7855"/>
      <c r="K7855"/>
      <c r="L7855">
        <v>0.01</v>
      </c>
      <c r="M7855" t="s">
        <v>4269</v>
      </c>
      <c r="N7855" t="s">
        <v>1714</v>
      </c>
      <c r="O7855"/>
      <c r="P7855" t="s">
        <v>4825</v>
      </c>
      <c r="Q7855" t="s">
        <v>3067</v>
      </c>
      <c r="R7855" t="s">
        <v>15447</v>
      </c>
      <c r="S7855" t="s">
        <v>15436</v>
      </c>
      <c r="T7855" t="s">
        <v>15437</v>
      </c>
      <c r="U7855" t="s">
        <v>15437</v>
      </c>
      <c r="V7855">
        <v>0</v>
      </c>
    </row>
    <row r="7856" spans="1:22" x14ac:dyDescent="0.25">
      <c r="A7856" t="s">
        <v>1569</v>
      </c>
      <c r="B7856">
        <v>302627</v>
      </c>
      <c r="C7856" t="s">
        <v>8826</v>
      </c>
      <c r="D7856" t="s">
        <v>6514</v>
      </c>
      <c r="E7856" t="s">
        <v>1572</v>
      </c>
      <c r="F7856" t="s">
        <v>8822</v>
      </c>
      <c r="G7856" t="s">
        <v>7509</v>
      </c>
      <c r="H7856" s="2">
        <v>43416</v>
      </c>
      <c r="I7856" s="2">
        <v>43416</v>
      </c>
      <c r="J7856"/>
      <c r="K7856"/>
      <c r="L7856">
        <v>0.01</v>
      </c>
      <c r="M7856" t="s">
        <v>7484</v>
      </c>
      <c r="N7856" t="s">
        <v>3865</v>
      </c>
      <c r="O7856"/>
      <c r="P7856" t="s">
        <v>8763</v>
      </c>
      <c r="Q7856" t="s">
        <v>4424</v>
      </c>
      <c r="R7856" t="s">
        <v>15467</v>
      </c>
      <c r="S7856" t="s">
        <v>15436</v>
      </c>
      <c r="T7856" t="s">
        <v>15437</v>
      </c>
      <c r="U7856" t="s">
        <v>15437</v>
      </c>
      <c r="V7856">
        <v>0</v>
      </c>
    </row>
    <row r="7857" spans="1:22" x14ac:dyDescent="0.25">
      <c r="A7857" t="s">
        <v>1569</v>
      </c>
      <c r="B7857">
        <v>302588</v>
      </c>
      <c r="C7857" t="s">
        <v>4669</v>
      </c>
      <c r="D7857" t="s">
        <v>4670</v>
      </c>
      <c r="E7857" t="s">
        <v>1596</v>
      </c>
      <c r="F7857" t="s">
        <v>4616</v>
      </c>
      <c r="G7857" t="s">
        <v>4294</v>
      </c>
      <c r="H7857" s="2">
        <v>43416</v>
      </c>
      <c r="I7857" s="2">
        <v>45439</v>
      </c>
      <c r="J7857"/>
      <c r="K7857"/>
      <c r="L7857">
        <v>24</v>
      </c>
      <c r="M7857" t="s">
        <v>4269</v>
      </c>
      <c r="N7857" t="s">
        <v>1576</v>
      </c>
      <c r="O7857"/>
      <c r="P7857" t="s">
        <v>4617</v>
      </c>
      <c r="Q7857" t="s">
        <v>4618</v>
      </c>
      <c r="R7857" t="s">
        <v>15453</v>
      </c>
      <c r="S7857" t="s">
        <v>15436</v>
      </c>
      <c r="T7857" t="s">
        <v>15438</v>
      </c>
      <c r="U7857" t="s">
        <v>15437</v>
      </c>
      <c r="V7857">
        <v>0.63157894736842102</v>
      </c>
    </row>
    <row r="7858" spans="1:22" x14ac:dyDescent="0.25">
      <c r="A7858" t="s">
        <v>1569</v>
      </c>
      <c r="B7858">
        <v>302649</v>
      </c>
      <c r="C7858" t="s">
        <v>1752</v>
      </c>
      <c r="D7858" t="s">
        <v>4749</v>
      </c>
      <c r="E7858" t="s">
        <v>1572</v>
      </c>
      <c r="F7858" t="s">
        <v>4707</v>
      </c>
      <c r="G7858" t="s">
        <v>4268</v>
      </c>
      <c r="H7858" s="2">
        <v>43416</v>
      </c>
      <c r="I7858" s="2">
        <v>43682</v>
      </c>
      <c r="J7858"/>
      <c r="K7858"/>
      <c r="L7858">
        <v>0.01</v>
      </c>
      <c r="M7858" t="s">
        <v>4269</v>
      </c>
      <c r="N7858" t="s">
        <v>4199</v>
      </c>
      <c r="O7858"/>
      <c r="P7858" t="s">
        <v>4701</v>
      </c>
      <c r="Q7858" t="s">
        <v>4702</v>
      </c>
      <c r="R7858" t="s">
        <v>15449</v>
      </c>
      <c r="S7858" t="s">
        <v>15436</v>
      </c>
      <c r="T7858" t="s">
        <v>15437</v>
      </c>
      <c r="U7858" t="s">
        <v>15437</v>
      </c>
      <c r="V7858">
        <v>0</v>
      </c>
    </row>
    <row r="7859" spans="1:22" x14ac:dyDescent="0.25">
      <c r="A7859" t="s">
        <v>1569</v>
      </c>
      <c r="B7859">
        <v>302489</v>
      </c>
      <c r="C7859" t="s">
        <v>13227</v>
      </c>
      <c r="D7859" t="s">
        <v>14403</v>
      </c>
      <c r="E7859" t="s">
        <v>1607</v>
      </c>
      <c r="F7859" t="s">
        <v>14404</v>
      </c>
      <c r="G7859" t="s">
        <v>14405</v>
      </c>
      <c r="H7859" s="2">
        <v>43411</v>
      </c>
      <c r="I7859" s="2">
        <v>43411</v>
      </c>
      <c r="J7859"/>
      <c r="K7859"/>
      <c r="L7859">
        <v>38</v>
      </c>
      <c r="M7859" t="s">
        <v>7484</v>
      </c>
      <c r="N7859" t="s">
        <v>1714</v>
      </c>
      <c r="O7859" t="s">
        <v>7120</v>
      </c>
      <c r="P7859" t="s">
        <v>14320</v>
      </c>
      <c r="Q7859" t="s">
        <v>17</v>
      </c>
      <c r="R7859" t="s">
        <v>17</v>
      </c>
      <c r="S7859" t="s">
        <v>15436</v>
      </c>
      <c r="T7859" t="s">
        <v>15438</v>
      </c>
      <c r="U7859" t="s">
        <v>15437</v>
      </c>
      <c r="V7859">
        <v>1</v>
      </c>
    </row>
    <row r="7860" spans="1:22" x14ac:dyDescent="0.25">
      <c r="A7860" t="s">
        <v>1569</v>
      </c>
      <c r="B7860">
        <v>302526</v>
      </c>
      <c r="C7860" t="s">
        <v>3399</v>
      </c>
      <c r="D7860" t="s">
        <v>1998</v>
      </c>
      <c r="E7860" t="s">
        <v>1596</v>
      </c>
      <c r="F7860" t="s">
        <v>9826</v>
      </c>
      <c r="G7860" t="s">
        <v>7490</v>
      </c>
      <c r="H7860" s="2">
        <v>43410</v>
      </c>
      <c r="I7860" s="2">
        <v>45341</v>
      </c>
      <c r="J7860"/>
      <c r="K7860"/>
      <c r="L7860">
        <v>30.75</v>
      </c>
      <c r="M7860" t="s">
        <v>7484</v>
      </c>
      <c r="N7860" t="s">
        <v>5768</v>
      </c>
      <c r="O7860"/>
      <c r="P7860" t="s">
        <v>9827</v>
      </c>
      <c r="Q7860" t="s">
        <v>5770</v>
      </c>
      <c r="R7860" t="s">
        <v>15464</v>
      </c>
      <c r="S7860" t="s">
        <v>15436</v>
      </c>
      <c r="T7860" t="s">
        <v>15438</v>
      </c>
      <c r="U7860" t="s">
        <v>15437</v>
      </c>
      <c r="V7860">
        <v>0.80921052631578949</v>
      </c>
    </row>
    <row r="7861" spans="1:22" x14ac:dyDescent="0.25">
      <c r="A7861" t="s">
        <v>1569</v>
      </c>
      <c r="B7861">
        <v>302486</v>
      </c>
      <c r="C7861" t="s">
        <v>2500</v>
      </c>
      <c r="D7861" t="s">
        <v>8291</v>
      </c>
      <c r="E7861" t="s">
        <v>1572</v>
      </c>
      <c r="F7861" t="s">
        <v>8277</v>
      </c>
      <c r="G7861" t="s">
        <v>7483</v>
      </c>
      <c r="H7861" s="2">
        <v>43409</v>
      </c>
      <c r="I7861" s="2">
        <v>43409</v>
      </c>
      <c r="J7861"/>
      <c r="K7861"/>
      <c r="L7861">
        <v>0.01</v>
      </c>
      <c r="M7861" t="s">
        <v>7484</v>
      </c>
      <c r="N7861" t="s">
        <v>3482</v>
      </c>
      <c r="O7861"/>
      <c r="P7861" t="s">
        <v>8255</v>
      </c>
      <c r="Q7861" t="s">
        <v>5829</v>
      </c>
      <c r="R7861" t="s">
        <v>15465</v>
      </c>
      <c r="S7861" t="s">
        <v>15436</v>
      </c>
      <c r="T7861" t="s">
        <v>15437</v>
      </c>
      <c r="U7861" t="s">
        <v>15437</v>
      </c>
      <c r="V7861">
        <v>0</v>
      </c>
    </row>
    <row r="7862" spans="1:22" x14ac:dyDescent="0.25">
      <c r="A7862" t="s">
        <v>1569</v>
      </c>
      <c r="B7862">
        <v>302498</v>
      </c>
      <c r="C7862" t="s">
        <v>1812</v>
      </c>
      <c r="D7862" t="s">
        <v>5259</v>
      </c>
      <c r="E7862" t="s">
        <v>1572</v>
      </c>
      <c r="F7862" t="s">
        <v>5244</v>
      </c>
      <c r="G7862" t="s">
        <v>4268</v>
      </c>
      <c r="H7862" s="2">
        <v>43409</v>
      </c>
      <c r="I7862" s="2">
        <v>44781</v>
      </c>
      <c r="J7862"/>
      <c r="K7862"/>
      <c r="L7862">
        <v>0.01</v>
      </c>
      <c r="M7862" t="s">
        <v>4269</v>
      </c>
      <c r="N7862" t="s">
        <v>1714</v>
      </c>
      <c r="O7862"/>
      <c r="P7862" t="s">
        <v>5240</v>
      </c>
      <c r="Q7862" t="s">
        <v>5241</v>
      </c>
      <c r="R7862" t="s">
        <v>15447</v>
      </c>
      <c r="S7862" t="s">
        <v>15436</v>
      </c>
      <c r="T7862" t="s">
        <v>15437</v>
      </c>
      <c r="U7862" t="s">
        <v>15437</v>
      </c>
      <c r="V7862">
        <v>0</v>
      </c>
    </row>
    <row r="7863" spans="1:22" x14ac:dyDescent="0.25">
      <c r="A7863" t="s">
        <v>1569</v>
      </c>
      <c r="B7863">
        <v>302559</v>
      </c>
      <c r="C7863" t="s">
        <v>4859</v>
      </c>
      <c r="D7863" t="s">
        <v>5512</v>
      </c>
      <c r="E7863" t="s">
        <v>1607</v>
      </c>
      <c r="F7863" t="s">
        <v>5513</v>
      </c>
      <c r="G7863" t="s">
        <v>4310</v>
      </c>
      <c r="H7863" s="2">
        <v>43409</v>
      </c>
      <c r="I7863" s="2">
        <v>45201</v>
      </c>
      <c r="J7863"/>
      <c r="K7863"/>
      <c r="L7863">
        <v>38</v>
      </c>
      <c r="M7863" t="s">
        <v>4269</v>
      </c>
      <c r="N7863" t="s">
        <v>1576</v>
      </c>
      <c r="O7863"/>
      <c r="P7863" t="s">
        <v>5485</v>
      </c>
      <c r="Q7863" t="s">
        <v>5486</v>
      </c>
      <c r="R7863" t="s">
        <v>15453</v>
      </c>
      <c r="S7863" t="s">
        <v>15436</v>
      </c>
      <c r="T7863" t="s">
        <v>15438</v>
      </c>
      <c r="U7863" t="s">
        <v>1566</v>
      </c>
      <c r="V7863">
        <v>1</v>
      </c>
    </row>
    <row r="7864" spans="1:22" x14ac:dyDescent="0.25">
      <c r="A7864" t="s">
        <v>1569</v>
      </c>
      <c r="B7864">
        <v>302471</v>
      </c>
      <c r="C7864" t="s">
        <v>1775</v>
      </c>
      <c r="D7864" t="s">
        <v>2594</v>
      </c>
      <c r="E7864" t="s">
        <v>1607</v>
      </c>
      <c r="F7864" t="s">
        <v>7197</v>
      </c>
      <c r="G7864" t="s">
        <v>7198</v>
      </c>
      <c r="H7864" s="2">
        <v>43405</v>
      </c>
      <c r="I7864" s="2">
        <v>45019</v>
      </c>
      <c r="J7864"/>
      <c r="K7864"/>
      <c r="L7864">
        <v>38</v>
      </c>
      <c r="M7864" t="s">
        <v>4269</v>
      </c>
      <c r="N7864" t="s">
        <v>1714</v>
      </c>
      <c r="O7864" t="s">
        <v>5500</v>
      </c>
      <c r="P7864" t="s">
        <v>7196</v>
      </c>
      <c r="Q7864" t="s">
        <v>18</v>
      </c>
      <c r="R7864" t="s">
        <v>15457</v>
      </c>
      <c r="S7864" t="s">
        <v>15436</v>
      </c>
      <c r="T7864" t="s">
        <v>15438</v>
      </c>
      <c r="U7864" t="s">
        <v>15437</v>
      </c>
      <c r="V7864">
        <v>1</v>
      </c>
    </row>
    <row r="7865" spans="1:22" x14ac:dyDescent="0.25">
      <c r="A7865" t="s">
        <v>1569</v>
      </c>
      <c r="B7865">
        <v>302504</v>
      </c>
      <c r="C7865" t="s">
        <v>1646</v>
      </c>
      <c r="D7865" t="s">
        <v>9225</v>
      </c>
      <c r="E7865" t="s">
        <v>1607</v>
      </c>
      <c r="F7865" t="s">
        <v>15838</v>
      </c>
      <c r="G7865" t="s">
        <v>7541</v>
      </c>
      <c r="H7865" s="2">
        <v>43404</v>
      </c>
      <c r="I7865" s="2">
        <v>45831</v>
      </c>
      <c r="J7865"/>
      <c r="K7865"/>
      <c r="L7865">
        <v>38</v>
      </c>
      <c r="M7865" t="s">
        <v>7484</v>
      </c>
      <c r="N7865" t="s">
        <v>3482</v>
      </c>
      <c r="O7865"/>
      <c r="P7865" t="s">
        <v>9154</v>
      </c>
      <c r="Q7865" t="s">
        <v>9155</v>
      </c>
      <c r="R7865" t="s">
        <v>15465</v>
      </c>
      <c r="S7865" t="s">
        <v>15436</v>
      </c>
      <c r="T7865" t="s">
        <v>15438</v>
      </c>
      <c r="U7865" t="s">
        <v>1566</v>
      </c>
      <c r="V7865">
        <v>1</v>
      </c>
    </row>
    <row r="7866" spans="1:22" x14ac:dyDescent="0.25">
      <c r="A7866" t="s">
        <v>1569</v>
      </c>
      <c r="B7866">
        <v>302490</v>
      </c>
      <c r="C7866" t="s">
        <v>3386</v>
      </c>
      <c r="D7866" t="s">
        <v>8352</v>
      </c>
      <c r="E7866" t="s">
        <v>1572</v>
      </c>
      <c r="F7866" t="s">
        <v>8309</v>
      </c>
      <c r="G7866" t="s">
        <v>7490</v>
      </c>
      <c r="H7866" s="2">
        <v>43402</v>
      </c>
      <c r="I7866" s="2">
        <v>43402</v>
      </c>
      <c r="J7866"/>
      <c r="K7866"/>
      <c r="L7866">
        <v>0.01</v>
      </c>
      <c r="M7866" t="s">
        <v>7484</v>
      </c>
      <c r="N7866" t="s">
        <v>3482</v>
      </c>
      <c r="O7866"/>
      <c r="P7866" t="s">
        <v>8310</v>
      </c>
      <c r="Q7866" t="s">
        <v>5968</v>
      </c>
      <c r="R7866" t="s">
        <v>15465</v>
      </c>
      <c r="S7866" t="s">
        <v>15436</v>
      </c>
      <c r="T7866" t="s">
        <v>15437</v>
      </c>
      <c r="U7866" t="s">
        <v>15437</v>
      </c>
      <c r="V7866">
        <v>0</v>
      </c>
    </row>
    <row r="7867" spans="1:22" x14ac:dyDescent="0.25">
      <c r="A7867" t="s">
        <v>1569</v>
      </c>
      <c r="B7867">
        <v>302488</v>
      </c>
      <c r="C7867" t="s">
        <v>5191</v>
      </c>
      <c r="D7867" t="s">
        <v>3729</v>
      </c>
      <c r="E7867" t="s">
        <v>1572</v>
      </c>
      <c r="F7867" t="s">
        <v>5166</v>
      </c>
      <c r="G7867" t="s">
        <v>4268</v>
      </c>
      <c r="H7867" s="2">
        <v>43402</v>
      </c>
      <c r="I7867" s="2">
        <v>45033</v>
      </c>
      <c r="J7867"/>
      <c r="K7867"/>
      <c r="L7867">
        <v>0.01</v>
      </c>
      <c r="M7867" t="s">
        <v>4269</v>
      </c>
      <c r="N7867" t="s">
        <v>3482</v>
      </c>
      <c r="O7867"/>
      <c r="P7867" t="s">
        <v>5167</v>
      </c>
      <c r="Q7867" t="s">
        <v>3590</v>
      </c>
      <c r="R7867" t="s">
        <v>15451</v>
      </c>
      <c r="S7867" t="s">
        <v>15436</v>
      </c>
      <c r="T7867" t="s">
        <v>15437</v>
      </c>
      <c r="U7867" t="s">
        <v>15437</v>
      </c>
      <c r="V7867">
        <v>0</v>
      </c>
    </row>
    <row r="7868" spans="1:22" x14ac:dyDescent="0.25">
      <c r="A7868" t="s">
        <v>1569</v>
      </c>
      <c r="B7868">
        <v>301336</v>
      </c>
      <c r="C7868" t="s">
        <v>7597</v>
      </c>
      <c r="D7868" t="s">
        <v>7598</v>
      </c>
      <c r="E7868" t="s">
        <v>1572</v>
      </c>
      <c r="F7868" t="s">
        <v>7558</v>
      </c>
      <c r="G7868" t="s">
        <v>7490</v>
      </c>
      <c r="H7868" s="2">
        <v>43395</v>
      </c>
      <c r="I7868" s="2">
        <v>43395</v>
      </c>
      <c r="J7868"/>
      <c r="K7868"/>
      <c r="L7868">
        <v>0.01</v>
      </c>
      <c r="M7868" t="s">
        <v>7484</v>
      </c>
      <c r="N7868" t="s">
        <v>1714</v>
      </c>
      <c r="O7868"/>
      <c r="P7868" t="s">
        <v>7559</v>
      </c>
      <c r="Q7868" t="s">
        <v>7560</v>
      </c>
      <c r="R7868" t="s">
        <v>15461</v>
      </c>
      <c r="S7868" t="s">
        <v>15436</v>
      </c>
      <c r="T7868" t="s">
        <v>15437</v>
      </c>
      <c r="U7868" t="s">
        <v>15437</v>
      </c>
      <c r="V7868">
        <v>0</v>
      </c>
    </row>
    <row r="7869" spans="1:22" x14ac:dyDescent="0.25">
      <c r="A7869" t="s">
        <v>1569</v>
      </c>
      <c r="B7869">
        <v>302344</v>
      </c>
      <c r="C7869" t="s">
        <v>1758</v>
      </c>
      <c r="D7869" t="s">
        <v>7599</v>
      </c>
      <c r="E7869" t="s">
        <v>1596</v>
      </c>
      <c r="F7869" t="s">
        <v>7558</v>
      </c>
      <c r="G7869" t="s">
        <v>7490</v>
      </c>
      <c r="H7869" s="2">
        <v>43395</v>
      </c>
      <c r="I7869" s="2">
        <v>43395</v>
      </c>
      <c r="J7869"/>
      <c r="K7869"/>
      <c r="L7869">
        <v>28.75</v>
      </c>
      <c r="M7869" t="s">
        <v>7484</v>
      </c>
      <c r="N7869" t="s">
        <v>1714</v>
      </c>
      <c r="O7869"/>
      <c r="P7869" t="s">
        <v>7559</v>
      </c>
      <c r="Q7869" t="s">
        <v>7560</v>
      </c>
      <c r="R7869" t="s">
        <v>15461</v>
      </c>
      <c r="S7869" t="s">
        <v>15436</v>
      </c>
      <c r="T7869" t="s">
        <v>15438</v>
      </c>
      <c r="U7869" t="s">
        <v>15437</v>
      </c>
      <c r="V7869">
        <v>0.75657894736842102</v>
      </c>
    </row>
    <row r="7870" spans="1:22" x14ac:dyDescent="0.25">
      <c r="A7870" t="s">
        <v>1569</v>
      </c>
      <c r="B7870">
        <v>302418</v>
      </c>
      <c r="C7870" t="s">
        <v>1855</v>
      </c>
      <c r="D7870" t="s">
        <v>3785</v>
      </c>
      <c r="E7870" t="s">
        <v>1572</v>
      </c>
      <c r="F7870" t="s">
        <v>12183</v>
      </c>
      <c r="G7870" t="s">
        <v>7490</v>
      </c>
      <c r="H7870" s="2">
        <v>43395</v>
      </c>
      <c r="I7870" s="2">
        <v>43395</v>
      </c>
      <c r="J7870"/>
      <c r="K7870"/>
      <c r="L7870">
        <v>0.01</v>
      </c>
      <c r="M7870" t="s">
        <v>7484</v>
      </c>
      <c r="N7870" t="s">
        <v>3865</v>
      </c>
      <c r="O7870"/>
      <c r="P7870" t="s">
        <v>12181</v>
      </c>
      <c r="Q7870" t="s">
        <v>6091</v>
      </c>
      <c r="R7870" t="s">
        <v>15463</v>
      </c>
      <c r="S7870" t="s">
        <v>15436</v>
      </c>
      <c r="T7870" t="s">
        <v>15437</v>
      </c>
      <c r="U7870" t="s">
        <v>15437</v>
      </c>
      <c r="V7870">
        <v>0</v>
      </c>
    </row>
    <row r="7871" spans="1:22" x14ac:dyDescent="0.25">
      <c r="A7871" t="s">
        <v>1569</v>
      </c>
      <c r="B7871">
        <v>302360</v>
      </c>
      <c r="C7871" t="s">
        <v>2566</v>
      </c>
      <c r="D7871" t="s">
        <v>5563</v>
      </c>
      <c r="E7871" t="s">
        <v>1596</v>
      </c>
      <c r="F7871" t="s">
        <v>12764</v>
      </c>
      <c r="G7871" t="s">
        <v>7490</v>
      </c>
      <c r="H7871" s="2">
        <v>43395</v>
      </c>
      <c r="I7871" s="2">
        <v>45425</v>
      </c>
      <c r="J7871"/>
      <c r="K7871"/>
      <c r="L7871">
        <v>24.25</v>
      </c>
      <c r="M7871" t="s">
        <v>7484</v>
      </c>
      <c r="N7871" t="s">
        <v>3865</v>
      </c>
      <c r="O7871"/>
      <c r="P7871" t="s">
        <v>12759</v>
      </c>
      <c r="Q7871" t="s">
        <v>12760</v>
      </c>
      <c r="R7871" t="s">
        <v>15467</v>
      </c>
      <c r="S7871" t="s">
        <v>15436</v>
      </c>
      <c r="T7871" t="s">
        <v>15438</v>
      </c>
      <c r="U7871" t="s">
        <v>15437</v>
      </c>
      <c r="V7871">
        <v>0.63815789473684215</v>
      </c>
    </row>
    <row r="7872" spans="1:22" x14ac:dyDescent="0.25">
      <c r="A7872" t="s">
        <v>1569</v>
      </c>
      <c r="B7872">
        <v>302426</v>
      </c>
      <c r="C7872" t="s">
        <v>2362</v>
      </c>
      <c r="D7872" t="s">
        <v>4571</v>
      </c>
      <c r="E7872" t="s">
        <v>1607</v>
      </c>
      <c r="F7872" t="s">
        <v>4541</v>
      </c>
      <c r="G7872" t="s">
        <v>4294</v>
      </c>
      <c r="H7872" s="2">
        <v>43395</v>
      </c>
      <c r="I7872" s="2">
        <v>44375</v>
      </c>
      <c r="J7872"/>
      <c r="K7872"/>
      <c r="L7872">
        <v>38</v>
      </c>
      <c r="M7872" t="s">
        <v>4269</v>
      </c>
      <c r="N7872" t="s">
        <v>3482</v>
      </c>
      <c r="O7872"/>
      <c r="P7872" t="s">
        <v>4525</v>
      </c>
      <c r="Q7872" t="s">
        <v>4526</v>
      </c>
      <c r="R7872" t="s">
        <v>15451</v>
      </c>
      <c r="S7872" t="s">
        <v>15436</v>
      </c>
      <c r="T7872" t="s">
        <v>15438</v>
      </c>
      <c r="U7872" t="s">
        <v>15437</v>
      </c>
      <c r="V7872">
        <v>1</v>
      </c>
    </row>
    <row r="7873" spans="1:22" x14ac:dyDescent="0.25">
      <c r="A7873" t="s">
        <v>1569</v>
      </c>
      <c r="B7873">
        <v>301212</v>
      </c>
      <c r="C7873" t="s">
        <v>2892</v>
      </c>
      <c r="D7873" t="s">
        <v>4382</v>
      </c>
      <c r="E7873" t="s">
        <v>1607</v>
      </c>
      <c r="F7873" t="s">
        <v>7098</v>
      </c>
      <c r="G7873" t="s">
        <v>7099</v>
      </c>
      <c r="H7873" s="2">
        <v>43395</v>
      </c>
      <c r="I7873" s="2">
        <v>44977</v>
      </c>
      <c r="J7873"/>
      <c r="K7873"/>
      <c r="L7873">
        <v>38</v>
      </c>
      <c r="M7873" t="s">
        <v>4269</v>
      </c>
      <c r="N7873" t="s">
        <v>3482</v>
      </c>
      <c r="O7873" t="s">
        <v>5500</v>
      </c>
      <c r="P7873" t="s">
        <v>7082</v>
      </c>
      <c r="Q7873" t="s">
        <v>7083</v>
      </c>
      <c r="R7873" t="s">
        <v>15458</v>
      </c>
      <c r="S7873" t="s">
        <v>15436</v>
      </c>
      <c r="T7873" t="s">
        <v>15438</v>
      </c>
      <c r="U7873" t="s">
        <v>15437</v>
      </c>
      <c r="V7873">
        <v>1</v>
      </c>
    </row>
    <row r="7874" spans="1:22" x14ac:dyDescent="0.25">
      <c r="A7874" t="s">
        <v>1569</v>
      </c>
      <c r="B7874">
        <v>241018</v>
      </c>
      <c r="C7874" t="s">
        <v>7446</v>
      </c>
      <c r="D7874" t="s">
        <v>1765</v>
      </c>
      <c r="E7874" t="s">
        <v>1607</v>
      </c>
      <c r="F7874" t="s">
        <v>7447</v>
      </c>
      <c r="G7874" t="s">
        <v>7078</v>
      </c>
      <c r="H7874" s="2">
        <v>43395</v>
      </c>
      <c r="I7874" s="2">
        <v>43395</v>
      </c>
      <c r="J7874"/>
      <c r="K7874"/>
      <c r="L7874">
        <v>38</v>
      </c>
      <c r="M7874" t="s">
        <v>1546</v>
      </c>
      <c r="N7874" t="s">
        <v>1714</v>
      </c>
      <c r="O7874" t="s">
        <v>7120</v>
      </c>
      <c r="P7874" t="s">
        <v>273</v>
      </c>
      <c r="Q7874" t="s">
        <v>7415</v>
      </c>
      <c r="R7874" t="s">
        <v>1546</v>
      </c>
      <c r="S7874" t="s">
        <v>15436</v>
      </c>
      <c r="T7874" t="s">
        <v>15438</v>
      </c>
      <c r="U7874" t="s">
        <v>15437</v>
      </c>
      <c r="V7874">
        <v>1</v>
      </c>
    </row>
    <row r="7875" spans="1:22" x14ac:dyDescent="0.25">
      <c r="A7875" t="s">
        <v>1569</v>
      </c>
      <c r="B7875">
        <v>302366</v>
      </c>
      <c r="C7875" t="s">
        <v>1863</v>
      </c>
      <c r="D7875" t="s">
        <v>8133</v>
      </c>
      <c r="E7875" t="s">
        <v>1596</v>
      </c>
      <c r="F7875" t="s">
        <v>8134</v>
      </c>
      <c r="G7875" t="s">
        <v>7534</v>
      </c>
      <c r="H7875" s="2">
        <v>43388</v>
      </c>
      <c r="I7875" s="2">
        <v>45663</v>
      </c>
      <c r="J7875"/>
      <c r="K7875"/>
      <c r="L7875">
        <v>31</v>
      </c>
      <c r="M7875" t="s">
        <v>7484</v>
      </c>
      <c r="N7875" t="s">
        <v>1714</v>
      </c>
      <c r="O7875"/>
      <c r="P7875" t="s">
        <v>8118</v>
      </c>
      <c r="Q7875" t="s">
        <v>8119</v>
      </c>
      <c r="R7875" t="s">
        <v>15461</v>
      </c>
      <c r="S7875" t="s">
        <v>15436</v>
      </c>
      <c r="T7875" t="s">
        <v>15438</v>
      </c>
      <c r="U7875" t="s">
        <v>15437</v>
      </c>
      <c r="V7875">
        <v>0.81578947368421051</v>
      </c>
    </row>
    <row r="7876" spans="1:22" x14ac:dyDescent="0.25">
      <c r="A7876" t="s">
        <v>1569</v>
      </c>
      <c r="B7876">
        <v>123365</v>
      </c>
      <c r="C7876" t="s">
        <v>9998</v>
      </c>
      <c r="D7876" t="s">
        <v>9999</v>
      </c>
      <c r="E7876" t="s">
        <v>1607</v>
      </c>
      <c r="F7876" t="s">
        <v>9987</v>
      </c>
      <c r="G7876" t="s">
        <v>9988</v>
      </c>
      <c r="H7876" s="2">
        <v>43388</v>
      </c>
      <c r="I7876" s="2">
        <v>44774</v>
      </c>
      <c r="J7876"/>
      <c r="K7876"/>
      <c r="L7876">
        <v>44</v>
      </c>
      <c r="M7876" t="s">
        <v>7484</v>
      </c>
      <c r="N7876"/>
      <c r="O7876"/>
      <c r="P7876" t="s">
        <v>9946</v>
      </c>
      <c r="Q7876" t="s">
        <v>9947</v>
      </c>
      <c r="R7876" t="s">
        <v>15469</v>
      </c>
      <c r="S7876" t="s">
        <v>15436</v>
      </c>
      <c r="T7876" t="s">
        <v>15438</v>
      </c>
      <c r="U7876" t="s">
        <v>1566</v>
      </c>
      <c r="V7876">
        <v>1</v>
      </c>
    </row>
    <row r="7877" spans="1:22" x14ac:dyDescent="0.25">
      <c r="A7877" t="s">
        <v>1569</v>
      </c>
      <c r="B7877">
        <v>156010</v>
      </c>
      <c r="C7877" t="s">
        <v>10000</v>
      </c>
      <c r="D7877" t="s">
        <v>8933</v>
      </c>
      <c r="E7877" t="s">
        <v>1607</v>
      </c>
      <c r="F7877" t="s">
        <v>10001</v>
      </c>
      <c r="G7877" t="s">
        <v>4310</v>
      </c>
      <c r="H7877" s="2">
        <v>43388</v>
      </c>
      <c r="I7877" s="2">
        <v>44893</v>
      </c>
      <c r="J7877"/>
      <c r="K7877"/>
      <c r="L7877">
        <v>44</v>
      </c>
      <c r="M7877" t="s">
        <v>7484</v>
      </c>
      <c r="N7877"/>
      <c r="O7877"/>
      <c r="P7877" t="s">
        <v>9946</v>
      </c>
      <c r="Q7877" t="s">
        <v>9947</v>
      </c>
      <c r="R7877" t="s">
        <v>15469</v>
      </c>
      <c r="S7877" t="s">
        <v>15436</v>
      </c>
      <c r="T7877" t="s">
        <v>15438</v>
      </c>
      <c r="U7877" t="s">
        <v>1566</v>
      </c>
      <c r="V7877">
        <v>1</v>
      </c>
    </row>
    <row r="7878" spans="1:22" x14ac:dyDescent="0.25">
      <c r="A7878" t="s">
        <v>1569</v>
      </c>
      <c r="B7878">
        <v>302356</v>
      </c>
      <c r="C7878" t="s">
        <v>3463</v>
      </c>
      <c r="D7878" t="s">
        <v>14823</v>
      </c>
      <c r="E7878" t="s">
        <v>1607</v>
      </c>
      <c r="F7878" t="s">
        <v>14824</v>
      </c>
      <c r="G7878" t="s">
        <v>14825</v>
      </c>
      <c r="H7878" s="2">
        <v>43388</v>
      </c>
      <c r="I7878" s="2">
        <v>45341</v>
      </c>
      <c r="J7878"/>
      <c r="K7878"/>
      <c r="L7878">
        <v>38</v>
      </c>
      <c r="M7878" t="s">
        <v>7484</v>
      </c>
      <c r="N7878" t="s">
        <v>1714</v>
      </c>
      <c r="O7878" t="s">
        <v>7120</v>
      </c>
      <c r="P7878" t="s">
        <v>14807</v>
      </c>
      <c r="Q7878" t="s">
        <v>14808</v>
      </c>
      <c r="R7878" t="s">
        <v>15431</v>
      </c>
      <c r="S7878" t="s">
        <v>15436</v>
      </c>
      <c r="T7878" t="s">
        <v>15438</v>
      </c>
      <c r="U7878" t="s">
        <v>15437</v>
      </c>
      <c r="V7878">
        <v>1</v>
      </c>
    </row>
    <row r="7879" spans="1:22" x14ac:dyDescent="0.25">
      <c r="A7879" t="s">
        <v>1569</v>
      </c>
      <c r="B7879">
        <v>302347</v>
      </c>
      <c r="C7879" t="s">
        <v>4300</v>
      </c>
      <c r="D7879" t="s">
        <v>3280</v>
      </c>
      <c r="E7879" t="s">
        <v>1596</v>
      </c>
      <c r="F7879" t="s">
        <v>10606</v>
      </c>
      <c r="G7879" t="s">
        <v>7490</v>
      </c>
      <c r="H7879" s="2">
        <v>43382</v>
      </c>
      <c r="I7879" s="2">
        <v>43382</v>
      </c>
      <c r="J7879"/>
      <c r="K7879"/>
      <c r="L7879">
        <v>22</v>
      </c>
      <c r="M7879" t="s">
        <v>7484</v>
      </c>
      <c r="N7879" t="s">
        <v>1576</v>
      </c>
      <c r="O7879"/>
      <c r="P7879" t="s">
        <v>10607</v>
      </c>
      <c r="Q7879" t="s">
        <v>10608</v>
      </c>
      <c r="R7879" t="s">
        <v>15464</v>
      </c>
      <c r="S7879" t="s">
        <v>15436</v>
      </c>
      <c r="T7879" t="s">
        <v>15438</v>
      </c>
      <c r="U7879" t="s">
        <v>15437</v>
      </c>
      <c r="V7879">
        <v>0.57894736842105265</v>
      </c>
    </row>
    <row r="7880" spans="1:22" x14ac:dyDescent="0.25">
      <c r="A7880" t="s">
        <v>1569</v>
      </c>
      <c r="B7880">
        <v>301309</v>
      </c>
      <c r="C7880" t="s">
        <v>1655</v>
      </c>
      <c r="D7880" t="s">
        <v>10644</v>
      </c>
      <c r="E7880" t="s">
        <v>1596</v>
      </c>
      <c r="F7880" t="s">
        <v>10606</v>
      </c>
      <c r="G7880" t="s">
        <v>7490</v>
      </c>
      <c r="H7880" s="2">
        <v>43381</v>
      </c>
      <c r="I7880" s="2">
        <v>45747</v>
      </c>
      <c r="J7880"/>
      <c r="K7880"/>
      <c r="L7880">
        <v>16.5</v>
      </c>
      <c r="M7880" t="s">
        <v>7484</v>
      </c>
      <c r="N7880" t="s">
        <v>1576</v>
      </c>
      <c r="O7880"/>
      <c r="P7880" t="s">
        <v>10607</v>
      </c>
      <c r="Q7880" t="s">
        <v>10608</v>
      </c>
      <c r="R7880" t="s">
        <v>15464</v>
      </c>
      <c r="S7880" t="s">
        <v>15436</v>
      </c>
      <c r="T7880" t="s">
        <v>15438</v>
      </c>
      <c r="U7880" t="s">
        <v>15437</v>
      </c>
      <c r="V7880">
        <v>0.43421052631578949</v>
      </c>
    </row>
    <row r="7881" spans="1:22" x14ac:dyDescent="0.25">
      <c r="A7881" t="s">
        <v>1569</v>
      </c>
      <c r="B7881">
        <v>301192</v>
      </c>
      <c r="C7881" t="s">
        <v>2492</v>
      </c>
      <c r="D7881" t="s">
        <v>4320</v>
      </c>
      <c r="E7881" t="s">
        <v>1596</v>
      </c>
      <c r="F7881" t="s">
        <v>4293</v>
      </c>
      <c r="G7881" t="s">
        <v>4294</v>
      </c>
      <c r="H7881" s="2">
        <v>43381</v>
      </c>
      <c r="I7881" s="2">
        <v>45411</v>
      </c>
      <c r="J7881"/>
      <c r="K7881"/>
      <c r="L7881">
        <v>16.5</v>
      </c>
      <c r="M7881" t="s">
        <v>4269</v>
      </c>
      <c r="N7881" t="s">
        <v>1714</v>
      </c>
      <c r="O7881"/>
      <c r="P7881" t="s">
        <v>4270</v>
      </c>
      <c r="Q7881" t="s">
        <v>4271</v>
      </c>
      <c r="R7881" t="s">
        <v>15447</v>
      </c>
      <c r="S7881" t="s">
        <v>15436</v>
      </c>
      <c r="T7881" t="s">
        <v>15438</v>
      </c>
      <c r="U7881" t="s">
        <v>15437</v>
      </c>
      <c r="V7881">
        <v>0.43421052631578949</v>
      </c>
    </row>
    <row r="7882" spans="1:22" x14ac:dyDescent="0.25">
      <c r="A7882" t="s">
        <v>1569</v>
      </c>
      <c r="B7882">
        <v>301282</v>
      </c>
      <c r="C7882" t="s">
        <v>6923</v>
      </c>
      <c r="D7882" t="s">
        <v>6924</v>
      </c>
      <c r="E7882" t="s">
        <v>1596</v>
      </c>
      <c r="F7882" t="s">
        <v>6919</v>
      </c>
      <c r="G7882" t="s">
        <v>4294</v>
      </c>
      <c r="H7882" s="2">
        <v>43381</v>
      </c>
      <c r="I7882" s="2">
        <v>45215</v>
      </c>
      <c r="J7882"/>
      <c r="K7882"/>
      <c r="L7882">
        <v>24</v>
      </c>
      <c r="M7882" t="s">
        <v>4269</v>
      </c>
      <c r="N7882" t="s">
        <v>3865</v>
      </c>
      <c r="O7882"/>
      <c r="P7882" t="s">
        <v>6908</v>
      </c>
      <c r="Q7882" t="s">
        <v>4018</v>
      </c>
      <c r="R7882" t="s">
        <v>15448</v>
      </c>
      <c r="S7882" t="s">
        <v>15436</v>
      </c>
      <c r="T7882" t="s">
        <v>15438</v>
      </c>
      <c r="U7882" t="s">
        <v>15437</v>
      </c>
      <c r="V7882">
        <v>0.63157894736842102</v>
      </c>
    </row>
    <row r="7883" spans="1:22" x14ac:dyDescent="0.25">
      <c r="A7883" t="s">
        <v>1569</v>
      </c>
      <c r="B7883">
        <v>301186</v>
      </c>
      <c r="C7883" t="s">
        <v>2337</v>
      </c>
      <c r="D7883" t="s">
        <v>5626</v>
      </c>
      <c r="E7883" t="s">
        <v>1607</v>
      </c>
      <c r="F7883" t="s">
        <v>5605</v>
      </c>
      <c r="G7883" t="s">
        <v>4294</v>
      </c>
      <c r="H7883" s="2">
        <v>43377</v>
      </c>
      <c r="I7883" s="2">
        <v>45775</v>
      </c>
      <c r="J7883"/>
      <c r="K7883"/>
      <c r="L7883">
        <v>38</v>
      </c>
      <c r="M7883" t="s">
        <v>4269</v>
      </c>
      <c r="N7883" t="s">
        <v>3865</v>
      </c>
      <c r="O7883"/>
      <c r="P7883" t="s">
        <v>5600</v>
      </c>
      <c r="Q7883" t="s">
        <v>5601</v>
      </c>
      <c r="R7883" t="s">
        <v>15452</v>
      </c>
      <c r="S7883" t="s">
        <v>15436</v>
      </c>
      <c r="T7883" t="s">
        <v>15438</v>
      </c>
      <c r="U7883" t="s">
        <v>15437</v>
      </c>
      <c r="V7883">
        <v>1</v>
      </c>
    </row>
    <row r="7884" spans="1:22" x14ac:dyDescent="0.25">
      <c r="A7884" t="s">
        <v>1569</v>
      </c>
      <c r="B7884">
        <v>301129</v>
      </c>
      <c r="C7884" t="s">
        <v>4513</v>
      </c>
      <c r="D7884" t="s">
        <v>11772</v>
      </c>
      <c r="E7884" t="s">
        <v>1607</v>
      </c>
      <c r="F7884" t="s">
        <v>11773</v>
      </c>
      <c r="G7884" t="s">
        <v>7537</v>
      </c>
      <c r="H7884" s="2">
        <v>43375</v>
      </c>
      <c r="I7884" s="2">
        <v>43375</v>
      </c>
      <c r="J7884"/>
      <c r="K7884"/>
      <c r="L7884">
        <v>38</v>
      </c>
      <c r="M7884" t="s">
        <v>7484</v>
      </c>
      <c r="N7884" t="s">
        <v>3482</v>
      </c>
      <c r="O7884"/>
      <c r="P7884" t="s">
        <v>11717</v>
      </c>
      <c r="Q7884" t="s">
        <v>11718</v>
      </c>
      <c r="R7884" t="s">
        <v>15465</v>
      </c>
      <c r="S7884" t="s">
        <v>15436</v>
      </c>
      <c r="T7884" t="s">
        <v>15438</v>
      </c>
      <c r="U7884" t="s">
        <v>15437</v>
      </c>
      <c r="V7884">
        <v>1</v>
      </c>
    </row>
    <row r="7885" spans="1:22" x14ac:dyDescent="0.25">
      <c r="A7885" t="s">
        <v>1569</v>
      </c>
      <c r="B7885">
        <v>301244</v>
      </c>
      <c r="C7885" t="s">
        <v>3353</v>
      </c>
      <c r="D7885" t="s">
        <v>2220</v>
      </c>
      <c r="E7885" t="s">
        <v>1607</v>
      </c>
      <c r="F7885" t="s">
        <v>7181</v>
      </c>
      <c r="G7885" t="s">
        <v>7182</v>
      </c>
      <c r="H7885" s="2">
        <v>43375</v>
      </c>
      <c r="I7885" s="2">
        <v>45229</v>
      </c>
      <c r="J7885"/>
      <c r="K7885"/>
      <c r="L7885">
        <v>38</v>
      </c>
      <c r="M7885" t="s">
        <v>4269</v>
      </c>
      <c r="N7885" t="s">
        <v>1714</v>
      </c>
      <c r="O7885" t="s">
        <v>5500</v>
      </c>
      <c r="P7885" t="s">
        <v>7141</v>
      </c>
      <c r="Q7885" t="s">
        <v>7142</v>
      </c>
      <c r="R7885" t="s">
        <v>15459</v>
      </c>
      <c r="S7885" t="s">
        <v>15436</v>
      </c>
      <c r="T7885" t="s">
        <v>15438</v>
      </c>
      <c r="U7885" t="s">
        <v>15437</v>
      </c>
      <c r="V7885">
        <v>1</v>
      </c>
    </row>
    <row r="7886" spans="1:22" x14ac:dyDescent="0.25">
      <c r="A7886" t="s">
        <v>1569</v>
      </c>
      <c r="B7886">
        <v>301137</v>
      </c>
      <c r="C7886" t="s">
        <v>14406</v>
      </c>
      <c r="D7886" t="s">
        <v>6130</v>
      </c>
      <c r="E7886" t="s">
        <v>1607</v>
      </c>
      <c r="F7886" t="s">
        <v>14407</v>
      </c>
      <c r="G7886" t="s">
        <v>14309</v>
      </c>
      <c r="H7886" s="2">
        <v>43374</v>
      </c>
      <c r="I7886" s="2">
        <v>44816</v>
      </c>
      <c r="J7886"/>
      <c r="K7886"/>
      <c r="L7886">
        <v>38</v>
      </c>
      <c r="M7886" t="s">
        <v>7484</v>
      </c>
      <c r="N7886" t="s">
        <v>1714</v>
      </c>
      <c r="O7886" t="s">
        <v>7120</v>
      </c>
      <c r="P7886" t="s">
        <v>14320</v>
      </c>
      <c r="Q7886" t="s">
        <v>17</v>
      </c>
      <c r="R7886" t="s">
        <v>17</v>
      </c>
      <c r="S7886" t="s">
        <v>15436</v>
      </c>
      <c r="T7886" t="s">
        <v>15438</v>
      </c>
      <c r="U7886" t="s">
        <v>15437</v>
      </c>
      <c r="V7886">
        <v>1</v>
      </c>
    </row>
    <row r="7887" spans="1:22" x14ac:dyDescent="0.25">
      <c r="A7887" t="s">
        <v>1569</v>
      </c>
      <c r="B7887">
        <v>301205</v>
      </c>
      <c r="C7887" t="s">
        <v>7879</v>
      </c>
      <c r="D7887" t="s">
        <v>7880</v>
      </c>
      <c r="E7887" t="s">
        <v>1572</v>
      </c>
      <c r="F7887" t="s">
        <v>7854</v>
      </c>
      <c r="G7887" t="s">
        <v>7509</v>
      </c>
      <c r="H7887" s="2">
        <v>43367</v>
      </c>
      <c r="I7887" s="2">
        <v>43367</v>
      </c>
      <c r="J7887"/>
      <c r="K7887"/>
      <c r="L7887">
        <v>0.01</v>
      </c>
      <c r="M7887" t="s">
        <v>7484</v>
      </c>
      <c r="N7887" t="s">
        <v>1714</v>
      </c>
      <c r="O7887"/>
      <c r="P7887" t="s">
        <v>7846</v>
      </c>
      <c r="Q7887" t="s">
        <v>5729</v>
      </c>
      <c r="R7887" t="s">
        <v>15462</v>
      </c>
      <c r="S7887" t="s">
        <v>15436</v>
      </c>
      <c r="T7887" t="s">
        <v>15437</v>
      </c>
      <c r="U7887" t="s">
        <v>15437</v>
      </c>
      <c r="V7887">
        <v>0</v>
      </c>
    </row>
    <row r="7888" spans="1:22" x14ac:dyDescent="0.25">
      <c r="A7888" t="s">
        <v>1569</v>
      </c>
      <c r="B7888">
        <v>301140</v>
      </c>
      <c r="C7888" t="s">
        <v>1853</v>
      </c>
      <c r="D7888" t="s">
        <v>13071</v>
      </c>
      <c r="E7888" t="s">
        <v>1596</v>
      </c>
      <c r="F7888" t="s">
        <v>13059</v>
      </c>
      <c r="G7888" t="s">
        <v>7490</v>
      </c>
      <c r="H7888" s="2">
        <v>43367</v>
      </c>
      <c r="I7888" s="2">
        <v>43367</v>
      </c>
      <c r="J7888"/>
      <c r="K7888"/>
      <c r="L7888">
        <v>34.25</v>
      </c>
      <c r="M7888" t="s">
        <v>7484</v>
      </c>
      <c r="N7888" t="s">
        <v>3865</v>
      </c>
      <c r="O7888"/>
      <c r="P7888" t="s">
        <v>13060</v>
      </c>
      <c r="Q7888" t="s">
        <v>4018</v>
      </c>
      <c r="R7888" t="s">
        <v>15463</v>
      </c>
      <c r="S7888" t="s">
        <v>15436</v>
      </c>
      <c r="T7888" t="s">
        <v>15438</v>
      </c>
      <c r="U7888" t="s">
        <v>15437</v>
      </c>
      <c r="V7888">
        <v>0.90131578947368418</v>
      </c>
    </row>
    <row r="7889" spans="1:22" x14ac:dyDescent="0.25">
      <c r="A7889" t="s">
        <v>1569</v>
      </c>
      <c r="B7889">
        <v>301133</v>
      </c>
      <c r="C7889" t="s">
        <v>4359</v>
      </c>
      <c r="D7889" t="s">
        <v>14199</v>
      </c>
      <c r="E7889" t="s">
        <v>1607</v>
      </c>
      <c r="F7889" t="s">
        <v>14200</v>
      </c>
      <c r="G7889" t="s">
        <v>14201</v>
      </c>
      <c r="H7889" s="2">
        <v>43367</v>
      </c>
      <c r="I7889" s="2">
        <v>44844</v>
      </c>
      <c r="J7889"/>
      <c r="K7889"/>
      <c r="L7889">
        <v>38</v>
      </c>
      <c r="M7889" t="s">
        <v>7484</v>
      </c>
      <c r="N7889" t="s">
        <v>1714</v>
      </c>
      <c r="O7889" t="s">
        <v>7120</v>
      </c>
      <c r="P7889" t="s">
        <v>14140</v>
      </c>
      <c r="Q7889" t="s">
        <v>14141</v>
      </c>
      <c r="R7889" t="s">
        <v>15431</v>
      </c>
      <c r="S7889" t="s">
        <v>15436</v>
      </c>
      <c r="T7889" t="s">
        <v>15438</v>
      </c>
      <c r="U7889" t="s">
        <v>15437</v>
      </c>
      <c r="V7889">
        <v>1</v>
      </c>
    </row>
    <row r="7890" spans="1:22" x14ac:dyDescent="0.25">
      <c r="A7890" t="s">
        <v>1569</v>
      </c>
      <c r="B7890">
        <v>301100</v>
      </c>
      <c r="C7890" t="s">
        <v>1868</v>
      </c>
      <c r="D7890" t="s">
        <v>4058</v>
      </c>
      <c r="E7890" t="s">
        <v>1607</v>
      </c>
      <c r="F7890" t="s">
        <v>4920</v>
      </c>
      <c r="G7890" t="s">
        <v>4310</v>
      </c>
      <c r="H7890" s="2">
        <v>43367</v>
      </c>
      <c r="I7890" s="2">
        <v>45719</v>
      </c>
      <c r="J7890"/>
      <c r="K7890"/>
      <c r="L7890">
        <v>38</v>
      </c>
      <c r="M7890" t="s">
        <v>4269</v>
      </c>
      <c r="N7890" t="s">
        <v>3865</v>
      </c>
      <c r="O7890"/>
      <c r="P7890" t="s">
        <v>4909</v>
      </c>
      <c r="Q7890" t="s">
        <v>4910</v>
      </c>
      <c r="R7890" t="s">
        <v>15448</v>
      </c>
      <c r="S7890" t="s">
        <v>15436</v>
      </c>
      <c r="T7890" t="s">
        <v>15438</v>
      </c>
      <c r="U7890" t="s">
        <v>1566</v>
      </c>
      <c r="V7890">
        <v>1</v>
      </c>
    </row>
    <row r="7891" spans="1:22" x14ac:dyDescent="0.25">
      <c r="A7891" t="s">
        <v>1569</v>
      </c>
      <c r="B7891">
        <v>301044</v>
      </c>
      <c r="C7891" t="s">
        <v>2234</v>
      </c>
      <c r="D7891" t="s">
        <v>4932</v>
      </c>
      <c r="E7891" t="s">
        <v>1596</v>
      </c>
      <c r="F7891" t="s">
        <v>4912</v>
      </c>
      <c r="G7891" t="s">
        <v>4294</v>
      </c>
      <c r="H7891" s="2">
        <v>43367</v>
      </c>
      <c r="I7891" s="2">
        <v>43367</v>
      </c>
      <c r="J7891"/>
      <c r="K7891"/>
      <c r="L7891">
        <v>20.75</v>
      </c>
      <c r="M7891" t="s">
        <v>4269</v>
      </c>
      <c r="N7891" t="s">
        <v>3865</v>
      </c>
      <c r="O7891"/>
      <c r="P7891" t="s">
        <v>4909</v>
      </c>
      <c r="Q7891" t="s">
        <v>4910</v>
      </c>
      <c r="R7891" t="s">
        <v>15448</v>
      </c>
      <c r="S7891" t="s">
        <v>15436</v>
      </c>
      <c r="T7891" t="s">
        <v>15438</v>
      </c>
      <c r="U7891" t="s">
        <v>15437</v>
      </c>
      <c r="V7891">
        <v>0.54605263157894735</v>
      </c>
    </row>
    <row r="7892" spans="1:22" x14ac:dyDescent="0.25">
      <c r="A7892" t="s">
        <v>1569</v>
      </c>
      <c r="B7892">
        <v>301036</v>
      </c>
      <c r="C7892" t="s">
        <v>2508</v>
      </c>
      <c r="D7892" t="s">
        <v>4933</v>
      </c>
      <c r="E7892" t="s">
        <v>1596</v>
      </c>
      <c r="F7892" t="s">
        <v>4912</v>
      </c>
      <c r="G7892" t="s">
        <v>4294</v>
      </c>
      <c r="H7892" s="2">
        <v>43367</v>
      </c>
      <c r="I7892" s="2">
        <v>43367</v>
      </c>
      <c r="J7892"/>
      <c r="K7892"/>
      <c r="L7892">
        <v>22.75</v>
      </c>
      <c r="M7892" t="s">
        <v>4269</v>
      </c>
      <c r="N7892" t="s">
        <v>3865</v>
      </c>
      <c r="O7892"/>
      <c r="P7892" t="s">
        <v>4909</v>
      </c>
      <c r="Q7892" t="s">
        <v>4910</v>
      </c>
      <c r="R7892" t="s">
        <v>15448</v>
      </c>
      <c r="S7892" t="s">
        <v>15436</v>
      </c>
      <c r="T7892" t="s">
        <v>15438</v>
      </c>
      <c r="U7892" t="s">
        <v>15437</v>
      </c>
      <c r="V7892">
        <v>0.59868421052631582</v>
      </c>
    </row>
    <row r="7893" spans="1:22" x14ac:dyDescent="0.25">
      <c r="A7893" t="s">
        <v>1569</v>
      </c>
      <c r="B7893">
        <v>301136</v>
      </c>
      <c r="C7893" t="s">
        <v>4282</v>
      </c>
      <c r="D7893" t="s">
        <v>4461</v>
      </c>
      <c r="E7893" t="s">
        <v>1572</v>
      </c>
      <c r="F7893" t="s">
        <v>5916</v>
      </c>
      <c r="G7893" t="s">
        <v>4268</v>
      </c>
      <c r="H7893" s="2">
        <v>43361</v>
      </c>
      <c r="I7893" s="2">
        <v>45397</v>
      </c>
      <c r="J7893"/>
      <c r="K7893"/>
      <c r="L7893">
        <v>0.01</v>
      </c>
      <c r="M7893" t="s">
        <v>4269</v>
      </c>
      <c r="N7893" t="s">
        <v>3865</v>
      </c>
      <c r="O7893"/>
      <c r="P7893" t="s">
        <v>5917</v>
      </c>
      <c r="Q7893" t="s">
        <v>3978</v>
      </c>
      <c r="R7893" t="s">
        <v>15450</v>
      </c>
      <c r="S7893" t="s">
        <v>15436</v>
      </c>
      <c r="T7893" t="s">
        <v>15437</v>
      </c>
      <c r="U7893" t="s">
        <v>15437</v>
      </c>
      <c r="V7893">
        <v>0</v>
      </c>
    </row>
    <row r="7894" spans="1:22" x14ac:dyDescent="0.25">
      <c r="A7894" t="s">
        <v>1569</v>
      </c>
      <c r="B7894">
        <v>301067</v>
      </c>
      <c r="C7894" t="s">
        <v>1903</v>
      </c>
      <c r="D7894" t="s">
        <v>1878</v>
      </c>
      <c r="E7894" t="s">
        <v>1572</v>
      </c>
      <c r="F7894" t="s">
        <v>9553</v>
      </c>
      <c r="G7894" t="s">
        <v>7483</v>
      </c>
      <c r="H7894" s="2">
        <v>43360</v>
      </c>
      <c r="I7894" s="2">
        <v>43360</v>
      </c>
      <c r="J7894"/>
      <c r="K7894"/>
      <c r="L7894">
        <v>0.01</v>
      </c>
      <c r="M7894" t="s">
        <v>7484</v>
      </c>
      <c r="N7894" t="s">
        <v>1714</v>
      </c>
      <c r="O7894"/>
      <c r="P7894" t="s">
        <v>9540</v>
      </c>
      <c r="Q7894" t="s">
        <v>9541</v>
      </c>
      <c r="R7894" t="s">
        <v>15462</v>
      </c>
      <c r="S7894" t="s">
        <v>15436</v>
      </c>
      <c r="T7894" t="s">
        <v>15437</v>
      </c>
      <c r="U7894" t="s">
        <v>15437</v>
      </c>
      <c r="V7894">
        <v>0</v>
      </c>
    </row>
    <row r="7895" spans="1:22" x14ac:dyDescent="0.25">
      <c r="A7895" t="s">
        <v>1569</v>
      </c>
      <c r="B7895">
        <v>301156</v>
      </c>
      <c r="C7895" t="s">
        <v>2122</v>
      </c>
      <c r="D7895" t="s">
        <v>9677</v>
      </c>
      <c r="E7895" t="s">
        <v>1596</v>
      </c>
      <c r="F7895" t="s">
        <v>9678</v>
      </c>
      <c r="G7895" t="s">
        <v>7534</v>
      </c>
      <c r="H7895" s="2">
        <v>43360</v>
      </c>
      <c r="I7895" s="2">
        <v>45453</v>
      </c>
      <c r="J7895"/>
      <c r="K7895"/>
      <c r="L7895">
        <v>37.5</v>
      </c>
      <c r="M7895" t="s">
        <v>7484</v>
      </c>
      <c r="N7895" t="s">
        <v>4199</v>
      </c>
      <c r="O7895"/>
      <c r="P7895" t="s">
        <v>9605</v>
      </c>
      <c r="Q7895" t="s">
        <v>4702</v>
      </c>
      <c r="R7895" t="s">
        <v>15449</v>
      </c>
      <c r="S7895" t="s">
        <v>15436</v>
      </c>
      <c r="T7895" t="s">
        <v>15438</v>
      </c>
      <c r="U7895" t="s">
        <v>15437</v>
      </c>
      <c r="V7895">
        <v>0.98684210526315785</v>
      </c>
    </row>
    <row r="7896" spans="1:22" x14ac:dyDescent="0.25">
      <c r="A7896" t="s">
        <v>1569</v>
      </c>
      <c r="B7896">
        <v>301070</v>
      </c>
      <c r="C7896" t="s">
        <v>2088</v>
      </c>
      <c r="D7896" t="s">
        <v>12631</v>
      </c>
      <c r="E7896" t="s">
        <v>1607</v>
      </c>
      <c r="F7896" t="s">
        <v>12632</v>
      </c>
      <c r="G7896" t="s">
        <v>7537</v>
      </c>
      <c r="H7896" s="2">
        <v>43360</v>
      </c>
      <c r="I7896" s="2">
        <v>43374</v>
      </c>
      <c r="J7896"/>
      <c r="K7896"/>
      <c r="L7896">
        <v>38</v>
      </c>
      <c r="M7896" t="s">
        <v>7484</v>
      </c>
      <c r="N7896" t="s">
        <v>3482</v>
      </c>
      <c r="O7896"/>
      <c r="P7896" t="s">
        <v>12569</v>
      </c>
      <c r="Q7896" t="s">
        <v>12570</v>
      </c>
      <c r="R7896" t="s">
        <v>15465</v>
      </c>
      <c r="S7896" t="s">
        <v>15436</v>
      </c>
      <c r="T7896" t="s">
        <v>15438</v>
      </c>
      <c r="U7896" t="s">
        <v>15437</v>
      </c>
      <c r="V7896">
        <v>1</v>
      </c>
    </row>
    <row r="7897" spans="1:22" x14ac:dyDescent="0.25">
      <c r="A7897" t="s">
        <v>1569</v>
      </c>
      <c r="B7897">
        <v>301080</v>
      </c>
      <c r="C7897" t="s">
        <v>7457</v>
      </c>
      <c r="D7897" t="s">
        <v>4494</v>
      </c>
      <c r="E7897" t="s">
        <v>1596</v>
      </c>
      <c r="F7897" t="s">
        <v>13177</v>
      </c>
      <c r="G7897" t="s">
        <v>7490</v>
      </c>
      <c r="H7897" s="2">
        <v>43360</v>
      </c>
      <c r="I7897" s="2">
        <v>45243</v>
      </c>
      <c r="J7897"/>
      <c r="K7897"/>
      <c r="L7897">
        <v>23.75</v>
      </c>
      <c r="M7897" t="s">
        <v>7484</v>
      </c>
      <c r="N7897" t="s">
        <v>3865</v>
      </c>
      <c r="O7897"/>
      <c r="P7897" t="s">
        <v>13178</v>
      </c>
      <c r="Q7897" t="s">
        <v>13179</v>
      </c>
      <c r="R7897" t="s">
        <v>15467</v>
      </c>
      <c r="S7897" t="s">
        <v>15436</v>
      </c>
      <c r="T7897" t="s">
        <v>15438</v>
      </c>
      <c r="U7897" t="s">
        <v>15437</v>
      </c>
      <c r="V7897">
        <v>0.625</v>
      </c>
    </row>
    <row r="7898" spans="1:22" x14ac:dyDescent="0.25">
      <c r="A7898" t="s">
        <v>1569</v>
      </c>
      <c r="B7898">
        <v>301098</v>
      </c>
      <c r="C7898" t="s">
        <v>2500</v>
      </c>
      <c r="D7898" t="s">
        <v>7515</v>
      </c>
      <c r="E7898" t="s">
        <v>1596</v>
      </c>
      <c r="F7898" t="s">
        <v>13177</v>
      </c>
      <c r="G7898" t="s">
        <v>7490</v>
      </c>
      <c r="H7898" s="2">
        <v>43360</v>
      </c>
      <c r="I7898" s="2">
        <v>43360</v>
      </c>
      <c r="J7898"/>
      <c r="K7898"/>
      <c r="L7898">
        <v>22.5</v>
      </c>
      <c r="M7898" t="s">
        <v>7484</v>
      </c>
      <c r="N7898" t="s">
        <v>3865</v>
      </c>
      <c r="O7898"/>
      <c r="P7898" t="s">
        <v>13178</v>
      </c>
      <c r="Q7898" t="s">
        <v>13179</v>
      </c>
      <c r="R7898" t="s">
        <v>15467</v>
      </c>
      <c r="S7898" t="s">
        <v>15436</v>
      </c>
      <c r="T7898" t="s">
        <v>15438</v>
      </c>
      <c r="U7898" t="s">
        <v>15437</v>
      </c>
      <c r="V7898">
        <v>0.59210526315789469</v>
      </c>
    </row>
    <row r="7899" spans="1:22" x14ac:dyDescent="0.25">
      <c r="A7899" t="s">
        <v>1569</v>
      </c>
      <c r="B7899">
        <v>300946</v>
      </c>
      <c r="C7899" t="s">
        <v>4321</v>
      </c>
      <c r="D7899" t="s">
        <v>4322</v>
      </c>
      <c r="E7899" t="s">
        <v>1607</v>
      </c>
      <c r="F7899" t="s">
        <v>4323</v>
      </c>
      <c r="G7899" t="s">
        <v>4324</v>
      </c>
      <c r="H7899" s="2">
        <v>43360</v>
      </c>
      <c r="I7899" s="2">
        <v>44123</v>
      </c>
      <c r="J7899"/>
      <c r="K7899"/>
      <c r="L7899">
        <v>38</v>
      </c>
      <c r="M7899" t="s">
        <v>4269</v>
      </c>
      <c r="N7899" t="s">
        <v>1714</v>
      </c>
      <c r="O7899"/>
      <c r="P7899" t="s">
        <v>4270</v>
      </c>
      <c r="Q7899" t="s">
        <v>4271</v>
      </c>
      <c r="R7899" t="s">
        <v>15447</v>
      </c>
      <c r="S7899" t="s">
        <v>15436</v>
      </c>
      <c r="T7899" t="s">
        <v>15438</v>
      </c>
      <c r="U7899" t="s">
        <v>15437</v>
      </c>
      <c r="V7899">
        <v>1</v>
      </c>
    </row>
    <row r="7900" spans="1:22" x14ac:dyDescent="0.25">
      <c r="A7900" t="s">
        <v>1569</v>
      </c>
      <c r="B7900">
        <v>300914</v>
      </c>
      <c r="C7900" t="s">
        <v>1812</v>
      </c>
      <c r="D7900" t="s">
        <v>5022</v>
      </c>
      <c r="E7900" t="s">
        <v>1607</v>
      </c>
      <c r="F7900" t="s">
        <v>5005</v>
      </c>
      <c r="G7900" t="s">
        <v>4294</v>
      </c>
      <c r="H7900" s="2">
        <v>43360</v>
      </c>
      <c r="I7900" s="2">
        <v>44697</v>
      </c>
      <c r="J7900"/>
      <c r="K7900"/>
      <c r="L7900">
        <v>38</v>
      </c>
      <c r="M7900" t="s">
        <v>4269</v>
      </c>
      <c r="N7900" t="s">
        <v>3865</v>
      </c>
      <c r="O7900"/>
      <c r="P7900" t="s">
        <v>4983</v>
      </c>
      <c r="Q7900" t="s">
        <v>4984</v>
      </c>
      <c r="R7900" t="s">
        <v>15450</v>
      </c>
      <c r="S7900" t="s">
        <v>15436</v>
      </c>
      <c r="T7900" t="s">
        <v>15438</v>
      </c>
      <c r="U7900" t="s">
        <v>15437</v>
      </c>
      <c r="V7900">
        <v>1</v>
      </c>
    </row>
    <row r="7901" spans="1:22" x14ac:dyDescent="0.25">
      <c r="A7901" t="s">
        <v>1569</v>
      </c>
      <c r="B7901">
        <v>301214</v>
      </c>
      <c r="C7901" t="s">
        <v>2961</v>
      </c>
      <c r="D7901" t="s">
        <v>2429</v>
      </c>
      <c r="E7901" t="s">
        <v>1596</v>
      </c>
      <c r="F7901" t="s">
        <v>9874</v>
      </c>
      <c r="G7901" t="s">
        <v>7490</v>
      </c>
      <c r="H7901" s="2">
        <v>43356</v>
      </c>
      <c r="I7901" s="2">
        <v>43356</v>
      </c>
      <c r="J7901"/>
      <c r="K7901"/>
      <c r="L7901">
        <v>14</v>
      </c>
      <c r="M7901" t="s">
        <v>7484</v>
      </c>
      <c r="N7901" t="s">
        <v>4199</v>
      </c>
      <c r="O7901"/>
      <c r="P7901" t="s">
        <v>9875</v>
      </c>
      <c r="Q7901" t="s">
        <v>6060</v>
      </c>
      <c r="R7901" t="s">
        <v>15449</v>
      </c>
      <c r="S7901" t="s">
        <v>15436</v>
      </c>
      <c r="T7901" t="s">
        <v>15438</v>
      </c>
      <c r="U7901" t="s">
        <v>15437</v>
      </c>
      <c r="V7901">
        <v>0.36842105263157893</v>
      </c>
    </row>
    <row r="7902" spans="1:22" x14ac:dyDescent="0.25">
      <c r="A7902" t="s">
        <v>1569</v>
      </c>
      <c r="B7902">
        <v>300911</v>
      </c>
      <c r="C7902" t="s">
        <v>9004</v>
      </c>
      <c r="D7902" t="s">
        <v>6494</v>
      </c>
      <c r="E7902" t="s">
        <v>1596</v>
      </c>
      <c r="F7902" t="s">
        <v>8979</v>
      </c>
      <c r="G7902" t="s">
        <v>7490</v>
      </c>
      <c r="H7902" s="2">
        <v>43353</v>
      </c>
      <c r="I7902" s="2">
        <v>43353</v>
      </c>
      <c r="J7902"/>
      <c r="K7902"/>
      <c r="L7902">
        <v>24</v>
      </c>
      <c r="M7902" t="s">
        <v>7484</v>
      </c>
      <c r="N7902" t="s">
        <v>3865</v>
      </c>
      <c r="O7902"/>
      <c r="P7902" t="s">
        <v>8980</v>
      </c>
      <c r="Q7902" t="s">
        <v>4579</v>
      </c>
      <c r="R7902" t="s">
        <v>15463</v>
      </c>
      <c r="S7902" t="s">
        <v>15436</v>
      </c>
      <c r="T7902" t="s">
        <v>15438</v>
      </c>
      <c r="U7902" t="s">
        <v>15437</v>
      </c>
      <c r="V7902">
        <v>0.63157894736842102</v>
      </c>
    </row>
    <row r="7903" spans="1:22" x14ac:dyDescent="0.25">
      <c r="A7903" t="s">
        <v>1569</v>
      </c>
      <c r="B7903">
        <v>300889</v>
      </c>
      <c r="C7903" t="s">
        <v>1669</v>
      </c>
      <c r="D7903" t="s">
        <v>12078</v>
      </c>
      <c r="E7903" t="s">
        <v>1607</v>
      </c>
      <c r="F7903" t="s">
        <v>12076</v>
      </c>
      <c r="G7903" t="s">
        <v>7522</v>
      </c>
      <c r="H7903" s="2">
        <v>43353</v>
      </c>
      <c r="I7903" s="2">
        <v>45341</v>
      </c>
      <c r="J7903"/>
      <c r="K7903"/>
      <c r="L7903">
        <v>38</v>
      </c>
      <c r="M7903" t="s">
        <v>7484</v>
      </c>
      <c r="N7903" t="s">
        <v>1714</v>
      </c>
      <c r="O7903"/>
      <c r="P7903" t="s">
        <v>12032</v>
      </c>
      <c r="Q7903" t="s">
        <v>3219</v>
      </c>
      <c r="R7903" t="s">
        <v>15462</v>
      </c>
      <c r="S7903" t="s">
        <v>15436</v>
      </c>
      <c r="T7903" t="s">
        <v>15438</v>
      </c>
      <c r="U7903" t="s">
        <v>1566</v>
      </c>
      <c r="V7903">
        <v>1</v>
      </c>
    </row>
    <row r="7904" spans="1:22" x14ac:dyDescent="0.25">
      <c r="A7904" t="s">
        <v>1569</v>
      </c>
      <c r="B7904">
        <v>301059</v>
      </c>
      <c r="C7904" t="s">
        <v>1656</v>
      </c>
      <c r="D7904" t="s">
        <v>14860</v>
      </c>
      <c r="E7904" t="s">
        <v>1607</v>
      </c>
      <c r="F7904" t="s">
        <v>14833</v>
      </c>
      <c r="G7904" t="s">
        <v>14834</v>
      </c>
      <c r="H7904" s="2">
        <v>43353</v>
      </c>
      <c r="I7904" s="2">
        <v>43353</v>
      </c>
      <c r="J7904"/>
      <c r="K7904"/>
      <c r="L7904">
        <v>38</v>
      </c>
      <c r="M7904" t="s">
        <v>7484</v>
      </c>
      <c r="N7904" t="s">
        <v>1714</v>
      </c>
      <c r="O7904" t="s">
        <v>7120</v>
      </c>
      <c r="P7904" t="s">
        <v>14831</v>
      </c>
      <c r="Q7904" t="s">
        <v>14832</v>
      </c>
      <c r="R7904" t="s">
        <v>15433</v>
      </c>
      <c r="S7904" t="s">
        <v>15436</v>
      </c>
      <c r="T7904" t="s">
        <v>15438</v>
      </c>
      <c r="U7904" t="s">
        <v>15437</v>
      </c>
      <c r="V7904">
        <v>1</v>
      </c>
    </row>
    <row r="7905" spans="1:22" x14ac:dyDescent="0.25">
      <c r="A7905" t="s">
        <v>1569</v>
      </c>
      <c r="B7905">
        <v>300995</v>
      </c>
      <c r="C7905" t="s">
        <v>4671</v>
      </c>
      <c r="D7905" t="s">
        <v>2094</v>
      </c>
      <c r="E7905" t="s">
        <v>1607</v>
      </c>
      <c r="F7905" t="s">
        <v>4665</v>
      </c>
      <c r="G7905" t="s">
        <v>4310</v>
      </c>
      <c r="H7905" s="2">
        <v>43353</v>
      </c>
      <c r="I7905" s="2">
        <v>45719</v>
      </c>
      <c r="J7905"/>
      <c r="K7905"/>
      <c r="L7905">
        <v>38</v>
      </c>
      <c r="M7905" t="s">
        <v>4269</v>
      </c>
      <c r="N7905" t="s">
        <v>1576</v>
      </c>
      <c r="O7905"/>
      <c r="P7905" t="s">
        <v>4617</v>
      </c>
      <c r="Q7905" t="s">
        <v>4618</v>
      </c>
      <c r="R7905" t="s">
        <v>15453</v>
      </c>
      <c r="S7905" t="s">
        <v>15436</v>
      </c>
      <c r="T7905" t="s">
        <v>15438</v>
      </c>
      <c r="U7905" t="s">
        <v>1566</v>
      </c>
      <c r="V7905">
        <v>1</v>
      </c>
    </row>
    <row r="7906" spans="1:22" x14ac:dyDescent="0.25">
      <c r="A7906" t="s">
        <v>1569</v>
      </c>
      <c r="B7906">
        <v>300977</v>
      </c>
      <c r="C7906" t="s">
        <v>3488</v>
      </c>
      <c r="D7906" t="s">
        <v>8067</v>
      </c>
      <c r="E7906" t="s">
        <v>1607</v>
      </c>
      <c r="F7906" t="s">
        <v>8001</v>
      </c>
      <c r="G7906" t="s">
        <v>7490</v>
      </c>
      <c r="H7906" s="2">
        <v>43349</v>
      </c>
      <c r="I7906" s="2">
        <v>43349</v>
      </c>
      <c r="J7906"/>
      <c r="K7906"/>
      <c r="L7906">
        <v>38</v>
      </c>
      <c r="M7906" t="s">
        <v>7484</v>
      </c>
      <c r="N7906" t="s">
        <v>1714</v>
      </c>
      <c r="O7906"/>
      <c r="P7906" t="s">
        <v>7996</v>
      </c>
      <c r="Q7906" t="s">
        <v>4271</v>
      </c>
      <c r="R7906" t="s">
        <v>15461</v>
      </c>
      <c r="S7906" t="s">
        <v>15436</v>
      </c>
      <c r="T7906" t="s">
        <v>15438</v>
      </c>
      <c r="U7906" t="s">
        <v>15437</v>
      </c>
      <c r="V7906">
        <v>1</v>
      </c>
    </row>
    <row r="7907" spans="1:22" x14ac:dyDescent="0.25">
      <c r="A7907" t="s">
        <v>1569</v>
      </c>
      <c r="B7907">
        <v>300898</v>
      </c>
      <c r="C7907" t="s">
        <v>1914</v>
      </c>
      <c r="D7907" t="s">
        <v>10888</v>
      </c>
      <c r="E7907" t="s">
        <v>1607</v>
      </c>
      <c r="F7907" t="s">
        <v>10889</v>
      </c>
      <c r="G7907" t="s">
        <v>7541</v>
      </c>
      <c r="H7907" s="2">
        <v>43346</v>
      </c>
      <c r="I7907" s="2">
        <v>45439</v>
      </c>
      <c r="J7907"/>
      <c r="K7907"/>
      <c r="L7907">
        <v>38</v>
      </c>
      <c r="M7907" t="s">
        <v>7484</v>
      </c>
      <c r="N7907" t="s">
        <v>3865</v>
      </c>
      <c r="O7907"/>
      <c r="P7907" t="s">
        <v>10847</v>
      </c>
      <c r="Q7907" t="s">
        <v>3922</v>
      </c>
      <c r="R7907" t="s">
        <v>15468</v>
      </c>
      <c r="S7907" t="s">
        <v>15436</v>
      </c>
      <c r="T7907" t="s">
        <v>15438</v>
      </c>
      <c r="U7907" t="s">
        <v>1566</v>
      </c>
      <c r="V7907">
        <v>1</v>
      </c>
    </row>
    <row r="7908" spans="1:22" x14ac:dyDescent="0.25">
      <c r="A7908" t="s">
        <v>1569</v>
      </c>
      <c r="B7908">
        <v>300908</v>
      </c>
      <c r="C7908" t="s">
        <v>12375</v>
      </c>
      <c r="D7908" t="s">
        <v>12376</v>
      </c>
      <c r="E7908" t="s">
        <v>1607</v>
      </c>
      <c r="F7908" t="s">
        <v>12341</v>
      </c>
      <c r="G7908" t="s">
        <v>7541</v>
      </c>
      <c r="H7908" s="2">
        <v>43346</v>
      </c>
      <c r="I7908" s="2">
        <v>45075</v>
      </c>
      <c r="J7908"/>
      <c r="K7908"/>
      <c r="L7908">
        <v>38</v>
      </c>
      <c r="M7908" t="s">
        <v>7484</v>
      </c>
      <c r="N7908" t="s">
        <v>1714</v>
      </c>
      <c r="O7908"/>
      <c r="P7908" t="s">
        <v>12334</v>
      </c>
      <c r="Q7908" t="s">
        <v>3013</v>
      </c>
      <c r="R7908" t="s">
        <v>15462</v>
      </c>
      <c r="S7908" t="s">
        <v>15436</v>
      </c>
      <c r="T7908" t="s">
        <v>15438</v>
      </c>
      <c r="U7908" t="s">
        <v>1566</v>
      </c>
      <c r="V7908">
        <v>1</v>
      </c>
    </row>
    <row r="7909" spans="1:22" x14ac:dyDescent="0.25">
      <c r="A7909" t="s">
        <v>1569</v>
      </c>
      <c r="B7909">
        <v>300904</v>
      </c>
      <c r="C7909" t="s">
        <v>1969</v>
      </c>
      <c r="D7909" t="s">
        <v>13435</v>
      </c>
      <c r="E7909" t="s">
        <v>1607</v>
      </c>
      <c r="F7909" t="s">
        <v>13436</v>
      </c>
      <c r="G7909" t="s">
        <v>7541</v>
      </c>
      <c r="H7909" s="2">
        <v>43346</v>
      </c>
      <c r="I7909" s="2">
        <v>45705</v>
      </c>
      <c r="J7909"/>
      <c r="K7909"/>
      <c r="L7909">
        <v>38</v>
      </c>
      <c r="M7909" t="s">
        <v>7484</v>
      </c>
      <c r="N7909" t="s">
        <v>3865</v>
      </c>
      <c r="O7909"/>
      <c r="P7909" t="s">
        <v>13393</v>
      </c>
      <c r="Q7909" t="s">
        <v>13394</v>
      </c>
      <c r="R7909" t="s">
        <v>15468</v>
      </c>
      <c r="S7909" t="s">
        <v>15436</v>
      </c>
      <c r="T7909" t="s">
        <v>15438</v>
      </c>
      <c r="U7909" t="s">
        <v>1566</v>
      </c>
      <c r="V7909">
        <v>1</v>
      </c>
    </row>
    <row r="7910" spans="1:22" x14ac:dyDescent="0.25">
      <c r="A7910" t="s">
        <v>1569</v>
      </c>
      <c r="B7910">
        <v>301165</v>
      </c>
      <c r="C7910" t="s">
        <v>1899</v>
      </c>
      <c r="D7910" t="s">
        <v>2239</v>
      </c>
      <c r="E7910" t="s">
        <v>1607</v>
      </c>
      <c r="F7910" t="s">
        <v>13437</v>
      </c>
      <c r="G7910" t="s">
        <v>7552</v>
      </c>
      <c r="H7910" s="2">
        <v>43346</v>
      </c>
      <c r="I7910" s="2">
        <v>45705</v>
      </c>
      <c r="J7910"/>
      <c r="K7910"/>
      <c r="L7910">
        <v>38</v>
      </c>
      <c r="M7910" t="s">
        <v>7484</v>
      </c>
      <c r="N7910" t="s">
        <v>3865</v>
      </c>
      <c r="O7910"/>
      <c r="P7910" t="s">
        <v>13393</v>
      </c>
      <c r="Q7910" t="s">
        <v>13394</v>
      </c>
      <c r="R7910" t="s">
        <v>15468</v>
      </c>
      <c r="S7910" t="s">
        <v>15436</v>
      </c>
      <c r="T7910" t="s">
        <v>15438</v>
      </c>
      <c r="U7910" t="s">
        <v>1566</v>
      </c>
      <c r="V7910">
        <v>1</v>
      </c>
    </row>
    <row r="7911" spans="1:22" x14ac:dyDescent="0.25">
      <c r="A7911" t="s">
        <v>1569</v>
      </c>
      <c r="B7911">
        <v>300970</v>
      </c>
      <c r="C7911" t="s">
        <v>2032</v>
      </c>
      <c r="D7911" t="s">
        <v>1817</v>
      </c>
      <c r="E7911" t="s">
        <v>1596</v>
      </c>
      <c r="F7911" t="s">
        <v>13395</v>
      </c>
      <c r="G7911" t="s">
        <v>7490</v>
      </c>
      <c r="H7911" s="2">
        <v>43346</v>
      </c>
      <c r="I7911" s="2">
        <v>45439</v>
      </c>
      <c r="J7911"/>
      <c r="K7911"/>
      <c r="L7911">
        <v>30.5</v>
      </c>
      <c r="M7911" t="s">
        <v>7484</v>
      </c>
      <c r="N7911" t="s">
        <v>3865</v>
      </c>
      <c r="O7911"/>
      <c r="P7911" t="s">
        <v>13393</v>
      </c>
      <c r="Q7911" t="s">
        <v>13394</v>
      </c>
      <c r="R7911" t="s">
        <v>15468</v>
      </c>
      <c r="S7911" t="s">
        <v>15436</v>
      </c>
      <c r="T7911" t="s">
        <v>15438</v>
      </c>
      <c r="U7911" t="s">
        <v>15437</v>
      </c>
      <c r="V7911">
        <v>0.80263157894736847</v>
      </c>
    </row>
    <row r="7912" spans="1:22" x14ac:dyDescent="0.25">
      <c r="A7912" t="s">
        <v>1569</v>
      </c>
      <c r="B7912">
        <v>300842</v>
      </c>
      <c r="C7912" t="s">
        <v>2108</v>
      </c>
      <c r="D7912" t="s">
        <v>9679</v>
      </c>
      <c r="E7912" t="s">
        <v>1607</v>
      </c>
      <c r="F7912" t="s">
        <v>9680</v>
      </c>
      <c r="G7912" t="s">
        <v>7552</v>
      </c>
      <c r="H7912" s="2">
        <v>43339</v>
      </c>
      <c r="I7912" s="2">
        <v>45425</v>
      </c>
      <c r="J7912"/>
      <c r="K7912"/>
      <c r="L7912">
        <v>38</v>
      </c>
      <c r="M7912" t="s">
        <v>7484</v>
      </c>
      <c r="N7912" t="s">
        <v>4199</v>
      </c>
      <c r="O7912"/>
      <c r="P7912" t="s">
        <v>9605</v>
      </c>
      <c r="Q7912" t="s">
        <v>4702</v>
      </c>
      <c r="R7912" t="s">
        <v>15449</v>
      </c>
      <c r="S7912" t="s">
        <v>15436</v>
      </c>
      <c r="T7912" t="s">
        <v>15438</v>
      </c>
      <c r="U7912" t="s">
        <v>1566</v>
      </c>
      <c r="V7912">
        <v>1</v>
      </c>
    </row>
    <row r="7913" spans="1:22" x14ac:dyDescent="0.25">
      <c r="A7913" t="s">
        <v>1569</v>
      </c>
      <c r="B7913">
        <v>300777</v>
      </c>
      <c r="C7913" t="s">
        <v>2645</v>
      </c>
      <c r="D7913" t="s">
        <v>2523</v>
      </c>
      <c r="E7913" t="s">
        <v>1607</v>
      </c>
      <c r="F7913" t="s">
        <v>11987</v>
      </c>
      <c r="G7913" t="s">
        <v>7547</v>
      </c>
      <c r="H7913" s="2">
        <v>43339</v>
      </c>
      <c r="I7913" s="2">
        <v>43479</v>
      </c>
      <c r="J7913"/>
      <c r="K7913"/>
      <c r="L7913">
        <v>38</v>
      </c>
      <c r="M7913" t="s">
        <v>7484</v>
      </c>
      <c r="N7913" t="s">
        <v>3865</v>
      </c>
      <c r="O7913"/>
      <c r="P7913" t="s">
        <v>11957</v>
      </c>
      <c r="Q7913" t="s">
        <v>4910</v>
      </c>
      <c r="R7913" t="s">
        <v>15463</v>
      </c>
      <c r="S7913" t="s">
        <v>15436</v>
      </c>
      <c r="T7913" t="s">
        <v>15438</v>
      </c>
      <c r="U7913" t="s">
        <v>1566</v>
      </c>
      <c r="V7913">
        <v>1</v>
      </c>
    </row>
    <row r="7914" spans="1:22" x14ac:dyDescent="0.25">
      <c r="A7914" t="s">
        <v>1569</v>
      </c>
      <c r="B7914">
        <v>300768</v>
      </c>
      <c r="C7914" t="s">
        <v>5175</v>
      </c>
      <c r="D7914" t="s">
        <v>4455</v>
      </c>
      <c r="E7914" t="s">
        <v>1607</v>
      </c>
      <c r="F7914" t="s">
        <v>9867</v>
      </c>
      <c r="G7914" t="s">
        <v>7522</v>
      </c>
      <c r="H7914" s="2">
        <v>43333</v>
      </c>
      <c r="I7914" s="2">
        <v>44151</v>
      </c>
      <c r="J7914"/>
      <c r="K7914"/>
      <c r="L7914">
        <v>38</v>
      </c>
      <c r="M7914" t="s">
        <v>7484</v>
      </c>
      <c r="N7914" t="s">
        <v>5768</v>
      </c>
      <c r="O7914"/>
      <c r="P7914" t="s">
        <v>9827</v>
      </c>
      <c r="Q7914" t="s">
        <v>5770</v>
      </c>
      <c r="R7914" t="s">
        <v>15464</v>
      </c>
      <c r="S7914" t="s">
        <v>15436</v>
      </c>
      <c r="T7914" t="s">
        <v>15438</v>
      </c>
      <c r="U7914" t="s">
        <v>1566</v>
      </c>
      <c r="V7914">
        <v>1</v>
      </c>
    </row>
    <row r="7915" spans="1:22" x14ac:dyDescent="0.25">
      <c r="A7915" t="s">
        <v>1569</v>
      </c>
      <c r="B7915">
        <v>294655</v>
      </c>
      <c r="C7915" t="s">
        <v>1651</v>
      </c>
      <c r="D7915" t="s">
        <v>6156</v>
      </c>
      <c r="E7915" t="s">
        <v>1607</v>
      </c>
      <c r="F7915" t="s">
        <v>6152</v>
      </c>
      <c r="G7915" t="s">
        <v>4310</v>
      </c>
      <c r="H7915" s="2">
        <v>43333</v>
      </c>
      <c r="I7915" s="2">
        <v>43675</v>
      </c>
      <c r="J7915"/>
      <c r="K7915"/>
      <c r="L7915">
        <v>38</v>
      </c>
      <c r="M7915" t="s">
        <v>4269</v>
      </c>
      <c r="N7915" t="s">
        <v>3865</v>
      </c>
      <c r="O7915"/>
      <c r="P7915" t="s">
        <v>6135</v>
      </c>
      <c r="Q7915" t="s">
        <v>6136</v>
      </c>
      <c r="R7915" t="s">
        <v>15452</v>
      </c>
      <c r="S7915" t="s">
        <v>15436</v>
      </c>
      <c r="T7915" t="s">
        <v>15438</v>
      </c>
      <c r="U7915" t="s">
        <v>1566</v>
      </c>
      <c r="V7915">
        <v>1</v>
      </c>
    </row>
    <row r="7916" spans="1:22" x14ac:dyDescent="0.25">
      <c r="A7916" t="s">
        <v>1569</v>
      </c>
      <c r="B7916">
        <v>300636</v>
      </c>
      <c r="C7916" t="s">
        <v>2307</v>
      </c>
      <c r="D7916" t="s">
        <v>2259</v>
      </c>
      <c r="E7916" t="s">
        <v>1607</v>
      </c>
      <c r="F7916" t="s">
        <v>6157</v>
      </c>
      <c r="G7916" t="s">
        <v>4324</v>
      </c>
      <c r="H7916" s="2">
        <v>43333</v>
      </c>
      <c r="I7916" s="2">
        <v>44837</v>
      </c>
      <c r="J7916"/>
      <c r="K7916"/>
      <c r="L7916">
        <v>38</v>
      </c>
      <c r="M7916" t="s">
        <v>4269</v>
      </c>
      <c r="N7916" t="s">
        <v>3865</v>
      </c>
      <c r="O7916"/>
      <c r="P7916" t="s">
        <v>6135</v>
      </c>
      <c r="Q7916" t="s">
        <v>6136</v>
      </c>
      <c r="R7916" t="s">
        <v>15452</v>
      </c>
      <c r="S7916" t="s">
        <v>15436</v>
      </c>
      <c r="T7916" t="s">
        <v>15438</v>
      </c>
      <c r="U7916" t="s">
        <v>15437</v>
      </c>
      <c r="V7916">
        <v>1</v>
      </c>
    </row>
    <row r="7917" spans="1:22" x14ac:dyDescent="0.25">
      <c r="A7917" t="s">
        <v>1569</v>
      </c>
      <c r="B7917">
        <v>300774</v>
      </c>
      <c r="C7917" t="s">
        <v>1601</v>
      </c>
      <c r="D7917" t="s">
        <v>6158</v>
      </c>
      <c r="E7917" t="s">
        <v>1607</v>
      </c>
      <c r="F7917" t="s">
        <v>6140</v>
      </c>
      <c r="G7917" t="s">
        <v>4294</v>
      </c>
      <c r="H7917" s="2">
        <v>43333</v>
      </c>
      <c r="I7917" s="2">
        <v>43333</v>
      </c>
      <c r="J7917"/>
      <c r="K7917"/>
      <c r="L7917">
        <v>38</v>
      </c>
      <c r="M7917" t="s">
        <v>4269</v>
      </c>
      <c r="N7917" t="s">
        <v>3865</v>
      </c>
      <c r="O7917"/>
      <c r="P7917" t="s">
        <v>6135</v>
      </c>
      <c r="Q7917" t="s">
        <v>6136</v>
      </c>
      <c r="R7917" t="s">
        <v>15452</v>
      </c>
      <c r="S7917" t="s">
        <v>15436</v>
      </c>
      <c r="T7917" t="s">
        <v>15438</v>
      </c>
      <c r="U7917" t="s">
        <v>15437</v>
      </c>
      <c r="V7917">
        <v>1</v>
      </c>
    </row>
    <row r="7918" spans="1:22" x14ac:dyDescent="0.25">
      <c r="A7918" t="s">
        <v>1569</v>
      </c>
      <c r="B7918">
        <v>300780</v>
      </c>
      <c r="C7918" t="s">
        <v>2851</v>
      </c>
      <c r="D7918" t="s">
        <v>9591</v>
      </c>
      <c r="E7918" t="s">
        <v>1607</v>
      </c>
      <c r="F7918" t="s">
        <v>9564</v>
      </c>
      <c r="G7918" t="s">
        <v>7490</v>
      </c>
      <c r="H7918" s="2">
        <v>43332</v>
      </c>
      <c r="I7918" s="2">
        <v>43332</v>
      </c>
      <c r="J7918"/>
      <c r="K7918"/>
      <c r="L7918">
        <v>38</v>
      </c>
      <c r="M7918" t="s">
        <v>7484</v>
      </c>
      <c r="N7918" t="s">
        <v>3482</v>
      </c>
      <c r="O7918"/>
      <c r="P7918" t="s">
        <v>9565</v>
      </c>
      <c r="Q7918" t="s">
        <v>5201</v>
      </c>
      <c r="R7918" t="s">
        <v>15466</v>
      </c>
      <c r="S7918" t="s">
        <v>15436</v>
      </c>
      <c r="T7918" t="s">
        <v>15438</v>
      </c>
      <c r="U7918" t="s">
        <v>15437</v>
      </c>
      <c r="V7918">
        <v>1</v>
      </c>
    </row>
    <row r="7919" spans="1:22" x14ac:dyDescent="0.25">
      <c r="A7919" t="s">
        <v>1569</v>
      </c>
      <c r="B7919">
        <v>300560</v>
      </c>
      <c r="C7919" t="s">
        <v>4595</v>
      </c>
      <c r="D7919" t="s">
        <v>3048</v>
      </c>
      <c r="E7919" t="s">
        <v>1607</v>
      </c>
      <c r="F7919" t="s">
        <v>15396</v>
      </c>
      <c r="G7919" t="s">
        <v>15397</v>
      </c>
      <c r="H7919" s="2">
        <v>43332</v>
      </c>
      <c r="I7919" s="2">
        <v>43332</v>
      </c>
      <c r="J7919"/>
      <c r="K7919"/>
      <c r="L7919">
        <v>38</v>
      </c>
      <c r="M7919" t="s">
        <v>7484</v>
      </c>
      <c r="N7919" t="s">
        <v>3482</v>
      </c>
      <c r="O7919" t="s">
        <v>7120</v>
      </c>
      <c r="P7919" t="s">
        <v>15350</v>
      </c>
      <c r="Q7919" t="s">
        <v>15</v>
      </c>
      <c r="R7919" t="s">
        <v>15</v>
      </c>
      <c r="S7919" t="s">
        <v>15436</v>
      </c>
      <c r="T7919" t="s">
        <v>15438</v>
      </c>
      <c r="U7919" t="s">
        <v>15437</v>
      </c>
      <c r="V7919">
        <v>1</v>
      </c>
    </row>
    <row r="7920" spans="1:22" x14ac:dyDescent="0.25">
      <c r="A7920" t="s">
        <v>1569</v>
      </c>
      <c r="B7920">
        <v>300753</v>
      </c>
      <c r="C7920" t="s">
        <v>1703</v>
      </c>
      <c r="D7920" t="s">
        <v>4865</v>
      </c>
      <c r="E7920" t="s">
        <v>1572</v>
      </c>
      <c r="F7920" t="s">
        <v>4827</v>
      </c>
      <c r="G7920" t="s">
        <v>4268</v>
      </c>
      <c r="H7920" s="2">
        <v>43332</v>
      </c>
      <c r="I7920" s="2">
        <v>43682</v>
      </c>
      <c r="J7920"/>
      <c r="K7920"/>
      <c r="L7920">
        <v>0.01</v>
      </c>
      <c r="M7920" t="s">
        <v>4269</v>
      </c>
      <c r="N7920" t="s">
        <v>1714</v>
      </c>
      <c r="O7920"/>
      <c r="P7920" t="s">
        <v>4825</v>
      </c>
      <c r="Q7920" t="s">
        <v>3067</v>
      </c>
      <c r="R7920" t="s">
        <v>15447</v>
      </c>
      <c r="S7920" t="s">
        <v>15436</v>
      </c>
      <c r="T7920" t="s">
        <v>15437</v>
      </c>
      <c r="U7920" t="s">
        <v>15437</v>
      </c>
      <c r="V7920">
        <v>0</v>
      </c>
    </row>
    <row r="7921" spans="1:22" x14ac:dyDescent="0.25">
      <c r="A7921" t="s">
        <v>1569</v>
      </c>
      <c r="B7921">
        <v>300745</v>
      </c>
      <c r="C7921" t="s">
        <v>3990</v>
      </c>
      <c r="D7921" t="s">
        <v>5756</v>
      </c>
      <c r="E7921" t="s">
        <v>1596</v>
      </c>
      <c r="F7921" t="s">
        <v>5727</v>
      </c>
      <c r="G7921" t="s">
        <v>4294</v>
      </c>
      <c r="H7921" s="2">
        <v>43332</v>
      </c>
      <c r="I7921" s="2">
        <v>43332</v>
      </c>
      <c r="J7921"/>
      <c r="K7921"/>
      <c r="L7921">
        <v>17</v>
      </c>
      <c r="M7921" t="s">
        <v>4269</v>
      </c>
      <c r="N7921" t="s">
        <v>1714</v>
      </c>
      <c r="O7921"/>
      <c r="P7921" t="s">
        <v>5728</v>
      </c>
      <c r="Q7921" t="s">
        <v>5729</v>
      </c>
      <c r="R7921" t="s">
        <v>15454</v>
      </c>
      <c r="S7921" t="s">
        <v>15436</v>
      </c>
      <c r="T7921" t="s">
        <v>15438</v>
      </c>
      <c r="U7921" t="s">
        <v>15437</v>
      </c>
      <c r="V7921">
        <v>0.44736842105263158</v>
      </c>
    </row>
    <row r="7922" spans="1:22" x14ac:dyDescent="0.25">
      <c r="A7922" t="s">
        <v>1569</v>
      </c>
      <c r="B7922">
        <v>300743</v>
      </c>
      <c r="C7922" t="s">
        <v>1705</v>
      </c>
      <c r="D7922" t="s">
        <v>11401</v>
      </c>
      <c r="E7922" t="s">
        <v>1607</v>
      </c>
      <c r="F7922" t="s">
        <v>11402</v>
      </c>
      <c r="G7922" t="s">
        <v>7607</v>
      </c>
      <c r="H7922" s="2">
        <v>43328</v>
      </c>
      <c r="I7922" s="2">
        <v>43328</v>
      </c>
      <c r="J7922"/>
      <c r="K7922"/>
      <c r="L7922">
        <v>38</v>
      </c>
      <c r="M7922" t="s">
        <v>7484</v>
      </c>
      <c r="N7922" t="s">
        <v>3865</v>
      </c>
      <c r="O7922"/>
      <c r="P7922" t="s">
        <v>11366</v>
      </c>
      <c r="Q7922" t="s">
        <v>5570</v>
      </c>
      <c r="R7922" t="s">
        <v>15467</v>
      </c>
      <c r="S7922" t="s">
        <v>15436</v>
      </c>
      <c r="T7922" t="s">
        <v>15438</v>
      </c>
      <c r="U7922" t="s">
        <v>15437</v>
      </c>
      <c r="V7922">
        <v>1</v>
      </c>
    </row>
    <row r="7923" spans="1:22" x14ac:dyDescent="0.25">
      <c r="A7923" t="s">
        <v>1569</v>
      </c>
      <c r="B7923">
        <v>300595</v>
      </c>
      <c r="C7923" t="s">
        <v>1781</v>
      </c>
      <c r="D7923" t="s">
        <v>4405</v>
      </c>
      <c r="E7923" t="s">
        <v>1607</v>
      </c>
      <c r="F7923" t="s">
        <v>11400</v>
      </c>
      <c r="G7923" t="s">
        <v>7552</v>
      </c>
      <c r="H7923" s="2">
        <v>43326</v>
      </c>
      <c r="I7923" s="2">
        <v>43731</v>
      </c>
      <c r="J7923"/>
      <c r="K7923"/>
      <c r="L7923">
        <v>38</v>
      </c>
      <c r="M7923" t="s">
        <v>7484</v>
      </c>
      <c r="N7923" t="s">
        <v>3865</v>
      </c>
      <c r="O7923"/>
      <c r="P7923" t="s">
        <v>11366</v>
      </c>
      <c r="Q7923" t="s">
        <v>5570</v>
      </c>
      <c r="R7923" t="s">
        <v>15467</v>
      </c>
      <c r="S7923" t="s">
        <v>15436</v>
      </c>
      <c r="T7923" t="s">
        <v>15438</v>
      </c>
      <c r="U7923" t="s">
        <v>1566</v>
      </c>
      <c r="V7923">
        <v>1</v>
      </c>
    </row>
    <row r="7924" spans="1:22" x14ac:dyDescent="0.25">
      <c r="A7924" t="s">
        <v>1569</v>
      </c>
      <c r="B7924">
        <v>300716</v>
      </c>
      <c r="C7924" t="s">
        <v>5521</v>
      </c>
      <c r="D7924" t="s">
        <v>2220</v>
      </c>
      <c r="E7924" t="s">
        <v>1607</v>
      </c>
      <c r="F7924" t="s">
        <v>10101</v>
      </c>
      <c r="G7924" t="s">
        <v>7547</v>
      </c>
      <c r="H7924" s="2">
        <v>43325</v>
      </c>
      <c r="I7924" s="2">
        <v>43717</v>
      </c>
      <c r="J7924"/>
      <c r="K7924"/>
      <c r="L7924">
        <v>38</v>
      </c>
      <c r="M7924" t="s">
        <v>7484</v>
      </c>
      <c r="N7924" t="s">
        <v>3311</v>
      </c>
      <c r="O7924"/>
      <c r="P7924" t="s">
        <v>10046</v>
      </c>
      <c r="Q7924" t="s">
        <v>6763</v>
      </c>
      <c r="R7924" t="s">
        <v>15463</v>
      </c>
      <c r="S7924" t="s">
        <v>15436</v>
      </c>
      <c r="T7924" t="s">
        <v>15438</v>
      </c>
      <c r="U7924" t="s">
        <v>1566</v>
      </c>
      <c r="V7924">
        <v>1</v>
      </c>
    </row>
    <row r="7925" spans="1:22" x14ac:dyDescent="0.25">
      <c r="A7925" t="s">
        <v>1569</v>
      </c>
      <c r="B7925">
        <v>300659</v>
      </c>
      <c r="C7925" t="s">
        <v>1948</v>
      </c>
      <c r="D7925" t="s">
        <v>1687</v>
      </c>
      <c r="E7925" t="s">
        <v>1596</v>
      </c>
      <c r="F7925" t="s">
        <v>10045</v>
      </c>
      <c r="G7925" t="s">
        <v>7490</v>
      </c>
      <c r="H7925" s="2">
        <v>43325</v>
      </c>
      <c r="I7925" s="2">
        <v>43325</v>
      </c>
      <c r="J7925"/>
      <c r="K7925"/>
      <c r="L7925">
        <v>35.5</v>
      </c>
      <c r="M7925" t="s">
        <v>7484</v>
      </c>
      <c r="N7925" t="s">
        <v>3311</v>
      </c>
      <c r="O7925"/>
      <c r="P7925" t="s">
        <v>10046</v>
      </c>
      <c r="Q7925" t="s">
        <v>6763</v>
      </c>
      <c r="R7925" t="s">
        <v>15463</v>
      </c>
      <c r="S7925" t="s">
        <v>15436</v>
      </c>
      <c r="T7925" t="s">
        <v>15438</v>
      </c>
      <c r="U7925" t="s">
        <v>15437</v>
      </c>
      <c r="V7925">
        <v>0.93421052631578949</v>
      </c>
    </row>
    <row r="7926" spans="1:22" x14ac:dyDescent="0.25">
      <c r="A7926" t="s">
        <v>1569</v>
      </c>
      <c r="B7926">
        <v>300652</v>
      </c>
      <c r="C7926" t="s">
        <v>1688</v>
      </c>
      <c r="D7926" t="s">
        <v>11509</v>
      </c>
      <c r="E7926" t="s">
        <v>1596</v>
      </c>
      <c r="F7926" t="s">
        <v>11503</v>
      </c>
      <c r="G7926" t="s">
        <v>7494</v>
      </c>
      <c r="H7926" s="2">
        <v>43325</v>
      </c>
      <c r="I7926" s="2">
        <v>43325</v>
      </c>
      <c r="J7926"/>
      <c r="K7926"/>
      <c r="L7926">
        <v>32</v>
      </c>
      <c r="M7926" t="s">
        <v>7484</v>
      </c>
      <c r="N7926" t="s">
        <v>1714</v>
      </c>
      <c r="O7926"/>
      <c r="P7926" t="s">
        <v>11481</v>
      </c>
      <c r="Q7926" t="s">
        <v>11482</v>
      </c>
      <c r="R7926" t="s">
        <v>15462</v>
      </c>
      <c r="S7926" t="s">
        <v>15436</v>
      </c>
      <c r="T7926" t="s">
        <v>15438</v>
      </c>
      <c r="U7926" t="s">
        <v>15437</v>
      </c>
      <c r="V7926">
        <v>0.84210526315789469</v>
      </c>
    </row>
    <row r="7927" spans="1:22" x14ac:dyDescent="0.25">
      <c r="A7927" t="s">
        <v>1569</v>
      </c>
      <c r="B7927">
        <v>300612</v>
      </c>
      <c r="C7927" t="s">
        <v>8342</v>
      </c>
      <c r="D7927" t="s">
        <v>8164</v>
      </c>
      <c r="E7927" t="s">
        <v>1596</v>
      </c>
      <c r="F7927" t="s">
        <v>14993</v>
      </c>
      <c r="G7927" t="s">
        <v>14994</v>
      </c>
      <c r="H7927" s="2">
        <v>43325</v>
      </c>
      <c r="I7927" s="2">
        <v>45789</v>
      </c>
      <c r="J7927"/>
      <c r="K7927"/>
      <c r="L7927">
        <v>22.5</v>
      </c>
      <c r="M7927" t="s">
        <v>7484</v>
      </c>
      <c r="N7927" t="s">
        <v>1714</v>
      </c>
      <c r="O7927" t="s">
        <v>7120</v>
      </c>
      <c r="P7927" t="s">
        <v>14995</v>
      </c>
      <c r="Q7927" t="s">
        <v>14996</v>
      </c>
      <c r="R7927" t="s">
        <v>15430</v>
      </c>
      <c r="S7927" t="s">
        <v>15436</v>
      </c>
      <c r="T7927" t="s">
        <v>15438</v>
      </c>
      <c r="U7927" t="s">
        <v>15437</v>
      </c>
      <c r="V7927">
        <v>0.59210526315789469</v>
      </c>
    </row>
    <row r="7928" spans="1:22" x14ac:dyDescent="0.25">
      <c r="A7928" t="s">
        <v>1569</v>
      </c>
      <c r="B7928">
        <v>300704</v>
      </c>
      <c r="C7928" t="s">
        <v>8827</v>
      </c>
      <c r="D7928" t="s">
        <v>1783</v>
      </c>
      <c r="E7928" t="s">
        <v>1607</v>
      </c>
      <c r="F7928" t="s">
        <v>8821</v>
      </c>
      <c r="G7928" t="s">
        <v>7727</v>
      </c>
      <c r="H7928" s="2">
        <v>43323</v>
      </c>
      <c r="I7928" s="2">
        <v>45747</v>
      </c>
      <c r="J7928"/>
      <c r="K7928"/>
      <c r="L7928">
        <v>38</v>
      </c>
      <c r="M7928" t="s">
        <v>7484</v>
      </c>
      <c r="N7928" t="s">
        <v>3865</v>
      </c>
      <c r="O7928"/>
      <c r="P7928" t="s">
        <v>8763</v>
      </c>
      <c r="Q7928" t="s">
        <v>4424</v>
      </c>
      <c r="R7928" t="s">
        <v>15467</v>
      </c>
      <c r="S7928" t="s">
        <v>15436</v>
      </c>
      <c r="T7928" t="s">
        <v>15438</v>
      </c>
      <c r="U7928" t="s">
        <v>1566</v>
      </c>
      <c r="V7928">
        <v>1</v>
      </c>
    </row>
    <row r="7929" spans="1:22" x14ac:dyDescent="0.25">
      <c r="A7929" t="s">
        <v>1569</v>
      </c>
      <c r="B7929">
        <v>300568</v>
      </c>
      <c r="C7929" t="s">
        <v>1656</v>
      </c>
      <c r="D7929" t="s">
        <v>5813</v>
      </c>
      <c r="E7929" t="s">
        <v>1607</v>
      </c>
      <c r="F7929" t="s">
        <v>11889</v>
      </c>
      <c r="G7929" t="s">
        <v>7534</v>
      </c>
      <c r="H7929" s="2">
        <v>43320</v>
      </c>
      <c r="I7929" s="2">
        <v>43731</v>
      </c>
      <c r="J7929"/>
      <c r="K7929"/>
      <c r="L7929">
        <v>38</v>
      </c>
      <c r="M7929" t="s">
        <v>7484</v>
      </c>
      <c r="N7929" t="s">
        <v>3482</v>
      </c>
      <c r="O7929"/>
      <c r="P7929" t="s">
        <v>11858</v>
      </c>
      <c r="Q7929" t="s">
        <v>5995</v>
      </c>
      <c r="R7929" t="s">
        <v>15468</v>
      </c>
      <c r="S7929" t="s">
        <v>15436</v>
      </c>
      <c r="T7929" t="s">
        <v>15438</v>
      </c>
      <c r="U7929" t="s">
        <v>15437</v>
      </c>
      <c r="V7929">
        <v>1</v>
      </c>
    </row>
    <row r="7930" spans="1:22" x14ac:dyDescent="0.25">
      <c r="A7930" t="s">
        <v>1569</v>
      </c>
      <c r="B7930">
        <v>300574</v>
      </c>
      <c r="C7930" t="s">
        <v>4031</v>
      </c>
      <c r="D7930" t="s">
        <v>1766</v>
      </c>
      <c r="E7930" t="s">
        <v>1607</v>
      </c>
      <c r="F7930" t="s">
        <v>4325</v>
      </c>
      <c r="G7930" t="s">
        <v>4326</v>
      </c>
      <c r="H7930" s="2">
        <v>43318</v>
      </c>
      <c r="I7930" s="2">
        <v>43318</v>
      </c>
      <c r="J7930"/>
      <c r="K7930"/>
      <c r="L7930">
        <v>38</v>
      </c>
      <c r="M7930" t="s">
        <v>4269</v>
      </c>
      <c r="N7930" t="s">
        <v>1714</v>
      </c>
      <c r="O7930"/>
      <c r="P7930" t="s">
        <v>4270</v>
      </c>
      <c r="Q7930" t="s">
        <v>4271</v>
      </c>
      <c r="R7930" t="s">
        <v>15447</v>
      </c>
      <c r="S7930" t="s">
        <v>15436</v>
      </c>
      <c r="T7930" t="s">
        <v>15438</v>
      </c>
      <c r="U7930" t="s">
        <v>1566</v>
      </c>
      <c r="V7930">
        <v>1</v>
      </c>
    </row>
    <row r="7931" spans="1:22" x14ac:dyDescent="0.25">
      <c r="A7931" t="s">
        <v>1569</v>
      </c>
      <c r="B7931">
        <v>300666</v>
      </c>
      <c r="C7931" t="s">
        <v>7100</v>
      </c>
      <c r="D7931" t="s">
        <v>7101</v>
      </c>
      <c r="E7931" t="s">
        <v>1607</v>
      </c>
      <c r="F7931" t="s">
        <v>7102</v>
      </c>
      <c r="G7931" t="s">
        <v>7103</v>
      </c>
      <c r="H7931" s="2">
        <v>43318</v>
      </c>
      <c r="I7931" s="2">
        <v>45593</v>
      </c>
      <c r="J7931"/>
      <c r="K7931"/>
      <c r="L7931">
        <v>38</v>
      </c>
      <c r="M7931" t="s">
        <v>4269</v>
      </c>
      <c r="N7931" t="s">
        <v>1714</v>
      </c>
      <c r="O7931" t="s">
        <v>5500</v>
      </c>
      <c r="P7931" t="s">
        <v>7082</v>
      </c>
      <c r="Q7931" t="s">
        <v>7083</v>
      </c>
      <c r="R7931" t="s">
        <v>15458</v>
      </c>
      <c r="S7931" t="s">
        <v>15436</v>
      </c>
      <c r="T7931" t="s">
        <v>15438</v>
      </c>
      <c r="U7931" t="s">
        <v>15437</v>
      </c>
      <c r="V7931">
        <v>1</v>
      </c>
    </row>
    <row r="7932" spans="1:22" x14ac:dyDescent="0.25">
      <c r="A7932" t="s">
        <v>1569</v>
      </c>
      <c r="B7932">
        <v>300570</v>
      </c>
      <c r="C7932" t="s">
        <v>2316</v>
      </c>
      <c r="D7932" t="s">
        <v>7235</v>
      </c>
      <c r="E7932" t="s">
        <v>1607</v>
      </c>
      <c r="F7932" t="s">
        <v>7236</v>
      </c>
      <c r="G7932" t="s">
        <v>7237</v>
      </c>
      <c r="H7932" s="2">
        <v>43318</v>
      </c>
      <c r="I7932" s="2">
        <v>44557</v>
      </c>
      <c r="J7932"/>
      <c r="K7932"/>
      <c r="L7932">
        <v>38</v>
      </c>
      <c r="M7932" t="s">
        <v>4269</v>
      </c>
      <c r="N7932" t="s">
        <v>1714</v>
      </c>
      <c r="O7932" t="s">
        <v>5500</v>
      </c>
      <c r="P7932" t="s">
        <v>7221</v>
      </c>
      <c r="Q7932" t="s">
        <v>7222</v>
      </c>
      <c r="R7932" t="s">
        <v>15459</v>
      </c>
      <c r="S7932" t="s">
        <v>15436</v>
      </c>
      <c r="T7932" t="s">
        <v>15438</v>
      </c>
      <c r="U7932" t="s">
        <v>15437</v>
      </c>
      <c r="V7932">
        <v>1</v>
      </c>
    </row>
    <row r="7933" spans="1:22" x14ac:dyDescent="0.25">
      <c r="A7933" t="s">
        <v>1569</v>
      </c>
      <c r="B7933">
        <v>300665</v>
      </c>
      <c r="C7933" t="s">
        <v>1745</v>
      </c>
      <c r="D7933" t="s">
        <v>3060</v>
      </c>
      <c r="E7933" t="s">
        <v>1607</v>
      </c>
      <c r="F7933" t="s">
        <v>6635</v>
      </c>
      <c r="G7933" t="s">
        <v>4326</v>
      </c>
      <c r="H7933" s="2">
        <v>43315</v>
      </c>
      <c r="I7933" s="2">
        <v>45677</v>
      </c>
      <c r="J7933"/>
      <c r="K7933"/>
      <c r="L7933">
        <v>38</v>
      </c>
      <c r="M7933" t="s">
        <v>4269</v>
      </c>
      <c r="N7933" t="s">
        <v>3482</v>
      </c>
      <c r="O7933"/>
      <c r="P7933" t="s">
        <v>6612</v>
      </c>
      <c r="Q7933" t="s">
        <v>6613</v>
      </c>
      <c r="R7933" t="s">
        <v>15451</v>
      </c>
      <c r="S7933" t="s">
        <v>15436</v>
      </c>
      <c r="T7933" t="s">
        <v>15438</v>
      </c>
      <c r="U7933" t="s">
        <v>1566</v>
      </c>
      <c r="V7933">
        <v>1</v>
      </c>
    </row>
    <row r="7934" spans="1:22" x14ac:dyDescent="0.25">
      <c r="A7934" t="s">
        <v>1569</v>
      </c>
      <c r="B7934">
        <v>300654</v>
      </c>
      <c r="C7934" t="s">
        <v>2112</v>
      </c>
      <c r="D7934" t="s">
        <v>7785</v>
      </c>
      <c r="E7934" t="s">
        <v>1572</v>
      </c>
      <c r="F7934" t="s">
        <v>7739</v>
      </c>
      <c r="G7934" t="s">
        <v>7490</v>
      </c>
      <c r="H7934" s="2">
        <v>43314</v>
      </c>
      <c r="I7934" s="2">
        <v>43314</v>
      </c>
      <c r="J7934"/>
      <c r="K7934"/>
      <c r="L7934">
        <v>0.01</v>
      </c>
      <c r="M7934" t="s">
        <v>7484</v>
      </c>
      <c r="N7934" t="s">
        <v>1714</v>
      </c>
      <c r="O7934"/>
      <c r="P7934" t="s">
        <v>7740</v>
      </c>
      <c r="Q7934" t="s">
        <v>7741</v>
      </c>
      <c r="R7934" t="s">
        <v>15462</v>
      </c>
      <c r="S7934" t="s">
        <v>15436</v>
      </c>
      <c r="T7934" t="s">
        <v>15437</v>
      </c>
      <c r="U7934" t="s">
        <v>15437</v>
      </c>
      <c r="V7934">
        <v>0</v>
      </c>
    </row>
    <row r="7935" spans="1:22" x14ac:dyDescent="0.25">
      <c r="A7935" t="s">
        <v>1569</v>
      </c>
      <c r="B7935">
        <v>300527</v>
      </c>
      <c r="C7935" t="s">
        <v>1656</v>
      </c>
      <c r="D7935" t="s">
        <v>5157</v>
      </c>
      <c r="E7935" t="s">
        <v>1607</v>
      </c>
      <c r="F7935" t="s">
        <v>5158</v>
      </c>
      <c r="G7935" t="s">
        <v>4326</v>
      </c>
      <c r="H7935" s="2">
        <v>43311</v>
      </c>
      <c r="I7935" s="2">
        <v>45250</v>
      </c>
      <c r="J7935"/>
      <c r="K7935"/>
      <c r="L7935">
        <v>38</v>
      </c>
      <c r="M7935" t="s">
        <v>4269</v>
      </c>
      <c r="N7935" t="s">
        <v>3482</v>
      </c>
      <c r="O7935"/>
      <c r="P7935" t="s">
        <v>5137</v>
      </c>
      <c r="Q7935" t="s">
        <v>5138</v>
      </c>
      <c r="R7935" t="s">
        <v>15455</v>
      </c>
      <c r="S7935" t="s">
        <v>15436</v>
      </c>
      <c r="T7935" t="s">
        <v>15438</v>
      </c>
      <c r="U7935" t="s">
        <v>1566</v>
      </c>
      <c r="V7935">
        <v>1</v>
      </c>
    </row>
    <row r="7936" spans="1:22" x14ac:dyDescent="0.25">
      <c r="A7936" t="s">
        <v>1569</v>
      </c>
      <c r="B7936">
        <v>299431</v>
      </c>
      <c r="C7936" t="s">
        <v>10828</v>
      </c>
      <c r="D7936" t="s">
        <v>5508</v>
      </c>
      <c r="E7936" t="s">
        <v>1596</v>
      </c>
      <c r="F7936" t="s">
        <v>10850</v>
      </c>
      <c r="G7936" t="s">
        <v>7490</v>
      </c>
      <c r="H7936" s="2">
        <v>43297</v>
      </c>
      <c r="I7936" s="2">
        <v>44655</v>
      </c>
      <c r="J7936"/>
      <c r="K7936"/>
      <c r="L7936">
        <v>24.5</v>
      </c>
      <c r="M7936" t="s">
        <v>7484</v>
      </c>
      <c r="N7936" t="s">
        <v>3865</v>
      </c>
      <c r="O7936"/>
      <c r="P7936" t="s">
        <v>10847</v>
      </c>
      <c r="Q7936" t="s">
        <v>3922</v>
      </c>
      <c r="R7936" t="s">
        <v>15468</v>
      </c>
      <c r="S7936" t="s">
        <v>15436</v>
      </c>
      <c r="T7936" t="s">
        <v>15438</v>
      </c>
      <c r="U7936" t="s">
        <v>15437</v>
      </c>
      <c r="V7936">
        <v>0.64473684210526316</v>
      </c>
    </row>
    <row r="7937" spans="1:22" x14ac:dyDescent="0.25">
      <c r="A7937" t="s">
        <v>1569</v>
      </c>
      <c r="B7937">
        <v>300488</v>
      </c>
      <c r="C7937" t="s">
        <v>1601</v>
      </c>
      <c r="D7937" t="s">
        <v>11504</v>
      </c>
      <c r="E7937" t="s">
        <v>1607</v>
      </c>
      <c r="F7937" t="s">
        <v>12028</v>
      </c>
      <c r="G7937" t="s">
        <v>7541</v>
      </c>
      <c r="H7937" s="2">
        <v>43297</v>
      </c>
      <c r="I7937" s="2">
        <v>45705</v>
      </c>
      <c r="J7937"/>
      <c r="K7937"/>
      <c r="L7937">
        <v>38</v>
      </c>
      <c r="M7937" t="s">
        <v>7484</v>
      </c>
      <c r="N7937" t="s">
        <v>1714</v>
      </c>
      <c r="O7937"/>
      <c r="P7937" t="s">
        <v>11999</v>
      </c>
      <c r="Q7937" t="s">
        <v>2758</v>
      </c>
      <c r="R7937" t="s">
        <v>15462</v>
      </c>
      <c r="S7937" t="s">
        <v>15436</v>
      </c>
      <c r="T7937" t="s">
        <v>15438</v>
      </c>
      <c r="U7937" t="s">
        <v>1566</v>
      </c>
      <c r="V7937">
        <v>1</v>
      </c>
    </row>
    <row r="7938" spans="1:22" x14ac:dyDescent="0.25">
      <c r="A7938" t="s">
        <v>1569</v>
      </c>
      <c r="B7938">
        <v>300468</v>
      </c>
      <c r="C7938" t="s">
        <v>3564</v>
      </c>
      <c r="D7938" t="s">
        <v>14795</v>
      </c>
      <c r="E7938" t="s">
        <v>1596</v>
      </c>
      <c r="F7938" t="s">
        <v>14796</v>
      </c>
      <c r="G7938" t="s">
        <v>14797</v>
      </c>
      <c r="H7938" s="2">
        <v>43297</v>
      </c>
      <c r="I7938" s="2">
        <v>44431</v>
      </c>
      <c r="J7938"/>
      <c r="K7938"/>
      <c r="L7938">
        <v>30.4</v>
      </c>
      <c r="M7938" t="s">
        <v>7484</v>
      </c>
      <c r="N7938" t="s">
        <v>1714</v>
      </c>
      <c r="O7938" t="s">
        <v>7120</v>
      </c>
      <c r="P7938" t="s">
        <v>14775</v>
      </c>
      <c r="Q7938" t="s">
        <v>14776</v>
      </c>
      <c r="R7938" t="s">
        <v>15431</v>
      </c>
      <c r="S7938" t="s">
        <v>15436</v>
      </c>
      <c r="T7938" t="s">
        <v>15438</v>
      </c>
      <c r="U7938" t="s">
        <v>15437</v>
      </c>
      <c r="V7938">
        <v>0.79999999999999993</v>
      </c>
    </row>
    <row r="7939" spans="1:22" x14ac:dyDescent="0.25">
      <c r="A7939" t="s">
        <v>1569</v>
      </c>
      <c r="B7939">
        <v>123359</v>
      </c>
      <c r="C7939" t="s">
        <v>10002</v>
      </c>
      <c r="D7939" t="s">
        <v>8586</v>
      </c>
      <c r="E7939" t="s">
        <v>1607</v>
      </c>
      <c r="F7939" t="s">
        <v>9945</v>
      </c>
      <c r="G7939" t="s">
        <v>4294</v>
      </c>
      <c r="H7939" s="2">
        <v>43291</v>
      </c>
      <c r="I7939" s="2">
        <v>43291</v>
      </c>
      <c r="J7939"/>
      <c r="K7939"/>
      <c r="L7939">
        <v>44</v>
      </c>
      <c r="M7939" t="s">
        <v>7484</v>
      </c>
      <c r="N7939"/>
      <c r="O7939"/>
      <c r="P7939" t="s">
        <v>9946</v>
      </c>
      <c r="Q7939" t="s">
        <v>9947</v>
      </c>
      <c r="R7939" t="s">
        <v>15469</v>
      </c>
      <c r="S7939" t="s">
        <v>15436</v>
      </c>
      <c r="T7939" t="s">
        <v>15438</v>
      </c>
      <c r="U7939" t="s">
        <v>15437</v>
      </c>
      <c r="V7939">
        <v>1</v>
      </c>
    </row>
    <row r="7940" spans="1:22" x14ac:dyDescent="0.25">
      <c r="A7940" t="s">
        <v>1569</v>
      </c>
      <c r="B7940">
        <v>299407</v>
      </c>
      <c r="C7940" t="s">
        <v>2566</v>
      </c>
      <c r="D7940" t="s">
        <v>2792</v>
      </c>
      <c r="E7940" t="s">
        <v>1596</v>
      </c>
      <c r="F7940" t="s">
        <v>7489</v>
      </c>
      <c r="G7940" t="s">
        <v>7490</v>
      </c>
      <c r="H7940" s="2">
        <v>43290</v>
      </c>
      <c r="I7940" s="2">
        <v>43409</v>
      </c>
      <c r="J7940"/>
      <c r="K7940"/>
      <c r="L7940">
        <v>25</v>
      </c>
      <c r="M7940" t="s">
        <v>7484</v>
      </c>
      <c r="N7940" t="s">
        <v>1714</v>
      </c>
      <c r="O7940"/>
      <c r="P7940" t="s">
        <v>7485</v>
      </c>
      <c r="Q7940" t="s">
        <v>5704</v>
      </c>
      <c r="R7940" t="s">
        <v>15461</v>
      </c>
      <c r="S7940" t="s">
        <v>15436</v>
      </c>
      <c r="T7940" t="s">
        <v>15438</v>
      </c>
      <c r="U7940" t="s">
        <v>15437</v>
      </c>
      <c r="V7940">
        <v>0.65789473684210531</v>
      </c>
    </row>
    <row r="7941" spans="1:22" x14ac:dyDescent="0.25">
      <c r="A7941" t="s">
        <v>1569</v>
      </c>
      <c r="B7941">
        <v>300442</v>
      </c>
      <c r="C7941" t="s">
        <v>10890</v>
      </c>
      <c r="D7941" t="s">
        <v>4754</v>
      </c>
      <c r="E7941" t="s">
        <v>1596</v>
      </c>
      <c r="F7941" t="s">
        <v>10867</v>
      </c>
      <c r="G7941" t="s">
        <v>7487</v>
      </c>
      <c r="H7941" s="2">
        <v>43290</v>
      </c>
      <c r="I7941" s="2">
        <v>43290</v>
      </c>
      <c r="J7941"/>
      <c r="K7941"/>
      <c r="L7941">
        <v>30</v>
      </c>
      <c r="M7941" t="s">
        <v>7484</v>
      </c>
      <c r="N7941" t="s">
        <v>3865</v>
      </c>
      <c r="O7941"/>
      <c r="P7941" t="s">
        <v>10847</v>
      </c>
      <c r="Q7941" t="s">
        <v>3922</v>
      </c>
      <c r="R7941" t="s">
        <v>15468</v>
      </c>
      <c r="S7941" t="s">
        <v>15436</v>
      </c>
      <c r="T7941" t="s">
        <v>15438</v>
      </c>
      <c r="U7941" t="s">
        <v>15437</v>
      </c>
      <c r="V7941">
        <v>0.78947368421052633</v>
      </c>
    </row>
    <row r="7942" spans="1:22" x14ac:dyDescent="0.25">
      <c r="A7942" t="s">
        <v>1569</v>
      </c>
      <c r="B7942">
        <v>300445</v>
      </c>
      <c r="C7942" t="s">
        <v>3384</v>
      </c>
      <c r="D7942" t="s">
        <v>14953</v>
      </c>
      <c r="E7942" t="s">
        <v>1607</v>
      </c>
      <c r="F7942" t="s">
        <v>14923</v>
      </c>
      <c r="G7942" t="s">
        <v>14924</v>
      </c>
      <c r="H7942" s="2">
        <v>43290</v>
      </c>
      <c r="I7942" s="2">
        <v>43290</v>
      </c>
      <c r="J7942"/>
      <c r="K7942"/>
      <c r="L7942">
        <v>38</v>
      </c>
      <c r="M7942" t="s">
        <v>7484</v>
      </c>
      <c r="N7942" t="s">
        <v>1714</v>
      </c>
      <c r="O7942" t="s">
        <v>7120</v>
      </c>
      <c r="P7942" t="s">
        <v>14916</v>
      </c>
      <c r="Q7942" t="s">
        <v>14917</v>
      </c>
      <c r="R7942" t="s">
        <v>15472</v>
      </c>
      <c r="S7942" t="s">
        <v>15436</v>
      </c>
      <c r="T7942" t="s">
        <v>15438</v>
      </c>
      <c r="U7942" t="s">
        <v>15437</v>
      </c>
      <c r="V7942">
        <v>1</v>
      </c>
    </row>
    <row r="7943" spans="1:22" x14ac:dyDescent="0.25">
      <c r="A7943" t="s">
        <v>1569</v>
      </c>
      <c r="B7943">
        <v>299399</v>
      </c>
      <c r="C7943" t="s">
        <v>15245</v>
      </c>
      <c r="D7943" t="s">
        <v>15246</v>
      </c>
      <c r="E7943" t="s">
        <v>1607</v>
      </c>
      <c r="F7943" t="s">
        <v>15195</v>
      </c>
      <c r="G7943" t="s">
        <v>15196</v>
      </c>
      <c r="H7943" s="2">
        <v>43290</v>
      </c>
      <c r="I7943" s="2">
        <v>45719</v>
      </c>
      <c r="J7943"/>
      <c r="K7943"/>
      <c r="L7943">
        <v>38</v>
      </c>
      <c r="M7943" t="s">
        <v>7484</v>
      </c>
      <c r="N7943" t="s">
        <v>1714</v>
      </c>
      <c r="O7943" t="s">
        <v>7120</v>
      </c>
      <c r="P7943" t="s">
        <v>15160</v>
      </c>
      <c r="Q7943" t="s">
        <v>15161</v>
      </c>
      <c r="R7943" t="s">
        <v>15430</v>
      </c>
      <c r="S7943" t="s">
        <v>15436</v>
      </c>
      <c r="T7943" t="s">
        <v>15438</v>
      </c>
      <c r="U7943" t="s">
        <v>15437</v>
      </c>
      <c r="V7943">
        <v>1</v>
      </c>
    </row>
    <row r="7944" spans="1:22" x14ac:dyDescent="0.25">
      <c r="A7944" t="s">
        <v>1569</v>
      </c>
      <c r="B7944">
        <v>300452</v>
      </c>
      <c r="C7944" t="s">
        <v>4856</v>
      </c>
      <c r="D7944" t="s">
        <v>6052</v>
      </c>
      <c r="E7944" t="s">
        <v>1607</v>
      </c>
      <c r="F7944" t="s">
        <v>6020</v>
      </c>
      <c r="G7944" t="s">
        <v>4294</v>
      </c>
      <c r="H7944" s="2">
        <v>43290</v>
      </c>
      <c r="I7944" s="2">
        <v>45271</v>
      </c>
      <c r="J7944"/>
      <c r="K7944"/>
      <c r="L7944">
        <v>38</v>
      </c>
      <c r="M7944" t="s">
        <v>4269</v>
      </c>
      <c r="N7944" t="s">
        <v>1714</v>
      </c>
      <c r="O7944"/>
      <c r="P7944" t="s">
        <v>6021</v>
      </c>
      <c r="Q7944" t="s">
        <v>2390</v>
      </c>
      <c r="R7944" t="s">
        <v>15454</v>
      </c>
      <c r="S7944" t="s">
        <v>15436</v>
      </c>
      <c r="T7944" t="s">
        <v>15438</v>
      </c>
      <c r="U7944" t="s">
        <v>15437</v>
      </c>
      <c r="V7944">
        <v>1</v>
      </c>
    </row>
    <row r="7945" spans="1:22" x14ac:dyDescent="0.25">
      <c r="A7945" t="s">
        <v>1569</v>
      </c>
      <c r="B7945">
        <v>299257</v>
      </c>
      <c r="C7945" t="s">
        <v>1899</v>
      </c>
      <c r="D7945" t="s">
        <v>6109</v>
      </c>
      <c r="E7945" t="s">
        <v>1607</v>
      </c>
      <c r="F7945" t="s">
        <v>6089</v>
      </c>
      <c r="G7945" t="s">
        <v>4310</v>
      </c>
      <c r="H7945" s="2">
        <v>43285</v>
      </c>
      <c r="I7945" s="2">
        <v>44669</v>
      </c>
      <c r="J7945"/>
      <c r="K7945"/>
      <c r="L7945">
        <v>38</v>
      </c>
      <c r="M7945" t="s">
        <v>4269</v>
      </c>
      <c r="N7945" t="s">
        <v>3865</v>
      </c>
      <c r="O7945"/>
      <c r="P7945" t="s">
        <v>6090</v>
      </c>
      <c r="Q7945" t="s">
        <v>6091</v>
      </c>
      <c r="R7945" t="s">
        <v>15452</v>
      </c>
      <c r="S7945" t="s">
        <v>15436</v>
      </c>
      <c r="T7945" t="s">
        <v>15438</v>
      </c>
      <c r="U7945" t="s">
        <v>1566</v>
      </c>
      <c r="V7945">
        <v>1</v>
      </c>
    </row>
    <row r="7946" spans="1:22" x14ac:dyDescent="0.25">
      <c r="A7946" t="s">
        <v>1569</v>
      </c>
      <c r="B7946">
        <v>300472</v>
      </c>
      <c r="C7946" t="s">
        <v>2369</v>
      </c>
      <c r="D7946" t="s">
        <v>5947</v>
      </c>
      <c r="E7946" t="s">
        <v>1596</v>
      </c>
      <c r="F7946" t="s">
        <v>9149</v>
      </c>
      <c r="G7946" t="s">
        <v>7503</v>
      </c>
      <c r="H7946" s="2">
        <v>43283</v>
      </c>
      <c r="I7946" s="2">
        <v>43283</v>
      </c>
      <c r="J7946"/>
      <c r="K7946"/>
      <c r="L7946">
        <v>26.25</v>
      </c>
      <c r="M7946" t="s">
        <v>7484</v>
      </c>
      <c r="N7946" t="s">
        <v>3482</v>
      </c>
      <c r="O7946"/>
      <c r="P7946" t="s">
        <v>9124</v>
      </c>
      <c r="Q7946" t="s">
        <v>6818</v>
      </c>
      <c r="R7946" t="s">
        <v>15466</v>
      </c>
      <c r="S7946" t="s">
        <v>15436</v>
      </c>
      <c r="T7946" t="s">
        <v>15438</v>
      </c>
      <c r="U7946" t="s">
        <v>15437</v>
      </c>
      <c r="V7946">
        <v>0.69078947368421051</v>
      </c>
    </row>
    <row r="7947" spans="1:22" x14ac:dyDescent="0.25">
      <c r="A7947" t="s">
        <v>1569</v>
      </c>
      <c r="B7947">
        <v>299320</v>
      </c>
      <c r="C7947" t="s">
        <v>6053</v>
      </c>
      <c r="D7947" t="s">
        <v>1817</v>
      </c>
      <c r="E7947" t="s">
        <v>1607</v>
      </c>
      <c r="F7947" t="s">
        <v>6054</v>
      </c>
      <c r="G7947" t="s">
        <v>4326</v>
      </c>
      <c r="H7947" s="2">
        <v>43283</v>
      </c>
      <c r="I7947" s="2">
        <v>43283</v>
      </c>
      <c r="J7947"/>
      <c r="K7947"/>
      <c r="L7947">
        <v>38</v>
      </c>
      <c r="M7947" t="s">
        <v>4269</v>
      </c>
      <c r="N7947" t="s">
        <v>1714</v>
      </c>
      <c r="O7947"/>
      <c r="P7947" t="s">
        <v>6021</v>
      </c>
      <c r="Q7947" t="s">
        <v>2390</v>
      </c>
      <c r="R7947" t="s">
        <v>15454</v>
      </c>
      <c r="S7947" t="s">
        <v>15436</v>
      </c>
      <c r="T7947" t="s">
        <v>15438</v>
      </c>
      <c r="U7947" t="s">
        <v>1566</v>
      </c>
      <c r="V7947">
        <v>1</v>
      </c>
    </row>
    <row r="7948" spans="1:22" x14ac:dyDescent="0.25">
      <c r="A7948" t="s">
        <v>1569</v>
      </c>
      <c r="B7948">
        <v>299306</v>
      </c>
      <c r="C7948" t="s">
        <v>1814</v>
      </c>
      <c r="D7948" t="s">
        <v>10696</v>
      </c>
      <c r="E7948" t="s">
        <v>1596</v>
      </c>
      <c r="F7948" t="s">
        <v>10656</v>
      </c>
      <c r="G7948" t="s">
        <v>7490</v>
      </c>
      <c r="H7948" s="2">
        <v>43270</v>
      </c>
      <c r="I7948" s="2">
        <v>43270</v>
      </c>
      <c r="J7948"/>
      <c r="K7948"/>
      <c r="L7948">
        <v>22</v>
      </c>
      <c r="M7948" t="s">
        <v>7484</v>
      </c>
      <c r="N7948" t="s">
        <v>4199</v>
      </c>
      <c r="O7948"/>
      <c r="P7948" t="s">
        <v>10650</v>
      </c>
      <c r="Q7948" t="s">
        <v>4374</v>
      </c>
      <c r="R7948" t="s">
        <v>15449</v>
      </c>
      <c r="S7948" t="s">
        <v>15436</v>
      </c>
      <c r="T7948" t="s">
        <v>15438</v>
      </c>
      <c r="U7948" t="s">
        <v>15437</v>
      </c>
      <c r="V7948">
        <v>0.57894736842105265</v>
      </c>
    </row>
    <row r="7949" spans="1:22" x14ac:dyDescent="0.25">
      <c r="A7949" t="s">
        <v>1569</v>
      </c>
      <c r="B7949">
        <v>240987</v>
      </c>
      <c r="C7949" t="s">
        <v>8737</v>
      </c>
      <c r="D7949" t="s">
        <v>2835</v>
      </c>
      <c r="E7949" t="s">
        <v>1572</v>
      </c>
      <c r="F7949" t="s">
        <v>8716</v>
      </c>
      <c r="G7949" t="s">
        <v>7490</v>
      </c>
      <c r="H7949" s="2">
        <v>43264</v>
      </c>
      <c r="I7949" s="2">
        <v>43402</v>
      </c>
      <c r="J7949"/>
      <c r="K7949"/>
      <c r="L7949">
        <v>0.01</v>
      </c>
      <c r="M7949" t="s">
        <v>7484</v>
      </c>
      <c r="N7949" t="s">
        <v>1714</v>
      </c>
      <c r="O7949"/>
      <c r="P7949" t="s">
        <v>8713</v>
      </c>
      <c r="Q7949" t="s">
        <v>5367</v>
      </c>
      <c r="R7949" t="s">
        <v>15462</v>
      </c>
      <c r="S7949" t="s">
        <v>15436</v>
      </c>
      <c r="T7949" t="s">
        <v>15437</v>
      </c>
      <c r="U7949" t="s">
        <v>15437</v>
      </c>
      <c r="V7949">
        <v>0</v>
      </c>
    </row>
    <row r="7950" spans="1:22" x14ac:dyDescent="0.25">
      <c r="A7950" t="s">
        <v>1569</v>
      </c>
      <c r="B7950">
        <v>240989</v>
      </c>
      <c r="C7950" t="s">
        <v>9486</v>
      </c>
      <c r="D7950" t="s">
        <v>6774</v>
      </c>
      <c r="E7950" t="s">
        <v>1596</v>
      </c>
      <c r="F7950" t="s">
        <v>10454</v>
      </c>
      <c r="G7950" t="s">
        <v>7490</v>
      </c>
      <c r="H7950" s="2">
        <v>43263</v>
      </c>
      <c r="I7950" s="2">
        <v>44025</v>
      </c>
      <c r="J7950"/>
      <c r="K7950"/>
      <c r="L7950">
        <v>31.25</v>
      </c>
      <c r="M7950" t="s">
        <v>7484</v>
      </c>
      <c r="N7950" t="s">
        <v>1714</v>
      </c>
      <c r="O7950"/>
      <c r="P7950" t="s">
        <v>10452</v>
      </c>
      <c r="Q7950" t="s">
        <v>2939</v>
      </c>
      <c r="R7950" t="s">
        <v>15461</v>
      </c>
      <c r="S7950" t="s">
        <v>15436</v>
      </c>
      <c r="T7950" t="s">
        <v>15438</v>
      </c>
      <c r="U7950" t="s">
        <v>15437</v>
      </c>
      <c r="V7950">
        <v>0.82236842105263153</v>
      </c>
    </row>
    <row r="7951" spans="1:22" x14ac:dyDescent="0.25">
      <c r="A7951" t="s">
        <v>1569</v>
      </c>
      <c r="B7951">
        <v>241006</v>
      </c>
      <c r="C7951" t="s">
        <v>4162</v>
      </c>
      <c r="D7951" t="s">
        <v>2017</v>
      </c>
      <c r="E7951" t="s">
        <v>1607</v>
      </c>
      <c r="F7951" t="s">
        <v>8500</v>
      </c>
      <c r="G7951" t="s">
        <v>7547</v>
      </c>
      <c r="H7951" s="2">
        <v>43255</v>
      </c>
      <c r="I7951" s="2">
        <v>45439</v>
      </c>
      <c r="J7951"/>
      <c r="K7951"/>
      <c r="L7951">
        <v>38</v>
      </c>
      <c r="M7951" t="s">
        <v>7484</v>
      </c>
      <c r="N7951" t="s">
        <v>1714</v>
      </c>
      <c r="O7951"/>
      <c r="P7951" t="s">
        <v>8466</v>
      </c>
      <c r="Q7951" t="s">
        <v>5078</v>
      </c>
      <c r="R7951" t="s">
        <v>15462</v>
      </c>
      <c r="S7951" t="s">
        <v>15436</v>
      </c>
      <c r="T7951" t="s">
        <v>15438</v>
      </c>
      <c r="U7951" t="s">
        <v>1566</v>
      </c>
      <c r="V7951">
        <v>1</v>
      </c>
    </row>
    <row r="7952" spans="1:22" x14ac:dyDescent="0.25">
      <c r="A7952" t="s">
        <v>1569</v>
      </c>
      <c r="B7952">
        <v>299137</v>
      </c>
      <c r="C7952" t="s">
        <v>1837</v>
      </c>
      <c r="D7952" t="s">
        <v>9468</v>
      </c>
      <c r="E7952" t="s">
        <v>1596</v>
      </c>
      <c r="F7952" t="s">
        <v>9489</v>
      </c>
      <c r="G7952" t="s">
        <v>7607</v>
      </c>
      <c r="H7952" s="2">
        <v>43255</v>
      </c>
      <c r="I7952" s="2">
        <v>43255</v>
      </c>
      <c r="J7952"/>
      <c r="K7952"/>
      <c r="L7952">
        <v>27.5</v>
      </c>
      <c r="M7952" t="s">
        <v>7484</v>
      </c>
      <c r="N7952" t="s">
        <v>3865</v>
      </c>
      <c r="O7952"/>
      <c r="P7952" t="s">
        <v>9463</v>
      </c>
      <c r="Q7952" t="s">
        <v>5857</v>
      </c>
      <c r="R7952" t="s">
        <v>15467</v>
      </c>
      <c r="S7952" t="s">
        <v>15436</v>
      </c>
      <c r="T7952" t="s">
        <v>15438</v>
      </c>
      <c r="U7952" t="s">
        <v>15437</v>
      </c>
      <c r="V7952">
        <v>0.72368421052631582</v>
      </c>
    </row>
    <row r="7953" spans="1:22" x14ac:dyDescent="0.25">
      <c r="A7953" t="s">
        <v>1569</v>
      </c>
      <c r="B7953">
        <v>240969</v>
      </c>
      <c r="C7953" t="s">
        <v>5338</v>
      </c>
      <c r="D7953" t="s">
        <v>2429</v>
      </c>
      <c r="E7953" t="s">
        <v>1607</v>
      </c>
      <c r="F7953" t="s">
        <v>10940</v>
      </c>
      <c r="G7953" t="s">
        <v>7537</v>
      </c>
      <c r="H7953" s="2">
        <v>43255</v>
      </c>
      <c r="I7953" s="2">
        <v>44879</v>
      </c>
      <c r="J7953"/>
      <c r="K7953"/>
      <c r="L7953">
        <v>38</v>
      </c>
      <c r="M7953" t="s">
        <v>7484</v>
      </c>
      <c r="N7953" t="s">
        <v>3865</v>
      </c>
      <c r="O7953"/>
      <c r="P7953" t="s">
        <v>10898</v>
      </c>
      <c r="Q7953" t="s">
        <v>3953</v>
      </c>
      <c r="R7953" t="s">
        <v>15463</v>
      </c>
      <c r="S7953" t="s">
        <v>15436</v>
      </c>
      <c r="T7953" t="s">
        <v>15438</v>
      </c>
      <c r="U7953" t="s">
        <v>15437</v>
      </c>
      <c r="V7953">
        <v>1</v>
      </c>
    </row>
    <row r="7954" spans="1:22" x14ac:dyDescent="0.25">
      <c r="A7954" t="s">
        <v>1569</v>
      </c>
      <c r="B7954">
        <v>240980</v>
      </c>
      <c r="C7954" t="s">
        <v>1935</v>
      </c>
      <c r="D7954" t="s">
        <v>2595</v>
      </c>
      <c r="E7954" t="s">
        <v>1607</v>
      </c>
      <c r="F7954" t="s">
        <v>13034</v>
      </c>
      <c r="G7954" t="s">
        <v>4326</v>
      </c>
      <c r="H7954" s="2">
        <v>43255</v>
      </c>
      <c r="I7954" s="2">
        <v>44627</v>
      </c>
      <c r="J7954"/>
      <c r="K7954"/>
      <c r="L7954">
        <v>38</v>
      </c>
      <c r="M7954" t="s">
        <v>7484</v>
      </c>
      <c r="N7954" t="s">
        <v>3482</v>
      </c>
      <c r="O7954"/>
      <c r="P7954" t="s">
        <v>13016</v>
      </c>
      <c r="Q7954" t="s">
        <v>13017</v>
      </c>
      <c r="R7954" t="s">
        <v>15466</v>
      </c>
      <c r="S7954" t="s">
        <v>15436</v>
      </c>
      <c r="T7954" t="s">
        <v>15438</v>
      </c>
      <c r="U7954" t="s">
        <v>1566</v>
      </c>
      <c r="V7954">
        <v>1</v>
      </c>
    </row>
    <row r="7955" spans="1:22" x14ac:dyDescent="0.25">
      <c r="A7955" t="s">
        <v>1569</v>
      </c>
      <c r="B7955">
        <v>240963</v>
      </c>
      <c r="C7955" t="s">
        <v>3529</v>
      </c>
      <c r="D7955" t="s">
        <v>2492</v>
      </c>
      <c r="E7955" t="s">
        <v>1607</v>
      </c>
      <c r="F7955" t="s">
        <v>14534</v>
      </c>
      <c r="G7955" t="s">
        <v>14535</v>
      </c>
      <c r="H7955" s="2">
        <v>43255</v>
      </c>
      <c r="I7955" s="2">
        <v>43255</v>
      </c>
      <c r="J7955"/>
      <c r="K7955"/>
      <c r="L7955">
        <v>38</v>
      </c>
      <c r="M7955" t="s">
        <v>7484</v>
      </c>
      <c r="N7955" t="s">
        <v>1714</v>
      </c>
      <c r="O7955" t="s">
        <v>7120</v>
      </c>
      <c r="P7955" t="s">
        <v>14467</v>
      </c>
      <c r="Q7955" t="s">
        <v>18</v>
      </c>
      <c r="R7955" t="s">
        <v>18</v>
      </c>
      <c r="S7955" t="s">
        <v>15436</v>
      </c>
      <c r="T7955" t="s">
        <v>15438</v>
      </c>
      <c r="U7955" t="s">
        <v>15437</v>
      </c>
      <c r="V7955">
        <v>1</v>
      </c>
    </row>
    <row r="7956" spans="1:22" x14ac:dyDescent="0.25">
      <c r="A7956" t="s">
        <v>1569</v>
      </c>
      <c r="B7956">
        <v>299119</v>
      </c>
      <c r="C7956" t="s">
        <v>6282</v>
      </c>
      <c r="D7956" t="s">
        <v>7261</v>
      </c>
      <c r="E7956" t="s">
        <v>1607</v>
      </c>
      <c r="F7956" t="s">
        <v>7262</v>
      </c>
      <c r="G7956" t="s">
        <v>7263</v>
      </c>
      <c r="H7956" s="2">
        <v>43255</v>
      </c>
      <c r="I7956" s="2">
        <v>45579</v>
      </c>
      <c r="J7956"/>
      <c r="K7956"/>
      <c r="L7956">
        <v>38</v>
      </c>
      <c r="M7956" t="s">
        <v>4269</v>
      </c>
      <c r="N7956" t="s">
        <v>3865</v>
      </c>
      <c r="O7956" t="s">
        <v>5500</v>
      </c>
      <c r="P7956" t="s">
        <v>7251</v>
      </c>
      <c r="Q7956" t="s">
        <v>7252</v>
      </c>
      <c r="R7956" t="s">
        <v>15459</v>
      </c>
      <c r="S7956" t="s">
        <v>15436</v>
      </c>
      <c r="T7956" t="s">
        <v>15438</v>
      </c>
      <c r="U7956" t="s">
        <v>15437</v>
      </c>
      <c r="V7956">
        <v>1</v>
      </c>
    </row>
    <row r="7957" spans="1:22" x14ac:dyDescent="0.25">
      <c r="A7957" t="s">
        <v>1569</v>
      </c>
      <c r="B7957">
        <v>299173</v>
      </c>
      <c r="C7957" t="s">
        <v>11099</v>
      </c>
      <c r="D7957" t="s">
        <v>2858</v>
      </c>
      <c r="E7957" t="s">
        <v>1572</v>
      </c>
      <c r="F7957" t="s">
        <v>11069</v>
      </c>
      <c r="G7957" t="s">
        <v>7490</v>
      </c>
      <c r="H7957" s="2">
        <v>43248</v>
      </c>
      <c r="I7957" s="2">
        <v>43248</v>
      </c>
      <c r="J7957"/>
      <c r="K7957"/>
      <c r="L7957">
        <v>0.01</v>
      </c>
      <c r="M7957" t="s">
        <v>7484</v>
      </c>
      <c r="N7957" t="s">
        <v>4199</v>
      </c>
      <c r="O7957"/>
      <c r="P7957" t="s">
        <v>11070</v>
      </c>
      <c r="Q7957" t="s">
        <v>6567</v>
      </c>
      <c r="R7957" t="s">
        <v>15449</v>
      </c>
      <c r="S7957" t="s">
        <v>15436</v>
      </c>
      <c r="T7957" t="s">
        <v>15437</v>
      </c>
      <c r="U7957" t="s">
        <v>15437</v>
      </c>
      <c r="V7957">
        <v>0</v>
      </c>
    </row>
    <row r="7958" spans="1:22" x14ac:dyDescent="0.25">
      <c r="A7958" t="s">
        <v>1569</v>
      </c>
      <c r="B7958">
        <v>298313</v>
      </c>
      <c r="C7958" t="s">
        <v>14664</v>
      </c>
      <c r="D7958" t="s">
        <v>14665</v>
      </c>
      <c r="E7958" t="s">
        <v>1607</v>
      </c>
      <c r="F7958" t="s">
        <v>14666</v>
      </c>
      <c r="G7958" t="s">
        <v>14631</v>
      </c>
      <c r="H7958" s="2">
        <v>43241</v>
      </c>
      <c r="I7958" s="2">
        <v>44743</v>
      </c>
      <c r="J7958"/>
      <c r="K7958"/>
      <c r="L7958">
        <v>38</v>
      </c>
      <c r="M7958" t="s">
        <v>7484</v>
      </c>
      <c r="N7958" t="s">
        <v>1714</v>
      </c>
      <c r="O7958" t="s">
        <v>7120</v>
      </c>
      <c r="P7958" t="s">
        <v>14610</v>
      </c>
      <c r="Q7958" t="s">
        <v>23</v>
      </c>
      <c r="R7958" t="s">
        <v>23</v>
      </c>
      <c r="S7958" t="s">
        <v>15436</v>
      </c>
      <c r="T7958" t="s">
        <v>15438</v>
      </c>
      <c r="U7958" t="s">
        <v>15437</v>
      </c>
      <c r="V7958">
        <v>1</v>
      </c>
    </row>
    <row r="7959" spans="1:22" x14ac:dyDescent="0.25">
      <c r="A7959" t="s">
        <v>1569</v>
      </c>
      <c r="B7959">
        <v>240959</v>
      </c>
      <c r="C7959" t="s">
        <v>1907</v>
      </c>
      <c r="D7959" t="s">
        <v>14762</v>
      </c>
      <c r="E7959" t="s">
        <v>1596</v>
      </c>
      <c r="F7959" t="s">
        <v>14768</v>
      </c>
      <c r="G7959" t="s">
        <v>14769</v>
      </c>
      <c r="H7959" s="2">
        <v>43241</v>
      </c>
      <c r="I7959" s="2">
        <v>45803</v>
      </c>
      <c r="J7959"/>
      <c r="K7959"/>
      <c r="L7959">
        <v>28.75</v>
      </c>
      <c r="M7959" t="s">
        <v>7484</v>
      </c>
      <c r="N7959" t="s">
        <v>1714</v>
      </c>
      <c r="O7959" t="s">
        <v>7120</v>
      </c>
      <c r="P7959" t="s">
        <v>14753</v>
      </c>
      <c r="Q7959" t="s">
        <v>14754</v>
      </c>
      <c r="R7959" t="s">
        <v>15431</v>
      </c>
      <c r="S7959" t="s">
        <v>15436</v>
      </c>
      <c r="T7959" t="s">
        <v>15438</v>
      </c>
      <c r="U7959" t="s">
        <v>15437</v>
      </c>
      <c r="V7959">
        <v>0.75657894736842102</v>
      </c>
    </row>
    <row r="7960" spans="1:22" x14ac:dyDescent="0.25">
      <c r="A7960" t="s">
        <v>1569</v>
      </c>
      <c r="B7960">
        <v>240941</v>
      </c>
      <c r="C7960" t="s">
        <v>1979</v>
      </c>
      <c r="D7960" t="s">
        <v>7052</v>
      </c>
      <c r="E7960" t="s">
        <v>1572</v>
      </c>
      <c r="F7960" t="s">
        <v>9773</v>
      </c>
      <c r="G7960" t="s">
        <v>7490</v>
      </c>
      <c r="H7960" s="2">
        <v>43228</v>
      </c>
      <c r="I7960" s="2">
        <v>43228</v>
      </c>
      <c r="J7960"/>
      <c r="K7960"/>
      <c r="L7960">
        <v>0.01</v>
      </c>
      <c r="M7960" t="s">
        <v>7484</v>
      </c>
      <c r="N7960" t="s">
        <v>3865</v>
      </c>
      <c r="O7960"/>
      <c r="P7960" t="s">
        <v>9774</v>
      </c>
      <c r="Q7960" t="s">
        <v>9775</v>
      </c>
      <c r="R7960" t="s">
        <v>15463</v>
      </c>
      <c r="S7960" t="s">
        <v>15436</v>
      </c>
      <c r="T7960" t="s">
        <v>15437</v>
      </c>
      <c r="U7960" t="s">
        <v>15437</v>
      </c>
      <c r="V7960">
        <v>0</v>
      </c>
    </row>
    <row r="7961" spans="1:22" x14ac:dyDescent="0.25">
      <c r="A7961" t="s">
        <v>1569</v>
      </c>
      <c r="B7961">
        <v>240842</v>
      </c>
      <c r="C7961" t="s">
        <v>5682</v>
      </c>
      <c r="D7961" t="s">
        <v>8135</v>
      </c>
      <c r="E7961" t="s">
        <v>1596</v>
      </c>
      <c r="F7961" t="s">
        <v>8130</v>
      </c>
      <c r="G7961" t="s">
        <v>7494</v>
      </c>
      <c r="H7961" s="2">
        <v>43227</v>
      </c>
      <c r="I7961" s="2">
        <v>45481</v>
      </c>
      <c r="J7961"/>
      <c r="K7961"/>
      <c r="L7961">
        <v>29</v>
      </c>
      <c r="M7961" t="s">
        <v>7484</v>
      </c>
      <c r="N7961" t="s">
        <v>1714</v>
      </c>
      <c r="O7961"/>
      <c r="P7961" t="s">
        <v>8118</v>
      </c>
      <c r="Q7961" t="s">
        <v>8119</v>
      </c>
      <c r="R7961" t="s">
        <v>15461</v>
      </c>
      <c r="S7961" t="s">
        <v>15436</v>
      </c>
      <c r="T7961" t="s">
        <v>15438</v>
      </c>
      <c r="U7961" t="s">
        <v>15437</v>
      </c>
      <c r="V7961">
        <v>0.76315789473684215</v>
      </c>
    </row>
    <row r="7962" spans="1:22" x14ac:dyDescent="0.25">
      <c r="A7962" t="s">
        <v>1569</v>
      </c>
      <c r="B7962">
        <v>240865</v>
      </c>
      <c r="C7962" t="s">
        <v>10349</v>
      </c>
      <c r="D7962" t="s">
        <v>10350</v>
      </c>
      <c r="E7962" t="s">
        <v>1572</v>
      </c>
      <c r="F7962" t="s">
        <v>10315</v>
      </c>
      <c r="G7962" t="s">
        <v>7487</v>
      </c>
      <c r="H7962" s="2">
        <v>43220</v>
      </c>
      <c r="I7962" s="2">
        <v>44501</v>
      </c>
      <c r="J7962"/>
      <c r="K7962"/>
      <c r="L7962">
        <v>0.01</v>
      </c>
      <c r="M7962" t="s">
        <v>7484</v>
      </c>
      <c r="N7962" t="s">
        <v>4199</v>
      </c>
      <c r="O7962"/>
      <c r="P7962" t="s">
        <v>10316</v>
      </c>
      <c r="Q7962" t="s">
        <v>6398</v>
      </c>
      <c r="R7962" t="s">
        <v>15449</v>
      </c>
      <c r="S7962" t="s">
        <v>15436</v>
      </c>
      <c r="T7962" t="s">
        <v>15437</v>
      </c>
      <c r="U7962" t="s">
        <v>15437</v>
      </c>
      <c r="V7962">
        <v>0</v>
      </c>
    </row>
    <row r="7963" spans="1:22" x14ac:dyDescent="0.25">
      <c r="A7963" t="s">
        <v>1569</v>
      </c>
      <c r="B7963">
        <v>240833</v>
      </c>
      <c r="C7963" t="s">
        <v>9767</v>
      </c>
      <c r="D7963" t="s">
        <v>9768</v>
      </c>
      <c r="E7963" t="s">
        <v>1572</v>
      </c>
      <c r="F7963" t="s">
        <v>9745</v>
      </c>
      <c r="G7963" t="s">
        <v>7490</v>
      </c>
      <c r="H7963" s="2">
        <v>43213</v>
      </c>
      <c r="I7963" s="2">
        <v>43213</v>
      </c>
      <c r="J7963"/>
      <c r="K7963"/>
      <c r="L7963">
        <v>0.01</v>
      </c>
      <c r="M7963" t="s">
        <v>7484</v>
      </c>
      <c r="N7963" t="s">
        <v>3482</v>
      </c>
      <c r="O7963"/>
      <c r="P7963" t="s">
        <v>9746</v>
      </c>
      <c r="Q7963" t="s">
        <v>3576</v>
      </c>
      <c r="R7963" t="s">
        <v>15466</v>
      </c>
      <c r="S7963" t="s">
        <v>15436</v>
      </c>
      <c r="T7963" t="s">
        <v>15437</v>
      </c>
      <c r="U7963" t="s">
        <v>15437</v>
      </c>
      <c r="V7963">
        <v>0</v>
      </c>
    </row>
    <row r="7964" spans="1:22" x14ac:dyDescent="0.25">
      <c r="A7964" t="s">
        <v>1569</v>
      </c>
      <c r="B7964">
        <v>240821</v>
      </c>
      <c r="C7964" t="s">
        <v>2333</v>
      </c>
      <c r="D7964" t="s">
        <v>10102</v>
      </c>
      <c r="E7964" t="s">
        <v>1607</v>
      </c>
      <c r="F7964" t="s">
        <v>10045</v>
      </c>
      <c r="G7964" t="s">
        <v>7490</v>
      </c>
      <c r="H7964" s="2">
        <v>43213</v>
      </c>
      <c r="I7964" s="2">
        <v>43213</v>
      </c>
      <c r="J7964"/>
      <c r="K7964"/>
      <c r="L7964">
        <v>38</v>
      </c>
      <c r="M7964" t="s">
        <v>7484</v>
      </c>
      <c r="N7964" t="s">
        <v>3311</v>
      </c>
      <c r="O7964"/>
      <c r="P7964" t="s">
        <v>10046</v>
      </c>
      <c r="Q7964" t="s">
        <v>6763</v>
      </c>
      <c r="R7964" t="s">
        <v>15463</v>
      </c>
      <c r="S7964" t="s">
        <v>15436</v>
      </c>
      <c r="T7964" t="s">
        <v>15438</v>
      </c>
      <c r="U7964" t="s">
        <v>15437</v>
      </c>
      <c r="V7964">
        <v>1</v>
      </c>
    </row>
    <row r="7965" spans="1:22" x14ac:dyDescent="0.25">
      <c r="A7965" t="s">
        <v>1569</v>
      </c>
      <c r="B7965">
        <v>240839</v>
      </c>
      <c r="C7965" t="s">
        <v>3878</v>
      </c>
      <c r="D7965" t="s">
        <v>4433</v>
      </c>
      <c r="E7965" t="s">
        <v>1607</v>
      </c>
      <c r="F7965" t="s">
        <v>7238</v>
      </c>
      <c r="G7965" t="s">
        <v>7239</v>
      </c>
      <c r="H7965" s="2">
        <v>43213</v>
      </c>
      <c r="I7965" s="2">
        <v>45663</v>
      </c>
      <c r="J7965"/>
      <c r="K7965"/>
      <c r="L7965">
        <v>38</v>
      </c>
      <c r="M7965" t="s">
        <v>4269</v>
      </c>
      <c r="N7965" t="s">
        <v>3865</v>
      </c>
      <c r="O7965" t="s">
        <v>5500</v>
      </c>
      <c r="P7965" t="s">
        <v>7221</v>
      </c>
      <c r="Q7965" t="s">
        <v>7222</v>
      </c>
      <c r="R7965" t="s">
        <v>15459</v>
      </c>
      <c r="S7965" t="s">
        <v>15436</v>
      </c>
      <c r="T7965" t="s">
        <v>15438</v>
      </c>
      <c r="U7965" t="s">
        <v>15437</v>
      </c>
      <c r="V7965">
        <v>1</v>
      </c>
    </row>
    <row r="7966" spans="1:22" x14ac:dyDescent="0.25">
      <c r="A7966" t="s">
        <v>1569</v>
      </c>
      <c r="B7966">
        <v>240852</v>
      </c>
      <c r="C7966" t="s">
        <v>2147</v>
      </c>
      <c r="D7966" t="s">
        <v>4311</v>
      </c>
      <c r="E7966" t="s">
        <v>1596</v>
      </c>
      <c r="F7966" t="s">
        <v>6204</v>
      </c>
      <c r="G7966" t="s">
        <v>4294</v>
      </c>
      <c r="H7966" s="2">
        <v>43202</v>
      </c>
      <c r="I7966" s="2">
        <v>45341</v>
      </c>
      <c r="J7966"/>
      <c r="K7966"/>
      <c r="L7966">
        <v>30</v>
      </c>
      <c r="M7966" t="s">
        <v>4269</v>
      </c>
      <c r="N7966" t="s">
        <v>3482</v>
      </c>
      <c r="O7966"/>
      <c r="P7966" t="s">
        <v>6202</v>
      </c>
      <c r="Q7966" t="s">
        <v>6203</v>
      </c>
      <c r="R7966" t="s">
        <v>15455</v>
      </c>
      <c r="S7966" t="s">
        <v>15436</v>
      </c>
      <c r="T7966" t="s">
        <v>15438</v>
      </c>
      <c r="U7966" t="s">
        <v>15437</v>
      </c>
      <c r="V7966">
        <v>0.78947368421052633</v>
      </c>
    </row>
    <row r="7967" spans="1:22" x14ac:dyDescent="0.25">
      <c r="A7967" t="s">
        <v>1569</v>
      </c>
      <c r="B7967">
        <v>240820</v>
      </c>
      <c r="C7967" t="s">
        <v>6731</v>
      </c>
      <c r="D7967" t="s">
        <v>7290</v>
      </c>
      <c r="E7967" t="s">
        <v>1607</v>
      </c>
      <c r="F7967" t="s">
        <v>7291</v>
      </c>
      <c r="G7967" t="s">
        <v>7292</v>
      </c>
      <c r="H7967" s="2">
        <v>43201</v>
      </c>
      <c r="I7967" s="2">
        <v>45579</v>
      </c>
      <c r="J7967"/>
      <c r="K7967"/>
      <c r="L7967">
        <v>38</v>
      </c>
      <c r="M7967" t="s">
        <v>4269</v>
      </c>
      <c r="N7967" t="s">
        <v>3865</v>
      </c>
      <c r="O7967" t="s">
        <v>5500</v>
      </c>
      <c r="P7967" t="s">
        <v>7280</v>
      </c>
      <c r="Q7967" t="s">
        <v>7281</v>
      </c>
      <c r="R7967" t="s">
        <v>15459</v>
      </c>
      <c r="S7967" t="s">
        <v>15436</v>
      </c>
      <c r="T7967" t="s">
        <v>15438</v>
      </c>
      <c r="U7967" t="s">
        <v>15437</v>
      </c>
      <c r="V7967">
        <v>1</v>
      </c>
    </row>
    <row r="7968" spans="1:22" x14ac:dyDescent="0.25">
      <c r="A7968" t="s">
        <v>1569</v>
      </c>
      <c r="B7968">
        <v>240751</v>
      </c>
      <c r="C7968" t="s">
        <v>8388</v>
      </c>
      <c r="D7968" t="s">
        <v>8828</v>
      </c>
      <c r="E7968" t="s">
        <v>1572</v>
      </c>
      <c r="F7968" t="s">
        <v>8762</v>
      </c>
      <c r="G7968" t="s">
        <v>7490</v>
      </c>
      <c r="H7968" s="2">
        <v>43200</v>
      </c>
      <c r="I7968" s="2">
        <v>43200</v>
      </c>
      <c r="J7968"/>
      <c r="K7968"/>
      <c r="L7968">
        <v>0.01</v>
      </c>
      <c r="M7968" t="s">
        <v>7484</v>
      </c>
      <c r="N7968" t="s">
        <v>3865</v>
      </c>
      <c r="O7968"/>
      <c r="P7968" t="s">
        <v>8763</v>
      </c>
      <c r="Q7968" t="s">
        <v>4424</v>
      </c>
      <c r="R7968" t="s">
        <v>15467</v>
      </c>
      <c r="S7968" t="s">
        <v>15436</v>
      </c>
      <c r="T7968" t="s">
        <v>15437</v>
      </c>
      <c r="U7968" t="s">
        <v>15437</v>
      </c>
      <c r="V7968">
        <v>0</v>
      </c>
    </row>
    <row r="7969" spans="1:22" x14ac:dyDescent="0.25">
      <c r="A7969" t="s">
        <v>1569</v>
      </c>
      <c r="B7969">
        <v>240928</v>
      </c>
      <c r="C7969" t="s">
        <v>7369</v>
      </c>
      <c r="D7969" t="s">
        <v>2089</v>
      </c>
      <c r="E7969" t="s">
        <v>1572</v>
      </c>
      <c r="F7969" t="s">
        <v>9773</v>
      </c>
      <c r="G7969" t="s">
        <v>7490</v>
      </c>
      <c r="H7969" s="2">
        <v>43200</v>
      </c>
      <c r="I7969" s="2">
        <v>43200</v>
      </c>
      <c r="J7969"/>
      <c r="K7969"/>
      <c r="L7969">
        <v>0.01</v>
      </c>
      <c r="M7969" t="s">
        <v>7484</v>
      </c>
      <c r="N7969" t="s">
        <v>3865</v>
      </c>
      <c r="O7969"/>
      <c r="P7969" t="s">
        <v>9774</v>
      </c>
      <c r="Q7969" t="s">
        <v>9775</v>
      </c>
      <c r="R7969" t="s">
        <v>15463</v>
      </c>
      <c r="S7969" t="s">
        <v>15436</v>
      </c>
      <c r="T7969" t="s">
        <v>15437</v>
      </c>
      <c r="U7969" t="s">
        <v>15437</v>
      </c>
      <c r="V7969">
        <v>0</v>
      </c>
    </row>
    <row r="7970" spans="1:22" x14ac:dyDescent="0.25">
      <c r="A7970" t="s">
        <v>1569</v>
      </c>
      <c r="B7970">
        <v>240790</v>
      </c>
      <c r="C7970" t="s">
        <v>1804</v>
      </c>
      <c r="D7970" t="s">
        <v>14202</v>
      </c>
      <c r="E7970" t="s">
        <v>1596</v>
      </c>
      <c r="F7970" t="s">
        <v>14166</v>
      </c>
      <c r="G7970" t="s">
        <v>14167</v>
      </c>
      <c r="H7970" s="2">
        <v>43200</v>
      </c>
      <c r="I7970" s="2">
        <v>45572</v>
      </c>
      <c r="J7970"/>
      <c r="K7970"/>
      <c r="L7970">
        <v>24.8</v>
      </c>
      <c r="M7970" t="s">
        <v>7484</v>
      </c>
      <c r="N7970" t="s">
        <v>1714</v>
      </c>
      <c r="O7970" t="s">
        <v>7120</v>
      </c>
      <c r="P7970" t="s">
        <v>14140</v>
      </c>
      <c r="Q7970" t="s">
        <v>14141</v>
      </c>
      <c r="R7970" t="s">
        <v>15431</v>
      </c>
      <c r="S7970" t="s">
        <v>15436</v>
      </c>
      <c r="T7970" t="s">
        <v>15438</v>
      </c>
      <c r="U7970" t="s">
        <v>15437</v>
      </c>
      <c r="V7970">
        <v>0.65263157894736845</v>
      </c>
    </row>
    <row r="7971" spans="1:22" x14ac:dyDescent="0.25">
      <c r="A7971" t="s">
        <v>1569</v>
      </c>
      <c r="B7971">
        <v>240724</v>
      </c>
      <c r="C7971" t="s">
        <v>11988</v>
      </c>
      <c r="D7971" t="s">
        <v>11989</v>
      </c>
      <c r="E7971" t="s">
        <v>1596</v>
      </c>
      <c r="F7971" t="s">
        <v>11956</v>
      </c>
      <c r="G7971" t="s">
        <v>7490</v>
      </c>
      <c r="H7971" s="2">
        <v>43199</v>
      </c>
      <c r="I7971" s="2">
        <v>45033</v>
      </c>
      <c r="J7971"/>
      <c r="K7971"/>
      <c r="L7971">
        <v>24.5</v>
      </c>
      <c r="M7971" t="s">
        <v>7484</v>
      </c>
      <c r="N7971" t="s">
        <v>3865</v>
      </c>
      <c r="O7971"/>
      <c r="P7971" t="s">
        <v>11957</v>
      </c>
      <c r="Q7971" t="s">
        <v>4910</v>
      </c>
      <c r="R7971" t="s">
        <v>15463</v>
      </c>
      <c r="S7971" t="s">
        <v>15436</v>
      </c>
      <c r="T7971" t="s">
        <v>15438</v>
      </c>
      <c r="U7971" t="s">
        <v>15437</v>
      </c>
      <c r="V7971">
        <v>0.64473684210526316</v>
      </c>
    </row>
    <row r="7972" spans="1:22" x14ac:dyDescent="0.25">
      <c r="A7972" t="s">
        <v>1569</v>
      </c>
      <c r="B7972">
        <v>240817</v>
      </c>
      <c r="C7972" t="s">
        <v>12231</v>
      </c>
      <c r="D7972" t="s">
        <v>12232</v>
      </c>
      <c r="E7972" t="s">
        <v>1596</v>
      </c>
      <c r="F7972" t="s">
        <v>12216</v>
      </c>
      <c r="G7972" t="s">
        <v>7490</v>
      </c>
      <c r="H7972" s="2">
        <v>43199</v>
      </c>
      <c r="I7972" s="2">
        <v>43199</v>
      </c>
      <c r="J7972"/>
      <c r="K7972"/>
      <c r="L7972">
        <v>20.25</v>
      </c>
      <c r="M7972" t="s">
        <v>7484</v>
      </c>
      <c r="N7972" t="s">
        <v>1576</v>
      </c>
      <c r="O7972"/>
      <c r="P7972" t="s">
        <v>12207</v>
      </c>
      <c r="Q7972" t="s">
        <v>5486</v>
      </c>
      <c r="R7972" t="s">
        <v>15464</v>
      </c>
      <c r="S7972" t="s">
        <v>15436</v>
      </c>
      <c r="T7972" t="s">
        <v>15438</v>
      </c>
      <c r="U7972" t="s">
        <v>15437</v>
      </c>
      <c r="V7972">
        <v>0.53289473684210531</v>
      </c>
    </row>
    <row r="7973" spans="1:22" x14ac:dyDescent="0.25">
      <c r="A7973" t="s">
        <v>1569</v>
      </c>
      <c r="B7973">
        <v>240773</v>
      </c>
      <c r="C7973" t="s">
        <v>2377</v>
      </c>
      <c r="D7973" t="s">
        <v>1868</v>
      </c>
      <c r="E7973" t="s">
        <v>1607</v>
      </c>
      <c r="F7973" t="s">
        <v>14305</v>
      </c>
      <c r="G7973" t="s">
        <v>14306</v>
      </c>
      <c r="H7973" s="2">
        <v>43199</v>
      </c>
      <c r="I7973" s="2">
        <v>45131</v>
      </c>
      <c r="J7973"/>
      <c r="K7973"/>
      <c r="L7973">
        <v>38</v>
      </c>
      <c r="M7973" t="s">
        <v>7484</v>
      </c>
      <c r="N7973" t="s">
        <v>3482</v>
      </c>
      <c r="O7973" t="s">
        <v>7120</v>
      </c>
      <c r="P7973" t="s">
        <v>14227</v>
      </c>
      <c r="Q7973" t="s">
        <v>83</v>
      </c>
      <c r="R7973" t="s">
        <v>83</v>
      </c>
      <c r="S7973" t="s">
        <v>15436</v>
      </c>
      <c r="T7973" t="s">
        <v>15438</v>
      </c>
      <c r="U7973" t="s">
        <v>15437</v>
      </c>
      <c r="V7973">
        <v>1</v>
      </c>
    </row>
    <row r="7974" spans="1:22" x14ac:dyDescent="0.25">
      <c r="A7974" t="s">
        <v>1569</v>
      </c>
      <c r="B7974">
        <v>240701</v>
      </c>
      <c r="C7974" t="s">
        <v>8459</v>
      </c>
      <c r="D7974" t="s">
        <v>8460</v>
      </c>
      <c r="E7974" t="s">
        <v>1596</v>
      </c>
      <c r="F7974" t="s">
        <v>8404</v>
      </c>
      <c r="G7974" t="s">
        <v>7490</v>
      </c>
      <c r="H7974" s="2">
        <v>43195</v>
      </c>
      <c r="I7974" s="2">
        <v>43195</v>
      </c>
      <c r="J7974"/>
      <c r="K7974"/>
      <c r="L7974">
        <v>29</v>
      </c>
      <c r="M7974" t="s">
        <v>7484</v>
      </c>
      <c r="N7974" t="s">
        <v>1576</v>
      </c>
      <c r="O7974"/>
      <c r="P7974" t="s">
        <v>8405</v>
      </c>
      <c r="Q7974" t="s">
        <v>8406</v>
      </c>
      <c r="R7974" t="s">
        <v>15464</v>
      </c>
      <c r="S7974" t="s">
        <v>15436</v>
      </c>
      <c r="T7974" t="s">
        <v>15438</v>
      </c>
      <c r="U7974" t="s">
        <v>15437</v>
      </c>
      <c r="V7974">
        <v>0.76315789473684215</v>
      </c>
    </row>
    <row r="7975" spans="1:22" x14ac:dyDescent="0.25">
      <c r="A7975" t="s">
        <v>1569</v>
      </c>
      <c r="B7975">
        <v>240710</v>
      </c>
      <c r="C7975" t="s">
        <v>1705</v>
      </c>
      <c r="D7975" t="s">
        <v>6811</v>
      </c>
      <c r="E7975" t="s">
        <v>1596</v>
      </c>
      <c r="F7975" t="s">
        <v>7448</v>
      </c>
      <c r="G7975" t="s">
        <v>7341</v>
      </c>
      <c r="H7975" s="2">
        <v>43194</v>
      </c>
      <c r="I7975" s="2">
        <v>45579</v>
      </c>
      <c r="J7975"/>
      <c r="K7975"/>
      <c r="L7975">
        <v>16</v>
      </c>
      <c r="M7975" t="s">
        <v>1546</v>
      </c>
      <c r="N7975" t="s">
        <v>1714</v>
      </c>
      <c r="O7975"/>
      <c r="P7975" t="s">
        <v>273</v>
      </c>
      <c r="Q7975" t="s">
        <v>7415</v>
      </c>
      <c r="R7975" t="s">
        <v>1546</v>
      </c>
      <c r="S7975" t="s">
        <v>15436</v>
      </c>
      <c r="T7975" t="s">
        <v>15438</v>
      </c>
      <c r="U7975" t="s">
        <v>15437</v>
      </c>
      <c r="V7975">
        <v>0.42105263157894735</v>
      </c>
    </row>
    <row r="7976" spans="1:22" x14ac:dyDescent="0.25">
      <c r="A7976" t="s">
        <v>1569</v>
      </c>
      <c r="B7976">
        <v>240730</v>
      </c>
      <c r="C7976" t="s">
        <v>4859</v>
      </c>
      <c r="D7976" t="s">
        <v>7527</v>
      </c>
      <c r="E7976" t="s">
        <v>1607</v>
      </c>
      <c r="F7976" t="s">
        <v>10891</v>
      </c>
      <c r="G7976" t="s">
        <v>7537</v>
      </c>
      <c r="H7976" s="2">
        <v>43193</v>
      </c>
      <c r="I7976" s="2">
        <v>45075</v>
      </c>
      <c r="J7976"/>
      <c r="K7976"/>
      <c r="L7976">
        <v>38</v>
      </c>
      <c r="M7976" t="s">
        <v>7484</v>
      </c>
      <c r="N7976" t="s">
        <v>3865</v>
      </c>
      <c r="O7976"/>
      <c r="P7976" t="s">
        <v>10847</v>
      </c>
      <c r="Q7976" t="s">
        <v>3922</v>
      </c>
      <c r="R7976" t="s">
        <v>15468</v>
      </c>
      <c r="S7976" t="s">
        <v>15436</v>
      </c>
      <c r="T7976" t="s">
        <v>15438</v>
      </c>
      <c r="U7976" t="s">
        <v>15437</v>
      </c>
      <c r="V7976">
        <v>1</v>
      </c>
    </row>
    <row r="7977" spans="1:22" x14ac:dyDescent="0.25">
      <c r="A7977" t="s">
        <v>1569</v>
      </c>
      <c r="B7977">
        <v>240714</v>
      </c>
      <c r="C7977" t="s">
        <v>3353</v>
      </c>
      <c r="D7977" t="s">
        <v>6446</v>
      </c>
      <c r="E7977" t="s">
        <v>1607</v>
      </c>
      <c r="F7977" t="s">
        <v>7211</v>
      </c>
      <c r="G7977" t="s">
        <v>7212</v>
      </c>
      <c r="H7977" s="2">
        <v>43193</v>
      </c>
      <c r="I7977" s="2">
        <v>45663</v>
      </c>
      <c r="J7977"/>
      <c r="K7977"/>
      <c r="L7977">
        <v>38</v>
      </c>
      <c r="M7977" t="s">
        <v>4269</v>
      </c>
      <c r="N7977" t="s">
        <v>3865</v>
      </c>
      <c r="O7977" t="s">
        <v>5500</v>
      </c>
      <c r="P7977" t="s">
        <v>7196</v>
      </c>
      <c r="Q7977" t="s">
        <v>18</v>
      </c>
      <c r="R7977" t="s">
        <v>15457</v>
      </c>
      <c r="S7977" t="s">
        <v>15436</v>
      </c>
      <c r="T7977" t="s">
        <v>15438</v>
      </c>
      <c r="U7977" t="s">
        <v>15437</v>
      </c>
      <c r="V7977">
        <v>1</v>
      </c>
    </row>
    <row r="7978" spans="1:22" x14ac:dyDescent="0.25">
      <c r="A7978" t="s">
        <v>1569</v>
      </c>
      <c r="B7978">
        <v>240853</v>
      </c>
      <c r="C7978" t="s">
        <v>2367</v>
      </c>
      <c r="D7978" t="s">
        <v>5754</v>
      </c>
      <c r="E7978" t="s">
        <v>1572</v>
      </c>
      <c r="F7978" t="s">
        <v>5731</v>
      </c>
      <c r="G7978" t="s">
        <v>4268</v>
      </c>
      <c r="H7978" s="2">
        <v>43191</v>
      </c>
      <c r="I7978" s="2">
        <v>44599</v>
      </c>
      <c r="J7978"/>
      <c r="K7978"/>
      <c r="L7978">
        <v>0.01</v>
      </c>
      <c r="M7978" t="s">
        <v>4269</v>
      </c>
      <c r="N7978" t="s">
        <v>1714</v>
      </c>
      <c r="O7978"/>
      <c r="P7978" t="s">
        <v>5728</v>
      </c>
      <c r="Q7978" t="s">
        <v>5729</v>
      </c>
      <c r="R7978" t="s">
        <v>15454</v>
      </c>
      <c r="S7978" t="s">
        <v>15436</v>
      </c>
      <c r="T7978" t="s">
        <v>15437</v>
      </c>
      <c r="U7978" t="s">
        <v>15437</v>
      </c>
      <c r="V7978">
        <v>0</v>
      </c>
    </row>
    <row r="7979" spans="1:22" x14ac:dyDescent="0.25">
      <c r="A7979" t="s">
        <v>1569</v>
      </c>
      <c r="B7979">
        <v>240672</v>
      </c>
      <c r="C7979" t="s">
        <v>9554</v>
      </c>
      <c r="D7979" t="s">
        <v>4311</v>
      </c>
      <c r="E7979" t="s">
        <v>1596</v>
      </c>
      <c r="F7979" t="s">
        <v>9539</v>
      </c>
      <c r="G7979" t="s">
        <v>7490</v>
      </c>
      <c r="H7979" s="2">
        <v>43186</v>
      </c>
      <c r="I7979" s="2">
        <v>43186</v>
      </c>
      <c r="J7979"/>
      <c r="K7979"/>
      <c r="L7979">
        <v>16.75</v>
      </c>
      <c r="M7979" t="s">
        <v>7484</v>
      </c>
      <c r="N7979" t="s">
        <v>1714</v>
      </c>
      <c r="O7979"/>
      <c r="P7979" t="s">
        <v>9540</v>
      </c>
      <c r="Q7979" t="s">
        <v>9541</v>
      </c>
      <c r="R7979" t="s">
        <v>15462</v>
      </c>
      <c r="S7979" t="s">
        <v>15436</v>
      </c>
      <c r="T7979" t="s">
        <v>15438</v>
      </c>
      <c r="U7979" t="s">
        <v>15437</v>
      </c>
      <c r="V7979">
        <v>0.44078947368421051</v>
      </c>
    </row>
    <row r="7980" spans="1:22" x14ac:dyDescent="0.25">
      <c r="A7980" t="s">
        <v>1569</v>
      </c>
      <c r="B7980">
        <v>240656</v>
      </c>
      <c r="C7980" t="s">
        <v>2730</v>
      </c>
      <c r="D7980" t="s">
        <v>4931</v>
      </c>
      <c r="E7980" t="s">
        <v>1607</v>
      </c>
      <c r="F7980" t="s">
        <v>5462</v>
      </c>
      <c r="G7980" t="s">
        <v>4294</v>
      </c>
      <c r="H7980" s="2">
        <v>43186</v>
      </c>
      <c r="I7980" s="2">
        <v>45761</v>
      </c>
      <c r="J7980"/>
      <c r="K7980"/>
      <c r="L7980">
        <v>38</v>
      </c>
      <c r="M7980" t="s">
        <v>4269</v>
      </c>
      <c r="N7980" t="s">
        <v>3482</v>
      </c>
      <c r="O7980"/>
      <c r="P7980" t="s">
        <v>5449</v>
      </c>
      <c r="Q7980" t="s">
        <v>3750</v>
      </c>
      <c r="R7980" t="s">
        <v>15451</v>
      </c>
      <c r="S7980" t="s">
        <v>15436</v>
      </c>
      <c r="T7980" t="s">
        <v>15438</v>
      </c>
      <c r="U7980" t="s">
        <v>15437</v>
      </c>
      <c r="V7980">
        <v>1</v>
      </c>
    </row>
    <row r="7981" spans="1:22" x14ac:dyDescent="0.25">
      <c r="A7981" t="s">
        <v>1569</v>
      </c>
      <c r="B7981">
        <v>240645</v>
      </c>
      <c r="C7981" t="s">
        <v>9652</v>
      </c>
      <c r="D7981" t="s">
        <v>3207</v>
      </c>
      <c r="E7981" t="s">
        <v>1596</v>
      </c>
      <c r="F7981" t="s">
        <v>11930</v>
      </c>
      <c r="G7981" t="s">
        <v>7483</v>
      </c>
      <c r="H7981" s="2">
        <v>43185</v>
      </c>
      <c r="I7981" s="2">
        <v>45537</v>
      </c>
      <c r="J7981"/>
      <c r="K7981"/>
      <c r="L7981">
        <v>28.25</v>
      </c>
      <c r="M7981" t="s">
        <v>7484</v>
      </c>
      <c r="N7981" t="s">
        <v>1714</v>
      </c>
      <c r="O7981"/>
      <c r="P7981" t="s">
        <v>11896</v>
      </c>
      <c r="Q7981" t="s">
        <v>3067</v>
      </c>
      <c r="R7981" t="s">
        <v>15461</v>
      </c>
      <c r="S7981" t="s">
        <v>15436</v>
      </c>
      <c r="T7981" t="s">
        <v>15438</v>
      </c>
      <c r="U7981" t="s">
        <v>15437</v>
      </c>
      <c r="V7981">
        <v>0.74342105263157898</v>
      </c>
    </row>
    <row r="7982" spans="1:22" x14ac:dyDescent="0.25">
      <c r="A7982" t="s">
        <v>1569</v>
      </c>
      <c r="B7982">
        <v>240689</v>
      </c>
      <c r="C7982" t="s">
        <v>1615</v>
      </c>
      <c r="D7982" t="s">
        <v>12285</v>
      </c>
      <c r="E7982" t="s">
        <v>1607</v>
      </c>
      <c r="F7982" t="s">
        <v>12286</v>
      </c>
      <c r="G7982" t="s">
        <v>7537</v>
      </c>
      <c r="H7982" s="2">
        <v>43185</v>
      </c>
      <c r="I7982" s="2">
        <v>43185</v>
      </c>
      <c r="J7982"/>
      <c r="K7982"/>
      <c r="L7982">
        <v>38</v>
      </c>
      <c r="M7982" t="s">
        <v>7484</v>
      </c>
      <c r="N7982" t="s">
        <v>3865</v>
      </c>
      <c r="O7982"/>
      <c r="P7982" t="s">
        <v>12242</v>
      </c>
      <c r="Q7982" t="s">
        <v>5601</v>
      </c>
      <c r="R7982" t="s">
        <v>15467</v>
      </c>
      <c r="S7982" t="s">
        <v>15436</v>
      </c>
      <c r="T7982" t="s">
        <v>15438</v>
      </c>
      <c r="U7982" t="s">
        <v>15437</v>
      </c>
      <c r="V7982">
        <v>1</v>
      </c>
    </row>
    <row r="7983" spans="1:22" x14ac:dyDescent="0.25">
      <c r="A7983" t="s">
        <v>1569</v>
      </c>
      <c r="B7983">
        <v>240682</v>
      </c>
      <c r="C7983" t="s">
        <v>2212</v>
      </c>
      <c r="D7983" t="s">
        <v>4672</v>
      </c>
      <c r="E7983" t="s">
        <v>1596</v>
      </c>
      <c r="F7983" t="s">
        <v>4616</v>
      </c>
      <c r="G7983" t="s">
        <v>4294</v>
      </c>
      <c r="H7983" s="2">
        <v>43185</v>
      </c>
      <c r="I7983" s="2">
        <v>45061</v>
      </c>
      <c r="J7983"/>
      <c r="K7983"/>
      <c r="L7983">
        <v>30.25</v>
      </c>
      <c r="M7983" t="s">
        <v>4269</v>
      </c>
      <c r="N7983" t="s">
        <v>1576</v>
      </c>
      <c r="O7983"/>
      <c r="P7983" t="s">
        <v>4617</v>
      </c>
      <c r="Q7983" t="s">
        <v>4618</v>
      </c>
      <c r="R7983" t="s">
        <v>15453</v>
      </c>
      <c r="S7983" t="s">
        <v>15436</v>
      </c>
      <c r="T7983" t="s">
        <v>15438</v>
      </c>
      <c r="U7983" t="s">
        <v>15437</v>
      </c>
      <c r="V7983">
        <v>0.79605263157894735</v>
      </c>
    </row>
    <row r="7984" spans="1:22" x14ac:dyDescent="0.25">
      <c r="A7984" t="s">
        <v>1569</v>
      </c>
      <c r="B7984">
        <v>240694</v>
      </c>
      <c r="C7984" t="s">
        <v>4977</v>
      </c>
      <c r="D7984" t="s">
        <v>4978</v>
      </c>
      <c r="E7984" t="s">
        <v>1596</v>
      </c>
      <c r="F7984" t="s">
        <v>4953</v>
      </c>
      <c r="G7984" t="s">
        <v>4294</v>
      </c>
      <c r="H7984" s="2">
        <v>43185</v>
      </c>
      <c r="I7984" s="2">
        <v>43185</v>
      </c>
      <c r="J7984"/>
      <c r="K7984"/>
      <c r="L7984">
        <v>30.5</v>
      </c>
      <c r="M7984" t="s">
        <v>4269</v>
      </c>
      <c r="N7984" t="s">
        <v>1714</v>
      </c>
      <c r="O7984"/>
      <c r="P7984" t="s">
        <v>4938</v>
      </c>
      <c r="Q7984" t="s">
        <v>4939</v>
      </c>
      <c r="R7984" t="s">
        <v>15447</v>
      </c>
      <c r="S7984" t="s">
        <v>15436</v>
      </c>
      <c r="T7984" t="s">
        <v>15438</v>
      </c>
      <c r="U7984" t="s">
        <v>15437</v>
      </c>
      <c r="V7984">
        <v>0.80263157894736847</v>
      </c>
    </row>
    <row r="7985" spans="1:22" x14ac:dyDescent="0.25">
      <c r="A7985" t="s">
        <v>1569</v>
      </c>
      <c r="B7985">
        <v>240654</v>
      </c>
      <c r="C7985" t="s">
        <v>1963</v>
      </c>
      <c r="D7985" t="s">
        <v>5912</v>
      </c>
      <c r="E7985" t="s">
        <v>1607</v>
      </c>
      <c r="F7985" t="s">
        <v>5913</v>
      </c>
      <c r="G7985" t="s">
        <v>4326</v>
      </c>
      <c r="H7985" s="2">
        <v>43185</v>
      </c>
      <c r="I7985" s="2">
        <v>44711</v>
      </c>
      <c r="J7985"/>
      <c r="K7985"/>
      <c r="L7985">
        <v>38</v>
      </c>
      <c r="M7985" t="s">
        <v>4269</v>
      </c>
      <c r="N7985" t="s">
        <v>3865</v>
      </c>
      <c r="O7985"/>
      <c r="P7985" t="s">
        <v>5885</v>
      </c>
      <c r="Q7985" t="s">
        <v>5886</v>
      </c>
      <c r="R7985" t="s">
        <v>15448</v>
      </c>
      <c r="S7985" t="s">
        <v>15436</v>
      </c>
      <c r="T7985" t="s">
        <v>15438</v>
      </c>
      <c r="U7985" t="s">
        <v>1566</v>
      </c>
      <c r="V7985">
        <v>1</v>
      </c>
    </row>
    <row r="7986" spans="1:22" x14ac:dyDescent="0.25">
      <c r="A7986" t="s">
        <v>1569</v>
      </c>
      <c r="B7986">
        <v>240766</v>
      </c>
      <c r="C7986" t="s">
        <v>10941</v>
      </c>
      <c r="D7986" t="s">
        <v>1878</v>
      </c>
      <c r="E7986" t="s">
        <v>1572</v>
      </c>
      <c r="F7986" t="s">
        <v>10907</v>
      </c>
      <c r="G7986" t="s">
        <v>7490</v>
      </c>
      <c r="H7986" s="2">
        <v>43181</v>
      </c>
      <c r="I7986" s="2">
        <v>44599</v>
      </c>
      <c r="J7986"/>
      <c r="K7986"/>
      <c r="L7986">
        <v>0.01</v>
      </c>
      <c r="M7986" t="s">
        <v>7484</v>
      </c>
      <c r="N7986" t="s">
        <v>3865</v>
      </c>
      <c r="O7986"/>
      <c r="P7986" t="s">
        <v>10898</v>
      </c>
      <c r="Q7986" t="s">
        <v>3953</v>
      </c>
      <c r="R7986" t="s">
        <v>15463</v>
      </c>
      <c r="S7986" t="s">
        <v>15436</v>
      </c>
      <c r="T7986" t="s">
        <v>15437</v>
      </c>
      <c r="U7986" t="s">
        <v>15437</v>
      </c>
      <c r="V7986">
        <v>0</v>
      </c>
    </row>
    <row r="7987" spans="1:22" x14ac:dyDescent="0.25">
      <c r="A7987" t="s">
        <v>1569</v>
      </c>
      <c r="B7987">
        <v>240818</v>
      </c>
      <c r="C7987" t="s">
        <v>1855</v>
      </c>
      <c r="D7987" t="s">
        <v>5327</v>
      </c>
      <c r="E7987" t="s">
        <v>1572</v>
      </c>
      <c r="F7987" t="s">
        <v>13654</v>
      </c>
      <c r="G7987" t="s">
        <v>7487</v>
      </c>
      <c r="H7987" s="2">
        <v>43179</v>
      </c>
      <c r="I7987" s="2">
        <v>44193</v>
      </c>
      <c r="J7987"/>
      <c r="K7987"/>
      <c r="L7987">
        <v>0.01</v>
      </c>
      <c r="M7987" t="s">
        <v>7484</v>
      </c>
      <c r="N7987" t="s">
        <v>3482</v>
      </c>
      <c r="O7987"/>
      <c r="P7987" t="s">
        <v>13638</v>
      </c>
      <c r="Q7987" t="s">
        <v>3547</v>
      </c>
      <c r="R7987" t="s">
        <v>15468</v>
      </c>
      <c r="S7987" t="s">
        <v>15436</v>
      </c>
      <c r="T7987" t="s">
        <v>15437</v>
      </c>
      <c r="U7987" t="s">
        <v>15437</v>
      </c>
      <c r="V7987">
        <v>0</v>
      </c>
    </row>
    <row r="7988" spans="1:22" x14ac:dyDescent="0.25">
      <c r="A7988" t="s">
        <v>1569</v>
      </c>
      <c r="B7988">
        <v>240594</v>
      </c>
      <c r="C7988" t="s">
        <v>2248</v>
      </c>
      <c r="D7988" t="s">
        <v>11510</v>
      </c>
      <c r="E7988" t="s">
        <v>1607</v>
      </c>
      <c r="F7988" t="s">
        <v>11511</v>
      </c>
      <c r="G7988" t="s">
        <v>7537</v>
      </c>
      <c r="H7988" s="2">
        <v>43178</v>
      </c>
      <c r="I7988" s="2">
        <v>43178</v>
      </c>
      <c r="J7988"/>
      <c r="K7988"/>
      <c r="L7988">
        <v>38</v>
      </c>
      <c r="M7988" t="s">
        <v>7484</v>
      </c>
      <c r="N7988" t="s">
        <v>1714</v>
      </c>
      <c r="O7988"/>
      <c r="P7988" t="s">
        <v>11481</v>
      </c>
      <c r="Q7988" t="s">
        <v>11482</v>
      </c>
      <c r="R7988" t="s">
        <v>15462</v>
      </c>
      <c r="S7988" t="s">
        <v>15436</v>
      </c>
      <c r="T7988" t="s">
        <v>15438</v>
      </c>
      <c r="U7988" t="s">
        <v>15437</v>
      </c>
      <c r="V7988">
        <v>1</v>
      </c>
    </row>
    <row r="7989" spans="1:22" x14ac:dyDescent="0.25">
      <c r="A7989" t="s">
        <v>1569</v>
      </c>
      <c r="B7989">
        <v>240591</v>
      </c>
      <c r="C7989" t="s">
        <v>15247</v>
      </c>
      <c r="D7989" t="s">
        <v>15248</v>
      </c>
      <c r="E7989" t="s">
        <v>1607</v>
      </c>
      <c r="F7989" t="s">
        <v>15195</v>
      </c>
      <c r="G7989" t="s">
        <v>15196</v>
      </c>
      <c r="H7989" s="2">
        <v>43178</v>
      </c>
      <c r="I7989" s="2">
        <v>43178</v>
      </c>
      <c r="J7989"/>
      <c r="K7989"/>
      <c r="L7989">
        <v>38</v>
      </c>
      <c r="M7989" t="s">
        <v>7484</v>
      </c>
      <c r="N7989" t="s">
        <v>1714</v>
      </c>
      <c r="O7989" t="s">
        <v>7120</v>
      </c>
      <c r="P7989" t="s">
        <v>15160</v>
      </c>
      <c r="Q7989" t="s">
        <v>15161</v>
      </c>
      <c r="R7989" t="s">
        <v>15430</v>
      </c>
      <c r="S7989" t="s">
        <v>15436</v>
      </c>
      <c r="T7989" t="s">
        <v>15438</v>
      </c>
      <c r="U7989" t="s">
        <v>15437</v>
      </c>
      <c r="V7989">
        <v>1</v>
      </c>
    </row>
    <row r="7990" spans="1:22" x14ac:dyDescent="0.25">
      <c r="A7990" t="s">
        <v>1569</v>
      </c>
      <c r="B7990">
        <v>240590</v>
      </c>
      <c r="C7990" t="s">
        <v>8292</v>
      </c>
      <c r="D7990" t="s">
        <v>8276</v>
      </c>
      <c r="E7990" t="s">
        <v>1607</v>
      </c>
      <c r="F7990" t="s">
        <v>8293</v>
      </c>
      <c r="G7990" t="s">
        <v>7552</v>
      </c>
      <c r="H7990" s="2">
        <v>43174</v>
      </c>
      <c r="I7990" s="2">
        <v>44669</v>
      </c>
      <c r="J7990"/>
      <c r="K7990"/>
      <c r="L7990">
        <v>38</v>
      </c>
      <c r="M7990" t="s">
        <v>7484</v>
      </c>
      <c r="N7990" t="s">
        <v>3482</v>
      </c>
      <c r="O7990"/>
      <c r="P7990" t="s">
        <v>8255</v>
      </c>
      <c r="Q7990" t="s">
        <v>5829</v>
      </c>
      <c r="R7990" t="s">
        <v>15465</v>
      </c>
      <c r="S7990" t="s">
        <v>15436</v>
      </c>
      <c r="T7990" t="s">
        <v>15438</v>
      </c>
      <c r="U7990" t="s">
        <v>1566</v>
      </c>
      <c r="V7990">
        <v>1</v>
      </c>
    </row>
    <row r="7991" spans="1:22" x14ac:dyDescent="0.25">
      <c r="A7991" t="s">
        <v>1569</v>
      </c>
      <c r="B7991">
        <v>240605</v>
      </c>
      <c r="C7991" t="s">
        <v>5291</v>
      </c>
      <c r="D7991" t="s">
        <v>5292</v>
      </c>
      <c r="E7991" t="s">
        <v>1607</v>
      </c>
      <c r="F7991" t="s">
        <v>5293</v>
      </c>
      <c r="G7991" t="s">
        <v>4326</v>
      </c>
      <c r="H7991" s="2">
        <v>43174</v>
      </c>
      <c r="I7991" s="2">
        <v>44529</v>
      </c>
      <c r="J7991"/>
      <c r="K7991"/>
      <c r="L7991">
        <v>38</v>
      </c>
      <c r="M7991" t="s">
        <v>4269</v>
      </c>
      <c r="N7991" t="s">
        <v>3627</v>
      </c>
      <c r="O7991"/>
      <c r="P7991" t="s">
        <v>5263</v>
      </c>
      <c r="Q7991" t="s">
        <v>3670</v>
      </c>
      <c r="R7991" t="s">
        <v>15453</v>
      </c>
      <c r="S7991" t="s">
        <v>15436</v>
      </c>
      <c r="T7991" t="s">
        <v>15438</v>
      </c>
      <c r="U7991" t="s">
        <v>1566</v>
      </c>
      <c r="V7991">
        <v>1</v>
      </c>
    </row>
    <row r="7992" spans="1:22" x14ac:dyDescent="0.25">
      <c r="A7992" t="s">
        <v>1569</v>
      </c>
      <c r="B7992">
        <v>240563</v>
      </c>
      <c r="C7992" t="s">
        <v>4968</v>
      </c>
      <c r="D7992" t="s">
        <v>14536</v>
      </c>
      <c r="E7992" t="s">
        <v>1607</v>
      </c>
      <c r="F7992" t="s">
        <v>14537</v>
      </c>
      <c r="G7992" t="s">
        <v>14538</v>
      </c>
      <c r="H7992" s="2">
        <v>43172</v>
      </c>
      <c r="I7992" s="2">
        <v>43172</v>
      </c>
      <c r="J7992"/>
      <c r="K7992"/>
      <c r="L7992">
        <v>38</v>
      </c>
      <c r="M7992" t="s">
        <v>7484</v>
      </c>
      <c r="N7992" t="s">
        <v>1714</v>
      </c>
      <c r="O7992" t="s">
        <v>7120</v>
      </c>
      <c r="P7992" t="s">
        <v>14467</v>
      </c>
      <c r="Q7992" t="s">
        <v>18</v>
      </c>
      <c r="R7992" t="s">
        <v>18</v>
      </c>
      <c r="S7992" t="s">
        <v>15436</v>
      </c>
      <c r="T7992" t="s">
        <v>15438</v>
      </c>
      <c r="U7992" t="s">
        <v>15437</v>
      </c>
      <c r="V7992">
        <v>1</v>
      </c>
    </row>
    <row r="7993" spans="1:22" x14ac:dyDescent="0.25">
      <c r="A7993" t="s">
        <v>1569</v>
      </c>
      <c r="B7993">
        <v>240562</v>
      </c>
      <c r="C7993" t="s">
        <v>1914</v>
      </c>
      <c r="D7993" t="s">
        <v>7947</v>
      </c>
      <c r="E7993" t="s">
        <v>1596</v>
      </c>
      <c r="F7993" t="s">
        <v>7902</v>
      </c>
      <c r="G7993" t="s">
        <v>7490</v>
      </c>
      <c r="H7993" s="2">
        <v>43171</v>
      </c>
      <c r="I7993" s="2">
        <v>43171</v>
      </c>
      <c r="J7993"/>
      <c r="K7993"/>
      <c r="L7993">
        <v>35.25</v>
      </c>
      <c r="M7993" t="s">
        <v>7484</v>
      </c>
      <c r="N7993" t="s">
        <v>3311</v>
      </c>
      <c r="O7993"/>
      <c r="P7993" t="s">
        <v>7903</v>
      </c>
      <c r="Q7993" t="s">
        <v>3398</v>
      </c>
      <c r="R7993" t="s">
        <v>15463</v>
      </c>
      <c r="S7993" t="s">
        <v>15436</v>
      </c>
      <c r="T7993" t="s">
        <v>15438</v>
      </c>
      <c r="U7993" t="s">
        <v>15437</v>
      </c>
      <c r="V7993">
        <v>0.92763157894736847</v>
      </c>
    </row>
    <row r="7994" spans="1:22" x14ac:dyDescent="0.25">
      <c r="A7994" t="s">
        <v>1569</v>
      </c>
      <c r="B7994">
        <v>240640</v>
      </c>
      <c r="C7994" t="s">
        <v>9333</v>
      </c>
      <c r="D7994" t="s">
        <v>8212</v>
      </c>
      <c r="E7994" t="s">
        <v>1596</v>
      </c>
      <c r="F7994" t="s">
        <v>9334</v>
      </c>
      <c r="G7994" t="s">
        <v>7509</v>
      </c>
      <c r="H7994" s="2">
        <v>43171</v>
      </c>
      <c r="I7994" s="2">
        <v>45061</v>
      </c>
      <c r="J7994"/>
      <c r="K7994"/>
      <c r="L7994">
        <v>20</v>
      </c>
      <c r="M7994" t="s">
        <v>7484</v>
      </c>
      <c r="N7994" t="s">
        <v>1576</v>
      </c>
      <c r="O7994"/>
      <c r="P7994" t="s">
        <v>9294</v>
      </c>
      <c r="Q7994" t="s">
        <v>6671</v>
      </c>
      <c r="R7994" t="s">
        <v>15464</v>
      </c>
      <c r="S7994" t="s">
        <v>15436</v>
      </c>
      <c r="T7994" t="s">
        <v>15438</v>
      </c>
      <c r="U7994" t="s">
        <v>15437</v>
      </c>
      <c r="V7994">
        <v>0.52631578947368418</v>
      </c>
    </row>
    <row r="7995" spans="1:22" x14ac:dyDescent="0.25">
      <c r="A7995" t="s">
        <v>1569</v>
      </c>
      <c r="B7995">
        <v>240573</v>
      </c>
      <c r="C7995" t="s">
        <v>4316</v>
      </c>
      <c r="D7995" t="s">
        <v>2148</v>
      </c>
      <c r="E7995" t="s">
        <v>1596</v>
      </c>
      <c r="F7995" t="s">
        <v>4596</v>
      </c>
      <c r="G7995" t="s">
        <v>4294</v>
      </c>
      <c r="H7995" s="2">
        <v>43171</v>
      </c>
      <c r="I7995" s="2">
        <v>44739</v>
      </c>
      <c r="J7995"/>
      <c r="K7995"/>
      <c r="L7995">
        <v>23.75</v>
      </c>
      <c r="M7995" t="s">
        <v>4269</v>
      </c>
      <c r="N7995" t="s">
        <v>3865</v>
      </c>
      <c r="O7995"/>
      <c r="P7995" t="s">
        <v>4578</v>
      </c>
      <c r="Q7995" t="s">
        <v>4579</v>
      </c>
      <c r="R7995" t="s">
        <v>15452</v>
      </c>
      <c r="S7995" t="s">
        <v>15436</v>
      </c>
      <c r="T7995" t="s">
        <v>15438</v>
      </c>
      <c r="U7995" t="s">
        <v>15437</v>
      </c>
      <c r="V7995">
        <v>0.625</v>
      </c>
    </row>
    <row r="7996" spans="1:22" x14ac:dyDescent="0.25">
      <c r="A7996" t="s">
        <v>1569</v>
      </c>
      <c r="B7996">
        <v>240557</v>
      </c>
      <c r="C7996" t="s">
        <v>5159</v>
      </c>
      <c r="D7996" t="s">
        <v>5160</v>
      </c>
      <c r="E7996" t="s">
        <v>1607</v>
      </c>
      <c r="F7996" t="s">
        <v>5141</v>
      </c>
      <c r="G7996" t="s">
        <v>4294</v>
      </c>
      <c r="H7996" s="2">
        <v>43171</v>
      </c>
      <c r="I7996" s="2">
        <v>45635</v>
      </c>
      <c r="J7996"/>
      <c r="K7996"/>
      <c r="L7996">
        <v>38</v>
      </c>
      <c r="M7996" t="s">
        <v>4269</v>
      </c>
      <c r="N7996" t="s">
        <v>3482</v>
      </c>
      <c r="O7996"/>
      <c r="P7996" t="s">
        <v>5137</v>
      </c>
      <c r="Q7996" t="s">
        <v>5138</v>
      </c>
      <c r="R7996" t="s">
        <v>15455</v>
      </c>
      <c r="S7996" t="s">
        <v>15436</v>
      </c>
      <c r="T7996" t="s">
        <v>15438</v>
      </c>
      <c r="U7996" t="s">
        <v>15437</v>
      </c>
      <c r="V7996">
        <v>1</v>
      </c>
    </row>
    <row r="7997" spans="1:22" x14ac:dyDescent="0.25">
      <c r="A7997" t="s">
        <v>1569</v>
      </c>
      <c r="B7997">
        <v>240564</v>
      </c>
      <c r="C7997" t="s">
        <v>1863</v>
      </c>
      <c r="D7997" t="s">
        <v>5795</v>
      </c>
      <c r="E7997" t="s">
        <v>1572</v>
      </c>
      <c r="F7997" t="s">
        <v>5773</v>
      </c>
      <c r="G7997" t="s">
        <v>4268</v>
      </c>
      <c r="H7997" s="2">
        <v>43164</v>
      </c>
      <c r="I7997" s="2">
        <v>45803</v>
      </c>
      <c r="J7997"/>
      <c r="K7997"/>
      <c r="L7997">
        <v>0.01</v>
      </c>
      <c r="M7997" t="s">
        <v>4269</v>
      </c>
      <c r="N7997" t="s">
        <v>5768</v>
      </c>
      <c r="O7997"/>
      <c r="P7997" t="s">
        <v>5769</v>
      </c>
      <c r="Q7997" t="s">
        <v>5770</v>
      </c>
      <c r="R7997" t="s">
        <v>15452</v>
      </c>
      <c r="S7997" t="s">
        <v>15436</v>
      </c>
      <c r="T7997" t="s">
        <v>15437</v>
      </c>
      <c r="U7997" t="s">
        <v>15437</v>
      </c>
      <c r="V7997">
        <v>0</v>
      </c>
    </row>
    <row r="7998" spans="1:22" x14ac:dyDescent="0.25">
      <c r="A7998" t="s">
        <v>1569</v>
      </c>
      <c r="B7998">
        <v>240478</v>
      </c>
      <c r="C7998" t="s">
        <v>7948</v>
      </c>
      <c r="D7998" t="s">
        <v>2337</v>
      </c>
      <c r="E7998" t="s">
        <v>1607</v>
      </c>
      <c r="F7998" t="s">
        <v>7949</v>
      </c>
      <c r="G7998" t="s">
        <v>7522</v>
      </c>
      <c r="H7998" s="2">
        <v>43157</v>
      </c>
      <c r="I7998" s="2">
        <v>44557</v>
      </c>
      <c r="J7998"/>
      <c r="K7998"/>
      <c r="L7998">
        <v>38</v>
      </c>
      <c r="M7998" t="s">
        <v>7484</v>
      </c>
      <c r="N7998" t="s">
        <v>3311</v>
      </c>
      <c r="O7998"/>
      <c r="P7998" t="s">
        <v>7903</v>
      </c>
      <c r="Q7998" t="s">
        <v>3398</v>
      </c>
      <c r="R7998" t="s">
        <v>15463</v>
      </c>
      <c r="S7998" t="s">
        <v>15436</v>
      </c>
      <c r="T7998" t="s">
        <v>15438</v>
      </c>
      <c r="U7998" t="s">
        <v>1566</v>
      </c>
      <c r="V7998">
        <v>1</v>
      </c>
    </row>
    <row r="7999" spans="1:22" x14ac:dyDescent="0.25">
      <c r="A7999" t="s">
        <v>1569</v>
      </c>
      <c r="B7999">
        <v>240450</v>
      </c>
      <c r="C7999" t="s">
        <v>8764</v>
      </c>
      <c r="D7999" t="s">
        <v>6464</v>
      </c>
      <c r="E7999" t="s">
        <v>1596</v>
      </c>
      <c r="F7999" t="s">
        <v>11833</v>
      </c>
      <c r="G7999" t="s">
        <v>7490</v>
      </c>
      <c r="H7999" s="2">
        <v>43157</v>
      </c>
      <c r="I7999" s="2">
        <v>44795</v>
      </c>
      <c r="J7999"/>
      <c r="K7999"/>
      <c r="L7999">
        <v>27</v>
      </c>
      <c r="M7999" t="s">
        <v>7484</v>
      </c>
      <c r="N7999" t="s">
        <v>4199</v>
      </c>
      <c r="O7999"/>
      <c r="P7999" t="s">
        <v>11834</v>
      </c>
      <c r="Q7999" t="s">
        <v>11835</v>
      </c>
      <c r="R7999" t="s">
        <v>15449</v>
      </c>
      <c r="S7999" t="s">
        <v>15436</v>
      </c>
      <c r="T7999" t="s">
        <v>15438</v>
      </c>
      <c r="U7999" t="s">
        <v>15437</v>
      </c>
      <c r="V7999">
        <v>0.71052631578947367</v>
      </c>
    </row>
    <row r="8000" spans="1:22" x14ac:dyDescent="0.25">
      <c r="A8000" t="s">
        <v>1569</v>
      </c>
      <c r="B8000">
        <v>240422</v>
      </c>
      <c r="C8000" t="s">
        <v>2369</v>
      </c>
      <c r="D8000" t="s">
        <v>9940</v>
      </c>
      <c r="E8000" t="s">
        <v>1607</v>
      </c>
      <c r="F8000" t="s">
        <v>11239</v>
      </c>
      <c r="G8000" t="s">
        <v>4326</v>
      </c>
      <c r="H8000" s="2">
        <v>43150</v>
      </c>
      <c r="I8000" s="2">
        <v>45649</v>
      </c>
      <c r="J8000"/>
      <c r="K8000"/>
      <c r="L8000">
        <v>38</v>
      </c>
      <c r="M8000" t="s">
        <v>7484</v>
      </c>
      <c r="N8000" t="s">
        <v>3482</v>
      </c>
      <c r="O8000"/>
      <c r="P8000" t="s">
        <v>11191</v>
      </c>
      <c r="Q8000" t="s">
        <v>11192</v>
      </c>
      <c r="R8000" t="s">
        <v>15466</v>
      </c>
      <c r="S8000" t="s">
        <v>15436</v>
      </c>
      <c r="T8000" t="s">
        <v>15438</v>
      </c>
      <c r="U8000" t="s">
        <v>1566</v>
      </c>
      <c r="V8000">
        <v>1</v>
      </c>
    </row>
    <row r="8001" spans="1:22" x14ac:dyDescent="0.25">
      <c r="A8001" t="s">
        <v>1569</v>
      </c>
      <c r="B8001">
        <v>240394</v>
      </c>
      <c r="C8001" t="s">
        <v>3562</v>
      </c>
      <c r="D8001" t="s">
        <v>8294</v>
      </c>
      <c r="E8001" t="s">
        <v>1596</v>
      </c>
      <c r="F8001" t="s">
        <v>8257</v>
      </c>
      <c r="G8001" t="s">
        <v>7490</v>
      </c>
      <c r="H8001" s="2">
        <v>43144</v>
      </c>
      <c r="I8001" s="2">
        <v>45733</v>
      </c>
      <c r="J8001"/>
      <c r="K8001"/>
      <c r="L8001">
        <v>21.5</v>
      </c>
      <c r="M8001" t="s">
        <v>7484</v>
      </c>
      <c r="N8001" t="s">
        <v>3482</v>
      </c>
      <c r="O8001"/>
      <c r="P8001" t="s">
        <v>8255</v>
      </c>
      <c r="Q8001" t="s">
        <v>5829</v>
      </c>
      <c r="R8001" t="s">
        <v>15465</v>
      </c>
      <c r="S8001" t="s">
        <v>15436</v>
      </c>
      <c r="T8001" t="s">
        <v>15438</v>
      </c>
      <c r="U8001" t="s">
        <v>15437</v>
      </c>
      <c r="V8001">
        <v>0.56578947368421051</v>
      </c>
    </row>
    <row r="8002" spans="1:22" x14ac:dyDescent="0.25">
      <c r="A8002" t="s">
        <v>1569</v>
      </c>
      <c r="B8002">
        <v>240446</v>
      </c>
      <c r="C8002" t="s">
        <v>1610</v>
      </c>
      <c r="D8002" t="s">
        <v>4410</v>
      </c>
      <c r="E8002" t="s">
        <v>1607</v>
      </c>
      <c r="F8002" t="s">
        <v>14203</v>
      </c>
      <c r="G8002" t="s">
        <v>14204</v>
      </c>
      <c r="H8002" s="2">
        <v>43143</v>
      </c>
      <c r="I8002" s="2">
        <v>45621</v>
      </c>
      <c r="J8002"/>
      <c r="K8002"/>
      <c r="L8002">
        <v>38</v>
      </c>
      <c r="M8002" t="s">
        <v>7484</v>
      </c>
      <c r="N8002" t="s">
        <v>1714</v>
      </c>
      <c r="O8002" t="s">
        <v>7120</v>
      </c>
      <c r="P8002" t="s">
        <v>14140</v>
      </c>
      <c r="Q8002" t="s">
        <v>14141</v>
      </c>
      <c r="R8002" t="s">
        <v>15431</v>
      </c>
      <c r="S8002" t="s">
        <v>15436</v>
      </c>
      <c r="T8002" t="s">
        <v>15438</v>
      </c>
      <c r="U8002" t="s">
        <v>15437</v>
      </c>
      <c r="V8002">
        <v>1</v>
      </c>
    </row>
    <row r="8003" spans="1:22" x14ac:dyDescent="0.25">
      <c r="A8003" t="s">
        <v>1569</v>
      </c>
      <c r="B8003">
        <v>240426</v>
      </c>
      <c r="C8003" t="s">
        <v>1784</v>
      </c>
      <c r="D8003" t="s">
        <v>8501</v>
      </c>
      <c r="E8003" t="s">
        <v>1572</v>
      </c>
      <c r="F8003" t="s">
        <v>8470</v>
      </c>
      <c r="G8003" t="s">
        <v>7490</v>
      </c>
      <c r="H8003" s="2">
        <v>43136</v>
      </c>
      <c r="I8003" s="2">
        <v>43136</v>
      </c>
      <c r="J8003"/>
      <c r="K8003"/>
      <c r="L8003">
        <v>0.01</v>
      </c>
      <c r="M8003" t="s">
        <v>7484</v>
      </c>
      <c r="N8003" t="s">
        <v>1714</v>
      </c>
      <c r="O8003"/>
      <c r="P8003" t="s">
        <v>8466</v>
      </c>
      <c r="Q8003" t="s">
        <v>5078</v>
      </c>
      <c r="R8003" t="s">
        <v>15462</v>
      </c>
      <c r="S8003" t="s">
        <v>15436</v>
      </c>
      <c r="T8003" t="s">
        <v>15437</v>
      </c>
      <c r="U8003" t="s">
        <v>15437</v>
      </c>
      <c r="V8003">
        <v>0</v>
      </c>
    </row>
    <row r="8004" spans="1:22" x14ac:dyDescent="0.25">
      <c r="A8004" t="s">
        <v>1569</v>
      </c>
      <c r="B8004">
        <v>240353</v>
      </c>
      <c r="C8004" t="s">
        <v>2716</v>
      </c>
      <c r="D8004" t="s">
        <v>8210</v>
      </c>
      <c r="E8004" t="s">
        <v>1572</v>
      </c>
      <c r="F8004" t="s">
        <v>12834</v>
      </c>
      <c r="G8004" t="s">
        <v>7490</v>
      </c>
      <c r="H8004" s="2">
        <v>43132</v>
      </c>
      <c r="I8004" s="2">
        <v>45075</v>
      </c>
      <c r="J8004"/>
      <c r="K8004"/>
      <c r="L8004">
        <v>0.01</v>
      </c>
      <c r="M8004" t="s">
        <v>7484</v>
      </c>
      <c r="N8004" t="s">
        <v>3865</v>
      </c>
      <c r="O8004"/>
      <c r="P8004" t="s">
        <v>12835</v>
      </c>
      <c r="Q8004" t="s">
        <v>12836</v>
      </c>
      <c r="R8004" t="s">
        <v>15467</v>
      </c>
      <c r="S8004" t="s">
        <v>15436</v>
      </c>
      <c r="T8004" t="s">
        <v>15437</v>
      </c>
      <c r="U8004" t="s">
        <v>15437</v>
      </c>
      <c r="V8004">
        <v>0</v>
      </c>
    </row>
    <row r="8005" spans="1:22" x14ac:dyDescent="0.25">
      <c r="A8005" t="s">
        <v>1569</v>
      </c>
      <c r="B8005">
        <v>240367</v>
      </c>
      <c r="C8005" t="s">
        <v>2190</v>
      </c>
      <c r="D8005" t="s">
        <v>7535</v>
      </c>
      <c r="E8005" t="s">
        <v>1596</v>
      </c>
      <c r="F8005" t="s">
        <v>7493</v>
      </c>
      <c r="G8005" t="s">
        <v>7494</v>
      </c>
      <c r="H8005" s="2">
        <v>43129</v>
      </c>
      <c r="I8005" s="2">
        <v>45467</v>
      </c>
      <c r="J8005"/>
      <c r="K8005"/>
      <c r="L8005">
        <v>18</v>
      </c>
      <c r="M8005" t="s">
        <v>7484</v>
      </c>
      <c r="N8005" t="s">
        <v>1714</v>
      </c>
      <c r="O8005"/>
      <c r="P8005" t="s">
        <v>7485</v>
      </c>
      <c r="Q8005" t="s">
        <v>5704</v>
      </c>
      <c r="R8005" t="s">
        <v>15461</v>
      </c>
      <c r="S8005" t="s">
        <v>15436</v>
      </c>
      <c r="T8005" t="s">
        <v>15438</v>
      </c>
      <c r="U8005" t="s">
        <v>15437</v>
      </c>
      <c r="V8005">
        <v>0.47368421052631576</v>
      </c>
    </row>
    <row r="8006" spans="1:22" x14ac:dyDescent="0.25">
      <c r="A8006" t="s">
        <v>1569</v>
      </c>
      <c r="B8006">
        <v>240358</v>
      </c>
      <c r="C8006" t="s">
        <v>14581</v>
      </c>
      <c r="D8006" t="s">
        <v>2429</v>
      </c>
      <c r="E8006" t="s">
        <v>1607</v>
      </c>
      <c r="F8006" t="s">
        <v>14572</v>
      </c>
      <c r="G8006" t="s">
        <v>14573</v>
      </c>
      <c r="H8006" s="2">
        <v>43129</v>
      </c>
      <c r="I8006" s="2">
        <v>45397</v>
      </c>
      <c r="J8006"/>
      <c r="K8006"/>
      <c r="L8006">
        <v>38</v>
      </c>
      <c r="M8006" t="s">
        <v>7484</v>
      </c>
      <c r="N8006" t="s">
        <v>1714</v>
      </c>
      <c r="O8006" t="s">
        <v>7120</v>
      </c>
      <c r="P8006" t="s">
        <v>14554</v>
      </c>
      <c r="Q8006" t="s">
        <v>14555</v>
      </c>
      <c r="R8006" t="s">
        <v>15472</v>
      </c>
      <c r="S8006" t="s">
        <v>15436</v>
      </c>
      <c r="T8006" t="s">
        <v>15438</v>
      </c>
      <c r="U8006" t="s">
        <v>15437</v>
      </c>
      <c r="V8006">
        <v>1</v>
      </c>
    </row>
    <row r="8007" spans="1:22" x14ac:dyDescent="0.25">
      <c r="A8007" t="s">
        <v>1569</v>
      </c>
      <c r="B8007">
        <v>240322</v>
      </c>
      <c r="C8007" t="s">
        <v>13234</v>
      </c>
      <c r="D8007" t="s">
        <v>13235</v>
      </c>
      <c r="E8007" t="s">
        <v>1596</v>
      </c>
      <c r="F8007" t="s">
        <v>13236</v>
      </c>
      <c r="G8007" t="s">
        <v>7487</v>
      </c>
      <c r="H8007" s="2">
        <v>43123</v>
      </c>
      <c r="I8007" s="2">
        <v>45341</v>
      </c>
      <c r="J8007"/>
      <c r="K8007"/>
      <c r="L8007">
        <v>20.5</v>
      </c>
      <c r="M8007" t="s">
        <v>7484</v>
      </c>
      <c r="N8007" t="s">
        <v>3482</v>
      </c>
      <c r="O8007"/>
      <c r="P8007" t="s">
        <v>13215</v>
      </c>
      <c r="Q8007" t="s">
        <v>13216</v>
      </c>
      <c r="R8007" t="s">
        <v>15468</v>
      </c>
      <c r="S8007" t="s">
        <v>15436</v>
      </c>
      <c r="T8007" t="s">
        <v>15438</v>
      </c>
      <c r="U8007" t="s">
        <v>15437</v>
      </c>
      <c r="V8007">
        <v>0.53947368421052633</v>
      </c>
    </row>
    <row r="8008" spans="1:22" x14ac:dyDescent="0.25">
      <c r="A8008" t="s">
        <v>1569</v>
      </c>
      <c r="B8008">
        <v>240274</v>
      </c>
      <c r="C8008" t="s">
        <v>2641</v>
      </c>
      <c r="D8008" t="s">
        <v>8171</v>
      </c>
      <c r="E8008" t="s">
        <v>1596</v>
      </c>
      <c r="F8008" t="s">
        <v>8149</v>
      </c>
      <c r="G8008" t="s">
        <v>7490</v>
      </c>
      <c r="H8008" s="2">
        <v>43115</v>
      </c>
      <c r="I8008" s="2">
        <v>45383</v>
      </c>
      <c r="J8008"/>
      <c r="K8008"/>
      <c r="L8008">
        <v>20</v>
      </c>
      <c r="M8008" t="s">
        <v>7484</v>
      </c>
      <c r="N8008" t="s">
        <v>1714</v>
      </c>
      <c r="O8008"/>
      <c r="P8008" t="s">
        <v>8148</v>
      </c>
      <c r="Q8008" t="s">
        <v>6640</v>
      </c>
      <c r="R8008" t="s">
        <v>15464</v>
      </c>
      <c r="S8008" t="s">
        <v>15436</v>
      </c>
      <c r="T8008" t="s">
        <v>15438</v>
      </c>
      <c r="U8008" t="s">
        <v>15437</v>
      </c>
      <c r="V8008">
        <v>0.52631578947368418</v>
      </c>
    </row>
    <row r="8009" spans="1:22" x14ac:dyDescent="0.25">
      <c r="A8009" t="s">
        <v>1569</v>
      </c>
      <c r="B8009">
        <v>240273</v>
      </c>
      <c r="C8009" t="s">
        <v>8502</v>
      </c>
      <c r="D8009" t="s">
        <v>6856</v>
      </c>
      <c r="E8009" t="s">
        <v>1596</v>
      </c>
      <c r="F8009" t="s">
        <v>8470</v>
      </c>
      <c r="G8009" t="s">
        <v>7490</v>
      </c>
      <c r="H8009" s="2">
        <v>43115</v>
      </c>
      <c r="I8009" s="2">
        <v>44263</v>
      </c>
      <c r="J8009"/>
      <c r="K8009"/>
      <c r="L8009">
        <v>29.25</v>
      </c>
      <c r="M8009" t="s">
        <v>7484</v>
      </c>
      <c r="N8009" t="s">
        <v>1714</v>
      </c>
      <c r="O8009"/>
      <c r="P8009" t="s">
        <v>8466</v>
      </c>
      <c r="Q8009" t="s">
        <v>5078</v>
      </c>
      <c r="R8009" t="s">
        <v>15462</v>
      </c>
      <c r="S8009" t="s">
        <v>15436</v>
      </c>
      <c r="T8009" t="s">
        <v>15438</v>
      </c>
      <c r="U8009" t="s">
        <v>15437</v>
      </c>
      <c r="V8009">
        <v>0.76973684210526316</v>
      </c>
    </row>
    <row r="8010" spans="1:22" x14ac:dyDescent="0.25">
      <c r="A8010" t="s">
        <v>1569</v>
      </c>
      <c r="B8010">
        <v>240308</v>
      </c>
      <c r="C8010" t="s">
        <v>3557</v>
      </c>
      <c r="D8010" t="s">
        <v>5123</v>
      </c>
      <c r="E8010" t="s">
        <v>1596</v>
      </c>
      <c r="F8010" t="s">
        <v>9150</v>
      </c>
      <c r="G8010" t="s">
        <v>7487</v>
      </c>
      <c r="H8010" s="2">
        <v>43115</v>
      </c>
      <c r="I8010" s="2">
        <v>43703</v>
      </c>
      <c r="J8010"/>
      <c r="K8010"/>
      <c r="L8010">
        <v>30</v>
      </c>
      <c r="M8010" t="s">
        <v>7484</v>
      </c>
      <c r="N8010" t="s">
        <v>3482</v>
      </c>
      <c r="O8010"/>
      <c r="P8010" t="s">
        <v>9124</v>
      </c>
      <c r="Q8010" t="s">
        <v>6818</v>
      </c>
      <c r="R8010" t="s">
        <v>15466</v>
      </c>
      <c r="S8010" t="s">
        <v>15436</v>
      </c>
      <c r="T8010" t="s">
        <v>15438</v>
      </c>
      <c r="U8010" t="s">
        <v>15437</v>
      </c>
      <c r="V8010">
        <v>0.78947368421052633</v>
      </c>
    </row>
    <row r="8011" spans="1:22" x14ac:dyDescent="0.25">
      <c r="A8011" t="s">
        <v>1569</v>
      </c>
      <c r="B8011">
        <v>240305</v>
      </c>
      <c r="C8011" t="s">
        <v>15249</v>
      </c>
      <c r="D8011" t="s">
        <v>10553</v>
      </c>
      <c r="E8011" t="s">
        <v>1607</v>
      </c>
      <c r="F8011" t="s">
        <v>15250</v>
      </c>
      <c r="G8011" t="s">
        <v>14490</v>
      </c>
      <c r="H8011" s="2">
        <v>43110</v>
      </c>
      <c r="I8011" s="2">
        <v>44809</v>
      </c>
      <c r="J8011"/>
      <c r="K8011"/>
      <c r="L8011">
        <v>38</v>
      </c>
      <c r="M8011" t="s">
        <v>7484</v>
      </c>
      <c r="N8011" t="s">
        <v>1714</v>
      </c>
      <c r="O8011" t="s">
        <v>7120</v>
      </c>
      <c r="P8011" t="s">
        <v>15160</v>
      </c>
      <c r="Q8011" t="s">
        <v>15161</v>
      </c>
      <c r="R8011" t="s">
        <v>15430</v>
      </c>
      <c r="S8011" t="s">
        <v>15436</v>
      </c>
      <c r="T8011" t="s">
        <v>15438</v>
      </c>
      <c r="U8011" t="s">
        <v>15437</v>
      </c>
      <c r="V8011">
        <v>1</v>
      </c>
    </row>
    <row r="8012" spans="1:22" x14ac:dyDescent="0.25">
      <c r="A8012" t="s">
        <v>1569</v>
      </c>
      <c r="B8012">
        <v>240189</v>
      </c>
      <c r="C8012" t="s">
        <v>1863</v>
      </c>
      <c r="D8012" t="s">
        <v>2858</v>
      </c>
      <c r="E8012" t="s">
        <v>1596</v>
      </c>
      <c r="F8012" t="s">
        <v>8353</v>
      </c>
      <c r="G8012" t="s">
        <v>7607</v>
      </c>
      <c r="H8012" s="2">
        <v>43087</v>
      </c>
      <c r="I8012" s="2">
        <v>45607</v>
      </c>
      <c r="J8012"/>
      <c r="K8012"/>
      <c r="L8012">
        <v>22.5</v>
      </c>
      <c r="M8012" t="s">
        <v>7484</v>
      </c>
      <c r="N8012" t="s">
        <v>3482</v>
      </c>
      <c r="O8012"/>
      <c r="P8012" t="s">
        <v>8310</v>
      </c>
      <c r="Q8012" t="s">
        <v>5968</v>
      </c>
      <c r="R8012" t="s">
        <v>15465</v>
      </c>
      <c r="S8012" t="s">
        <v>15436</v>
      </c>
      <c r="T8012" t="s">
        <v>15438</v>
      </c>
      <c r="U8012" t="s">
        <v>15437</v>
      </c>
      <c r="V8012">
        <v>0.59210526315789469</v>
      </c>
    </row>
    <row r="8013" spans="1:22" x14ac:dyDescent="0.25">
      <c r="A8013" t="s">
        <v>1569</v>
      </c>
      <c r="B8013">
        <v>240200</v>
      </c>
      <c r="C8013" t="s">
        <v>2382</v>
      </c>
      <c r="D8013" t="s">
        <v>3918</v>
      </c>
      <c r="E8013" t="s">
        <v>1607</v>
      </c>
      <c r="F8013" t="s">
        <v>12133</v>
      </c>
      <c r="G8013" t="s">
        <v>7537</v>
      </c>
      <c r="H8013" s="2">
        <v>43073</v>
      </c>
      <c r="I8013" s="2">
        <v>43073</v>
      </c>
      <c r="J8013"/>
      <c r="K8013"/>
      <c r="L8013">
        <v>38</v>
      </c>
      <c r="M8013" t="s">
        <v>7484</v>
      </c>
      <c r="N8013" t="s">
        <v>1714</v>
      </c>
      <c r="O8013"/>
      <c r="P8013" t="s">
        <v>12097</v>
      </c>
      <c r="Q8013" t="s">
        <v>3032</v>
      </c>
      <c r="R8013" t="s">
        <v>15461</v>
      </c>
      <c r="S8013" t="s">
        <v>15436</v>
      </c>
      <c r="T8013" t="s">
        <v>15438</v>
      </c>
      <c r="U8013" t="s">
        <v>15437</v>
      </c>
      <c r="V8013">
        <v>1</v>
      </c>
    </row>
    <row r="8014" spans="1:22" x14ac:dyDescent="0.25">
      <c r="A8014" t="s">
        <v>1569</v>
      </c>
      <c r="B8014">
        <v>240176</v>
      </c>
      <c r="C8014" t="s">
        <v>2212</v>
      </c>
      <c r="D8014" t="s">
        <v>14582</v>
      </c>
      <c r="E8014" t="s">
        <v>1607</v>
      </c>
      <c r="F8014" t="s">
        <v>14570</v>
      </c>
      <c r="G8014" t="s">
        <v>14571</v>
      </c>
      <c r="H8014" s="2">
        <v>43073</v>
      </c>
      <c r="I8014" s="2">
        <v>45775</v>
      </c>
      <c r="J8014"/>
      <c r="K8014"/>
      <c r="L8014">
        <v>38</v>
      </c>
      <c r="M8014" t="s">
        <v>7484</v>
      </c>
      <c r="N8014" t="s">
        <v>1714</v>
      </c>
      <c r="O8014" t="s">
        <v>7120</v>
      </c>
      <c r="P8014" t="s">
        <v>14554</v>
      </c>
      <c r="Q8014" t="s">
        <v>14555</v>
      </c>
      <c r="R8014" t="s">
        <v>15472</v>
      </c>
      <c r="S8014" t="s">
        <v>15436</v>
      </c>
      <c r="T8014" t="s">
        <v>15438</v>
      </c>
      <c r="U8014" t="s">
        <v>15437</v>
      </c>
      <c r="V8014">
        <v>1</v>
      </c>
    </row>
    <row r="8015" spans="1:22" x14ac:dyDescent="0.25">
      <c r="A8015" t="s">
        <v>1569</v>
      </c>
      <c r="B8015">
        <v>240072</v>
      </c>
      <c r="C8015" t="s">
        <v>1907</v>
      </c>
      <c r="D8015" t="s">
        <v>5066</v>
      </c>
      <c r="E8015" t="s">
        <v>1607</v>
      </c>
      <c r="F8015" t="s">
        <v>5260</v>
      </c>
      <c r="G8015" t="s">
        <v>4310</v>
      </c>
      <c r="H8015" s="2">
        <v>43073</v>
      </c>
      <c r="I8015" s="2">
        <v>45453</v>
      </c>
      <c r="J8015"/>
      <c r="K8015"/>
      <c r="L8015">
        <v>38</v>
      </c>
      <c r="M8015" t="s">
        <v>4269</v>
      </c>
      <c r="N8015" t="s">
        <v>1714</v>
      </c>
      <c r="O8015"/>
      <c r="P8015" t="s">
        <v>5240</v>
      </c>
      <c r="Q8015" t="s">
        <v>5241</v>
      </c>
      <c r="R8015" t="s">
        <v>15447</v>
      </c>
      <c r="S8015" t="s">
        <v>15436</v>
      </c>
      <c r="T8015" t="s">
        <v>15438</v>
      </c>
      <c r="U8015" t="s">
        <v>1566</v>
      </c>
      <c r="V8015">
        <v>1</v>
      </c>
    </row>
    <row r="8016" spans="1:22" x14ac:dyDescent="0.25">
      <c r="A8016" t="s">
        <v>1569</v>
      </c>
      <c r="B8016">
        <v>240048</v>
      </c>
      <c r="C8016" t="s">
        <v>2714</v>
      </c>
      <c r="D8016" t="s">
        <v>4850</v>
      </c>
      <c r="E8016" t="s">
        <v>1596</v>
      </c>
      <c r="F8016" t="s">
        <v>7822</v>
      </c>
      <c r="G8016" t="s">
        <v>7509</v>
      </c>
      <c r="H8016" s="2">
        <v>43070</v>
      </c>
      <c r="I8016" s="2">
        <v>45733</v>
      </c>
      <c r="J8016"/>
      <c r="K8016"/>
      <c r="L8016">
        <v>30.5</v>
      </c>
      <c r="M8016" t="s">
        <v>7484</v>
      </c>
      <c r="N8016" t="s">
        <v>1714</v>
      </c>
      <c r="O8016"/>
      <c r="P8016" t="s">
        <v>7804</v>
      </c>
      <c r="Q8016" t="s">
        <v>2847</v>
      </c>
      <c r="R8016" t="s">
        <v>15461</v>
      </c>
      <c r="S8016" t="s">
        <v>15436</v>
      </c>
      <c r="T8016" t="s">
        <v>15438</v>
      </c>
      <c r="U8016" t="s">
        <v>15437</v>
      </c>
      <c r="V8016">
        <v>0.80263157894736847</v>
      </c>
    </row>
    <row r="8017" spans="1:22" x14ac:dyDescent="0.25">
      <c r="A8017" t="s">
        <v>1569</v>
      </c>
      <c r="B8017">
        <v>239992</v>
      </c>
      <c r="C8017" t="s">
        <v>2367</v>
      </c>
      <c r="D8017" t="s">
        <v>9817</v>
      </c>
      <c r="E8017" t="s">
        <v>1572</v>
      </c>
      <c r="F8017" t="s">
        <v>9773</v>
      </c>
      <c r="G8017" t="s">
        <v>7490</v>
      </c>
      <c r="H8017" s="2">
        <v>43066</v>
      </c>
      <c r="I8017" s="2">
        <v>45705</v>
      </c>
      <c r="J8017"/>
      <c r="K8017"/>
      <c r="L8017">
        <v>0.01</v>
      </c>
      <c r="M8017" t="s">
        <v>7484</v>
      </c>
      <c r="N8017" t="s">
        <v>3865</v>
      </c>
      <c r="O8017"/>
      <c r="P8017" t="s">
        <v>9774</v>
      </c>
      <c r="Q8017" t="s">
        <v>9775</v>
      </c>
      <c r="R8017" t="s">
        <v>15463</v>
      </c>
      <c r="S8017" t="s">
        <v>15436</v>
      </c>
      <c r="T8017" t="s">
        <v>15437</v>
      </c>
      <c r="U8017" t="s">
        <v>15437</v>
      </c>
      <c r="V8017">
        <v>0</v>
      </c>
    </row>
    <row r="8018" spans="1:22" x14ac:dyDescent="0.25">
      <c r="A8018" t="s">
        <v>1569</v>
      </c>
      <c r="B8018">
        <v>239994</v>
      </c>
      <c r="C8018" t="s">
        <v>3878</v>
      </c>
      <c r="D8018" t="s">
        <v>9817</v>
      </c>
      <c r="E8018" t="s">
        <v>1607</v>
      </c>
      <c r="F8018" t="s">
        <v>12194</v>
      </c>
      <c r="G8018" t="s">
        <v>7537</v>
      </c>
      <c r="H8018" s="2">
        <v>43066</v>
      </c>
      <c r="I8018" s="2">
        <v>44795</v>
      </c>
      <c r="J8018"/>
      <c r="K8018"/>
      <c r="L8018">
        <v>38</v>
      </c>
      <c r="M8018" t="s">
        <v>7484</v>
      </c>
      <c r="N8018" t="s">
        <v>3865</v>
      </c>
      <c r="O8018"/>
      <c r="P8018" t="s">
        <v>12181</v>
      </c>
      <c r="Q8018" t="s">
        <v>6091</v>
      </c>
      <c r="R8018" t="s">
        <v>15463</v>
      </c>
      <c r="S8018" t="s">
        <v>15436</v>
      </c>
      <c r="T8018" t="s">
        <v>15438</v>
      </c>
      <c r="U8018" t="s">
        <v>15437</v>
      </c>
      <c r="V8018">
        <v>1</v>
      </c>
    </row>
    <row r="8019" spans="1:22" x14ac:dyDescent="0.25">
      <c r="A8019" t="s">
        <v>1569</v>
      </c>
      <c r="B8019">
        <v>240005</v>
      </c>
      <c r="C8019" t="s">
        <v>2152</v>
      </c>
      <c r="D8019" t="s">
        <v>7600</v>
      </c>
      <c r="E8019" t="s">
        <v>1572</v>
      </c>
      <c r="F8019" t="s">
        <v>7558</v>
      </c>
      <c r="G8019" t="s">
        <v>7490</v>
      </c>
      <c r="H8019" s="2">
        <v>43064</v>
      </c>
      <c r="I8019" s="2">
        <v>43064</v>
      </c>
      <c r="J8019"/>
      <c r="K8019"/>
      <c r="L8019">
        <v>0.01</v>
      </c>
      <c r="M8019" t="s">
        <v>7484</v>
      </c>
      <c r="N8019" t="s">
        <v>1714</v>
      </c>
      <c r="O8019"/>
      <c r="P8019" t="s">
        <v>7559</v>
      </c>
      <c r="Q8019" t="s">
        <v>7560</v>
      </c>
      <c r="R8019" t="s">
        <v>15461</v>
      </c>
      <c r="S8019" t="s">
        <v>15436</v>
      </c>
      <c r="T8019" t="s">
        <v>15437</v>
      </c>
      <c r="U8019" t="s">
        <v>15437</v>
      </c>
      <c r="V8019">
        <v>0</v>
      </c>
    </row>
    <row r="8020" spans="1:22" x14ac:dyDescent="0.25">
      <c r="A8020" t="s">
        <v>1569</v>
      </c>
      <c r="B8020">
        <v>240146</v>
      </c>
      <c r="C8020" t="s">
        <v>2150</v>
      </c>
      <c r="D8020" t="s">
        <v>4904</v>
      </c>
      <c r="E8020" t="s">
        <v>1607</v>
      </c>
      <c r="F8020" t="s">
        <v>5192</v>
      </c>
      <c r="G8020" t="s">
        <v>4310</v>
      </c>
      <c r="H8020" s="2">
        <v>43064</v>
      </c>
      <c r="I8020" s="2">
        <v>44711</v>
      </c>
      <c r="J8020"/>
      <c r="K8020"/>
      <c r="L8020">
        <v>38</v>
      </c>
      <c r="M8020" t="s">
        <v>4269</v>
      </c>
      <c r="N8020" t="s">
        <v>3482</v>
      </c>
      <c r="O8020"/>
      <c r="P8020" t="s">
        <v>5167</v>
      </c>
      <c r="Q8020" t="s">
        <v>3590</v>
      </c>
      <c r="R8020" t="s">
        <v>15451</v>
      </c>
      <c r="S8020" t="s">
        <v>15436</v>
      </c>
      <c r="T8020" t="s">
        <v>15438</v>
      </c>
      <c r="U8020" t="s">
        <v>1566</v>
      </c>
      <c r="V8020">
        <v>1</v>
      </c>
    </row>
    <row r="8021" spans="1:22" x14ac:dyDescent="0.25">
      <c r="A8021" t="s">
        <v>1569</v>
      </c>
      <c r="B8021">
        <v>240001</v>
      </c>
      <c r="C8021" t="s">
        <v>2714</v>
      </c>
      <c r="D8021" t="s">
        <v>7827</v>
      </c>
      <c r="E8021" t="s">
        <v>1572</v>
      </c>
      <c r="F8021" t="s">
        <v>7803</v>
      </c>
      <c r="G8021" t="s">
        <v>7490</v>
      </c>
      <c r="H8021" s="2">
        <v>43062</v>
      </c>
      <c r="I8021" s="2">
        <v>43062</v>
      </c>
      <c r="J8021"/>
      <c r="K8021"/>
      <c r="L8021">
        <v>0.01</v>
      </c>
      <c r="M8021" t="s">
        <v>7484</v>
      </c>
      <c r="N8021" t="s">
        <v>1714</v>
      </c>
      <c r="O8021"/>
      <c r="P8021" t="s">
        <v>7804</v>
      </c>
      <c r="Q8021" t="s">
        <v>2847</v>
      </c>
      <c r="R8021" t="s">
        <v>15461</v>
      </c>
      <c r="S8021" t="s">
        <v>15436</v>
      </c>
      <c r="T8021" t="s">
        <v>15437</v>
      </c>
      <c r="U8021" t="s">
        <v>15437</v>
      </c>
      <c r="V8021">
        <v>0</v>
      </c>
    </row>
    <row r="8022" spans="1:22" x14ac:dyDescent="0.25">
      <c r="A8022" t="s">
        <v>1569</v>
      </c>
      <c r="B8022">
        <v>239999</v>
      </c>
      <c r="C8022" t="s">
        <v>2252</v>
      </c>
      <c r="D8022" t="s">
        <v>6514</v>
      </c>
      <c r="E8022" t="s">
        <v>1596</v>
      </c>
      <c r="F8022" t="s">
        <v>8829</v>
      </c>
      <c r="G8022" t="s">
        <v>7487</v>
      </c>
      <c r="H8022" s="2">
        <v>43060</v>
      </c>
      <c r="I8022" s="2">
        <v>45509</v>
      </c>
      <c r="J8022"/>
      <c r="K8022"/>
      <c r="L8022">
        <v>13</v>
      </c>
      <c r="M8022" t="s">
        <v>7484</v>
      </c>
      <c r="N8022" t="s">
        <v>3865</v>
      </c>
      <c r="O8022"/>
      <c r="P8022" t="s">
        <v>8763</v>
      </c>
      <c r="Q8022" t="s">
        <v>4424</v>
      </c>
      <c r="R8022" t="s">
        <v>15467</v>
      </c>
      <c r="S8022" t="s">
        <v>15436</v>
      </c>
      <c r="T8022" t="s">
        <v>15438</v>
      </c>
      <c r="U8022" t="s">
        <v>15437</v>
      </c>
      <c r="V8022">
        <v>0.34210526315789475</v>
      </c>
    </row>
    <row r="8023" spans="1:22" x14ac:dyDescent="0.25">
      <c r="A8023" t="s">
        <v>1569</v>
      </c>
      <c r="B8023">
        <v>367298</v>
      </c>
      <c r="C8023" t="s">
        <v>7183</v>
      </c>
      <c r="D8023" t="s">
        <v>7184</v>
      </c>
      <c r="E8023" t="s">
        <v>1607</v>
      </c>
      <c r="F8023" t="s">
        <v>7185</v>
      </c>
      <c r="G8023" t="s">
        <v>7176</v>
      </c>
      <c r="H8023" s="2">
        <v>43053</v>
      </c>
      <c r="I8023" s="2">
        <v>44522</v>
      </c>
      <c r="J8023"/>
      <c r="K8023"/>
      <c r="L8023">
        <v>38</v>
      </c>
      <c r="M8023" t="s">
        <v>4269</v>
      </c>
      <c r="N8023" t="s">
        <v>1714</v>
      </c>
      <c r="O8023" t="s">
        <v>5500</v>
      </c>
      <c r="P8023" t="s">
        <v>7141</v>
      </c>
      <c r="Q8023" t="s">
        <v>7142</v>
      </c>
      <c r="R8023" t="s">
        <v>15459</v>
      </c>
      <c r="S8023" t="s">
        <v>15436</v>
      </c>
      <c r="T8023" t="s">
        <v>15438</v>
      </c>
      <c r="U8023" t="s">
        <v>15437</v>
      </c>
      <c r="V8023">
        <v>1</v>
      </c>
    </row>
    <row r="8024" spans="1:22" x14ac:dyDescent="0.25">
      <c r="A8024" t="s">
        <v>1569</v>
      </c>
      <c r="B8024">
        <v>239913</v>
      </c>
      <c r="C8024" t="s">
        <v>8910</v>
      </c>
      <c r="D8024" t="s">
        <v>4011</v>
      </c>
      <c r="E8024" t="s">
        <v>1572</v>
      </c>
      <c r="F8024" t="s">
        <v>8860</v>
      </c>
      <c r="G8024" t="s">
        <v>7490</v>
      </c>
      <c r="H8024" s="2">
        <v>43052</v>
      </c>
      <c r="I8024" s="2">
        <v>43052</v>
      </c>
      <c r="J8024"/>
      <c r="K8024"/>
      <c r="L8024">
        <v>0.01</v>
      </c>
      <c r="M8024" t="s">
        <v>7484</v>
      </c>
      <c r="N8024" t="s">
        <v>3865</v>
      </c>
      <c r="O8024"/>
      <c r="P8024" t="s">
        <v>8857</v>
      </c>
      <c r="Q8024" t="s">
        <v>15522</v>
      </c>
      <c r="R8024" t="s">
        <v>15467</v>
      </c>
      <c r="S8024" t="s">
        <v>15436</v>
      </c>
      <c r="T8024" t="s">
        <v>15437</v>
      </c>
      <c r="U8024" t="s">
        <v>15437</v>
      </c>
      <c r="V8024">
        <v>0</v>
      </c>
    </row>
    <row r="8025" spans="1:22" x14ac:dyDescent="0.25">
      <c r="A8025" t="s">
        <v>1569</v>
      </c>
      <c r="B8025">
        <v>239906</v>
      </c>
      <c r="C8025" t="s">
        <v>4194</v>
      </c>
      <c r="D8025" t="s">
        <v>2747</v>
      </c>
      <c r="E8025" t="s">
        <v>1572</v>
      </c>
      <c r="F8025" t="s">
        <v>5448</v>
      </c>
      <c r="G8025" t="s">
        <v>4268</v>
      </c>
      <c r="H8025" s="2">
        <v>43052</v>
      </c>
      <c r="I8025" s="2">
        <v>45145</v>
      </c>
      <c r="J8025"/>
      <c r="K8025"/>
      <c r="L8025">
        <v>0.01</v>
      </c>
      <c r="M8025" t="s">
        <v>4269</v>
      </c>
      <c r="N8025" t="s">
        <v>3482</v>
      </c>
      <c r="O8025"/>
      <c r="P8025" t="s">
        <v>5449</v>
      </c>
      <c r="Q8025" t="s">
        <v>3750</v>
      </c>
      <c r="R8025" t="s">
        <v>15451</v>
      </c>
      <c r="S8025" t="s">
        <v>15436</v>
      </c>
      <c r="T8025" t="s">
        <v>15437</v>
      </c>
      <c r="U8025" t="s">
        <v>15437</v>
      </c>
      <c r="V8025">
        <v>0</v>
      </c>
    </row>
    <row r="8026" spans="1:22" x14ac:dyDescent="0.25">
      <c r="A8026" t="s">
        <v>1569</v>
      </c>
      <c r="B8026">
        <v>240004</v>
      </c>
      <c r="C8026" t="s">
        <v>2805</v>
      </c>
      <c r="D8026" t="s">
        <v>1590</v>
      </c>
      <c r="E8026" t="s">
        <v>1596</v>
      </c>
      <c r="F8026" t="s">
        <v>5629</v>
      </c>
      <c r="G8026" t="s">
        <v>4294</v>
      </c>
      <c r="H8026" s="2">
        <v>43052</v>
      </c>
      <c r="I8026" s="2">
        <v>45663</v>
      </c>
      <c r="J8026"/>
      <c r="K8026"/>
      <c r="L8026">
        <v>28</v>
      </c>
      <c r="M8026" t="s">
        <v>4269</v>
      </c>
      <c r="N8026" t="s">
        <v>1714</v>
      </c>
      <c r="O8026"/>
      <c r="P8026" t="s">
        <v>5630</v>
      </c>
      <c r="Q8026" t="s">
        <v>5631</v>
      </c>
      <c r="R8026" t="s">
        <v>15447</v>
      </c>
      <c r="S8026" t="s">
        <v>15436</v>
      </c>
      <c r="T8026" t="s">
        <v>15438</v>
      </c>
      <c r="U8026" t="s">
        <v>15437</v>
      </c>
      <c r="V8026">
        <v>0.73684210526315785</v>
      </c>
    </row>
    <row r="8027" spans="1:22" x14ac:dyDescent="0.25">
      <c r="A8027" t="s">
        <v>1569</v>
      </c>
      <c r="B8027">
        <v>239884</v>
      </c>
      <c r="C8027" t="s">
        <v>1928</v>
      </c>
      <c r="D8027" t="s">
        <v>8231</v>
      </c>
      <c r="E8027" t="s">
        <v>1607</v>
      </c>
      <c r="F8027" t="s">
        <v>8232</v>
      </c>
      <c r="G8027" t="s">
        <v>7727</v>
      </c>
      <c r="H8027" s="2">
        <v>43049</v>
      </c>
      <c r="I8027" s="2">
        <v>44781</v>
      </c>
      <c r="J8027"/>
      <c r="K8027"/>
      <c r="L8027">
        <v>38</v>
      </c>
      <c r="M8027" t="s">
        <v>7484</v>
      </c>
      <c r="N8027" t="s">
        <v>3482</v>
      </c>
      <c r="O8027"/>
      <c r="P8027" t="s">
        <v>8186</v>
      </c>
      <c r="Q8027" t="s">
        <v>4791</v>
      </c>
      <c r="R8027" t="s">
        <v>15465</v>
      </c>
      <c r="S8027" t="s">
        <v>15436</v>
      </c>
      <c r="T8027" t="s">
        <v>15438</v>
      </c>
      <c r="U8027" t="s">
        <v>1566</v>
      </c>
      <c r="V8027">
        <v>1</v>
      </c>
    </row>
    <row r="8028" spans="1:22" x14ac:dyDescent="0.25">
      <c r="A8028" t="s">
        <v>1569</v>
      </c>
      <c r="B8028">
        <v>239835</v>
      </c>
      <c r="C8028" t="s">
        <v>9085</v>
      </c>
      <c r="D8028" t="s">
        <v>6257</v>
      </c>
      <c r="E8028" t="s">
        <v>1596</v>
      </c>
      <c r="F8028" t="s">
        <v>9024</v>
      </c>
      <c r="G8028" t="s">
        <v>7490</v>
      </c>
      <c r="H8028" s="2">
        <v>43045</v>
      </c>
      <c r="I8028" s="2">
        <v>43045</v>
      </c>
      <c r="J8028"/>
      <c r="K8028"/>
      <c r="L8028">
        <v>35</v>
      </c>
      <c r="M8028" t="s">
        <v>7484</v>
      </c>
      <c r="N8028" t="s">
        <v>3865</v>
      </c>
      <c r="O8028"/>
      <c r="P8028" t="s">
        <v>9018</v>
      </c>
      <c r="Q8028" t="s">
        <v>4338</v>
      </c>
      <c r="R8028" t="s">
        <v>15468</v>
      </c>
      <c r="S8028" t="s">
        <v>15436</v>
      </c>
      <c r="T8028" t="s">
        <v>15438</v>
      </c>
      <c r="U8028" t="s">
        <v>15437</v>
      </c>
      <c r="V8028">
        <v>0.92105263157894735</v>
      </c>
    </row>
    <row r="8029" spans="1:22" x14ac:dyDescent="0.25">
      <c r="A8029" t="s">
        <v>1569</v>
      </c>
      <c r="B8029">
        <v>239839</v>
      </c>
      <c r="C8029" t="s">
        <v>9151</v>
      </c>
      <c r="D8029" t="s">
        <v>3115</v>
      </c>
      <c r="E8029" t="s">
        <v>1596</v>
      </c>
      <c r="F8029" t="s">
        <v>9125</v>
      </c>
      <c r="G8029" t="s">
        <v>7490</v>
      </c>
      <c r="H8029" s="2">
        <v>43045</v>
      </c>
      <c r="I8029" s="2">
        <v>43045</v>
      </c>
      <c r="J8029"/>
      <c r="K8029"/>
      <c r="L8029">
        <v>23.5</v>
      </c>
      <c r="M8029" t="s">
        <v>7484</v>
      </c>
      <c r="N8029" t="s">
        <v>3482</v>
      </c>
      <c r="O8029"/>
      <c r="P8029" t="s">
        <v>9124</v>
      </c>
      <c r="Q8029" t="s">
        <v>6818</v>
      </c>
      <c r="R8029" t="s">
        <v>15466</v>
      </c>
      <c r="S8029" t="s">
        <v>15436</v>
      </c>
      <c r="T8029" t="s">
        <v>15438</v>
      </c>
      <c r="U8029" t="s">
        <v>15437</v>
      </c>
      <c r="V8029">
        <v>0.61842105263157898</v>
      </c>
    </row>
    <row r="8030" spans="1:22" x14ac:dyDescent="0.25">
      <c r="A8030" t="s">
        <v>1569</v>
      </c>
      <c r="B8030">
        <v>239813</v>
      </c>
      <c r="C8030" t="s">
        <v>1988</v>
      </c>
      <c r="D8030" t="s">
        <v>12993</v>
      </c>
      <c r="E8030" t="s">
        <v>1607</v>
      </c>
      <c r="F8030" t="s">
        <v>13005</v>
      </c>
      <c r="G8030" t="s">
        <v>7547</v>
      </c>
      <c r="H8030" s="2">
        <v>43045</v>
      </c>
      <c r="I8030" s="2">
        <v>44557</v>
      </c>
      <c r="J8030"/>
      <c r="K8030"/>
      <c r="L8030">
        <v>38</v>
      </c>
      <c r="M8030" t="s">
        <v>7484</v>
      </c>
      <c r="N8030" t="s">
        <v>3482</v>
      </c>
      <c r="O8030"/>
      <c r="P8030" t="s">
        <v>12984</v>
      </c>
      <c r="Q8030" t="s">
        <v>12985</v>
      </c>
      <c r="R8030" t="s">
        <v>15465</v>
      </c>
      <c r="S8030" t="s">
        <v>15436</v>
      </c>
      <c r="T8030" t="s">
        <v>15438</v>
      </c>
      <c r="U8030" t="s">
        <v>1566</v>
      </c>
      <c r="V8030">
        <v>1</v>
      </c>
    </row>
    <row r="8031" spans="1:22" x14ac:dyDescent="0.25">
      <c r="A8031" t="s">
        <v>1569</v>
      </c>
      <c r="B8031">
        <v>239959</v>
      </c>
      <c r="C8031" t="s">
        <v>1769</v>
      </c>
      <c r="D8031" t="s">
        <v>1812</v>
      </c>
      <c r="E8031" t="s">
        <v>1596</v>
      </c>
      <c r="F8031" t="s">
        <v>4336</v>
      </c>
      <c r="G8031" t="s">
        <v>4294</v>
      </c>
      <c r="H8031" s="2">
        <v>43045</v>
      </c>
      <c r="I8031" s="2">
        <v>45733</v>
      </c>
      <c r="J8031"/>
      <c r="K8031"/>
      <c r="L8031">
        <v>30</v>
      </c>
      <c r="M8031" t="s">
        <v>4269</v>
      </c>
      <c r="N8031" t="s">
        <v>3865</v>
      </c>
      <c r="O8031"/>
      <c r="P8031" t="s">
        <v>4337</v>
      </c>
      <c r="Q8031" t="s">
        <v>4338</v>
      </c>
      <c r="R8031" t="s">
        <v>15448</v>
      </c>
      <c r="S8031" t="s">
        <v>15436</v>
      </c>
      <c r="T8031" t="s">
        <v>15438</v>
      </c>
      <c r="U8031" t="s">
        <v>15437</v>
      </c>
      <c r="V8031">
        <v>0.78947368421052633</v>
      </c>
    </row>
    <row r="8032" spans="1:22" x14ac:dyDescent="0.25">
      <c r="A8032" t="s">
        <v>1569</v>
      </c>
      <c r="B8032">
        <v>123014</v>
      </c>
      <c r="C8032" t="s">
        <v>10003</v>
      </c>
      <c r="D8032" t="s">
        <v>3285</v>
      </c>
      <c r="E8032" t="s">
        <v>1607</v>
      </c>
      <c r="F8032" t="s">
        <v>9945</v>
      </c>
      <c r="G8032" t="s">
        <v>4294</v>
      </c>
      <c r="H8032" s="2">
        <v>43038</v>
      </c>
      <c r="I8032" s="2">
        <v>43038</v>
      </c>
      <c r="J8032"/>
      <c r="K8032"/>
      <c r="L8032">
        <v>44</v>
      </c>
      <c r="M8032" t="s">
        <v>7484</v>
      </c>
      <c r="N8032"/>
      <c r="O8032"/>
      <c r="P8032" t="s">
        <v>9946</v>
      </c>
      <c r="Q8032" t="s">
        <v>9947</v>
      </c>
      <c r="R8032" t="s">
        <v>15469</v>
      </c>
      <c r="S8032" t="s">
        <v>15436</v>
      </c>
      <c r="T8032" t="s">
        <v>15438</v>
      </c>
      <c r="U8032" t="s">
        <v>15437</v>
      </c>
      <c r="V8032">
        <v>1</v>
      </c>
    </row>
    <row r="8033" spans="1:22" x14ac:dyDescent="0.25">
      <c r="A8033" t="s">
        <v>1569</v>
      </c>
      <c r="B8033">
        <v>239904</v>
      </c>
      <c r="C8033" t="s">
        <v>2118</v>
      </c>
      <c r="D8033" t="s">
        <v>5545</v>
      </c>
      <c r="E8033" t="s">
        <v>1572</v>
      </c>
      <c r="F8033" t="s">
        <v>5540</v>
      </c>
      <c r="G8033" t="s">
        <v>4268</v>
      </c>
      <c r="H8033" s="2">
        <v>43038</v>
      </c>
      <c r="I8033" s="2">
        <v>43682</v>
      </c>
      <c r="J8033"/>
      <c r="K8033"/>
      <c r="L8033">
        <v>0.01</v>
      </c>
      <c r="M8033" t="s">
        <v>4269</v>
      </c>
      <c r="N8033" t="s">
        <v>3865</v>
      </c>
      <c r="O8033"/>
      <c r="P8033" t="s">
        <v>5541</v>
      </c>
      <c r="Q8033" t="s">
        <v>3922</v>
      </c>
      <c r="R8033" t="s">
        <v>15448</v>
      </c>
      <c r="S8033" t="s">
        <v>15436</v>
      </c>
      <c r="T8033" t="s">
        <v>15437</v>
      </c>
      <c r="U8033" t="s">
        <v>15437</v>
      </c>
      <c r="V8033">
        <v>0</v>
      </c>
    </row>
    <row r="8034" spans="1:22" x14ac:dyDescent="0.25">
      <c r="A8034" t="s">
        <v>1569</v>
      </c>
      <c r="B8034">
        <v>239773</v>
      </c>
      <c r="C8034" t="s">
        <v>4856</v>
      </c>
      <c r="D8034" t="s">
        <v>2407</v>
      </c>
      <c r="E8034" t="s">
        <v>1596</v>
      </c>
      <c r="F8034" t="s">
        <v>12972</v>
      </c>
      <c r="G8034" t="s">
        <v>7503</v>
      </c>
      <c r="H8034" s="2">
        <v>43036</v>
      </c>
      <c r="I8034" s="2">
        <v>44893</v>
      </c>
      <c r="J8034"/>
      <c r="K8034"/>
      <c r="L8034">
        <v>32</v>
      </c>
      <c r="M8034" t="s">
        <v>7484</v>
      </c>
      <c r="N8034" t="s">
        <v>1714</v>
      </c>
      <c r="O8034"/>
      <c r="P8034" t="s">
        <v>12946</v>
      </c>
      <c r="Q8034" t="s">
        <v>2671</v>
      </c>
      <c r="R8034" t="s">
        <v>15461</v>
      </c>
      <c r="S8034" t="s">
        <v>15436</v>
      </c>
      <c r="T8034" t="s">
        <v>15438</v>
      </c>
      <c r="U8034" t="s">
        <v>15437</v>
      </c>
      <c r="V8034">
        <v>0.84210526315789469</v>
      </c>
    </row>
    <row r="8035" spans="1:22" x14ac:dyDescent="0.25">
      <c r="A8035" t="s">
        <v>1569</v>
      </c>
      <c r="B8035">
        <v>239777</v>
      </c>
      <c r="C8035" t="s">
        <v>1905</v>
      </c>
      <c r="D8035" t="s">
        <v>3960</v>
      </c>
      <c r="E8035" t="s">
        <v>1596</v>
      </c>
      <c r="F8035" t="s">
        <v>8001</v>
      </c>
      <c r="G8035" t="s">
        <v>7490</v>
      </c>
      <c r="H8035" s="2">
        <v>43034</v>
      </c>
      <c r="I8035" s="2">
        <v>45803</v>
      </c>
      <c r="J8035"/>
      <c r="K8035"/>
      <c r="L8035">
        <v>25</v>
      </c>
      <c r="M8035" t="s">
        <v>7484</v>
      </c>
      <c r="N8035" t="s">
        <v>1714</v>
      </c>
      <c r="O8035"/>
      <c r="P8035" t="s">
        <v>7996</v>
      </c>
      <c r="Q8035" t="s">
        <v>4271</v>
      </c>
      <c r="R8035" t="s">
        <v>15461</v>
      </c>
      <c r="S8035" t="s">
        <v>15436</v>
      </c>
      <c r="T8035" t="s">
        <v>15438</v>
      </c>
      <c r="U8035" t="s">
        <v>15437</v>
      </c>
      <c r="V8035">
        <v>0.65789473684210531</v>
      </c>
    </row>
    <row r="8036" spans="1:22" x14ac:dyDescent="0.25">
      <c r="A8036" t="s">
        <v>1569</v>
      </c>
      <c r="B8036">
        <v>239723</v>
      </c>
      <c r="C8036" t="s">
        <v>1636</v>
      </c>
      <c r="D8036" t="s">
        <v>12305</v>
      </c>
      <c r="E8036" t="s">
        <v>1596</v>
      </c>
      <c r="F8036" t="s">
        <v>12834</v>
      </c>
      <c r="G8036" t="s">
        <v>7490</v>
      </c>
      <c r="H8036" s="2">
        <v>43034</v>
      </c>
      <c r="I8036" s="2">
        <v>43034</v>
      </c>
      <c r="J8036"/>
      <c r="K8036"/>
      <c r="L8036">
        <v>27.25</v>
      </c>
      <c r="M8036" t="s">
        <v>7484</v>
      </c>
      <c r="N8036" t="s">
        <v>3865</v>
      </c>
      <c r="O8036"/>
      <c r="P8036" t="s">
        <v>12835</v>
      </c>
      <c r="Q8036" t="s">
        <v>12836</v>
      </c>
      <c r="R8036" t="s">
        <v>15467</v>
      </c>
      <c r="S8036" t="s">
        <v>15436</v>
      </c>
      <c r="T8036" t="s">
        <v>15438</v>
      </c>
      <c r="U8036" t="s">
        <v>15437</v>
      </c>
      <c r="V8036">
        <v>0.71710526315789469</v>
      </c>
    </row>
    <row r="8037" spans="1:22" x14ac:dyDescent="0.25">
      <c r="A8037" t="s">
        <v>1569</v>
      </c>
      <c r="B8037">
        <v>239728</v>
      </c>
      <c r="C8037" t="s">
        <v>1760</v>
      </c>
      <c r="D8037" t="s">
        <v>13140</v>
      </c>
      <c r="E8037" t="s">
        <v>1607</v>
      </c>
      <c r="F8037" t="s">
        <v>13100</v>
      </c>
      <c r="G8037" t="s">
        <v>7490</v>
      </c>
      <c r="H8037" s="2">
        <v>43031</v>
      </c>
      <c r="I8037" s="2">
        <v>45817</v>
      </c>
      <c r="J8037"/>
      <c r="K8037"/>
      <c r="L8037">
        <v>38</v>
      </c>
      <c r="M8037" t="s">
        <v>7484</v>
      </c>
      <c r="N8037" t="s">
        <v>1714</v>
      </c>
      <c r="O8037"/>
      <c r="P8037" t="s">
        <v>13097</v>
      </c>
      <c r="Q8037" t="s">
        <v>13098</v>
      </c>
      <c r="R8037" t="s">
        <v>15462</v>
      </c>
      <c r="S8037" t="s">
        <v>15436</v>
      </c>
      <c r="T8037" t="s">
        <v>15438</v>
      </c>
      <c r="U8037" t="s">
        <v>15437</v>
      </c>
      <c r="V8037">
        <v>1</v>
      </c>
    </row>
    <row r="8038" spans="1:22" x14ac:dyDescent="0.25">
      <c r="A8038" t="s">
        <v>1569</v>
      </c>
      <c r="B8038">
        <v>239766</v>
      </c>
      <c r="C8038" t="s">
        <v>1814</v>
      </c>
      <c r="D8038" t="s">
        <v>14307</v>
      </c>
      <c r="E8038" t="s">
        <v>1607</v>
      </c>
      <c r="F8038" t="s">
        <v>14308</v>
      </c>
      <c r="G8038" t="s">
        <v>14309</v>
      </c>
      <c r="H8038" s="2">
        <v>43031</v>
      </c>
      <c r="I8038" s="2">
        <v>43031</v>
      </c>
      <c r="J8038"/>
      <c r="K8038"/>
      <c r="L8038">
        <v>38</v>
      </c>
      <c r="M8038" t="s">
        <v>7484</v>
      </c>
      <c r="N8038" t="s">
        <v>1714</v>
      </c>
      <c r="O8038" t="s">
        <v>7120</v>
      </c>
      <c r="P8038" t="s">
        <v>14227</v>
      </c>
      <c r="Q8038" t="s">
        <v>83</v>
      </c>
      <c r="R8038" t="s">
        <v>83</v>
      </c>
      <c r="S8038" t="s">
        <v>15436</v>
      </c>
      <c r="T8038" t="s">
        <v>15438</v>
      </c>
      <c r="U8038" t="s">
        <v>15437</v>
      </c>
      <c r="V8038">
        <v>1</v>
      </c>
    </row>
    <row r="8039" spans="1:22" x14ac:dyDescent="0.25">
      <c r="A8039" t="s">
        <v>1569</v>
      </c>
      <c r="B8039">
        <v>239690</v>
      </c>
      <c r="C8039" t="s">
        <v>2492</v>
      </c>
      <c r="D8039" t="s">
        <v>6858</v>
      </c>
      <c r="E8039" t="s">
        <v>1607</v>
      </c>
      <c r="F8039" t="s">
        <v>6859</v>
      </c>
      <c r="G8039" t="s">
        <v>4326</v>
      </c>
      <c r="H8039" s="2">
        <v>43031</v>
      </c>
      <c r="I8039" s="2">
        <v>45593</v>
      </c>
      <c r="J8039"/>
      <c r="K8039"/>
      <c r="L8039">
        <v>38</v>
      </c>
      <c r="M8039" t="s">
        <v>4269</v>
      </c>
      <c r="N8039" t="s">
        <v>3865</v>
      </c>
      <c r="O8039"/>
      <c r="P8039" t="s">
        <v>6837</v>
      </c>
      <c r="Q8039" t="s">
        <v>3867</v>
      </c>
      <c r="R8039" t="s">
        <v>15448</v>
      </c>
      <c r="S8039" t="s">
        <v>15436</v>
      </c>
      <c r="T8039" t="s">
        <v>15438</v>
      </c>
      <c r="U8039" t="s">
        <v>1566</v>
      </c>
      <c r="V8039">
        <v>1</v>
      </c>
    </row>
    <row r="8040" spans="1:22" x14ac:dyDescent="0.25">
      <c r="A8040" t="s">
        <v>1569</v>
      </c>
      <c r="B8040">
        <v>239689</v>
      </c>
      <c r="C8040" t="s">
        <v>14408</v>
      </c>
      <c r="D8040" t="s">
        <v>14409</v>
      </c>
      <c r="E8040" t="s">
        <v>1607</v>
      </c>
      <c r="F8040" t="s">
        <v>14410</v>
      </c>
      <c r="G8040" t="s">
        <v>14411</v>
      </c>
      <c r="H8040" s="2">
        <v>43026</v>
      </c>
      <c r="I8040" s="2">
        <v>44291</v>
      </c>
      <c r="J8040"/>
      <c r="K8040"/>
      <c r="L8040">
        <v>38</v>
      </c>
      <c r="M8040" t="s">
        <v>7484</v>
      </c>
      <c r="N8040" t="s">
        <v>1714</v>
      </c>
      <c r="O8040" t="s">
        <v>7120</v>
      </c>
      <c r="P8040" t="s">
        <v>14320</v>
      </c>
      <c r="Q8040" t="s">
        <v>17</v>
      </c>
      <c r="R8040" t="s">
        <v>17</v>
      </c>
      <c r="S8040" t="s">
        <v>15436</v>
      </c>
      <c r="T8040" t="s">
        <v>15438</v>
      </c>
      <c r="U8040" t="s">
        <v>15437</v>
      </c>
      <c r="V8040">
        <v>1</v>
      </c>
    </row>
    <row r="8041" spans="1:22" x14ac:dyDescent="0.25">
      <c r="A8041" t="s">
        <v>1569</v>
      </c>
      <c r="B8041">
        <v>239666</v>
      </c>
      <c r="C8041" t="s">
        <v>8233</v>
      </c>
      <c r="D8041" t="s">
        <v>8234</v>
      </c>
      <c r="E8041" t="s">
        <v>1596</v>
      </c>
      <c r="F8041" t="s">
        <v>8235</v>
      </c>
      <c r="G8041" t="s">
        <v>7534</v>
      </c>
      <c r="H8041" s="2">
        <v>43020</v>
      </c>
      <c r="I8041" s="2">
        <v>44277</v>
      </c>
      <c r="J8041"/>
      <c r="K8041"/>
      <c r="L8041">
        <v>37.5</v>
      </c>
      <c r="M8041" t="s">
        <v>7484</v>
      </c>
      <c r="N8041" t="s">
        <v>3482</v>
      </c>
      <c r="O8041"/>
      <c r="P8041" t="s">
        <v>8186</v>
      </c>
      <c r="Q8041" t="s">
        <v>4791</v>
      </c>
      <c r="R8041" t="s">
        <v>15465</v>
      </c>
      <c r="S8041" t="s">
        <v>15436</v>
      </c>
      <c r="T8041" t="s">
        <v>15438</v>
      </c>
      <c r="U8041" t="s">
        <v>15437</v>
      </c>
      <c r="V8041">
        <v>0.98684210526315785</v>
      </c>
    </row>
    <row r="8042" spans="1:22" x14ac:dyDescent="0.25">
      <c r="A8042" t="s">
        <v>1569</v>
      </c>
      <c r="B8042">
        <v>239765</v>
      </c>
      <c r="C8042" t="s">
        <v>9717</v>
      </c>
      <c r="D8042" t="s">
        <v>14539</v>
      </c>
      <c r="E8042" t="s">
        <v>1607</v>
      </c>
      <c r="F8042" t="s">
        <v>14509</v>
      </c>
      <c r="G8042" t="s">
        <v>14510</v>
      </c>
      <c r="H8042" s="2">
        <v>43017</v>
      </c>
      <c r="I8042" s="2">
        <v>43017</v>
      </c>
      <c r="J8042"/>
      <c r="K8042"/>
      <c r="L8042">
        <v>38</v>
      </c>
      <c r="M8042" t="s">
        <v>7484</v>
      </c>
      <c r="N8042" t="s">
        <v>1714</v>
      </c>
      <c r="O8042" t="s">
        <v>7120</v>
      </c>
      <c r="P8042" t="s">
        <v>14467</v>
      </c>
      <c r="Q8042" t="s">
        <v>18</v>
      </c>
      <c r="R8042" t="s">
        <v>18</v>
      </c>
      <c r="S8042" t="s">
        <v>15436</v>
      </c>
      <c r="T8042" t="s">
        <v>15438</v>
      </c>
      <c r="U8042" t="s">
        <v>15437</v>
      </c>
      <c r="V8042">
        <v>1</v>
      </c>
    </row>
    <row r="8043" spans="1:22" x14ac:dyDescent="0.25">
      <c r="A8043" t="s">
        <v>1569</v>
      </c>
      <c r="B8043">
        <v>239750</v>
      </c>
      <c r="C8043" t="s">
        <v>1863</v>
      </c>
      <c r="D8043" t="s">
        <v>1854</v>
      </c>
      <c r="E8043" t="s">
        <v>1607</v>
      </c>
      <c r="F8043" t="s">
        <v>13281</v>
      </c>
      <c r="G8043" t="s">
        <v>7537</v>
      </c>
      <c r="H8043" s="2">
        <v>43015</v>
      </c>
      <c r="I8043" s="2">
        <v>44683</v>
      </c>
      <c r="J8043"/>
      <c r="K8043"/>
      <c r="L8043">
        <v>38</v>
      </c>
      <c r="M8043" t="s">
        <v>7484</v>
      </c>
      <c r="N8043" t="s">
        <v>3865</v>
      </c>
      <c r="O8043"/>
      <c r="P8043" t="s">
        <v>13243</v>
      </c>
      <c r="Q8043" t="s">
        <v>5886</v>
      </c>
      <c r="R8043" t="s">
        <v>15463</v>
      </c>
      <c r="S8043" t="s">
        <v>15436</v>
      </c>
      <c r="T8043" t="s">
        <v>15438</v>
      </c>
      <c r="U8043" t="s">
        <v>15437</v>
      </c>
      <c r="V8043">
        <v>1</v>
      </c>
    </row>
    <row r="8044" spans="1:22" x14ac:dyDescent="0.25">
      <c r="A8044" t="s">
        <v>1569</v>
      </c>
      <c r="B8044">
        <v>239658</v>
      </c>
      <c r="C8044" t="s">
        <v>8068</v>
      </c>
      <c r="D8044" t="s">
        <v>8069</v>
      </c>
      <c r="E8044" t="s">
        <v>1572</v>
      </c>
      <c r="F8044" t="s">
        <v>8001</v>
      </c>
      <c r="G8044" t="s">
        <v>7490</v>
      </c>
      <c r="H8044" s="2">
        <v>43012</v>
      </c>
      <c r="I8044" s="2">
        <v>45649</v>
      </c>
      <c r="J8044"/>
      <c r="K8044"/>
      <c r="L8044">
        <v>0.01</v>
      </c>
      <c r="M8044" t="s">
        <v>7484</v>
      </c>
      <c r="N8044" t="s">
        <v>1714</v>
      </c>
      <c r="O8044"/>
      <c r="P8044" t="s">
        <v>7996</v>
      </c>
      <c r="Q8044" t="s">
        <v>4271</v>
      </c>
      <c r="R8044" t="s">
        <v>15461</v>
      </c>
      <c r="S8044" t="s">
        <v>15436</v>
      </c>
      <c r="T8044" t="s">
        <v>15437</v>
      </c>
      <c r="U8044" t="s">
        <v>15437</v>
      </c>
      <c r="V8044">
        <v>0</v>
      </c>
    </row>
    <row r="8045" spans="1:22" x14ac:dyDescent="0.25">
      <c r="A8045" t="s">
        <v>1569</v>
      </c>
      <c r="B8045">
        <v>239615</v>
      </c>
      <c r="C8045" t="s">
        <v>2186</v>
      </c>
      <c r="D8045" t="s">
        <v>7881</v>
      </c>
      <c r="E8045" t="s">
        <v>1607</v>
      </c>
      <c r="F8045" t="s">
        <v>7882</v>
      </c>
      <c r="G8045" t="s">
        <v>7541</v>
      </c>
      <c r="H8045" s="2">
        <v>43011</v>
      </c>
      <c r="I8045" s="2">
        <v>45089</v>
      </c>
      <c r="J8045"/>
      <c r="K8045"/>
      <c r="L8045">
        <v>38</v>
      </c>
      <c r="M8045" t="s">
        <v>7484</v>
      </c>
      <c r="N8045" t="s">
        <v>1714</v>
      </c>
      <c r="O8045"/>
      <c r="P8045" t="s">
        <v>7846</v>
      </c>
      <c r="Q8045" t="s">
        <v>5729</v>
      </c>
      <c r="R8045" t="s">
        <v>15462</v>
      </c>
      <c r="S8045" t="s">
        <v>15436</v>
      </c>
      <c r="T8045" t="s">
        <v>15438</v>
      </c>
      <c r="U8045" t="s">
        <v>1566</v>
      </c>
      <c r="V8045">
        <v>1</v>
      </c>
    </row>
    <row r="8046" spans="1:22" x14ac:dyDescent="0.25">
      <c r="A8046" t="s">
        <v>1569</v>
      </c>
      <c r="B8046">
        <v>239613</v>
      </c>
      <c r="C8046" t="s">
        <v>1918</v>
      </c>
      <c r="D8046" t="s">
        <v>4446</v>
      </c>
      <c r="E8046" t="s">
        <v>1607</v>
      </c>
      <c r="F8046" t="s">
        <v>14688</v>
      </c>
      <c r="G8046" t="s">
        <v>14689</v>
      </c>
      <c r="H8046" s="2">
        <v>43010</v>
      </c>
      <c r="I8046" s="2">
        <v>45761</v>
      </c>
      <c r="J8046"/>
      <c r="K8046"/>
      <c r="L8046">
        <v>38</v>
      </c>
      <c r="M8046" t="s">
        <v>7484</v>
      </c>
      <c r="N8046" t="s">
        <v>1714</v>
      </c>
      <c r="O8046" t="s">
        <v>7120</v>
      </c>
      <c r="P8046" t="s">
        <v>14690</v>
      </c>
      <c r="Q8046" t="s">
        <v>14691</v>
      </c>
      <c r="R8046" t="s">
        <v>15431</v>
      </c>
      <c r="S8046" t="s">
        <v>15436</v>
      </c>
      <c r="T8046" t="s">
        <v>15438</v>
      </c>
      <c r="U8046" t="s">
        <v>15437</v>
      </c>
      <c r="V8046">
        <v>1</v>
      </c>
    </row>
    <row r="8047" spans="1:22" x14ac:dyDescent="0.25">
      <c r="A8047" t="s">
        <v>1569</v>
      </c>
      <c r="B8047">
        <v>239578</v>
      </c>
      <c r="C8047" t="s">
        <v>2481</v>
      </c>
      <c r="D8047" t="s">
        <v>12305</v>
      </c>
      <c r="E8047" t="s">
        <v>1607</v>
      </c>
      <c r="F8047" t="s">
        <v>12855</v>
      </c>
      <c r="G8047" t="s">
        <v>7522</v>
      </c>
      <c r="H8047" s="2">
        <v>43006</v>
      </c>
      <c r="I8047" s="2">
        <v>45243</v>
      </c>
      <c r="J8047"/>
      <c r="K8047"/>
      <c r="L8047">
        <v>38</v>
      </c>
      <c r="M8047" t="s">
        <v>7484</v>
      </c>
      <c r="N8047" t="s">
        <v>3865</v>
      </c>
      <c r="O8047"/>
      <c r="P8047" t="s">
        <v>12835</v>
      </c>
      <c r="Q8047" t="s">
        <v>12836</v>
      </c>
      <c r="R8047" t="s">
        <v>15467</v>
      </c>
      <c r="S8047" t="s">
        <v>15436</v>
      </c>
      <c r="T8047" t="s">
        <v>15438</v>
      </c>
      <c r="U8047" t="s">
        <v>1566</v>
      </c>
      <c r="V8047">
        <v>1</v>
      </c>
    </row>
    <row r="8048" spans="1:22" x14ac:dyDescent="0.25">
      <c r="A8048" t="s">
        <v>1569</v>
      </c>
      <c r="B8048">
        <v>239605</v>
      </c>
      <c r="C8048" t="s">
        <v>3838</v>
      </c>
      <c r="D8048" t="s">
        <v>1878</v>
      </c>
      <c r="E8048" t="s">
        <v>1607</v>
      </c>
      <c r="F8048" t="s">
        <v>9930</v>
      </c>
      <c r="G8048" t="s">
        <v>7552</v>
      </c>
      <c r="H8048" s="2">
        <v>43003</v>
      </c>
      <c r="I8048" s="2">
        <v>44753</v>
      </c>
      <c r="J8048"/>
      <c r="K8048"/>
      <c r="L8048">
        <v>38</v>
      </c>
      <c r="M8048" t="s">
        <v>7484</v>
      </c>
      <c r="N8048" t="s">
        <v>4199</v>
      </c>
      <c r="O8048"/>
      <c r="P8048" t="s">
        <v>9875</v>
      </c>
      <c r="Q8048" t="s">
        <v>6060</v>
      </c>
      <c r="R8048" t="s">
        <v>15449</v>
      </c>
      <c r="S8048" t="s">
        <v>15436</v>
      </c>
      <c r="T8048" t="s">
        <v>15438</v>
      </c>
      <c r="U8048" t="s">
        <v>1566</v>
      </c>
      <c r="V8048">
        <v>1</v>
      </c>
    </row>
    <row r="8049" spans="1:22" x14ac:dyDescent="0.25">
      <c r="A8049" t="s">
        <v>1569</v>
      </c>
      <c r="B8049">
        <v>239701</v>
      </c>
      <c r="C8049" t="s">
        <v>1903</v>
      </c>
      <c r="D8049" t="s">
        <v>5252</v>
      </c>
      <c r="E8049" t="s">
        <v>1596</v>
      </c>
      <c r="F8049" t="s">
        <v>11956</v>
      </c>
      <c r="G8049" t="s">
        <v>7490</v>
      </c>
      <c r="H8049" s="2">
        <v>43003</v>
      </c>
      <c r="I8049" s="2">
        <v>43003</v>
      </c>
      <c r="J8049"/>
      <c r="K8049"/>
      <c r="L8049">
        <v>22.5</v>
      </c>
      <c r="M8049" t="s">
        <v>7484</v>
      </c>
      <c r="N8049" t="s">
        <v>3865</v>
      </c>
      <c r="O8049"/>
      <c r="P8049" t="s">
        <v>11957</v>
      </c>
      <c r="Q8049" t="s">
        <v>4910</v>
      </c>
      <c r="R8049" t="s">
        <v>15463</v>
      </c>
      <c r="S8049" t="s">
        <v>15436</v>
      </c>
      <c r="T8049" t="s">
        <v>15438</v>
      </c>
      <c r="U8049" t="s">
        <v>15437</v>
      </c>
      <c r="V8049">
        <v>0.59210526315789469</v>
      </c>
    </row>
    <row r="8050" spans="1:22" x14ac:dyDescent="0.25">
      <c r="A8050" t="s">
        <v>1569</v>
      </c>
      <c r="B8050">
        <v>239499</v>
      </c>
      <c r="C8050" t="s">
        <v>1802</v>
      </c>
      <c r="D8050" t="s">
        <v>2729</v>
      </c>
      <c r="E8050" t="s">
        <v>1596</v>
      </c>
      <c r="F8050" t="s">
        <v>4824</v>
      </c>
      <c r="G8050" t="s">
        <v>4294</v>
      </c>
      <c r="H8050" s="2">
        <v>42996</v>
      </c>
      <c r="I8050" s="2">
        <v>42996</v>
      </c>
      <c r="J8050"/>
      <c r="K8050"/>
      <c r="L8050">
        <v>30</v>
      </c>
      <c r="M8050" t="s">
        <v>4269</v>
      </c>
      <c r="N8050" t="s">
        <v>1714</v>
      </c>
      <c r="O8050"/>
      <c r="P8050" t="s">
        <v>4825</v>
      </c>
      <c r="Q8050" t="s">
        <v>3067</v>
      </c>
      <c r="R8050" t="s">
        <v>15447</v>
      </c>
      <c r="S8050" t="s">
        <v>15436</v>
      </c>
      <c r="T8050" t="s">
        <v>15438</v>
      </c>
      <c r="U8050" t="s">
        <v>15437</v>
      </c>
      <c r="V8050">
        <v>0.78947368421052633</v>
      </c>
    </row>
    <row r="8051" spans="1:22" x14ac:dyDescent="0.25">
      <c r="A8051" t="s">
        <v>1569</v>
      </c>
      <c r="B8051">
        <v>239489</v>
      </c>
      <c r="C8051" t="s">
        <v>3353</v>
      </c>
      <c r="D8051" t="s">
        <v>5134</v>
      </c>
      <c r="E8051" t="s">
        <v>1607</v>
      </c>
      <c r="F8051" t="s">
        <v>5135</v>
      </c>
      <c r="G8051" t="s">
        <v>4326</v>
      </c>
      <c r="H8051" s="2">
        <v>42989</v>
      </c>
      <c r="I8051" s="2">
        <v>45173</v>
      </c>
      <c r="J8051"/>
      <c r="K8051"/>
      <c r="L8051">
        <v>38</v>
      </c>
      <c r="M8051" t="s">
        <v>4269</v>
      </c>
      <c r="N8051" t="s">
        <v>4199</v>
      </c>
      <c r="O8051"/>
      <c r="P8051" t="s">
        <v>5092</v>
      </c>
      <c r="Q8051" t="s">
        <v>5093</v>
      </c>
      <c r="R8051" t="s">
        <v>15449</v>
      </c>
      <c r="S8051" t="s">
        <v>15436</v>
      </c>
      <c r="T8051" t="s">
        <v>15438</v>
      </c>
      <c r="U8051" t="s">
        <v>1566</v>
      </c>
      <c r="V8051">
        <v>1</v>
      </c>
    </row>
    <row r="8052" spans="1:22" x14ac:dyDescent="0.25">
      <c r="A8052" t="s">
        <v>1569</v>
      </c>
      <c r="B8052">
        <v>239430</v>
      </c>
      <c r="C8052" t="s">
        <v>2307</v>
      </c>
      <c r="D8052" t="s">
        <v>6017</v>
      </c>
      <c r="E8052" t="s">
        <v>1607</v>
      </c>
      <c r="F8052" t="s">
        <v>6004</v>
      </c>
      <c r="G8052" t="s">
        <v>4310</v>
      </c>
      <c r="H8052" s="2">
        <v>42989</v>
      </c>
      <c r="I8052" s="2">
        <v>44417</v>
      </c>
      <c r="J8052"/>
      <c r="K8052"/>
      <c r="L8052">
        <v>38</v>
      </c>
      <c r="M8052" t="s">
        <v>4269</v>
      </c>
      <c r="N8052" t="s">
        <v>3482</v>
      </c>
      <c r="O8052"/>
      <c r="P8052" t="s">
        <v>5994</v>
      </c>
      <c r="Q8052" t="s">
        <v>5995</v>
      </c>
      <c r="R8052" t="s">
        <v>15455</v>
      </c>
      <c r="S8052" t="s">
        <v>15436</v>
      </c>
      <c r="T8052" t="s">
        <v>15438</v>
      </c>
      <c r="U8052" t="s">
        <v>1566</v>
      </c>
      <c r="V8052">
        <v>1</v>
      </c>
    </row>
    <row r="8053" spans="1:22" x14ac:dyDescent="0.25">
      <c r="A8053" t="s">
        <v>1569</v>
      </c>
      <c r="B8053">
        <v>239468</v>
      </c>
      <c r="C8053" t="s">
        <v>1799</v>
      </c>
      <c r="D8053" t="s">
        <v>2551</v>
      </c>
      <c r="E8053" t="s">
        <v>1607</v>
      </c>
      <c r="F8053" t="s">
        <v>4309</v>
      </c>
      <c r="G8053" t="s">
        <v>4310</v>
      </c>
      <c r="H8053" s="2">
        <v>42988</v>
      </c>
      <c r="I8053" s="2">
        <v>45747</v>
      </c>
      <c r="J8053"/>
      <c r="K8053"/>
      <c r="L8053">
        <v>38</v>
      </c>
      <c r="M8053" t="s">
        <v>4269</v>
      </c>
      <c r="N8053" t="s">
        <v>1714</v>
      </c>
      <c r="O8053"/>
      <c r="P8053" t="s">
        <v>4270</v>
      </c>
      <c r="Q8053" t="s">
        <v>4271</v>
      </c>
      <c r="R8053" t="s">
        <v>15447</v>
      </c>
      <c r="S8053" t="s">
        <v>15436</v>
      </c>
      <c r="T8053" t="s">
        <v>15438</v>
      </c>
      <c r="U8053" t="s">
        <v>1566</v>
      </c>
      <c r="V8053">
        <v>1</v>
      </c>
    </row>
    <row r="8054" spans="1:22" x14ac:dyDescent="0.25">
      <c r="A8054" t="s">
        <v>1569</v>
      </c>
      <c r="B8054">
        <v>239433</v>
      </c>
      <c r="C8054" t="s">
        <v>9086</v>
      </c>
      <c r="D8054" t="s">
        <v>9087</v>
      </c>
      <c r="E8054" t="s">
        <v>1607</v>
      </c>
      <c r="F8054" t="s">
        <v>9088</v>
      </c>
      <c r="G8054" t="s">
        <v>7541</v>
      </c>
      <c r="H8054" s="2">
        <v>42983</v>
      </c>
      <c r="I8054" s="2">
        <v>45761</v>
      </c>
      <c r="J8054"/>
      <c r="K8054"/>
      <c r="L8054">
        <v>38</v>
      </c>
      <c r="M8054" t="s">
        <v>7484</v>
      </c>
      <c r="N8054" t="s">
        <v>3865</v>
      </c>
      <c r="O8054"/>
      <c r="P8054" t="s">
        <v>9018</v>
      </c>
      <c r="Q8054" t="s">
        <v>4338</v>
      </c>
      <c r="R8054" t="s">
        <v>15468</v>
      </c>
      <c r="S8054" t="s">
        <v>15436</v>
      </c>
      <c r="T8054" t="s">
        <v>15438</v>
      </c>
      <c r="U8054" t="s">
        <v>1566</v>
      </c>
      <c r="V8054">
        <v>1</v>
      </c>
    </row>
    <row r="8055" spans="1:22" x14ac:dyDescent="0.25">
      <c r="A8055" t="s">
        <v>1569</v>
      </c>
      <c r="B8055">
        <v>239327</v>
      </c>
      <c r="C8055" t="s">
        <v>2933</v>
      </c>
      <c r="D8055" t="s">
        <v>8070</v>
      </c>
      <c r="E8055" t="s">
        <v>1596</v>
      </c>
      <c r="F8055" t="s">
        <v>8034</v>
      </c>
      <c r="G8055" t="s">
        <v>7494</v>
      </c>
      <c r="H8055" s="2">
        <v>42982</v>
      </c>
      <c r="I8055" s="2">
        <v>45691</v>
      </c>
      <c r="J8055"/>
      <c r="K8055"/>
      <c r="L8055">
        <v>24</v>
      </c>
      <c r="M8055" t="s">
        <v>7484</v>
      </c>
      <c r="N8055" t="s">
        <v>1714</v>
      </c>
      <c r="O8055"/>
      <c r="P8055" t="s">
        <v>7996</v>
      </c>
      <c r="Q8055" t="s">
        <v>4271</v>
      </c>
      <c r="R8055" t="s">
        <v>15461</v>
      </c>
      <c r="S8055" t="s">
        <v>15436</v>
      </c>
      <c r="T8055" t="s">
        <v>15438</v>
      </c>
      <c r="U8055" t="s">
        <v>15437</v>
      </c>
      <c r="V8055">
        <v>0.63157894736842102</v>
      </c>
    </row>
    <row r="8056" spans="1:22" x14ac:dyDescent="0.25">
      <c r="A8056" t="s">
        <v>1569</v>
      </c>
      <c r="B8056">
        <v>239408</v>
      </c>
      <c r="C8056" t="s">
        <v>4662</v>
      </c>
      <c r="D8056" t="s">
        <v>8738</v>
      </c>
      <c r="E8056" t="s">
        <v>1596</v>
      </c>
      <c r="F8056" t="s">
        <v>8716</v>
      </c>
      <c r="G8056" t="s">
        <v>7490</v>
      </c>
      <c r="H8056" s="2">
        <v>42982</v>
      </c>
      <c r="I8056" s="2">
        <v>42982</v>
      </c>
      <c r="J8056"/>
      <c r="K8056"/>
      <c r="L8056">
        <v>30</v>
      </c>
      <c r="M8056" t="s">
        <v>7484</v>
      </c>
      <c r="N8056" t="s">
        <v>1714</v>
      </c>
      <c r="O8056"/>
      <c r="P8056" t="s">
        <v>8713</v>
      </c>
      <c r="Q8056" t="s">
        <v>5367</v>
      </c>
      <c r="R8056" t="s">
        <v>15462</v>
      </c>
      <c r="S8056" t="s">
        <v>15436</v>
      </c>
      <c r="T8056" t="s">
        <v>15438</v>
      </c>
      <c r="U8056" t="s">
        <v>15437</v>
      </c>
      <c r="V8056">
        <v>0.78947368421052633</v>
      </c>
    </row>
    <row r="8057" spans="1:22" x14ac:dyDescent="0.25">
      <c r="A8057" t="s">
        <v>1569</v>
      </c>
      <c r="B8057">
        <v>239453</v>
      </c>
      <c r="C8057" t="s">
        <v>8264</v>
      </c>
      <c r="D8057" t="s">
        <v>8830</v>
      </c>
      <c r="E8057" t="s">
        <v>1607</v>
      </c>
      <c r="F8057" t="s">
        <v>8831</v>
      </c>
      <c r="G8057" t="s">
        <v>7537</v>
      </c>
      <c r="H8057" s="2">
        <v>42982</v>
      </c>
      <c r="I8057" s="2">
        <v>43367</v>
      </c>
      <c r="J8057"/>
      <c r="K8057"/>
      <c r="L8057">
        <v>38</v>
      </c>
      <c r="M8057" t="s">
        <v>7484</v>
      </c>
      <c r="N8057" t="s">
        <v>3865</v>
      </c>
      <c r="O8057"/>
      <c r="P8057" t="s">
        <v>8763</v>
      </c>
      <c r="Q8057" t="s">
        <v>4424</v>
      </c>
      <c r="R8057" t="s">
        <v>15467</v>
      </c>
      <c r="S8057" t="s">
        <v>15436</v>
      </c>
      <c r="T8057" t="s">
        <v>15438</v>
      </c>
      <c r="U8057" t="s">
        <v>15437</v>
      </c>
      <c r="V8057">
        <v>1</v>
      </c>
    </row>
    <row r="8058" spans="1:22" x14ac:dyDescent="0.25">
      <c r="A8058" t="s">
        <v>1569</v>
      </c>
      <c r="B8058">
        <v>239439</v>
      </c>
      <c r="C8058" t="s">
        <v>4462</v>
      </c>
      <c r="D8058" t="s">
        <v>4463</v>
      </c>
      <c r="E8058" t="s">
        <v>1607</v>
      </c>
      <c r="F8058" t="s">
        <v>4464</v>
      </c>
      <c r="G8058" t="s">
        <v>4324</v>
      </c>
      <c r="H8058" s="2">
        <v>42982</v>
      </c>
      <c r="I8058" s="2">
        <v>42982</v>
      </c>
      <c r="J8058"/>
      <c r="K8058"/>
      <c r="L8058">
        <v>38</v>
      </c>
      <c r="M8058" t="s">
        <v>4269</v>
      </c>
      <c r="N8058" t="s">
        <v>3865</v>
      </c>
      <c r="O8058"/>
      <c r="P8058" t="s">
        <v>4423</v>
      </c>
      <c r="Q8058" t="s">
        <v>4424</v>
      </c>
      <c r="R8058" t="s">
        <v>15450</v>
      </c>
      <c r="S8058" t="s">
        <v>15436</v>
      </c>
      <c r="T8058" t="s">
        <v>15438</v>
      </c>
      <c r="U8058" t="s">
        <v>15437</v>
      </c>
      <c r="V8058">
        <v>1</v>
      </c>
    </row>
    <row r="8059" spans="1:22" x14ac:dyDescent="0.25">
      <c r="A8059" t="s">
        <v>1569</v>
      </c>
      <c r="B8059">
        <v>239440</v>
      </c>
      <c r="C8059" t="s">
        <v>2369</v>
      </c>
      <c r="D8059" t="s">
        <v>4664</v>
      </c>
      <c r="E8059" t="s">
        <v>1607</v>
      </c>
      <c r="F8059" t="s">
        <v>7473</v>
      </c>
      <c r="G8059" t="s">
        <v>7474</v>
      </c>
      <c r="H8059" s="2">
        <v>42979</v>
      </c>
      <c r="I8059" s="2">
        <v>42979</v>
      </c>
      <c r="J8059"/>
      <c r="K8059"/>
      <c r="L8059">
        <v>38</v>
      </c>
      <c r="M8059" t="s">
        <v>7466</v>
      </c>
      <c r="N8059" t="s">
        <v>1714</v>
      </c>
      <c r="O8059" t="s">
        <v>7120</v>
      </c>
      <c r="P8059" t="s">
        <v>7467</v>
      </c>
      <c r="Q8059" t="s">
        <v>7468</v>
      </c>
      <c r="R8059" t="s">
        <v>15434</v>
      </c>
      <c r="S8059" t="s">
        <v>15436</v>
      </c>
      <c r="T8059" t="s">
        <v>15438</v>
      </c>
      <c r="U8059" t="s">
        <v>15437</v>
      </c>
      <c r="V8059">
        <v>1</v>
      </c>
    </row>
    <row r="8060" spans="1:22" x14ac:dyDescent="0.25">
      <c r="A8060" t="s">
        <v>1569</v>
      </c>
      <c r="B8060">
        <v>239424</v>
      </c>
      <c r="C8060" t="s">
        <v>10269</v>
      </c>
      <c r="D8060" t="s">
        <v>10270</v>
      </c>
      <c r="E8060" t="s">
        <v>1596</v>
      </c>
      <c r="F8060" t="s">
        <v>10225</v>
      </c>
      <c r="G8060" t="s">
        <v>7490</v>
      </c>
      <c r="H8060" s="2">
        <v>42977</v>
      </c>
      <c r="I8060" s="2">
        <v>42977</v>
      </c>
      <c r="J8060"/>
      <c r="K8060"/>
      <c r="L8060">
        <v>26</v>
      </c>
      <c r="M8060" t="s">
        <v>7484</v>
      </c>
      <c r="N8060" t="s">
        <v>4199</v>
      </c>
      <c r="O8060"/>
      <c r="P8060" t="s">
        <v>10220</v>
      </c>
      <c r="Q8060" t="s">
        <v>5093</v>
      </c>
      <c r="R8060" t="s">
        <v>15449</v>
      </c>
      <c r="S8060" t="s">
        <v>15436</v>
      </c>
      <c r="T8060" t="s">
        <v>15438</v>
      </c>
      <c r="U8060" t="s">
        <v>15437</v>
      </c>
      <c r="V8060">
        <v>0.68421052631578949</v>
      </c>
    </row>
    <row r="8061" spans="1:22" x14ac:dyDescent="0.25">
      <c r="A8061" t="s">
        <v>1569</v>
      </c>
      <c r="B8061">
        <v>239362</v>
      </c>
      <c r="C8061" t="s">
        <v>8461</v>
      </c>
      <c r="D8061" t="s">
        <v>8462</v>
      </c>
      <c r="E8061" t="s">
        <v>1572</v>
      </c>
      <c r="F8061" t="s">
        <v>8404</v>
      </c>
      <c r="G8061" t="s">
        <v>7490</v>
      </c>
      <c r="H8061" s="2">
        <v>42975</v>
      </c>
      <c r="I8061" s="2">
        <v>42975</v>
      </c>
      <c r="J8061"/>
      <c r="K8061"/>
      <c r="L8061">
        <v>0.01</v>
      </c>
      <c r="M8061" t="s">
        <v>7484</v>
      </c>
      <c r="N8061" t="s">
        <v>1576</v>
      </c>
      <c r="O8061"/>
      <c r="P8061" t="s">
        <v>8405</v>
      </c>
      <c r="Q8061" t="s">
        <v>8406</v>
      </c>
      <c r="R8061" t="s">
        <v>15464</v>
      </c>
      <c r="S8061" t="s">
        <v>15436</v>
      </c>
      <c r="T8061" t="s">
        <v>15437</v>
      </c>
      <c r="U8061" t="s">
        <v>15437</v>
      </c>
      <c r="V8061">
        <v>0</v>
      </c>
    </row>
    <row r="8062" spans="1:22" x14ac:dyDescent="0.25">
      <c r="A8062" t="s">
        <v>1569</v>
      </c>
      <c r="B8062">
        <v>239457</v>
      </c>
      <c r="C8062" t="s">
        <v>2363</v>
      </c>
      <c r="D8062" t="s">
        <v>9276</v>
      </c>
      <c r="E8062" t="s">
        <v>1596</v>
      </c>
      <c r="F8062" t="s">
        <v>9242</v>
      </c>
      <c r="G8062" t="s">
        <v>7490</v>
      </c>
      <c r="H8062" s="2">
        <v>42975</v>
      </c>
      <c r="I8062" s="2">
        <v>42975</v>
      </c>
      <c r="J8062"/>
      <c r="K8062"/>
      <c r="L8062">
        <v>13</v>
      </c>
      <c r="M8062" t="s">
        <v>7484</v>
      </c>
      <c r="N8062" t="s">
        <v>3865</v>
      </c>
      <c r="O8062"/>
      <c r="P8062" t="s">
        <v>9243</v>
      </c>
      <c r="Q8062" t="s">
        <v>4470</v>
      </c>
      <c r="R8062" t="s">
        <v>15467</v>
      </c>
      <c r="S8062" t="s">
        <v>15436</v>
      </c>
      <c r="T8062" t="s">
        <v>15438</v>
      </c>
      <c r="U8062" t="s">
        <v>15437</v>
      </c>
      <c r="V8062">
        <v>0.34210526315789475</v>
      </c>
    </row>
    <row r="8063" spans="1:22" x14ac:dyDescent="0.25">
      <c r="A8063" t="s">
        <v>1569</v>
      </c>
      <c r="B8063">
        <v>239375</v>
      </c>
      <c r="C8063" t="s">
        <v>8704</v>
      </c>
      <c r="D8063" t="s">
        <v>5530</v>
      </c>
      <c r="E8063" t="s">
        <v>1607</v>
      </c>
      <c r="F8063" t="s">
        <v>11854</v>
      </c>
      <c r="G8063" t="s">
        <v>4326</v>
      </c>
      <c r="H8063" s="2">
        <v>42975</v>
      </c>
      <c r="I8063" s="2">
        <v>44991</v>
      </c>
      <c r="J8063"/>
      <c r="K8063"/>
      <c r="L8063">
        <v>38</v>
      </c>
      <c r="M8063" t="s">
        <v>7484</v>
      </c>
      <c r="N8063" t="s">
        <v>4199</v>
      </c>
      <c r="O8063"/>
      <c r="P8063" t="s">
        <v>11834</v>
      </c>
      <c r="Q8063" t="s">
        <v>11835</v>
      </c>
      <c r="R8063" t="s">
        <v>15449</v>
      </c>
      <c r="S8063" t="s">
        <v>15436</v>
      </c>
      <c r="T8063" t="s">
        <v>15438</v>
      </c>
      <c r="U8063" t="s">
        <v>1566</v>
      </c>
      <c r="V8063">
        <v>1</v>
      </c>
    </row>
    <row r="8064" spans="1:22" x14ac:dyDescent="0.25">
      <c r="A8064" t="s">
        <v>1569</v>
      </c>
      <c r="B8064">
        <v>239383</v>
      </c>
      <c r="C8064" t="s">
        <v>4040</v>
      </c>
      <c r="D8064" t="s">
        <v>3341</v>
      </c>
      <c r="E8064" t="s">
        <v>1607</v>
      </c>
      <c r="F8064" t="s">
        <v>14861</v>
      </c>
      <c r="G8064" t="s">
        <v>14862</v>
      </c>
      <c r="H8064" s="2">
        <v>42975</v>
      </c>
      <c r="I8064" s="2">
        <v>44627</v>
      </c>
      <c r="J8064"/>
      <c r="K8064"/>
      <c r="L8064">
        <v>38</v>
      </c>
      <c r="M8064" t="s">
        <v>7484</v>
      </c>
      <c r="N8064" t="s">
        <v>1714</v>
      </c>
      <c r="O8064" t="s">
        <v>7120</v>
      </c>
      <c r="P8064" t="s">
        <v>14831</v>
      </c>
      <c r="Q8064" t="s">
        <v>14832</v>
      </c>
      <c r="R8064" t="s">
        <v>15433</v>
      </c>
      <c r="S8064" t="s">
        <v>15436</v>
      </c>
      <c r="T8064" t="s">
        <v>15438</v>
      </c>
      <c r="U8064" t="s">
        <v>15437</v>
      </c>
      <c r="V8064">
        <v>1</v>
      </c>
    </row>
    <row r="8065" spans="1:22" x14ac:dyDescent="0.25">
      <c r="A8065" t="s">
        <v>1569</v>
      </c>
      <c r="B8065">
        <v>239298</v>
      </c>
      <c r="C8065" t="s">
        <v>13055</v>
      </c>
      <c r="D8065" t="s">
        <v>8284</v>
      </c>
      <c r="E8065" t="s">
        <v>1607</v>
      </c>
      <c r="F8065" t="s">
        <v>13056</v>
      </c>
      <c r="G8065" t="s">
        <v>7547</v>
      </c>
      <c r="H8065" s="2">
        <v>42968</v>
      </c>
      <c r="I8065" s="2">
        <v>42968</v>
      </c>
      <c r="J8065"/>
      <c r="K8065"/>
      <c r="L8065">
        <v>38</v>
      </c>
      <c r="M8065" t="s">
        <v>7484</v>
      </c>
      <c r="N8065" t="s">
        <v>3482</v>
      </c>
      <c r="O8065"/>
      <c r="P8065" t="s">
        <v>13037</v>
      </c>
      <c r="Q8065" t="s">
        <v>13038</v>
      </c>
      <c r="R8065" t="s">
        <v>15466</v>
      </c>
      <c r="S8065" t="s">
        <v>15436</v>
      </c>
      <c r="T8065" t="s">
        <v>15438</v>
      </c>
      <c r="U8065" t="s">
        <v>1566</v>
      </c>
      <c r="V8065">
        <v>1</v>
      </c>
    </row>
    <row r="8066" spans="1:22" x14ac:dyDescent="0.25">
      <c r="A8066" t="s">
        <v>1569</v>
      </c>
      <c r="B8066">
        <v>239384</v>
      </c>
      <c r="C8066" t="s">
        <v>2226</v>
      </c>
      <c r="D8066" t="s">
        <v>14954</v>
      </c>
      <c r="E8066" t="s">
        <v>1607</v>
      </c>
      <c r="F8066" t="s">
        <v>14955</v>
      </c>
      <c r="G8066" t="s">
        <v>14956</v>
      </c>
      <c r="H8066" s="2">
        <v>42968</v>
      </c>
      <c r="I8066" s="2">
        <v>44921</v>
      </c>
      <c r="J8066"/>
      <c r="K8066"/>
      <c r="L8066">
        <v>38</v>
      </c>
      <c r="M8066" t="s">
        <v>7484</v>
      </c>
      <c r="N8066" t="s">
        <v>1714</v>
      </c>
      <c r="O8066" t="s">
        <v>7120</v>
      </c>
      <c r="P8066" t="s">
        <v>14916</v>
      </c>
      <c r="Q8066" t="s">
        <v>14917</v>
      </c>
      <c r="R8066" t="s">
        <v>15472</v>
      </c>
      <c r="S8066" t="s">
        <v>15436</v>
      </c>
      <c r="T8066" t="s">
        <v>15438</v>
      </c>
      <c r="U8066" t="s">
        <v>15437</v>
      </c>
      <c r="V8066">
        <v>1</v>
      </c>
    </row>
    <row r="8067" spans="1:22" x14ac:dyDescent="0.25">
      <c r="A8067" t="s">
        <v>1569</v>
      </c>
      <c r="B8067">
        <v>239389</v>
      </c>
      <c r="C8067" t="s">
        <v>1655</v>
      </c>
      <c r="D8067" t="s">
        <v>4006</v>
      </c>
      <c r="E8067" t="s">
        <v>1596</v>
      </c>
      <c r="F8067" t="s">
        <v>8470</v>
      </c>
      <c r="G8067" t="s">
        <v>7490</v>
      </c>
      <c r="H8067" s="2">
        <v>42961</v>
      </c>
      <c r="I8067" s="2">
        <v>42961</v>
      </c>
      <c r="J8067"/>
      <c r="K8067"/>
      <c r="L8067">
        <v>15</v>
      </c>
      <c r="M8067" t="s">
        <v>7484</v>
      </c>
      <c r="N8067" t="s">
        <v>1714</v>
      </c>
      <c r="O8067"/>
      <c r="P8067" t="s">
        <v>8466</v>
      </c>
      <c r="Q8067" t="s">
        <v>5078</v>
      </c>
      <c r="R8067" t="s">
        <v>15462</v>
      </c>
      <c r="S8067" t="s">
        <v>15436</v>
      </c>
      <c r="T8067" t="s">
        <v>15438</v>
      </c>
      <c r="U8067" t="s">
        <v>15437</v>
      </c>
      <c r="V8067">
        <v>0.39473684210526316</v>
      </c>
    </row>
    <row r="8068" spans="1:22" x14ac:dyDescent="0.25">
      <c r="A8068" t="s">
        <v>1569</v>
      </c>
      <c r="B8068">
        <v>239296</v>
      </c>
      <c r="C8068" t="s">
        <v>1589</v>
      </c>
      <c r="D8068" t="s">
        <v>11589</v>
      </c>
      <c r="E8068" t="s">
        <v>1596</v>
      </c>
      <c r="F8068" t="s">
        <v>11563</v>
      </c>
      <c r="G8068" t="s">
        <v>7490</v>
      </c>
      <c r="H8068" s="2">
        <v>42961</v>
      </c>
      <c r="I8068" s="2">
        <v>42961</v>
      </c>
      <c r="J8068"/>
      <c r="K8068"/>
      <c r="L8068">
        <v>15</v>
      </c>
      <c r="M8068" t="s">
        <v>7484</v>
      </c>
      <c r="N8068" t="s">
        <v>3482</v>
      </c>
      <c r="O8068"/>
      <c r="P8068" t="s">
        <v>11564</v>
      </c>
      <c r="Q8068" t="s">
        <v>6889</v>
      </c>
      <c r="R8068" t="s">
        <v>15465</v>
      </c>
      <c r="S8068" t="s">
        <v>15436</v>
      </c>
      <c r="T8068" t="s">
        <v>15438</v>
      </c>
      <c r="U8068" t="s">
        <v>15437</v>
      </c>
      <c r="V8068">
        <v>0.39473684210526316</v>
      </c>
    </row>
    <row r="8069" spans="1:22" x14ac:dyDescent="0.25">
      <c r="A8069" t="s">
        <v>1569</v>
      </c>
      <c r="B8069">
        <v>239272</v>
      </c>
      <c r="C8069" t="s">
        <v>9277</v>
      </c>
      <c r="D8069" t="s">
        <v>9278</v>
      </c>
      <c r="E8069" t="s">
        <v>1607</v>
      </c>
      <c r="F8069" t="s">
        <v>9247</v>
      </c>
      <c r="G8069" t="s">
        <v>7522</v>
      </c>
      <c r="H8069" s="2">
        <v>42957</v>
      </c>
      <c r="I8069" s="2">
        <v>44515</v>
      </c>
      <c r="J8069"/>
      <c r="K8069"/>
      <c r="L8069">
        <v>38</v>
      </c>
      <c r="M8069" t="s">
        <v>7484</v>
      </c>
      <c r="N8069" t="s">
        <v>3865</v>
      </c>
      <c r="O8069"/>
      <c r="P8069" t="s">
        <v>9243</v>
      </c>
      <c r="Q8069" t="s">
        <v>4470</v>
      </c>
      <c r="R8069" t="s">
        <v>15467</v>
      </c>
      <c r="S8069" t="s">
        <v>15436</v>
      </c>
      <c r="T8069" t="s">
        <v>15438</v>
      </c>
      <c r="U8069" t="s">
        <v>1566</v>
      </c>
      <c r="V8069">
        <v>1</v>
      </c>
    </row>
    <row r="8070" spans="1:22" x14ac:dyDescent="0.25">
      <c r="A8070" t="s">
        <v>1569</v>
      </c>
      <c r="B8070">
        <v>239214</v>
      </c>
      <c r="C8070" t="s">
        <v>1760</v>
      </c>
      <c r="D8070" t="s">
        <v>10103</v>
      </c>
      <c r="E8070" t="s">
        <v>1607</v>
      </c>
      <c r="F8070" t="s">
        <v>10104</v>
      </c>
      <c r="G8070" t="s">
        <v>7522</v>
      </c>
      <c r="H8070" s="2">
        <v>42947</v>
      </c>
      <c r="I8070" s="2">
        <v>45691</v>
      </c>
      <c r="J8070"/>
      <c r="K8070"/>
      <c r="L8070">
        <v>38</v>
      </c>
      <c r="M8070" t="s">
        <v>7484</v>
      </c>
      <c r="N8070" t="s">
        <v>3311</v>
      </c>
      <c r="O8070"/>
      <c r="P8070" t="s">
        <v>10046</v>
      </c>
      <c r="Q8070" t="s">
        <v>6763</v>
      </c>
      <c r="R8070" t="s">
        <v>15463</v>
      </c>
      <c r="S8070" t="s">
        <v>15436</v>
      </c>
      <c r="T8070" t="s">
        <v>15438</v>
      </c>
      <c r="U8070" t="s">
        <v>1566</v>
      </c>
      <c r="V8070">
        <v>1</v>
      </c>
    </row>
    <row r="8071" spans="1:22" x14ac:dyDescent="0.25">
      <c r="A8071" t="s">
        <v>1569</v>
      </c>
      <c r="B8071">
        <v>239251</v>
      </c>
      <c r="C8071" t="s">
        <v>1703</v>
      </c>
      <c r="D8071" t="s">
        <v>5565</v>
      </c>
      <c r="E8071" t="s">
        <v>1607</v>
      </c>
      <c r="F8071" t="s">
        <v>13086</v>
      </c>
      <c r="G8071" t="s">
        <v>7534</v>
      </c>
      <c r="H8071" s="2">
        <v>42947</v>
      </c>
      <c r="I8071" s="2">
        <v>45425</v>
      </c>
      <c r="J8071"/>
      <c r="K8071"/>
      <c r="L8071">
        <v>38</v>
      </c>
      <c r="M8071" t="s">
        <v>7484</v>
      </c>
      <c r="N8071" t="s">
        <v>3865</v>
      </c>
      <c r="O8071"/>
      <c r="P8071" t="s">
        <v>13060</v>
      </c>
      <c r="Q8071" t="s">
        <v>4018</v>
      </c>
      <c r="R8071" t="s">
        <v>15463</v>
      </c>
      <c r="S8071" t="s">
        <v>15436</v>
      </c>
      <c r="T8071" t="s">
        <v>15438</v>
      </c>
      <c r="U8071" t="s">
        <v>15437</v>
      </c>
      <c r="V8071">
        <v>1</v>
      </c>
    </row>
    <row r="8072" spans="1:22" x14ac:dyDescent="0.25">
      <c r="A8072" t="s">
        <v>1569</v>
      </c>
      <c r="B8072">
        <v>239224</v>
      </c>
      <c r="C8072" t="s">
        <v>2152</v>
      </c>
      <c r="D8072" t="s">
        <v>4693</v>
      </c>
      <c r="E8072" t="s">
        <v>1572</v>
      </c>
      <c r="F8072" t="s">
        <v>4674</v>
      </c>
      <c r="G8072" t="s">
        <v>4268</v>
      </c>
      <c r="H8072" s="2">
        <v>42947</v>
      </c>
      <c r="I8072" s="2">
        <v>43682</v>
      </c>
      <c r="J8072"/>
      <c r="K8072"/>
      <c r="L8072">
        <v>0.01</v>
      </c>
      <c r="M8072" t="s">
        <v>4269</v>
      </c>
      <c r="N8072" t="s">
        <v>1714</v>
      </c>
      <c r="O8072"/>
      <c r="P8072" t="s">
        <v>4675</v>
      </c>
      <c r="Q8072" t="s">
        <v>2264</v>
      </c>
      <c r="R8072" t="s">
        <v>15447</v>
      </c>
      <c r="S8072" t="s">
        <v>15436</v>
      </c>
      <c r="T8072" t="s">
        <v>15437</v>
      </c>
      <c r="U8072" t="s">
        <v>15437</v>
      </c>
      <c r="V8072">
        <v>0</v>
      </c>
    </row>
    <row r="8073" spans="1:22" x14ac:dyDescent="0.25">
      <c r="A8073" t="s">
        <v>1569</v>
      </c>
      <c r="B8073">
        <v>239177</v>
      </c>
      <c r="C8073" t="s">
        <v>2892</v>
      </c>
      <c r="D8073" t="s">
        <v>14540</v>
      </c>
      <c r="E8073" t="s">
        <v>1607</v>
      </c>
      <c r="F8073" t="s">
        <v>14541</v>
      </c>
      <c r="G8073" t="s">
        <v>14542</v>
      </c>
      <c r="H8073" s="2">
        <v>42940</v>
      </c>
      <c r="I8073" s="2">
        <v>42940</v>
      </c>
      <c r="J8073"/>
      <c r="K8073"/>
      <c r="L8073">
        <v>38</v>
      </c>
      <c r="M8073" t="s">
        <v>7484</v>
      </c>
      <c r="N8073" t="s">
        <v>1714</v>
      </c>
      <c r="O8073" t="s">
        <v>7120</v>
      </c>
      <c r="P8073" t="s">
        <v>14467</v>
      </c>
      <c r="Q8073" t="s">
        <v>18</v>
      </c>
      <c r="R8073" t="s">
        <v>18</v>
      </c>
      <c r="S8073" t="s">
        <v>15436</v>
      </c>
      <c r="T8073" t="s">
        <v>15438</v>
      </c>
      <c r="U8073" t="s">
        <v>15437</v>
      </c>
      <c r="V8073">
        <v>1</v>
      </c>
    </row>
    <row r="8074" spans="1:22" x14ac:dyDescent="0.25">
      <c r="A8074" t="s">
        <v>1569</v>
      </c>
      <c r="B8074">
        <v>239239</v>
      </c>
      <c r="C8074" t="s">
        <v>7449</v>
      </c>
      <c r="D8074" t="s">
        <v>7450</v>
      </c>
      <c r="E8074" t="s">
        <v>1607</v>
      </c>
      <c r="F8074" t="s">
        <v>7451</v>
      </c>
      <c r="G8074" t="s">
        <v>7452</v>
      </c>
      <c r="H8074" s="2">
        <v>42940</v>
      </c>
      <c r="I8074" s="2">
        <v>42940</v>
      </c>
      <c r="J8074"/>
      <c r="K8074"/>
      <c r="L8074">
        <v>38</v>
      </c>
      <c r="M8074" t="s">
        <v>1546</v>
      </c>
      <c r="N8074" t="s">
        <v>1714</v>
      </c>
      <c r="O8074" t="s">
        <v>7120</v>
      </c>
      <c r="P8074" t="s">
        <v>273</v>
      </c>
      <c r="Q8074" t="s">
        <v>7415</v>
      </c>
      <c r="R8074" t="s">
        <v>1546</v>
      </c>
      <c r="S8074" t="s">
        <v>15436</v>
      </c>
      <c r="T8074" t="s">
        <v>15438</v>
      </c>
      <c r="U8074" t="s">
        <v>15437</v>
      </c>
      <c r="V8074">
        <v>1</v>
      </c>
    </row>
    <row r="8075" spans="1:22" x14ac:dyDescent="0.25">
      <c r="A8075" t="s">
        <v>1569</v>
      </c>
      <c r="B8075">
        <v>239233</v>
      </c>
      <c r="C8075" t="s">
        <v>8704</v>
      </c>
      <c r="D8075" t="s">
        <v>2823</v>
      </c>
      <c r="E8075" t="s">
        <v>1596</v>
      </c>
      <c r="F8075" t="s">
        <v>8695</v>
      </c>
      <c r="G8075" t="s">
        <v>7503</v>
      </c>
      <c r="H8075" s="2">
        <v>42933</v>
      </c>
      <c r="I8075" s="2">
        <v>45005</v>
      </c>
      <c r="J8075"/>
      <c r="K8075"/>
      <c r="L8075">
        <v>29.25</v>
      </c>
      <c r="M8075" t="s">
        <v>7484</v>
      </c>
      <c r="N8075" t="s">
        <v>3482</v>
      </c>
      <c r="O8075"/>
      <c r="P8075" t="s">
        <v>8674</v>
      </c>
      <c r="Q8075" t="s">
        <v>8675</v>
      </c>
      <c r="R8075" t="s">
        <v>15466</v>
      </c>
      <c r="S8075" t="s">
        <v>15436</v>
      </c>
      <c r="T8075" t="s">
        <v>15438</v>
      </c>
      <c r="U8075" t="s">
        <v>15437</v>
      </c>
      <c r="V8075">
        <v>0.76973684210526316</v>
      </c>
    </row>
    <row r="8076" spans="1:22" x14ac:dyDescent="0.25">
      <c r="A8076" t="s">
        <v>1569</v>
      </c>
      <c r="B8076">
        <v>239179</v>
      </c>
      <c r="C8076" t="s">
        <v>9555</v>
      </c>
      <c r="D8076" t="s">
        <v>9556</v>
      </c>
      <c r="E8076" t="s">
        <v>1596</v>
      </c>
      <c r="F8076" t="s">
        <v>9553</v>
      </c>
      <c r="G8076" t="s">
        <v>7483</v>
      </c>
      <c r="H8076" s="2">
        <v>42933</v>
      </c>
      <c r="I8076" s="2">
        <v>45537</v>
      </c>
      <c r="J8076"/>
      <c r="K8076"/>
      <c r="L8076">
        <v>26.5</v>
      </c>
      <c r="M8076" t="s">
        <v>7484</v>
      </c>
      <c r="N8076" t="s">
        <v>1714</v>
      </c>
      <c r="O8076"/>
      <c r="P8076" t="s">
        <v>9540</v>
      </c>
      <c r="Q8076" t="s">
        <v>9541</v>
      </c>
      <c r="R8076" t="s">
        <v>15462</v>
      </c>
      <c r="S8076" t="s">
        <v>15436</v>
      </c>
      <c r="T8076" t="s">
        <v>15438</v>
      </c>
      <c r="U8076" t="s">
        <v>15437</v>
      </c>
      <c r="V8076">
        <v>0.69736842105263153</v>
      </c>
    </row>
    <row r="8077" spans="1:22" x14ac:dyDescent="0.25">
      <c r="A8077" t="s">
        <v>1569</v>
      </c>
      <c r="B8077">
        <v>239193</v>
      </c>
      <c r="C8077" t="s">
        <v>1718</v>
      </c>
      <c r="D8077" t="s">
        <v>12503</v>
      </c>
      <c r="E8077" t="s">
        <v>1607</v>
      </c>
      <c r="F8077" t="s">
        <v>12476</v>
      </c>
      <c r="G8077" t="s">
        <v>7490</v>
      </c>
      <c r="H8077" s="2">
        <v>42933</v>
      </c>
      <c r="I8077" s="2">
        <v>42933</v>
      </c>
      <c r="J8077"/>
      <c r="K8077"/>
      <c r="L8077">
        <v>38</v>
      </c>
      <c r="M8077" t="s">
        <v>7484</v>
      </c>
      <c r="N8077" t="s">
        <v>3482</v>
      </c>
      <c r="O8077"/>
      <c r="P8077" t="s">
        <v>12477</v>
      </c>
      <c r="Q8077" t="s">
        <v>3750</v>
      </c>
      <c r="R8077" t="s">
        <v>15465</v>
      </c>
      <c r="S8077" t="s">
        <v>15436</v>
      </c>
      <c r="T8077" t="s">
        <v>15438</v>
      </c>
      <c r="U8077" t="s">
        <v>15437</v>
      </c>
      <c r="V8077">
        <v>1</v>
      </c>
    </row>
    <row r="8078" spans="1:22" x14ac:dyDescent="0.25">
      <c r="A8078" t="s">
        <v>1569</v>
      </c>
      <c r="B8078">
        <v>239167</v>
      </c>
      <c r="C8078" t="s">
        <v>2377</v>
      </c>
      <c r="D8078" t="s">
        <v>5001</v>
      </c>
      <c r="E8078" t="s">
        <v>1596</v>
      </c>
      <c r="F8078" t="s">
        <v>5667</v>
      </c>
      <c r="G8078" t="s">
        <v>4324</v>
      </c>
      <c r="H8078" s="2">
        <v>42933</v>
      </c>
      <c r="I8078" s="2">
        <v>45341</v>
      </c>
      <c r="J8078"/>
      <c r="K8078"/>
      <c r="L8078">
        <v>22.5</v>
      </c>
      <c r="M8078" t="s">
        <v>4269</v>
      </c>
      <c r="N8078" t="s">
        <v>1714</v>
      </c>
      <c r="O8078"/>
      <c r="P8078" t="s">
        <v>5630</v>
      </c>
      <c r="Q8078" t="s">
        <v>5631</v>
      </c>
      <c r="R8078" t="s">
        <v>15447</v>
      </c>
      <c r="S8078" t="s">
        <v>15436</v>
      </c>
      <c r="T8078" t="s">
        <v>15438</v>
      </c>
      <c r="U8078" t="s">
        <v>15437</v>
      </c>
      <c r="V8078">
        <v>0.59210526315789469</v>
      </c>
    </row>
    <row r="8079" spans="1:22" x14ac:dyDescent="0.25">
      <c r="A8079" t="s">
        <v>1569</v>
      </c>
      <c r="B8079">
        <v>239125</v>
      </c>
      <c r="C8079" t="s">
        <v>3888</v>
      </c>
      <c r="D8079" t="s">
        <v>5577</v>
      </c>
      <c r="E8079" t="s">
        <v>1607</v>
      </c>
      <c r="F8079" t="s">
        <v>5914</v>
      </c>
      <c r="G8079" t="s">
        <v>4310</v>
      </c>
      <c r="H8079" s="2">
        <v>42933</v>
      </c>
      <c r="I8079" s="2">
        <v>45075</v>
      </c>
      <c r="J8079"/>
      <c r="K8079"/>
      <c r="L8079">
        <v>38</v>
      </c>
      <c r="M8079" t="s">
        <v>4269</v>
      </c>
      <c r="N8079" t="s">
        <v>3865</v>
      </c>
      <c r="O8079"/>
      <c r="P8079" t="s">
        <v>5885</v>
      </c>
      <c r="Q8079" t="s">
        <v>5886</v>
      </c>
      <c r="R8079" t="s">
        <v>15448</v>
      </c>
      <c r="S8079" t="s">
        <v>15436</v>
      </c>
      <c r="T8079" t="s">
        <v>15438</v>
      </c>
      <c r="U8079" t="s">
        <v>1566</v>
      </c>
      <c r="V8079">
        <v>1</v>
      </c>
    </row>
    <row r="8080" spans="1:22" x14ac:dyDescent="0.25">
      <c r="A8080" t="s">
        <v>1569</v>
      </c>
      <c r="B8080">
        <v>239117</v>
      </c>
      <c r="C8080" t="s">
        <v>2315</v>
      </c>
      <c r="D8080" t="s">
        <v>4644</v>
      </c>
      <c r="E8080" t="s">
        <v>1596</v>
      </c>
      <c r="F8080" t="s">
        <v>7342</v>
      </c>
      <c r="G8080" t="s">
        <v>7343</v>
      </c>
      <c r="H8080" s="2">
        <v>42933</v>
      </c>
      <c r="I8080" s="2">
        <v>44550</v>
      </c>
      <c r="J8080"/>
      <c r="K8080"/>
      <c r="L8080">
        <v>8</v>
      </c>
      <c r="M8080" t="s">
        <v>7305</v>
      </c>
      <c r="N8080" t="s">
        <v>1714</v>
      </c>
      <c r="O8080" t="s">
        <v>7120</v>
      </c>
      <c r="P8080" t="s">
        <v>7332</v>
      </c>
      <c r="Q8080" t="s">
        <v>1547</v>
      </c>
      <c r="R8080" t="s">
        <v>1547</v>
      </c>
      <c r="S8080" t="s">
        <v>15436</v>
      </c>
      <c r="T8080" t="s">
        <v>15438</v>
      </c>
      <c r="U8080" t="s">
        <v>15437</v>
      </c>
      <c r="V8080">
        <v>0.21052631578947367</v>
      </c>
    </row>
    <row r="8081" spans="1:22" x14ac:dyDescent="0.25">
      <c r="A8081" t="s">
        <v>1569</v>
      </c>
      <c r="B8081">
        <v>239138</v>
      </c>
      <c r="C8081" t="s">
        <v>6018</v>
      </c>
      <c r="D8081" t="s">
        <v>2609</v>
      </c>
      <c r="E8081" t="s">
        <v>1607</v>
      </c>
      <c r="F8081" t="s">
        <v>6019</v>
      </c>
      <c r="G8081" t="s">
        <v>4326</v>
      </c>
      <c r="H8081" s="2">
        <v>42927</v>
      </c>
      <c r="I8081" s="2">
        <v>44545</v>
      </c>
      <c r="J8081"/>
      <c r="K8081"/>
      <c r="L8081">
        <v>38</v>
      </c>
      <c r="M8081" t="s">
        <v>4269</v>
      </c>
      <c r="N8081" t="s">
        <v>3482</v>
      </c>
      <c r="O8081"/>
      <c r="P8081" t="s">
        <v>5994</v>
      </c>
      <c r="Q8081" t="s">
        <v>5995</v>
      </c>
      <c r="R8081" t="s">
        <v>15455</v>
      </c>
      <c r="S8081" t="s">
        <v>15436</v>
      </c>
      <c r="T8081" t="s">
        <v>15438</v>
      </c>
      <c r="U8081" t="s">
        <v>1566</v>
      </c>
      <c r="V8081">
        <v>1</v>
      </c>
    </row>
    <row r="8082" spans="1:22" x14ac:dyDescent="0.25">
      <c r="A8082" t="s">
        <v>1569</v>
      </c>
      <c r="B8082">
        <v>239074</v>
      </c>
      <c r="C8082" t="s">
        <v>1597</v>
      </c>
      <c r="D8082" t="s">
        <v>4902</v>
      </c>
      <c r="E8082" t="s">
        <v>1596</v>
      </c>
      <c r="F8082" t="s">
        <v>12983</v>
      </c>
      <c r="G8082" t="s">
        <v>7490</v>
      </c>
      <c r="H8082" s="2">
        <v>42926</v>
      </c>
      <c r="I8082" s="2">
        <v>42926</v>
      </c>
      <c r="J8082"/>
      <c r="K8082"/>
      <c r="L8082">
        <v>14</v>
      </c>
      <c r="M8082" t="s">
        <v>7484</v>
      </c>
      <c r="N8082" t="s">
        <v>3482</v>
      </c>
      <c r="O8082"/>
      <c r="P8082" t="s">
        <v>12984</v>
      </c>
      <c r="Q8082" t="s">
        <v>12985</v>
      </c>
      <c r="R8082" t="s">
        <v>15465</v>
      </c>
      <c r="S8082" t="s">
        <v>15436</v>
      </c>
      <c r="T8082" t="s">
        <v>15438</v>
      </c>
      <c r="U8082" t="s">
        <v>15437</v>
      </c>
      <c r="V8082">
        <v>0.36842105263157893</v>
      </c>
    </row>
    <row r="8083" spans="1:22" x14ac:dyDescent="0.25">
      <c r="A8083" t="s">
        <v>1569</v>
      </c>
      <c r="B8083">
        <v>239033</v>
      </c>
      <c r="C8083" t="s">
        <v>1644</v>
      </c>
      <c r="D8083" t="s">
        <v>7601</v>
      </c>
      <c r="E8083" t="s">
        <v>1607</v>
      </c>
      <c r="F8083" t="s">
        <v>7558</v>
      </c>
      <c r="G8083" t="s">
        <v>7490</v>
      </c>
      <c r="H8083" s="2">
        <v>42919</v>
      </c>
      <c r="I8083" s="2">
        <v>42919</v>
      </c>
      <c r="J8083"/>
      <c r="K8083"/>
      <c r="L8083">
        <v>38</v>
      </c>
      <c r="M8083" t="s">
        <v>7484</v>
      </c>
      <c r="N8083" t="s">
        <v>1714</v>
      </c>
      <c r="O8083"/>
      <c r="P8083" t="s">
        <v>7559</v>
      </c>
      <c r="Q8083" t="s">
        <v>7560</v>
      </c>
      <c r="R8083" t="s">
        <v>15461</v>
      </c>
      <c r="S8083" t="s">
        <v>15436</v>
      </c>
      <c r="T8083" t="s">
        <v>15438</v>
      </c>
      <c r="U8083" t="s">
        <v>15437</v>
      </c>
      <c r="V8083">
        <v>1</v>
      </c>
    </row>
    <row r="8084" spans="1:22" x14ac:dyDescent="0.25">
      <c r="A8084" t="s">
        <v>1569</v>
      </c>
      <c r="B8084">
        <v>239054</v>
      </c>
      <c r="C8084" t="s">
        <v>6018</v>
      </c>
      <c r="D8084" t="s">
        <v>2766</v>
      </c>
      <c r="E8084" t="s">
        <v>1607</v>
      </c>
      <c r="F8084" t="s">
        <v>9226</v>
      </c>
      <c r="G8084" t="s">
        <v>7522</v>
      </c>
      <c r="H8084" s="2">
        <v>42919</v>
      </c>
      <c r="I8084" s="2">
        <v>45019</v>
      </c>
      <c r="J8084"/>
      <c r="K8084"/>
      <c r="L8084">
        <v>38</v>
      </c>
      <c r="M8084" t="s">
        <v>7484</v>
      </c>
      <c r="N8084" t="s">
        <v>3482</v>
      </c>
      <c r="O8084"/>
      <c r="P8084" t="s">
        <v>9154</v>
      </c>
      <c r="Q8084" t="s">
        <v>9155</v>
      </c>
      <c r="R8084" t="s">
        <v>15465</v>
      </c>
      <c r="S8084" t="s">
        <v>15436</v>
      </c>
      <c r="T8084" t="s">
        <v>15438</v>
      </c>
      <c r="U8084" t="s">
        <v>1566</v>
      </c>
      <c r="V8084">
        <v>1</v>
      </c>
    </row>
    <row r="8085" spans="1:22" x14ac:dyDescent="0.25">
      <c r="A8085" t="s">
        <v>1569</v>
      </c>
      <c r="B8085">
        <v>239105</v>
      </c>
      <c r="C8085" t="s">
        <v>1899</v>
      </c>
      <c r="D8085" t="s">
        <v>13057</v>
      </c>
      <c r="E8085" t="s">
        <v>1607</v>
      </c>
      <c r="F8085" t="s">
        <v>13058</v>
      </c>
      <c r="G8085" t="s">
        <v>4326</v>
      </c>
      <c r="H8085" s="2">
        <v>42919</v>
      </c>
      <c r="I8085" s="2">
        <v>42919</v>
      </c>
      <c r="J8085"/>
      <c r="K8085"/>
      <c r="L8085">
        <v>38</v>
      </c>
      <c r="M8085" t="s">
        <v>7484</v>
      </c>
      <c r="N8085" t="s">
        <v>3482</v>
      </c>
      <c r="O8085"/>
      <c r="P8085" t="s">
        <v>13037</v>
      </c>
      <c r="Q8085" t="s">
        <v>13038</v>
      </c>
      <c r="R8085" t="s">
        <v>15466</v>
      </c>
      <c r="S8085" t="s">
        <v>15436</v>
      </c>
      <c r="T8085" t="s">
        <v>15438</v>
      </c>
      <c r="U8085" t="s">
        <v>1566</v>
      </c>
      <c r="V8085">
        <v>1</v>
      </c>
    </row>
    <row r="8086" spans="1:22" x14ac:dyDescent="0.25">
      <c r="A8086" t="s">
        <v>1569</v>
      </c>
      <c r="B8086">
        <v>239044</v>
      </c>
      <c r="C8086" t="s">
        <v>2384</v>
      </c>
      <c r="D8086" t="s">
        <v>5405</v>
      </c>
      <c r="E8086" t="s">
        <v>1607</v>
      </c>
      <c r="F8086" t="s">
        <v>5406</v>
      </c>
      <c r="G8086" t="s">
        <v>4326</v>
      </c>
      <c r="H8086" s="2">
        <v>42912</v>
      </c>
      <c r="I8086" s="2">
        <v>43073</v>
      </c>
      <c r="J8086"/>
      <c r="K8086"/>
      <c r="L8086">
        <v>38</v>
      </c>
      <c r="M8086" t="s">
        <v>4269</v>
      </c>
      <c r="N8086" t="s">
        <v>1714</v>
      </c>
      <c r="O8086"/>
      <c r="P8086" t="s">
        <v>5366</v>
      </c>
      <c r="Q8086" t="s">
        <v>5367</v>
      </c>
      <c r="R8086" t="s">
        <v>15454</v>
      </c>
      <c r="S8086" t="s">
        <v>15436</v>
      </c>
      <c r="T8086" t="s">
        <v>15438</v>
      </c>
      <c r="U8086" t="s">
        <v>1566</v>
      </c>
      <c r="V8086">
        <v>1</v>
      </c>
    </row>
    <row r="8087" spans="1:22" x14ac:dyDescent="0.25">
      <c r="A8087" t="s">
        <v>1569</v>
      </c>
      <c r="B8087">
        <v>239106</v>
      </c>
      <c r="C8087" t="s">
        <v>3760</v>
      </c>
      <c r="D8087" t="s">
        <v>6130</v>
      </c>
      <c r="E8087" t="s">
        <v>1607</v>
      </c>
      <c r="F8087" t="s">
        <v>6131</v>
      </c>
      <c r="G8087" t="s">
        <v>4326</v>
      </c>
      <c r="H8087" s="2">
        <v>42912</v>
      </c>
      <c r="I8087" s="2">
        <v>45215</v>
      </c>
      <c r="J8087"/>
      <c r="K8087"/>
      <c r="L8087">
        <v>38</v>
      </c>
      <c r="M8087" t="s">
        <v>4269</v>
      </c>
      <c r="N8087" t="s">
        <v>1714</v>
      </c>
      <c r="O8087"/>
      <c r="P8087" t="s">
        <v>6112</v>
      </c>
      <c r="Q8087" t="s">
        <v>2575</v>
      </c>
      <c r="R8087" t="s">
        <v>15447</v>
      </c>
      <c r="S8087" t="s">
        <v>15436</v>
      </c>
      <c r="T8087" t="s">
        <v>15438</v>
      </c>
      <c r="U8087" t="s">
        <v>1566</v>
      </c>
      <c r="V8087">
        <v>1</v>
      </c>
    </row>
    <row r="8088" spans="1:22" x14ac:dyDescent="0.25">
      <c r="A8088" t="s">
        <v>1569</v>
      </c>
      <c r="B8088">
        <v>239030</v>
      </c>
      <c r="C8088" t="s">
        <v>2748</v>
      </c>
      <c r="D8088" t="s">
        <v>12794</v>
      </c>
      <c r="E8088" t="s">
        <v>1596</v>
      </c>
      <c r="F8088" t="s">
        <v>12764</v>
      </c>
      <c r="G8088" t="s">
        <v>7490</v>
      </c>
      <c r="H8088" s="2">
        <v>42907</v>
      </c>
      <c r="I8088" s="2">
        <v>45509</v>
      </c>
      <c r="J8088"/>
      <c r="K8088"/>
      <c r="L8088">
        <v>18</v>
      </c>
      <c r="M8088" t="s">
        <v>7484</v>
      </c>
      <c r="N8088" t="s">
        <v>3865</v>
      </c>
      <c r="O8088"/>
      <c r="P8088" t="s">
        <v>12759</v>
      </c>
      <c r="Q8088" t="s">
        <v>12760</v>
      </c>
      <c r="R8088" t="s">
        <v>15467</v>
      </c>
      <c r="S8088" t="s">
        <v>15436</v>
      </c>
      <c r="T8088" t="s">
        <v>15438</v>
      </c>
      <c r="U8088" t="s">
        <v>15437</v>
      </c>
      <c r="V8088">
        <v>0.47368421052631576</v>
      </c>
    </row>
    <row r="8089" spans="1:22" x14ac:dyDescent="0.25">
      <c r="A8089" t="s">
        <v>1569</v>
      </c>
      <c r="B8089">
        <v>239031</v>
      </c>
      <c r="C8089" t="s">
        <v>1857</v>
      </c>
      <c r="D8089" t="s">
        <v>7723</v>
      </c>
      <c r="E8089" t="s">
        <v>1572</v>
      </c>
      <c r="F8089" t="s">
        <v>7676</v>
      </c>
      <c r="G8089" t="s">
        <v>7490</v>
      </c>
      <c r="H8089" s="2">
        <v>42905</v>
      </c>
      <c r="I8089" s="2">
        <v>44711</v>
      </c>
      <c r="J8089"/>
      <c r="K8089"/>
      <c r="L8089">
        <v>0.01</v>
      </c>
      <c r="M8089" t="s">
        <v>7484</v>
      </c>
      <c r="N8089" t="s">
        <v>1714</v>
      </c>
      <c r="O8089"/>
      <c r="P8089" t="s">
        <v>7677</v>
      </c>
      <c r="Q8089" t="s">
        <v>2264</v>
      </c>
      <c r="R8089" t="s">
        <v>15462</v>
      </c>
      <c r="S8089" t="s">
        <v>15436</v>
      </c>
      <c r="T8089" t="s">
        <v>15437</v>
      </c>
      <c r="U8089" t="s">
        <v>15437</v>
      </c>
      <c r="V8089">
        <v>0</v>
      </c>
    </row>
    <row r="8090" spans="1:22" x14ac:dyDescent="0.25">
      <c r="A8090" t="s">
        <v>1569</v>
      </c>
      <c r="B8090">
        <v>238994</v>
      </c>
      <c r="C8090" t="s">
        <v>2384</v>
      </c>
      <c r="D8090" t="s">
        <v>1783</v>
      </c>
      <c r="E8090" t="s">
        <v>1572</v>
      </c>
      <c r="F8090" t="s">
        <v>5796</v>
      </c>
      <c r="G8090" t="s">
        <v>4268</v>
      </c>
      <c r="H8090" s="2">
        <v>42905</v>
      </c>
      <c r="I8090" s="2">
        <v>43682</v>
      </c>
      <c r="J8090"/>
      <c r="K8090"/>
      <c r="L8090">
        <v>0.01</v>
      </c>
      <c r="M8090" t="s">
        <v>4269</v>
      </c>
      <c r="N8090" t="s">
        <v>3482</v>
      </c>
      <c r="O8090"/>
      <c r="P8090" t="s">
        <v>5797</v>
      </c>
      <c r="Q8090" t="s">
        <v>5798</v>
      </c>
      <c r="R8090" t="s">
        <v>15455</v>
      </c>
      <c r="S8090" t="s">
        <v>15436</v>
      </c>
      <c r="T8090" t="s">
        <v>15437</v>
      </c>
      <c r="U8090" t="s">
        <v>15437</v>
      </c>
      <c r="V8090">
        <v>0</v>
      </c>
    </row>
    <row r="8091" spans="1:22" x14ac:dyDescent="0.25">
      <c r="A8091" t="s">
        <v>1569</v>
      </c>
      <c r="B8091">
        <v>238998</v>
      </c>
      <c r="C8091" t="s">
        <v>1863</v>
      </c>
      <c r="D8091" t="s">
        <v>7052</v>
      </c>
      <c r="E8091" t="s">
        <v>1607</v>
      </c>
      <c r="F8091" t="s">
        <v>7053</v>
      </c>
      <c r="G8091" t="s">
        <v>7054</v>
      </c>
      <c r="H8091" s="2">
        <v>42899</v>
      </c>
      <c r="I8091" s="2">
        <v>45481</v>
      </c>
      <c r="J8091"/>
      <c r="K8091"/>
      <c r="L8091">
        <v>38</v>
      </c>
      <c r="M8091" t="s">
        <v>4269</v>
      </c>
      <c r="N8091" t="s">
        <v>1714</v>
      </c>
      <c r="O8091"/>
      <c r="P8091" t="s">
        <v>7050</v>
      </c>
      <c r="Q8091" t="s">
        <v>7051</v>
      </c>
      <c r="R8091" t="s">
        <v>15457</v>
      </c>
      <c r="S8091" t="s">
        <v>15436</v>
      </c>
      <c r="T8091" t="s">
        <v>15438</v>
      </c>
      <c r="U8091" t="s">
        <v>15437</v>
      </c>
      <c r="V8091">
        <v>1</v>
      </c>
    </row>
    <row r="8092" spans="1:22" x14ac:dyDescent="0.25">
      <c r="A8092" t="s">
        <v>1569</v>
      </c>
      <c r="B8092">
        <v>238934</v>
      </c>
      <c r="C8092" t="s">
        <v>1599</v>
      </c>
      <c r="D8092" t="s">
        <v>13142</v>
      </c>
      <c r="E8092" t="s">
        <v>1596</v>
      </c>
      <c r="F8092" t="s">
        <v>13100</v>
      </c>
      <c r="G8092" t="s">
        <v>7490</v>
      </c>
      <c r="H8092" s="2">
        <v>42894</v>
      </c>
      <c r="I8092" s="2">
        <v>42894</v>
      </c>
      <c r="J8092"/>
      <c r="K8092"/>
      <c r="L8092">
        <v>22.5</v>
      </c>
      <c r="M8092" t="s">
        <v>7484</v>
      </c>
      <c r="N8092" t="s">
        <v>1714</v>
      </c>
      <c r="O8092"/>
      <c r="P8092" t="s">
        <v>13097</v>
      </c>
      <c r="Q8092" t="s">
        <v>13098</v>
      </c>
      <c r="R8092" t="s">
        <v>15462</v>
      </c>
      <c r="S8092" t="s">
        <v>15436</v>
      </c>
      <c r="T8092" t="s">
        <v>15438</v>
      </c>
      <c r="U8092" t="s">
        <v>15437</v>
      </c>
      <c r="V8092">
        <v>0.59210526315789469</v>
      </c>
    </row>
    <row r="8093" spans="1:22" x14ac:dyDescent="0.25">
      <c r="A8093" t="s">
        <v>1569</v>
      </c>
      <c r="B8093">
        <v>238865</v>
      </c>
      <c r="C8093" t="s">
        <v>2252</v>
      </c>
      <c r="D8093" t="s">
        <v>4512</v>
      </c>
      <c r="E8093" t="s">
        <v>1607</v>
      </c>
      <c r="F8093" t="s">
        <v>10838</v>
      </c>
      <c r="G8093" t="s">
        <v>7522</v>
      </c>
      <c r="H8093" s="2">
        <v>42891</v>
      </c>
      <c r="I8093" s="2">
        <v>45439</v>
      </c>
      <c r="J8093"/>
      <c r="K8093"/>
      <c r="L8093">
        <v>38</v>
      </c>
      <c r="M8093" t="s">
        <v>7484</v>
      </c>
      <c r="N8093" t="s">
        <v>1576</v>
      </c>
      <c r="O8093"/>
      <c r="P8093" t="s">
        <v>10822</v>
      </c>
      <c r="Q8093" t="s">
        <v>10823</v>
      </c>
      <c r="R8093" t="s">
        <v>15464</v>
      </c>
      <c r="S8093" t="s">
        <v>15436</v>
      </c>
      <c r="T8093" t="s">
        <v>15438</v>
      </c>
      <c r="U8093" t="s">
        <v>1566</v>
      </c>
      <c r="V8093">
        <v>1</v>
      </c>
    </row>
    <row r="8094" spans="1:22" x14ac:dyDescent="0.25">
      <c r="A8094" t="s">
        <v>1569</v>
      </c>
      <c r="B8094">
        <v>238945</v>
      </c>
      <c r="C8094" t="s">
        <v>10993</v>
      </c>
      <c r="D8094" t="s">
        <v>10994</v>
      </c>
      <c r="E8094" t="s">
        <v>1607</v>
      </c>
      <c r="F8094" t="s">
        <v>10995</v>
      </c>
      <c r="G8094" t="s">
        <v>7494</v>
      </c>
      <c r="H8094" s="2">
        <v>42891</v>
      </c>
      <c r="I8094" s="2">
        <v>45789</v>
      </c>
      <c r="J8094"/>
      <c r="K8094"/>
      <c r="L8094">
        <v>38</v>
      </c>
      <c r="M8094" t="s">
        <v>7484</v>
      </c>
      <c r="N8094" t="s">
        <v>3482</v>
      </c>
      <c r="O8094"/>
      <c r="P8094" t="s">
        <v>10955</v>
      </c>
      <c r="Q8094" t="s">
        <v>10956</v>
      </c>
      <c r="R8094" t="s">
        <v>15466</v>
      </c>
      <c r="S8094" t="s">
        <v>15436</v>
      </c>
      <c r="T8094" t="s">
        <v>15438</v>
      </c>
      <c r="U8094" t="s">
        <v>15437</v>
      </c>
      <c r="V8094">
        <v>1</v>
      </c>
    </row>
    <row r="8095" spans="1:22" x14ac:dyDescent="0.25">
      <c r="A8095" t="s">
        <v>1569</v>
      </c>
      <c r="B8095">
        <v>238885</v>
      </c>
      <c r="C8095" t="s">
        <v>3353</v>
      </c>
      <c r="D8095" t="s">
        <v>4572</v>
      </c>
      <c r="E8095" t="s">
        <v>1607</v>
      </c>
      <c r="F8095" t="s">
        <v>4573</v>
      </c>
      <c r="G8095" t="s">
        <v>4326</v>
      </c>
      <c r="H8095" s="2">
        <v>42891</v>
      </c>
      <c r="I8095" s="2">
        <v>44767</v>
      </c>
      <c r="J8095"/>
      <c r="K8095"/>
      <c r="L8095">
        <v>38</v>
      </c>
      <c r="M8095" t="s">
        <v>4269</v>
      </c>
      <c r="N8095" t="s">
        <v>3482</v>
      </c>
      <c r="O8095"/>
      <c r="P8095" t="s">
        <v>4525</v>
      </c>
      <c r="Q8095" t="s">
        <v>4526</v>
      </c>
      <c r="R8095" t="s">
        <v>15451</v>
      </c>
      <c r="S8095" t="s">
        <v>15436</v>
      </c>
      <c r="T8095" t="s">
        <v>15438</v>
      </c>
      <c r="U8095" t="s">
        <v>1566</v>
      </c>
      <c r="V8095">
        <v>1</v>
      </c>
    </row>
    <row r="8096" spans="1:22" x14ac:dyDescent="0.25">
      <c r="A8096" t="s">
        <v>1569</v>
      </c>
      <c r="B8096">
        <v>238953</v>
      </c>
      <c r="C8096" t="s">
        <v>2083</v>
      </c>
      <c r="D8096" t="s">
        <v>3761</v>
      </c>
      <c r="E8096" t="s">
        <v>1607</v>
      </c>
      <c r="F8096" t="s">
        <v>7213</v>
      </c>
      <c r="G8096" t="s">
        <v>7214</v>
      </c>
      <c r="H8096" s="2">
        <v>42891</v>
      </c>
      <c r="I8096" s="2">
        <v>44893</v>
      </c>
      <c r="J8096"/>
      <c r="K8096"/>
      <c r="L8096">
        <v>38</v>
      </c>
      <c r="M8096" t="s">
        <v>4269</v>
      </c>
      <c r="N8096" t="s">
        <v>1714</v>
      </c>
      <c r="O8096" t="s">
        <v>5500</v>
      </c>
      <c r="P8096" t="s">
        <v>7196</v>
      </c>
      <c r="Q8096" t="s">
        <v>18</v>
      </c>
      <c r="R8096" t="s">
        <v>15457</v>
      </c>
      <c r="S8096" t="s">
        <v>15436</v>
      </c>
      <c r="T8096" t="s">
        <v>15438</v>
      </c>
      <c r="U8096" t="s">
        <v>15437</v>
      </c>
      <c r="V8096">
        <v>1</v>
      </c>
    </row>
    <row r="8097" spans="1:22" x14ac:dyDescent="0.25">
      <c r="A8097" t="s">
        <v>1569</v>
      </c>
      <c r="B8097">
        <v>239004</v>
      </c>
      <c r="C8097" t="s">
        <v>3361</v>
      </c>
      <c r="D8097" t="s">
        <v>7379</v>
      </c>
      <c r="E8097" t="s">
        <v>1596</v>
      </c>
      <c r="F8097" t="s">
        <v>7380</v>
      </c>
      <c r="G8097" t="s">
        <v>7381</v>
      </c>
      <c r="H8097" s="2">
        <v>42888</v>
      </c>
      <c r="I8097" s="2">
        <v>45075</v>
      </c>
      <c r="J8097"/>
      <c r="K8097"/>
      <c r="L8097">
        <v>28.5</v>
      </c>
      <c r="M8097" t="s">
        <v>1546</v>
      </c>
      <c r="N8097" t="s">
        <v>1714</v>
      </c>
      <c r="O8097" t="s">
        <v>7120</v>
      </c>
      <c r="P8097" t="s">
        <v>7382</v>
      </c>
      <c r="Q8097" t="s">
        <v>7383</v>
      </c>
      <c r="R8097" t="s">
        <v>15460</v>
      </c>
      <c r="S8097" t="s">
        <v>15436</v>
      </c>
      <c r="T8097" t="s">
        <v>15438</v>
      </c>
      <c r="U8097" t="s">
        <v>15437</v>
      </c>
      <c r="V8097">
        <v>0.75</v>
      </c>
    </row>
    <row r="8098" spans="1:22" x14ac:dyDescent="0.25">
      <c r="A8098" t="s">
        <v>1569</v>
      </c>
      <c r="B8098">
        <v>238914</v>
      </c>
      <c r="C8098" t="s">
        <v>4316</v>
      </c>
      <c r="D8098" t="s">
        <v>2789</v>
      </c>
      <c r="E8098" t="s">
        <v>1607</v>
      </c>
      <c r="F8098" t="s">
        <v>4685</v>
      </c>
      <c r="G8098" t="s">
        <v>4294</v>
      </c>
      <c r="H8098" s="2">
        <v>42887</v>
      </c>
      <c r="I8098" s="2">
        <v>42887</v>
      </c>
      <c r="J8098"/>
      <c r="K8098"/>
      <c r="L8098">
        <v>38</v>
      </c>
      <c r="M8098" t="s">
        <v>4269</v>
      </c>
      <c r="N8098" t="s">
        <v>1714</v>
      </c>
      <c r="O8098"/>
      <c r="P8098" t="s">
        <v>4675</v>
      </c>
      <c r="Q8098" t="s">
        <v>2264</v>
      </c>
      <c r="R8098" t="s">
        <v>15447</v>
      </c>
      <c r="S8098" t="s">
        <v>15436</v>
      </c>
      <c r="T8098" t="s">
        <v>15438</v>
      </c>
      <c r="U8098" t="s">
        <v>15437</v>
      </c>
      <c r="V8098">
        <v>1</v>
      </c>
    </row>
    <row r="8099" spans="1:22" x14ac:dyDescent="0.25">
      <c r="A8099" t="s">
        <v>1569</v>
      </c>
      <c r="B8099">
        <v>238889</v>
      </c>
      <c r="C8099" t="s">
        <v>9868</v>
      </c>
      <c r="D8099" t="s">
        <v>9869</v>
      </c>
      <c r="E8099" t="s">
        <v>1607</v>
      </c>
      <c r="F8099" t="s">
        <v>9870</v>
      </c>
      <c r="G8099" t="s">
        <v>7552</v>
      </c>
      <c r="H8099" s="2">
        <v>42886</v>
      </c>
      <c r="I8099" s="2">
        <v>44879</v>
      </c>
      <c r="J8099"/>
      <c r="K8099"/>
      <c r="L8099">
        <v>38</v>
      </c>
      <c r="M8099" t="s">
        <v>7484</v>
      </c>
      <c r="N8099" t="s">
        <v>5768</v>
      </c>
      <c r="O8099"/>
      <c r="P8099" t="s">
        <v>9827</v>
      </c>
      <c r="Q8099" t="s">
        <v>5770</v>
      </c>
      <c r="R8099" t="s">
        <v>15464</v>
      </c>
      <c r="S8099" t="s">
        <v>15436</v>
      </c>
      <c r="T8099" t="s">
        <v>15438</v>
      </c>
      <c r="U8099" t="s">
        <v>1566</v>
      </c>
      <c r="V8099">
        <v>1</v>
      </c>
    </row>
    <row r="8100" spans="1:22" x14ac:dyDescent="0.25">
      <c r="A8100" t="s">
        <v>1569</v>
      </c>
      <c r="B8100">
        <v>238976</v>
      </c>
      <c r="C8100" t="s">
        <v>2433</v>
      </c>
      <c r="D8100" t="s">
        <v>7311</v>
      </c>
      <c r="E8100" t="s">
        <v>1596</v>
      </c>
      <c r="F8100" t="s">
        <v>9564</v>
      </c>
      <c r="G8100" t="s">
        <v>7490</v>
      </c>
      <c r="H8100" s="2">
        <v>42880</v>
      </c>
      <c r="I8100" s="2">
        <v>42880</v>
      </c>
      <c r="J8100"/>
      <c r="K8100"/>
      <c r="L8100">
        <v>35</v>
      </c>
      <c r="M8100" t="s">
        <v>7484</v>
      </c>
      <c r="N8100" t="s">
        <v>3482</v>
      </c>
      <c r="O8100"/>
      <c r="P8100" t="s">
        <v>9565</v>
      </c>
      <c r="Q8100" t="s">
        <v>5201</v>
      </c>
      <c r="R8100" t="s">
        <v>15466</v>
      </c>
      <c r="S8100" t="s">
        <v>15436</v>
      </c>
      <c r="T8100" t="s">
        <v>15438</v>
      </c>
      <c r="U8100" t="s">
        <v>15437</v>
      </c>
      <c r="V8100">
        <v>0.92105263157894735</v>
      </c>
    </row>
    <row r="8101" spans="1:22" x14ac:dyDescent="0.25">
      <c r="A8101" t="s">
        <v>1569</v>
      </c>
      <c r="B8101">
        <v>239026</v>
      </c>
      <c r="C8101" t="s">
        <v>3243</v>
      </c>
      <c r="D8101" t="s">
        <v>9592</v>
      </c>
      <c r="E8101" t="s">
        <v>1572</v>
      </c>
      <c r="F8101" t="s">
        <v>9564</v>
      </c>
      <c r="G8101" t="s">
        <v>7490</v>
      </c>
      <c r="H8101" s="2">
        <v>42878</v>
      </c>
      <c r="I8101" s="2">
        <v>42878</v>
      </c>
      <c r="J8101"/>
      <c r="K8101"/>
      <c r="L8101">
        <v>0.01</v>
      </c>
      <c r="M8101" t="s">
        <v>7484</v>
      </c>
      <c r="N8101" t="s">
        <v>3482</v>
      </c>
      <c r="O8101"/>
      <c r="P8101" t="s">
        <v>9565</v>
      </c>
      <c r="Q8101" t="s">
        <v>5201</v>
      </c>
      <c r="R8101" t="s">
        <v>15466</v>
      </c>
      <c r="S8101" t="s">
        <v>15436</v>
      </c>
      <c r="T8101" t="s">
        <v>15437</v>
      </c>
      <c r="U8101" t="s">
        <v>15437</v>
      </c>
      <c r="V8101">
        <v>0</v>
      </c>
    </row>
    <row r="8102" spans="1:22" x14ac:dyDescent="0.25">
      <c r="A8102" t="s">
        <v>1569</v>
      </c>
      <c r="B8102">
        <v>238859</v>
      </c>
      <c r="C8102" t="s">
        <v>1794</v>
      </c>
      <c r="D8102" t="s">
        <v>8595</v>
      </c>
      <c r="E8102" t="s">
        <v>1596</v>
      </c>
      <c r="F8102" t="s">
        <v>8588</v>
      </c>
      <c r="G8102" t="s">
        <v>7487</v>
      </c>
      <c r="H8102" s="2">
        <v>42877</v>
      </c>
      <c r="I8102" s="2">
        <v>42877</v>
      </c>
      <c r="J8102"/>
      <c r="K8102"/>
      <c r="L8102">
        <v>30.5</v>
      </c>
      <c r="M8102" t="s">
        <v>7484</v>
      </c>
      <c r="N8102" t="s">
        <v>3482</v>
      </c>
      <c r="O8102"/>
      <c r="P8102" t="s">
        <v>8563</v>
      </c>
      <c r="Q8102" t="s">
        <v>8564</v>
      </c>
      <c r="R8102" t="s">
        <v>15466</v>
      </c>
      <c r="S8102" t="s">
        <v>15436</v>
      </c>
      <c r="T8102" t="s">
        <v>15438</v>
      </c>
      <c r="U8102" t="s">
        <v>15437</v>
      </c>
      <c r="V8102">
        <v>0.80263157894736847</v>
      </c>
    </row>
    <row r="8103" spans="1:22" x14ac:dyDescent="0.25">
      <c r="A8103" t="s">
        <v>1569</v>
      </c>
      <c r="B8103">
        <v>238852</v>
      </c>
      <c r="C8103" t="s">
        <v>1844</v>
      </c>
      <c r="D8103" t="s">
        <v>2523</v>
      </c>
      <c r="E8103" t="s">
        <v>1596</v>
      </c>
      <c r="F8103" t="s">
        <v>8762</v>
      </c>
      <c r="G8103" t="s">
        <v>7490</v>
      </c>
      <c r="H8103" s="2">
        <v>42877</v>
      </c>
      <c r="I8103" s="2">
        <v>45747</v>
      </c>
      <c r="J8103"/>
      <c r="K8103"/>
      <c r="L8103">
        <v>25</v>
      </c>
      <c r="M8103" t="s">
        <v>7484</v>
      </c>
      <c r="N8103" t="s">
        <v>3865</v>
      </c>
      <c r="O8103"/>
      <c r="P8103" t="s">
        <v>8763</v>
      </c>
      <c r="Q8103" t="s">
        <v>4424</v>
      </c>
      <c r="R8103" t="s">
        <v>15467</v>
      </c>
      <c r="S8103" t="s">
        <v>15436</v>
      </c>
      <c r="T8103" t="s">
        <v>15438</v>
      </c>
      <c r="U8103" t="s">
        <v>15437</v>
      </c>
      <c r="V8103">
        <v>0.65789473684210531</v>
      </c>
    </row>
    <row r="8104" spans="1:22" x14ac:dyDescent="0.25">
      <c r="A8104" t="s">
        <v>1569</v>
      </c>
      <c r="B8104">
        <v>238886</v>
      </c>
      <c r="C8104" t="s">
        <v>1837</v>
      </c>
      <c r="D8104" t="s">
        <v>9005</v>
      </c>
      <c r="E8104" t="s">
        <v>1607</v>
      </c>
      <c r="F8104" t="s">
        <v>9006</v>
      </c>
      <c r="G8104" t="s">
        <v>7541</v>
      </c>
      <c r="H8104" s="2">
        <v>42877</v>
      </c>
      <c r="I8104" s="2">
        <v>45691</v>
      </c>
      <c r="J8104"/>
      <c r="K8104"/>
      <c r="L8104">
        <v>38</v>
      </c>
      <c r="M8104" t="s">
        <v>7484</v>
      </c>
      <c r="N8104" t="s">
        <v>3865</v>
      </c>
      <c r="O8104"/>
      <c r="P8104" t="s">
        <v>8980</v>
      </c>
      <c r="Q8104" t="s">
        <v>4579</v>
      </c>
      <c r="R8104" t="s">
        <v>15463</v>
      </c>
      <c r="S8104" t="s">
        <v>15436</v>
      </c>
      <c r="T8104" t="s">
        <v>15438</v>
      </c>
      <c r="U8104" t="s">
        <v>1566</v>
      </c>
      <c r="V8104">
        <v>1</v>
      </c>
    </row>
    <row r="8105" spans="1:22" x14ac:dyDescent="0.25">
      <c r="A8105" t="s">
        <v>1569</v>
      </c>
      <c r="B8105">
        <v>238866</v>
      </c>
      <c r="C8105" t="s">
        <v>5877</v>
      </c>
      <c r="D8105" t="s">
        <v>3115</v>
      </c>
      <c r="E8105" t="s">
        <v>1596</v>
      </c>
      <c r="F8105" t="s">
        <v>8979</v>
      </c>
      <c r="G8105" t="s">
        <v>7490</v>
      </c>
      <c r="H8105" s="2">
        <v>42877</v>
      </c>
      <c r="I8105" s="2">
        <v>42877</v>
      </c>
      <c r="J8105"/>
      <c r="K8105"/>
      <c r="L8105">
        <v>14</v>
      </c>
      <c r="M8105" t="s">
        <v>7484</v>
      </c>
      <c r="N8105" t="s">
        <v>3865</v>
      </c>
      <c r="O8105"/>
      <c r="P8105" t="s">
        <v>8980</v>
      </c>
      <c r="Q8105" t="s">
        <v>4579</v>
      </c>
      <c r="R8105" t="s">
        <v>15463</v>
      </c>
      <c r="S8105" t="s">
        <v>15436</v>
      </c>
      <c r="T8105" t="s">
        <v>15438</v>
      </c>
      <c r="U8105" t="s">
        <v>15437</v>
      </c>
      <c r="V8105">
        <v>0.36842105263157893</v>
      </c>
    </row>
    <row r="8106" spans="1:22" x14ac:dyDescent="0.25">
      <c r="A8106" t="s">
        <v>1569</v>
      </c>
      <c r="B8106">
        <v>238856</v>
      </c>
      <c r="C8106" t="s">
        <v>2674</v>
      </c>
      <c r="D8106" t="s">
        <v>4902</v>
      </c>
      <c r="E8106" t="s">
        <v>1607</v>
      </c>
      <c r="F8106" t="s">
        <v>4903</v>
      </c>
      <c r="G8106" t="s">
        <v>4326</v>
      </c>
      <c r="H8106" s="2">
        <v>42877</v>
      </c>
      <c r="I8106" s="2">
        <v>45593</v>
      </c>
      <c r="J8106"/>
      <c r="K8106"/>
      <c r="L8106">
        <v>38</v>
      </c>
      <c r="M8106" t="s">
        <v>4269</v>
      </c>
      <c r="N8106" t="s">
        <v>3482</v>
      </c>
      <c r="O8106"/>
      <c r="P8106" t="s">
        <v>4868</v>
      </c>
      <c r="Q8106" t="s">
        <v>4869</v>
      </c>
      <c r="R8106" t="s">
        <v>15451</v>
      </c>
      <c r="S8106" t="s">
        <v>15436</v>
      </c>
      <c r="T8106" t="s">
        <v>15438</v>
      </c>
      <c r="U8106" t="s">
        <v>1566</v>
      </c>
      <c r="V8106">
        <v>1</v>
      </c>
    </row>
    <row r="8107" spans="1:22" x14ac:dyDescent="0.25">
      <c r="A8107" t="s">
        <v>1569</v>
      </c>
      <c r="B8107">
        <v>238829</v>
      </c>
      <c r="C8107" t="s">
        <v>14412</v>
      </c>
      <c r="D8107" t="s">
        <v>14413</v>
      </c>
      <c r="E8107" t="s">
        <v>1607</v>
      </c>
      <c r="F8107" t="s">
        <v>14414</v>
      </c>
      <c r="G8107" t="s">
        <v>14415</v>
      </c>
      <c r="H8107" s="2">
        <v>42870</v>
      </c>
      <c r="I8107" s="2">
        <v>42870</v>
      </c>
      <c r="J8107"/>
      <c r="K8107"/>
      <c r="L8107">
        <v>38</v>
      </c>
      <c r="M8107" t="s">
        <v>7484</v>
      </c>
      <c r="N8107" t="s">
        <v>1714</v>
      </c>
      <c r="O8107" t="s">
        <v>7120</v>
      </c>
      <c r="P8107" t="s">
        <v>14320</v>
      </c>
      <c r="Q8107" t="s">
        <v>17</v>
      </c>
      <c r="R8107" t="s">
        <v>17</v>
      </c>
      <c r="S8107" t="s">
        <v>15436</v>
      </c>
      <c r="T8107" t="s">
        <v>15438</v>
      </c>
      <c r="U8107" t="s">
        <v>15437</v>
      </c>
      <c r="V8107">
        <v>1</v>
      </c>
    </row>
    <row r="8108" spans="1:22" x14ac:dyDescent="0.25">
      <c r="A8108" t="s">
        <v>1569</v>
      </c>
      <c r="B8108">
        <v>238787</v>
      </c>
      <c r="C8108" t="s">
        <v>7720</v>
      </c>
      <c r="D8108" t="s">
        <v>5123</v>
      </c>
      <c r="E8108" t="s">
        <v>1596</v>
      </c>
      <c r="F8108" t="s">
        <v>12874</v>
      </c>
      <c r="G8108" t="s">
        <v>7490</v>
      </c>
      <c r="H8108" s="2">
        <v>42863</v>
      </c>
      <c r="I8108" s="2">
        <v>42863</v>
      </c>
      <c r="J8108"/>
      <c r="K8108"/>
      <c r="L8108">
        <v>18</v>
      </c>
      <c r="M8108" t="s">
        <v>7484</v>
      </c>
      <c r="N8108" t="s">
        <v>1714</v>
      </c>
      <c r="O8108"/>
      <c r="P8108" t="s">
        <v>12875</v>
      </c>
      <c r="Q8108" t="s">
        <v>12876</v>
      </c>
      <c r="R8108" t="s">
        <v>15461</v>
      </c>
      <c r="S8108" t="s">
        <v>15436</v>
      </c>
      <c r="T8108" t="s">
        <v>15438</v>
      </c>
      <c r="U8108" t="s">
        <v>15437</v>
      </c>
      <c r="V8108">
        <v>0.47368421052631576</v>
      </c>
    </row>
    <row r="8109" spans="1:22" x14ac:dyDescent="0.25">
      <c r="A8109" t="s">
        <v>1569</v>
      </c>
      <c r="B8109">
        <v>238807</v>
      </c>
      <c r="C8109" t="s">
        <v>6483</v>
      </c>
      <c r="D8109" t="s">
        <v>12973</v>
      </c>
      <c r="E8109" t="s">
        <v>1596</v>
      </c>
      <c r="F8109" t="s">
        <v>12974</v>
      </c>
      <c r="G8109" t="s">
        <v>7509</v>
      </c>
      <c r="H8109" s="2">
        <v>42863</v>
      </c>
      <c r="I8109" s="2">
        <v>45565</v>
      </c>
      <c r="J8109"/>
      <c r="K8109"/>
      <c r="L8109">
        <v>19.5</v>
      </c>
      <c r="M8109" t="s">
        <v>7484</v>
      </c>
      <c r="N8109" t="s">
        <v>1714</v>
      </c>
      <c r="O8109"/>
      <c r="P8109" t="s">
        <v>12946</v>
      </c>
      <c r="Q8109" t="s">
        <v>2671</v>
      </c>
      <c r="R8109" t="s">
        <v>15461</v>
      </c>
      <c r="S8109" t="s">
        <v>15436</v>
      </c>
      <c r="T8109" t="s">
        <v>15438</v>
      </c>
      <c r="U8109" t="s">
        <v>15437</v>
      </c>
      <c r="V8109">
        <v>0.51315789473684215</v>
      </c>
    </row>
    <row r="8110" spans="1:22" x14ac:dyDescent="0.25">
      <c r="A8110" t="s">
        <v>1569</v>
      </c>
      <c r="B8110">
        <v>238842</v>
      </c>
      <c r="C8110" t="s">
        <v>2971</v>
      </c>
      <c r="D8110" t="s">
        <v>2464</v>
      </c>
      <c r="E8110" t="s">
        <v>1596</v>
      </c>
      <c r="F8110" t="s">
        <v>4616</v>
      </c>
      <c r="G8110" t="s">
        <v>4294</v>
      </c>
      <c r="H8110" s="2">
        <v>42863</v>
      </c>
      <c r="I8110" s="2">
        <v>45271</v>
      </c>
      <c r="J8110"/>
      <c r="K8110"/>
      <c r="L8110">
        <v>25.5</v>
      </c>
      <c r="M8110" t="s">
        <v>4269</v>
      </c>
      <c r="N8110" t="s">
        <v>1576</v>
      </c>
      <c r="O8110"/>
      <c r="P8110" t="s">
        <v>4617</v>
      </c>
      <c r="Q8110" t="s">
        <v>4618</v>
      </c>
      <c r="R8110" t="s">
        <v>15453</v>
      </c>
      <c r="S8110" t="s">
        <v>15436</v>
      </c>
      <c r="T8110" t="s">
        <v>15438</v>
      </c>
      <c r="U8110" t="s">
        <v>15437</v>
      </c>
      <c r="V8110">
        <v>0.67105263157894735</v>
      </c>
    </row>
    <row r="8111" spans="1:22" x14ac:dyDescent="0.25">
      <c r="A8111" t="s">
        <v>1569</v>
      </c>
      <c r="B8111">
        <v>238772</v>
      </c>
      <c r="C8111" t="s">
        <v>7883</v>
      </c>
      <c r="D8111" t="s">
        <v>4786</v>
      </c>
      <c r="E8111" t="s">
        <v>1607</v>
      </c>
      <c r="F8111" t="s">
        <v>7884</v>
      </c>
      <c r="G8111" t="s">
        <v>7537</v>
      </c>
      <c r="H8111" s="2">
        <v>42856</v>
      </c>
      <c r="I8111" s="2">
        <v>44627</v>
      </c>
      <c r="J8111"/>
      <c r="K8111"/>
      <c r="L8111">
        <v>38</v>
      </c>
      <c r="M8111" t="s">
        <v>7484</v>
      </c>
      <c r="N8111" t="s">
        <v>1714</v>
      </c>
      <c r="O8111"/>
      <c r="P8111" t="s">
        <v>7846</v>
      </c>
      <c r="Q8111" t="s">
        <v>5729</v>
      </c>
      <c r="R8111" t="s">
        <v>15462</v>
      </c>
      <c r="S8111" t="s">
        <v>15436</v>
      </c>
      <c r="T8111" t="s">
        <v>15438</v>
      </c>
      <c r="U8111" t="s">
        <v>15437</v>
      </c>
      <c r="V8111">
        <v>1</v>
      </c>
    </row>
    <row r="8112" spans="1:22" x14ac:dyDescent="0.25">
      <c r="A8112" t="s">
        <v>1569</v>
      </c>
      <c r="B8112">
        <v>238776</v>
      </c>
      <c r="C8112" t="s">
        <v>2252</v>
      </c>
      <c r="D8112" t="s">
        <v>4643</v>
      </c>
      <c r="E8112" t="s">
        <v>1607</v>
      </c>
      <c r="F8112" t="s">
        <v>5193</v>
      </c>
      <c r="G8112" t="s">
        <v>4326</v>
      </c>
      <c r="H8112" s="2">
        <v>42856</v>
      </c>
      <c r="I8112" s="2">
        <v>42856</v>
      </c>
      <c r="J8112"/>
      <c r="K8112"/>
      <c r="L8112">
        <v>38</v>
      </c>
      <c r="M8112" t="s">
        <v>4269</v>
      </c>
      <c r="N8112" t="s">
        <v>3482</v>
      </c>
      <c r="O8112"/>
      <c r="P8112" t="s">
        <v>5167</v>
      </c>
      <c r="Q8112" t="s">
        <v>3590</v>
      </c>
      <c r="R8112" t="s">
        <v>15451</v>
      </c>
      <c r="S8112" t="s">
        <v>15436</v>
      </c>
      <c r="T8112" t="s">
        <v>15438</v>
      </c>
      <c r="U8112" t="s">
        <v>1566</v>
      </c>
      <c r="V8112">
        <v>1</v>
      </c>
    </row>
    <row r="8113" spans="1:22" x14ac:dyDescent="0.25">
      <c r="A8113" t="s">
        <v>1569</v>
      </c>
      <c r="B8113">
        <v>238763</v>
      </c>
      <c r="C8113" t="s">
        <v>12417</v>
      </c>
      <c r="D8113" t="s">
        <v>12418</v>
      </c>
      <c r="E8113" t="s">
        <v>1596</v>
      </c>
      <c r="F8113" t="s">
        <v>12387</v>
      </c>
      <c r="G8113" t="s">
        <v>7490</v>
      </c>
      <c r="H8113" s="2">
        <v>42852</v>
      </c>
      <c r="I8113" s="2">
        <v>43171</v>
      </c>
      <c r="J8113"/>
      <c r="K8113"/>
      <c r="L8113">
        <v>27</v>
      </c>
      <c r="M8113" t="s">
        <v>7484</v>
      </c>
      <c r="N8113" t="s">
        <v>3482</v>
      </c>
      <c r="O8113"/>
      <c r="P8113" t="s">
        <v>12388</v>
      </c>
      <c r="Q8113" t="s">
        <v>12389</v>
      </c>
      <c r="R8113" t="s">
        <v>15465</v>
      </c>
      <c r="S8113" t="s">
        <v>15436</v>
      </c>
      <c r="T8113" t="s">
        <v>15438</v>
      </c>
      <c r="U8113" t="s">
        <v>15437</v>
      </c>
      <c r="V8113">
        <v>0.71052631578947367</v>
      </c>
    </row>
    <row r="8114" spans="1:22" x14ac:dyDescent="0.25">
      <c r="A8114" t="s">
        <v>1569</v>
      </c>
      <c r="B8114">
        <v>238720</v>
      </c>
      <c r="C8114" t="s">
        <v>15251</v>
      </c>
      <c r="D8114" t="s">
        <v>15252</v>
      </c>
      <c r="E8114" t="s">
        <v>1607</v>
      </c>
      <c r="F8114" t="s">
        <v>15253</v>
      </c>
      <c r="G8114" t="s">
        <v>15254</v>
      </c>
      <c r="H8114" s="2">
        <v>42849</v>
      </c>
      <c r="I8114" s="2">
        <v>44165</v>
      </c>
      <c r="J8114"/>
      <c r="K8114"/>
      <c r="L8114">
        <v>38</v>
      </c>
      <c r="M8114" t="s">
        <v>7484</v>
      </c>
      <c r="N8114" t="s">
        <v>1714</v>
      </c>
      <c r="O8114" t="s">
        <v>7120</v>
      </c>
      <c r="P8114" t="s">
        <v>15160</v>
      </c>
      <c r="Q8114" t="s">
        <v>15161</v>
      </c>
      <c r="R8114" t="s">
        <v>15430</v>
      </c>
      <c r="S8114" t="s">
        <v>15436</v>
      </c>
      <c r="T8114" t="s">
        <v>15438</v>
      </c>
      <c r="U8114" t="s">
        <v>15437</v>
      </c>
      <c r="V8114">
        <v>1</v>
      </c>
    </row>
    <row r="8115" spans="1:22" x14ac:dyDescent="0.25">
      <c r="A8115" t="s">
        <v>1569</v>
      </c>
      <c r="B8115">
        <v>238688</v>
      </c>
      <c r="C8115" t="s">
        <v>1655</v>
      </c>
      <c r="D8115" t="s">
        <v>12865</v>
      </c>
      <c r="E8115" t="s">
        <v>1596</v>
      </c>
      <c r="F8115" t="s">
        <v>12834</v>
      </c>
      <c r="G8115" t="s">
        <v>7490</v>
      </c>
      <c r="H8115" s="2">
        <v>42842</v>
      </c>
      <c r="I8115" s="2">
        <v>42842</v>
      </c>
      <c r="J8115"/>
      <c r="K8115"/>
      <c r="L8115">
        <v>16.75</v>
      </c>
      <c r="M8115" t="s">
        <v>7484</v>
      </c>
      <c r="N8115" t="s">
        <v>3865</v>
      </c>
      <c r="O8115"/>
      <c r="P8115" t="s">
        <v>12835</v>
      </c>
      <c r="Q8115" t="s">
        <v>12836</v>
      </c>
      <c r="R8115" t="s">
        <v>15467</v>
      </c>
      <c r="S8115" t="s">
        <v>15436</v>
      </c>
      <c r="T8115" t="s">
        <v>15438</v>
      </c>
      <c r="U8115" t="s">
        <v>15437</v>
      </c>
      <c r="V8115">
        <v>0.44078947368421051</v>
      </c>
    </row>
    <row r="8116" spans="1:22" x14ac:dyDescent="0.25">
      <c r="A8116" t="s">
        <v>1569</v>
      </c>
      <c r="B8116">
        <v>238665</v>
      </c>
      <c r="C8116" t="s">
        <v>12079</v>
      </c>
      <c r="D8116" t="s">
        <v>12080</v>
      </c>
      <c r="E8116" t="s">
        <v>1607</v>
      </c>
      <c r="F8116" t="s">
        <v>12081</v>
      </c>
      <c r="G8116" t="s">
        <v>7552</v>
      </c>
      <c r="H8116" s="2">
        <v>42835</v>
      </c>
      <c r="I8116" s="2">
        <v>45663</v>
      </c>
      <c r="J8116"/>
      <c r="K8116"/>
      <c r="L8116">
        <v>38</v>
      </c>
      <c r="M8116" t="s">
        <v>7484</v>
      </c>
      <c r="N8116" t="s">
        <v>1714</v>
      </c>
      <c r="O8116"/>
      <c r="P8116" t="s">
        <v>12032</v>
      </c>
      <c r="Q8116" t="s">
        <v>3219</v>
      </c>
      <c r="R8116" t="s">
        <v>15462</v>
      </c>
      <c r="S8116" t="s">
        <v>15436</v>
      </c>
      <c r="T8116" t="s">
        <v>15438</v>
      </c>
      <c r="U8116" t="s">
        <v>1566</v>
      </c>
      <c r="V8116">
        <v>1</v>
      </c>
    </row>
    <row r="8117" spans="1:22" x14ac:dyDescent="0.25">
      <c r="A8117" t="s">
        <v>1569</v>
      </c>
      <c r="B8117">
        <v>238624</v>
      </c>
      <c r="C8117" t="s">
        <v>2618</v>
      </c>
      <c r="D8117" t="s">
        <v>2248</v>
      </c>
      <c r="E8117" t="s">
        <v>1596</v>
      </c>
      <c r="F8117" t="s">
        <v>9153</v>
      </c>
      <c r="G8117" t="s">
        <v>7490</v>
      </c>
      <c r="H8117" s="2">
        <v>42828</v>
      </c>
      <c r="I8117" s="2">
        <v>44795</v>
      </c>
      <c r="J8117"/>
      <c r="K8117"/>
      <c r="L8117">
        <v>36.5</v>
      </c>
      <c r="M8117" t="s">
        <v>7484</v>
      </c>
      <c r="N8117" t="s">
        <v>3482</v>
      </c>
      <c r="O8117"/>
      <c r="P8117" t="s">
        <v>9154</v>
      </c>
      <c r="Q8117" t="s">
        <v>9155</v>
      </c>
      <c r="R8117" t="s">
        <v>15465</v>
      </c>
      <c r="S8117" t="s">
        <v>15436</v>
      </c>
      <c r="T8117" t="s">
        <v>15438</v>
      </c>
      <c r="U8117" t="s">
        <v>15437</v>
      </c>
      <c r="V8117">
        <v>0.96052631578947367</v>
      </c>
    </row>
    <row r="8118" spans="1:22" x14ac:dyDescent="0.25">
      <c r="A8118" t="s">
        <v>1569</v>
      </c>
      <c r="B8118">
        <v>238601</v>
      </c>
      <c r="C8118" t="s">
        <v>4621</v>
      </c>
      <c r="D8118" t="s">
        <v>2134</v>
      </c>
      <c r="E8118" t="s">
        <v>1607</v>
      </c>
      <c r="F8118" t="s">
        <v>7536</v>
      </c>
      <c r="G8118" t="s">
        <v>7537</v>
      </c>
      <c r="H8118" s="2">
        <v>42821</v>
      </c>
      <c r="I8118" s="2">
        <v>43675</v>
      </c>
      <c r="J8118"/>
      <c r="K8118"/>
      <c r="L8118">
        <v>38</v>
      </c>
      <c r="M8118" t="s">
        <v>7484</v>
      </c>
      <c r="N8118" t="s">
        <v>1714</v>
      </c>
      <c r="O8118"/>
      <c r="P8118" t="s">
        <v>7485</v>
      </c>
      <c r="Q8118" t="s">
        <v>5704</v>
      </c>
      <c r="R8118" t="s">
        <v>15461</v>
      </c>
      <c r="S8118" t="s">
        <v>15436</v>
      </c>
      <c r="T8118" t="s">
        <v>15438</v>
      </c>
      <c r="U8118" t="s">
        <v>15437</v>
      </c>
      <c r="V8118">
        <v>1</v>
      </c>
    </row>
    <row r="8119" spans="1:22" x14ac:dyDescent="0.25">
      <c r="A8119" t="s">
        <v>1569</v>
      </c>
      <c r="B8119">
        <v>238577</v>
      </c>
      <c r="C8119" t="s">
        <v>1905</v>
      </c>
      <c r="D8119" t="s">
        <v>3532</v>
      </c>
      <c r="E8119" t="s">
        <v>1607</v>
      </c>
      <c r="F8119" t="s">
        <v>8911</v>
      </c>
      <c r="G8119" t="s">
        <v>7522</v>
      </c>
      <c r="H8119" s="2">
        <v>42821</v>
      </c>
      <c r="I8119" s="2">
        <v>44949</v>
      </c>
      <c r="J8119"/>
      <c r="K8119"/>
      <c r="L8119">
        <v>38</v>
      </c>
      <c r="M8119" t="s">
        <v>7484</v>
      </c>
      <c r="N8119" t="s">
        <v>3865</v>
      </c>
      <c r="O8119"/>
      <c r="P8119" t="s">
        <v>8857</v>
      </c>
      <c r="Q8119" t="s">
        <v>15522</v>
      </c>
      <c r="R8119" t="s">
        <v>15467</v>
      </c>
      <c r="S8119" t="s">
        <v>15436</v>
      </c>
      <c r="T8119" t="s">
        <v>15438</v>
      </c>
      <c r="U8119" t="s">
        <v>1566</v>
      </c>
      <c r="V8119">
        <v>1</v>
      </c>
    </row>
    <row r="8120" spans="1:22" x14ac:dyDescent="0.25">
      <c r="A8120" t="s">
        <v>1569</v>
      </c>
      <c r="B8120">
        <v>238641</v>
      </c>
      <c r="C8120" t="s">
        <v>10530</v>
      </c>
      <c r="D8120" t="s">
        <v>10531</v>
      </c>
      <c r="E8120" t="s">
        <v>1596</v>
      </c>
      <c r="F8120" t="s">
        <v>10499</v>
      </c>
      <c r="G8120" t="s">
        <v>7509</v>
      </c>
      <c r="H8120" s="2">
        <v>42821</v>
      </c>
      <c r="I8120" s="2">
        <v>45523</v>
      </c>
      <c r="J8120"/>
      <c r="K8120"/>
      <c r="L8120">
        <v>20.5</v>
      </c>
      <c r="M8120" t="s">
        <v>7484</v>
      </c>
      <c r="N8120" t="s">
        <v>1714</v>
      </c>
      <c r="O8120"/>
      <c r="P8120" t="s">
        <v>10452</v>
      </c>
      <c r="Q8120" t="s">
        <v>2939</v>
      </c>
      <c r="R8120" t="s">
        <v>15461</v>
      </c>
      <c r="S8120" t="s">
        <v>15436</v>
      </c>
      <c r="T8120" t="s">
        <v>15438</v>
      </c>
      <c r="U8120" t="s">
        <v>15437</v>
      </c>
      <c r="V8120">
        <v>0.53947368421052633</v>
      </c>
    </row>
    <row r="8121" spans="1:22" x14ac:dyDescent="0.25">
      <c r="A8121" t="s">
        <v>1569</v>
      </c>
      <c r="B8121">
        <v>238545</v>
      </c>
      <c r="C8121" t="s">
        <v>14763</v>
      </c>
      <c r="D8121" t="s">
        <v>9999</v>
      </c>
      <c r="E8121" t="s">
        <v>1607</v>
      </c>
      <c r="F8121" t="s">
        <v>14764</v>
      </c>
      <c r="G8121" t="s">
        <v>14765</v>
      </c>
      <c r="H8121" s="2">
        <v>42821</v>
      </c>
      <c r="I8121" s="2">
        <v>44531</v>
      </c>
      <c r="J8121"/>
      <c r="K8121"/>
      <c r="L8121">
        <v>38</v>
      </c>
      <c r="M8121" t="s">
        <v>7484</v>
      </c>
      <c r="N8121" t="s">
        <v>1714</v>
      </c>
      <c r="O8121" t="s">
        <v>7120</v>
      </c>
      <c r="P8121" t="s">
        <v>14753</v>
      </c>
      <c r="Q8121" t="s">
        <v>14754</v>
      </c>
      <c r="R8121" t="s">
        <v>15431</v>
      </c>
      <c r="S8121" t="s">
        <v>15436</v>
      </c>
      <c r="T8121" t="s">
        <v>15438</v>
      </c>
      <c r="U8121" t="s">
        <v>15437</v>
      </c>
      <c r="V8121">
        <v>1</v>
      </c>
    </row>
    <row r="8122" spans="1:22" x14ac:dyDescent="0.25">
      <c r="A8122" t="s">
        <v>1569</v>
      </c>
      <c r="B8122">
        <v>238571</v>
      </c>
      <c r="C8122" t="s">
        <v>4796</v>
      </c>
      <c r="D8122" t="s">
        <v>6660</v>
      </c>
      <c r="E8122" t="s">
        <v>1607</v>
      </c>
      <c r="F8122" t="s">
        <v>8391</v>
      </c>
      <c r="G8122" t="s">
        <v>7537</v>
      </c>
      <c r="H8122" s="2">
        <v>42814</v>
      </c>
      <c r="I8122" s="2">
        <v>43633</v>
      </c>
      <c r="J8122"/>
      <c r="K8122"/>
      <c r="L8122">
        <v>38</v>
      </c>
      <c r="M8122" t="s">
        <v>7484</v>
      </c>
      <c r="N8122" t="s">
        <v>3482</v>
      </c>
      <c r="O8122"/>
      <c r="P8122" t="s">
        <v>8365</v>
      </c>
      <c r="Q8122" t="s">
        <v>5138</v>
      </c>
      <c r="R8122" t="s">
        <v>15466</v>
      </c>
      <c r="S8122" t="s">
        <v>15436</v>
      </c>
      <c r="T8122" t="s">
        <v>15438</v>
      </c>
      <c r="U8122" t="s">
        <v>15437</v>
      </c>
      <c r="V8122">
        <v>1</v>
      </c>
    </row>
    <row r="8123" spans="1:22" x14ac:dyDescent="0.25">
      <c r="A8123" t="s">
        <v>1569</v>
      </c>
      <c r="B8123">
        <v>238556</v>
      </c>
      <c r="C8123" t="s">
        <v>2068</v>
      </c>
      <c r="D8123" t="s">
        <v>13203</v>
      </c>
      <c r="E8123" t="s">
        <v>1607</v>
      </c>
      <c r="F8123" t="s">
        <v>13204</v>
      </c>
      <c r="G8123" t="s">
        <v>7541</v>
      </c>
      <c r="H8123" s="2">
        <v>42812</v>
      </c>
      <c r="I8123" s="2">
        <v>45565</v>
      </c>
      <c r="J8123"/>
      <c r="K8123"/>
      <c r="L8123">
        <v>38</v>
      </c>
      <c r="M8123" t="s">
        <v>7484</v>
      </c>
      <c r="N8123" t="s">
        <v>3865</v>
      </c>
      <c r="O8123"/>
      <c r="P8123" t="s">
        <v>13178</v>
      </c>
      <c r="Q8123" t="s">
        <v>13179</v>
      </c>
      <c r="R8123" t="s">
        <v>15467</v>
      </c>
      <c r="S8123" t="s">
        <v>15436</v>
      </c>
      <c r="T8123" t="s">
        <v>15438</v>
      </c>
      <c r="U8123" t="s">
        <v>1566</v>
      </c>
      <c r="V8123">
        <v>1</v>
      </c>
    </row>
    <row r="8124" spans="1:22" x14ac:dyDescent="0.25">
      <c r="A8124" t="s">
        <v>1569</v>
      </c>
      <c r="B8124">
        <v>238820</v>
      </c>
      <c r="C8124" t="s">
        <v>6391</v>
      </c>
      <c r="D8124" t="s">
        <v>7478</v>
      </c>
      <c r="E8124" t="s">
        <v>1607</v>
      </c>
      <c r="F8124" t="s">
        <v>7479</v>
      </c>
      <c r="G8124" t="s">
        <v>7480</v>
      </c>
      <c r="H8124" s="2">
        <v>42809</v>
      </c>
      <c r="I8124" s="2">
        <v>42809</v>
      </c>
      <c r="J8124"/>
      <c r="K8124"/>
      <c r="L8124">
        <v>38</v>
      </c>
      <c r="M8124" t="s">
        <v>7466</v>
      </c>
      <c r="N8124" t="s">
        <v>1714</v>
      </c>
      <c r="O8124" t="s">
        <v>7120</v>
      </c>
      <c r="P8124" t="s">
        <v>7467</v>
      </c>
      <c r="Q8124" t="s">
        <v>7468</v>
      </c>
      <c r="R8124" t="s">
        <v>15434</v>
      </c>
      <c r="S8124" t="s">
        <v>15436</v>
      </c>
      <c r="T8124" t="s">
        <v>15438</v>
      </c>
      <c r="U8124" t="s">
        <v>15437</v>
      </c>
      <c r="V8124">
        <v>1</v>
      </c>
    </row>
    <row r="8125" spans="1:22" x14ac:dyDescent="0.25">
      <c r="A8125" t="s">
        <v>1569</v>
      </c>
      <c r="B8125">
        <v>238393</v>
      </c>
      <c r="C8125" t="s">
        <v>9931</v>
      </c>
      <c r="D8125" t="s">
        <v>9583</v>
      </c>
      <c r="E8125" t="s">
        <v>1596</v>
      </c>
      <c r="F8125" t="s">
        <v>9932</v>
      </c>
      <c r="G8125" t="s">
        <v>7509</v>
      </c>
      <c r="H8125" s="2">
        <v>42807</v>
      </c>
      <c r="I8125" s="2">
        <v>42807</v>
      </c>
      <c r="J8125"/>
      <c r="K8125"/>
      <c r="L8125">
        <v>24</v>
      </c>
      <c r="M8125" t="s">
        <v>7484</v>
      </c>
      <c r="N8125" t="s">
        <v>4199</v>
      </c>
      <c r="O8125"/>
      <c r="P8125" t="s">
        <v>9875</v>
      </c>
      <c r="Q8125" t="s">
        <v>6060</v>
      </c>
      <c r="R8125" t="s">
        <v>15449</v>
      </c>
      <c r="S8125" t="s">
        <v>15436</v>
      </c>
      <c r="T8125" t="s">
        <v>15438</v>
      </c>
      <c r="U8125" t="s">
        <v>15437</v>
      </c>
      <c r="V8125">
        <v>0.63157894736842102</v>
      </c>
    </row>
    <row r="8126" spans="1:22" x14ac:dyDescent="0.25">
      <c r="A8126" t="s">
        <v>1569</v>
      </c>
      <c r="B8126">
        <v>238664</v>
      </c>
      <c r="C8126" t="s">
        <v>1605</v>
      </c>
      <c r="D8126" t="s">
        <v>12287</v>
      </c>
      <c r="E8126" t="s">
        <v>1596</v>
      </c>
      <c r="F8126" t="s">
        <v>12241</v>
      </c>
      <c r="G8126" t="s">
        <v>7490</v>
      </c>
      <c r="H8126" s="2">
        <v>42807</v>
      </c>
      <c r="I8126" s="2">
        <v>42807</v>
      </c>
      <c r="J8126"/>
      <c r="K8126"/>
      <c r="L8126">
        <v>12.5</v>
      </c>
      <c r="M8126" t="s">
        <v>7484</v>
      </c>
      <c r="N8126" t="s">
        <v>3865</v>
      </c>
      <c r="O8126"/>
      <c r="P8126" t="s">
        <v>12242</v>
      </c>
      <c r="Q8126" t="s">
        <v>5601</v>
      </c>
      <c r="R8126" t="s">
        <v>15467</v>
      </c>
      <c r="S8126" t="s">
        <v>15436</v>
      </c>
      <c r="T8126" t="s">
        <v>15438</v>
      </c>
      <c r="U8126" t="s">
        <v>15437</v>
      </c>
      <c r="V8126">
        <v>0.32894736842105265</v>
      </c>
    </row>
    <row r="8127" spans="1:22" x14ac:dyDescent="0.25">
      <c r="A8127" t="s">
        <v>1569</v>
      </c>
      <c r="B8127">
        <v>238509</v>
      </c>
      <c r="C8127" t="s">
        <v>1765</v>
      </c>
      <c r="D8127" t="s">
        <v>2576</v>
      </c>
      <c r="E8127" t="s">
        <v>1607</v>
      </c>
      <c r="F8127" t="s">
        <v>13173</v>
      </c>
      <c r="G8127" t="s">
        <v>7522</v>
      </c>
      <c r="H8127" s="2">
        <v>42807</v>
      </c>
      <c r="I8127" s="2">
        <v>42807</v>
      </c>
      <c r="J8127"/>
      <c r="K8127"/>
      <c r="L8127">
        <v>38</v>
      </c>
      <c r="M8127" t="s">
        <v>7484</v>
      </c>
      <c r="N8127" t="s">
        <v>4199</v>
      </c>
      <c r="O8127"/>
      <c r="P8127" t="s">
        <v>13149</v>
      </c>
      <c r="Q8127" t="s">
        <v>6797</v>
      </c>
      <c r="R8127" t="s">
        <v>15449</v>
      </c>
      <c r="S8127" t="s">
        <v>15436</v>
      </c>
      <c r="T8127" t="s">
        <v>15438</v>
      </c>
      <c r="U8127" t="s">
        <v>1566</v>
      </c>
      <c r="V8127">
        <v>1</v>
      </c>
    </row>
    <row r="8128" spans="1:22" x14ac:dyDescent="0.25">
      <c r="A8128" t="s">
        <v>1569</v>
      </c>
      <c r="B8128">
        <v>238482</v>
      </c>
      <c r="C8128" t="s">
        <v>3799</v>
      </c>
      <c r="D8128" t="s">
        <v>2997</v>
      </c>
      <c r="E8128" t="s">
        <v>1607</v>
      </c>
      <c r="F8128" t="s">
        <v>14579</v>
      </c>
      <c r="G8128" t="s">
        <v>14580</v>
      </c>
      <c r="H8128" s="2">
        <v>42807</v>
      </c>
      <c r="I8128" s="2">
        <v>44361</v>
      </c>
      <c r="J8128"/>
      <c r="K8128"/>
      <c r="L8128">
        <v>38</v>
      </c>
      <c r="M8128" t="s">
        <v>7484</v>
      </c>
      <c r="N8128" t="s">
        <v>1714</v>
      </c>
      <c r="O8128" t="s">
        <v>7120</v>
      </c>
      <c r="P8128" t="s">
        <v>14554</v>
      </c>
      <c r="Q8128" t="s">
        <v>14555</v>
      </c>
      <c r="R8128" t="s">
        <v>15472</v>
      </c>
      <c r="S8128" t="s">
        <v>15436</v>
      </c>
      <c r="T8128" t="s">
        <v>15438</v>
      </c>
      <c r="U8128" t="s">
        <v>15437</v>
      </c>
      <c r="V8128">
        <v>1</v>
      </c>
    </row>
    <row r="8129" spans="1:22" x14ac:dyDescent="0.25">
      <c r="A8129" t="s">
        <v>1569</v>
      </c>
      <c r="B8129">
        <v>238525</v>
      </c>
      <c r="C8129" t="s">
        <v>5929</v>
      </c>
      <c r="D8129" t="s">
        <v>5930</v>
      </c>
      <c r="E8129" t="s">
        <v>1607</v>
      </c>
      <c r="F8129" t="s">
        <v>5931</v>
      </c>
      <c r="G8129" t="s">
        <v>4326</v>
      </c>
      <c r="H8129" s="2">
        <v>42807</v>
      </c>
      <c r="I8129" s="2">
        <v>43367</v>
      </c>
      <c r="J8129"/>
      <c r="K8129"/>
      <c r="L8129">
        <v>38</v>
      </c>
      <c r="M8129" t="s">
        <v>4269</v>
      </c>
      <c r="N8129" t="s">
        <v>3865</v>
      </c>
      <c r="O8129"/>
      <c r="P8129" t="s">
        <v>5917</v>
      </c>
      <c r="Q8129" t="s">
        <v>3978</v>
      </c>
      <c r="R8129" t="s">
        <v>15450</v>
      </c>
      <c r="S8129" t="s">
        <v>15436</v>
      </c>
      <c r="T8129" t="s">
        <v>15438</v>
      </c>
      <c r="U8129" t="s">
        <v>1566</v>
      </c>
      <c r="V8129">
        <v>1</v>
      </c>
    </row>
    <row r="8130" spans="1:22" x14ac:dyDescent="0.25">
      <c r="A8130" t="s">
        <v>1569</v>
      </c>
      <c r="B8130">
        <v>238689</v>
      </c>
      <c r="C8130" t="s">
        <v>11240</v>
      </c>
      <c r="D8130" t="s">
        <v>11241</v>
      </c>
      <c r="E8130" t="s">
        <v>1572</v>
      </c>
      <c r="F8130" t="s">
        <v>11194</v>
      </c>
      <c r="G8130" t="s">
        <v>7487</v>
      </c>
      <c r="H8130" s="2">
        <v>42801</v>
      </c>
      <c r="I8130" s="2">
        <v>42801</v>
      </c>
      <c r="J8130"/>
      <c r="K8130"/>
      <c r="L8130">
        <v>0.01</v>
      </c>
      <c r="M8130" t="s">
        <v>7484</v>
      </c>
      <c r="N8130" t="s">
        <v>3482</v>
      </c>
      <c r="O8130"/>
      <c r="P8130" t="s">
        <v>11191</v>
      </c>
      <c r="Q8130" t="s">
        <v>11192</v>
      </c>
      <c r="R8130" t="s">
        <v>15466</v>
      </c>
      <c r="S8130" t="s">
        <v>15436</v>
      </c>
      <c r="T8130" t="s">
        <v>15437</v>
      </c>
      <c r="U8130" t="s">
        <v>15437</v>
      </c>
      <c r="V8130">
        <v>0</v>
      </c>
    </row>
    <row r="8131" spans="1:22" x14ac:dyDescent="0.25">
      <c r="A8131" t="s">
        <v>1569</v>
      </c>
      <c r="B8131">
        <v>238420</v>
      </c>
      <c r="C8131" t="s">
        <v>2258</v>
      </c>
      <c r="D8131" t="s">
        <v>2023</v>
      </c>
      <c r="E8131" t="s">
        <v>1607</v>
      </c>
      <c r="F8131" t="s">
        <v>10351</v>
      </c>
      <c r="G8131" t="s">
        <v>7541</v>
      </c>
      <c r="H8131" s="2">
        <v>42794</v>
      </c>
      <c r="I8131" s="2">
        <v>45117</v>
      </c>
      <c r="J8131"/>
      <c r="K8131"/>
      <c r="L8131">
        <v>38</v>
      </c>
      <c r="M8131" t="s">
        <v>7484</v>
      </c>
      <c r="N8131" t="s">
        <v>4199</v>
      </c>
      <c r="O8131"/>
      <c r="P8131" t="s">
        <v>10316</v>
      </c>
      <c r="Q8131" t="s">
        <v>6398</v>
      </c>
      <c r="R8131" t="s">
        <v>15449</v>
      </c>
      <c r="S8131" t="s">
        <v>15436</v>
      </c>
      <c r="T8131" t="s">
        <v>15438</v>
      </c>
      <c r="U8131" t="s">
        <v>1566</v>
      </c>
      <c r="V8131">
        <v>1</v>
      </c>
    </row>
    <row r="8132" spans="1:22" x14ac:dyDescent="0.25">
      <c r="A8132" t="s">
        <v>1569</v>
      </c>
      <c r="B8132">
        <v>238381</v>
      </c>
      <c r="C8132" t="s">
        <v>4321</v>
      </c>
      <c r="D8132" t="s">
        <v>8832</v>
      </c>
      <c r="E8132" t="s">
        <v>1607</v>
      </c>
      <c r="F8132" t="s">
        <v>8833</v>
      </c>
      <c r="G8132" t="s">
        <v>4326</v>
      </c>
      <c r="H8132" s="2">
        <v>42793</v>
      </c>
      <c r="I8132" s="2">
        <v>45789</v>
      </c>
      <c r="J8132"/>
      <c r="K8132"/>
      <c r="L8132">
        <v>38</v>
      </c>
      <c r="M8132" t="s">
        <v>7484</v>
      </c>
      <c r="N8132" t="s">
        <v>3865</v>
      </c>
      <c r="O8132"/>
      <c r="P8132" t="s">
        <v>8763</v>
      </c>
      <c r="Q8132" t="s">
        <v>4424</v>
      </c>
      <c r="R8132" t="s">
        <v>15467</v>
      </c>
      <c r="S8132" t="s">
        <v>15436</v>
      </c>
      <c r="T8132" t="s">
        <v>15438</v>
      </c>
      <c r="U8132" t="s">
        <v>1566</v>
      </c>
      <c r="V8132">
        <v>1</v>
      </c>
    </row>
    <row r="8133" spans="1:22" x14ac:dyDescent="0.25">
      <c r="A8133" t="s">
        <v>1569</v>
      </c>
      <c r="B8133">
        <v>238412</v>
      </c>
      <c r="C8133" t="s">
        <v>8912</v>
      </c>
      <c r="D8133" t="s">
        <v>3105</v>
      </c>
      <c r="E8133" t="s">
        <v>1607</v>
      </c>
      <c r="F8133" t="s">
        <v>8913</v>
      </c>
      <c r="G8133" t="s">
        <v>7537</v>
      </c>
      <c r="H8133" s="2">
        <v>42793</v>
      </c>
      <c r="I8133" s="2">
        <v>43752</v>
      </c>
      <c r="J8133"/>
      <c r="K8133"/>
      <c r="L8133">
        <v>38</v>
      </c>
      <c r="M8133" t="s">
        <v>7484</v>
      </c>
      <c r="N8133" t="s">
        <v>3865</v>
      </c>
      <c r="O8133"/>
      <c r="P8133" t="s">
        <v>8857</v>
      </c>
      <c r="Q8133" t="s">
        <v>15522</v>
      </c>
      <c r="R8133" t="s">
        <v>15467</v>
      </c>
      <c r="S8133" t="s">
        <v>15436</v>
      </c>
      <c r="T8133" t="s">
        <v>15438</v>
      </c>
      <c r="U8133" t="s">
        <v>15437</v>
      </c>
      <c r="V8133">
        <v>1</v>
      </c>
    </row>
    <row r="8134" spans="1:22" x14ac:dyDescent="0.25">
      <c r="A8134" t="s">
        <v>1569</v>
      </c>
      <c r="B8134">
        <v>238421</v>
      </c>
      <c r="C8134" t="s">
        <v>4282</v>
      </c>
      <c r="D8134" t="s">
        <v>12467</v>
      </c>
      <c r="E8134" t="s">
        <v>1607</v>
      </c>
      <c r="F8134" t="s">
        <v>12468</v>
      </c>
      <c r="G8134" t="s">
        <v>7552</v>
      </c>
      <c r="H8134" s="2">
        <v>42793</v>
      </c>
      <c r="I8134" s="2">
        <v>44879</v>
      </c>
      <c r="J8134"/>
      <c r="K8134"/>
      <c r="L8134">
        <v>38</v>
      </c>
      <c r="M8134" t="s">
        <v>7484</v>
      </c>
      <c r="N8134" t="s">
        <v>4199</v>
      </c>
      <c r="O8134"/>
      <c r="P8134" t="s">
        <v>12425</v>
      </c>
      <c r="Q8134" t="s">
        <v>12426</v>
      </c>
      <c r="R8134" t="s">
        <v>15449</v>
      </c>
      <c r="S8134" t="s">
        <v>15436</v>
      </c>
      <c r="T8134" t="s">
        <v>15438</v>
      </c>
      <c r="U8134" t="s">
        <v>1566</v>
      </c>
      <c r="V8134">
        <v>1</v>
      </c>
    </row>
    <row r="8135" spans="1:22" x14ac:dyDescent="0.25">
      <c r="A8135" t="s">
        <v>1569</v>
      </c>
      <c r="B8135">
        <v>238338</v>
      </c>
      <c r="C8135" t="s">
        <v>7013</v>
      </c>
      <c r="D8135" t="s">
        <v>13282</v>
      </c>
      <c r="E8135" t="s">
        <v>1607</v>
      </c>
      <c r="F8135" t="s">
        <v>13283</v>
      </c>
      <c r="G8135" t="s">
        <v>7552</v>
      </c>
      <c r="H8135" s="2">
        <v>42793</v>
      </c>
      <c r="I8135" s="2">
        <v>45425</v>
      </c>
      <c r="J8135"/>
      <c r="K8135"/>
      <c r="L8135">
        <v>38</v>
      </c>
      <c r="M8135" t="s">
        <v>7484</v>
      </c>
      <c r="N8135" t="s">
        <v>3865</v>
      </c>
      <c r="O8135"/>
      <c r="P8135" t="s">
        <v>13243</v>
      </c>
      <c r="Q8135" t="s">
        <v>5886</v>
      </c>
      <c r="R8135" t="s">
        <v>15463</v>
      </c>
      <c r="S8135" t="s">
        <v>15436</v>
      </c>
      <c r="T8135" t="s">
        <v>15438</v>
      </c>
      <c r="U8135" t="s">
        <v>1566</v>
      </c>
      <c r="V8135">
        <v>1</v>
      </c>
    </row>
    <row r="8136" spans="1:22" x14ac:dyDescent="0.25">
      <c r="A8136" t="s">
        <v>1569</v>
      </c>
      <c r="B8136">
        <v>238468</v>
      </c>
      <c r="C8136" t="s">
        <v>2147</v>
      </c>
      <c r="D8136" t="s">
        <v>2729</v>
      </c>
      <c r="E8136" t="s">
        <v>1596</v>
      </c>
      <c r="F8136" t="s">
        <v>14914</v>
      </c>
      <c r="G8136" t="s">
        <v>14915</v>
      </c>
      <c r="H8136" s="2">
        <v>42793</v>
      </c>
      <c r="I8136" s="2">
        <v>45145</v>
      </c>
      <c r="J8136"/>
      <c r="K8136"/>
      <c r="L8136">
        <v>32.5</v>
      </c>
      <c r="M8136" t="s">
        <v>7484</v>
      </c>
      <c r="N8136" t="s">
        <v>1714</v>
      </c>
      <c r="O8136"/>
      <c r="P8136" t="s">
        <v>14916</v>
      </c>
      <c r="Q8136" t="s">
        <v>14917</v>
      </c>
      <c r="R8136" t="s">
        <v>15472</v>
      </c>
      <c r="S8136" t="s">
        <v>15436</v>
      </c>
      <c r="T8136" t="s">
        <v>15438</v>
      </c>
      <c r="U8136" t="s">
        <v>15437</v>
      </c>
      <c r="V8136">
        <v>0.85526315789473684</v>
      </c>
    </row>
    <row r="8137" spans="1:22" x14ac:dyDescent="0.25">
      <c r="A8137" t="s">
        <v>1569</v>
      </c>
      <c r="B8137">
        <v>238405</v>
      </c>
      <c r="C8137" t="s">
        <v>5668</v>
      </c>
      <c r="D8137" t="s">
        <v>4750</v>
      </c>
      <c r="E8137" t="s">
        <v>1607</v>
      </c>
      <c r="F8137" t="s">
        <v>5669</v>
      </c>
      <c r="G8137" t="s">
        <v>4326</v>
      </c>
      <c r="H8137" s="2">
        <v>42793</v>
      </c>
      <c r="I8137" s="2">
        <v>45615</v>
      </c>
      <c r="J8137"/>
      <c r="K8137"/>
      <c r="L8137">
        <v>38</v>
      </c>
      <c r="M8137" t="s">
        <v>4269</v>
      </c>
      <c r="N8137" t="s">
        <v>1714</v>
      </c>
      <c r="O8137"/>
      <c r="P8137" t="s">
        <v>5630</v>
      </c>
      <c r="Q8137" t="s">
        <v>5631</v>
      </c>
      <c r="R8137" t="s">
        <v>15447</v>
      </c>
      <c r="S8137" t="s">
        <v>15436</v>
      </c>
      <c r="T8137" t="s">
        <v>15438</v>
      </c>
      <c r="U8137" t="s">
        <v>1566</v>
      </c>
      <c r="V8137">
        <v>1</v>
      </c>
    </row>
    <row r="8138" spans="1:22" x14ac:dyDescent="0.25">
      <c r="A8138" t="s">
        <v>1569</v>
      </c>
      <c r="B8138">
        <v>123311</v>
      </c>
      <c r="C8138" t="s">
        <v>10004</v>
      </c>
      <c r="D8138" t="s">
        <v>2040</v>
      </c>
      <c r="E8138" t="s">
        <v>1596</v>
      </c>
      <c r="F8138" t="s">
        <v>9945</v>
      </c>
      <c r="G8138" t="s">
        <v>4294</v>
      </c>
      <c r="H8138" s="2">
        <v>42787</v>
      </c>
      <c r="I8138" s="2">
        <v>42787</v>
      </c>
      <c r="J8138"/>
      <c r="K8138"/>
      <c r="L8138">
        <v>0.01</v>
      </c>
      <c r="M8138" t="s">
        <v>7484</v>
      </c>
      <c r="N8138"/>
      <c r="O8138"/>
      <c r="P8138" t="s">
        <v>9946</v>
      </c>
      <c r="Q8138" t="s">
        <v>9947</v>
      </c>
      <c r="R8138" t="s">
        <v>15469</v>
      </c>
      <c r="S8138" t="s">
        <v>15436</v>
      </c>
      <c r="T8138" t="s">
        <v>15438</v>
      </c>
      <c r="U8138" t="s">
        <v>15437</v>
      </c>
      <c r="V8138">
        <v>2.631578947368421E-4</v>
      </c>
    </row>
    <row r="8139" spans="1:22" x14ac:dyDescent="0.25">
      <c r="A8139" t="s">
        <v>1569</v>
      </c>
      <c r="B8139">
        <v>238377</v>
      </c>
      <c r="C8139" t="s">
        <v>9395</v>
      </c>
      <c r="D8139" t="s">
        <v>9396</v>
      </c>
      <c r="E8139" t="s">
        <v>1607</v>
      </c>
      <c r="F8139" t="s">
        <v>9397</v>
      </c>
      <c r="G8139" t="s">
        <v>4326</v>
      </c>
      <c r="H8139" s="2">
        <v>42786</v>
      </c>
      <c r="I8139" s="2">
        <v>44655</v>
      </c>
      <c r="J8139"/>
      <c r="K8139"/>
      <c r="L8139">
        <v>38</v>
      </c>
      <c r="M8139" t="s">
        <v>7484</v>
      </c>
      <c r="N8139" t="s">
        <v>3482</v>
      </c>
      <c r="O8139"/>
      <c r="P8139" t="s">
        <v>9346</v>
      </c>
      <c r="Q8139" t="s">
        <v>9347</v>
      </c>
      <c r="R8139" t="s">
        <v>15465</v>
      </c>
      <c r="S8139" t="s">
        <v>15436</v>
      </c>
      <c r="T8139" t="s">
        <v>15438</v>
      </c>
      <c r="U8139" t="s">
        <v>1566</v>
      </c>
      <c r="V8139">
        <v>1</v>
      </c>
    </row>
    <row r="8140" spans="1:22" x14ac:dyDescent="0.25">
      <c r="A8140" t="s">
        <v>1569</v>
      </c>
      <c r="B8140">
        <v>238355</v>
      </c>
      <c r="C8140" t="s">
        <v>7104</v>
      </c>
      <c r="D8140" t="s">
        <v>7105</v>
      </c>
      <c r="E8140" t="s">
        <v>1607</v>
      </c>
      <c r="F8140" t="s">
        <v>7106</v>
      </c>
      <c r="G8140" t="s">
        <v>7107</v>
      </c>
      <c r="H8140" s="2">
        <v>42786</v>
      </c>
      <c r="I8140" s="2">
        <v>44039</v>
      </c>
      <c r="J8140"/>
      <c r="K8140"/>
      <c r="L8140">
        <v>38</v>
      </c>
      <c r="M8140" t="s">
        <v>4269</v>
      </c>
      <c r="N8140" t="s">
        <v>3865</v>
      </c>
      <c r="O8140" t="s">
        <v>5500</v>
      </c>
      <c r="P8140" t="s">
        <v>7082</v>
      </c>
      <c r="Q8140" t="s">
        <v>7083</v>
      </c>
      <c r="R8140" t="s">
        <v>15458</v>
      </c>
      <c r="S8140" t="s">
        <v>15436</v>
      </c>
      <c r="T8140" t="s">
        <v>15438</v>
      </c>
      <c r="U8140" t="s">
        <v>15437</v>
      </c>
      <c r="V8140">
        <v>1</v>
      </c>
    </row>
    <row r="8141" spans="1:22" x14ac:dyDescent="0.25">
      <c r="A8141" t="s">
        <v>1569</v>
      </c>
      <c r="B8141">
        <v>238286</v>
      </c>
      <c r="C8141" t="s">
        <v>2269</v>
      </c>
      <c r="D8141" t="s">
        <v>11825</v>
      </c>
      <c r="E8141" t="s">
        <v>1572</v>
      </c>
      <c r="F8141" t="s">
        <v>11826</v>
      </c>
      <c r="G8141" t="s">
        <v>7494</v>
      </c>
      <c r="H8141" s="2">
        <v>42781</v>
      </c>
      <c r="I8141" s="2">
        <v>42781</v>
      </c>
      <c r="J8141"/>
      <c r="K8141"/>
      <c r="L8141">
        <v>0.01</v>
      </c>
      <c r="M8141" t="s">
        <v>7484</v>
      </c>
      <c r="N8141" t="s">
        <v>1576</v>
      </c>
      <c r="O8141"/>
      <c r="P8141" t="s">
        <v>11786</v>
      </c>
      <c r="Q8141" t="s">
        <v>11787</v>
      </c>
      <c r="R8141" t="s">
        <v>15464</v>
      </c>
      <c r="S8141" t="s">
        <v>15436</v>
      </c>
      <c r="T8141" t="s">
        <v>15437</v>
      </c>
      <c r="U8141" t="s">
        <v>15437</v>
      </c>
      <c r="V8141">
        <v>0</v>
      </c>
    </row>
    <row r="8142" spans="1:22" x14ac:dyDescent="0.25">
      <c r="A8142" t="s">
        <v>1569</v>
      </c>
      <c r="B8142">
        <v>238264</v>
      </c>
      <c r="C8142" t="s">
        <v>1769</v>
      </c>
      <c r="D8142" t="s">
        <v>9557</v>
      </c>
      <c r="E8142" t="s">
        <v>1607</v>
      </c>
      <c r="F8142" t="s">
        <v>9558</v>
      </c>
      <c r="G8142" t="s">
        <v>4326</v>
      </c>
      <c r="H8142" s="2">
        <v>42779</v>
      </c>
      <c r="I8142" s="2">
        <v>43731</v>
      </c>
      <c r="J8142"/>
      <c r="K8142"/>
      <c r="L8142">
        <v>38</v>
      </c>
      <c r="M8142" t="s">
        <v>7484</v>
      </c>
      <c r="N8142" t="s">
        <v>1714</v>
      </c>
      <c r="O8142"/>
      <c r="P8142" t="s">
        <v>9540</v>
      </c>
      <c r="Q8142" t="s">
        <v>9541</v>
      </c>
      <c r="R8142" t="s">
        <v>15462</v>
      </c>
      <c r="S8142" t="s">
        <v>15436</v>
      </c>
      <c r="T8142" t="s">
        <v>15438</v>
      </c>
      <c r="U8142" t="s">
        <v>1566</v>
      </c>
      <c r="V8142">
        <v>1</v>
      </c>
    </row>
    <row r="8143" spans="1:22" x14ac:dyDescent="0.25">
      <c r="A8143" t="s">
        <v>1569</v>
      </c>
      <c r="B8143">
        <v>238278</v>
      </c>
      <c r="C8143" t="s">
        <v>2662</v>
      </c>
      <c r="D8143" t="s">
        <v>11512</v>
      </c>
      <c r="E8143" t="s">
        <v>1596</v>
      </c>
      <c r="F8143" t="s">
        <v>11513</v>
      </c>
      <c r="G8143" t="s">
        <v>7503</v>
      </c>
      <c r="H8143" s="2">
        <v>42779</v>
      </c>
      <c r="I8143" s="2">
        <v>45691</v>
      </c>
      <c r="J8143"/>
      <c r="K8143"/>
      <c r="L8143">
        <v>37.75</v>
      </c>
      <c r="M8143" t="s">
        <v>7484</v>
      </c>
      <c r="N8143" t="s">
        <v>1714</v>
      </c>
      <c r="O8143"/>
      <c r="P8143" t="s">
        <v>11481</v>
      </c>
      <c r="Q8143" t="s">
        <v>11482</v>
      </c>
      <c r="R8143" t="s">
        <v>15462</v>
      </c>
      <c r="S8143" t="s">
        <v>15436</v>
      </c>
      <c r="T8143" t="s">
        <v>15438</v>
      </c>
      <c r="U8143" t="s">
        <v>15437</v>
      </c>
      <c r="V8143">
        <v>0.99342105263157898</v>
      </c>
    </row>
    <row r="8144" spans="1:22" x14ac:dyDescent="0.25">
      <c r="A8144" t="s">
        <v>1569</v>
      </c>
      <c r="B8144">
        <v>238515</v>
      </c>
      <c r="C8144" t="s">
        <v>2258</v>
      </c>
      <c r="D8144" t="s">
        <v>2780</v>
      </c>
      <c r="E8144" t="s">
        <v>1607</v>
      </c>
      <c r="F8144" t="s">
        <v>11945</v>
      </c>
      <c r="G8144" t="s">
        <v>7552</v>
      </c>
      <c r="H8144" s="2">
        <v>42779</v>
      </c>
      <c r="I8144" s="2">
        <v>45355</v>
      </c>
      <c r="J8144"/>
      <c r="K8144"/>
      <c r="L8144">
        <v>38</v>
      </c>
      <c r="M8144" t="s">
        <v>7484</v>
      </c>
      <c r="N8144" t="s">
        <v>1714</v>
      </c>
      <c r="O8144"/>
      <c r="P8144" t="s">
        <v>11896</v>
      </c>
      <c r="Q8144" t="s">
        <v>3067</v>
      </c>
      <c r="R8144" t="s">
        <v>15461</v>
      </c>
      <c r="S8144" t="s">
        <v>15436</v>
      </c>
      <c r="T8144" t="s">
        <v>15438</v>
      </c>
      <c r="U8144" t="s">
        <v>1566</v>
      </c>
      <c r="V8144">
        <v>1</v>
      </c>
    </row>
    <row r="8145" spans="1:22" x14ac:dyDescent="0.25">
      <c r="A8145" t="s">
        <v>1569</v>
      </c>
      <c r="B8145">
        <v>238301</v>
      </c>
      <c r="C8145" t="s">
        <v>3888</v>
      </c>
      <c r="D8145" t="s">
        <v>4673</v>
      </c>
      <c r="E8145" t="s">
        <v>1607</v>
      </c>
      <c r="F8145" t="s">
        <v>7055</v>
      </c>
      <c r="G8145" t="s">
        <v>7056</v>
      </c>
      <c r="H8145" s="2">
        <v>42772</v>
      </c>
      <c r="I8145" s="2">
        <v>42772</v>
      </c>
      <c r="J8145"/>
      <c r="K8145"/>
      <c r="L8145">
        <v>38</v>
      </c>
      <c r="M8145" t="s">
        <v>4269</v>
      </c>
      <c r="N8145" t="s">
        <v>1714</v>
      </c>
      <c r="O8145" t="s">
        <v>5500</v>
      </c>
      <c r="P8145" t="s">
        <v>7050</v>
      </c>
      <c r="Q8145" t="s">
        <v>7051</v>
      </c>
      <c r="R8145" t="s">
        <v>15457</v>
      </c>
      <c r="S8145" t="s">
        <v>15436</v>
      </c>
      <c r="T8145" t="s">
        <v>15438</v>
      </c>
      <c r="U8145" t="s">
        <v>15437</v>
      </c>
      <c r="V8145">
        <v>1</v>
      </c>
    </row>
    <row r="8146" spans="1:22" x14ac:dyDescent="0.25">
      <c r="A8146" t="s">
        <v>1569</v>
      </c>
      <c r="B8146">
        <v>238221</v>
      </c>
      <c r="C8146" t="s">
        <v>1638</v>
      </c>
      <c r="D8146" t="s">
        <v>4959</v>
      </c>
      <c r="E8146" t="s">
        <v>1607</v>
      </c>
      <c r="F8146" t="s">
        <v>7108</v>
      </c>
      <c r="G8146" t="s">
        <v>7109</v>
      </c>
      <c r="H8146" s="2">
        <v>42772</v>
      </c>
      <c r="I8146" s="2">
        <v>45719</v>
      </c>
      <c r="J8146"/>
      <c r="K8146"/>
      <c r="L8146">
        <v>38</v>
      </c>
      <c r="M8146" t="s">
        <v>4269</v>
      </c>
      <c r="N8146" t="s">
        <v>3482</v>
      </c>
      <c r="O8146" t="s">
        <v>5500</v>
      </c>
      <c r="P8146" t="s">
        <v>7082</v>
      </c>
      <c r="Q8146" t="s">
        <v>7083</v>
      </c>
      <c r="R8146" t="s">
        <v>15458</v>
      </c>
      <c r="S8146" t="s">
        <v>15436</v>
      </c>
      <c r="T8146" t="s">
        <v>15438</v>
      </c>
      <c r="U8146" t="s">
        <v>15437</v>
      </c>
      <c r="V8146">
        <v>1</v>
      </c>
    </row>
    <row r="8147" spans="1:22" x14ac:dyDescent="0.25">
      <c r="A8147" t="s">
        <v>1569</v>
      </c>
      <c r="B8147">
        <v>238287</v>
      </c>
      <c r="C8147" t="s">
        <v>1825</v>
      </c>
      <c r="D8147" t="s">
        <v>7110</v>
      </c>
      <c r="E8147" t="s">
        <v>1607</v>
      </c>
      <c r="F8147" t="s">
        <v>7111</v>
      </c>
      <c r="G8147" t="s">
        <v>7112</v>
      </c>
      <c r="H8147" s="2">
        <v>42772</v>
      </c>
      <c r="I8147" s="2">
        <v>44067</v>
      </c>
      <c r="J8147"/>
      <c r="K8147"/>
      <c r="L8147">
        <v>38</v>
      </c>
      <c r="M8147" t="s">
        <v>4269</v>
      </c>
      <c r="N8147" t="s">
        <v>1714</v>
      </c>
      <c r="O8147" t="s">
        <v>5500</v>
      </c>
      <c r="P8147" t="s">
        <v>7082</v>
      </c>
      <c r="Q8147" t="s">
        <v>7083</v>
      </c>
      <c r="R8147" t="s">
        <v>15458</v>
      </c>
      <c r="S8147" t="s">
        <v>15436</v>
      </c>
      <c r="T8147" t="s">
        <v>15438</v>
      </c>
      <c r="U8147" t="s">
        <v>15437</v>
      </c>
      <c r="V8147">
        <v>1</v>
      </c>
    </row>
    <row r="8148" spans="1:22" x14ac:dyDescent="0.25">
      <c r="A8148" t="s">
        <v>1569</v>
      </c>
      <c r="B8148">
        <v>238269</v>
      </c>
      <c r="C8148" t="s">
        <v>5382</v>
      </c>
      <c r="D8148" t="s">
        <v>8485</v>
      </c>
      <c r="E8148" t="s">
        <v>1596</v>
      </c>
      <c r="F8148" t="s">
        <v>8470</v>
      </c>
      <c r="G8148" t="s">
        <v>7490</v>
      </c>
      <c r="H8148" s="2">
        <v>42765</v>
      </c>
      <c r="I8148" s="2">
        <v>42765</v>
      </c>
      <c r="J8148"/>
      <c r="K8148"/>
      <c r="L8148">
        <v>18</v>
      </c>
      <c r="M8148" t="s">
        <v>7484</v>
      </c>
      <c r="N8148" t="s">
        <v>1714</v>
      </c>
      <c r="O8148"/>
      <c r="P8148" t="s">
        <v>8466</v>
      </c>
      <c r="Q8148" t="s">
        <v>5078</v>
      </c>
      <c r="R8148" t="s">
        <v>15462</v>
      </c>
      <c r="S8148" t="s">
        <v>15436</v>
      </c>
      <c r="T8148" t="s">
        <v>15438</v>
      </c>
      <c r="U8148" t="s">
        <v>15437</v>
      </c>
      <c r="V8148">
        <v>0.47368421052631576</v>
      </c>
    </row>
    <row r="8149" spans="1:22" x14ac:dyDescent="0.25">
      <c r="A8149" t="s">
        <v>1569</v>
      </c>
      <c r="B8149">
        <v>238265</v>
      </c>
      <c r="C8149" t="s">
        <v>3426</v>
      </c>
      <c r="D8149" t="s">
        <v>5874</v>
      </c>
      <c r="E8149" t="s">
        <v>1596</v>
      </c>
      <c r="F8149" t="s">
        <v>11000</v>
      </c>
      <c r="G8149" t="s">
        <v>7490</v>
      </c>
      <c r="H8149" s="2">
        <v>42751</v>
      </c>
      <c r="I8149" s="2">
        <v>45257</v>
      </c>
      <c r="J8149"/>
      <c r="K8149"/>
      <c r="L8149">
        <v>30.5</v>
      </c>
      <c r="M8149" t="s">
        <v>7484</v>
      </c>
      <c r="N8149" t="s">
        <v>3482</v>
      </c>
      <c r="O8149"/>
      <c r="P8149" t="s">
        <v>11001</v>
      </c>
      <c r="Q8149" t="s">
        <v>6482</v>
      </c>
      <c r="R8149" t="s">
        <v>15468</v>
      </c>
      <c r="S8149" t="s">
        <v>15436</v>
      </c>
      <c r="T8149" t="s">
        <v>15438</v>
      </c>
      <c r="U8149" t="s">
        <v>15437</v>
      </c>
      <c r="V8149">
        <v>0.80263157894736847</v>
      </c>
    </row>
    <row r="8150" spans="1:22" x14ac:dyDescent="0.25">
      <c r="A8150" t="s">
        <v>1569</v>
      </c>
      <c r="B8150">
        <v>238186</v>
      </c>
      <c r="C8150" t="s">
        <v>2083</v>
      </c>
      <c r="D8150" t="s">
        <v>3852</v>
      </c>
      <c r="E8150" t="s">
        <v>1607</v>
      </c>
      <c r="F8150" t="s">
        <v>7278</v>
      </c>
      <c r="G8150" t="s">
        <v>7279</v>
      </c>
      <c r="H8150" s="2">
        <v>42751</v>
      </c>
      <c r="I8150" s="2">
        <v>44823</v>
      </c>
      <c r="J8150"/>
      <c r="K8150"/>
      <c r="L8150">
        <v>38</v>
      </c>
      <c r="M8150" t="s">
        <v>4269</v>
      </c>
      <c r="N8150" t="s">
        <v>3865</v>
      </c>
      <c r="O8150" t="s">
        <v>5500</v>
      </c>
      <c r="P8150" t="s">
        <v>7280</v>
      </c>
      <c r="Q8150" t="s">
        <v>7281</v>
      </c>
      <c r="R8150" t="s">
        <v>15459</v>
      </c>
      <c r="S8150" t="s">
        <v>15436</v>
      </c>
      <c r="T8150" t="s">
        <v>15438</v>
      </c>
      <c r="U8150" t="s">
        <v>15437</v>
      </c>
      <c r="V8150">
        <v>1</v>
      </c>
    </row>
    <row r="8151" spans="1:22" x14ac:dyDescent="0.25">
      <c r="A8151" t="s">
        <v>1569</v>
      </c>
      <c r="B8151">
        <v>238171</v>
      </c>
      <c r="C8151" t="s">
        <v>8071</v>
      </c>
      <c r="D8151" t="s">
        <v>8072</v>
      </c>
      <c r="E8151" t="s">
        <v>1596</v>
      </c>
      <c r="F8151" t="s">
        <v>8057</v>
      </c>
      <c r="G8151" t="s">
        <v>7503</v>
      </c>
      <c r="H8151" s="2">
        <v>42744</v>
      </c>
      <c r="I8151" s="2">
        <v>45481</v>
      </c>
      <c r="J8151"/>
      <c r="K8151"/>
      <c r="L8151">
        <v>26.25</v>
      </c>
      <c r="M8151" t="s">
        <v>7484</v>
      </c>
      <c r="N8151" t="s">
        <v>1714</v>
      </c>
      <c r="O8151"/>
      <c r="P8151" t="s">
        <v>7996</v>
      </c>
      <c r="Q8151" t="s">
        <v>4271</v>
      </c>
      <c r="R8151" t="s">
        <v>15461</v>
      </c>
      <c r="S8151" t="s">
        <v>15436</v>
      </c>
      <c r="T8151" t="s">
        <v>15438</v>
      </c>
      <c r="U8151" t="s">
        <v>15437</v>
      </c>
      <c r="V8151">
        <v>0.69078947368421051</v>
      </c>
    </row>
    <row r="8152" spans="1:22" x14ac:dyDescent="0.25">
      <c r="A8152" t="s">
        <v>1569</v>
      </c>
      <c r="B8152">
        <v>238201</v>
      </c>
      <c r="C8152" t="s">
        <v>2150</v>
      </c>
      <c r="D8152" t="s">
        <v>2594</v>
      </c>
      <c r="E8152" t="s">
        <v>1596</v>
      </c>
      <c r="F8152" t="s">
        <v>8531</v>
      </c>
      <c r="G8152" t="s">
        <v>7490</v>
      </c>
      <c r="H8152" s="2">
        <v>42744</v>
      </c>
      <c r="I8152" s="2">
        <v>42744</v>
      </c>
      <c r="J8152"/>
      <c r="K8152"/>
      <c r="L8152">
        <v>28</v>
      </c>
      <c r="M8152" t="s">
        <v>7484</v>
      </c>
      <c r="N8152" t="s">
        <v>1714</v>
      </c>
      <c r="O8152"/>
      <c r="P8152" t="s">
        <v>8513</v>
      </c>
      <c r="Q8152" t="s">
        <v>8514</v>
      </c>
      <c r="R8152" t="s">
        <v>15462</v>
      </c>
      <c r="S8152" t="s">
        <v>15436</v>
      </c>
      <c r="T8152" t="s">
        <v>15438</v>
      </c>
      <c r="U8152" t="s">
        <v>15437</v>
      </c>
      <c r="V8152">
        <v>0.73684210526315785</v>
      </c>
    </row>
    <row r="8153" spans="1:22" x14ac:dyDescent="0.25">
      <c r="A8153" t="s">
        <v>1569</v>
      </c>
      <c r="B8153">
        <v>238190</v>
      </c>
      <c r="C8153" t="s">
        <v>2440</v>
      </c>
      <c r="D8153" t="s">
        <v>11990</v>
      </c>
      <c r="E8153" t="s">
        <v>1607</v>
      </c>
      <c r="F8153" t="s">
        <v>11991</v>
      </c>
      <c r="G8153" t="s">
        <v>7552</v>
      </c>
      <c r="H8153" s="2">
        <v>42744</v>
      </c>
      <c r="I8153" s="2">
        <v>42744</v>
      </c>
      <c r="J8153"/>
      <c r="K8153"/>
      <c r="L8153">
        <v>38</v>
      </c>
      <c r="M8153" t="s">
        <v>7484</v>
      </c>
      <c r="N8153" t="s">
        <v>3865</v>
      </c>
      <c r="O8153"/>
      <c r="P8153" t="s">
        <v>11957</v>
      </c>
      <c r="Q8153" t="s">
        <v>4910</v>
      </c>
      <c r="R8153" t="s">
        <v>15463</v>
      </c>
      <c r="S8153" t="s">
        <v>15436</v>
      </c>
      <c r="T8153" t="s">
        <v>15438</v>
      </c>
      <c r="U8153" t="s">
        <v>1566</v>
      </c>
      <c r="V8153">
        <v>1</v>
      </c>
    </row>
    <row r="8154" spans="1:22" x14ac:dyDescent="0.25">
      <c r="A8154" t="s">
        <v>1569</v>
      </c>
      <c r="B8154">
        <v>238151</v>
      </c>
      <c r="C8154" t="s">
        <v>13675</v>
      </c>
      <c r="D8154" t="s">
        <v>13676</v>
      </c>
      <c r="E8154" t="s">
        <v>1596</v>
      </c>
      <c r="F8154" t="s">
        <v>13654</v>
      </c>
      <c r="G8154" t="s">
        <v>7487</v>
      </c>
      <c r="H8154" s="2">
        <v>42739</v>
      </c>
      <c r="I8154" s="2">
        <v>44193</v>
      </c>
      <c r="J8154"/>
      <c r="K8154"/>
      <c r="L8154">
        <v>19.75</v>
      </c>
      <c r="M8154" t="s">
        <v>7484</v>
      </c>
      <c r="N8154" t="s">
        <v>3482</v>
      </c>
      <c r="O8154"/>
      <c r="P8154" t="s">
        <v>13638</v>
      </c>
      <c r="Q8154" t="s">
        <v>3547</v>
      </c>
      <c r="R8154" t="s">
        <v>15468</v>
      </c>
      <c r="S8154" t="s">
        <v>15436</v>
      </c>
      <c r="T8154" t="s">
        <v>15438</v>
      </c>
      <c r="U8154" t="s">
        <v>15437</v>
      </c>
      <c r="V8154">
        <v>0.51973684210526316</v>
      </c>
    </row>
    <row r="8155" spans="1:22" x14ac:dyDescent="0.25">
      <c r="A8155" t="s">
        <v>1569</v>
      </c>
      <c r="B8155">
        <v>238082</v>
      </c>
      <c r="C8155" t="s">
        <v>2131</v>
      </c>
      <c r="D8155" t="s">
        <v>6690</v>
      </c>
      <c r="E8155" t="s">
        <v>1596</v>
      </c>
      <c r="F8155" t="s">
        <v>11369</v>
      </c>
      <c r="G8155" t="s">
        <v>7490</v>
      </c>
      <c r="H8155" s="2">
        <v>42723</v>
      </c>
      <c r="I8155" s="2">
        <v>42723</v>
      </c>
      <c r="J8155"/>
      <c r="K8155"/>
      <c r="L8155">
        <v>25</v>
      </c>
      <c r="M8155" t="s">
        <v>7484</v>
      </c>
      <c r="N8155" t="s">
        <v>3865</v>
      </c>
      <c r="O8155"/>
      <c r="P8155" t="s">
        <v>11366</v>
      </c>
      <c r="Q8155" t="s">
        <v>5570</v>
      </c>
      <c r="R8155" t="s">
        <v>15467</v>
      </c>
      <c r="S8155" t="s">
        <v>15436</v>
      </c>
      <c r="T8155" t="s">
        <v>15438</v>
      </c>
      <c r="U8155" t="s">
        <v>15437</v>
      </c>
      <c r="V8155">
        <v>0.65789473684210531</v>
      </c>
    </row>
    <row r="8156" spans="1:22" x14ac:dyDescent="0.25">
      <c r="A8156" t="s">
        <v>1569</v>
      </c>
      <c r="B8156">
        <v>237997</v>
      </c>
      <c r="C8156" t="s">
        <v>4031</v>
      </c>
      <c r="D8156" t="s">
        <v>3532</v>
      </c>
      <c r="E8156" t="s">
        <v>1607</v>
      </c>
      <c r="F8156" t="s">
        <v>14583</v>
      </c>
      <c r="G8156" t="s">
        <v>14584</v>
      </c>
      <c r="H8156" s="2">
        <v>42723</v>
      </c>
      <c r="I8156" s="2">
        <v>45775</v>
      </c>
      <c r="J8156"/>
      <c r="K8156"/>
      <c r="L8156">
        <v>38</v>
      </c>
      <c r="M8156" t="s">
        <v>7484</v>
      </c>
      <c r="N8156" t="s">
        <v>3482</v>
      </c>
      <c r="O8156" t="s">
        <v>7120</v>
      </c>
      <c r="P8156" t="s">
        <v>14554</v>
      </c>
      <c r="Q8156" t="s">
        <v>14555</v>
      </c>
      <c r="R8156" t="s">
        <v>15472</v>
      </c>
      <c r="S8156" t="s">
        <v>15436</v>
      </c>
      <c r="T8156" t="s">
        <v>15438</v>
      </c>
      <c r="U8156" t="s">
        <v>15437</v>
      </c>
      <c r="V8156">
        <v>1</v>
      </c>
    </row>
    <row r="8157" spans="1:22" x14ac:dyDescent="0.25">
      <c r="A8157" t="s">
        <v>1569</v>
      </c>
      <c r="B8157">
        <v>238047</v>
      </c>
      <c r="C8157" t="s">
        <v>1969</v>
      </c>
      <c r="D8157" t="s">
        <v>2986</v>
      </c>
      <c r="E8157" t="s">
        <v>1596</v>
      </c>
      <c r="F8157" t="s">
        <v>8057</v>
      </c>
      <c r="G8157" t="s">
        <v>7503</v>
      </c>
      <c r="H8157" s="2">
        <v>42716</v>
      </c>
      <c r="I8157" s="2">
        <v>42716</v>
      </c>
      <c r="J8157"/>
      <c r="K8157"/>
      <c r="L8157">
        <v>28.25</v>
      </c>
      <c r="M8157" t="s">
        <v>7484</v>
      </c>
      <c r="N8157" t="s">
        <v>1714</v>
      </c>
      <c r="O8157"/>
      <c r="P8157" t="s">
        <v>7996</v>
      </c>
      <c r="Q8157" t="s">
        <v>4271</v>
      </c>
      <c r="R8157" t="s">
        <v>15461</v>
      </c>
      <c r="S8157" t="s">
        <v>15436</v>
      </c>
      <c r="T8157" t="s">
        <v>15438</v>
      </c>
      <c r="U8157" t="s">
        <v>15437</v>
      </c>
      <c r="V8157">
        <v>0.74342105263157898</v>
      </c>
    </row>
    <row r="8158" spans="1:22" x14ac:dyDescent="0.25">
      <c r="A8158" t="s">
        <v>1569</v>
      </c>
      <c r="B8158">
        <v>238051</v>
      </c>
      <c r="C8158" t="s">
        <v>1656</v>
      </c>
      <c r="D8158" t="s">
        <v>4680</v>
      </c>
      <c r="E8158" t="s">
        <v>1607</v>
      </c>
      <c r="F8158" t="s">
        <v>12377</v>
      </c>
      <c r="G8158" t="s">
        <v>7537</v>
      </c>
      <c r="H8158" s="2">
        <v>42716</v>
      </c>
      <c r="I8158" s="2">
        <v>45089</v>
      </c>
      <c r="J8158"/>
      <c r="K8158"/>
      <c r="L8158">
        <v>38</v>
      </c>
      <c r="M8158" t="s">
        <v>7484</v>
      </c>
      <c r="N8158" t="s">
        <v>1714</v>
      </c>
      <c r="O8158"/>
      <c r="P8158" t="s">
        <v>12334</v>
      </c>
      <c r="Q8158" t="s">
        <v>3013</v>
      </c>
      <c r="R8158" t="s">
        <v>15462</v>
      </c>
      <c r="S8158" t="s">
        <v>15436</v>
      </c>
      <c r="T8158" t="s">
        <v>15438</v>
      </c>
      <c r="U8158" t="s">
        <v>15437</v>
      </c>
      <c r="V8158">
        <v>1</v>
      </c>
    </row>
    <row r="8159" spans="1:22" x14ac:dyDescent="0.25">
      <c r="A8159" t="s">
        <v>1569</v>
      </c>
      <c r="B8159">
        <v>123298</v>
      </c>
      <c r="C8159" t="s">
        <v>10005</v>
      </c>
      <c r="D8159" t="s">
        <v>10006</v>
      </c>
      <c r="E8159" t="s">
        <v>1596</v>
      </c>
      <c r="F8159" t="s">
        <v>9945</v>
      </c>
      <c r="G8159" t="s">
        <v>4294</v>
      </c>
      <c r="H8159" s="2">
        <v>42712</v>
      </c>
      <c r="I8159" s="2">
        <v>42712</v>
      </c>
      <c r="J8159"/>
      <c r="K8159"/>
      <c r="L8159">
        <v>0.01</v>
      </c>
      <c r="M8159" t="s">
        <v>7484</v>
      </c>
      <c r="N8159"/>
      <c r="O8159"/>
      <c r="P8159" t="s">
        <v>9946</v>
      </c>
      <c r="Q8159" t="s">
        <v>9947</v>
      </c>
      <c r="R8159" t="s">
        <v>15469</v>
      </c>
      <c r="S8159" t="s">
        <v>15436</v>
      </c>
      <c r="T8159" t="s">
        <v>15438</v>
      </c>
      <c r="U8159" t="s">
        <v>15437</v>
      </c>
      <c r="V8159">
        <v>2.631578947368421E-4</v>
      </c>
    </row>
    <row r="8160" spans="1:22" x14ac:dyDescent="0.25">
      <c r="A8160" t="s">
        <v>1569</v>
      </c>
      <c r="B8160">
        <v>238016</v>
      </c>
      <c r="C8160" t="s">
        <v>1903</v>
      </c>
      <c r="D8160" t="s">
        <v>2857</v>
      </c>
      <c r="E8160" t="s">
        <v>1596</v>
      </c>
      <c r="F8160" t="s">
        <v>10850</v>
      </c>
      <c r="G8160" t="s">
        <v>7490</v>
      </c>
      <c r="H8160" s="2">
        <v>42710</v>
      </c>
      <c r="I8160" s="2">
        <v>42710</v>
      </c>
      <c r="J8160"/>
      <c r="K8160"/>
      <c r="L8160">
        <v>25.75</v>
      </c>
      <c r="M8160" t="s">
        <v>7484</v>
      </c>
      <c r="N8160" t="s">
        <v>3865</v>
      </c>
      <c r="O8160"/>
      <c r="P8160" t="s">
        <v>10847</v>
      </c>
      <c r="Q8160" t="s">
        <v>3922</v>
      </c>
      <c r="R8160" t="s">
        <v>15468</v>
      </c>
      <c r="S8160" t="s">
        <v>15436</v>
      </c>
      <c r="T8160" t="s">
        <v>15438</v>
      </c>
      <c r="U8160" t="s">
        <v>15437</v>
      </c>
      <c r="V8160">
        <v>0.67763157894736847</v>
      </c>
    </row>
    <row r="8161" spans="1:22" x14ac:dyDescent="0.25">
      <c r="A8161" t="s">
        <v>1569</v>
      </c>
      <c r="B8161">
        <v>238072</v>
      </c>
      <c r="C8161" t="s">
        <v>2023</v>
      </c>
      <c r="D8161" t="s">
        <v>11890</v>
      </c>
      <c r="E8161" t="s">
        <v>1607</v>
      </c>
      <c r="F8161" t="s">
        <v>11891</v>
      </c>
      <c r="G8161" t="s">
        <v>7547</v>
      </c>
      <c r="H8161" s="2">
        <v>42709</v>
      </c>
      <c r="I8161" s="2">
        <v>45425</v>
      </c>
      <c r="J8161"/>
      <c r="K8161"/>
      <c r="L8161">
        <v>38</v>
      </c>
      <c r="M8161" t="s">
        <v>7484</v>
      </c>
      <c r="N8161" t="s">
        <v>3482</v>
      </c>
      <c r="O8161"/>
      <c r="P8161" t="s">
        <v>11858</v>
      </c>
      <c r="Q8161" t="s">
        <v>5995</v>
      </c>
      <c r="R8161" t="s">
        <v>15468</v>
      </c>
      <c r="S8161" t="s">
        <v>15436</v>
      </c>
      <c r="T8161" t="s">
        <v>15438</v>
      </c>
      <c r="U8161" t="s">
        <v>1566</v>
      </c>
      <c r="V8161">
        <v>1</v>
      </c>
    </row>
    <row r="8162" spans="1:22" x14ac:dyDescent="0.25">
      <c r="A8162" t="s">
        <v>1569</v>
      </c>
      <c r="B8162">
        <v>237929</v>
      </c>
      <c r="C8162" t="s">
        <v>3557</v>
      </c>
      <c r="D8162" t="s">
        <v>3293</v>
      </c>
      <c r="E8162" t="s">
        <v>1596</v>
      </c>
      <c r="F8162" t="s">
        <v>12436</v>
      </c>
      <c r="G8162" t="s">
        <v>7490</v>
      </c>
      <c r="H8162" s="2">
        <v>42709</v>
      </c>
      <c r="I8162" s="2">
        <v>42709</v>
      </c>
      <c r="J8162"/>
      <c r="K8162"/>
      <c r="L8162">
        <v>20</v>
      </c>
      <c r="M8162" t="s">
        <v>7484</v>
      </c>
      <c r="N8162" t="s">
        <v>4199</v>
      </c>
      <c r="O8162"/>
      <c r="P8162" t="s">
        <v>12425</v>
      </c>
      <c r="Q8162" t="s">
        <v>12426</v>
      </c>
      <c r="R8162" t="s">
        <v>15449</v>
      </c>
      <c r="S8162" t="s">
        <v>15436</v>
      </c>
      <c r="T8162" t="s">
        <v>15438</v>
      </c>
      <c r="U8162" t="s">
        <v>15437</v>
      </c>
      <c r="V8162">
        <v>0.52631578947368418</v>
      </c>
    </row>
    <row r="8163" spans="1:22" x14ac:dyDescent="0.25">
      <c r="A8163" t="s">
        <v>1569</v>
      </c>
      <c r="B8163">
        <v>238012</v>
      </c>
      <c r="C8163" t="s">
        <v>2981</v>
      </c>
      <c r="D8163" t="s">
        <v>7264</v>
      </c>
      <c r="E8163" t="s">
        <v>1607</v>
      </c>
      <c r="F8163" t="s">
        <v>7265</v>
      </c>
      <c r="G8163" t="s">
        <v>7266</v>
      </c>
      <c r="H8163" s="2">
        <v>42709</v>
      </c>
      <c r="I8163" s="2">
        <v>45663</v>
      </c>
      <c r="J8163"/>
      <c r="K8163"/>
      <c r="L8163">
        <v>38</v>
      </c>
      <c r="M8163" t="s">
        <v>4269</v>
      </c>
      <c r="N8163" t="s">
        <v>1714</v>
      </c>
      <c r="O8163" t="s">
        <v>5500</v>
      </c>
      <c r="P8163" t="s">
        <v>7251</v>
      </c>
      <c r="Q8163" t="s">
        <v>7252</v>
      </c>
      <c r="R8163" t="s">
        <v>15459</v>
      </c>
      <c r="S8163" t="s">
        <v>15436</v>
      </c>
      <c r="T8163" t="s">
        <v>15438</v>
      </c>
      <c r="U8163" t="s">
        <v>15437</v>
      </c>
      <c r="V8163">
        <v>1</v>
      </c>
    </row>
    <row r="8164" spans="1:22" x14ac:dyDescent="0.25">
      <c r="A8164" t="s">
        <v>1569</v>
      </c>
      <c r="B8164">
        <v>237936</v>
      </c>
      <c r="C8164" t="s">
        <v>5071</v>
      </c>
      <c r="D8164" t="s">
        <v>8069</v>
      </c>
      <c r="E8164" t="s">
        <v>1596</v>
      </c>
      <c r="F8164" t="s">
        <v>7995</v>
      </c>
      <c r="G8164" t="s">
        <v>7487</v>
      </c>
      <c r="H8164" s="2">
        <v>42704</v>
      </c>
      <c r="I8164" s="2">
        <v>42704</v>
      </c>
      <c r="J8164"/>
      <c r="K8164"/>
      <c r="L8164">
        <v>37.5</v>
      </c>
      <c r="M8164" t="s">
        <v>7484</v>
      </c>
      <c r="N8164" t="s">
        <v>1714</v>
      </c>
      <c r="O8164"/>
      <c r="P8164" t="s">
        <v>7996</v>
      </c>
      <c r="Q8164" t="s">
        <v>4271</v>
      </c>
      <c r="R8164" t="s">
        <v>15461</v>
      </c>
      <c r="S8164" t="s">
        <v>15436</v>
      </c>
      <c r="T8164" t="s">
        <v>15438</v>
      </c>
      <c r="U8164" t="s">
        <v>15437</v>
      </c>
      <c r="V8164">
        <v>0.98684210526315785</v>
      </c>
    </row>
    <row r="8165" spans="1:22" x14ac:dyDescent="0.25">
      <c r="A8165" t="s">
        <v>1569</v>
      </c>
      <c r="B8165">
        <v>237896</v>
      </c>
      <c r="C8165" t="s">
        <v>1844</v>
      </c>
      <c r="D8165" t="s">
        <v>1896</v>
      </c>
      <c r="E8165" t="s">
        <v>1607</v>
      </c>
      <c r="F8165" t="s">
        <v>8111</v>
      </c>
      <c r="G8165" t="s">
        <v>7537</v>
      </c>
      <c r="H8165" s="2">
        <v>42704</v>
      </c>
      <c r="I8165" s="2">
        <v>45719</v>
      </c>
      <c r="J8165"/>
      <c r="K8165"/>
      <c r="L8165">
        <v>38</v>
      </c>
      <c r="M8165" t="s">
        <v>7484</v>
      </c>
      <c r="N8165" t="s">
        <v>1714</v>
      </c>
      <c r="O8165"/>
      <c r="P8165" t="s">
        <v>8094</v>
      </c>
      <c r="Q8165" t="s">
        <v>3290</v>
      </c>
      <c r="R8165" t="s">
        <v>15461</v>
      </c>
      <c r="S8165" t="s">
        <v>15436</v>
      </c>
      <c r="T8165" t="s">
        <v>15438</v>
      </c>
      <c r="U8165" t="s">
        <v>15437</v>
      </c>
      <c r="V8165">
        <v>1</v>
      </c>
    </row>
    <row r="8166" spans="1:22" x14ac:dyDescent="0.25">
      <c r="A8166" t="s">
        <v>1569</v>
      </c>
      <c r="B8166">
        <v>237942</v>
      </c>
      <c r="C8166" t="s">
        <v>2315</v>
      </c>
      <c r="D8166" t="s">
        <v>11100</v>
      </c>
      <c r="E8166" t="s">
        <v>1596</v>
      </c>
      <c r="F8166" t="s">
        <v>11069</v>
      </c>
      <c r="G8166" t="s">
        <v>7490</v>
      </c>
      <c r="H8166" s="2">
        <v>42702</v>
      </c>
      <c r="I8166" s="2">
        <v>42702</v>
      </c>
      <c r="J8166"/>
      <c r="K8166"/>
      <c r="L8166">
        <v>22.5</v>
      </c>
      <c r="M8166" t="s">
        <v>7484</v>
      </c>
      <c r="N8166" t="s">
        <v>4199</v>
      </c>
      <c r="O8166"/>
      <c r="P8166" t="s">
        <v>11070</v>
      </c>
      <c r="Q8166" t="s">
        <v>6567</v>
      </c>
      <c r="R8166" t="s">
        <v>15449</v>
      </c>
      <c r="S8166" t="s">
        <v>15436</v>
      </c>
      <c r="T8166" t="s">
        <v>15438</v>
      </c>
      <c r="U8166" t="s">
        <v>15437</v>
      </c>
      <c r="V8166">
        <v>0.59210526315789469</v>
      </c>
    </row>
    <row r="8167" spans="1:22" x14ac:dyDescent="0.25">
      <c r="A8167" t="s">
        <v>1569</v>
      </c>
      <c r="B8167">
        <v>238023</v>
      </c>
      <c r="C8167" t="s">
        <v>2862</v>
      </c>
      <c r="D8167" t="s">
        <v>4750</v>
      </c>
      <c r="E8167" t="s">
        <v>1607</v>
      </c>
      <c r="F8167" t="s">
        <v>4704</v>
      </c>
      <c r="G8167" t="s">
        <v>4294</v>
      </c>
      <c r="H8167" s="2">
        <v>42702</v>
      </c>
      <c r="I8167" s="2">
        <v>45817</v>
      </c>
      <c r="J8167"/>
      <c r="K8167"/>
      <c r="L8167">
        <v>38</v>
      </c>
      <c r="M8167" t="s">
        <v>4269</v>
      </c>
      <c r="N8167" t="s">
        <v>4199</v>
      </c>
      <c r="O8167"/>
      <c r="P8167" t="s">
        <v>4701</v>
      </c>
      <c r="Q8167" t="s">
        <v>4702</v>
      </c>
      <c r="R8167" t="s">
        <v>15449</v>
      </c>
      <c r="S8167" t="s">
        <v>15436</v>
      </c>
      <c r="T8167" t="s">
        <v>15438</v>
      </c>
      <c r="U8167" t="s">
        <v>15437</v>
      </c>
      <c r="V8167">
        <v>1</v>
      </c>
    </row>
    <row r="8168" spans="1:22" x14ac:dyDescent="0.25">
      <c r="A8168" t="s">
        <v>1569</v>
      </c>
      <c r="B8168">
        <v>237913</v>
      </c>
      <c r="C8168" t="s">
        <v>3712</v>
      </c>
      <c r="D8168" t="s">
        <v>4904</v>
      </c>
      <c r="E8168" t="s">
        <v>1596</v>
      </c>
      <c r="F8168" t="s">
        <v>4876</v>
      </c>
      <c r="G8168" t="s">
        <v>4294</v>
      </c>
      <c r="H8168" s="2">
        <v>42702</v>
      </c>
      <c r="I8168" s="2">
        <v>45341</v>
      </c>
      <c r="J8168"/>
      <c r="K8168"/>
      <c r="L8168">
        <v>31.5</v>
      </c>
      <c r="M8168" t="s">
        <v>4269</v>
      </c>
      <c r="N8168" t="s">
        <v>3482</v>
      </c>
      <c r="O8168"/>
      <c r="P8168" t="s">
        <v>4868</v>
      </c>
      <c r="Q8168" t="s">
        <v>4869</v>
      </c>
      <c r="R8168" t="s">
        <v>15451</v>
      </c>
      <c r="S8168" t="s">
        <v>15436</v>
      </c>
      <c r="T8168" t="s">
        <v>15438</v>
      </c>
      <c r="U8168" t="s">
        <v>15437</v>
      </c>
      <c r="V8168">
        <v>0.82894736842105265</v>
      </c>
    </row>
    <row r="8169" spans="1:22" x14ac:dyDescent="0.25">
      <c r="A8169" t="s">
        <v>1569</v>
      </c>
      <c r="B8169">
        <v>237820</v>
      </c>
      <c r="C8169" t="s">
        <v>8073</v>
      </c>
      <c r="D8169" t="s">
        <v>2760</v>
      </c>
      <c r="E8169" t="s">
        <v>1596</v>
      </c>
      <c r="F8169" t="s">
        <v>7995</v>
      </c>
      <c r="G8169" t="s">
        <v>7487</v>
      </c>
      <c r="H8169" s="2">
        <v>42698</v>
      </c>
      <c r="I8169" s="2">
        <v>45495</v>
      </c>
      <c r="J8169"/>
      <c r="K8169"/>
      <c r="L8169">
        <v>10</v>
      </c>
      <c r="M8169" t="s">
        <v>7484</v>
      </c>
      <c r="N8169" t="s">
        <v>1714</v>
      </c>
      <c r="O8169"/>
      <c r="P8169" t="s">
        <v>7996</v>
      </c>
      <c r="Q8169" t="s">
        <v>4271</v>
      </c>
      <c r="R8169" t="s">
        <v>15461</v>
      </c>
      <c r="S8169" t="s">
        <v>15436</v>
      </c>
      <c r="T8169" t="s">
        <v>15438</v>
      </c>
      <c r="U8169" t="s">
        <v>15437</v>
      </c>
      <c r="V8169">
        <v>0.26315789473684209</v>
      </c>
    </row>
    <row r="8170" spans="1:22" x14ac:dyDescent="0.25">
      <c r="A8170" t="s">
        <v>1569</v>
      </c>
      <c r="B8170">
        <v>237824</v>
      </c>
      <c r="C8170" t="s">
        <v>9398</v>
      </c>
      <c r="D8170" t="s">
        <v>9399</v>
      </c>
      <c r="E8170" t="s">
        <v>1596</v>
      </c>
      <c r="F8170" t="s">
        <v>9345</v>
      </c>
      <c r="G8170" t="s">
        <v>7490</v>
      </c>
      <c r="H8170" s="2">
        <v>42695</v>
      </c>
      <c r="I8170" s="2">
        <v>42695</v>
      </c>
      <c r="J8170"/>
      <c r="K8170"/>
      <c r="L8170">
        <v>24.5</v>
      </c>
      <c r="M8170" t="s">
        <v>7484</v>
      </c>
      <c r="N8170" t="s">
        <v>3482</v>
      </c>
      <c r="O8170"/>
      <c r="P8170" t="s">
        <v>9346</v>
      </c>
      <c r="Q8170" t="s">
        <v>9347</v>
      </c>
      <c r="R8170" t="s">
        <v>15465</v>
      </c>
      <c r="S8170" t="s">
        <v>15436</v>
      </c>
      <c r="T8170" t="s">
        <v>15438</v>
      </c>
      <c r="U8170" t="s">
        <v>15437</v>
      </c>
      <c r="V8170">
        <v>0.64473684210526316</v>
      </c>
    </row>
    <row r="8171" spans="1:22" x14ac:dyDescent="0.25">
      <c r="A8171" t="s">
        <v>1569</v>
      </c>
      <c r="B8171">
        <v>238099</v>
      </c>
      <c r="C8171" t="s">
        <v>4369</v>
      </c>
      <c r="D8171" t="s">
        <v>4335</v>
      </c>
      <c r="E8171" t="s">
        <v>1607</v>
      </c>
      <c r="F8171" t="s">
        <v>4336</v>
      </c>
      <c r="G8171" t="s">
        <v>4294</v>
      </c>
      <c r="H8171" s="2">
        <v>42695</v>
      </c>
      <c r="I8171" s="2">
        <v>45243</v>
      </c>
      <c r="J8171"/>
      <c r="K8171"/>
      <c r="L8171">
        <v>38</v>
      </c>
      <c r="M8171" t="s">
        <v>4269</v>
      </c>
      <c r="N8171" t="s">
        <v>3865</v>
      </c>
      <c r="O8171"/>
      <c r="P8171" t="s">
        <v>4337</v>
      </c>
      <c r="Q8171" t="s">
        <v>4338</v>
      </c>
      <c r="R8171" t="s">
        <v>15448</v>
      </c>
      <c r="S8171" t="s">
        <v>15436</v>
      </c>
      <c r="T8171" t="s">
        <v>15438</v>
      </c>
      <c r="U8171" t="s">
        <v>15437</v>
      </c>
      <c r="V8171">
        <v>1</v>
      </c>
    </row>
    <row r="8172" spans="1:22" x14ac:dyDescent="0.25">
      <c r="A8172" t="s">
        <v>1569</v>
      </c>
      <c r="B8172">
        <v>237793</v>
      </c>
      <c r="C8172" t="s">
        <v>8112</v>
      </c>
      <c r="D8172" t="s">
        <v>8113</v>
      </c>
      <c r="E8172" t="s">
        <v>1596</v>
      </c>
      <c r="F8172" t="s">
        <v>8093</v>
      </c>
      <c r="G8172" t="s">
        <v>7490</v>
      </c>
      <c r="H8172" s="2">
        <v>42692</v>
      </c>
      <c r="I8172" s="2">
        <v>42692</v>
      </c>
      <c r="J8172"/>
      <c r="K8172"/>
      <c r="L8172">
        <v>15</v>
      </c>
      <c r="M8172" t="s">
        <v>7484</v>
      </c>
      <c r="N8172" t="s">
        <v>1714</v>
      </c>
      <c r="O8172"/>
      <c r="P8172" t="s">
        <v>8094</v>
      </c>
      <c r="Q8172" t="s">
        <v>3290</v>
      </c>
      <c r="R8172" t="s">
        <v>15461</v>
      </c>
      <c r="S8172" t="s">
        <v>15436</v>
      </c>
      <c r="T8172" t="s">
        <v>15438</v>
      </c>
      <c r="U8172" t="s">
        <v>15437</v>
      </c>
      <c r="V8172">
        <v>0.39473684210526316</v>
      </c>
    </row>
    <row r="8173" spans="1:22" x14ac:dyDescent="0.25">
      <c r="A8173" t="s">
        <v>1569</v>
      </c>
      <c r="B8173">
        <v>237599</v>
      </c>
      <c r="C8173" t="s">
        <v>1705</v>
      </c>
      <c r="D8173" t="s">
        <v>1590</v>
      </c>
      <c r="E8173" t="s">
        <v>1596</v>
      </c>
      <c r="F8173" t="s">
        <v>8716</v>
      </c>
      <c r="G8173" t="s">
        <v>7490</v>
      </c>
      <c r="H8173" s="2">
        <v>42681</v>
      </c>
      <c r="I8173" s="2">
        <v>42681</v>
      </c>
      <c r="J8173"/>
      <c r="K8173"/>
      <c r="L8173">
        <v>25</v>
      </c>
      <c r="M8173" t="s">
        <v>7484</v>
      </c>
      <c r="N8173" t="s">
        <v>1714</v>
      </c>
      <c r="O8173"/>
      <c r="P8173" t="s">
        <v>8713</v>
      </c>
      <c r="Q8173" t="s">
        <v>5367</v>
      </c>
      <c r="R8173" t="s">
        <v>15462</v>
      </c>
      <c r="S8173" t="s">
        <v>15436</v>
      </c>
      <c r="T8173" t="s">
        <v>15438</v>
      </c>
      <c r="U8173" t="s">
        <v>15437</v>
      </c>
      <c r="V8173">
        <v>0.65789473684210531</v>
      </c>
    </row>
    <row r="8174" spans="1:22" x14ac:dyDescent="0.25">
      <c r="A8174" t="s">
        <v>1569</v>
      </c>
      <c r="B8174">
        <v>237690</v>
      </c>
      <c r="C8174" t="s">
        <v>1792</v>
      </c>
      <c r="D8174" t="s">
        <v>9227</v>
      </c>
      <c r="E8174" t="s">
        <v>1607</v>
      </c>
      <c r="F8174" t="s">
        <v>9228</v>
      </c>
      <c r="G8174" t="s">
        <v>4326</v>
      </c>
      <c r="H8174" s="2">
        <v>42681</v>
      </c>
      <c r="I8174" s="2">
        <v>44991</v>
      </c>
      <c r="J8174"/>
      <c r="K8174"/>
      <c r="L8174">
        <v>38</v>
      </c>
      <c r="M8174" t="s">
        <v>7484</v>
      </c>
      <c r="N8174" t="s">
        <v>3482</v>
      </c>
      <c r="O8174"/>
      <c r="P8174" t="s">
        <v>9154</v>
      </c>
      <c r="Q8174" t="s">
        <v>9155</v>
      </c>
      <c r="R8174" t="s">
        <v>15465</v>
      </c>
      <c r="S8174" t="s">
        <v>15436</v>
      </c>
      <c r="T8174" t="s">
        <v>15438</v>
      </c>
      <c r="U8174" t="s">
        <v>1566</v>
      </c>
      <c r="V8174">
        <v>1</v>
      </c>
    </row>
    <row r="8175" spans="1:22" x14ac:dyDescent="0.25">
      <c r="A8175" t="s">
        <v>1569</v>
      </c>
      <c r="B8175">
        <v>237708</v>
      </c>
      <c r="C8175" t="s">
        <v>11182</v>
      </c>
      <c r="D8175" t="s">
        <v>2028</v>
      </c>
      <c r="E8175" t="s">
        <v>1596</v>
      </c>
      <c r="F8175" t="s">
        <v>11833</v>
      </c>
      <c r="G8175" t="s">
        <v>7490</v>
      </c>
      <c r="H8175" s="2">
        <v>42681</v>
      </c>
      <c r="I8175" s="2">
        <v>42681</v>
      </c>
      <c r="J8175"/>
      <c r="K8175"/>
      <c r="L8175">
        <v>25</v>
      </c>
      <c r="M8175" t="s">
        <v>7484</v>
      </c>
      <c r="N8175" t="s">
        <v>4199</v>
      </c>
      <c r="O8175"/>
      <c r="P8175" t="s">
        <v>11834</v>
      </c>
      <c r="Q8175" t="s">
        <v>11835</v>
      </c>
      <c r="R8175" t="s">
        <v>15449</v>
      </c>
      <c r="S8175" t="s">
        <v>15436</v>
      </c>
      <c r="T8175" t="s">
        <v>15438</v>
      </c>
      <c r="U8175" t="s">
        <v>15437</v>
      </c>
      <c r="V8175">
        <v>0.65789473684210531</v>
      </c>
    </row>
    <row r="8176" spans="1:22" x14ac:dyDescent="0.25">
      <c r="A8176" t="s">
        <v>1569</v>
      </c>
      <c r="B8176">
        <v>237611</v>
      </c>
      <c r="C8176" t="s">
        <v>4786</v>
      </c>
      <c r="D8176" t="s">
        <v>4787</v>
      </c>
      <c r="E8176" t="s">
        <v>1572</v>
      </c>
      <c r="F8176" t="s">
        <v>4755</v>
      </c>
      <c r="G8176" t="s">
        <v>4268</v>
      </c>
      <c r="H8176" s="2">
        <v>42681</v>
      </c>
      <c r="I8176" s="2">
        <v>45103</v>
      </c>
      <c r="J8176"/>
      <c r="K8176"/>
      <c r="L8176">
        <v>0.01</v>
      </c>
      <c r="M8176" t="s">
        <v>4269</v>
      </c>
      <c r="N8176" t="s">
        <v>3311</v>
      </c>
      <c r="O8176"/>
      <c r="P8176" t="s">
        <v>4756</v>
      </c>
      <c r="Q8176" t="s">
        <v>3370</v>
      </c>
      <c r="R8176" t="s">
        <v>15454</v>
      </c>
      <c r="S8176" t="s">
        <v>15436</v>
      </c>
      <c r="T8176" t="s">
        <v>15437</v>
      </c>
      <c r="U8176" t="s">
        <v>15437</v>
      </c>
      <c r="V8176">
        <v>0</v>
      </c>
    </row>
    <row r="8177" spans="1:22" x14ac:dyDescent="0.25">
      <c r="A8177" t="s">
        <v>1569</v>
      </c>
      <c r="B8177">
        <v>237874</v>
      </c>
      <c r="C8177" t="s">
        <v>1718</v>
      </c>
      <c r="D8177" t="s">
        <v>3847</v>
      </c>
      <c r="E8177" t="s">
        <v>1572</v>
      </c>
      <c r="F8177" t="s">
        <v>7349</v>
      </c>
      <c r="G8177" t="s">
        <v>7350</v>
      </c>
      <c r="H8177" s="2">
        <v>42676</v>
      </c>
      <c r="I8177" s="2">
        <v>45061</v>
      </c>
      <c r="J8177"/>
      <c r="K8177"/>
      <c r="L8177">
        <v>0.01</v>
      </c>
      <c r="M8177" t="s">
        <v>1546</v>
      </c>
      <c r="N8177" t="s">
        <v>1714</v>
      </c>
      <c r="O8177"/>
      <c r="P8177" t="s">
        <v>7351</v>
      </c>
      <c r="Q8177" t="s">
        <v>7352</v>
      </c>
      <c r="R8177" t="s">
        <v>15460</v>
      </c>
      <c r="S8177" t="s">
        <v>15436</v>
      </c>
      <c r="T8177" t="s">
        <v>15437</v>
      </c>
      <c r="U8177" t="s">
        <v>15437</v>
      </c>
      <c r="V8177">
        <v>0</v>
      </c>
    </row>
    <row r="8178" spans="1:22" x14ac:dyDescent="0.25">
      <c r="A8178" t="s">
        <v>1569</v>
      </c>
      <c r="B8178">
        <v>237729</v>
      </c>
      <c r="C8178" t="s">
        <v>7786</v>
      </c>
      <c r="D8178" t="s">
        <v>5840</v>
      </c>
      <c r="E8178" t="s">
        <v>1607</v>
      </c>
      <c r="F8178" t="s">
        <v>7784</v>
      </c>
      <c r="G8178" t="s">
        <v>7541</v>
      </c>
      <c r="H8178" s="2">
        <v>42674</v>
      </c>
      <c r="I8178" s="2">
        <v>45817</v>
      </c>
      <c r="J8178"/>
      <c r="K8178"/>
      <c r="L8178">
        <v>38</v>
      </c>
      <c r="M8178" t="s">
        <v>7484</v>
      </c>
      <c r="N8178" t="s">
        <v>1714</v>
      </c>
      <c r="O8178"/>
      <c r="P8178" t="s">
        <v>7740</v>
      </c>
      <c r="Q8178" t="s">
        <v>7741</v>
      </c>
      <c r="R8178" t="s">
        <v>15462</v>
      </c>
      <c r="S8178" t="s">
        <v>15436</v>
      </c>
      <c r="T8178" t="s">
        <v>15438</v>
      </c>
      <c r="U8178" t="s">
        <v>1566</v>
      </c>
      <c r="V8178">
        <v>1</v>
      </c>
    </row>
    <row r="8179" spans="1:22" x14ac:dyDescent="0.25">
      <c r="A8179" t="s">
        <v>1569</v>
      </c>
      <c r="B8179">
        <v>237634</v>
      </c>
      <c r="C8179" t="s">
        <v>9490</v>
      </c>
      <c r="D8179" t="s">
        <v>9491</v>
      </c>
      <c r="E8179" t="s">
        <v>1572</v>
      </c>
      <c r="F8179" t="s">
        <v>9492</v>
      </c>
      <c r="G8179" t="s">
        <v>7487</v>
      </c>
      <c r="H8179" s="2">
        <v>42674</v>
      </c>
      <c r="I8179" s="2">
        <v>42674</v>
      </c>
      <c r="J8179"/>
      <c r="K8179"/>
      <c r="L8179">
        <v>0.01</v>
      </c>
      <c r="M8179" t="s">
        <v>7484</v>
      </c>
      <c r="N8179" t="s">
        <v>3865</v>
      </c>
      <c r="O8179"/>
      <c r="P8179" t="s">
        <v>9463</v>
      </c>
      <c r="Q8179" t="s">
        <v>5857</v>
      </c>
      <c r="R8179" t="s">
        <v>15467</v>
      </c>
      <c r="S8179" t="s">
        <v>15436</v>
      </c>
      <c r="T8179" t="s">
        <v>15437</v>
      </c>
      <c r="U8179" t="s">
        <v>15437</v>
      </c>
      <c r="V8179">
        <v>0</v>
      </c>
    </row>
    <row r="8180" spans="1:22" x14ac:dyDescent="0.25">
      <c r="A8180" t="s">
        <v>1569</v>
      </c>
      <c r="B8180">
        <v>237620</v>
      </c>
      <c r="C8180" t="s">
        <v>1651</v>
      </c>
      <c r="D8180" t="s">
        <v>7173</v>
      </c>
      <c r="E8180" t="s">
        <v>1596</v>
      </c>
      <c r="F8180" t="s">
        <v>8684</v>
      </c>
      <c r="G8180" t="s">
        <v>7490</v>
      </c>
      <c r="H8180" s="2">
        <v>42670</v>
      </c>
      <c r="I8180" s="2">
        <v>42670</v>
      </c>
      <c r="J8180"/>
      <c r="K8180"/>
      <c r="L8180">
        <v>29.5</v>
      </c>
      <c r="M8180" t="s">
        <v>7484</v>
      </c>
      <c r="N8180" t="s">
        <v>3482</v>
      </c>
      <c r="O8180"/>
      <c r="P8180" t="s">
        <v>8674</v>
      </c>
      <c r="Q8180" t="s">
        <v>8675</v>
      </c>
      <c r="R8180" t="s">
        <v>15466</v>
      </c>
      <c r="S8180" t="s">
        <v>15436</v>
      </c>
      <c r="T8180" t="s">
        <v>15438</v>
      </c>
      <c r="U8180" t="s">
        <v>15437</v>
      </c>
      <c r="V8180">
        <v>0.77631578947368418</v>
      </c>
    </row>
    <row r="8181" spans="1:22" x14ac:dyDescent="0.25">
      <c r="A8181" t="s">
        <v>1569</v>
      </c>
      <c r="B8181">
        <v>123291</v>
      </c>
      <c r="C8181" t="s">
        <v>10007</v>
      </c>
      <c r="D8181" t="s">
        <v>10008</v>
      </c>
      <c r="E8181" t="s">
        <v>1596</v>
      </c>
      <c r="F8181" t="s">
        <v>9945</v>
      </c>
      <c r="G8181" t="s">
        <v>4294</v>
      </c>
      <c r="H8181" s="2">
        <v>42670</v>
      </c>
      <c r="I8181" s="2">
        <v>42670</v>
      </c>
      <c r="J8181"/>
      <c r="K8181"/>
      <c r="L8181">
        <v>0.01</v>
      </c>
      <c r="M8181" t="s">
        <v>7484</v>
      </c>
      <c r="N8181"/>
      <c r="O8181"/>
      <c r="P8181" t="s">
        <v>9946</v>
      </c>
      <c r="Q8181" t="s">
        <v>9947</v>
      </c>
      <c r="R8181" t="s">
        <v>15469</v>
      </c>
      <c r="S8181" t="s">
        <v>15436</v>
      </c>
      <c r="T8181" t="s">
        <v>15438</v>
      </c>
      <c r="U8181" t="s">
        <v>15437</v>
      </c>
      <c r="V8181">
        <v>2.631578947368421E-4</v>
      </c>
    </row>
    <row r="8182" spans="1:22" x14ac:dyDescent="0.25">
      <c r="A8182" t="s">
        <v>1569</v>
      </c>
      <c r="B8182">
        <v>237649</v>
      </c>
      <c r="C8182" t="s">
        <v>9593</v>
      </c>
      <c r="D8182" t="s">
        <v>9594</v>
      </c>
      <c r="E8182" t="s">
        <v>1596</v>
      </c>
      <c r="F8182" t="s">
        <v>9564</v>
      </c>
      <c r="G8182" t="s">
        <v>7490</v>
      </c>
      <c r="H8182" s="2">
        <v>42667</v>
      </c>
      <c r="I8182" s="2">
        <v>42667</v>
      </c>
      <c r="J8182"/>
      <c r="K8182"/>
      <c r="L8182">
        <v>16</v>
      </c>
      <c r="M8182" t="s">
        <v>7484</v>
      </c>
      <c r="N8182" t="s">
        <v>3482</v>
      </c>
      <c r="O8182"/>
      <c r="P8182" t="s">
        <v>9565</v>
      </c>
      <c r="Q8182" t="s">
        <v>5201</v>
      </c>
      <c r="R8182" t="s">
        <v>15466</v>
      </c>
      <c r="S8182" t="s">
        <v>15436</v>
      </c>
      <c r="T8182" t="s">
        <v>15438</v>
      </c>
      <c r="U8182" t="s">
        <v>15437</v>
      </c>
      <c r="V8182">
        <v>0.42105263157894735</v>
      </c>
    </row>
    <row r="8183" spans="1:22" x14ac:dyDescent="0.25">
      <c r="A8183" t="s">
        <v>1569</v>
      </c>
      <c r="B8183">
        <v>237644</v>
      </c>
      <c r="C8183" t="s">
        <v>2088</v>
      </c>
      <c r="D8183" t="s">
        <v>7371</v>
      </c>
      <c r="E8183" t="s">
        <v>1607</v>
      </c>
      <c r="F8183" t="s">
        <v>7372</v>
      </c>
      <c r="G8183" t="s">
        <v>7373</v>
      </c>
      <c r="H8183" s="2">
        <v>42667</v>
      </c>
      <c r="I8183" s="2">
        <v>45075</v>
      </c>
      <c r="J8183"/>
      <c r="K8183"/>
      <c r="L8183">
        <v>38</v>
      </c>
      <c r="M8183" t="s">
        <v>1546</v>
      </c>
      <c r="N8183" t="s">
        <v>1714</v>
      </c>
      <c r="O8183" t="s">
        <v>7120</v>
      </c>
      <c r="P8183" t="s">
        <v>7367</v>
      </c>
      <c r="Q8183" t="s">
        <v>7368</v>
      </c>
      <c r="R8183" t="s">
        <v>15460</v>
      </c>
      <c r="S8183" t="s">
        <v>15436</v>
      </c>
      <c r="T8183" t="s">
        <v>15438</v>
      </c>
      <c r="U8183" t="s">
        <v>15437</v>
      </c>
      <c r="V8183">
        <v>1</v>
      </c>
    </row>
    <row r="8184" spans="1:22" x14ac:dyDescent="0.25">
      <c r="A8184" t="s">
        <v>1569</v>
      </c>
      <c r="B8184">
        <v>237465</v>
      </c>
      <c r="C8184" t="s">
        <v>3243</v>
      </c>
      <c r="D8184" t="s">
        <v>3042</v>
      </c>
      <c r="E8184" t="s">
        <v>1596</v>
      </c>
      <c r="F8184" t="s">
        <v>5800</v>
      </c>
      <c r="G8184" t="s">
        <v>4294</v>
      </c>
      <c r="H8184" s="2">
        <v>42661</v>
      </c>
      <c r="I8184" s="2">
        <v>42661</v>
      </c>
      <c r="J8184"/>
      <c r="K8184"/>
      <c r="L8184">
        <v>22.5</v>
      </c>
      <c r="M8184" t="s">
        <v>4269</v>
      </c>
      <c r="N8184" t="s">
        <v>3482</v>
      </c>
      <c r="O8184"/>
      <c r="P8184" t="s">
        <v>5797</v>
      </c>
      <c r="Q8184" t="s">
        <v>5798</v>
      </c>
      <c r="R8184" t="s">
        <v>15455</v>
      </c>
      <c r="S8184" t="s">
        <v>15436</v>
      </c>
      <c r="T8184" t="s">
        <v>15438</v>
      </c>
      <c r="U8184" t="s">
        <v>15437</v>
      </c>
      <c r="V8184">
        <v>0.59210526315789469</v>
      </c>
    </row>
    <row r="8185" spans="1:22" x14ac:dyDescent="0.25">
      <c r="A8185" t="s">
        <v>1569</v>
      </c>
      <c r="B8185">
        <v>237568</v>
      </c>
      <c r="C8185" t="s">
        <v>2892</v>
      </c>
      <c r="D8185" t="s">
        <v>5827</v>
      </c>
      <c r="E8185" t="s">
        <v>1596</v>
      </c>
      <c r="F8185" t="s">
        <v>5800</v>
      </c>
      <c r="G8185" t="s">
        <v>4294</v>
      </c>
      <c r="H8185" s="2">
        <v>42661</v>
      </c>
      <c r="I8185" s="2">
        <v>45005</v>
      </c>
      <c r="J8185"/>
      <c r="K8185"/>
      <c r="L8185">
        <v>7.5</v>
      </c>
      <c r="M8185" t="s">
        <v>4269</v>
      </c>
      <c r="N8185" t="s">
        <v>3482</v>
      </c>
      <c r="O8185"/>
      <c r="P8185" t="s">
        <v>5797</v>
      </c>
      <c r="Q8185" t="s">
        <v>5798</v>
      </c>
      <c r="R8185" t="s">
        <v>15455</v>
      </c>
      <c r="S8185" t="s">
        <v>15436</v>
      </c>
      <c r="T8185" t="s">
        <v>15438</v>
      </c>
      <c r="U8185" t="s">
        <v>15437</v>
      </c>
      <c r="V8185">
        <v>0.19736842105263158</v>
      </c>
    </row>
    <row r="8186" spans="1:22" x14ac:dyDescent="0.25">
      <c r="A8186" t="s">
        <v>1569</v>
      </c>
      <c r="B8186">
        <v>237223</v>
      </c>
      <c r="C8186" t="s">
        <v>7890</v>
      </c>
      <c r="D8186" t="s">
        <v>15255</v>
      </c>
      <c r="E8186" t="s">
        <v>1607</v>
      </c>
      <c r="F8186" t="s">
        <v>15195</v>
      </c>
      <c r="G8186" t="s">
        <v>15196</v>
      </c>
      <c r="H8186" s="2">
        <v>42660</v>
      </c>
      <c r="I8186" s="2">
        <v>43282</v>
      </c>
      <c r="J8186"/>
      <c r="K8186"/>
      <c r="L8186">
        <v>38</v>
      </c>
      <c r="M8186" t="s">
        <v>7484</v>
      </c>
      <c r="N8186" t="s">
        <v>1714</v>
      </c>
      <c r="O8186" t="s">
        <v>7120</v>
      </c>
      <c r="P8186" t="s">
        <v>15160</v>
      </c>
      <c r="Q8186" t="s">
        <v>15161</v>
      </c>
      <c r="R8186" t="s">
        <v>15430</v>
      </c>
      <c r="S8186" t="s">
        <v>15436</v>
      </c>
      <c r="T8186" t="s">
        <v>15438</v>
      </c>
      <c r="U8186" t="s">
        <v>15437</v>
      </c>
      <c r="V8186">
        <v>1</v>
      </c>
    </row>
    <row r="8187" spans="1:22" x14ac:dyDescent="0.25">
      <c r="A8187" t="s">
        <v>1569</v>
      </c>
      <c r="B8187">
        <v>237483</v>
      </c>
      <c r="C8187" t="s">
        <v>3469</v>
      </c>
      <c r="D8187" t="s">
        <v>4378</v>
      </c>
      <c r="E8187" t="s">
        <v>1572</v>
      </c>
      <c r="F8187" t="s">
        <v>8470</v>
      </c>
      <c r="G8187" t="s">
        <v>7490</v>
      </c>
      <c r="H8187" s="2">
        <v>42655</v>
      </c>
      <c r="I8187" s="2">
        <v>42655</v>
      </c>
      <c r="J8187"/>
      <c r="K8187"/>
      <c r="L8187">
        <v>0.01</v>
      </c>
      <c r="M8187" t="s">
        <v>7484</v>
      </c>
      <c r="N8187" t="s">
        <v>1714</v>
      </c>
      <c r="O8187"/>
      <c r="P8187" t="s">
        <v>8466</v>
      </c>
      <c r="Q8187" t="s">
        <v>5078</v>
      </c>
      <c r="R8187" t="s">
        <v>15462</v>
      </c>
      <c r="S8187" t="s">
        <v>15436</v>
      </c>
      <c r="T8187" t="s">
        <v>15437</v>
      </c>
      <c r="U8187" t="s">
        <v>15437</v>
      </c>
      <c r="V8187">
        <v>0</v>
      </c>
    </row>
    <row r="8188" spans="1:22" x14ac:dyDescent="0.25">
      <c r="A8188" t="s">
        <v>1569</v>
      </c>
      <c r="B8188">
        <v>237414</v>
      </c>
      <c r="C8188" t="s">
        <v>11710</v>
      </c>
      <c r="D8188" t="s">
        <v>11682</v>
      </c>
      <c r="E8188" t="s">
        <v>1596</v>
      </c>
      <c r="F8188" t="s">
        <v>11678</v>
      </c>
      <c r="G8188" t="s">
        <v>7490</v>
      </c>
      <c r="H8188" s="2">
        <v>42655</v>
      </c>
      <c r="I8188" s="2">
        <v>42655</v>
      </c>
      <c r="J8188"/>
      <c r="K8188"/>
      <c r="L8188">
        <v>24.25</v>
      </c>
      <c r="M8188" t="s">
        <v>7484</v>
      </c>
      <c r="N8188" t="s">
        <v>4199</v>
      </c>
      <c r="O8188"/>
      <c r="P8188" t="s">
        <v>11673</v>
      </c>
      <c r="Q8188" t="s">
        <v>6956</v>
      </c>
      <c r="R8188" t="s">
        <v>15449</v>
      </c>
      <c r="S8188" t="s">
        <v>15436</v>
      </c>
      <c r="T8188" t="s">
        <v>15438</v>
      </c>
      <c r="U8188" t="s">
        <v>15437</v>
      </c>
      <c r="V8188">
        <v>0.63815789473684215</v>
      </c>
    </row>
    <row r="8189" spans="1:22" x14ac:dyDescent="0.25">
      <c r="A8189" t="s">
        <v>1569</v>
      </c>
      <c r="B8189">
        <v>237369</v>
      </c>
      <c r="C8189" t="s">
        <v>12378</v>
      </c>
      <c r="D8189" t="s">
        <v>1884</v>
      </c>
      <c r="E8189" t="s">
        <v>1596</v>
      </c>
      <c r="F8189" t="s">
        <v>12336</v>
      </c>
      <c r="G8189" t="s">
        <v>7490</v>
      </c>
      <c r="H8189" s="2">
        <v>42654</v>
      </c>
      <c r="I8189" s="2">
        <v>44529</v>
      </c>
      <c r="J8189"/>
      <c r="K8189"/>
      <c r="L8189">
        <v>20</v>
      </c>
      <c r="M8189" t="s">
        <v>7484</v>
      </c>
      <c r="N8189" t="s">
        <v>1714</v>
      </c>
      <c r="O8189"/>
      <c r="P8189" t="s">
        <v>12334</v>
      </c>
      <c r="Q8189" t="s">
        <v>3013</v>
      </c>
      <c r="R8189" t="s">
        <v>15462</v>
      </c>
      <c r="S8189" t="s">
        <v>15436</v>
      </c>
      <c r="T8189" t="s">
        <v>15438</v>
      </c>
      <c r="U8189" t="s">
        <v>15437</v>
      </c>
      <c r="V8189">
        <v>0.52631578947368418</v>
      </c>
    </row>
    <row r="8190" spans="1:22" x14ac:dyDescent="0.25">
      <c r="A8190" t="s">
        <v>1569</v>
      </c>
      <c r="B8190">
        <v>237754</v>
      </c>
      <c r="C8190" t="s">
        <v>2637</v>
      </c>
      <c r="D8190" t="s">
        <v>8496</v>
      </c>
      <c r="E8190" t="s">
        <v>1596</v>
      </c>
      <c r="F8190" t="s">
        <v>8470</v>
      </c>
      <c r="G8190" t="s">
        <v>7490</v>
      </c>
      <c r="H8190" s="2">
        <v>42653</v>
      </c>
      <c r="I8190" s="2">
        <v>42653</v>
      </c>
      <c r="J8190"/>
      <c r="K8190"/>
      <c r="L8190">
        <v>19.75</v>
      </c>
      <c r="M8190" t="s">
        <v>7484</v>
      </c>
      <c r="N8190" t="s">
        <v>1714</v>
      </c>
      <c r="O8190"/>
      <c r="P8190" t="s">
        <v>8466</v>
      </c>
      <c r="Q8190" t="s">
        <v>5078</v>
      </c>
      <c r="R8190" t="s">
        <v>15462</v>
      </c>
      <c r="S8190" t="s">
        <v>15436</v>
      </c>
      <c r="T8190" t="s">
        <v>15438</v>
      </c>
      <c r="U8190" t="s">
        <v>15437</v>
      </c>
      <c r="V8190">
        <v>0.51973684210526316</v>
      </c>
    </row>
    <row r="8191" spans="1:22" x14ac:dyDescent="0.25">
      <c r="A8191" t="s">
        <v>1569</v>
      </c>
      <c r="B8191">
        <v>237409</v>
      </c>
      <c r="C8191" t="s">
        <v>1922</v>
      </c>
      <c r="D8191" t="s">
        <v>6925</v>
      </c>
      <c r="E8191" t="s">
        <v>1607</v>
      </c>
      <c r="F8191" t="s">
        <v>6926</v>
      </c>
      <c r="G8191" t="s">
        <v>4310</v>
      </c>
      <c r="H8191" s="2">
        <v>42649</v>
      </c>
      <c r="I8191" s="2">
        <v>45215</v>
      </c>
      <c r="J8191"/>
      <c r="K8191"/>
      <c r="L8191">
        <v>38</v>
      </c>
      <c r="M8191" t="s">
        <v>4269</v>
      </c>
      <c r="N8191" t="s">
        <v>3865</v>
      </c>
      <c r="O8191"/>
      <c r="P8191" t="s">
        <v>6908</v>
      </c>
      <c r="Q8191" t="s">
        <v>4018</v>
      </c>
      <c r="R8191" t="s">
        <v>15448</v>
      </c>
      <c r="S8191" t="s">
        <v>15436</v>
      </c>
      <c r="T8191" t="s">
        <v>15438</v>
      </c>
      <c r="U8191" t="s">
        <v>1566</v>
      </c>
      <c r="V8191">
        <v>1</v>
      </c>
    </row>
    <row r="8192" spans="1:22" x14ac:dyDescent="0.25">
      <c r="A8192" t="s">
        <v>1569</v>
      </c>
      <c r="B8192">
        <v>237293</v>
      </c>
      <c r="C8192" t="s">
        <v>1832</v>
      </c>
      <c r="D8192" t="s">
        <v>3380</v>
      </c>
      <c r="E8192" t="s">
        <v>1607</v>
      </c>
      <c r="F8192" t="s">
        <v>9007</v>
      </c>
      <c r="G8192" t="s">
        <v>7537</v>
      </c>
      <c r="H8192" s="2">
        <v>42641</v>
      </c>
      <c r="I8192" s="2">
        <v>44669</v>
      </c>
      <c r="J8192"/>
      <c r="K8192"/>
      <c r="L8192">
        <v>38</v>
      </c>
      <c r="M8192" t="s">
        <v>7484</v>
      </c>
      <c r="N8192" t="s">
        <v>3865</v>
      </c>
      <c r="O8192"/>
      <c r="P8192" t="s">
        <v>8980</v>
      </c>
      <c r="Q8192" t="s">
        <v>4579</v>
      </c>
      <c r="R8192" t="s">
        <v>15463</v>
      </c>
      <c r="S8192" t="s">
        <v>15436</v>
      </c>
      <c r="T8192" t="s">
        <v>15438</v>
      </c>
      <c r="U8192" t="s">
        <v>15437</v>
      </c>
      <c r="V8192">
        <v>1</v>
      </c>
    </row>
    <row r="8193" spans="1:22" x14ac:dyDescent="0.25">
      <c r="A8193" t="s">
        <v>1569</v>
      </c>
      <c r="B8193">
        <v>237276</v>
      </c>
      <c r="C8193" t="s">
        <v>11711</v>
      </c>
      <c r="D8193" t="s">
        <v>2429</v>
      </c>
      <c r="E8193" t="s">
        <v>1607</v>
      </c>
      <c r="F8193" t="s">
        <v>11712</v>
      </c>
      <c r="G8193" t="s">
        <v>7541</v>
      </c>
      <c r="H8193" s="2">
        <v>42640</v>
      </c>
      <c r="I8193" s="2">
        <v>45551</v>
      </c>
      <c r="J8193"/>
      <c r="K8193"/>
      <c r="L8193">
        <v>38</v>
      </c>
      <c r="M8193" t="s">
        <v>7484</v>
      </c>
      <c r="N8193" t="s">
        <v>4199</v>
      </c>
      <c r="O8193"/>
      <c r="P8193" t="s">
        <v>11673</v>
      </c>
      <c r="Q8193" t="s">
        <v>6956</v>
      </c>
      <c r="R8193" t="s">
        <v>15449</v>
      </c>
      <c r="S8193" t="s">
        <v>15436</v>
      </c>
      <c r="T8193" t="s">
        <v>15438</v>
      </c>
      <c r="U8193" t="s">
        <v>1566</v>
      </c>
      <c r="V8193">
        <v>1</v>
      </c>
    </row>
    <row r="8194" spans="1:22" x14ac:dyDescent="0.25">
      <c r="A8194" t="s">
        <v>1569</v>
      </c>
      <c r="B8194">
        <v>237275</v>
      </c>
      <c r="C8194" t="s">
        <v>10441</v>
      </c>
      <c r="D8194" t="s">
        <v>6351</v>
      </c>
      <c r="E8194" t="s">
        <v>1572</v>
      </c>
      <c r="F8194" t="s">
        <v>10442</v>
      </c>
      <c r="G8194" t="s">
        <v>7487</v>
      </c>
      <c r="H8194" s="2">
        <v>42636</v>
      </c>
      <c r="I8194" s="2">
        <v>42636</v>
      </c>
      <c r="J8194"/>
      <c r="K8194"/>
      <c r="L8194">
        <v>0.01</v>
      </c>
      <c r="M8194" t="s">
        <v>7484</v>
      </c>
      <c r="N8194" t="s">
        <v>3865</v>
      </c>
      <c r="O8194"/>
      <c r="P8194" t="s">
        <v>10407</v>
      </c>
      <c r="Q8194" t="s">
        <v>6930</v>
      </c>
      <c r="R8194" t="s">
        <v>15463</v>
      </c>
      <c r="S8194" t="s">
        <v>15436</v>
      </c>
      <c r="T8194" t="s">
        <v>15437</v>
      </c>
      <c r="U8194" t="s">
        <v>15437</v>
      </c>
      <c r="V8194">
        <v>0</v>
      </c>
    </row>
    <row r="8195" spans="1:22" x14ac:dyDescent="0.25">
      <c r="A8195" t="s">
        <v>1569</v>
      </c>
      <c r="B8195">
        <v>237216</v>
      </c>
      <c r="C8195" t="s">
        <v>1724</v>
      </c>
      <c r="D8195" t="s">
        <v>6988</v>
      </c>
      <c r="E8195" t="s">
        <v>1607</v>
      </c>
      <c r="F8195" t="s">
        <v>14585</v>
      </c>
      <c r="G8195" t="s">
        <v>14586</v>
      </c>
      <c r="H8195" s="2">
        <v>42632</v>
      </c>
      <c r="I8195" s="2">
        <v>45337</v>
      </c>
      <c r="J8195"/>
      <c r="K8195"/>
      <c r="L8195">
        <v>38</v>
      </c>
      <c r="M8195" t="s">
        <v>7484</v>
      </c>
      <c r="N8195" t="s">
        <v>4199</v>
      </c>
      <c r="O8195" t="s">
        <v>7120</v>
      </c>
      <c r="P8195" t="s">
        <v>14554</v>
      </c>
      <c r="Q8195" t="s">
        <v>14555</v>
      </c>
      <c r="R8195" t="s">
        <v>15472</v>
      </c>
      <c r="S8195" t="s">
        <v>15436</v>
      </c>
      <c r="T8195" t="s">
        <v>15438</v>
      </c>
      <c r="U8195" t="s">
        <v>15437</v>
      </c>
      <c r="V8195">
        <v>1</v>
      </c>
    </row>
    <row r="8196" spans="1:22" x14ac:dyDescent="0.25">
      <c r="A8196" t="s">
        <v>1569</v>
      </c>
      <c r="B8196">
        <v>237296</v>
      </c>
      <c r="C8196" t="s">
        <v>2858</v>
      </c>
      <c r="D8196" t="s">
        <v>2823</v>
      </c>
      <c r="E8196" t="s">
        <v>1607</v>
      </c>
      <c r="F8196" t="s">
        <v>7113</v>
      </c>
      <c r="G8196" t="s">
        <v>7114</v>
      </c>
      <c r="H8196" s="2">
        <v>42632</v>
      </c>
      <c r="I8196" s="2">
        <v>45719</v>
      </c>
      <c r="J8196"/>
      <c r="K8196"/>
      <c r="L8196">
        <v>38</v>
      </c>
      <c r="M8196" t="s">
        <v>4269</v>
      </c>
      <c r="N8196" t="s">
        <v>3865</v>
      </c>
      <c r="O8196" t="s">
        <v>5500</v>
      </c>
      <c r="P8196" t="s">
        <v>7082</v>
      </c>
      <c r="Q8196" t="s">
        <v>7083</v>
      </c>
      <c r="R8196" t="s">
        <v>15458</v>
      </c>
      <c r="S8196" t="s">
        <v>15436</v>
      </c>
      <c r="T8196" t="s">
        <v>15438</v>
      </c>
      <c r="U8196" t="s">
        <v>15437</v>
      </c>
      <c r="V8196">
        <v>1</v>
      </c>
    </row>
    <row r="8197" spans="1:22" x14ac:dyDescent="0.25">
      <c r="A8197" t="s">
        <v>1569</v>
      </c>
      <c r="B8197">
        <v>237248</v>
      </c>
      <c r="C8197" t="s">
        <v>1597</v>
      </c>
      <c r="D8197" t="s">
        <v>9229</v>
      </c>
      <c r="E8197" t="s">
        <v>1572</v>
      </c>
      <c r="F8197" t="s">
        <v>9230</v>
      </c>
      <c r="G8197" t="s">
        <v>7607</v>
      </c>
      <c r="H8197" s="2">
        <v>42629</v>
      </c>
      <c r="I8197" s="2">
        <v>43465</v>
      </c>
      <c r="J8197"/>
      <c r="K8197"/>
      <c r="L8197">
        <v>0.01</v>
      </c>
      <c r="M8197" t="s">
        <v>7484</v>
      </c>
      <c r="N8197" t="s">
        <v>3482</v>
      </c>
      <c r="O8197"/>
      <c r="P8197" t="s">
        <v>9154</v>
      </c>
      <c r="Q8197" t="s">
        <v>9155</v>
      </c>
      <c r="R8197" t="s">
        <v>15465</v>
      </c>
      <c r="S8197" t="s">
        <v>15436</v>
      </c>
      <c r="T8197" t="s">
        <v>15437</v>
      </c>
      <c r="U8197" t="s">
        <v>15437</v>
      </c>
      <c r="V8197">
        <v>0</v>
      </c>
    </row>
    <row r="8198" spans="1:22" x14ac:dyDescent="0.25">
      <c r="A8198" t="s">
        <v>1569</v>
      </c>
      <c r="B8198">
        <v>237283</v>
      </c>
      <c r="C8198" t="s">
        <v>1768</v>
      </c>
      <c r="D8198" t="s">
        <v>2509</v>
      </c>
      <c r="E8198" t="s">
        <v>1607</v>
      </c>
      <c r="F8198" t="s">
        <v>15398</v>
      </c>
      <c r="G8198" t="s">
        <v>15399</v>
      </c>
      <c r="H8198" s="2">
        <v>42625</v>
      </c>
      <c r="I8198" s="2">
        <v>42625</v>
      </c>
      <c r="J8198"/>
      <c r="K8198"/>
      <c r="L8198">
        <v>38</v>
      </c>
      <c r="M8198" t="s">
        <v>7484</v>
      </c>
      <c r="N8198" t="s">
        <v>1714</v>
      </c>
      <c r="O8198" t="s">
        <v>7120</v>
      </c>
      <c r="P8198" t="s">
        <v>15350</v>
      </c>
      <c r="Q8198" t="s">
        <v>15</v>
      </c>
      <c r="R8198" t="s">
        <v>15</v>
      </c>
      <c r="S8198" t="s">
        <v>15436</v>
      </c>
      <c r="T8198" t="s">
        <v>15438</v>
      </c>
      <c r="U8198" t="s">
        <v>15437</v>
      </c>
      <c r="V8198">
        <v>1</v>
      </c>
    </row>
    <row r="8199" spans="1:22" x14ac:dyDescent="0.25">
      <c r="A8199" t="s">
        <v>1569</v>
      </c>
      <c r="B8199">
        <v>237166</v>
      </c>
      <c r="C8199" t="s">
        <v>2155</v>
      </c>
      <c r="D8199" t="s">
        <v>2372</v>
      </c>
      <c r="E8199" t="s">
        <v>1607</v>
      </c>
      <c r="F8199" t="s">
        <v>15839</v>
      </c>
      <c r="G8199" t="s">
        <v>7727</v>
      </c>
      <c r="H8199" s="2">
        <v>42618</v>
      </c>
      <c r="I8199" s="2">
        <v>45817</v>
      </c>
      <c r="J8199"/>
      <c r="K8199"/>
      <c r="L8199">
        <v>38</v>
      </c>
      <c r="M8199" t="s">
        <v>7484</v>
      </c>
      <c r="N8199" t="s">
        <v>1714</v>
      </c>
      <c r="O8199"/>
      <c r="P8199" t="s">
        <v>12097</v>
      </c>
      <c r="Q8199" t="s">
        <v>3032</v>
      </c>
      <c r="R8199" t="s">
        <v>15461</v>
      </c>
      <c r="S8199" t="s">
        <v>15436</v>
      </c>
      <c r="T8199" t="s">
        <v>15438</v>
      </c>
      <c r="U8199" t="s">
        <v>1566</v>
      </c>
      <c r="V8199">
        <v>1</v>
      </c>
    </row>
    <row r="8200" spans="1:22" x14ac:dyDescent="0.25">
      <c r="A8200" t="s">
        <v>1569</v>
      </c>
      <c r="B8200">
        <v>237089</v>
      </c>
      <c r="C8200" t="s">
        <v>12172</v>
      </c>
      <c r="D8200" t="s">
        <v>15289</v>
      </c>
      <c r="E8200" t="s">
        <v>1607</v>
      </c>
      <c r="F8200" t="s">
        <v>15840</v>
      </c>
      <c r="G8200" t="s">
        <v>15841</v>
      </c>
      <c r="H8200" s="2">
        <v>42618</v>
      </c>
      <c r="I8200" s="2">
        <v>45803</v>
      </c>
      <c r="J8200"/>
      <c r="K8200"/>
      <c r="L8200">
        <v>38</v>
      </c>
      <c r="M8200" t="s">
        <v>7484</v>
      </c>
      <c r="N8200" t="s">
        <v>1714</v>
      </c>
      <c r="O8200" t="s">
        <v>7120</v>
      </c>
      <c r="P8200" t="s">
        <v>15279</v>
      </c>
      <c r="Q8200" t="s">
        <v>15280</v>
      </c>
      <c r="R8200" t="s">
        <v>15473</v>
      </c>
      <c r="S8200" t="s">
        <v>15436</v>
      </c>
      <c r="T8200" t="s">
        <v>15438</v>
      </c>
      <c r="U8200" t="s">
        <v>15437</v>
      </c>
      <c r="V8200">
        <v>1</v>
      </c>
    </row>
    <row r="8201" spans="1:22" x14ac:dyDescent="0.25">
      <c r="A8201" t="s">
        <v>1569</v>
      </c>
      <c r="B8201">
        <v>237054</v>
      </c>
      <c r="C8201" t="s">
        <v>1684</v>
      </c>
      <c r="D8201" t="s">
        <v>8192</v>
      </c>
      <c r="E8201" t="s">
        <v>1607</v>
      </c>
      <c r="F8201" t="s">
        <v>8236</v>
      </c>
      <c r="G8201" t="s">
        <v>7547</v>
      </c>
      <c r="H8201" s="2">
        <v>42614</v>
      </c>
      <c r="I8201" s="2">
        <v>45355</v>
      </c>
      <c r="J8201"/>
      <c r="K8201"/>
      <c r="L8201">
        <v>38</v>
      </c>
      <c r="M8201" t="s">
        <v>7484</v>
      </c>
      <c r="N8201" t="s">
        <v>3482</v>
      </c>
      <c r="O8201"/>
      <c r="P8201" t="s">
        <v>8186</v>
      </c>
      <c r="Q8201" t="s">
        <v>4791</v>
      </c>
      <c r="R8201" t="s">
        <v>15465</v>
      </c>
      <c r="S8201" t="s">
        <v>15436</v>
      </c>
      <c r="T8201" t="s">
        <v>15438</v>
      </c>
      <c r="U8201" t="s">
        <v>1566</v>
      </c>
      <c r="V8201">
        <v>1</v>
      </c>
    </row>
    <row r="8202" spans="1:22" x14ac:dyDescent="0.25">
      <c r="A8202" t="s">
        <v>1569</v>
      </c>
      <c r="B8202">
        <v>237143</v>
      </c>
      <c r="C8202" t="s">
        <v>8206</v>
      </c>
      <c r="D8202" t="s">
        <v>5292</v>
      </c>
      <c r="E8202" t="s">
        <v>1572</v>
      </c>
      <c r="F8202" t="s">
        <v>8404</v>
      </c>
      <c r="G8202" t="s">
        <v>7490</v>
      </c>
      <c r="H8202" s="2">
        <v>42611</v>
      </c>
      <c r="I8202" s="2">
        <v>43862</v>
      </c>
      <c r="J8202"/>
      <c r="K8202"/>
      <c r="L8202">
        <v>0.01</v>
      </c>
      <c r="M8202" t="s">
        <v>7484</v>
      </c>
      <c r="N8202" t="s">
        <v>1576</v>
      </c>
      <c r="O8202"/>
      <c r="P8202" t="s">
        <v>8405</v>
      </c>
      <c r="Q8202" t="s">
        <v>8406</v>
      </c>
      <c r="R8202" t="s">
        <v>15464</v>
      </c>
      <c r="S8202" t="s">
        <v>15436</v>
      </c>
      <c r="T8202" t="s">
        <v>15437</v>
      </c>
      <c r="U8202" t="s">
        <v>15437</v>
      </c>
      <c r="V8202">
        <v>0</v>
      </c>
    </row>
    <row r="8203" spans="1:22" x14ac:dyDescent="0.25">
      <c r="A8203" t="s">
        <v>1569</v>
      </c>
      <c r="B8203">
        <v>237226</v>
      </c>
      <c r="C8203" t="s">
        <v>11892</v>
      </c>
      <c r="D8203" t="s">
        <v>11853</v>
      </c>
      <c r="E8203" t="s">
        <v>1596</v>
      </c>
      <c r="F8203" t="s">
        <v>11882</v>
      </c>
      <c r="G8203" t="s">
        <v>7487</v>
      </c>
      <c r="H8203" s="2">
        <v>42611</v>
      </c>
      <c r="I8203" s="2">
        <v>42611</v>
      </c>
      <c r="J8203"/>
      <c r="K8203"/>
      <c r="L8203">
        <v>11</v>
      </c>
      <c r="M8203" t="s">
        <v>7484</v>
      </c>
      <c r="N8203" t="s">
        <v>3482</v>
      </c>
      <c r="O8203"/>
      <c r="P8203" t="s">
        <v>11858</v>
      </c>
      <c r="Q8203" t="s">
        <v>5995</v>
      </c>
      <c r="R8203" t="s">
        <v>15468</v>
      </c>
      <c r="S8203" t="s">
        <v>15436</v>
      </c>
      <c r="T8203" t="s">
        <v>15438</v>
      </c>
      <c r="U8203" t="s">
        <v>15437</v>
      </c>
      <c r="V8203">
        <v>0.28947368421052633</v>
      </c>
    </row>
    <row r="8204" spans="1:22" x14ac:dyDescent="0.25">
      <c r="A8204" t="s">
        <v>1569</v>
      </c>
      <c r="B8204">
        <v>237105</v>
      </c>
      <c r="C8204" t="s">
        <v>10603</v>
      </c>
      <c r="D8204" t="s">
        <v>3293</v>
      </c>
      <c r="E8204" t="s">
        <v>1596</v>
      </c>
      <c r="F8204" t="s">
        <v>11930</v>
      </c>
      <c r="G8204" t="s">
        <v>7483</v>
      </c>
      <c r="H8204" s="2">
        <v>42611</v>
      </c>
      <c r="I8204" s="2">
        <v>45061</v>
      </c>
      <c r="J8204"/>
      <c r="K8204"/>
      <c r="L8204">
        <v>11.5</v>
      </c>
      <c r="M8204" t="s">
        <v>7484</v>
      </c>
      <c r="N8204" t="s">
        <v>1714</v>
      </c>
      <c r="O8204"/>
      <c r="P8204" t="s">
        <v>11896</v>
      </c>
      <c r="Q8204" t="s">
        <v>3067</v>
      </c>
      <c r="R8204" t="s">
        <v>15461</v>
      </c>
      <c r="S8204" t="s">
        <v>15436</v>
      </c>
      <c r="T8204" t="s">
        <v>15438</v>
      </c>
      <c r="U8204" t="s">
        <v>15437</v>
      </c>
      <c r="V8204">
        <v>0.30263157894736842</v>
      </c>
    </row>
    <row r="8205" spans="1:22" x14ac:dyDescent="0.25">
      <c r="A8205" t="s">
        <v>1569</v>
      </c>
      <c r="B8205">
        <v>237071</v>
      </c>
      <c r="C8205" t="s">
        <v>7186</v>
      </c>
      <c r="D8205" t="s">
        <v>7101</v>
      </c>
      <c r="E8205" t="s">
        <v>1607</v>
      </c>
      <c r="F8205" t="s">
        <v>7187</v>
      </c>
      <c r="G8205" t="s">
        <v>7188</v>
      </c>
      <c r="H8205" s="2">
        <v>42604</v>
      </c>
      <c r="I8205" s="2">
        <v>45565</v>
      </c>
      <c r="J8205"/>
      <c r="K8205"/>
      <c r="L8205">
        <v>38</v>
      </c>
      <c r="M8205" t="s">
        <v>4269</v>
      </c>
      <c r="N8205" t="s">
        <v>1714</v>
      </c>
      <c r="O8205" t="s">
        <v>5500</v>
      </c>
      <c r="P8205" t="s">
        <v>7141</v>
      </c>
      <c r="Q8205" t="s">
        <v>7142</v>
      </c>
      <c r="R8205" t="s">
        <v>15459</v>
      </c>
      <c r="S8205" t="s">
        <v>15436</v>
      </c>
      <c r="T8205" t="s">
        <v>15438</v>
      </c>
      <c r="U8205" t="s">
        <v>15437</v>
      </c>
      <c r="V8205">
        <v>1</v>
      </c>
    </row>
    <row r="8206" spans="1:22" x14ac:dyDescent="0.25">
      <c r="A8206" t="s">
        <v>1569</v>
      </c>
      <c r="B8206">
        <v>237079</v>
      </c>
      <c r="C8206" t="s">
        <v>2765</v>
      </c>
      <c r="D8206" t="s">
        <v>7828</v>
      </c>
      <c r="E8206" t="s">
        <v>1596</v>
      </c>
      <c r="F8206" t="s">
        <v>7803</v>
      </c>
      <c r="G8206" t="s">
        <v>7490</v>
      </c>
      <c r="H8206" s="2">
        <v>42602</v>
      </c>
      <c r="I8206" s="2">
        <v>42602</v>
      </c>
      <c r="J8206"/>
      <c r="K8206"/>
      <c r="L8206">
        <v>24.25</v>
      </c>
      <c r="M8206" t="s">
        <v>7484</v>
      </c>
      <c r="N8206" t="s">
        <v>1714</v>
      </c>
      <c r="O8206"/>
      <c r="P8206" t="s">
        <v>7804</v>
      </c>
      <c r="Q8206" t="s">
        <v>2847</v>
      </c>
      <c r="R8206" t="s">
        <v>15461</v>
      </c>
      <c r="S8206" t="s">
        <v>15436</v>
      </c>
      <c r="T8206" t="s">
        <v>15438</v>
      </c>
      <c r="U8206" t="s">
        <v>15437</v>
      </c>
      <c r="V8206">
        <v>0.63815789473684215</v>
      </c>
    </row>
    <row r="8207" spans="1:22" x14ac:dyDescent="0.25">
      <c r="A8207" t="s">
        <v>1569</v>
      </c>
      <c r="B8207">
        <v>236993</v>
      </c>
      <c r="C8207" t="s">
        <v>1754</v>
      </c>
      <c r="D8207" t="s">
        <v>6115</v>
      </c>
      <c r="E8207" t="s">
        <v>1596</v>
      </c>
      <c r="F8207" t="s">
        <v>8329</v>
      </c>
      <c r="G8207" t="s">
        <v>7487</v>
      </c>
      <c r="H8207" s="2">
        <v>42600</v>
      </c>
      <c r="I8207" s="2">
        <v>45803</v>
      </c>
      <c r="J8207"/>
      <c r="K8207"/>
      <c r="L8207">
        <v>10</v>
      </c>
      <c r="M8207" t="s">
        <v>7484</v>
      </c>
      <c r="N8207" t="s">
        <v>3482</v>
      </c>
      <c r="O8207"/>
      <c r="P8207" t="s">
        <v>8310</v>
      </c>
      <c r="Q8207" t="s">
        <v>5968</v>
      </c>
      <c r="R8207" t="s">
        <v>15465</v>
      </c>
      <c r="S8207" t="s">
        <v>15436</v>
      </c>
      <c r="T8207" t="s">
        <v>15438</v>
      </c>
      <c r="U8207" t="s">
        <v>15437</v>
      </c>
      <c r="V8207">
        <v>0.26315789473684209</v>
      </c>
    </row>
    <row r="8208" spans="1:22" x14ac:dyDescent="0.25">
      <c r="A8208" t="s">
        <v>1569</v>
      </c>
      <c r="B8208">
        <v>236950</v>
      </c>
      <c r="C8208" t="s">
        <v>1743</v>
      </c>
      <c r="D8208" t="s">
        <v>14416</v>
      </c>
      <c r="E8208" t="s">
        <v>1607</v>
      </c>
      <c r="F8208" t="s">
        <v>14417</v>
      </c>
      <c r="G8208" t="s">
        <v>14418</v>
      </c>
      <c r="H8208" s="2">
        <v>42599</v>
      </c>
      <c r="I8208" s="2">
        <v>42599</v>
      </c>
      <c r="J8208"/>
      <c r="K8208"/>
      <c r="L8208">
        <v>38</v>
      </c>
      <c r="M8208" t="s">
        <v>7484</v>
      </c>
      <c r="N8208" t="s">
        <v>1714</v>
      </c>
      <c r="O8208" t="s">
        <v>7120</v>
      </c>
      <c r="P8208" t="s">
        <v>14320</v>
      </c>
      <c r="Q8208" t="s">
        <v>17</v>
      </c>
      <c r="R8208" t="s">
        <v>17</v>
      </c>
      <c r="S8208" t="s">
        <v>15436</v>
      </c>
      <c r="T8208" t="s">
        <v>15438</v>
      </c>
      <c r="U8208" t="s">
        <v>15437</v>
      </c>
      <c r="V8208">
        <v>1</v>
      </c>
    </row>
    <row r="8209" spans="1:22" x14ac:dyDescent="0.25">
      <c r="A8209" t="s">
        <v>1569</v>
      </c>
      <c r="B8209">
        <v>237017</v>
      </c>
      <c r="C8209" t="s">
        <v>1714</v>
      </c>
      <c r="D8209" t="s">
        <v>9231</v>
      </c>
      <c r="E8209" t="s">
        <v>1572</v>
      </c>
      <c r="F8209" t="s">
        <v>9153</v>
      </c>
      <c r="G8209" t="s">
        <v>7490</v>
      </c>
      <c r="H8209" s="2">
        <v>42598</v>
      </c>
      <c r="I8209" s="2">
        <v>44011</v>
      </c>
      <c r="J8209"/>
      <c r="K8209"/>
      <c r="L8209">
        <v>0.01</v>
      </c>
      <c r="M8209" t="s">
        <v>7484</v>
      </c>
      <c r="N8209" t="s">
        <v>3482</v>
      </c>
      <c r="O8209"/>
      <c r="P8209" t="s">
        <v>9154</v>
      </c>
      <c r="Q8209" t="s">
        <v>9155</v>
      </c>
      <c r="R8209" t="s">
        <v>15465</v>
      </c>
      <c r="S8209" t="s">
        <v>15436</v>
      </c>
      <c r="T8209" t="s">
        <v>15437</v>
      </c>
      <c r="U8209" t="s">
        <v>15437</v>
      </c>
      <c r="V8209">
        <v>0</v>
      </c>
    </row>
    <row r="8210" spans="1:22" x14ac:dyDescent="0.25">
      <c r="A8210" t="s">
        <v>1569</v>
      </c>
      <c r="B8210">
        <v>237060</v>
      </c>
      <c r="C8210" t="s">
        <v>2258</v>
      </c>
      <c r="D8210" t="s">
        <v>2789</v>
      </c>
      <c r="E8210" t="s">
        <v>1607</v>
      </c>
      <c r="F8210" t="s">
        <v>13588</v>
      </c>
      <c r="G8210" t="s">
        <v>4326</v>
      </c>
      <c r="H8210" s="2">
        <v>42597</v>
      </c>
      <c r="I8210" s="2">
        <v>45299</v>
      </c>
      <c r="J8210"/>
      <c r="K8210"/>
      <c r="L8210">
        <v>38</v>
      </c>
      <c r="M8210" t="s">
        <v>7484</v>
      </c>
      <c r="N8210" t="s">
        <v>4199</v>
      </c>
      <c r="O8210"/>
      <c r="P8210" t="s">
        <v>13563</v>
      </c>
      <c r="Q8210" t="s">
        <v>6431</v>
      </c>
      <c r="R8210" t="s">
        <v>15449</v>
      </c>
      <c r="S8210" t="s">
        <v>15436</v>
      </c>
      <c r="T8210" t="s">
        <v>15438</v>
      </c>
      <c r="U8210" t="s">
        <v>1566</v>
      </c>
      <c r="V8210">
        <v>1</v>
      </c>
    </row>
    <row r="8211" spans="1:22" x14ac:dyDescent="0.25">
      <c r="A8211" t="s">
        <v>1569</v>
      </c>
      <c r="B8211">
        <v>236917</v>
      </c>
      <c r="C8211" t="s">
        <v>1863</v>
      </c>
      <c r="D8211" t="s">
        <v>13006</v>
      </c>
      <c r="E8211" t="s">
        <v>1596</v>
      </c>
      <c r="F8211" t="s">
        <v>12983</v>
      </c>
      <c r="G8211" t="s">
        <v>7490</v>
      </c>
      <c r="H8211" s="2">
        <v>42583</v>
      </c>
      <c r="I8211" s="2">
        <v>42583</v>
      </c>
      <c r="J8211"/>
      <c r="K8211"/>
      <c r="L8211">
        <v>30</v>
      </c>
      <c r="M8211" t="s">
        <v>7484</v>
      </c>
      <c r="N8211" t="s">
        <v>3482</v>
      </c>
      <c r="O8211"/>
      <c r="P8211" t="s">
        <v>12984</v>
      </c>
      <c r="Q8211" t="s">
        <v>12985</v>
      </c>
      <c r="R8211" t="s">
        <v>15465</v>
      </c>
      <c r="S8211" t="s">
        <v>15436</v>
      </c>
      <c r="T8211" t="s">
        <v>15438</v>
      </c>
      <c r="U8211" t="s">
        <v>15437</v>
      </c>
      <c r="V8211">
        <v>0.78947368421052633</v>
      </c>
    </row>
    <row r="8212" spans="1:22" x14ac:dyDescent="0.25">
      <c r="A8212" t="s">
        <v>1569</v>
      </c>
      <c r="B8212">
        <v>236932</v>
      </c>
      <c r="C8212" t="s">
        <v>1703</v>
      </c>
      <c r="D8212" t="s">
        <v>5440</v>
      </c>
      <c r="E8212" t="s">
        <v>1596</v>
      </c>
      <c r="F8212" t="s">
        <v>5439</v>
      </c>
      <c r="G8212" t="s">
        <v>4294</v>
      </c>
      <c r="H8212" s="2">
        <v>42583</v>
      </c>
      <c r="I8212" s="2">
        <v>44011</v>
      </c>
      <c r="J8212"/>
      <c r="K8212"/>
      <c r="L8212">
        <v>31.5</v>
      </c>
      <c r="M8212" t="s">
        <v>4269</v>
      </c>
      <c r="N8212" t="s">
        <v>1576</v>
      </c>
      <c r="O8212"/>
      <c r="P8212" t="s">
        <v>5429</v>
      </c>
      <c r="Q8212" t="s">
        <v>5430</v>
      </c>
      <c r="R8212" t="s">
        <v>15453</v>
      </c>
      <c r="S8212" t="s">
        <v>15436</v>
      </c>
      <c r="T8212" t="s">
        <v>15438</v>
      </c>
      <c r="U8212" t="s">
        <v>15437</v>
      </c>
      <c r="V8212">
        <v>0.82894736842105265</v>
      </c>
    </row>
    <row r="8213" spans="1:22" x14ac:dyDescent="0.25">
      <c r="A8213" t="s">
        <v>1569</v>
      </c>
      <c r="B8213">
        <v>236938</v>
      </c>
      <c r="C8213" t="s">
        <v>5441</v>
      </c>
      <c r="D8213" t="s">
        <v>5442</v>
      </c>
      <c r="E8213" t="s">
        <v>1607</v>
      </c>
      <c r="F8213" t="s">
        <v>5439</v>
      </c>
      <c r="G8213" t="s">
        <v>4294</v>
      </c>
      <c r="H8213" s="2">
        <v>42583</v>
      </c>
      <c r="I8213" s="2">
        <v>45719</v>
      </c>
      <c r="J8213"/>
      <c r="K8213"/>
      <c r="L8213">
        <v>38</v>
      </c>
      <c r="M8213" t="s">
        <v>4269</v>
      </c>
      <c r="N8213" t="s">
        <v>1576</v>
      </c>
      <c r="O8213"/>
      <c r="P8213" t="s">
        <v>5429</v>
      </c>
      <c r="Q8213" t="s">
        <v>5430</v>
      </c>
      <c r="R8213" t="s">
        <v>15453</v>
      </c>
      <c r="S8213" t="s">
        <v>15436</v>
      </c>
      <c r="T8213" t="s">
        <v>15438</v>
      </c>
      <c r="U8213" t="s">
        <v>15437</v>
      </c>
      <c r="V8213">
        <v>1</v>
      </c>
    </row>
    <row r="8214" spans="1:22" x14ac:dyDescent="0.25">
      <c r="A8214" t="s">
        <v>1569</v>
      </c>
      <c r="B8214">
        <v>236978</v>
      </c>
      <c r="C8214" t="s">
        <v>5086</v>
      </c>
      <c r="D8214" t="s">
        <v>6633</v>
      </c>
      <c r="E8214" t="s">
        <v>1572</v>
      </c>
      <c r="F8214" t="s">
        <v>11194</v>
      </c>
      <c r="G8214" t="s">
        <v>7487</v>
      </c>
      <c r="H8214" s="2">
        <v>42577</v>
      </c>
      <c r="I8214" s="2">
        <v>42577</v>
      </c>
      <c r="J8214"/>
      <c r="K8214"/>
      <c r="L8214">
        <v>0.01</v>
      </c>
      <c r="M8214" t="s">
        <v>7484</v>
      </c>
      <c r="N8214" t="s">
        <v>3482</v>
      </c>
      <c r="O8214"/>
      <c r="P8214" t="s">
        <v>11191</v>
      </c>
      <c r="Q8214" t="s">
        <v>11192</v>
      </c>
      <c r="R8214" t="s">
        <v>15466</v>
      </c>
      <c r="S8214" t="s">
        <v>15436</v>
      </c>
      <c r="T8214" t="s">
        <v>15437</v>
      </c>
      <c r="U8214" t="s">
        <v>15437</v>
      </c>
      <c r="V8214">
        <v>0</v>
      </c>
    </row>
    <row r="8215" spans="1:22" x14ac:dyDescent="0.25">
      <c r="A8215" t="s">
        <v>1569</v>
      </c>
      <c r="B8215">
        <v>236936</v>
      </c>
      <c r="C8215" t="s">
        <v>1910</v>
      </c>
      <c r="D8215" t="s">
        <v>3498</v>
      </c>
      <c r="E8215" t="s">
        <v>1607</v>
      </c>
      <c r="F8215" t="s">
        <v>12795</v>
      </c>
      <c r="G8215" t="s">
        <v>7552</v>
      </c>
      <c r="H8215" s="2">
        <v>42577</v>
      </c>
      <c r="I8215" s="2">
        <v>45033</v>
      </c>
      <c r="J8215"/>
      <c r="K8215"/>
      <c r="L8215">
        <v>38</v>
      </c>
      <c r="M8215" t="s">
        <v>7484</v>
      </c>
      <c r="N8215" t="s">
        <v>3865</v>
      </c>
      <c r="O8215"/>
      <c r="P8215" t="s">
        <v>12759</v>
      </c>
      <c r="Q8215" t="s">
        <v>12760</v>
      </c>
      <c r="R8215" t="s">
        <v>15467</v>
      </c>
      <c r="S8215" t="s">
        <v>15436</v>
      </c>
      <c r="T8215" t="s">
        <v>15438</v>
      </c>
      <c r="U8215" t="s">
        <v>1566</v>
      </c>
      <c r="V8215">
        <v>1</v>
      </c>
    </row>
    <row r="8216" spans="1:22" x14ac:dyDescent="0.25">
      <c r="A8216" t="s">
        <v>1569</v>
      </c>
      <c r="B8216">
        <v>237057</v>
      </c>
      <c r="C8216" t="s">
        <v>1796</v>
      </c>
      <c r="D8216" t="s">
        <v>3717</v>
      </c>
      <c r="E8216" t="s">
        <v>1572</v>
      </c>
      <c r="F8216" t="s">
        <v>12948</v>
      </c>
      <c r="G8216" t="s">
        <v>7490</v>
      </c>
      <c r="H8216" s="2">
        <v>42576</v>
      </c>
      <c r="I8216" s="2">
        <v>42576</v>
      </c>
      <c r="J8216"/>
      <c r="K8216"/>
      <c r="L8216">
        <v>0.01</v>
      </c>
      <c r="M8216" t="s">
        <v>7484</v>
      </c>
      <c r="N8216" t="s">
        <v>1714</v>
      </c>
      <c r="O8216"/>
      <c r="P8216" t="s">
        <v>12946</v>
      </c>
      <c r="Q8216" t="s">
        <v>2671</v>
      </c>
      <c r="R8216" t="s">
        <v>15461</v>
      </c>
      <c r="S8216" t="s">
        <v>15436</v>
      </c>
      <c r="T8216" t="s">
        <v>15437</v>
      </c>
      <c r="U8216" t="s">
        <v>15437</v>
      </c>
      <c r="V8216">
        <v>0</v>
      </c>
    </row>
    <row r="8217" spans="1:22" x14ac:dyDescent="0.25">
      <c r="A8217" t="s">
        <v>1569</v>
      </c>
      <c r="B8217">
        <v>236841</v>
      </c>
      <c r="C8217" t="s">
        <v>4991</v>
      </c>
      <c r="D8217" t="s">
        <v>11403</v>
      </c>
      <c r="E8217" t="s">
        <v>1607</v>
      </c>
      <c r="F8217" t="s">
        <v>11369</v>
      </c>
      <c r="G8217" t="s">
        <v>7490</v>
      </c>
      <c r="H8217" s="2">
        <v>42569</v>
      </c>
      <c r="I8217" s="2">
        <v>43353</v>
      </c>
      <c r="J8217"/>
      <c r="K8217"/>
      <c r="L8217">
        <v>38</v>
      </c>
      <c r="M8217" t="s">
        <v>7484</v>
      </c>
      <c r="N8217" t="s">
        <v>3865</v>
      </c>
      <c r="O8217"/>
      <c r="P8217" t="s">
        <v>11366</v>
      </c>
      <c r="Q8217" t="s">
        <v>5570</v>
      </c>
      <c r="R8217" t="s">
        <v>15467</v>
      </c>
      <c r="S8217" t="s">
        <v>15436</v>
      </c>
      <c r="T8217" t="s">
        <v>15438</v>
      </c>
      <c r="U8217" t="s">
        <v>15437</v>
      </c>
      <c r="V8217">
        <v>1</v>
      </c>
    </row>
    <row r="8218" spans="1:22" x14ac:dyDescent="0.25">
      <c r="A8218" t="s">
        <v>1569</v>
      </c>
      <c r="B8218">
        <v>236869</v>
      </c>
      <c r="C8218" t="s">
        <v>2492</v>
      </c>
      <c r="D8218" t="s">
        <v>3407</v>
      </c>
      <c r="E8218" t="s">
        <v>1607</v>
      </c>
      <c r="F8218" t="s">
        <v>14587</v>
      </c>
      <c r="G8218" t="s">
        <v>14557</v>
      </c>
      <c r="H8218" s="2">
        <v>42569</v>
      </c>
      <c r="I8218" s="2">
        <v>45032</v>
      </c>
      <c r="J8218"/>
      <c r="K8218"/>
      <c r="L8218">
        <v>38</v>
      </c>
      <c r="M8218" t="s">
        <v>7484</v>
      </c>
      <c r="N8218" t="s">
        <v>3482</v>
      </c>
      <c r="O8218" t="s">
        <v>7120</v>
      </c>
      <c r="P8218" t="s">
        <v>14554</v>
      </c>
      <c r="Q8218" t="s">
        <v>14555</v>
      </c>
      <c r="R8218" t="s">
        <v>15472</v>
      </c>
      <c r="S8218" t="s">
        <v>15436</v>
      </c>
      <c r="T8218" t="s">
        <v>15438</v>
      </c>
      <c r="U8218" t="s">
        <v>15437</v>
      </c>
      <c r="V8218">
        <v>1</v>
      </c>
    </row>
    <row r="8219" spans="1:22" x14ac:dyDescent="0.25">
      <c r="A8219" t="s">
        <v>1569</v>
      </c>
      <c r="B8219">
        <v>236721</v>
      </c>
      <c r="C8219" t="s">
        <v>1775</v>
      </c>
      <c r="D8219" t="s">
        <v>7267</v>
      </c>
      <c r="E8219" t="s">
        <v>1607</v>
      </c>
      <c r="F8219" t="s">
        <v>7268</v>
      </c>
      <c r="G8219" t="s">
        <v>7269</v>
      </c>
      <c r="H8219" s="2">
        <v>42569</v>
      </c>
      <c r="I8219" s="2">
        <v>44739</v>
      </c>
      <c r="J8219"/>
      <c r="K8219"/>
      <c r="L8219">
        <v>38</v>
      </c>
      <c r="M8219" t="s">
        <v>4269</v>
      </c>
      <c r="N8219" t="s">
        <v>1714</v>
      </c>
      <c r="O8219" t="s">
        <v>5500</v>
      </c>
      <c r="P8219" t="s">
        <v>7251</v>
      </c>
      <c r="Q8219" t="s">
        <v>7252</v>
      </c>
      <c r="R8219" t="s">
        <v>15459</v>
      </c>
      <c r="S8219" t="s">
        <v>15436</v>
      </c>
      <c r="T8219" t="s">
        <v>15438</v>
      </c>
      <c r="U8219" t="s">
        <v>15437</v>
      </c>
      <c r="V8219">
        <v>1</v>
      </c>
    </row>
    <row r="8220" spans="1:22" x14ac:dyDescent="0.25">
      <c r="A8220" t="s">
        <v>1569</v>
      </c>
      <c r="B8220">
        <v>236854</v>
      </c>
      <c r="C8220" t="s">
        <v>1853</v>
      </c>
      <c r="D8220" t="s">
        <v>5292</v>
      </c>
      <c r="E8220" t="s">
        <v>1572</v>
      </c>
      <c r="F8220" t="s">
        <v>7995</v>
      </c>
      <c r="G8220" t="s">
        <v>7487</v>
      </c>
      <c r="H8220" s="2">
        <v>42562</v>
      </c>
      <c r="I8220" s="2">
        <v>42562</v>
      </c>
      <c r="J8220"/>
      <c r="K8220"/>
      <c r="L8220">
        <v>0.01</v>
      </c>
      <c r="M8220" t="s">
        <v>7484</v>
      </c>
      <c r="N8220" t="s">
        <v>1714</v>
      </c>
      <c r="O8220"/>
      <c r="P8220" t="s">
        <v>7996</v>
      </c>
      <c r="Q8220" t="s">
        <v>4271</v>
      </c>
      <c r="R8220" t="s">
        <v>15461</v>
      </c>
      <c r="S8220" t="s">
        <v>15436</v>
      </c>
      <c r="T8220" t="s">
        <v>15437</v>
      </c>
      <c r="U8220" t="s">
        <v>15437</v>
      </c>
      <c r="V8220">
        <v>0</v>
      </c>
    </row>
    <row r="8221" spans="1:22" x14ac:dyDescent="0.25">
      <c r="A8221" t="s">
        <v>1569</v>
      </c>
      <c r="B8221">
        <v>236815</v>
      </c>
      <c r="C8221" t="s">
        <v>3023</v>
      </c>
      <c r="D8221" t="s">
        <v>13340</v>
      </c>
      <c r="E8221" t="s">
        <v>1607</v>
      </c>
      <c r="F8221" t="s">
        <v>13390</v>
      </c>
      <c r="G8221" t="s">
        <v>4326</v>
      </c>
      <c r="H8221" s="2">
        <v>42562</v>
      </c>
      <c r="I8221" s="2">
        <v>44893</v>
      </c>
      <c r="J8221"/>
      <c r="K8221"/>
      <c r="L8221">
        <v>38</v>
      </c>
      <c r="M8221" t="s">
        <v>7484</v>
      </c>
      <c r="N8221" t="s">
        <v>3627</v>
      </c>
      <c r="O8221"/>
      <c r="P8221" t="s">
        <v>13328</v>
      </c>
      <c r="Q8221" t="s">
        <v>6368</v>
      </c>
      <c r="R8221" t="s">
        <v>15465</v>
      </c>
      <c r="S8221" t="s">
        <v>15436</v>
      </c>
      <c r="T8221" t="s">
        <v>15438</v>
      </c>
      <c r="U8221" t="s">
        <v>1566</v>
      </c>
      <c r="V8221">
        <v>1</v>
      </c>
    </row>
    <row r="8222" spans="1:22" x14ac:dyDescent="0.25">
      <c r="A8222" t="s">
        <v>1569</v>
      </c>
      <c r="B8222">
        <v>236818</v>
      </c>
      <c r="C8222" t="s">
        <v>2258</v>
      </c>
      <c r="D8222" t="s">
        <v>11028</v>
      </c>
      <c r="E8222" t="s">
        <v>1607</v>
      </c>
      <c r="F8222" t="s">
        <v>11029</v>
      </c>
      <c r="G8222" t="s">
        <v>7547</v>
      </c>
      <c r="H8222" s="2">
        <v>42557</v>
      </c>
      <c r="I8222" s="2">
        <v>45103</v>
      </c>
      <c r="J8222"/>
      <c r="K8222"/>
      <c r="L8222">
        <v>38</v>
      </c>
      <c r="M8222" t="s">
        <v>7484</v>
      </c>
      <c r="N8222" t="s">
        <v>3482</v>
      </c>
      <c r="O8222"/>
      <c r="P8222" t="s">
        <v>11001</v>
      </c>
      <c r="Q8222" t="s">
        <v>6482</v>
      </c>
      <c r="R8222" t="s">
        <v>15468</v>
      </c>
      <c r="S8222" t="s">
        <v>15436</v>
      </c>
      <c r="T8222" t="s">
        <v>15438</v>
      </c>
      <c r="U8222" t="s">
        <v>1566</v>
      </c>
      <c r="V8222">
        <v>1</v>
      </c>
    </row>
    <row r="8223" spans="1:22" x14ac:dyDescent="0.25">
      <c r="A8223" t="s">
        <v>1569</v>
      </c>
      <c r="B8223">
        <v>236692</v>
      </c>
      <c r="C8223" t="s">
        <v>1914</v>
      </c>
      <c r="D8223" t="s">
        <v>10105</v>
      </c>
      <c r="E8223" t="s">
        <v>1607</v>
      </c>
      <c r="F8223" t="s">
        <v>10106</v>
      </c>
      <c r="G8223" t="s">
        <v>7537</v>
      </c>
      <c r="H8223" s="2">
        <v>42555</v>
      </c>
      <c r="I8223" s="2">
        <v>42891</v>
      </c>
      <c r="J8223"/>
      <c r="K8223"/>
      <c r="L8223">
        <v>38</v>
      </c>
      <c r="M8223" t="s">
        <v>7484</v>
      </c>
      <c r="N8223" t="s">
        <v>3311</v>
      </c>
      <c r="O8223"/>
      <c r="P8223" t="s">
        <v>10046</v>
      </c>
      <c r="Q8223" t="s">
        <v>6763</v>
      </c>
      <c r="R8223" t="s">
        <v>15463</v>
      </c>
      <c r="S8223" t="s">
        <v>15436</v>
      </c>
      <c r="T8223" t="s">
        <v>15438</v>
      </c>
      <c r="U8223" t="s">
        <v>15437</v>
      </c>
      <c r="V8223">
        <v>1</v>
      </c>
    </row>
    <row r="8224" spans="1:22" x14ac:dyDescent="0.25">
      <c r="A8224" t="s">
        <v>1569</v>
      </c>
      <c r="B8224">
        <v>236778</v>
      </c>
      <c r="C8224" t="s">
        <v>8206</v>
      </c>
      <c r="D8224" t="s">
        <v>11946</v>
      </c>
      <c r="E8224" t="s">
        <v>1596</v>
      </c>
      <c r="F8224" t="s">
        <v>11901</v>
      </c>
      <c r="G8224" t="s">
        <v>7490</v>
      </c>
      <c r="H8224" s="2">
        <v>42555</v>
      </c>
      <c r="I8224" s="2">
        <v>42555</v>
      </c>
      <c r="J8224"/>
      <c r="K8224"/>
      <c r="L8224">
        <v>20</v>
      </c>
      <c r="M8224" t="s">
        <v>7484</v>
      </c>
      <c r="N8224" t="s">
        <v>1714</v>
      </c>
      <c r="O8224"/>
      <c r="P8224" t="s">
        <v>11896</v>
      </c>
      <c r="Q8224" t="s">
        <v>3067</v>
      </c>
      <c r="R8224" t="s">
        <v>15461</v>
      </c>
      <c r="S8224" t="s">
        <v>15436</v>
      </c>
      <c r="T8224" t="s">
        <v>15438</v>
      </c>
      <c r="U8224" t="s">
        <v>15437</v>
      </c>
      <c r="V8224">
        <v>0.52631578947368418</v>
      </c>
    </row>
    <row r="8225" spans="1:22" x14ac:dyDescent="0.25">
      <c r="A8225" t="s">
        <v>1569</v>
      </c>
      <c r="B8225">
        <v>298468</v>
      </c>
      <c r="C8225" t="s">
        <v>3838</v>
      </c>
      <c r="D8225" t="s">
        <v>14900</v>
      </c>
      <c r="E8225" t="s">
        <v>1607</v>
      </c>
      <c r="F8225" t="s">
        <v>14901</v>
      </c>
      <c r="G8225" t="s">
        <v>14902</v>
      </c>
      <c r="H8225" s="2">
        <v>42555</v>
      </c>
      <c r="I8225" s="2">
        <v>42555</v>
      </c>
      <c r="J8225"/>
      <c r="K8225"/>
      <c r="L8225">
        <v>38</v>
      </c>
      <c r="M8225" t="s">
        <v>7484</v>
      </c>
      <c r="N8225" t="s">
        <v>1714</v>
      </c>
      <c r="O8225" t="s">
        <v>7120</v>
      </c>
      <c r="P8225" t="s">
        <v>14881</v>
      </c>
      <c r="Q8225" t="s">
        <v>14882</v>
      </c>
      <c r="R8225" t="s">
        <v>15431</v>
      </c>
      <c r="S8225" t="s">
        <v>15436</v>
      </c>
      <c r="T8225" t="s">
        <v>15438</v>
      </c>
      <c r="U8225" t="s">
        <v>15437</v>
      </c>
      <c r="V8225">
        <v>1</v>
      </c>
    </row>
    <row r="8226" spans="1:22" x14ac:dyDescent="0.25">
      <c r="A8226" t="s">
        <v>1569</v>
      </c>
      <c r="B8226">
        <v>236788</v>
      </c>
      <c r="C8226" t="s">
        <v>3888</v>
      </c>
      <c r="D8226" t="s">
        <v>5756</v>
      </c>
      <c r="E8226" t="s">
        <v>1607</v>
      </c>
      <c r="F8226" t="s">
        <v>14863</v>
      </c>
      <c r="G8226" t="s">
        <v>14864</v>
      </c>
      <c r="H8226" s="2">
        <v>42552</v>
      </c>
      <c r="I8226" s="2">
        <v>42552</v>
      </c>
      <c r="J8226"/>
      <c r="K8226"/>
      <c r="L8226">
        <v>38</v>
      </c>
      <c r="M8226" t="s">
        <v>7484</v>
      </c>
      <c r="N8226" t="s">
        <v>1714</v>
      </c>
      <c r="O8226" t="s">
        <v>7120</v>
      </c>
      <c r="P8226" t="s">
        <v>14831</v>
      </c>
      <c r="Q8226" t="s">
        <v>14832</v>
      </c>
      <c r="R8226" t="s">
        <v>15433</v>
      </c>
      <c r="S8226" t="s">
        <v>15436</v>
      </c>
      <c r="T8226" t="s">
        <v>15438</v>
      </c>
      <c r="U8226" t="s">
        <v>15437</v>
      </c>
      <c r="V8226">
        <v>1</v>
      </c>
    </row>
    <row r="8227" spans="1:22" x14ac:dyDescent="0.25">
      <c r="A8227" t="s">
        <v>1569</v>
      </c>
      <c r="B8227">
        <v>236740</v>
      </c>
      <c r="C8227" t="s">
        <v>1781</v>
      </c>
      <c r="D8227" t="s">
        <v>1876</v>
      </c>
      <c r="E8227" t="s">
        <v>1596</v>
      </c>
      <c r="F8227" t="s">
        <v>7489</v>
      </c>
      <c r="G8227" t="s">
        <v>7490</v>
      </c>
      <c r="H8227" s="2">
        <v>42551</v>
      </c>
      <c r="I8227" s="2">
        <v>42551</v>
      </c>
      <c r="J8227"/>
      <c r="K8227"/>
      <c r="L8227">
        <v>26.5</v>
      </c>
      <c r="M8227" t="s">
        <v>7484</v>
      </c>
      <c r="N8227" t="s">
        <v>1714</v>
      </c>
      <c r="O8227"/>
      <c r="P8227" t="s">
        <v>7485</v>
      </c>
      <c r="Q8227" t="s">
        <v>5704</v>
      </c>
      <c r="R8227" t="s">
        <v>15461</v>
      </c>
      <c r="S8227" t="s">
        <v>15436</v>
      </c>
      <c r="T8227" t="s">
        <v>15438</v>
      </c>
      <c r="U8227" t="s">
        <v>15437</v>
      </c>
      <c r="V8227">
        <v>0.69736842105263153</v>
      </c>
    </row>
    <row r="8228" spans="1:22" x14ac:dyDescent="0.25">
      <c r="A8228" t="s">
        <v>1569</v>
      </c>
      <c r="B8228">
        <v>236802</v>
      </c>
      <c r="C8228" t="s">
        <v>1903</v>
      </c>
      <c r="D8228" t="s">
        <v>2594</v>
      </c>
      <c r="E8228" t="s">
        <v>1596</v>
      </c>
      <c r="F8228" t="s">
        <v>7594</v>
      </c>
      <c r="G8228" t="s">
        <v>7487</v>
      </c>
      <c r="H8228" s="2">
        <v>42548</v>
      </c>
      <c r="I8228" s="2">
        <v>42548</v>
      </c>
      <c r="J8228"/>
      <c r="K8228"/>
      <c r="L8228">
        <v>30</v>
      </c>
      <c r="M8228" t="s">
        <v>7484</v>
      </c>
      <c r="N8228" t="s">
        <v>1714</v>
      </c>
      <c r="O8228"/>
      <c r="P8228" t="s">
        <v>7559</v>
      </c>
      <c r="Q8228" t="s">
        <v>7560</v>
      </c>
      <c r="R8228" t="s">
        <v>15461</v>
      </c>
      <c r="S8228" t="s">
        <v>15436</v>
      </c>
      <c r="T8228" t="s">
        <v>15438</v>
      </c>
      <c r="U8228" t="s">
        <v>15437</v>
      </c>
      <c r="V8228">
        <v>0.78947368421052633</v>
      </c>
    </row>
    <row r="8229" spans="1:22" x14ac:dyDescent="0.25">
      <c r="A8229" t="s">
        <v>1569</v>
      </c>
      <c r="B8229">
        <v>237149</v>
      </c>
      <c r="C8229" t="s">
        <v>13721</v>
      </c>
      <c r="D8229" t="s">
        <v>1952</v>
      </c>
      <c r="E8229" t="s">
        <v>1572</v>
      </c>
      <c r="F8229" t="s">
        <v>13688</v>
      </c>
      <c r="G8229" t="s">
        <v>7490</v>
      </c>
      <c r="H8229" s="2">
        <v>42548</v>
      </c>
      <c r="I8229" s="2">
        <v>44907</v>
      </c>
      <c r="J8229"/>
      <c r="K8229"/>
      <c r="L8229">
        <v>0.01</v>
      </c>
      <c r="M8229" t="s">
        <v>7484</v>
      </c>
      <c r="N8229" t="s">
        <v>3865</v>
      </c>
      <c r="O8229"/>
      <c r="P8229" t="s">
        <v>13689</v>
      </c>
      <c r="Q8229" t="s">
        <v>13690</v>
      </c>
      <c r="R8229" t="s">
        <v>15467</v>
      </c>
      <c r="S8229" t="s">
        <v>15436</v>
      </c>
      <c r="T8229" t="s">
        <v>15437</v>
      </c>
      <c r="U8229" t="s">
        <v>15437</v>
      </c>
      <c r="V8229">
        <v>0</v>
      </c>
    </row>
    <row r="8230" spans="1:22" x14ac:dyDescent="0.25">
      <c r="A8230" t="s">
        <v>1569</v>
      </c>
      <c r="B8230">
        <v>236632</v>
      </c>
      <c r="C8230" t="s">
        <v>3817</v>
      </c>
      <c r="D8230" t="s">
        <v>7602</v>
      </c>
      <c r="E8230" t="s">
        <v>1572</v>
      </c>
      <c r="F8230" t="s">
        <v>7594</v>
      </c>
      <c r="G8230" t="s">
        <v>7487</v>
      </c>
      <c r="H8230" s="2">
        <v>42541</v>
      </c>
      <c r="I8230" s="2">
        <v>42541</v>
      </c>
      <c r="J8230"/>
      <c r="K8230"/>
      <c r="L8230">
        <v>0.01</v>
      </c>
      <c r="M8230" t="s">
        <v>7484</v>
      </c>
      <c r="N8230" t="s">
        <v>1714</v>
      </c>
      <c r="O8230"/>
      <c r="P8230" t="s">
        <v>7559</v>
      </c>
      <c r="Q8230" t="s">
        <v>7560</v>
      </c>
      <c r="R8230" t="s">
        <v>15461</v>
      </c>
      <c r="S8230" t="s">
        <v>15436</v>
      </c>
      <c r="T8230" t="s">
        <v>15437</v>
      </c>
      <c r="U8230" t="s">
        <v>15437</v>
      </c>
      <c r="V8230">
        <v>0</v>
      </c>
    </row>
    <row r="8231" spans="1:22" x14ac:dyDescent="0.25">
      <c r="A8231" t="s">
        <v>1569</v>
      </c>
      <c r="B8231">
        <v>236739</v>
      </c>
      <c r="C8231" t="s">
        <v>7791</v>
      </c>
      <c r="D8231" t="s">
        <v>8969</v>
      </c>
      <c r="E8231" t="s">
        <v>1596</v>
      </c>
      <c r="F8231" t="s">
        <v>8925</v>
      </c>
      <c r="G8231" t="s">
        <v>7490</v>
      </c>
      <c r="H8231" s="2">
        <v>42541</v>
      </c>
      <c r="I8231" s="2">
        <v>45061</v>
      </c>
      <c r="J8231"/>
      <c r="K8231"/>
      <c r="L8231">
        <v>30</v>
      </c>
      <c r="M8231" t="s">
        <v>7484</v>
      </c>
      <c r="N8231" t="s">
        <v>3482</v>
      </c>
      <c r="O8231"/>
      <c r="P8231" t="s">
        <v>8923</v>
      </c>
      <c r="Q8231" t="s">
        <v>6294</v>
      </c>
      <c r="R8231" t="s">
        <v>15465</v>
      </c>
      <c r="S8231" t="s">
        <v>15436</v>
      </c>
      <c r="T8231" t="s">
        <v>15438</v>
      </c>
      <c r="U8231" t="s">
        <v>15437</v>
      </c>
      <c r="V8231">
        <v>0.78947368421052633</v>
      </c>
    </row>
    <row r="8232" spans="1:22" x14ac:dyDescent="0.25">
      <c r="A8232" t="s">
        <v>1569</v>
      </c>
      <c r="B8232">
        <v>236655</v>
      </c>
      <c r="C8232" t="s">
        <v>9329</v>
      </c>
      <c r="D8232" t="s">
        <v>11827</v>
      </c>
      <c r="E8232" t="s">
        <v>1596</v>
      </c>
      <c r="F8232" t="s">
        <v>11785</v>
      </c>
      <c r="G8232" t="s">
        <v>7490</v>
      </c>
      <c r="H8232" s="2">
        <v>42535</v>
      </c>
      <c r="I8232" s="2">
        <v>45313</v>
      </c>
      <c r="J8232"/>
      <c r="K8232"/>
      <c r="L8232">
        <v>15</v>
      </c>
      <c r="M8232" t="s">
        <v>7484</v>
      </c>
      <c r="N8232" t="s">
        <v>1576</v>
      </c>
      <c r="O8232"/>
      <c r="P8232" t="s">
        <v>11786</v>
      </c>
      <c r="Q8232" t="s">
        <v>11787</v>
      </c>
      <c r="R8232" t="s">
        <v>15464</v>
      </c>
      <c r="S8232" t="s">
        <v>15436</v>
      </c>
      <c r="T8232" t="s">
        <v>15438</v>
      </c>
      <c r="U8232" t="s">
        <v>15437</v>
      </c>
      <c r="V8232">
        <v>0.39473684210526316</v>
      </c>
    </row>
    <row r="8233" spans="1:22" x14ac:dyDescent="0.25">
      <c r="A8233" t="s">
        <v>1569</v>
      </c>
      <c r="B8233">
        <v>236568</v>
      </c>
      <c r="C8233" t="s">
        <v>9818</v>
      </c>
      <c r="D8233" t="s">
        <v>9819</v>
      </c>
      <c r="E8233" t="s">
        <v>1596</v>
      </c>
      <c r="F8233" t="s">
        <v>9773</v>
      </c>
      <c r="G8233" t="s">
        <v>7490</v>
      </c>
      <c r="H8233" s="2">
        <v>42527</v>
      </c>
      <c r="I8233" s="2">
        <v>43115</v>
      </c>
      <c r="J8233"/>
      <c r="K8233"/>
      <c r="L8233">
        <v>25</v>
      </c>
      <c r="M8233" t="s">
        <v>7484</v>
      </c>
      <c r="N8233" t="s">
        <v>3865</v>
      </c>
      <c r="O8233"/>
      <c r="P8233" t="s">
        <v>9774</v>
      </c>
      <c r="Q8233" t="s">
        <v>9775</v>
      </c>
      <c r="R8233" t="s">
        <v>15463</v>
      </c>
      <c r="S8233" t="s">
        <v>15436</v>
      </c>
      <c r="T8233" t="s">
        <v>15438</v>
      </c>
      <c r="U8233" t="s">
        <v>15437</v>
      </c>
      <c r="V8233">
        <v>0.65789473684210531</v>
      </c>
    </row>
    <row r="8234" spans="1:22" x14ac:dyDescent="0.25">
      <c r="A8234" t="s">
        <v>1569</v>
      </c>
      <c r="B8234">
        <v>236649</v>
      </c>
      <c r="C8234" t="s">
        <v>2601</v>
      </c>
      <c r="D8234" t="s">
        <v>5268</v>
      </c>
      <c r="E8234" t="s">
        <v>1596</v>
      </c>
      <c r="F8234" t="s">
        <v>10649</v>
      </c>
      <c r="G8234" t="s">
        <v>7487</v>
      </c>
      <c r="H8234" s="2">
        <v>42527</v>
      </c>
      <c r="I8234" s="2">
        <v>42527</v>
      </c>
      <c r="J8234"/>
      <c r="K8234"/>
      <c r="L8234">
        <v>30</v>
      </c>
      <c r="M8234" t="s">
        <v>7484</v>
      </c>
      <c r="N8234" t="s">
        <v>4199</v>
      </c>
      <c r="O8234"/>
      <c r="P8234" t="s">
        <v>10650</v>
      </c>
      <c r="Q8234" t="s">
        <v>4374</v>
      </c>
      <c r="R8234" t="s">
        <v>15449</v>
      </c>
      <c r="S8234" t="s">
        <v>15436</v>
      </c>
      <c r="T8234" t="s">
        <v>15438</v>
      </c>
      <c r="U8234" t="s">
        <v>15437</v>
      </c>
      <c r="V8234">
        <v>0.78947368421052633</v>
      </c>
    </row>
    <row r="8235" spans="1:22" x14ac:dyDescent="0.25">
      <c r="A8235" t="s">
        <v>1569</v>
      </c>
      <c r="B8235">
        <v>236574</v>
      </c>
      <c r="C8235" t="s">
        <v>1611</v>
      </c>
      <c r="D8235" t="s">
        <v>13237</v>
      </c>
      <c r="E8235" t="s">
        <v>1572</v>
      </c>
      <c r="F8235" t="s">
        <v>13214</v>
      </c>
      <c r="G8235" t="s">
        <v>7490</v>
      </c>
      <c r="H8235" s="2">
        <v>42527</v>
      </c>
      <c r="I8235" s="2">
        <v>45355</v>
      </c>
      <c r="J8235"/>
      <c r="K8235"/>
      <c r="L8235">
        <v>0.01</v>
      </c>
      <c r="M8235" t="s">
        <v>7484</v>
      </c>
      <c r="N8235" t="s">
        <v>3482</v>
      </c>
      <c r="O8235"/>
      <c r="P8235" t="s">
        <v>13215</v>
      </c>
      <c r="Q8235" t="s">
        <v>13216</v>
      </c>
      <c r="R8235" t="s">
        <v>15468</v>
      </c>
      <c r="S8235" t="s">
        <v>15436</v>
      </c>
      <c r="T8235" t="s">
        <v>15437</v>
      </c>
      <c r="U8235" t="s">
        <v>15437</v>
      </c>
      <c r="V8235">
        <v>0</v>
      </c>
    </row>
    <row r="8236" spans="1:22" x14ac:dyDescent="0.25">
      <c r="A8236" t="s">
        <v>1569</v>
      </c>
      <c r="B8236">
        <v>236539</v>
      </c>
      <c r="C8236" t="s">
        <v>2933</v>
      </c>
      <c r="D8236" t="s">
        <v>4507</v>
      </c>
      <c r="E8236" t="s">
        <v>1596</v>
      </c>
      <c r="F8236" t="s">
        <v>11977</v>
      </c>
      <c r="G8236" t="s">
        <v>7503</v>
      </c>
      <c r="H8236" s="2">
        <v>42520</v>
      </c>
      <c r="I8236" s="2">
        <v>44767</v>
      </c>
      <c r="J8236"/>
      <c r="K8236"/>
      <c r="L8236">
        <v>22</v>
      </c>
      <c r="M8236" t="s">
        <v>7484</v>
      </c>
      <c r="N8236" t="s">
        <v>3865</v>
      </c>
      <c r="O8236"/>
      <c r="P8236" t="s">
        <v>11957</v>
      </c>
      <c r="Q8236" t="s">
        <v>4910</v>
      </c>
      <c r="R8236" t="s">
        <v>15463</v>
      </c>
      <c r="S8236" t="s">
        <v>15436</v>
      </c>
      <c r="T8236" t="s">
        <v>15438</v>
      </c>
      <c r="U8236" t="s">
        <v>15437</v>
      </c>
      <c r="V8236">
        <v>0.57894736842105265</v>
      </c>
    </row>
    <row r="8237" spans="1:22" x14ac:dyDescent="0.25">
      <c r="A8237" t="s">
        <v>1569</v>
      </c>
      <c r="B8237">
        <v>236575</v>
      </c>
      <c r="C8237" t="s">
        <v>3403</v>
      </c>
      <c r="D8237" t="s">
        <v>12379</v>
      </c>
      <c r="E8237" t="s">
        <v>1596</v>
      </c>
      <c r="F8237" t="s">
        <v>12339</v>
      </c>
      <c r="G8237" t="s">
        <v>7509</v>
      </c>
      <c r="H8237" s="2">
        <v>42517</v>
      </c>
      <c r="I8237" s="2">
        <v>43409</v>
      </c>
      <c r="J8237"/>
      <c r="K8237"/>
      <c r="L8237">
        <v>25</v>
      </c>
      <c r="M8237" t="s">
        <v>7484</v>
      </c>
      <c r="N8237" t="s">
        <v>1714</v>
      </c>
      <c r="O8237"/>
      <c r="P8237" t="s">
        <v>12334</v>
      </c>
      <c r="Q8237" t="s">
        <v>3013</v>
      </c>
      <c r="R8237" t="s">
        <v>15462</v>
      </c>
      <c r="S8237" t="s">
        <v>15436</v>
      </c>
      <c r="T8237" t="s">
        <v>15438</v>
      </c>
      <c r="U8237" t="s">
        <v>15437</v>
      </c>
      <c r="V8237">
        <v>0.65789473684210531</v>
      </c>
    </row>
    <row r="8238" spans="1:22" x14ac:dyDescent="0.25">
      <c r="A8238" t="s">
        <v>1569</v>
      </c>
      <c r="B8238">
        <v>236527</v>
      </c>
      <c r="C8238" t="s">
        <v>1646</v>
      </c>
      <c r="D8238" t="s">
        <v>3293</v>
      </c>
      <c r="E8238" t="s">
        <v>1607</v>
      </c>
      <c r="F8238" t="s">
        <v>10532</v>
      </c>
      <c r="G8238" t="s">
        <v>7537</v>
      </c>
      <c r="H8238" s="2">
        <v>42513</v>
      </c>
      <c r="I8238" s="2">
        <v>43074</v>
      </c>
      <c r="J8238"/>
      <c r="K8238"/>
      <c r="L8238">
        <v>38</v>
      </c>
      <c r="M8238" t="s">
        <v>7484</v>
      </c>
      <c r="N8238" t="s">
        <v>1714</v>
      </c>
      <c r="O8238"/>
      <c r="P8238" t="s">
        <v>10452</v>
      </c>
      <c r="Q8238" t="s">
        <v>2939</v>
      </c>
      <c r="R8238" t="s">
        <v>15461</v>
      </c>
      <c r="S8238" t="s">
        <v>15436</v>
      </c>
      <c r="T8238" t="s">
        <v>15438</v>
      </c>
      <c r="U8238" t="s">
        <v>15437</v>
      </c>
      <c r="V8238">
        <v>1</v>
      </c>
    </row>
    <row r="8239" spans="1:22" x14ac:dyDescent="0.25">
      <c r="A8239" t="s">
        <v>1569</v>
      </c>
      <c r="B8239">
        <v>236528</v>
      </c>
      <c r="C8239" t="s">
        <v>2155</v>
      </c>
      <c r="D8239" t="s">
        <v>10533</v>
      </c>
      <c r="E8239" t="s">
        <v>1572</v>
      </c>
      <c r="F8239" t="s">
        <v>10454</v>
      </c>
      <c r="G8239" t="s">
        <v>7490</v>
      </c>
      <c r="H8239" s="2">
        <v>42513</v>
      </c>
      <c r="I8239" s="2">
        <v>44627</v>
      </c>
      <c r="J8239"/>
      <c r="K8239"/>
      <c r="L8239">
        <v>0.01</v>
      </c>
      <c r="M8239" t="s">
        <v>7484</v>
      </c>
      <c r="N8239" t="s">
        <v>1714</v>
      </c>
      <c r="O8239"/>
      <c r="P8239" t="s">
        <v>10452</v>
      </c>
      <c r="Q8239" t="s">
        <v>2939</v>
      </c>
      <c r="R8239" t="s">
        <v>15461</v>
      </c>
      <c r="S8239" t="s">
        <v>15436</v>
      </c>
      <c r="T8239" t="s">
        <v>15437</v>
      </c>
      <c r="U8239" t="s">
        <v>15437</v>
      </c>
      <c r="V8239">
        <v>0</v>
      </c>
    </row>
    <row r="8240" spans="1:22" x14ac:dyDescent="0.25">
      <c r="A8240" t="s">
        <v>1569</v>
      </c>
      <c r="B8240">
        <v>236526</v>
      </c>
      <c r="C8240" t="s">
        <v>4971</v>
      </c>
      <c r="D8240" t="s">
        <v>7758</v>
      </c>
      <c r="E8240" t="s">
        <v>1607</v>
      </c>
      <c r="F8240" t="s">
        <v>11947</v>
      </c>
      <c r="G8240" t="s">
        <v>7537</v>
      </c>
      <c r="H8240" s="2">
        <v>42513</v>
      </c>
      <c r="I8240" s="2">
        <v>42513</v>
      </c>
      <c r="J8240"/>
      <c r="K8240"/>
      <c r="L8240">
        <v>38</v>
      </c>
      <c r="M8240" t="s">
        <v>7484</v>
      </c>
      <c r="N8240" t="s">
        <v>1714</v>
      </c>
      <c r="O8240"/>
      <c r="P8240" t="s">
        <v>11896</v>
      </c>
      <c r="Q8240" t="s">
        <v>3067</v>
      </c>
      <c r="R8240" t="s">
        <v>15461</v>
      </c>
      <c r="S8240" t="s">
        <v>15436</v>
      </c>
      <c r="T8240" t="s">
        <v>15438</v>
      </c>
      <c r="U8240" t="s">
        <v>15437</v>
      </c>
      <c r="V8240">
        <v>1</v>
      </c>
    </row>
    <row r="8241" spans="1:22" x14ac:dyDescent="0.25">
      <c r="A8241" t="s">
        <v>1569</v>
      </c>
      <c r="B8241">
        <v>236454</v>
      </c>
      <c r="C8241" t="s">
        <v>1825</v>
      </c>
      <c r="D8241" t="s">
        <v>2894</v>
      </c>
      <c r="E8241" t="s">
        <v>1572</v>
      </c>
      <c r="F8241" t="s">
        <v>5773</v>
      </c>
      <c r="G8241" t="s">
        <v>4268</v>
      </c>
      <c r="H8241" s="2">
        <v>42499</v>
      </c>
      <c r="I8241" s="2">
        <v>43682</v>
      </c>
      <c r="J8241"/>
      <c r="K8241"/>
      <c r="L8241">
        <v>0.01</v>
      </c>
      <c r="M8241" t="s">
        <v>4269</v>
      </c>
      <c r="N8241" t="s">
        <v>5768</v>
      </c>
      <c r="O8241"/>
      <c r="P8241" t="s">
        <v>5769</v>
      </c>
      <c r="Q8241" t="s">
        <v>5770</v>
      </c>
      <c r="R8241" t="s">
        <v>15452</v>
      </c>
      <c r="S8241" t="s">
        <v>15436</v>
      </c>
      <c r="T8241" t="s">
        <v>15437</v>
      </c>
      <c r="U8241" t="s">
        <v>15437</v>
      </c>
      <c r="V8241">
        <v>0</v>
      </c>
    </row>
    <row r="8242" spans="1:22" x14ac:dyDescent="0.25">
      <c r="A8242" t="s">
        <v>1569</v>
      </c>
      <c r="B8242">
        <v>236453</v>
      </c>
      <c r="C8242" t="s">
        <v>3888</v>
      </c>
      <c r="D8242" t="s">
        <v>5565</v>
      </c>
      <c r="E8242" t="s">
        <v>1596</v>
      </c>
      <c r="F8242" t="s">
        <v>5547</v>
      </c>
      <c r="G8242" t="s">
        <v>4294</v>
      </c>
      <c r="H8242" s="2">
        <v>42497</v>
      </c>
      <c r="I8242" s="2">
        <v>43879</v>
      </c>
      <c r="J8242"/>
      <c r="K8242"/>
      <c r="L8242">
        <v>29</v>
      </c>
      <c r="M8242" t="s">
        <v>4269</v>
      </c>
      <c r="N8242" t="s">
        <v>3865</v>
      </c>
      <c r="O8242"/>
      <c r="P8242" t="s">
        <v>5541</v>
      </c>
      <c r="Q8242" t="s">
        <v>3922</v>
      </c>
      <c r="R8242" t="s">
        <v>15448</v>
      </c>
      <c r="S8242" t="s">
        <v>15436</v>
      </c>
      <c r="T8242" t="s">
        <v>15438</v>
      </c>
      <c r="U8242" t="s">
        <v>15437</v>
      </c>
      <c r="V8242">
        <v>0.76315789473684215</v>
      </c>
    </row>
    <row r="8243" spans="1:22" x14ac:dyDescent="0.25">
      <c r="A8243" t="s">
        <v>1569</v>
      </c>
      <c r="B8243">
        <v>236378</v>
      </c>
      <c r="C8243" t="s">
        <v>1861</v>
      </c>
      <c r="D8243" t="s">
        <v>1878</v>
      </c>
      <c r="E8243" t="s">
        <v>1607</v>
      </c>
      <c r="F8243" t="s">
        <v>5482</v>
      </c>
      <c r="G8243" t="s">
        <v>4326</v>
      </c>
      <c r="H8243" s="2">
        <v>42486</v>
      </c>
      <c r="I8243" s="2">
        <v>42486</v>
      </c>
      <c r="J8243"/>
      <c r="K8243"/>
      <c r="L8243">
        <v>38</v>
      </c>
      <c r="M8243" t="s">
        <v>4269</v>
      </c>
      <c r="N8243" t="s">
        <v>3482</v>
      </c>
      <c r="O8243"/>
      <c r="P8243" t="s">
        <v>5449</v>
      </c>
      <c r="Q8243" t="s">
        <v>3750</v>
      </c>
      <c r="R8243" t="s">
        <v>15451</v>
      </c>
      <c r="S8243" t="s">
        <v>15436</v>
      </c>
      <c r="T8243" t="s">
        <v>15438</v>
      </c>
      <c r="U8243" t="s">
        <v>1566</v>
      </c>
      <c r="V8243">
        <v>1</v>
      </c>
    </row>
    <row r="8244" spans="1:22" x14ac:dyDescent="0.25">
      <c r="A8244" t="s">
        <v>1569</v>
      </c>
      <c r="B8244">
        <v>236326</v>
      </c>
      <c r="C8244" t="s">
        <v>1802</v>
      </c>
      <c r="D8244" t="s">
        <v>7861</v>
      </c>
      <c r="E8244" t="s">
        <v>1596</v>
      </c>
      <c r="F8244" t="s">
        <v>10850</v>
      </c>
      <c r="G8244" t="s">
        <v>7490</v>
      </c>
      <c r="H8244" s="2">
        <v>42485</v>
      </c>
      <c r="I8244" s="2">
        <v>42485</v>
      </c>
      <c r="J8244"/>
      <c r="K8244"/>
      <c r="L8244">
        <v>20</v>
      </c>
      <c r="M8244" t="s">
        <v>7484</v>
      </c>
      <c r="N8244" t="s">
        <v>3865</v>
      </c>
      <c r="O8244"/>
      <c r="P8244" t="s">
        <v>10847</v>
      </c>
      <c r="Q8244" t="s">
        <v>3922</v>
      </c>
      <c r="R8244" t="s">
        <v>15468</v>
      </c>
      <c r="S8244" t="s">
        <v>15436</v>
      </c>
      <c r="T8244" t="s">
        <v>15438</v>
      </c>
      <c r="U8244" t="s">
        <v>15437</v>
      </c>
      <c r="V8244">
        <v>0.52631578947368418</v>
      </c>
    </row>
    <row r="8245" spans="1:22" x14ac:dyDescent="0.25">
      <c r="A8245" t="s">
        <v>1569</v>
      </c>
      <c r="B8245">
        <v>236353</v>
      </c>
      <c r="C8245" t="s">
        <v>2784</v>
      </c>
      <c r="D8245" t="s">
        <v>5764</v>
      </c>
      <c r="E8245" t="s">
        <v>1607</v>
      </c>
      <c r="F8245" t="s">
        <v>5765</v>
      </c>
      <c r="G8245" t="s">
        <v>4310</v>
      </c>
      <c r="H8245" s="2">
        <v>42485</v>
      </c>
      <c r="I8245" s="2">
        <v>44921</v>
      </c>
      <c r="J8245"/>
      <c r="K8245"/>
      <c r="L8245">
        <v>38</v>
      </c>
      <c r="M8245" t="s">
        <v>4269</v>
      </c>
      <c r="N8245" t="s">
        <v>1714</v>
      </c>
      <c r="O8245"/>
      <c r="P8245" t="s">
        <v>5728</v>
      </c>
      <c r="Q8245" t="s">
        <v>5729</v>
      </c>
      <c r="R8245" t="s">
        <v>15454</v>
      </c>
      <c r="S8245" t="s">
        <v>15436</v>
      </c>
      <c r="T8245" t="s">
        <v>15438</v>
      </c>
      <c r="U8245" t="s">
        <v>1566</v>
      </c>
      <c r="V8245">
        <v>1</v>
      </c>
    </row>
    <row r="8246" spans="1:22" x14ac:dyDescent="0.25">
      <c r="A8246" t="s">
        <v>1569</v>
      </c>
      <c r="B8246">
        <v>236354</v>
      </c>
      <c r="C8246" t="s">
        <v>2338</v>
      </c>
      <c r="D8246" t="s">
        <v>5956</v>
      </c>
      <c r="E8246" t="s">
        <v>1607</v>
      </c>
      <c r="F8246" t="s">
        <v>11992</v>
      </c>
      <c r="G8246" t="s">
        <v>7537</v>
      </c>
      <c r="H8246" s="2">
        <v>42481</v>
      </c>
      <c r="I8246" s="2">
        <v>44571</v>
      </c>
      <c r="J8246"/>
      <c r="K8246"/>
      <c r="L8246">
        <v>38</v>
      </c>
      <c r="M8246" t="s">
        <v>7484</v>
      </c>
      <c r="N8246" t="s">
        <v>3865</v>
      </c>
      <c r="O8246"/>
      <c r="P8246" t="s">
        <v>11957</v>
      </c>
      <c r="Q8246" t="s">
        <v>4910</v>
      </c>
      <c r="R8246" t="s">
        <v>15463</v>
      </c>
      <c r="S8246" t="s">
        <v>15436</v>
      </c>
      <c r="T8246" t="s">
        <v>15438</v>
      </c>
      <c r="U8246" t="s">
        <v>15437</v>
      </c>
      <c r="V8246">
        <v>1</v>
      </c>
    </row>
    <row r="8247" spans="1:22" x14ac:dyDescent="0.25">
      <c r="A8247" t="s">
        <v>1569</v>
      </c>
      <c r="B8247">
        <v>236321</v>
      </c>
      <c r="C8247" t="s">
        <v>1705</v>
      </c>
      <c r="D8247" t="s">
        <v>4058</v>
      </c>
      <c r="E8247" t="s">
        <v>1596</v>
      </c>
      <c r="F8247" t="s">
        <v>12874</v>
      </c>
      <c r="G8247" t="s">
        <v>7490</v>
      </c>
      <c r="H8247" s="2">
        <v>42478</v>
      </c>
      <c r="I8247" s="2">
        <v>44529</v>
      </c>
      <c r="J8247"/>
      <c r="K8247"/>
      <c r="L8247">
        <v>29.5</v>
      </c>
      <c r="M8247" t="s">
        <v>7484</v>
      </c>
      <c r="N8247" t="s">
        <v>1714</v>
      </c>
      <c r="O8247"/>
      <c r="P8247" t="s">
        <v>12875</v>
      </c>
      <c r="Q8247" t="s">
        <v>12876</v>
      </c>
      <c r="R8247" t="s">
        <v>15461</v>
      </c>
      <c r="S8247" t="s">
        <v>15436</v>
      </c>
      <c r="T8247" t="s">
        <v>15438</v>
      </c>
      <c r="U8247" t="s">
        <v>15437</v>
      </c>
      <c r="V8247">
        <v>0.77631578947368418</v>
      </c>
    </row>
    <row r="8248" spans="1:22" x14ac:dyDescent="0.25">
      <c r="A8248" t="s">
        <v>1569</v>
      </c>
      <c r="B8248">
        <v>236219</v>
      </c>
      <c r="C8248" t="s">
        <v>2877</v>
      </c>
      <c r="D8248" t="s">
        <v>3901</v>
      </c>
      <c r="E8248" t="s">
        <v>1596</v>
      </c>
      <c r="F8248" t="s">
        <v>9499</v>
      </c>
      <c r="G8248" t="s">
        <v>7490</v>
      </c>
      <c r="H8248" s="2">
        <v>42458</v>
      </c>
      <c r="I8248" s="2">
        <v>45229</v>
      </c>
      <c r="J8248"/>
      <c r="K8248"/>
      <c r="L8248">
        <v>20</v>
      </c>
      <c r="M8248" t="s">
        <v>7484</v>
      </c>
      <c r="N8248" t="s">
        <v>3482</v>
      </c>
      <c r="O8248"/>
      <c r="P8248" t="s">
        <v>9500</v>
      </c>
      <c r="Q8248" t="s">
        <v>9501</v>
      </c>
      <c r="R8248" t="s">
        <v>15468</v>
      </c>
      <c r="S8248" t="s">
        <v>15436</v>
      </c>
      <c r="T8248" t="s">
        <v>15438</v>
      </c>
      <c r="U8248" t="s">
        <v>15437</v>
      </c>
      <c r="V8248">
        <v>0.52631578947368418</v>
      </c>
    </row>
    <row r="8249" spans="1:22" x14ac:dyDescent="0.25">
      <c r="A8249" t="s">
        <v>1569</v>
      </c>
      <c r="B8249">
        <v>236188</v>
      </c>
      <c r="C8249" t="s">
        <v>11828</v>
      </c>
      <c r="D8249" t="s">
        <v>2016</v>
      </c>
      <c r="E8249" t="s">
        <v>1596</v>
      </c>
      <c r="F8249" t="s">
        <v>11829</v>
      </c>
      <c r="G8249" t="s">
        <v>7503</v>
      </c>
      <c r="H8249" s="2">
        <v>42458</v>
      </c>
      <c r="I8249" s="2">
        <v>45439</v>
      </c>
      <c r="J8249"/>
      <c r="K8249"/>
      <c r="L8249">
        <v>29.25</v>
      </c>
      <c r="M8249" t="s">
        <v>7484</v>
      </c>
      <c r="N8249" t="s">
        <v>1576</v>
      </c>
      <c r="O8249"/>
      <c r="P8249" t="s">
        <v>11786</v>
      </c>
      <c r="Q8249" t="s">
        <v>11787</v>
      </c>
      <c r="R8249" t="s">
        <v>15464</v>
      </c>
      <c r="S8249" t="s">
        <v>15436</v>
      </c>
      <c r="T8249" t="s">
        <v>15438</v>
      </c>
      <c r="U8249" t="s">
        <v>15437</v>
      </c>
      <c r="V8249">
        <v>0.76973684210526316</v>
      </c>
    </row>
    <row r="8250" spans="1:22" x14ac:dyDescent="0.25">
      <c r="A8250" t="s">
        <v>1569</v>
      </c>
      <c r="B8250">
        <v>236146</v>
      </c>
      <c r="C8250" t="s">
        <v>8121</v>
      </c>
      <c r="D8250" t="s">
        <v>9008</v>
      </c>
      <c r="E8250" t="s">
        <v>1596</v>
      </c>
      <c r="F8250" t="s">
        <v>15842</v>
      </c>
      <c r="G8250" t="s">
        <v>7534</v>
      </c>
      <c r="H8250" s="2">
        <v>42443</v>
      </c>
      <c r="I8250" s="2">
        <v>45831</v>
      </c>
      <c r="J8250"/>
      <c r="K8250"/>
      <c r="L8250">
        <v>38</v>
      </c>
      <c r="M8250" t="s">
        <v>7484</v>
      </c>
      <c r="N8250" t="s">
        <v>3865</v>
      </c>
      <c r="O8250"/>
      <c r="P8250" t="s">
        <v>8980</v>
      </c>
      <c r="Q8250" t="s">
        <v>4579</v>
      </c>
      <c r="R8250" t="s">
        <v>15463</v>
      </c>
      <c r="S8250" t="s">
        <v>15436</v>
      </c>
      <c r="T8250" t="s">
        <v>15438</v>
      </c>
      <c r="U8250" t="s">
        <v>15437</v>
      </c>
      <c r="V8250">
        <v>1</v>
      </c>
    </row>
    <row r="8251" spans="1:22" x14ac:dyDescent="0.25">
      <c r="A8251" t="s">
        <v>1569</v>
      </c>
      <c r="B8251">
        <v>236215</v>
      </c>
      <c r="C8251" t="s">
        <v>2234</v>
      </c>
      <c r="D8251" t="s">
        <v>2492</v>
      </c>
      <c r="E8251" t="s">
        <v>1607</v>
      </c>
      <c r="F8251" t="s">
        <v>10942</v>
      </c>
      <c r="G8251" t="s">
        <v>7522</v>
      </c>
      <c r="H8251" s="2">
        <v>42443</v>
      </c>
      <c r="I8251" s="2">
        <v>45439</v>
      </c>
      <c r="J8251"/>
      <c r="K8251"/>
      <c r="L8251">
        <v>38</v>
      </c>
      <c r="M8251" t="s">
        <v>7484</v>
      </c>
      <c r="N8251" t="s">
        <v>3865</v>
      </c>
      <c r="O8251"/>
      <c r="P8251" t="s">
        <v>10898</v>
      </c>
      <c r="Q8251" t="s">
        <v>3953</v>
      </c>
      <c r="R8251" t="s">
        <v>15463</v>
      </c>
      <c r="S8251" t="s">
        <v>15436</v>
      </c>
      <c r="T8251" t="s">
        <v>15438</v>
      </c>
      <c r="U8251" t="s">
        <v>1566</v>
      </c>
      <c r="V8251">
        <v>1</v>
      </c>
    </row>
    <row r="8252" spans="1:22" x14ac:dyDescent="0.25">
      <c r="A8252" t="s">
        <v>1569</v>
      </c>
      <c r="B8252">
        <v>236234</v>
      </c>
      <c r="C8252" t="s">
        <v>3606</v>
      </c>
      <c r="D8252" t="s">
        <v>2310</v>
      </c>
      <c r="E8252" t="s">
        <v>1607</v>
      </c>
      <c r="F8252" t="s">
        <v>6563</v>
      </c>
      <c r="G8252" t="s">
        <v>4326</v>
      </c>
      <c r="H8252" s="2">
        <v>42443</v>
      </c>
      <c r="I8252" s="2">
        <v>44221</v>
      </c>
      <c r="J8252"/>
      <c r="K8252"/>
      <c r="L8252">
        <v>38</v>
      </c>
      <c r="M8252" t="s">
        <v>4269</v>
      </c>
      <c r="N8252" t="s">
        <v>4199</v>
      </c>
      <c r="O8252"/>
      <c r="P8252" t="s">
        <v>6517</v>
      </c>
      <c r="Q8252" t="s">
        <v>6518</v>
      </c>
      <c r="R8252" t="s">
        <v>15449</v>
      </c>
      <c r="S8252" t="s">
        <v>15436</v>
      </c>
      <c r="T8252" t="s">
        <v>15438</v>
      </c>
      <c r="U8252" t="s">
        <v>1566</v>
      </c>
      <c r="V8252">
        <v>1</v>
      </c>
    </row>
    <row r="8253" spans="1:22" x14ac:dyDescent="0.25">
      <c r="A8253" t="s">
        <v>1569</v>
      </c>
      <c r="B8253">
        <v>236173</v>
      </c>
      <c r="C8253" t="s">
        <v>2131</v>
      </c>
      <c r="D8253" t="s">
        <v>7384</v>
      </c>
      <c r="E8253" t="s">
        <v>1596</v>
      </c>
      <c r="F8253" t="s">
        <v>7380</v>
      </c>
      <c r="G8253" t="s">
        <v>7381</v>
      </c>
      <c r="H8253" s="2">
        <v>42436</v>
      </c>
      <c r="I8253" s="2">
        <v>45075</v>
      </c>
      <c r="J8253"/>
      <c r="K8253"/>
      <c r="L8253">
        <v>36</v>
      </c>
      <c r="M8253" t="s">
        <v>1546</v>
      </c>
      <c r="N8253" t="s">
        <v>1714</v>
      </c>
      <c r="O8253" t="s">
        <v>7120</v>
      </c>
      <c r="P8253" t="s">
        <v>7382</v>
      </c>
      <c r="Q8253" t="s">
        <v>7383</v>
      </c>
      <c r="R8253" t="s">
        <v>15460</v>
      </c>
      <c r="S8253" t="s">
        <v>15436</v>
      </c>
      <c r="T8253" t="s">
        <v>15438</v>
      </c>
      <c r="U8253" t="s">
        <v>15437</v>
      </c>
      <c r="V8253">
        <v>0.94736842105263153</v>
      </c>
    </row>
    <row r="8254" spans="1:22" x14ac:dyDescent="0.25">
      <c r="A8254" t="s">
        <v>1569</v>
      </c>
      <c r="B8254">
        <v>123262</v>
      </c>
      <c r="C8254" t="s">
        <v>10009</v>
      </c>
      <c r="D8254" t="s">
        <v>10010</v>
      </c>
      <c r="E8254" t="s">
        <v>1607</v>
      </c>
      <c r="F8254" t="s">
        <v>9945</v>
      </c>
      <c r="G8254" t="s">
        <v>4294</v>
      </c>
      <c r="H8254" s="2">
        <v>42433</v>
      </c>
      <c r="I8254" s="2">
        <v>42433</v>
      </c>
      <c r="J8254"/>
      <c r="K8254"/>
      <c r="L8254">
        <v>44</v>
      </c>
      <c r="M8254" t="s">
        <v>7484</v>
      </c>
      <c r="N8254"/>
      <c r="O8254"/>
      <c r="P8254" t="s">
        <v>9946</v>
      </c>
      <c r="Q8254" t="s">
        <v>9947</v>
      </c>
      <c r="R8254" t="s">
        <v>15469</v>
      </c>
      <c r="S8254" t="s">
        <v>15436</v>
      </c>
      <c r="T8254" t="s">
        <v>15438</v>
      </c>
      <c r="U8254" t="s">
        <v>15437</v>
      </c>
      <c r="V8254">
        <v>1</v>
      </c>
    </row>
    <row r="8255" spans="1:22" x14ac:dyDescent="0.25">
      <c r="A8255" t="s">
        <v>1569</v>
      </c>
      <c r="B8255">
        <v>236130</v>
      </c>
      <c r="C8255" t="s">
        <v>5902</v>
      </c>
      <c r="D8255" t="s">
        <v>7950</v>
      </c>
      <c r="E8255" t="s">
        <v>1607</v>
      </c>
      <c r="F8255" t="s">
        <v>11649</v>
      </c>
      <c r="G8255" t="s">
        <v>4326</v>
      </c>
      <c r="H8255" s="2">
        <v>42430</v>
      </c>
      <c r="I8255" s="2">
        <v>45817</v>
      </c>
      <c r="J8255"/>
      <c r="K8255"/>
      <c r="L8255">
        <v>38</v>
      </c>
      <c r="M8255" t="s">
        <v>7484</v>
      </c>
      <c r="N8255" t="s">
        <v>3311</v>
      </c>
      <c r="O8255"/>
      <c r="P8255" t="s">
        <v>11615</v>
      </c>
      <c r="Q8255" t="s">
        <v>11616</v>
      </c>
      <c r="R8255" t="s">
        <v>15463</v>
      </c>
      <c r="S8255" t="s">
        <v>15436</v>
      </c>
      <c r="T8255" t="s">
        <v>15438</v>
      </c>
      <c r="U8255" t="s">
        <v>1566</v>
      </c>
      <c r="V8255">
        <v>1</v>
      </c>
    </row>
    <row r="8256" spans="1:22" x14ac:dyDescent="0.25">
      <c r="A8256" t="s">
        <v>1569</v>
      </c>
      <c r="B8256">
        <v>236049</v>
      </c>
      <c r="C8256" t="s">
        <v>2190</v>
      </c>
      <c r="D8256" t="s">
        <v>1936</v>
      </c>
      <c r="E8256" t="s">
        <v>1596</v>
      </c>
      <c r="F8256" t="s">
        <v>9335</v>
      </c>
      <c r="G8256" t="s">
        <v>7607</v>
      </c>
      <c r="H8256" s="2">
        <v>42429</v>
      </c>
      <c r="I8256" s="2">
        <v>45411</v>
      </c>
      <c r="J8256"/>
      <c r="K8256"/>
      <c r="L8256">
        <v>24.25</v>
      </c>
      <c r="M8256" t="s">
        <v>7484</v>
      </c>
      <c r="N8256" t="s">
        <v>1576</v>
      </c>
      <c r="O8256"/>
      <c r="P8256" t="s">
        <v>9294</v>
      </c>
      <c r="Q8256" t="s">
        <v>6671</v>
      </c>
      <c r="R8256" t="s">
        <v>15464</v>
      </c>
      <c r="S8256" t="s">
        <v>15436</v>
      </c>
      <c r="T8256" t="s">
        <v>15438</v>
      </c>
      <c r="U8256" t="s">
        <v>15437</v>
      </c>
      <c r="V8256">
        <v>0.63815789473684215</v>
      </c>
    </row>
    <row r="8257" spans="1:22" x14ac:dyDescent="0.25">
      <c r="A8257" t="s">
        <v>1569</v>
      </c>
      <c r="B8257">
        <v>236081</v>
      </c>
      <c r="C8257" t="s">
        <v>10295</v>
      </c>
      <c r="D8257" t="s">
        <v>3105</v>
      </c>
      <c r="E8257" t="s">
        <v>1607</v>
      </c>
      <c r="F8257" t="s">
        <v>10534</v>
      </c>
      <c r="G8257" t="s">
        <v>4326</v>
      </c>
      <c r="H8257" s="2">
        <v>42422</v>
      </c>
      <c r="I8257" s="2">
        <v>45033</v>
      </c>
      <c r="J8257"/>
      <c r="K8257"/>
      <c r="L8257">
        <v>38</v>
      </c>
      <c r="M8257" t="s">
        <v>7484</v>
      </c>
      <c r="N8257" t="s">
        <v>1714</v>
      </c>
      <c r="O8257"/>
      <c r="P8257" t="s">
        <v>10452</v>
      </c>
      <c r="Q8257" t="s">
        <v>2939</v>
      </c>
      <c r="R8257" t="s">
        <v>15461</v>
      </c>
      <c r="S8257" t="s">
        <v>15436</v>
      </c>
      <c r="T8257" t="s">
        <v>15438</v>
      </c>
      <c r="U8257" t="s">
        <v>1566</v>
      </c>
      <c r="V8257">
        <v>1</v>
      </c>
    </row>
    <row r="8258" spans="1:22" x14ac:dyDescent="0.25">
      <c r="A8258" t="s">
        <v>1569</v>
      </c>
      <c r="B8258">
        <v>235971</v>
      </c>
      <c r="C8258" t="s">
        <v>7028</v>
      </c>
      <c r="D8258" t="s">
        <v>11590</v>
      </c>
      <c r="E8258" t="s">
        <v>1607</v>
      </c>
      <c r="F8258" t="s">
        <v>11591</v>
      </c>
      <c r="G8258" t="s">
        <v>4326</v>
      </c>
      <c r="H8258" s="2">
        <v>42415</v>
      </c>
      <c r="I8258" s="2">
        <v>45005</v>
      </c>
      <c r="J8258"/>
      <c r="K8258"/>
      <c r="L8258">
        <v>38</v>
      </c>
      <c r="M8258" t="s">
        <v>7484</v>
      </c>
      <c r="N8258" t="s">
        <v>3482</v>
      </c>
      <c r="O8258"/>
      <c r="P8258" t="s">
        <v>11564</v>
      </c>
      <c r="Q8258" t="s">
        <v>6889</v>
      </c>
      <c r="R8258" t="s">
        <v>15465</v>
      </c>
      <c r="S8258" t="s">
        <v>15436</v>
      </c>
      <c r="T8258" t="s">
        <v>15438</v>
      </c>
      <c r="U8258" t="s">
        <v>1566</v>
      </c>
      <c r="V8258">
        <v>1</v>
      </c>
    </row>
    <row r="8259" spans="1:22" x14ac:dyDescent="0.25">
      <c r="A8259" t="s">
        <v>1569</v>
      </c>
      <c r="B8259">
        <v>235981</v>
      </c>
      <c r="C8259" t="s">
        <v>4356</v>
      </c>
      <c r="D8259" t="s">
        <v>2279</v>
      </c>
      <c r="E8259" t="s">
        <v>1596</v>
      </c>
      <c r="F8259" t="s">
        <v>5488</v>
      </c>
      <c r="G8259" t="s">
        <v>4294</v>
      </c>
      <c r="H8259" s="2">
        <v>42415</v>
      </c>
      <c r="I8259" s="2">
        <v>44879</v>
      </c>
      <c r="J8259"/>
      <c r="K8259"/>
      <c r="L8259">
        <v>33.5</v>
      </c>
      <c r="M8259" t="s">
        <v>4269</v>
      </c>
      <c r="N8259" t="s">
        <v>1576</v>
      </c>
      <c r="O8259"/>
      <c r="P8259" t="s">
        <v>5485</v>
      </c>
      <c r="Q8259" t="s">
        <v>5486</v>
      </c>
      <c r="R8259" t="s">
        <v>15453</v>
      </c>
      <c r="S8259" t="s">
        <v>15436</v>
      </c>
      <c r="T8259" t="s">
        <v>15438</v>
      </c>
      <c r="U8259" t="s">
        <v>15437</v>
      </c>
      <c r="V8259">
        <v>0.88157894736842102</v>
      </c>
    </row>
    <row r="8260" spans="1:22" x14ac:dyDescent="0.25">
      <c r="A8260" t="s">
        <v>1569</v>
      </c>
      <c r="B8260">
        <v>236044</v>
      </c>
      <c r="C8260" t="s">
        <v>3888</v>
      </c>
      <c r="D8260" t="s">
        <v>4266</v>
      </c>
      <c r="E8260" t="s">
        <v>1607</v>
      </c>
      <c r="F8260" t="s">
        <v>7115</v>
      </c>
      <c r="G8260" t="s">
        <v>7116</v>
      </c>
      <c r="H8260" s="2">
        <v>42415</v>
      </c>
      <c r="I8260" s="2">
        <v>45719</v>
      </c>
      <c r="J8260"/>
      <c r="K8260"/>
      <c r="L8260">
        <v>38</v>
      </c>
      <c r="M8260" t="s">
        <v>4269</v>
      </c>
      <c r="N8260" t="s">
        <v>1714</v>
      </c>
      <c r="O8260" t="s">
        <v>5500</v>
      </c>
      <c r="P8260" t="s">
        <v>7082</v>
      </c>
      <c r="Q8260" t="s">
        <v>7083</v>
      </c>
      <c r="R8260" t="s">
        <v>15458</v>
      </c>
      <c r="S8260" t="s">
        <v>15436</v>
      </c>
      <c r="T8260" t="s">
        <v>15438</v>
      </c>
      <c r="U8260" t="s">
        <v>15437</v>
      </c>
      <c r="V8260">
        <v>1</v>
      </c>
    </row>
    <row r="8261" spans="1:22" x14ac:dyDescent="0.25">
      <c r="A8261" t="s">
        <v>1569</v>
      </c>
      <c r="B8261">
        <v>236116</v>
      </c>
      <c r="C8261" t="s">
        <v>2324</v>
      </c>
      <c r="D8261" t="s">
        <v>7379</v>
      </c>
      <c r="E8261" t="s">
        <v>1607</v>
      </c>
      <c r="F8261" t="s">
        <v>7385</v>
      </c>
      <c r="G8261" t="s">
        <v>7386</v>
      </c>
      <c r="H8261" s="2">
        <v>42415</v>
      </c>
      <c r="I8261" s="2">
        <v>45075</v>
      </c>
      <c r="J8261"/>
      <c r="K8261"/>
      <c r="L8261">
        <v>38</v>
      </c>
      <c r="M8261" t="s">
        <v>1546</v>
      </c>
      <c r="N8261" t="s">
        <v>1714</v>
      </c>
      <c r="O8261" t="s">
        <v>7120</v>
      </c>
      <c r="P8261" t="s">
        <v>7382</v>
      </c>
      <c r="Q8261" t="s">
        <v>7383</v>
      </c>
      <c r="R8261" t="s">
        <v>15460</v>
      </c>
      <c r="S8261" t="s">
        <v>15436</v>
      </c>
      <c r="T8261" t="s">
        <v>15438</v>
      </c>
      <c r="U8261" t="s">
        <v>15437</v>
      </c>
      <c r="V8261">
        <v>1</v>
      </c>
    </row>
    <row r="8262" spans="1:22" x14ac:dyDescent="0.25">
      <c r="A8262" t="s">
        <v>1569</v>
      </c>
      <c r="B8262">
        <v>235994</v>
      </c>
      <c r="C8262" t="s">
        <v>3353</v>
      </c>
      <c r="D8262" t="s">
        <v>7073</v>
      </c>
      <c r="E8262" t="s">
        <v>1607</v>
      </c>
      <c r="F8262" t="s">
        <v>7074</v>
      </c>
      <c r="G8262" t="s">
        <v>7075</v>
      </c>
      <c r="H8262" s="2">
        <v>42408</v>
      </c>
      <c r="I8262" s="2">
        <v>43409</v>
      </c>
      <c r="J8262"/>
      <c r="K8262"/>
      <c r="L8262">
        <v>38</v>
      </c>
      <c r="M8262" t="s">
        <v>4269</v>
      </c>
      <c r="N8262" t="s">
        <v>1714</v>
      </c>
      <c r="O8262" t="s">
        <v>5500</v>
      </c>
      <c r="P8262" t="s">
        <v>7064</v>
      </c>
      <c r="Q8262" t="s">
        <v>7065</v>
      </c>
      <c r="R8262" t="s">
        <v>15457</v>
      </c>
      <c r="S8262" t="s">
        <v>15436</v>
      </c>
      <c r="T8262" t="s">
        <v>15438</v>
      </c>
      <c r="U8262" t="s">
        <v>15437</v>
      </c>
      <c r="V8262">
        <v>1</v>
      </c>
    </row>
    <row r="8263" spans="1:22" x14ac:dyDescent="0.25">
      <c r="A8263" t="s">
        <v>1569</v>
      </c>
      <c r="B8263">
        <v>235915</v>
      </c>
      <c r="C8263" t="s">
        <v>4031</v>
      </c>
      <c r="D8263" t="s">
        <v>9400</v>
      </c>
      <c r="E8263" t="s">
        <v>1596</v>
      </c>
      <c r="F8263" t="s">
        <v>9393</v>
      </c>
      <c r="G8263" t="s">
        <v>7487</v>
      </c>
      <c r="H8263" s="2">
        <v>42401</v>
      </c>
      <c r="I8263" s="2">
        <v>44333</v>
      </c>
      <c r="J8263"/>
      <c r="K8263"/>
      <c r="L8263">
        <v>37.5</v>
      </c>
      <c r="M8263" t="s">
        <v>7484</v>
      </c>
      <c r="N8263" t="s">
        <v>3482</v>
      </c>
      <c r="O8263"/>
      <c r="P8263" t="s">
        <v>9346</v>
      </c>
      <c r="Q8263" t="s">
        <v>9347</v>
      </c>
      <c r="R8263" t="s">
        <v>15465</v>
      </c>
      <c r="S8263" t="s">
        <v>15436</v>
      </c>
      <c r="T8263" t="s">
        <v>15438</v>
      </c>
      <c r="U8263" t="s">
        <v>15437</v>
      </c>
      <c r="V8263">
        <v>0.98684210526315785</v>
      </c>
    </row>
    <row r="8264" spans="1:22" x14ac:dyDescent="0.25">
      <c r="A8264" t="s">
        <v>1569</v>
      </c>
      <c r="B8264">
        <v>236027</v>
      </c>
      <c r="C8264" t="s">
        <v>12600</v>
      </c>
      <c r="D8264" t="s">
        <v>14957</v>
      </c>
      <c r="E8264" t="s">
        <v>1607</v>
      </c>
      <c r="F8264" t="s">
        <v>14929</v>
      </c>
      <c r="G8264" t="s">
        <v>14930</v>
      </c>
      <c r="H8264" s="2">
        <v>42401</v>
      </c>
      <c r="I8264" s="2">
        <v>45131</v>
      </c>
      <c r="J8264"/>
      <c r="K8264"/>
      <c r="L8264">
        <v>38</v>
      </c>
      <c r="M8264" t="s">
        <v>7484</v>
      </c>
      <c r="N8264" t="s">
        <v>1714</v>
      </c>
      <c r="O8264" t="s">
        <v>7120</v>
      </c>
      <c r="P8264" t="s">
        <v>14916</v>
      </c>
      <c r="Q8264" t="s">
        <v>14917</v>
      </c>
      <c r="R8264" t="s">
        <v>15472</v>
      </c>
      <c r="S8264" t="s">
        <v>15436</v>
      </c>
      <c r="T8264" t="s">
        <v>15438</v>
      </c>
      <c r="U8264" t="s">
        <v>15437</v>
      </c>
      <c r="V8264">
        <v>1</v>
      </c>
    </row>
    <row r="8265" spans="1:22" x14ac:dyDescent="0.25">
      <c r="A8265" t="s">
        <v>1569</v>
      </c>
      <c r="B8265">
        <v>235938</v>
      </c>
      <c r="C8265" t="s">
        <v>3555</v>
      </c>
      <c r="D8265" t="s">
        <v>7057</v>
      </c>
      <c r="E8265" t="s">
        <v>1607</v>
      </c>
      <c r="F8265" t="s">
        <v>8172</v>
      </c>
      <c r="G8265" t="s">
        <v>7541</v>
      </c>
      <c r="H8265" s="2">
        <v>42398</v>
      </c>
      <c r="I8265" s="2">
        <v>45509</v>
      </c>
      <c r="J8265"/>
      <c r="K8265"/>
      <c r="L8265">
        <v>38</v>
      </c>
      <c r="M8265" t="s">
        <v>7484</v>
      </c>
      <c r="N8265" t="s">
        <v>1714</v>
      </c>
      <c r="O8265"/>
      <c r="P8265" t="s">
        <v>8148</v>
      </c>
      <c r="Q8265" t="s">
        <v>6640</v>
      </c>
      <c r="R8265" t="s">
        <v>15464</v>
      </c>
      <c r="S8265" t="s">
        <v>15436</v>
      </c>
      <c r="T8265" t="s">
        <v>15438</v>
      </c>
      <c r="U8265" t="s">
        <v>1566</v>
      </c>
      <c r="V8265">
        <v>1</v>
      </c>
    </row>
    <row r="8266" spans="1:22" x14ac:dyDescent="0.25">
      <c r="A8266" t="s">
        <v>1569</v>
      </c>
      <c r="B8266">
        <v>235911</v>
      </c>
      <c r="C8266" t="s">
        <v>11713</v>
      </c>
      <c r="D8266" t="s">
        <v>11714</v>
      </c>
      <c r="E8266" t="s">
        <v>1596</v>
      </c>
      <c r="F8266" t="s">
        <v>11678</v>
      </c>
      <c r="G8266" t="s">
        <v>7490</v>
      </c>
      <c r="H8266" s="2">
        <v>42397</v>
      </c>
      <c r="I8266" s="2">
        <v>45117</v>
      </c>
      <c r="J8266"/>
      <c r="K8266"/>
      <c r="L8266">
        <v>17</v>
      </c>
      <c r="M8266" t="s">
        <v>7484</v>
      </c>
      <c r="N8266" t="s">
        <v>4199</v>
      </c>
      <c r="O8266"/>
      <c r="P8266" t="s">
        <v>11673</v>
      </c>
      <c r="Q8266" t="s">
        <v>6956</v>
      </c>
      <c r="R8266" t="s">
        <v>15449</v>
      </c>
      <c r="S8266" t="s">
        <v>15436</v>
      </c>
      <c r="T8266" t="s">
        <v>15438</v>
      </c>
      <c r="U8266" t="s">
        <v>15437</v>
      </c>
      <c r="V8266">
        <v>0.44736842105263158</v>
      </c>
    </row>
    <row r="8267" spans="1:22" x14ac:dyDescent="0.25">
      <c r="A8267" t="s">
        <v>1569</v>
      </c>
      <c r="B8267">
        <v>235902</v>
      </c>
      <c r="C8267" t="s">
        <v>14903</v>
      </c>
      <c r="D8267" t="s">
        <v>2407</v>
      </c>
      <c r="E8267" t="s">
        <v>1607</v>
      </c>
      <c r="F8267" t="s">
        <v>14904</v>
      </c>
      <c r="G8267" t="s">
        <v>14905</v>
      </c>
      <c r="H8267" s="2">
        <v>42394</v>
      </c>
      <c r="I8267" s="2">
        <v>44032</v>
      </c>
      <c r="J8267"/>
      <c r="K8267"/>
      <c r="L8267">
        <v>38</v>
      </c>
      <c r="M8267" t="s">
        <v>7484</v>
      </c>
      <c r="N8267" t="s">
        <v>1714</v>
      </c>
      <c r="O8267" t="s">
        <v>7120</v>
      </c>
      <c r="P8267" t="s">
        <v>14881</v>
      </c>
      <c r="Q8267" t="s">
        <v>14882</v>
      </c>
      <c r="R8267" t="s">
        <v>15431</v>
      </c>
      <c r="S8267" t="s">
        <v>15436</v>
      </c>
      <c r="T8267" t="s">
        <v>15438</v>
      </c>
      <c r="U8267" t="s">
        <v>15437</v>
      </c>
      <c r="V8267">
        <v>1</v>
      </c>
    </row>
    <row r="8268" spans="1:22" x14ac:dyDescent="0.25">
      <c r="A8268" t="s">
        <v>1569</v>
      </c>
      <c r="B8268">
        <v>235758</v>
      </c>
      <c r="C8268" t="s">
        <v>4263</v>
      </c>
      <c r="D8268" t="s">
        <v>9009</v>
      </c>
      <c r="E8268" t="s">
        <v>1596</v>
      </c>
      <c r="F8268" t="s">
        <v>8979</v>
      </c>
      <c r="G8268" t="s">
        <v>7490</v>
      </c>
      <c r="H8268" s="2">
        <v>42387</v>
      </c>
      <c r="I8268" s="2">
        <v>44235</v>
      </c>
      <c r="J8268"/>
      <c r="K8268"/>
      <c r="L8268">
        <v>34</v>
      </c>
      <c r="M8268" t="s">
        <v>7484</v>
      </c>
      <c r="N8268" t="s">
        <v>3865</v>
      </c>
      <c r="O8268"/>
      <c r="P8268" t="s">
        <v>8980</v>
      </c>
      <c r="Q8268" t="s">
        <v>4579</v>
      </c>
      <c r="R8268" t="s">
        <v>15463</v>
      </c>
      <c r="S8268" t="s">
        <v>15436</v>
      </c>
      <c r="T8268" t="s">
        <v>15438</v>
      </c>
      <c r="U8268" t="s">
        <v>15437</v>
      </c>
      <c r="V8268">
        <v>0.89473684210526316</v>
      </c>
    </row>
    <row r="8269" spans="1:22" x14ac:dyDescent="0.25">
      <c r="A8269" t="s">
        <v>1569</v>
      </c>
      <c r="B8269">
        <v>235826</v>
      </c>
      <c r="C8269" t="s">
        <v>9534</v>
      </c>
      <c r="D8269" t="s">
        <v>9535</v>
      </c>
      <c r="E8269" t="s">
        <v>1572</v>
      </c>
      <c r="F8269" t="s">
        <v>9499</v>
      </c>
      <c r="G8269" t="s">
        <v>7490</v>
      </c>
      <c r="H8269" s="2">
        <v>42387</v>
      </c>
      <c r="I8269" s="2">
        <v>45201</v>
      </c>
      <c r="J8269"/>
      <c r="K8269"/>
      <c r="L8269">
        <v>0.01</v>
      </c>
      <c r="M8269" t="s">
        <v>7484</v>
      </c>
      <c r="N8269" t="s">
        <v>3482</v>
      </c>
      <c r="O8269"/>
      <c r="P8269" t="s">
        <v>9500</v>
      </c>
      <c r="Q8269" t="s">
        <v>9501</v>
      </c>
      <c r="R8269" t="s">
        <v>15468</v>
      </c>
      <c r="S8269" t="s">
        <v>15436</v>
      </c>
      <c r="T8269" t="s">
        <v>15437</v>
      </c>
      <c r="U8269" t="s">
        <v>15437</v>
      </c>
      <c r="V8269">
        <v>0</v>
      </c>
    </row>
    <row r="8270" spans="1:22" x14ac:dyDescent="0.25">
      <c r="A8270" t="s">
        <v>1569</v>
      </c>
      <c r="B8270">
        <v>235855</v>
      </c>
      <c r="C8270" t="s">
        <v>14024</v>
      </c>
      <c r="D8270" t="s">
        <v>14025</v>
      </c>
      <c r="E8270" t="s">
        <v>1607</v>
      </c>
      <c r="F8270" t="s">
        <v>14020</v>
      </c>
      <c r="G8270" t="s">
        <v>14021</v>
      </c>
      <c r="H8270" s="2">
        <v>42387</v>
      </c>
      <c r="I8270" s="2">
        <v>45635</v>
      </c>
      <c r="J8270"/>
      <c r="K8270"/>
      <c r="L8270">
        <v>36</v>
      </c>
      <c r="M8270" t="s">
        <v>7484</v>
      </c>
      <c r="N8270" t="s">
        <v>1714</v>
      </c>
      <c r="O8270"/>
      <c r="P8270" t="s">
        <v>13984</v>
      </c>
      <c r="Q8270" t="s">
        <v>13985</v>
      </c>
      <c r="R8270" t="s">
        <v>23</v>
      </c>
      <c r="S8270" t="s">
        <v>15436</v>
      </c>
      <c r="T8270" t="s">
        <v>15438</v>
      </c>
      <c r="U8270" t="s">
        <v>15437</v>
      </c>
      <c r="V8270">
        <v>1</v>
      </c>
    </row>
    <row r="8271" spans="1:22" x14ac:dyDescent="0.25">
      <c r="A8271" t="s">
        <v>1569</v>
      </c>
      <c r="B8271">
        <v>235900</v>
      </c>
      <c r="C8271" t="s">
        <v>5742</v>
      </c>
      <c r="D8271" t="s">
        <v>13205</v>
      </c>
      <c r="E8271" t="s">
        <v>1572</v>
      </c>
      <c r="F8271" t="s">
        <v>13206</v>
      </c>
      <c r="G8271" t="s">
        <v>7503</v>
      </c>
      <c r="H8271" s="2">
        <v>42383</v>
      </c>
      <c r="I8271" s="2">
        <v>44613</v>
      </c>
      <c r="J8271"/>
      <c r="K8271"/>
      <c r="L8271">
        <v>0.01</v>
      </c>
      <c r="M8271" t="s">
        <v>7484</v>
      </c>
      <c r="N8271" t="s">
        <v>3865</v>
      </c>
      <c r="O8271"/>
      <c r="P8271" t="s">
        <v>13178</v>
      </c>
      <c r="Q8271" t="s">
        <v>13179</v>
      </c>
      <c r="R8271" t="s">
        <v>15467</v>
      </c>
      <c r="S8271" t="s">
        <v>15436</v>
      </c>
      <c r="T8271" t="s">
        <v>15437</v>
      </c>
      <c r="U8271" t="s">
        <v>15437</v>
      </c>
      <c r="V8271">
        <v>0</v>
      </c>
    </row>
    <row r="8272" spans="1:22" x14ac:dyDescent="0.25">
      <c r="A8272" t="s">
        <v>1569</v>
      </c>
      <c r="B8272">
        <v>235809</v>
      </c>
      <c r="C8272" t="s">
        <v>2373</v>
      </c>
      <c r="D8272" t="s">
        <v>5348</v>
      </c>
      <c r="E8272" t="s">
        <v>1607</v>
      </c>
      <c r="F8272" t="s">
        <v>7293</v>
      </c>
      <c r="G8272" t="s">
        <v>7220</v>
      </c>
      <c r="H8272" s="2">
        <v>42380</v>
      </c>
      <c r="I8272" s="2">
        <v>42380</v>
      </c>
      <c r="J8272"/>
      <c r="K8272"/>
      <c r="L8272">
        <v>38</v>
      </c>
      <c r="M8272" t="s">
        <v>4269</v>
      </c>
      <c r="N8272" t="s">
        <v>1714</v>
      </c>
      <c r="O8272" t="s">
        <v>5500</v>
      </c>
      <c r="P8272" t="s">
        <v>7280</v>
      </c>
      <c r="Q8272" t="s">
        <v>7281</v>
      </c>
      <c r="R8272" t="s">
        <v>15459</v>
      </c>
      <c r="S8272" t="s">
        <v>15436</v>
      </c>
      <c r="T8272" t="s">
        <v>15438</v>
      </c>
      <c r="U8272" t="s">
        <v>15437</v>
      </c>
      <c r="V8272">
        <v>1</v>
      </c>
    </row>
    <row r="8273" spans="1:22" x14ac:dyDescent="0.25">
      <c r="A8273" t="s">
        <v>1569</v>
      </c>
      <c r="B8273">
        <v>235832</v>
      </c>
      <c r="C8273" t="s">
        <v>2905</v>
      </c>
      <c r="D8273" t="s">
        <v>8914</v>
      </c>
      <c r="E8273" t="s">
        <v>1607</v>
      </c>
      <c r="F8273" t="s">
        <v>8915</v>
      </c>
      <c r="G8273" t="s">
        <v>7547</v>
      </c>
      <c r="H8273" s="2">
        <v>42373</v>
      </c>
      <c r="I8273" s="2">
        <v>45789</v>
      </c>
      <c r="J8273"/>
      <c r="K8273"/>
      <c r="L8273">
        <v>38</v>
      </c>
      <c r="M8273" t="s">
        <v>7484</v>
      </c>
      <c r="N8273" t="s">
        <v>3865</v>
      </c>
      <c r="O8273"/>
      <c r="P8273" t="s">
        <v>8857</v>
      </c>
      <c r="Q8273" t="s">
        <v>15522</v>
      </c>
      <c r="R8273" t="s">
        <v>15467</v>
      </c>
      <c r="S8273" t="s">
        <v>15436</v>
      </c>
      <c r="T8273" t="s">
        <v>15438</v>
      </c>
      <c r="U8273" t="s">
        <v>1566</v>
      </c>
      <c r="V8273">
        <v>1</v>
      </c>
    </row>
    <row r="8274" spans="1:22" x14ac:dyDescent="0.25">
      <c r="A8274" t="s">
        <v>1569</v>
      </c>
      <c r="B8274">
        <v>235840</v>
      </c>
      <c r="C8274" t="s">
        <v>9652</v>
      </c>
      <c r="D8274" t="s">
        <v>10996</v>
      </c>
      <c r="E8274" t="s">
        <v>1596</v>
      </c>
      <c r="F8274" t="s">
        <v>10962</v>
      </c>
      <c r="G8274" t="s">
        <v>7490</v>
      </c>
      <c r="H8274" s="2">
        <v>42373</v>
      </c>
      <c r="I8274" s="2">
        <v>45565</v>
      </c>
      <c r="J8274"/>
      <c r="K8274"/>
      <c r="L8274">
        <v>26</v>
      </c>
      <c r="M8274" t="s">
        <v>7484</v>
      </c>
      <c r="N8274" t="s">
        <v>3482</v>
      </c>
      <c r="O8274"/>
      <c r="P8274" t="s">
        <v>10955</v>
      </c>
      <c r="Q8274" t="s">
        <v>10956</v>
      </c>
      <c r="R8274" t="s">
        <v>15466</v>
      </c>
      <c r="S8274" t="s">
        <v>15436</v>
      </c>
      <c r="T8274" t="s">
        <v>15438</v>
      </c>
      <c r="U8274" t="s">
        <v>15437</v>
      </c>
      <c r="V8274">
        <v>0.68421052631578949</v>
      </c>
    </row>
    <row r="8275" spans="1:22" x14ac:dyDescent="0.25">
      <c r="A8275" t="s">
        <v>1569</v>
      </c>
      <c r="B8275">
        <v>235825</v>
      </c>
      <c r="C8275" t="s">
        <v>1638</v>
      </c>
      <c r="D8275" t="s">
        <v>7117</v>
      </c>
      <c r="E8275" t="s">
        <v>1607</v>
      </c>
      <c r="F8275" t="s">
        <v>7118</v>
      </c>
      <c r="G8275" t="s">
        <v>7119</v>
      </c>
      <c r="H8275" s="2">
        <v>42373</v>
      </c>
      <c r="I8275" s="2">
        <v>44053</v>
      </c>
      <c r="J8275"/>
      <c r="K8275"/>
      <c r="L8275">
        <v>38</v>
      </c>
      <c r="M8275" t="s">
        <v>4269</v>
      </c>
      <c r="N8275" t="s">
        <v>1714</v>
      </c>
      <c r="O8275" t="s">
        <v>7120</v>
      </c>
      <c r="P8275" t="s">
        <v>7082</v>
      </c>
      <c r="Q8275" t="s">
        <v>7083</v>
      </c>
      <c r="R8275" t="s">
        <v>15458</v>
      </c>
      <c r="S8275" t="s">
        <v>15436</v>
      </c>
      <c r="T8275" t="s">
        <v>15438</v>
      </c>
      <c r="U8275" t="s">
        <v>15437</v>
      </c>
      <c r="V8275">
        <v>1</v>
      </c>
    </row>
    <row r="8276" spans="1:22" x14ac:dyDescent="0.25">
      <c r="A8276" t="s">
        <v>1569</v>
      </c>
      <c r="B8276">
        <v>235749</v>
      </c>
      <c r="C8276" t="s">
        <v>11514</v>
      </c>
      <c r="D8276" t="s">
        <v>11515</v>
      </c>
      <c r="E8276" t="s">
        <v>1596</v>
      </c>
      <c r="F8276" t="s">
        <v>11490</v>
      </c>
      <c r="G8276" t="s">
        <v>7487</v>
      </c>
      <c r="H8276" s="2">
        <v>42367</v>
      </c>
      <c r="I8276" s="2">
        <v>43815</v>
      </c>
      <c r="J8276"/>
      <c r="K8276"/>
      <c r="L8276">
        <v>22.5</v>
      </c>
      <c r="M8276" t="s">
        <v>7484</v>
      </c>
      <c r="N8276" t="s">
        <v>1714</v>
      </c>
      <c r="O8276"/>
      <c r="P8276" t="s">
        <v>11481</v>
      </c>
      <c r="Q8276" t="s">
        <v>11482</v>
      </c>
      <c r="R8276" t="s">
        <v>15462</v>
      </c>
      <c r="S8276" t="s">
        <v>15436</v>
      </c>
      <c r="T8276" t="s">
        <v>15438</v>
      </c>
      <c r="U8276" t="s">
        <v>15437</v>
      </c>
      <c r="V8276">
        <v>0.59210526315789469</v>
      </c>
    </row>
    <row r="8277" spans="1:22" x14ac:dyDescent="0.25">
      <c r="A8277" t="s">
        <v>1569</v>
      </c>
      <c r="B8277">
        <v>235789</v>
      </c>
      <c r="C8277" t="s">
        <v>1827</v>
      </c>
      <c r="D8277" t="s">
        <v>9769</v>
      </c>
      <c r="E8277" t="s">
        <v>1607</v>
      </c>
      <c r="F8277" t="s">
        <v>9770</v>
      </c>
      <c r="G8277" t="s">
        <v>7552</v>
      </c>
      <c r="H8277" s="2">
        <v>42366</v>
      </c>
      <c r="I8277" s="2">
        <v>45187</v>
      </c>
      <c r="J8277"/>
      <c r="K8277"/>
      <c r="L8277">
        <v>38</v>
      </c>
      <c r="M8277" t="s">
        <v>7484</v>
      </c>
      <c r="N8277" t="s">
        <v>3482</v>
      </c>
      <c r="O8277"/>
      <c r="P8277" t="s">
        <v>9746</v>
      </c>
      <c r="Q8277" t="s">
        <v>3576</v>
      </c>
      <c r="R8277" t="s">
        <v>15466</v>
      </c>
      <c r="S8277" t="s">
        <v>15436</v>
      </c>
      <c r="T8277" t="s">
        <v>15438</v>
      </c>
      <c r="U8277" t="s">
        <v>1566</v>
      </c>
      <c r="V8277">
        <v>1</v>
      </c>
    </row>
    <row r="8278" spans="1:22" x14ac:dyDescent="0.25">
      <c r="A8278" t="s">
        <v>1569</v>
      </c>
      <c r="B8278">
        <v>235780</v>
      </c>
      <c r="C8278" t="s">
        <v>2122</v>
      </c>
      <c r="D8278" t="s">
        <v>3381</v>
      </c>
      <c r="E8278" t="s">
        <v>1596</v>
      </c>
      <c r="F8278" t="s">
        <v>12183</v>
      </c>
      <c r="G8278" t="s">
        <v>7490</v>
      </c>
      <c r="H8278" s="2">
        <v>42360</v>
      </c>
      <c r="I8278" s="2">
        <v>42360</v>
      </c>
      <c r="J8278"/>
      <c r="K8278"/>
      <c r="L8278">
        <v>16</v>
      </c>
      <c r="M8278" t="s">
        <v>7484</v>
      </c>
      <c r="N8278" t="s">
        <v>3865</v>
      </c>
      <c r="O8278"/>
      <c r="P8278" t="s">
        <v>12181</v>
      </c>
      <c r="Q8278" t="s">
        <v>6091</v>
      </c>
      <c r="R8278" t="s">
        <v>15463</v>
      </c>
      <c r="S8278" t="s">
        <v>15436</v>
      </c>
      <c r="T8278" t="s">
        <v>15438</v>
      </c>
      <c r="U8278" t="s">
        <v>15437</v>
      </c>
      <c r="V8278">
        <v>0.42105263157894735</v>
      </c>
    </row>
    <row r="8279" spans="1:22" x14ac:dyDescent="0.25">
      <c r="A8279" t="s">
        <v>1569</v>
      </c>
      <c r="B8279">
        <v>235823</v>
      </c>
      <c r="C8279" t="s">
        <v>1718</v>
      </c>
      <c r="D8279" t="s">
        <v>14958</v>
      </c>
      <c r="E8279" t="s">
        <v>1607</v>
      </c>
      <c r="F8279" t="s">
        <v>14920</v>
      </c>
      <c r="G8279" t="s">
        <v>14921</v>
      </c>
      <c r="H8279" s="2">
        <v>42359</v>
      </c>
      <c r="I8279" s="2">
        <v>45145</v>
      </c>
      <c r="J8279"/>
      <c r="K8279"/>
      <c r="L8279">
        <v>38</v>
      </c>
      <c r="M8279" t="s">
        <v>7484</v>
      </c>
      <c r="N8279" t="s">
        <v>1714</v>
      </c>
      <c r="O8279"/>
      <c r="P8279" t="s">
        <v>14916</v>
      </c>
      <c r="Q8279" t="s">
        <v>14917</v>
      </c>
      <c r="R8279" t="s">
        <v>15472</v>
      </c>
      <c r="S8279" t="s">
        <v>15436</v>
      </c>
      <c r="T8279" t="s">
        <v>15438</v>
      </c>
      <c r="U8279" t="s">
        <v>15437</v>
      </c>
      <c r="V8279">
        <v>1</v>
      </c>
    </row>
    <row r="8280" spans="1:22" x14ac:dyDescent="0.25">
      <c r="A8280" t="s">
        <v>1569</v>
      </c>
      <c r="B8280">
        <v>235775</v>
      </c>
      <c r="C8280" t="s">
        <v>2234</v>
      </c>
      <c r="D8280" t="s">
        <v>5194</v>
      </c>
      <c r="E8280" t="s">
        <v>1572</v>
      </c>
      <c r="F8280" t="s">
        <v>5166</v>
      </c>
      <c r="G8280" t="s">
        <v>4268</v>
      </c>
      <c r="H8280" s="2">
        <v>42357</v>
      </c>
      <c r="I8280" s="2">
        <v>44856</v>
      </c>
      <c r="J8280"/>
      <c r="K8280"/>
      <c r="L8280">
        <v>0.01</v>
      </c>
      <c r="M8280" t="s">
        <v>4269</v>
      </c>
      <c r="N8280" t="s">
        <v>3482</v>
      </c>
      <c r="O8280"/>
      <c r="P8280" t="s">
        <v>5167</v>
      </c>
      <c r="Q8280" t="s">
        <v>3590</v>
      </c>
      <c r="R8280" t="s">
        <v>15451</v>
      </c>
      <c r="S8280" t="s">
        <v>15436</v>
      </c>
      <c r="T8280" t="s">
        <v>15437</v>
      </c>
      <c r="U8280" t="s">
        <v>15437</v>
      </c>
      <c r="V8280">
        <v>0</v>
      </c>
    </row>
    <row r="8281" spans="1:22" x14ac:dyDescent="0.25">
      <c r="A8281" t="s">
        <v>1569</v>
      </c>
      <c r="B8281">
        <v>235648</v>
      </c>
      <c r="C8281" t="s">
        <v>8115</v>
      </c>
      <c r="D8281" t="s">
        <v>10431</v>
      </c>
      <c r="E8281" t="s">
        <v>1596</v>
      </c>
      <c r="F8281" t="s">
        <v>10415</v>
      </c>
      <c r="G8281" t="s">
        <v>7490</v>
      </c>
      <c r="H8281" s="2">
        <v>42353</v>
      </c>
      <c r="I8281" s="2">
        <v>42625</v>
      </c>
      <c r="J8281"/>
      <c r="K8281"/>
      <c r="L8281">
        <v>24</v>
      </c>
      <c r="M8281" t="s">
        <v>7484</v>
      </c>
      <c r="N8281" t="s">
        <v>3865</v>
      </c>
      <c r="O8281"/>
      <c r="P8281" t="s">
        <v>10407</v>
      </c>
      <c r="Q8281" t="s">
        <v>6930</v>
      </c>
      <c r="R8281" t="s">
        <v>15463</v>
      </c>
      <c r="S8281" t="s">
        <v>15436</v>
      </c>
      <c r="T8281" t="s">
        <v>15438</v>
      </c>
      <c r="U8281" t="s">
        <v>15437</v>
      </c>
      <c r="V8281">
        <v>0.63157894736842102</v>
      </c>
    </row>
    <row r="8282" spans="1:22" x14ac:dyDescent="0.25">
      <c r="A8282" t="s">
        <v>1569</v>
      </c>
      <c r="B8282">
        <v>235706</v>
      </c>
      <c r="C8282" t="s">
        <v>1722</v>
      </c>
      <c r="D8282" t="s">
        <v>13087</v>
      </c>
      <c r="E8282" t="s">
        <v>1607</v>
      </c>
      <c r="F8282" t="s">
        <v>13059</v>
      </c>
      <c r="G8282" t="s">
        <v>7490</v>
      </c>
      <c r="H8282" s="2">
        <v>42352</v>
      </c>
      <c r="I8282" s="2">
        <v>42352</v>
      </c>
      <c r="J8282"/>
      <c r="K8282"/>
      <c r="L8282">
        <v>38</v>
      </c>
      <c r="M8282" t="s">
        <v>7484</v>
      </c>
      <c r="N8282" t="s">
        <v>3865</v>
      </c>
      <c r="O8282"/>
      <c r="P8282" t="s">
        <v>13060</v>
      </c>
      <c r="Q8282" t="s">
        <v>4018</v>
      </c>
      <c r="R8282" t="s">
        <v>15463</v>
      </c>
      <c r="S8282" t="s">
        <v>15436</v>
      </c>
      <c r="T8282" t="s">
        <v>15438</v>
      </c>
      <c r="U8282" t="s">
        <v>15437</v>
      </c>
      <c r="V8282">
        <v>1</v>
      </c>
    </row>
    <row r="8283" spans="1:22" x14ac:dyDescent="0.25">
      <c r="A8283" t="s">
        <v>1569</v>
      </c>
      <c r="B8283">
        <v>235776</v>
      </c>
      <c r="C8283" t="s">
        <v>1969</v>
      </c>
      <c r="D8283" t="s">
        <v>13080</v>
      </c>
      <c r="E8283" t="s">
        <v>1596</v>
      </c>
      <c r="F8283" t="s">
        <v>13059</v>
      </c>
      <c r="G8283" t="s">
        <v>7490</v>
      </c>
      <c r="H8283" s="2">
        <v>42352</v>
      </c>
      <c r="I8283" s="2">
        <v>42352</v>
      </c>
      <c r="J8283"/>
      <c r="K8283"/>
      <c r="L8283">
        <v>23.75</v>
      </c>
      <c r="M8283" t="s">
        <v>7484</v>
      </c>
      <c r="N8283" t="s">
        <v>3865</v>
      </c>
      <c r="O8283"/>
      <c r="P8283" t="s">
        <v>13060</v>
      </c>
      <c r="Q8283" t="s">
        <v>4018</v>
      </c>
      <c r="R8283" t="s">
        <v>15463</v>
      </c>
      <c r="S8283" t="s">
        <v>15436</v>
      </c>
      <c r="T8283" t="s">
        <v>15438</v>
      </c>
      <c r="U8283" t="s">
        <v>15437</v>
      </c>
      <c r="V8283">
        <v>0.625</v>
      </c>
    </row>
    <row r="8284" spans="1:22" x14ac:dyDescent="0.25">
      <c r="A8284" t="s">
        <v>1569</v>
      </c>
      <c r="B8284">
        <v>235673</v>
      </c>
      <c r="C8284" t="s">
        <v>2481</v>
      </c>
      <c r="D8284" t="s">
        <v>10352</v>
      </c>
      <c r="E8284" t="s">
        <v>1572</v>
      </c>
      <c r="F8284" t="s">
        <v>10315</v>
      </c>
      <c r="G8284" t="s">
        <v>7487</v>
      </c>
      <c r="H8284" s="2">
        <v>42348</v>
      </c>
      <c r="I8284" s="2">
        <v>42348</v>
      </c>
      <c r="J8284"/>
      <c r="K8284"/>
      <c r="L8284">
        <v>0.01</v>
      </c>
      <c r="M8284" t="s">
        <v>7484</v>
      </c>
      <c r="N8284" t="s">
        <v>4199</v>
      </c>
      <c r="O8284"/>
      <c r="P8284" t="s">
        <v>10316</v>
      </c>
      <c r="Q8284" t="s">
        <v>6398</v>
      </c>
      <c r="R8284" t="s">
        <v>15449</v>
      </c>
      <c r="S8284" t="s">
        <v>15436</v>
      </c>
      <c r="T8284" t="s">
        <v>15437</v>
      </c>
      <c r="U8284" t="s">
        <v>15437</v>
      </c>
      <c r="V8284">
        <v>0</v>
      </c>
    </row>
    <row r="8285" spans="1:22" x14ac:dyDescent="0.25">
      <c r="A8285" t="s">
        <v>1569</v>
      </c>
      <c r="B8285">
        <v>235620</v>
      </c>
      <c r="C8285" t="s">
        <v>3173</v>
      </c>
      <c r="D8285" t="s">
        <v>11404</v>
      </c>
      <c r="E8285" t="s">
        <v>1607</v>
      </c>
      <c r="F8285" t="s">
        <v>11369</v>
      </c>
      <c r="G8285" t="s">
        <v>7490</v>
      </c>
      <c r="H8285" s="2">
        <v>42345</v>
      </c>
      <c r="I8285" s="2">
        <v>42345</v>
      </c>
      <c r="J8285"/>
      <c r="K8285"/>
      <c r="L8285">
        <v>38</v>
      </c>
      <c r="M8285" t="s">
        <v>7484</v>
      </c>
      <c r="N8285" t="s">
        <v>3865</v>
      </c>
      <c r="O8285"/>
      <c r="P8285" t="s">
        <v>11366</v>
      </c>
      <c r="Q8285" t="s">
        <v>5570</v>
      </c>
      <c r="R8285" t="s">
        <v>15467</v>
      </c>
      <c r="S8285" t="s">
        <v>15436</v>
      </c>
      <c r="T8285" t="s">
        <v>15438</v>
      </c>
      <c r="U8285" t="s">
        <v>15437</v>
      </c>
      <c r="V8285">
        <v>1</v>
      </c>
    </row>
    <row r="8286" spans="1:22" x14ac:dyDescent="0.25">
      <c r="A8286" t="s">
        <v>1569</v>
      </c>
      <c r="B8286">
        <v>235560</v>
      </c>
      <c r="C8286" t="s">
        <v>2032</v>
      </c>
      <c r="D8286" t="s">
        <v>3968</v>
      </c>
      <c r="E8286" t="s">
        <v>1596</v>
      </c>
      <c r="F8286" t="s">
        <v>9125</v>
      </c>
      <c r="G8286" t="s">
        <v>7490</v>
      </c>
      <c r="H8286" s="2">
        <v>42332</v>
      </c>
      <c r="I8286" s="2">
        <v>42332</v>
      </c>
      <c r="J8286"/>
      <c r="K8286"/>
      <c r="L8286">
        <v>27</v>
      </c>
      <c r="M8286" t="s">
        <v>7484</v>
      </c>
      <c r="N8286" t="s">
        <v>3482</v>
      </c>
      <c r="O8286"/>
      <c r="P8286" t="s">
        <v>9124</v>
      </c>
      <c r="Q8286" t="s">
        <v>6818</v>
      </c>
      <c r="R8286" t="s">
        <v>15466</v>
      </c>
      <c r="S8286" t="s">
        <v>15436</v>
      </c>
      <c r="T8286" t="s">
        <v>15438</v>
      </c>
      <c r="U8286" t="s">
        <v>15437</v>
      </c>
      <c r="V8286">
        <v>0.71052631578947367</v>
      </c>
    </row>
    <row r="8287" spans="1:22" x14ac:dyDescent="0.25">
      <c r="A8287" t="s">
        <v>1569</v>
      </c>
      <c r="B8287">
        <v>235504</v>
      </c>
      <c r="C8287" t="s">
        <v>7538</v>
      </c>
      <c r="D8287" t="s">
        <v>7539</v>
      </c>
      <c r="E8287" t="s">
        <v>1607</v>
      </c>
      <c r="F8287" t="s">
        <v>7540</v>
      </c>
      <c r="G8287" t="s">
        <v>7541</v>
      </c>
      <c r="H8287" s="2">
        <v>42331</v>
      </c>
      <c r="I8287" s="2">
        <v>43857</v>
      </c>
      <c r="J8287"/>
      <c r="K8287"/>
      <c r="L8287">
        <v>38</v>
      </c>
      <c r="M8287" t="s">
        <v>7484</v>
      </c>
      <c r="N8287" t="s">
        <v>1714</v>
      </c>
      <c r="O8287"/>
      <c r="P8287" t="s">
        <v>7485</v>
      </c>
      <c r="Q8287" t="s">
        <v>5704</v>
      </c>
      <c r="R8287" t="s">
        <v>15461</v>
      </c>
      <c r="S8287" t="s">
        <v>15436</v>
      </c>
      <c r="T8287" t="s">
        <v>15438</v>
      </c>
      <c r="U8287" t="s">
        <v>1566</v>
      </c>
      <c r="V8287">
        <v>1</v>
      </c>
    </row>
    <row r="8288" spans="1:22" x14ac:dyDescent="0.25">
      <c r="A8288" t="s">
        <v>1569</v>
      </c>
      <c r="B8288">
        <v>235561</v>
      </c>
      <c r="C8288" t="s">
        <v>2500</v>
      </c>
      <c r="D8288" t="s">
        <v>1684</v>
      </c>
      <c r="E8288" t="s">
        <v>1572</v>
      </c>
      <c r="F8288" t="s">
        <v>12117</v>
      </c>
      <c r="G8288" t="s">
        <v>7494</v>
      </c>
      <c r="H8288" s="2">
        <v>42331</v>
      </c>
      <c r="I8288" s="2">
        <v>44949</v>
      </c>
      <c r="J8288"/>
      <c r="K8288"/>
      <c r="L8288">
        <v>0.01</v>
      </c>
      <c r="M8288" t="s">
        <v>7484</v>
      </c>
      <c r="N8288" t="s">
        <v>1714</v>
      </c>
      <c r="O8288"/>
      <c r="P8288" t="s">
        <v>12097</v>
      </c>
      <c r="Q8288" t="s">
        <v>3032</v>
      </c>
      <c r="R8288" t="s">
        <v>15461</v>
      </c>
      <c r="S8288" t="s">
        <v>15436</v>
      </c>
      <c r="T8288" t="s">
        <v>15437</v>
      </c>
      <c r="U8288" t="s">
        <v>15437</v>
      </c>
      <c r="V8288">
        <v>0</v>
      </c>
    </row>
    <row r="8289" spans="1:22" x14ac:dyDescent="0.25">
      <c r="A8289" t="s">
        <v>1569</v>
      </c>
      <c r="B8289">
        <v>235543</v>
      </c>
      <c r="C8289" t="s">
        <v>4656</v>
      </c>
      <c r="D8289" t="s">
        <v>2031</v>
      </c>
      <c r="E8289" t="s">
        <v>1607</v>
      </c>
      <c r="F8289" t="s">
        <v>14993</v>
      </c>
      <c r="G8289" t="s">
        <v>14994</v>
      </c>
      <c r="H8289" s="2">
        <v>42331</v>
      </c>
      <c r="I8289" s="2">
        <v>42331</v>
      </c>
      <c r="J8289"/>
      <c r="K8289"/>
      <c r="L8289">
        <v>38</v>
      </c>
      <c r="M8289" t="s">
        <v>7484</v>
      </c>
      <c r="N8289" t="s">
        <v>1714</v>
      </c>
      <c r="O8289" t="s">
        <v>7120</v>
      </c>
      <c r="P8289" t="s">
        <v>14995</v>
      </c>
      <c r="Q8289" t="s">
        <v>14996</v>
      </c>
      <c r="R8289" t="s">
        <v>15430</v>
      </c>
      <c r="S8289" t="s">
        <v>15436</v>
      </c>
      <c r="T8289" t="s">
        <v>15438</v>
      </c>
      <c r="U8289" t="s">
        <v>15437</v>
      </c>
      <c r="V8289">
        <v>1</v>
      </c>
    </row>
    <row r="8290" spans="1:22" x14ac:dyDescent="0.25">
      <c r="A8290" t="s">
        <v>1569</v>
      </c>
      <c r="B8290">
        <v>235514</v>
      </c>
      <c r="C8290" t="s">
        <v>3280</v>
      </c>
      <c r="D8290" t="s">
        <v>4353</v>
      </c>
      <c r="E8290" t="s">
        <v>1607</v>
      </c>
      <c r="F8290" t="s">
        <v>4370</v>
      </c>
      <c r="G8290" t="s">
        <v>4326</v>
      </c>
      <c r="H8290" s="2">
        <v>42331</v>
      </c>
      <c r="I8290" s="2">
        <v>42331</v>
      </c>
      <c r="J8290"/>
      <c r="K8290"/>
      <c r="L8290">
        <v>38</v>
      </c>
      <c r="M8290" t="s">
        <v>4269</v>
      </c>
      <c r="N8290" t="s">
        <v>3865</v>
      </c>
      <c r="O8290"/>
      <c r="P8290" t="s">
        <v>4337</v>
      </c>
      <c r="Q8290" t="s">
        <v>4338</v>
      </c>
      <c r="R8290" t="s">
        <v>15448</v>
      </c>
      <c r="S8290" t="s">
        <v>15436</v>
      </c>
      <c r="T8290" t="s">
        <v>15438</v>
      </c>
      <c r="U8290" t="s">
        <v>1566</v>
      </c>
      <c r="V8290">
        <v>1</v>
      </c>
    </row>
    <row r="8291" spans="1:22" x14ac:dyDescent="0.25">
      <c r="A8291" t="s">
        <v>1569</v>
      </c>
      <c r="B8291">
        <v>235348</v>
      </c>
      <c r="C8291" t="s">
        <v>3318</v>
      </c>
      <c r="D8291" t="s">
        <v>3532</v>
      </c>
      <c r="E8291" t="s">
        <v>1607</v>
      </c>
      <c r="F8291" t="s">
        <v>14588</v>
      </c>
      <c r="G8291" t="s">
        <v>14589</v>
      </c>
      <c r="H8291" s="2">
        <v>42324</v>
      </c>
      <c r="I8291" s="2">
        <v>45341</v>
      </c>
      <c r="J8291"/>
      <c r="K8291"/>
      <c r="L8291">
        <v>38</v>
      </c>
      <c r="M8291" t="s">
        <v>7484</v>
      </c>
      <c r="N8291" t="s">
        <v>1714</v>
      </c>
      <c r="O8291" t="s">
        <v>7120</v>
      </c>
      <c r="P8291" t="s">
        <v>14554</v>
      </c>
      <c r="Q8291" t="s">
        <v>14555</v>
      </c>
      <c r="R8291" t="s">
        <v>15472</v>
      </c>
      <c r="S8291" t="s">
        <v>15436</v>
      </c>
      <c r="T8291" t="s">
        <v>15438</v>
      </c>
      <c r="U8291" t="s">
        <v>15437</v>
      </c>
      <c r="V8291">
        <v>1</v>
      </c>
    </row>
    <row r="8292" spans="1:22" x14ac:dyDescent="0.25">
      <c r="A8292" t="s">
        <v>1569</v>
      </c>
      <c r="B8292">
        <v>235351</v>
      </c>
      <c r="C8292" t="s">
        <v>1883</v>
      </c>
      <c r="D8292" t="s">
        <v>5237</v>
      </c>
      <c r="E8292" t="s">
        <v>1596</v>
      </c>
      <c r="F8292" t="s">
        <v>5199</v>
      </c>
      <c r="G8292" t="s">
        <v>4294</v>
      </c>
      <c r="H8292" s="2">
        <v>42320</v>
      </c>
      <c r="I8292" s="2">
        <v>45719</v>
      </c>
      <c r="J8292"/>
      <c r="K8292"/>
      <c r="L8292">
        <v>26.75</v>
      </c>
      <c r="M8292" t="s">
        <v>4269</v>
      </c>
      <c r="N8292" t="s">
        <v>3482</v>
      </c>
      <c r="O8292"/>
      <c r="P8292" t="s">
        <v>5200</v>
      </c>
      <c r="Q8292" t="s">
        <v>5201</v>
      </c>
      <c r="R8292" t="s">
        <v>15455</v>
      </c>
      <c r="S8292" t="s">
        <v>15436</v>
      </c>
      <c r="T8292" t="s">
        <v>15438</v>
      </c>
      <c r="U8292" t="s">
        <v>15437</v>
      </c>
      <c r="V8292">
        <v>0.70394736842105265</v>
      </c>
    </row>
    <row r="8293" spans="1:22" x14ac:dyDescent="0.25">
      <c r="A8293" t="s">
        <v>1569</v>
      </c>
      <c r="B8293">
        <v>235386</v>
      </c>
      <c r="C8293" t="s">
        <v>2258</v>
      </c>
      <c r="D8293" t="s">
        <v>5699</v>
      </c>
      <c r="E8293" t="s">
        <v>1607</v>
      </c>
      <c r="F8293" t="s">
        <v>5678</v>
      </c>
      <c r="G8293" t="s">
        <v>4294</v>
      </c>
      <c r="H8293" s="2">
        <v>42320</v>
      </c>
      <c r="I8293" s="2">
        <v>45159</v>
      </c>
      <c r="J8293"/>
      <c r="K8293"/>
      <c r="L8293">
        <v>38</v>
      </c>
      <c r="M8293" t="s">
        <v>4269</v>
      </c>
      <c r="N8293" t="s">
        <v>1714</v>
      </c>
      <c r="O8293"/>
      <c r="P8293" t="s">
        <v>5673</v>
      </c>
      <c r="Q8293" t="s">
        <v>5674</v>
      </c>
      <c r="R8293" t="s">
        <v>15454</v>
      </c>
      <c r="S8293" t="s">
        <v>15436</v>
      </c>
      <c r="T8293" t="s">
        <v>15438</v>
      </c>
      <c r="U8293" t="s">
        <v>15437</v>
      </c>
      <c r="V8293">
        <v>1</v>
      </c>
    </row>
    <row r="8294" spans="1:22" x14ac:dyDescent="0.25">
      <c r="A8294" t="s">
        <v>1569</v>
      </c>
      <c r="B8294">
        <v>235496</v>
      </c>
      <c r="C8294" t="s">
        <v>1705</v>
      </c>
      <c r="D8294" t="s">
        <v>9401</v>
      </c>
      <c r="E8294" t="s">
        <v>1607</v>
      </c>
      <c r="F8294" t="s">
        <v>9402</v>
      </c>
      <c r="G8294" t="s">
        <v>7537</v>
      </c>
      <c r="H8294" s="2">
        <v>42317</v>
      </c>
      <c r="I8294" s="2">
        <v>42597</v>
      </c>
      <c r="J8294"/>
      <c r="K8294"/>
      <c r="L8294">
        <v>38</v>
      </c>
      <c r="M8294" t="s">
        <v>7484</v>
      </c>
      <c r="N8294" t="s">
        <v>3482</v>
      </c>
      <c r="O8294"/>
      <c r="P8294" t="s">
        <v>9346</v>
      </c>
      <c r="Q8294" t="s">
        <v>9347</v>
      </c>
      <c r="R8294" t="s">
        <v>15465</v>
      </c>
      <c r="S8294" t="s">
        <v>15436</v>
      </c>
      <c r="T8294" t="s">
        <v>15438</v>
      </c>
      <c r="U8294" t="s">
        <v>15437</v>
      </c>
      <c r="V8294">
        <v>1</v>
      </c>
    </row>
    <row r="8295" spans="1:22" x14ac:dyDescent="0.25">
      <c r="A8295" t="s">
        <v>1569</v>
      </c>
      <c r="B8295">
        <v>235368</v>
      </c>
      <c r="C8295" t="s">
        <v>2500</v>
      </c>
      <c r="D8295" t="s">
        <v>3448</v>
      </c>
      <c r="E8295" t="s">
        <v>1607</v>
      </c>
      <c r="F8295" t="s">
        <v>11462</v>
      </c>
      <c r="G8295" t="s">
        <v>7541</v>
      </c>
      <c r="H8295" s="2">
        <v>42317</v>
      </c>
      <c r="I8295" s="2">
        <v>42317</v>
      </c>
      <c r="J8295"/>
      <c r="K8295"/>
      <c r="L8295">
        <v>38</v>
      </c>
      <c r="M8295" t="s">
        <v>7484</v>
      </c>
      <c r="N8295" t="s">
        <v>3865</v>
      </c>
      <c r="O8295"/>
      <c r="P8295" t="s">
        <v>11438</v>
      </c>
      <c r="Q8295" t="s">
        <v>6587</v>
      </c>
      <c r="R8295" t="s">
        <v>15467</v>
      </c>
      <c r="S8295" t="s">
        <v>15436</v>
      </c>
      <c r="T8295" t="s">
        <v>15438</v>
      </c>
      <c r="U8295" t="s">
        <v>1566</v>
      </c>
      <c r="V8295">
        <v>1</v>
      </c>
    </row>
    <row r="8296" spans="1:22" x14ac:dyDescent="0.25">
      <c r="A8296" t="s">
        <v>1569</v>
      </c>
      <c r="B8296">
        <v>235422</v>
      </c>
      <c r="C8296" t="s">
        <v>3891</v>
      </c>
      <c r="D8296" t="s">
        <v>13238</v>
      </c>
      <c r="E8296" t="s">
        <v>1596</v>
      </c>
      <c r="F8296" t="s">
        <v>13214</v>
      </c>
      <c r="G8296" t="s">
        <v>7490</v>
      </c>
      <c r="H8296" s="2">
        <v>42317</v>
      </c>
      <c r="I8296" s="2">
        <v>45341</v>
      </c>
      <c r="J8296"/>
      <c r="K8296"/>
      <c r="L8296">
        <v>20.5</v>
      </c>
      <c r="M8296" t="s">
        <v>7484</v>
      </c>
      <c r="N8296" t="s">
        <v>3482</v>
      </c>
      <c r="O8296"/>
      <c r="P8296" t="s">
        <v>13215</v>
      </c>
      <c r="Q8296" t="s">
        <v>13216</v>
      </c>
      <c r="R8296" t="s">
        <v>15468</v>
      </c>
      <c r="S8296" t="s">
        <v>15436</v>
      </c>
      <c r="T8296" t="s">
        <v>15438</v>
      </c>
      <c r="U8296" t="s">
        <v>15437</v>
      </c>
      <c r="V8296">
        <v>0.53947368421052633</v>
      </c>
    </row>
    <row r="8297" spans="1:22" x14ac:dyDescent="0.25">
      <c r="A8297" t="s">
        <v>1569</v>
      </c>
      <c r="B8297">
        <v>235332</v>
      </c>
      <c r="C8297" t="s">
        <v>7661</v>
      </c>
      <c r="D8297" t="s">
        <v>7662</v>
      </c>
      <c r="E8297" t="s">
        <v>1607</v>
      </c>
      <c r="F8297" t="s">
        <v>7612</v>
      </c>
      <c r="G8297" t="s">
        <v>7490</v>
      </c>
      <c r="H8297" s="2">
        <v>42310</v>
      </c>
      <c r="I8297" s="2">
        <v>42310</v>
      </c>
      <c r="J8297"/>
      <c r="K8297"/>
      <c r="L8297">
        <v>38</v>
      </c>
      <c r="M8297" t="s">
        <v>7484</v>
      </c>
      <c r="N8297" t="s">
        <v>1714</v>
      </c>
      <c r="O8297"/>
      <c r="P8297" t="s">
        <v>7613</v>
      </c>
      <c r="Q8297" t="s">
        <v>7614</v>
      </c>
      <c r="R8297" t="s">
        <v>15461</v>
      </c>
      <c r="S8297" t="s">
        <v>15436</v>
      </c>
      <c r="T8297" t="s">
        <v>15438</v>
      </c>
      <c r="U8297" t="s">
        <v>15437</v>
      </c>
      <c r="V8297">
        <v>1</v>
      </c>
    </row>
    <row r="8298" spans="1:22" x14ac:dyDescent="0.25">
      <c r="A8298" t="s">
        <v>1569</v>
      </c>
      <c r="B8298">
        <v>235290</v>
      </c>
      <c r="C8298" t="s">
        <v>2780</v>
      </c>
      <c r="D8298" t="s">
        <v>7189</v>
      </c>
      <c r="E8298" t="s">
        <v>1607</v>
      </c>
      <c r="F8298" t="s">
        <v>7190</v>
      </c>
      <c r="G8298" t="s">
        <v>7191</v>
      </c>
      <c r="H8298" s="2">
        <v>42310</v>
      </c>
      <c r="I8298" s="2">
        <v>44613</v>
      </c>
      <c r="J8298"/>
      <c r="K8298"/>
      <c r="L8298">
        <v>38</v>
      </c>
      <c r="M8298" t="s">
        <v>4269</v>
      </c>
      <c r="N8298" t="s">
        <v>1714</v>
      </c>
      <c r="O8298" t="s">
        <v>5500</v>
      </c>
      <c r="P8298" t="s">
        <v>7141</v>
      </c>
      <c r="Q8298" t="s">
        <v>7142</v>
      </c>
      <c r="R8298" t="s">
        <v>15459</v>
      </c>
      <c r="S8298" t="s">
        <v>15436</v>
      </c>
      <c r="T8298" t="s">
        <v>15438</v>
      </c>
      <c r="U8298" t="s">
        <v>15437</v>
      </c>
      <c r="V8298">
        <v>1</v>
      </c>
    </row>
    <row r="8299" spans="1:22" x14ac:dyDescent="0.25">
      <c r="A8299" t="s">
        <v>1569</v>
      </c>
      <c r="B8299">
        <v>235430</v>
      </c>
      <c r="C8299" t="s">
        <v>3246</v>
      </c>
      <c r="D8299" t="s">
        <v>13533</v>
      </c>
      <c r="E8299" t="s">
        <v>1607</v>
      </c>
      <c r="F8299" t="s">
        <v>13534</v>
      </c>
      <c r="G8299" t="s">
        <v>7541</v>
      </c>
      <c r="H8299" s="2">
        <v>42306</v>
      </c>
      <c r="I8299" s="2">
        <v>45257</v>
      </c>
      <c r="J8299"/>
      <c r="K8299"/>
      <c r="L8299">
        <v>38</v>
      </c>
      <c r="M8299" t="s">
        <v>7484</v>
      </c>
      <c r="N8299" t="s">
        <v>1714</v>
      </c>
      <c r="O8299"/>
      <c r="P8299" t="s">
        <v>13503</v>
      </c>
      <c r="Q8299" t="s">
        <v>13504</v>
      </c>
      <c r="R8299" t="s">
        <v>15461</v>
      </c>
      <c r="S8299" t="s">
        <v>15436</v>
      </c>
      <c r="T8299" t="s">
        <v>15438</v>
      </c>
      <c r="U8299" t="s">
        <v>1566</v>
      </c>
      <c r="V8299">
        <v>1</v>
      </c>
    </row>
    <row r="8300" spans="1:22" x14ac:dyDescent="0.25">
      <c r="A8300" t="s">
        <v>1569</v>
      </c>
      <c r="B8300">
        <v>235155</v>
      </c>
      <c r="C8300" t="s">
        <v>4327</v>
      </c>
      <c r="D8300" t="s">
        <v>4328</v>
      </c>
      <c r="E8300" t="s">
        <v>1607</v>
      </c>
      <c r="F8300" t="s">
        <v>4309</v>
      </c>
      <c r="G8300" t="s">
        <v>4310</v>
      </c>
      <c r="H8300" s="2">
        <v>42304</v>
      </c>
      <c r="I8300" s="2">
        <v>44515</v>
      </c>
      <c r="J8300"/>
      <c r="K8300"/>
      <c r="L8300">
        <v>38</v>
      </c>
      <c r="M8300" t="s">
        <v>4269</v>
      </c>
      <c r="N8300" t="s">
        <v>1714</v>
      </c>
      <c r="O8300"/>
      <c r="P8300" t="s">
        <v>4270</v>
      </c>
      <c r="Q8300" t="s">
        <v>4271</v>
      </c>
      <c r="R8300" t="s">
        <v>15447</v>
      </c>
      <c r="S8300" t="s">
        <v>15436</v>
      </c>
      <c r="T8300" t="s">
        <v>15438</v>
      </c>
      <c r="U8300" t="s">
        <v>1566</v>
      </c>
      <c r="V8300">
        <v>1</v>
      </c>
    </row>
    <row r="8301" spans="1:22" x14ac:dyDescent="0.25">
      <c r="A8301" t="s">
        <v>1569</v>
      </c>
      <c r="B8301">
        <v>235153</v>
      </c>
      <c r="C8301" t="s">
        <v>2645</v>
      </c>
      <c r="D8301" t="s">
        <v>6529</v>
      </c>
      <c r="E8301" t="s">
        <v>1607</v>
      </c>
      <c r="F8301" t="s">
        <v>7270</v>
      </c>
      <c r="G8301" t="s">
        <v>7220</v>
      </c>
      <c r="H8301" s="2">
        <v>42304</v>
      </c>
      <c r="I8301" s="2">
        <v>45593</v>
      </c>
      <c r="J8301"/>
      <c r="K8301"/>
      <c r="L8301">
        <v>38</v>
      </c>
      <c r="M8301" t="s">
        <v>4269</v>
      </c>
      <c r="N8301" t="s">
        <v>1714</v>
      </c>
      <c r="O8301"/>
      <c r="P8301" t="s">
        <v>7251</v>
      </c>
      <c r="Q8301" t="s">
        <v>7252</v>
      </c>
      <c r="R8301" t="s">
        <v>15459</v>
      </c>
      <c r="S8301" t="s">
        <v>15436</v>
      </c>
      <c r="T8301" t="s">
        <v>15438</v>
      </c>
      <c r="U8301" t="s">
        <v>15437</v>
      </c>
      <c r="V8301">
        <v>1</v>
      </c>
    </row>
    <row r="8302" spans="1:22" x14ac:dyDescent="0.25">
      <c r="A8302" t="s">
        <v>1569</v>
      </c>
      <c r="B8302">
        <v>235548</v>
      </c>
      <c r="C8302" t="s">
        <v>2203</v>
      </c>
      <c r="D8302" t="s">
        <v>5607</v>
      </c>
      <c r="E8302" t="s">
        <v>1607</v>
      </c>
      <c r="F8302" t="s">
        <v>8705</v>
      </c>
      <c r="G8302" t="s">
        <v>7537</v>
      </c>
      <c r="H8302" s="2">
        <v>42303</v>
      </c>
      <c r="I8302" s="2">
        <v>42303</v>
      </c>
      <c r="J8302"/>
      <c r="K8302"/>
      <c r="L8302">
        <v>38</v>
      </c>
      <c r="M8302" t="s">
        <v>7484</v>
      </c>
      <c r="N8302" t="s">
        <v>3482</v>
      </c>
      <c r="O8302"/>
      <c r="P8302" t="s">
        <v>8674</v>
      </c>
      <c r="Q8302" t="s">
        <v>8675</v>
      </c>
      <c r="R8302" t="s">
        <v>15466</v>
      </c>
      <c r="S8302" t="s">
        <v>15436</v>
      </c>
      <c r="T8302" t="s">
        <v>15438</v>
      </c>
      <c r="U8302" t="s">
        <v>15437</v>
      </c>
      <c r="V8302">
        <v>1</v>
      </c>
    </row>
    <row r="8303" spans="1:22" x14ac:dyDescent="0.25">
      <c r="A8303" t="s">
        <v>1569</v>
      </c>
      <c r="B8303">
        <v>235227</v>
      </c>
      <c r="C8303" t="s">
        <v>1705</v>
      </c>
      <c r="D8303" t="s">
        <v>3945</v>
      </c>
      <c r="E8303" t="s">
        <v>1596</v>
      </c>
      <c r="F8303" t="s">
        <v>9462</v>
      </c>
      <c r="G8303" t="s">
        <v>7490</v>
      </c>
      <c r="H8303" s="2">
        <v>42303</v>
      </c>
      <c r="I8303" s="2">
        <v>42303</v>
      </c>
      <c r="J8303"/>
      <c r="K8303"/>
      <c r="L8303">
        <v>17</v>
      </c>
      <c r="M8303" t="s">
        <v>7484</v>
      </c>
      <c r="N8303" t="s">
        <v>3865</v>
      </c>
      <c r="O8303"/>
      <c r="P8303" t="s">
        <v>9463</v>
      </c>
      <c r="Q8303" t="s">
        <v>5857</v>
      </c>
      <c r="R8303" t="s">
        <v>15467</v>
      </c>
      <c r="S8303" t="s">
        <v>15436</v>
      </c>
      <c r="T8303" t="s">
        <v>15438</v>
      </c>
      <c r="U8303" t="s">
        <v>15437</v>
      </c>
      <c r="V8303">
        <v>0.44736842105263158</v>
      </c>
    </row>
    <row r="8304" spans="1:22" x14ac:dyDescent="0.25">
      <c r="A8304" t="s">
        <v>1569</v>
      </c>
      <c r="B8304">
        <v>235176</v>
      </c>
      <c r="C8304" t="s">
        <v>4289</v>
      </c>
      <c r="D8304" t="s">
        <v>11890</v>
      </c>
      <c r="E8304" t="s">
        <v>1596</v>
      </c>
      <c r="F8304" t="s">
        <v>13214</v>
      </c>
      <c r="G8304" t="s">
        <v>7490</v>
      </c>
      <c r="H8304" s="2">
        <v>42303</v>
      </c>
      <c r="I8304" s="2">
        <v>45355</v>
      </c>
      <c r="J8304"/>
      <c r="K8304"/>
      <c r="L8304">
        <v>29</v>
      </c>
      <c r="M8304" t="s">
        <v>7484</v>
      </c>
      <c r="N8304" t="s">
        <v>3482</v>
      </c>
      <c r="O8304"/>
      <c r="P8304" t="s">
        <v>13215</v>
      </c>
      <c r="Q8304" t="s">
        <v>13216</v>
      </c>
      <c r="R8304" t="s">
        <v>15468</v>
      </c>
      <c r="S8304" t="s">
        <v>15436</v>
      </c>
      <c r="T8304" t="s">
        <v>15438</v>
      </c>
      <c r="U8304" t="s">
        <v>15437</v>
      </c>
      <c r="V8304">
        <v>0.76315789473684215</v>
      </c>
    </row>
    <row r="8305" spans="1:22" x14ac:dyDescent="0.25">
      <c r="A8305" t="s">
        <v>1569</v>
      </c>
      <c r="B8305">
        <v>235277</v>
      </c>
      <c r="C8305" t="s">
        <v>8706</v>
      </c>
      <c r="D8305" t="s">
        <v>8707</v>
      </c>
      <c r="E8305" t="s">
        <v>1596</v>
      </c>
      <c r="F8305" t="s">
        <v>8684</v>
      </c>
      <c r="G8305" t="s">
        <v>7490</v>
      </c>
      <c r="H8305" s="2">
        <v>42298</v>
      </c>
      <c r="I8305" s="2">
        <v>44991</v>
      </c>
      <c r="J8305"/>
      <c r="K8305"/>
      <c r="L8305">
        <v>28.5</v>
      </c>
      <c r="M8305" t="s">
        <v>7484</v>
      </c>
      <c r="N8305" t="s">
        <v>3482</v>
      </c>
      <c r="O8305"/>
      <c r="P8305" t="s">
        <v>8674</v>
      </c>
      <c r="Q8305" t="s">
        <v>8675</v>
      </c>
      <c r="R8305" t="s">
        <v>15466</v>
      </c>
      <c r="S8305" t="s">
        <v>15436</v>
      </c>
      <c r="T8305" t="s">
        <v>15438</v>
      </c>
      <c r="U8305" t="s">
        <v>15437</v>
      </c>
      <c r="V8305">
        <v>0.75</v>
      </c>
    </row>
    <row r="8306" spans="1:22" x14ac:dyDescent="0.25">
      <c r="A8306" t="s">
        <v>1569</v>
      </c>
      <c r="B8306">
        <v>235195</v>
      </c>
      <c r="C8306" t="s">
        <v>9089</v>
      </c>
      <c r="D8306" t="s">
        <v>9090</v>
      </c>
      <c r="E8306" t="s">
        <v>1607</v>
      </c>
      <c r="F8306" t="s">
        <v>9091</v>
      </c>
      <c r="G8306" t="s">
        <v>7534</v>
      </c>
      <c r="H8306" s="2">
        <v>42296</v>
      </c>
      <c r="I8306" s="2">
        <v>43892</v>
      </c>
      <c r="J8306"/>
      <c r="K8306"/>
      <c r="L8306">
        <v>38</v>
      </c>
      <c r="M8306" t="s">
        <v>7484</v>
      </c>
      <c r="N8306" t="s">
        <v>3865</v>
      </c>
      <c r="O8306"/>
      <c r="P8306" t="s">
        <v>9018</v>
      </c>
      <c r="Q8306" t="s">
        <v>4338</v>
      </c>
      <c r="R8306" t="s">
        <v>15468</v>
      </c>
      <c r="S8306" t="s">
        <v>15436</v>
      </c>
      <c r="T8306" t="s">
        <v>15438</v>
      </c>
      <c r="U8306" t="s">
        <v>15437</v>
      </c>
      <c r="V8306">
        <v>1</v>
      </c>
    </row>
    <row r="8307" spans="1:22" x14ac:dyDescent="0.25">
      <c r="A8307" t="s">
        <v>1569</v>
      </c>
      <c r="B8307">
        <v>235001</v>
      </c>
      <c r="C8307" t="s">
        <v>2252</v>
      </c>
      <c r="D8307" t="s">
        <v>2136</v>
      </c>
      <c r="E8307" t="s">
        <v>1596</v>
      </c>
      <c r="F8307" t="s">
        <v>4876</v>
      </c>
      <c r="G8307" t="s">
        <v>4294</v>
      </c>
      <c r="H8307" s="2">
        <v>42290</v>
      </c>
      <c r="I8307" s="2">
        <v>44641</v>
      </c>
      <c r="J8307"/>
      <c r="K8307"/>
      <c r="L8307">
        <v>34</v>
      </c>
      <c r="M8307" t="s">
        <v>4269</v>
      </c>
      <c r="N8307" t="s">
        <v>3482</v>
      </c>
      <c r="O8307"/>
      <c r="P8307" t="s">
        <v>4868</v>
      </c>
      <c r="Q8307" t="s">
        <v>4869</v>
      </c>
      <c r="R8307" t="s">
        <v>15451</v>
      </c>
      <c r="S8307" t="s">
        <v>15436</v>
      </c>
      <c r="T8307" t="s">
        <v>15438</v>
      </c>
      <c r="U8307" t="s">
        <v>15437</v>
      </c>
      <c r="V8307">
        <v>0.89473684210526316</v>
      </c>
    </row>
    <row r="8308" spans="1:22" x14ac:dyDescent="0.25">
      <c r="A8308" t="s">
        <v>1569</v>
      </c>
      <c r="B8308">
        <v>235096</v>
      </c>
      <c r="C8308" t="s">
        <v>7952</v>
      </c>
      <c r="D8308" t="s">
        <v>7953</v>
      </c>
      <c r="E8308" t="s">
        <v>1596</v>
      </c>
      <c r="F8308" t="s">
        <v>7902</v>
      </c>
      <c r="G8308" t="s">
        <v>7490</v>
      </c>
      <c r="H8308" s="2">
        <v>42289</v>
      </c>
      <c r="I8308" s="2">
        <v>42289</v>
      </c>
      <c r="J8308"/>
      <c r="K8308"/>
      <c r="L8308">
        <v>32.75</v>
      </c>
      <c r="M8308" t="s">
        <v>7484</v>
      </c>
      <c r="N8308" t="s">
        <v>3311</v>
      </c>
      <c r="O8308"/>
      <c r="P8308" t="s">
        <v>7903</v>
      </c>
      <c r="Q8308" t="s">
        <v>3398</v>
      </c>
      <c r="R8308" t="s">
        <v>15463</v>
      </c>
      <c r="S8308" t="s">
        <v>15436</v>
      </c>
      <c r="T8308" t="s">
        <v>15438</v>
      </c>
      <c r="U8308" t="s">
        <v>15437</v>
      </c>
      <c r="V8308">
        <v>0.86184210526315785</v>
      </c>
    </row>
    <row r="8309" spans="1:22" x14ac:dyDescent="0.25">
      <c r="A8309" t="s">
        <v>1569</v>
      </c>
      <c r="B8309">
        <v>235135</v>
      </c>
      <c r="C8309" t="s">
        <v>4589</v>
      </c>
      <c r="D8309" t="s">
        <v>6698</v>
      </c>
      <c r="E8309" t="s">
        <v>1607</v>
      </c>
      <c r="F8309" t="s">
        <v>14419</v>
      </c>
      <c r="G8309" t="s">
        <v>14309</v>
      </c>
      <c r="H8309" s="2">
        <v>42289</v>
      </c>
      <c r="I8309" s="2">
        <v>44627</v>
      </c>
      <c r="J8309"/>
      <c r="K8309"/>
      <c r="L8309">
        <v>38</v>
      </c>
      <c r="M8309" t="s">
        <v>7484</v>
      </c>
      <c r="N8309" t="s">
        <v>1714</v>
      </c>
      <c r="O8309" t="s">
        <v>7120</v>
      </c>
      <c r="P8309" t="s">
        <v>14320</v>
      </c>
      <c r="Q8309" t="s">
        <v>17</v>
      </c>
      <c r="R8309" t="s">
        <v>17</v>
      </c>
      <c r="S8309" t="s">
        <v>15436</v>
      </c>
      <c r="T8309" t="s">
        <v>15438</v>
      </c>
      <c r="U8309" t="s">
        <v>15437</v>
      </c>
      <c r="V8309">
        <v>1</v>
      </c>
    </row>
    <row r="8310" spans="1:22" x14ac:dyDescent="0.25">
      <c r="A8310" t="s">
        <v>1569</v>
      </c>
      <c r="B8310">
        <v>235105</v>
      </c>
      <c r="C8310" t="s">
        <v>4859</v>
      </c>
      <c r="D8310" t="s">
        <v>4934</v>
      </c>
      <c r="E8310" t="s">
        <v>1607</v>
      </c>
      <c r="F8310" t="s">
        <v>4935</v>
      </c>
      <c r="G8310" t="s">
        <v>4326</v>
      </c>
      <c r="H8310" s="2">
        <v>42289</v>
      </c>
      <c r="I8310" s="2">
        <v>45747</v>
      </c>
      <c r="J8310"/>
      <c r="K8310"/>
      <c r="L8310">
        <v>38</v>
      </c>
      <c r="M8310" t="s">
        <v>4269</v>
      </c>
      <c r="N8310" t="s">
        <v>3865</v>
      </c>
      <c r="O8310"/>
      <c r="P8310" t="s">
        <v>4909</v>
      </c>
      <c r="Q8310" t="s">
        <v>4910</v>
      </c>
      <c r="R8310" t="s">
        <v>15448</v>
      </c>
      <c r="S8310" t="s">
        <v>15436</v>
      </c>
      <c r="T8310" t="s">
        <v>15438</v>
      </c>
      <c r="U8310" t="s">
        <v>1566</v>
      </c>
      <c r="V8310">
        <v>1</v>
      </c>
    </row>
    <row r="8311" spans="1:22" x14ac:dyDescent="0.25">
      <c r="A8311" t="s">
        <v>1569</v>
      </c>
      <c r="B8311">
        <v>234969</v>
      </c>
      <c r="C8311" t="s">
        <v>11412</v>
      </c>
      <c r="D8311" t="s">
        <v>2792</v>
      </c>
      <c r="E8311" t="s">
        <v>1596</v>
      </c>
      <c r="F8311" t="s">
        <v>11998</v>
      </c>
      <c r="G8311" t="s">
        <v>7490</v>
      </c>
      <c r="H8311" s="2">
        <v>42284</v>
      </c>
      <c r="I8311" s="2">
        <v>42284</v>
      </c>
      <c r="J8311"/>
      <c r="K8311"/>
      <c r="L8311">
        <v>18.75</v>
      </c>
      <c r="M8311" t="s">
        <v>7484</v>
      </c>
      <c r="N8311" t="s">
        <v>1714</v>
      </c>
      <c r="O8311"/>
      <c r="P8311" t="s">
        <v>11999</v>
      </c>
      <c r="Q8311" t="s">
        <v>2758</v>
      </c>
      <c r="R8311" t="s">
        <v>15462</v>
      </c>
      <c r="S8311" t="s">
        <v>15436</v>
      </c>
      <c r="T8311" t="s">
        <v>15438</v>
      </c>
      <c r="U8311" t="s">
        <v>15437</v>
      </c>
      <c r="V8311">
        <v>0.49342105263157893</v>
      </c>
    </row>
    <row r="8312" spans="1:22" x14ac:dyDescent="0.25">
      <c r="A8312" t="s">
        <v>1569</v>
      </c>
      <c r="B8312">
        <v>235019</v>
      </c>
      <c r="C8312" t="s">
        <v>1810</v>
      </c>
      <c r="D8312" t="s">
        <v>14216</v>
      </c>
      <c r="E8312" t="s">
        <v>1607</v>
      </c>
      <c r="F8312" t="s">
        <v>14217</v>
      </c>
      <c r="G8312" t="s">
        <v>14218</v>
      </c>
      <c r="H8312" s="2">
        <v>42282</v>
      </c>
      <c r="I8312" s="2">
        <v>45719</v>
      </c>
      <c r="J8312"/>
      <c r="K8312"/>
      <c r="L8312">
        <v>38</v>
      </c>
      <c r="M8312" t="s">
        <v>7484</v>
      </c>
      <c r="N8312" t="s">
        <v>1714</v>
      </c>
      <c r="O8312" t="s">
        <v>7120</v>
      </c>
      <c r="P8312" t="s">
        <v>14211</v>
      </c>
      <c r="Q8312" t="s">
        <v>14212</v>
      </c>
      <c r="R8312" t="s">
        <v>18</v>
      </c>
      <c r="S8312" t="s">
        <v>15436</v>
      </c>
      <c r="T8312" t="s">
        <v>15438</v>
      </c>
      <c r="U8312" t="s">
        <v>15437</v>
      </c>
      <c r="V8312">
        <v>1</v>
      </c>
    </row>
    <row r="8313" spans="1:22" x14ac:dyDescent="0.25">
      <c r="A8313" t="s">
        <v>1569</v>
      </c>
      <c r="B8313">
        <v>235023</v>
      </c>
      <c r="C8313" t="s">
        <v>5722</v>
      </c>
      <c r="D8313" t="s">
        <v>3123</v>
      </c>
      <c r="E8313" t="s">
        <v>1607</v>
      </c>
      <c r="F8313" t="s">
        <v>5723</v>
      </c>
      <c r="G8313" t="s">
        <v>4326</v>
      </c>
      <c r="H8313" s="2">
        <v>42282</v>
      </c>
      <c r="I8313" s="2">
        <v>42282</v>
      </c>
      <c r="J8313"/>
      <c r="K8313"/>
      <c r="L8313">
        <v>38</v>
      </c>
      <c r="M8313" t="s">
        <v>4269</v>
      </c>
      <c r="N8313" t="s">
        <v>1714</v>
      </c>
      <c r="O8313"/>
      <c r="P8313" t="s">
        <v>5703</v>
      </c>
      <c r="Q8313" t="s">
        <v>5704</v>
      </c>
      <c r="R8313" t="s">
        <v>15447</v>
      </c>
      <c r="S8313" t="s">
        <v>15436</v>
      </c>
      <c r="T8313" t="s">
        <v>15438</v>
      </c>
      <c r="U8313" t="s">
        <v>1566</v>
      </c>
      <c r="V8313">
        <v>1</v>
      </c>
    </row>
    <row r="8314" spans="1:22" x14ac:dyDescent="0.25">
      <c r="A8314" t="s">
        <v>1569</v>
      </c>
      <c r="B8314">
        <v>234989</v>
      </c>
      <c r="C8314" t="s">
        <v>8295</v>
      </c>
      <c r="D8314" t="s">
        <v>1929</v>
      </c>
      <c r="E8314" t="s">
        <v>1607</v>
      </c>
      <c r="F8314" t="s">
        <v>8296</v>
      </c>
      <c r="G8314" t="s">
        <v>7727</v>
      </c>
      <c r="H8314" s="2">
        <v>42278</v>
      </c>
      <c r="I8314" s="2">
        <v>43367</v>
      </c>
      <c r="J8314"/>
      <c r="K8314"/>
      <c r="L8314">
        <v>38</v>
      </c>
      <c r="M8314" t="s">
        <v>7484</v>
      </c>
      <c r="N8314" t="s">
        <v>3482</v>
      </c>
      <c r="O8314"/>
      <c r="P8314" t="s">
        <v>8255</v>
      </c>
      <c r="Q8314" t="s">
        <v>5829</v>
      </c>
      <c r="R8314" t="s">
        <v>15465</v>
      </c>
      <c r="S8314" t="s">
        <v>15436</v>
      </c>
      <c r="T8314" t="s">
        <v>15438</v>
      </c>
      <c r="U8314" t="s">
        <v>1566</v>
      </c>
      <c r="V8314">
        <v>1</v>
      </c>
    </row>
    <row r="8315" spans="1:22" x14ac:dyDescent="0.25">
      <c r="A8315" t="s">
        <v>1569</v>
      </c>
      <c r="B8315">
        <v>234935</v>
      </c>
      <c r="C8315" t="s">
        <v>1844</v>
      </c>
      <c r="D8315" t="s">
        <v>13187</v>
      </c>
      <c r="E8315" t="s">
        <v>1596</v>
      </c>
      <c r="F8315" t="s">
        <v>13177</v>
      </c>
      <c r="G8315" t="s">
        <v>7490</v>
      </c>
      <c r="H8315" s="2">
        <v>42278</v>
      </c>
      <c r="I8315" s="2">
        <v>45803</v>
      </c>
      <c r="J8315"/>
      <c r="K8315"/>
      <c r="L8315">
        <v>18.75</v>
      </c>
      <c r="M8315" t="s">
        <v>7484</v>
      </c>
      <c r="N8315" t="s">
        <v>3865</v>
      </c>
      <c r="O8315"/>
      <c r="P8315" t="s">
        <v>13178</v>
      </c>
      <c r="Q8315" t="s">
        <v>13179</v>
      </c>
      <c r="R8315" t="s">
        <v>15467</v>
      </c>
      <c r="S8315" t="s">
        <v>15436</v>
      </c>
      <c r="T8315" t="s">
        <v>15438</v>
      </c>
      <c r="U8315" t="s">
        <v>15437</v>
      </c>
      <c r="V8315">
        <v>0.49342105263157893</v>
      </c>
    </row>
    <row r="8316" spans="1:22" x14ac:dyDescent="0.25">
      <c r="A8316" t="s">
        <v>1569</v>
      </c>
      <c r="B8316">
        <v>234895</v>
      </c>
      <c r="C8316" t="s">
        <v>1646</v>
      </c>
      <c r="D8316" t="s">
        <v>8392</v>
      </c>
      <c r="E8316" t="s">
        <v>1572</v>
      </c>
      <c r="F8316" t="s">
        <v>8364</v>
      </c>
      <c r="G8316" t="s">
        <v>7490</v>
      </c>
      <c r="H8316" s="2">
        <v>42275</v>
      </c>
      <c r="I8316" s="2">
        <v>45523</v>
      </c>
      <c r="J8316"/>
      <c r="K8316"/>
      <c r="L8316">
        <v>0.01</v>
      </c>
      <c r="M8316" t="s">
        <v>7484</v>
      </c>
      <c r="N8316" t="s">
        <v>3482</v>
      </c>
      <c r="O8316"/>
      <c r="P8316" t="s">
        <v>8365</v>
      </c>
      <c r="Q8316" t="s">
        <v>5138</v>
      </c>
      <c r="R8316" t="s">
        <v>15466</v>
      </c>
      <c r="S8316" t="s">
        <v>15436</v>
      </c>
      <c r="T8316" t="s">
        <v>15437</v>
      </c>
      <c r="U8316" t="s">
        <v>15437</v>
      </c>
      <c r="V8316">
        <v>0</v>
      </c>
    </row>
    <row r="8317" spans="1:22" x14ac:dyDescent="0.25">
      <c r="A8317" t="s">
        <v>1569</v>
      </c>
      <c r="B8317">
        <v>234924</v>
      </c>
      <c r="C8317" t="s">
        <v>8179</v>
      </c>
      <c r="D8317" t="s">
        <v>8855</v>
      </c>
      <c r="E8317" t="s">
        <v>1596</v>
      </c>
      <c r="F8317" t="s">
        <v>8860</v>
      </c>
      <c r="G8317" t="s">
        <v>7490</v>
      </c>
      <c r="H8317" s="2">
        <v>42275</v>
      </c>
      <c r="I8317" s="2">
        <v>42275</v>
      </c>
      <c r="J8317"/>
      <c r="K8317"/>
      <c r="L8317">
        <v>27</v>
      </c>
      <c r="M8317" t="s">
        <v>7484</v>
      </c>
      <c r="N8317" t="s">
        <v>3865</v>
      </c>
      <c r="O8317"/>
      <c r="P8317" t="s">
        <v>8857</v>
      </c>
      <c r="Q8317" t="s">
        <v>15522</v>
      </c>
      <c r="R8317" t="s">
        <v>15467</v>
      </c>
      <c r="S8317" t="s">
        <v>15436</v>
      </c>
      <c r="T8317" t="s">
        <v>15438</v>
      </c>
      <c r="U8317" t="s">
        <v>15437</v>
      </c>
      <c r="V8317">
        <v>0.71052631578947367</v>
      </c>
    </row>
    <row r="8318" spans="1:22" x14ac:dyDescent="0.25">
      <c r="A8318" t="s">
        <v>1569</v>
      </c>
      <c r="B8318">
        <v>234925</v>
      </c>
      <c r="C8318" t="s">
        <v>2637</v>
      </c>
      <c r="D8318" t="s">
        <v>8916</v>
      </c>
      <c r="E8318" t="s">
        <v>1596</v>
      </c>
      <c r="F8318" t="s">
        <v>8860</v>
      </c>
      <c r="G8318" t="s">
        <v>7490</v>
      </c>
      <c r="H8318" s="2">
        <v>42275</v>
      </c>
      <c r="I8318" s="2">
        <v>43353</v>
      </c>
      <c r="J8318"/>
      <c r="K8318"/>
      <c r="L8318">
        <v>24</v>
      </c>
      <c r="M8318" t="s">
        <v>7484</v>
      </c>
      <c r="N8318" t="s">
        <v>3865</v>
      </c>
      <c r="O8318"/>
      <c r="P8318" t="s">
        <v>8857</v>
      </c>
      <c r="Q8318" t="s">
        <v>15522</v>
      </c>
      <c r="R8318" t="s">
        <v>15467</v>
      </c>
      <c r="S8318" t="s">
        <v>15436</v>
      </c>
      <c r="T8318" t="s">
        <v>15438</v>
      </c>
      <c r="U8318" t="s">
        <v>15437</v>
      </c>
      <c r="V8318">
        <v>0.63157894736842102</v>
      </c>
    </row>
    <row r="8319" spans="1:22" x14ac:dyDescent="0.25">
      <c r="A8319" t="s">
        <v>1569</v>
      </c>
      <c r="B8319">
        <v>234942</v>
      </c>
      <c r="C8319" t="s">
        <v>2830</v>
      </c>
      <c r="D8319" t="s">
        <v>1801</v>
      </c>
      <c r="E8319" t="s">
        <v>1572</v>
      </c>
      <c r="F8319" t="s">
        <v>11190</v>
      </c>
      <c r="G8319" t="s">
        <v>7490</v>
      </c>
      <c r="H8319" s="2">
        <v>42275</v>
      </c>
      <c r="I8319" s="2">
        <v>42275</v>
      </c>
      <c r="J8319"/>
      <c r="K8319"/>
      <c r="L8319">
        <v>0.01</v>
      </c>
      <c r="M8319" t="s">
        <v>7484</v>
      </c>
      <c r="N8319" t="s">
        <v>3482</v>
      </c>
      <c r="O8319"/>
      <c r="P8319" t="s">
        <v>11191</v>
      </c>
      <c r="Q8319" t="s">
        <v>11192</v>
      </c>
      <c r="R8319" t="s">
        <v>15466</v>
      </c>
      <c r="S8319" t="s">
        <v>15436</v>
      </c>
      <c r="T8319" t="s">
        <v>15437</v>
      </c>
      <c r="U8319" t="s">
        <v>15437</v>
      </c>
      <c r="V8319">
        <v>0</v>
      </c>
    </row>
    <row r="8320" spans="1:22" x14ac:dyDescent="0.25">
      <c r="A8320" t="s">
        <v>1569</v>
      </c>
      <c r="B8320">
        <v>234943</v>
      </c>
      <c r="C8320" t="s">
        <v>5964</v>
      </c>
      <c r="D8320" t="s">
        <v>11242</v>
      </c>
      <c r="E8320" t="s">
        <v>1596</v>
      </c>
      <c r="F8320" t="s">
        <v>11190</v>
      </c>
      <c r="G8320" t="s">
        <v>7490</v>
      </c>
      <c r="H8320" s="2">
        <v>42275</v>
      </c>
      <c r="I8320" s="2">
        <v>42275</v>
      </c>
      <c r="J8320"/>
      <c r="K8320"/>
      <c r="L8320">
        <v>21.25</v>
      </c>
      <c r="M8320" t="s">
        <v>7484</v>
      </c>
      <c r="N8320" t="s">
        <v>3482</v>
      </c>
      <c r="O8320"/>
      <c r="P8320" t="s">
        <v>11191</v>
      </c>
      <c r="Q8320" t="s">
        <v>11192</v>
      </c>
      <c r="R8320" t="s">
        <v>15466</v>
      </c>
      <c r="S8320" t="s">
        <v>15436</v>
      </c>
      <c r="T8320" t="s">
        <v>15438</v>
      </c>
      <c r="U8320" t="s">
        <v>15437</v>
      </c>
      <c r="V8320">
        <v>0.55921052631578949</v>
      </c>
    </row>
    <row r="8321" spans="1:22" x14ac:dyDescent="0.25">
      <c r="A8321" t="s">
        <v>1569</v>
      </c>
      <c r="B8321">
        <v>234830</v>
      </c>
      <c r="C8321" t="s">
        <v>2793</v>
      </c>
      <c r="D8321" t="s">
        <v>14219</v>
      </c>
      <c r="E8321" t="s">
        <v>1607</v>
      </c>
      <c r="F8321" t="s">
        <v>14220</v>
      </c>
      <c r="G8321" t="s">
        <v>14221</v>
      </c>
      <c r="H8321" s="2">
        <v>42275</v>
      </c>
      <c r="I8321" s="2">
        <v>43070</v>
      </c>
      <c r="J8321"/>
      <c r="K8321"/>
      <c r="L8321">
        <v>38</v>
      </c>
      <c r="M8321" t="s">
        <v>7484</v>
      </c>
      <c r="N8321" t="s">
        <v>3865</v>
      </c>
      <c r="O8321" t="s">
        <v>7120</v>
      </c>
      <c r="P8321" t="s">
        <v>14211</v>
      </c>
      <c r="Q8321" t="s">
        <v>14212</v>
      </c>
      <c r="R8321" t="s">
        <v>18</v>
      </c>
      <c r="S8321" t="s">
        <v>15436</v>
      </c>
      <c r="T8321" t="s">
        <v>15438</v>
      </c>
      <c r="U8321" t="s">
        <v>15437</v>
      </c>
      <c r="V8321">
        <v>1</v>
      </c>
    </row>
    <row r="8322" spans="1:22" x14ac:dyDescent="0.25">
      <c r="A8322" t="s">
        <v>1569</v>
      </c>
      <c r="B8322">
        <v>234861</v>
      </c>
      <c r="C8322" t="s">
        <v>9479</v>
      </c>
      <c r="D8322" t="s">
        <v>13207</v>
      </c>
      <c r="E8322" t="s">
        <v>1596</v>
      </c>
      <c r="F8322" t="s">
        <v>13208</v>
      </c>
      <c r="G8322" t="s">
        <v>7671</v>
      </c>
      <c r="H8322" s="2">
        <v>42263</v>
      </c>
      <c r="I8322" s="2">
        <v>42303</v>
      </c>
      <c r="J8322"/>
      <c r="K8322"/>
      <c r="L8322">
        <v>19.25</v>
      </c>
      <c r="M8322" t="s">
        <v>7484</v>
      </c>
      <c r="N8322" t="s">
        <v>3865</v>
      </c>
      <c r="O8322"/>
      <c r="P8322" t="s">
        <v>13178</v>
      </c>
      <c r="Q8322" t="s">
        <v>13179</v>
      </c>
      <c r="R8322" t="s">
        <v>15467</v>
      </c>
      <c r="S8322" t="s">
        <v>15436</v>
      </c>
      <c r="T8322" t="s">
        <v>15438</v>
      </c>
      <c r="U8322" t="s">
        <v>15437</v>
      </c>
      <c r="V8322">
        <v>0.50657894736842102</v>
      </c>
    </row>
    <row r="8323" spans="1:22" x14ac:dyDescent="0.25">
      <c r="A8323" t="s">
        <v>1569</v>
      </c>
      <c r="B8323">
        <v>234853</v>
      </c>
      <c r="C8323" t="s">
        <v>9652</v>
      </c>
      <c r="D8323" t="s">
        <v>13209</v>
      </c>
      <c r="E8323" t="s">
        <v>1596</v>
      </c>
      <c r="F8323" t="s">
        <v>13210</v>
      </c>
      <c r="G8323" t="s">
        <v>7509</v>
      </c>
      <c r="H8323" s="2">
        <v>42263</v>
      </c>
      <c r="I8323" s="2">
        <v>42303</v>
      </c>
      <c r="J8323"/>
      <c r="K8323"/>
      <c r="L8323">
        <v>16.75</v>
      </c>
      <c r="M8323" t="s">
        <v>7484</v>
      </c>
      <c r="N8323" t="s">
        <v>3865</v>
      </c>
      <c r="O8323"/>
      <c r="P8323" t="s">
        <v>13178</v>
      </c>
      <c r="Q8323" t="s">
        <v>13179</v>
      </c>
      <c r="R8323" t="s">
        <v>15467</v>
      </c>
      <c r="S8323" t="s">
        <v>15436</v>
      </c>
      <c r="T8323" t="s">
        <v>15438</v>
      </c>
      <c r="U8323" t="s">
        <v>15437</v>
      </c>
      <c r="V8323">
        <v>0.44078947368421051</v>
      </c>
    </row>
    <row r="8324" spans="1:22" x14ac:dyDescent="0.25">
      <c r="A8324" t="s">
        <v>1569</v>
      </c>
      <c r="B8324">
        <v>235016</v>
      </c>
      <c r="C8324" t="s">
        <v>2078</v>
      </c>
      <c r="D8324" t="s">
        <v>8596</v>
      </c>
      <c r="E8324" t="s">
        <v>1607</v>
      </c>
      <c r="F8324" t="s">
        <v>8597</v>
      </c>
      <c r="G8324" t="s">
        <v>7537</v>
      </c>
      <c r="H8324" s="2">
        <v>42261</v>
      </c>
      <c r="I8324" s="2">
        <v>43969</v>
      </c>
      <c r="J8324"/>
      <c r="K8324"/>
      <c r="L8324">
        <v>38</v>
      </c>
      <c r="M8324" t="s">
        <v>7484</v>
      </c>
      <c r="N8324" t="s">
        <v>3482</v>
      </c>
      <c r="O8324"/>
      <c r="P8324" t="s">
        <v>8563</v>
      </c>
      <c r="Q8324" t="s">
        <v>8564</v>
      </c>
      <c r="R8324" t="s">
        <v>15466</v>
      </c>
      <c r="S8324" t="s">
        <v>15436</v>
      </c>
      <c r="T8324" t="s">
        <v>15438</v>
      </c>
      <c r="U8324" t="s">
        <v>15437</v>
      </c>
      <c r="V8324">
        <v>1</v>
      </c>
    </row>
    <row r="8325" spans="1:22" x14ac:dyDescent="0.25">
      <c r="A8325" t="s">
        <v>1569</v>
      </c>
      <c r="B8325">
        <v>234741</v>
      </c>
      <c r="C8325" t="s">
        <v>1814</v>
      </c>
      <c r="D8325" t="s">
        <v>10102</v>
      </c>
      <c r="E8325" t="s">
        <v>1572</v>
      </c>
      <c r="F8325" t="s">
        <v>11369</v>
      </c>
      <c r="G8325" t="s">
        <v>7490</v>
      </c>
      <c r="H8325" s="2">
        <v>42261</v>
      </c>
      <c r="I8325" s="2">
        <v>43857</v>
      </c>
      <c r="J8325"/>
      <c r="K8325"/>
      <c r="L8325">
        <v>0.01</v>
      </c>
      <c r="M8325" t="s">
        <v>7484</v>
      </c>
      <c r="N8325" t="s">
        <v>3865</v>
      </c>
      <c r="O8325"/>
      <c r="P8325" t="s">
        <v>11366</v>
      </c>
      <c r="Q8325" t="s">
        <v>5570</v>
      </c>
      <c r="R8325" t="s">
        <v>15467</v>
      </c>
      <c r="S8325" t="s">
        <v>15436</v>
      </c>
      <c r="T8325" t="s">
        <v>15437</v>
      </c>
      <c r="U8325" t="s">
        <v>15437</v>
      </c>
      <c r="V8325">
        <v>0</v>
      </c>
    </row>
    <row r="8326" spans="1:22" x14ac:dyDescent="0.25">
      <c r="A8326" t="s">
        <v>1569</v>
      </c>
      <c r="B8326">
        <v>234758</v>
      </c>
      <c r="C8326" t="s">
        <v>1907</v>
      </c>
      <c r="D8326" t="s">
        <v>13211</v>
      </c>
      <c r="E8326" t="s">
        <v>1607</v>
      </c>
      <c r="F8326" t="s">
        <v>13212</v>
      </c>
      <c r="G8326" t="s">
        <v>4326</v>
      </c>
      <c r="H8326" s="2">
        <v>42261</v>
      </c>
      <c r="I8326" s="2">
        <v>42513</v>
      </c>
      <c r="J8326"/>
      <c r="K8326"/>
      <c r="L8326">
        <v>38</v>
      </c>
      <c r="M8326" t="s">
        <v>7484</v>
      </c>
      <c r="N8326" t="s">
        <v>3865</v>
      </c>
      <c r="O8326"/>
      <c r="P8326" t="s">
        <v>13178</v>
      </c>
      <c r="Q8326" t="s">
        <v>13179</v>
      </c>
      <c r="R8326" t="s">
        <v>15467</v>
      </c>
      <c r="S8326" t="s">
        <v>15436</v>
      </c>
      <c r="T8326" t="s">
        <v>15438</v>
      </c>
      <c r="U8326" t="s">
        <v>1566</v>
      </c>
      <c r="V8326">
        <v>1</v>
      </c>
    </row>
    <row r="8327" spans="1:22" x14ac:dyDescent="0.25">
      <c r="A8327" t="s">
        <v>1569</v>
      </c>
      <c r="B8327">
        <v>234736</v>
      </c>
      <c r="C8327" t="s">
        <v>9110</v>
      </c>
      <c r="D8327" t="s">
        <v>13677</v>
      </c>
      <c r="E8327" t="s">
        <v>1596</v>
      </c>
      <c r="F8327" t="s">
        <v>13644</v>
      </c>
      <c r="G8327" t="s">
        <v>7490</v>
      </c>
      <c r="H8327" s="2">
        <v>42261</v>
      </c>
      <c r="I8327" s="2">
        <v>44193</v>
      </c>
      <c r="J8327"/>
      <c r="K8327"/>
      <c r="L8327">
        <v>23</v>
      </c>
      <c r="M8327" t="s">
        <v>7484</v>
      </c>
      <c r="N8327" t="s">
        <v>3482</v>
      </c>
      <c r="O8327"/>
      <c r="P8327" t="s">
        <v>13638</v>
      </c>
      <c r="Q8327" t="s">
        <v>3547</v>
      </c>
      <c r="R8327" t="s">
        <v>15468</v>
      </c>
      <c r="S8327" t="s">
        <v>15436</v>
      </c>
      <c r="T8327" t="s">
        <v>15438</v>
      </c>
      <c r="U8327" t="s">
        <v>15437</v>
      </c>
      <c r="V8327">
        <v>0.60526315789473684</v>
      </c>
    </row>
    <row r="8328" spans="1:22" x14ac:dyDescent="0.25">
      <c r="A8328" t="s">
        <v>1569</v>
      </c>
      <c r="B8328">
        <v>234809</v>
      </c>
      <c r="C8328" t="s">
        <v>1903</v>
      </c>
      <c r="D8328" t="s">
        <v>7215</v>
      </c>
      <c r="E8328" t="s">
        <v>1607</v>
      </c>
      <c r="F8328" t="s">
        <v>7216</v>
      </c>
      <c r="G8328" t="s">
        <v>7217</v>
      </c>
      <c r="H8328" s="2">
        <v>42261</v>
      </c>
      <c r="I8328" s="2">
        <v>45607</v>
      </c>
      <c r="J8328"/>
      <c r="K8328"/>
      <c r="L8328">
        <v>38</v>
      </c>
      <c r="M8328" t="s">
        <v>4269</v>
      </c>
      <c r="N8328" t="s">
        <v>1714</v>
      </c>
      <c r="O8328" t="s">
        <v>5500</v>
      </c>
      <c r="P8328" t="s">
        <v>7196</v>
      </c>
      <c r="Q8328" t="s">
        <v>18</v>
      </c>
      <c r="R8328" t="s">
        <v>15457</v>
      </c>
      <c r="S8328" t="s">
        <v>15436</v>
      </c>
      <c r="T8328" t="s">
        <v>15438</v>
      </c>
      <c r="U8328" t="s">
        <v>15437</v>
      </c>
      <c r="V8328">
        <v>1</v>
      </c>
    </row>
    <row r="8329" spans="1:22" x14ac:dyDescent="0.25">
      <c r="A8329" t="s">
        <v>1569</v>
      </c>
      <c r="B8329">
        <v>235063</v>
      </c>
      <c r="C8329" t="s">
        <v>2851</v>
      </c>
      <c r="D8329" t="s">
        <v>3074</v>
      </c>
      <c r="E8329" t="s">
        <v>1572</v>
      </c>
      <c r="F8329" t="s">
        <v>7349</v>
      </c>
      <c r="G8329" t="s">
        <v>7350</v>
      </c>
      <c r="H8329" s="2">
        <v>42255</v>
      </c>
      <c r="I8329" s="2">
        <v>45061</v>
      </c>
      <c r="J8329"/>
      <c r="K8329"/>
      <c r="L8329">
        <v>0.01</v>
      </c>
      <c r="M8329" t="s">
        <v>1546</v>
      </c>
      <c r="N8329" t="s">
        <v>1714</v>
      </c>
      <c r="O8329"/>
      <c r="P8329" t="s">
        <v>7351</v>
      </c>
      <c r="Q8329" t="s">
        <v>7352</v>
      </c>
      <c r="R8329" t="s">
        <v>15460</v>
      </c>
      <c r="S8329" t="s">
        <v>15436</v>
      </c>
      <c r="T8329" t="s">
        <v>15437</v>
      </c>
      <c r="U8329" t="s">
        <v>15437</v>
      </c>
      <c r="V8329">
        <v>0</v>
      </c>
    </row>
    <row r="8330" spans="1:22" x14ac:dyDescent="0.25">
      <c r="A8330" t="s">
        <v>1569</v>
      </c>
      <c r="B8330">
        <v>234663</v>
      </c>
      <c r="C8330" t="s">
        <v>2377</v>
      </c>
      <c r="D8330" t="s">
        <v>12531</v>
      </c>
      <c r="E8330" t="s">
        <v>1596</v>
      </c>
      <c r="F8330" t="s">
        <v>12513</v>
      </c>
      <c r="G8330" t="s">
        <v>7490</v>
      </c>
      <c r="H8330" s="2">
        <v>42251</v>
      </c>
      <c r="I8330" s="2">
        <v>42251</v>
      </c>
      <c r="J8330"/>
      <c r="K8330"/>
      <c r="L8330">
        <v>20</v>
      </c>
      <c r="M8330" t="s">
        <v>7484</v>
      </c>
      <c r="N8330" t="s">
        <v>1576</v>
      </c>
      <c r="O8330"/>
      <c r="P8330" t="s">
        <v>12514</v>
      </c>
      <c r="Q8330" t="s">
        <v>12515</v>
      </c>
      <c r="R8330" t="s">
        <v>15464</v>
      </c>
      <c r="S8330" t="s">
        <v>15436</v>
      </c>
      <c r="T8330" t="s">
        <v>15438</v>
      </c>
      <c r="U8330" t="s">
        <v>15437</v>
      </c>
      <c r="V8330">
        <v>0.52631578947368418</v>
      </c>
    </row>
    <row r="8331" spans="1:22" x14ac:dyDescent="0.25">
      <c r="A8331" t="s">
        <v>1569</v>
      </c>
      <c r="B8331">
        <v>234760</v>
      </c>
      <c r="C8331" t="s">
        <v>1597</v>
      </c>
      <c r="D8331" t="s">
        <v>1936</v>
      </c>
      <c r="E8331" t="s">
        <v>1596</v>
      </c>
      <c r="F8331" t="s">
        <v>11567</v>
      </c>
      <c r="G8331" t="s">
        <v>7483</v>
      </c>
      <c r="H8331" s="2">
        <v>42247</v>
      </c>
      <c r="I8331" s="2">
        <v>45775</v>
      </c>
      <c r="J8331"/>
      <c r="K8331"/>
      <c r="L8331">
        <v>32</v>
      </c>
      <c r="M8331" t="s">
        <v>7484</v>
      </c>
      <c r="N8331" t="s">
        <v>3482</v>
      </c>
      <c r="O8331"/>
      <c r="P8331" t="s">
        <v>11564</v>
      </c>
      <c r="Q8331" t="s">
        <v>6889</v>
      </c>
      <c r="R8331" t="s">
        <v>15465</v>
      </c>
      <c r="S8331" t="s">
        <v>15436</v>
      </c>
      <c r="T8331" t="s">
        <v>15438</v>
      </c>
      <c r="U8331" t="s">
        <v>15437</v>
      </c>
      <c r="V8331">
        <v>0.84210526315789469</v>
      </c>
    </row>
    <row r="8332" spans="1:22" x14ac:dyDescent="0.25">
      <c r="A8332" t="s">
        <v>1569</v>
      </c>
      <c r="B8332">
        <v>234617</v>
      </c>
      <c r="C8332" t="s">
        <v>2122</v>
      </c>
      <c r="D8332" t="s">
        <v>11830</v>
      </c>
      <c r="E8332" t="s">
        <v>1572</v>
      </c>
      <c r="F8332" t="s">
        <v>11818</v>
      </c>
      <c r="G8332" t="s">
        <v>7487</v>
      </c>
      <c r="H8332" s="2">
        <v>42247</v>
      </c>
      <c r="I8332" s="2">
        <v>42247</v>
      </c>
      <c r="J8332"/>
      <c r="K8332"/>
      <c r="L8332">
        <v>0.01</v>
      </c>
      <c r="M8332" t="s">
        <v>7484</v>
      </c>
      <c r="N8332" t="s">
        <v>1576</v>
      </c>
      <c r="O8332"/>
      <c r="P8332" t="s">
        <v>11786</v>
      </c>
      <c r="Q8332" t="s">
        <v>11787</v>
      </c>
      <c r="R8332" t="s">
        <v>15464</v>
      </c>
      <c r="S8332" t="s">
        <v>15436</v>
      </c>
      <c r="T8332" t="s">
        <v>15437</v>
      </c>
      <c r="U8332" t="s">
        <v>15437</v>
      </c>
      <c r="V8332">
        <v>0</v>
      </c>
    </row>
    <row r="8333" spans="1:22" x14ac:dyDescent="0.25">
      <c r="A8333" t="s">
        <v>1569</v>
      </c>
      <c r="B8333">
        <v>234746</v>
      </c>
      <c r="C8333" t="s">
        <v>7839</v>
      </c>
      <c r="D8333" t="s">
        <v>5206</v>
      </c>
      <c r="E8333" t="s">
        <v>1607</v>
      </c>
      <c r="F8333" t="s">
        <v>14906</v>
      </c>
      <c r="G8333" t="s">
        <v>14899</v>
      </c>
      <c r="H8333" s="2">
        <v>42247</v>
      </c>
      <c r="I8333" s="2">
        <v>44795</v>
      </c>
      <c r="J8333"/>
      <c r="K8333"/>
      <c r="L8333">
        <v>38</v>
      </c>
      <c r="M8333" t="s">
        <v>7484</v>
      </c>
      <c r="N8333" t="s">
        <v>4199</v>
      </c>
      <c r="O8333" t="s">
        <v>7120</v>
      </c>
      <c r="P8333" t="s">
        <v>14881</v>
      </c>
      <c r="Q8333" t="s">
        <v>14882</v>
      </c>
      <c r="R8333" t="s">
        <v>15431</v>
      </c>
      <c r="S8333" t="s">
        <v>15436</v>
      </c>
      <c r="T8333" t="s">
        <v>15438</v>
      </c>
      <c r="U8333" t="s">
        <v>15437</v>
      </c>
      <c r="V8333">
        <v>1</v>
      </c>
    </row>
    <row r="8334" spans="1:22" x14ac:dyDescent="0.25">
      <c r="A8334" t="s">
        <v>1569</v>
      </c>
      <c r="B8334">
        <v>234737</v>
      </c>
      <c r="C8334" t="s">
        <v>4040</v>
      </c>
      <c r="D8334" t="s">
        <v>7663</v>
      </c>
      <c r="E8334" t="s">
        <v>1596</v>
      </c>
      <c r="F8334" t="s">
        <v>7612</v>
      </c>
      <c r="G8334" t="s">
        <v>7490</v>
      </c>
      <c r="H8334" s="2">
        <v>42245</v>
      </c>
      <c r="I8334" s="2">
        <v>44473</v>
      </c>
      <c r="J8334"/>
      <c r="K8334"/>
      <c r="L8334">
        <v>8</v>
      </c>
      <c r="M8334" t="s">
        <v>7484</v>
      </c>
      <c r="N8334" t="s">
        <v>1714</v>
      </c>
      <c r="O8334"/>
      <c r="P8334" t="s">
        <v>7613</v>
      </c>
      <c r="Q8334" t="s">
        <v>7614</v>
      </c>
      <c r="R8334" t="s">
        <v>15461</v>
      </c>
      <c r="S8334" t="s">
        <v>15436</v>
      </c>
      <c r="T8334" t="s">
        <v>15438</v>
      </c>
      <c r="U8334" t="s">
        <v>15437</v>
      </c>
      <c r="V8334">
        <v>0.21052631578947367</v>
      </c>
    </row>
    <row r="8335" spans="1:22" x14ac:dyDescent="0.25">
      <c r="A8335" t="s">
        <v>1569</v>
      </c>
      <c r="B8335">
        <v>234699</v>
      </c>
      <c r="C8335" t="s">
        <v>4193</v>
      </c>
      <c r="D8335" t="s">
        <v>5734</v>
      </c>
      <c r="E8335" t="s">
        <v>1607</v>
      </c>
      <c r="F8335" t="s">
        <v>11650</v>
      </c>
      <c r="G8335" t="s">
        <v>7537</v>
      </c>
      <c r="H8335" s="2">
        <v>42240</v>
      </c>
      <c r="I8335" s="2">
        <v>42240</v>
      </c>
      <c r="J8335"/>
      <c r="K8335"/>
      <c r="L8335">
        <v>38</v>
      </c>
      <c r="M8335" t="s">
        <v>7484</v>
      </c>
      <c r="N8335" t="s">
        <v>3311</v>
      </c>
      <c r="O8335"/>
      <c r="P8335" t="s">
        <v>11615</v>
      </c>
      <c r="Q8335" t="s">
        <v>11616</v>
      </c>
      <c r="R8335" t="s">
        <v>15463</v>
      </c>
      <c r="S8335" t="s">
        <v>15436</v>
      </c>
      <c r="T8335" t="s">
        <v>15438</v>
      </c>
      <c r="U8335" t="s">
        <v>15437</v>
      </c>
      <c r="V8335">
        <v>1</v>
      </c>
    </row>
    <row r="8336" spans="1:22" x14ac:dyDescent="0.25">
      <c r="A8336" t="s">
        <v>1569</v>
      </c>
      <c r="B8336">
        <v>234635</v>
      </c>
      <c r="C8336" t="s">
        <v>12385</v>
      </c>
      <c r="D8336" t="s">
        <v>14730</v>
      </c>
      <c r="E8336" t="s">
        <v>1607</v>
      </c>
      <c r="F8336" t="s">
        <v>14731</v>
      </c>
      <c r="G8336" t="s">
        <v>14732</v>
      </c>
      <c r="H8336" s="2">
        <v>42240</v>
      </c>
      <c r="I8336" s="2">
        <v>44964</v>
      </c>
      <c r="J8336"/>
      <c r="K8336"/>
      <c r="L8336">
        <v>38</v>
      </c>
      <c r="M8336" t="s">
        <v>7484</v>
      </c>
      <c r="N8336" t="s">
        <v>1714</v>
      </c>
      <c r="O8336" t="s">
        <v>7120</v>
      </c>
      <c r="P8336" t="s">
        <v>14709</v>
      </c>
      <c r="Q8336" t="s">
        <v>14710</v>
      </c>
      <c r="R8336" t="s">
        <v>15431</v>
      </c>
      <c r="S8336" t="s">
        <v>15436</v>
      </c>
      <c r="T8336" t="s">
        <v>15438</v>
      </c>
      <c r="U8336" t="s">
        <v>15437</v>
      </c>
      <c r="V8336">
        <v>1</v>
      </c>
    </row>
    <row r="8337" spans="1:22" x14ac:dyDescent="0.25">
      <c r="A8337" t="s">
        <v>1569</v>
      </c>
      <c r="B8337">
        <v>234536</v>
      </c>
      <c r="C8337" t="s">
        <v>2088</v>
      </c>
      <c r="D8337" t="s">
        <v>4690</v>
      </c>
      <c r="E8337" t="s">
        <v>1607</v>
      </c>
      <c r="F8337" t="s">
        <v>4694</v>
      </c>
      <c r="G8337" t="s">
        <v>4326</v>
      </c>
      <c r="H8337" s="2">
        <v>42232</v>
      </c>
      <c r="I8337" s="2">
        <v>42232</v>
      </c>
      <c r="J8337"/>
      <c r="K8337"/>
      <c r="L8337">
        <v>38</v>
      </c>
      <c r="M8337" t="s">
        <v>4269</v>
      </c>
      <c r="N8337" t="s">
        <v>1714</v>
      </c>
      <c r="O8337"/>
      <c r="P8337" t="s">
        <v>4675</v>
      </c>
      <c r="Q8337" t="s">
        <v>2264</v>
      </c>
      <c r="R8337" t="s">
        <v>15447</v>
      </c>
      <c r="S8337" t="s">
        <v>15436</v>
      </c>
      <c r="T8337" t="s">
        <v>15438</v>
      </c>
      <c r="U8337" t="s">
        <v>1566</v>
      </c>
      <c r="V8337">
        <v>1</v>
      </c>
    </row>
    <row r="8338" spans="1:22" x14ac:dyDescent="0.25">
      <c r="A8338" t="s">
        <v>1569</v>
      </c>
      <c r="B8338">
        <v>234836</v>
      </c>
      <c r="C8338" t="s">
        <v>2377</v>
      </c>
      <c r="D8338" t="s">
        <v>2434</v>
      </c>
      <c r="E8338" t="s">
        <v>1596</v>
      </c>
      <c r="F8338" t="s">
        <v>11901</v>
      </c>
      <c r="G8338" t="s">
        <v>7490</v>
      </c>
      <c r="H8338" s="2">
        <v>42226</v>
      </c>
      <c r="I8338" s="2">
        <v>42226</v>
      </c>
      <c r="J8338"/>
      <c r="K8338"/>
      <c r="L8338">
        <v>37</v>
      </c>
      <c r="M8338" t="s">
        <v>7484</v>
      </c>
      <c r="N8338" t="s">
        <v>1714</v>
      </c>
      <c r="O8338"/>
      <c r="P8338" t="s">
        <v>11896</v>
      </c>
      <c r="Q8338" t="s">
        <v>3067</v>
      </c>
      <c r="R8338" t="s">
        <v>15461</v>
      </c>
      <c r="S8338" t="s">
        <v>15436</v>
      </c>
      <c r="T8338" t="s">
        <v>15438</v>
      </c>
      <c r="U8338" t="s">
        <v>15437</v>
      </c>
      <c r="V8338">
        <v>0.97368421052631582</v>
      </c>
    </row>
    <row r="8339" spans="1:22" x14ac:dyDescent="0.25">
      <c r="A8339" t="s">
        <v>1569</v>
      </c>
      <c r="B8339">
        <v>234338</v>
      </c>
      <c r="C8339" t="s">
        <v>2203</v>
      </c>
      <c r="D8339" t="s">
        <v>14205</v>
      </c>
      <c r="E8339" t="s">
        <v>1596</v>
      </c>
      <c r="F8339" t="s">
        <v>14154</v>
      </c>
      <c r="G8339" t="s">
        <v>14155</v>
      </c>
      <c r="H8339" s="2">
        <v>42226</v>
      </c>
      <c r="I8339" s="2">
        <v>45572</v>
      </c>
      <c r="J8339"/>
      <c r="K8339"/>
      <c r="L8339">
        <v>22.8</v>
      </c>
      <c r="M8339" t="s">
        <v>7484</v>
      </c>
      <c r="N8339" t="s">
        <v>1714</v>
      </c>
      <c r="O8339" t="s">
        <v>7120</v>
      </c>
      <c r="P8339" t="s">
        <v>14140</v>
      </c>
      <c r="Q8339" t="s">
        <v>14141</v>
      </c>
      <c r="R8339" t="s">
        <v>15431</v>
      </c>
      <c r="S8339" t="s">
        <v>15436</v>
      </c>
      <c r="T8339" t="s">
        <v>15438</v>
      </c>
      <c r="U8339" t="s">
        <v>15437</v>
      </c>
      <c r="V8339">
        <v>0.6</v>
      </c>
    </row>
    <row r="8340" spans="1:22" x14ac:dyDescent="0.25">
      <c r="A8340" t="s">
        <v>1569</v>
      </c>
      <c r="B8340">
        <v>234472</v>
      </c>
      <c r="C8340" t="s">
        <v>12419</v>
      </c>
      <c r="D8340" t="s">
        <v>12420</v>
      </c>
      <c r="E8340" t="s">
        <v>1596</v>
      </c>
      <c r="F8340" t="s">
        <v>12387</v>
      </c>
      <c r="G8340" t="s">
        <v>7490</v>
      </c>
      <c r="H8340" s="2">
        <v>42219</v>
      </c>
      <c r="I8340" s="2">
        <v>42219</v>
      </c>
      <c r="J8340"/>
      <c r="K8340"/>
      <c r="L8340">
        <v>15</v>
      </c>
      <c r="M8340" t="s">
        <v>7484</v>
      </c>
      <c r="N8340" t="s">
        <v>3482</v>
      </c>
      <c r="O8340"/>
      <c r="P8340" t="s">
        <v>12388</v>
      </c>
      <c r="Q8340" t="s">
        <v>12389</v>
      </c>
      <c r="R8340" t="s">
        <v>15465</v>
      </c>
      <c r="S8340" t="s">
        <v>15436</v>
      </c>
      <c r="T8340" t="s">
        <v>15438</v>
      </c>
      <c r="U8340" t="s">
        <v>15437</v>
      </c>
      <c r="V8340">
        <v>0.39473684210526316</v>
      </c>
    </row>
    <row r="8341" spans="1:22" x14ac:dyDescent="0.25">
      <c r="A8341" t="s">
        <v>1569</v>
      </c>
      <c r="B8341">
        <v>234481</v>
      </c>
      <c r="C8341" t="s">
        <v>2076</v>
      </c>
      <c r="D8341" t="s">
        <v>7360</v>
      </c>
      <c r="E8341" t="s">
        <v>1607</v>
      </c>
      <c r="F8341" t="s">
        <v>7361</v>
      </c>
      <c r="G8341" t="s">
        <v>7362</v>
      </c>
      <c r="H8341" s="2">
        <v>42214</v>
      </c>
      <c r="I8341" s="2">
        <v>43507</v>
      </c>
      <c r="J8341"/>
      <c r="K8341"/>
      <c r="L8341">
        <v>38</v>
      </c>
      <c r="M8341" t="s">
        <v>1546</v>
      </c>
      <c r="N8341" t="s">
        <v>1714</v>
      </c>
      <c r="O8341" t="s">
        <v>7120</v>
      </c>
      <c r="P8341" t="s">
        <v>273</v>
      </c>
      <c r="Q8341" t="s">
        <v>7415</v>
      </c>
      <c r="R8341" t="s">
        <v>1546</v>
      </c>
      <c r="S8341" t="s">
        <v>15436</v>
      </c>
      <c r="T8341" t="s">
        <v>15438</v>
      </c>
      <c r="U8341" t="s">
        <v>15437</v>
      </c>
      <c r="V8341">
        <v>1</v>
      </c>
    </row>
    <row r="8342" spans="1:22" x14ac:dyDescent="0.25">
      <c r="A8342" t="s">
        <v>1569</v>
      </c>
      <c r="B8342">
        <v>234423</v>
      </c>
      <c r="C8342" t="s">
        <v>2645</v>
      </c>
      <c r="D8342" t="s">
        <v>15400</v>
      </c>
      <c r="E8342" t="s">
        <v>1607</v>
      </c>
      <c r="F8342" t="s">
        <v>15401</v>
      </c>
      <c r="G8342" t="s">
        <v>15402</v>
      </c>
      <c r="H8342" s="2">
        <v>42212</v>
      </c>
      <c r="I8342" s="2">
        <v>43474</v>
      </c>
      <c r="J8342"/>
      <c r="K8342"/>
      <c r="L8342">
        <v>38</v>
      </c>
      <c r="M8342" t="s">
        <v>7484</v>
      </c>
      <c r="N8342" t="s">
        <v>1714</v>
      </c>
      <c r="O8342" t="s">
        <v>7120</v>
      </c>
      <c r="P8342" t="s">
        <v>15350</v>
      </c>
      <c r="Q8342" t="s">
        <v>15</v>
      </c>
      <c r="R8342" t="s">
        <v>15</v>
      </c>
      <c r="S8342" t="s">
        <v>15436</v>
      </c>
      <c r="T8342" t="s">
        <v>15438</v>
      </c>
      <c r="U8342" t="s">
        <v>15437</v>
      </c>
      <c r="V8342">
        <v>1</v>
      </c>
    </row>
    <row r="8343" spans="1:22" x14ac:dyDescent="0.25">
      <c r="A8343" t="s">
        <v>1569</v>
      </c>
      <c r="B8343">
        <v>234348</v>
      </c>
      <c r="C8343" t="s">
        <v>3569</v>
      </c>
      <c r="D8343" t="s">
        <v>8834</v>
      </c>
      <c r="E8343" t="s">
        <v>1607</v>
      </c>
      <c r="F8343" t="s">
        <v>8835</v>
      </c>
      <c r="G8343" t="s">
        <v>7534</v>
      </c>
      <c r="H8343" s="2">
        <v>42206</v>
      </c>
      <c r="I8343" s="2">
        <v>45719</v>
      </c>
      <c r="J8343"/>
      <c r="K8343"/>
      <c r="L8343">
        <v>38</v>
      </c>
      <c r="M8343" t="s">
        <v>7484</v>
      </c>
      <c r="N8343" t="s">
        <v>3865</v>
      </c>
      <c r="O8343"/>
      <c r="P8343" t="s">
        <v>8763</v>
      </c>
      <c r="Q8343" t="s">
        <v>4424</v>
      </c>
      <c r="R8343" t="s">
        <v>15467</v>
      </c>
      <c r="S8343" t="s">
        <v>15436</v>
      </c>
      <c r="T8343" t="s">
        <v>15438</v>
      </c>
      <c r="U8343" t="s">
        <v>15437</v>
      </c>
      <c r="V8343">
        <v>1</v>
      </c>
    </row>
    <row r="8344" spans="1:22" x14ac:dyDescent="0.25">
      <c r="A8344" t="s">
        <v>1569</v>
      </c>
      <c r="B8344">
        <v>234334</v>
      </c>
      <c r="C8344" t="s">
        <v>2566</v>
      </c>
      <c r="D8344" t="s">
        <v>7271</v>
      </c>
      <c r="E8344" t="s">
        <v>1607</v>
      </c>
      <c r="F8344" t="s">
        <v>7272</v>
      </c>
      <c r="G8344" t="s">
        <v>7273</v>
      </c>
      <c r="H8344" s="2">
        <v>42205</v>
      </c>
      <c r="I8344" s="2">
        <v>45313</v>
      </c>
      <c r="J8344"/>
      <c r="K8344"/>
      <c r="L8344">
        <v>38</v>
      </c>
      <c r="M8344" t="s">
        <v>4269</v>
      </c>
      <c r="N8344" t="s">
        <v>1714</v>
      </c>
      <c r="O8344" t="s">
        <v>5500</v>
      </c>
      <c r="P8344" t="s">
        <v>7251</v>
      </c>
      <c r="Q8344" t="s">
        <v>7252</v>
      </c>
      <c r="R8344" t="s">
        <v>15459</v>
      </c>
      <c r="S8344" t="s">
        <v>15436</v>
      </c>
      <c r="T8344" t="s">
        <v>15438</v>
      </c>
      <c r="U8344" t="s">
        <v>15437</v>
      </c>
      <c r="V8344">
        <v>1</v>
      </c>
    </row>
    <row r="8345" spans="1:22" x14ac:dyDescent="0.25">
      <c r="A8345" t="s">
        <v>1569</v>
      </c>
      <c r="B8345">
        <v>234290</v>
      </c>
      <c r="C8345" t="s">
        <v>1784</v>
      </c>
      <c r="D8345" t="s">
        <v>12029</v>
      </c>
      <c r="E8345" t="s">
        <v>1596</v>
      </c>
      <c r="F8345" t="s">
        <v>11998</v>
      </c>
      <c r="G8345" t="s">
        <v>7490</v>
      </c>
      <c r="H8345" s="2">
        <v>42192</v>
      </c>
      <c r="I8345" s="2">
        <v>42192</v>
      </c>
      <c r="J8345"/>
      <c r="K8345"/>
      <c r="L8345">
        <v>24</v>
      </c>
      <c r="M8345" t="s">
        <v>7484</v>
      </c>
      <c r="N8345" t="s">
        <v>1714</v>
      </c>
      <c r="O8345"/>
      <c r="P8345" t="s">
        <v>11999</v>
      </c>
      <c r="Q8345" t="s">
        <v>2758</v>
      </c>
      <c r="R8345" t="s">
        <v>15462</v>
      </c>
      <c r="S8345" t="s">
        <v>15436</v>
      </c>
      <c r="T8345" t="s">
        <v>15438</v>
      </c>
      <c r="U8345" t="s">
        <v>15437</v>
      </c>
      <c r="V8345">
        <v>0.63157894736842102</v>
      </c>
    </row>
    <row r="8346" spans="1:22" x14ac:dyDescent="0.25">
      <c r="A8346" t="s">
        <v>1569</v>
      </c>
      <c r="B8346">
        <v>234314</v>
      </c>
      <c r="C8346" t="s">
        <v>3443</v>
      </c>
      <c r="D8346" t="s">
        <v>4510</v>
      </c>
      <c r="E8346" t="s">
        <v>1607</v>
      </c>
      <c r="F8346" t="s">
        <v>9595</v>
      </c>
      <c r="G8346" t="s">
        <v>7547</v>
      </c>
      <c r="H8346" s="2">
        <v>42191</v>
      </c>
      <c r="I8346" s="2">
        <v>45117</v>
      </c>
      <c r="J8346"/>
      <c r="K8346"/>
      <c r="L8346">
        <v>38</v>
      </c>
      <c r="M8346" t="s">
        <v>7484</v>
      </c>
      <c r="N8346" t="s">
        <v>3482</v>
      </c>
      <c r="O8346"/>
      <c r="P8346" t="s">
        <v>9565</v>
      </c>
      <c r="Q8346" t="s">
        <v>5201</v>
      </c>
      <c r="R8346" t="s">
        <v>15466</v>
      </c>
      <c r="S8346" t="s">
        <v>15436</v>
      </c>
      <c r="T8346" t="s">
        <v>15438</v>
      </c>
      <c r="U8346" t="s">
        <v>1566</v>
      </c>
      <c r="V8346">
        <v>1</v>
      </c>
    </row>
    <row r="8347" spans="1:22" x14ac:dyDescent="0.25">
      <c r="A8347" t="s">
        <v>1569</v>
      </c>
      <c r="B8347">
        <v>234186</v>
      </c>
      <c r="C8347" t="s">
        <v>3562</v>
      </c>
      <c r="D8347" t="s">
        <v>12866</v>
      </c>
      <c r="E8347" t="s">
        <v>1607</v>
      </c>
      <c r="F8347" t="s">
        <v>12867</v>
      </c>
      <c r="G8347" t="s">
        <v>4326</v>
      </c>
      <c r="H8347" s="2">
        <v>42170</v>
      </c>
      <c r="I8347" s="2">
        <v>44935</v>
      </c>
      <c r="J8347"/>
      <c r="K8347"/>
      <c r="L8347">
        <v>38</v>
      </c>
      <c r="M8347" t="s">
        <v>7484</v>
      </c>
      <c r="N8347" t="s">
        <v>3865</v>
      </c>
      <c r="O8347"/>
      <c r="P8347" t="s">
        <v>12835</v>
      </c>
      <c r="Q8347" t="s">
        <v>12836</v>
      </c>
      <c r="R8347" t="s">
        <v>15467</v>
      </c>
      <c r="S8347" t="s">
        <v>15436</v>
      </c>
      <c r="T8347" t="s">
        <v>15438</v>
      </c>
      <c r="U8347" t="s">
        <v>1566</v>
      </c>
      <c r="V8347">
        <v>1</v>
      </c>
    </row>
    <row r="8348" spans="1:22" x14ac:dyDescent="0.25">
      <c r="A8348" t="s">
        <v>1569</v>
      </c>
      <c r="B8348">
        <v>234227</v>
      </c>
      <c r="C8348" t="s">
        <v>2367</v>
      </c>
      <c r="D8348" t="s">
        <v>2604</v>
      </c>
      <c r="E8348" t="s">
        <v>1607</v>
      </c>
      <c r="F8348" t="s">
        <v>14959</v>
      </c>
      <c r="G8348" t="s">
        <v>14960</v>
      </c>
      <c r="H8348" s="2">
        <v>42170</v>
      </c>
      <c r="I8348" s="2">
        <v>45467</v>
      </c>
      <c r="J8348"/>
      <c r="K8348"/>
      <c r="L8348">
        <v>38</v>
      </c>
      <c r="M8348" t="s">
        <v>7484</v>
      </c>
      <c r="N8348" t="s">
        <v>1714</v>
      </c>
      <c r="O8348"/>
      <c r="P8348" t="s">
        <v>14916</v>
      </c>
      <c r="Q8348" t="s">
        <v>14917</v>
      </c>
      <c r="R8348" t="s">
        <v>15472</v>
      </c>
      <c r="S8348" t="s">
        <v>15436</v>
      </c>
      <c r="T8348" t="s">
        <v>15438</v>
      </c>
      <c r="U8348" t="s">
        <v>15437</v>
      </c>
      <c r="V8348">
        <v>1</v>
      </c>
    </row>
    <row r="8349" spans="1:22" x14ac:dyDescent="0.25">
      <c r="A8349" t="s">
        <v>1569</v>
      </c>
      <c r="B8349">
        <v>234224</v>
      </c>
      <c r="C8349" t="s">
        <v>1675</v>
      </c>
      <c r="D8349" t="s">
        <v>14961</v>
      </c>
      <c r="E8349" t="s">
        <v>1607</v>
      </c>
      <c r="F8349" t="s">
        <v>14962</v>
      </c>
      <c r="G8349" t="s">
        <v>14963</v>
      </c>
      <c r="H8349" s="2">
        <v>42170</v>
      </c>
      <c r="I8349" s="2">
        <v>45145</v>
      </c>
      <c r="J8349"/>
      <c r="K8349"/>
      <c r="L8349">
        <v>38</v>
      </c>
      <c r="M8349" t="s">
        <v>7484</v>
      </c>
      <c r="N8349" t="s">
        <v>1714</v>
      </c>
      <c r="O8349" t="s">
        <v>7120</v>
      </c>
      <c r="P8349" t="s">
        <v>14916</v>
      </c>
      <c r="Q8349" t="s">
        <v>14917</v>
      </c>
      <c r="R8349" t="s">
        <v>15472</v>
      </c>
      <c r="S8349" t="s">
        <v>15436</v>
      </c>
      <c r="T8349" t="s">
        <v>15438</v>
      </c>
      <c r="U8349" t="s">
        <v>15437</v>
      </c>
      <c r="V8349">
        <v>1</v>
      </c>
    </row>
    <row r="8350" spans="1:22" x14ac:dyDescent="0.25">
      <c r="A8350" t="s">
        <v>1569</v>
      </c>
      <c r="B8350">
        <v>234133</v>
      </c>
      <c r="C8350" t="s">
        <v>7787</v>
      </c>
      <c r="D8350" t="s">
        <v>7788</v>
      </c>
      <c r="E8350" t="s">
        <v>1596</v>
      </c>
      <c r="F8350" t="s">
        <v>7789</v>
      </c>
      <c r="G8350" t="s">
        <v>7509</v>
      </c>
      <c r="H8350" s="2">
        <v>42163</v>
      </c>
      <c r="I8350" s="2">
        <v>42163</v>
      </c>
      <c r="J8350"/>
      <c r="K8350"/>
      <c r="L8350">
        <v>27.5</v>
      </c>
      <c r="M8350" t="s">
        <v>7484</v>
      </c>
      <c r="N8350" t="s">
        <v>1714</v>
      </c>
      <c r="O8350"/>
      <c r="P8350" t="s">
        <v>7740</v>
      </c>
      <c r="Q8350" t="s">
        <v>7741</v>
      </c>
      <c r="R8350" t="s">
        <v>15462</v>
      </c>
      <c r="S8350" t="s">
        <v>15436</v>
      </c>
      <c r="T8350" t="s">
        <v>15438</v>
      </c>
      <c r="U8350" t="s">
        <v>15437</v>
      </c>
      <c r="V8350">
        <v>0.72368421052631582</v>
      </c>
    </row>
    <row r="8351" spans="1:22" x14ac:dyDescent="0.25">
      <c r="A8351" t="s">
        <v>1569</v>
      </c>
      <c r="B8351">
        <v>234112</v>
      </c>
      <c r="C8351" t="s">
        <v>8662</v>
      </c>
      <c r="D8351" t="s">
        <v>1785</v>
      </c>
      <c r="E8351" t="s">
        <v>1607</v>
      </c>
      <c r="F8351" t="s">
        <v>8663</v>
      </c>
      <c r="G8351" t="s">
        <v>7537</v>
      </c>
      <c r="H8351" s="2">
        <v>42163</v>
      </c>
      <c r="I8351" s="2">
        <v>42401</v>
      </c>
      <c r="J8351"/>
      <c r="K8351"/>
      <c r="L8351">
        <v>38</v>
      </c>
      <c r="M8351" t="s">
        <v>7484</v>
      </c>
      <c r="N8351" t="s">
        <v>1714</v>
      </c>
      <c r="O8351"/>
      <c r="P8351" t="s">
        <v>8608</v>
      </c>
      <c r="Q8351" t="s">
        <v>2575</v>
      </c>
      <c r="R8351" t="s">
        <v>15461</v>
      </c>
      <c r="S8351" t="s">
        <v>15436</v>
      </c>
      <c r="T8351" t="s">
        <v>15438</v>
      </c>
      <c r="U8351" t="s">
        <v>15437</v>
      </c>
      <c r="V8351">
        <v>1</v>
      </c>
    </row>
    <row r="8352" spans="1:22" x14ac:dyDescent="0.25">
      <c r="A8352" t="s">
        <v>1569</v>
      </c>
      <c r="B8352">
        <v>234177</v>
      </c>
      <c r="C8352" t="s">
        <v>1969</v>
      </c>
      <c r="D8352" t="s">
        <v>3879</v>
      </c>
      <c r="E8352" t="s">
        <v>1596</v>
      </c>
      <c r="F8352" t="s">
        <v>12436</v>
      </c>
      <c r="G8352" t="s">
        <v>7490</v>
      </c>
      <c r="H8352" s="2">
        <v>42163</v>
      </c>
      <c r="I8352" s="2">
        <v>42821</v>
      </c>
      <c r="J8352"/>
      <c r="K8352"/>
      <c r="L8352">
        <v>30.5</v>
      </c>
      <c r="M8352" t="s">
        <v>7484</v>
      </c>
      <c r="N8352" t="s">
        <v>4199</v>
      </c>
      <c r="O8352"/>
      <c r="P8352" t="s">
        <v>12425</v>
      </c>
      <c r="Q8352" t="s">
        <v>12426</v>
      </c>
      <c r="R8352" t="s">
        <v>15449</v>
      </c>
      <c r="S8352" t="s">
        <v>15436</v>
      </c>
      <c r="T8352" t="s">
        <v>15438</v>
      </c>
      <c r="U8352" t="s">
        <v>15437</v>
      </c>
      <c r="V8352">
        <v>0.80263157894736847</v>
      </c>
    </row>
    <row r="8353" spans="1:22" x14ac:dyDescent="0.25">
      <c r="A8353" t="s">
        <v>1569</v>
      </c>
      <c r="B8353">
        <v>234121</v>
      </c>
      <c r="C8353" t="s">
        <v>4971</v>
      </c>
      <c r="D8353" t="s">
        <v>12504</v>
      </c>
      <c r="E8353" t="s">
        <v>1607</v>
      </c>
      <c r="F8353" t="s">
        <v>12505</v>
      </c>
      <c r="G8353" t="s">
        <v>7541</v>
      </c>
      <c r="H8353" s="2">
        <v>42156</v>
      </c>
      <c r="I8353" s="2">
        <v>45523</v>
      </c>
      <c r="J8353"/>
      <c r="K8353"/>
      <c r="L8353">
        <v>38</v>
      </c>
      <c r="M8353" t="s">
        <v>7484</v>
      </c>
      <c r="N8353" t="s">
        <v>3482</v>
      </c>
      <c r="O8353"/>
      <c r="P8353" t="s">
        <v>12477</v>
      </c>
      <c r="Q8353" t="s">
        <v>3750</v>
      </c>
      <c r="R8353" t="s">
        <v>15465</v>
      </c>
      <c r="S8353" t="s">
        <v>15436</v>
      </c>
      <c r="T8353" t="s">
        <v>15438</v>
      </c>
      <c r="U8353" t="s">
        <v>1566</v>
      </c>
      <c r="V8353">
        <v>1</v>
      </c>
    </row>
    <row r="8354" spans="1:22" x14ac:dyDescent="0.25">
      <c r="A8354" t="s">
        <v>1569</v>
      </c>
      <c r="B8354">
        <v>234119</v>
      </c>
      <c r="C8354" t="s">
        <v>2005</v>
      </c>
      <c r="D8354" t="s">
        <v>4446</v>
      </c>
      <c r="E8354" t="s">
        <v>1607</v>
      </c>
      <c r="F8354" t="s">
        <v>14667</v>
      </c>
      <c r="G8354" t="s">
        <v>14668</v>
      </c>
      <c r="H8354" s="2">
        <v>42156</v>
      </c>
      <c r="I8354" s="2">
        <v>43862</v>
      </c>
      <c r="J8354"/>
      <c r="K8354"/>
      <c r="L8354">
        <v>38</v>
      </c>
      <c r="M8354" t="s">
        <v>7484</v>
      </c>
      <c r="N8354" t="s">
        <v>1714</v>
      </c>
      <c r="O8354" t="s">
        <v>7120</v>
      </c>
      <c r="P8354" t="s">
        <v>14610</v>
      </c>
      <c r="Q8354" t="s">
        <v>23</v>
      </c>
      <c r="R8354" t="s">
        <v>23</v>
      </c>
      <c r="S8354" t="s">
        <v>15436</v>
      </c>
      <c r="T8354" t="s">
        <v>15438</v>
      </c>
      <c r="U8354" t="s">
        <v>15437</v>
      </c>
      <c r="V8354">
        <v>1</v>
      </c>
    </row>
    <row r="8355" spans="1:22" x14ac:dyDescent="0.25">
      <c r="A8355" t="s">
        <v>1569</v>
      </c>
      <c r="B8355">
        <v>234057</v>
      </c>
      <c r="C8355" t="s">
        <v>2108</v>
      </c>
      <c r="D8355" t="s">
        <v>5538</v>
      </c>
      <c r="E8355" t="s">
        <v>1607</v>
      </c>
      <c r="F8355" t="s">
        <v>5539</v>
      </c>
      <c r="G8355" t="s">
        <v>4326</v>
      </c>
      <c r="H8355" s="2">
        <v>42149</v>
      </c>
      <c r="I8355" s="2">
        <v>43395</v>
      </c>
      <c r="J8355"/>
      <c r="K8355"/>
      <c r="L8355">
        <v>38</v>
      </c>
      <c r="M8355" t="s">
        <v>4269</v>
      </c>
      <c r="N8355" t="s">
        <v>1714</v>
      </c>
      <c r="O8355"/>
      <c r="P8355" t="s">
        <v>5516</v>
      </c>
      <c r="Q8355" t="s">
        <v>2146</v>
      </c>
      <c r="R8355" t="s">
        <v>15447</v>
      </c>
      <c r="S8355" t="s">
        <v>15436</v>
      </c>
      <c r="T8355" t="s">
        <v>15438</v>
      </c>
      <c r="U8355" t="s">
        <v>1566</v>
      </c>
      <c r="V8355">
        <v>1</v>
      </c>
    </row>
    <row r="8356" spans="1:22" x14ac:dyDescent="0.25">
      <c r="A8356" t="s">
        <v>1569</v>
      </c>
      <c r="B8356">
        <v>234065</v>
      </c>
      <c r="C8356" t="s">
        <v>1652</v>
      </c>
      <c r="D8356" t="s">
        <v>8836</v>
      </c>
      <c r="E8356" t="s">
        <v>1607</v>
      </c>
      <c r="F8356" t="s">
        <v>8837</v>
      </c>
      <c r="G8356" t="s">
        <v>7522</v>
      </c>
      <c r="H8356" s="2">
        <v>42136</v>
      </c>
      <c r="I8356" s="2">
        <v>45411</v>
      </c>
      <c r="J8356"/>
      <c r="K8356"/>
      <c r="L8356">
        <v>38</v>
      </c>
      <c r="M8356" t="s">
        <v>7484</v>
      </c>
      <c r="N8356" t="s">
        <v>3865</v>
      </c>
      <c r="O8356"/>
      <c r="P8356" t="s">
        <v>8763</v>
      </c>
      <c r="Q8356" t="s">
        <v>4424</v>
      </c>
      <c r="R8356" t="s">
        <v>15467</v>
      </c>
      <c r="S8356" t="s">
        <v>15436</v>
      </c>
      <c r="T8356" t="s">
        <v>15438</v>
      </c>
      <c r="U8356" t="s">
        <v>1566</v>
      </c>
      <c r="V8356">
        <v>1</v>
      </c>
    </row>
    <row r="8357" spans="1:22" x14ac:dyDescent="0.25">
      <c r="A8357" t="s">
        <v>1569</v>
      </c>
      <c r="B8357">
        <v>233935</v>
      </c>
      <c r="C8357" t="s">
        <v>7544</v>
      </c>
      <c r="D8357" t="s">
        <v>7664</v>
      </c>
      <c r="E8357" t="s">
        <v>1596</v>
      </c>
      <c r="F8357" t="s">
        <v>7612</v>
      </c>
      <c r="G8357" t="s">
        <v>7490</v>
      </c>
      <c r="H8357" s="2">
        <v>42135</v>
      </c>
      <c r="I8357" s="2">
        <v>45551</v>
      </c>
      <c r="J8357"/>
      <c r="K8357"/>
      <c r="L8357">
        <v>21.5</v>
      </c>
      <c r="M8357" t="s">
        <v>7484</v>
      </c>
      <c r="N8357" t="s">
        <v>1714</v>
      </c>
      <c r="O8357"/>
      <c r="P8357" t="s">
        <v>7613</v>
      </c>
      <c r="Q8357" t="s">
        <v>7614</v>
      </c>
      <c r="R8357" t="s">
        <v>15461</v>
      </c>
      <c r="S8357" t="s">
        <v>15436</v>
      </c>
      <c r="T8357" t="s">
        <v>15438</v>
      </c>
      <c r="U8357" t="s">
        <v>15437</v>
      </c>
      <c r="V8357">
        <v>0.56578947368421051</v>
      </c>
    </row>
    <row r="8358" spans="1:22" x14ac:dyDescent="0.25">
      <c r="A8358" t="s">
        <v>1569</v>
      </c>
      <c r="B8358">
        <v>234140</v>
      </c>
      <c r="C8358" t="s">
        <v>3710</v>
      </c>
      <c r="D8358" t="s">
        <v>12233</v>
      </c>
      <c r="E8358" t="s">
        <v>1607</v>
      </c>
      <c r="F8358" t="s">
        <v>12234</v>
      </c>
      <c r="G8358" t="s">
        <v>7541</v>
      </c>
      <c r="H8358" s="2">
        <v>42135</v>
      </c>
      <c r="I8358" s="2">
        <v>45467</v>
      </c>
      <c r="J8358"/>
      <c r="K8358"/>
      <c r="L8358">
        <v>38</v>
      </c>
      <c r="M8358" t="s">
        <v>7484</v>
      </c>
      <c r="N8358" t="s">
        <v>1576</v>
      </c>
      <c r="O8358"/>
      <c r="P8358" t="s">
        <v>12207</v>
      </c>
      <c r="Q8358" t="s">
        <v>5486</v>
      </c>
      <c r="R8358" t="s">
        <v>15464</v>
      </c>
      <c r="S8358" t="s">
        <v>15436</v>
      </c>
      <c r="T8358" t="s">
        <v>15438</v>
      </c>
      <c r="U8358" t="s">
        <v>1566</v>
      </c>
      <c r="V8358">
        <v>1</v>
      </c>
    </row>
    <row r="8359" spans="1:22" x14ac:dyDescent="0.25">
      <c r="A8359" t="s">
        <v>1569</v>
      </c>
      <c r="B8359">
        <v>233981</v>
      </c>
      <c r="C8359" t="s">
        <v>1832</v>
      </c>
      <c r="D8359" t="s">
        <v>4496</v>
      </c>
      <c r="E8359" t="s">
        <v>1596</v>
      </c>
      <c r="F8359" t="s">
        <v>11437</v>
      </c>
      <c r="G8359" t="s">
        <v>7490</v>
      </c>
      <c r="H8359" s="2">
        <v>42131</v>
      </c>
      <c r="I8359" s="2">
        <v>42131</v>
      </c>
      <c r="J8359"/>
      <c r="K8359"/>
      <c r="L8359">
        <v>28.25</v>
      </c>
      <c r="M8359" t="s">
        <v>7484</v>
      </c>
      <c r="N8359" t="s">
        <v>3865</v>
      </c>
      <c r="O8359"/>
      <c r="P8359" t="s">
        <v>11438</v>
      </c>
      <c r="Q8359" t="s">
        <v>6587</v>
      </c>
      <c r="R8359" t="s">
        <v>15467</v>
      </c>
      <c r="S8359" t="s">
        <v>15436</v>
      </c>
      <c r="T8359" t="s">
        <v>15438</v>
      </c>
      <c r="U8359" t="s">
        <v>15437</v>
      </c>
      <c r="V8359">
        <v>0.74342105263157898</v>
      </c>
    </row>
    <row r="8360" spans="1:22" x14ac:dyDescent="0.25">
      <c r="A8360" t="s">
        <v>1569</v>
      </c>
      <c r="B8360">
        <v>233984</v>
      </c>
      <c r="C8360" t="s">
        <v>7954</v>
      </c>
      <c r="D8360" t="s">
        <v>2273</v>
      </c>
      <c r="E8360" t="s">
        <v>1596</v>
      </c>
      <c r="F8360" t="s">
        <v>7902</v>
      </c>
      <c r="G8360" t="s">
        <v>7490</v>
      </c>
      <c r="H8360" s="2">
        <v>42128</v>
      </c>
      <c r="I8360" s="2">
        <v>45817</v>
      </c>
      <c r="J8360"/>
      <c r="K8360"/>
      <c r="L8360">
        <v>10</v>
      </c>
      <c r="M8360" t="s">
        <v>7484</v>
      </c>
      <c r="N8360" t="s">
        <v>3311</v>
      </c>
      <c r="O8360"/>
      <c r="P8360" t="s">
        <v>7903</v>
      </c>
      <c r="Q8360" t="s">
        <v>3398</v>
      </c>
      <c r="R8360" t="s">
        <v>15463</v>
      </c>
      <c r="S8360" t="s">
        <v>15436</v>
      </c>
      <c r="T8360" t="s">
        <v>15438</v>
      </c>
      <c r="U8360" t="s">
        <v>15437</v>
      </c>
      <c r="V8360">
        <v>0.26315789473684209</v>
      </c>
    </row>
    <row r="8361" spans="1:22" x14ac:dyDescent="0.25">
      <c r="A8361" t="s">
        <v>1569</v>
      </c>
      <c r="B8361">
        <v>234430</v>
      </c>
      <c r="C8361" t="s">
        <v>10208</v>
      </c>
      <c r="D8361" t="s">
        <v>8164</v>
      </c>
      <c r="E8361" t="s">
        <v>1607</v>
      </c>
      <c r="F8361" t="s">
        <v>10209</v>
      </c>
      <c r="G8361" t="s">
        <v>7547</v>
      </c>
      <c r="H8361" s="2">
        <v>42121</v>
      </c>
      <c r="I8361" s="2">
        <v>45831</v>
      </c>
      <c r="J8361"/>
      <c r="K8361"/>
      <c r="L8361">
        <v>38</v>
      </c>
      <c r="M8361" t="s">
        <v>7484</v>
      </c>
      <c r="N8361" t="s">
        <v>3482</v>
      </c>
      <c r="O8361"/>
      <c r="P8361" t="s">
        <v>10189</v>
      </c>
      <c r="Q8361" t="s">
        <v>10190</v>
      </c>
      <c r="R8361" t="s">
        <v>15468</v>
      </c>
      <c r="S8361" t="s">
        <v>15436</v>
      </c>
      <c r="T8361" t="s">
        <v>15438</v>
      </c>
      <c r="U8361" t="s">
        <v>1566</v>
      </c>
      <c r="V8361">
        <v>1</v>
      </c>
    </row>
    <row r="8362" spans="1:22" x14ac:dyDescent="0.25">
      <c r="A8362" t="s">
        <v>1569</v>
      </c>
      <c r="B8362">
        <v>233877</v>
      </c>
      <c r="C8362" t="s">
        <v>1796</v>
      </c>
      <c r="D8362" t="s">
        <v>1812</v>
      </c>
      <c r="E8362" t="s">
        <v>1596</v>
      </c>
      <c r="F8362" t="s">
        <v>10656</v>
      </c>
      <c r="G8362" t="s">
        <v>7490</v>
      </c>
      <c r="H8362" s="2">
        <v>42121</v>
      </c>
      <c r="I8362" s="2">
        <v>42121</v>
      </c>
      <c r="J8362"/>
      <c r="K8362"/>
      <c r="L8362">
        <v>35</v>
      </c>
      <c r="M8362" t="s">
        <v>7484</v>
      </c>
      <c r="N8362" t="s">
        <v>4199</v>
      </c>
      <c r="O8362"/>
      <c r="P8362" t="s">
        <v>10650</v>
      </c>
      <c r="Q8362" t="s">
        <v>4374</v>
      </c>
      <c r="R8362" t="s">
        <v>15449</v>
      </c>
      <c r="S8362" t="s">
        <v>15436</v>
      </c>
      <c r="T8362" t="s">
        <v>15438</v>
      </c>
      <c r="U8362" t="s">
        <v>15437</v>
      </c>
      <c r="V8362">
        <v>0.92105263157894735</v>
      </c>
    </row>
    <row r="8363" spans="1:22" x14ac:dyDescent="0.25">
      <c r="A8363" t="s">
        <v>1569</v>
      </c>
      <c r="B8363">
        <v>233892</v>
      </c>
      <c r="C8363" t="s">
        <v>1647</v>
      </c>
      <c r="D8363" t="s">
        <v>4329</v>
      </c>
      <c r="E8363" t="s">
        <v>1607</v>
      </c>
      <c r="F8363" t="s">
        <v>4305</v>
      </c>
      <c r="G8363" t="s">
        <v>4306</v>
      </c>
      <c r="H8363" s="2">
        <v>42121</v>
      </c>
      <c r="I8363" s="2">
        <v>44417</v>
      </c>
      <c r="J8363"/>
      <c r="K8363"/>
      <c r="L8363">
        <v>38</v>
      </c>
      <c r="M8363" t="s">
        <v>4269</v>
      </c>
      <c r="N8363" t="s">
        <v>1714</v>
      </c>
      <c r="O8363"/>
      <c r="P8363" t="s">
        <v>4270</v>
      </c>
      <c r="Q8363" t="s">
        <v>4271</v>
      </c>
      <c r="R8363" t="s">
        <v>15447</v>
      </c>
      <c r="S8363" t="s">
        <v>15436</v>
      </c>
      <c r="T8363" t="s">
        <v>15438</v>
      </c>
      <c r="U8363" t="s">
        <v>15437</v>
      </c>
      <c r="V8363">
        <v>1</v>
      </c>
    </row>
    <row r="8364" spans="1:22" x14ac:dyDescent="0.25">
      <c r="A8364" t="s">
        <v>1569</v>
      </c>
      <c r="B8364">
        <v>233856</v>
      </c>
      <c r="C8364" t="s">
        <v>1613</v>
      </c>
      <c r="D8364" t="s">
        <v>4695</v>
      </c>
      <c r="E8364" t="s">
        <v>1607</v>
      </c>
      <c r="F8364" t="s">
        <v>4687</v>
      </c>
      <c r="G8364" t="s">
        <v>4310</v>
      </c>
      <c r="H8364" s="2">
        <v>42121</v>
      </c>
      <c r="I8364" s="2">
        <v>45607</v>
      </c>
      <c r="J8364"/>
      <c r="K8364"/>
      <c r="L8364">
        <v>38</v>
      </c>
      <c r="M8364" t="s">
        <v>4269</v>
      </c>
      <c r="N8364" t="s">
        <v>1714</v>
      </c>
      <c r="O8364"/>
      <c r="P8364" t="s">
        <v>4675</v>
      </c>
      <c r="Q8364" t="s">
        <v>2264</v>
      </c>
      <c r="R8364" t="s">
        <v>15447</v>
      </c>
      <c r="S8364" t="s">
        <v>15436</v>
      </c>
      <c r="T8364" t="s">
        <v>15438</v>
      </c>
      <c r="U8364" t="s">
        <v>1566</v>
      </c>
      <c r="V8364">
        <v>1</v>
      </c>
    </row>
    <row r="8365" spans="1:22" x14ac:dyDescent="0.25">
      <c r="A8365" t="s">
        <v>1569</v>
      </c>
      <c r="B8365">
        <v>233895</v>
      </c>
      <c r="C8365" t="s">
        <v>9403</v>
      </c>
      <c r="D8365" t="s">
        <v>9404</v>
      </c>
      <c r="E8365" t="s">
        <v>1607</v>
      </c>
      <c r="F8365" t="s">
        <v>9405</v>
      </c>
      <c r="G8365" t="s">
        <v>7547</v>
      </c>
      <c r="H8365" s="2">
        <v>42117</v>
      </c>
      <c r="I8365" s="2">
        <v>45761</v>
      </c>
      <c r="J8365"/>
      <c r="K8365"/>
      <c r="L8365">
        <v>38</v>
      </c>
      <c r="M8365" t="s">
        <v>7484</v>
      </c>
      <c r="N8365" t="s">
        <v>3482</v>
      </c>
      <c r="O8365"/>
      <c r="P8365" t="s">
        <v>9346</v>
      </c>
      <c r="Q8365" t="s">
        <v>9347</v>
      </c>
      <c r="R8365" t="s">
        <v>15465</v>
      </c>
      <c r="S8365" t="s">
        <v>15436</v>
      </c>
      <c r="T8365" t="s">
        <v>15438</v>
      </c>
      <c r="U8365" t="s">
        <v>1566</v>
      </c>
      <c r="V8365">
        <v>1</v>
      </c>
    </row>
    <row r="8366" spans="1:22" x14ac:dyDescent="0.25">
      <c r="A8366" t="s">
        <v>1569</v>
      </c>
      <c r="B8366">
        <v>233860</v>
      </c>
      <c r="C8366" t="s">
        <v>2529</v>
      </c>
      <c r="D8366" t="s">
        <v>5294</v>
      </c>
      <c r="E8366" t="s">
        <v>1607</v>
      </c>
      <c r="F8366" t="s">
        <v>5262</v>
      </c>
      <c r="G8366" t="s">
        <v>4294</v>
      </c>
      <c r="H8366" s="2">
        <v>42115</v>
      </c>
      <c r="I8366" s="2">
        <v>45369</v>
      </c>
      <c r="J8366"/>
      <c r="K8366"/>
      <c r="L8366">
        <v>38</v>
      </c>
      <c r="M8366" t="s">
        <v>4269</v>
      </c>
      <c r="N8366" t="s">
        <v>3627</v>
      </c>
      <c r="O8366"/>
      <c r="P8366" t="s">
        <v>5263</v>
      </c>
      <c r="Q8366" t="s">
        <v>3670</v>
      </c>
      <c r="R8366" t="s">
        <v>15453</v>
      </c>
      <c r="S8366" t="s">
        <v>15436</v>
      </c>
      <c r="T8366" t="s">
        <v>15438</v>
      </c>
      <c r="U8366" t="s">
        <v>15437</v>
      </c>
      <c r="V8366">
        <v>1</v>
      </c>
    </row>
    <row r="8367" spans="1:22" x14ac:dyDescent="0.25">
      <c r="A8367" t="s">
        <v>1569</v>
      </c>
      <c r="B8367">
        <v>233803</v>
      </c>
      <c r="C8367" t="s">
        <v>1675</v>
      </c>
      <c r="D8367" t="s">
        <v>1951</v>
      </c>
      <c r="E8367" t="s">
        <v>1607</v>
      </c>
      <c r="F8367" t="s">
        <v>9279</v>
      </c>
      <c r="G8367" t="s">
        <v>7547</v>
      </c>
      <c r="H8367" s="2">
        <v>42110</v>
      </c>
      <c r="I8367" s="2">
        <v>45425</v>
      </c>
      <c r="J8367"/>
      <c r="K8367"/>
      <c r="L8367">
        <v>38</v>
      </c>
      <c r="M8367" t="s">
        <v>7484</v>
      </c>
      <c r="N8367" t="s">
        <v>3865</v>
      </c>
      <c r="O8367"/>
      <c r="P8367" t="s">
        <v>9243</v>
      </c>
      <c r="Q8367" t="s">
        <v>4470</v>
      </c>
      <c r="R8367" t="s">
        <v>15467</v>
      </c>
      <c r="S8367" t="s">
        <v>15436</v>
      </c>
      <c r="T8367" t="s">
        <v>15438</v>
      </c>
      <c r="U8367" t="s">
        <v>1566</v>
      </c>
      <c r="V8367">
        <v>1</v>
      </c>
    </row>
    <row r="8368" spans="1:22" x14ac:dyDescent="0.25">
      <c r="A8368" t="s">
        <v>1569</v>
      </c>
      <c r="B8368">
        <v>233823</v>
      </c>
      <c r="C8368" t="s">
        <v>3557</v>
      </c>
      <c r="D8368" t="s">
        <v>8237</v>
      </c>
      <c r="E8368" t="s">
        <v>1572</v>
      </c>
      <c r="F8368" t="s">
        <v>8238</v>
      </c>
      <c r="G8368" t="s">
        <v>7503</v>
      </c>
      <c r="H8368" s="2">
        <v>42109</v>
      </c>
      <c r="I8368" s="2">
        <v>42109</v>
      </c>
      <c r="J8368"/>
      <c r="K8368"/>
      <c r="L8368">
        <v>0.01</v>
      </c>
      <c r="M8368" t="s">
        <v>7484</v>
      </c>
      <c r="N8368" t="s">
        <v>3482</v>
      </c>
      <c r="O8368"/>
      <c r="P8368" t="s">
        <v>8186</v>
      </c>
      <c r="Q8368" t="s">
        <v>4791</v>
      </c>
      <c r="R8368" t="s">
        <v>15465</v>
      </c>
      <c r="S8368" t="s">
        <v>15436</v>
      </c>
      <c r="T8368" t="s">
        <v>15437</v>
      </c>
      <c r="U8368" t="s">
        <v>15437</v>
      </c>
      <c r="V8368">
        <v>0</v>
      </c>
    </row>
    <row r="8369" spans="1:22" x14ac:dyDescent="0.25">
      <c r="A8369" t="s">
        <v>1569</v>
      </c>
      <c r="B8369">
        <v>233691</v>
      </c>
      <c r="C8369" t="s">
        <v>2123</v>
      </c>
      <c r="D8369" t="s">
        <v>6742</v>
      </c>
      <c r="E8369" t="s">
        <v>1607</v>
      </c>
      <c r="F8369" t="s">
        <v>13174</v>
      </c>
      <c r="G8369" t="s">
        <v>4326</v>
      </c>
      <c r="H8369" s="2">
        <v>42107</v>
      </c>
      <c r="I8369" s="2">
        <v>42107</v>
      </c>
      <c r="J8369"/>
      <c r="K8369"/>
      <c r="L8369">
        <v>38</v>
      </c>
      <c r="M8369" t="s">
        <v>7484</v>
      </c>
      <c r="N8369" t="s">
        <v>4199</v>
      </c>
      <c r="O8369"/>
      <c r="P8369" t="s">
        <v>13149</v>
      </c>
      <c r="Q8369" t="s">
        <v>6797</v>
      </c>
      <c r="R8369" t="s">
        <v>15449</v>
      </c>
      <c r="S8369" t="s">
        <v>15436</v>
      </c>
      <c r="T8369" t="s">
        <v>15438</v>
      </c>
      <c r="U8369" t="s">
        <v>1566</v>
      </c>
      <c r="V8369">
        <v>1</v>
      </c>
    </row>
    <row r="8370" spans="1:22" x14ac:dyDescent="0.25">
      <c r="A8370" t="s">
        <v>1569</v>
      </c>
      <c r="B8370">
        <v>233910</v>
      </c>
      <c r="C8370" t="s">
        <v>7356</v>
      </c>
      <c r="D8370" t="s">
        <v>2721</v>
      </c>
      <c r="E8370" t="s">
        <v>1607</v>
      </c>
      <c r="F8370" t="s">
        <v>7357</v>
      </c>
      <c r="G8370" t="s">
        <v>7358</v>
      </c>
      <c r="H8370" s="2">
        <v>42097</v>
      </c>
      <c r="I8370" s="2">
        <v>45061</v>
      </c>
      <c r="J8370"/>
      <c r="K8370"/>
      <c r="L8370">
        <v>38</v>
      </c>
      <c r="M8370" t="s">
        <v>1546</v>
      </c>
      <c r="N8370" t="s">
        <v>1714</v>
      </c>
      <c r="O8370" t="s">
        <v>7120</v>
      </c>
      <c r="P8370" t="s">
        <v>7351</v>
      </c>
      <c r="Q8370" t="s">
        <v>7352</v>
      </c>
      <c r="R8370" t="s">
        <v>15460</v>
      </c>
      <c r="S8370" t="s">
        <v>15436</v>
      </c>
      <c r="T8370" t="s">
        <v>15438</v>
      </c>
      <c r="U8370" t="s">
        <v>15437</v>
      </c>
      <c r="V8370">
        <v>1</v>
      </c>
    </row>
    <row r="8371" spans="1:22" x14ac:dyDescent="0.25">
      <c r="A8371" t="s">
        <v>1569</v>
      </c>
      <c r="B8371">
        <v>233738</v>
      </c>
      <c r="C8371" t="s">
        <v>1655</v>
      </c>
      <c r="D8371" t="s">
        <v>1896</v>
      </c>
      <c r="E8371" t="s">
        <v>1572</v>
      </c>
      <c r="F8371" t="s">
        <v>11998</v>
      </c>
      <c r="G8371" t="s">
        <v>7490</v>
      </c>
      <c r="H8371" s="2">
        <v>42094</v>
      </c>
      <c r="I8371" s="2">
        <v>44515</v>
      </c>
      <c r="J8371"/>
      <c r="K8371"/>
      <c r="L8371">
        <v>0.01</v>
      </c>
      <c r="M8371" t="s">
        <v>7484</v>
      </c>
      <c r="N8371" t="s">
        <v>1714</v>
      </c>
      <c r="O8371"/>
      <c r="P8371" t="s">
        <v>11999</v>
      </c>
      <c r="Q8371" t="s">
        <v>2758</v>
      </c>
      <c r="R8371" t="s">
        <v>15462</v>
      </c>
      <c r="S8371" t="s">
        <v>15436</v>
      </c>
      <c r="T8371" t="s">
        <v>15437</v>
      </c>
      <c r="U8371" t="s">
        <v>15437</v>
      </c>
      <c r="V8371">
        <v>0</v>
      </c>
    </row>
    <row r="8372" spans="1:22" x14ac:dyDescent="0.25">
      <c r="A8372" t="s">
        <v>1569</v>
      </c>
      <c r="B8372">
        <v>233548</v>
      </c>
      <c r="C8372" t="s">
        <v>2147</v>
      </c>
      <c r="D8372" t="s">
        <v>13217</v>
      </c>
      <c r="E8372" t="s">
        <v>1596</v>
      </c>
      <c r="F8372" t="s">
        <v>13214</v>
      </c>
      <c r="G8372" t="s">
        <v>7490</v>
      </c>
      <c r="H8372" s="2">
        <v>42079</v>
      </c>
      <c r="I8372" s="2">
        <v>45467</v>
      </c>
      <c r="J8372"/>
      <c r="K8372"/>
      <c r="L8372">
        <v>18</v>
      </c>
      <c r="M8372" t="s">
        <v>7484</v>
      </c>
      <c r="N8372" t="s">
        <v>3482</v>
      </c>
      <c r="O8372"/>
      <c r="P8372" t="s">
        <v>13215</v>
      </c>
      <c r="Q8372" t="s">
        <v>13216</v>
      </c>
      <c r="R8372" t="s">
        <v>15468</v>
      </c>
      <c r="S8372" t="s">
        <v>15436</v>
      </c>
      <c r="T8372" t="s">
        <v>15438</v>
      </c>
      <c r="U8372" t="s">
        <v>15437</v>
      </c>
      <c r="V8372">
        <v>0.47368421052631576</v>
      </c>
    </row>
    <row r="8373" spans="1:22" x14ac:dyDescent="0.25">
      <c r="A8373" t="s">
        <v>1569</v>
      </c>
      <c r="B8373">
        <v>233658</v>
      </c>
      <c r="C8373" t="s">
        <v>4358</v>
      </c>
      <c r="D8373" t="s">
        <v>2239</v>
      </c>
      <c r="E8373" t="s">
        <v>1607</v>
      </c>
      <c r="F8373" t="s">
        <v>14590</v>
      </c>
      <c r="G8373" t="s">
        <v>14591</v>
      </c>
      <c r="H8373" s="2">
        <v>42079</v>
      </c>
      <c r="I8373" s="2">
        <v>45663</v>
      </c>
      <c r="J8373"/>
      <c r="K8373"/>
      <c r="L8373">
        <v>38</v>
      </c>
      <c r="M8373" t="s">
        <v>7484</v>
      </c>
      <c r="N8373" t="s">
        <v>1714</v>
      </c>
      <c r="O8373" t="s">
        <v>7120</v>
      </c>
      <c r="P8373" t="s">
        <v>14554</v>
      </c>
      <c r="Q8373" t="s">
        <v>14555</v>
      </c>
      <c r="R8373" t="s">
        <v>15472</v>
      </c>
      <c r="S8373" t="s">
        <v>15436</v>
      </c>
      <c r="T8373" t="s">
        <v>15438</v>
      </c>
      <c r="U8373" t="s">
        <v>15437</v>
      </c>
      <c r="V8373">
        <v>1</v>
      </c>
    </row>
    <row r="8374" spans="1:22" x14ac:dyDescent="0.25">
      <c r="A8374" t="s">
        <v>1569</v>
      </c>
      <c r="B8374">
        <v>233531</v>
      </c>
      <c r="C8374" t="s">
        <v>3443</v>
      </c>
      <c r="D8374" t="s">
        <v>7829</v>
      </c>
      <c r="E8374" t="s">
        <v>1596</v>
      </c>
      <c r="F8374" t="s">
        <v>7822</v>
      </c>
      <c r="G8374" t="s">
        <v>7509</v>
      </c>
      <c r="H8374" s="2">
        <v>42078</v>
      </c>
      <c r="I8374" s="2">
        <v>45733</v>
      </c>
      <c r="J8374"/>
      <c r="K8374"/>
      <c r="L8374">
        <v>17.75</v>
      </c>
      <c r="M8374" t="s">
        <v>7484</v>
      </c>
      <c r="N8374" t="s">
        <v>1714</v>
      </c>
      <c r="O8374"/>
      <c r="P8374" t="s">
        <v>7804</v>
      </c>
      <c r="Q8374" t="s">
        <v>2847</v>
      </c>
      <c r="R8374" t="s">
        <v>15461</v>
      </c>
      <c r="S8374" t="s">
        <v>15436</v>
      </c>
      <c r="T8374" t="s">
        <v>15438</v>
      </c>
      <c r="U8374" t="s">
        <v>15437</v>
      </c>
      <c r="V8374">
        <v>0.46710526315789475</v>
      </c>
    </row>
    <row r="8375" spans="1:22" x14ac:dyDescent="0.25">
      <c r="A8375" t="s">
        <v>1569</v>
      </c>
      <c r="B8375">
        <v>233525</v>
      </c>
      <c r="C8375" t="s">
        <v>3983</v>
      </c>
      <c r="D8375" t="s">
        <v>1884</v>
      </c>
      <c r="E8375" t="s">
        <v>1596</v>
      </c>
      <c r="F8375" t="s">
        <v>8313</v>
      </c>
      <c r="G8375" t="s">
        <v>7483</v>
      </c>
      <c r="H8375" s="2">
        <v>42075</v>
      </c>
      <c r="I8375" s="2">
        <v>42075</v>
      </c>
      <c r="J8375"/>
      <c r="K8375"/>
      <c r="L8375">
        <v>20</v>
      </c>
      <c r="M8375" t="s">
        <v>7484</v>
      </c>
      <c r="N8375" t="s">
        <v>3482</v>
      </c>
      <c r="O8375"/>
      <c r="P8375" t="s">
        <v>8310</v>
      </c>
      <c r="Q8375" t="s">
        <v>5968</v>
      </c>
      <c r="R8375" t="s">
        <v>15465</v>
      </c>
      <c r="S8375" t="s">
        <v>15436</v>
      </c>
      <c r="T8375" t="s">
        <v>15438</v>
      </c>
      <c r="U8375" t="s">
        <v>15437</v>
      </c>
      <c r="V8375">
        <v>0.52631578947368418</v>
      </c>
    </row>
    <row r="8376" spans="1:22" x14ac:dyDescent="0.25">
      <c r="A8376" t="s">
        <v>1569</v>
      </c>
      <c r="B8376">
        <v>233781</v>
      </c>
      <c r="C8376" t="s">
        <v>3016</v>
      </c>
      <c r="D8376" t="s">
        <v>5443</v>
      </c>
      <c r="E8376" t="s">
        <v>1596</v>
      </c>
      <c r="F8376" t="s">
        <v>5439</v>
      </c>
      <c r="G8376" t="s">
        <v>4294</v>
      </c>
      <c r="H8376" s="2">
        <v>42073</v>
      </c>
      <c r="I8376" s="2">
        <v>43983</v>
      </c>
      <c r="J8376"/>
      <c r="K8376"/>
      <c r="L8376">
        <v>23.5</v>
      </c>
      <c r="M8376" t="s">
        <v>4269</v>
      </c>
      <c r="N8376" t="s">
        <v>1576</v>
      </c>
      <c r="O8376"/>
      <c r="P8376" t="s">
        <v>5429</v>
      </c>
      <c r="Q8376" t="s">
        <v>5430</v>
      </c>
      <c r="R8376" t="s">
        <v>15453</v>
      </c>
      <c r="S8376" t="s">
        <v>15436</v>
      </c>
      <c r="T8376" t="s">
        <v>15438</v>
      </c>
      <c r="U8376" t="s">
        <v>15437</v>
      </c>
      <c r="V8376">
        <v>0.61842105263157898</v>
      </c>
    </row>
    <row r="8377" spans="1:22" x14ac:dyDescent="0.25">
      <c r="A8377" t="s">
        <v>1569</v>
      </c>
      <c r="B8377">
        <v>233592</v>
      </c>
      <c r="C8377" t="s">
        <v>7076</v>
      </c>
      <c r="D8377" t="s">
        <v>2308</v>
      </c>
      <c r="E8377" t="s">
        <v>1596</v>
      </c>
      <c r="F8377" t="s">
        <v>7077</v>
      </c>
      <c r="G8377" t="s">
        <v>7078</v>
      </c>
      <c r="H8377" s="2">
        <v>42073</v>
      </c>
      <c r="I8377" s="2">
        <v>42073</v>
      </c>
      <c r="J8377"/>
      <c r="K8377"/>
      <c r="L8377">
        <v>32.4</v>
      </c>
      <c r="M8377" t="s">
        <v>4269</v>
      </c>
      <c r="N8377" t="s">
        <v>1714</v>
      </c>
      <c r="O8377" t="s">
        <v>5500</v>
      </c>
      <c r="P8377" t="s">
        <v>7064</v>
      </c>
      <c r="Q8377" t="s">
        <v>7065</v>
      </c>
      <c r="R8377" t="s">
        <v>15457</v>
      </c>
      <c r="S8377" t="s">
        <v>15436</v>
      </c>
      <c r="T8377" t="s">
        <v>15438</v>
      </c>
      <c r="U8377" t="s">
        <v>15437</v>
      </c>
      <c r="V8377">
        <v>0.85263157894736841</v>
      </c>
    </row>
    <row r="8378" spans="1:22" x14ac:dyDescent="0.25">
      <c r="A8378" t="s">
        <v>1569</v>
      </c>
      <c r="B8378">
        <v>233522</v>
      </c>
      <c r="C8378" t="s">
        <v>3562</v>
      </c>
      <c r="D8378" t="s">
        <v>2583</v>
      </c>
      <c r="E8378" t="s">
        <v>1607</v>
      </c>
      <c r="F8378" t="s">
        <v>9933</v>
      </c>
      <c r="G8378" t="s">
        <v>4326</v>
      </c>
      <c r="H8378" s="2">
        <v>42065</v>
      </c>
      <c r="I8378" s="2">
        <v>44823</v>
      </c>
      <c r="J8378"/>
      <c r="K8378"/>
      <c r="L8378">
        <v>38</v>
      </c>
      <c r="M8378" t="s">
        <v>7484</v>
      </c>
      <c r="N8378" t="s">
        <v>4199</v>
      </c>
      <c r="O8378"/>
      <c r="P8378" t="s">
        <v>9875</v>
      </c>
      <c r="Q8378" t="s">
        <v>6060</v>
      </c>
      <c r="R8378" t="s">
        <v>15449</v>
      </c>
      <c r="S8378" t="s">
        <v>15436</v>
      </c>
      <c r="T8378" t="s">
        <v>15438</v>
      </c>
      <c r="U8378" t="s">
        <v>1566</v>
      </c>
      <c r="V8378">
        <v>1</v>
      </c>
    </row>
    <row r="8379" spans="1:22" x14ac:dyDescent="0.25">
      <c r="A8379" t="s">
        <v>1569</v>
      </c>
      <c r="B8379">
        <v>233457</v>
      </c>
      <c r="C8379" t="s">
        <v>2354</v>
      </c>
      <c r="D8379" t="s">
        <v>11855</v>
      </c>
      <c r="E8379" t="s">
        <v>1596</v>
      </c>
      <c r="F8379" t="s">
        <v>11833</v>
      </c>
      <c r="G8379" t="s">
        <v>7490</v>
      </c>
      <c r="H8379" s="2">
        <v>42051</v>
      </c>
      <c r="I8379" s="2">
        <v>42961</v>
      </c>
      <c r="J8379"/>
      <c r="K8379"/>
      <c r="L8379">
        <v>26.5</v>
      </c>
      <c r="M8379" t="s">
        <v>7484</v>
      </c>
      <c r="N8379" t="s">
        <v>4199</v>
      </c>
      <c r="O8379"/>
      <c r="P8379" t="s">
        <v>11834</v>
      </c>
      <c r="Q8379" t="s">
        <v>11835</v>
      </c>
      <c r="R8379" t="s">
        <v>15449</v>
      </c>
      <c r="S8379" t="s">
        <v>15436</v>
      </c>
      <c r="T8379" t="s">
        <v>15438</v>
      </c>
      <c r="U8379" t="s">
        <v>15437</v>
      </c>
      <c r="V8379">
        <v>0.69736842105263153</v>
      </c>
    </row>
    <row r="8380" spans="1:22" x14ac:dyDescent="0.25">
      <c r="A8380" t="s">
        <v>1569</v>
      </c>
      <c r="B8380">
        <v>233395</v>
      </c>
      <c r="C8380" t="s">
        <v>4029</v>
      </c>
      <c r="D8380" t="s">
        <v>8643</v>
      </c>
      <c r="E8380" t="s">
        <v>1607</v>
      </c>
      <c r="F8380" t="s">
        <v>8664</v>
      </c>
      <c r="G8380" t="s">
        <v>4326</v>
      </c>
      <c r="H8380" s="2">
        <v>42044</v>
      </c>
      <c r="I8380" s="2">
        <v>42044</v>
      </c>
      <c r="J8380"/>
      <c r="K8380"/>
      <c r="L8380">
        <v>38</v>
      </c>
      <c r="M8380" t="s">
        <v>7484</v>
      </c>
      <c r="N8380" t="s">
        <v>1714</v>
      </c>
      <c r="O8380"/>
      <c r="P8380" t="s">
        <v>8608</v>
      </c>
      <c r="Q8380" t="s">
        <v>2575</v>
      </c>
      <c r="R8380" t="s">
        <v>15461</v>
      </c>
      <c r="S8380" t="s">
        <v>15436</v>
      </c>
      <c r="T8380" t="s">
        <v>15438</v>
      </c>
      <c r="U8380" t="s">
        <v>1566</v>
      </c>
      <c r="V8380">
        <v>1</v>
      </c>
    </row>
    <row r="8381" spans="1:22" x14ac:dyDescent="0.25">
      <c r="A8381" t="s">
        <v>1569</v>
      </c>
      <c r="B8381">
        <v>233432</v>
      </c>
      <c r="C8381" t="s">
        <v>1688</v>
      </c>
      <c r="D8381" t="s">
        <v>9232</v>
      </c>
      <c r="E8381" t="s">
        <v>1596</v>
      </c>
      <c r="F8381" t="s">
        <v>9153</v>
      </c>
      <c r="G8381" t="s">
        <v>7490</v>
      </c>
      <c r="H8381" s="2">
        <v>42040</v>
      </c>
      <c r="I8381" s="2">
        <v>44011</v>
      </c>
      <c r="J8381"/>
      <c r="K8381"/>
      <c r="L8381">
        <v>15</v>
      </c>
      <c r="M8381" t="s">
        <v>7484</v>
      </c>
      <c r="N8381" t="s">
        <v>3482</v>
      </c>
      <c r="O8381"/>
      <c r="P8381" t="s">
        <v>9154</v>
      </c>
      <c r="Q8381" t="s">
        <v>9155</v>
      </c>
      <c r="R8381" t="s">
        <v>15465</v>
      </c>
      <c r="S8381" t="s">
        <v>15436</v>
      </c>
      <c r="T8381" t="s">
        <v>15438</v>
      </c>
      <c r="U8381" t="s">
        <v>15437</v>
      </c>
      <c r="V8381">
        <v>0.39473684210526316</v>
      </c>
    </row>
    <row r="8382" spans="1:22" x14ac:dyDescent="0.25">
      <c r="A8382" t="s">
        <v>1569</v>
      </c>
      <c r="B8382">
        <v>233373</v>
      </c>
      <c r="C8382" t="s">
        <v>12975</v>
      </c>
      <c r="D8382" t="s">
        <v>2195</v>
      </c>
      <c r="E8382" t="s">
        <v>1607</v>
      </c>
      <c r="F8382" t="s">
        <v>12976</v>
      </c>
      <c r="G8382" t="s">
        <v>7537</v>
      </c>
      <c r="H8382" s="2">
        <v>42033</v>
      </c>
      <c r="I8382" s="2">
        <v>44347</v>
      </c>
      <c r="J8382"/>
      <c r="K8382"/>
      <c r="L8382">
        <v>38</v>
      </c>
      <c r="M8382" t="s">
        <v>7484</v>
      </c>
      <c r="N8382" t="s">
        <v>1714</v>
      </c>
      <c r="O8382"/>
      <c r="P8382" t="s">
        <v>12946</v>
      </c>
      <c r="Q8382" t="s">
        <v>2671</v>
      </c>
      <c r="R8382" t="s">
        <v>15461</v>
      </c>
      <c r="S8382" t="s">
        <v>15436</v>
      </c>
      <c r="T8382" t="s">
        <v>15438</v>
      </c>
      <c r="U8382" t="s">
        <v>15437</v>
      </c>
      <c r="V8382">
        <v>1</v>
      </c>
    </row>
    <row r="8383" spans="1:22" x14ac:dyDescent="0.25">
      <c r="A8383" t="s">
        <v>1569</v>
      </c>
      <c r="B8383">
        <v>233372</v>
      </c>
      <c r="C8383" t="s">
        <v>8115</v>
      </c>
      <c r="D8383" t="s">
        <v>1647</v>
      </c>
      <c r="E8383" t="s">
        <v>1607</v>
      </c>
      <c r="F8383" t="s">
        <v>11405</v>
      </c>
      <c r="G8383" t="s">
        <v>7522</v>
      </c>
      <c r="H8383" s="2">
        <v>42032</v>
      </c>
      <c r="I8383" s="2">
        <v>43017</v>
      </c>
      <c r="J8383"/>
      <c r="K8383"/>
      <c r="L8383">
        <v>38</v>
      </c>
      <c r="M8383" t="s">
        <v>7484</v>
      </c>
      <c r="N8383" t="s">
        <v>3865</v>
      </c>
      <c r="O8383"/>
      <c r="P8383" t="s">
        <v>11366</v>
      </c>
      <c r="Q8383" t="s">
        <v>5570</v>
      </c>
      <c r="R8383" t="s">
        <v>15467</v>
      </c>
      <c r="S8383" t="s">
        <v>15436</v>
      </c>
      <c r="T8383" t="s">
        <v>15438</v>
      </c>
      <c r="U8383" t="s">
        <v>1566</v>
      </c>
      <c r="V8383">
        <v>1</v>
      </c>
    </row>
    <row r="8384" spans="1:22" x14ac:dyDescent="0.25">
      <c r="A8384" t="s">
        <v>1569</v>
      </c>
      <c r="B8384">
        <v>233380</v>
      </c>
      <c r="C8384" t="s">
        <v>13143</v>
      </c>
      <c r="D8384" t="s">
        <v>13144</v>
      </c>
      <c r="E8384" t="s">
        <v>1607</v>
      </c>
      <c r="F8384" t="s">
        <v>13139</v>
      </c>
      <c r="G8384" t="s">
        <v>4326</v>
      </c>
      <c r="H8384" s="2">
        <v>42031</v>
      </c>
      <c r="I8384" s="2">
        <v>45775</v>
      </c>
      <c r="J8384"/>
      <c r="K8384"/>
      <c r="L8384">
        <v>38</v>
      </c>
      <c r="M8384" t="s">
        <v>7484</v>
      </c>
      <c r="N8384" t="s">
        <v>1714</v>
      </c>
      <c r="O8384"/>
      <c r="P8384" t="s">
        <v>13097</v>
      </c>
      <c r="Q8384" t="s">
        <v>13098</v>
      </c>
      <c r="R8384" t="s">
        <v>15462</v>
      </c>
      <c r="S8384" t="s">
        <v>15436</v>
      </c>
      <c r="T8384" t="s">
        <v>15438</v>
      </c>
      <c r="U8384" t="s">
        <v>1566</v>
      </c>
      <c r="V8384">
        <v>1</v>
      </c>
    </row>
    <row r="8385" spans="1:22" x14ac:dyDescent="0.25">
      <c r="A8385" t="s">
        <v>1569</v>
      </c>
      <c r="B8385">
        <v>233423</v>
      </c>
      <c r="C8385" t="s">
        <v>2892</v>
      </c>
      <c r="D8385" t="s">
        <v>8665</v>
      </c>
      <c r="E8385" t="s">
        <v>1596</v>
      </c>
      <c r="F8385" t="s">
        <v>8629</v>
      </c>
      <c r="G8385" t="s">
        <v>7487</v>
      </c>
      <c r="H8385" s="2">
        <v>42026</v>
      </c>
      <c r="I8385" s="2">
        <v>45481</v>
      </c>
      <c r="J8385"/>
      <c r="K8385"/>
      <c r="L8385">
        <v>25</v>
      </c>
      <c r="M8385" t="s">
        <v>7484</v>
      </c>
      <c r="N8385" t="s">
        <v>1714</v>
      </c>
      <c r="O8385"/>
      <c r="P8385" t="s">
        <v>8608</v>
      </c>
      <c r="Q8385" t="s">
        <v>2575</v>
      </c>
      <c r="R8385" t="s">
        <v>15461</v>
      </c>
      <c r="S8385" t="s">
        <v>15436</v>
      </c>
      <c r="T8385" t="s">
        <v>15438</v>
      </c>
      <c r="U8385" t="s">
        <v>15437</v>
      </c>
      <c r="V8385">
        <v>0.65789473684210531</v>
      </c>
    </row>
    <row r="8386" spans="1:22" x14ac:dyDescent="0.25">
      <c r="A8386" t="s">
        <v>1569</v>
      </c>
      <c r="B8386">
        <v>233381</v>
      </c>
      <c r="C8386" t="s">
        <v>13678</v>
      </c>
      <c r="D8386" t="s">
        <v>5962</v>
      </c>
      <c r="E8386" t="s">
        <v>1572</v>
      </c>
      <c r="F8386" t="s">
        <v>13644</v>
      </c>
      <c r="G8386" t="s">
        <v>7490</v>
      </c>
      <c r="H8386" s="2">
        <v>42015</v>
      </c>
      <c r="I8386" s="2">
        <v>45565</v>
      </c>
      <c r="J8386"/>
      <c r="K8386"/>
      <c r="L8386">
        <v>0.01</v>
      </c>
      <c r="M8386" t="s">
        <v>7484</v>
      </c>
      <c r="N8386" t="s">
        <v>3482</v>
      </c>
      <c r="O8386"/>
      <c r="P8386" t="s">
        <v>13638</v>
      </c>
      <c r="Q8386" t="s">
        <v>3547</v>
      </c>
      <c r="R8386" t="s">
        <v>15468</v>
      </c>
      <c r="S8386" t="s">
        <v>15436</v>
      </c>
      <c r="T8386" t="s">
        <v>15437</v>
      </c>
      <c r="U8386" t="s">
        <v>15437</v>
      </c>
      <c r="V8386">
        <v>0</v>
      </c>
    </row>
    <row r="8387" spans="1:22" x14ac:dyDescent="0.25">
      <c r="A8387" t="s">
        <v>1569</v>
      </c>
      <c r="B8387">
        <v>233215</v>
      </c>
      <c r="C8387" t="s">
        <v>2851</v>
      </c>
      <c r="D8387" t="s">
        <v>5029</v>
      </c>
      <c r="E8387" t="s">
        <v>1607</v>
      </c>
      <c r="F8387" t="s">
        <v>11030</v>
      </c>
      <c r="G8387" t="s">
        <v>7537</v>
      </c>
      <c r="H8387" s="2">
        <v>41991</v>
      </c>
      <c r="I8387" s="2">
        <v>43437</v>
      </c>
      <c r="J8387"/>
      <c r="K8387"/>
      <c r="L8387">
        <v>38</v>
      </c>
      <c r="M8387" t="s">
        <v>7484</v>
      </c>
      <c r="N8387" t="s">
        <v>3482</v>
      </c>
      <c r="O8387"/>
      <c r="P8387" t="s">
        <v>11001</v>
      </c>
      <c r="Q8387" t="s">
        <v>6482</v>
      </c>
      <c r="R8387" t="s">
        <v>15468</v>
      </c>
      <c r="S8387" t="s">
        <v>15436</v>
      </c>
      <c r="T8387" t="s">
        <v>15438</v>
      </c>
      <c r="U8387" t="s">
        <v>15437</v>
      </c>
      <c r="V8387">
        <v>1</v>
      </c>
    </row>
    <row r="8388" spans="1:22" x14ac:dyDescent="0.25">
      <c r="A8388" t="s">
        <v>1569</v>
      </c>
      <c r="B8388">
        <v>233184</v>
      </c>
      <c r="C8388" t="s">
        <v>6673</v>
      </c>
      <c r="D8388" t="s">
        <v>2823</v>
      </c>
      <c r="E8388" t="s">
        <v>1607</v>
      </c>
      <c r="F8388" t="s">
        <v>9934</v>
      </c>
      <c r="G8388" t="s">
        <v>7522</v>
      </c>
      <c r="H8388" s="2">
        <v>41981</v>
      </c>
      <c r="I8388" s="2">
        <v>44837</v>
      </c>
      <c r="J8388"/>
      <c r="K8388"/>
      <c r="L8388">
        <v>38</v>
      </c>
      <c r="M8388" t="s">
        <v>7484</v>
      </c>
      <c r="N8388" t="s">
        <v>4199</v>
      </c>
      <c r="O8388"/>
      <c r="P8388" t="s">
        <v>9875</v>
      </c>
      <c r="Q8388" t="s">
        <v>6060</v>
      </c>
      <c r="R8388" t="s">
        <v>15449</v>
      </c>
      <c r="S8388" t="s">
        <v>15436</v>
      </c>
      <c r="T8388" t="s">
        <v>15438</v>
      </c>
      <c r="U8388" t="s">
        <v>1566</v>
      </c>
      <c r="V8388">
        <v>1</v>
      </c>
    </row>
    <row r="8389" spans="1:22" x14ac:dyDescent="0.25">
      <c r="A8389" t="s">
        <v>1569</v>
      </c>
      <c r="B8389">
        <v>233140</v>
      </c>
      <c r="C8389" t="s">
        <v>1655</v>
      </c>
      <c r="D8389" t="s">
        <v>10353</v>
      </c>
      <c r="E8389" t="s">
        <v>1596</v>
      </c>
      <c r="F8389" t="s">
        <v>10325</v>
      </c>
      <c r="G8389" t="s">
        <v>7490</v>
      </c>
      <c r="H8389" s="2">
        <v>41981</v>
      </c>
      <c r="I8389" s="2">
        <v>44095</v>
      </c>
      <c r="J8389"/>
      <c r="K8389"/>
      <c r="L8389">
        <v>24</v>
      </c>
      <c r="M8389" t="s">
        <v>7484</v>
      </c>
      <c r="N8389" t="s">
        <v>4199</v>
      </c>
      <c r="O8389"/>
      <c r="P8389" t="s">
        <v>10316</v>
      </c>
      <c r="Q8389" t="s">
        <v>6398</v>
      </c>
      <c r="R8389" t="s">
        <v>15449</v>
      </c>
      <c r="S8389" t="s">
        <v>15436</v>
      </c>
      <c r="T8389" t="s">
        <v>15438</v>
      </c>
      <c r="U8389" t="s">
        <v>15437</v>
      </c>
      <c r="V8389">
        <v>0.63157894736842102</v>
      </c>
    </row>
    <row r="8390" spans="1:22" x14ac:dyDescent="0.25">
      <c r="A8390" t="s">
        <v>1569</v>
      </c>
      <c r="B8390">
        <v>233180</v>
      </c>
      <c r="C8390" t="s">
        <v>3346</v>
      </c>
      <c r="D8390" t="s">
        <v>1615</v>
      </c>
      <c r="E8390" t="s">
        <v>1607</v>
      </c>
      <c r="F8390" t="s">
        <v>13139</v>
      </c>
      <c r="G8390" t="s">
        <v>4326</v>
      </c>
      <c r="H8390" s="2">
        <v>41981</v>
      </c>
      <c r="I8390" s="2">
        <v>45243</v>
      </c>
      <c r="J8390"/>
      <c r="K8390"/>
      <c r="L8390">
        <v>38</v>
      </c>
      <c r="M8390" t="s">
        <v>7484</v>
      </c>
      <c r="N8390" t="s">
        <v>1714</v>
      </c>
      <c r="O8390"/>
      <c r="P8390" t="s">
        <v>13097</v>
      </c>
      <c r="Q8390" t="s">
        <v>13098</v>
      </c>
      <c r="R8390" t="s">
        <v>15462</v>
      </c>
      <c r="S8390" t="s">
        <v>15436</v>
      </c>
      <c r="T8390" t="s">
        <v>15438</v>
      </c>
      <c r="U8390" t="s">
        <v>1566</v>
      </c>
      <c r="V8390">
        <v>1</v>
      </c>
    </row>
    <row r="8391" spans="1:22" x14ac:dyDescent="0.25">
      <c r="A8391" t="s">
        <v>1569</v>
      </c>
      <c r="B8391">
        <v>233137</v>
      </c>
      <c r="C8391" t="s">
        <v>1708</v>
      </c>
      <c r="D8391" t="s">
        <v>3357</v>
      </c>
      <c r="E8391" t="s">
        <v>1607</v>
      </c>
      <c r="F8391" t="s">
        <v>14592</v>
      </c>
      <c r="G8391" t="s">
        <v>14571</v>
      </c>
      <c r="H8391" s="2">
        <v>41981</v>
      </c>
      <c r="I8391" s="2">
        <v>44515</v>
      </c>
      <c r="J8391"/>
      <c r="K8391"/>
      <c r="L8391">
        <v>38</v>
      </c>
      <c r="M8391" t="s">
        <v>7484</v>
      </c>
      <c r="N8391" t="s">
        <v>3482</v>
      </c>
      <c r="O8391" t="s">
        <v>7120</v>
      </c>
      <c r="P8391" t="s">
        <v>14554</v>
      </c>
      <c r="Q8391" t="s">
        <v>14555</v>
      </c>
      <c r="R8391" t="s">
        <v>15472</v>
      </c>
      <c r="S8391" t="s">
        <v>15436</v>
      </c>
      <c r="T8391" t="s">
        <v>15438</v>
      </c>
      <c r="U8391" t="s">
        <v>15437</v>
      </c>
      <c r="V8391">
        <v>1</v>
      </c>
    </row>
    <row r="8392" spans="1:22" x14ac:dyDescent="0.25">
      <c r="A8392" t="s">
        <v>1569</v>
      </c>
      <c r="B8392">
        <v>233093</v>
      </c>
      <c r="C8392" t="s">
        <v>1767</v>
      </c>
      <c r="D8392" t="s">
        <v>1934</v>
      </c>
      <c r="E8392" t="s">
        <v>1596</v>
      </c>
      <c r="F8392" t="s">
        <v>10656</v>
      </c>
      <c r="G8392" t="s">
        <v>7490</v>
      </c>
      <c r="H8392" s="2">
        <v>41977</v>
      </c>
      <c r="I8392" s="2">
        <v>44221</v>
      </c>
      <c r="J8392"/>
      <c r="K8392"/>
      <c r="L8392">
        <v>23.75</v>
      </c>
      <c r="M8392" t="s">
        <v>7484</v>
      </c>
      <c r="N8392" t="s">
        <v>4199</v>
      </c>
      <c r="O8392"/>
      <c r="P8392" t="s">
        <v>10650</v>
      </c>
      <c r="Q8392" t="s">
        <v>4374</v>
      </c>
      <c r="R8392" t="s">
        <v>15449</v>
      </c>
      <c r="S8392" t="s">
        <v>15436</v>
      </c>
      <c r="T8392" t="s">
        <v>15438</v>
      </c>
      <c r="U8392" t="s">
        <v>15437</v>
      </c>
      <c r="V8392">
        <v>0.625</v>
      </c>
    </row>
    <row r="8393" spans="1:22" x14ac:dyDescent="0.25">
      <c r="A8393" t="s">
        <v>1569</v>
      </c>
      <c r="B8393">
        <v>233068</v>
      </c>
      <c r="C8393" t="s">
        <v>1863</v>
      </c>
      <c r="D8393" t="s">
        <v>8738</v>
      </c>
      <c r="E8393" t="s">
        <v>1572</v>
      </c>
      <c r="F8393" t="s">
        <v>8716</v>
      </c>
      <c r="G8393" t="s">
        <v>7490</v>
      </c>
      <c r="H8393" s="2">
        <v>41975</v>
      </c>
      <c r="I8393" s="2">
        <v>41975</v>
      </c>
      <c r="J8393"/>
      <c r="K8393"/>
      <c r="L8393">
        <v>0.01</v>
      </c>
      <c r="M8393" t="s">
        <v>7484</v>
      </c>
      <c r="N8393" t="s">
        <v>1714</v>
      </c>
      <c r="O8393"/>
      <c r="P8393" t="s">
        <v>8713</v>
      </c>
      <c r="Q8393" t="s">
        <v>5367</v>
      </c>
      <c r="R8393" t="s">
        <v>15462</v>
      </c>
      <c r="S8393" t="s">
        <v>15436</v>
      </c>
      <c r="T8393" t="s">
        <v>15437</v>
      </c>
      <c r="U8393" t="s">
        <v>15437</v>
      </c>
      <c r="V8393">
        <v>0</v>
      </c>
    </row>
    <row r="8394" spans="1:22" x14ac:dyDescent="0.25">
      <c r="A8394" t="s">
        <v>1569</v>
      </c>
      <c r="B8394">
        <v>233001</v>
      </c>
      <c r="C8394" t="s">
        <v>2371</v>
      </c>
      <c r="D8394" t="s">
        <v>3756</v>
      </c>
      <c r="E8394" t="s">
        <v>1596</v>
      </c>
      <c r="F8394" t="s">
        <v>8238</v>
      </c>
      <c r="G8394" t="s">
        <v>7503</v>
      </c>
      <c r="H8394" s="2">
        <v>41967</v>
      </c>
      <c r="I8394" s="2">
        <v>41967</v>
      </c>
      <c r="J8394"/>
      <c r="K8394"/>
      <c r="L8394">
        <v>32.5</v>
      </c>
      <c r="M8394" t="s">
        <v>7484</v>
      </c>
      <c r="N8394" t="s">
        <v>3482</v>
      </c>
      <c r="O8394"/>
      <c r="P8394" t="s">
        <v>8186</v>
      </c>
      <c r="Q8394" t="s">
        <v>4791</v>
      </c>
      <c r="R8394" t="s">
        <v>15465</v>
      </c>
      <c r="S8394" t="s">
        <v>15436</v>
      </c>
      <c r="T8394" t="s">
        <v>15438</v>
      </c>
      <c r="U8394" t="s">
        <v>15437</v>
      </c>
      <c r="V8394">
        <v>0.85526315789473684</v>
      </c>
    </row>
    <row r="8395" spans="1:22" x14ac:dyDescent="0.25">
      <c r="A8395" t="s">
        <v>1569</v>
      </c>
      <c r="B8395">
        <v>232837</v>
      </c>
      <c r="C8395" t="s">
        <v>3283</v>
      </c>
      <c r="D8395" t="s">
        <v>9246</v>
      </c>
      <c r="E8395" t="s">
        <v>1572</v>
      </c>
      <c r="F8395" t="s">
        <v>10225</v>
      </c>
      <c r="G8395" t="s">
        <v>7490</v>
      </c>
      <c r="H8395" s="2">
        <v>41967</v>
      </c>
      <c r="I8395" s="2">
        <v>45243</v>
      </c>
      <c r="J8395"/>
      <c r="K8395"/>
      <c r="L8395">
        <v>0.01</v>
      </c>
      <c r="M8395" t="s">
        <v>7484</v>
      </c>
      <c r="N8395" t="s">
        <v>4199</v>
      </c>
      <c r="O8395"/>
      <c r="P8395" t="s">
        <v>10220</v>
      </c>
      <c r="Q8395" t="s">
        <v>5093</v>
      </c>
      <c r="R8395" t="s">
        <v>15449</v>
      </c>
      <c r="S8395" t="s">
        <v>15436</v>
      </c>
      <c r="T8395" t="s">
        <v>15437</v>
      </c>
      <c r="U8395" t="s">
        <v>15437</v>
      </c>
      <c r="V8395">
        <v>0</v>
      </c>
    </row>
    <row r="8396" spans="1:22" x14ac:dyDescent="0.25">
      <c r="A8396" t="s">
        <v>1569</v>
      </c>
      <c r="B8396">
        <v>232969</v>
      </c>
      <c r="C8396" t="s">
        <v>11243</v>
      </c>
      <c r="D8396" t="s">
        <v>5732</v>
      </c>
      <c r="E8396" t="s">
        <v>1596</v>
      </c>
      <c r="F8396" t="s">
        <v>11190</v>
      </c>
      <c r="G8396" t="s">
        <v>7490</v>
      </c>
      <c r="H8396" s="2">
        <v>41967</v>
      </c>
      <c r="I8396" s="2">
        <v>41967</v>
      </c>
      <c r="J8396"/>
      <c r="K8396"/>
      <c r="L8396">
        <v>22.5</v>
      </c>
      <c r="M8396" t="s">
        <v>7484</v>
      </c>
      <c r="N8396" t="s">
        <v>3482</v>
      </c>
      <c r="O8396"/>
      <c r="P8396" t="s">
        <v>11191</v>
      </c>
      <c r="Q8396" t="s">
        <v>11192</v>
      </c>
      <c r="R8396" t="s">
        <v>15466</v>
      </c>
      <c r="S8396" t="s">
        <v>15436</v>
      </c>
      <c r="T8396" t="s">
        <v>15438</v>
      </c>
      <c r="U8396" t="s">
        <v>15437</v>
      </c>
      <c r="V8396">
        <v>0.59210526315789469</v>
      </c>
    </row>
    <row r="8397" spans="1:22" x14ac:dyDescent="0.25">
      <c r="A8397" t="s">
        <v>1569</v>
      </c>
      <c r="B8397">
        <v>232792</v>
      </c>
      <c r="C8397" t="s">
        <v>9917</v>
      </c>
      <c r="D8397" t="s">
        <v>2268</v>
      </c>
      <c r="E8397" t="s">
        <v>1607</v>
      </c>
      <c r="F8397" t="s">
        <v>13175</v>
      </c>
      <c r="G8397" t="s">
        <v>7541</v>
      </c>
      <c r="H8397" s="2">
        <v>41967</v>
      </c>
      <c r="I8397" s="2">
        <v>45075</v>
      </c>
      <c r="J8397"/>
      <c r="K8397"/>
      <c r="L8397">
        <v>38</v>
      </c>
      <c r="M8397" t="s">
        <v>7484</v>
      </c>
      <c r="N8397" t="s">
        <v>4199</v>
      </c>
      <c r="O8397"/>
      <c r="P8397" t="s">
        <v>13149</v>
      </c>
      <c r="Q8397" t="s">
        <v>6797</v>
      </c>
      <c r="R8397" t="s">
        <v>15449</v>
      </c>
      <c r="S8397" t="s">
        <v>15436</v>
      </c>
      <c r="T8397" t="s">
        <v>15438</v>
      </c>
      <c r="U8397" t="s">
        <v>1566</v>
      </c>
      <c r="V8397">
        <v>1</v>
      </c>
    </row>
    <row r="8398" spans="1:22" x14ac:dyDescent="0.25">
      <c r="A8398" t="s">
        <v>1569</v>
      </c>
      <c r="B8398">
        <v>232992</v>
      </c>
      <c r="C8398" t="s">
        <v>2133</v>
      </c>
      <c r="D8398" t="s">
        <v>4330</v>
      </c>
      <c r="E8398" t="s">
        <v>1572</v>
      </c>
      <c r="F8398" t="s">
        <v>4267</v>
      </c>
      <c r="G8398" t="s">
        <v>4268</v>
      </c>
      <c r="H8398" s="2">
        <v>41967</v>
      </c>
      <c r="I8398" s="2">
        <v>44599</v>
      </c>
      <c r="J8398"/>
      <c r="K8398"/>
      <c r="L8398">
        <v>0.01</v>
      </c>
      <c r="M8398" t="s">
        <v>4269</v>
      </c>
      <c r="N8398" t="s">
        <v>1714</v>
      </c>
      <c r="O8398"/>
      <c r="P8398" t="s">
        <v>4270</v>
      </c>
      <c r="Q8398" t="s">
        <v>4271</v>
      </c>
      <c r="R8398" t="s">
        <v>15447</v>
      </c>
      <c r="S8398" t="s">
        <v>15436</v>
      </c>
      <c r="T8398" t="s">
        <v>15437</v>
      </c>
      <c r="U8398" t="s">
        <v>15437</v>
      </c>
      <c r="V8398">
        <v>0</v>
      </c>
    </row>
    <row r="8399" spans="1:22" x14ac:dyDescent="0.25">
      <c r="A8399" t="s">
        <v>1569</v>
      </c>
      <c r="B8399">
        <v>233011</v>
      </c>
      <c r="C8399" t="s">
        <v>4696</v>
      </c>
      <c r="D8399" t="s">
        <v>4697</v>
      </c>
      <c r="E8399" t="s">
        <v>1607</v>
      </c>
      <c r="F8399" t="s">
        <v>4687</v>
      </c>
      <c r="G8399" t="s">
        <v>4310</v>
      </c>
      <c r="H8399" s="2">
        <v>41967</v>
      </c>
      <c r="I8399" s="2">
        <v>44767</v>
      </c>
      <c r="J8399"/>
      <c r="K8399"/>
      <c r="L8399">
        <v>38</v>
      </c>
      <c r="M8399" t="s">
        <v>4269</v>
      </c>
      <c r="N8399" t="s">
        <v>1714</v>
      </c>
      <c r="O8399"/>
      <c r="P8399" t="s">
        <v>4675</v>
      </c>
      <c r="Q8399" t="s">
        <v>2264</v>
      </c>
      <c r="R8399" t="s">
        <v>15447</v>
      </c>
      <c r="S8399" t="s">
        <v>15436</v>
      </c>
      <c r="T8399" t="s">
        <v>15438</v>
      </c>
      <c r="U8399" t="s">
        <v>1566</v>
      </c>
      <c r="V8399">
        <v>1</v>
      </c>
    </row>
    <row r="8400" spans="1:22" x14ac:dyDescent="0.25">
      <c r="A8400" t="s">
        <v>1569</v>
      </c>
      <c r="B8400">
        <v>232850</v>
      </c>
      <c r="C8400" t="s">
        <v>3353</v>
      </c>
      <c r="D8400" t="s">
        <v>15256</v>
      </c>
      <c r="E8400" t="s">
        <v>1607</v>
      </c>
      <c r="F8400" t="s">
        <v>15257</v>
      </c>
      <c r="G8400" t="s">
        <v>15258</v>
      </c>
      <c r="H8400" s="2">
        <v>41960</v>
      </c>
      <c r="I8400" s="2">
        <v>45607</v>
      </c>
      <c r="J8400"/>
      <c r="K8400"/>
      <c r="L8400">
        <v>38</v>
      </c>
      <c r="M8400" t="s">
        <v>7484</v>
      </c>
      <c r="N8400" t="s">
        <v>1714</v>
      </c>
      <c r="O8400" t="s">
        <v>7120</v>
      </c>
      <c r="P8400" t="s">
        <v>15160</v>
      </c>
      <c r="Q8400" t="s">
        <v>15161</v>
      </c>
      <c r="R8400" t="s">
        <v>15430</v>
      </c>
      <c r="S8400" t="s">
        <v>15436</v>
      </c>
      <c r="T8400" t="s">
        <v>15438</v>
      </c>
      <c r="U8400" t="s">
        <v>15437</v>
      </c>
      <c r="V8400">
        <v>1</v>
      </c>
    </row>
    <row r="8401" spans="1:22" x14ac:dyDescent="0.25">
      <c r="A8401" t="s">
        <v>1569</v>
      </c>
      <c r="B8401">
        <v>233139</v>
      </c>
      <c r="C8401" t="s">
        <v>7359</v>
      </c>
      <c r="D8401" t="s">
        <v>2721</v>
      </c>
      <c r="E8401" t="s">
        <v>1572</v>
      </c>
      <c r="F8401" t="s">
        <v>7349</v>
      </c>
      <c r="G8401" t="s">
        <v>7350</v>
      </c>
      <c r="H8401" s="2">
        <v>41960</v>
      </c>
      <c r="I8401" s="2">
        <v>45061</v>
      </c>
      <c r="J8401"/>
      <c r="K8401"/>
      <c r="L8401">
        <v>0.01</v>
      </c>
      <c r="M8401" t="s">
        <v>1546</v>
      </c>
      <c r="N8401" t="s">
        <v>1714</v>
      </c>
      <c r="O8401"/>
      <c r="P8401" t="s">
        <v>7351</v>
      </c>
      <c r="Q8401" t="s">
        <v>7352</v>
      </c>
      <c r="R8401" t="s">
        <v>15460</v>
      </c>
      <c r="S8401" t="s">
        <v>15436</v>
      </c>
      <c r="T8401" t="s">
        <v>15437</v>
      </c>
      <c r="U8401" t="s">
        <v>15437</v>
      </c>
      <c r="V8401">
        <v>0</v>
      </c>
    </row>
    <row r="8402" spans="1:22" x14ac:dyDescent="0.25">
      <c r="A8402" t="s">
        <v>1569</v>
      </c>
      <c r="B8402">
        <v>232913</v>
      </c>
      <c r="C8402" t="s">
        <v>2593</v>
      </c>
      <c r="D8402" t="s">
        <v>13145</v>
      </c>
      <c r="E8402" t="s">
        <v>1596</v>
      </c>
      <c r="F8402" t="s">
        <v>13100</v>
      </c>
      <c r="G8402" t="s">
        <v>7490</v>
      </c>
      <c r="H8402" s="2">
        <v>41956</v>
      </c>
      <c r="I8402" s="2">
        <v>41956</v>
      </c>
      <c r="J8402"/>
      <c r="K8402"/>
      <c r="L8402">
        <v>21.5</v>
      </c>
      <c r="M8402" t="s">
        <v>7484</v>
      </c>
      <c r="N8402" t="s">
        <v>1714</v>
      </c>
      <c r="O8402"/>
      <c r="P8402" t="s">
        <v>13097</v>
      </c>
      <c r="Q8402" t="s">
        <v>13098</v>
      </c>
      <c r="R8402" t="s">
        <v>15462</v>
      </c>
      <c r="S8402" t="s">
        <v>15436</v>
      </c>
      <c r="T8402" t="s">
        <v>15438</v>
      </c>
      <c r="U8402" t="s">
        <v>15437</v>
      </c>
      <c r="V8402">
        <v>0.56578947368421051</v>
      </c>
    </row>
    <row r="8403" spans="1:22" x14ac:dyDescent="0.25">
      <c r="A8403" t="s">
        <v>1569</v>
      </c>
      <c r="B8403">
        <v>232958</v>
      </c>
      <c r="C8403" t="s">
        <v>3993</v>
      </c>
      <c r="D8403" t="s">
        <v>5051</v>
      </c>
      <c r="E8403" t="s">
        <v>1572</v>
      </c>
      <c r="F8403" t="s">
        <v>13100</v>
      </c>
      <c r="G8403" t="s">
        <v>7490</v>
      </c>
      <c r="H8403" s="2">
        <v>41956</v>
      </c>
      <c r="I8403" s="2">
        <v>41956</v>
      </c>
      <c r="J8403"/>
      <c r="K8403"/>
      <c r="L8403">
        <v>0.01</v>
      </c>
      <c r="M8403" t="s">
        <v>7484</v>
      </c>
      <c r="N8403" t="s">
        <v>1714</v>
      </c>
      <c r="O8403"/>
      <c r="P8403" t="s">
        <v>13097</v>
      </c>
      <c r="Q8403" t="s">
        <v>13098</v>
      </c>
      <c r="R8403" t="s">
        <v>15462</v>
      </c>
      <c r="S8403" t="s">
        <v>15436</v>
      </c>
      <c r="T8403" t="s">
        <v>15437</v>
      </c>
      <c r="U8403" t="s">
        <v>15437</v>
      </c>
      <c r="V8403">
        <v>0</v>
      </c>
    </row>
    <row r="8404" spans="1:22" x14ac:dyDescent="0.25">
      <c r="A8404" t="s">
        <v>1569</v>
      </c>
      <c r="B8404">
        <v>232907</v>
      </c>
      <c r="C8404" t="s">
        <v>6992</v>
      </c>
      <c r="D8404" t="s">
        <v>5180</v>
      </c>
      <c r="E8404" t="s">
        <v>1596</v>
      </c>
      <c r="F8404" t="s">
        <v>13123</v>
      </c>
      <c r="G8404" t="s">
        <v>7494</v>
      </c>
      <c r="H8404" s="2">
        <v>41956</v>
      </c>
      <c r="I8404" s="2">
        <v>45397</v>
      </c>
      <c r="J8404"/>
      <c r="K8404"/>
      <c r="L8404">
        <v>8</v>
      </c>
      <c r="M8404" t="s">
        <v>7484</v>
      </c>
      <c r="N8404" t="s">
        <v>1714</v>
      </c>
      <c r="O8404"/>
      <c r="P8404" t="s">
        <v>13097</v>
      </c>
      <c r="Q8404" t="s">
        <v>13098</v>
      </c>
      <c r="R8404" t="s">
        <v>15462</v>
      </c>
      <c r="S8404" t="s">
        <v>15436</v>
      </c>
      <c r="T8404" t="s">
        <v>15438</v>
      </c>
      <c r="U8404" t="s">
        <v>15437</v>
      </c>
      <c r="V8404">
        <v>0.21052631578947367</v>
      </c>
    </row>
    <row r="8405" spans="1:22" x14ac:dyDescent="0.25">
      <c r="A8405" t="s">
        <v>1569</v>
      </c>
      <c r="B8405">
        <v>232911</v>
      </c>
      <c r="C8405" t="s">
        <v>5700</v>
      </c>
      <c r="D8405" t="s">
        <v>5680</v>
      </c>
      <c r="E8405" t="s">
        <v>1607</v>
      </c>
      <c r="F8405" t="s">
        <v>5701</v>
      </c>
      <c r="G8405" t="s">
        <v>4326</v>
      </c>
      <c r="H8405" s="2">
        <v>41956</v>
      </c>
      <c r="I8405" s="2">
        <v>45131</v>
      </c>
      <c r="J8405"/>
      <c r="K8405"/>
      <c r="L8405">
        <v>38</v>
      </c>
      <c r="M8405" t="s">
        <v>4269</v>
      </c>
      <c r="N8405" t="s">
        <v>1714</v>
      </c>
      <c r="O8405"/>
      <c r="P8405" t="s">
        <v>5673</v>
      </c>
      <c r="Q8405" t="s">
        <v>5674</v>
      </c>
      <c r="R8405" t="s">
        <v>15454</v>
      </c>
      <c r="S8405" t="s">
        <v>15436</v>
      </c>
      <c r="T8405" t="s">
        <v>15438</v>
      </c>
      <c r="U8405" t="s">
        <v>1566</v>
      </c>
      <c r="V8405">
        <v>1</v>
      </c>
    </row>
    <row r="8406" spans="1:22" x14ac:dyDescent="0.25">
      <c r="A8406" t="s">
        <v>1569</v>
      </c>
      <c r="B8406">
        <v>232579</v>
      </c>
      <c r="C8406" t="s">
        <v>1792</v>
      </c>
      <c r="D8406" t="s">
        <v>11244</v>
      </c>
      <c r="E8406" t="s">
        <v>1572</v>
      </c>
      <c r="F8406" t="s">
        <v>11190</v>
      </c>
      <c r="G8406" t="s">
        <v>7490</v>
      </c>
      <c r="H8406" s="2">
        <v>41954</v>
      </c>
      <c r="I8406" s="2">
        <v>41954</v>
      </c>
      <c r="J8406"/>
      <c r="K8406"/>
      <c r="L8406">
        <v>0.01</v>
      </c>
      <c r="M8406" t="s">
        <v>7484</v>
      </c>
      <c r="N8406" t="s">
        <v>3482</v>
      </c>
      <c r="O8406"/>
      <c r="P8406" t="s">
        <v>11191</v>
      </c>
      <c r="Q8406" t="s">
        <v>11192</v>
      </c>
      <c r="R8406" t="s">
        <v>15466</v>
      </c>
      <c r="S8406" t="s">
        <v>15436</v>
      </c>
      <c r="T8406" t="s">
        <v>15437</v>
      </c>
      <c r="U8406" t="s">
        <v>15437</v>
      </c>
      <c r="V8406">
        <v>0</v>
      </c>
    </row>
    <row r="8407" spans="1:22" x14ac:dyDescent="0.25">
      <c r="A8407" t="s">
        <v>1569</v>
      </c>
      <c r="B8407">
        <v>232813</v>
      </c>
      <c r="C8407" t="s">
        <v>6860</v>
      </c>
      <c r="D8407" t="s">
        <v>3082</v>
      </c>
      <c r="E8407" t="s">
        <v>1607</v>
      </c>
      <c r="F8407" t="s">
        <v>6838</v>
      </c>
      <c r="G8407" t="s">
        <v>4294</v>
      </c>
      <c r="H8407" s="2">
        <v>41954</v>
      </c>
      <c r="I8407" s="2">
        <v>45635</v>
      </c>
      <c r="J8407"/>
      <c r="K8407"/>
      <c r="L8407">
        <v>38</v>
      </c>
      <c r="M8407" t="s">
        <v>4269</v>
      </c>
      <c r="N8407" t="s">
        <v>3865</v>
      </c>
      <c r="O8407"/>
      <c r="P8407" t="s">
        <v>6837</v>
      </c>
      <c r="Q8407" t="s">
        <v>3867</v>
      </c>
      <c r="R8407" t="s">
        <v>15448</v>
      </c>
      <c r="S8407" t="s">
        <v>15436</v>
      </c>
      <c r="T8407" t="s">
        <v>15438</v>
      </c>
      <c r="U8407" t="s">
        <v>15437</v>
      </c>
      <c r="V8407">
        <v>1</v>
      </c>
    </row>
    <row r="8408" spans="1:22" x14ac:dyDescent="0.25">
      <c r="A8408" t="s">
        <v>1569</v>
      </c>
      <c r="B8408">
        <v>232804</v>
      </c>
      <c r="C8408" t="s">
        <v>2973</v>
      </c>
      <c r="D8408" t="s">
        <v>1687</v>
      </c>
      <c r="E8408" t="s">
        <v>1607</v>
      </c>
      <c r="F8408" t="s">
        <v>6927</v>
      </c>
      <c r="G8408" t="s">
        <v>4326</v>
      </c>
      <c r="H8408" s="2">
        <v>41954</v>
      </c>
      <c r="I8408" s="2">
        <v>45187</v>
      </c>
      <c r="J8408"/>
      <c r="K8408"/>
      <c r="L8408">
        <v>38</v>
      </c>
      <c r="M8408" t="s">
        <v>4269</v>
      </c>
      <c r="N8408" t="s">
        <v>3865</v>
      </c>
      <c r="O8408"/>
      <c r="P8408" t="s">
        <v>6908</v>
      </c>
      <c r="Q8408" t="s">
        <v>4018</v>
      </c>
      <c r="R8408" t="s">
        <v>15448</v>
      </c>
      <c r="S8408" t="s">
        <v>15436</v>
      </c>
      <c r="T8408" t="s">
        <v>15438</v>
      </c>
      <c r="U8408" t="s">
        <v>1566</v>
      </c>
      <c r="V8408">
        <v>1</v>
      </c>
    </row>
    <row r="8409" spans="1:22" x14ac:dyDescent="0.25">
      <c r="A8409" t="s">
        <v>1569</v>
      </c>
      <c r="B8409">
        <v>232979</v>
      </c>
      <c r="C8409" t="s">
        <v>1638</v>
      </c>
      <c r="D8409" t="s">
        <v>3948</v>
      </c>
      <c r="E8409" t="s">
        <v>1607</v>
      </c>
      <c r="F8409" t="s">
        <v>8393</v>
      </c>
      <c r="G8409" t="s">
        <v>4326</v>
      </c>
      <c r="H8409" s="2">
        <v>41953</v>
      </c>
      <c r="I8409" s="2">
        <v>45635</v>
      </c>
      <c r="J8409"/>
      <c r="K8409"/>
      <c r="L8409">
        <v>38</v>
      </c>
      <c r="M8409" t="s">
        <v>7484</v>
      </c>
      <c r="N8409" t="s">
        <v>3482</v>
      </c>
      <c r="O8409"/>
      <c r="P8409" t="s">
        <v>8365</v>
      </c>
      <c r="Q8409" t="s">
        <v>5138</v>
      </c>
      <c r="R8409" t="s">
        <v>15466</v>
      </c>
      <c r="S8409" t="s">
        <v>15436</v>
      </c>
      <c r="T8409" t="s">
        <v>15438</v>
      </c>
      <c r="U8409" t="s">
        <v>1566</v>
      </c>
      <c r="V8409">
        <v>1</v>
      </c>
    </row>
    <row r="8410" spans="1:22" x14ac:dyDescent="0.25">
      <c r="A8410" t="s">
        <v>1569</v>
      </c>
      <c r="B8410">
        <v>232749</v>
      </c>
      <c r="C8410" t="s">
        <v>2294</v>
      </c>
      <c r="D8410" t="s">
        <v>5512</v>
      </c>
      <c r="E8410" t="s">
        <v>1596</v>
      </c>
      <c r="F8410" t="s">
        <v>10907</v>
      </c>
      <c r="G8410" t="s">
        <v>7490</v>
      </c>
      <c r="H8410" s="2">
        <v>41953</v>
      </c>
      <c r="I8410" s="2">
        <v>45257</v>
      </c>
      <c r="J8410"/>
      <c r="K8410"/>
      <c r="L8410">
        <v>24.5</v>
      </c>
      <c r="M8410" t="s">
        <v>7484</v>
      </c>
      <c r="N8410" t="s">
        <v>3865</v>
      </c>
      <c r="O8410"/>
      <c r="P8410" t="s">
        <v>10898</v>
      </c>
      <c r="Q8410" t="s">
        <v>3953</v>
      </c>
      <c r="R8410" t="s">
        <v>15463</v>
      </c>
      <c r="S8410" t="s">
        <v>15436</v>
      </c>
      <c r="T8410" t="s">
        <v>15438</v>
      </c>
      <c r="U8410" t="s">
        <v>15437</v>
      </c>
      <c r="V8410">
        <v>0.64473684210526316</v>
      </c>
    </row>
    <row r="8411" spans="1:22" x14ac:dyDescent="0.25">
      <c r="A8411" t="s">
        <v>1569</v>
      </c>
      <c r="B8411">
        <v>232655</v>
      </c>
      <c r="C8411" t="s">
        <v>1905</v>
      </c>
      <c r="D8411" t="s">
        <v>1929</v>
      </c>
      <c r="E8411" t="s">
        <v>1596</v>
      </c>
      <c r="F8411" t="s">
        <v>13176</v>
      </c>
      <c r="G8411" t="s">
        <v>7509</v>
      </c>
      <c r="H8411" s="2">
        <v>41953</v>
      </c>
      <c r="I8411" s="2">
        <v>41953</v>
      </c>
      <c r="J8411"/>
      <c r="K8411"/>
      <c r="L8411">
        <v>27.75</v>
      </c>
      <c r="M8411" t="s">
        <v>7484</v>
      </c>
      <c r="N8411" t="s">
        <v>4199</v>
      </c>
      <c r="O8411"/>
      <c r="P8411" t="s">
        <v>13149</v>
      </c>
      <c r="Q8411" t="s">
        <v>6797</v>
      </c>
      <c r="R8411" t="s">
        <v>15449</v>
      </c>
      <c r="S8411" t="s">
        <v>15436</v>
      </c>
      <c r="T8411" t="s">
        <v>15438</v>
      </c>
      <c r="U8411" t="s">
        <v>15437</v>
      </c>
      <c r="V8411">
        <v>0.73026315789473684</v>
      </c>
    </row>
    <row r="8412" spans="1:22" x14ac:dyDescent="0.25">
      <c r="A8412" t="s">
        <v>1569</v>
      </c>
      <c r="B8412">
        <v>232743</v>
      </c>
      <c r="C8412" t="s">
        <v>1837</v>
      </c>
      <c r="D8412" t="s">
        <v>5508</v>
      </c>
      <c r="E8412" t="s">
        <v>1596</v>
      </c>
      <c r="F8412" t="s">
        <v>13562</v>
      </c>
      <c r="G8412" t="s">
        <v>7490</v>
      </c>
      <c r="H8412" s="2">
        <v>41953</v>
      </c>
      <c r="I8412" s="2">
        <v>44249</v>
      </c>
      <c r="J8412"/>
      <c r="K8412"/>
      <c r="L8412">
        <v>20</v>
      </c>
      <c r="M8412" t="s">
        <v>7484</v>
      </c>
      <c r="N8412" t="s">
        <v>4199</v>
      </c>
      <c r="O8412"/>
      <c r="P8412" t="s">
        <v>13563</v>
      </c>
      <c r="Q8412" t="s">
        <v>6431</v>
      </c>
      <c r="R8412" t="s">
        <v>15449</v>
      </c>
      <c r="S8412" t="s">
        <v>15436</v>
      </c>
      <c r="T8412" t="s">
        <v>15438</v>
      </c>
      <c r="U8412" t="s">
        <v>15437</v>
      </c>
      <c r="V8412">
        <v>0.52631578947368418</v>
      </c>
    </row>
    <row r="8413" spans="1:22" x14ac:dyDescent="0.25">
      <c r="A8413" t="s">
        <v>1569</v>
      </c>
      <c r="B8413">
        <v>232822</v>
      </c>
      <c r="C8413" t="s">
        <v>14420</v>
      </c>
      <c r="D8413" t="s">
        <v>14421</v>
      </c>
      <c r="E8413" t="s">
        <v>1607</v>
      </c>
      <c r="F8413" t="s">
        <v>14383</v>
      </c>
      <c r="G8413" t="s">
        <v>14309</v>
      </c>
      <c r="H8413" s="2">
        <v>41953</v>
      </c>
      <c r="I8413" s="2">
        <v>42520</v>
      </c>
      <c r="J8413"/>
      <c r="K8413"/>
      <c r="L8413">
        <v>38</v>
      </c>
      <c r="M8413" t="s">
        <v>7484</v>
      </c>
      <c r="N8413" t="s">
        <v>1714</v>
      </c>
      <c r="O8413" t="s">
        <v>7120</v>
      </c>
      <c r="P8413" t="s">
        <v>14320</v>
      </c>
      <c r="Q8413" t="s">
        <v>17</v>
      </c>
      <c r="R8413" t="s">
        <v>17</v>
      </c>
      <c r="S8413" t="s">
        <v>15436</v>
      </c>
      <c r="T8413" t="s">
        <v>15438</v>
      </c>
      <c r="U8413" t="s">
        <v>15437</v>
      </c>
      <c r="V8413">
        <v>1</v>
      </c>
    </row>
    <row r="8414" spans="1:22" x14ac:dyDescent="0.25">
      <c r="A8414" t="s">
        <v>1569</v>
      </c>
      <c r="B8414">
        <v>232761</v>
      </c>
      <c r="C8414" t="s">
        <v>2068</v>
      </c>
      <c r="D8414" t="s">
        <v>4850</v>
      </c>
      <c r="E8414" t="s">
        <v>1596</v>
      </c>
      <c r="F8414" t="s">
        <v>7815</v>
      </c>
      <c r="G8414" t="s">
        <v>7483</v>
      </c>
      <c r="H8414" s="2">
        <v>41951</v>
      </c>
      <c r="I8414" s="2">
        <v>45747</v>
      </c>
      <c r="J8414"/>
      <c r="K8414"/>
      <c r="L8414">
        <v>27</v>
      </c>
      <c r="M8414" t="s">
        <v>7484</v>
      </c>
      <c r="N8414" t="s">
        <v>1714</v>
      </c>
      <c r="O8414"/>
      <c r="P8414" t="s">
        <v>7804</v>
      </c>
      <c r="Q8414" t="s">
        <v>2847</v>
      </c>
      <c r="R8414" t="s">
        <v>15461</v>
      </c>
      <c r="S8414" t="s">
        <v>15436</v>
      </c>
      <c r="T8414" t="s">
        <v>15438</v>
      </c>
      <c r="U8414" t="s">
        <v>15437</v>
      </c>
      <c r="V8414">
        <v>0.71052631578947367</v>
      </c>
    </row>
    <row r="8415" spans="1:22" x14ac:dyDescent="0.25">
      <c r="A8415" t="s">
        <v>1569</v>
      </c>
      <c r="B8415">
        <v>232513</v>
      </c>
      <c r="C8415" t="s">
        <v>4031</v>
      </c>
      <c r="D8415" t="s">
        <v>1671</v>
      </c>
      <c r="E8415" t="s">
        <v>1596</v>
      </c>
      <c r="F8415" t="s">
        <v>10415</v>
      </c>
      <c r="G8415" t="s">
        <v>7490</v>
      </c>
      <c r="H8415" s="2">
        <v>41946</v>
      </c>
      <c r="I8415" s="2">
        <v>45404</v>
      </c>
      <c r="J8415"/>
      <c r="K8415"/>
      <c r="L8415">
        <v>28.5</v>
      </c>
      <c r="M8415" t="s">
        <v>7484</v>
      </c>
      <c r="N8415" t="s">
        <v>3865</v>
      </c>
      <c r="O8415"/>
      <c r="P8415" t="s">
        <v>10407</v>
      </c>
      <c r="Q8415" t="s">
        <v>6930</v>
      </c>
      <c r="R8415" t="s">
        <v>15463</v>
      </c>
      <c r="S8415" t="s">
        <v>15436</v>
      </c>
      <c r="T8415" t="s">
        <v>15438</v>
      </c>
      <c r="U8415" t="s">
        <v>15437</v>
      </c>
      <c r="V8415">
        <v>0.75</v>
      </c>
    </row>
    <row r="8416" spans="1:22" x14ac:dyDescent="0.25">
      <c r="A8416" t="s">
        <v>1569</v>
      </c>
      <c r="B8416">
        <v>232558</v>
      </c>
      <c r="C8416" t="s">
        <v>3306</v>
      </c>
      <c r="D8416" t="s">
        <v>11463</v>
      </c>
      <c r="E8416" t="s">
        <v>1596</v>
      </c>
      <c r="F8416" t="s">
        <v>11464</v>
      </c>
      <c r="G8416" t="s">
        <v>7487</v>
      </c>
      <c r="H8416" s="2">
        <v>41946</v>
      </c>
      <c r="I8416" s="2">
        <v>42975</v>
      </c>
      <c r="J8416"/>
      <c r="K8416"/>
      <c r="L8416">
        <v>30</v>
      </c>
      <c r="M8416" t="s">
        <v>7484</v>
      </c>
      <c r="N8416" t="s">
        <v>3865</v>
      </c>
      <c r="O8416"/>
      <c r="P8416" t="s">
        <v>11438</v>
      </c>
      <c r="Q8416" t="s">
        <v>6587</v>
      </c>
      <c r="R8416" t="s">
        <v>15467</v>
      </c>
      <c r="S8416" t="s">
        <v>15436</v>
      </c>
      <c r="T8416" t="s">
        <v>15438</v>
      </c>
      <c r="U8416" t="s">
        <v>15437</v>
      </c>
      <c r="V8416">
        <v>0.78947368421052633</v>
      </c>
    </row>
    <row r="8417" spans="1:22" x14ac:dyDescent="0.25">
      <c r="A8417" t="s">
        <v>1569</v>
      </c>
      <c r="B8417">
        <v>232606</v>
      </c>
      <c r="C8417" t="s">
        <v>1794</v>
      </c>
      <c r="D8417" t="s">
        <v>14747</v>
      </c>
      <c r="E8417" t="s">
        <v>1607</v>
      </c>
      <c r="F8417" t="s">
        <v>14748</v>
      </c>
      <c r="G8417" t="s">
        <v>14749</v>
      </c>
      <c r="H8417" s="2">
        <v>41946</v>
      </c>
      <c r="I8417" s="2">
        <v>45187</v>
      </c>
      <c r="J8417"/>
      <c r="K8417"/>
      <c r="L8417">
        <v>38</v>
      </c>
      <c r="M8417" t="s">
        <v>7484</v>
      </c>
      <c r="N8417" t="s">
        <v>1714</v>
      </c>
      <c r="O8417" t="s">
        <v>7120</v>
      </c>
      <c r="P8417" t="s">
        <v>14736</v>
      </c>
      <c r="Q8417" t="s">
        <v>14737</v>
      </c>
      <c r="R8417" t="s">
        <v>15431</v>
      </c>
      <c r="S8417" t="s">
        <v>15436</v>
      </c>
      <c r="T8417" t="s">
        <v>15438</v>
      </c>
      <c r="U8417" t="s">
        <v>15437</v>
      </c>
      <c r="V8417">
        <v>1</v>
      </c>
    </row>
    <row r="8418" spans="1:22" x14ac:dyDescent="0.25">
      <c r="A8418" t="s">
        <v>1569</v>
      </c>
      <c r="B8418">
        <v>232717</v>
      </c>
      <c r="C8418" t="s">
        <v>2716</v>
      </c>
      <c r="D8418" t="s">
        <v>7029</v>
      </c>
      <c r="E8418" t="s">
        <v>1607</v>
      </c>
      <c r="F8418" t="s">
        <v>12894</v>
      </c>
      <c r="G8418" t="s">
        <v>4326</v>
      </c>
      <c r="H8418" s="2">
        <v>41942</v>
      </c>
      <c r="I8418" s="2">
        <v>44417</v>
      </c>
      <c r="J8418"/>
      <c r="K8418"/>
      <c r="L8418">
        <v>38</v>
      </c>
      <c r="M8418" t="s">
        <v>7484</v>
      </c>
      <c r="N8418" t="s">
        <v>1714</v>
      </c>
      <c r="O8418"/>
      <c r="P8418" t="s">
        <v>12875</v>
      </c>
      <c r="Q8418" t="s">
        <v>12876</v>
      </c>
      <c r="R8418" t="s">
        <v>15461</v>
      </c>
      <c r="S8418" t="s">
        <v>15436</v>
      </c>
      <c r="T8418" t="s">
        <v>15438</v>
      </c>
      <c r="U8418" t="s">
        <v>1566</v>
      </c>
      <c r="V8418">
        <v>1</v>
      </c>
    </row>
    <row r="8419" spans="1:22" x14ac:dyDescent="0.25">
      <c r="A8419" t="s">
        <v>1569</v>
      </c>
      <c r="B8419">
        <v>232716</v>
      </c>
      <c r="C8419" t="s">
        <v>1832</v>
      </c>
      <c r="D8419" t="s">
        <v>12895</v>
      </c>
      <c r="E8419" t="s">
        <v>1596</v>
      </c>
      <c r="F8419" t="s">
        <v>12896</v>
      </c>
      <c r="G8419" t="s">
        <v>7537</v>
      </c>
      <c r="H8419" s="2">
        <v>41942</v>
      </c>
      <c r="I8419" s="2">
        <v>42926</v>
      </c>
      <c r="J8419"/>
      <c r="K8419"/>
      <c r="L8419">
        <v>33</v>
      </c>
      <c r="M8419" t="s">
        <v>7484</v>
      </c>
      <c r="N8419" t="s">
        <v>1714</v>
      </c>
      <c r="O8419"/>
      <c r="P8419" t="s">
        <v>12875</v>
      </c>
      <c r="Q8419" t="s">
        <v>12876</v>
      </c>
      <c r="R8419" t="s">
        <v>15461</v>
      </c>
      <c r="S8419" t="s">
        <v>15436</v>
      </c>
      <c r="T8419" t="s">
        <v>15438</v>
      </c>
      <c r="U8419" t="s">
        <v>15437</v>
      </c>
      <c r="V8419">
        <v>0.86842105263157898</v>
      </c>
    </row>
    <row r="8420" spans="1:22" x14ac:dyDescent="0.25">
      <c r="A8420" t="s">
        <v>1569</v>
      </c>
      <c r="B8420">
        <v>232512</v>
      </c>
      <c r="C8420" t="s">
        <v>4856</v>
      </c>
      <c r="D8420" t="s">
        <v>7861</v>
      </c>
      <c r="E8420" t="s">
        <v>1607</v>
      </c>
      <c r="F8420" t="s">
        <v>8754</v>
      </c>
      <c r="G8420" t="s">
        <v>4326</v>
      </c>
      <c r="H8420" s="2">
        <v>41939</v>
      </c>
      <c r="I8420" s="2">
        <v>45803</v>
      </c>
      <c r="J8420"/>
      <c r="K8420"/>
      <c r="L8420">
        <v>38</v>
      </c>
      <c r="M8420" t="s">
        <v>7484</v>
      </c>
      <c r="N8420" t="s">
        <v>1714</v>
      </c>
      <c r="O8420"/>
      <c r="P8420" t="s">
        <v>8713</v>
      </c>
      <c r="Q8420" t="s">
        <v>5367</v>
      </c>
      <c r="R8420" t="s">
        <v>15462</v>
      </c>
      <c r="S8420" t="s">
        <v>15436</v>
      </c>
      <c r="T8420" t="s">
        <v>15438</v>
      </c>
      <c r="U8420" t="s">
        <v>1566</v>
      </c>
      <c r="V8420">
        <v>1</v>
      </c>
    </row>
    <row r="8421" spans="1:22" x14ac:dyDescent="0.25">
      <c r="A8421" t="s">
        <v>1569</v>
      </c>
      <c r="B8421">
        <v>232475</v>
      </c>
      <c r="C8421" t="s">
        <v>2246</v>
      </c>
      <c r="D8421" t="s">
        <v>8970</v>
      </c>
      <c r="E8421" t="s">
        <v>1596</v>
      </c>
      <c r="F8421" t="s">
        <v>8929</v>
      </c>
      <c r="G8421" t="s">
        <v>7509</v>
      </c>
      <c r="H8421" s="2">
        <v>41939</v>
      </c>
      <c r="I8421" s="2">
        <v>42835</v>
      </c>
      <c r="J8421"/>
      <c r="K8421"/>
      <c r="L8421">
        <v>35</v>
      </c>
      <c r="M8421" t="s">
        <v>7484</v>
      </c>
      <c r="N8421" t="s">
        <v>3482</v>
      </c>
      <c r="O8421"/>
      <c r="P8421" t="s">
        <v>8923</v>
      </c>
      <c r="Q8421" t="s">
        <v>6294</v>
      </c>
      <c r="R8421" t="s">
        <v>15465</v>
      </c>
      <c r="S8421" t="s">
        <v>15436</v>
      </c>
      <c r="T8421" t="s">
        <v>15438</v>
      </c>
      <c r="U8421" t="s">
        <v>15437</v>
      </c>
      <c r="V8421">
        <v>0.92105263157894735</v>
      </c>
    </row>
    <row r="8422" spans="1:22" x14ac:dyDescent="0.25">
      <c r="A8422" t="s">
        <v>1569</v>
      </c>
      <c r="B8422">
        <v>232481</v>
      </c>
      <c r="C8422" t="s">
        <v>2018</v>
      </c>
      <c r="D8422" t="s">
        <v>6476</v>
      </c>
      <c r="E8422" t="s">
        <v>1607</v>
      </c>
      <c r="F8422" t="s">
        <v>6477</v>
      </c>
      <c r="G8422" t="s">
        <v>4310</v>
      </c>
      <c r="H8422" s="2">
        <v>41939</v>
      </c>
      <c r="I8422" s="2">
        <v>45691</v>
      </c>
      <c r="J8422"/>
      <c r="K8422"/>
      <c r="L8422">
        <v>38</v>
      </c>
      <c r="M8422" t="s">
        <v>4269</v>
      </c>
      <c r="N8422" t="s">
        <v>3865</v>
      </c>
      <c r="O8422"/>
      <c r="P8422" t="s">
        <v>6457</v>
      </c>
      <c r="Q8422" t="s">
        <v>6458</v>
      </c>
      <c r="R8422" t="s">
        <v>15452</v>
      </c>
      <c r="S8422" t="s">
        <v>15436</v>
      </c>
      <c r="T8422" t="s">
        <v>15438</v>
      </c>
      <c r="U8422" t="s">
        <v>1566</v>
      </c>
      <c r="V8422">
        <v>1</v>
      </c>
    </row>
    <row r="8423" spans="1:22" x14ac:dyDescent="0.25">
      <c r="A8423" t="s">
        <v>1569</v>
      </c>
      <c r="B8423">
        <v>232312</v>
      </c>
      <c r="C8423" t="s">
        <v>1912</v>
      </c>
      <c r="D8423" t="s">
        <v>13088</v>
      </c>
      <c r="E8423" t="s">
        <v>1607</v>
      </c>
      <c r="F8423" t="s">
        <v>13089</v>
      </c>
      <c r="G8423" t="s">
        <v>7547</v>
      </c>
      <c r="H8423" s="2">
        <v>41927</v>
      </c>
      <c r="I8423" s="2">
        <v>43101</v>
      </c>
      <c r="J8423"/>
      <c r="K8423"/>
      <c r="L8423">
        <v>38</v>
      </c>
      <c r="M8423" t="s">
        <v>7484</v>
      </c>
      <c r="N8423" t="s">
        <v>3865</v>
      </c>
      <c r="O8423"/>
      <c r="P8423" t="s">
        <v>13060</v>
      </c>
      <c r="Q8423" t="s">
        <v>4018</v>
      </c>
      <c r="R8423" t="s">
        <v>15463</v>
      </c>
      <c r="S8423" t="s">
        <v>15436</v>
      </c>
      <c r="T8423" t="s">
        <v>15438</v>
      </c>
      <c r="U8423" t="s">
        <v>1566</v>
      </c>
      <c r="V8423">
        <v>1</v>
      </c>
    </row>
    <row r="8424" spans="1:22" x14ac:dyDescent="0.25">
      <c r="A8424" t="s">
        <v>1569</v>
      </c>
      <c r="B8424">
        <v>232245</v>
      </c>
      <c r="C8424" t="s">
        <v>2135</v>
      </c>
      <c r="D8424" t="s">
        <v>13090</v>
      </c>
      <c r="E8424" t="s">
        <v>1607</v>
      </c>
      <c r="F8424" t="s">
        <v>13091</v>
      </c>
      <c r="G8424" t="s">
        <v>7541</v>
      </c>
      <c r="H8424" s="2">
        <v>41927</v>
      </c>
      <c r="I8424" s="2">
        <v>44613</v>
      </c>
      <c r="J8424"/>
      <c r="K8424"/>
      <c r="L8424">
        <v>38</v>
      </c>
      <c r="M8424" t="s">
        <v>7484</v>
      </c>
      <c r="N8424" t="s">
        <v>3865</v>
      </c>
      <c r="O8424"/>
      <c r="P8424" t="s">
        <v>13060</v>
      </c>
      <c r="Q8424" t="s">
        <v>4018</v>
      </c>
      <c r="R8424" t="s">
        <v>15463</v>
      </c>
      <c r="S8424" t="s">
        <v>15436</v>
      </c>
      <c r="T8424" t="s">
        <v>15438</v>
      </c>
      <c r="U8424" t="s">
        <v>1566</v>
      </c>
      <c r="V8424">
        <v>1</v>
      </c>
    </row>
    <row r="8425" spans="1:22" x14ac:dyDescent="0.25">
      <c r="A8425" t="s">
        <v>1569</v>
      </c>
      <c r="B8425">
        <v>232361</v>
      </c>
      <c r="C8425" t="s">
        <v>9681</v>
      </c>
      <c r="D8425" t="s">
        <v>9682</v>
      </c>
      <c r="E8425" t="s">
        <v>1607</v>
      </c>
      <c r="F8425" t="s">
        <v>9683</v>
      </c>
      <c r="G8425" t="s">
        <v>4326</v>
      </c>
      <c r="H8425" s="2">
        <v>41926</v>
      </c>
      <c r="I8425" s="2">
        <v>45439</v>
      </c>
      <c r="J8425"/>
      <c r="K8425"/>
      <c r="L8425">
        <v>38</v>
      </c>
      <c r="M8425" t="s">
        <v>7484</v>
      </c>
      <c r="N8425" t="s">
        <v>4199</v>
      </c>
      <c r="O8425"/>
      <c r="P8425" t="s">
        <v>9605</v>
      </c>
      <c r="Q8425" t="s">
        <v>4702</v>
      </c>
      <c r="R8425" t="s">
        <v>15449</v>
      </c>
      <c r="S8425" t="s">
        <v>15436</v>
      </c>
      <c r="T8425" t="s">
        <v>15438</v>
      </c>
      <c r="U8425" t="s">
        <v>1566</v>
      </c>
      <c r="V8425">
        <v>1</v>
      </c>
    </row>
    <row r="8426" spans="1:22" x14ac:dyDescent="0.25">
      <c r="A8426" t="s">
        <v>1569</v>
      </c>
      <c r="B8426">
        <v>232316</v>
      </c>
      <c r="C8426" t="s">
        <v>2377</v>
      </c>
      <c r="D8426" t="s">
        <v>5360</v>
      </c>
      <c r="E8426" t="s">
        <v>1607</v>
      </c>
      <c r="F8426" t="s">
        <v>11465</v>
      </c>
      <c r="G8426" t="s">
        <v>7552</v>
      </c>
      <c r="H8426" s="2">
        <v>41926</v>
      </c>
      <c r="I8426" s="2">
        <v>44991</v>
      </c>
      <c r="J8426"/>
      <c r="K8426"/>
      <c r="L8426">
        <v>38</v>
      </c>
      <c r="M8426" t="s">
        <v>7484</v>
      </c>
      <c r="N8426" t="s">
        <v>3865</v>
      </c>
      <c r="O8426"/>
      <c r="P8426" t="s">
        <v>11438</v>
      </c>
      <c r="Q8426" t="s">
        <v>6587</v>
      </c>
      <c r="R8426" t="s">
        <v>15467</v>
      </c>
      <c r="S8426" t="s">
        <v>15436</v>
      </c>
      <c r="T8426" t="s">
        <v>15438</v>
      </c>
      <c r="U8426" t="s">
        <v>1566</v>
      </c>
      <c r="V8426">
        <v>1</v>
      </c>
    </row>
    <row r="8427" spans="1:22" x14ac:dyDescent="0.25">
      <c r="A8427" t="s">
        <v>1569</v>
      </c>
      <c r="B8427">
        <v>232530</v>
      </c>
      <c r="C8427" t="s">
        <v>7665</v>
      </c>
      <c r="D8427" t="s">
        <v>7666</v>
      </c>
      <c r="E8427" t="s">
        <v>1607</v>
      </c>
      <c r="F8427" t="s">
        <v>7629</v>
      </c>
      <c r="G8427" t="s">
        <v>7541</v>
      </c>
      <c r="H8427" s="2">
        <v>41925</v>
      </c>
      <c r="I8427" s="2">
        <v>43773</v>
      </c>
      <c r="J8427"/>
      <c r="K8427"/>
      <c r="L8427">
        <v>38</v>
      </c>
      <c r="M8427" t="s">
        <v>7484</v>
      </c>
      <c r="N8427" t="s">
        <v>1714</v>
      </c>
      <c r="O8427"/>
      <c r="P8427" t="s">
        <v>7613</v>
      </c>
      <c r="Q8427" t="s">
        <v>7614</v>
      </c>
      <c r="R8427" t="s">
        <v>15461</v>
      </c>
      <c r="S8427" t="s">
        <v>15436</v>
      </c>
      <c r="T8427" t="s">
        <v>15438</v>
      </c>
      <c r="U8427" t="s">
        <v>1566</v>
      </c>
      <c r="V8427">
        <v>1</v>
      </c>
    </row>
    <row r="8428" spans="1:22" x14ac:dyDescent="0.25">
      <c r="A8428" t="s">
        <v>1569</v>
      </c>
      <c r="B8428">
        <v>232347</v>
      </c>
      <c r="C8428" t="s">
        <v>1773</v>
      </c>
      <c r="D8428" t="s">
        <v>9820</v>
      </c>
      <c r="E8428" t="s">
        <v>1572</v>
      </c>
      <c r="F8428" t="s">
        <v>9773</v>
      </c>
      <c r="G8428" t="s">
        <v>7490</v>
      </c>
      <c r="H8428" s="2">
        <v>41925</v>
      </c>
      <c r="I8428" s="2">
        <v>45817</v>
      </c>
      <c r="J8428"/>
      <c r="K8428"/>
      <c r="L8428">
        <v>0.01</v>
      </c>
      <c r="M8428" t="s">
        <v>7484</v>
      </c>
      <c r="N8428" t="s">
        <v>3865</v>
      </c>
      <c r="O8428"/>
      <c r="P8428" t="s">
        <v>9774</v>
      </c>
      <c r="Q8428" t="s">
        <v>9775</v>
      </c>
      <c r="R8428" t="s">
        <v>15463</v>
      </c>
      <c r="S8428" t="s">
        <v>15436</v>
      </c>
      <c r="T8428" t="s">
        <v>15437</v>
      </c>
      <c r="U8428" t="s">
        <v>15437</v>
      </c>
      <c r="V8428">
        <v>0</v>
      </c>
    </row>
    <row r="8429" spans="1:22" x14ac:dyDescent="0.25">
      <c r="A8429" t="s">
        <v>1569</v>
      </c>
      <c r="B8429">
        <v>232354</v>
      </c>
      <c r="C8429" t="s">
        <v>2748</v>
      </c>
      <c r="D8429" t="s">
        <v>10486</v>
      </c>
      <c r="E8429" t="s">
        <v>1596</v>
      </c>
      <c r="F8429" t="s">
        <v>11901</v>
      </c>
      <c r="G8429" t="s">
        <v>7490</v>
      </c>
      <c r="H8429" s="2">
        <v>41925</v>
      </c>
      <c r="I8429" s="2">
        <v>45691</v>
      </c>
      <c r="J8429"/>
      <c r="K8429"/>
      <c r="L8429">
        <v>15</v>
      </c>
      <c r="M8429" t="s">
        <v>7484</v>
      </c>
      <c r="N8429" t="s">
        <v>1714</v>
      </c>
      <c r="O8429"/>
      <c r="P8429" t="s">
        <v>11896</v>
      </c>
      <c r="Q8429" t="s">
        <v>3067</v>
      </c>
      <c r="R8429" t="s">
        <v>15461</v>
      </c>
      <c r="S8429" t="s">
        <v>15436</v>
      </c>
      <c r="T8429" t="s">
        <v>15438</v>
      </c>
      <c r="U8429" t="s">
        <v>15437</v>
      </c>
      <c r="V8429">
        <v>0.39473684210526316</v>
      </c>
    </row>
    <row r="8430" spans="1:22" x14ac:dyDescent="0.25">
      <c r="A8430" t="s">
        <v>1569</v>
      </c>
      <c r="B8430">
        <v>232262</v>
      </c>
      <c r="C8430" t="s">
        <v>1883</v>
      </c>
      <c r="D8430" t="s">
        <v>14865</v>
      </c>
      <c r="E8430" t="s">
        <v>1607</v>
      </c>
      <c r="F8430" t="s">
        <v>14866</v>
      </c>
      <c r="G8430" t="s">
        <v>14867</v>
      </c>
      <c r="H8430" s="2">
        <v>41925</v>
      </c>
      <c r="I8430" s="2">
        <v>45705</v>
      </c>
      <c r="J8430"/>
      <c r="K8430"/>
      <c r="L8430">
        <v>38</v>
      </c>
      <c r="M8430" t="s">
        <v>7484</v>
      </c>
      <c r="N8430" t="s">
        <v>1714</v>
      </c>
      <c r="O8430" t="s">
        <v>7120</v>
      </c>
      <c r="P8430" t="s">
        <v>14831</v>
      </c>
      <c r="Q8430" t="s">
        <v>14832</v>
      </c>
      <c r="R8430" t="s">
        <v>15433</v>
      </c>
      <c r="S8430" t="s">
        <v>15436</v>
      </c>
      <c r="T8430" t="s">
        <v>15438</v>
      </c>
      <c r="U8430" t="s">
        <v>15437</v>
      </c>
      <c r="V8430">
        <v>1</v>
      </c>
    </row>
    <row r="8431" spans="1:22" x14ac:dyDescent="0.25">
      <c r="A8431" t="s">
        <v>1569</v>
      </c>
      <c r="B8431">
        <v>232254</v>
      </c>
      <c r="C8431" t="s">
        <v>15403</v>
      </c>
      <c r="D8431" t="s">
        <v>6343</v>
      </c>
      <c r="E8431" t="s">
        <v>1607</v>
      </c>
      <c r="F8431" t="s">
        <v>15404</v>
      </c>
      <c r="G8431" t="s">
        <v>15405</v>
      </c>
      <c r="H8431" s="2">
        <v>41925</v>
      </c>
      <c r="I8431" s="2">
        <v>43474</v>
      </c>
      <c r="J8431"/>
      <c r="K8431"/>
      <c r="L8431">
        <v>38</v>
      </c>
      <c r="M8431" t="s">
        <v>7484</v>
      </c>
      <c r="N8431" t="s">
        <v>3865</v>
      </c>
      <c r="O8431" t="s">
        <v>7120</v>
      </c>
      <c r="P8431" t="s">
        <v>15350</v>
      </c>
      <c r="Q8431" t="s">
        <v>15</v>
      </c>
      <c r="R8431" t="s">
        <v>15</v>
      </c>
      <c r="S8431" t="s">
        <v>15436</v>
      </c>
      <c r="T8431" t="s">
        <v>15438</v>
      </c>
      <c r="U8431" t="s">
        <v>15437</v>
      </c>
      <c r="V8431">
        <v>1</v>
      </c>
    </row>
    <row r="8432" spans="1:22" x14ac:dyDescent="0.25">
      <c r="A8432" t="s">
        <v>1569</v>
      </c>
      <c r="B8432">
        <v>232414</v>
      </c>
      <c r="C8432" t="s">
        <v>2637</v>
      </c>
      <c r="D8432" t="s">
        <v>11948</v>
      </c>
      <c r="E8432" t="s">
        <v>1607</v>
      </c>
      <c r="F8432" t="s">
        <v>11949</v>
      </c>
      <c r="G8432" t="s">
        <v>7547</v>
      </c>
      <c r="H8432" s="2">
        <v>41921</v>
      </c>
      <c r="I8432" s="2">
        <v>45425</v>
      </c>
      <c r="J8432"/>
      <c r="K8432"/>
      <c r="L8432">
        <v>38</v>
      </c>
      <c r="M8432" t="s">
        <v>7484</v>
      </c>
      <c r="N8432" t="s">
        <v>1714</v>
      </c>
      <c r="O8432"/>
      <c r="P8432" t="s">
        <v>11896</v>
      </c>
      <c r="Q8432" t="s">
        <v>3067</v>
      </c>
      <c r="R8432" t="s">
        <v>15461</v>
      </c>
      <c r="S8432" t="s">
        <v>15436</v>
      </c>
      <c r="T8432" t="s">
        <v>15438</v>
      </c>
      <c r="U8432" t="s">
        <v>1566</v>
      </c>
      <c r="V8432">
        <v>1</v>
      </c>
    </row>
    <row r="8433" spans="1:22" x14ac:dyDescent="0.25">
      <c r="A8433" t="s">
        <v>1569</v>
      </c>
      <c r="B8433">
        <v>232214</v>
      </c>
      <c r="C8433" t="s">
        <v>2362</v>
      </c>
      <c r="D8433" t="s">
        <v>12134</v>
      </c>
      <c r="E8433" t="s">
        <v>1607</v>
      </c>
      <c r="F8433" t="s">
        <v>12135</v>
      </c>
      <c r="G8433" t="s">
        <v>4326</v>
      </c>
      <c r="H8433" s="2">
        <v>41918</v>
      </c>
      <c r="I8433" s="2">
        <v>45803</v>
      </c>
      <c r="J8433"/>
      <c r="K8433"/>
      <c r="L8433">
        <v>38</v>
      </c>
      <c r="M8433" t="s">
        <v>7484</v>
      </c>
      <c r="N8433" t="s">
        <v>1714</v>
      </c>
      <c r="O8433"/>
      <c r="P8433" t="s">
        <v>12097</v>
      </c>
      <c r="Q8433" t="s">
        <v>3032</v>
      </c>
      <c r="R8433" t="s">
        <v>15461</v>
      </c>
      <c r="S8433" t="s">
        <v>15436</v>
      </c>
      <c r="T8433" t="s">
        <v>15438</v>
      </c>
      <c r="U8433" t="s">
        <v>1566</v>
      </c>
      <c r="V8433">
        <v>1</v>
      </c>
    </row>
    <row r="8434" spans="1:22" x14ac:dyDescent="0.25">
      <c r="A8434" t="s">
        <v>1569</v>
      </c>
      <c r="B8434">
        <v>232305</v>
      </c>
      <c r="C8434" t="s">
        <v>3426</v>
      </c>
      <c r="D8434" t="s">
        <v>4434</v>
      </c>
      <c r="E8434" t="s">
        <v>1607</v>
      </c>
      <c r="F8434" t="s">
        <v>4464</v>
      </c>
      <c r="G8434" t="s">
        <v>4324</v>
      </c>
      <c r="H8434" s="2">
        <v>41918</v>
      </c>
      <c r="I8434" s="2">
        <v>45215</v>
      </c>
      <c r="J8434"/>
      <c r="K8434"/>
      <c r="L8434">
        <v>38</v>
      </c>
      <c r="M8434" t="s">
        <v>4269</v>
      </c>
      <c r="N8434" t="s">
        <v>3865</v>
      </c>
      <c r="O8434"/>
      <c r="P8434" t="s">
        <v>4423</v>
      </c>
      <c r="Q8434" t="s">
        <v>4424</v>
      </c>
      <c r="R8434" t="s">
        <v>15450</v>
      </c>
      <c r="S8434" t="s">
        <v>15436</v>
      </c>
      <c r="T8434" t="s">
        <v>15438</v>
      </c>
      <c r="U8434" t="s">
        <v>15437</v>
      </c>
      <c r="V8434">
        <v>1</v>
      </c>
    </row>
    <row r="8435" spans="1:22" x14ac:dyDescent="0.25">
      <c r="A8435" t="s">
        <v>1569</v>
      </c>
      <c r="B8435">
        <v>232253</v>
      </c>
      <c r="C8435" t="s">
        <v>5261</v>
      </c>
      <c r="D8435" t="s">
        <v>5258</v>
      </c>
      <c r="E8435" t="s">
        <v>1607</v>
      </c>
      <c r="F8435" t="s">
        <v>5239</v>
      </c>
      <c r="G8435" t="s">
        <v>4294</v>
      </c>
      <c r="H8435" s="2">
        <v>41918</v>
      </c>
      <c r="I8435" s="2">
        <v>41918</v>
      </c>
      <c r="J8435"/>
      <c r="K8435"/>
      <c r="L8435">
        <v>38</v>
      </c>
      <c r="M8435" t="s">
        <v>4269</v>
      </c>
      <c r="N8435" t="s">
        <v>1714</v>
      </c>
      <c r="O8435"/>
      <c r="P8435" t="s">
        <v>5240</v>
      </c>
      <c r="Q8435" t="s">
        <v>5241</v>
      </c>
      <c r="R8435" t="s">
        <v>15447</v>
      </c>
      <c r="S8435" t="s">
        <v>15436</v>
      </c>
      <c r="T8435" t="s">
        <v>15438</v>
      </c>
      <c r="U8435" t="s">
        <v>15437</v>
      </c>
      <c r="V8435">
        <v>1</v>
      </c>
    </row>
    <row r="8436" spans="1:22" x14ac:dyDescent="0.25">
      <c r="A8436" t="s">
        <v>1569</v>
      </c>
      <c r="B8436">
        <v>232172</v>
      </c>
      <c r="C8436" t="s">
        <v>2583</v>
      </c>
      <c r="D8436" t="s">
        <v>8739</v>
      </c>
      <c r="E8436" t="s">
        <v>1596</v>
      </c>
      <c r="F8436" t="s">
        <v>8740</v>
      </c>
      <c r="G8436" t="s">
        <v>7487</v>
      </c>
      <c r="H8436" s="2">
        <v>41914</v>
      </c>
      <c r="I8436" s="2">
        <v>41914</v>
      </c>
      <c r="J8436"/>
      <c r="K8436"/>
      <c r="L8436">
        <v>25</v>
      </c>
      <c r="M8436" t="s">
        <v>7484</v>
      </c>
      <c r="N8436" t="s">
        <v>1714</v>
      </c>
      <c r="O8436"/>
      <c r="P8436" t="s">
        <v>8713</v>
      </c>
      <c r="Q8436" t="s">
        <v>5367</v>
      </c>
      <c r="R8436" t="s">
        <v>15462</v>
      </c>
      <c r="S8436" t="s">
        <v>15436</v>
      </c>
      <c r="T8436" t="s">
        <v>15438</v>
      </c>
      <c r="U8436" t="s">
        <v>15437</v>
      </c>
      <c r="V8436">
        <v>0.65789473684210531</v>
      </c>
    </row>
    <row r="8437" spans="1:22" x14ac:dyDescent="0.25">
      <c r="A8437" t="s">
        <v>1569</v>
      </c>
      <c r="B8437">
        <v>232171</v>
      </c>
      <c r="C8437" t="s">
        <v>2147</v>
      </c>
      <c r="D8437" t="s">
        <v>8741</v>
      </c>
      <c r="E8437" t="s">
        <v>1572</v>
      </c>
      <c r="F8437" t="s">
        <v>8727</v>
      </c>
      <c r="G8437" t="s">
        <v>7483</v>
      </c>
      <c r="H8437" s="2">
        <v>41914</v>
      </c>
      <c r="I8437" s="2">
        <v>41914</v>
      </c>
      <c r="J8437"/>
      <c r="K8437"/>
      <c r="L8437">
        <v>0.01</v>
      </c>
      <c r="M8437" t="s">
        <v>7484</v>
      </c>
      <c r="N8437" t="s">
        <v>1714</v>
      </c>
      <c r="O8437"/>
      <c r="P8437" t="s">
        <v>8713</v>
      </c>
      <c r="Q8437" t="s">
        <v>5367</v>
      </c>
      <c r="R8437" t="s">
        <v>15462</v>
      </c>
      <c r="S8437" t="s">
        <v>15436</v>
      </c>
      <c r="T8437" t="s">
        <v>15437</v>
      </c>
      <c r="U8437" t="s">
        <v>15437</v>
      </c>
      <c r="V8437">
        <v>0</v>
      </c>
    </row>
    <row r="8438" spans="1:22" x14ac:dyDescent="0.25">
      <c r="A8438" t="s">
        <v>1569</v>
      </c>
      <c r="B8438">
        <v>232113</v>
      </c>
      <c r="C8438" t="s">
        <v>5161</v>
      </c>
      <c r="D8438" t="s">
        <v>5162</v>
      </c>
      <c r="E8438" t="s">
        <v>1607</v>
      </c>
      <c r="F8438" t="s">
        <v>5163</v>
      </c>
      <c r="G8438" t="s">
        <v>4310</v>
      </c>
      <c r="H8438" s="2">
        <v>41912</v>
      </c>
      <c r="I8438" s="2">
        <v>45523</v>
      </c>
      <c r="J8438"/>
      <c r="K8438"/>
      <c r="L8438">
        <v>38</v>
      </c>
      <c r="M8438" t="s">
        <v>4269</v>
      </c>
      <c r="N8438" t="s">
        <v>3482</v>
      </c>
      <c r="O8438"/>
      <c r="P8438" t="s">
        <v>5137</v>
      </c>
      <c r="Q8438" t="s">
        <v>5138</v>
      </c>
      <c r="R8438" t="s">
        <v>15455</v>
      </c>
      <c r="S8438" t="s">
        <v>15436</v>
      </c>
      <c r="T8438" t="s">
        <v>15438</v>
      </c>
      <c r="U8438" t="s">
        <v>1566</v>
      </c>
      <c r="V8438">
        <v>1</v>
      </c>
    </row>
    <row r="8439" spans="1:22" x14ac:dyDescent="0.25">
      <c r="A8439" t="s">
        <v>1569</v>
      </c>
      <c r="B8439">
        <v>232302</v>
      </c>
      <c r="C8439" t="s">
        <v>1752</v>
      </c>
      <c r="D8439" t="s">
        <v>7830</v>
      </c>
      <c r="E8439" t="s">
        <v>1607</v>
      </c>
      <c r="F8439" t="s">
        <v>7836</v>
      </c>
      <c r="G8439" t="s">
        <v>7487</v>
      </c>
      <c r="H8439" s="2">
        <v>41911</v>
      </c>
      <c r="I8439" s="2">
        <v>45817</v>
      </c>
      <c r="J8439"/>
      <c r="K8439"/>
      <c r="L8439">
        <v>38</v>
      </c>
      <c r="M8439" t="s">
        <v>7484</v>
      </c>
      <c r="N8439" t="s">
        <v>1714</v>
      </c>
      <c r="O8439"/>
      <c r="P8439" t="s">
        <v>7804</v>
      </c>
      <c r="Q8439" t="s">
        <v>2847</v>
      </c>
      <c r="R8439" t="s">
        <v>15461</v>
      </c>
      <c r="S8439" t="s">
        <v>15436</v>
      </c>
      <c r="T8439" t="s">
        <v>15438</v>
      </c>
      <c r="U8439" t="s">
        <v>15437</v>
      </c>
      <c r="V8439">
        <v>1</v>
      </c>
    </row>
    <row r="8440" spans="1:22" x14ac:dyDescent="0.25">
      <c r="A8440" t="s">
        <v>1569</v>
      </c>
      <c r="B8440">
        <v>232048</v>
      </c>
      <c r="C8440" t="s">
        <v>3023</v>
      </c>
      <c r="D8440" t="s">
        <v>6949</v>
      </c>
      <c r="E8440" t="s">
        <v>1607</v>
      </c>
      <c r="F8440" t="s">
        <v>11592</v>
      </c>
      <c r="G8440" t="s">
        <v>7547</v>
      </c>
      <c r="H8440" s="2">
        <v>41911</v>
      </c>
      <c r="I8440" s="2">
        <v>45565</v>
      </c>
      <c r="J8440"/>
      <c r="K8440"/>
      <c r="L8440">
        <v>38</v>
      </c>
      <c r="M8440" t="s">
        <v>7484</v>
      </c>
      <c r="N8440" t="s">
        <v>3482</v>
      </c>
      <c r="O8440"/>
      <c r="P8440" t="s">
        <v>11564</v>
      </c>
      <c r="Q8440" t="s">
        <v>6889</v>
      </c>
      <c r="R8440" t="s">
        <v>15465</v>
      </c>
      <c r="S8440" t="s">
        <v>15436</v>
      </c>
      <c r="T8440" t="s">
        <v>15438</v>
      </c>
      <c r="U8440" t="s">
        <v>1566</v>
      </c>
      <c r="V8440">
        <v>1</v>
      </c>
    </row>
    <row r="8441" spans="1:22" x14ac:dyDescent="0.25">
      <c r="A8441" t="s">
        <v>1569</v>
      </c>
      <c r="B8441">
        <v>232248</v>
      </c>
      <c r="C8441" t="s">
        <v>12796</v>
      </c>
      <c r="D8441" t="s">
        <v>2424</v>
      </c>
      <c r="E8441" t="s">
        <v>1607</v>
      </c>
      <c r="F8441" t="s">
        <v>12797</v>
      </c>
      <c r="G8441" t="s">
        <v>7541</v>
      </c>
      <c r="H8441" s="2">
        <v>41911</v>
      </c>
      <c r="I8441" s="2">
        <v>43836</v>
      </c>
      <c r="J8441"/>
      <c r="K8441"/>
      <c r="L8441">
        <v>38</v>
      </c>
      <c r="M8441" t="s">
        <v>7484</v>
      </c>
      <c r="N8441" t="s">
        <v>3865</v>
      </c>
      <c r="O8441"/>
      <c r="P8441" t="s">
        <v>12759</v>
      </c>
      <c r="Q8441" t="s">
        <v>12760</v>
      </c>
      <c r="R8441" t="s">
        <v>15467</v>
      </c>
      <c r="S8441" t="s">
        <v>15436</v>
      </c>
      <c r="T8441" t="s">
        <v>15438</v>
      </c>
      <c r="U8441" t="s">
        <v>1566</v>
      </c>
      <c r="V8441">
        <v>1</v>
      </c>
    </row>
    <row r="8442" spans="1:22" x14ac:dyDescent="0.25">
      <c r="A8442" t="s">
        <v>1569</v>
      </c>
      <c r="B8442">
        <v>232073</v>
      </c>
      <c r="C8442" t="s">
        <v>1969</v>
      </c>
      <c r="D8442" t="s">
        <v>5915</v>
      </c>
      <c r="E8442" t="s">
        <v>1607</v>
      </c>
      <c r="F8442" t="s">
        <v>13092</v>
      </c>
      <c r="G8442" t="s">
        <v>7537</v>
      </c>
      <c r="H8442" s="2">
        <v>41911</v>
      </c>
      <c r="I8442" s="2">
        <v>41911</v>
      </c>
      <c r="J8442"/>
      <c r="K8442"/>
      <c r="L8442">
        <v>38</v>
      </c>
      <c r="M8442" t="s">
        <v>7484</v>
      </c>
      <c r="N8442" t="s">
        <v>3865</v>
      </c>
      <c r="O8442"/>
      <c r="P8442" t="s">
        <v>13060</v>
      </c>
      <c r="Q8442" t="s">
        <v>4018</v>
      </c>
      <c r="R8442" t="s">
        <v>15463</v>
      </c>
      <c r="S8442" t="s">
        <v>15436</v>
      </c>
      <c r="T8442" t="s">
        <v>15438</v>
      </c>
      <c r="U8442" t="s">
        <v>15437</v>
      </c>
      <c r="V8442">
        <v>1</v>
      </c>
    </row>
    <row r="8443" spans="1:22" x14ac:dyDescent="0.25">
      <c r="A8443" t="s">
        <v>1569</v>
      </c>
      <c r="B8443">
        <v>232119</v>
      </c>
      <c r="C8443" t="s">
        <v>2212</v>
      </c>
      <c r="D8443" t="s">
        <v>14593</v>
      </c>
      <c r="E8443" t="s">
        <v>1607</v>
      </c>
      <c r="F8443" t="s">
        <v>14594</v>
      </c>
      <c r="G8443" t="s">
        <v>14586</v>
      </c>
      <c r="H8443" s="2">
        <v>41911</v>
      </c>
      <c r="I8443" s="2">
        <v>45663</v>
      </c>
      <c r="J8443"/>
      <c r="K8443"/>
      <c r="L8443">
        <v>38</v>
      </c>
      <c r="M8443" t="s">
        <v>7484</v>
      </c>
      <c r="N8443" t="s">
        <v>1714</v>
      </c>
      <c r="O8443" t="s">
        <v>7120</v>
      </c>
      <c r="P8443" t="s">
        <v>14554</v>
      </c>
      <c r="Q8443" t="s">
        <v>14555</v>
      </c>
      <c r="R8443" t="s">
        <v>15472</v>
      </c>
      <c r="S8443" t="s">
        <v>15436</v>
      </c>
      <c r="T8443" t="s">
        <v>15438</v>
      </c>
      <c r="U8443" t="s">
        <v>15437</v>
      </c>
      <c r="V8443">
        <v>1</v>
      </c>
    </row>
    <row r="8444" spans="1:22" x14ac:dyDescent="0.25">
      <c r="A8444" t="s">
        <v>1569</v>
      </c>
      <c r="B8444">
        <v>232190</v>
      </c>
      <c r="C8444" t="s">
        <v>2316</v>
      </c>
      <c r="D8444" t="s">
        <v>11950</v>
      </c>
      <c r="E8444" t="s">
        <v>1572</v>
      </c>
      <c r="F8444" t="s">
        <v>11895</v>
      </c>
      <c r="G8444" t="s">
        <v>7487</v>
      </c>
      <c r="H8444" s="2">
        <v>41907</v>
      </c>
      <c r="I8444" s="2">
        <v>43857</v>
      </c>
      <c r="J8444"/>
      <c r="K8444"/>
      <c r="L8444">
        <v>0.01</v>
      </c>
      <c r="M8444" t="s">
        <v>7484</v>
      </c>
      <c r="N8444" t="s">
        <v>1714</v>
      </c>
      <c r="O8444"/>
      <c r="P8444" t="s">
        <v>11896</v>
      </c>
      <c r="Q8444" t="s">
        <v>3067</v>
      </c>
      <c r="R8444" t="s">
        <v>15461</v>
      </c>
      <c r="S8444" t="s">
        <v>15436</v>
      </c>
      <c r="T8444" t="s">
        <v>15437</v>
      </c>
      <c r="U8444" t="s">
        <v>15437</v>
      </c>
      <c r="V8444">
        <v>0</v>
      </c>
    </row>
    <row r="8445" spans="1:22" x14ac:dyDescent="0.25">
      <c r="A8445" t="s">
        <v>1569</v>
      </c>
      <c r="B8445">
        <v>232169</v>
      </c>
      <c r="C8445" t="s">
        <v>1784</v>
      </c>
      <c r="D8445" t="s">
        <v>11912</v>
      </c>
      <c r="E8445" t="s">
        <v>1596</v>
      </c>
      <c r="F8445" t="s">
        <v>11951</v>
      </c>
      <c r="G8445" t="s">
        <v>7607</v>
      </c>
      <c r="H8445" s="2">
        <v>41906</v>
      </c>
      <c r="I8445" s="2">
        <v>41906</v>
      </c>
      <c r="J8445"/>
      <c r="K8445"/>
      <c r="L8445">
        <v>25.75</v>
      </c>
      <c r="M8445" t="s">
        <v>7484</v>
      </c>
      <c r="N8445" t="s">
        <v>1714</v>
      </c>
      <c r="O8445"/>
      <c r="P8445" t="s">
        <v>11896</v>
      </c>
      <c r="Q8445" t="s">
        <v>3067</v>
      </c>
      <c r="R8445" t="s">
        <v>15461</v>
      </c>
      <c r="S8445" t="s">
        <v>15436</v>
      </c>
      <c r="T8445" t="s">
        <v>15438</v>
      </c>
      <c r="U8445" t="s">
        <v>15437</v>
      </c>
      <c r="V8445">
        <v>0.67763157894736847</v>
      </c>
    </row>
    <row r="8446" spans="1:22" x14ac:dyDescent="0.25">
      <c r="A8446" t="s">
        <v>1569</v>
      </c>
      <c r="B8446">
        <v>232115</v>
      </c>
      <c r="C8446" t="s">
        <v>1948</v>
      </c>
      <c r="D8446" t="s">
        <v>3448</v>
      </c>
      <c r="E8446" t="s">
        <v>1607</v>
      </c>
      <c r="F8446" t="s">
        <v>13239</v>
      </c>
      <c r="G8446" t="s">
        <v>4326</v>
      </c>
      <c r="H8446" s="2">
        <v>41905</v>
      </c>
      <c r="I8446" s="2">
        <v>44963</v>
      </c>
      <c r="J8446"/>
      <c r="K8446"/>
      <c r="L8446">
        <v>38</v>
      </c>
      <c r="M8446" t="s">
        <v>7484</v>
      </c>
      <c r="N8446" t="s">
        <v>3482</v>
      </c>
      <c r="O8446"/>
      <c r="P8446" t="s">
        <v>13215</v>
      </c>
      <c r="Q8446" t="s">
        <v>13216</v>
      </c>
      <c r="R8446" t="s">
        <v>15468</v>
      </c>
      <c r="S8446" t="s">
        <v>15436</v>
      </c>
      <c r="T8446" t="s">
        <v>15438</v>
      </c>
      <c r="U8446" t="s">
        <v>1566</v>
      </c>
      <c r="V8446">
        <v>1</v>
      </c>
    </row>
    <row r="8447" spans="1:22" x14ac:dyDescent="0.25">
      <c r="A8447" t="s">
        <v>1569</v>
      </c>
      <c r="B8447">
        <v>232080</v>
      </c>
      <c r="C8447" t="s">
        <v>2908</v>
      </c>
      <c r="D8447" t="s">
        <v>13240</v>
      </c>
      <c r="E8447" t="s">
        <v>1596</v>
      </c>
      <c r="F8447" t="s">
        <v>13214</v>
      </c>
      <c r="G8447" t="s">
        <v>7490</v>
      </c>
      <c r="H8447" s="2">
        <v>41905</v>
      </c>
      <c r="I8447" s="2">
        <v>43255</v>
      </c>
      <c r="J8447"/>
      <c r="K8447"/>
      <c r="L8447">
        <v>8</v>
      </c>
      <c r="M8447" t="s">
        <v>7484</v>
      </c>
      <c r="N8447" t="s">
        <v>3482</v>
      </c>
      <c r="O8447"/>
      <c r="P8447" t="s">
        <v>13215</v>
      </c>
      <c r="Q8447" t="s">
        <v>13216</v>
      </c>
      <c r="R8447" t="s">
        <v>15468</v>
      </c>
      <c r="S8447" t="s">
        <v>15436</v>
      </c>
      <c r="T8447" t="s">
        <v>15438</v>
      </c>
      <c r="U8447" t="s">
        <v>15437</v>
      </c>
      <c r="V8447">
        <v>0.21052631578947367</v>
      </c>
    </row>
    <row r="8448" spans="1:22" x14ac:dyDescent="0.25">
      <c r="A8448" t="s">
        <v>1569</v>
      </c>
      <c r="B8448">
        <v>232108</v>
      </c>
      <c r="C8448" t="s">
        <v>13241</v>
      </c>
      <c r="D8448" t="s">
        <v>6117</v>
      </c>
      <c r="E8448" t="s">
        <v>1596</v>
      </c>
      <c r="F8448" t="s">
        <v>13214</v>
      </c>
      <c r="G8448" t="s">
        <v>7490</v>
      </c>
      <c r="H8448" s="2">
        <v>41905</v>
      </c>
      <c r="I8448" s="2">
        <v>45341</v>
      </c>
      <c r="J8448"/>
      <c r="K8448"/>
      <c r="L8448">
        <v>27.5</v>
      </c>
      <c r="M8448" t="s">
        <v>7484</v>
      </c>
      <c r="N8448" t="s">
        <v>3482</v>
      </c>
      <c r="O8448"/>
      <c r="P8448" t="s">
        <v>13215</v>
      </c>
      <c r="Q8448" t="s">
        <v>13216</v>
      </c>
      <c r="R8448" t="s">
        <v>15468</v>
      </c>
      <c r="S8448" t="s">
        <v>15436</v>
      </c>
      <c r="T8448" t="s">
        <v>15438</v>
      </c>
      <c r="U8448" t="s">
        <v>15437</v>
      </c>
      <c r="V8448">
        <v>0.72368421052631582</v>
      </c>
    </row>
    <row r="8449" spans="1:22" x14ac:dyDescent="0.25">
      <c r="A8449" t="s">
        <v>1569</v>
      </c>
      <c r="B8449">
        <v>232151</v>
      </c>
      <c r="C8449" t="s">
        <v>1796</v>
      </c>
      <c r="D8449" t="s">
        <v>8231</v>
      </c>
      <c r="E8449" t="s">
        <v>1596</v>
      </c>
      <c r="F8449" t="s">
        <v>15006</v>
      </c>
      <c r="G8449" t="s">
        <v>15007</v>
      </c>
      <c r="H8449" s="2">
        <v>41904</v>
      </c>
      <c r="I8449" s="2">
        <v>45775</v>
      </c>
      <c r="J8449"/>
      <c r="K8449"/>
      <c r="L8449">
        <v>30</v>
      </c>
      <c r="M8449" t="s">
        <v>7484</v>
      </c>
      <c r="N8449" t="s">
        <v>1714</v>
      </c>
      <c r="O8449" t="s">
        <v>7120</v>
      </c>
      <c r="P8449" t="s">
        <v>14995</v>
      </c>
      <c r="Q8449" t="s">
        <v>14996</v>
      </c>
      <c r="R8449" t="s">
        <v>15430</v>
      </c>
      <c r="S8449" t="s">
        <v>15436</v>
      </c>
      <c r="T8449" t="s">
        <v>15438</v>
      </c>
      <c r="U8449" t="s">
        <v>15437</v>
      </c>
      <c r="V8449">
        <v>0.78947368421052633</v>
      </c>
    </row>
    <row r="8450" spans="1:22" x14ac:dyDescent="0.25">
      <c r="A8450" t="s">
        <v>1569</v>
      </c>
      <c r="B8450">
        <v>231985</v>
      </c>
      <c r="C8450" t="s">
        <v>3386</v>
      </c>
      <c r="D8450" t="s">
        <v>4311</v>
      </c>
      <c r="E8450" t="s">
        <v>1607</v>
      </c>
      <c r="F8450" t="s">
        <v>4979</v>
      </c>
      <c r="G8450" t="s">
        <v>4326</v>
      </c>
      <c r="H8450" s="2">
        <v>41904</v>
      </c>
      <c r="I8450" s="2">
        <v>43059</v>
      </c>
      <c r="J8450"/>
      <c r="K8450"/>
      <c r="L8450">
        <v>38</v>
      </c>
      <c r="M8450" t="s">
        <v>4269</v>
      </c>
      <c r="N8450" t="s">
        <v>1714</v>
      </c>
      <c r="O8450"/>
      <c r="P8450" t="s">
        <v>4938</v>
      </c>
      <c r="Q8450" t="s">
        <v>4939</v>
      </c>
      <c r="R8450" t="s">
        <v>15447</v>
      </c>
      <c r="S8450" t="s">
        <v>15436</v>
      </c>
      <c r="T8450" t="s">
        <v>15438</v>
      </c>
      <c r="U8450" t="s">
        <v>1566</v>
      </c>
      <c r="V8450">
        <v>1</v>
      </c>
    </row>
    <row r="8451" spans="1:22" x14ac:dyDescent="0.25">
      <c r="A8451" t="s">
        <v>1569</v>
      </c>
      <c r="B8451">
        <v>232014</v>
      </c>
      <c r="C8451" t="s">
        <v>3712</v>
      </c>
      <c r="D8451" t="s">
        <v>5598</v>
      </c>
      <c r="E8451" t="s">
        <v>1607</v>
      </c>
      <c r="F8451" t="s">
        <v>5573</v>
      </c>
      <c r="G8451" t="s">
        <v>4294</v>
      </c>
      <c r="H8451" s="2">
        <v>41898</v>
      </c>
      <c r="I8451" s="2">
        <v>41898</v>
      </c>
      <c r="J8451"/>
      <c r="K8451"/>
      <c r="L8451">
        <v>38</v>
      </c>
      <c r="M8451" t="s">
        <v>4269</v>
      </c>
      <c r="N8451" t="s">
        <v>3865</v>
      </c>
      <c r="O8451"/>
      <c r="P8451" t="s">
        <v>5569</v>
      </c>
      <c r="Q8451" t="s">
        <v>5570</v>
      </c>
      <c r="R8451" t="s">
        <v>15450</v>
      </c>
      <c r="S8451" t="s">
        <v>15436</v>
      </c>
      <c r="T8451" t="s">
        <v>15438</v>
      </c>
      <c r="U8451" t="s">
        <v>15437</v>
      </c>
      <c r="V8451">
        <v>1</v>
      </c>
    </row>
    <row r="8452" spans="1:22" x14ac:dyDescent="0.25">
      <c r="A8452" t="s">
        <v>1569</v>
      </c>
      <c r="B8452">
        <v>231879</v>
      </c>
      <c r="C8452" t="s">
        <v>8239</v>
      </c>
      <c r="D8452" t="s">
        <v>1685</v>
      </c>
      <c r="E8452" t="s">
        <v>1596</v>
      </c>
      <c r="F8452" t="s">
        <v>8185</v>
      </c>
      <c r="G8452" t="s">
        <v>7490</v>
      </c>
      <c r="H8452" s="2">
        <v>41897</v>
      </c>
      <c r="I8452" s="2">
        <v>41897</v>
      </c>
      <c r="J8452"/>
      <c r="K8452"/>
      <c r="L8452">
        <v>37.5</v>
      </c>
      <c r="M8452" t="s">
        <v>7484</v>
      </c>
      <c r="N8452" t="s">
        <v>3482</v>
      </c>
      <c r="O8452"/>
      <c r="P8452" t="s">
        <v>8186</v>
      </c>
      <c r="Q8452" t="s">
        <v>4791</v>
      </c>
      <c r="R8452" t="s">
        <v>15465</v>
      </c>
      <c r="S8452" t="s">
        <v>15436</v>
      </c>
      <c r="T8452" t="s">
        <v>15438</v>
      </c>
      <c r="U8452" t="s">
        <v>15437</v>
      </c>
      <c r="V8452">
        <v>0.98684210526315785</v>
      </c>
    </row>
    <row r="8453" spans="1:22" x14ac:dyDescent="0.25">
      <c r="A8453" t="s">
        <v>1569</v>
      </c>
      <c r="B8453">
        <v>232025</v>
      </c>
      <c r="C8453" t="s">
        <v>3386</v>
      </c>
      <c r="D8453" t="s">
        <v>1908</v>
      </c>
      <c r="E8453" t="s">
        <v>1607</v>
      </c>
      <c r="F8453" t="s">
        <v>9684</v>
      </c>
      <c r="G8453" t="s">
        <v>7547</v>
      </c>
      <c r="H8453" s="2">
        <v>41897</v>
      </c>
      <c r="I8453" s="2">
        <v>45061</v>
      </c>
      <c r="J8453"/>
      <c r="K8453"/>
      <c r="L8453">
        <v>38</v>
      </c>
      <c r="M8453" t="s">
        <v>7484</v>
      </c>
      <c r="N8453" t="s">
        <v>4199</v>
      </c>
      <c r="O8453"/>
      <c r="P8453" t="s">
        <v>9605</v>
      </c>
      <c r="Q8453" t="s">
        <v>4702</v>
      </c>
      <c r="R8453" t="s">
        <v>15449</v>
      </c>
      <c r="S8453" t="s">
        <v>15436</v>
      </c>
      <c r="T8453" t="s">
        <v>15438</v>
      </c>
      <c r="U8453" t="s">
        <v>1566</v>
      </c>
      <c r="V8453">
        <v>1</v>
      </c>
    </row>
    <row r="8454" spans="1:22" x14ac:dyDescent="0.25">
      <c r="A8454" t="s">
        <v>1569</v>
      </c>
      <c r="B8454">
        <v>231922</v>
      </c>
      <c r="C8454" t="s">
        <v>8136</v>
      </c>
      <c r="D8454" t="s">
        <v>8137</v>
      </c>
      <c r="E8454" t="s">
        <v>1596</v>
      </c>
      <c r="F8454" t="s">
        <v>8138</v>
      </c>
      <c r="G8454" t="s">
        <v>7537</v>
      </c>
      <c r="H8454" s="2">
        <v>41890</v>
      </c>
      <c r="I8454" s="2">
        <v>42324</v>
      </c>
      <c r="J8454"/>
      <c r="K8454"/>
      <c r="L8454">
        <v>30</v>
      </c>
      <c r="M8454" t="s">
        <v>7484</v>
      </c>
      <c r="N8454" t="s">
        <v>1714</v>
      </c>
      <c r="O8454"/>
      <c r="P8454" t="s">
        <v>8118</v>
      </c>
      <c r="Q8454" t="s">
        <v>8119</v>
      </c>
      <c r="R8454" t="s">
        <v>15461</v>
      </c>
      <c r="S8454" t="s">
        <v>15436</v>
      </c>
      <c r="T8454" t="s">
        <v>15438</v>
      </c>
      <c r="U8454" t="s">
        <v>15437</v>
      </c>
      <c r="V8454">
        <v>0.78947368421052633</v>
      </c>
    </row>
    <row r="8455" spans="1:22" x14ac:dyDescent="0.25">
      <c r="A8455" t="s">
        <v>1569</v>
      </c>
      <c r="B8455">
        <v>231954</v>
      </c>
      <c r="C8455" t="s">
        <v>4689</v>
      </c>
      <c r="D8455" t="s">
        <v>10510</v>
      </c>
      <c r="E8455" t="s">
        <v>1607</v>
      </c>
      <c r="F8455" t="s">
        <v>15259</v>
      </c>
      <c r="G8455" t="s">
        <v>15260</v>
      </c>
      <c r="H8455" s="2">
        <v>41890</v>
      </c>
      <c r="I8455" s="2">
        <v>44879</v>
      </c>
      <c r="J8455"/>
      <c r="K8455"/>
      <c r="L8455">
        <v>38</v>
      </c>
      <c r="M8455" t="s">
        <v>7484</v>
      </c>
      <c r="N8455" t="s">
        <v>1714</v>
      </c>
      <c r="O8455" t="s">
        <v>7120</v>
      </c>
      <c r="P8455" t="s">
        <v>15160</v>
      </c>
      <c r="Q8455" t="s">
        <v>15161</v>
      </c>
      <c r="R8455" t="s">
        <v>15430</v>
      </c>
      <c r="S8455" t="s">
        <v>15436</v>
      </c>
      <c r="T8455" t="s">
        <v>15438</v>
      </c>
      <c r="U8455" t="s">
        <v>15437</v>
      </c>
      <c r="V8455">
        <v>1</v>
      </c>
    </row>
    <row r="8456" spans="1:22" x14ac:dyDescent="0.25">
      <c r="A8456" t="s">
        <v>1569</v>
      </c>
      <c r="B8456">
        <v>231874</v>
      </c>
      <c r="C8456" t="s">
        <v>10535</v>
      </c>
      <c r="D8456" t="s">
        <v>7549</v>
      </c>
      <c r="E8456" t="s">
        <v>1596</v>
      </c>
      <c r="F8456" t="s">
        <v>10454</v>
      </c>
      <c r="G8456" t="s">
        <v>7490</v>
      </c>
      <c r="H8456" s="2">
        <v>41883</v>
      </c>
      <c r="I8456" s="2">
        <v>45047</v>
      </c>
      <c r="J8456"/>
      <c r="K8456"/>
      <c r="L8456">
        <v>28</v>
      </c>
      <c r="M8456" t="s">
        <v>7484</v>
      </c>
      <c r="N8456" t="s">
        <v>1714</v>
      </c>
      <c r="O8456"/>
      <c r="P8456" t="s">
        <v>10452</v>
      </c>
      <c r="Q8456" t="s">
        <v>2939</v>
      </c>
      <c r="R8456" t="s">
        <v>15461</v>
      </c>
      <c r="S8456" t="s">
        <v>15436</v>
      </c>
      <c r="T8456" t="s">
        <v>15438</v>
      </c>
      <c r="U8456" t="s">
        <v>15437</v>
      </c>
      <c r="V8456">
        <v>0.73684210526315785</v>
      </c>
    </row>
    <row r="8457" spans="1:22" x14ac:dyDescent="0.25">
      <c r="A8457" t="s">
        <v>1569</v>
      </c>
      <c r="B8457">
        <v>231957</v>
      </c>
      <c r="C8457" t="s">
        <v>15261</v>
      </c>
      <c r="D8457" t="s">
        <v>2947</v>
      </c>
      <c r="E8457" t="s">
        <v>1607</v>
      </c>
      <c r="F8457" t="s">
        <v>15262</v>
      </c>
      <c r="G8457" t="s">
        <v>15263</v>
      </c>
      <c r="H8457" s="2">
        <v>41883</v>
      </c>
      <c r="I8457" s="2">
        <v>43255</v>
      </c>
      <c r="J8457"/>
      <c r="K8457"/>
      <c r="L8457">
        <v>38</v>
      </c>
      <c r="M8457" t="s">
        <v>7484</v>
      </c>
      <c r="N8457" t="s">
        <v>1714</v>
      </c>
      <c r="O8457" t="s">
        <v>7120</v>
      </c>
      <c r="P8457" t="s">
        <v>15160</v>
      </c>
      <c r="Q8457" t="s">
        <v>15161</v>
      </c>
      <c r="R8457" t="s">
        <v>15430</v>
      </c>
      <c r="S8457" t="s">
        <v>15436</v>
      </c>
      <c r="T8457" t="s">
        <v>15438</v>
      </c>
      <c r="U8457" t="s">
        <v>15437</v>
      </c>
      <c r="V8457">
        <v>1</v>
      </c>
    </row>
    <row r="8458" spans="1:22" x14ac:dyDescent="0.25">
      <c r="A8458" t="s">
        <v>1569</v>
      </c>
      <c r="B8458">
        <v>231844</v>
      </c>
      <c r="C8458" t="s">
        <v>1705</v>
      </c>
      <c r="D8458" t="s">
        <v>10210</v>
      </c>
      <c r="E8458" t="s">
        <v>1607</v>
      </c>
      <c r="F8458" t="s">
        <v>10211</v>
      </c>
      <c r="G8458" t="s">
        <v>4326</v>
      </c>
      <c r="H8458" s="2">
        <v>41870</v>
      </c>
      <c r="I8458" s="2">
        <v>43871</v>
      </c>
      <c r="J8458"/>
      <c r="K8458"/>
      <c r="L8458">
        <v>38</v>
      </c>
      <c r="M8458" t="s">
        <v>7484</v>
      </c>
      <c r="N8458" t="s">
        <v>3482</v>
      </c>
      <c r="O8458"/>
      <c r="P8458" t="s">
        <v>10189</v>
      </c>
      <c r="Q8458" t="s">
        <v>10190</v>
      </c>
      <c r="R8458" t="s">
        <v>15468</v>
      </c>
      <c r="S8458" t="s">
        <v>15436</v>
      </c>
      <c r="T8458" t="s">
        <v>15438</v>
      </c>
      <c r="U8458" t="s">
        <v>1566</v>
      </c>
      <c r="V8458">
        <v>1</v>
      </c>
    </row>
    <row r="8459" spans="1:22" x14ac:dyDescent="0.25">
      <c r="A8459" t="s">
        <v>1569</v>
      </c>
      <c r="B8459">
        <v>231801</v>
      </c>
      <c r="C8459" t="s">
        <v>6897</v>
      </c>
      <c r="D8459" t="s">
        <v>3442</v>
      </c>
      <c r="E8459" t="s">
        <v>1607</v>
      </c>
      <c r="F8459" t="s">
        <v>8394</v>
      </c>
      <c r="G8459" t="s">
        <v>7552</v>
      </c>
      <c r="H8459" s="2">
        <v>41869</v>
      </c>
      <c r="I8459" s="2">
        <v>45117</v>
      </c>
      <c r="J8459"/>
      <c r="K8459"/>
      <c r="L8459">
        <v>38</v>
      </c>
      <c r="M8459" t="s">
        <v>7484</v>
      </c>
      <c r="N8459" t="s">
        <v>3482</v>
      </c>
      <c r="O8459"/>
      <c r="P8459" t="s">
        <v>8365</v>
      </c>
      <c r="Q8459" t="s">
        <v>5138</v>
      </c>
      <c r="R8459" t="s">
        <v>15466</v>
      </c>
      <c r="S8459" t="s">
        <v>15436</v>
      </c>
      <c r="T8459" t="s">
        <v>15438</v>
      </c>
      <c r="U8459" t="s">
        <v>1566</v>
      </c>
      <c r="V8459">
        <v>1</v>
      </c>
    </row>
    <row r="8460" spans="1:22" x14ac:dyDescent="0.25">
      <c r="A8460" t="s">
        <v>1569</v>
      </c>
      <c r="B8460">
        <v>231805</v>
      </c>
      <c r="C8460" t="s">
        <v>2645</v>
      </c>
      <c r="D8460" t="s">
        <v>5295</v>
      </c>
      <c r="E8460" t="s">
        <v>1607</v>
      </c>
      <c r="F8460" t="s">
        <v>5293</v>
      </c>
      <c r="G8460" t="s">
        <v>4326</v>
      </c>
      <c r="H8460" s="2">
        <v>41862</v>
      </c>
      <c r="I8460" s="2">
        <v>45593</v>
      </c>
      <c r="J8460"/>
      <c r="K8460"/>
      <c r="L8460">
        <v>38</v>
      </c>
      <c r="M8460" t="s">
        <v>4269</v>
      </c>
      <c r="N8460" t="s">
        <v>3627</v>
      </c>
      <c r="O8460"/>
      <c r="P8460" t="s">
        <v>5263</v>
      </c>
      <c r="Q8460" t="s">
        <v>3670</v>
      </c>
      <c r="R8460" t="s">
        <v>15453</v>
      </c>
      <c r="S8460" t="s">
        <v>15436</v>
      </c>
      <c r="T8460" t="s">
        <v>15438</v>
      </c>
      <c r="U8460" t="s">
        <v>1566</v>
      </c>
      <c r="V8460">
        <v>1</v>
      </c>
    </row>
    <row r="8461" spans="1:22" x14ac:dyDescent="0.25">
      <c r="A8461" t="s">
        <v>1569</v>
      </c>
      <c r="B8461">
        <v>231788</v>
      </c>
      <c r="C8461" t="s">
        <v>2000</v>
      </c>
      <c r="D8461" t="s">
        <v>3391</v>
      </c>
      <c r="E8461" t="s">
        <v>1607</v>
      </c>
      <c r="F8461" t="s">
        <v>14868</v>
      </c>
      <c r="G8461" t="s">
        <v>14869</v>
      </c>
      <c r="H8461" s="2">
        <v>41858</v>
      </c>
      <c r="I8461" s="2">
        <v>42457</v>
      </c>
      <c r="J8461"/>
      <c r="K8461"/>
      <c r="L8461">
        <v>38</v>
      </c>
      <c r="M8461" t="s">
        <v>7484</v>
      </c>
      <c r="N8461" t="s">
        <v>1714</v>
      </c>
      <c r="O8461" t="s">
        <v>7120</v>
      </c>
      <c r="P8461" t="s">
        <v>14831</v>
      </c>
      <c r="Q8461" t="s">
        <v>14832</v>
      </c>
      <c r="R8461" t="s">
        <v>15433</v>
      </c>
      <c r="S8461" t="s">
        <v>15436</v>
      </c>
      <c r="T8461" t="s">
        <v>15438</v>
      </c>
      <c r="U8461" t="s">
        <v>15437</v>
      </c>
      <c r="V8461">
        <v>1</v>
      </c>
    </row>
    <row r="8462" spans="1:22" x14ac:dyDescent="0.25">
      <c r="A8462" t="s">
        <v>1569</v>
      </c>
      <c r="B8462">
        <v>231599</v>
      </c>
      <c r="C8462" t="s">
        <v>1827</v>
      </c>
      <c r="D8462" t="s">
        <v>2766</v>
      </c>
      <c r="E8462" t="s">
        <v>1607</v>
      </c>
      <c r="F8462" t="s">
        <v>15201</v>
      </c>
      <c r="G8462" t="s">
        <v>15180</v>
      </c>
      <c r="H8462" s="2">
        <v>41827</v>
      </c>
      <c r="I8462" s="2">
        <v>45607</v>
      </c>
      <c r="J8462"/>
      <c r="K8462"/>
      <c r="L8462">
        <v>38</v>
      </c>
      <c r="M8462" t="s">
        <v>7484</v>
      </c>
      <c r="N8462" t="s">
        <v>1714</v>
      </c>
      <c r="O8462" t="s">
        <v>7120</v>
      </c>
      <c r="P8462" t="s">
        <v>15160</v>
      </c>
      <c r="Q8462" t="s">
        <v>15161</v>
      </c>
      <c r="R8462" t="s">
        <v>15430</v>
      </c>
      <c r="S8462" t="s">
        <v>15436</v>
      </c>
      <c r="T8462" t="s">
        <v>15438</v>
      </c>
      <c r="U8462" t="s">
        <v>15437</v>
      </c>
      <c r="V8462">
        <v>1</v>
      </c>
    </row>
    <row r="8463" spans="1:22" x14ac:dyDescent="0.25">
      <c r="A8463" t="s">
        <v>1569</v>
      </c>
      <c r="B8463">
        <v>205360</v>
      </c>
      <c r="C8463" t="s">
        <v>4881</v>
      </c>
      <c r="D8463" t="s">
        <v>7360</v>
      </c>
      <c r="E8463" t="s">
        <v>1596</v>
      </c>
      <c r="F8463" t="s">
        <v>7361</v>
      </c>
      <c r="G8463" t="s">
        <v>7362</v>
      </c>
      <c r="H8463" s="2">
        <v>41821</v>
      </c>
      <c r="I8463" s="2">
        <v>43507</v>
      </c>
      <c r="J8463"/>
      <c r="K8463"/>
      <c r="L8463">
        <v>27</v>
      </c>
      <c r="M8463" t="s">
        <v>1546</v>
      </c>
      <c r="N8463" t="s">
        <v>1714</v>
      </c>
      <c r="O8463"/>
      <c r="P8463" t="s">
        <v>273</v>
      </c>
      <c r="Q8463" t="s">
        <v>7415</v>
      </c>
      <c r="R8463" t="s">
        <v>1546</v>
      </c>
      <c r="S8463" t="s">
        <v>15436</v>
      </c>
      <c r="T8463" t="s">
        <v>15438</v>
      </c>
      <c r="U8463" t="s">
        <v>15437</v>
      </c>
      <c r="V8463">
        <v>0.71052631578947367</v>
      </c>
    </row>
    <row r="8464" spans="1:22" x14ac:dyDescent="0.25">
      <c r="A8464" t="s">
        <v>1569</v>
      </c>
      <c r="B8464">
        <v>234232</v>
      </c>
      <c r="C8464" t="s">
        <v>7453</v>
      </c>
      <c r="D8464" t="s">
        <v>7360</v>
      </c>
      <c r="E8464" t="s">
        <v>1607</v>
      </c>
      <c r="F8464" t="s">
        <v>7361</v>
      </c>
      <c r="G8464" t="s">
        <v>7362</v>
      </c>
      <c r="H8464" s="2">
        <v>41821</v>
      </c>
      <c r="I8464" s="2">
        <v>43507</v>
      </c>
      <c r="J8464"/>
      <c r="K8464"/>
      <c r="L8464">
        <v>38</v>
      </c>
      <c r="M8464" t="s">
        <v>1546</v>
      </c>
      <c r="N8464" t="s">
        <v>1714</v>
      </c>
      <c r="O8464" t="s">
        <v>7120</v>
      </c>
      <c r="P8464" t="s">
        <v>273</v>
      </c>
      <c r="Q8464" t="s">
        <v>7415</v>
      </c>
      <c r="R8464" t="s">
        <v>1546</v>
      </c>
      <c r="S8464" t="s">
        <v>15436</v>
      </c>
      <c r="T8464" t="s">
        <v>15438</v>
      </c>
      <c r="U8464" t="s">
        <v>15437</v>
      </c>
      <c r="V8464">
        <v>1</v>
      </c>
    </row>
    <row r="8465" spans="1:24" x14ac:dyDescent="0.25">
      <c r="A8465" t="s">
        <v>1569</v>
      </c>
      <c r="B8465">
        <v>231721</v>
      </c>
      <c r="C8465" t="s">
        <v>8139</v>
      </c>
      <c r="D8465" t="s">
        <v>8140</v>
      </c>
      <c r="E8465" t="s">
        <v>1607</v>
      </c>
      <c r="F8465" t="s">
        <v>8126</v>
      </c>
      <c r="G8465" t="s">
        <v>7541</v>
      </c>
      <c r="H8465" s="2">
        <v>41820</v>
      </c>
      <c r="I8465" s="2">
        <v>45383</v>
      </c>
      <c r="J8465"/>
      <c r="K8465"/>
      <c r="L8465">
        <v>38</v>
      </c>
      <c r="M8465" t="s">
        <v>7484</v>
      </c>
      <c r="N8465" t="s">
        <v>1714</v>
      </c>
      <c r="O8465"/>
      <c r="P8465" t="s">
        <v>8118</v>
      </c>
      <c r="Q8465" t="s">
        <v>8119</v>
      </c>
      <c r="R8465" t="s">
        <v>15461</v>
      </c>
      <c r="S8465" t="s">
        <v>15436</v>
      </c>
      <c r="T8465" t="s">
        <v>15438</v>
      </c>
      <c r="U8465" t="s">
        <v>1566</v>
      </c>
      <c r="V8465">
        <v>1</v>
      </c>
    </row>
    <row r="8466" spans="1:24" x14ac:dyDescent="0.25">
      <c r="A8466" t="s">
        <v>1569</v>
      </c>
      <c r="B8466">
        <v>231624</v>
      </c>
      <c r="C8466" t="s">
        <v>14422</v>
      </c>
      <c r="D8466" t="s">
        <v>14423</v>
      </c>
      <c r="E8466" t="s">
        <v>1607</v>
      </c>
      <c r="F8466" t="s">
        <v>14424</v>
      </c>
      <c r="G8466" t="s">
        <v>14425</v>
      </c>
      <c r="H8466" s="2">
        <v>41808</v>
      </c>
      <c r="I8466" s="2">
        <v>41808</v>
      </c>
      <c r="J8466"/>
      <c r="K8466"/>
      <c r="L8466">
        <v>38</v>
      </c>
      <c r="M8466" t="s">
        <v>7484</v>
      </c>
      <c r="N8466" t="s">
        <v>1714</v>
      </c>
      <c r="O8466" t="s">
        <v>7120</v>
      </c>
      <c r="P8466" t="s">
        <v>14320</v>
      </c>
      <c r="Q8466" t="s">
        <v>17</v>
      </c>
      <c r="R8466" t="s">
        <v>17</v>
      </c>
      <c r="S8466" t="s">
        <v>15436</v>
      </c>
      <c r="T8466" t="s">
        <v>15438</v>
      </c>
      <c r="U8466" t="s">
        <v>15437</v>
      </c>
      <c r="V8466">
        <v>1</v>
      </c>
    </row>
    <row r="8467" spans="1:24" x14ac:dyDescent="0.25">
      <c r="A8467" t="s">
        <v>1569</v>
      </c>
      <c r="B8467">
        <v>231541</v>
      </c>
      <c r="C8467" t="s">
        <v>1796</v>
      </c>
      <c r="D8467" t="s">
        <v>6833</v>
      </c>
      <c r="E8467" t="s">
        <v>1607</v>
      </c>
      <c r="F8467" t="s">
        <v>6834</v>
      </c>
      <c r="G8467" t="s">
        <v>4310</v>
      </c>
      <c r="H8467" s="2">
        <v>41791</v>
      </c>
      <c r="I8467" s="2">
        <v>45775</v>
      </c>
      <c r="J8467"/>
      <c r="K8467"/>
      <c r="L8467">
        <v>38</v>
      </c>
      <c r="M8467" t="s">
        <v>4269</v>
      </c>
      <c r="N8467" t="s">
        <v>3482</v>
      </c>
      <c r="O8467"/>
      <c r="P8467" t="s">
        <v>6817</v>
      </c>
      <c r="Q8467" t="s">
        <v>6818</v>
      </c>
      <c r="R8467" t="s">
        <v>15455</v>
      </c>
      <c r="S8467" t="s">
        <v>15436</v>
      </c>
      <c r="T8467" t="s">
        <v>15438</v>
      </c>
      <c r="U8467" t="s">
        <v>1566</v>
      </c>
      <c r="V8467">
        <v>1</v>
      </c>
    </row>
    <row r="8468" spans="1:24" x14ac:dyDescent="0.25">
      <c r="A8468" t="s">
        <v>1569</v>
      </c>
      <c r="B8468">
        <v>231459</v>
      </c>
      <c r="C8468" t="s">
        <v>6000</v>
      </c>
      <c r="D8468" t="s">
        <v>3615</v>
      </c>
      <c r="E8468" t="s">
        <v>1596</v>
      </c>
      <c r="F8468" t="s">
        <v>9315</v>
      </c>
      <c r="G8468" t="s">
        <v>7490</v>
      </c>
      <c r="H8468" s="2">
        <v>41786</v>
      </c>
      <c r="I8468" s="2">
        <v>41786</v>
      </c>
      <c r="J8468"/>
      <c r="K8468"/>
      <c r="L8468">
        <v>24.25</v>
      </c>
      <c r="M8468" t="s">
        <v>7484</v>
      </c>
      <c r="N8468" t="s">
        <v>1576</v>
      </c>
      <c r="O8468"/>
      <c r="P8468" t="s">
        <v>9294</v>
      </c>
      <c r="Q8468" t="s">
        <v>6671</v>
      </c>
      <c r="R8468" t="s">
        <v>15464</v>
      </c>
      <c r="S8468" t="s">
        <v>15436</v>
      </c>
      <c r="T8468" t="s">
        <v>15438</v>
      </c>
      <c r="U8468" t="s">
        <v>15437</v>
      </c>
      <c r="V8468">
        <v>0.63815789473684215</v>
      </c>
    </row>
    <row r="8469" spans="1:24" x14ac:dyDescent="0.25">
      <c r="A8469" t="s">
        <v>1569</v>
      </c>
      <c r="B8469">
        <v>231450</v>
      </c>
      <c r="C8469" t="s">
        <v>1722</v>
      </c>
      <c r="D8469" t="s">
        <v>1652</v>
      </c>
      <c r="E8469" t="s">
        <v>1596</v>
      </c>
      <c r="F8469" t="s">
        <v>8364</v>
      </c>
      <c r="G8469" t="s">
        <v>7490</v>
      </c>
      <c r="H8469" s="2">
        <v>41785</v>
      </c>
      <c r="I8469" s="2">
        <v>41862</v>
      </c>
      <c r="J8469"/>
      <c r="K8469"/>
      <c r="L8469">
        <v>31.5</v>
      </c>
      <c r="M8469" t="s">
        <v>7484</v>
      </c>
      <c r="N8469" t="s">
        <v>3482</v>
      </c>
      <c r="O8469"/>
      <c r="P8469" t="s">
        <v>8365</v>
      </c>
      <c r="Q8469" t="s">
        <v>5138</v>
      </c>
      <c r="R8469" t="s">
        <v>15466</v>
      </c>
      <c r="S8469" t="s">
        <v>15436</v>
      </c>
      <c r="T8469" t="s">
        <v>15438</v>
      </c>
      <c r="U8469" t="s">
        <v>15437</v>
      </c>
      <c r="V8469">
        <v>0.82894736842105265</v>
      </c>
    </row>
    <row r="8470" spans="1:24" x14ac:dyDescent="0.25">
      <c r="A8470" t="s">
        <v>1569</v>
      </c>
      <c r="B8470">
        <v>231526</v>
      </c>
      <c r="C8470" t="s">
        <v>7392</v>
      </c>
      <c r="D8470" t="s">
        <v>7393</v>
      </c>
      <c r="E8470" t="s">
        <v>1607</v>
      </c>
      <c r="F8470" t="s">
        <v>7394</v>
      </c>
      <c r="G8470" t="s">
        <v>7395</v>
      </c>
      <c r="H8470" s="2">
        <v>41785</v>
      </c>
      <c r="I8470" s="2">
        <v>45075</v>
      </c>
      <c r="J8470"/>
      <c r="K8470"/>
      <c r="L8470">
        <v>38</v>
      </c>
      <c r="M8470" t="s">
        <v>1546</v>
      </c>
      <c r="N8470" t="s">
        <v>1714</v>
      </c>
      <c r="O8470" t="s">
        <v>7120</v>
      </c>
      <c r="P8470" t="s">
        <v>7390</v>
      </c>
      <c r="Q8470" t="s">
        <v>7391</v>
      </c>
      <c r="R8470" t="s">
        <v>15460</v>
      </c>
      <c r="S8470" t="s">
        <v>15436</v>
      </c>
      <c r="T8470" t="s">
        <v>15438</v>
      </c>
      <c r="U8470" t="s">
        <v>15437</v>
      </c>
      <c r="V8470">
        <v>1</v>
      </c>
    </row>
    <row r="8471" spans="1:24" x14ac:dyDescent="0.25">
      <c r="A8471" t="s">
        <v>1569</v>
      </c>
      <c r="B8471">
        <v>123121</v>
      </c>
      <c r="C8471" t="s">
        <v>10011</v>
      </c>
      <c r="D8471" t="s">
        <v>10012</v>
      </c>
      <c r="E8471" t="s">
        <v>1607</v>
      </c>
      <c r="F8471" t="s">
        <v>9945</v>
      </c>
      <c r="G8471" t="s">
        <v>4294</v>
      </c>
      <c r="H8471" s="2">
        <v>41774</v>
      </c>
      <c r="I8471" s="2">
        <v>41774</v>
      </c>
      <c r="J8471"/>
      <c r="K8471"/>
      <c r="L8471">
        <v>44</v>
      </c>
      <c r="M8471" t="s">
        <v>7484</v>
      </c>
      <c r="N8471"/>
      <c r="O8471"/>
      <c r="P8471" t="s">
        <v>9946</v>
      </c>
      <c r="Q8471" t="s">
        <v>9947</v>
      </c>
      <c r="R8471" t="s">
        <v>15469</v>
      </c>
      <c r="S8471" t="s">
        <v>15436</v>
      </c>
      <c r="T8471" t="s">
        <v>15438</v>
      </c>
      <c r="U8471" t="s">
        <v>15437</v>
      </c>
      <c r="V8471">
        <v>1</v>
      </c>
    </row>
    <row r="8472" spans="1:24" x14ac:dyDescent="0.25">
      <c r="A8472" t="s">
        <v>1569</v>
      </c>
      <c r="B8472">
        <v>231335</v>
      </c>
      <c r="C8472" t="s">
        <v>1920</v>
      </c>
      <c r="D8472" t="s">
        <v>13007</v>
      </c>
      <c r="E8472" t="s">
        <v>1596</v>
      </c>
      <c r="F8472" t="s">
        <v>12983</v>
      </c>
      <c r="G8472" t="s">
        <v>7490</v>
      </c>
      <c r="H8472" s="2">
        <v>41774</v>
      </c>
      <c r="I8472" s="2">
        <v>41774</v>
      </c>
      <c r="J8472"/>
      <c r="K8472"/>
      <c r="L8472">
        <v>13</v>
      </c>
      <c r="M8472" t="s">
        <v>7484</v>
      </c>
      <c r="N8472" t="s">
        <v>3482</v>
      </c>
      <c r="O8472"/>
      <c r="P8472" t="s">
        <v>12984</v>
      </c>
      <c r="Q8472" t="s">
        <v>12985</v>
      </c>
      <c r="R8472" t="s">
        <v>15465</v>
      </c>
      <c r="S8472" t="s">
        <v>15436</v>
      </c>
      <c r="T8472" t="s">
        <v>15438</v>
      </c>
      <c r="U8472" t="s">
        <v>15437</v>
      </c>
      <c r="V8472">
        <v>0.34210526315789475</v>
      </c>
    </row>
    <row r="8473" spans="1:24" x14ac:dyDescent="0.25">
      <c r="A8473" t="s">
        <v>1569</v>
      </c>
      <c r="B8473">
        <v>231342</v>
      </c>
      <c r="C8473" t="s">
        <v>12172</v>
      </c>
      <c r="D8473" t="s">
        <v>12173</v>
      </c>
      <c r="E8473" t="s">
        <v>1596</v>
      </c>
      <c r="F8473" t="s">
        <v>12147</v>
      </c>
      <c r="G8473" t="s">
        <v>7490</v>
      </c>
      <c r="H8473" s="2">
        <v>41773</v>
      </c>
      <c r="I8473" s="2">
        <v>41773</v>
      </c>
      <c r="J8473"/>
      <c r="K8473"/>
      <c r="L8473">
        <v>16</v>
      </c>
      <c r="M8473" t="s">
        <v>7484</v>
      </c>
      <c r="N8473" t="s">
        <v>4199</v>
      </c>
      <c r="O8473"/>
      <c r="P8473" t="s">
        <v>12148</v>
      </c>
      <c r="Q8473" t="s">
        <v>6712</v>
      </c>
      <c r="R8473" t="s">
        <v>15449</v>
      </c>
      <c r="S8473" t="s">
        <v>15436</v>
      </c>
      <c r="T8473" t="s">
        <v>15438</v>
      </c>
      <c r="U8473" t="s">
        <v>15437</v>
      </c>
      <c r="V8473">
        <v>0.42105263157894735</v>
      </c>
    </row>
    <row r="8474" spans="1:24" x14ac:dyDescent="0.25">
      <c r="A8474" t="s">
        <v>1569</v>
      </c>
      <c r="B8474">
        <v>231302</v>
      </c>
      <c r="C8474" t="s">
        <v>1796</v>
      </c>
      <c r="D8474" t="s">
        <v>12195</v>
      </c>
      <c r="E8474" t="s">
        <v>1596</v>
      </c>
      <c r="F8474" t="s">
        <v>12183</v>
      </c>
      <c r="G8474" t="s">
        <v>7490</v>
      </c>
      <c r="H8474" s="2">
        <v>41771</v>
      </c>
      <c r="I8474" s="2">
        <v>44949</v>
      </c>
      <c r="J8474"/>
      <c r="K8474"/>
      <c r="L8474">
        <v>29.25</v>
      </c>
      <c r="M8474" t="s">
        <v>7484</v>
      </c>
      <c r="N8474" t="s">
        <v>3865</v>
      </c>
      <c r="O8474"/>
      <c r="P8474" t="s">
        <v>12181</v>
      </c>
      <c r="Q8474" t="s">
        <v>6091</v>
      </c>
      <c r="R8474" t="s">
        <v>15463</v>
      </c>
      <c r="S8474" t="s">
        <v>15436</v>
      </c>
      <c r="T8474" t="s">
        <v>15438</v>
      </c>
      <c r="U8474" t="s">
        <v>15437</v>
      </c>
      <c r="V8474">
        <v>0.76973684210526316</v>
      </c>
    </row>
    <row r="8475" spans="1:24" x14ac:dyDescent="0.25">
      <c r="A8475" t="s">
        <v>1569</v>
      </c>
      <c r="B8475">
        <v>231395</v>
      </c>
      <c r="C8475" t="s">
        <v>1914</v>
      </c>
      <c r="D8475" t="s">
        <v>2517</v>
      </c>
      <c r="E8475" t="s">
        <v>1596</v>
      </c>
      <c r="F8475" t="s">
        <v>8503</v>
      </c>
      <c r="G8475" t="s">
        <v>7483</v>
      </c>
      <c r="H8475" s="2">
        <v>41765</v>
      </c>
      <c r="I8475" s="2">
        <v>41765</v>
      </c>
      <c r="J8475"/>
      <c r="K8475"/>
      <c r="L8475">
        <v>24.5</v>
      </c>
      <c r="M8475" t="s">
        <v>7484</v>
      </c>
      <c r="N8475" t="s">
        <v>1714</v>
      </c>
      <c r="O8475"/>
      <c r="P8475" t="s">
        <v>8466</v>
      </c>
      <c r="Q8475" t="s">
        <v>5078</v>
      </c>
      <c r="R8475" t="s">
        <v>15462</v>
      </c>
      <c r="S8475" t="s">
        <v>15436</v>
      </c>
      <c r="T8475" t="s">
        <v>15438</v>
      </c>
      <c r="U8475" t="s">
        <v>15437</v>
      </c>
      <c r="V8475">
        <v>0.64473684210526316</v>
      </c>
    </row>
    <row r="8476" spans="1:24" s="65" customFormat="1" x14ac:dyDescent="0.25">
      <c r="A8476" t="s">
        <v>1569</v>
      </c>
      <c r="B8476">
        <v>231280</v>
      </c>
      <c r="C8476" t="s">
        <v>3399</v>
      </c>
      <c r="D8476" t="s">
        <v>5123</v>
      </c>
      <c r="E8476" t="s">
        <v>1596</v>
      </c>
      <c r="F8476" t="s">
        <v>11901</v>
      </c>
      <c r="G8476" t="s">
        <v>7490</v>
      </c>
      <c r="H8476" s="2">
        <v>41757</v>
      </c>
      <c r="I8476" s="2">
        <v>41757</v>
      </c>
      <c r="J8476"/>
      <c r="K8476"/>
      <c r="L8476">
        <v>26</v>
      </c>
      <c r="M8476" t="s">
        <v>7484</v>
      </c>
      <c r="N8476" t="s">
        <v>1714</v>
      </c>
      <c r="O8476"/>
      <c r="P8476" t="s">
        <v>11896</v>
      </c>
      <c r="Q8476" t="s">
        <v>3067</v>
      </c>
      <c r="R8476" t="s">
        <v>15461</v>
      </c>
      <c r="S8476" t="s">
        <v>15436</v>
      </c>
      <c r="T8476" t="s">
        <v>15438</v>
      </c>
      <c r="U8476" t="s">
        <v>15437</v>
      </c>
      <c r="V8476">
        <v>0.68421052631578949</v>
      </c>
      <c r="W8476" s="64"/>
      <c r="X8476" s="64"/>
    </row>
    <row r="8477" spans="1:24" x14ac:dyDescent="0.25">
      <c r="A8477" t="s">
        <v>1569</v>
      </c>
      <c r="B8477">
        <v>231262</v>
      </c>
      <c r="C8477" t="s">
        <v>3579</v>
      </c>
      <c r="D8477" t="s">
        <v>12469</v>
      </c>
      <c r="E8477" t="s">
        <v>1596</v>
      </c>
      <c r="F8477" t="s">
        <v>12436</v>
      </c>
      <c r="G8477" t="s">
        <v>7490</v>
      </c>
      <c r="H8477" s="2">
        <v>41757</v>
      </c>
      <c r="I8477" s="2">
        <v>44067</v>
      </c>
      <c r="J8477"/>
      <c r="K8477"/>
      <c r="L8477">
        <v>15</v>
      </c>
      <c r="M8477" t="s">
        <v>7484</v>
      </c>
      <c r="N8477" t="s">
        <v>4199</v>
      </c>
      <c r="O8477"/>
      <c r="P8477" t="s">
        <v>12425</v>
      </c>
      <c r="Q8477" t="s">
        <v>12426</v>
      </c>
      <c r="R8477" t="s">
        <v>15449</v>
      </c>
      <c r="S8477" t="s">
        <v>15436</v>
      </c>
      <c r="T8477" t="s">
        <v>15438</v>
      </c>
      <c r="U8477" t="s">
        <v>15437</v>
      </c>
      <c r="V8477">
        <v>0.39473684210526316</v>
      </c>
    </row>
    <row r="8478" spans="1:24" x14ac:dyDescent="0.25">
      <c r="A8478" t="s">
        <v>1569</v>
      </c>
      <c r="B8478">
        <v>231259</v>
      </c>
      <c r="C8478" t="s">
        <v>2030</v>
      </c>
      <c r="D8478" t="s">
        <v>12702</v>
      </c>
      <c r="E8478" t="s">
        <v>1596</v>
      </c>
      <c r="F8478" t="s">
        <v>12703</v>
      </c>
      <c r="G8478" t="s">
        <v>7494</v>
      </c>
      <c r="H8478" s="2">
        <v>41757</v>
      </c>
      <c r="I8478" s="2">
        <v>45061</v>
      </c>
      <c r="J8478"/>
      <c r="K8478"/>
      <c r="L8478">
        <v>13</v>
      </c>
      <c r="M8478" t="s">
        <v>7484</v>
      </c>
      <c r="N8478" t="s">
        <v>3482</v>
      </c>
      <c r="O8478"/>
      <c r="P8478" t="s">
        <v>12669</v>
      </c>
      <c r="Q8478" t="s">
        <v>12670</v>
      </c>
      <c r="R8478" t="s">
        <v>15468</v>
      </c>
      <c r="S8478" t="s">
        <v>15436</v>
      </c>
      <c r="T8478" t="s">
        <v>15438</v>
      </c>
      <c r="U8478" t="s">
        <v>15437</v>
      </c>
      <c r="V8478">
        <v>0.34210526315789475</v>
      </c>
    </row>
    <row r="8479" spans="1:24" x14ac:dyDescent="0.25">
      <c r="A8479" t="s">
        <v>1569</v>
      </c>
      <c r="B8479">
        <v>231252</v>
      </c>
      <c r="C8479" t="s">
        <v>4609</v>
      </c>
      <c r="D8479" t="s">
        <v>4610</v>
      </c>
      <c r="E8479" t="s">
        <v>1607</v>
      </c>
      <c r="F8479" t="s">
        <v>4611</v>
      </c>
      <c r="G8479" t="s">
        <v>4326</v>
      </c>
      <c r="H8479" s="2">
        <v>41756</v>
      </c>
      <c r="I8479" s="2">
        <v>44515</v>
      </c>
      <c r="J8479"/>
      <c r="K8479"/>
      <c r="L8479">
        <v>38</v>
      </c>
      <c r="M8479" t="s">
        <v>4269</v>
      </c>
      <c r="N8479" t="s">
        <v>3865</v>
      </c>
      <c r="O8479"/>
      <c r="P8479" t="s">
        <v>4578</v>
      </c>
      <c r="Q8479" t="s">
        <v>4579</v>
      </c>
      <c r="R8479" t="s">
        <v>15452</v>
      </c>
      <c r="S8479" t="s">
        <v>15436</v>
      </c>
      <c r="T8479" t="s">
        <v>15438</v>
      </c>
      <c r="U8479" t="s">
        <v>1566</v>
      </c>
      <c r="V8479">
        <v>1</v>
      </c>
    </row>
    <row r="8480" spans="1:24" x14ac:dyDescent="0.25">
      <c r="A8480" t="s">
        <v>1569</v>
      </c>
      <c r="B8480">
        <v>231278</v>
      </c>
      <c r="C8480" t="s">
        <v>1646</v>
      </c>
      <c r="D8480" t="s">
        <v>4985</v>
      </c>
      <c r="E8480" t="s">
        <v>1596</v>
      </c>
      <c r="F8480" t="s">
        <v>14923</v>
      </c>
      <c r="G8480" t="s">
        <v>14924</v>
      </c>
      <c r="H8480" s="2">
        <v>41751</v>
      </c>
      <c r="I8480" s="2">
        <v>41751</v>
      </c>
      <c r="J8480"/>
      <c r="K8480"/>
      <c r="L8480">
        <v>30</v>
      </c>
      <c r="M8480" t="s">
        <v>7484</v>
      </c>
      <c r="N8480" t="s">
        <v>1714</v>
      </c>
      <c r="O8480"/>
      <c r="P8480" t="s">
        <v>14916</v>
      </c>
      <c r="Q8480" t="s">
        <v>14917</v>
      </c>
      <c r="R8480" t="s">
        <v>15472</v>
      </c>
      <c r="S8480" t="s">
        <v>15436</v>
      </c>
      <c r="T8480" t="s">
        <v>15438</v>
      </c>
      <c r="U8480" t="s">
        <v>15437</v>
      </c>
      <c r="V8480">
        <v>0.78947368421052633</v>
      </c>
    </row>
    <row r="8481" spans="1:22" x14ac:dyDescent="0.25">
      <c r="A8481" t="s">
        <v>1569</v>
      </c>
      <c r="B8481">
        <v>231218</v>
      </c>
      <c r="C8481" t="s">
        <v>5362</v>
      </c>
      <c r="D8481" t="s">
        <v>5363</v>
      </c>
      <c r="E8481" t="s">
        <v>1596</v>
      </c>
      <c r="F8481" t="s">
        <v>5324</v>
      </c>
      <c r="G8481" t="s">
        <v>4294</v>
      </c>
      <c r="H8481" s="2">
        <v>41743</v>
      </c>
      <c r="I8481" s="2">
        <v>41953</v>
      </c>
      <c r="J8481"/>
      <c r="K8481"/>
      <c r="L8481">
        <v>23.25</v>
      </c>
      <c r="M8481" t="s">
        <v>4269</v>
      </c>
      <c r="N8481" t="s">
        <v>3482</v>
      </c>
      <c r="O8481"/>
      <c r="P8481" t="s">
        <v>5318</v>
      </c>
      <c r="Q8481" t="s">
        <v>3547</v>
      </c>
      <c r="R8481" t="s">
        <v>15455</v>
      </c>
      <c r="S8481" t="s">
        <v>15436</v>
      </c>
      <c r="T8481" t="s">
        <v>15438</v>
      </c>
      <c r="U8481" t="s">
        <v>15437</v>
      </c>
      <c r="V8481">
        <v>0.61184210526315785</v>
      </c>
    </row>
    <row r="8482" spans="1:22" x14ac:dyDescent="0.25">
      <c r="A8482" t="s">
        <v>1569</v>
      </c>
      <c r="B8482">
        <v>231184</v>
      </c>
      <c r="C8482" t="s">
        <v>1948</v>
      </c>
      <c r="D8482" t="s">
        <v>3464</v>
      </c>
      <c r="E8482" t="s">
        <v>1596</v>
      </c>
      <c r="F8482" t="s">
        <v>8034</v>
      </c>
      <c r="G8482" t="s">
        <v>7494</v>
      </c>
      <c r="H8482" s="2">
        <v>41736</v>
      </c>
      <c r="I8482" s="2">
        <v>45593</v>
      </c>
      <c r="J8482"/>
      <c r="K8482"/>
      <c r="L8482">
        <v>32</v>
      </c>
      <c r="M8482" t="s">
        <v>7484</v>
      </c>
      <c r="N8482" t="s">
        <v>1714</v>
      </c>
      <c r="O8482"/>
      <c r="P8482" t="s">
        <v>7996</v>
      </c>
      <c r="Q8482" t="s">
        <v>4271</v>
      </c>
      <c r="R8482" t="s">
        <v>15461</v>
      </c>
      <c r="S8482" t="s">
        <v>15436</v>
      </c>
      <c r="T8482" t="s">
        <v>15438</v>
      </c>
      <c r="U8482" t="s">
        <v>15437</v>
      </c>
      <c r="V8482">
        <v>0.84210526315789469</v>
      </c>
    </row>
    <row r="8483" spans="1:22" x14ac:dyDescent="0.25">
      <c r="A8483" t="s">
        <v>1569</v>
      </c>
      <c r="B8483">
        <v>231178</v>
      </c>
      <c r="C8483" t="s">
        <v>2830</v>
      </c>
      <c r="D8483" t="s">
        <v>6232</v>
      </c>
      <c r="E8483" t="s">
        <v>1572</v>
      </c>
      <c r="F8483" t="s">
        <v>8588</v>
      </c>
      <c r="G8483" t="s">
        <v>7487</v>
      </c>
      <c r="H8483" s="2">
        <v>41736</v>
      </c>
      <c r="I8483" s="2">
        <v>44305</v>
      </c>
      <c r="J8483"/>
      <c r="K8483"/>
      <c r="L8483">
        <v>0.01</v>
      </c>
      <c r="M8483" t="s">
        <v>7484</v>
      </c>
      <c r="N8483" t="s">
        <v>3482</v>
      </c>
      <c r="O8483"/>
      <c r="P8483" t="s">
        <v>8563</v>
      </c>
      <c r="Q8483" t="s">
        <v>8564</v>
      </c>
      <c r="R8483" t="s">
        <v>15466</v>
      </c>
      <c r="S8483" t="s">
        <v>15436</v>
      </c>
      <c r="T8483" t="s">
        <v>15437</v>
      </c>
      <c r="U8483" t="s">
        <v>15437</v>
      </c>
      <c r="V8483">
        <v>0</v>
      </c>
    </row>
    <row r="8484" spans="1:22" x14ac:dyDescent="0.25">
      <c r="A8484" t="s">
        <v>1569</v>
      </c>
      <c r="B8484">
        <v>231160</v>
      </c>
      <c r="C8484" t="s">
        <v>2123</v>
      </c>
      <c r="D8484" t="s">
        <v>15406</v>
      </c>
      <c r="E8484" t="s">
        <v>1607</v>
      </c>
      <c r="F8484" t="s">
        <v>15407</v>
      </c>
      <c r="G8484" t="s">
        <v>15408</v>
      </c>
      <c r="H8484" s="2">
        <v>41736</v>
      </c>
      <c r="I8484" s="2">
        <v>45593</v>
      </c>
      <c r="J8484"/>
      <c r="K8484"/>
      <c r="L8484">
        <v>38</v>
      </c>
      <c r="M8484" t="s">
        <v>7484</v>
      </c>
      <c r="N8484" t="s">
        <v>1714</v>
      </c>
      <c r="O8484" t="s">
        <v>7120</v>
      </c>
      <c r="P8484" t="s">
        <v>15350</v>
      </c>
      <c r="Q8484" t="s">
        <v>15</v>
      </c>
      <c r="R8484" t="s">
        <v>15</v>
      </c>
      <c r="S8484" t="s">
        <v>15436</v>
      </c>
      <c r="T8484" t="s">
        <v>15438</v>
      </c>
      <c r="U8484" t="s">
        <v>15437</v>
      </c>
      <c r="V8484">
        <v>1</v>
      </c>
    </row>
    <row r="8485" spans="1:22" x14ac:dyDescent="0.25">
      <c r="A8485" t="s">
        <v>1569</v>
      </c>
      <c r="B8485">
        <v>231166</v>
      </c>
      <c r="C8485" t="s">
        <v>2377</v>
      </c>
      <c r="D8485" t="s">
        <v>5782</v>
      </c>
      <c r="E8485" t="s">
        <v>1607</v>
      </c>
      <c r="F8485" t="s">
        <v>10271</v>
      </c>
      <c r="G8485" t="s">
        <v>7552</v>
      </c>
      <c r="H8485" s="2">
        <v>41729</v>
      </c>
      <c r="I8485" s="2">
        <v>41953</v>
      </c>
      <c r="J8485"/>
      <c r="K8485"/>
      <c r="L8485">
        <v>38</v>
      </c>
      <c r="M8485" t="s">
        <v>7484</v>
      </c>
      <c r="N8485" t="s">
        <v>4199</v>
      </c>
      <c r="O8485"/>
      <c r="P8485" t="s">
        <v>10220</v>
      </c>
      <c r="Q8485" t="s">
        <v>5093</v>
      </c>
      <c r="R8485" t="s">
        <v>15449</v>
      </c>
      <c r="S8485" t="s">
        <v>15436</v>
      </c>
      <c r="T8485" t="s">
        <v>15438</v>
      </c>
      <c r="U8485" t="s">
        <v>1566</v>
      </c>
      <c r="V8485">
        <v>1</v>
      </c>
    </row>
    <row r="8486" spans="1:22" x14ac:dyDescent="0.25">
      <c r="A8486" t="s">
        <v>1569</v>
      </c>
      <c r="B8486">
        <v>231117</v>
      </c>
      <c r="C8486" t="s">
        <v>2032</v>
      </c>
      <c r="D8486" t="s">
        <v>12470</v>
      </c>
      <c r="E8486" t="s">
        <v>1596</v>
      </c>
      <c r="F8486" t="s">
        <v>12436</v>
      </c>
      <c r="G8486" t="s">
        <v>7490</v>
      </c>
      <c r="H8486" s="2">
        <v>41722</v>
      </c>
      <c r="I8486" s="2">
        <v>43577</v>
      </c>
      <c r="J8486"/>
      <c r="K8486"/>
      <c r="L8486">
        <v>32</v>
      </c>
      <c r="M8486" t="s">
        <v>7484</v>
      </c>
      <c r="N8486" t="s">
        <v>4199</v>
      </c>
      <c r="O8486"/>
      <c r="P8486" t="s">
        <v>12425</v>
      </c>
      <c r="Q8486" t="s">
        <v>12426</v>
      </c>
      <c r="R8486" t="s">
        <v>15449</v>
      </c>
      <c r="S8486" t="s">
        <v>15436</v>
      </c>
      <c r="T8486" t="s">
        <v>15438</v>
      </c>
      <c r="U8486" t="s">
        <v>15437</v>
      </c>
      <c r="V8486">
        <v>0.84210526315789469</v>
      </c>
    </row>
    <row r="8487" spans="1:22" x14ac:dyDescent="0.25">
      <c r="A8487" t="s">
        <v>1569</v>
      </c>
      <c r="B8487">
        <v>230967</v>
      </c>
      <c r="C8487" t="s">
        <v>3306</v>
      </c>
      <c r="D8487" t="s">
        <v>3761</v>
      </c>
      <c r="E8487" t="s">
        <v>1607</v>
      </c>
      <c r="F8487" t="s">
        <v>8141</v>
      </c>
      <c r="G8487" t="s">
        <v>4326</v>
      </c>
      <c r="H8487" s="2">
        <v>41701</v>
      </c>
      <c r="I8487" s="2">
        <v>45481</v>
      </c>
      <c r="J8487"/>
      <c r="K8487"/>
      <c r="L8487">
        <v>38</v>
      </c>
      <c r="M8487" t="s">
        <v>7484</v>
      </c>
      <c r="N8487" t="s">
        <v>1714</v>
      </c>
      <c r="O8487"/>
      <c r="P8487" t="s">
        <v>8118</v>
      </c>
      <c r="Q8487" t="s">
        <v>8119</v>
      </c>
      <c r="R8487" t="s">
        <v>15461</v>
      </c>
      <c r="S8487" t="s">
        <v>15436</v>
      </c>
      <c r="T8487" t="s">
        <v>15438</v>
      </c>
      <c r="U8487" t="s">
        <v>1566</v>
      </c>
      <c r="V8487">
        <v>1</v>
      </c>
    </row>
    <row r="8488" spans="1:22" x14ac:dyDescent="0.25">
      <c r="A8488" t="s">
        <v>1569</v>
      </c>
      <c r="B8488">
        <v>230989</v>
      </c>
      <c r="C8488" t="s">
        <v>9493</v>
      </c>
      <c r="D8488" t="s">
        <v>9494</v>
      </c>
      <c r="E8488" t="s">
        <v>1572</v>
      </c>
      <c r="F8488" t="s">
        <v>9462</v>
      </c>
      <c r="G8488" t="s">
        <v>7490</v>
      </c>
      <c r="H8488" s="2">
        <v>41699</v>
      </c>
      <c r="I8488" s="2">
        <v>41699</v>
      </c>
      <c r="J8488"/>
      <c r="K8488"/>
      <c r="L8488">
        <v>0.01</v>
      </c>
      <c r="M8488" t="s">
        <v>7484</v>
      </c>
      <c r="N8488" t="s">
        <v>3865</v>
      </c>
      <c r="O8488"/>
      <c r="P8488" t="s">
        <v>9463</v>
      </c>
      <c r="Q8488" t="s">
        <v>5857</v>
      </c>
      <c r="R8488" t="s">
        <v>15467</v>
      </c>
      <c r="S8488" t="s">
        <v>15436</v>
      </c>
      <c r="T8488" t="s">
        <v>15437</v>
      </c>
      <c r="U8488" t="s">
        <v>15437</v>
      </c>
      <c r="V8488">
        <v>0</v>
      </c>
    </row>
    <row r="8489" spans="1:22" x14ac:dyDescent="0.25">
      <c r="A8489" t="s">
        <v>1569</v>
      </c>
      <c r="B8489">
        <v>230900</v>
      </c>
      <c r="C8489" t="s">
        <v>8074</v>
      </c>
      <c r="D8489" t="s">
        <v>8075</v>
      </c>
      <c r="E8489" t="s">
        <v>1596</v>
      </c>
      <c r="F8489" t="s">
        <v>8057</v>
      </c>
      <c r="G8489" t="s">
        <v>7503</v>
      </c>
      <c r="H8489" s="2">
        <v>41684</v>
      </c>
      <c r="I8489" s="2">
        <v>41684</v>
      </c>
      <c r="J8489"/>
      <c r="K8489"/>
      <c r="L8489">
        <v>22.5</v>
      </c>
      <c r="M8489" t="s">
        <v>7484</v>
      </c>
      <c r="N8489" t="s">
        <v>1714</v>
      </c>
      <c r="O8489"/>
      <c r="P8489" t="s">
        <v>7996</v>
      </c>
      <c r="Q8489" t="s">
        <v>4271</v>
      </c>
      <c r="R8489" t="s">
        <v>15461</v>
      </c>
      <c r="S8489" t="s">
        <v>15436</v>
      </c>
      <c r="T8489" t="s">
        <v>15438</v>
      </c>
      <c r="U8489" t="s">
        <v>15437</v>
      </c>
      <c r="V8489">
        <v>0.59210526315789469</v>
      </c>
    </row>
    <row r="8490" spans="1:22" x14ac:dyDescent="0.25">
      <c r="A8490" t="s">
        <v>1569</v>
      </c>
      <c r="B8490">
        <v>230955</v>
      </c>
      <c r="C8490" t="s">
        <v>5385</v>
      </c>
      <c r="D8490" t="s">
        <v>10443</v>
      </c>
      <c r="E8490" t="s">
        <v>1607</v>
      </c>
      <c r="F8490" t="s">
        <v>10444</v>
      </c>
      <c r="G8490" t="s">
        <v>7547</v>
      </c>
      <c r="H8490" s="2">
        <v>41682</v>
      </c>
      <c r="I8490" s="2">
        <v>45565</v>
      </c>
      <c r="J8490"/>
      <c r="K8490"/>
      <c r="L8490">
        <v>38</v>
      </c>
      <c r="M8490" t="s">
        <v>7484</v>
      </c>
      <c r="N8490" t="s">
        <v>3865</v>
      </c>
      <c r="O8490"/>
      <c r="P8490" t="s">
        <v>10407</v>
      </c>
      <c r="Q8490" t="s">
        <v>6930</v>
      </c>
      <c r="R8490" t="s">
        <v>15463</v>
      </c>
      <c r="S8490" t="s">
        <v>15436</v>
      </c>
      <c r="T8490" t="s">
        <v>15438</v>
      </c>
      <c r="U8490" t="s">
        <v>1566</v>
      </c>
      <c r="V8490">
        <v>1</v>
      </c>
    </row>
    <row r="8491" spans="1:22" x14ac:dyDescent="0.25">
      <c r="A8491" t="s">
        <v>1569</v>
      </c>
      <c r="B8491">
        <v>230872</v>
      </c>
      <c r="C8491" t="s">
        <v>4662</v>
      </c>
      <c r="D8491" t="s">
        <v>5444</v>
      </c>
      <c r="E8491" t="s">
        <v>1607</v>
      </c>
      <c r="F8491" t="s">
        <v>5445</v>
      </c>
      <c r="G8491" t="s">
        <v>4326</v>
      </c>
      <c r="H8491" s="2">
        <v>41681</v>
      </c>
      <c r="I8491" s="2">
        <v>45145</v>
      </c>
      <c r="J8491"/>
      <c r="K8491"/>
      <c r="L8491">
        <v>38</v>
      </c>
      <c r="M8491" t="s">
        <v>4269</v>
      </c>
      <c r="N8491" t="s">
        <v>1576</v>
      </c>
      <c r="O8491"/>
      <c r="P8491" t="s">
        <v>5429</v>
      </c>
      <c r="Q8491" t="s">
        <v>5430</v>
      </c>
      <c r="R8491" t="s">
        <v>15453</v>
      </c>
      <c r="S8491" t="s">
        <v>15436</v>
      </c>
      <c r="T8491" t="s">
        <v>15438</v>
      </c>
      <c r="U8491" t="s">
        <v>1566</v>
      </c>
      <c r="V8491">
        <v>1</v>
      </c>
    </row>
    <row r="8492" spans="1:22" x14ac:dyDescent="0.25">
      <c r="A8492" t="s">
        <v>1569</v>
      </c>
      <c r="B8492">
        <v>230883</v>
      </c>
      <c r="C8492" t="s">
        <v>1863</v>
      </c>
      <c r="D8492" t="s">
        <v>5066</v>
      </c>
      <c r="E8492" t="s">
        <v>1607</v>
      </c>
      <c r="F8492" t="s">
        <v>5514</v>
      </c>
      <c r="G8492" t="s">
        <v>4326</v>
      </c>
      <c r="H8492" s="2">
        <v>41681</v>
      </c>
      <c r="I8492" s="2">
        <v>45719</v>
      </c>
      <c r="J8492"/>
      <c r="K8492"/>
      <c r="L8492">
        <v>38</v>
      </c>
      <c r="M8492" t="s">
        <v>4269</v>
      </c>
      <c r="N8492" t="s">
        <v>1576</v>
      </c>
      <c r="O8492"/>
      <c r="P8492" t="s">
        <v>5485</v>
      </c>
      <c r="Q8492" t="s">
        <v>5486</v>
      </c>
      <c r="R8492" t="s">
        <v>15453</v>
      </c>
      <c r="S8492" t="s">
        <v>15436</v>
      </c>
      <c r="T8492" t="s">
        <v>15438</v>
      </c>
      <c r="U8492" t="s">
        <v>1566</v>
      </c>
      <c r="V8492">
        <v>1</v>
      </c>
    </row>
    <row r="8493" spans="1:22" x14ac:dyDescent="0.25">
      <c r="A8493" t="s">
        <v>1569</v>
      </c>
      <c r="B8493">
        <v>230888</v>
      </c>
      <c r="C8493" t="s">
        <v>7121</v>
      </c>
      <c r="D8493" t="s">
        <v>7122</v>
      </c>
      <c r="E8493" t="s">
        <v>1607</v>
      </c>
      <c r="F8493" t="s">
        <v>7123</v>
      </c>
      <c r="G8493" t="s">
        <v>7124</v>
      </c>
      <c r="H8493" s="2">
        <v>41681</v>
      </c>
      <c r="I8493" s="2">
        <v>45719</v>
      </c>
      <c r="J8493"/>
      <c r="K8493"/>
      <c r="L8493">
        <v>38</v>
      </c>
      <c r="M8493" t="s">
        <v>4269</v>
      </c>
      <c r="N8493" t="s">
        <v>1576</v>
      </c>
      <c r="O8493" t="s">
        <v>5500</v>
      </c>
      <c r="P8493" t="s">
        <v>7082</v>
      </c>
      <c r="Q8493" t="s">
        <v>7083</v>
      </c>
      <c r="R8493" t="s">
        <v>15458</v>
      </c>
      <c r="S8493" t="s">
        <v>15436</v>
      </c>
      <c r="T8493" t="s">
        <v>15438</v>
      </c>
      <c r="U8493" t="s">
        <v>15437</v>
      </c>
      <c r="V8493">
        <v>1</v>
      </c>
    </row>
    <row r="8494" spans="1:22" x14ac:dyDescent="0.25">
      <c r="A8494" t="s">
        <v>1569</v>
      </c>
      <c r="B8494">
        <v>230902</v>
      </c>
      <c r="C8494" t="s">
        <v>2127</v>
      </c>
      <c r="D8494" t="s">
        <v>4494</v>
      </c>
      <c r="E8494" t="s">
        <v>1596</v>
      </c>
      <c r="F8494" t="s">
        <v>8354</v>
      </c>
      <c r="G8494" t="s">
        <v>7537</v>
      </c>
      <c r="H8494" s="2">
        <v>41676</v>
      </c>
      <c r="I8494" s="2">
        <v>43297</v>
      </c>
      <c r="J8494"/>
      <c r="K8494"/>
      <c r="L8494">
        <v>26.25</v>
      </c>
      <c r="M8494" t="s">
        <v>7484</v>
      </c>
      <c r="N8494" t="s">
        <v>3482</v>
      </c>
      <c r="O8494"/>
      <c r="P8494" t="s">
        <v>8310</v>
      </c>
      <c r="Q8494" t="s">
        <v>5968</v>
      </c>
      <c r="R8494" t="s">
        <v>15465</v>
      </c>
      <c r="S8494" t="s">
        <v>15436</v>
      </c>
      <c r="T8494" t="s">
        <v>15438</v>
      </c>
      <c r="U8494" t="s">
        <v>15437</v>
      </c>
      <c r="V8494">
        <v>0.69078947368421051</v>
      </c>
    </row>
    <row r="8495" spans="1:22" x14ac:dyDescent="0.25">
      <c r="A8495" t="s">
        <v>1569</v>
      </c>
      <c r="B8495">
        <v>230847</v>
      </c>
      <c r="C8495" t="s">
        <v>2100</v>
      </c>
      <c r="D8495" t="s">
        <v>10892</v>
      </c>
      <c r="E8495" t="s">
        <v>1596</v>
      </c>
      <c r="F8495" t="s">
        <v>10893</v>
      </c>
      <c r="G8495" t="s">
        <v>7494</v>
      </c>
      <c r="H8495" s="2">
        <v>41674</v>
      </c>
      <c r="I8495" s="2">
        <v>41674</v>
      </c>
      <c r="J8495"/>
      <c r="K8495"/>
      <c r="L8495">
        <v>17</v>
      </c>
      <c r="M8495" t="s">
        <v>7484</v>
      </c>
      <c r="N8495" t="s">
        <v>3865</v>
      </c>
      <c r="O8495"/>
      <c r="P8495" t="s">
        <v>10847</v>
      </c>
      <c r="Q8495" t="s">
        <v>3922</v>
      </c>
      <c r="R8495" t="s">
        <v>15468</v>
      </c>
      <c r="S8495" t="s">
        <v>15436</v>
      </c>
      <c r="T8495" t="s">
        <v>15438</v>
      </c>
      <c r="U8495" t="s">
        <v>15437</v>
      </c>
      <c r="V8495">
        <v>0.44736842105263158</v>
      </c>
    </row>
    <row r="8496" spans="1:22" x14ac:dyDescent="0.25">
      <c r="A8496" t="s">
        <v>1569</v>
      </c>
      <c r="B8496">
        <v>230893</v>
      </c>
      <c r="C8496" t="s">
        <v>1615</v>
      </c>
      <c r="D8496" t="s">
        <v>3172</v>
      </c>
      <c r="E8496" t="s">
        <v>1607</v>
      </c>
      <c r="F8496" t="s">
        <v>14595</v>
      </c>
      <c r="G8496" t="s">
        <v>14596</v>
      </c>
      <c r="H8496" s="2">
        <v>41673</v>
      </c>
      <c r="I8496" s="2">
        <v>45719</v>
      </c>
      <c r="J8496"/>
      <c r="K8496"/>
      <c r="L8496">
        <v>38</v>
      </c>
      <c r="M8496" t="s">
        <v>7484</v>
      </c>
      <c r="N8496" t="s">
        <v>1714</v>
      </c>
      <c r="O8496" t="s">
        <v>7120</v>
      </c>
      <c r="P8496" t="s">
        <v>14554</v>
      </c>
      <c r="Q8496" t="s">
        <v>14555</v>
      </c>
      <c r="R8496" t="s">
        <v>15472</v>
      </c>
      <c r="S8496" t="s">
        <v>15436</v>
      </c>
      <c r="T8496" t="s">
        <v>15438</v>
      </c>
      <c r="U8496" t="s">
        <v>15437</v>
      </c>
      <c r="V8496">
        <v>1</v>
      </c>
    </row>
    <row r="8497" spans="1:22" x14ac:dyDescent="0.25">
      <c r="A8497" t="s">
        <v>1569</v>
      </c>
      <c r="B8497">
        <v>230723</v>
      </c>
      <c r="C8497" t="s">
        <v>1903</v>
      </c>
      <c r="D8497" t="s">
        <v>8355</v>
      </c>
      <c r="E8497" t="s">
        <v>1607</v>
      </c>
      <c r="F8497" t="s">
        <v>8356</v>
      </c>
      <c r="G8497" t="s">
        <v>7522</v>
      </c>
      <c r="H8497" s="2">
        <v>41661</v>
      </c>
      <c r="I8497" s="2">
        <v>45565</v>
      </c>
      <c r="J8497"/>
      <c r="K8497"/>
      <c r="L8497">
        <v>38</v>
      </c>
      <c r="M8497" t="s">
        <v>7484</v>
      </c>
      <c r="N8497" t="s">
        <v>3482</v>
      </c>
      <c r="O8497"/>
      <c r="P8497" t="s">
        <v>8310</v>
      </c>
      <c r="Q8497" t="s">
        <v>5968</v>
      </c>
      <c r="R8497" t="s">
        <v>15465</v>
      </c>
      <c r="S8497" t="s">
        <v>15436</v>
      </c>
      <c r="T8497" t="s">
        <v>15438</v>
      </c>
      <c r="U8497" t="s">
        <v>1566</v>
      </c>
      <c r="V8497">
        <v>1</v>
      </c>
    </row>
    <row r="8498" spans="1:22" x14ac:dyDescent="0.25">
      <c r="A8498" t="s">
        <v>1569</v>
      </c>
      <c r="B8498">
        <v>230803</v>
      </c>
      <c r="C8498" t="s">
        <v>1646</v>
      </c>
      <c r="D8498" t="s">
        <v>1878</v>
      </c>
      <c r="E8498" t="s">
        <v>1572</v>
      </c>
      <c r="F8498" t="s">
        <v>8364</v>
      </c>
      <c r="G8498" t="s">
        <v>7490</v>
      </c>
      <c r="H8498" s="2">
        <v>41661</v>
      </c>
      <c r="I8498" s="2">
        <v>45355</v>
      </c>
      <c r="J8498"/>
      <c r="K8498"/>
      <c r="L8498">
        <v>0.01</v>
      </c>
      <c r="M8498" t="s">
        <v>7484</v>
      </c>
      <c r="N8498" t="s">
        <v>3482</v>
      </c>
      <c r="O8498"/>
      <c r="P8498" t="s">
        <v>8365</v>
      </c>
      <c r="Q8498" t="s">
        <v>5138</v>
      </c>
      <c r="R8498" t="s">
        <v>15466</v>
      </c>
      <c r="S8498" t="s">
        <v>15436</v>
      </c>
      <c r="T8498" t="s">
        <v>15437</v>
      </c>
      <c r="U8498" t="s">
        <v>15437</v>
      </c>
      <c r="V8498">
        <v>0</v>
      </c>
    </row>
    <row r="8499" spans="1:22" x14ac:dyDescent="0.25">
      <c r="A8499" t="s">
        <v>1569</v>
      </c>
      <c r="B8499">
        <v>230774</v>
      </c>
      <c r="C8499" t="s">
        <v>13008</v>
      </c>
      <c r="D8499" t="s">
        <v>2360</v>
      </c>
      <c r="E8499" t="s">
        <v>1607</v>
      </c>
      <c r="F8499" t="s">
        <v>13009</v>
      </c>
      <c r="G8499" t="s">
        <v>7541</v>
      </c>
      <c r="H8499" s="2">
        <v>41661</v>
      </c>
      <c r="I8499" s="2">
        <v>43899</v>
      </c>
      <c r="J8499"/>
      <c r="K8499"/>
      <c r="L8499">
        <v>38</v>
      </c>
      <c r="M8499" t="s">
        <v>7484</v>
      </c>
      <c r="N8499" t="s">
        <v>3482</v>
      </c>
      <c r="O8499"/>
      <c r="P8499" t="s">
        <v>12984</v>
      </c>
      <c r="Q8499" t="s">
        <v>12985</v>
      </c>
      <c r="R8499" t="s">
        <v>15465</v>
      </c>
      <c r="S8499" t="s">
        <v>15436</v>
      </c>
      <c r="T8499" t="s">
        <v>15438</v>
      </c>
      <c r="U8499" t="s">
        <v>1566</v>
      </c>
      <c r="V8499">
        <v>1</v>
      </c>
    </row>
    <row r="8500" spans="1:22" x14ac:dyDescent="0.25">
      <c r="A8500" t="s">
        <v>1569</v>
      </c>
      <c r="B8500">
        <v>230835</v>
      </c>
      <c r="C8500" t="s">
        <v>2543</v>
      </c>
      <c r="D8500" t="s">
        <v>13010</v>
      </c>
      <c r="E8500" t="s">
        <v>1572</v>
      </c>
      <c r="F8500" t="s">
        <v>13011</v>
      </c>
      <c r="G8500" t="s">
        <v>7503</v>
      </c>
      <c r="H8500" s="2">
        <v>41661</v>
      </c>
      <c r="I8500" s="2">
        <v>44655</v>
      </c>
      <c r="J8500"/>
      <c r="K8500"/>
      <c r="L8500">
        <v>0.01</v>
      </c>
      <c r="M8500" t="s">
        <v>7484</v>
      </c>
      <c r="N8500" t="s">
        <v>3482</v>
      </c>
      <c r="O8500"/>
      <c r="P8500" t="s">
        <v>12984</v>
      </c>
      <c r="Q8500" t="s">
        <v>12985</v>
      </c>
      <c r="R8500" t="s">
        <v>15465</v>
      </c>
      <c r="S8500" t="s">
        <v>15436</v>
      </c>
      <c r="T8500" t="s">
        <v>15437</v>
      </c>
      <c r="U8500" t="s">
        <v>15437</v>
      </c>
      <c r="V8500">
        <v>0</v>
      </c>
    </row>
    <row r="8501" spans="1:22" x14ac:dyDescent="0.25">
      <c r="A8501" t="s">
        <v>1569</v>
      </c>
      <c r="B8501">
        <v>230801</v>
      </c>
      <c r="C8501" t="s">
        <v>13012</v>
      </c>
      <c r="D8501" t="s">
        <v>13013</v>
      </c>
      <c r="E8501" t="s">
        <v>1596</v>
      </c>
      <c r="F8501" t="s">
        <v>12983</v>
      </c>
      <c r="G8501" t="s">
        <v>7490</v>
      </c>
      <c r="H8501" s="2">
        <v>41661</v>
      </c>
      <c r="I8501" s="2">
        <v>41661</v>
      </c>
      <c r="J8501"/>
      <c r="K8501"/>
      <c r="L8501">
        <v>16.5</v>
      </c>
      <c r="M8501" t="s">
        <v>7484</v>
      </c>
      <c r="N8501" t="s">
        <v>3482</v>
      </c>
      <c r="O8501"/>
      <c r="P8501" t="s">
        <v>12984</v>
      </c>
      <c r="Q8501" t="s">
        <v>12985</v>
      </c>
      <c r="R8501" t="s">
        <v>15465</v>
      </c>
      <c r="S8501" t="s">
        <v>15436</v>
      </c>
      <c r="T8501" t="s">
        <v>15438</v>
      </c>
      <c r="U8501" t="s">
        <v>15437</v>
      </c>
      <c r="V8501">
        <v>0.43421052631578949</v>
      </c>
    </row>
    <row r="8502" spans="1:22" x14ac:dyDescent="0.25">
      <c r="A8502" t="s">
        <v>1569</v>
      </c>
      <c r="B8502">
        <v>230752</v>
      </c>
      <c r="C8502" t="s">
        <v>2147</v>
      </c>
      <c r="D8502" t="s">
        <v>8041</v>
      </c>
      <c r="E8502" t="s">
        <v>1607</v>
      </c>
      <c r="F8502" t="s">
        <v>7995</v>
      </c>
      <c r="G8502" t="s">
        <v>7487</v>
      </c>
      <c r="H8502" s="2">
        <v>41659</v>
      </c>
      <c r="I8502" s="2">
        <v>41743</v>
      </c>
      <c r="J8502"/>
      <c r="K8502"/>
      <c r="L8502">
        <v>38</v>
      </c>
      <c r="M8502" t="s">
        <v>7484</v>
      </c>
      <c r="N8502" t="s">
        <v>1714</v>
      </c>
      <c r="O8502"/>
      <c r="P8502" t="s">
        <v>7996</v>
      </c>
      <c r="Q8502" t="s">
        <v>4271</v>
      </c>
      <c r="R8502" t="s">
        <v>15461</v>
      </c>
      <c r="S8502" t="s">
        <v>15436</v>
      </c>
      <c r="T8502" t="s">
        <v>15438</v>
      </c>
      <c r="U8502" t="s">
        <v>15437</v>
      </c>
      <c r="V8502">
        <v>1</v>
      </c>
    </row>
    <row r="8503" spans="1:22" x14ac:dyDescent="0.25">
      <c r="A8503" t="s">
        <v>1569</v>
      </c>
      <c r="B8503">
        <v>230701</v>
      </c>
      <c r="C8503" t="s">
        <v>15264</v>
      </c>
      <c r="D8503" t="s">
        <v>15265</v>
      </c>
      <c r="E8503" t="s">
        <v>1607</v>
      </c>
      <c r="F8503" t="s">
        <v>15208</v>
      </c>
      <c r="G8503" t="s">
        <v>14309</v>
      </c>
      <c r="H8503" s="2">
        <v>41652</v>
      </c>
      <c r="I8503" s="2">
        <v>45117</v>
      </c>
      <c r="J8503"/>
      <c r="K8503"/>
      <c r="L8503">
        <v>38</v>
      </c>
      <c r="M8503" t="s">
        <v>7484</v>
      </c>
      <c r="N8503" t="s">
        <v>1714</v>
      </c>
      <c r="O8503" t="s">
        <v>7120</v>
      </c>
      <c r="P8503" t="s">
        <v>15160</v>
      </c>
      <c r="Q8503" t="s">
        <v>15161</v>
      </c>
      <c r="R8503" t="s">
        <v>15430</v>
      </c>
      <c r="S8503" t="s">
        <v>15436</v>
      </c>
      <c r="T8503" t="s">
        <v>15438</v>
      </c>
      <c r="U8503" t="s">
        <v>15437</v>
      </c>
      <c r="V8503">
        <v>1</v>
      </c>
    </row>
    <row r="8504" spans="1:22" x14ac:dyDescent="0.25">
      <c r="A8504" t="s">
        <v>1569</v>
      </c>
      <c r="B8504">
        <v>230747</v>
      </c>
      <c r="C8504" t="s">
        <v>3508</v>
      </c>
      <c r="D8504" t="s">
        <v>15409</v>
      </c>
      <c r="E8504" t="s">
        <v>1607</v>
      </c>
      <c r="F8504" t="s">
        <v>15373</v>
      </c>
      <c r="G8504" t="s">
        <v>15374</v>
      </c>
      <c r="H8504" s="2">
        <v>41649</v>
      </c>
      <c r="I8504" s="2">
        <v>44160</v>
      </c>
      <c r="J8504"/>
      <c r="K8504"/>
      <c r="L8504">
        <v>38</v>
      </c>
      <c r="M8504" t="s">
        <v>7484</v>
      </c>
      <c r="N8504" t="s">
        <v>1714</v>
      </c>
      <c r="O8504" t="s">
        <v>7120</v>
      </c>
      <c r="P8504" t="s">
        <v>15350</v>
      </c>
      <c r="Q8504" t="s">
        <v>15</v>
      </c>
      <c r="R8504" t="s">
        <v>15</v>
      </c>
      <c r="S8504" t="s">
        <v>15436</v>
      </c>
      <c r="T8504" t="s">
        <v>15438</v>
      </c>
      <c r="U8504" t="s">
        <v>15437</v>
      </c>
      <c r="V8504">
        <v>1</v>
      </c>
    </row>
    <row r="8505" spans="1:22" x14ac:dyDescent="0.25">
      <c r="A8505" t="s">
        <v>1569</v>
      </c>
      <c r="B8505">
        <v>230709</v>
      </c>
      <c r="C8505" t="s">
        <v>14426</v>
      </c>
      <c r="D8505" t="s">
        <v>8538</v>
      </c>
      <c r="E8505" t="s">
        <v>1607</v>
      </c>
      <c r="F8505" t="s">
        <v>14427</v>
      </c>
      <c r="G8505" t="s">
        <v>14362</v>
      </c>
      <c r="H8505" s="2">
        <v>41646</v>
      </c>
      <c r="I8505" s="2">
        <v>44725</v>
      </c>
      <c r="J8505"/>
      <c r="K8505"/>
      <c r="L8505">
        <v>38</v>
      </c>
      <c r="M8505" t="s">
        <v>7484</v>
      </c>
      <c r="N8505" t="s">
        <v>1714</v>
      </c>
      <c r="O8505" t="s">
        <v>7120</v>
      </c>
      <c r="P8505" t="s">
        <v>14320</v>
      </c>
      <c r="Q8505" t="s">
        <v>17</v>
      </c>
      <c r="R8505" t="s">
        <v>17</v>
      </c>
      <c r="S8505" t="s">
        <v>15436</v>
      </c>
      <c r="T8505" t="s">
        <v>15438</v>
      </c>
      <c r="U8505" t="s">
        <v>15437</v>
      </c>
      <c r="V8505">
        <v>1</v>
      </c>
    </row>
    <row r="8506" spans="1:22" x14ac:dyDescent="0.25">
      <c r="A8506" t="s">
        <v>1569</v>
      </c>
      <c r="B8506">
        <v>230700</v>
      </c>
      <c r="C8506" t="s">
        <v>4856</v>
      </c>
      <c r="D8506" t="s">
        <v>14704</v>
      </c>
      <c r="E8506" t="s">
        <v>1607</v>
      </c>
      <c r="F8506" t="s">
        <v>14705</v>
      </c>
      <c r="G8506" t="s">
        <v>14706</v>
      </c>
      <c r="H8506" s="2">
        <v>41645</v>
      </c>
      <c r="I8506" s="2">
        <v>45761</v>
      </c>
      <c r="J8506"/>
      <c r="K8506"/>
      <c r="L8506">
        <v>38</v>
      </c>
      <c r="M8506" t="s">
        <v>7484</v>
      </c>
      <c r="N8506" t="s">
        <v>1714</v>
      </c>
      <c r="O8506" t="s">
        <v>7120</v>
      </c>
      <c r="P8506" t="s">
        <v>14690</v>
      </c>
      <c r="Q8506" t="s">
        <v>14691</v>
      </c>
      <c r="R8506" t="s">
        <v>15431</v>
      </c>
      <c r="S8506" t="s">
        <v>15436</v>
      </c>
      <c r="T8506" t="s">
        <v>15438</v>
      </c>
      <c r="U8506" t="s">
        <v>15437</v>
      </c>
      <c r="V8506">
        <v>1</v>
      </c>
    </row>
    <row r="8507" spans="1:22" x14ac:dyDescent="0.25">
      <c r="A8507" t="s">
        <v>1569</v>
      </c>
      <c r="B8507">
        <v>230742</v>
      </c>
      <c r="C8507" t="s">
        <v>1982</v>
      </c>
      <c r="D8507" t="s">
        <v>14964</v>
      </c>
      <c r="E8507" t="s">
        <v>1607</v>
      </c>
      <c r="F8507" t="s">
        <v>14965</v>
      </c>
      <c r="G8507" t="s">
        <v>14966</v>
      </c>
      <c r="H8507" s="2">
        <v>41645</v>
      </c>
      <c r="I8507" s="2">
        <v>45145</v>
      </c>
      <c r="J8507"/>
      <c r="K8507"/>
      <c r="L8507">
        <v>38</v>
      </c>
      <c r="M8507" t="s">
        <v>7484</v>
      </c>
      <c r="N8507" t="s">
        <v>1714</v>
      </c>
      <c r="O8507"/>
      <c r="P8507" t="s">
        <v>14916</v>
      </c>
      <c r="Q8507" t="s">
        <v>14917</v>
      </c>
      <c r="R8507" t="s">
        <v>15472</v>
      </c>
      <c r="S8507" t="s">
        <v>15436</v>
      </c>
      <c r="T8507" t="s">
        <v>15438</v>
      </c>
      <c r="U8507" t="s">
        <v>15437</v>
      </c>
      <c r="V8507">
        <v>1</v>
      </c>
    </row>
    <row r="8508" spans="1:22" x14ac:dyDescent="0.25">
      <c r="A8508" t="s">
        <v>1569</v>
      </c>
      <c r="B8508">
        <v>230683</v>
      </c>
      <c r="C8508" t="s">
        <v>10894</v>
      </c>
      <c r="D8508" t="s">
        <v>10887</v>
      </c>
      <c r="E8508" t="s">
        <v>1607</v>
      </c>
      <c r="F8508" t="s">
        <v>10895</v>
      </c>
      <c r="G8508" t="s">
        <v>4326</v>
      </c>
      <c r="H8508" s="2">
        <v>41638</v>
      </c>
      <c r="I8508" s="2">
        <v>45523</v>
      </c>
      <c r="J8508"/>
      <c r="K8508"/>
      <c r="L8508">
        <v>38</v>
      </c>
      <c r="M8508" t="s">
        <v>7484</v>
      </c>
      <c r="N8508" t="s">
        <v>3865</v>
      </c>
      <c r="O8508"/>
      <c r="P8508" t="s">
        <v>10847</v>
      </c>
      <c r="Q8508" t="s">
        <v>3922</v>
      </c>
      <c r="R8508" t="s">
        <v>15468</v>
      </c>
      <c r="S8508" t="s">
        <v>15436</v>
      </c>
      <c r="T8508" t="s">
        <v>15438</v>
      </c>
      <c r="U8508" t="s">
        <v>1566</v>
      </c>
      <c r="V8508">
        <v>1</v>
      </c>
    </row>
    <row r="8509" spans="1:22" x14ac:dyDescent="0.25">
      <c r="A8509" t="s">
        <v>1569</v>
      </c>
      <c r="B8509">
        <v>230690</v>
      </c>
      <c r="C8509" t="s">
        <v>2923</v>
      </c>
      <c r="D8509" t="s">
        <v>1647</v>
      </c>
      <c r="E8509" t="s">
        <v>1596</v>
      </c>
      <c r="F8509" t="s">
        <v>7558</v>
      </c>
      <c r="G8509" t="s">
        <v>7490</v>
      </c>
      <c r="H8509" s="2">
        <v>41631</v>
      </c>
      <c r="I8509" s="2">
        <v>45523</v>
      </c>
      <c r="J8509"/>
      <c r="K8509"/>
      <c r="L8509">
        <v>13.75</v>
      </c>
      <c r="M8509" t="s">
        <v>7484</v>
      </c>
      <c r="N8509" t="s">
        <v>1714</v>
      </c>
      <c r="O8509"/>
      <c r="P8509" t="s">
        <v>7559</v>
      </c>
      <c r="Q8509" t="s">
        <v>7560</v>
      </c>
      <c r="R8509" t="s">
        <v>15461</v>
      </c>
      <c r="S8509" t="s">
        <v>15436</v>
      </c>
      <c r="T8509" t="s">
        <v>15438</v>
      </c>
      <c r="U8509" t="s">
        <v>15437</v>
      </c>
      <c r="V8509">
        <v>0.36184210526315791</v>
      </c>
    </row>
    <row r="8510" spans="1:22" x14ac:dyDescent="0.25">
      <c r="A8510" t="s">
        <v>1569</v>
      </c>
      <c r="B8510">
        <v>230646</v>
      </c>
      <c r="C8510" t="s">
        <v>9152</v>
      </c>
      <c r="D8510" t="s">
        <v>2594</v>
      </c>
      <c r="E8510" t="s">
        <v>1596</v>
      </c>
      <c r="F8510" t="s">
        <v>9125</v>
      </c>
      <c r="G8510" t="s">
        <v>7490</v>
      </c>
      <c r="H8510" s="2">
        <v>41625</v>
      </c>
      <c r="I8510" s="2">
        <v>41625</v>
      </c>
      <c r="J8510"/>
      <c r="K8510"/>
      <c r="L8510">
        <v>29.5</v>
      </c>
      <c r="M8510" t="s">
        <v>7484</v>
      </c>
      <c r="N8510" t="s">
        <v>3482</v>
      </c>
      <c r="O8510"/>
      <c r="P8510" t="s">
        <v>9124</v>
      </c>
      <c r="Q8510" t="s">
        <v>6818</v>
      </c>
      <c r="R8510" t="s">
        <v>15466</v>
      </c>
      <c r="S8510" t="s">
        <v>15436</v>
      </c>
      <c r="T8510" t="s">
        <v>15438</v>
      </c>
      <c r="U8510" t="s">
        <v>15437</v>
      </c>
      <c r="V8510">
        <v>0.77631578947368418</v>
      </c>
    </row>
    <row r="8511" spans="1:22" x14ac:dyDescent="0.25">
      <c r="A8511" t="s">
        <v>1569</v>
      </c>
      <c r="B8511">
        <v>230616</v>
      </c>
      <c r="C8511" t="s">
        <v>2632</v>
      </c>
      <c r="D8511" t="s">
        <v>10272</v>
      </c>
      <c r="E8511" t="s">
        <v>1596</v>
      </c>
      <c r="F8511" t="s">
        <v>10223</v>
      </c>
      <c r="G8511" t="s">
        <v>7509</v>
      </c>
      <c r="H8511" s="2">
        <v>41619</v>
      </c>
      <c r="I8511" s="2">
        <v>41619</v>
      </c>
      <c r="J8511"/>
      <c r="K8511"/>
      <c r="L8511">
        <v>19.5</v>
      </c>
      <c r="M8511" t="s">
        <v>7484</v>
      </c>
      <c r="N8511" t="s">
        <v>4199</v>
      </c>
      <c r="O8511"/>
      <c r="P8511" t="s">
        <v>10220</v>
      </c>
      <c r="Q8511" t="s">
        <v>5093</v>
      </c>
      <c r="R8511" t="s">
        <v>15449</v>
      </c>
      <c r="S8511" t="s">
        <v>15436</v>
      </c>
      <c r="T8511" t="s">
        <v>15438</v>
      </c>
      <c r="U8511" t="s">
        <v>15437</v>
      </c>
      <c r="V8511">
        <v>0.51315789473684215</v>
      </c>
    </row>
    <row r="8512" spans="1:22" x14ac:dyDescent="0.25">
      <c r="A8512" t="s">
        <v>1569</v>
      </c>
      <c r="B8512">
        <v>230554</v>
      </c>
      <c r="C8512" t="s">
        <v>3386</v>
      </c>
      <c r="D8512" t="s">
        <v>7667</v>
      </c>
      <c r="E8512" t="s">
        <v>1607</v>
      </c>
      <c r="F8512" t="s">
        <v>7668</v>
      </c>
      <c r="G8512" t="s">
        <v>4326</v>
      </c>
      <c r="H8512" s="2">
        <v>41617</v>
      </c>
      <c r="I8512" s="2">
        <v>45117</v>
      </c>
      <c r="J8512"/>
      <c r="K8512"/>
      <c r="L8512">
        <v>38</v>
      </c>
      <c r="M8512" t="s">
        <v>7484</v>
      </c>
      <c r="N8512" t="s">
        <v>1714</v>
      </c>
      <c r="O8512"/>
      <c r="P8512" t="s">
        <v>7613</v>
      </c>
      <c r="Q8512" t="s">
        <v>7614</v>
      </c>
      <c r="R8512" t="s">
        <v>15461</v>
      </c>
      <c r="S8512" t="s">
        <v>15436</v>
      </c>
      <c r="T8512" t="s">
        <v>15438</v>
      </c>
      <c r="U8512" t="s">
        <v>1566</v>
      </c>
      <c r="V8512">
        <v>1</v>
      </c>
    </row>
    <row r="8513" spans="1:22" x14ac:dyDescent="0.25">
      <c r="A8513" t="s">
        <v>1569</v>
      </c>
      <c r="B8513">
        <v>230512</v>
      </c>
      <c r="C8513" t="s">
        <v>12421</v>
      </c>
      <c r="D8513" t="s">
        <v>7900</v>
      </c>
      <c r="E8513" t="s">
        <v>1607</v>
      </c>
      <c r="F8513" t="s">
        <v>12422</v>
      </c>
      <c r="G8513" t="s">
        <v>7541</v>
      </c>
      <c r="H8513" s="2">
        <v>41617</v>
      </c>
      <c r="I8513" s="2">
        <v>42766</v>
      </c>
      <c r="J8513"/>
      <c r="K8513"/>
      <c r="L8513">
        <v>38</v>
      </c>
      <c r="M8513" t="s">
        <v>7484</v>
      </c>
      <c r="N8513" t="s">
        <v>3482</v>
      </c>
      <c r="O8513"/>
      <c r="P8513" t="s">
        <v>12388</v>
      </c>
      <c r="Q8513" t="s">
        <v>12389</v>
      </c>
      <c r="R8513" t="s">
        <v>15465</v>
      </c>
      <c r="S8513" t="s">
        <v>15436</v>
      </c>
      <c r="T8513" t="s">
        <v>15438</v>
      </c>
      <c r="U8513" t="s">
        <v>1566</v>
      </c>
      <c r="V8513">
        <v>1</v>
      </c>
    </row>
    <row r="8514" spans="1:22" x14ac:dyDescent="0.25">
      <c r="A8514" t="s">
        <v>1569</v>
      </c>
      <c r="B8514">
        <v>230532</v>
      </c>
      <c r="C8514" t="s">
        <v>6361</v>
      </c>
      <c r="D8514" t="s">
        <v>6362</v>
      </c>
      <c r="E8514" t="s">
        <v>1607</v>
      </c>
      <c r="F8514" t="s">
        <v>6363</v>
      </c>
      <c r="G8514" t="s">
        <v>4326</v>
      </c>
      <c r="H8514" s="2">
        <v>41617</v>
      </c>
      <c r="I8514" s="2">
        <v>44515</v>
      </c>
      <c r="J8514"/>
      <c r="K8514"/>
      <c r="L8514">
        <v>38</v>
      </c>
      <c r="M8514" t="s">
        <v>4269</v>
      </c>
      <c r="N8514" t="s">
        <v>3865</v>
      </c>
      <c r="O8514"/>
      <c r="P8514" t="s">
        <v>6331</v>
      </c>
      <c r="Q8514" t="s">
        <v>3953</v>
      </c>
      <c r="R8514" t="s">
        <v>15450</v>
      </c>
      <c r="S8514" t="s">
        <v>15436</v>
      </c>
      <c r="T8514" t="s">
        <v>15438</v>
      </c>
      <c r="U8514" t="s">
        <v>1566</v>
      </c>
      <c r="V8514">
        <v>1</v>
      </c>
    </row>
    <row r="8515" spans="1:22" x14ac:dyDescent="0.25">
      <c r="A8515" t="s">
        <v>1569</v>
      </c>
      <c r="B8515">
        <v>230656</v>
      </c>
      <c r="C8515" t="s">
        <v>6760</v>
      </c>
      <c r="D8515" t="s">
        <v>7454</v>
      </c>
      <c r="E8515" t="s">
        <v>1607</v>
      </c>
      <c r="F8515" t="s">
        <v>7455</v>
      </c>
      <c r="G8515" t="s">
        <v>7456</v>
      </c>
      <c r="H8515" s="2">
        <v>41617</v>
      </c>
      <c r="I8515" s="2">
        <v>41617</v>
      </c>
      <c r="J8515"/>
      <c r="K8515"/>
      <c r="L8515">
        <v>38</v>
      </c>
      <c r="M8515" t="s">
        <v>1546</v>
      </c>
      <c r="N8515" t="s">
        <v>1714</v>
      </c>
      <c r="O8515" t="s">
        <v>7120</v>
      </c>
      <c r="P8515" t="s">
        <v>273</v>
      </c>
      <c r="Q8515" t="s">
        <v>7415</v>
      </c>
      <c r="R8515" t="s">
        <v>1546</v>
      </c>
      <c r="S8515" t="s">
        <v>15436</v>
      </c>
      <c r="T8515" t="s">
        <v>15438</v>
      </c>
      <c r="U8515" t="s">
        <v>15437</v>
      </c>
      <c r="V8515">
        <v>1</v>
      </c>
    </row>
    <row r="8516" spans="1:22" x14ac:dyDescent="0.25">
      <c r="A8516" t="s">
        <v>1569</v>
      </c>
      <c r="B8516">
        <v>297887</v>
      </c>
      <c r="C8516" t="s">
        <v>14222</v>
      </c>
      <c r="D8516" t="s">
        <v>3888</v>
      </c>
      <c r="E8516" t="s">
        <v>1607</v>
      </c>
      <c r="F8516" t="s">
        <v>14223</v>
      </c>
      <c r="G8516" t="s">
        <v>14224</v>
      </c>
      <c r="H8516" s="2">
        <v>41610</v>
      </c>
      <c r="I8516" s="2">
        <v>45719</v>
      </c>
      <c r="J8516"/>
      <c r="K8516"/>
      <c r="L8516">
        <v>38</v>
      </c>
      <c r="M8516" t="s">
        <v>7484</v>
      </c>
      <c r="N8516" t="s">
        <v>1714</v>
      </c>
      <c r="O8516" t="s">
        <v>7120</v>
      </c>
      <c r="P8516" t="s">
        <v>14211</v>
      </c>
      <c r="Q8516" t="s">
        <v>14212</v>
      </c>
      <c r="R8516" t="s">
        <v>18</v>
      </c>
      <c r="S8516" t="s">
        <v>15436</v>
      </c>
      <c r="T8516" t="s">
        <v>15438</v>
      </c>
      <c r="U8516" t="s">
        <v>15437</v>
      </c>
      <c r="V8516">
        <v>1</v>
      </c>
    </row>
    <row r="8517" spans="1:22" x14ac:dyDescent="0.25">
      <c r="A8517" t="s">
        <v>1569</v>
      </c>
      <c r="B8517">
        <v>230549</v>
      </c>
      <c r="C8517" t="s">
        <v>3562</v>
      </c>
      <c r="D8517" t="s">
        <v>8666</v>
      </c>
      <c r="E8517" t="s">
        <v>1596</v>
      </c>
      <c r="F8517" t="s">
        <v>8607</v>
      </c>
      <c r="G8517" t="s">
        <v>7490</v>
      </c>
      <c r="H8517" s="2">
        <v>41609</v>
      </c>
      <c r="I8517" s="2">
        <v>42415</v>
      </c>
      <c r="J8517"/>
      <c r="K8517"/>
      <c r="L8517">
        <v>17</v>
      </c>
      <c r="M8517" t="s">
        <v>7484</v>
      </c>
      <c r="N8517" t="s">
        <v>1714</v>
      </c>
      <c r="O8517"/>
      <c r="P8517" t="s">
        <v>8608</v>
      </c>
      <c r="Q8517" t="s">
        <v>2575</v>
      </c>
      <c r="R8517" t="s">
        <v>15461</v>
      </c>
      <c r="S8517" t="s">
        <v>15436</v>
      </c>
      <c r="T8517" t="s">
        <v>15438</v>
      </c>
      <c r="U8517" t="s">
        <v>15437</v>
      </c>
      <c r="V8517">
        <v>0.44736842105263158</v>
      </c>
    </row>
    <row r="8518" spans="1:22" x14ac:dyDescent="0.25">
      <c r="A8518" t="s">
        <v>1569</v>
      </c>
      <c r="B8518">
        <v>230376</v>
      </c>
      <c r="C8518" t="s">
        <v>8838</v>
      </c>
      <c r="D8518" t="s">
        <v>8839</v>
      </c>
      <c r="E8518" t="s">
        <v>1572</v>
      </c>
      <c r="F8518" t="s">
        <v>8762</v>
      </c>
      <c r="G8518" t="s">
        <v>7490</v>
      </c>
      <c r="H8518" s="2">
        <v>41599</v>
      </c>
      <c r="I8518" s="2">
        <v>44949</v>
      </c>
      <c r="J8518"/>
      <c r="K8518"/>
      <c r="L8518">
        <v>0.01</v>
      </c>
      <c r="M8518" t="s">
        <v>7484</v>
      </c>
      <c r="N8518" t="s">
        <v>3865</v>
      </c>
      <c r="O8518"/>
      <c r="P8518" t="s">
        <v>8763</v>
      </c>
      <c r="Q8518" t="s">
        <v>4424</v>
      </c>
      <c r="R8518" t="s">
        <v>15467</v>
      </c>
      <c r="S8518" t="s">
        <v>15436</v>
      </c>
      <c r="T8518" t="s">
        <v>15437</v>
      </c>
      <c r="U8518" t="s">
        <v>15437</v>
      </c>
      <c r="V8518">
        <v>0</v>
      </c>
    </row>
    <row r="8519" spans="1:22" x14ac:dyDescent="0.25">
      <c r="A8519" t="s">
        <v>1569</v>
      </c>
      <c r="B8519">
        <v>230335</v>
      </c>
      <c r="C8519" t="s">
        <v>1810</v>
      </c>
      <c r="D8519" t="s">
        <v>10741</v>
      </c>
      <c r="E8519" t="s">
        <v>1607</v>
      </c>
      <c r="F8519" t="s">
        <v>10744</v>
      </c>
      <c r="G8519" t="s">
        <v>7552</v>
      </c>
      <c r="H8519" s="2">
        <v>41596</v>
      </c>
      <c r="I8519" s="2">
        <v>45425</v>
      </c>
      <c r="J8519"/>
      <c r="K8519"/>
      <c r="L8519">
        <v>38</v>
      </c>
      <c r="M8519" t="s">
        <v>7484</v>
      </c>
      <c r="N8519" t="s">
        <v>1576</v>
      </c>
      <c r="O8519"/>
      <c r="P8519" t="s">
        <v>10705</v>
      </c>
      <c r="Q8519" t="s">
        <v>10706</v>
      </c>
      <c r="R8519" t="s">
        <v>15464</v>
      </c>
      <c r="S8519" t="s">
        <v>15436</v>
      </c>
      <c r="T8519" t="s">
        <v>15438</v>
      </c>
      <c r="U8519" t="s">
        <v>1566</v>
      </c>
      <c r="V8519">
        <v>1</v>
      </c>
    </row>
    <row r="8520" spans="1:22" x14ac:dyDescent="0.25">
      <c r="A8520" t="s">
        <v>1569</v>
      </c>
      <c r="B8520">
        <v>230301</v>
      </c>
      <c r="C8520" t="s">
        <v>12079</v>
      </c>
      <c r="D8520" t="s">
        <v>12977</v>
      </c>
      <c r="E8520" t="s">
        <v>1596</v>
      </c>
      <c r="F8520" t="s">
        <v>12974</v>
      </c>
      <c r="G8520" t="s">
        <v>7509</v>
      </c>
      <c r="H8520" s="2">
        <v>41596</v>
      </c>
      <c r="I8520" s="2">
        <v>41673</v>
      </c>
      <c r="J8520"/>
      <c r="K8520"/>
      <c r="L8520">
        <v>27</v>
      </c>
      <c r="M8520" t="s">
        <v>7484</v>
      </c>
      <c r="N8520" t="s">
        <v>1714</v>
      </c>
      <c r="O8520"/>
      <c r="P8520" t="s">
        <v>12946</v>
      </c>
      <c r="Q8520" t="s">
        <v>2671</v>
      </c>
      <c r="R8520" t="s">
        <v>15461</v>
      </c>
      <c r="S8520" t="s">
        <v>15436</v>
      </c>
      <c r="T8520" t="s">
        <v>15438</v>
      </c>
      <c r="U8520" t="s">
        <v>15437</v>
      </c>
      <c r="V8520">
        <v>0.71052631578947367</v>
      </c>
    </row>
    <row r="8521" spans="1:22" x14ac:dyDescent="0.25">
      <c r="A8521" t="s">
        <v>1569</v>
      </c>
      <c r="B8521">
        <v>230371</v>
      </c>
      <c r="C8521" t="s">
        <v>1653</v>
      </c>
      <c r="D8521" t="s">
        <v>2789</v>
      </c>
      <c r="E8521" t="s">
        <v>1596</v>
      </c>
      <c r="F8521" t="s">
        <v>12972</v>
      </c>
      <c r="G8521" t="s">
        <v>7503</v>
      </c>
      <c r="H8521" s="2">
        <v>41596</v>
      </c>
      <c r="I8521" s="2">
        <v>41715</v>
      </c>
      <c r="J8521"/>
      <c r="K8521"/>
      <c r="L8521">
        <v>21.75</v>
      </c>
      <c r="M8521" t="s">
        <v>7484</v>
      </c>
      <c r="N8521" t="s">
        <v>1714</v>
      </c>
      <c r="O8521"/>
      <c r="P8521" t="s">
        <v>12946</v>
      </c>
      <c r="Q8521" t="s">
        <v>2671</v>
      </c>
      <c r="R8521" t="s">
        <v>15461</v>
      </c>
      <c r="S8521" t="s">
        <v>15436</v>
      </c>
      <c r="T8521" t="s">
        <v>15438</v>
      </c>
      <c r="U8521" t="s">
        <v>15437</v>
      </c>
      <c r="V8521">
        <v>0.57236842105263153</v>
      </c>
    </row>
    <row r="8522" spans="1:22" x14ac:dyDescent="0.25">
      <c r="A8522" t="s">
        <v>1569</v>
      </c>
      <c r="B8522">
        <v>230333</v>
      </c>
      <c r="C8522" t="s">
        <v>1784</v>
      </c>
      <c r="D8522" t="s">
        <v>4822</v>
      </c>
      <c r="E8522" t="s">
        <v>1596</v>
      </c>
      <c r="F8522" t="s">
        <v>4810</v>
      </c>
      <c r="G8522" t="s">
        <v>4294</v>
      </c>
      <c r="H8522" s="2">
        <v>41596</v>
      </c>
      <c r="I8522" s="2">
        <v>41596</v>
      </c>
      <c r="J8522"/>
      <c r="K8522"/>
      <c r="L8522">
        <v>15</v>
      </c>
      <c r="M8522" t="s">
        <v>4269</v>
      </c>
      <c r="N8522" t="s">
        <v>3482</v>
      </c>
      <c r="O8522"/>
      <c r="P8522" t="s">
        <v>4790</v>
      </c>
      <c r="Q8522" t="s">
        <v>4791</v>
      </c>
      <c r="R8522" t="s">
        <v>15451</v>
      </c>
      <c r="S8522" t="s">
        <v>15436</v>
      </c>
      <c r="T8522" t="s">
        <v>15438</v>
      </c>
      <c r="U8522" t="s">
        <v>15437</v>
      </c>
      <c r="V8522">
        <v>0.39473684210526316</v>
      </c>
    </row>
    <row r="8523" spans="1:22" x14ac:dyDescent="0.25">
      <c r="A8523" t="s">
        <v>1569</v>
      </c>
      <c r="B8523">
        <v>230236</v>
      </c>
      <c r="C8523" t="s">
        <v>1684</v>
      </c>
      <c r="D8523" t="s">
        <v>12978</v>
      </c>
      <c r="E8523" t="s">
        <v>1607</v>
      </c>
      <c r="F8523" t="s">
        <v>12979</v>
      </c>
      <c r="G8523" t="s">
        <v>7541</v>
      </c>
      <c r="H8523" s="2">
        <v>41589</v>
      </c>
      <c r="I8523" s="2">
        <v>45313</v>
      </c>
      <c r="J8523"/>
      <c r="K8523"/>
      <c r="L8523">
        <v>38</v>
      </c>
      <c r="M8523" t="s">
        <v>7484</v>
      </c>
      <c r="N8523" t="s">
        <v>1714</v>
      </c>
      <c r="O8523"/>
      <c r="P8523" t="s">
        <v>12946</v>
      </c>
      <c r="Q8523" t="s">
        <v>2671</v>
      </c>
      <c r="R8523" t="s">
        <v>15461</v>
      </c>
      <c r="S8523" t="s">
        <v>15436</v>
      </c>
      <c r="T8523" t="s">
        <v>15438</v>
      </c>
      <c r="U8523" t="s">
        <v>1566</v>
      </c>
      <c r="V8523">
        <v>1</v>
      </c>
    </row>
    <row r="8524" spans="1:22" x14ac:dyDescent="0.25">
      <c r="A8524" t="s">
        <v>1569</v>
      </c>
      <c r="B8524">
        <v>230225</v>
      </c>
      <c r="C8524" t="s">
        <v>12980</v>
      </c>
      <c r="D8524" t="s">
        <v>12981</v>
      </c>
      <c r="E8524" t="s">
        <v>1596</v>
      </c>
      <c r="F8524" t="s">
        <v>12974</v>
      </c>
      <c r="G8524" t="s">
        <v>7509</v>
      </c>
      <c r="H8524" s="2">
        <v>41589</v>
      </c>
      <c r="I8524" s="2">
        <v>41589</v>
      </c>
      <c r="J8524"/>
      <c r="K8524"/>
      <c r="L8524">
        <v>13.25</v>
      </c>
      <c r="M8524" t="s">
        <v>7484</v>
      </c>
      <c r="N8524" t="s">
        <v>1714</v>
      </c>
      <c r="O8524"/>
      <c r="P8524" t="s">
        <v>12946</v>
      </c>
      <c r="Q8524" t="s">
        <v>2671</v>
      </c>
      <c r="R8524" t="s">
        <v>15461</v>
      </c>
      <c r="S8524" t="s">
        <v>15436</v>
      </c>
      <c r="T8524" t="s">
        <v>15438</v>
      </c>
      <c r="U8524" t="s">
        <v>15437</v>
      </c>
      <c r="V8524">
        <v>0.34868421052631576</v>
      </c>
    </row>
    <row r="8525" spans="1:22" x14ac:dyDescent="0.25">
      <c r="A8525" t="s">
        <v>1569</v>
      </c>
      <c r="B8525">
        <v>230112</v>
      </c>
      <c r="C8525" t="s">
        <v>1781</v>
      </c>
      <c r="D8525" t="s">
        <v>2604</v>
      </c>
      <c r="E8525" t="s">
        <v>1596</v>
      </c>
      <c r="F8525" t="s">
        <v>9075</v>
      </c>
      <c r="G8525" t="s">
        <v>7503</v>
      </c>
      <c r="H8525" s="2">
        <v>41575</v>
      </c>
      <c r="I8525" s="2">
        <v>44249</v>
      </c>
      <c r="J8525"/>
      <c r="K8525"/>
      <c r="L8525">
        <v>18.25</v>
      </c>
      <c r="M8525" t="s">
        <v>7484</v>
      </c>
      <c r="N8525" t="s">
        <v>3865</v>
      </c>
      <c r="O8525"/>
      <c r="P8525" t="s">
        <v>9018</v>
      </c>
      <c r="Q8525" t="s">
        <v>4338</v>
      </c>
      <c r="R8525" t="s">
        <v>15468</v>
      </c>
      <c r="S8525" t="s">
        <v>15436</v>
      </c>
      <c r="T8525" t="s">
        <v>15438</v>
      </c>
      <c r="U8525" t="s">
        <v>15437</v>
      </c>
      <c r="V8525">
        <v>0.48026315789473684</v>
      </c>
    </row>
    <row r="8526" spans="1:22" x14ac:dyDescent="0.25">
      <c r="A8526" t="s">
        <v>1569</v>
      </c>
      <c r="B8526">
        <v>230017</v>
      </c>
      <c r="C8526" t="s">
        <v>2369</v>
      </c>
      <c r="D8526" t="s">
        <v>9441</v>
      </c>
      <c r="E8526" t="s">
        <v>1596</v>
      </c>
      <c r="F8526" t="s">
        <v>11480</v>
      </c>
      <c r="G8526" t="s">
        <v>7490</v>
      </c>
      <c r="H8526" s="2">
        <v>41575</v>
      </c>
      <c r="I8526" s="2">
        <v>42086</v>
      </c>
      <c r="J8526"/>
      <c r="K8526"/>
      <c r="L8526">
        <v>22.75</v>
      </c>
      <c r="M8526" t="s">
        <v>7484</v>
      </c>
      <c r="N8526" t="s">
        <v>1714</v>
      </c>
      <c r="O8526"/>
      <c r="P8526" t="s">
        <v>11481</v>
      </c>
      <c r="Q8526" t="s">
        <v>11482</v>
      </c>
      <c r="R8526" t="s">
        <v>15462</v>
      </c>
      <c r="S8526" t="s">
        <v>15436</v>
      </c>
      <c r="T8526" t="s">
        <v>15438</v>
      </c>
      <c r="U8526" t="s">
        <v>15437</v>
      </c>
      <c r="V8526">
        <v>0.59868421052631582</v>
      </c>
    </row>
    <row r="8527" spans="1:22" x14ac:dyDescent="0.25">
      <c r="A8527" t="s">
        <v>1569</v>
      </c>
      <c r="B8527">
        <v>230380</v>
      </c>
      <c r="C8527" t="s">
        <v>4859</v>
      </c>
      <c r="D8527" t="s">
        <v>14543</v>
      </c>
      <c r="E8527" t="s">
        <v>1607</v>
      </c>
      <c r="F8527" t="s">
        <v>14544</v>
      </c>
      <c r="G8527" t="s">
        <v>14545</v>
      </c>
      <c r="H8527" s="2">
        <v>41575</v>
      </c>
      <c r="I8527" s="2">
        <v>41575</v>
      </c>
      <c r="J8527"/>
      <c r="K8527"/>
      <c r="L8527">
        <v>38</v>
      </c>
      <c r="M8527" t="s">
        <v>7484</v>
      </c>
      <c r="N8527" t="s">
        <v>1714</v>
      </c>
      <c r="O8527" t="s">
        <v>7120</v>
      </c>
      <c r="P8527" t="s">
        <v>14467</v>
      </c>
      <c r="Q8527" t="s">
        <v>18</v>
      </c>
      <c r="R8527" t="s">
        <v>18</v>
      </c>
      <c r="S8527" t="s">
        <v>15436</v>
      </c>
      <c r="T8527" t="s">
        <v>15438</v>
      </c>
      <c r="U8527" t="s">
        <v>15437</v>
      </c>
      <c r="V8527">
        <v>1</v>
      </c>
    </row>
    <row r="8528" spans="1:22" x14ac:dyDescent="0.25">
      <c r="A8528" t="s">
        <v>1569</v>
      </c>
      <c r="B8528">
        <v>230146</v>
      </c>
      <c r="C8528" t="s">
        <v>1638</v>
      </c>
      <c r="D8528" t="s">
        <v>4574</v>
      </c>
      <c r="E8528" t="s">
        <v>1607</v>
      </c>
      <c r="F8528" t="s">
        <v>4575</v>
      </c>
      <c r="G8528" t="s">
        <v>4306</v>
      </c>
      <c r="H8528" s="2">
        <v>41575</v>
      </c>
      <c r="I8528" s="2">
        <v>42807</v>
      </c>
      <c r="J8528"/>
      <c r="K8528"/>
      <c r="L8528">
        <v>38</v>
      </c>
      <c r="M8528" t="s">
        <v>4269</v>
      </c>
      <c r="N8528" t="s">
        <v>3482</v>
      </c>
      <c r="O8528"/>
      <c r="P8528" t="s">
        <v>4525</v>
      </c>
      <c r="Q8528" t="s">
        <v>4526</v>
      </c>
      <c r="R8528" t="s">
        <v>15451</v>
      </c>
      <c r="S8528" t="s">
        <v>15436</v>
      </c>
      <c r="T8528" t="s">
        <v>15438</v>
      </c>
      <c r="U8528" t="s">
        <v>15437</v>
      </c>
      <c r="V8528">
        <v>1</v>
      </c>
    </row>
    <row r="8529" spans="1:22" x14ac:dyDescent="0.25">
      <c r="A8529" t="s">
        <v>1569</v>
      </c>
      <c r="B8529">
        <v>230144</v>
      </c>
      <c r="C8529" t="s">
        <v>3023</v>
      </c>
      <c r="D8529" t="s">
        <v>8840</v>
      </c>
      <c r="E8529" t="s">
        <v>1572</v>
      </c>
      <c r="F8529" t="s">
        <v>8762</v>
      </c>
      <c r="G8529" t="s">
        <v>7490</v>
      </c>
      <c r="H8529" s="2">
        <v>41571</v>
      </c>
      <c r="I8529" s="2">
        <v>41571</v>
      </c>
      <c r="J8529"/>
      <c r="K8529"/>
      <c r="L8529">
        <v>0.01</v>
      </c>
      <c r="M8529" t="s">
        <v>7484</v>
      </c>
      <c r="N8529" t="s">
        <v>3865</v>
      </c>
      <c r="O8529"/>
      <c r="P8529" t="s">
        <v>8763</v>
      </c>
      <c r="Q8529" t="s">
        <v>4424</v>
      </c>
      <c r="R8529" t="s">
        <v>15467</v>
      </c>
      <c r="S8529" t="s">
        <v>15436</v>
      </c>
      <c r="T8529" t="s">
        <v>15437</v>
      </c>
      <c r="U8529" t="s">
        <v>15437</v>
      </c>
      <c r="V8529">
        <v>0</v>
      </c>
    </row>
    <row r="8530" spans="1:22" x14ac:dyDescent="0.25">
      <c r="A8530" t="s">
        <v>1569</v>
      </c>
      <c r="B8530">
        <v>230015</v>
      </c>
      <c r="C8530" t="s">
        <v>1932</v>
      </c>
      <c r="D8530" t="s">
        <v>5724</v>
      </c>
      <c r="E8530" t="s">
        <v>1607</v>
      </c>
      <c r="F8530" t="s">
        <v>5725</v>
      </c>
      <c r="G8530" t="s">
        <v>4310</v>
      </c>
      <c r="H8530" s="2">
        <v>41561</v>
      </c>
      <c r="I8530" s="2">
        <v>45565</v>
      </c>
      <c r="J8530"/>
      <c r="K8530"/>
      <c r="L8530">
        <v>38</v>
      </c>
      <c r="M8530" t="s">
        <v>4269</v>
      </c>
      <c r="N8530" t="s">
        <v>1714</v>
      </c>
      <c r="O8530"/>
      <c r="P8530" t="s">
        <v>5703</v>
      </c>
      <c r="Q8530" t="s">
        <v>5704</v>
      </c>
      <c r="R8530" t="s">
        <v>15447</v>
      </c>
      <c r="S8530" t="s">
        <v>15436</v>
      </c>
      <c r="T8530" t="s">
        <v>15438</v>
      </c>
      <c r="U8530" t="s">
        <v>1566</v>
      </c>
      <c r="V8530">
        <v>1</v>
      </c>
    </row>
    <row r="8531" spans="1:22" x14ac:dyDescent="0.25">
      <c r="A8531" t="s">
        <v>1569</v>
      </c>
      <c r="B8531">
        <v>229872</v>
      </c>
      <c r="C8531" t="s">
        <v>2150</v>
      </c>
      <c r="D8531" t="s">
        <v>2023</v>
      </c>
      <c r="E8531" t="s">
        <v>1572</v>
      </c>
      <c r="F8531" t="s">
        <v>8257</v>
      </c>
      <c r="G8531" t="s">
        <v>7490</v>
      </c>
      <c r="H8531" s="2">
        <v>41557</v>
      </c>
      <c r="I8531" s="2">
        <v>41557</v>
      </c>
      <c r="J8531"/>
      <c r="K8531"/>
      <c r="L8531">
        <v>0.01</v>
      </c>
      <c r="M8531" t="s">
        <v>7484</v>
      </c>
      <c r="N8531" t="s">
        <v>3482</v>
      </c>
      <c r="O8531"/>
      <c r="P8531" t="s">
        <v>8255</v>
      </c>
      <c r="Q8531" t="s">
        <v>5829</v>
      </c>
      <c r="R8531" t="s">
        <v>15465</v>
      </c>
      <c r="S8531" t="s">
        <v>15436</v>
      </c>
      <c r="T8531" t="s">
        <v>15437</v>
      </c>
      <c r="U8531" t="s">
        <v>15437</v>
      </c>
      <c r="V8531">
        <v>0</v>
      </c>
    </row>
    <row r="8532" spans="1:22" x14ac:dyDescent="0.25">
      <c r="A8532" t="s">
        <v>1569</v>
      </c>
      <c r="B8532">
        <v>229845</v>
      </c>
      <c r="C8532" t="s">
        <v>12471</v>
      </c>
      <c r="D8532" t="s">
        <v>5984</v>
      </c>
      <c r="E8532" t="s">
        <v>1607</v>
      </c>
      <c r="F8532" t="s">
        <v>12472</v>
      </c>
      <c r="G8532" t="s">
        <v>7494</v>
      </c>
      <c r="H8532" s="2">
        <v>41547</v>
      </c>
      <c r="I8532" s="2">
        <v>41589</v>
      </c>
      <c r="J8532"/>
      <c r="K8532"/>
      <c r="L8532">
        <v>38</v>
      </c>
      <c r="M8532" t="s">
        <v>7484</v>
      </c>
      <c r="N8532" t="s">
        <v>4199</v>
      </c>
      <c r="O8532"/>
      <c r="P8532" t="s">
        <v>12425</v>
      </c>
      <c r="Q8532" t="s">
        <v>12426</v>
      </c>
      <c r="R8532" t="s">
        <v>15449</v>
      </c>
      <c r="S8532" t="s">
        <v>15436</v>
      </c>
      <c r="T8532" t="s">
        <v>15438</v>
      </c>
      <c r="U8532" t="s">
        <v>15437</v>
      </c>
      <c r="V8532">
        <v>1</v>
      </c>
    </row>
    <row r="8533" spans="1:22" x14ac:dyDescent="0.25">
      <c r="A8533" t="s">
        <v>1569</v>
      </c>
      <c r="B8533">
        <v>229751</v>
      </c>
      <c r="C8533" t="s">
        <v>1722</v>
      </c>
      <c r="D8533" t="s">
        <v>2376</v>
      </c>
      <c r="E8533" t="s">
        <v>1607</v>
      </c>
      <c r="F8533" t="s">
        <v>5446</v>
      </c>
      <c r="G8533" t="s">
        <v>4324</v>
      </c>
      <c r="H8533" s="2">
        <v>41547</v>
      </c>
      <c r="I8533" s="2">
        <v>42163</v>
      </c>
      <c r="J8533"/>
      <c r="K8533"/>
      <c r="L8533">
        <v>38</v>
      </c>
      <c r="M8533" t="s">
        <v>4269</v>
      </c>
      <c r="N8533" t="s">
        <v>1576</v>
      </c>
      <c r="O8533"/>
      <c r="P8533" t="s">
        <v>5429</v>
      </c>
      <c r="Q8533" t="s">
        <v>5430</v>
      </c>
      <c r="R8533" t="s">
        <v>15453</v>
      </c>
      <c r="S8533" t="s">
        <v>15436</v>
      </c>
      <c r="T8533" t="s">
        <v>15438</v>
      </c>
      <c r="U8533" t="s">
        <v>15437</v>
      </c>
      <c r="V8533">
        <v>1</v>
      </c>
    </row>
    <row r="8534" spans="1:22" x14ac:dyDescent="0.25">
      <c r="A8534" t="s">
        <v>1569</v>
      </c>
      <c r="B8534">
        <v>229946</v>
      </c>
      <c r="C8534" t="s">
        <v>12868</v>
      </c>
      <c r="D8534" t="s">
        <v>12869</v>
      </c>
      <c r="E8534" t="s">
        <v>1596</v>
      </c>
      <c r="F8534" t="s">
        <v>12834</v>
      </c>
      <c r="G8534" t="s">
        <v>7490</v>
      </c>
      <c r="H8534" s="2">
        <v>41541</v>
      </c>
      <c r="I8534" s="2">
        <v>45299</v>
      </c>
      <c r="J8534"/>
      <c r="K8534"/>
      <c r="L8534">
        <v>25</v>
      </c>
      <c r="M8534" t="s">
        <v>7484</v>
      </c>
      <c r="N8534" t="s">
        <v>3865</v>
      </c>
      <c r="O8534"/>
      <c r="P8534" t="s">
        <v>12835</v>
      </c>
      <c r="Q8534" t="s">
        <v>12836</v>
      </c>
      <c r="R8534" t="s">
        <v>15467</v>
      </c>
      <c r="S8534" t="s">
        <v>15436</v>
      </c>
      <c r="T8534" t="s">
        <v>15438</v>
      </c>
      <c r="U8534" t="s">
        <v>15437</v>
      </c>
      <c r="V8534">
        <v>0.65789473684210531</v>
      </c>
    </row>
    <row r="8535" spans="1:22" x14ac:dyDescent="0.25">
      <c r="A8535" t="s">
        <v>1569</v>
      </c>
      <c r="B8535">
        <v>229804</v>
      </c>
      <c r="C8535" t="s">
        <v>1932</v>
      </c>
      <c r="D8535" t="s">
        <v>7360</v>
      </c>
      <c r="E8535" t="s">
        <v>1607</v>
      </c>
      <c r="F8535" t="s">
        <v>7361</v>
      </c>
      <c r="G8535" t="s">
        <v>7362</v>
      </c>
      <c r="H8535" s="2">
        <v>41533</v>
      </c>
      <c r="I8535" s="2">
        <v>43507</v>
      </c>
      <c r="J8535"/>
      <c r="K8535"/>
      <c r="L8535">
        <v>38</v>
      </c>
      <c r="M8535" t="s">
        <v>1546</v>
      </c>
      <c r="N8535" t="s">
        <v>1714</v>
      </c>
      <c r="O8535" t="s">
        <v>7120</v>
      </c>
      <c r="P8535" t="s">
        <v>7351</v>
      </c>
      <c r="Q8535" t="s">
        <v>7352</v>
      </c>
      <c r="R8535" t="s">
        <v>15460</v>
      </c>
      <c r="S8535" t="s">
        <v>15436</v>
      </c>
      <c r="T8535" t="s">
        <v>15438</v>
      </c>
      <c r="U8535" t="s">
        <v>15437</v>
      </c>
      <c r="V8535">
        <v>1</v>
      </c>
    </row>
    <row r="8536" spans="1:22" x14ac:dyDescent="0.25">
      <c r="A8536" t="s">
        <v>1569</v>
      </c>
      <c r="B8536">
        <v>229684</v>
      </c>
      <c r="C8536" t="s">
        <v>4203</v>
      </c>
      <c r="D8536" t="s">
        <v>8240</v>
      </c>
      <c r="E8536" t="s">
        <v>1596</v>
      </c>
      <c r="F8536" t="s">
        <v>8241</v>
      </c>
      <c r="G8536" t="s">
        <v>7483</v>
      </c>
      <c r="H8536" s="2">
        <v>41526</v>
      </c>
      <c r="I8536" s="2">
        <v>41575</v>
      </c>
      <c r="J8536"/>
      <c r="K8536"/>
      <c r="L8536">
        <v>22</v>
      </c>
      <c r="M8536" t="s">
        <v>7484</v>
      </c>
      <c r="N8536" t="s">
        <v>3482</v>
      </c>
      <c r="O8536"/>
      <c r="P8536" t="s">
        <v>8186</v>
      </c>
      <c r="Q8536" t="s">
        <v>4791</v>
      </c>
      <c r="R8536" t="s">
        <v>15465</v>
      </c>
      <c r="S8536" t="s">
        <v>15436</v>
      </c>
      <c r="T8536" t="s">
        <v>15438</v>
      </c>
      <c r="U8536" t="s">
        <v>15437</v>
      </c>
      <c r="V8536">
        <v>0.57894736842105265</v>
      </c>
    </row>
    <row r="8537" spans="1:22" x14ac:dyDescent="0.25">
      <c r="A8537" t="s">
        <v>1569</v>
      </c>
      <c r="B8537">
        <v>229683</v>
      </c>
      <c r="C8537" t="s">
        <v>2032</v>
      </c>
      <c r="D8537" t="s">
        <v>9336</v>
      </c>
      <c r="E8537" t="s">
        <v>1596</v>
      </c>
      <c r="F8537" t="s">
        <v>9323</v>
      </c>
      <c r="G8537" t="s">
        <v>7483</v>
      </c>
      <c r="H8537" s="2">
        <v>41526</v>
      </c>
      <c r="I8537" s="2">
        <v>44207</v>
      </c>
      <c r="J8537"/>
      <c r="K8537"/>
      <c r="L8537">
        <v>22.75</v>
      </c>
      <c r="M8537" t="s">
        <v>7484</v>
      </c>
      <c r="N8537" t="s">
        <v>1576</v>
      </c>
      <c r="O8537"/>
      <c r="P8537" t="s">
        <v>9294</v>
      </c>
      <c r="Q8537" t="s">
        <v>6671</v>
      </c>
      <c r="R8537" t="s">
        <v>15464</v>
      </c>
      <c r="S8537" t="s">
        <v>15436</v>
      </c>
      <c r="T8537" t="s">
        <v>15438</v>
      </c>
      <c r="U8537" t="s">
        <v>15437</v>
      </c>
      <c r="V8537">
        <v>0.59868421052631582</v>
      </c>
    </row>
    <row r="8538" spans="1:22" x14ac:dyDescent="0.25">
      <c r="A8538" t="s">
        <v>1569</v>
      </c>
      <c r="B8538">
        <v>229721</v>
      </c>
      <c r="C8538" t="s">
        <v>7780</v>
      </c>
      <c r="D8538" t="s">
        <v>10697</v>
      </c>
      <c r="E8538" t="s">
        <v>1596</v>
      </c>
      <c r="F8538" t="s">
        <v>10649</v>
      </c>
      <c r="G8538" t="s">
        <v>7487</v>
      </c>
      <c r="H8538" s="2">
        <v>41526</v>
      </c>
      <c r="I8538" s="2">
        <v>42625</v>
      </c>
      <c r="J8538"/>
      <c r="K8538"/>
      <c r="L8538">
        <v>20</v>
      </c>
      <c r="M8538" t="s">
        <v>7484</v>
      </c>
      <c r="N8538" t="s">
        <v>4199</v>
      </c>
      <c r="O8538"/>
      <c r="P8538" t="s">
        <v>10650</v>
      </c>
      <c r="Q8538" t="s">
        <v>4374</v>
      </c>
      <c r="R8538" t="s">
        <v>15449</v>
      </c>
      <c r="S8538" t="s">
        <v>15436</v>
      </c>
      <c r="T8538" t="s">
        <v>15438</v>
      </c>
      <c r="U8538" t="s">
        <v>15437</v>
      </c>
      <c r="V8538">
        <v>0.52631578947368418</v>
      </c>
    </row>
    <row r="8539" spans="1:22" x14ac:dyDescent="0.25">
      <c r="A8539" t="s">
        <v>1569</v>
      </c>
      <c r="B8539">
        <v>229659</v>
      </c>
      <c r="C8539" t="s">
        <v>1832</v>
      </c>
      <c r="D8539" t="s">
        <v>3992</v>
      </c>
      <c r="E8539" t="s">
        <v>1596</v>
      </c>
      <c r="F8539" t="s">
        <v>10825</v>
      </c>
      <c r="G8539" t="s">
        <v>7490</v>
      </c>
      <c r="H8539" s="2">
        <v>41526</v>
      </c>
      <c r="I8539" s="2">
        <v>45061</v>
      </c>
      <c r="J8539"/>
      <c r="K8539"/>
      <c r="L8539">
        <v>25</v>
      </c>
      <c r="M8539" t="s">
        <v>7484</v>
      </c>
      <c r="N8539" t="s">
        <v>1576</v>
      </c>
      <c r="O8539"/>
      <c r="P8539" t="s">
        <v>10822</v>
      </c>
      <c r="Q8539" t="s">
        <v>10823</v>
      </c>
      <c r="R8539" t="s">
        <v>15464</v>
      </c>
      <c r="S8539" t="s">
        <v>15436</v>
      </c>
      <c r="T8539" t="s">
        <v>15438</v>
      </c>
      <c r="U8539" t="s">
        <v>15437</v>
      </c>
      <c r="V8539">
        <v>0.65789473684210531</v>
      </c>
    </row>
    <row r="8540" spans="1:22" x14ac:dyDescent="0.25">
      <c r="A8540" t="s">
        <v>1569</v>
      </c>
      <c r="B8540">
        <v>229776</v>
      </c>
      <c r="C8540" t="s">
        <v>14428</v>
      </c>
      <c r="D8540" t="s">
        <v>1765</v>
      </c>
      <c r="E8540" t="s">
        <v>1607</v>
      </c>
      <c r="F8540" t="s">
        <v>14429</v>
      </c>
      <c r="G8540" t="s">
        <v>14430</v>
      </c>
      <c r="H8540" s="2">
        <v>41526</v>
      </c>
      <c r="I8540" s="2">
        <v>41526</v>
      </c>
      <c r="J8540"/>
      <c r="K8540"/>
      <c r="L8540">
        <v>38</v>
      </c>
      <c r="M8540" t="s">
        <v>7484</v>
      </c>
      <c r="N8540" t="s">
        <v>1714</v>
      </c>
      <c r="O8540" t="s">
        <v>7120</v>
      </c>
      <c r="P8540" t="s">
        <v>14320</v>
      </c>
      <c r="Q8540" t="s">
        <v>17</v>
      </c>
      <c r="R8540" t="s">
        <v>17</v>
      </c>
      <c r="S8540" t="s">
        <v>15436</v>
      </c>
      <c r="T8540" t="s">
        <v>15438</v>
      </c>
      <c r="U8540" t="s">
        <v>15437</v>
      </c>
      <c r="V8540">
        <v>1</v>
      </c>
    </row>
    <row r="8541" spans="1:22" x14ac:dyDescent="0.25">
      <c r="A8541" t="s">
        <v>1569</v>
      </c>
      <c r="B8541">
        <v>229626</v>
      </c>
      <c r="C8541" t="s">
        <v>2083</v>
      </c>
      <c r="D8541" t="s">
        <v>11406</v>
      </c>
      <c r="E8541" t="s">
        <v>1607</v>
      </c>
      <c r="F8541" t="s">
        <v>11407</v>
      </c>
      <c r="G8541" t="s">
        <v>4326</v>
      </c>
      <c r="H8541" s="2">
        <v>41514</v>
      </c>
      <c r="I8541" s="2">
        <v>44879</v>
      </c>
      <c r="J8541"/>
      <c r="K8541"/>
      <c r="L8541">
        <v>38</v>
      </c>
      <c r="M8541" t="s">
        <v>7484</v>
      </c>
      <c r="N8541" t="s">
        <v>3865</v>
      </c>
      <c r="O8541"/>
      <c r="P8541" t="s">
        <v>11366</v>
      </c>
      <c r="Q8541" t="s">
        <v>5570</v>
      </c>
      <c r="R8541" t="s">
        <v>15467</v>
      </c>
      <c r="S8541" t="s">
        <v>15436</v>
      </c>
      <c r="T8541" t="s">
        <v>15438</v>
      </c>
      <c r="U8541" t="s">
        <v>1566</v>
      </c>
      <c r="V8541">
        <v>1</v>
      </c>
    </row>
    <row r="8542" spans="1:22" x14ac:dyDescent="0.25">
      <c r="A8542" t="s">
        <v>1569</v>
      </c>
      <c r="B8542">
        <v>229618</v>
      </c>
      <c r="C8542" t="s">
        <v>11466</v>
      </c>
      <c r="D8542" t="s">
        <v>11467</v>
      </c>
      <c r="E8542" t="s">
        <v>1596</v>
      </c>
      <c r="F8542" t="s">
        <v>11437</v>
      </c>
      <c r="G8542" t="s">
        <v>7490</v>
      </c>
      <c r="H8542" s="2">
        <v>41499</v>
      </c>
      <c r="I8542" s="2">
        <v>41827</v>
      </c>
      <c r="J8542"/>
      <c r="K8542"/>
      <c r="L8542">
        <v>31.75</v>
      </c>
      <c r="M8542" t="s">
        <v>7484</v>
      </c>
      <c r="N8542" t="s">
        <v>3865</v>
      </c>
      <c r="O8542"/>
      <c r="P8542" t="s">
        <v>11438</v>
      </c>
      <c r="Q8542" t="s">
        <v>6587</v>
      </c>
      <c r="R8542" t="s">
        <v>15467</v>
      </c>
      <c r="S8542" t="s">
        <v>15436</v>
      </c>
      <c r="T8542" t="s">
        <v>15438</v>
      </c>
      <c r="U8542" t="s">
        <v>15437</v>
      </c>
      <c r="V8542">
        <v>0.83552631578947367</v>
      </c>
    </row>
    <row r="8543" spans="1:22" x14ac:dyDescent="0.25">
      <c r="A8543" t="s">
        <v>1569</v>
      </c>
      <c r="B8543">
        <v>229520</v>
      </c>
      <c r="C8543" t="s">
        <v>2500</v>
      </c>
      <c r="D8543" t="s">
        <v>2985</v>
      </c>
      <c r="E8543" t="s">
        <v>1607</v>
      </c>
      <c r="F8543" t="s">
        <v>14310</v>
      </c>
      <c r="G8543" t="s">
        <v>14311</v>
      </c>
      <c r="H8543" s="2">
        <v>41484</v>
      </c>
      <c r="I8543" s="2">
        <v>43731</v>
      </c>
      <c r="J8543"/>
      <c r="K8543"/>
      <c r="L8543">
        <v>38</v>
      </c>
      <c r="M8543" t="s">
        <v>7484</v>
      </c>
      <c r="N8543" t="s">
        <v>1714</v>
      </c>
      <c r="O8543" t="s">
        <v>7120</v>
      </c>
      <c r="P8543" t="s">
        <v>14227</v>
      </c>
      <c r="Q8543" t="s">
        <v>83</v>
      </c>
      <c r="R8543" t="s">
        <v>83</v>
      </c>
      <c r="S8543" t="s">
        <v>15436</v>
      </c>
      <c r="T8543" t="s">
        <v>15438</v>
      </c>
      <c r="U8543" t="s">
        <v>15437</v>
      </c>
      <c r="V8543">
        <v>1</v>
      </c>
    </row>
    <row r="8544" spans="1:22" x14ac:dyDescent="0.25">
      <c r="A8544" t="s">
        <v>1569</v>
      </c>
      <c r="B8544">
        <v>229533</v>
      </c>
      <c r="C8544" t="s">
        <v>2868</v>
      </c>
      <c r="D8544" t="s">
        <v>7790</v>
      </c>
      <c r="E8544" t="s">
        <v>1596</v>
      </c>
      <c r="F8544" t="s">
        <v>7739</v>
      </c>
      <c r="G8544" t="s">
        <v>7490</v>
      </c>
      <c r="H8544" s="2">
        <v>41480</v>
      </c>
      <c r="I8544" s="2">
        <v>41589</v>
      </c>
      <c r="J8544"/>
      <c r="K8544"/>
      <c r="L8544">
        <v>20</v>
      </c>
      <c r="M8544" t="s">
        <v>7484</v>
      </c>
      <c r="N8544" t="s">
        <v>1714</v>
      </c>
      <c r="O8544"/>
      <c r="P8544" t="s">
        <v>7740</v>
      </c>
      <c r="Q8544" t="s">
        <v>7741</v>
      </c>
      <c r="R8544" t="s">
        <v>15462</v>
      </c>
      <c r="S8544" t="s">
        <v>15436</v>
      </c>
      <c r="T8544" t="s">
        <v>15438</v>
      </c>
      <c r="U8544" t="s">
        <v>15437</v>
      </c>
      <c r="V8544">
        <v>0.52631578947368418</v>
      </c>
    </row>
    <row r="8545" spans="1:22" x14ac:dyDescent="0.25">
      <c r="A8545" t="s">
        <v>1569</v>
      </c>
      <c r="B8545">
        <v>229508</v>
      </c>
      <c r="C8545" t="s">
        <v>1646</v>
      </c>
      <c r="D8545" t="s">
        <v>4605</v>
      </c>
      <c r="E8545" t="s">
        <v>1607</v>
      </c>
      <c r="F8545" t="s">
        <v>11560</v>
      </c>
      <c r="G8545" t="s">
        <v>7537</v>
      </c>
      <c r="H8545" s="2">
        <v>41466</v>
      </c>
      <c r="I8545" s="2">
        <v>44137</v>
      </c>
      <c r="J8545"/>
      <c r="K8545"/>
      <c r="L8545">
        <v>38</v>
      </c>
      <c r="M8545" t="s">
        <v>7484</v>
      </c>
      <c r="N8545" t="s">
        <v>3482</v>
      </c>
      <c r="O8545"/>
      <c r="P8545" t="s">
        <v>11524</v>
      </c>
      <c r="Q8545" t="s">
        <v>5410</v>
      </c>
      <c r="R8545" t="s">
        <v>15468</v>
      </c>
      <c r="S8545" t="s">
        <v>15436</v>
      </c>
      <c r="T8545" t="s">
        <v>15438</v>
      </c>
      <c r="U8545" t="s">
        <v>15437</v>
      </c>
      <c r="V8545">
        <v>1</v>
      </c>
    </row>
    <row r="8546" spans="1:22" x14ac:dyDescent="0.25">
      <c r="A8546" t="s">
        <v>1569</v>
      </c>
      <c r="B8546">
        <v>229464</v>
      </c>
      <c r="C8546" t="s">
        <v>2778</v>
      </c>
      <c r="D8546" t="s">
        <v>2220</v>
      </c>
      <c r="E8546" t="s">
        <v>1607</v>
      </c>
      <c r="F8546" t="s">
        <v>6364</v>
      </c>
      <c r="G8546" t="s">
        <v>4306</v>
      </c>
      <c r="H8546" s="2">
        <v>41466</v>
      </c>
      <c r="I8546" s="2">
        <v>44515</v>
      </c>
      <c r="J8546"/>
      <c r="K8546"/>
      <c r="L8546">
        <v>38</v>
      </c>
      <c r="M8546" t="s">
        <v>4269</v>
      </c>
      <c r="N8546" t="s">
        <v>3865</v>
      </c>
      <c r="O8546"/>
      <c r="P8546" t="s">
        <v>6331</v>
      </c>
      <c r="Q8546" t="s">
        <v>3953</v>
      </c>
      <c r="R8546" t="s">
        <v>15450</v>
      </c>
      <c r="S8546" t="s">
        <v>15436</v>
      </c>
      <c r="T8546" t="s">
        <v>15438</v>
      </c>
      <c r="U8546" t="s">
        <v>15437</v>
      </c>
      <c r="V8546">
        <v>1</v>
      </c>
    </row>
    <row r="8547" spans="1:22" x14ac:dyDescent="0.25">
      <c r="A8547" t="s">
        <v>1569</v>
      </c>
      <c r="B8547">
        <v>229474</v>
      </c>
      <c r="C8547" t="s">
        <v>2362</v>
      </c>
      <c r="D8547" t="s">
        <v>14312</v>
      </c>
      <c r="E8547" t="s">
        <v>1596</v>
      </c>
      <c r="F8547" t="s">
        <v>14225</v>
      </c>
      <c r="G8547" t="s">
        <v>14226</v>
      </c>
      <c r="H8547" s="2">
        <v>41464</v>
      </c>
      <c r="I8547" s="2">
        <v>42456</v>
      </c>
      <c r="J8547"/>
      <c r="K8547"/>
      <c r="L8547">
        <v>30.4</v>
      </c>
      <c r="M8547" t="s">
        <v>7484</v>
      </c>
      <c r="N8547" t="s">
        <v>1714</v>
      </c>
      <c r="O8547" t="s">
        <v>7120</v>
      </c>
      <c r="P8547" t="s">
        <v>14227</v>
      </c>
      <c r="Q8547" t="s">
        <v>83</v>
      </c>
      <c r="R8547" t="s">
        <v>83</v>
      </c>
      <c r="S8547" t="s">
        <v>15436</v>
      </c>
      <c r="T8547" t="s">
        <v>15438</v>
      </c>
      <c r="U8547" t="s">
        <v>15437</v>
      </c>
      <c r="V8547">
        <v>0.79999999999999993</v>
      </c>
    </row>
    <row r="8548" spans="1:22" x14ac:dyDescent="0.25">
      <c r="A8548" t="s">
        <v>1569</v>
      </c>
      <c r="B8548">
        <v>229404</v>
      </c>
      <c r="C8548" t="s">
        <v>9559</v>
      </c>
      <c r="D8548" t="s">
        <v>9560</v>
      </c>
      <c r="E8548" t="s">
        <v>1596</v>
      </c>
      <c r="F8548" t="s">
        <v>9539</v>
      </c>
      <c r="G8548" t="s">
        <v>7490</v>
      </c>
      <c r="H8548" s="2">
        <v>41463</v>
      </c>
      <c r="I8548" s="2">
        <v>42086</v>
      </c>
      <c r="J8548"/>
      <c r="K8548"/>
      <c r="L8548">
        <v>26</v>
      </c>
      <c r="M8548" t="s">
        <v>7484</v>
      </c>
      <c r="N8548" t="s">
        <v>1714</v>
      </c>
      <c r="O8548"/>
      <c r="P8548" t="s">
        <v>9540</v>
      </c>
      <c r="Q8548" t="s">
        <v>9541</v>
      </c>
      <c r="R8548" t="s">
        <v>15462</v>
      </c>
      <c r="S8548" t="s">
        <v>15436</v>
      </c>
      <c r="T8548" t="s">
        <v>15438</v>
      </c>
      <c r="U8548" t="s">
        <v>15437</v>
      </c>
      <c r="V8548">
        <v>0.68421052631578949</v>
      </c>
    </row>
    <row r="8549" spans="1:22" x14ac:dyDescent="0.25">
      <c r="A8549" t="s">
        <v>1569</v>
      </c>
      <c r="B8549">
        <v>229278</v>
      </c>
      <c r="C8549" t="s">
        <v>2436</v>
      </c>
      <c r="D8549" t="s">
        <v>5082</v>
      </c>
      <c r="E8549" t="s">
        <v>1607</v>
      </c>
      <c r="F8549" t="s">
        <v>10839</v>
      </c>
      <c r="G8549" t="s">
        <v>4326</v>
      </c>
      <c r="H8549" s="2">
        <v>41435</v>
      </c>
      <c r="I8549" s="2">
        <v>41435</v>
      </c>
      <c r="J8549"/>
      <c r="K8549"/>
      <c r="L8549">
        <v>38</v>
      </c>
      <c r="M8549" t="s">
        <v>7484</v>
      </c>
      <c r="N8549" t="s">
        <v>1576</v>
      </c>
      <c r="O8549"/>
      <c r="P8549" t="s">
        <v>10822</v>
      </c>
      <c r="Q8549" t="s">
        <v>10823</v>
      </c>
      <c r="R8549" t="s">
        <v>15464</v>
      </c>
      <c r="S8549" t="s">
        <v>15436</v>
      </c>
      <c r="T8549" t="s">
        <v>15438</v>
      </c>
      <c r="U8549" t="s">
        <v>1566</v>
      </c>
      <c r="V8549">
        <v>1</v>
      </c>
    </row>
    <row r="8550" spans="1:22" x14ac:dyDescent="0.25">
      <c r="A8550" t="s">
        <v>1569</v>
      </c>
      <c r="B8550">
        <v>229211</v>
      </c>
      <c r="C8550" t="s">
        <v>8173</v>
      </c>
      <c r="D8550" t="s">
        <v>8174</v>
      </c>
      <c r="E8550" t="s">
        <v>1596</v>
      </c>
      <c r="F8550" t="s">
        <v>8175</v>
      </c>
      <c r="G8550" t="s">
        <v>7483</v>
      </c>
      <c r="H8550" s="2">
        <v>41421</v>
      </c>
      <c r="I8550" s="2">
        <v>45509</v>
      </c>
      <c r="J8550"/>
      <c r="K8550"/>
      <c r="L8550">
        <v>25.75</v>
      </c>
      <c r="M8550" t="s">
        <v>7484</v>
      </c>
      <c r="N8550" t="s">
        <v>1714</v>
      </c>
      <c r="O8550"/>
      <c r="P8550" t="s">
        <v>8148</v>
      </c>
      <c r="Q8550" t="s">
        <v>6640</v>
      </c>
      <c r="R8550" t="s">
        <v>15464</v>
      </c>
      <c r="S8550" t="s">
        <v>15436</v>
      </c>
      <c r="T8550" t="s">
        <v>15438</v>
      </c>
      <c r="U8550" t="s">
        <v>15437</v>
      </c>
      <c r="V8550">
        <v>0.67763157894736847</v>
      </c>
    </row>
    <row r="8551" spans="1:22" x14ac:dyDescent="0.25">
      <c r="A8551" t="s">
        <v>1569</v>
      </c>
      <c r="B8551">
        <v>229188</v>
      </c>
      <c r="C8551" t="s">
        <v>11468</v>
      </c>
      <c r="D8551" t="s">
        <v>11469</v>
      </c>
      <c r="E8551" t="s">
        <v>1607</v>
      </c>
      <c r="F8551" t="s">
        <v>11470</v>
      </c>
      <c r="G8551" t="s">
        <v>7522</v>
      </c>
      <c r="H8551" s="2">
        <v>41421</v>
      </c>
      <c r="I8551" s="2">
        <v>41617</v>
      </c>
      <c r="J8551"/>
      <c r="K8551"/>
      <c r="L8551">
        <v>38</v>
      </c>
      <c r="M8551" t="s">
        <v>7484</v>
      </c>
      <c r="N8551" t="s">
        <v>3865</v>
      </c>
      <c r="O8551"/>
      <c r="P8551" t="s">
        <v>11438</v>
      </c>
      <c r="Q8551" t="s">
        <v>6587</v>
      </c>
      <c r="R8551" t="s">
        <v>15467</v>
      </c>
      <c r="S8551" t="s">
        <v>15436</v>
      </c>
      <c r="T8551" t="s">
        <v>15438</v>
      </c>
      <c r="U8551" t="s">
        <v>1566</v>
      </c>
      <c r="V8551">
        <v>1</v>
      </c>
    </row>
    <row r="8552" spans="1:22" x14ac:dyDescent="0.25">
      <c r="A8552" t="s">
        <v>1569</v>
      </c>
      <c r="B8552">
        <v>229236</v>
      </c>
      <c r="C8552" t="s">
        <v>2748</v>
      </c>
      <c r="D8552" t="s">
        <v>4698</v>
      </c>
      <c r="E8552" t="s">
        <v>1596</v>
      </c>
      <c r="F8552" t="s">
        <v>4685</v>
      </c>
      <c r="G8552" t="s">
        <v>4294</v>
      </c>
      <c r="H8552" s="2">
        <v>41421</v>
      </c>
      <c r="I8552" s="2">
        <v>44767</v>
      </c>
      <c r="J8552"/>
      <c r="K8552"/>
      <c r="L8552">
        <v>27.5</v>
      </c>
      <c r="M8552" t="s">
        <v>4269</v>
      </c>
      <c r="N8552" t="s">
        <v>1714</v>
      </c>
      <c r="O8552"/>
      <c r="P8552" t="s">
        <v>4675</v>
      </c>
      <c r="Q8552" t="s">
        <v>2264</v>
      </c>
      <c r="R8552" t="s">
        <v>15447</v>
      </c>
      <c r="S8552" t="s">
        <v>15436</v>
      </c>
      <c r="T8552" t="s">
        <v>15438</v>
      </c>
      <c r="U8552" t="s">
        <v>15437</v>
      </c>
      <c r="V8552">
        <v>0.72368421052631582</v>
      </c>
    </row>
    <row r="8553" spans="1:22" x14ac:dyDescent="0.25">
      <c r="A8553" t="s">
        <v>1569</v>
      </c>
      <c r="B8553">
        <v>229234</v>
      </c>
      <c r="C8553" t="s">
        <v>1696</v>
      </c>
      <c r="D8553" t="s">
        <v>6557</v>
      </c>
      <c r="E8553" t="s">
        <v>1607</v>
      </c>
      <c r="F8553" t="s">
        <v>7240</v>
      </c>
      <c r="G8553" t="s">
        <v>7241</v>
      </c>
      <c r="H8553" s="2">
        <v>41421</v>
      </c>
      <c r="I8553" s="2">
        <v>45005</v>
      </c>
      <c r="J8553"/>
      <c r="K8553"/>
      <c r="L8553">
        <v>38</v>
      </c>
      <c r="M8553" t="s">
        <v>4269</v>
      </c>
      <c r="N8553" t="s">
        <v>1714</v>
      </c>
      <c r="O8553" t="s">
        <v>5500</v>
      </c>
      <c r="P8553" t="s">
        <v>7221</v>
      </c>
      <c r="Q8553" t="s">
        <v>7222</v>
      </c>
      <c r="R8553" t="s">
        <v>15459</v>
      </c>
      <c r="S8553" t="s">
        <v>15436</v>
      </c>
      <c r="T8553" t="s">
        <v>15438</v>
      </c>
      <c r="U8553" t="s">
        <v>15437</v>
      </c>
      <c r="V8553">
        <v>1</v>
      </c>
    </row>
    <row r="8554" spans="1:22" x14ac:dyDescent="0.25">
      <c r="A8554" t="s">
        <v>1569</v>
      </c>
      <c r="B8554">
        <v>229155</v>
      </c>
      <c r="C8554" t="s">
        <v>1665</v>
      </c>
      <c r="D8554" t="s">
        <v>9935</v>
      </c>
      <c r="E8554" t="s">
        <v>1596</v>
      </c>
      <c r="F8554" t="s">
        <v>9932</v>
      </c>
      <c r="G8554" t="s">
        <v>7509</v>
      </c>
      <c r="H8554" s="2">
        <v>41407</v>
      </c>
      <c r="I8554" s="2">
        <v>41407</v>
      </c>
      <c r="J8554"/>
      <c r="K8554"/>
      <c r="L8554">
        <v>24.25</v>
      </c>
      <c r="M8554" t="s">
        <v>7484</v>
      </c>
      <c r="N8554" t="s">
        <v>4199</v>
      </c>
      <c r="O8554"/>
      <c r="P8554" t="s">
        <v>9875</v>
      </c>
      <c r="Q8554" t="s">
        <v>6060</v>
      </c>
      <c r="R8554" t="s">
        <v>15449</v>
      </c>
      <c r="S8554" t="s">
        <v>15436</v>
      </c>
      <c r="T8554" t="s">
        <v>15438</v>
      </c>
      <c r="U8554" t="s">
        <v>15437</v>
      </c>
      <c r="V8554">
        <v>0.63815789473684215</v>
      </c>
    </row>
    <row r="8555" spans="1:22" x14ac:dyDescent="0.25">
      <c r="A8555" t="s">
        <v>1569</v>
      </c>
      <c r="B8555">
        <v>229060</v>
      </c>
      <c r="C8555" t="s">
        <v>7886</v>
      </c>
      <c r="D8555" t="s">
        <v>7887</v>
      </c>
      <c r="E8555" t="s">
        <v>1607</v>
      </c>
      <c r="F8555" t="s">
        <v>7888</v>
      </c>
      <c r="G8555" t="s">
        <v>7547</v>
      </c>
      <c r="H8555" s="2">
        <v>41400</v>
      </c>
      <c r="I8555" s="2">
        <v>43591</v>
      </c>
      <c r="J8555"/>
      <c r="K8555"/>
      <c r="L8555">
        <v>38</v>
      </c>
      <c r="M8555" t="s">
        <v>7484</v>
      </c>
      <c r="N8555" t="s">
        <v>1714</v>
      </c>
      <c r="O8555"/>
      <c r="P8555" t="s">
        <v>7846</v>
      </c>
      <c r="Q8555" t="s">
        <v>5729</v>
      </c>
      <c r="R8555" t="s">
        <v>15462</v>
      </c>
      <c r="S8555" t="s">
        <v>15436</v>
      </c>
      <c r="T8555" t="s">
        <v>15438</v>
      </c>
      <c r="U8555" t="s">
        <v>1566</v>
      </c>
      <c r="V8555">
        <v>1</v>
      </c>
    </row>
    <row r="8556" spans="1:22" x14ac:dyDescent="0.25">
      <c r="A8556" t="s">
        <v>1569</v>
      </c>
      <c r="B8556">
        <v>229058</v>
      </c>
      <c r="C8556" t="s">
        <v>3033</v>
      </c>
      <c r="D8556" t="s">
        <v>7889</v>
      </c>
      <c r="E8556" t="s">
        <v>1596</v>
      </c>
      <c r="F8556" t="s">
        <v>7845</v>
      </c>
      <c r="G8556" t="s">
        <v>7487</v>
      </c>
      <c r="H8556" s="2">
        <v>41400</v>
      </c>
      <c r="I8556" s="2">
        <v>44998</v>
      </c>
      <c r="J8556"/>
      <c r="K8556"/>
      <c r="L8556">
        <v>14.75</v>
      </c>
      <c r="M8556" t="s">
        <v>7484</v>
      </c>
      <c r="N8556" t="s">
        <v>1714</v>
      </c>
      <c r="O8556"/>
      <c r="P8556" t="s">
        <v>7846</v>
      </c>
      <c r="Q8556" t="s">
        <v>5729</v>
      </c>
      <c r="R8556" t="s">
        <v>15462</v>
      </c>
      <c r="S8556" t="s">
        <v>15436</v>
      </c>
      <c r="T8556" t="s">
        <v>15438</v>
      </c>
      <c r="U8556" t="s">
        <v>15437</v>
      </c>
      <c r="V8556">
        <v>0.38815789473684209</v>
      </c>
    </row>
    <row r="8557" spans="1:22" x14ac:dyDescent="0.25">
      <c r="A8557" t="s">
        <v>1569</v>
      </c>
      <c r="B8557">
        <v>229095</v>
      </c>
      <c r="C8557" t="s">
        <v>7890</v>
      </c>
      <c r="D8557" t="s">
        <v>7891</v>
      </c>
      <c r="E8557" t="s">
        <v>1607</v>
      </c>
      <c r="F8557" t="s">
        <v>7892</v>
      </c>
      <c r="G8557" t="s">
        <v>7494</v>
      </c>
      <c r="H8557" s="2">
        <v>41400</v>
      </c>
      <c r="I8557" s="2">
        <v>42107</v>
      </c>
      <c r="J8557"/>
      <c r="K8557"/>
      <c r="L8557">
        <v>38</v>
      </c>
      <c r="M8557" t="s">
        <v>7484</v>
      </c>
      <c r="N8557" t="s">
        <v>1714</v>
      </c>
      <c r="O8557"/>
      <c r="P8557" t="s">
        <v>7846</v>
      </c>
      <c r="Q8557" t="s">
        <v>5729</v>
      </c>
      <c r="R8557" t="s">
        <v>15462</v>
      </c>
      <c r="S8557" t="s">
        <v>15436</v>
      </c>
      <c r="T8557" t="s">
        <v>15438</v>
      </c>
      <c r="U8557" t="s">
        <v>15437</v>
      </c>
      <c r="V8557">
        <v>1</v>
      </c>
    </row>
    <row r="8558" spans="1:22" x14ac:dyDescent="0.25">
      <c r="A8558" t="s">
        <v>1569</v>
      </c>
      <c r="B8558">
        <v>229124</v>
      </c>
      <c r="C8558" t="s">
        <v>7893</v>
      </c>
      <c r="D8558" t="s">
        <v>2273</v>
      </c>
      <c r="E8558" t="s">
        <v>1596</v>
      </c>
      <c r="F8558" t="s">
        <v>7892</v>
      </c>
      <c r="G8558" t="s">
        <v>7494</v>
      </c>
      <c r="H8558" s="2">
        <v>41400</v>
      </c>
      <c r="I8558" s="2">
        <v>42107</v>
      </c>
      <c r="J8558"/>
      <c r="K8558"/>
      <c r="L8558">
        <v>21.5</v>
      </c>
      <c r="M8558" t="s">
        <v>7484</v>
      </c>
      <c r="N8558" t="s">
        <v>1714</v>
      </c>
      <c r="O8558"/>
      <c r="P8558" t="s">
        <v>7846</v>
      </c>
      <c r="Q8558" t="s">
        <v>5729</v>
      </c>
      <c r="R8558" t="s">
        <v>15462</v>
      </c>
      <c r="S8558" t="s">
        <v>15436</v>
      </c>
      <c r="T8558" t="s">
        <v>15438</v>
      </c>
      <c r="U8558" t="s">
        <v>15437</v>
      </c>
      <c r="V8558">
        <v>0.56578947368421051</v>
      </c>
    </row>
    <row r="8559" spans="1:22" x14ac:dyDescent="0.25">
      <c r="A8559" t="s">
        <v>1569</v>
      </c>
      <c r="B8559">
        <v>229119</v>
      </c>
      <c r="C8559" t="s">
        <v>7894</v>
      </c>
      <c r="D8559" t="s">
        <v>7895</v>
      </c>
      <c r="E8559" t="s">
        <v>1596</v>
      </c>
      <c r="F8559" t="s">
        <v>7853</v>
      </c>
      <c r="G8559" t="s">
        <v>7503</v>
      </c>
      <c r="H8559" s="2">
        <v>41400</v>
      </c>
      <c r="I8559" s="2">
        <v>43283</v>
      </c>
      <c r="J8559"/>
      <c r="K8559"/>
      <c r="L8559">
        <v>17</v>
      </c>
      <c r="M8559" t="s">
        <v>7484</v>
      </c>
      <c r="N8559" t="s">
        <v>1714</v>
      </c>
      <c r="O8559"/>
      <c r="P8559" t="s">
        <v>7846</v>
      </c>
      <c r="Q8559" t="s">
        <v>5729</v>
      </c>
      <c r="R8559" t="s">
        <v>15462</v>
      </c>
      <c r="S8559" t="s">
        <v>15436</v>
      </c>
      <c r="T8559" t="s">
        <v>15438</v>
      </c>
      <c r="U8559" t="s">
        <v>15437</v>
      </c>
      <c r="V8559">
        <v>0.44736842105263158</v>
      </c>
    </row>
    <row r="8560" spans="1:22" x14ac:dyDescent="0.25">
      <c r="A8560" t="s">
        <v>1569</v>
      </c>
      <c r="B8560">
        <v>228996</v>
      </c>
      <c r="C8560" t="s">
        <v>1784</v>
      </c>
      <c r="D8560" t="s">
        <v>2310</v>
      </c>
      <c r="E8560" t="s">
        <v>1596</v>
      </c>
      <c r="F8560" t="s">
        <v>10126</v>
      </c>
      <c r="G8560" t="s">
        <v>7490</v>
      </c>
      <c r="H8560" s="2">
        <v>41396</v>
      </c>
      <c r="I8560" s="2">
        <v>45019</v>
      </c>
      <c r="J8560"/>
      <c r="K8560"/>
      <c r="L8560">
        <v>27.5</v>
      </c>
      <c r="M8560" t="s">
        <v>7484</v>
      </c>
      <c r="N8560" t="s">
        <v>4199</v>
      </c>
      <c r="O8560"/>
      <c r="P8560" t="s">
        <v>10118</v>
      </c>
      <c r="Q8560" t="s">
        <v>6518</v>
      </c>
      <c r="R8560" t="s">
        <v>15449</v>
      </c>
      <c r="S8560" t="s">
        <v>15436</v>
      </c>
      <c r="T8560" t="s">
        <v>15438</v>
      </c>
      <c r="U8560" t="s">
        <v>15437</v>
      </c>
      <c r="V8560">
        <v>0.72368421052631582</v>
      </c>
    </row>
    <row r="8561" spans="1:22" x14ac:dyDescent="0.25">
      <c r="A8561" t="s">
        <v>1569</v>
      </c>
      <c r="B8561">
        <v>228970</v>
      </c>
      <c r="C8561" t="s">
        <v>1903</v>
      </c>
      <c r="D8561" t="s">
        <v>1882</v>
      </c>
      <c r="E8561" t="s">
        <v>1607</v>
      </c>
      <c r="F8561" t="s">
        <v>7989</v>
      </c>
      <c r="G8561" t="s">
        <v>7547</v>
      </c>
      <c r="H8561" s="2">
        <v>41386</v>
      </c>
      <c r="I8561" s="2">
        <v>45586</v>
      </c>
      <c r="J8561"/>
      <c r="K8561"/>
      <c r="L8561">
        <v>38</v>
      </c>
      <c r="M8561" t="s">
        <v>7484</v>
      </c>
      <c r="N8561" t="s">
        <v>1714</v>
      </c>
      <c r="O8561"/>
      <c r="P8561" t="s">
        <v>7959</v>
      </c>
      <c r="Q8561" t="s">
        <v>2146</v>
      </c>
      <c r="R8561" t="s">
        <v>15462</v>
      </c>
      <c r="S8561" t="s">
        <v>15436</v>
      </c>
      <c r="T8561" t="s">
        <v>15438</v>
      </c>
      <c r="U8561" t="s">
        <v>1566</v>
      </c>
      <c r="V8561">
        <v>1</v>
      </c>
    </row>
    <row r="8562" spans="1:22" x14ac:dyDescent="0.25">
      <c r="A8562" t="s">
        <v>1569</v>
      </c>
      <c r="B8562">
        <v>228973</v>
      </c>
      <c r="C8562" t="s">
        <v>7832</v>
      </c>
      <c r="D8562" t="s">
        <v>2306</v>
      </c>
      <c r="E8562" t="s">
        <v>1596</v>
      </c>
      <c r="F8562" t="s">
        <v>7803</v>
      </c>
      <c r="G8562" t="s">
        <v>7490</v>
      </c>
      <c r="H8562" s="2">
        <v>41379</v>
      </c>
      <c r="I8562" s="2">
        <v>41379</v>
      </c>
      <c r="J8562"/>
      <c r="K8562"/>
      <c r="L8562">
        <v>15</v>
      </c>
      <c r="M8562" t="s">
        <v>7484</v>
      </c>
      <c r="N8562" t="s">
        <v>1714</v>
      </c>
      <c r="O8562"/>
      <c r="P8562" t="s">
        <v>7804</v>
      </c>
      <c r="Q8562" t="s">
        <v>2847</v>
      </c>
      <c r="R8562" t="s">
        <v>15461</v>
      </c>
      <c r="S8562" t="s">
        <v>15436</v>
      </c>
      <c r="T8562" t="s">
        <v>15438</v>
      </c>
      <c r="U8562" t="s">
        <v>15437</v>
      </c>
      <c r="V8562">
        <v>0.39473684210526316</v>
      </c>
    </row>
    <row r="8563" spans="1:22" x14ac:dyDescent="0.25">
      <c r="A8563" t="s">
        <v>1569</v>
      </c>
      <c r="B8563">
        <v>229004</v>
      </c>
      <c r="C8563" t="s">
        <v>3243</v>
      </c>
      <c r="D8563" t="s">
        <v>10521</v>
      </c>
      <c r="E8563" t="s">
        <v>1596</v>
      </c>
      <c r="F8563" t="s">
        <v>10454</v>
      </c>
      <c r="G8563" t="s">
        <v>7490</v>
      </c>
      <c r="H8563" s="2">
        <v>41379</v>
      </c>
      <c r="I8563" s="2">
        <v>43227</v>
      </c>
      <c r="J8563"/>
      <c r="K8563"/>
      <c r="L8563">
        <v>31.75</v>
      </c>
      <c r="M8563" t="s">
        <v>7484</v>
      </c>
      <c r="N8563" t="s">
        <v>1714</v>
      </c>
      <c r="O8563"/>
      <c r="P8563" t="s">
        <v>10452</v>
      </c>
      <c r="Q8563" t="s">
        <v>2939</v>
      </c>
      <c r="R8563" t="s">
        <v>15461</v>
      </c>
      <c r="S8563" t="s">
        <v>15436</v>
      </c>
      <c r="T8563" t="s">
        <v>15438</v>
      </c>
      <c r="U8563" t="s">
        <v>15437</v>
      </c>
      <c r="V8563">
        <v>0.83552631578947367</v>
      </c>
    </row>
    <row r="8564" spans="1:22" x14ac:dyDescent="0.25">
      <c r="A8564" t="s">
        <v>1569</v>
      </c>
      <c r="B8564">
        <v>228999</v>
      </c>
      <c r="C8564" t="s">
        <v>5521</v>
      </c>
      <c r="D8564" t="s">
        <v>10669</v>
      </c>
      <c r="E8564" t="s">
        <v>1596</v>
      </c>
      <c r="F8564" t="s">
        <v>10671</v>
      </c>
      <c r="G8564" t="s">
        <v>7534</v>
      </c>
      <c r="H8564" s="2">
        <v>41379</v>
      </c>
      <c r="I8564" s="2">
        <v>45579</v>
      </c>
      <c r="J8564"/>
      <c r="K8564"/>
      <c r="L8564">
        <v>37.5</v>
      </c>
      <c r="M8564" t="s">
        <v>7484</v>
      </c>
      <c r="N8564" t="s">
        <v>4199</v>
      </c>
      <c r="O8564"/>
      <c r="P8564" t="s">
        <v>10650</v>
      </c>
      <c r="Q8564" t="s">
        <v>4374</v>
      </c>
      <c r="R8564" t="s">
        <v>15449</v>
      </c>
      <c r="S8564" t="s">
        <v>15436</v>
      </c>
      <c r="T8564" t="s">
        <v>15438</v>
      </c>
      <c r="U8564" t="s">
        <v>15437</v>
      </c>
      <c r="V8564">
        <v>0.98684210526315785</v>
      </c>
    </row>
    <row r="8565" spans="1:22" x14ac:dyDescent="0.25">
      <c r="A8565" t="s">
        <v>1569</v>
      </c>
      <c r="B8565">
        <v>228978</v>
      </c>
      <c r="C8565" t="s">
        <v>4991</v>
      </c>
      <c r="D8565" t="s">
        <v>3082</v>
      </c>
      <c r="E8565" t="s">
        <v>1596</v>
      </c>
      <c r="F8565" t="s">
        <v>12127</v>
      </c>
      <c r="G8565" t="s">
        <v>7503</v>
      </c>
      <c r="H8565" s="2">
        <v>41375</v>
      </c>
      <c r="I8565" s="2">
        <v>41463</v>
      </c>
      <c r="J8565"/>
      <c r="K8565"/>
      <c r="L8565">
        <v>15</v>
      </c>
      <c r="M8565" t="s">
        <v>7484</v>
      </c>
      <c r="N8565" t="s">
        <v>1714</v>
      </c>
      <c r="O8565"/>
      <c r="P8565" t="s">
        <v>12097</v>
      </c>
      <c r="Q8565" t="s">
        <v>3032</v>
      </c>
      <c r="R8565" t="s">
        <v>15461</v>
      </c>
      <c r="S8565" t="s">
        <v>15436</v>
      </c>
      <c r="T8565" t="s">
        <v>15438</v>
      </c>
      <c r="U8565" t="s">
        <v>15437</v>
      </c>
      <c r="V8565">
        <v>0.39473684210526316</v>
      </c>
    </row>
    <row r="8566" spans="1:22" x14ac:dyDescent="0.25">
      <c r="A8566" t="s">
        <v>1569</v>
      </c>
      <c r="B8566">
        <v>228812</v>
      </c>
      <c r="C8566" t="s">
        <v>1802</v>
      </c>
      <c r="D8566" t="s">
        <v>2306</v>
      </c>
      <c r="E8566" t="s">
        <v>1607</v>
      </c>
      <c r="F8566" t="s">
        <v>14597</v>
      </c>
      <c r="G8566" t="s">
        <v>14557</v>
      </c>
      <c r="H8566" s="2">
        <v>41351</v>
      </c>
      <c r="I8566" s="2">
        <v>45033</v>
      </c>
      <c r="J8566"/>
      <c r="K8566"/>
      <c r="L8566">
        <v>38</v>
      </c>
      <c r="M8566" t="s">
        <v>7484</v>
      </c>
      <c r="N8566" t="s">
        <v>3865</v>
      </c>
      <c r="O8566" t="s">
        <v>7120</v>
      </c>
      <c r="P8566" t="s">
        <v>14554</v>
      </c>
      <c r="Q8566" t="s">
        <v>14555</v>
      </c>
      <c r="R8566" t="s">
        <v>15472</v>
      </c>
      <c r="S8566" t="s">
        <v>15436</v>
      </c>
      <c r="T8566" t="s">
        <v>15438</v>
      </c>
      <c r="U8566" t="s">
        <v>15437</v>
      </c>
      <c r="V8566">
        <v>1</v>
      </c>
    </row>
    <row r="8567" spans="1:22" x14ac:dyDescent="0.25">
      <c r="A8567" t="s">
        <v>1569</v>
      </c>
      <c r="B8567">
        <v>228808</v>
      </c>
      <c r="C8567" t="s">
        <v>1743</v>
      </c>
      <c r="D8567" t="s">
        <v>7294</v>
      </c>
      <c r="E8567" t="s">
        <v>1607</v>
      </c>
      <c r="F8567" t="s">
        <v>7295</v>
      </c>
      <c r="G8567" t="s">
        <v>7296</v>
      </c>
      <c r="H8567" s="2">
        <v>41347</v>
      </c>
      <c r="I8567" s="2">
        <v>41519</v>
      </c>
      <c r="J8567"/>
      <c r="K8567"/>
      <c r="L8567">
        <v>38</v>
      </c>
      <c r="M8567" t="s">
        <v>4269</v>
      </c>
      <c r="N8567" t="s">
        <v>1714</v>
      </c>
      <c r="O8567" t="s">
        <v>5500</v>
      </c>
      <c r="P8567" t="s">
        <v>7280</v>
      </c>
      <c r="Q8567" t="s">
        <v>7281</v>
      </c>
      <c r="R8567" t="s">
        <v>15459</v>
      </c>
      <c r="S8567" t="s">
        <v>15436</v>
      </c>
      <c r="T8567" t="s">
        <v>15438</v>
      </c>
      <c r="U8567" t="s">
        <v>15437</v>
      </c>
      <c r="V8567">
        <v>1</v>
      </c>
    </row>
    <row r="8568" spans="1:22" x14ac:dyDescent="0.25">
      <c r="A8568" t="s">
        <v>1569</v>
      </c>
      <c r="B8568">
        <v>228819</v>
      </c>
      <c r="C8568" t="s">
        <v>8841</v>
      </c>
      <c r="D8568" t="s">
        <v>8842</v>
      </c>
      <c r="E8568" t="s">
        <v>1596</v>
      </c>
      <c r="F8568" t="s">
        <v>8762</v>
      </c>
      <c r="G8568" t="s">
        <v>7490</v>
      </c>
      <c r="H8568" s="2">
        <v>41346</v>
      </c>
      <c r="I8568" s="2">
        <v>41346</v>
      </c>
      <c r="J8568"/>
      <c r="K8568"/>
      <c r="L8568">
        <v>15</v>
      </c>
      <c r="M8568" t="s">
        <v>7484</v>
      </c>
      <c r="N8568" t="s">
        <v>3865</v>
      </c>
      <c r="O8568"/>
      <c r="P8568" t="s">
        <v>8763</v>
      </c>
      <c r="Q8568" t="s">
        <v>4424</v>
      </c>
      <c r="R8568" t="s">
        <v>15467</v>
      </c>
      <c r="S8568" t="s">
        <v>15436</v>
      </c>
      <c r="T8568" t="s">
        <v>15438</v>
      </c>
      <c r="U8568" t="s">
        <v>15437</v>
      </c>
      <c r="V8568">
        <v>0.39473684210526316</v>
      </c>
    </row>
    <row r="8569" spans="1:22" x14ac:dyDescent="0.25">
      <c r="A8569" t="s">
        <v>1569</v>
      </c>
      <c r="B8569">
        <v>228629</v>
      </c>
      <c r="C8569" t="s">
        <v>1605</v>
      </c>
      <c r="D8569" t="s">
        <v>10698</v>
      </c>
      <c r="E8569" t="s">
        <v>1596</v>
      </c>
      <c r="F8569" t="s">
        <v>10686</v>
      </c>
      <c r="G8569" t="s">
        <v>7509</v>
      </c>
      <c r="H8569" s="2">
        <v>41323</v>
      </c>
      <c r="I8569" s="2">
        <v>41323</v>
      </c>
      <c r="J8569"/>
      <c r="K8569"/>
      <c r="L8569">
        <v>13</v>
      </c>
      <c r="M8569" t="s">
        <v>7484</v>
      </c>
      <c r="N8569" t="s">
        <v>4199</v>
      </c>
      <c r="O8569"/>
      <c r="P8569" t="s">
        <v>10650</v>
      </c>
      <c r="Q8569" t="s">
        <v>4374</v>
      </c>
      <c r="R8569" t="s">
        <v>15449</v>
      </c>
      <c r="S8569" t="s">
        <v>15436</v>
      </c>
      <c r="T8569" t="s">
        <v>15438</v>
      </c>
      <c r="U8569" t="s">
        <v>15437</v>
      </c>
      <c r="V8569">
        <v>0.34210526315789475</v>
      </c>
    </row>
    <row r="8570" spans="1:22" x14ac:dyDescent="0.25">
      <c r="A8570" t="s">
        <v>1569</v>
      </c>
      <c r="B8570">
        <v>228657</v>
      </c>
      <c r="C8570" t="s">
        <v>1899</v>
      </c>
      <c r="D8570" t="s">
        <v>11952</v>
      </c>
      <c r="E8570" t="s">
        <v>1596</v>
      </c>
      <c r="F8570" t="s">
        <v>11901</v>
      </c>
      <c r="G8570" t="s">
        <v>7490</v>
      </c>
      <c r="H8570" s="2">
        <v>41323</v>
      </c>
      <c r="I8570" s="2">
        <v>41449</v>
      </c>
      <c r="J8570"/>
      <c r="K8570"/>
      <c r="L8570">
        <v>22.25</v>
      </c>
      <c r="M8570" t="s">
        <v>7484</v>
      </c>
      <c r="N8570" t="s">
        <v>1714</v>
      </c>
      <c r="O8570"/>
      <c r="P8570" t="s">
        <v>11896</v>
      </c>
      <c r="Q8570" t="s">
        <v>3067</v>
      </c>
      <c r="R8570" t="s">
        <v>15461</v>
      </c>
      <c r="S8570" t="s">
        <v>15436</v>
      </c>
      <c r="T8570" t="s">
        <v>15438</v>
      </c>
      <c r="U8570" t="s">
        <v>15437</v>
      </c>
      <c r="V8570">
        <v>0.58552631578947367</v>
      </c>
    </row>
    <row r="8571" spans="1:22" x14ac:dyDescent="0.25">
      <c r="A8571" t="s">
        <v>1569</v>
      </c>
      <c r="B8571">
        <v>228638</v>
      </c>
      <c r="C8571" t="s">
        <v>1601</v>
      </c>
      <c r="D8571" t="s">
        <v>2273</v>
      </c>
      <c r="E8571" t="s">
        <v>1596</v>
      </c>
      <c r="F8571" t="s">
        <v>10063</v>
      </c>
      <c r="G8571" t="s">
        <v>7509</v>
      </c>
      <c r="H8571" s="2">
        <v>41317</v>
      </c>
      <c r="I8571" s="2">
        <v>41365</v>
      </c>
      <c r="J8571"/>
      <c r="K8571"/>
      <c r="L8571">
        <v>27</v>
      </c>
      <c r="M8571" t="s">
        <v>7484</v>
      </c>
      <c r="N8571" t="s">
        <v>3311</v>
      </c>
      <c r="O8571"/>
      <c r="P8571" t="s">
        <v>10046</v>
      </c>
      <c r="Q8571" t="s">
        <v>6763</v>
      </c>
      <c r="R8571" t="s">
        <v>15463</v>
      </c>
      <c r="S8571" t="s">
        <v>15436</v>
      </c>
      <c r="T8571" t="s">
        <v>15438</v>
      </c>
      <c r="U8571" t="s">
        <v>15437</v>
      </c>
      <c r="V8571">
        <v>0.71052631578947367</v>
      </c>
    </row>
    <row r="8572" spans="1:22" x14ac:dyDescent="0.25">
      <c r="A8572" t="s">
        <v>1569</v>
      </c>
      <c r="B8572">
        <v>228609</v>
      </c>
      <c r="C8572" t="s">
        <v>1903</v>
      </c>
      <c r="D8572" t="s">
        <v>7833</v>
      </c>
      <c r="E8572" t="s">
        <v>1607</v>
      </c>
      <c r="F8572" t="s">
        <v>7834</v>
      </c>
      <c r="G8572" t="s">
        <v>7552</v>
      </c>
      <c r="H8572" s="2">
        <v>41310</v>
      </c>
      <c r="I8572" s="2">
        <v>42413</v>
      </c>
      <c r="J8572"/>
      <c r="K8572"/>
      <c r="L8572">
        <v>38</v>
      </c>
      <c r="M8572" t="s">
        <v>7484</v>
      </c>
      <c r="N8572" t="s">
        <v>1714</v>
      </c>
      <c r="O8572"/>
      <c r="P8572" t="s">
        <v>7804</v>
      </c>
      <c r="Q8572" t="s">
        <v>2847</v>
      </c>
      <c r="R8572" t="s">
        <v>15461</v>
      </c>
      <c r="S8572" t="s">
        <v>15436</v>
      </c>
      <c r="T8572" t="s">
        <v>15438</v>
      </c>
      <c r="U8572" t="s">
        <v>1566</v>
      </c>
      <c r="V8572">
        <v>1</v>
      </c>
    </row>
    <row r="8573" spans="1:22" x14ac:dyDescent="0.25">
      <c r="A8573" t="s">
        <v>1569</v>
      </c>
      <c r="B8573">
        <v>228581</v>
      </c>
      <c r="C8573" t="s">
        <v>2352</v>
      </c>
      <c r="D8573" t="s">
        <v>11953</v>
      </c>
      <c r="E8573" t="s">
        <v>1596</v>
      </c>
      <c r="F8573" t="s">
        <v>11895</v>
      </c>
      <c r="G8573" t="s">
        <v>7487</v>
      </c>
      <c r="H8573" s="2">
        <v>41309</v>
      </c>
      <c r="I8573" s="2">
        <v>45789</v>
      </c>
      <c r="J8573"/>
      <c r="K8573"/>
      <c r="L8573">
        <v>24.75</v>
      </c>
      <c r="M8573" t="s">
        <v>7484</v>
      </c>
      <c r="N8573" t="s">
        <v>1714</v>
      </c>
      <c r="O8573"/>
      <c r="P8573" t="s">
        <v>11896</v>
      </c>
      <c r="Q8573" t="s">
        <v>3067</v>
      </c>
      <c r="R8573" t="s">
        <v>15461</v>
      </c>
      <c r="S8573" t="s">
        <v>15436</v>
      </c>
      <c r="T8573" t="s">
        <v>15438</v>
      </c>
      <c r="U8573" t="s">
        <v>15437</v>
      </c>
      <c r="V8573">
        <v>0.65131578947368418</v>
      </c>
    </row>
    <row r="8574" spans="1:22" x14ac:dyDescent="0.25">
      <c r="A8574" t="s">
        <v>1569</v>
      </c>
      <c r="B8574">
        <v>228652</v>
      </c>
      <c r="C8574" t="s">
        <v>7749</v>
      </c>
      <c r="D8574" t="s">
        <v>14206</v>
      </c>
      <c r="E8574" t="s">
        <v>1607</v>
      </c>
      <c r="F8574" t="s">
        <v>14207</v>
      </c>
      <c r="G8574" t="s">
        <v>14208</v>
      </c>
      <c r="H8574" s="2">
        <v>41309</v>
      </c>
      <c r="I8574" s="2">
        <v>45621</v>
      </c>
      <c r="J8574"/>
      <c r="K8574"/>
      <c r="L8574">
        <v>38</v>
      </c>
      <c r="M8574" t="s">
        <v>7484</v>
      </c>
      <c r="N8574" t="s">
        <v>1714</v>
      </c>
      <c r="O8574" t="s">
        <v>7120</v>
      </c>
      <c r="P8574" t="s">
        <v>14140</v>
      </c>
      <c r="Q8574" t="s">
        <v>14141</v>
      </c>
      <c r="R8574" t="s">
        <v>15431</v>
      </c>
      <c r="S8574" t="s">
        <v>15436</v>
      </c>
      <c r="T8574" t="s">
        <v>15438</v>
      </c>
      <c r="U8574" t="s">
        <v>15437</v>
      </c>
      <c r="V8574">
        <v>1</v>
      </c>
    </row>
    <row r="8575" spans="1:22" x14ac:dyDescent="0.25">
      <c r="A8575" t="s">
        <v>1569</v>
      </c>
      <c r="B8575">
        <v>228566</v>
      </c>
      <c r="C8575" t="s">
        <v>4971</v>
      </c>
      <c r="D8575" t="s">
        <v>11831</v>
      </c>
      <c r="E8575" t="s">
        <v>1572</v>
      </c>
      <c r="F8575" t="s">
        <v>11785</v>
      </c>
      <c r="G8575" t="s">
        <v>7490</v>
      </c>
      <c r="H8575" s="2">
        <v>41303</v>
      </c>
      <c r="I8575" s="2">
        <v>45425</v>
      </c>
      <c r="J8575"/>
      <c r="K8575"/>
      <c r="L8575">
        <v>0.01</v>
      </c>
      <c r="M8575" t="s">
        <v>7484</v>
      </c>
      <c r="N8575" t="s">
        <v>1576</v>
      </c>
      <c r="O8575"/>
      <c r="P8575" t="s">
        <v>11786</v>
      </c>
      <c r="Q8575" t="s">
        <v>11787</v>
      </c>
      <c r="R8575" t="s">
        <v>15464</v>
      </c>
      <c r="S8575" t="s">
        <v>15436</v>
      </c>
      <c r="T8575" t="s">
        <v>15437</v>
      </c>
      <c r="U8575" t="s">
        <v>15437</v>
      </c>
      <c r="V8575">
        <v>0</v>
      </c>
    </row>
    <row r="8576" spans="1:22" x14ac:dyDescent="0.25">
      <c r="A8576" t="s">
        <v>1569</v>
      </c>
      <c r="B8576">
        <v>228512</v>
      </c>
      <c r="C8576" t="s">
        <v>2147</v>
      </c>
      <c r="D8576" t="s">
        <v>5623</v>
      </c>
      <c r="E8576" t="s">
        <v>1596</v>
      </c>
      <c r="F8576" t="s">
        <v>8598</v>
      </c>
      <c r="G8576" t="s">
        <v>7494</v>
      </c>
      <c r="H8576" s="2">
        <v>41288</v>
      </c>
      <c r="I8576" s="2">
        <v>41288</v>
      </c>
      <c r="J8576"/>
      <c r="K8576"/>
      <c r="L8576">
        <v>28.25</v>
      </c>
      <c r="M8576" t="s">
        <v>7484</v>
      </c>
      <c r="N8576" t="s">
        <v>3482</v>
      </c>
      <c r="O8576"/>
      <c r="P8576" t="s">
        <v>8563</v>
      </c>
      <c r="Q8576" t="s">
        <v>8564</v>
      </c>
      <c r="R8576" t="s">
        <v>15466</v>
      </c>
      <c r="S8576" t="s">
        <v>15436</v>
      </c>
      <c r="T8576" t="s">
        <v>15438</v>
      </c>
      <c r="U8576" t="s">
        <v>15437</v>
      </c>
      <c r="V8576">
        <v>0.74342105263157898</v>
      </c>
    </row>
    <row r="8577" spans="1:22" x14ac:dyDescent="0.25">
      <c r="A8577" t="s">
        <v>1569</v>
      </c>
      <c r="B8577">
        <v>228551</v>
      </c>
      <c r="C8577" t="s">
        <v>1914</v>
      </c>
      <c r="D8577" t="s">
        <v>2906</v>
      </c>
      <c r="E8577" t="s">
        <v>1607</v>
      </c>
      <c r="F8577" t="s">
        <v>14870</v>
      </c>
      <c r="G8577" t="s">
        <v>14871</v>
      </c>
      <c r="H8577" s="2">
        <v>41288</v>
      </c>
      <c r="I8577" s="2">
        <v>45705</v>
      </c>
      <c r="J8577"/>
      <c r="K8577"/>
      <c r="L8577">
        <v>38</v>
      </c>
      <c r="M8577" t="s">
        <v>7484</v>
      </c>
      <c r="N8577" t="s">
        <v>1714</v>
      </c>
      <c r="O8577" t="s">
        <v>7120</v>
      </c>
      <c r="P8577" t="s">
        <v>14831</v>
      </c>
      <c r="Q8577" t="s">
        <v>14832</v>
      </c>
      <c r="R8577" t="s">
        <v>15433</v>
      </c>
      <c r="S8577" t="s">
        <v>15436</v>
      </c>
      <c r="T8577" t="s">
        <v>15438</v>
      </c>
      <c r="U8577" t="s">
        <v>15437</v>
      </c>
      <c r="V8577">
        <v>1</v>
      </c>
    </row>
    <row r="8578" spans="1:22" x14ac:dyDescent="0.25">
      <c r="A8578" t="s">
        <v>1569</v>
      </c>
      <c r="B8578">
        <v>228414</v>
      </c>
      <c r="C8578" t="s">
        <v>2369</v>
      </c>
      <c r="D8578" t="s">
        <v>9495</v>
      </c>
      <c r="E8578" t="s">
        <v>1607</v>
      </c>
      <c r="F8578" t="s">
        <v>9487</v>
      </c>
      <c r="G8578" t="s">
        <v>7522</v>
      </c>
      <c r="H8578" s="2">
        <v>41261</v>
      </c>
      <c r="I8578" s="2">
        <v>41261</v>
      </c>
      <c r="J8578"/>
      <c r="K8578"/>
      <c r="L8578">
        <v>38</v>
      </c>
      <c r="M8578" t="s">
        <v>7484</v>
      </c>
      <c r="N8578" t="s">
        <v>3865</v>
      </c>
      <c r="O8578"/>
      <c r="P8578" t="s">
        <v>9463</v>
      </c>
      <c r="Q8578" t="s">
        <v>5857</v>
      </c>
      <c r="R8578" t="s">
        <v>15467</v>
      </c>
      <c r="S8578" t="s">
        <v>15436</v>
      </c>
      <c r="T8578" t="s">
        <v>15438</v>
      </c>
      <c r="U8578" t="s">
        <v>1566</v>
      </c>
      <c r="V8578">
        <v>1</v>
      </c>
    </row>
    <row r="8579" spans="1:22" x14ac:dyDescent="0.25">
      <c r="A8579" t="s">
        <v>1569</v>
      </c>
      <c r="B8579">
        <v>228452</v>
      </c>
      <c r="C8579" t="s">
        <v>2258</v>
      </c>
      <c r="D8579" t="s">
        <v>10445</v>
      </c>
      <c r="E8579" t="s">
        <v>1607</v>
      </c>
      <c r="F8579" t="s">
        <v>10415</v>
      </c>
      <c r="G8579" t="s">
        <v>7490</v>
      </c>
      <c r="H8579" s="2">
        <v>41260</v>
      </c>
      <c r="I8579" s="2">
        <v>43423</v>
      </c>
      <c r="J8579"/>
      <c r="K8579"/>
      <c r="L8579">
        <v>38</v>
      </c>
      <c r="M8579" t="s">
        <v>7484</v>
      </c>
      <c r="N8579" t="s">
        <v>3865</v>
      </c>
      <c r="O8579"/>
      <c r="P8579" t="s">
        <v>10407</v>
      </c>
      <c r="Q8579" t="s">
        <v>6930</v>
      </c>
      <c r="R8579" t="s">
        <v>15463</v>
      </c>
      <c r="S8579" t="s">
        <v>15436</v>
      </c>
      <c r="T8579" t="s">
        <v>15438</v>
      </c>
      <c r="U8579" t="s">
        <v>15437</v>
      </c>
      <c r="V8579">
        <v>1</v>
      </c>
    </row>
    <row r="8580" spans="1:22" x14ac:dyDescent="0.25">
      <c r="A8580" t="s">
        <v>1569</v>
      </c>
      <c r="B8580">
        <v>228349</v>
      </c>
      <c r="C8580" t="s">
        <v>9496</v>
      </c>
      <c r="D8580" t="s">
        <v>9475</v>
      </c>
      <c r="E8580" t="s">
        <v>1607</v>
      </c>
      <c r="F8580" t="s">
        <v>9497</v>
      </c>
      <c r="G8580" t="s">
        <v>7509</v>
      </c>
      <c r="H8580" s="2">
        <v>41256</v>
      </c>
      <c r="I8580" s="2">
        <v>41256</v>
      </c>
      <c r="J8580"/>
      <c r="K8580"/>
      <c r="L8580">
        <v>38</v>
      </c>
      <c r="M8580" t="s">
        <v>7484</v>
      </c>
      <c r="N8580" t="s">
        <v>3865</v>
      </c>
      <c r="O8580"/>
      <c r="P8580" t="s">
        <v>9463</v>
      </c>
      <c r="Q8580" t="s">
        <v>5857</v>
      </c>
      <c r="R8580" t="s">
        <v>15467</v>
      </c>
      <c r="S8580" t="s">
        <v>15436</v>
      </c>
      <c r="T8580" t="s">
        <v>15438</v>
      </c>
      <c r="U8580" t="s">
        <v>15437</v>
      </c>
      <c r="V8580">
        <v>1</v>
      </c>
    </row>
    <row r="8581" spans="1:22" x14ac:dyDescent="0.25">
      <c r="A8581" t="s">
        <v>1569</v>
      </c>
      <c r="B8581">
        <v>228437</v>
      </c>
      <c r="C8581" t="s">
        <v>3386</v>
      </c>
      <c r="D8581" t="s">
        <v>14798</v>
      </c>
      <c r="E8581" t="s">
        <v>1607</v>
      </c>
      <c r="F8581" t="s">
        <v>14799</v>
      </c>
      <c r="G8581" t="s">
        <v>14800</v>
      </c>
      <c r="H8581" s="2">
        <v>41254</v>
      </c>
      <c r="I8581" s="2">
        <v>44641</v>
      </c>
      <c r="J8581"/>
      <c r="K8581"/>
      <c r="L8581">
        <v>38</v>
      </c>
      <c r="M8581" t="s">
        <v>7484</v>
      </c>
      <c r="N8581" t="s">
        <v>1714</v>
      </c>
      <c r="O8581" t="s">
        <v>7120</v>
      </c>
      <c r="P8581" t="s">
        <v>14775</v>
      </c>
      <c r="Q8581" t="s">
        <v>14776</v>
      </c>
      <c r="R8581" t="s">
        <v>15431</v>
      </c>
      <c r="S8581" t="s">
        <v>15436</v>
      </c>
      <c r="T8581" t="s">
        <v>15438</v>
      </c>
      <c r="U8581" t="s">
        <v>15437</v>
      </c>
      <c r="V8581">
        <v>1</v>
      </c>
    </row>
    <row r="8582" spans="1:22" x14ac:dyDescent="0.25">
      <c r="A8582" t="s">
        <v>1569</v>
      </c>
      <c r="B8582">
        <v>228388</v>
      </c>
      <c r="C8582" t="s">
        <v>1696</v>
      </c>
      <c r="D8582" t="s">
        <v>4331</v>
      </c>
      <c r="E8582" t="s">
        <v>1607</v>
      </c>
      <c r="F8582" t="s">
        <v>4323</v>
      </c>
      <c r="G8582" t="s">
        <v>4324</v>
      </c>
      <c r="H8582" s="2">
        <v>41253</v>
      </c>
      <c r="I8582" s="2">
        <v>42562</v>
      </c>
      <c r="J8582"/>
      <c r="K8582"/>
      <c r="L8582">
        <v>38</v>
      </c>
      <c r="M8582" t="s">
        <v>4269</v>
      </c>
      <c r="N8582" t="s">
        <v>1714</v>
      </c>
      <c r="O8582"/>
      <c r="P8582" t="s">
        <v>4270</v>
      </c>
      <c r="Q8582" t="s">
        <v>4271</v>
      </c>
      <c r="R8582" t="s">
        <v>15447</v>
      </c>
      <c r="S8582" t="s">
        <v>15436</v>
      </c>
      <c r="T8582" t="s">
        <v>15438</v>
      </c>
      <c r="U8582" t="s">
        <v>15437</v>
      </c>
      <c r="V8582">
        <v>1</v>
      </c>
    </row>
    <row r="8583" spans="1:22" x14ac:dyDescent="0.25">
      <c r="A8583" t="s">
        <v>1569</v>
      </c>
      <c r="B8583">
        <v>228423</v>
      </c>
      <c r="C8583" t="s">
        <v>9685</v>
      </c>
      <c r="D8583" t="s">
        <v>9686</v>
      </c>
      <c r="E8583" t="s">
        <v>1596</v>
      </c>
      <c r="F8583" t="s">
        <v>9604</v>
      </c>
      <c r="G8583" t="s">
        <v>7490</v>
      </c>
      <c r="H8583" s="2">
        <v>41248</v>
      </c>
      <c r="I8583" s="2">
        <v>42436</v>
      </c>
      <c r="J8583"/>
      <c r="K8583"/>
      <c r="L8583">
        <v>30.75</v>
      </c>
      <c r="M8583" t="s">
        <v>7484</v>
      </c>
      <c r="N8583" t="s">
        <v>4199</v>
      </c>
      <c r="O8583"/>
      <c r="P8583" t="s">
        <v>9605</v>
      </c>
      <c r="Q8583" t="s">
        <v>4702</v>
      </c>
      <c r="R8583" t="s">
        <v>15449</v>
      </c>
      <c r="S8583" t="s">
        <v>15436</v>
      </c>
      <c r="T8583" t="s">
        <v>15438</v>
      </c>
      <c r="U8583" t="s">
        <v>15437</v>
      </c>
      <c r="V8583">
        <v>0.80921052631578949</v>
      </c>
    </row>
    <row r="8584" spans="1:22" x14ac:dyDescent="0.25">
      <c r="A8584" t="s">
        <v>1569</v>
      </c>
      <c r="B8584">
        <v>228237</v>
      </c>
      <c r="C8584" t="s">
        <v>2933</v>
      </c>
      <c r="D8584" t="s">
        <v>8142</v>
      </c>
      <c r="E8584" t="s">
        <v>1596</v>
      </c>
      <c r="F8584" t="s">
        <v>8130</v>
      </c>
      <c r="G8584" t="s">
        <v>7494</v>
      </c>
      <c r="H8584" s="2">
        <v>41247</v>
      </c>
      <c r="I8584" s="2">
        <v>41386</v>
      </c>
      <c r="J8584"/>
      <c r="K8584"/>
      <c r="L8584">
        <v>26.5</v>
      </c>
      <c r="M8584" t="s">
        <v>7484</v>
      </c>
      <c r="N8584" t="s">
        <v>1714</v>
      </c>
      <c r="O8584"/>
      <c r="P8584" t="s">
        <v>8118</v>
      </c>
      <c r="Q8584" t="s">
        <v>8119</v>
      </c>
      <c r="R8584" t="s">
        <v>15461</v>
      </c>
      <c r="S8584" t="s">
        <v>15436</v>
      </c>
      <c r="T8584" t="s">
        <v>15438</v>
      </c>
      <c r="U8584" t="s">
        <v>15437</v>
      </c>
      <c r="V8584">
        <v>0.69736842105263153</v>
      </c>
    </row>
    <row r="8585" spans="1:22" x14ac:dyDescent="0.25">
      <c r="A8585" t="s">
        <v>1569</v>
      </c>
      <c r="B8585">
        <v>123005</v>
      </c>
      <c r="C8585" t="s">
        <v>10013</v>
      </c>
      <c r="D8585" t="s">
        <v>5607</v>
      </c>
      <c r="E8585" t="s">
        <v>1607</v>
      </c>
      <c r="F8585" t="s">
        <v>9945</v>
      </c>
      <c r="G8585" t="s">
        <v>4294</v>
      </c>
      <c r="H8585" s="2">
        <v>41239</v>
      </c>
      <c r="I8585" s="2">
        <v>41239</v>
      </c>
      <c r="J8585"/>
      <c r="K8585"/>
      <c r="L8585">
        <v>44</v>
      </c>
      <c r="M8585" t="s">
        <v>7484</v>
      </c>
      <c r="N8585"/>
      <c r="O8585"/>
      <c r="P8585" t="s">
        <v>9946</v>
      </c>
      <c r="Q8585" t="s">
        <v>9947</v>
      </c>
      <c r="R8585" t="s">
        <v>15469</v>
      </c>
      <c r="S8585" t="s">
        <v>15436</v>
      </c>
      <c r="T8585" t="s">
        <v>15438</v>
      </c>
      <c r="U8585" t="s">
        <v>15437</v>
      </c>
      <c r="V8585">
        <v>1</v>
      </c>
    </row>
    <row r="8586" spans="1:22" x14ac:dyDescent="0.25">
      <c r="A8586" t="s">
        <v>1569</v>
      </c>
      <c r="B8586">
        <v>228252</v>
      </c>
      <c r="C8586" t="s">
        <v>2716</v>
      </c>
      <c r="D8586" t="s">
        <v>2429</v>
      </c>
      <c r="E8586" t="s">
        <v>1596</v>
      </c>
      <c r="F8586" t="s">
        <v>11833</v>
      </c>
      <c r="G8586" t="s">
        <v>7490</v>
      </c>
      <c r="H8586" s="2">
        <v>41239</v>
      </c>
      <c r="I8586" s="2">
        <v>41239</v>
      </c>
      <c r="J8586"/>
      <c r="K8586"/>
      <c r="L8586">
        <v>15</v>
      </c>
      <c r="M8586" t="s">
        <v>7484</v>
      </c>
      <c r="N8586" t="s">
        <v>4199</v>
      </c>
      <c r="O8586"/>
      <c r="P8586" t="s">
        <v>11834</v>
      </c>
      <c r="Q8586" t="s">
        <v>11835</v>
      </c>
      <c r="R8586" t="s">
        <v>15449</v>
      </c>
      <c r="S8586" t="s">
        <v>15436</v>
      </c>
      <c r="T8586" t="s">
        <v>15438</v>
      </c>
      <c r="U8586" t="s">
        <v>15437</v>
      </c>
      <c r="V8586">
        <v>0.39473684210526316</v>
      </c>
    </row>
    <row r="8587" spans="1:22" x14ac:dyDescent="0.25">
      <c r="A8587" t="s">
        <v>1569</v>
      </c>
      <c r="B8587">
        <v>228198</v>
      </c>
      <c r="C8587" t="s">
        <v>11008</v>
      </c>
      <c r="D8587" t="s">
        <v>8786</v>
      </c>
      <c r="E8587" t="s">
        <v>1607</v>
      </c>
      <c r="F8587" t="s">
        <v>14632</v>
      </c>
      <c r="G8587" t="s">
        <v>14633</v>
      </c>
      <c r="H8587" s="2">
        <v>41232</v>
      </c>
      <c r="I8587" s="2">
        <v>45383</v>
      </c>
      <c r="J8587"/>
      <c r="K8587"/>
      <c r="L8587">
        <v>38</v>
      </c>
      <c r="M8587" t="s">
        <v>7484</v>
      </c>
      <c r="N8587" t="s">
        <v>1714</v>
      </c>
      <c r="O8587" t="s">
        <v>7120</v>
      </c>
      <c r="P8587" t="s">
        <v>14610</v>
      </c>
      <c r="Q8587" t="s">
        <v>23</v>
      </c>
      <c r="R8587" t="s">
        <v>23</v>
      </c>
      <c r="S8587" t="s">
        <v>15436</v>
      </c>
      <c r="T8587" t="s">
        <v>15438</v>
      </c>
      <c r="U8587" t="s">
        <v>15437</v>
      </c>
      <c r="V8587">
        <v>1</v>
      </c>
    </row>
    <row r="8588" spans="1:22" x14ac:dyDescent="0.25">
      <c r="A8588" t="s">
        <v>1569</v>
      </c>
      <c r="B8588">
        <v>228093</v>
      </c>
      <c r="C8588" t="s">
        <v>4595</v>
      </c>
      <c r="D8588" t="s">
        <v>12288</v>
      </c>
      <c r="E8588" t="s">
        <v>1596</v>
      </c>
      <c r="F8588" t="s">
        <v>12241</v>
      </c>
      <c r="G8588" t="s">
        <v>7490</v>
      </c>
      <c r="H8588" s="2">
        <v>41211</v>
      </c>
      <c r="I8588" s="2">
        <v>42674</v>
      </c>
      <c r="J8588"/>
      <c r="K8588"/>
      <c r="L8588">
        <v>27</v>
      </c>
      <c r="M8588" t="s">
        <v>7484</v>
      </c>
      <c r="N8588" t="s">
        <v>3865</v>
      </c>
      <c r="O8588"/>
      <c r="P8588" t="s">
        <v>12242</v>
      </c>
      <c r="Q8588" t="s">
        <v>5601</v>
      </c>
      <c r="R8588" t="s">
        <v>15467</v>
      </c>
      <c r="S8588" t="s">
        <v>15436</v>
      </c>
      <c r="T8588" t="s">
        <v>15438</v>
      </c>
      <c r="U8588" t="s">
        <v>15437</v>
      </c>
      <c r="V8588">
        <v>0.71052631578947367</v>
      </c>
    </row>
    <row r="8589" spans="1:22" x14ac:dyDescent="0.25">
      <c r="A8589" t="s">
        <v>1569</v>
      </c>
      <c r="B8589">
        <v>228009</v>
      </c>
      <c r="C8589" t="s">
        <v>4300</v>
      </c>
      <c r="D8589" t="s">
        <v>9536</v>
      </c>
      <c r="E8589" t="s">
        <v>1607</v>
      </c>
      <c r="F8589" t="s">
        <v>9517</v>
      </c>
      <c r="G8589" t="s">
        <v>4326</v>
      </c>
      <c r="H8589" s="2">
        <v>41200</v>
      </c>
      <c r="I8589" s="2">
        <v>45341</v>
      </c>
      <c r="J8589"/>
      <c r="K8589"/>
      <c r="L8589">
        <v>38</v>
      </c>
      <c r="M8589" t="s">
        <v>7484</v>
      </c>
      <c r="N8589" t="s">
        <v>3482</v>
      </c>
      <c r="O8589"/>
      <c r="P8589" t="s">
        <v>9500</v>
      </c>
      <c r="Q8589" t="s">
        <v>9501</v>
      </c>
      <c r="R8589" t="s">
        <v>15468</v>
      </c>
      <c r="S8589" t="s">
        <v>15436</v>
      </c>
      <c r="T8589" t="s">
        <v>15438</v>
      </c>
      <c r="U8589" t="s">
        <v>1566</v>
      </c>
      <c r="V8589">
        <v>1</v>
      </c>
    </row>
    <row r="8590" spans="1:22" x14ac:dyDescent="0.25">
      <c r="A8590" t="s">
        <v>1569</v>
      </c>
      <c r="B8590">
        <v>227947</v>
      </c>
      <c r="C8590" t="s">
        <v>2933</v>
      </c>
      <c r="D8590" t="s">
        <v>14984</v>
      </c>
      <c r="E8590" t="s">
        <v>1607</v>
      </c>
      <c r="F8590" t="s">
        <v>14985</v>
      </c>
      <c r="G8590" t="s">
        <v>14986</v>
      </c>
      <c r="H8590" s="2">
        <v>41197</v>
      </c>
      <c r="I8590" s="2">
        <v>45131</v>
      </c>
      <c r="J8590"/>
      <c r="K8590"/>
      <c r="L8590">
        <v>38</v>
      </c>
      <c r="M8590" t="s">
        <v>7484</v>
      </c>
      <c r="N8590" t="s">
        <v>1576</v>
      </c>
      <c r="O8590" t="s">
        <v>7120</v>
      </c>
      <c r="P8590" t="s">
        <v>14977</v>
      </c>
      <c r="Q8590" t="s">
        <v>14978</v>
      </c>
      <c r="R8590" t="s">
        <v>15472</v>
      </c>
      <c r="S8590" t="s">
        <v>15436</v>
      </c>
      <c r="T8590" t="s">
        <v>15438</v>
      </c>
      <c r="U8590" t="s">
        <v>15437</v>
      </c>
      <c r="V8590">
        <v>1</v>
      </c>
    </row>
    <row r="8591" spans="1:22" x14ac:dyDescent="0.25">
      <c r="A8591" t="s">
        <v>1569</v>
      </c>
      <c r="B8591">
        <v>227927</v>
      </c>
      <c r="C8591" t="s">
        <v>2088</v>
      </c>
      <c r="D8591" t="s">
        <v>7297</v>
      </c>
      <c r="E8591" t="s">
        <v>1607</v>
      </c>
      <c r="F8591" t="s">
        <v>7298</v>
      </c>
      <c r="G8591" t="s">
        <v>7220</v>
      </c>
      <c r="H8591" s="2">
        <v>41197</v>
      </c>
      <c r="I8591" s="2">
        <v>42429</v>
      </c>
      <c r="J8591"/>
      <c r="K8591"/>
      <c r="L8591">
        <v>38</v>
      </c>
      <c r="M8591" t="s">
        <v>4269</v>
      </c>
      <c r="N8591" t="s">
        <v>1714</v>
      </c>
      <c r="O8591" t="s">
        <v>5500</v>
      </c>
      <c r="P8591" t="s">
        <v>7280</v>
      </c>
      <c r="Q8591" t="s">
        <v>7281</v>
      </c>
      <c r="R8591" t="s">
        <v>15459</v>
      </c>
      <c r="S8591" t="s">
        <v>15436</v>
      </c>
      <c r="T8591" t="s">
        <v>15438</v>
      </c>
      <c r="U8591" t="s">
        <v>15437</v>
      </c>
      <c r="V8591">
        <v>1</v>
      </c>
    </row>
    <row r="8592" spans="1:22" x14ac:dyDescent="0.25">
      <c r="A8592" t="s">
        <v>1569</v>
      </c>
      <c r="B8592">
        <v>227889</v>
      </c>
      <c r="C8592" t="s">
        <v>1914</v>
      </c>
      <c r="D8592" t="s">
        <v>8508</v>
      </c>
      <c r="E8592" t="s">
        <v>1596</v>
      </c>
      <c r="F8592" t="s">
        <v>11006</v>
      </c>
      <c r="G8592" t="s">
        <v>7534</v>
      </c>
      <c r="H8592" s="2">
        <v>41192</v>
      </c>
      <c r="I8592" s="2">
        <v>45579</v>
      </c>
      <c r="J8592"/>
      <c r="K8592"/>
      <c r="L8592">
        <v>34.5</v>
      </c>
      <c r="M8592" t="s">
        <v>7484</v>
      </c>
      <c r="N8592" t="s">
        <v>3482</v>
      </c>
      <c r="O8592"/>
      <c r="P8592" t="s">
        <v>11001</v>
      </c>
      <c r="Q8592" t="s">
        <v>6482</v>
      </c>
      <c r="R8592" t="s">
        <v>15468</v>
      </c>
      <c r="S8592" t="s">
        <v>15436</v>
      </c>
      <c r="T8592" t="s">
        <v>15438</v>
      </c>
      <c r="U8592" t="s">
        <v>15437</v>
      </c>
      <c r="V8592">
        <v>0.90789473684210531</v>
      </c>
    </row>
    <row r="8593" spans="1:22" x14ac:dyDescent="0.25">
      <c r="A8593" t="s">
        <v>1569</v>
      </c>
      <c r="B8593">
        <v>227836</v>
      </c>
      <c r="C8593" t="s">
        <v>2704</v>
      </c>
      <c r="D8593" t="s">
        <v>3082</v>
      </c>
      <c r="E8593" t="s">
        <v>1607</v>
      </c>
      <c r="F8593" t="s">
        <v>7676</v>
      </c>
      <c r="G8593" t="s">
        <v>7490</v>
      </c>
      <c r="H8593" s="2">
        <v>41183</v>
      </c>
      <c r="I8593" s="2">
        <v>41183</v>
      </c>
      <c r="J8593"/>
      <c r="K8593"/>
      <c r="L8593">
        <v>38</v>
      </c>
      <c r="M8593" t="s">
        <v>7484</v>
      </c>
      <c r="N8593" t="s">
        <v>1714</v>
      </c>
      <c r="O8593"/>
      <c r="P8593" t="s">
        <v>7677</v>
      </c>
      <c r="Q8593" t="s">
        <v>2264</v>
      </c>
      <c r="R8593" t="s">
        <v>15462</v>
      </c>
      <c r="S8593" t="s">
        <v>15436</v>
      </c>
      <c r="T8593" t="s">
        <v>15438</v>
      </c>
      <c r="U8593" t="s">
        <v>15437</v>
      </c>
      <c r="V8593">
        <v>1</v>
      </c>
    </row>
    <row r="8594" spans="1:22" x14ac:dyDescent="0.25">
      <c r="A8594" t="s">
        <v>1569</v>
      </c>
      <c r="B8594">
        <v>227674</v>
      </c>
      <c r="C8594" t="s">
        <v>4980</v>
      </c>
      <c r="D8594" t="s">
        <v>14100</v>
      </c>
      <c r="E8594" t="s">
        <v>1596</v>
      </c>
      <c r="F8594" t="s">
        <v>14101</v>
      </c>
      <c r="G8594" t="s">
        <v>14102</v>
      </c>
      <c r="H8594" s="2">
        <v>41163</v>
      </c>
      <c r="I8594" s="2">
        <v>41401</v>
      </c>
      <c r="J8594"/>
      <c r="K8594"/>
      <c r="L8594">
        <v>30</v>
      </c>
      <c r="M8594" t="s">
        <v>7484</v>
      </c>
      <c r="N8594" t="s">
        <v>1714</v>
      </c>
      <c r="O8594"/>
      <c r="P8594" t="s">
        <v>14034</v>
      </c>
      <c r="Q8594" t="s">
        <v>14035</v>
      </c>
      <c r="R8594" t="s">
        <v>23</v>
      </c>
      <c r="S8594" t="s">
        <v>15436</v>
      </c>
      <c r="T8594" t="s">
        <v>15438</v>
      </c>
      <c r="U8594" t="s">
        <v>15437</v>
      </c>
      <c r="V8594">
        <v>0.78947368421052633</v>
      </c>
    </row>
    <row r="8595" spans="1:22" x14ac:dyDescent="0.25">
      <c r="A8595" t="s">
        <v>1569</v>
      </c>
      <c r="B8595">
        <v>227677</v>
      </c>
      <c r="C8595" t="s">
        <v>14103</v>
      </c>
      <c r="D8595" t="s">
        <v>14104</v>
      </c>
      <c r="E8595" t="s">
        <v>1607</v>
      </c>
      <c r="F8595" t="s">
        <v>13996</v>
      </c>
      <c r="G8595" t="s">
        <v>813</v>
      </c>
      <c r="H8595" s="2">
        <v>41163</v>
      </c>
      <c r="I8595" s="2">
        <v>45635</v>
      </c>
      <c r="J8595"/>
      <c r="K8595"/>
      <c r="L8595">
        <v>36</v>
      </c>
      <c r="M8595" t="s">
        <v>7484</v>
      </c>
      <c r="N8595" t="s">
        <v>1714</v>
      </c>
      <c r="O8595"/>
      <c r="P8595" t="s">
        <v>14034</v>
      </c>
      <c r="Q8595" t="s">
        <v>14035</v>
      </c>
      <c r="R8595" t="s">
        <v>23</v>
      </c>
      <c r="S8595" t="s">
        <v>15436</v>
      </c>
      <c r="T8595" t="s">
        <v>15438</v>
      </c>
      <c r="U8595" t="s">
        <v>15437</v>
      </c>
      <c r="V8595">
        <v>1</v>
      </c>
    </row>
    <row r="8596" spans="1:22" x14ac:dyDescent="0.25">
      <c r="A8596" t="s">
        <v>1569</v>
      </c>
      <c r="B8596">
        <v>227720</v>
      </c>
      <c r="C8596" t="s">
        <v>2714</v>
      </c>
      <c r="D8596" t="s">
        <v>1652</v>
      </c>
      <c r="E8596" t="s">
        <v>1607</v>
      </c>
      <c r="F8596" t="s">
        <v>8833</v>
      </c>
      <c r="G8596" t="s">
        <v>4326</v>
      </c>
      <c r="H8596" s="2">
        <v>41162</v>
      </c>
      <c r="I8596" s="2">
        <v>45607</v>
      </c>
      <c r="J8596"/>
      <c r="K8596"/>
      <c r="L8596">
        <v>38</v>
      </c>
      <c r="M8596" t="s">
        <v>7484</v>
      </c>
      <c r="N8596" t="s">
        <v>3865</v>
      </c>
      <c r="O8596"/>
      <c r="P8596" t="s">
        <v>8763</v>
      </c>
      <c r="Q8596" t="s">
        <v>4424</v>
      </c>
      <c r="R8596" t="s">
        <v>15467</v>
      </c>
      <c r="S8596" t="s">
        <v>15436</v>
      </c>
      <c r="T8596" t="s">
        <v>15438</v>
      </c>
      <c r="U8596" t="s">
        <v>1566</v>
      </c>
      <c r="V8596">
        <v>1</v>
      </c>
    </row>
    <row r="8597" spans="1:22" x14ac:dyDescent="0.25">
      <c r="A8597" t="s">
        <v>1569</v>
      </c>
      <c r="B8597">
        <v>227638</v>
      </c>
      <c r="C8597" t="s">
        <v>2005</v>
      </c>
      <c r="D8597" t="s">
        <v>5903</v>
      </c>
      <c r="E8597" t="s">
        <v>1596</v>
      </c>
      <c r="F8597" t="s">
        <v>9874</v>
      </c>
      <c r="G8597" t="s">
        <v>7490</v>
      </c>
      <c r="H8597" s="2">
        <v>41157</v>
      </c>
      <c r="I8597" s="2">
        <v>43549</v>
      </c>
      <c r="J8597"/>
      <c r="K8597"/>
      <c r="L8597">
        <v>16</v>
      </c>
      <c r="M8597" t="s">
        <v>7484</v>
      </c>
      <c r="N8597" t="s">
        <v>4199</v>
      </c>
      <c r="O8597"/>
      <c r="P8597" t="s">
        <v>9875</v>
      </c>
      <c r="Q8597" t="s">
        <v>6060</v>
      </c>
      <c r="R8597" t="s">
        <v>15449</v>
      </c>
      <c r="S8597" t="s">
        <v>15436</v>
      </c>
      <c r="T8597" t="s">
        <v>15438</v>
      </c>
      <c r="U8597" t="s">
        <v>15437</v>
      </c>
      <c r="V8597">
        <v>0.42105263157894735</v>
      </c>
    </row>
    <row r="8598" spans="1:22" x14ac:dyDescent="0.25">
      <c r="A8598" t="s">
        <v>1569</v>
      </c>
      <c r="B8598">
        <v>227655</v>
      </c>
      <c r="C8598" t="s">
        <v>3503</v>
      </c>
      <c r="D8598" t="s">
        <v>2239</v>
      </c>
      <c r="E8598" t="s">
        <v>1572</v>
      </c>
      <c r="F8598" t="s">
        <v>9024</v>
      </c>
      <c r="G8598" t="s">
        <v>7490</v>
      </c>
      <c r="H8598" s="2">
        <v>41155</v>
      </c>
      <c r="I8598" s="2">
        <v>41155</v>
      </c>
      <c r="J8598"/>
      <c r="K8598"/>
      <c r="L8598">
        <v>0.01</v>
      </c>
      <c r="M8598" t="s">
        <v>7484</v>
      </c>
      <c r="N8598" t="s">
        <v>3865</v>
      </c>
      <c r="O8598"/>
      <c r="P8598" t="s">
        <v>9018</v>
      </c>
      <c r="Q8598" t="s">
        <v>4338</v>
      </c>
      <c r="R8598" t="s">
        <v>15468</v>
      </c>
      <c r="S8598" t="s">
        <v>15436</v>
      </c>
      <c r="T8598" t="s">
        <v>15437</v>
      </c>
      <c r="U8598" t="s">
        <v>15437</v>
      </c>
      <c r="V8598">
        <v>0</v>
      </c>
    </row>
    <row r="8599" spans="1:22" x14ac:dyDescent="0.25">
      <c r="A8599" t="s">
        <v>1569</v>
      </c>
      <c r="B8599">
        <v>227635</v>
      </c>
      <c r="C8599" t="s">
        <v>9936</v>
      </c>
      <c r="D8599" t="s">
        <v>9937</v>
      </c>
      <c r="E8599" t="s">
        <v>1596</v>
      </c>
      <c r="F8599" t="s">
        <v>9874</v>
      </c>
      <c r="G8599" t="s">
        <v>7490</v>
      </c>
      <c r="H8599" s="2">
        <v>41155</v>
      </c>
      <c r="I8599" s="2">
        <v>41155</v>
      </c>
      <c r="J8599"/>
      <c r="K8599"/>
      <c r="L8599">
        <v>13</v>
      </c>
      <c r="M8599" t="s">
        <v>7484</v>
      </c>
      <c r="N8599" t="s">
        <v>4199</v>
      </c>
      <c r="O8599"/>
      <c r="P8599" t="s">
        <v>9875</v>
      </c>
      <c r="Q8599" t="s">
        <v>6060</v>
      </c>
      <c r="R8599" t="s">
        <v>15449</v>
      </c>
      <c r="S8599" t="s">
        <v>15436</v>
      </c>
      <c r="T8599" t="s">
        <v>15438</v>
      </c>
      <c r="U8599" t="s">
        <v>15437</v>
      </c>
      <c r="V8599">
        <v>0.34210526315789475</v>
      </c>
    </row>
    <row r="8600" spans="1:22" x14ac:dyDescent="0.25">
      <c r="A8600" t="s">
        <v>1569</v>
      </c>
      <c r="B8600">
        <v>227637</v>
      </c>
      <c r="C8600" t="s">
        <v>1665</v>
      </c>
      <c r="D8600" t="s">
        <v>8368</v>
      </c>
      <c r="E8600" t="s">
        <v>1596</v>
      </c>
      <c r="F8600" t="s">
        <v>9874</v>
      </c>
      <c r="G8600" t="s">
        <v>7490</v>
      </c>
      <c r="H8600" s="2">
        <v>41155</v>
      </c>
      <c r="I8600" s="2">
        <v>41155</v>
      </c>
      <c r="J8600"/>
      <c r="K8600"/>
      <c r="L8600">
        <v>17.5</v>
      </c>
      <c r="M8600" t="s">
        <v>7484</v>
      </c>
      <c r="N8600" t="s">
        <v>4199</v>
      </c>
      <c r="O8600"/>
      <c r="P8600" t="s">
        <v>9875</v>
      </c>
      <c r="Q8600" t="s">
        <v>6060</v>
      </c>
      <c r="R8600" t="s">
        <v>15449</v>
      </c>
      <c r="S8600" t="s">
        <v>15436</v>
      </c>
      <c r="T8600" t="s">
        <v>15438</v>
      </c>
      <c r="U8600" t="s">
        <v>15437</v>
      </c>
      <c r="V8600">
        <v>0.46052631578947367</v>
      </c>
    </row>
    <row r="8601" spans="1:22" x14ac:dyDescent="0.25">
      <c r="A8601" t="s">
        <v>1569</v>
      </c>
      <c r="B8601">
        <v>227576</v>
      </c>
      <c r="C8601" t="s">
        <v>3562</v>
      </c>
      <c r="D8601" t="s">
        <v>4850</v>
      </c>
      <c r="E8601" t="s">
        <v>1596</v>
      </c>
      <c r="F8601" t="s">
        <v>10050</v>
      </c>
      <c r="G8601" t="s">
        <v>7487</v>
      </c>
      <c r="H8601" s="2">
        <v>41120</v>
      </c>
      <c r="I8601" s="2">
        <v>45243</v>
      </c>
      <c r="J8601"/>
      <c r="K8601"/>
      <c r="L8601">
        <v>25</v>
      </c>
      <c r="M8601" t="s">
        <v>7484</v>
      </c>
      <c r="N8601" t="s">
        <v>3311</v>
      </c>
      <c r="O8601"/>
      <c r="P8601" t="s">
        <v>10046</v>
      </c>
      <c r="Q8601" t="s">
        <v>6763</v>
      </c>
      <c r="R8601" t="s">
        <v>15463</v>
      </c>
      <c r="S8601" t="s">
        <v>15436</v>
      </c>
      <c r="T8601" t="s">
        <v>15438</v>
      </c>
      <c r="U8601" t="s">
        <v>15437</v>
      </c>
      <c r="V8601">
        <v>0.65789473684210531</v>
      </c>
    </row>
    <row r="8602" spans="1:22" x14ac:dyDescent="0.25">
      <c r="A8602" t="s">
        <v>1569</v>
      </c>
      <c r="B8602">
        <v>227411</v>
      </c>
      <c r="C8602" t="s">
        <v>14598</v>
      </c>
      <c r="D8602" t="s">
        <v>11202</v>
      </c>
      <c r="E8602" t="s">
        <v>1607</v>
      </c>
      <c r="F8602" t="s">
        <v>14599</v>
      </c>
      <c r="G8602" t="s">
        <v>14600</v>
      </c>
      <c r="H8602" s="2">
        <v>41113</v>
      </c>
      <c r="I8602" s="2">
        <v>44984</v>
      </c>
      <c r="J8602"/>
      <c r="K8602"/>
      <c r="L8602">
        <v>38</v>
      </c>
      <c r="M8602" t="s">
        <v>7484</v>
      </c>
      <c r="N8602" t="s">
        <v>3482</v>
      </c>
      <c r="O8602" t="s">
        <v>7120</v>
      </c>
      <c r="P8602" t="s">
        <v>14554</v>
      </c>
      <c r="Q8602" t="s">
        <v>14555</v>
      </c>
      <c r="R8602" t="s">
        <v>15472</v>
      </c>
      <c r="S8602" t="s">
        <v>15436</v>
      </c>
      <c r="T8602" t="s">
        <v>15438</v>
      </c>
      <c r="U8602" t="s">
        <v>15437</v>
      </c>
      <c r="V8602">
        <v>1</v>
      </c>
    </row>
    <row r="8603" spans="1:22" x14ac:dyDescent="0.25">
      <c r="A8603" t="s">
        <v>1569</v>
      </c>
      <c r="B8603">
        <v>227322</v>
      </c>
      <c r="C8603" t="s">
        <v>14026</v>
      </c>
      <c r="D8603" t="s">
        <v>14027</v>
      </c>
      <c r="E8603" t="s">
        <v>1607</v>
      </c>
      <c r="F8603" t="s">
        <v>13987</v>
      </c>
      <c r="G8603" t="s">
        <v>813</v>
      </c>
      <c r="H8603" s="2">
        <v>41092</v>
      </c>
      <c r="I8603" s="2">
        <v>45635</v>
      </c>
      <c r="J8603"/>
      <c r="K8603"/>
      <c r="L8603">
        <v>36</v>
      </c>
      <c r="M8603" t="s">
        <v>7484</v>
      </c>
      <c r="N8603" t="s">
        <v>1714</v>
      </c>
      <c r="O8603"/>
      <c r="P8603" t="s">
        <v>13984</v>
      </c>
      <c r="Q8603" t="s">
        <v>13985</v>
      </c>
      <c r="R8603" t="s">
        <v>23</v>
      </c>
      <c r="S8603" t="s">
        <v>15436</v>
      </c>
      <c r="T8603" t="s">
        <v>15438</v>
      </c>
      <c r="U8603" t="s">
        <v>15437</v>
      </c>
      <c r="V8603">
        <v>1</v>
      </c>
    </row>
    <row r="8604" spans="1:22" x14ac:dyDescent="0.25">
      <c r="A8604" t="s">
        <v>1569</v>
      </c>
      <c r="B8604">
        <v>227323</v>
      </c>
      <c r="C8604" t="s">
        <v>14105</v>
      </c>
      <c r="D8604" t="s">
        <v>14106</v>
      </c>
      <c r="E8604" t="s">
        <v>1607</v>
      </c>
      <c r="F8604" t="s">
        <v>13996</v>
      </c>
      <c r="G8604" t="s">
        <v>813</v>
      </c>
      <c r="H8604" s="2">
        <v>41092</v>
      </c>
      <c r="I8604" s="2">
        <v>41092</v>
      </c>
      <c r="J8604"/>
      <c r="K8604"/>
      <c r="L8604">
        <v>36</v>
      </c>
      <c r="M8604" t="s">
        <v>7484</v>
      </c>
      <c r="N8604" t="s">
        <v>1714</v>
      </c>
      <c r="O8604"/>
      <c r="P8604" t="s">
        <v>14034</v>
      </c>
      <c r="Q8604" t="s">
        <v>14035</v>
      </c>
      <c r="R8604" t="s">
        <v>23</v>
      </c>
      <c r="S8604" t="s">
        <v>15436</v>
      </c>
      <c r="T8604" t="s">
        <v>15438</v>
      </c>
      <c r="U8604" t="s">
        <v>15437</v>
      </c>
      <c r="V8604">
        <v>1</v>
      </c>
    </row>
    <row r="8605" spans="1:22" x14ac:dyDescent="0.25">
      <c r="A8605" t="s">
        <v>1569</v>
      </c>
      <c r="B8605">
        <v>313357</v>
      </c>
      <c r="C8605" t="s">
        <v>1594</v>
      </c>
      <c r="D8605" t="s">
        <v>14826</v>
      </c>
      <c r="E8605" t="s">
        <v>1607</v>
      </c>
      <c r="F8605" t="s">
        <v>14821</v>
      </c>
      <c r="G8605" t="s">
        <v>14822</v>
      </c>
      <c r="H8605" s="2">
        <v>41092</v>
      </c>
      <c r="I8605" s="2">
        <v>45292</v>
      </c>
      <c r="J8605"/>
      <c r="K8605"/>
      <c r="L8605">
        <v>38</v>
      </c>
      <c r="M8605" t="s">
        <v>7484</v>
      </c>
      <c r="N8605" t="s">
        <v>1714</v>
      </c>
      <c r="O8605" t="s">
        <v>7120</v>
      </c>
      <c r="P8605" t="s">
        <v>14807</v>
      </c>
      <c r="Q8605" t="s">
        <v>14808</v>
      </c>
      <c r="R8605" t="s">
        <v>15431</v>
      </c>
      <c r="S8605" t="s">
        <v>15436</v>
      </c>
      <c r="T8605" t="s">
        <v>15438</v>
      </c>
      <c r="U8605" t="s">
        <v>15437</v>
      </c>
      <c r="V8605">
        <v>1</v>
      </c>
    </row>
    <row r="8606" spans="1:22" x14ac:dyDescent="0.25">
      <c r="A8606" t="s">
        <v>1569</v>
      </c>
      <c r="B8606">
        <v>227288</v>
      </c>
      <c r="C8606" t="s">
        <v>9687</v>
      </c>
      <c r="D8606" t="s">
        <v>2509</v>
      </c>
      <c r="E8606" t="s">
        <v>1596</v>
      </c>
      <c r="F8606" t="s">
        <v>9604</v>
      </c>
      <c r="G8606" t="s">
        <v>7490</v>
      </c>
      <c r="H8606" s="2">
        <v>41082</v>
      </c>
      <c r="I8606" s="2">
        <v>41082</v>
      </c>
      <c r="J8606"/>
      <c r="K8606"/>
      <c r="L8606">
        <v>26.25</v>
      </c>
      <c r="M8606" t="s">
        <v>7484</v>
      </c>
      <c r="N8606" t="s">
        <v>4199</v>
      </c>
      <c r="O8606"/>
      <c r="P8606" t="s">
        <v>9605</v>
      </c>
      <c r="Q8606" t="s">
        <v>4702</v>
      </c>
      <c r="R8606" t="s">
        <v>15449</v>
      </c>
      <c r="S8606" t="s">
        <v>15436</v>
      </c>
      <c r="T8606" t="s">
        <v>15438</v>
      </c>
      <c r="U8606" t="s">
        <v>15437</v>
      </c>
      <c r="V8606">
        <v>0.69078947368421051</v>
      </c>
    </row>
    <row r="8607" spans="1:22" x14ac:dyDescent="0.25">
      <c r="A8607" t="s">
        <v>1569</v>
      </c>
      <c r="B8607">
        <v>227256</v>
      </c>
      <c r="C8607" t="s">
        <v>7457</v>
      </c>
      <c r="D8607" t="s">
        <v>7344</v>
      </c>
      <c r="E8607" t="s">
        <v>1607</v>
      </c>
      <c r="F8607" t="s">
        <v>7361</v>
      </c>
      <c r="G8607" t="s">
        <v>7362</v>
      </c>
      <c r="H8607" s="2">
        <v>41081</v>
      </c>
      <c r="I8607" s="2">
        <v>43507</v>
      </c>
      <c r="J8607"/>
      <c r="K8607"/>
      <c r="L8607">
        <v>38</v>
      </c>
      <c r="M8607" t="s">
        <v>1546</v>
      </c>
      <c r="N8607" t="s">
        <v>1714</v>
      </c>
      <c r="O8607" t="s">
        <v>7120</v>
      </c>
      <c r="P8607" t="s">
        <v>273</v>
      </c>
      <c r="Q8607" t="s">
        <v>7415</v>
      </c>
      <c r="R8607" t="s">
        <v>1546</v>
      </c>
      <c r="S8607" t="s">
        <v>15436</v>
      </c>
      <c r="T8607" t="s">
        <v>15438</v>
      </c>
      <c r="U8607" t="s">
        <v>15437</v>
      </c>
      <c r="V8607">
        <v>1</v>
      </c>
    </row>
    <row r="8608" spans="1:22" x14ac:dyDescent="0.25">
      <c r="A8608" t="s">
        <v>1569</v>
      </c>
      <c r="B8608">
        <v>227263</v>
      </c>
      <c r="C8608" t="s">
        <v>1784</v>
      </c>
      <c r="D8608" t="s">
        <v>2789</v>
      </c>
      <c r="E8608" t="s">
        <v>1607</v>
      </c>
      <c r="F8608" t="s">
        <v>12506</v>
      </c>
      <c r="G8608" t="s">
        <v>7552</v>
      </c>
      <c r="H8608" s="2">
        <v>41080</v>
      </c>
      <c r="I8608" s="2">
        <v>44725</v>
      </c>
      <c r="J8608"/>
      <c r="K8608"/>
      <c r="L8608">
        <v>38</v>
      </c>
      <c r="M8608" t="s">
        <v>7484</v>
      </c>
      <c r="N8608" t="s">
        <v>3482</v>
      </c>
      <c r="O8608"/>
      <c r="P8608" t="s">
        <v>12477</v>
      </c>
      <c r="Q8608" t="s">
        <v>3750</v>
      </c>
      <c r="R8608" t="s">
        <v>15465</v>
      </c>
      <c r="S8608" t="s">
        <v>15436</v>
      </c>
      <c r="T8608" t="s">
        <v>15438</v>
      </c>
      <c r="U8608" t="s">
        <v>1566</v>
      </c>
      <c r="V8608">
        <v>1</v>
      </c>
    </row>
    <row r="8609" spans="1:22" x14ac:dyDescent="0.25">
      <c r="A8609" t="s">
        <v>1569</v>
      </c>
      <c r="B8609">
        <v>227261</v>
      </c>
      <c r="C8609" t="s">
        <v>1935</v>
      </c>
      <c r="D8609" t="s">
        <v>2852</v>
      </c>
      <c r="E8609" t="s">
        <v>1607</v>
      </c>
      <c r="F8609" t="s">
        <v>8599</v>
      </c>
      <c r="G8609" t="s">
        <v>7541</v>
      </c>
      <c r="H8609" s="2">
        <v>41078</v>
      </c>
      <c r="I8609" s="2">
        <v>45579</v>
      </c>
      <c r="J8609"/>
      <c r="K8609"/>
      <c r="L8609">
        <v>38</v>
      </c>
      <c r="M8609" t="s">
        <v>7484</v>
      </c>
      <c r="N8609" t="s">
        <v>3482</v>
      </c>
      <c r="O8609"/>
      <c r="P8609" t="s">
        <v>8563</v>
      </c>
      <c r="Q8609" t="s">
        <v>8564</v>
      </c>
      <c r="R8609" t="s">
        <v>15466</v>
      </c>
      <c r="S8609" t="s">
        <v>15436</v>
      </c>
      <c r="T8609" t="s">
        <v>15438</v>
      </c>
      <c r="U8609" t="s">
        <v>1566</v>
      </c>
      <c r="V8609">
        <v>1</v>
      </c>
    </row>
    <row r="8610" spans="1:22" x14ac:dyDescent="0.25">
      <c r="A8610" t="s">
        <v>1569</v>
      </c>
      <c r="B8610">
        <v>227233</v>
      </c>
      <c r="C8610" t="s">
        <v>1626</v>
      </c>
      <c r="D8610" t="s">
        <v>1951</v>
      </c>
      <c r="E8610" t="s">
        <v>1607</v>
      </c>
      <c r="F8610" t="s">
        <v>9280</v>
      </c>
      <c r="G8610" t="s">
        <v>7552</v>
      </c>
      <c r="H8610" s="2">
        <v>41073</v>
      </c>
      <c r="I8610" s="2">
        <v>45691</v>
      </c>
      <c r="J8610"/>
      <c r="K8610"/>
      <c r="L8610">
        <v>38</v>
      </c>
      <c r="M8610" t="s">
        <v>7484</v>
      </c>
      <c r="N8610" t="s">
        <v>3865</v>
      </c>
      <c r="O8610"/>
      <c r="P8610" t="s">
        <v>9243</v>
      </c>
      <c r="Q8610" t="s">
        <v>4470</v>
      </c>
      <c r="R8610" t="s">
        <v>15467</v>
      </c>
      <c r="S8610" t="s">
        <v>15436</v>
      </c>
      <c r="T8610" t="s">
        <v>15438</v>
      </c>
      <c r="U8610" t="s">
        <v>1566</v>
      </c>
      <c r="V8610">
        <v>1</v>
      </c>
    </row>
    <row r="8611" spans="1:22" x14ac:dyDescent="0.25">
      <c r="A8611" t="s">
        <v>1569</v>
      </c>
      <c r="B8611">
        <v>227209</v>
      </c>
      <c r="C8611" t="s">
        <v>7274</v>
      </c>
      <c r="D8611" t="s">
        <v>7275</v>
      </c>
      <c r="E8611" t="s">
        <v>1607</v>
      </c>
      <c r="F8611" t="s">
        <v>7276</v>
      </c>
      <c r="G8611" t="s">
        <v>7220</v>
      </c>
      <c r="H8611" s="2">
        <v>41072</v>
      </c>
      <c r="I8611" s="2">
        <v>45327</v>
      </c>
      <c r="J8611"/>
      <c r="K8611"/>
      <c r="L8611">
        <v>38</v>
      </c>
      <c r="M8611" t="s">
        <v>4269</v>
      </c>
      <c r="N8611" t="s">
        <v>1714</v>
      </c>
      <c r="O8611" t="s">
        <v>5500</v>
      </c>
      <c r="P8611" t="s">
        <v>7251</v>
      </c>
      <c r="Q8611" t="s">
        <v>7252</v>
      </c>
      <c r="R8611" t="s">
        <v>15459</v>
      </c>
      <c r="S8611" t="s">
        <v>15436</v>
      </c>
      <c r="T8611" t="s">
        <v>15438</v>
      </c>
      <c r="U8611" t="s">
        <v>15437</v>
      </c>
      <c r="V8611">
        <v>1</v>
      </c>
    </row>
    <row r="8612" spans="1:22" x14ac:dyDescent="0.25">
      <c r="A8612" t="s">
        <v>1569</v>
      </c>
      <c r="B8612">
        <v>227182</v>
      </c>
      <c r="C8612" t="s">
        <v>1688</v>
      </c>
      <c r="D8612" t="s">
        <v>12870</v>
      </c>
      <c r="E8612" t="s">
        <v>1596</v>
      </c>
      <c r="F8612" t="s">
        <v>12834</v>
      </c>
      <c r="G8612" t="s">
        <v>7490</v>
      </c>
      <c r="H8612" s="2">
        <v>41064</v>
      </c>
      <c r="I8612" s="2">
        <v>45761</v>
      </c>
      <c r="J8612"/>
      <c r="K8612"/>
      <c r="L8612">
        <v>21.25</v>
      </c>
      <c r="M8612" t="s">
        <v>7484</v>
      </c>
      <c r="N8612" t="s">
        <v>3865</v>
      </c>
      <c r="O8612"/>
      <c r="P8612" t="s">
        <v>12835</v>
      </c>
      <c r="Q8612" t="s">
        <v>12836</v>
      </c>
      <c r="R8612" t="s">
        <v>15467</v>
      </c>
      <c r="S8612" t="s">
        <v>15436</v>
      </c>
      <c r="T8612" t="s">
        <v>15438</v>
      </c>
      <c r="U8612" t="s">
        <v>15437</v>
      </c>
      <c r="V8612">
        <v>0.55921052631578949</v>
      </c>
    </row>
    <row r="8613" spans="1:22" x14ac:dyDescent="0.25">
      <c r="A8613" t="s">
        <v>1569</v>
      </c>
      <c r="B8613">
        <v>227155</v>
      </c>
      <c r="C8613" t="s">
        <v>1767</v>
      </c>
      <c r="D8613" t="s">
        <v>9688</v>
      </c>
      <c r="E8613" t="s">
        <v>1596</v>
      </c>
      <c r="F8613" t="s">
        <v>9665</v>
      </c>
      <c r="G8613" t="s">
        <v>7483</v>
      </c>
      <c r="H8613" s="2">
        <v>41058</v>
      </c>
      <c r="I8613" s="2">
        <v>41058</v>
      </c>
      <c r="J8613"/>
      <c r="K8613"/>
      <c r="L8613">
        <v>16.5</v>
      </c>
      <c r="M8613" t="s">
        <v>7484</v>
      </c>
      <c r="N8613" t="s">
        <v>4199</v>
      </c>
      <c r="O8613"/>
      <c r="P8613" t="s">
        <v>9605</v>
      </c>
      <c r="Q8613" t="s">
        <v>4702</v>
      </c>
      <c r="R8613" t="s">
        <v>15449</v>
      </c>
      <c r="S8613" t="s">
        <v>15436</v>
      </c>
      <c r="T8613" t="s">
        <v>15438</v>
      </c>
      <c r="U8613" t="s">
        <v>15437</v>
      </c>
      <c r="V8613">
        <v>0.43421052631578949</v>
      </c>
    </row>
    <row r="8614" spans="1:22" x14ac:dyDescent="0.25">
      <c r="A8614" t="s">
        <v>1569</v>
      </c>
      <c r="B8614">
        <v>227115</v>
      </c>
      <c r="C8614" t="s">
        <v>9689</v>
      </c>
      <c r="D8614" t="s">
        <v>9690</v>
      </c>
      <c r="E8614" t="s">
        <v>1596</v>
      </c>
      <c r="F8614" t="s">
        <v>9610</v>
      </c>
      <c r="G8614" t="s">
        <v>7509</v>
      </c>
      <c r="H8614" s="2">
        <v>41050</v>
      </c>
      <c r="I8614" s="2">
        <v>42961</v>
      </c>
      <c r="J8614"/>
      <c r="K8614"/>
      <c r="L8614">
        <v>11</v>
      </c>
      <c r="M8614" t="s">
        <v>7484</v>
      </c>
      <c r="N8614" t="s">
        <v>4199</v>
      </c>
      <c r="O8614"/>
      <c r="P8614" t="s">
        <v>9605</v>
      </c>
      <c r="Q8614" t="s">
        <v>4702</v>
      </c>
      <c r="R8614" t="s">
        <v>15449</v>
      </c>
      <c r="S8614" t="s">
        <v>15436</v>
      </c>
      <c r="T8614" t="s">
        <v>15438</v>
      </c>
      <c r="U8614" t="s">
        <v>15437</v>
      </c>
      <c r="V8614">
        <v>0.28947368421052633</v>
      </c>
    </row>
    <row r="8615" spans="1:22" x14ac:dyDescent="0.25">
      <c r="A8615" t="s">
        <v>1569</v>
      </c>
      <c r="B8615">
        <v>227125</v>
      </c>
      <c r="C8615" t="s">
        <v>6731</v>
      </c>
      <c r="D8615" t="s">
        <v>6732</v>
      </c>
      <c r="E8615" t="s">
        <v>1607</v>
      </c>
      <c r="F8615" t="s">
        <v>6717</v>
      </c>
      <c r="G8615" t="s">
        <v>4294</v>
      </c>
      <c r="H8615" s="2">
        <v>41050</v>
      </c>
      <c r="I8615" s="2">
        <v>45005</v>
      </c>
      <c r="J8615"/>
      <c r="K8615"/>
      <c r="L8615">
        <v>38</v>
      </c>
      <c r="M8615" t="s">
        <v>4269</v>
      </c>
      <c r="N8615" t="s">
        <v>4199</v>
      </c>
      <c r="O8615"/>
      <c r="P8615" t="s">
        <v>6711</v>
      </c>
      <c r="Q8615" t="s">
        <v>6712</v>
      </c>
      <c r="R8615" t="s">
        <v>15449</v>
      </c>
      <c r="S8615" t="s">
        <v>15436</v>
      </c>
      <c r="T8615" t="s">
        <v>15438</v>
      </c>
      <c r="U8615" t="s">
        <v>15437</v>
      </c>
      <c r="V8615">
        <v>1</v>
      </c>
    </row>
    <row r="8616" spans="1:22" x14ac:dyDescent="0.25">
      <c r="A8616" t="s">
        <v>1569</v>
      </c>
      <c r="B8616">
        <v>227043</v>
      </c>
      <c r="C8616" t="s">
        <v>1905</v>
      </c>
      <c r="D8616" t="s">
        <v>13679</v>
      </c>
      <c r="E8616" t="s">
        <v>1607</v>
      </c>
      <c r="F8616" t="s">
        <v>13680</v>
      </c>
      <c r="G8616" t="s">
        <v>4326</v>
      </c>
      <c r="H8616" s="2">
        <v>41022</v>
      </c>
      <c r="I8616" s="2">
        <v>45341</v>
      </c>
      <c r="J8616"/>
      <c r="K8616"/>
      <c r="L8616">
        <v>38</v>
      </c>
      <c r="M8616" t="s">
        <v>7484</v>
      </c>
      <c r="N8616" t="s">
        <v>3482</v>
      </c>
      <c r="O8616"/>
      <c r="P8616" t="s">
        <v>13638</v>
      </c>
      <c r="Q8616" t="s">
        <v>3547</v>
      </c>
      <c r="R8616" t="s">
        <v>15468</v>
      </c>
      <c r="S8616" t="s">
        <v>15436</v>
      </c>
      <c r="T8616" t="s">
        <v>15438</v>
      </c>
      <c r="U8616" t="s">
        <v>1566</v>
      </c>
      <c r="V8616">
        <v>1</v>
      </c>
    </row>
    <row r="8617" spans="1:22" x14ac:dyDescent="0.25">
      <c r="A8617" t="s">
        <v>1569</v>
      </c>
      <c r="B8617">
        <v>226910</v>
      </c>
      <c r="C8617" t="s">
        <v>1792</v>
      </c>
      <c r="D8617" t="s">
        <v>12325</v>
      </c>
      <c r="E8617" t="s">
        <v>1596</v>
      </c>
      <c r="F8617" t="s">
        <v>12290</v>
      </c>
      <c r="G8617" t="s">
        <v>7490</v>
      </c>
      <c r="H8617" s="2">
        <v>40982</v>
      </c>
      <c r="I8617" s="2">
        <v>42975</v>
      </c>
      <c r="J8617"/>
      <c r="K8617"/>
      <c r="L8617">
        <v>25</v>
      </c>
      <c r="M8617" t="s">
        <v>7484</v>
      </c>
      <c r="N8617" t="s">
        <v>1576</v>
      </c>
      <c r="O8617"/>
      <c r="P8617" t="s">
        <v>12291</v>
      </c>
      <c r="Q8617" t="s">
        <v>6501</v>
      </c>
      <c r="R8617" t="s">
        <v>15464</v>
      </c>
      <c r="S8617" t="s">
        <v>15436</v>
      </c>
      <c r="T8617" t="s">
        <v>15438</v>
      </c>
      <c r="U8617" t="s">
        <v>15437</v>
      </c>
      <c r="V8617">
        <v>0.65789473684210531</v>
      </c>
    </row>
    <row r="8618" spans="1:22" x14ac:dyDescent="0.25">
      <c r="A8618" t="s">
        <v>1569</v>
      </c>
      <c r="B8618">
        <v>226915</v>
      </c>
      <c r="C8618" t="s">
        <v>12563</v>
      </c>
      <c r="D8618" t="s">
        <v>12564</v>
      </c>
      <c r="E8618" t="s">
        <v>1607</v>
      </c>
      <c r="F8618" t="s">
        <v>12548</v>
      </c>
      <c r="G8618" t="s">
        <v>7547</v>
      </c>
      <c r="H8618" s="2">
        <v>40982</v>
      </c>
      <c r="I8618" s="2">
        <v>45369</v>
      </c>
      <c r="J8618"/>
      <c r="K8618"/>
      <c r="L8618">
        <v>38</v>
      </c>
      <c r="M8618" t="s">
        <v>7484</v>
      </c>
      <c r="N8618" t="s">
        <v>1576</v>
      </c>
      <c r="O8618"/>
      <c r="P8618" t="s">
        <v>12514</v>
      </c>
      <c r="Q8618" t="s">
        <v>12515</v>
      </c>
      <c r="R8618" t="s">
        <v>15464</v>
      </c>
      <c r="S8618" t="s">
        <v>15436</v>
      </c>
      <c r="T8618" t="s">
        <v>15438</v>
      </c>
      <c r="U8618" t="s">
        <v>1566</v>
      </c>
      <c r="V8618">
        <v>1</v>
      </c>
    </row>
    <row r="8619" spans="1:22" x14ac:dyDescent="0.25">
      <c r="A8619" t="s">
        <v>1569</v>
      </c>
      <c r="B8619">
        <v>226919</v>
      </c>
      <c r="C8619" t="s">
        <v>2341</v>
      </c>
      <c r="D8619" t="s">
        <v>12565</v>
      </c>
      <c r="E8619" t="s">
        <v>1596</v>
      </c>
      <c r="F8619" t="s">
        <v>12536</v>
      </c>
      <c r="G8619" t="s">
        <v>7483</v>
      </c>
      <c r="H8619" s="2">
        <v>40982</v>
      </c>
      <c r="I8619" s="2">
        <v>41036</v>
      </c>
      <c r="J8619"/>
      <c r="K8619"/>
      <c r="L8619">
        <v>25</v>
      </c>
      <c r="M8619" t="s">
        <v>7484</v>
      </c>
      <c r="N8619" t="s">
        <v>1576</v>
      </c>
      <c r="O8619"/>
      <c r="P8619" t="s">
        <v>12514</v>
      </c>
      <c r="Q8619" t="s">
        <v>12515</v>
      </c>
      <c r="R8619" t="s">
        <v>15464</v>
      </c>
      <c r="S8619" t="s">
        <v>15436</v>
      </c>
      <c r="T8619" t="s">
        <v>15438</v>
      </c>
      <c r="U8619" t="s">
        <v>15437</v>
      </c>
      <c r="V8619">
        <v>0.65789473684210531</v>
      </c>
    </row>
    <row r="8620" spans="1:22" x14ac:dyDescent="0.25">
      <c r="A8620" t="s">
        <v>1569</v>
      </c>
      <c r="B8620">
        <v>226893</v>
      </c>
      <c r="C8620" t="s">
        <v>2868</v>
      </c>
      <c r="D8620" t="s">
        <v>5363</v>
      </c>
      <c r="E8620" t="s">
        <v>1572</v>
      </c>
      <c r="F8620" t="s">
        <v>5321</v>
      </c>
      <c r="G8620" t="s">
        <v>4268</v>
      </c>
      <c r="H8620" s="2">
        <v>40981</v>
      </c>
      <c r="I8620" s="2">
        <v>45747</v>
      </c>
      <c r="J8620"/>
      <c r="K8620"/>
      <c r="L8620">
        <v>0.01</v>
      </c>
      <c r="M8620" t="s">
        <v>4269</v>
      </c>
      <c r="N8620" t="s">
        <v>3482</v>
      </c>
      <c r="O8620"/>
      <c r="P8620" t="s">
        <v>5318</v>
      </c>
      <c r="Q8620" t="s">
        <v>3547</v>
      </c>
      <c r="R8620" t="s">
        <v>15455</v>
      </c>
      <c r="S8620" t="s">
        <v>15436</v>
      </c>
      <c r="T8620" t="s">
        <v>15437</v>
      </c>
      <c r="U8620" t="s">
        <v>15437</v>
      </c>
      <c r="V8620">
        <v>0</v>
      </c>
    </row>
    <row r="8621" spans="1:22" x14ac:dyDescent="0.25">
      <c r="A8621" t="s">
        <v>1569</v>
      </c>
      <c r="B8621">
        <v>226869</v>
      </c>
      <c r="C8621" t="s">
        <v>8357</v>
      </c>
      <c r="D8621" t="s">
        <v>8358</v>
      </c>
      <c r="E8621" t="s">
        <v>1596</v>
      </c>
      <c r="F8621" t="s">
        <v>8359</v>
      </c>
      <c r="G8621" t="s">
        <v>7503</v>
      </c>
      <c r="H8621" s="2">
        <v>40973</v>
      </c>
      <c r="I8621" s="2">
        <v>40973</v>
      </c>
      <c r="J8621"/>
      <c r="K8621"/>
      <c r="L8621">
        <v>34.5</v>
      </c>
      <c r="M8621" t="s">
        <v>7484</v>
      </c>
      <c r="N8621" t="s">
        <v>3482</v>
      </c>
      <c r="O8621"/>
      <c r="P8621" t="s">
        <v>8310</v>
      </c>
      <c r="Q8621" t="s">
        <v>5968</v>
      </c>
      <c r="R8621" t="s">
        <v>15465</v>
      </c>
      <c r="S8621" t="s">
        <v>15436</v>
      </c>
      <c r="T8621" t="s">
        <v>15438</v>
      </c>
      <c r="U8621" t="s">
        <v>15437</v>
      </c>
      <c r="V8621">
        <v>0.90789473684210531</v>
      </c>
    </row>
    <row r="8622" spans="1:22" x14ac:dyDescent="0.25">
      <c r="A8622" t="s">
        <v>1569</v>
      </c>
      <c r="B8622">
        <v>122962</v>
      </c>
      <c r="C8622" t="s">
        <v>10014</v>
      </c>
      <c r="D8622" t="s">
        <v>2424</v>
      </c>
      <c r="E8622" t="s">
        <v>1607</v>
      </c>
      <c r="F8622" t="s">
        <v>9987</v>
      </c>
      <c r="G8622" t="s">
        <v>9988</v>
      </c>
      <c r="H8622" s="2">
        <v>40969</v>
      </c>
      <c r="I8622" s="2">
        <v>44470</v>
      </c>
      <c r="J8622"/>
      <c r="K8622"/>
      <c r="L8622">
        <v>44</v>
      </c>
      <c r="M8622" t="s">
        <v>7484</v>
      </c>
      <c r="N8622"/>
      <c r="O8622"/>
      <c r="P8622" t="s">
        <v>9946</v>
      </c>
      <c r="Q8622" t="s">
        <v>9947</v>
      </c>
      <c r="R8622" t="s">
        <v>15469</v>
      </c>
      <c r="S8622" t="s">
        <v>15436</v>
      </c>
      <c r="T8622" t="s">
        <v>15438</v>
      </c>
      <c r="U8622" t="s">
        <v>1566</v>
      </c>
      <c r="V8622">
        <v>1</v>
      </c>
    </row>
    <row r="8623" spans="1:22" x14ac:dyDescent="0.25">
      <c r="A8623" t="s">
        <v>1569</v>
      </c>
      <c r="B8623">
        <v>226847</v>
      </c>
      <c r="C8623" t="s">
        <v>3234</v>
      </c>
      <c r="D8623" t="s">
        <v>10745</v>
      </c>
      <c r="E8623" t="s">
        <v>1607</v>
      </c>
      <c r="F8623" t="s">
        <v>10746</v>
      </c>
      <c r="G8623" t="s">
        <v>7541</v>
      </c>
      <c r="H8623" s="2">
        <v>40969</v>
      </c>
      <c r="I8623" s="2">
        <v>45677</v>
      </c>
      <c r="J8623"/>
      <c r="K8623"/>
      <c r="L8623">
        <v>38</v>
      </c>
      <c r="M8623" t="s">
        <v>7484</v>
      </c>
      <c r="N8623" t="s">
        <v>1576</v>
      </c>
      <c r="O8623"/>
      <c r="P8623" t="s">
        <v>10705</v>
      </c>
      <c r="Q8623" t="s">
        <v>10706</v>
      </c>
      <c r="R8623" t="s">
        <v>15464</v>
      </c>
      <c r="S8623" t="s">
        <v>15436</v>
      </c>
      <c r="T8623" t="s">
        <v>15438</v>
      </c>
      <c r="U8623" t="s">
        <v>1566</v>
      </c>
      <c r="V8623">
        <v>1</v>
      </c>
    </row>
    <row r="8624" spans="1:22" x14ac:dyDescent="0.25">
      <c r="A8624" t="s">
        <v>1569</v>
      </c>
      <c r="B8624">
        <v>226860</v>
      </c>
      <c r="C8624" t="s">
        <v>5877</v>
      </c>
      <c r="D8624" t="s">
        <v>3172</v>
      </c>
      <c r="E8624" t="s">
        <v>1607</v>
      </c>
      <c r="F8624" t="s">
        <v>8360</v>
      </c>
      <c r="G8624" t="s">
        <v>7547</v>
      </c>
      <c r="H8624" s="2">
        <v>40966</v>
      </c>
      <c r="I8624" s="2">
        <v>45537</v>
      </c>
      <c r="J8624"/>
      <c r="K8624"/>
      <c r="L8624">
        <v>38</v>
      </c>
      <c r="M8624" t="s">
        <v>7484</v>
      </c>
      <c r="N8624" t="s">
        <v>3482</v>
      </c>
      <c r="O8624"/>
      <c r="P8624" t="s">
        <v>8310</v>
      </c>
      <c r="Q8624" t="s">
        <v>5968</v>
      </c>
      <c r="R8624" t="s">
        <v>15465</v>
      </c>
      <c r="S8624" t="s">
        <v>15436</v>
      </c>
      <c r="T8624" t="s">
        <v>15438</v>
      </c>
      <c r="U8624" t="s">
        <v>1566</v>
      </c>
      <c r="V8624">
        <v>1</v>
      </c>
    </row>
    <row r="8625" spans="1:22" x14ac:dyDescent="0.25">
      <c r="A8625" t="s">
        <v>1569</v>
      </c>
      <c r="B8625">
        <v>226803</v>
      </c>
      <c r="C8625" t="s">
        <v>3023</v>
      </c>
      <c r="D8625" t="s">
        <v>10429</v>
      </c>
      <c r="E8625" t="s">
        <v>1596</v>
      </c>
      <c r="F8625" t="s">
        <v>12209</v>
      </c>
      <c r="G8625" t="s">
        <v>7494</v>
      </c>
      <c r="H8625" s="2">
        <v>40947</v>
      </c>
      <c r="I8625" s="2">
        <v>45327</v>
      </c>
      <c r="J8625"/>
      <c r="K8625"/>
      <c r="L8625">
        <v>26.5</v>
      </c>
      <c r="M8625" t="s">
        <v>7484</v>
      </c>
      <c r="N8625" t="s">
        <v>1576</v>
      </c>
      <c r="O8625"/>
      <c r="P8625" t="s">
        <v>12207</v>
      </c>
      <c r="Q8625" t="s">
        <v>5486</v>
      </c>
      <c r="R8625" t="s">
        <v>15464</v>
      </c>
      <c r="S8625" t="s">
        <v>15436</v>
      </c>
      <c r="T8625" t="s">
        <v>15438</v>
      </c>
      <c r="U8625" t="s">
        <v>15437</v>
      </c>
      <c r="V8625">
        <v>0.69736842105263153</v>
      </c>
    </row>
    <row r="8626" spans="1:22" x14ac:dyDescent="0.25">
      <c r="A8626" t="s">
        <v>1569</v>
      </c>
      <c r="B8626">
        <v>226813</v>
      </c>
      <c r="C8626" t="s">
        <v>12532</v>
      </c>
      <c r="D8626" t="s">
        <v>2507</v>
      </c>
      <c r="E8626" t="s">
        <v>1607</v>
      </c>
      <c r="F8626" t="s">
        <v>13987</v>
      </c>
      <c r="G8626" t="s">
        <v>813</v>
      </c>
      <c r="H8626" s="2">
        <v>40945</v>
      </c>
      <c r="I8626" s="2">
        <v>45632</v>
      </c>
      <c r="J8626"/>
      <c r="K8626"/>
      <c r="L8626">
        <v>36</v>
      </c>
      <c r="M8626" t="s">
        <v>7484</v>
      </c>
      <c r="N8626" t="s">
        <v>1714</v>
      </c>
      <c r="O8626"/>
      <c r="P8626" t="s">
        <v>13984</v>
      </c>
      <c r="Q8626" t="s">
        <v>13985</v>
      </c>
      <c r="R8626" t="s">
        <v>23</v>
      </c>
      <c r="S8626" t="s">
        <v>15436</v>
      </c>
      <c r="T8626" t="s">
        <v>15438</v>
      </c>
      <c r="U8626" t="s">
        <v>15437</v>
      </c>
      <c r="V8626">
        <v>1</v>
      </c>
    </row>
    <row r="8627" spans="1:22" x14ac:dyDescent="0.25">
      <c r="A8627" t="s">
        <v>1569</v>
      </c>
      <c r="B8627">
        <v>226690</v>
      </c>
      <c r="C8627" t="s">
        <v>2637</v>
      </c>
      <c r="D8627" t="s">
        <v>10273</v>
      </c>
      <c r="E8627" t="s">
        <v>1596</v>
      </c>
      <c r="F8627" t="s">
        <v>10223</v>
      </c>
      <c r="G8627" t="s">
        <v>7509</v>
      </c>
      <c r="H8627" s="2">
        <v>40911</v>
      </c>
      <c r="I8627" s="2">
        <v>44781</v>
      </c>
      <c r="J8627"/>
      <c r="K8627"/>
      <c r="L8627">
        <v>28</v>
      </c>
      <c r="M8627" t="s">
        <v>7484</v>
      </c>
      <c r="N8627" t="s">
        <v>4199</v>
      </c>
      <c r="O8627"/>
      <c r="P8627" t="s">
        <v>10220</v>
      </c>
      <c r="Q8627" t="s">
        <v>5093</v>
      </c>
      <c r="R8627" t="s">
        <v>15449</v>
      </c>
      <c r="S8627" t="s">
        <v>15436</v>
      </c>
      <c r="T8627" t="s">
        <v>15438</v>
      </c>
      <c r="U8627" t="s">
        <v>15437</v>
      </c>
      <c r="V8627">
        <v>0.73684210526315785</v>
      </c>
    </row>
    <row r="8628" spans="1:22" x14ac:dyDescent="0.25">
      <c r="A8628" t="s">
        <v>1569</v>
      </c>
      <c r="B8628">
        <v>226616</v>
      </c>
      <c r="C8628" t="s">
        <v>9822</v>
      </c>
      <c r="D8628" t="s">
        <v>9472</v>
      </c>
      <c r="E8628" t="s">
        <v>1596</v>
      </c>
      <c r="F8628" t="s">
        <v>9802</v>
      </c>
      <c r="G8628" t="s">
        <v>7509</v>
      </c>
      <c r="H8628" s="2">
        <v>40896</v>
      </c>
      <c r="I8628" s="2">
        <v>40896</v>
      </c>
      <c r="J8628"/>
      <c r="K8628"/>
      <c r="L8628">
        <v>16</v>
      </c>
      <c r="M8628" t="s">
        <v>7484</v>
      </c>
      <c r="N8628" t="s">
        <v>3865</v>
      </c>
      <c r="O8628"/>
      <c r="P8628" t="s">
        <v>9774</v>
      </c>
      <c r="Q8628" t="s">
        <v>9775</v>
      </c>
      <c r="R8628" t="s">
        <v>15463</v>
      </c>
      <c r="S8628" t="s">
        <v>15436</v>
      </c>
      <c r="T8628" t="s">
        <v>15438</v>
      </c>
      <c r="U8628" t="s">
        <v>15437</v>
      </c>
      <c r="V8628">
        <v>0.42105263157894735</v>
      </c>
    </row>
    <row r="8629" spans="1:22" x14ac:dyDescent="0.25">
      <c r="A8629" t="s">
        <v>1569</v>
      </c>
      <c r="B8629">
        <v>226597</v>
      </c>
      <c r="C8629" t="s">
        <v>2234</v>
      </c>
      <c r="D8629" t="s">
        <v>10943</v>
      </c>
      <c r="E8629" t="s">
        <v>1596</v>
      </c>
      <c r="F8629" t="s">
        <v>10901</v>
      </c>
      <c r="G8629" t="s">
        <v>7487</v>
      </c>
      <c r="H8629" s="2">
        <v>40896</v>
      </c>
      <c r="I8629" s="2">
        <v>42807</v>
      </c>
      <c r="J8629"/>
      <c r="K8629"/>
      <c r="L8629">
        <v>12</v>
      </c>
      <c r="M8629" t="s">
        <v>7484</v>
      </c>
      <c r="N8629" t="s">
        <v>3865</v>
      </c>
      <c r="O8629"/>
      <c r="P8629" t="s">
        <v>10898</v>
      </c>
      <c r="Q8629" t="s">
        <v>3953</v>
      </c>
      <c r="R8629" t="s">
        <v>15463</v>
      </c>
      <c r="S8629" t="s">
        <v>15436</v>
      </c>
      <c r="T8629" t="s">
        <v>15438</v>
      </c>
      <c r="U8629" t="s">
        <v>15437</v>
      </c>
      <c r="V8629">
        <v>0.31578947368421051</v>
      </c>
    </row>
    <row r="8630" spans="1:22" x14ac:dyDescent="0.25">
      <c r="A8630" t="s">
        <v>1569</v>
      </c>
      <c r="B8630">
        <v>226532</v>
      </c>
      <c r="C8630" t="s">
        <v>2637</v>
      </c>
      <c r="D8630" t="s">
        <v>10536</v>
      </c>
      <c r="E8630" t="s">
        <v>1607</v>
      </c>
      <c r="F8630" t="s">
        <v>10537</v>
      </c>
      <c r="G8630" t="s">
        <v>7547</v>
      </c>
      <c r="H8630" s="2">
        <v>40887</v>
      </c>
      <c r="I8630" s="2">
        <v>45551</v>
      </c>
      <c r="J8630"/>
      <c r="K8630"/>
      <c r="L8630">
        <v>38</v>
      </c>
      <c r="M8630" t="s">
        <v>7484</v>
      </c>
      <c r="N8630" t="s">
        <v>1714</v>
      </c>
      <c r="O8630"/>
      <c r="P8630" t="s">
        <v>10452</v>
      </c>
      <c r="Q8630" t="s">
        <v>2939</v>
      </c>
      <c r="R8630" t="s">
        <v>15461</v>
      </c>
      <c r="S8630" t="s">
        <v>15436</v>
      </c>
      <c r="T8630" t="s">
        <v>15438</v>
      </c>
      <c r="U8630" t="s">
        <v>1566</v>
      </c>
      <c r="V8630">
        <v>1</v>
      </c>
    </row>
    <row r="8631" spans="1:22" x14ac:dyDescent="0.25">
      <c r="A8631" t="s">
        <v>1569</v>
      </c>
      <c r="B8631">
        <v>226561</v>
      </c>
      <c r="C8631" t="s">
        <v>9337</v>
      </c>
      <c r="D8631" t="s">
        <v>5874</v>
      </c>
      <c r="E8631" t="s">
        <v>1596</v>
      </c>
      <c r="F8631" t="s">
        <v>9315</v>
      </c>
      <c r="G8631" t="s">
        <v>7490</v>
      </c>
      <c r="H8631" s="2">
        <v>40885</v>
      </c>
      <c r="I8631" s="2">
        <v>44459</v>
      </c>
      <c r="J8631"/>
      <c r="K8631"/>
      <c r="L8631">
        <v>14</v>
      </c>
      <c r="M8631" t="s">
        <v>7484</v>
      </c>
      <c r="N8631" t="s">
        <v>1576</v>
      </c>
      <c r="O8631"/>
      <c r="P8631" t="s">
        <v>9294</v>
      </c>
      <c r="Q8631" t="s">
        <v>6671</v>
      </c>
      <c r="R8631" t="s">
        <v>15464</v>
      </c>
      <c r="S8631" t="s">
        <v>15436</v>
      </c>
      <c r="T8631" t="s">
        <v>15438</v>
      </c>
      <c r="U8631" t="s">
        <v>15437</v>
      </c>
      <c r="V8631">
        <v>0.36842105263157893</v>
      </c>
    </row>
    <row r="8632" spans="1:22" x14ac:dyDescent="0.25">
      <c r="A8632" t="s">
        <v>1569</v>
      </c>
      <c r="B8632">
        <v>226621</v>
      </c>
      <c r="C8632" t="s">
        <v>11245</v>
      </c>
      <c r="D8632" t="s">
        <v>2835</v>
      </c>
      <c r="E8632" t="s">
        <v>1596</v>
      </c>
      <c r="F8632" t="s">
        <v>11235</v>
      </c>
      <c r="G8632" t="s">
        <v>7509</v>
      </c>
      <c r="H8632" s="2">
        <v>40884</v>
      </c>
      <c r="I8632" s="2">
        <v>41848</v>
      </c>
      <c r="J8632"/>
      <c r="K8632"/>
      <c r="L8632">
        <v>15</v>
      </c>
      <c r="M8632" t="s">
        <v>7484</v>
      </c>
      <c r="N8632" t="s">
        <v>3482</v>
      </c>
      <c r="O8632"/>
      <c r="P8632" t="s">
        <v>11191</v>
      </c>
      <c r="Q8632" t="s">
        <v>11192</v>
      </c>
      <c r="R8632" t="s">
        <v>15466</v>
      </c>
      <c r="S8632" t="s">
        <v>15436</v>
      </c>
      <c r="T8632" t="s">
        <v>15438</v>
      </c>
      <c r="U8632" t="s">
        <v>15437</v>
      </c>
      <c r="V8632">
        <v>0.39473684210526316</v>
      </c>
    </row>
    <row r="8633" spans="1:22" x14ac:dyDescent="0.25">
      <c r="A8633" t="s">
        <v>1569</v>
      </c>
      <c r="B8633">
        <v>226623</v>
      </c>
      <c r="C8633" t="s">
        <v>9596</v>
      </c>
      <c r="D8633" t="s">
        <v>9597</v>
      </c>
      <c r="E8633" t="s">
        <v>1607</v>
      </c>
      <c r="F8633" t="s">
        <v>9598</v>
      </c>
      <c r="G8633" t="s">
        <v>7552</v>
      </c>
      <c r="H8633" s="2">
        <v>40882</v>
      </c>
      <c r="I8633" s="2">
        <v>43871</v>
      </c>
      <c r="J8633"/>
      <c r="K8633"/>
      <c r="L8633">
        <v>38</v>
      </c>
      <c r="M8633" t="s">
        <v>7484</v>
      </c>
      <c r="N8633" t="s">
        <v>3482</v>
      </c>
      <c r="O8633"/>
      <c r="P8633" t="s">
        <v>9565</v>
      </c>
      <c r="Q8633" t="s">
        <v>5201</v>
      </c>
      <c r="R8633" t="s">
        <v>15466</v>
      </c>
      <c r="S8633" t="s">
        <v>15436</v>
      </c>
      <c r="T8633" t="s">
        <v>15438</v>
      </c>
      <c r="U8633" t="s">
        <v>1566</v>
      </c>
      <c r="V8633">
        <v>1</v>
      </c>
    </row>
    <row r="8634" spans="1:22" x14ac:dyDescent="0.25">
      <c r="A8634" t="s">
        <v>1569</v>
      </c>
      <c r="B8634">
        <v>226479</v>
      </c>
      <c r="C8634" t="s">
        <v>1626</v>
      </c>
      <c r="D8634" t="s">
        <v>12326</v>
      </c>
      <c r="E8634" t="s">
        <v>1607</v>
      </c>
      <c r="F8634" t="s">
        <v>12327</v>
      </c>
      <c r="G8634" t="s">
        <v>4326</v>
      </c>
      <c r="H8634" s="2">
        <v>40882</v>
      </c>
      <c r="I8634" s="2">
        <v>45495</v>
      </c>
      <c r="J8634"/>
      <c r="K8634"/>
      <c r="L8634">
        <v>38</v>
      </c>
      <c r="M8634" t="s">
        <v>7484</v>
      </c>
      <c r="N8634" t="s">
        <v>1576</v>
      </c>
      <c r="O8634"/>
      <c r="P8634" t="s">
        <v>12291</v>
      </c>
      <c r="Q8634" t="s">
        <v>6501</v>
      </c>
      <c r="R8634" t="s">
        <v>15464</v>
      </c>
      <c r="S8634" t="s">
        <v>15436</v>
      </c>
      <c r="T8634" t="s">
        <v>15438</v>
      </c>
      <c r="U8634" t="s">
        <v>1566</v>
      </c>
      <c r="V8634">
        <v>1</v>
      </c>
    </row>
    <row r="8635" spans="1:22" x14ac:dyDescent="0.25">
      <c r="A8635" t="s">
        <v>1569</v>
      </c>
      <c r="B8635">
        <v>226474</v>
      </c>
      <c r="C8635" t="s">
        <v>4856</v>
      </c>
      <c r="D8635" t="s">
        <v>10840</v>
      </c>
      <c r="E8635" t="s">
        <v>1596</v>
      </c>
      <c r="F8635" t="s">
        <v>10841</v>
      </c>
      <c r="G8635" t="s">
        <v>7494</v>
      </c>
      <c r="H8635" s="2">
        <v>40876</v>
      </c>
      <c r="I8635" s="2">
        <v>41687</v>
      </c>
      <c r="J8635"/>
      <c r="K8635"/>
      <c r="L8635">
        <v>22</v>
      </c>
      <c r="M8635" t="s">
        <v>7484</v>
      </c>
      <c r="N8635" t="s">
        <v>1576</v>
      </c>
      <c r="O8635"/>
      <c r="P8635" t="s">
        <v>10822</v>
      </c>
      <c r="Q8635" t="s">
        <v>10823</v>
      </c>
      <c r="R8635" t="s">
        <v>15464</v>
      </c>
      <c r="S8635" t="s">
        <v>15436</v>
      </c>
      <c r="T8635" t="s">
        <v>15438</v>
      </c>
      <c r="U8635" t="s">
        <v>15437</v>
      </c>
      <c r="V8635">
        <v>0.57894736842105265</v>
      </c>
    </row>
    <row r="8636" spans="1:22" x14ac:dyDescent="0.25">
      <c r="A8636" t="s">
        <v>1569</v>
      </c>
      <c r="B8636">
        <v>200128</v>
      </c>
      <c r="C8636" t="s">
        <v>11412</v>
      </c>
      <c r="D8636" t="s">
        <v>12082</v>
      </c>
      <c r="E8636" t="s">
        <v>1596</v>
      </c>
      <c r="F8636" t="s">
        <v>12073</v>
      </c>
      <c r="G8636" t="s">
        <v>7503</v>
      </c>
      <c r="H8636" s="2">
        <v>40876</v>
      </c>
      <c r="I8636" s="2">
        <v>40876</v>
      </c>
      <c r="J8636"/>
      <c r="K8636"/>
      <c r="L8636">
        <v>25.75</v>
      </c>
      <c r="M8636" t="s">
        <v>7484</v>
      </c>
      <c r="N8636" t="s">
        <v>1714</v>
      </c>
      <c r="O8636"/>
      <c r="P8636" t="s">
        <v>12032</v>
      </c>
      <c r="Q8636" t="s">
        <v>3219</v>
      </c>
      <c r="R8636" t="s">
        <v>15462</v>
      </c>
      <c r="S8636" t="s">
        <v>15436</v>
      </c>
      <c r="T8636" t="s">
        <v>15438</v>
      </c>
      <c r="U8636" t="s">
        <v>15437</v>
      </c>
      <c r="V8636">
        <v>0.67763157894736847</v>
      </c>
    </row>
    <row r="8637" spans="1:22" x14ac:dyDescent="0.25">
      <c r="A8637" t="s">
        <v>1569</v>
      </c>
      <c r="B8637">
        <v>226353</v>
      </c>
      <c r="C8637" t="s">
        <v>4316</v>
      </c>
      <c r="D8637" t="s">
        <v>5746</v>
      </c>
      <c r="E8637" t="s">
        <v>1607</v>
      </c>
      <c r="F8637" t="s">
        <v>5932</v>
      </c>
      <c r="G8637" t="s">
        <v>4310</v>
      </c>
      <c r="H8637" s="2">
        <v>40875</v>
      </c>
      <c r="I8637" s="2">
        <v>43605</v>
      </c>
      <c r="J8637"/>
      <c r="K8637"/>
      <c r="L8637">
        <v>38</v>
      </c>
      <c r="M8637" t="s">
        <v>4269</v>
      </c>
      <c r="N8637" t="s">
        <v>3865</v>
      </c>
      <c r="O8637"/>
      <c r="P8637" t="s">
        <v>5917</v>
      </c>
      <c r="Q8637" t="s">
        <v>3978</v>
      </c>
      <c r="R8637" t="s">
        <v>15450</v>
      </c>
      <c r="S8637" t="s">
        <v>15436</v>
      </c>
      <c r="T8637" t="s">
        <v>15438</v>
      </c>
      <c r="U8637" t="s">
        <v>1566</v>
      </c>
      <c r="V8637">
        <v>1</v>
      </c>
    </row>
    <row r="8638" spans="1:22" x14ac:dyDescent="0.25">
      <c r="A8638" t="s">
        <v>1569</v>
      </c>
      <c r="B8638">
        <v>226397</v>
      </c>
      <c r="C8638" t="s">
        <v>9691</v>
      </c>
      <c r="D8638" t="s">
        <v>9692</v>
      </c>
      <c r="E8638" t="s">
        <v>1607</v>
      </c>
      <c r="F8638" t="s">
        <v>9612</v>
      </c>
      <c r="G8638" t="s">
        <v>7487</v>
      </c>
      <c r="H8638" s="2">
        <v>40869</v>
      </c>
      <c r="I8638" s="2">
        <v>40869</v>
      </c>
      <c r="J8638"/>
      <c r="K8638"/>
      <c r="L8638">
        <v>38</v>
      </c>
      <c r="M8638" t="s">
        <v>7484</v>
      </c>
      <c r="N8638" t="s">
        <v>4199</v>
      </c>
      <c r="O8638"/>
      <c r="P8638" t="s">
        <v>9605</v>
      </c>
      <c r="Q8638" t="s">
        <v>4702</v>
      </c>
      <c r="R8638" t="s">
        <v>15449</v>
      </c>
      <c r="S8638" t="s">
        <v>15436</v>
      </c>
      <c r="T8638" t="s">
        <v>15438</v>
      </c>
      <c r="U8638" t="s">
        <v>15437</v>
      </c>
      <c r="V8638">
        <v>1</v>
      </c>
    </row>
    <row r="8639" spans="1:22" x14ac:dyDescent="0.25">
      <c r="A8639" t="s">
        <v>1569</v>
      </c>
      <c r="B8639">
        <v>226295</v>
      </c>
      <c r="C8639" t="s">
        <v>1646</v>
      </c>
      <c r="D8639" t="s">
        <v>8558</v>
      </c>
      <c r="E8639" t="s">
        <v>1607</v>
      </c>
      <c r="F8639" t="s">
        <v>8559</v>
      </c>
      <c r="G8639" t="s">
        <v>4326</v>
      </c>
      <c r="H8639" s="2">
        <v>40857</v>
      </c>
      <c r="I8639" s="2">
        <v>45523</v>
      </c>
      <c r="J8639"/>
      <c r="K8639"/>
      <c r="L8639">
        <v>38</v>
      </c>
      <c r="M8639" t="s">
        <v>7484</v>
      </c>
      <c r="N8639" t="s">
        <v>1714</v>
      </c>
      <c r="O8639"/>
      <c r="P8639" t="s">
        <v>8513</v>
      </c>
      <c r="Q8639" t="s">
        <v>8514</v>
      </c>
      <c r="R8639" t="s">
        <v>15462</v>
      </c>
      <c r="S8639" t="s">
        <v>15436</v>
      </c>
      <c r="T8639" t="s">
        <v>15438</v>
      </c>
      <c r="U8639" t="s">
        <v>1566</v>
      </c>
      <c r="V8639">
        <v>1</v>
      </c>
    </row>
    <row r="8640" spans="1:22" x14ac:dyDescent="0.25">
      <c r="A8640" t="s">
        <v>1569</v>
      </c>
      <c r="B8640">
        <v>226224</v>
      </c>
      <c r="C8640" t="s">
        <v>2333</v>
      </c>
      <c r="D8640" t="s">
        <v>4612</v>
      </c>
      <c r="E8640" t="s">
        <v>1596</v>
      </c>
      <c r="F8640" t="s">
        <v>4596</v>
      </c>
      <c r="G8640" t="s">
        <v>4294</v>
      </c>
      <c r="H8640" s="2">
        <v>40854</v>
      </c>
      <c r="I8640" s="2">
        <v>44655</v>
      </c>
      <c r="J8640"/>
      <c r="K8640"/>
      <c r="L8640">
        <v>15</v>
      </c>
      <c r="M8640" t="s">
        <v>4269</v>
      </c>
      <c r="N8640" t="s">
        <v>3865</v>
      </c>
      <c r="O8640"/>
      <c r="P8640" t="s">
        <v>4578</v>
      </c>
      <c r="Q8640" t="s">
        <v>4579</v>
      </c>
      <c r="R8640" t="s">
        <v>15452</v>
      </c>
      <c r="S8640" t="s">
        <v>15436</v>
      </c>
      <c r="T8640" t="s">
        <v>15438</v>
      </c>
      <c r="U8640" t="s">
        <v>15437</v>
      </c>
      <c r="V8640">
        <v>0.39473684210526316</v>
      </c>
    </row>
    <row r="8641" spans="1:22" x14ac:dyDescent="0.25">
      <c r="A8641" t="s">
        <v>1569</v>
      </c>
      <c r="B8641">
        <v>226379</v>
      </c>
      <c r="C8641" t="s">
        <v>1853</v>
      </c>
      <c r="D8641" t="s">
        <v>7955</v>
      </c>
      <c r="E8641" t="s">
        <v>1596</v>
      </c>
      <c r="F8641" t="s">
        <v>7902</v>
      </c>
      <c r="G8641" t="s">
        <v>7490</v>
      </c>
      <c r="H8641" s="2">
        <v>40852</v>
      </c>
      <c r="I8641" s="2">
        <v>40852</v>
      </c>
      <c r="J8641"/>
      <c r="K8641"/>
      <c r="L8641">
        <v>30.75</v>
      </c>
      <c r="M8641" t="s">
        <v>7484</v>
      </c>
      <c r="N8641" t="s">
        <v>3311</v>
      </c>
      <c r="O8641"/>
      <c r="P8641" t="s">
        <v>7903</v>
      </c>
      <c r="Q8641" t="s">
        <v>3398</v>
      </c>
      <c r="R8641" t="s">
        <v>15463</v>
      </c>
      <c r="S8641" t="s">
        <v>15436</v>
      </c>
      <c r="T8641" t="s">
        <v>15438</v>
      </c>
      <c r="U8641" t="s">
        <v>15437</v>
      </c>
      <c r="V8641">
        <v>0.80921052631578949</v>
      </c>
    </row>
    <row r="8642" spans="1:22" x14ac:dyDescent="0.25">
      <c r="A8642" t="s">
        <v>1569</v>
      </c>
      <c r="B8642">
        <v>226141</v>
      </c>
      <c r="C8642" t="s">
        <v>12083</v>
      </c>
      <c r="D8642" t="s">
        <v>12084</v>
      </c>
      <c r="E8642" t="s">
        <v>1596</v>
      </c>
      <c r="F8642" t="s">
        <v>12034</v>
      </c>
      <c r="G8642" t="s">
        <v>7490</v>
      </c>
      <c r="H8642" s="2">
        <v>40835</v>
      </c>
      <c r="I8642" s="2">
        <v>45173</v>
      </c>
      <c r="J8642"/>
      <c r="K8642"/>
      <c r="L8642">
        <v>21</v>
      </c>
      <c r="M8642" t="s">
        <v>7484</v>
      </c>
      <c r="N8642" t="s">
        <v>1714</v>
      </c>
      <c r="O8642"/>
      <c r="P8642" t="s">
        <v>12032</v>
      </c>
      <c r="Q8642" t="s">
        <v>3219</v>
      </c>
      <c r="R8642" t="s">
        <v>15462</v>
      </c>
      <c r="S8642" t="s">
        <v>15436</v>
      </c>
      <c r="T8642" t="s">
        <v>15438</v>
      </c>
      <c r="U8642" t="s">
        <v>15437</v>
      </c>
      <c r="V8642">
        <v>0.55263157894736847</v>
      </c>
    </row>
    <row r="8643" spans="1:22" x14ac:dyDescent="0.25">
      <c r="A8643" t="s">
        <v>1569</v>
      </c>
      <c r="B8643">
        <v>226027</v>
      </c>
      <c r="C8643" t="s">
        <v>4358</v>
      </c>
      <c r="D8643" t="s">
        <v>9338</v>
      </c>
      <c r="E8643" t="s">
        <v>1607</v>
      </c>
      <c r="F8643" t="s">
        <v>9339</v>
      </c>
      <c r="G8643" t="s">
        <v>4326</v>
      </c>
      <c r="H8643" s="2">
        <v>40833</v>
      </c>
      <c r="I8643" s="2">
        <v>45299</v>
      </c>
      <c r="J8643"/>
      <c r="K8643"/>
      <c r="L8643">
        <v>38</v>
      </c>
      <c r="M8643" t="s">
        <v>7484</v>
      </c>
      <c r="N8643" t="s">
        <v>1576</v>
      </c>
      <c r="O8643"/>
      <c r="P8643" t="s">
        <v>9294</v>
      </c>
      <c r="Q8643" t="s">
        <v>6671</v>
      </c>
      <c r="R8643" t="s">
        <v>15464</v>
      </c>
      <c r="S8643" t="s">
        <v>15436</v>
      </c>
      <c r="T8643" t="s">
        <v>15438</v>
      </c>
      <c r="U8643" t="s">
        <v>1566</v>
      </c>
      <c r="V8643">
        <v>1</v>
      </c>
    </row>
    <row r="8644" spans="1:22" x14ac:dyDescent="0.25">
      <c r="A8644" t="s">
        <v>1569</v>
      </c>
      <c r="B8644">
        <v>226066</v>
      </c>
      <c r="C8644" t="s">
        <v>7821</v>
      </c>
      <c r="D8644" t="s">
        <v>1838</v>
      </c>
      <c r="E8644" t="s">
        <v>1607</v>
      </c>
      <c r="F8644" t="s">
        <v>12798</v>
      </c>
      <c r="G8644" t="s">
        <v>4326</v>
      </c>
      <c r="H8644" s="2">
        <v>40833</v>
      </c>
      <c r="I8644" s="2">
        <v>45467</v>
      </c>
      <c r="J8644"/>
      <c r="K8644"/>
      <c r="L8644">
        <v>38</v>
      </c>
      <c r="M8644" t="s">
        <v>7484</v>
      </c>
      <c r="N8644" t="s">
        <v>3865</v>
      </c>
      <c r="O8644"/>
      <c r="P8644" t="s">
        <v>12759</v>
      </c>
      <c r="Q8644" t="s">
        <v>12760</v>
      </c>
      <c r="R8644" t="s">
        <v>15467</v>
      </c>
      <c r="S8644" t="s">
        <v>15436</v>
      </c>
      <c r="T8644" t="s">
        <v>15438</v>
      </c>
      <c r="U8644" t="s">
        <v>1566</v>
      </c>
      <c r="V8644">
        <v>1</v>
      </c>
    </row>
    <row r="8645" spans="1:22" x14ac:dyDescent="0.25">
      <c r="A8645" t="s">
        <v>1569</v>
      </c>
      <c r="B8645">
        <v>226005</v>
      </c>
      <c r="C8645" t="s">
        <v>1918</v>
      </c>
      <c r="D8645" t="s">
        <v>1841</v>
      </c>
      <c r="E8645" t="s">
        <v>1607</v>
      </c>
      <c r="F8645" t="s">
        <v>8667</v>
      </c>
      <c r="G8645" t="s">
        <v>7522</v>
      </c>
      <c r="H8645" s="2">
        <v>40830</v>
      </c>
      <c r="I8645" s="2">
        <v>45425</v>
      </c>
      <c r="J8645"/>
      <c r="K8645"/>
      <c r="L8645">
        <v>38</v>
      </c>
      <c r="M8645" t="s">
        <v>7484</v>
      </c>
      <c r="N8645" t="s">
        <v>1714</v>
      </c>
      <c r="O8645"/>
      <c r="P8645" t="s">
        <v>8608</v>
      </c>
      <c r="Q8645" t="s">
        <v>2575</v>
      </c>
      <c r="R8645" t="s">
        <v>15461</v>
      </c>
      <c r="S8645" t="s">
        <v>15436</v>
      </c>
      <c r="T8645" t="s">
        <v>15438</v>
      </c>
      <c r="U8645" t="s">
        <v>1566</v>
      </c>
      <c r="V8645">
        <v>1</v>
      </c>
    </row>
    <row r="8646" spans="1:22" x14ac:dyDescent="0.25">
      <c r="A8646" t="s">
        <v>1569</v>
      </c>
      <c r="B8646">
        <v>226000</v>
      </c>
      <c r="C8646" t="s">
        <v>7791</v>
      </c>
      <c r="D8646" t="s">
        <v>7792</v>
      </c>
      <c r="E8646" t="s">
        <v>1596</v>
      </c>
      <c r="F8646" t="s">
        <v>7739</v>
      </c>
      <c r="G8646" t="s">
        <v>7490</v>
      </c>
      <c r="H8646" s="2">
        <v>40828</v>
      </c>
      <c r="I8646" s="2">
        <v>41589</v>
      </c>
      <c r="J8646"/>
      <c r="K8646"/>
      <c r="L8646">
        <v>15</v>
      </c>
      <c r="M8646" t="s">
        <v>7484</v>
      </c>
      <c r="N8646" t="s">
        <v>1714</v>
      </c>
      <c r="O8646"/>
      <c r="P8646" t="s">
        <v>7740</v>
      </c>
      <c r="Q8646" t="s">
        <v>7741</v>
      </c>
      <c r="R8646" t="s">
        <v>15462</v>
      </c>
      <c r="S8646" t="s">
        <v>15436</v>
      </c>
      <c r="T8646" t="s">
        <v>15438</v>
      </c>
      <c r="U8646" t="s">
        <v>15437</v>
      </c>
      <c r="V8646">
        <v>0.39473684210526316</v>
      </c>
    </row>
    <row r="8647" spans="1:22" x14ac:dyDescent="0.25">
      <c r="A8647" t="s">
        <v>1569</v>
      </c>
      <c r="B8647">
        <v>225968</v>
      </c>
      <c r="C8647" t="s">
        <v>7896</v>
      </c>
      <c r="D8647" t="s">
        <v>7880</v>
      </c>
      <c r="E8647" t="s">
        <v>1596</v>
      </c>
      <c r="F8647" t="s">
        <v>7848</v>
      </c>
      <c r="G8647" t="s">
        <v>7490</v>
      </c>
      <c r="H8647" s="2">
        <v>40826</v>
      </c>
      <c r="I8647" s="2">
        <v>42779</v>
      </c>
      <c r="J8647"/>
      <c r="K8647"/>
      <c r="L8647">
        <v>15</v>
      </c>
      <c r="M8647" t="s">
        <v>7484</v>
      </c>
      <c r="N8647" t="s">
        <v>1714</v>
      </c>
      <c r="O8647"/>
      <c r="P8647" t="s">
        <v>7846</v>
      </c>
      <c r="Q8647" t="s">
        <v>5729</v>
      </c>
      <c r="R8647" t="s">
        <v>15462</v>
      </c>
      <c r="S8647" t="s">
        <v>15436</v>
      </c>
      <c r="T8647" t="s">
        <v>15438</v>
      </c>
      <c r="U8647" t="s">
        <v>15437</v>
      </c>
      <c r="V8647">
        <v>0.39473684210526316</v>
      </c>
    </row>
    <row r="8648" spans="1:22" x14ac:dyDescent="0.25">
      <c r="A8648" t="s">
        <v>1569</v>
      </c>
      <c r="B8648">
        <v>225939</v>
      </c>
      <c r="C8648" t="s">
        <v>8242</v>
      </c>
      <c r="D8648" t="s">
        <v>8243</v>
      </c>
      <c r="E8648" t="s">
        <v>1607</v>
      </c>
      <c r="F8648" t="s">
        <v>8211</v>
      </c>
      <c r="G8648" t="s">
        <v>7541</v>
      </c>
      <c r="H8648" s="2">
        <v>40813</v>
      </c>
      <c r="I8648" s="2">
        <v>45761</v>
      </c>
      <c r="J8648"/>
      <c r="K8648"/>
      <c r="L8648">
        <v>38</v>
      </c>
      <c r="M8648" t="s">
        <v>7484</v>
      </c>
      <c r="N8648" t="s">
        <v>3482</v>
      </c>
      <c r="O8648"/>
      <c r="P8648" t="s">
        <v>8186</v>
      </c>
      <c r="Q8648" t="s">
        <v>4791</v>
      </c>
      <c r="R8648" t="s">
        <v>15465</v>
      </c>
      <c r="S8648" t="s">
        <v>15436</v>
      </c>
      <c r="T8648" t="s">
        <v>15438</v>
      </c>
      <c r="U8648" t="s">
        <v>1566</v>
      </c>
      <c r="V8648">
        <v>1</v>
      </c>
    </row>
    <row r="8649" spans="1:22" x14ac:dyDescent="0.25">
      <c r="A8649" t="s">
        <v>1569</v>
      </c>
      <c r="B8649">
        <v>225879</v>
      </c>
      <c r="C8649" t="s">
        <v>2765</v>
      </c>
      <c r="D8649" t="s">
        <v>2372</v>
      </c>
      <c r="E8649" t="s">
        <v>1607</v>
      </c>
      <c r="F8649" t="s">
        <v>7542</v>
      </c>
      <c r="G8649" t="s">
        <v>4326</v>
      </c>
      <c r="H8649" s="2">
        <v>40812</v>
      </c>
      <c r="I8649" s="2">
        <v>45677</v>
      </c>
      <c r="J8649"/>
      <c r="K8649"/>
      <c r="L8649">
        <v>38</v>
      </c>
      <c r="M8649" t="s">
        <v>7484</v>
      </c>
      <c r="N8649" t="s">
        <v>1714</v>
      </c>
      <c r="O8649"/>
      <c r="P8649" t="s">
        <v>7485</v>
      </c>
      <c r="Q8649" t="s">
        <v>5704</v>
      </c>
      <c r="R8649" t="s">
        <v>15461</v>
      </c>
      <c r="S8649" t="s">
        <v>15436</v>
      </c>
      <c r="T8649" t="s">
        <v>15438</v>
      </c>
      <c r="U8649" t="s">
        <v>1566</v>
      </c>
      <c r="V8649">
        <v>1</v>
      </c>
    </row>
    <row r="8650" spans="1:22" x14ac:dyDescent="0.25">
      <c r="A8650" t="s">
        <v>1569</v>
      </c>
      <c r="B8650">
        <v>225944</v>
      </c>
      <c r="C8650" t="s">
        <v>3751</v>
      </c>
      <c r="D8650" t="s">
        <v>14431</v>
      </c>
      <c r="E8650" t="s">
        <v>1596</v>
      </c>
      <c r="F8650" t="s">
        <v>14432</v>
      </c>
      <c r="G8650" t="s">
        <v>14433</v>
      </c>
      <c r="H8650" s="2">
        <v>40805</v>
      </c>
      <c r="I8650" s="2">
        <v>40805</v>
      </c>
      <c r="J8650"/>
      <c r="K8650"/>
      <c r="L8650">
        <v>20</v>
      </c>
      <c r="M8650" t="s">
        <v>7484</v>
      </c>
      <c r="N8650" t="s">
        <v>1714</v>
      </c>
      <c r="O8650" t="s">
        <v>7120</v>
      </c>
      <c r="P8650" t="s">
        <v>14320</v>
      </c>
      <c r="Q8650" t="s">
        <v>17</v>
      </c>
      <c r="R8650" t="s">
        <v>17</v>
      </c>
      <c r="S8650" t="s">
        <v>15436</v>
      </c>
      <c r="T8650" t="s">
        <v>15438</v>
      </c>
      <c r="U8650" t="s">
        <v>15437</v>
      </c>
      <c r="V8650">
        <v>0.52631578947368418</v>
      </c>
    </row>
    <row r="8651" spans="1:22" x14ac:dyDescent="0.25">
      <c r="A8651" t="s">
        <v>1569</v>
      </c>
      <c r="B8651">
        <v>225800</v>
      </c>
      <c r="C8651" t="s">
        <v>3508</v>
      </c>
      <c r="D8651" t="s">
        <v>2372</v>
      </c>
      <c r="E8651" t="s">
        <v>1607</v>
      </c>
      <c r="F8651" t="s">
        <v>15152</v>
      </c>
      <c r="G8651" t="s">
        <v>7072</v>
      </c>
      <c r="H8651" s="2">
        <v>40799</v>
      </c>
      <c r="I8651" s="2">
        <v>45621</v>
      </c>
      <c r="J8651"/>
      <c r="K8651"/>
      <c r="L8651">
        <v>38</v>
      </c>
      <c r="M8651" t="s">
        <v>7484</v>
      </c>
      <c r="N8651" t="s">
        <v>1714</v>
      </c>
      <c r="O8651" t="s">
        <v>7120</v>
      </c>
      <c r="P8651" t="s">
        <v>15150</v>
      </c>
      <c r="Q8651" t="s">
        <v>15151</v>
      </c>
      <c r="R8651" t="s">
        <v>15473</v>
      </c>
      <c r="S8651" t="s">
        <v>15436</v>
      </c>
      <c r="T8651" t="s">
        <v>15438</v>
      </c>
      <c r="U8651" t="s">
        <v>15437</v>
      </c>
      <c r="V8651">
        <v>1</v>
      </c>
    </row>
    <row r="8652" spans="1:22" x14ac:dyDescent="0.25">
      <c r="A8652" t="s">
        <v>1569</v>
      </c>
      <c r="B8652">
        <v>232802</v>
      </c>
      <c r="C8652" t="s">
        <v>2414</v>
      </c>
      <c r="D8652" t="s">
        <v>1436</v>
      </c>
      <c r="E8652" t="s">
        <v>1607</v>
      </c>
      <c r="F8652" t="s">
        <v>5627</v>
      </c>
      <c r="G8652" t="s">
        <v>4310</v>
      </c>
      <c r="H8652" s="2">
        <v>40799</v>
      </c>
      <c r="I8652" s="2">
        <v>45775</v>
      </c>
      <c r="J8652"/>
      <c r="K8652"/>
      <c r="L8652">
        <v>38</v>
      </c>
      <c r="M8652" t="s">
        <v>4269</v>
      </c>
      <c r="N8652" t="s">
        <v>3865</v>
      </c>
      <c r="O8652"/>
      <c r="P8652" t="s">
        <v>5600</v>
      </c>
      <c r="Q8652" t="s">
        <v>5601</v>
      </c>
      <c r="R8652" t="s">
        <v>15452</v>
      </c>
      <c r="S8652" t="s">
        <v>15436</v>
      </c>
      <c r="T8652" t="s">
        <v>15438</v>
      </c>
      <c r="U8652" t="s">
        <v>1566</v>
      </c>
      <c r="V8652">
        <v>1</v>
      </c>
    </row>
    <row r="8653" spans="1:22" x14ac:dyDescent="0.25">
      <c r="A8653" t="s">
        <v>1569</v>
      </c>
      <c r="B8653">
        <v>225850</v>
      </c>
      <c r="C8653" t="s">
        <v>5338</v>
      </c>
      <c r="D8653" t="s">
        <v>4580</v>
      </c>
      <c r="E8653" t="s">
        <v>1596</v>
      </c>
      <c r="F8653" t="s">
        <v>11678</v>
      </c>
      <c r="G8653" t="s">
        <v>7490</v>
      </c>
      <c r="H8653" s="2">
        <v>40798</v>
      </c>
      <c r="I8653" s="2">
        <v>44473</v>
      </c>
      <c r="J8653"/>
      <c r="K8653"/>
      <c r="L8653">
        <v>28</v>
      </c>
      <c r="M8653" t="s">
        <v>7484</v>
      </c>
      <c r="N8653" t="s">
        <v>4199</v>
      </c>
      <c r="O8653"/>
      <c r="P8653" t="s">
        <v>11673</v>
      </c>
      <c r="Q8653" t="s">
        <v>6956</v>
      </c>
      <c r="R8653" t="s">
        <v>15449</v>
      </c>
      <c r="S8653" t="s">
        <v>15436</v>
      </c>
      <c r="T8653" t="s">
        <v>15438</v>
      </c>
      <c r="U8653" t="s">
        <v>15437</v>
      </c>
      <c r="V8653">
        <v>0.73684210526315785</v>
      </c>
    </row>
    <row r="8654" spans="1:22" x14ac:dyDescent="0.25">
      <c r="A8654" t="s">
        <v>1569</v>
      </c>
      <c r="B8654">
        <v>225701</v>
      </c>
      <c r="C8654" t="s">
        <v>3646</v>
      </c>
      <c r="D8654" t="s">
        <v>5068</v>
      </c>
      <c r="E8654" t="s">
        <v>1596</v>
      </c>
      <c r="F8654" t="s">
        <v>11941</v>
      </c>
      <c r="G8654" t="s">
        <v>7509</v>
      </c>
      <c r="H8654" s="2">
        <v>40779</v>
      </c>
      <c r="I8654" s="2">
        <v>43381</v>
      </c>
      <c r="J8654"/>
      <c r="K8654"/>
      <c r="L8654">
        <v>24.5</v>
      </c>
      <c r="M8654" t="s">
        <v>7484</v>
      </c>
      <c r="N8654" t="s">
        <v>1714</v>
      </c>
      <c r="O8654"/>
      <c r="P8654" t="s">
        <v>11896</v>
      </c>
      <c r="Q8654" t="s">
        <v>3067</v>
      </c>
      <c r="R8654" t="s">
        <v>15461</v>
      </c>
      <c r="S8654" t="s">
        <v>15436</v>
      </c>
      <c r="T8654" t="s">
        <v>15438</v>
      </c>
      <c r="U8654" t="s">
        <v>15437</v>
      </c>
      <c r="V8654">
        <v>0.64473684210526316</v>
      </c>
    </row>
    <row r="8655" spans="1:22" x14ac:dyDescent="0.25">
      <c r="A8655" t="s">
        <v>1569</v>
      </c>
      <c r="B8655">
        <v>225683</v>
      </c>
      <c r="C8655" t="s">
        <v>2933</v>
      </c>
      <c r="D8655" t="s">
        <v>4734</v>
      </c>
      <c r="E8655" t="s">
        <v>1607</v>
      </c>
      <c r="F8655" t="s">
        <v>7793</v>
      </c>
      <c r="G8655" t="s">
        <v>7522</v>
      </c>
      <c r="H8655" s="2">
        <v>40770</v>
      </c>
      <c r="I8655" s="2">
        <v>45747</v>
      </c>
      <c r="J8655"/>
      <c r="K8655"/>
      <c r="L8655">
        <v>38</v>
      </c>
      <c r="M8655" t="s">
        <v>7484</v>
      </c>
      <c r="N8655" t="s">
        <v>1714</v>
      </c>
      <c r="O8655"/>
      <c r="P8655" t="s">
        <v>7740</v>
      </c>
      <c r="Q8655" t="s">
        <v>7741</v>
      </c>
      <c r="R8655" t="s">
        <v>15462</v>
      </c>
      <c r="S8655" t="s">
        <v>15436</v>
      </c>
      <c r="T8655" t="s">
        <v>15438</v>
      </c>
      <c r="U8655" t="s">
        <v>1566</v>
      </c>
      <c r="V8655">
        <v>1</v>
      </c>
    </row>
    <row r="8656" spans="1:22" x14ac:dyDescent="0.25">
      <c r="A8656" t="s">
        <v>1569</v>
      </c>
      <c r="B8656">
        <v>225668</v>
      </c>
      <c r="C8656" t="s">
        <v>1696</v>
      </c>
      <c r="D8656" t="s">
        <v>3992</v>
      </c>
      <c r="E8656" t="s">
        <v>1596</v>
      </c>
      <c r="F8656" t="s">
        <v>5300</v>
      </c>
      <c r="G8656" t="s">
        <v>4294</v>
      </c>
      <c r="H8656" s="2">
        <v>40770</v>
      </c>
      <c r="I8656" s="2">
        <v>44669</v>
      </c>
      <c r="J8656"/>
      <c r="K8656"/>
      <c r="L8656">
        <v>15.75</v>
      </c>
      <c r="M8656" t="s">
        <v>4269</v>
      </c>
      <c r="N8656" t="s">
        <v>3311</v>
      </c>
      <c r="O8656"/>
      <c r="P8656" t="s">
        <v>5298</v>
      </c>
      <c r="Q8656" t="s">
        <v>3398</v>
      </c>
      <c r="R8656" t="s">
        <v>15454</v>
      </c>
      <c r="S8656" t="s">
        <v>15436</v>
      </c>
      <c r="T8656" t="s">
        <v>15438</v>
      </c>
      <c r="U8656" t="s">
        <v>15437</v>
      </c>
      <c r="V8656">
        <v>0.41447368421052633</v>
      </c>
    </row>
    <row r="8657" spans="1:22" x14ac:dyDescent="0.25">
      <c r="A8657" t="s">
        <v>1569</v>
      </c>
      <c r="B8657">
        <v>225644</v>
      </c>
      <c r="C8657" t="s">
        <v>3943</v>
      </c>
      <c r="D8657" t="s">
        <v>14601</v>
      </c>
      <c r="E8657" t="s">
        <v>1607</v>
      </c>
      <c r="F8657" t="s">
        <v>14602</v>
      </c>
      <c r="G8657" t="s">
        <v>14603</v>
      </c>
      <c r="H8657" s="2">
        <v>40763</v>
      </c>
      <c r="I8657" s="2">
        <v>43753</v>
      </c>
      <c r="J8657"/>
      <c r="K8657"/>
      <c r="L8657">
        <v>38</v>
      </c>
      <c r="M8657" t="s">
        <v>7484</v>
      </c>
      <c r="N8657" t="s">
        <v>1714</v>
      </c>
      <c r="O8657" t="s">
        <v>7120</v>
      </c>
      <c r="P8657" t="s">
        <v>14554</v>
      </c>
      <c r="Q8657" t="s">
        <v>14555</v>
      </c>
      <c r="R8657" t="s">
        <v>15472</v>
      </c>
      <c r="S8657" t="s">
        <v>15436</v>
      </c>
      <c r="T8657" t="s">
        <v>15438</v>
      </c>
      <c r="U8657" t="s">
        <v>15437</v>
      </c>
      <c r="V8657">
        <v>1</v>
      </c>
    </row>
    <row r="8658" spans="1:22" x14ac:dyDescent="0.25">
      <c r="A8658" t="s">
        <v>1569</v>
      </c>
      <c r="B8658">
        <v>225626</v>
      </c>
      <c r="C8658" t="s">
        <v>12380</v>
      </c>
      <c r="D8658" t="s">
        <v>12381</v>
      </c>
      <c r="E8658" t="s">
        <v>1596</v>
      </c>
      <c r="F8658" t="s">
        <v>12336</v>
      </c>
      <c r="G8658" t="s">
        <v>7490</v>
      </c>
      <c r="H8658" s="2">
        <v>40756</v>
      </c>
      <c r="I8658" s="2">
        <v>43409</v>
      </c>
      <c r="J8658"/>
      <c r="K8658"/>
      <c r="L8658">
        <v>16</v>
      </c>
      <c r="M8658" t="s">
        <v>7484</v>
      </c>
      <c r="N8658" t="s">
        <v>1714</v>
      </c>
      <c r="O8658"/>
      <c r="P8658" t="s">
        <v>12334</v>
      </c>
      <c r="Q8658" t="s">
        <v>3013</v>
      </c>
      <c r="R8658" t="s">
        <v>15462</v>
      </c>
      <c r="S8658" t="s">
        <v>15436</v>
      </c>
      <c r="T8658" t="s">
        <v>15438</v>
      </c>
      <c r="U8658" t="s">
        <v>15437</v>
      </c>
      <c r="V8658">
        <v>0.42105263157894735</v>
      </c>
    </row>
    <row r="8659" spans="1:22" x14ac:dyDescent="0.25">
      <c r="A8659" t="s">
        <v>1569</v>
      </c>
      <c r="B8659">
        <v>225631</v>
      </c>
      <c r="C8659" t="s">
        <v>5016</v>
      </c>
      <c r="D8659" t="s">
        <v>15153</v>
      </c>
      <c r="E8659" t="s">
        <v>1607</v>
      </c>
      <c r="F8659" t="s">
        <v>15154</v>
      </c>
      <c r="G8659" t="s">
        <v>15155</v>
      </c>
      <c r="H8659" s="2">
        <v>40756</v>
      </c>
      <c r="I8659" s="2">
        <v>40756</v>
      </c>
      <c r="J8659"/>
      <c r="K8659"/>
      <c r="L8659">
        <v>38</v>
      </c>
      <c r="M8659" t="s">
        <v>7484</v>
      </c>
      <c r="N8659" t="s">
        <v>1714</v>
      </c>
      <c r="O8659" t="s">
        <v>7120</v>
      </c>
      <c r="P8659" t="s">
        <v>15150</v>
      </c>
      <c r="Q8659" t="s">
        <v>15151</v>
      </c>
      <c r="R8659" t="s">
        <v>15473</v>
      </c>
      <c r="S8659" t="s">
        <v>15436</v>
      </c>
      <c r="T8659" t="s">
        <v>15438</v>
      </c>
      <c r="U8659" t="s">
        <v>15437</v>
      </c>
      <c r="V8659">
        <v>1</v>
      </c>
    </row>
    <row r="8660" spans="1:22" x14ac:dyDescent="0.25">
      <c r="A8660" t="s">
        <v>1569</v>
      </c>
      <c r="B8660">
        <v>225574</v>
      </c>
      <c r="C8660" t="s">
        <v>12473</v>
      </c>
      <c r="D8660" t="s">
        <v>2136</v>
      </c>
      <c r="E8660" t="s">
        <v>1607</v>
      </c>
      <c r="F8660" t="s">
        <v>12474</v>
      </c>
      <c r="G8660" t="s">
        <v>7547</v>
      </c>
      <c r="H8660" s="2">
        <v>40742</v>
      </c>
      <c r="I8660" s="2">
        <v>45243</v>
      </c>
      <c r="J8660"/>
      <c r="K8660"/>
      <c r="L8660">
        <v>38</v>
      </c>
      <c r="M8660" t="s">
        <v>7484</v>
      </c>
      <c r="N8660" t="s">
        <v>4199</v>
      </c>
      <c r="O8660"/>
      <c r="P8660" t="s">
        <v>12425</v>
      </c>
      <c r="Q8660" t="s">
        <v>12426</v>
      </c>
      <c r="R8660" t="s">
        <v>15449</v>
      </c>
      <c r="S8660" t="s">
        <v>15436</v>
      </c>
      <c r="T8660" t="s">
        <v>15438</v>
      </c>
      <c r="U8660" t="s">
        <v>1566</v>
      </c>
      <c r="V8660">
        <v>1</v>
      </c>
    </row>
    <row r="8661" spans="1:22" x14ac:dyDescent="0.25">
      <c r="A8661" t="s">
        <v>1569</v>
      </c>
      <c r="B8661">
        <v>225517</v>
      </c>
      <c r="C8661" t="s">
        <v>1784</v>
      </c>
      <c r="D8661" t="s">
        <v>3115</v>
      </c>
      <c r="E8661" t="s">
        <v>1607</v>
      </c>
      <c r="F8661" t="s">
        <v>12704</v>
      </c>
      <c r="G8661" t="s">
        <v>4326</v>
      </c>
      <c r="H8661" s="2">
        <v>40730</v>
      </c>
      <c r="I8661" s="2">
        <v>45187</v>
      </c>
      <c r="J8661"/>
      <c r="K8661"/>
      <c r="L8661">
        <v>38</v>
      </c>
      <c r="M8661" t="s">
        <v>7484</v>
      </c>
      <c r="N8661" t="s">
        <v>3482</v>
      </c>
      <c r="O8661"/>
      <c r="P8661" t="s">
        <v>12669</v>
      </c>
      <c r="Q8661" t="s">
        <v>12670</v>
      </c>
      <c r="R8661" t="s">
        <v>15468</v>
      </c>
      <c r="S8661" t="s">
        <v>15436</v>
      </c>
      <c r="T8661" t="s">
        <v>15438</v>
      </c>
      <c r="U8661" t="s">
        <v>1566</v>
      </c>
      <c r="V8661">
        <v>1</v>
      </c>
    </row>
    <row r="8662" spans="1:22" x14ac:dyDescent="0.25">
      <c r="A8662" t="s">
        <v>1569</v>
      </c>
      <c r="B8662">
        <v>225510</v>
      </c>
      <c r="C8662" t="s">
        <v>12705</v>
      </c>
      <c r="D8662" t="s">
        <v>1684</v>
      </c>
      <c r="E8662" t="s">
        <v>1607</v>
      </c>
      <c r="F8662" t="s">
        <v>12706</v>
      </c>
      <c r="G8662" t="s">
        <v>7552</v>
      </c>
      <c r="H8662" s="2">
        <v>40730</v>
      </c>
      <c r="I8662" s="2">
        <v>45495</v>
      </c>
      <c r="J8662"/>
      <c r="K8662"/>
      <c r="L8662">
        <v>38</v>
      </c>
      <c r="M8662" t="s">
        <v>7484</v>
      </c>
      <c r="N8662" t="s">
        <v>3482</v>
      </c>
      <c r="O8662"/>
      <c r="P8662" t="s">
        <v>12669</v>
      </c>
      <c r="Q8662" t="s">
        <v>12670</v>
      </c>
      <c r="R8662" t="s">
        <v>15468</v>
      </c>
      <c r="S8662" t="s">
        <v>15436</v>
      </c>
      <c r="T8662" t="s">
        <v>15438</v>
      </c>
      <c r="U8662" t="s">
        <v>1566</v>
      </c>
      <c r="V8662">
        <v>1</v>
      </c>
    </row>
    <row r="8663" spans="1:22" x14ac:dyDescent="0.25">
      <c r="A8663" t="s">
        <v>1569</v>
      </c>
      <c r="B8663">
        <v>225519</v>
      </c>
      <c r="C8663" t="s">
        <v>10960</v>
      </c>
      <c r="D8663" t="s">
        <v>3105</v>
      </c>
      <c r="E8663" t="s">
        <v>1596</v>
      </c>
      <c r="F8663" t="s">
        <v>12707</v>
      </c>
      <c r="G8663" t="s">
        <v>7483</v>
      </c>
      <c r="H8663" s="2">
        <v>40730</v>
      </c>
      <c r="I8663" s="2">
        <v>40730</v>
      </c>
      <c r="J8663"/>
      <c r="K8663"/>
      <c r="L8663">
        <v>29</v>
      </c>
      <c r="M8663" t="s">
        <v>7484</v>
      </c>
      <c r="N8663" t="s">
        <v>3482</v>
      </c>
      <c r="O8663"/>
      <c r="P8663" t="s">
        <v>12669</v>
      </c>
      <c r="Q8663" t="s">
        <v>12670</v>
      </c>
      <c r="R8663" t="s">
        <v>15468</v>
      </c>
      <c r="S8663" t="s">
        <v>15436</v>
      </c>
      <c r="T8663" t="s">
        <v>15438</v>
      </c>
      <c r="U8663" t="s">
        <v>15437</v>
      </c>
      <c r="V8663">
        <v>0.76315789473684215</v>
      </c>
    </row>
    <row r="8664" spans="1:22" x14ac:dyDescent="0.25">
      <c r="A8664" t="s">
        <v>1569</v>
      </c>
      <c r="B8664">
        <v>225495</v>
      </c>
      <c r="C8664" t="s">
        <v>2919</v>
      </c>
      <c r="D8664" t="s">
        <v>2492</v>
      </c>
      <c r="E8664" t="s">
        <v>1607</v>
      </c>
      <c r="F8664" t="s">
        <v>11246</v>
      </c>
      <c r="G8664" t="s">
        <v>7552</v>
      </c>
      <c r="H8664" s="2">
        <v>40728</v>
      </c>
      <c r="I8664" s="2">
        <v>45411</v>
      </c>
      <c r="J8664"/>
      <c r="K8664"/>
      <c r="L8664">
        <v>38</v>
      </c>
      <c r="M8664" t="s">
        <v>7484</v>
      </c>
      <c r="N8664" t="s">
        <v>3482</v>
      </c>
      <c r="O8664"/>
      <c r="P8664" t="s">
        <v>11191</v>
      </c>
      <c r="Q8664" t="s">
        <v>11192</v>
      </c>
      <c r="R8664" t="s">
        <v>15466</v>
      </c>
      <c r="S8664" t="s">
        <v>15436</v>
      </c>
      <c r="T8664" t="s">
        <v>15438</v>
      </c>
      <c r="U8664" t="s">
        <v>1566</v>
      </c>
      <c r="V8664">
        <v>1</v>
      </c>
    </row>
    <row r="8665" spans="1:22" x14ac:dyDescent="0.25">
      <c r="A8665" t="s">
        <v>1569</v>
      </c>
      <c r="B8665">
        <v>225548</v>
      </c>
      <c r="C8665" t="s">
        <v>12136</v>
      </c>
      <c r="D8665" t="s">
        <v>3825</v>
      </c>
      <c r="E8665" t="s">
        <v>1596</v>
      </c>
      <c r="F8665" t="s">
        <v>12132</v>
      </c>
      <c r="G8665" t="s">
        <v>7509</v>
      </c>
      <c r="H8665" s="2">
        <v>40728</v>
      </c>
      <c r="I8665" s="2">
        <v>40728</v>
      </c>
      <c r="J8665"/>
      <c r="K8665"/>
      <c r="L8665">
        <v>24</v>
      </c>
      <c r="M8665" t="s">
        <v>7484</v>
      </c>
      <c r="N8665" t="s">
        <v>1714</v>
      </c>
      <c r="O8665"/>
      <c r="P8665" t="s">
        <v>12097</v>
      </c>
      <c r="Q8665" t="s">
        <v>3032</v>
      </c>
      <c r="R8665" t="s">
        <v>15461</v>
      </c>
      <c r="S8665" t="s">
        <v>15436</v>
      </c>
      <c r="T8665" t="s">
        <v>15438</v>
      </c>
      <c r="U8665" t="s">
        <v>15437</v>
      </c>
      <c r="V8665">
        <v>0.63157894736842102</v>
      </c>
    </row>
    <row r="8666" spans="1:22" x14ac:dyDescent="0.25">
      <c r="A8666" t="s">
        <v>1569</v>
      </c>
      <c r="B8666">
        <v>225558</v>
      </c>
      <c r="C8666" t="s">
        <v>12137</v>
      </c>
      <c r="D8666" t="s">
        <v>12114</v>
      </c>
      <c r="E8666" t="s">
        <v>1596</v>
      </c>
      <c r="F8666" t="s">
        <v>12132</v>
      </c>
      <c r="G8666" t="s">
        <v>7509</v>
      </c>
      <c r="H8666" s="2">
        <v>40728</v>
      </c>
      <c r="I8666" s="2">
        <v>40728</v>
      </c>
      <c r="J8666"/>
      <c r="K8666"/>
      <c r="L8666">
        <v>27</v>
      </c>
      <c r="M8666" t="s">
        <v>7484</v>
      </c>
      <c r="N8666" t="s">
        <v>1714</v>
      </c>
      <c r="O8666"/>
      <c r="P8666" t="s">
        <v>12097</v>
      </c>
      <c r="Q8666" t="s">
        <v>3032</v>
      </c>
      <c r="R8666" t="s">
        <v>15461</v>
      </c>
      <c r="S8666" t="s">
        <v>15436</v>
      </c>
      <c r="T8666" t="s">
        <v>15438</v>
      </c>
      <c r="U8666" t="s">
        <v>15437</v>
      </c>
      <c r="V8666">
        <v>0.71052631578947367</v>
      </c>
    </row>
    <row r="8667" spans="1:22" x14ac:dyDescent="0.25">
      <c r="A8667" t="s">
        <v>1569</v>
      </c>
      <c r="B8667">
        <v>225462</v>
      </c>
      <c r="C8667" t="s">
        <v>6062</v>
      </c>
      <c r="D8667" t="s">
        <v>9938</v>
      </c>
      <c r="E8667" t="s">
        <v>1596</v>
      </c>
      <c r="F8667" t="s">
        <v>9939</v>
      </c>
      <c r="G8667" t="s">
        <v>7483</v>
      </c>
      <c r="H8667" s="2">
        <v>40721</v>
      </c>
      <c r="I8667" s="2">
        <v>40721</v>
      </c>
      <c r="J8667"/>
      <c r="K8667"/>
      <c r="L8667">
        <v>25.75</v>
      </c>
      <c r="M8667" t="s">
        <v>7484</v>
      </c>
      <c r="N8667" t="s">
        <v>4199</v>
      </c>
      <c r="O8667"/>
      <c r="P8667" t="s">
        <v>9875</v>
      </c>
      <c r="Q8667" t="s">
        <v>6060</v>
      </c>
      <c r="R8667" t="s">
        <v>15449</v>
      </c>
      <c r="S8667" t="s">
        <v>15436</v>
      </c>
      <c r="T8667" t="s">
        <v>15438</v>
      </c>
      <c r="U8667" t="s">
        <v>15437</v>
      </c>
      <c r="V8667">
        <v>0.67763157894736847</v>
      </c>
    </row>
    <row r="8668" spans="1:22" x14ac:dyDescent="0.25">
      <c r="A8668" t="s">
        <v>1569</v>
      </c>
      <c r="B8668">
        <v>225435</v>
      </c>
      <c r="C8668" t="s">
        <v>2645</v>
      </c>
      <c r="D8668" t="s">
        <v>7669</v>
      </c>
      <c r="E8668" t="s">
        <v>1596</v>
      </c>
      <c r="F8668" t="s">
        <v>7670</v>
      </c>
      <c r="G8668" t="s">
        <v>7671</v>
      </c>
      <c r="H8668" s="2">
        <v>40714</v>
      </c>
      <c r="I8668" s="2">
        <v>42765</v>
      </c>
      <c r="J8668"/>
      <c r="K8668"/>
      <c r="L8668">
        <v>27.5</v>
      </c>
      <c r="M8668" t="s">
        <v>7484</v>
      </c>
      <c r="N8668" t="s">
        <v>1714</v>
      </c>
      <c r="O8668"/>
      <c r="P8668" t="s">
        <v>7613</v>
      </c>
      <c r="Q8668" t="s">
        <v>7614</v>
      </c>
      <c r="R8668" t="s">
        <v>15461</v>
      </c>
      <c r="S8668" t="s">
        <v>15436</v>
      </c>
      <c r="T8668" t="s">
        <v>15438</v>
      </c>
      <c r="U8668" t="s">
        <v>15437</v>
      </c>
      <c r="V8668">
        <v>0.72368421052631582</v>
      </c>
    </row>
    <row r="8669" spans="1:22" x14ac:dyDescent="0.25">
      <c r="A8669" t="s">
        <v>1569</v>
      </c>
      <c r="B8669">
        <v>298250</v>
      </c>
      <c r="C8669" t="s">
        <v>14434</v>
      </c>
      <c r="D8669" t="s">
        <v>14435</v>
      </c>
      <c r="E8669" t="s">
        <v>1607</v>
      </c>
      <c r="F8669" t="s">
        <v>14436</v>
      </c>
      <c r="G8669" t="s">
        <v>14437</v>
      </c>
      <c r="H8669" s="2">
        <v>40700</v>
      </c>
      <c r="I8669" s="2">
        <v>40700</v>
      </c>
      <c r="J8669"/>
      <c r="K8669"/>
      <c r="L8669">
        <v>38</v>
      </c>
      <c r="M8669" t="s">
        <v>7484</v>
      </c>
      <c r="N8669" t="s">
        <v>1576</v>
      </c>
      <c r="O8669" t="s">
        <v>7120</v>
      </c>
      <c r="P8669" t="s">
        <v>14320</v>
      </c>
      <c r="Q8669" t="s">
        <v>17</v>
      </c>
      <c r="R8669" t="s">
        <v>17</v>
      </c>
      <c r="S8669" t="s">
        <v>15436</v>
      </c>
      <c r="T8669" t="s">
        <v>15438</v>
      </c>
      <c r="U8669" t="s">
        <v>15437</v>
      </c>
      <c r="V8669">
        <v>1</v>
      </c>
    </row>
    <row r="8670" spans="1:22" x14ac:dyDescent="0.25">
      <c r="A8670" t="s">
        <v>1569</v>
      </c>
      <c r="B8670">
        <v>225342</v>
      </c>
      <c r="C8670" t="s">
        <v>7125</v>
      </c>
      <c r="D8670" t="s">
        <v>7126</v>
      </c>
      <c r="E8670" t="s">
        <v>1607</v>
      </c>
      <c r="F8670" t="s">
        <v>7127</v>
      </c>
      <c r="G8670" t="s">
        <v>7128</v>
      </c>
      <c r="H8670" s="2">
        <v>40700</v>
      </c>
      <c r="I8670" s="2">
        <v>45797</v>
      </c>
      <c r="J8670"/>
      <c r="K8670"/>
      <c r="L8670">
        <v>38</v>
      </c>
      <c r="M8670" t="s">
        <v>4269</v>
      </c>
      <c r="N8670" t="s">
        <v>1714</v>
      </c>
      <c r="O8670"/>
      <c r="P8670" t="s">
        <v>7082</v>
      </c>
      <c r="Q8670" t="s">
        <v>7083</v>
      </c>
      <c r="R8670" t="s">
        <v>15458</v>
      </c>
      <c r="S8670" t="s">
        <v>15436</v>
      </c>
      <c r="T8670" t="s">
        <v>15438</v>
      </c>
      <c r="U8670" t="s">
        <v>15437</v>
      </c>
      <c r="V8670">
        <v>1</v>
      </c>
    </row>
    <row r="8671" spans="1:22" x14ac:dyDescent="0.25">
      <c r="A8671" t="s">
        <v>1569</v>
      </c>
      <c r="B8671">
        <v>225336</v>
      </c>
      <c r="C8671" t="s">
        <v>6839</v>
      </c>
      <c r="D8671" t="s">
        <v>8076</v>
      </c>
      <c r="E8671" t="s">
        <v>1607</v>
      </c>
      <c r="F8671" t="s">
        <v>8043</v>
      </c>
      <c r="G8671" t="s">
        <v>7552</v>
      </c>
      <c r="H8671" s="2">
        <v>40690</v>
      </c>
      <c r="I8671" s="2">
        <v>45733</v>
      </c>
      <c r="J8671"/>
      <c r="K8671"/>
      <c r="L8671">
        <v>38</v>
      </c>
      <c r="M8671" t="s">
        <v>7484</v>
      </c>
      <c r="N8671" t="s">
        <v>1714</v>
      </c>
      <c r="O8671"/>
      <c r="P8671" t="s">
        <v>7996</v>
      </c>
      <c r="Q8671" t="s">
        <v>4271</v>
      </c>
      <c r="R8671" t="s">
        <v>15461</v>
      </c>
      <c r="S8671" t="s">
        <v>15436</v>
      </c>
      <c r="T8671" t="s">
        <v>15438</v>
      </c>
      <c r="U8671" t="s">
        <v>1566</v>
      </c>
      <c r="V8671">
        <v>1</v>
      </c>
    </row>
    <row r="8672" spans="1:22" x14ac:dyDescent="0.25">
      <c r="A8672" t="s">
        <v>1569</v>
      </c>
      <c r="B8672">
        <v>225314</v>
      </c>
      <c r="C8672" t="s">
        <v>10274</v>
      </c>
      <c r="D8672" t="s">
        <v>10231</v>
      </c>
      <c r="E8672" t="s">
        <v>1596</v>
      </c>
      <c r="F8672" t="s">
        <v>10275</v>
      </c>
      <c r="G8672" t="s">
        <v>7607</v>
      </c>
      <c r="H8672" s="2">
        <v>40679</v>
      </c>
      <c r="I8672" s="2">
        <v>42023</v>
      </c>
      <c r="J8672"/>
      <c r="K8672"/>
      <c r="L8672">
        <v>18.5</v>
      </c>
      <c r="M8672" t="s">
        <v>7484</v>
      </c>
      <c r="N8672" t="s">
        <v>4199</v>
      </c>
      <c r="O8672"/>
      <c r="P8672" t="s">
        <v>10220</v>
      </c>
      <c r="Q8672" t="s">
        <v>5093</v>
      </c>
      <c r="R8672" t="s">
        <v>15449</v>
      </c>
      <c r="S8672" t="s">
        <v>15436</v>
      </c>
      <c r="T8672" t="s">
        <v>15438</v>
      </c>
      <c r="U8672" t="s">
        <v>15437</v>
      </c>
      <c r="V8672">
        <v>0.48684210526315791</v>
      </c>
    </row>
    <row r="8673" spans="1:22" x14ac:dyDescent="0.25">
      <c r="A8673" t="s">
        <v>1569</v>
      </c>
      <c r="B8673">
        <v>225287</v>
      </c>
      <c r="C8673" t="s">
        <v>2032</v>
      </c>
      <c r="D8673" t="s">
        <v>10944</v>
      </c>
      <c r="E8673" t="s">
        <v>1596</v>
      </c>
      <c r="F8673" t="s">
        <v>10907</v>
      </c>
      <c r="G8673" t="s">
        <v>7490</v>
      </c>
      <c r="H8673" s="2">
        <v>40679</v>
      </c>
      <c r="I8673" s="2">
        <v>40679</v>
      </c>
      <c r="J8673"/>
      <c r="K8673"/>
      <c r="L8673">
        <v>15</v>
      </c>
      <c r="M8673" t="s">
        <v>7484</v>
      </c>
      <c r="N8673" t="s">
        <v>3865</v>
      </c>
      <c r="O8673"/>
      <c r="P8673" t="s">
        <v>10898</v>
      </c>
      <c r="Q8673" t="s">
        <v>3953</v>
      </c>
      <c r="R8673" t="s">
        <v>15463</v>
      </c>
      <c r="S8673" t="s">
        <v>15436</v>
      </c>
      <c r="T8673" t="s">
        <v>15438</v>
      </c>
      <c r="U8673" t="s">
        <v>15437</v>
      </c>
      <c r="V8673">
        <v>0.39473684210526316</v>
      </c>
    </row>
    <row r="8674" spans="1:22" x14ac:dyDescent="0.25">
      <c r="A8674" t="s">
        <v>1569</v>
      </c>
      <c r="B8674">
        <v>225207</v>
      </c>
      <c r="C8674" t="s">
        <v>2440</v>
      </c>
      <c r="D8674" t="s">
        <v>3556</v>
      </c>
      <c r="E8674" t="s">
        <v>1607</v>
      </c>
      <c r="F8674" t="s">
        <v>12423</v>
      </c>
      <c r="G8674" t="s">
        <v>7522</v>
      </c>
      <c r="H8674" s="2">
        <v>40665</v>
      </c>
      <c r="I8674" s="2">
        <v>41169</v>
      </c>
      <c r="J8674"/>
      <c r="K8674"/>
      <c r="L8674">
        <v>38</v>
      </c>
      <c r="M8674" t="s">
        <v>7484</v>
      </c>
      <c r="N8674" t="s">
        <v>3482</v>
      </c>
      <c r="O8674"/>
      <c r="P8674" t="s">
        <v>12388</v>
      </c>
      <c r="Q8674" t="s">
        <v>12389</v>
      </c>
      <c r="R8674" t="s">
        <v>15465</v>
      </c>
      <c r="S8674" t="s">
        <v>15436</v>
      </c>
      <c r="T8674" t="s">
        <v>15438</v>
      </c>
      <c r="U8674" t="s">
        <v>1566</v>
      </c>
      <c r="V8674">
        <v>1</v>
      </c>
    </row>
    <row r="8675" spans="1:22" x14ac:dyDescent="0.25">
      <c r="A8675" t="s">
        <v>1569</v>
      </c>
      <c r="B8675">
        <v>225211</v>
      </c>
      <c r="C8675" t="s">
        <v>3353</v>
      </c>
      <c r="D8675" t="s">
        <v>7806</v>
      </c>
      <c r="E8675" t="s">
        <v>1607</v>
      </c>
      <c r="F8675" t="s">
        <v>14438</v>
      </c>
      <c r="G8675" t="s">
        <v>14439</v>
      </c>
      <c r="H8675" s="2">
        <v>40665</v>
      </c>
      <c r="I8675" s="2">
        <v>40665</v>
      </c>
      <c r="J8675"/>
      <c r="K8675"/>
      <c r="L8675">
        <v>38</v>
      </c>
      <c r="M8675" t="s">
        <v>7484</v>
      </c>
      <c r="N8675" t="s">
        <v>1714</v>
      </c>
      <c r="O8675" t="s">
        <v>7120</v>
      </c>
      <c r="P8675" t="s">
        <v>14320</v>
      </c>
      <c r="Q8675" t="s">
        <v>17</v>
      </c>
      <c r="R8675" t="s">
        <v>17</v>
      </c>
      <c r="S8675" t="s">
        <v>15436</v>
      </c>
      <c r="T8675" t="s">
        <v>15438</v>
      </c>
      <c r="U8675" t="s">
        <v>15437</v>
      </c>
      <c r="V8675">
        <v>1</v>
      </c>
    </row>
    <row r="8676" spans="1:22" x14ac:dyDescent="0.25">
      <c r="A8676" t="s">
        <v>1569</v>
      </c>
      <c r="B8676">
        <v>225218</v>
      </c>
      <c r="C8676" t="s">
        <v>1935</v>
      </c>
      <c r="D8676" t="s">
        <v>2306</v>
      </c>
      <c r="E8676" t="s">
        <v>1607</v>
      </c>
      <c r="F8676" t="s">
        <v>14993</v>
      </c>
      <c r="G8676" t="s">
        <v>14994</v>
      </c>
      <c r="H8676" s="2">
        <v>40665</v>
      </c>
      <c r="I8676" s="2">
        <v>40665</v>
      </c>
      <c r="J8676"/>
      <c r="K8676"/>
      <c r="L8676">
        <v>38</v>
      </c>
      <c r="M8676" t="s">
        <v>7484</v>
      </c>
      <c r="N8676" t="s">
        <v>1714</v>
      </c>
      <c r="O8676" t="s">
        <v>7120</v>
      </c>
      <c r="P8676" t="s">
        <v>14995</v>
      </c>
      <c r="Q8676" t="s">
        <v>14996</v>
      </c>
      <c r="R8676" t="s">
        <v>15430</v>
      </c>
      <c r="S8676" t="s">
        <v>15436</v>
      </c>
      <c r="T8676" t="s">
        <v>15438</v>
      </c>
      <c r="U8676" t="s">
        <v>15437</v>
      </c>
      <c r="V8676">
        <v>1</v>
      </c>
    </row>
    <row r="8677" spans="1:22" x14ac:dyDescent="0.25">
      <c r="A8677" t="s">
        <v>1569</v>
      </c>
      <c r="B8677">
        <v>225160</v>
      </c>
      <c r="C8677" t="s">
        <v>11471</v>
      </c>
      <c r="D8677" t="s">
        <v>1638</v>
      </c>
      <c r="E8677" t="s">
        <v>1607</v>
      </c>
      <c r="F8677" t="s">
        <v>11472</v>
      </c>
      <c r="G8677" t="s">
        <v>4326</v>
      </c>
      <c r="H8677" s="2">
        <v>40654</v>
      </c>
      <c r="I8677" s="2">
        <v>44991</v>
      </c>
      <c r="J8677"/>
      <c r="K8677"/>
      <c r="L8677">
        <v>38</v>
      </c>
      <c r="M8677" t="s">
        <v>7484</v>
      </c>
      <c r="N8677" t="s">
        <v>3865</v>
      </c>
      <c r="O8677"/>
      <c r="P8677" t="s">
        <v>11438</v>
      </c>
      <c r="Q8677" t="s">
        <v>6587</v>
      </c>
      <c r="R8677" t="s">
        <v>15467</v>
      </c>
      <c r="S8677" t="s">
        <v>15436</v>
      </c>
      <c r="T8677" t="s">
        <v>15438</v>
      </c>
      <c r="U8677" t="s">
        <v>1566</v>
      </c>
      <c r="V8677">
        <v>1</v>
      </c>
    </row>
    <row r="8678" spans="1:22" x14ac:dyDescent="0.25">
      <c r="A8678" t="s">
        <v>1569</v>
      </c>
      <c r="B8678">
        <v>225158</v>
      </c>
      <c r="C8678" t="s">
        <v>4300</v>
      </c>
      <c r="D8678" t="s">
        <v>11473</v>
      </c>
      <c r="E8678" t="s">
        <v>1596</v>
      </c>
      <c r="F8678" t="s">
        <v>11474</v>
      </c>
      <c r="G8678" t="s">
        <v>7483</v>
      </c>
      <c r="H8678" s="2">
        <v>40654</v>
      </c>
      <c r="I8678" s="2">
        <v>42709</v>
      </c>
      <c r="J8678"/>
      <c r="K8678"/>
      <c r="L8678">
        <v>26.25</v>
      </c>
      <c r="M8678" t="s">
        <v>7484</v>
      </c>
      <c r="N8678" t="s">
        <v>3865</v>
      </c>
      <c r="O8678"/>
      <c r="P8678" t="s">
        <v>11438</v>
      </c>
      <c r="Q8678" t="s">
        <v>6587</v>
      </c>
      <c r="R8678" t="s">
        <v>15467</v>
      </c>
      <c r="S8678" t="s">
        <v>15436</v>
      </c>
      <c r="T8678" t="s">
        <v>15438</v>
      </c>
      <c r="U8678" t="s">
        <v>15437</v>
      </c>
      <c r="V8678">
        <v>0.69078947368421051</v>
      </c>
    </row>
    <row r="8679" spans="1:22" x14ac:dyDescent="0.25">
      <c r="A8679" t="s">
        <v>1569</v>
      </c>
      <c r="B8679">
        <v>225101</v>
      </c>
      <c r="C8679" t="s">
        <v>7826</v>
      </c>
      <c r="D8679" t="s">
        <v>12061</v>
      </c>
      <c r="E8679" t="s">
        <v>1596</v>
      </c>
      <c r="F8679" t="s">
        <v>12073</v>
      </c>
      <c r="G8679" t="s">
        <v>7503</v>
      </c>
      <c r="H8679" s="2">
        <v>40644</v>
      </c>
      <c r="I8679" s="2">
        <v>43269</v>
      </c>
      <c r="J8679"/>
      <c r="K8679"/>
      <c r="L8679">
        <v>32</v>
      </c>
      <c r="M8679" t="s">
        <v>7484</v>
      </c>
      <c r="N8679" t="s">
        <v>1714</v>
      </c>
      <c r="O8679"/>
      <c r="P8679" t="s">
        <v>12032</v>
      </c>
      <c r="Q8679" t="s">
        <v>3219</v>
      </c>
      <c r="R8679" t="s">
        <v>15462</v>
      </c>
      <c r="S8679" t="s">
        <v>15436</v>
      </c>
      <c r="T8679" t="s">
        <v>15438</v>
      </c>
      <c r="U8679" t="s">
        <v>15437</v>
      </c>
      <c r="V8679">
        <v>0.84210526315789469</v>
      </c>
    </row>
    <row r="8680" spans="1:22" x14ac:dyDescent="0.25">
      <c r="A8680" t="s">
        <v>1569</v>
      </c>
      <c r="B8680">
        <v>225430</v>
      </c>
      <c r="C8680" t="s">
        <v>7458</v>
      </c>
      <c r="D8680" t="s">
        <v>7459</v>
      </c>
      <c r="E8680" t="s">
        <v>1607</v>
      </c>
      <c r="F8680">
        <v>9999</v>
      </c>
      <c r="G8680" t="s">
        <v>7370</v>
      </c>
      <c r="H8680" s="2">
        <v>40641</v>
      </c>
      <c r="I8680" s="2">
        <v>40641</v>
      </c>
      <c r="J8680"/>
      <c r="K8680"/>
      <c r="L8680">
        <v>38</v>
      </c>
      <c r="M8680" t="s">
        <v>1546</v>
      </c>
      <c r="N8680" t="s">
        <v>1714</v>
      </c>
      <c r="O8680" t="s">
        <v>7120</v>
      </c>
      <c r="P8680" t="s">
        <v>273</v>
      </c>
      <c r="Q8680" t="s">
        <v>7415</v>
      </c>
      <c r="R8680" t="s">
        <v>1546</v>
      </c>
      <c r="S8680" t="s">
        <v>15436</v>
      </c>
      <c r="T8680" t="s">
        <v>15438</v>
      </c>
      <c r="U8680" t="s">
        <v>15437</v>
      </c>
      <c r="V8680">
        <v>1</v>
      </c>
    </row>
    <row r="8681" spans="1:22" x14ac:dyDescent="0.25">
      <c r="A8681" t="s">
        <v>1569</v>
      </c>
      <c r="B8681">
        <v>225180</v>
      </c>
      <c r="C8681" t="s">
        <v>1802</v>
      </c>
      <c r="D8681" t="s">
        <v>2721</v>
      </c>
      <c r="E8681" t="s">
        <v>1607</v>
      </c>
      <c r="F8681" t="s">
        <v>7363</v>
      </c>
      <c r="G8681" t="s">
        <v>7364</v>
      </c>
      <c r="H8681" s="2">
        <v>40637</v>
      </c>
      <c r="I8681" s="2">
        <v>45061</v>
      </c>
      <c r="J8681"/>
      <c r="K8681"/>
      <c r="L8681">
        <v>38</v>
      </c>
      <c r="M8681" t="s">
        <v>1546</v>
      </c>
      <c r="N8681" t="s">
        <v>1714</v>
      </c>
      <c r="O8681" t="s">
        <v>7120</v>
      </c>
      <c r="P8681" t="s">
        <v>7351</v>
      </c>
      <c r="Q8681" t="s">
        <v>7352</v>
      </c>
      <c r="R8681" t="s">
        <v>15460</v>
      </c>
      <c r="S8681" t="s">
        <v>15436</v>
      </c>
      <c r="T8681" t="s">
        <v>15438</v>
      </c>
      <c r="U8681" t="s">
        <v>15437</v>
      </c>
      <c r="V8681">
        <v>1</v>
      </c>
    </row>
    <row r="8682" spans="1:22" x14ac:dyDescent="0.25">
      <c r="A8682" t="s">
        <v>1569</v>
      </c>
      <c r="B8682">
        <v>225014</v>
      </c>
      <c r="C8682" t="s">
        <v>2632</v>
      </c>
      <c r="D8682" t="s">
        <v>2517</v>
      </c>
      <c r="E8682" t="s">
        <v>1607</v>
      </c>
      <c r="F8682" t="s">
        <v>8359</v>
      </c>
      <c r="G8682" t="s">
        <v>7503</v>
      </c>
      <c r="H8682" s="2">
        <v>40630</v>
      </c>
      <c r="I8682" s="2">
        <v>40973</v>
      </c>
      <c r="J8682"/>
      <c r="K8682"/>
      <c r="L8682">
        <v>38</v>
      </c>
      <c r="M8682" t="s">
        <v>7484</v>
      </c>
      <c r="N8682" t="s">
        <v>3482</v>
      </c>
      <c r="O8682"/>
      <c r="P8682" t="s">
        <v>8310</v>
      </c>
      <c r="Q8682" t="s">
        <v>5968</v>
      </c>
      <c r="R8682" t="s">
        <v>15465</v>
      </c>
      <c r="S8682" t="s">
        <v>15436</v>
      </c>
      <c r="T8682" t="s">
        <v>15438</v>
      </c>
      <c r="U8682" t="s">
        <v>15437</v>
      </c>
      <c r="V8682">
        <v>1</v>
      </c>
    </row>
    <row r="8683" spans="1:22" x14ac:dyDescent="0.25">
      <c r="A8683" t="s">
        <v>1569</v>
      </c>
      <c r="B8683">
        <v>225016</v>
      </c>
      <c r="C8683" t="s">
        <v>2714</v>
      </c>
      <c r="D8683" t="s">
        <v>8742</v>
      </c>
      <c r="E8683" t="s">
        <v>1572</v>
      </c>
      <c r="F8683" t="s">
        <v>8716</v>
      </c>
      <c r="G8683" t="s">
        <v>7490</v>
      </c>
      <c r="H8683" s="2">
        <v>40630</v>
      </c>
      <c r="I8683" s="2">
        <v>40630</v>
      </c>
      <c r="J8683"/>
      <c r="K8683"/>
      <c r="L8683">
        <v>0.01</v>
      </c>
      <c r="M8683" t="s">
        <v>7484</v>
      </c>
      <c r="N8683" t="s">
        <v>1714</v>
      </c>
      <c r="O8683"/>
      <c r="P8683" t="s">
        <v>8713</v>
      </c>
      <c r="Q8683" t="s">
        <v>5367</v>
      </c>
      <c r="R8683" t="s">
        <v>15462</v>
      </c>
      <c r="S8683" t="s">
        <v>15436</v>
      </c>
      <c r="T8683" t="s">
        <v>15437</v>
      </c>
      <c r="U8683" t="s">
        <v>15437</v>
      </c>
      <c r="V8683">
        <v>0</v>
      </c>
    </row>
    <row r="8684" spans="1:22" x14ac:dyDescent="0.25">
      <c r="A8684" t="s">
        <v>1569</v>
      </c>
      <c r="B8684">
        <v>225017</v>
      </c>
      <c r="C8684" t="s">
        <v>8743</v>
      </c>
      <c r="D8684" t="s">
        <v>5662</v>
      </c>
      <c r="E8684" t="s">
        <v>1596</v>
      </c>
      <c r="F8684" t="s">
        <v>8734</v>
      </c>
      <c r="G8684" t="s">
        <v>7509</v>
      </c>
      <c r="H8684" s="2">
        <v>40630</v>
      </c>
      <c r="I8684" s="2">
        <v>40805</v>
      </c>
      <c r="J8684"/>
      <c r="K8684"/>
      <c r="L8684">
        <v>26.25</v>
      </c>
      <c r="M8684" t="s">
        <v>7484</v>
      </c>
      <c r="N8684" t="s">
        <v>1714</v>
      </c>
      <c r="O8684"/>
      <c r="P8684" t="s">
        <v>8713</v>
      </c>
      <c r="Q8684" t="s">
        <v>5367</v>
      </c>
      <c r="R8684" t="s">
        <v>15462</v>
      </c>
      <c r="S8684" t="s">
        <v>15436</v>
      </c>
      <c r="T8684" t="s">
        <v>15438</v>
      </c>
      <c r="U8684" t="s">
        <v>15437</v>
      </c>
      <c r="V8684">
        <v>0.69078947368421051</v>
      </c>
    </row>
    <row r="8685" spans="1:22" x14ac:dyDescent="0.25">
      <c r="A8685" t="s">
        <v>1569</v>
      </c>
      <c r="B8685">
        <v>225094</v>
      </c>
      <c r="C8685" t="s">
        <v>4621</v>
      </c>
      <c r="D8685" t="s">
        <v>3992</v>
      </c>
      <c r="E8685" t="s">
        <v>1607</v>
      </c>
      <c r="F8685" t="s">
        <v>9092</v>
      </c>
      <c r="G8685" t="s">
        <v>7537</v>
      </c>
      <c r="H8685" s="2">
        <v>40630</v>
      </c>
      <c r="I8685" s="2">
        <v>41565</v>
      </c>
      <c r="J8685"/>
      <c r="K8685"/>
      <c r="L8685">
        <v>38</v>
      </c>
      <c r="M8685" t="s">
        <v>7484</v>
      </c>
      <c r="N8685" t="s">
        <v>3865</v>
      </c>
      <c r="O8685"/>
      <c r="P8685" t="s">
        <v>9018</v>
      </c>
      <c r="Q8685" t="s">
        <v>4338</v>
      </c>
      <c r="R8685" t="s">
        <v>15468</v>
      </c>
      <c r="S8685" t="s">
        <v>15436</v>
      </c>
      <c r="T8685" t="s">
        <v>15438</v>
      </c>
      <c r="U8685" t="s">
        <v>15437</v>
      </c>
      <c r="V8685">
        <v>1</v>
      </c>
    </row>
    <row r="8686" spans="1:22" x14ac:dyDescent="0.25">
      <c r="A8686" t="s">
        <v>1569</v>
      </c>
      <c r="B8686">
        <v>224948</v>
      </c>
      <c r="C8686" t="s">
        <v>8143</v>
      </c>
      <c r="D8686" t="s">
        <v>8144</v>
      </c>
      <c r="E8686" t="s">
        <v>1607</v>
      </c>
      <c r="F8686" t="s">
        <v>8145</v>
      </c>
      <c r="G8686" t="s">
        <v>7547</v>
      </c>
      <c r="H8686" s="2">
        <v>40618</v>
      </c>
      <c r="I8686" s="2">
        <v>45481</v>
      </c>
      <c r="J8686"/>
      <c r="K8686"/>
      <c r="L8686">
        <v>38</v>
      </c>
      <c r="M8686" t="s">
        <v>7484</v>
      </c>
      <c r="N8686" t="s">
        <v>1714</v>
      </c>
      <c r="O8686"/>
      <c r="P8686" t="s">
        <v>8118</v>
      </c>
      <c r="Q8686" t="s">
        <v>8119</v>
      </c>
      <c r="R8686" t="s">
        <v>15461</v>
      </c>
      <c r="S8686" t="s">
        <v>15436</v>
      </c>
      <c r="T8686" t="s">
        <v>15438</v>
      </c>
      <c r="U8686" t="s">
        <v>1566</v>
      </c>
      <c r="V8686">
        <v>1</v>
      </c>
    </row>
    <row r="8687" spans="1:22" x14ac:dyDescent="0.25">
      <c r="A8687" t="s">
        <v>1569</v>
      </c>
      <c r="B8687">
        <v>224939</v>
      </c>
      <c r="C8687" t="s">
        <v>2135</v>
      </c>
      <c r="D8687" t="s">
        <v>2517</v>
      </c>
      <c r="E8687" t="s">
        <v>1596</v>
      </c>
      <c r="F8687" t="s">
        <v>11893</v>
      </c>
      <c r="G8687" t="s">
        <v>7509</v>
      </c>
      <c r="H8687" s="2">
        <v>40616</v>
      </c>
      <c r="I8687" s="2">
        <v>41379</v>
      </c>
      <c r="J8687"/>
      <c r="K8687"/>
      <c r="L8687">
        <v>19.5</v>
      </c>
      <c r="M8687" t="s">
        <v>7484</v>
      </c>
      <c r="N8687" t="s">
        <v>3482</v>
      </c>
      <c r="O8687"/>
      <c r="P8687" t="s">
        <v>11858</v>
      </c>
      <c r="Q8687" t="s">
        <v>5995</v>
      </c>
      <c r="R8687" t="s">
        <v>15468</v>
      </c>
      <c r="S8687" t="s">
        <v>15436</v>
      </c>
      <c r="T8687" t="s">
        <v>15438</v>
      </c>
      <c r="U8687" t="s">
        <v>15437</v>
      </c>
      <c r="V8687">
        <v>0.51315789473684215</v>
      </c>
    </row>
    <row r="8688" spans="1:22" x14ac:dyDescent="0.25">
      <c r="A8688" t="s">
        <v>1569</v>
      </c>
      <c r="B8688">
        <v>298244</v>
      </c>
      <c r="C8688" t="s">
        <v>1932</v>
      </c>
      <c r="D8688" t="s">
        <v>10573</v>
      </c>
      <c r="E8688" t="s">
        <v>1607</v>
      </c>
      <c r="F8688" t="s">
        <v>14440</v>
      </c>
      <c r="G8688" t="s">
        <v>14386</v>
      </c>
      <c r="H8688" s="2">
        <v>40612</v>
      </c>
      <c r="I8688" s="2">
        <v>44220</v>
      </c>
      <c r="J8688"/>
      <c r="K8688"/>
      <c r="L8688">
        <v>38</v>
      </c>
      <c r="M8688" t="s">
        <v>7484</v>
      </c>
      <c r="N8688" t="s">
        <v>1714</v>
      </c>
      <c r="O8688" t="s">
        <v>7120</v>
      </c>
      <c r="P8688" t="s">
        <v>14320</v>
      </c>
      <c r="Q8688" t="s">
        <v>17</v>
      </c>
      <c r="R8688" t="s">
        <v>17</v>
      </c>
      <c r="S8688" t="s">
        <v>15436</v>
      </c>
      <c r="T8688" t="s">
        <v>15438</v>
      </c>
      <c r="U8688" t="s">
        <v>15437</v>
      </c>
      <c r="V8688">
        <v>1</v>
      </c>
    </row>
    <row r="8689" spans="1:22" x14ac:dyDescent="0.25">
      <c r="A8689" t="s">
        <v>1569</v>
      </c>
      <c r="B8689">
        <v>222870</v>
      </c>
      <c r="C8689" t="s">
        <v>13681</v>
      </c>
      <c r="D8689" t="s">
        <v>1639</v>
      </c>
      <c r="E8689" t="s">
        <v>1596</v>
      </c>
      <c r="F8689" t="s">
        <v>13654</v>
      </c>
      <c r="G8689" t="s">
        <v>7487</v>
      </c>
      <c r="H8689" s="2">
        <v>40585</v>
      </c>
      <c r="I8689" s="2">
        <v>44193</v>
      </c>
      <c r="J8689"/>
      <c r="K8689"/>
      <c r="L8689">
        <v>30</v>
      </c>
      <c r="M8689" t="s">
        <v>7484</v>
      </c>
      <c r="N8689" t="s">
        <v>3482</v>
      </c>
      <c r="O8689"/>
      <c r="P8689" t="s">
        <v>13638</v>
      </c>
      <c r="Q8689" t="s">
        <v>3547</v>
      </c>
      <c r="R8689" t="s">
        <v>15468</v>
      </c>
      <c r="S8689" t="s">
        <v>15436</v>
      </c>
      <c r="T8689" t="s">
        <v>15438</v>
      </c>
      <c r="U8689" t="s">
        <v>15437</v>
      </c>
      <c r="V8689">
        <v>0.78947368421052633</v>
      </c>
    </row>
    <row r="8690" spans="1:22" x14ac:dyDescent="0.25">
      <c r="A8690" t="s">
        <v>1569</v>
      </c>
      <c r="B8690">
        <v>222800</v>
      </c>
      <c r="C8690" t="s">
        <v>3562</v>
      </c>
      <c r="D8690" t="s">
        <v>10446</v>
      </c>
      <c r="E8690" t="s">
        <v>1607</v>
      </c>
      <c r="F8690" t="s">
        <v>10447</v>
      </c>
      <c r="G8690" t="s">
        <v>7522</v>
      </c>
      <c r="H8690" s="2">
        <v>40583</v>
      </c>
      <c r="I8690" s="2">
        <v>44977</v>
      </c>
      <c r="J8690"/>
      <c r="K8690"/>
      <c r="L8690">
        <v>38</v>
      </c>
      <c r="M8690" t="s">
        <v>7484</v>
      </c>
      <c r="N8690" t="s">
        <v>3865</v>
      </c>
      <c r="O8690"/>
      <c r="P8690" t="s">
        <v>10407</v>
      </c>
      <c r="Q8690" t="s">
        <v>6930</v>
      </c>
      <c r="R8690" t="s">
        <v>15463</v>
      </c>
      <c r="S8690" t="s">
        <v>15436</v>
      </c>
      <c r="T8690" t="s">
        <v>15438</v>
      </c>
      <c r="U8690" t="s">
        <v>1566</v>
      </c>
      <c r="V8690">
        <v>1</v>
      </c>
    </row>
    <row r="8691" spans="1:22" x14ac:dyDescent="0.25">
      <c r="A8691" t="s">
        <v>1569</v>
      </c>
      <c r="B8691">
        <v>222759</v>
      </c>
      <c r="C8691" t="s">
        <v>3760</v>
      </c>
      <c r="D8691" t="s">
        <v>8816</v>
      </c>
      <c r="E8691" t="s">
        <v>1607</v>
      </c>
      <c r="F8691" t="s">
        <v>13753</v>
      </c>
      <c r="G8691" t="s">
        <v>7522</v>
      </c>
      <c r="H8691" s="2">
        <v>40577</v>
      </c>
      <c r="I8691" s="2">
        <v>45733</v>
      </c>
      <c r="J8691"/>
      <c r="K8691"/>
      <c r="L8691">
        <v>38</v>
      </c>
      <c r="M8691" t="s">
        <v>7484</v>
      </c>
      <c r="N8691" t="s">
        <v>3482</v>
      </c>
      <c r="O8691"/>
      <c r="P8691" t="s">
        <v>13724</v>
      </c>
      <c r="Q8691" t="s">
        <v>6978</v>
      </c>
      <c r="R8691" t="s">
        <v>15465</v>
      </c>
      <c r="S8691" t="s">
        <v>15436</v>
      </c>
      <c r="T8691" t="s">
        <v>15438</v>
      </c>
      <c r="U8691" t="s">
        <v>1566</v>
      </c>
      <c r="V8691">
        <v>1</v>
      </c>
    </row>
    <row r="8692" spans="1:22" x14ac:dyDescent="0.25">
      <c r="A8692" t="s">
        <v>1569</v>
      </c>
      <c r="B8692">
        <v>222701</v>
      </c>
      <c r="C8692" t="s">
        <v>1714</v>
      </c>
      <c r="D8692" t="s">
        <v>12328</v>
      </c>
      <c r="E8692" t="s">
        <v>1596</v>
      </c>
      <c r="F8692" t="s">
        <v>12329</v>
      </c>
      <c r="G8692" t="s">
        <v>7503</v>
      </c>
      <c r="H8692" s="2">
        <v>40570</v>
      </c>
      <c r="I8692" s="2">
        <v>45229</v>
      </c>
      <c r="J8692"/>
      <c r="K8692"/>
      <c r="L8692">
        <v>14.5</v>
      </c>
      <c r="M8692" t="s">
        <v>7484</v>
      </c>
      <c r="N8692" t="s">
        <v>1576</v>
      </c>
      <c r="O8692"/>
      <c r="P8692" t="s">
        <v>12291</v>
      </c>
      <c r="Q8692" t="s">
        <v>6501</v>
      </c>
      <c r="R8692" t="s">
        <v>15464</v>
      </c>
      <c r="S8692" t="s">
        <v>15436</v>
      </c>
      <c r="T8692" t="s">
        <v>15438</v>
      </c>
      <c r="U8692" t="s">
        <v>15437</v>
      </c>
      <c r="V8692">
        <v>0.38157894736842107</v>
      </c>
    </row>
    <row r="8693" spans="1:22" x14ac:dyDescent="0.25">
      <c r="A8693" t="s">
        <v>1569</v>
      </c>
      <c r="B8693">
        <v>222523</v>
      </c>
      <c r="C8693" t="s">
        <v>1920</v>
      </c>
      <c r="D8693" t="s">
        <v>12174</v>
      </c>
      <c r="E8693" t="s">
        <v>1596</v>
      </c>
      <c r="F8693" t="s">
        <v>12147</v>
      </c>
      <c r="G8693" t="s">
        <v>7490</v>
      </c>
      <c r="H8693" s="2">
        <v>40533</v>
      </c>
      <c r="I8693" s="2">
        <v>40533</v>
      </c>
      <c r="J8693"/>
      <c r="K8693"/>
      <c r="L8693">
        <v>24</v>
      </c>
      <c r="M8693" t="s">
        <v>7484</v>
      </c>
      <c r="N8693" t="s">
        <v>4199</v>
      </c>
      <c r="O8693"/>
      <c r="P8693" t="s">
        <v>12148</v>
      </c>
      <c r="Q8693" t="s">
        <v>6712</v>
      </c>
      <c r="R8693" t="s">
        <v>15449</v>
      </c>
      <c r="S8693" t="s">
        <v>15436</v>
      </c>
      <c r="T8693" t="s">
        <v>15438</v>
      </c>
      <c r="U8693" t="s">
        <v>15437</v>
      </c>
      <c r="V8693">
        <v>0.63157894736842102</v>
      </c>
    </row>
    <row r="8694" spans="1:22" x14ac:dyDescent="0.25">
      <c r="A8694" t="s">
        <v>1569</v>
      </c>
      <c r="B8694">
        <v>222434</v>
      </c>
      <c r="C8694" t="s">
        <v>2637</v>
      </c>
      <c r="D8694" t="s">
        <v>7208</v>
      </c>
      <c r="E8694" t="s">
        <v>1596</v>
      </c>
      <c r="F8694" t="s">
        <v>10108</v>
      </c>
      <c r="G8694" t="s">
        <v>7483</v>
      </c>
      <c r="H8694" s="2">
        <v>40518</v>
      </c>
      <c r="I8694" s="2">
        <v>40861</v>
      </c>
      <c r="J8694"/>
      <c r="K8694"/>
      <c r="L8694">
        <v>23</v>
      </c>
      <c r="M8694" t="s">
        <v>7484</v>
      </c>
      <c r="N8694" t="s">
        <v>3311</v>
      </c>
      <c r="O8694"/>
      <c r="P8694" t="s">
        <v>10046</v>
      </c>
      <c r="Q8694" t="s">
        <v>6763</v>
      </c>
      <c r="R8694" t="s">
        <v>15463</v>
      </c>
      <c r="S8694" t="s">
        <v>15436</v>
      </c>
      <c r="T8694" t="s">
        <v>15438</v>
      </c>
      <c r="U8694" t="s">
        <v>15437</v>
      </c>
      <c r="V8694">
        <v>0.60526315789473684</v>
      </c>
    </row>
    <row r="8695" spans="1:22" x14ac:dyDescent="0.25">
      <c r="A8695" t="s">
        <v>1569</v>
      </c>
      <c r="B8695">
        <v>222300</v>
      </c>
      <c r="C8695" t="s">
        <v>2030</v>
      </c>
      <c r="D8695" t="s">
        <v>2785</v>
      </c>
      <c r="E8695" t="s">
        <v>1607</v>
      </c>
      <c r="F8695" t="s">
        <v>8114</v>
      </c>
      <c r="G8695" t="s">
        <v>4326</v>
      </c>
      <c r="H8695" s="2">
        <v>40497</v>
      </c>
      <c r="I8695" s="2">
        <v>43661</v>
      </c>
      <c r="J8695"/>
      <c r="K8695"/>
      <c r="L8695">
        <v>38</v>
      </c>
      <c r="M8695" t="s">
        <v>7484</v>
      </c>
      <c r="N8695" t="s">
        <v>1714</v>
      </c>
      <c r="O8695"/>
      <c r="P8695" t="s">
        <v>8094</v>
      </c>
      <c r="Q8695" t="s">
        <v>3290</v>
      </c>
      <c r="R8695" t="s">
        <v>15461</v>
      </c>
      <c r="S8695" t="s">
        <v>15436</v>
      </c>
      <c r="T8695" t="s">
        <v>15438</v>
      </c>
      <c r="U8695" t="s">
        <v>1566</v>
      </c>
      <c r="V8695">
        <v>1</v>
      </c>
    </row>
    <row r="8696" spans="1:22" x14ac:dyDescent="0.25">
      <c r="A8696" t="s">
        <v>1569</v>
      </c>
      <c r="B8696">
        <v>222251</v>
      </c>
      <c r="C8696" t="s">
        <v>8843</v>
      </c>
      <c r="D8696" t="s">
        <v>8844</v>
      </c>
      <c r="E8696" t="s">
        <v>1596</v>
      </c>
      <c r="F8696" t="s">
        <v>8822</v>
      </c>
      <c r="G8696" t="s">
        <v>7509</v>
      </c>
      <c r="H8696" s="2">
        <v>40497</v>
      </c>
      <c r="I8696" s="2">
        <v>40987</v>
      </c>
      <c r="J8696"/>
      <c r="K8696"/>
      <c r="L8696">
        <v>35</v>
      </c>
      <c r="M8696" t="s">
        <v>7484</v>
      </c>
      <c r="N8696" t="s">
        <v>3865</v>
      </c>
      <c r="O8696"/>
      <c r="P8696" t="s">
        <v>8763</v>
      </c>
      <c r="Q8696" t="s">
        <v>4424</v>
      </c>
      <c r="R8696" t="s">
        <v>15467</v>
      </c>
      <c r="S8696" t="s">
        <v>15436</v>
      </c>
      <c r="T8696" t="s">
        <v>15438</v>
      </c>
      <c r="U8696" t="s">
        <v>15437</v>
      </c>
      <c r="V8696">
        <v>0.92105263157894735</v>
      </c>
    </row>
    <row r="8697" spans="1:22" x14ac:dyDescent="0.25">
      <c r="A8697" t="s">
        <v>1569</v>
      </c>
      <c r="B8697">
        <v>222312</v>
      </c>
      <c r="C8697" t="s">
        <v>10276</v>
      </c>
      <c r="D8697" t="s">
        <v>10277</v>
      </c>
      <c r="E8697" t="s">
        <v>1607</v>
      </c>
      <c r="F8697" t="s">
        <v>10278</v>
      </c>
      <c r="G8697" t="s">
        <v>7537</v>
      </c>
      <c r="H8697" s="2">
        <v>40497</v>
      </c>
      <c r="I8697" s="2">
        <v>44165</v>
      </c>
      <c r="J8697"/>
      <c r="K8697"/>
      <c r="L8697">
        <v>38</v>
      </c>
      <c r="M8697" t="s">
        <v>7484</v>
      </c>
      <c r="N8697" t="s">
        <v>4199</v>
      </c>
      <c r="O8697"/>
      <c r="P8697" t="s">
        <v>10220</v>
      </c>
      <c r="Q8697" t="s">
        <v>5093</v>
      </c>
      <c r="R8697" t="s">
        <v>15449</v>
      </c>
      <c r="S8697" t="s">
        <v>15436</v>
      </c>
      <c r="T8697" t="s">
        <v>15438</v>
      </c>
      <c r="U8697" t="s">
        <v>15437</v>
      </c>
      <c r="V8697">
        <v>1</v>
      </c>
    </row>
    <row r="8698" spans="1:22" x14ac:dyDescent="0.25">
      <c r="A8698" t="s">
        <v>1569</v>
      </c>
      <c r="B8698">
        <v>222309</v>
      </c>
      <c r="C8698" t="s">
        <v>3380</v>
      </c>
      <c r="D8698" t="s">
        <v>2023</v>
      </c>
      <c r="E8698" t="s">
        <v>1607</v>
      </c>
      <c r="F8698" t="s">
        <v>15266</v>
      </c>
      <c r="G8698" t="s">
        <v>15267</v>
      </c>
      <c r="H8698" s="2">
        <v>40492</v>
      </c>
      <c r="I8698" s="2">
        <v>42583</v>
      </c>
      <c r="J8698"/>
      <c r="K8698"/>
      <c r="L8698">
        <v>38</v>
      </c>
      <c r="M8698" t="s">
        <v>7484</v>
      </c>
      <c r="N8698" t="s">
        <v>1714</v>
      </c>
      <c r="O8698" t="s">
        <v>7120</v>
      </c>
      <c r="P8698" t="s">
        <v>15160</v>
      </c>
      <c r="Q8698" t="s">
        <v>15161</v>
      </c>
      <c r="R8698" t="s">
        <v>15430</v>
      </c>
      <c r="S8698" t="s">
        <v>15436</v>
      </c>
      <c r="T8698" t="s">
        <v>15438</v>
      </c>
      <c r="U8698" t="s">
        <v>15437</v>
      </c>
      <c r="V8698">
        <v>1</v>
      </c>
    </row>
    <row r="8699" spans="1:22" x14ac:dyDescent="0.25">
      <c r="A8699" t="s">
        <v>1569</v>
      </c>
      <c r="B8699">
        <v>222267</v>
      </c>
      <c r="C8699" t="s">
        <v>2933</v>
      </c>
      <c r="D8699" t="s">
        <v>5782</v>
      </c>
      <c r="E8699" t="s">
        <v>1572</v>
      </c>
      <c r="F8699" t="s">
        <v>7349</v>
      </c>
      <c r="G8699" t="s">
        <v>7350</v>
      </c>
      <c r="H8699" s="2">
        <v>40491</v>
      </c>
      <c r="I8699" s="2">
        <v>45061</v>
      </c>
      <c r="J8699"/>
      <c r="K8699"/>
      <c r="L8699">
        <v>0.01</v>
      </c>
      <c r="M8699" t="s">
        <v>1546</v>
      </c>
      <c r="N8699" t="s">
        <v>1714</v>
      </c>
      <c r="O8699"/>
      <c r="P8699" t="s">
        <v>7351</v>
      </c>
      <c r="Q8699" t="s">
        <v>7352</v>
      </c>
      <c r="R8699" t="s">
        <v>15460</v>
      </c>
      <c r="S8699" t="s">
        <v>15436</v>
      </c>
      <c r="T8699" t="s">
        <v>15437</v>
      </c>
      <c r="U8699" t="s">
        <v>15437</v>
      </c>
      <c r="V8699">
        <v>0</v>
      </c>
    </row>
    <row r="8700" spans="1:22" x14ac:dyDescent="0.25">
      <c r="A8700" t="s">
        <v>1569</v>
      </c>
      <c r="B8700">
        <v>222141</v>
      </c>
      <c r="C8700" t="s">
        <v>2032</v>
      </c>
      <c r="D8700" t="s">
        <v>10354</v>
      </c>
      <c r="E8700" t="s">
        <v>1596</v>
      </c>
      <c r="F8700" t="s">
        <v>10355</v>
      </c>
      <c r="G8700" t="s">
        <v>7503</v>
      </c>
      <c r="H8700" s="2">
        <v>40478</v>
      </c>
      <c r="I8700" s="2">
        <v>41687</v>
      </c>
      <c r="J8700"/>
      <c r="K8700"/>
      <c r="L8700">
        <v>16</v>
      </c>
      <c r="M8700" t="s">
        <v>7484</v>
      </c>
      <c r="N8700" t="s">
        <v>4199</v>
      </c>
      <c r="O8700"/>
      <c r="P8700" t="s">
        <v>10316</v>
      </c>
      <c r="Q8700" t="s">
        <v>6398</v>
      </c>
      <c r="R8700" t="s">
        <v>15449</v>
      </c>
      <c r="S8700" t="s">
        <v>15436</v>
      </c>
      <c r="T8700" t="s">
        <v>15438</v>
      </c>
      <c r="U8700" t="s">
        <v>15437</v>
      </c>
      <c r="V8700">
        <v>0.42105263157894735</v>
      </c>
    </row>
    <row r="8701" spans="1:22" x14ac:dyDescent="0.25">
      <c r="A8701" t="s">
        <v>1569</v>
      </c>
      <c r="B8701">
        <v>222101</v>
      </c>
      <c r="C8701" t="s">
        <v>1714</v>
      </c>
      <c r="D8701" t="s">
        <v>8077</v>
      </c>
      <c r="E8701" t="s">
        <v>1596</v>
      </c>
      <c r="F8701" t="s">
        <v>7995</v>
      </c>
      <c r="G8701" t="s">
        <v>7487</v>
      </c>
      <c r="H8701" s="2">
        <v>40471</v>
      </c>
      <c r="I8701" s="2">
        <v>40703</v>
      </c>
      <c r="J8701"/>
      <c r="K8701"/>
      <c r="L8701">
        <v>12</v>
      </c>
      <c r="M8701" t="s">
        <v>7484</v>
      </c>
      <c r="N8701" t="s">
        <v>1714</v>
      </c>
      <c r="O8701"/>
      <c r="P8701" t="s">
        <v>7996</v>
      </c>
      <c r="Q8701" t="s">
        <v>4271</v>
      </c>
      <c r="R8701" t="s">
        <v>15461</v>
      </c>
      <c r="S8701" t="s">
        <v>15436</v>
      </c>
      <c r="T8701" t="s">
        <v>15438</v>
      </c>
      <c r="U8701" t="s">
        <v>15437</v>
      </c>
      <c r="V8701">
        <v>0.31578947368421051</v>
      </c>
    </row>
    <row r="8702" spans="1:22" x14ac:dyDescent="0.25">
      <c r="A8702" t="s">
        <v>1569</v>
      </c>
      <c r="B8702">
        <v>222121</v>
      </c>
      <c r="C8702" t="s">
        <v>2645</v>
      </c>
      <c r="D8702" t="s">
        <v>6464</v>
      </c>
      <c r="E8702" t="s">
        <v>1607</v>
      </c>
      <c r="F8702" t="s">
        <v>7129</v>
      </c>
      <c r="G8702" t="s">
        <v>7130</v>
      </c>
      <c r="H8702" s="2">
        <v>40471</v>
      </c>
      <c r="I8702" s="2">
        <v>45719</v>
      </c>
      <c r="J8702"/>
      <c r="K8702"/>
      <c r="L8702">
        <v>38</v>
      </c>
      <c r="M8702" t="s">
        <v>4269</v>
      </c>
      <c r="N8702" t="s">
        <v>3865</v>
      </c>
      <c r="O8702" t="s">
        <v>5500</v>
      </c>
      <c r="P8702" t="s">
        <v>7082</v>
      </c>
      <c r="Q8702" t="s">
        <v>7083</v>
      </c>
      <c r="R8702" t="s">
        <v>15458</v>
      </c>
      <c r="S8702" t="s">
        <v>15436</v>
      </c>
      <c r="T8702" t="s">
        <v>15438</v>
      </c>
      <c r="U8702" t="s">
        <v>15437</v>
      </c>
      <c r="V8702">
        <v>1</v>
      </c>
    </row>
    <row r="8703" spans="1:22" x14ac:dyDescent="0.25">
      <c r="A8703" t="s">
        <v>1569</v>
      </c>
      <c r="B8703">
        <v>222055</v>
      </c>
      <c r="C8703" t="s">
        <v>3562</v>
      </c>
      <c r="D8703" t="s">
        <v>6965</v>
      </c>
      <c r="E8703" t="s">
        <v>1596</v>
      </c>
      <c r="F8703" t="s">
        <v>9017</v>
      </c>
      <c r="G8703" t="s">
        <v>7483</v>
      </c>
      <c r="H8703" s="2">
        <v>40464</v>
      </c>
      <c r="I8703" s="2">
        <v>40931</v>
      </c>
      <c r="J8703"/>
      <c r="K8703"/>
      <c r="L8703">
        <v>16.5</v>
      </c>
      <c r="M8703" t="s">
        <v>7484</v>
      </c>
      <c r="N8703" t="s">
        <v>3865</v>
      </c>
      <c r="O8703"/>
      <c r="P8703" t="s">
        <v>9018</v>
      </c>
      <c r="Q8703" t="s">
        <v>4338</v>
      </c>
      <c r="R8703" t="s">
        <v>15468</v>
      </c>
      <c r="S8703" t="s">
        <v>15436</v>
      </c>
      <c r="T8703" t="s">
        <v>15438</v>
      </c>
      <c r="U8703" t="s">
        <v>15437</v>
      </c>
      <c r="V8703">
        <v>0.43421052631578949</v>
      </c>
    </row>
    <row r="8704" spans="1:22" x14ac:dyDescent="0.25">
      <c r="A8704" t="s">
        <v>1569</v>
      </c>
      <c r="B8704">
        <v>222053</v>
      </c>
      <c r="C8704" t="s">
        <v>3121</v>
      </c>
      <c r="D8704" t="s">
        <v>9010</v>
      </c>
      <c r="E8704" t="s">
        <v>1596</v>
      </c>
      <c r="F8704" t="s">
        <v>9011</v>
      </c>
      <c r="G8704" t="s">
        <v>7509</v>
      </c>
      <c r="H8704" s="2">
        <v>40462</v>
      </c>
      <c r="I8704" s="2">
        <v>41451</v>
      </c>
      <c r="J8704"/>
      <c r="K8704"/>
      <c r="L8704">
        <v>15.5</v>
      </c>
      <c r="M8704" t="s">
        <v>7484</v>
      </c>
      <c r="N8704" t="s">
        <v>3865</v>
      </c>
      <c r="O8704"/>
      <c r="P8704" t="s">
        <v>8980</v>
      </c>
      <c r="Q8704" t="s">
        <v>4579</v>
      </c>
      <c r="R8704" t="s">
        <v>15463</v>
      </c>
      <c r="S8704" t="s">
        <v>15436</v>
      </c>
      <c r="T8704" t="s">
        <v>15438</v>
      </c>
      <c r="U8704" t="s">
        <v>15437</v>
      </c>
      <c r="V8704">
        <v>0.40789473684210525</v>
      </c>
    </row>
    <row r="8705" spans="1:22" x14ac:dyDescent="0.25">
      <c r="A8705" t="s">
        <v>1569</v>
      </c>
      <c r="B8705">
        <v>222038</v>
      </c>
      <c r="C8705" t="s">
        <v>9652</v>
      </c>
      <c r="D8705" t="s">
        <v>13815</v>
      </c>
      <c r="E8705" t="s">
        <v>1607</v>
      </c>
      <c r="F8705" t="s">
        <v>14441</v>
      </c>
      <c r="G8705" t="s">
        <v>14442</v>
      </c>
      <c r="H8705" s="2">
        <v>40462</v>
      </c>
      <c r="I8705" s="2">
        <v>40462</v>
      </c>
      <c r="J8705"/>
      <c r="K8705"/>
      <c r="L8705">
        <v>38</v>
      </c>
      <c r="M8705" t="s">
        <v>7484</v>
      </c>
      <c r="N8705" t="s">
        <v>1714</v>
      </c>
      <c r="O8705" t="s">
        <v>7120</v>
      </c>
      <c r="P8705" t="s">
        <v>14320</v>
      </c>
      <c r="Q8705" t="s">
        <v>17</v>
      </c>
      <c r="R8705" t="s">
        <v>17</v>
      </c>
      <c r="S8705" t="s">
        <v>15436</v>
      </c>
      <c r="T8705" t="s">
        <v>15438</v>
      </c>
      <c r="U8705" t="s">
        <v>15437</v>
      </c>
      <c r="V8705">
        <v>1</v>
      </c>
    </row>
    <row r="8706" spans="1:22" x14ac:dyDescent="0.25">
      <c r="A8706" t="s">
        <v>1569</v>
      </c>
      <c r="B8706">
        <v>222063</v>
      </c>
      <c r="C8706" t="s">
        <v>10099</v>
      </c>
      <c r="D8706" t="s">
        <v>12085</v>
      </c>
      <c r="E8706" t="s">
        <v>1596</v>
      </c>
      <c r="F8706" t="s">
        <v>12034</v>
      </c>
      <c r="G8706" t="s">
        <v>7490</v>
      </c>
      <c r="H8706" s="2">
        <v>40445</v>
      </c>
      <c r="I8706" s="2">
        <v>44501</v>
      </c>
      <c r="J8706"/>
      <c r="K8706"/>
      <c r="L8706">
        <v>25</v>
      </c>
      <c r="M8706" t="s">
        <v>7484</v>
      </c>
      <c r="N8706" t="s">
        <v>1714</v>
      </c>
      <c r="O8706"/>
      <c r="P8706" t="s">
        <v>12032</v>
      </c>
      <c r="Q8706" t="s">
        <v>3219</v>
      </c>
      <c r="R8706" t="s">
        <v>15462</v>
      </c>
      <c r="S8706" t="s">
        <v>15436</v>
      </c>
      <c r="T8706" t="s">
        <v>15438</v>
      </c>
      <c r="U8706" t="s">
        <v>15437</v>
      </c>
      <c r="V8706">
        <v>0.65789473684210531</v>
      </c>
    </row>
    <row r="8707" spans="1:22" x14ac:dyDescent="0.25">
      <c r="A8707" t="s">
        <v>1569</v>
      </c>
      <c r="B8707">
        <v>221905</v>
      </c>
      <c r="C8707" t="s">
        <v>2862</v>
      </c>
      <c r="D8707" t="s">
        <v>12196</v>
      </c>
      <c r="E8707" t="s">
        <v>1596</v>
      </c>
      <c r="F8707" t="s">
        <v>12197</v>
      </c>
      <c r="G8707" t="s">
        <v>7487</v>
      </c>
      <c r="H8707" s="2">
        <v>40442</v>
      </c>
      <c r="I8707" s="2">
        <v>40868</v>
      </c>
      <c r="J8707"/>
      <c r="K8707"/>
      <c r="L8707">
        <v>31.5</v>
      </c>
      <c r="M8707" t="s">
        <v>7484</v>
      </c>
      <c r="N8707" t="s">
        <v>3865</v>
      </c>
      <c r="O8707"/>
      <c r="P8707" t="s">
        <v>12181</v>
      </c>
      <c r="Q8707" t="s">
        <v>6091</v>
      </c>
      <c r="R8707" t="s">
        <v>15463</v>
      </c>
      <c r="S8707" t="s">
        <v>15436</v>
      </c>
      <c r="T8707" t="s">
        <v>15438</v>
      </c>
      <c r="U8707" t="s">
        <v>15437</v>
      </c>
      <c r="V8707">
        <v>0.82894736842105265</v>
      </c>
    </row>
    <row r="8708" spans="1:22" x14ac:dyDescent="0.25">
      <c r="A8708" t="s">
        <v>1569</v>
      </c>
      <c r="B8708">
        <v>221901</v>
      </c>
      <c r="C8708" t="s">
        <v>2032</v>
      </c>
      <c r="D8708" t="s">
        <v>13682</v>
      </c>
      <c r="E8708" t="s">
        <v>1607</v>
      </c>
      <c r="F8708" t="s">
        <v>13683</v>
      </c>
      <c r="G8708" t="s">
        <v>7537</v>
      </c>
      <c r="H8708" s="2">
        <v>40441</v>
      </c>
      <c r="I8708" s="2">
        <v>44193</v>
      </c>
      <c r="J8708"/>
      <c r="K8708"/>
      <c r="L8708">
        <v>38</v>
      </c>
      <c r="M8708" t="s">
        <v>7484</v>
      </c>
      <c r="N8708" t="s">
        <v>3482</v>
      </c>
      <c r="O8708"/>
      <c r="P8708" t="s">
        <v>13638</v>
      </c>
      <c r="Q8708" t="s">
        <v>3547</v>
      </c>
      <c r="R8708" t="s">
        <v>15468</v>
      </c>
      <c r="S8708" t="s">
        <v>15436</v>
      </c>
      <c r="T8708" t="s">
        <v>15438</v>
      </c>
      <c r="U8708" t="s">
        <v>15437</v>
      </c>
      <c r="V8708">
        <v>1</v>
      </c>
    </row>
    <row r="8709" spans="1:22" x14ac:dyDescent="0.25">
      <c r="A8709" t="s">
        <v>1569</v>
      </c>
      <c r="B8709">
        <v>221989</v>
      </c>
      <c r="C8709" t="s">
        <v>2252</v>
      </c>
      <c r="D8709" t="s">
        <v>5073</v>
      </c>
      <c r="E8709" t="s">
        <v>1596</v>
      </c>
      <c r="F8709" t="s">
        <v>5074</v>
      </c>
      <c r="G8709" t="s">
        <v>4306</v>
      </c>
      <c r="H8709" s="2">
        <v>40441</v>
      </c>
      <c r="I8709" s="2">
        <v>42275</v>
      </c>
      <c r="J8709"/>
      <c r="K8709"/>
      <c r="L8709">
        <v>32</v>
      </c>
      <c r="M8709" t="s">
        <v>4269</v>
      </c>
      <c r="N8709" t="s">
        <v>1714</v>
      </c>
      <c r="O8709"/>
      <c r="P8709" t="s">
        <v>5024</v>
      </c>
      <c r="Q8709" t="s">
        <v>3013</v>
      </c>
      <c r="R8709" t="s">
        <v>15454</v>
      </c>
      <c r="S8709" t="s">
        <v>15436</v>
      </c>
      <c r="T8709" t="s">
        <v>15438</v>
      </c>
      <c r="U8709" t="s">
        <v>15437</v>
      </c>
      <c r="V8709">
        <v>0.84210526315789469</v>
      </c>
    </row>
    <row r="8710" spans="1:22" x14ac:dyDescent="0.25">
      <c r="A8710" t="s">
        <v>1569</v>
      </c>
      <c r="B8710">
        <v>221835</v>
      </c>
      <c r="C8710" t="s">
        <v>5382</v>
      </c>
      <c r="D8710" t="s">
        <v>9281</v>
      </c>
      <c r="E8710" t="s">
        <v>1596</v>
      </c>
      <c r="F8710" t="s">
        <v>9242</v>
      </c>
      <c r="G8710" t="s">
        <v>7490</v>
      </c>
      <c r="H8710" s="2">
        <v>40435</v>
      </c>
      <c r="I8710" s="2">
        <v>45803</v>
      </c>
      <c r="J8710"/>
      <c r="K8710"/>
      <c r="L8710">
        <v>19.75</v>
      </c>
      <c r="M8710" t="s">
        <v>7484</v>
      </c>
      <c r="N8710" t="s">
        <v>3865</v>
      </c>
      <c r="O8710"/>
      <c r="P8710" t="s">
        <v>9243</v>
      </c>
      <c r="Q8710" t="s">
        <v>4470</v>
      </c>
      <c r="R8710" t="s">
        <v>15467</v>
      </c>
      <c r="S8710" t="s">
        <v>15436</v>
      </c>
      <c r="T8710" t="s">
        <v>15438</v>
      </c>
      <c r="U8710" t="s">
        <v>15437</v>
      </c>
      <c r="V8710">
        <v>0.51973684210526316</v>
      </c>
    </row>
    <row r="8711" spans="1:22" x14ac:dyDescent="0.25">
      <c r="A8711" t="s">
        <v>1569</v>
      </c>
      <c r="B8711">
        <v>221899</v>
      </c>
      <c r="C8711" t="s">
        <v>4751</v>
      </c>
      <c r="D8711" t="s">
        <v>5087</v>
      </c>
      <c r="E8711" t="s">
        <v>1607</v>
      </c>
      <c r="F8711" t="s">
        <v>5088</v>
      </c>
      <c r="G8711" t="s">
        <v>4326</v>
      </c>
      <c r="H8711" s="2">
        <v>40434</v>
      </c>
      <c r="I8711" s="2">
        <v>44039</v>
      </c>
      <c r="J8711"/>
      <c r="K8711"/>
      <c r="L8711">
        <v>38</v>
      </c>
      <c r="M8711" t="s">
        <v>4269</v>
      </c>
      <c r="N8711" t="s">
        <v>1714</v>
      </c>
      <c r="O8711"/>
      <c r="P8711" t="s">
        <v>5077</v>
      </c>
      <c r="Q8711" t="s">
        <v>5078</v>
      </c>
      <c r="R8711" t="s">
        <v>15447</v>
      </c>
      <c r="S8711" t="s">
        <v>15436</v>
      </c>
      <c r="T8711" t="s">
        <v>15438</v>
      </c>
      <c r="U8711" t="s">
        <v>1566</v>
      </c>
      <c r="V8711">
        <v>1</v>
      </c>
    </row>
    <row r="8712" spans="1:22" x14ac:dyDescent="0.25">
      <c r="A8712" t="s">
        <v>1569</v>
      </c>
      <c r="B8712">
        <v>221767</v>
      </c>
      <c r="C8712" t="s">
        <v>1605</v>
      </c>
      <c r="D8712" t="s">
        <v>10488</v>
      </c>
      <c r="E8712" t="s">
        <v>1607</v>
      </c>
      <c r="F8712" t="s">
        <v>10538</v>
      </c>
      <c r="G8712" t="s">
        <v>7541</v>
      </c>
      <c r="H8712" s="2">
        <v>40417</v>
      </c>
      <c r="I8712" s="2">
        <v>45047</v>
      </c>
      <c r="J8712"/>
      <c r="K8712"/>
      <c r="L8712">
        <v>38</v>
      </c>
      <c r="M8712" t="s">
        <v>7484</v>
      </c>
      <c r="N8712" t="s">
        <v>1714</v>
      </c>
      <c r="O8712"/>
      <c r="P8712" t="s">
        <v>10452</v>
      </c>
      <c r="Q8712" t="s">
        <v>2939</v>
      </c>
      <c r="R8712" t="s">
        <v>15461</v>
      </c>
      <c r="S8712" t="s">
        <v>15436</v>
      </c>
      <c r="T8712" t="s">
        <v>15438</v>
      </c>
      <c r="U8712" t="s">
        <v>1566</v>
      </c>
      <c r="V8712">
        <v>1</v>
      </c>
    </row>
    <row r="8713" spans="1:22" x14ac:dyDescent="0.25">
      <c r="A8713" t="s">
        <v>1569</v>
      </c>
      <c r="B8713">
        <v>221722</v>
      </c>
      <c r="C8713" t="s">
        <v>9481</v>
      </c>
      <c r="D8713" t="s">
        <v>3913</v>
      </c>
      <c r="E8713" t="s">
        <v>1596</v>
      </c>
      <c r="F8713" t="s">
        <v>11993</v>
      </c>
      <c r="G8713" t="s">
        <v>7509</v>
      </c>
      <c r="H8713" s="2">
        <v>40413</v>
      </c>
      <c r="I8713" s="2">
        <v>40413</v>
      </c>
      <c r="J8713"/>
      <c r="K8713"/>
      <c r="L8713">
        <v>25</v>
      </c>
      <c r="M8713" t="s">
        <v>7484</v>
      </c>
      <c r="N8713" t="s">
        <v>3865</v>
      </c>
      <c r="O8713"/>
      <c r="P8713" t="s">
        <v>11957</v>
      </c>
      <c r="Q8713" t="s">
        <v>4910</v>
      </c>
      <c r="R8713" t="s">
        <v>15463</v>
      </c>
      <c r="S8713" t="s">
        <v>15436</v>
      </c>
      <c r="T8713" t="s">
        <v>15438</v>
      </c>
      <c r="U8713" t="s">
        <v>15437</v>
      </c>
      <c r="V8713">
        <v>0.65789473684210531</v>
      </c>
    </row>
    <row r="8714" spans="1:22" x14ac:dyDescent="0.25">
      <c r="A8714" t="s">
        <v>1569</v>
      </c>
      <c r="B8714">
        <v>221656</v>
      </c>
      <c r="C8714" t="s">
        <v>3613</v>
      </c>
      <c r="D8714" t="s">
        <v>8845</v>
      </c>
      <c r="E8714" t="s">
        <v>1596</v>
      </c>
      <c r="F8714" t="s">
        <v>8822</v>
      </c>
      <c r="G8714" t="s">
        <v>7509</v>
      </c>
      <c r="H8714" s="2">
        <v>40393</v>
      </c>
      <c r="I8714" s="2">
        <v>40833</v>
      </c>
      <c r="J8714"/>
      <c r="K8714"/>
      <c r="L8714">
        <v>22.5</v>
      </c>
      <c r="M8714" t="s">
        <v>7484</v>
      </c>
      <c r="N8714" t="s">
        <v>3865</v>
      </c>
      <c r="O8714"/>
      <c r="P8714" t="s">
        <v>8763</v>
      </c>
      <c r="Q8714" t="s">
        <v>4424</v>
      </c>
      <c r="R8714" t="s">
        <v>15467</v>
      </c>
      <c r="S8714" t="s">
        <v>15436</v>
      </c>
      <c r="T8714" t="s">
        <v>15438</v>
      </c>
      <c r="U8714" t="s">
        <v>15437</v>
      </c>
      <c r="V8714">
        <v>0.59210526315789469</v>
      </c>
    </row>
    <row r="8715" spans="1:22" x14ac:dyDescent="0.25">
      <c r="A8715" t="s">
        <v>1569</v>
      </c>
      <c r="B8715">
        <v>221640</v>
      </c>
      <c r="C8715" t="s">
        <v>2423</v>
      </c>
      <c r="D8715" t="s">
        <v>8846</v>
      </c>
      <c r="E8715" t="s">
        <v>1572</v>
      </c>
      <c r="F8715" t="s">
        <v>8762</v>
      </c>
      <c r="G8715" t="s">
        <v>7490</v>
      </c>
      <c r="H8715" s="2">
        <v>40385</v>
      </c>
      <c r="I8715" s="2">
        <v>45509</v>
      </c>
      <c r="J8715"/>
      <c r="K8715"/>
      <c r="L8715">
        <v>0.01</v>
      </c>
      <c r="M8715" t="s">
        <v>7484</v>
      </c>
      <c r="N8715" t="s">
        <v>3865</v>
      </c>
      <c r="O8715"/>
      <c r="P8715" t="s">
        <v>8763</v>
      </c>
      <c r="Q8715" t="s">
        <v>4424</v>
      </c>
      <c r="R8715" t="s">
        <v>15467</v>
      </c>
      <c r="S8715" t="s">
        <v>15436</v>
      </c>
      <c r="T8715" t="s">
        <v>15437</v>
      </c>
      <c r="U8715" t="s">
        <v>15437</v>
      </c>
      <c r="V8715">
        <v>0</v>
      </c>
    </row>
    <row r="8716" spans="1:22" x14ac:dyDescent="0.25">
      <c r="A8716" t="s">
        <v>1569</v>
      </c>
      <c r="B8716">
        <v>221659</v>
      </c>
      <c r="C8716" t="s">
        <v>8447</v>
      </c>
      <c r="D8716" t="s">
        <v>7861</v>
      </c>
      <c r="E8716" t="s">
        <v>1607</v>
      </c>
      <c r="F8716" t="s">
        <v>9012</v>
      </c>
      <c r="G8716" t="s">
        <v>4326</v>
      </c>
      <c r="H8716" s="2">
        <v>40378</v>
      </c>
      <c r="I8716" s="2">
        <v>42779</v>
      </c>
      <c r="J8716"/>
      <c r="K8716"/>
      <c r="L8716">
        <v>38</v>
      </c>
      <c r="M8716" t="s">
        <v>7484</v>
      </c>
      <c r="N8716" t="s">
        <v>3865</v>
      </c>
      <c r="O8716"/>
      <c r="P8716" t="s">
        <v>8980</v>
      </c>
      <c r="Q8716" t="s">
        <v>4579</v>
      </c>
      <c r="R8716" t="s">
        <v>15463</v>
      </c>
      <c r="S8716" t="s">
        <v>15436</v>
      </c>
      <c r="T8716" t="s">
        <v>15438</v>
      </c>
      <c r="U8716" t="s">
        <v>1566</v>
      </c>
      <c r="V8716">
        <v>1</v>
      </c>
    </row>
    <row r="8717" spans="1:22" x14ac:dyDescent="0.25">
      <c r="A8717" t="s">
        <v>1569</v>
      </c>
      <c r="B8717">
        <v>221595</v>
      </c>
      <c r="C8717" t="s">
        <v>4332</v>
      </c>
      <c r="D8717" t="s">
        <v>4333</v>
      </c>
      <c r="E8717" t="s">
        <v>1596</v>
      </c>
      <c r="F8717" t="s">
        <v>4293</v>
      </c>
      <c r="G8717" t="s">
        <v>4294</v>
      </c>
      <c r="H8717" s="2">
        <v>40378</v>
      </c>
      <c r="I8717" s="2">
        <v>44949</v>
      </c>
      <c r="J8717"/>
      <c r="K8717"/>
      <c r="L8717">
        <v>15.5</v>
      </c>
      <c r="M8717" t="s">
        <v>4269</v>
      </c>
      <c r="N8717" t="s">
        <v>1714</v>
      </c>
      <c r="O8717"/>
      <c r="P8717" t="s">
        <v>4270</v>
      </c>
      <c r="Q8717" t="s">
        <v>4271</v>
      </c>
      <c r="R8717" t="s">
        <v>15447</v>
      </c>
      <c r="S8717" t="s">
        <v>15436</v>
      </c>
      <c r="T8717" t="s">
        <v>15438</v>
      </c>
      <c r="U8717" t="s">
        <v>15437</v>
      </c>
      <c r="V8717">
        <v>0.40789473684210525</v>
      </c>
    </row>
    <row r="8718" spans="1:22" x14ac:dyDescent="0.25">
      <c r="A8718" t="s">
        <v>1569</v>
      </c>
      <c r="B8718">
        <v>221566</v>
      </c>
      <c r="C8718" t="s">
        <v>1918</v>
      </c>
      <c r="D8718" t="s">
        <v>12086</v>
      </c>
      <c r="E8718" t="s">
        <v>1607</v>
      </c>
      <c r="F8718" t="s">
        <v>12087</v>
      </c>
      <c r="G8718" t="s">
        <v>4326</v>
      </c>
      <c r="H8718" s="2">
        <v>40373</v>
      </c>
      <c r="I8718" s="2">
        <v>45005</v>
      </c>
      <c r="J8718"/>
      <c r="K8718"/>
      <c r="L8718">
        <v>38</v>
      </c>
      <c r="M8718" t="s">
        <v>7484</v>
      </c>
      <c r="N8718" t="s">
        <v>1714</v>
      </c>
      <c r="O8718"/>
      <c r="P8718" t="s">
        <v>12032</v>
      </c>
      <c r="Q8718" t="s">
        <v>3219</v>
      </c>
      <c r="R8718" t="s">
        <v>15462</v>
      </c>
      <c r="S8718" t="s">
        <v>15436</v>
      </c>
      <c r="T8718" t="s">
        <v>15438</v>
      </c>
      <c r="U8718" t="s">
        <v>1566</v>
      </c>
      <c r="V8718">
        <v>1</v>
      </c>
    </row>
    <row r="8719" spans="1:22" x14ac:dyDescent="0.25">
      <c r="A8719" t="s">
        <v>1569</v>
      </c>
      <c r="B8719">
        <v>221568</v>
      </c>
      <c r="C8719" t="s">
        <v>12088</v>
      </c>
      <c r="D8719" t="s">
        <v>12089</v>
      </c>
      <c r="E8719" t="s">
        <v>1596</v>
      </c>
      <c r="F8719" t="s">
        <v>12034</v>
      </c>
      <c r="G8719" t="s">
        <v>7490</v>
      </c>
      <c r="H8719" s="2">
        <v>40373</v>
      </c>
      <c r="I8719" s="2">
        <v>45187</v>
      </c>
      <c r="J8719"/>
      <c r="K8719"/>
      <c r="L8719">
        <v>11</v>
      </c>
      <c r="M8719" t="s">
        <v>7484</v>
      </c>
      <c r="N8719" t="s">
        <v>1714</v>
      </c>
      <c r="O8719"/>
      <c r="P8719" t="s">
        <v>12032</v>
      </c>
      <c r="Q8719" t="s">
        <v>3219</v>
      </c>
      <c r="R8719" t="s">
        <v>15462</v>
      </c>
      <c r="S8719" t="s">
        <v>15436</v>
      </c>
      <c r="T8719" t="s">
        <v>15438</v>
      </c>
      <c r="U8719" t="s">
        <v>15437</v>
      </c>
      <c r="V8719">
        <v>0.28947368421052633</v>
      </c>
    </row>
    <row r="8720" spans="1:22" x14ac:dyDescent="0.25">
      <c r="A8720" t="s">
        <v>1569</v>
      </c>
      <c r="B8720">
        <v>221592</v>
      </c>
      <c r="C8720" t="s">
        <v>1605</v>
      </c>
      <c r="D8720" t="s">
        <v>2213</v>
      </c>
      <c r="E8720" t="s">
        <v>1596</v>
      </c>
      <c r="F8720" t="s">
        <v>12336</v>
      </c>
      <c r="G8720" t="s">
        <v>7490</v>
      </c>
      <c r="H8720" s="2">
        <v>40373</v>
      </c>
      <c r="I8720" s="2">
        <v>43857</v>
      </c>
      <c r="J8720"/>
      <c r="K8720"/>
      <c r="L8720">
        <v>25.5</v>
      </c>
      <c r="M8720" t="s">
        <v>7484</v>
      </c>
      <c r="N8720" t="s">
        <v>1714</v>
      </c>
      <c r="O8720"/>
      <c r="P8720" t="s">
        <v>12334</v>
      </c>
      <c r="Q8720" t="s">
        <v>3013</v>
      </c>
      <c r="R8720" t="s">
        <v>15462</v>
      </c>
      <c r="S8720" t="s">
        <v>15436</v>
      </c>
      <c r="T8720" t="s">
        <v>15438</v>
      </c>
      <c r="U8720" t="s">
        <v>15437</v>
      </c>
      <c r="V8720">
        <v>0.67105263157894735</v>
      </c>
    </row>
    <row r="8721" spans="1:22" x14ac:dyDescent="0.25">
      <c r="A8721" t="s">
        <v>1569</v>
      </c>
      <c r="B8721">
        <v>221487</v>
      </c>
      <c r="C8721" t="s">
        <v>1883</v>
      </c>
      <c r="D8721" t="s">
        <v>8847</v>
      </c>
      <c r="E8721" t="s">
        <v>1596</v>
      </c>
      <c r="F8721" t="s">
        <v>8819</v>
      </c>
      <c r="G8721" t="s">
        <v>7503</v>
      </c>
      <c r="H8721" s="2">
        <v>40364</v>
      </c>
      <c r="I8721" s="2">
        <v>45509</v>
      </c>
      <c r="J8721"/>
      <c r="K8721"/>
      <c r="L8721">
        <v>20</v>
      </c>
      <c r="M8721" t="s">
        <v>7484</v>
      </c>
      <c r="N8721" t="s">
        <v>3865</v>
      </c>
      <c r="O8721"/>
      <c r="P8721" t="s">
        <v>8763</v>
      </c>
      <c r="Q8721" t="s">
        <v>4424</v>
      </c>
      <c r="R8721" t="s">
        <v>15467</v>
      </c>
      <c r="S8721" t="s">
        <v>15436</v>
      </c>
      <c r="T8721" t="s">
        <v>15438</v>
      </c>
      <c r="U8721" t="s">
        <v>15437</v>
      </c>
      <c r="V8721">
        <v>0.52631578947368418</v>
      </c>
    </row>
    <row r="8722" spans="1:22" x14ac:dyDescent="0.25">
      <c r="A8722" t="s">
        <v>1569</v>
      </c>
      <c r="B8722">
        <v>221492</v>
      </c>
      <c r="C8722" t="s">
        <v>2434</v>
      </c>
      <c r="D8722" t="s">
        <v>2895</v>
      </c>
      <c r="E8722" t="s">
        <v>1607</v>
      </c>
      <c r="F8722" t="s">
        <v>4764</v>
      </c>
      <c r="G8722" t="s">
        <v>4310</v>
      </c>
      <c r="H8722" s="2">
        <v>40364</v>
      </c>
      <c r="I8722" s="2">
        <v>44739</v>
      </c>
      <c r="J8722"/>
      <c r="K8722"/>
      <c r="L8722">
        <v>38</v>
      </c>
      <c r="M8722" t="s">
        <v>4269</v>
      </c>
      <c r="N8722" t="s">
        <v>3311</v>
      </c>
      <c r="O8722"/>
      <c r="P8722" t="s">
        <v>4756</v>
      </c>
      <c r="Q8722" t="s">
        <v>3370</v>
      </c>
      <c r="R8722" t="s">
        <v>15454</v>
      </c>
      <c r="S8722" t="s">
        <v>15436</v>
      </c>
      <c r="T8722" t="s">
        <v>15438</v>
      </c>
      <c r="U8722" t="s">
        <v>1566</v>
      </c>
      <c r="V8722">
        <v>1</v>
      </c>
    </row>
    <row r="8723" spans="1:22" x14ac:dyDescent="0.25">
      <c r="A8723" t="s">
        <v>1569</v>
      </c>
      <c r="B8723">
        <v>225431</v>
      </c>
      <c r="C8723" t="s">
        <v>7460</v>
      </c>
      <c r="D8723" t="s">
        <v>7360</v>
      </c>
      <c r="E8723" t="s">
        <v>1607</v>
      </c>
      <c r="F8723" t="s">
        <v>7461</v>
      </c>
      <c r="G8723" t="s">
        <v>7346</v>
      </c>
      <c r="H8723" s="2">
        <v>40360</v>
      </c>
      <c r="I8723" s="2">
        <v>43507</v>
      </c>
      <c r="J8723"/>
      <c r="K8723"/>
      <c r="L8723">
        <v>38</v>
      </c>
      <c r="M8723" t="s">
        <v>1546</v>
      </c>
      <c r="N8723" t="s">
        <v>1714</v>
      </c>
      <c r="O8723" t="s">
        <v>7120</v>
      </c>
      <c r="P8723" t="s">
        <v>273</v>
      </c>
      <c r="Q8723" t="s">
        <v>7415</v>
      </c>
      <c r="R8723" t="s">
        <v>1546</v>
      </c>
      <c r="S8723" t="s">
        <v>15436</v>
      </c>
      <c r="T8723" t="s">
        <v>15438</v>
      </c>
      <c r="U8723" t="s">
        <v>15437</v>
      </c>
      <c r="V8723">
        <v>1</v>
      </c>
    </row>
    <row r="8724" spans="1:22" x14ac:dyDescent="0.25">
      <c r="A8724" t="s">
        <v>1569</v>
      </c>
      <c r="B8724">
        <v>225432</v>
      </c>
      <c r="C8724" t="s">
        <v>1796</v>
      </c>
      <c r="D8724" t="s">
        <v>7344</v>
      </c>
      <c r="E8724" t="s">
        <v>1607</v>
      </c>
      <c r="F8724">
        <v>9999</v>
      </c>
      <c r="G8724" t="s">
        <v>7370</v>
      </c>
      <c r="H8724" s="2">
        <v>40360</v>
      </c>
      <c r="I8724" s="2">
        <v>40360</v>
      </c>
      <c r="J8724"/>
      <c r="K8724"/>
      <c r="L8724">
        <v>38</v>
      </c>
      <c r="M8724" t="s">
        <v>1546</v>
      </c>
      <c r="N8724" t="s">
        <v>1714</v>
      </c>
      <c r="O8724"/>
      <c r="P8724" t="s">
        <v>7382</v>
      </c>
      <c r="Q8724" t="s">
        <v>7383</v>
      </c>
      <c r="R8724" t="s">
        <v>15460</v>
      </c>
      <c r="S8724" t="s">
        <v>15436</v>
      </c>
      <c r="T8724" t="s">
        <v>15438</v>
      </c>
      <c r="U8724" t="s">
        <v>15437</v>
      </c>
      <c r="V8724">
        <v>1</v>
      </c>
    </row>
    <row r="8725" spans="1:22" x14ac:dyDescent="0.25">
      <c r="A8725" t="s">
        <v>1569</v>
      </c>
      <c r="B8725">
        <v>225433</v>
      </c>
      <c r="C8725" t="s">
        <v>7462</v>
      </c>
      <c r="D8725" t="s">
        <v>7344</v>
      </c>
      <c r="E8725" t="s">
        <v>1607</v>
      </c>
      <c r="F8725" t="s">
        <v>7361</v>
      </c>
      <c r="G8725" t="s">
        <v>7362</v>
      </c>
      <c r="H8725" s="2">
        <v>40360</v>
      </c>
      <c r="I8725" s="2">
        <v>43507</v>
      </c>
      <c r="J8725"/>
      <c r="K8725"/>
      <c r="L8725">
        <v>38</v>
      </c>
      <c r="M8725" t="s">
        <v>1546</v>
      </c>
      <c r="N8725" t="s">
        <v>1714</v>
      </c>
      <c r="O8725" t="s">
        <v>7120</v>
      </c>
      <c r="P8725" t="s">
        <v>273</v>
      </c>
      <c r="Q8725" t="s">
        <v>7415</v>
      </c>
      <c r="R8725" t="s">
        <v>1546</v>
      </c>
      <c r="S8725" t="s">
        <v>15436</v>
      </c>
      <c r="T8725" t="s">
        <v>15438</v>
      </c>
      <c r="U8725" t="s">
        <v>15437</v>
      </c>
      <c r="V8725">
        <v>1</v>
      </c>
    </row>
    <row r="8726" spans="1:22" x14ac:dyDescent="0.25">
      <c r="A8726" t="s">
        <v>1569</v>
      </c>
      <c r="B8726">
        <v>221421</v>
      </c>
      <c r="C8726" t="s">
        <v>6062</v>
      </c>
      <c r="D8726" t="s">
        <v>7543</v>
      </c>
      <c r="E8726" t="s">
        <v>1607</v>
      </c>
      <c r="F8726" t="s">
        <v>7489</v>
      </c>
      <c r="G8726" t="s">
        <v>7490</v>
      </c>
      <c r="H8726" s="2">
        <v>40350</v>
      </c>
      <c r="I8726" s="2">
        <v>42247</v>
      </c>
      <c r="J8726"/>
      <c r="K8726"/>
      <c r="L8726">
        <v>38</v>
      </c>
      <c r="M8726" t="s">
        <v>7484</v>
      </c>
      <c r="N8726" t="s">
        <v>1714</v>
      </c>
      <c r="O8726"/>
      <c r="P8726" t="s">
        <v>7485</v>
      </c>
      <c r="Q8726" t="s">
        <v>5704</v>
      </c>
      <c r="R8726" t="s">
        <v>15461</v>
      </c>
      <c r="S8726" t="s">
        <v>15436</v>
      </c>
      <c r="T8726" t="s">
        <v>15438</v>
      </c>
      <c r="U8726" t="s">
        <v>15437</v>
      </c>
      <c r="V8726">
        <v>1</v>
      </c>
    </row>
    <row r="8727" spans="1:22" x14ac:dyDescent="0.25">
      <c r="A8727" t="s">
        <v>1569</v>
      </c>
      <c r="B8727">
        <v>221397</v>
      </c>
      <c r="C8727" t="s">
        <v>2380</v>
      </c>
      <c r="D8727" t="s">
        <v>12708</v>
      </c>
      <c r="E8727" t="s">
        <v>1596</v>
      </c>
      <c r="F8727" t="s">
        <v>12680</v>
      </c>
      <c r="G8727" t="s">
        <v>7509</v>
      </c>
      <c r="H8727" s="2">
        <v>40343</v>
      </c>
      <c r="I8727" s="2">
        <v>45131</v>
      </c>
      <c r="J8727"/>
      <c r="K8727"/>
      <c r="L8727">
        <v>17</v>
      </c>
      <c r="M8727" t="s">
        <v>7484</v>
      </c>
      <c r="N8727" t="s">
        <v>3482</v>
      </c>
      <c r="O8727"/>
      <c r="P8727" t="s">
        <v>12669</v>
      </c>
      <c r="Q8727" t="s">
        <v>12670</v>
      </c>
      <c r="R8727" t="s">
        <v>15468</v>
      </c>
      <c r="S8727" t="s">
        <v>15436</v>
      </c>
      <c r="T8727" t="s">
        <v>15438</v>
      </c>
      <c r="U8727" t="s">
        <v>15437</v>
      </c>
      <c r="V8727">
        <v>0.44736842105263158</v>
      </c>
    </row>
    <row r="8728" spans="1:22" x14ac:dyDescent="0.25">
      <c r="A8728" t="s">
        <v>1569</v>
      </c>
      <c r="B8728">
        <v>221342</v>
      </c>
      <c r="C8728" t="s">
        <v>2369</v>
      </c>
      <c r="D8728" t="s">
        <v>1436</v>
      </c>
      <c r="E8728" t="s">
        <v>1596</v>
      </c>
      <c r="F8728" t="s">
        <v>9932</v>
      </c>
      <c r="G8728" t="s">
        <v>7509</v>
      </c>
      <c r="H8728" s="2">
        <v>40337</v>
      </c>
      <c r="I8728" s="2">
        <v>40959</v>
      </c>
      <c r="J8728"/>
      <c r="K8728"/>
      <c r="L8728">
        <v>20.5</v>
      </c>
      <c r="M8728" t="s">
        <v>7484</v>
      </c>
      <c r="N8728" t="s">
        <v>4199</v>
      </c>
      <c r="O8728"/>
      <c r="P8728" t="s">
        <v>9875</v>
      </c>
      <c r="Q8728" t="s">
        <v>6060</v>
      </c>
      <c r="R8728" t="s">
        <v>15449</v>
      </c>
      <c r="S8728" t="s">
        <v>15436</v>
      </c>
      <c r="T8728" t="s">
        <v>15438</v>
      </c>
      <c r="U8728" t="s">
        <v>15437</v>
      </c>
      <c r="V8728">
        <v>0.53947368421052633</v>
      </c>
    </row>
    <row r="8729" spans="1:22" x14ac:dyDescent="0.25">
      <c r="A8729" t="s">
        <v>1569</v>
      </c>
      <c r="B8729">
        <v>221335</v>
      </c>
      <c r="C8729" t="s">
        <v>14443</v>
      </c>
      <c r="D8729" t="s">
        <v>14444</v>
      </c>
      <c r="E8729" t="s">
        <v>1607</v>
      </c>
      <c r="F8729" t="s">
        <v>14445</v>
      </c>
      <c r="G8729" t="s">
        <v>14446</v>
      </c>
      <c r="H8729" s="2">
        <v>40329</v>
      </c>
      <c r="I8729" s="2">
        <v>40329</v>
      </c>
      <c r="J8729"/>
      <c r="K8729"/>
      <c r="L8729">
        <v>38</v>
      </c>
      <c r="M8729" t="s">
        <v>7484</v>
      </c>
      <c r="N8729" t="s">
        <v>1714</v>
      </c>
      <c r="O8729" t="s">
        <v>7120</v>
      </c>
      <c r="P8729" t="s">
        <v>14320</v>
      </c>
      <c r="Q8729" t="s">
        <v>17</v>
      </c>
      <c r="R8729" t="s">
        <v>17</v>
      </c>
      <c r="S8729" t="s">
        <v>15436</v>
      </c>
      <c r="T8729" t="s">
        <v>15438</v>
      </c>
      <c r="U8729" t="s">
        <v>15437</v>
      </c>
      <c r="V8729">
        <v>1</v>
      </c>
    </row>
    <row r="8730" spans="1:22" x14ac:dyDescent="0.25">
      <c r="A8730" t="s">
        <v>1569</v>
      </c>
      <c r="B8730">
        <v>298251</v>
      </c>
      <c r="C8730" t="s">
        <v>14447</v>
      </c>
      <c r="D8730" t="s">
        <v>1958</v>
      </c>
      <c r="E8730" t="s">
        <v>1607</v>
      </c>
      <c r="F8730" t="s">
        <v>14448</v>
      </c>
      <c r="G8730" t="s">
        <v>14449</v>
      </c>
      <c r="H8730" s="2">
        <v>40322</v>
      </c>
      <c r="I8730" s="2">
        <v>40322</v>
      </c>
      <c r="J8730"/>
      <c r="K8730"/>
      <c r="L8730">
        <v>38</v>
      </c>
      <c r="M8730" t="s">
        <v>7484</v>
      </c>
      <c r="N8730" t="s">
        <v>1576</v>
      </c>
      <c r="O8730" t="s">
        <v>7120</v>
      </c>
      <c r="P8730" t="s">
        <v>14320</v>
      </c>
      <c r="Q8730" t="s">
        <v>17</v>
      </c>
      <c r="R8730" t="s">
        <v>17</v>
      </c>
      <c r="S8730" t="s">
        <v>15436</v>
      </c>
      <c r="T8730" t="s">
        <v>15438</v>
      </c>
      <c r="U8730" t="s">
        <v>15437</v>
      </c>
      <c r="V8730">
        <v>1</v>
      </c>
    </row>
    <row r="8731" spans="1:22" x14ac:dyDescent="0.25">
      <c r="A8731" t="s">
        <v>1569</v>
      </c>
      <c r="B8731">
        <v>221278</v>
      </c>
      <c r="C8731" t="s">
        <v>3023</v>
      </c>
      <c r="D8731" t="s">
        <v>2429</v>
      </c>
      <c r="E8731" t="s">
        <v>1607</v>
      </c>
      <c r="F8731" t="s">
        <v>8560</v>
      </c>
      <c r="G8731" t="s">
        <v>7522</v>
      </c>
      <c r="H8731" s="2">
        <v>40319</v>
      </c>
      <c r="I8731" s="2">
        <v>45551</v>
      </c>
      <c r="J8731"/>
      <c r="K8731"/>
      <c r="L8731">
        <v>38</v>
      </c>
      <c r="M8731" t="s">
        <v>7484</v>
      </c>
      <c r="N8731" t="s">
        <v>1714</v>
      </c>
      <c r="O8731"/>
      <c r="P8731" t="s">
        <v>8513</v>
      </c>
      <c r="Q8731" t="s">
        <v>8514</v>
      </c>
      <c r="R8731" t="s">
        <v>15462</v>
      </c>
      <c r="S8731" t="s">
        <v>15436</v>
      </c>
      <c r="T8731" t="s">
        <v>15438</v>
      </c>
      <c r="U8731" t="s">
        <v>1566</v>
      </c>
      <c r="V8731">
        <v>1</v>
      </c>
    </row>
    <row r="8732" spans="1:22" x14ac:dyDescent="0.25">
      <c r="A8732" t="s">
        <v>1569</v>
      </c>
      <c r="B8732">
        <v>221288</v>
      </c>
      <c r="C8732" t="s">
        <v>1665</v>
      </c>
      <c r="D8732" t="s">
        <v>2852</v>
      </c>
      <c r="E8732" t="s">
        <v>1596</v>
      </c>
      <c r="F8732" t="s">
        <v>10938</v>
      </c>
      <c r="G8732" t="s">
        <v>7503</v>
      </c>
      <c r="H8732" s="2">
        <v>40311</v>
      </c>
      <c r="I8732" s="2">
        <v>41232</v>
      </c>
      <c r="J8732"/>
      <c r="K8732"/>
      <c r="L8732">
        <v>29</v>
      </c>
      <c r="M8732" t="s">
        <v>7484</v>
      </c>
      <c r="N8732" t="s">
        <v>3865</v>
      </c>
      <c r="O8732"/>
      <c r="P8732" t="s">
        <v>10898</v>
      </c>
      <c r="Q8732" t="s">
        <v>3953</v>
      </c>
      <c r="R8732" t="s">
        <v>15463</v>
      </c>
      <c r="S8732" t="s">
        <v>15436</v>
      </c>
      <c r="T8732" t="s">
        <v>15438</v>
      </c>
      <c r="U8732" t="s">
        <v>15437</v>
      </c>
      <c r="V8732">
        <v>0.76315789473684215</v>
      </c>
    </row>
    <row r="8733" spans="1:22" x14ac:dyDescent="0.25">
      <c r="A8733" t="s">
        <v>1569</v>
      </c>
      <c r="B8733">
        <v>221212</v>
      </c>
      <c r="C8733" t="s">
        <v>11408</v>
      </c>
      <c r="D8733" t="s">
        <v>11409</v>
      </c>
      <c r="E8733" t="s">
        <v>1596</v>
      </c>
      <c r="F8733" t="s">
        <v>11410</v>
      </c>
      <c r="G8733" t="s">
        <v>7509</v>
      </c>
      <c r="H8733" s="2">
        <v>40309</v>
      </c>
      <c r="I8733" s="2">
        <v>40309</v>
      </c>
      <c r="J8733"/>
      <c r="K8733"/>
      <c r="L8733">
        <v>23</v>
      </c>
      <c r="M8733" t="s">
        <v>7484</v>
      </c>
      <c r="N8733" t="s">
        <v>3865</v>
      </c>
      <c r="O8733"/>
      <c r="P8733" t="s">
        <v>11366</v>
      </c>
      <c r="Q8733" t="s">
        <v>5570</v>
      </c>
      <c r="R8733" t="s">
        <v>15467</v>
      </c>
      <c r="S8733" t="s">
        <v>15436</v>
      </c>
      <c r="T8733" t="s">
        <v>15438</v>
      </c>
      <c r="U8733" t="s">
        <v>15437</v>
      </c>
      <c r="V8733">
        <v>0.60526315789473684</v>
      </c>
    </row>
    <row r="8734" spans="1:22" x14ac:dyDescent="0.25">
      <c r="A8734" t="s">
        <v>1569</v>
      </c>
      <c r="B8734">
        <v>221075</v>
      </c>
      <c r="C8734" t="s">
        <v>5179</v>
      </c>
      <c r="D8734" t="s">
        <v>5268</v>
      </c>
      <c r="E8734" t="s">
        <v>1596</v>
      </c>
      <c r="F8734" t="s">
        <v>10686</v>
      </c>
      <c r="G8734" t="s">
        <v>7509</v>
      </c>
      <c r="H8734" s="2">
        <v>40287</v>
      </c>
      <c r="I8734" s="2">
        <v>40287</v>
      </c>
      <c r="J8734"/>
      <c r="K8734"/>
      <c r="L8734">
        <v>28.5</v>
      </c>
      <c r="M8734" t="s">
        <v>7484</v>
      </c>
      <c r="N8734" t="s">
        <v>4199</v>
      </c>
      <c r="O8734"/>
      <c r="P8734" t="s">
        <v>10650</v>
      </c>
      <c r="Q8734" t="s">
        <v>4374</v>
      </c>
      <c r="R8734" t="s">
        <v>15449</v>
      </c>
      <c r="S8734" t="s">
        <v>15436</v>
      </c>
      <c r="T8734" t="s">
        <v>15438</v>
      </c>
      <c r="U8734" t="s">
        <v>15437</v>
      </c>
      <c r="V8734">
        <v>0.75</v>
      </c>
    </row>
    <row r="8735" spans="1:22" x14ac:dyDescent="0.25">
      <c r="A8735" t="s">
        <v>1569</v>
      </c>
      <c r="B8735">
        <v>220955</v>
      </c>
      <c r="C8735" t="s">
        <v>2255</v>
      </c>
      <c r="D8735" t="s">
        <v>3815</v>
      </c>
      <c r="E8735" t="s">
        <v>1607</v>
      </c>
      <c r="F8735" t="s">
        <v>9487</v>
      </c>
      <c r="G8735" t="s">
        <v>7522</v>
      </c>
      <c r="H8735" s="2">
        <v>40259</v>
      </c>
      <c r="I8735" s="2">
        <v>45257</v>
      </c>
      <c r="J8735"/>
      <c r="K8735"/>
      <c r="L8735">
        <v>38</v>
      </c>
      <c r="M8735" t="s">
        <v>7484</v>
      </c>
      <c r="N8735" t="s">
        <v>3865</v>
      </c>
      <c r="O8735"/>
      <c r="P8735" t="s">
        <v>9463</v>
      </c>
      <c r="Q8735" t="s">
        <v>5857</v>
      </c>
      <c r="R8735" t="s">
        <v>15467</v>
      </c>
      <c r="S8735" t="s">
        <v>15436</v>
      </c>
      <c r="T8735" t="s">
        <v>15438</v>
      </c>
      <c r="U8735" t="s">
        <v>1566</v>
      </c>
      <c r="V8735">
        <v>1</v>
      </c>
    </row>
    <row r="8736" spans="1:22" x14ac:dyDescent="0.25">
      <c r="A8736" t="s">
        <v>1569</v>
      </c>
      <c r="B8736">
        <v>220953</v>
      </c>
      <c r="C8736" t="s">
        <v>12982</v>
      </c>
      <c r="D8736" t="s">
        <v>2721</v>
      </c>
      <c r="E8736" t="s">
        <v>1596</v>
      </c>
      <c r="F8736" t="s">
        <v>12974</v>
      </c>
      <c r="G8736" t="s">
        <v>7509</v>
      </c>
      <c r="H8736" s="2">
        <v>40259</v>
      </c>
      <c r="I8736" s="2">
        <v>45271</v>
      </c>
      <c r="J8736"/>
      <c r="K8736"/>
      <c r="L8736">
        <v>34</v>
      </c>
      <c r="M8736" t="s">
        <v>7484</v>
      </c>
      <c r="N8736" t="s">
        <v>1714</v>
      </c>
      <c r="O8736"/>
      <c r="P8736" t="s">
        <v>12946</v>
      </c>
      <c r="Q8736" t="s">
        <v>2671</v>
      </c>
      <c r="R8736" t="s">
        <v>15461</v>
      </c>
      <c r="S8736" t="s">
        <v>15436</v>
      </c>
      <c r="T8736" t="s">
        <v>15438</v>
      </c>
      <c r="U8736" t="s">
        <v>15437</v>
      </c>
      <c r="V8736">
        <v>0.89473684210526316</v>
      </c>
    </row>
    <row r="8737" spans="1:22" x14ac:dyDescent="0.25">
      <c r="A8737" t="s">
        <v>1569</v>
      </c>
      <c r="B8737">
        <v>220988</v>
      </c>
      <c r="C8737" t="s">
        <v>13684</v>
      </c>
      <c r="D8737" t="s">
        <v>2594</v>
      </c>
      <c r="E8737" t="s">
        <v>1607</v>
      </c>
      <c r="F8737" t="s">
        <v>13685</v>
      </c>
      <c r="G8737" t="s">
        <v>7541</v>
      </c>
      <c r="H8737" s="2">
        <v>40259</v>
      </c>
      <c r="I8737" s="2">
        <v>45579</v>
      </c>
      <c r="J8737"/>
      <c r="K8737"/>
      <c r="L8737">
        <v>38</v>
      </c>
      <c r="M8737" t="s">
        <v>7484</v>
      </c>
      <c r="N8737" t="s">
        <v>3482</v>
      </c>
      <c r="O8737"/>
      <c r="P8737" t="s">
        <v>13638</v>
      </c>
      <c r="Q8737" t="s">
        <v>3547</v>
      </c>
      <c r="R8737" t="s">
        <v>15468</v>
      </c>
      <c r="S8737" t="s">
        <v>15436</v>
      </c>
      <c r="T8737" t="s">
        <v>15438</v>
      </c>
      <c r="U8737" t="s">
        <v>1566</v>
      </c>
      <c r="V8737">
        <v>1</v>
      </c>
    </row>
    <row r="8738" spans="1:22" x14ac:dyDescent="0.25">
      <c r="A8738" t="s">
        <v>1569</v>
      </c>
      <c r="B8738">
        <v>220856</v>
      </c>
      <c r="C8738" t="s">
        <v>8917</v>
      </c>
      <c r="D8738" t="s">
        <v>4612</v>
      </c>
      <c r="E8738" t="s">
        <v>1607</v>
      </c>
      <c r="F8738" t="s">
        <v>8860</v>
      </c>
      <c r="G8738" t="s">
        <v>7490</v>
      </c>
      <c r="H8738" s="2">
        <v>40236</v>
      </c>
      <c r="I8738" s="2">
        <v>45789</v>
      </c>
      <c r="J8738"/>
      <c r="K8738"/>
      <c r="L8738">
        <v>38</v>
      </c>
      <c r="M8738" t="s">
        <v>7484</v>
      </c>
      <c r="N8738" t="s">
        <v>3865</v>
      </c>
      <c r="O8738"/>
      <c r="P8738" t="s">
        <v>8857</v>
      </c>
      <c r="Q8738" t="s">
        <v>15522</v>
      </c>
      <c r="R8738" t="s">
        <v>15467</v>
      </c>
      <c r="S8738" t="s">
        <v>15436</v>
      </c>
      <c r="T8738" t="s">
        <v>15438</v>
      </c>
      <c r="U8738" t="s">
        <v>15437</v>
      </c>
      <c r="V8738">
        <v>1</v>
      </c>
    </row>
    <row r="8739" spans="1:22" x14ac:dyDescent="0.25">
      <c r="A8739" t="s">
        <v>1569</v>
      </c>
      <c r="B8739">
        <v>220822</v>
      </c>
      <c r="C8739" t="s">
        <v>1969</v>
      </c>
      <c r="D8739" t="s">
        <v>8848</v>
      </c>
      <c r="E8739" t="s">
        <v>1607</v>
      </c>
      <c r="F8739" t="s">
        <v>8849</v>
      </c>
      <c r="G8739" t="s">
        <v>7494</v>
      </c>
      <c r="H8739" s="2">
        <v>40233</v>
      </c>
      <c r="I8739" s="2">
        <v>43857</v>
      </c>
      <c r="J8739"/>
      <c r="K8739"/>
      <c r="L8739">
        <v>38</v>
      </c>
      <c r="M8739" t="s">
        <v>7484</v>
      </c>
      <c r="N8739" t="s">
        <v>3865</v>
      </c>
      <c r="O8739"/>
      <c r="P8739" t="s">
        <v>8763</v>
      </c>
      <c r="Q8739" t="s">
        <v>4424</v>
      </c>
      <c r="R8739" t="s">
        <v>15467</v>
      </c>
      <c r="S8739" t="s">
        <v>15436</v>
      </c>
      <c r="T8739" t="s">
        <v>15438</v>
      </c>
      <c r="U8739" t="s">
        <v>15437</v>
      </c>
      <c r="V8739">
        <v>1</v>
      </c>
    </row>
    <row r="8740" spans="1:22" x14ac:dyDescent="0.25">
      <c r="A8740" t="s">
        <v>1569</v>
      </c>
      <c r="B8740">
        <v>220791</v>
      </c>
      <c r="C8740" t="s">
        <v>8078</v>
      </c>
      <c r="D8740" t="s">
        <v>8079</v>
      </c>
      <c r="E8740" t="s">
        <v>1607</v>
      </c>
      <c r="F8740" t="s">
        <v>8080</v>
      </c>
      <c r="G8740" t="s">
        <v>7537</v>
      </c>
      <c r="H8740" s="2">
        <v>40210</v>
      </c>
      <c r="I8740" s="2">
        <v>41533</v>
      </c>
      <c r="J8740"/>
      <c r="K8740"/>
      <c r="L8740">
        <v>38</v>
      </c>
      <c r="M8740" t="s">
        <v>7484</v>
      </c>
      <c r="N8740" t="s">
        <v>1714</v>
      </c>
      <c r="O8740"/>
      <c r="P8740" t="s">
        <v>7996</v>
      </c>
      <c r="Q8740" t="s">
        <v>4271</v>
      </c>
      <c r="R8740" t="s">
        <v>15461</v>
      </c>
      <c r="S8740" t="s">
        <v>15436</v>
      </c>
      <c r="T8740" t="s">
        <v>15438</v>
      </c>
      <c r="U8740" t="s">
        <v>15437</v>
      </c>
      <c r="V8740">
        <v>1</v>
      </c>
    </row>
    <row r="8741" spans="1:22" x14ac:dyDescent="0.25">
      <c r="A8741" t="s">
        <v>1569</v>
      </c>
      <c r="B8741">
        <v>220666</v>
      </c>
      <c r="C8741" t="s">
        <v>1950</v>
      </c>
      <c r="D8741" t="s">
        <v>11411</v>
      </c>
      <c r="E8741" t="s">
        <v>1596</v>
      </c>
      <c r="F8741" t="s">
        <v>11369</v>
      </c>
      <c r="G8741" t="s">
        <v>7490</v>
      </c>
      <c r="H8741" s="2">
        <v>40193</v>
      </c>
      <c r="I8741" s="2">
        <v>40193</v>
      </c>
      <c r="J8741"/>
      <c r="K8741"/>
      <c r="L8741">
        <v>24</v>
      </c>
      <c r="M8741" t="s">
        <v>7484</v>
      </c>
      <c r="N8741" t="s">
        <v>3865</v>
      </c>
      <c r="O8741"/>
      <c r="P8741" t="s">
        <v>11366</v>
      </c>
      <c r="Q8741" t="s">
        <v>5570</v>
      </c>
      <c r="R8741" t="s">
        <v>15467</v>
      </c>
      <c r="S8741" t="s">
        <v>15436</v>
      </c>
      <c r="T8741" t="s">
        <v>15438</v>
      </c>
      <c r="U8741" t="s">
        <v>15437</v>
      </c>
      <c r="V8741">
        <v>0.63157894736842102</v>
      </c>
    </row>
    <row r="8742" spans="1:22" x14ac:dyDescent="0.25">
      <c r="A8742" t="s">
        <v>1569</v>
      </c>
      <c r="B8742">
        <v>220623</v>
      </c>
      <c r="C8742" t="s">
        <v>9717</v>
      </c>
      <c r="D8742" t="s">
        <v>14450</v>
      </c>
      <c r="E8742" t="s">
        <v>1607</v>
      </c>
      <c r="F8742" t="s">
        <v>14451</v>
      </c>
      <c r="G8742" t="s">
        <v>14452</v>
      </c>
      <c r="H8742" s="2">
        <v>40183</v>
      </c>
      <c r="I8742" s="2">
        <v>40882</v>
      </c>
      <c r="J8742"/>
      <c r="K8742"/>
      <c r="L8742">
        <v>38</v>
      </c>
      <c r="M8742" t="s">
        <v>7484</v>
      </c>
      <c r="N8742" t="s">
        <v>1714</v>
      </c>
      <c r="O8742" t="s">
        <v>7120</v>
      </c>
      <c r="P8742" t="s">
        <v>14320</v>
      </c>
      <c r="Q8742" t="s">
        <v>17</v>
      </c>
      <c r="R8742" t="s">
        <v>17</v>
      </c>
      <c r="S8742" t="s">
        <v>15436</v>
      </c>
      <c r="T8742" t="s">
        <v>15438</v>
      </c>
      <c r="U8742" t="s">
        <v>15437</v>
      </c>
      <c r="V8742">
        <v>1</v>
      </c>
    </row>
    <row r="8743" spans="1:22" x14ac:dyDescent="0.25">
      <c r="A8743" t="s">
        <v>1569</v>
      </c>
      <c r="B8743">
        <v>220234</v>
      </c>
      <c r="C8743" t="s">
        <v>11561</v>
      </c>
      <c r="D8743" t="s">
        <v>6139</v>
      </c>
      <c r="E8743" t="s">
        <v>1596</v>
      </c>
      <c r="F8743" t="s">
        <v>11544</v>
      </c>
      <c r="G8743" t="s">
        <v>7483</v>
      </c>
      <c r="H8743" s="2">
        <v>40119</v>
      </c>
      <c r="I8743" s="2">
        <v>40637</v>
      </c>
      <c r="J8743"/>
      <c r="K8743"/>
      <c r="L8743">
        <v>14.75</v>
      </c>
      <c r="M8743" t="s">
        <v>7484</v>
      </c>
      <c r="N8743" t="s">
        <v>3482</v>
      </c>
      <c r="O8743"/>
      <c r="P8743" t="s">
        <v>11524</v>
      </c>
      <c r="Q8743" t="s">
        <v>5410</v>
      </c>
      <c r="R8743" t="s">
        <v>15468</v>
      </c>
      <c r="S8743" t="s">
        <v>15436</v>
      </c>
      <c r="T8743" t="s">
        <v>15438</v>
      </c>
      <c r="U8743" t="s">
        <v>15437</v>
      </c>
      <c r="V8743">
        <v>0.38815789473684209</v>
      </c>
    </row>
    <row r="8744" spans="1:22" x14ac:dyDescent="0.25">
      <c r="A8744" t="s">
        <v>1569</v>
      </c>
      <c r="B8744">
        <v>220244</v>
      </c>
      <c r="C8744" t="s">
        <v>12330</v>
      </c>
      <c r="D8744" t="s">
        <v>1709</v>
      </c>
      <c r="E8744" t="s">
        <v>1596</v>
      </c>
      <c r="F8744" t="s">
        <v>12331</v>
      </c>
      <c r="G8744" t="s">
        <v>7509</v>
      </c>
      <c r="H8744" s="2">
        <v>40119</v>
      </c>
      <c r="I8744" s="2">
        <v>40119</v>
      </c>
      <c r="J8744"/>
      <c r="K8744"/>
      <c r="L8744">
        <v>30.5</v>
      </c>
      <c r="M8744" t="s">
        <v>7484</v>
      </c>
      <c r="N8744" t="s">
        <v>1576</v>
      </c>
      <c r="O8744"/>
      <c r="P8744" t="s">
        <v>12291</v>
      </c>
      <c r="Q8744" t="s">
        <v>6501</v>
      </c>
      <c r="R8744" t="s">
        <v>15464</v>
      </c>
      <c r="S8744" t="s">
        <v>15436</v>
      </c>
      <c r="T8744" t="s">
        <v>15438</v>
      </c>
      <c r="U8744" t="s">
        <v>15437</v>
      </c>
      <c r="V8744">
        <v>0.80263157894736847</v>
      </c>
    </row>
    <row r="8745" spans="1:22" x14ac:dyDescent="0.25">
      <c r="A8745" t="s">
        <v>1569</v>
      </c>
      <c r="B8745">
        <v>220183</v>
      </c>
      <c r="C8745" t="s">
        <v>4595</v>
      </c>
      <c r="D8745" t="s">
        <v>4905</v>
      </c>
      <c r="E8745" t="s">
        <v>1572</v>
      </c>
      <c r="F8745" t="s">
        <v>4867</v>
      </c>
      <c r="G8745" t="s">
        <v>4268</v>
      </c>
      <c r="H8745" s="2">
        <v>40114</v>
      </c>
      <c r="I8745" s="2">
        <v>43682</v>
      </c>
      <c r="J8745"/>
      <c r="K8745"/>
      <c r="L8745">
        <v>0.01</v>
      </c>
      <c r="M8745" t="s">
        <v>4269</v>
      </c>
      <c r="N8745" t="s">
        <v>3482</v>
      </c>
      <c r="O8745"/>
      <c r="P8745" t="s">
        <v>4868</v>
      </c>
      <c r="Q8745" t="s">
        <v>4869</v>
      </c>
      <c r="R8745" t="s">
        <v>15451</v>
      </c>
      <c r="S8745" t="s">
        <v>15436</v>
      </c>
      <c r="T8745" t="s">
        <v>15437</v>
      </c>
      <c r="U8745" t="s">
        <v>15437</v>
      </c>
      <c r="V8745">
        <v>0</v>
      </c>
    </row>
    <row r="8746" spans="1:22" x14ac:dyDescent="0.25">
      <c r="A8746" t="s">
        <v>1569</v>
      </c>
      <c r="B8746">
        <v>220147</v>
      </c>
      <c r="C8746" t="s">
        <v>1969</v>
      </c>
      <c r="D8746" t="s">
        <v>9340</v>
      </c>
      <c r="E8746" t="s">
        <v>1596</v>
      </c>
      <c r="F8746" t="s">
        <v>9334</v>
      </c>
      <c r="G8746" t="s">
        <v>7509</v>
      </c>
      <c r="H8746" s="2">
        <v>40112</v>
      </c>
      <c r="I8746" s="2">
        <v>40714</v>
      </c>
      <c r="J8746"/>
      <c r="K8746"/>
      <c r="L8746">
        <v>22.5</v>
      </c>
      <c r="M8746" t="s">
        <v>7484</v>
      </c>
      <c r="N8746" t="s">
        <v>1576</v>
      </c>
      <c r="O8746"/>
      <c r="P8746" t="s">
        <v>9294</v>
      </c>
      <c r="Q8746" t="s">
        <v>6671</v>
      </c>
      <c r="R8746" t="s">
        <v>15464</v>
      </c>
      <c r="S8746" t="s">
        <v>15436</v>
      </c>
      <c r="T8746" t="s">
        <v>15438</v>
      </c>
      <c r="U8746" t="s">
        <v>15437</v>
      </c>
      <c r="V8746">
        <v>0.59210526315789469</v>
      </c>
    </row>
    <row r="8747" spans="1:22" x14ac:dyDescent="0.25">
      <c r="A8747" t="s">
        <v>1569</v>
      </c>
      <c r="B8747">
        <v>219824</v>
      </c>
      <c r="C8747" t="s">
        <v>2018</v>
      </c>
      <c r="D8747" t="s">
        <v>3499</v>
      </c>
      <c r="E8747" t="s">
        <v>1596</v>
      </c>
      <c r="F8747" t="s">
        <v>11475</v>
      </c>
      <c r="G8747" t="s">
        <v>7503</v>
      </c>
      <c r="H8747" s="2">
        <v>40070</v>
      </c>
      <c r="I8747" s="2">
        <v>42443</v>
      </c>
      <c r="J8747"/>
      <c r="K8747"/>
      <c r="L8747">
        <v>29.5</v>
      </c>
      <c r="M8747" t="s">
        <v>7484</v>
      </c>
      <c r="N8747" t="s">
        <v>3865</v>
      </c>
      <c r="O8747"/>
      <c r="P8747" t="s">
        <v>11438</v>
      </c>
      <c r="Q8747" t="s">
        <v>6587</v>
      </c>
      <c r="R8747" t="s">
        <v>15467</v>
      </c>
      <c r="S8747" t="s">
        <v>15436</v>
      </c>
      <c r="T8747" t="s">
        <v>15438</v>
      </c>
      <c r="U8747" t="s">
        <v>15437</v>
      </c>
      <c r="V8747">
        <v>0.77631578947368418</v>
      </c>
    </row>
    <row r="8748" spans="1:22" x14ac:dyDescent="0.25">
      <c r="A8748" t="s">
        <v>1569</v>
      </c>
      <c r="B8748">
        <v>219796</v>
      </c>
      <c r="C8748" t="s">
        <v>1988</v>
      </c>
      <c r="D8748" t="s">
        <v>8850</v>
      </c>
      <c r="E8748" t="s">
        <v>1572</v>
      </c>
      <c r="F8748" t="s">
        <v>8803</v>
      </c>
      <c r="G8748" t="s">
        <v>7483</v>
      </c>
      <c r="H8748" s="2">
        <v>40059</v>
      </c>
      <c r="I8748" s="2">
        <v>45257</v>
      </c>
      <c r="J8748"/>
      <c r="K8748"/>
      <c r="L8748">
        <v>0.01</v>
      </c>
      <c r="M8748" t="s">
        <v>7484</v>
      </c>
      <c r="N8748" t="s">
        <v>3865</v>
      </c>
      <c r="O8748"/>
      <c r="P8748" t="s">
        <v>8763</v>
      </c>
      <c r="Q8748" t="s">
        <v>4424</v>
      </c>
      <c r="R8748" t="s">
        <v>15467</v>
      </c>
      <c r="S8748" t="s">
        <v>15436</v>
      </c>
      <c r="T8748" t="s">
        <v>15437</v>
      </c>
      <c r="U8748" t="s">
        <v>15437</v>
      </c>
      <c r="V8748">
        <v>0</v>
      </c>
    </row>
    <row r="8749" spans="1:22" x14ac:dyDescent="0.25">
      <c r="A8749" t="s">
        <v>1569</v>
      </c>
      <c r="B8749">
        <v>219743</v>
      </c>
      <c r="C8749" t="s">
        <v>2000</v>
      </c>
      <c r="D8749" t="s">
        <v>7326</v>
      </c>
      <c r="E8749" t="s">
        <v>1607</v>
      </c>
      <c r="F8749" t="s">
        <v>7327</v>
      </c>
      <c r="G8749" t="s">
        <v>7328</v>
      </c>
      <c r="H8749" s="2">
        <v>40057</v>
      </c>
      <c r="I8749" s="2">
        <v>45047</v>
      </c>
      <c r="J8749"/>
      <c r="K8749"/>
      <c r="L8749">
        <v>38</v>
      </c>
      <c r="M8749" t="s">
        <v>7305</v>
      </c>
      <c r="N8749" t="s">
        <v>1714</v>
      </c>
      <c r="O8749" t="s">
        <v>7120</v>
      </c>
      <c r="P8749" t="s">
        <v>7306</v>
      </c>
      <c r="Q8749" t="s">
        <v>7307</v>
      </c>
      <c r="R8749" t="s">
        <v>1547</v>
      </c>
      <c r="S8749" t="s">
        <v>15436</v>
      </c>
      <c r="T8749" t="s">
        <v>15438</v>
      </c>
      <c r="U8749" t="s">
        <v>15437</v>
      </c>
      <c r="V8749">
        <v>1</v>
      </c>
    </row>
    <row r="8750" spans="1:22" x14ac:dyDescent="0.25">
      <c r="A8750" t="s">
        <v>1569</v>
      </c>
      <c r="B8750">
        <v>219630</v>
      </c>
      <c r="C8750" t="s">
        <v>2088</v>
      </c>
      <c r="D8750" t="s">
        <v>7835</v>
      </c>
      <c r="E8750" t="s">
        <v>1607</v>
      </c>
      <c r="F8750" t="s">
        <v>7836</v>
      </c>
      <c r="G8750" t="s">
        <v>7487</v>
      </c>
      <c r="H8750" s="2">
        <v>40037</v>
      </c>
      <c r="I8750" s="2">
        <v>45733</v>
      </c>
      <c r="J8750"/>
      <c r="K8750"/>
      <c r="L8750">
        <v>38</v>
      </c>
      <c r="M8750" t="s">
        <v>7484</v>
      </c>
      <c r="N8750" t="s">
        <v>1714</v>
      </c>
      <c r="O8750"/>
      <c r="P8750" t="s">
        <v>7804</v>
      </c>
      <c r="Q8750" t="s">
        <v>2847</v>
      </c>
      <c r="R8750" t="s">
        <v>15461</v>
      </c>
      <c r="S8750" t="s">
        <v>15436</v>
      </c>
      <c r="T8750" t="s">
        <v>15438</v>
      </c>
      <c r="U8750" t="s">
        <v>15437</v>
      </c>
      <c r="V8750">
        <v>1</v>
      </c>
    </row>
    <row r="8751" spans="1:22" x14ac:dyDescent="0.25">
      <c r="A8751" t="s">
        <v>1569</v>
      </c>
      <c r="B8751">
        <v>219720</v>
      </c>
      <c r="C8751" t="s">
        <v>8918</v>
      </c>
      <c r="D8751" t="s">
        <v>8919</v>
      </c>
      <c r="E8751" t="s">
        <v>1596</v>
      </c>
      <c r="F8751" t="s">
        <v>8860</v>
      </c>
      <c r="G8751" t="s">
        <v>7490</v>
      </c>
      <c r="H8751" s="2">
        <v>40036</v>
      </c>
      <c r="I8751" s="2">
        <v>41134</v>
      </c>
      <c r="J8751"/>
      <c r="K8751"/>
      <c r="L8751">
        <v>15</v>
      </c>
      <c r="M8751" t="s">
        <v>7484</v>
      </c>
      <c r="N8751" t="s">
        <v>3865</v>
      </c>
      <c r="O8751"/>
      <c r="P8751" t="s">
        <v>8857</v>
      </c>
      <c r="Q8751" t="s">
        <v>15522</v>
      </c>
      <c r="R8751" t="s">
        <v>15467</v>
      </c>
      <c r="S8751" t="s">
        <v>15436</v>
      </c>
      <c r="T8751" t="s">
        <v>15438</v>
      </c>
      <c r="U8751" t="s">
        <v>15437</v>
      </c>
      <c r="V8751">
        <v>0.39473684210526316</v>
      </c>
    </row>
    <row r="8752" spans="1:22" x14ac:dyDescent="0.25">
      <c r="A8752" t="s">
        <v>1569</v>
      </c>
      <c r="B8752">
        <v>219422</v>
      </c>
      <c r="C8752" t="s">
        <v>3975</v>
      </c>
      <c r="D8752" t="s">
        <v>10699</v>
      </c>
      <c r="E8752" t="s">
        <v>1596</v>
      </c>
      <c r="F8752" t="s">
        <v>10656</v>
      </c>
      <c r="G8752" t="s">
        <v>7490</v>
      </c>
      <c r="H8752" s="2">
        <v>40000</v>
      </c>
      <c r="I8752" s="2">
        <v>41267</v>
      </c>
      <c r="J8752"/>
      <c r="K8752"/>
      <c r="L8752">
        <v>37.5</v>
      </c>
      <c r="M8752" t="s">
        <v>7484</v>
      </c>
      <c r="N8752" t="s">
        <v>4199</v>
      </c>
      <c r="O8752"/>
      <c r="P8752" t="s">
        <v>10650</v>
      </c>
      <c r="Q8752" t="s">
        <v>4374</v>
      </c>
      <c r="R8752" t="s">
        <v>15449</v>
      </c>
      <c r="S8752" t="s">
        <v>15436</v>
      </c>
      <c r="T8752" t="s">
        <v>15438</v>
      </c>
      <c r="U8752" t="s">
        <v>15437</v>
      </c>
      <c r="V8752">
        <v>0.98684210526315785</v>
      </c>
    </row>
    <row r="8753" spans="1:22" x14ac:dyDescent="0.25">
      <c r="A8753" t="s">
        <v>1569</v>
      </c>
      <c r="B8753">
        <v>219409</v>
      </c>
      <c r="C8753" t="s">
        <v>2436</v>
      </c>
      <c r="D8753" t="s">
        <v>7299</v>
      </c>
      <c r="E8753" t="s">
        <v>1607</v>
      </c>
      <c r="F8753" t="s">
        <v>7300</v>
      </c>
      <c r="G8753" t="s">
        <v>7258</v>
      </c>
      <c r="H8753" s="2">
        <v>40000</v>
      </c>
      <c r="I8753" s="2">
        <v>42338</v>
      </c>
      <c r="J8753"/>
      <c r="K8753"/>
      <c r="L8753">
        <v>38</v>
      </c>
      <c r="M8753" t="s">
        <v>4269</v>
      </c>
      <c r="N8753" t="s">
        <v>1714</v>
      </c>
      <c r="O8753" t="s">
        <v>5500</v>
      </c>
      <c r="P8753" t="s">
        <v>7280</v>
      </c>
      <c r="Q8753" t="s">
        <v>7281</v>
      </c>
      <c r="R8753" t="s">
        <v>15459</v>
      </c>
      <c r="S8753" t="s">
        <v>15436</v>
      </c>
      <c r="T8753" t="s">
        <v>15438</v>
      </c>
      <c r="U8753" t="s">
        <v>15437</v>
      </c>
      <c r="V8753">
        <v>1</v>
      </c>
    </row>
    <row r="8754" spans="1:22" x14ac:dyDescent="0.25">
      <c r="A8754" t="s">
        <v>1569</v>
      </c>
      <c r="B8754">
        <v>219256</v>
      </c>
      <c r="C8754" t="s">
        <v>2258</v>
      </c>
      <c r="D8754" t="s">
        <v>1994</v>
      </c>
      <c r="E8754" t="s">
        <v>1607</v>
      </c>
      <c r="F8754" t="s">
        <v>10700</v>
      </c>
      <c r="G8754" t="s">
        <v>7547</v>
      </c>
      <c r="H8754" s="2">
        <v>39972</v>
      </c>
      <c r="I8754" s="2">
        <v>44207</v>
      </c>
      <c r="J8754"/>
      <c r="K8754"/>
      <c r="L8754">
        <v>38</v>
      </c>
      <c r="M8754" t="s">
        <v>7484</v>
      </c>
      <c r="N8754" t="s">
        <v>4199</v>
      </c>
      <c r="O8754"/>
      <c r="P8754" t="s">
        <v>10650</v>
      </c>
      <c r="Q8754" t="s">
        <v>4374</v>
      </c>
      <c r="R8754" t="s">
        <v>15449</v>
      </c>
      <c r="S8754" t="s">
        <v>15436</v>
      </c>
      <c r="T8754" t="s">
        <v>15438</v>
      </c>
      <c r="U8754" t="s">
        <v>1566</v>
      </c>
      <c r="V8754">
        <v>1</v>
      </c>
    </row>
    <row r="8755" spans="1:22" x14ac:dyDescent="0.25">
      <c r="A8755" t="s">
        <v>1569</v>
      </c>
      <c r="B8755">
        <v>219253</v>
      </c>
      <c r="C8755" t="s">
        <v>3562</v>
      </c>
      <c r="D8755" t="s">
        <v>2571</v>
      </c>
      <c r="E8755" t="s">
        <v>1596</v>
      </c>
      <c r="F8755" t="s">
        <v>11476</v>
      </c>
      <c r="G8755" t="s">
        <v>7534</v>
      </c>
      <c r="H8755" s="2">
        <v>39965</v>
      </c>
      <c r="I8755" s="2">
        <v>43388</v>
      </c>
      <c r="J8755"/>
      <c r="K8755"/>
      <c r="L8755">
        <v>35</v>
      </c>
      <c r="M8755" t="s">
        <v>7484</v>
      </c>
      <c r="N8755" t="s">
        <v>3865</v>
      </c>
      <c r="O8755"/>
      <c r="P8755" t="s">
        <v>11438</v>
      </c>
      <c r="Q8755" t="s">
        <v>6587</v>
      </c>
      <c r="R8755" t="s">
        <v>15467</v>
      </c>
      <c r="S8755" t="s">
        <v>15436</v>
      </c>
      <c r="T8755" t="s">
        <v>15438</v>
      </c>
      <c r="U8755" t="s">
        <v>15437</v>
      </c>
      <c r="V8755">
        <v>0.92105263157894735</v>
      </c>
    </row>
    <row r="8756" spans="1:22" x14ac:dyDescent="0.25">
      <c r="A8756" t="s">
        <v>1569</v>
      </c>
      <c r="B8756">
        <v>219084</v>
      </c>
      <c r="C8756" t="s">
        <v>1899</v>
      </c>
      <c r="D8756" t="s">
        <v>9282</v>
      </c>
      <c r="E8756" t="s">
        <v>1596</v>
      </c>
      <c r="F8756" t="s">
        <v>9242</v>
      </c>
      <c r="G8756" t="s">
        <v>7490</v>
      </c>
      <c r="H8756" s="2">
        <v>39958</v>
      </c>
      <c r="I8756" s="2">
        <v>39958</v>
      </c>
      <c r="J8756"/>
      <c r="K8756"/>
      <c r="L8756">
        <v>24.75</v>
      </c>
      <c r="M8756" t="s">
        <v>7484</v>
      </c>
      <c r="N8756" t="s">
        <v>3865</v>
      </c>
      <c r="O8756"/>
      <c r="P8756" t="s">
        <v>9243</v>
      </c>
      <c r="Q8756" t="s">
        <v>4470</v>
      </c>
      <c r="R8756" t="s">
        <v>15467</v>
      </c>
      <c r="S8756" t="s">
        <v>15436</v>
      </c>
      <c r="T8756" t="s">
        <v>15438</v>
      </c>
      <c r="U8756" t="s">
        <v>15437</v>
      </c>
      <c r="V8756">
        <v>0.65131578947368418</v>
      </c>
    </row>
    <row r="8757" spans="1:22" x14ac:dyDescent="0.25">
      <c r="A8757" t="s">
        <v>1569</v>
      </c>
      <c r="B8757">
        <v>219108</v>
      </c>
      <c r="C8757" t="s">
        <v>4613</v>
      </c>
      <c r="D8757" t="s">
        <v>4614</v>
      </c>
      <c r="E8757" t="s">
        <v>1596</v>
      </c>
      <c r="F8757" t="s">
        <v>4596</v>
      </c>
      <c r="G8757" t="s">
        <v>4294</v>
      </c>
      <c r="H8757" s="2">
        <v>39958</v>
      </c>
      <c r="I8757" s="2">
        <v>39958</v>
      </c>
      <c r="J8757"/>
      <c r="K8757"/>
      <c r="L8757">
        <v>25</v>
      </c>
      <c r="M8757" t="s">
        <v>4269</v>
      </c>
      <c r="N8757" t="s">
        <v>3865</v>
      </c>
      <c r="O8757"/>
      <c r="P8757" t="s">
        <v>4578</v>
      </c>
      <c r="Q8757" t="s">
        <v>4579</v>
      </c>
      <c r="R8757" t="s">
        <v>15452</v>
      </c>
      <c r="S8757" t="s">
        <v>15436</v>
      </c>
      <c r="T8757" t="s">
        <v>15438</v>
      </c>
      <c r="U8757" t="s">
        <v>15437</v>
      </c>
      <c r="V8757">
        <v>0.65789473684210531</v>
      </c>
    </row>
    <row r="8758" spans="1:22" x14ac:dyDescent="0.25">
      <c r="A8758" t="s">
        <v>1569</v>
      </c>
      <c r="B8758">
        <v>218946</v>
      </c>
      <c r="C8758" t="s">
        <v>2373</v>
      </c>
      <c r="D8758" t="s">
        <v>5538</v>
      </c>
      <c r="E8758" t="s">
        <v>1607</v>
      </c>
      <c r="F8758" t="s">
        <v>11994</v>
      </c>
      <c r="G8758" t="s">
        <v>4326</v>
      </c>
      <c r="H8758" s="2">
        <v>39940</v>
      </c>
      <c r="I8758" s="2">
        <v>44949</v>
      </c>
      <c r="J8758"/>
      <c r="K8758"/>
      <c r="L8758">
        <v>38</v>
      </c>
      <c r="M8758" t="s">
        <v>7484</v>
      </c>
      <c r="N8758" t="s">
        <v>3865</v>
      </c>
      <c r="O8758"/>
      <c r="P8758" t="s">
        <v>11957</v>
      </c>
      <c r="Q8758" t="s">
        <v>4910</v>
      </c>
      <c r="R8758" t="s">
        <v>15463</v>
      </c>
      <c r="S8758" t="s">
        <v>15436</v>
      </c>
      <c r="T8758" t="s">
        <v>15438</v>
      </c>
      <c r="U8758" t="s">
        <v>1566</v>
      </c>
      <c r="V8758">
        <v>1</v>
      </c>
    </row>
    <row r="8759" spans="1:22" x14ac:dyDescent="0.25">
      <c r="A8759" t="s">
        <v>1569</v>
      </c>
      <c r="B8759">
        <v>218959</v>
      </c>
      <c r="C8759" t="s">
        <v>1739</v>
      </c>
      <c r="D8759" t="s">
        <v>1934</v>
      </c>
      <c r="E8759" t="s">
        <v>1596</v>
      </c>
      <c r="F8759" t="s">
        <v>8655</v>
      </c>
      <c r="G8759" t="s">
        <v>7509</v>
      </c>
      <c r="H8759" s="2">
        <v>39939</v>
      </c>
      <c r="I8759" s="2">
        <v>39939</v>
      </c>
      <c r="J8759"/>
      <c r="K8759"/>
      <c r="L8759">
        <v>15.25</v>
      </c>
      <c r="M8759" t="s">
        <v>7484</v>
      </c>
      <c r="N8759" t="s">
        <v>1714</v>
      </c>
      <c r="O8759"/>
      <c r="P8759" t="s">
        <v>8608</v>
      </c>
      <c r="Q8759" t="s">
        <v>2575</v>
      </c>
      <c r="R8759" t="s">
        <v>15461</v>
      </c>
      <c r="S8759" t="s">
        <v>15436</v>
      </c>
      <c r="T8759" t="s">
        <v>15438</v>
      </c>
      <c r="U8759" t="s">
        <v>15437</v>
      </c>
      <c r="V8759">
        <v>0.40131578947368424</v>
      </c>
    </row>
    <row r="8760" spans="1:22" x14ac:dyDescent="0.25">
      <c r="A8760" t="s">
        <v>1569</v>
      </c>
      <c r="B8760">
        <v>218938</v>
      </c>
      <c r="C8760" t="s">
        <v>1796</v>
      </c>
      <c r="D8760" t="s">
        <v>8361</v>
      </c>
      <c r="E8760" t="s">
        <v>1607</v>
      </c>
      <c r="F8760" t="s">
        <v>8356</v>
      </c>
      <c r="G8760" t="s">
        <v>7522</v>
      </c>
      <c r="H8760" s="2">
        <v>39933</v>
      </c>
      <c r="I8760" s="2">
        <v>43507</v>
      </c>
      <c r="J8760"/>
      <c r="K8760"/>
      <c r="L8760">
        <v>38</v>
      </c>
      <c r="M8760" t="s">
        <v>7484</v>
      </c>
      <c r="N8760" t="s">
        <v>3482</v>
      </c>
      <c r="O8760"/>
      <c r="P8760" t="s">
        <v>8310</v>
      </c>
      <c r="Q8760" t="s">
        <v>5968</v>
      </c>
      <c r="R8760" t="s">
        <v>15465</v>
      </c>
      <c r="S8760" t="s">
        <v>15436</v>
      </c>
      <c r="T8760" t="s">
        <v>15438</v>
      </c>
      <c r="U8760" t="s">
        <v>1566</v>
      </c>
      <c r="V8760">
        <v>1</v>
      </c>
    </row>
    <row r="8761" spans="1:22" x14ac:dyDescent="0.25">
      <c r="A8761" t="s">
        <v>1569</v>
      </c>
      <c r="B8761">
        <v>218889</v>
      </c>
      <c r="C8761" t="s">
        <v>3443</v>
      </c>
      <c r="D8761" t="s">
        <v>10997</v>
      </c>
      <c r="E8761" t="s">
        <v>1596</v>
      </c>
      <c r="F8761" t="s">
        <v>10962</v>
      </c>
      <c r="G8761" t="s">
        <v>7490</v>
      </c>
      <c r="H8761" s="2">
        <v>39930</v>
      </c>
      <c r="I8761" s="2">
        <v>41505</v>
      </c>
      <c r="J8761"/>
      <c r="K8761"/>
      <c r="L8761">
        <v>13</v>
      </c>
      <c r="M8761" t="s">
        <v>7484</v>
      </c>
      <c r="N8761" t="s">
        <v>3482</v>
      </c>
      <c r="O8761"/>
      <c r="P8761" t="s">
        <v>10955</v>
      </c>
      <c r="Q8761" t="s">
        <v>10956</v>
      </c>
      <c r="R8761" t="s">
        <v>15466</v>
      </c>
      <c r="S8761" t="s">
        <v>15436</v>
      </c>
      <c r="T8761" t="s">
        <v>15438</v>
      </c>
      <c r="U8761" t="s">
        <v>15437</v>
      </c>
      <c r="V8761">
        <v>0.34210526315789475</v>
      </c>
    </row>
    <row r="8762" spans="1:22" x14ac:dyDescent="0.25">
      <c r="A8762" t="s">
        <v>1569</v>
      </c>
      <c r="B8762">
        <v>218861</v>
      </c>
      <c r="C8762" t="s">
        <v>4345</v>
      </c>
      <c r="D8762" t="s">
        <v>12175</v>
      </c>
      <c r="E8762" t="s">
        <v>1607</v>
      </c>
      <c r="F8762" t="s">
        <v>12176</v>
      </c>
      <c r="G8762" t="s">
        <v>4326</v>
      </c>
      <c r="H8762" s="2">
        <v>39921</v>
      </c>
      <c r="I8762" s="2">
        <v>45691</v>
      </c>
      <c r="J8762"/>
      <c r="K8762"/>
      <c r="L8762">
        <v>38</v>
      </c>
      <c r="M8762" t="s">
        <v>7484</v>
      </c>
      <c r="N8762" t="s">
        <v>4199</v>
      </c>
      <c r="O8762"/>
      <c r="P8762" t="s">
        <v>12148</v>
      </c>
      <c r="Q8762" t="s">
        <v>6712</v>
      </c>
      <c r="R8762" t="s">
        <v>15449</v>
      </c>
      <c r="S8762" t="s">
        <v>15436</v>
      </c>
      <c r="T8762" t="s">
        <v>15438</v>
      </c>
      <c r="U8762" t="s">
        <v>1566</v>
      </c>
      <c r="V8762">
        <v>1</v>
      </c>
    </row>
    <row r="8763" spans="1:22" x14ac:dyDescent="0.25">
      <c r="A8763" t="s">
        <v>1569</v>
      </c>
      <c r="B8763">
        <v>218852</v>
      </c>
      <c r="C8763" t="s">
        <v>12177</v>
      </c>
      <c r="D8763" t="s">
        <v>12178</v>
      </c>
      <c r="E8763" t="s">
        <v>1596</v>
      </c>
      <c r="F8763" t="s">
        <v>12147</v>
      </c>
      <c r="G8763" t="s">
        <v>7490</v>
      </c>
      <c r="H8763" s="2">
        <v>39921</v>
      </c>
      <c r="I8763" s="2">
        <v>39921</v>
      </c>
      <c r="J8763"/>
      <c r="K8763"/>
      <c r="L8763">
        <v>14</v>
      </c>
      <c r="M8763" t="s">
        <v>7484</v>
      </c>
      <c r="N8763" t="s">
        <v>4199</v>
      </c>
      <c r="O8763"/>
      <c r="P8763" t="s">
        <v>12148</v>
      </c>
      <c r="Q8763" t="s">
        <v>6712</v>
      </c>
      <c r="R8763" t="s">
        <v>15449</v>
      </c>
      <c r="S8763" t="s">
        <v>15436</v>
      </c>
      <c r="T8763" t="s">
        <v>15438</v>
      </c>
      <c r="U8763" t="s">
        <v>15437</v>
      </c>
      <c r="V8763">
        <v>0.36842105263157893</v>
      </c>
    </row>
    <row r="8764" spans="1:22" x14ac:dyDescent="0.25">
      <c r="A8764" t="s">
        <v>1569</v>
      </c>
      <c r="B8764">
        <v>218763</v>
      </c>
      <c r="C8764" t="s">
        <v>12871</v>
      </c>
      <c r="D8764" t="s">
        <v>6754</v>
      </c>
      <c r="E8764" t="s">
        <v>1596</v>
      </c>
      <c r="F8764" t="s">
        <v>12834</v>
      </c>
      <c r="G8764" t="s">
        <v>7490</v>
      </c>
      <c r="H8764" s="2">
        <v>39916</v>
      </c>
      <c r="I8764" s="2">
        <v>43353</v>
      </c>
      <c r="J8764"/>
      <c r="K8764"/>
      <c r="L8764">
        <v>32</v>
      </c>
      <c r="M8764" t="s">
        <v>7484</v>
      </c>
      <c r="N8764" t="s">
        <v>3865</v>
      </c>
      <c r="O8764"/>
      <c r="P8764" t="s">
        <v>12835</v>
      </c>
      <c r="Q8764" t="s">
        <v>12836</v>
      </c>
      <c r="R8764" t="s">
        <v>15467</v>
      </c>
      <c r="S8764" t="s">
        <v>15436</v>
      </c>
      <c r="T8764" t="s">
        <v>15438</v>
      </c>
      <c r="U8764" t="s">
        <v>15437</v>
      </c>
      <c r="V8764">
        <v>0.84210526315789469</v>
      </c>
    </row>
    <row r="8765" spans="1:22" x14ac:dyDescent="0.25">
      <c r="A8765" t="s">
        <v>1569</v>
      </c>
      <c r="B8765">
        <v>218721</v>
      </c>
      <c r="C8765" t="s">
        <v>2357</v>
      </c>
      <c r="D8765" t="s">
        <v>2028</v>
      </c>
      <c r="E8765" t="s">
        <v>1596</v>
      </c>
      <c r="F8765" t="s">
        <v>10200</v>
      </c>
      <c r="G8765" t="s">
        <v>7509</v>
      </c>
      <c r="H8765" s="2">
        <v>39909</v>
      </c>
      <c r="I8765" s="2">
        <v>39909</v>
      </c>
      <c r="J8765"/>
      <c r="K8765"/>
      <c r="L8765">
        <v>27</v>
      </c>
      <c r="M8765" t="s">
        <v>7484</v>
      </c>
      <c r="N8765" t="s">
        <v>3482</v>
      </c>
      <c r="O8765"/>
      <c r="P8765" t="s">
        <v>10189</v>
      </c>
      <c r="Q8765" t="s">
        <v>10190</v>
      </c>
      <c r="R8765" t="s">
        <v>15468</v>
      </c>
      <c r="S8765" t="s">
        <v>15436</v>
      </c>
      <c r="T8765" t="s">
        <v>15438</v>
      </c>
      <c r="U8765" t="s">
        <v>15437</v>
      </c>
      <c r="V8765">
        <v>0.71052631578947367</v>
      </c>
    </row>
    <row r="8766" spans="1:22" x14ac:dyDescent="0.25">
      <c r="A8766" t="s">
        <v>1569</v>
      </c>
      <c r="B8766">
        <v>218705</v>
      </c>
      <c r="C8766" t="s">
        <v>5682</v>
      </c>
      <c r="D8766" t="s">
        <v>4425</v>
      </c>
      <c r="E8766" t="s">
        <v>1596</v>
      </c>
      <c r="F8766" t="s">
        <v>8762</v>
      </c>
      <c r="G8766" t="s">
        <v>7490</v>
      </c>
      <c r="H8766" s="2">
        <v>39902</v>
      </c>
      <c r="I8766" s="2">
        <v>42513</v>
      </c>
      <c r="J8766"/>
      <c r="K8766"/>
      <c r="L8766">
        <v>23.25</v>
      </c>
      <c r="M8766" t="s">
        <v>7484</v>
      </c>
      <c r="N8766" t="s">
        <v>3865</v>
      </c>
      <c r="O8766"/>
      <c r="P8766" t="s">
        <v>8763</v>
      </c>
      <c r="Q8766" t="s">
        <v>4424</v>
      </c>
      <c r="R8766" t="s">
        <v>15467</v>
      </c>
      <c r="S8766" t="s">
        <v>15436</v>
      </c>
      <c r="T8766" t="s">
        <v>15438</v>
      </c>
      <c r="U8766" t="s">
        <v>15437</v>
      </c>
      <c r="V8766">
        <v>0.61184210526315785</v>
      </c>
    </row>
    <row r="8767" spans="1:22" x14ac:dyDescent="0.25">
      <c r="A8767" t="s">
        <v>1569</v>
      </c>
      <c r="B8767">
        <v>218640</v>
      </c>
      <c r="C8767" t="s">
        <v>6249</v>
      </c>
      <c r="D8767" t="s">
        <v>9940</v>
      </c>
      <c r="E8767" t="s">
        <v>1596</v>
      </c>
      <c r="F8767" t="s">
        <v>9874</v>
      </c>
      <c r="G8767" t="s">
        <v>7490</v>
      </c>
      <c r="H8767" s="2">
        <v>39889</v>
      </c>
      <c r="I8767" s="2">
        <v>39889</v>
      </c>
      <c r="J8767"/>
      <c r="K8767"/>
      <c r="L8767">
        <v>20.25</v>
      </c>
      <c r="M8767" t="s">
        <v>7484</v>
      </c>
      <c r="N8767" t="s">
        <v>4199</v>
      </c>
      <c r="O8767"/>
      <c r="P8767" t="s">
        <v>9875</v>
      </c>
      <c r="Q8767" t="s">
        <v>6060</v>
      </c>
      <c r="R8767" t="s">
        <v>15449</v>
      </c>
      <c r="S8767" t="s">
        <v>15436</v>
      </c>
      <c r="T8767" t="s">
        <v>15438</v>
      </c>
      <c r="U8767" t="s">
        <v>15437</v>
      </c>
      <c r="V8767">
        <v>0.53289473684210531</v>
      </c>
    </row>
    <row r="8768" spans="1:22" x14ac:dyDescent="0.25">
      <c r="A8768" t="s">
        <v>1569</v>
      </c>
      <c r="B8768">
        <v>218289</v>
      </c>
      <c r="C8768" t="s">
        <v>8851</v>
      </c>
      <c r="D8768" t="s">
        <v>8852</v>
      </c>
      <c r="E8768" t="s">
        <v>1596</v>
      </c>
      <c r="F8768" t="s">
        <v>8762</v>
      </c>
      <c r="G8768" t="s">
        <v>7490</v>
      </c>
      <c r="H8768" s="2">
        <v>39792</v>
      </c>
      <c r="I8768" s="2">
        <v>45789</v>
      </c>
      <c r="J8768"/>
      <c r="K8768"/>
      <c r="L8768">
        <v>5.25</v>
      </c>
      <c r="M8768" t="s">
        <v>7484</v>
      </c>
      <c r="N8768" t="s">
        <v>3865</v>
      </c>
      <c r="O8768"/>
      <c r="P8768" t="s">
        <v>8763</v>
      </c>
      <c r="Q8768" t="s">
        <v>4424</v>
      </c>
      <c r="R8768" t="s">
        <v>15467</v>
      </c>
      <c r="S8768" t="s">
        <v>15436</v>
      </c>
      <c r="T8768" t="s">
        <v>15438</v>
      </c>
      <c r="U8768" t="s">
        <v>15437</v>
      </c>
      <c r="V8768">
        <v>0.13815789473684212</v>
      </c>
    </row>
    <row r="8769" spans="1:22" x14ac:dyDescent="0.25">
      <c r="A8769" t="s">
        <v>1569</v>
      </c>
      <c r="B8769">
        <v>218052</v>
      </c>
      <c r="C8769" t="s">
        <v>2637</v>
      </c>
      <c r="D8769" t="s">
        <v>8744</v>
      </c>
      <c r="E8769" t="s">
        <v>1607</v>
      </c>
      <c r="F8769" t="s">
        <v>8745</v>
      </c>
      <c r="G8769" t="s">
        <v>7547</v>
      </c>
      <c r="H8769" s="2">
        <v>39778</v>
      </c>
      <c r="I8769" s="2">
        <v>45425</v>
      </c>
      <c r="J8769"/>
      <c r="K8769"/>
      <c r="L8769">
        <v>38</v>
      </c>
      <c r="M8769" t="s">
        <v>7484</v>
      </c>
      <c r="N8769" t="s">
        <v>1714</v>
      </c>
      <c r="O8769"/>
      <c r="P8769" t="s">
        <v>8713</v>
      </c>
      <c r="Q8769" t="s">
        <v>5367</v>
      </c>
      <c r="R8769" t="s">
        <v>15462</v>
      </c>
      <c r="S8769" t="s">
        <v>15436</v>
      </c>
      <c r="T8769" t="s">
        <v>15438</v>
      </c>
      <c r="U8769" t="s">
        <v>1566</v>
      </c>
      <c r="V8769">
        <v>1</v>
      </c>
    </row>
    <row r="8770" spans="1:22" x14ac:dyDescent="0.25">
      <c r="A8770" t="s">
        <v>1569</v>
      </c>
      <c r="B8770">
        <v>218046</v>
      </c>
      <c r="C8770" t="s">
        <v>11651</v>
      </c>
      <c r="D8770" t="s">
        <v>6924</v>
      </c>
      <c r="E8770" t="s">
        <v>1596</v>
      </c>
      <c r="F8770" t="s">
        <v>11614</v>
      </c>
      <c r="G8770" t="s">
        <v>7490</v>
      </c>
      <c r="H8770" s="2">
        <v>39776</v>
      </c>
      <c r="I8770" s="2">
        <v>39776</v>
      </c>
      <c r="J8770"/>
      <c r="K8770"/>
      <c r="L8770">
        <v>12</v>
      </c>
      <c r="M8770" t="s">
        <v>7484</v>
      </c>
      <c r="N8770" t="s">
        <v>3311</v>
      </c>
      <c r="O8770"/>
      <c r="P8770" t="s">
        <v>11615</v>
      </c>
      <c r="Q8770" t="s">
        <v>11616</v>
      </c>
      <c r="R8770" t="s">
        <v>15463</v>
      </c>
      <c r="S8770" t="s">
        <v>15436</v>
      </c>
      <c r="T8770" t="s">
        <v>15438</v>
      </c>
      <c r="U8770" t="s">
        <v>15437</v>
      </c>
      <c r="V8770">
        <v>0.31578947368421051</v>
      </c>
    </row>
    <row r="8771" spans="1:22" x14ac:dyDescent="0.25">
      <c r="A8771" t="s">
        <v>1569</v>
      </c>
      <c r="B8771">
        <v>218050</v>
      </c>
      <c r="C8771" t="s">
        <v>11652</v>
      </c>
      <c r="D8771" t="s">
        <v>7524</v>
      </c>
      <c r="E8771" t="s">
        <v>1607</v>
      </c>
      <c r="F8771" t="s">
        <v>11614</v>
      </c>
      <c r="G8771" t="s">
        <v>7490</v>
      </c>
      <c r="H8771" s="2">
        <v>39776</v>
      </c>
      <c r="I8771" s="2">
        <v>41519</v>
      </c>
      <c r="J8771"/>
      <c r="K8771"/>
      <c r="L8771">
        <v>38</v>
      </c>
      <c r="M8771" t="s">
        <v>7484</v>
      </c>
      <c r="N8771" t="s">
        <v>3311</v>
      </c>
      <c r="O8771"/>
      <c r="P8771" t="s">
        <v>11615</v>
      </c>
      <c r="Q8771" t="s">
        <v>11616</v>
      </c>
      <c r="R8771" t="s">
        <v>15463</v>
      </c>
      <c r="S8771" t="s">
        <v>15436</v>
      </c>
      <c r="T8771" t="s">
        <v>15438</v>
      </c>
      <c r="U8771" t="s">
        <v>15437</v>
      </c>
      <c r="V8771">
        <v>1</v>
      </c>
    </row>
    <row r="8772" spans="1:22" x14ac:dyDescent="0.25">
      <c r="A8772" t="s">
        <v>1569</v>
      </c>
      <c r="B8772">
        <v>218229</v>
      </c>
      <c r="C8772" t="s">
        <v>4662</v>
      </c>
      <c r="D8772" t="s">
        <v>2823</v>
      </c>
      <c r="E8772" t="s">
        <v>1607</v>
      </c>
      <c r="F8772" t="s">
        <v>15268</v>
      </c>
      <c r="G8772" t="s">
        <v>15269</v>
      </c>
      <c r="H8772" s="2">
        <v>39769</v>
      </c>
      <c r="I8772" s="2">
        <v>44539</v>
      </c>
      <c r="J8772"/>
      <c r="K8772"/>
      <c r="L8772">
        <v>38</v>
      </c>
      <c r="M8772" t="s">
        <v>7484</v>
      </c>
      <c r="N8772" t="s">
        <v>1714</v>
      </c>
      <c r="O8772" t="s">
        <v>7120</v>
      </c>
      <c r="P8772" t="s">
        <v>15160</v>
      </c>
      <c r="Q8772" t="s">
        <v>15161</v>
      </c>
      <c r="R8772" t="s">
        <v>15430</v>
      </c>
      <c r="S8772" t="s">
        <v>15436</v>
      </c>
      <c r="T8772" t="s">
        <v>15438</v>
      </c>
      <c r="U8772" t="s">
        <v>15437</v>
      </c>
      <c r="V8772">
        <v>1</v>
      </c>
    </row>
    <row r="8773" spans="1:22" x14ac:dyDescent="0.25">
      <c r="A8773" t="s">
        <v>1569</v>
      </c>
      <c r="B8773">
        <v>217839</v>
      </c>
      <c r="C8773" t="s">
        <v>1653</v>
      </c>
      <c r="D8773" t="s">
        <v>12198</v>
      </c>
      <c r="E8773" t="s">
        <v>1607</v>
      </c>
      <c r="F8773" t="s">
        <v>12199</v>
      </c>
      <c r="G8773" t="s">
        <v>7494</v>
      </c>
      <c r="H8773" s="2">
        <v>39763</v>
      </c>
      <c r="I8773" s="2">
        <v>39763</v>
      </c>
      <c r="J8773"/>
      <c r="K8773"/>
      <c r="L8773">
        <v>38</v>
      </c>
      <c r="M8773" t="s">
        <v>7484</v>
      </c>
      <c r="N8773" t="s">
        <v>3865</v>
      </c>
      <c r="O8773"/>
      <c r="P8773" t="s">
        <v>12181</v>
      </c>
      <c r="Q8773" t="s">
        <v>6091</v>
      </c>
      <c r="R8773" t="s">
        <v>15463</v>
      </c>
      <c r="S8773" t="s">
        <v>15436</v>
      </c>
      <c r="T8773" t="s">
        <v>15438</v>
      </c>
      <c r="U8773" t="s">
        <v>15437</v>
      </c>
      <c r="V8773">
        <v>1</v>
      </c>
    </row>
    <row r="8774" spans="1:22" x14ac:dyDescent="0.25">
      <c r="A8774" t="s">
        <v>1569</v>
      </c>
      <c r="B8774">
        <v>297919</v>
      </c>
      <c r="C8774" t="s">
        <v>2436</v>
      </c>
      <c r="D8774" t="s">
        <v>5056</v>
      </c>
      <c r="E8774" t="s">
        <v>1607</v>
      </c>
      <c r="F8774" t="s">
        <v>14839</v>
      </c>
      <c r="G8774" t="s">
        <v>14840</v>
      </c>
      <c r="H8774" s="2">
        <v>39762</v>
      </c>
      <c r="I8774" s="2">
        <v>44501</v>
      </c>
      <c r="J8774"/>
      <c r="K8774"/>
      <c r="L8774">
        <v>38</v>
      </c>
      <c r="M8774" t="s">
        <v>7484</v>
      </c>
      <c r="N8774" t="s">
        <v>1714</v>
      </c>
      <c r="O8774" t="s">
        <v>7120</v>
      </c>
      <c r="P8774" t="s">
        <v>14831</v>
      </c>
      <c r="Q8774" t="s">
        <v>14832</v>
      </c>
      <c r="R8774" t="s">
        <v>15433</v>
      </c>
      <c r="S8774" t="s">
        <v>15436</v>
      </c>
      <c r="T8774" t="s">
        <v>15438</v>
      </c>
      <c r="U8774" t="s">
        <v>15437</v>
      </c>
      <c r="V8774">
        <v>1</v>
      </c>
    </row>
    <row r="8775" spans="1:22" x14ac:dyDescent="0.25">
      <c r="A8775" t="s">
        <v>1569</v>
      </c>
      <c r="B8775">
        <v>218067</v>
      </c>
      <c r="C8775" t="s">
        <v>2428</v>
      </c>
      <c r="D8775" t="s">
        <v>14801</v>
      </c>
      <c r="E8775" t="s">
        <v>1607</v>
      </c>
      <c r="F8775" t="s">
        <v>14802</v>
      </c>
      <c r="G8775" t="s">
        <v>14803</v>
      </c>
      <c r="H8775" s="2">
        <v>39762</v>
      </c>
      <c r="I8775" s="2">
        <v>45159</v>
      </c>
      <c r="J8775"/>
      <c r="K8775"/>
      <c r="L8775">
        <v>38</v>
      </c>
      <c r="M8775" t="s">
        <v>7484</v>
      </c>
      <c r="N8775" t="s">
        <v>1714</v>
      </c>
      <c r="O8775" t="s">
        <v>7120</v>
      </c>
      <c r="P8775" t="s">
        <v>14775</v>
      </c>
      <c r="Q8775" t="s">
        <v>14776</v>
      </c>
      <c r="R8775" t="s">
        <v>15431</v>
      </c>
      <c r="S8775" t="s">
        <v>15436</v>
      </c>
      <c r="T8775" t="s">
        <v>15438</v>
      </c>
      <c r="U8775" t="s">
        <v>15437</v>
      </c>
      <c r="V8775">
        <v>1</v>
      </c>
    </row>
    <row r="8776" spans="1:22" x14ac:dyDescent="0.25">
      <c r="A8776" t="s">
        <v>1569</v>
      </c>
      <c r="B8776">
        <v>217778</v>
      </c>
      <c r="C8776" t="s">
        <v>9120</v>
      </c>
      <c r="D8776" t="s">
        <v>9121</v>
      </c>
      <c r="E8776" t="s">
        <v>1596</v>
      </c>
      <c r="F8776" t="s">
        <v>9098</v>
      </c>
      <c r="G8776" t="s">
        <v>7490</v>
      </c>
      <c r="H8776" s="2">
        <v>39757</v>
      </c>
      <c r="I8776" s="2">
        <v>45733</v>
      </c>
      <c r="J8776"/>
      <c r="K8776"/>
      <c r="L8776">
        <v>19.25</v>
      </c>
      <c r="M8776" t="s">
        <v>7484</v>
      </c>
      <c r="N8776" t="s">
        <v>3482</v>
      </c>
      <c r="O8776"/>
      <c r="P8776" t="s">
        <v>9099</v>
      </c>
      <c r="Q8776" t="s">
        <v>9100</v>
      </c>
      <c r="R8776" t="s">
        <v>15466</v>
      </c>
      <c r="S8776" t="s">
        <v>15436</v>
      </c>
      <c r="T8776" t="s">
        <v>15438</v>
      </c>
      <c r="U8776" t="s">
        <v>15437</v>
      </c>
      <c r="V8776">
        <v>0.50657894736842102</v>
      </c>
    </row>
    <row r="8777" spans="1:22" x14ac:dyDescent="0.25">
      <c r="A8777" t="s">
        <v>1569</v>
      </c>
      <c r="B8777">
        <v>117689</v>
      </c>
      <c r="C8777" t="s">
        <v>10015</v>
      </c>
      <c r="D8777" t="s">
        <v>10016</v>
      </c>
      <c r="E8777" t="s">
        <v>1607</v>
      </c>
      <c r="F8777" t="s">
        <v>10017</v>
      </c>
      <c r="G8777" t="s">
        <v>10018</v>
      </c>
      <c r="H8777" s="2">
        <v>39753</v>
      </c>
      <c r="I8777" s="2">
        <v>43759</v>
      </c>
      <c r="J8777"/>
      <c r="K8777"/>
      <c r="L8777">
        <v>44</v>
      </c>
      <c r="M8777" t="s">
        <v>7484</v>
      </c>
      <c r="N8777"/>
      <c r="O8777"/>
      <c r="P8777" t="s">
        <v>9946</v>
      </c>
      <c r="Q8777" t="s">
        <v>9947</v>
      </c>
      <c r="R8777" t="s">
        <v>15469</v>
      </c>
      <c r="S8777" t="s">
        <v>15436</v>
      </c>
      <c r="T8777" t="s">
        <v>15438</v>
      </c>
      <c r="U8777" t="s">
        <v>15437</v>
      </c>
      <c r="V8777">
        <v>1</v>
      </c>
    </row>
    <row r="8778" spans="1:22" x14ac:dyDescent="0.25">
      <c r="A8778" t="s">
        <v>1569</v>
      </c>
      <c r="B8778">
        <v>217734</v>
      </c>
      <c r="C8778" t="s">
        <v>1969</v>
      </c>
      <c r="D8778" t="s">
        <v>4421</v>
      </c>
      <c r="E8778" t="s">
        <v>1607</v>
      </c>
      <c r="F8778" t="s">
        <v>12180</v>
      </c>
      <c r="G8778" t="s">
        <v>7541</v>
      </c>
      <c r="H8778" s="2">
        <v>39753</v>
      </c>
      <c r="I8778" s="2">
        <v>44277</v>
      </c>
      <c r="J8778"/>
      <c r="K8778"/>
      <c r="L8778">
        <v>38</v>
      </c>
      <c r="M8778" t="s">
        <v>7484</v>
      </c>
      <c r="N8778" t="s">
        <v>3865</v>
      </c>
      <c r="O8778"/>
      <c r="P8778" t="s">
        <v>12181</v>
      </c>
      <c r="Q8778" t="s">
        <v>6091</v>
      </c>
      <c r="R8778" t="s">
        <v>15463</v>
      </c>
      <c r="S8778" t="s">
        <v>15436</v>
      </c>
      <c r="T8778" t="s">
        <v>15438</v>
      </c>
      <c r="U8778" t="s">
        <v>1566</v>
      </c>
      <c r="V8778">
        <v>1</v>
      </c>
    </row>
    <row r="8779" spans="1:22" x14ac:dyDescent="0.25">
      <c r="A8779" t="s">
        <v>1569</v>
      </c>
      <c r="B8779">
        <v>217739</v>
      </c>
      <c r="C8779" t="s">
        <v>1988</v>
      </c>
      <c r="D8779" t="s">
        <v>12200</v>
      </c>
      <c r="E8779" t="s">
        <v>1596</v>
      </c>
      <c r="F8779" t="s">
        <v>12183</v>
      </c>
      <c r="G8779" t="s">
        <v>7490</v>
      </c>
      <c r="H8779" s="2">
        <v>39753</v>
      </c>
      <c r="I8779" s="2">
        <v>41813</v>
      </c>
      <c r="J8779"/>
      <c r="K8779"/>
      <c r="L8779">
        <v>16.75</v>
      </c>
      <c r="M8779" t="s">
        <v>7484</v>
      </c>
      <c r="N8779" t="s">
        <v>3865</v>
      </c>
      <c r="O8779"/>
      <c r="P8779" t="s">
        <v>12181</v>
      </c>
      <c r="Q8779" t="s">
        <v>6091</v>
      </c>
      <c r="R8779" t="s">
        <v>15463</v>
      </c>
      <c r="S8779" t="s">
        <v>15436</v>
      </c>
      <c r="T8779" t="s">
        <v>15438</v>
      </c>
      <c r="U8779" t="s">
        <v>15437</v>
      </c>
      <c r="V8779">
        <v>0.44078947368421051</v>
      </c>
    </row>
    <row r="8780" spans="1:22" x14ac:dyDescent="0.25">
      <c r="A8780" t="s">
        <v>1569</v>
      </c>
      <c r="B8780">
        <v>217730</v>
      </c>
      <c r="C8780" t="s">
        <v>2433</v>
      </c>
      <c r="D8780" t="s">
        <v>12201</v>
      </c>
      <c r="E8780" t="s">
        <v>1596</v>
      </c>
      <c r="F8780" t="s">
        <v>12199</v>
      </c>
      <c r="G8780" t="s">
        <v>7494</v>
      </c>
      <c r="H8780" s="2">
        <v>39753</v>
      </c>
      <c r="I8780" s="2">
        <v>44249</v>
      </c>
      <c r="J8780"/>
      <c r="K8780"/>
      <c r="L8780">
        <v>16.25</v>
      </c>
      <c r="M8780" t="s">
        <v>7484</v>
      </c>
      <c r="N8780" t="s">
        <v>3865</v>
      </c>
      <c r="O8780"/>
      <c r="P8780" t="s">
        <v>12181</v>
      </c>
      <c r="Q8780" t="s">
        <v>6091</v>
      </c>
      <c r="R8780" t="s">
        <v>15463</v>
      </c>
      <c r="S8780" t="s">
        <v>15436</v>
      </c>
      <c r="T8780" t="s">
        <v>15438</v>
      </c>
      <c r="U8780" t="s">
        <v>15437</v>
      </c>
      <c r="V8780">
        <v>0.42763157894736842</v>
      </c>
    </row>
    <row r="8781" spans="1:22" x14ac:dyDescent="0.25">
      <c r="A8781" t="s">
        <v>1569</v>
      </c>
      <c r="B8781">
        <v>217776</v>
      </c>
      <c r="C8781" t="s">
        <v>1684</v>
      </c>
      <c r="D8781" t="s">
        <v>9227</v>
      </c>
      <c r="E8781" t="s">
        <v>1607</v>
      </c>
      <c r="F8781" t="s">
        <v>12202</v>
      </c>
      <c r="G8781" t="s">
        <v>7503</v>
      </c>
      <c r="H8781" s="2">
        <v>39753</v>
      </c>
      <c r="I8781" s="2">
        <v>39753</v>
      </c>
      <c r="J8781"/>
      <c r="K8781"/>
      <c r="L8781">
        <v>38</v>
      </c>
      <c r="M8781" t="s">
        <v>7484</v>
      </c>
      <c r="N8781" t="s">
        <v>3865</v>
      </c>
      <c r="O8781"/>
      <c r="P8781" t="s">
        <v>12181</v>
      </c>
      <c r="Q8781" t="s">
        <v>6091</v>
      </c>
      <c r="R8781" t="s">
        <v>15463</v>
      </c>
      <c r="S8781" t="s">
        <v>15436</v>
      </c>
      <c r="T8781" t="s">
        <v>15438</v>
      </c>
      <c r="U8781" t="s">
        <v>15437</v>
      </c>
      <c r="V8781">
        <v>1</v>
      </c>
    </row>
    <row r="8782" spans="1:22" x14ac:dyDescent="0.25">
      <c r="A8782" t="s">
        <v>1569</v>
      </c>
      <c r="B8782">
        <v>217911</v>
      </c>
      <c r="C8782" t="s">
        <v>5789</v>
      </c>
      <c r="D8782" t="s">
        <v>3078</v>
      </c>
      <c r="E8782" t="s">
        <v>1596</v>
      </c>
      <c r="F8782" t="s">
        <v>7632</v>
      </c>
      <c r="G8782" t="s">
        <v>7487</v>
      </c>
      <c r="H8782" s="2">
        <v>39748</v>
      </c>
      <c r="I8782" s="2">
        <v>41841</v>
      </c>
      <c r="J8782"/>
      <c r="K8782"/>
      <c r="L8782">
        <v>12</v>
      </c>
      <c r="M8782" t="s">
        <v>7484</v>
      </c>
      <c r="N8782" t="s">
        <v>1714</v>
      </c>
      <c r="O8782"/>
      <c r="P8782" t="s">
        <v>7613</v>
      </c>
      <c r="Q8782" t="s">
        <v>7614</v>
      </c>
      <c r="R8782" t="s">
        <v>15461</v>
      </c>
      <c r="S8782" t="s">
        <v>15436</v>
      </c>
      <c r="T8782" t="s">
        <v>15438</v>
      </c>
      <c r="U8782" t="s">
        <v>15437</v>
      </c>
      <c r="V8782">
        <v>0.31578947368421051</v>
      </c>
    </row>
    <row r="8783" spans="1:22" x14ac:dyDescent="0.25">
      <c r="A8783" t="s">
        <v>1569</v>
      </c>
      <c r="B8783">
        <v>217577</v>
      </c>
      <c r="C8783" t="s">
        <v>2492</v>
      </c>
      <c r="D8783" t="s">
        <v>8679</v>
      </c>
      <c r="E8783" t="s">
        <v>1596</v>
      </c>
      <c r="F8783" t="s">
        <v>10539</v>
      </c>
      <c r="G8783" t="s">
        <v>7671</v>
      </c>
      <c r="H8783" s="2">
        <v>39741</v>
      </c>
      <c r="I8783" s="2">
        <v>39741</v>
      </c>
      <c r="J8783"/>
      <c r="K8783"/>
      <c r="L8783">
        <v>20</v>
      </c>
      <c r="M8783" t="s">
        <v>7484</v>
      </c>
      <c r="N8783" t="s">
        <v>1714</v>
      </c>
      <c r="O8783"/>
      <c r="P8783" t="s">
        <v>10452</v>
      </c>
      <c r="Q8783" t="s">
        <v>2939</v>
      </c>
      <c r="R8783" t="s">
        <v>15461</v>
      </c>
      <c r="S8783" t="s">
        <v>15436</v>
      </c>
      <c r="T8783" t="s">
        <v>15438</v>
      </c>
      <c r="U8783" t="s">
        <v>15437</v>
      </c>
      <c r="V8783">
        <v>0.52631578947368418</v>
      </c>
    </row>
    <row r="8784" spans="1:22" x14ac:dyDescent="0.25">
      <c r="A8784" t="s">
        <v>1569</v>
      </c>
      <c r="B8784">
        <v>217551</v>
      </c>
      <c r="C8784" t="s">
        <v>2529</v>
      </c>
      <c r="D8784" t="s">
        <v>10540</v>
      </c>
      <c r="E8784" t="s">
        <v>1596</v>
      </c>
      <c r="F8784" t="s">
        <v>10487</v>
      </c>
      <c r="G8784" t="s">
        <v>7483</v>
      </c>
      <c r="H8784" s="2">
        <v>39741</v>
      </c>
      <c r="I8784" s="2">
        <v>45495</v>
      </c>
      <c r="J8784"/>
      <c r="K8784"/>
      <c r="L8784">
        <v>11.25</v>
      </c>
      <c r="M8784" t="s">
        <v>7484</v>
      </c>
      <c r="N8784" t="s">
        <v>1714</v>
      </c>
      <c r="O8784"/>
      <c r="P8784" t="s">
        <v>10452</v>
      </c>
      <c r="Q8784" t="s">
        <v>2939</v>
      </c>
      <c r="R8784" t="s">
        <v>15461</v>
      </c>
      <c r="S8784" t="s">
        <v>15436</v>
      </c>
      <c r="T8784" t="s">
        <v>15438</v>
      </c>
      <c r="U8784" t="s">
        <v>15437</v>
      </c>
      <c r="V8784">
        <v>0.29605263157894735</v>
      </c>
    </row>
    <row r="8785" spans="1:22" x14ac:dyDescent="0.25">
      <c r="A8785" t="s">
        <v>1569</v>
      </c>
      <c r="B8785">
        <v>217541</v>
      </c>
      <c r="C8785" t="s">
        <v>5195</v>
      </c>
      <c r="D8785" t="s">
        <v>5196</v>
      </c>
      <c r="E8785" t="s">
        <v>1607</v>
      </c>
      <c r="F8785" t="s">
        <v>5197</v>
      </c>
      <c r="G8785" t="s">
        <v>4324</v>
      </c>
      <c r="H8785" s="2">
        <v>39741</v>
      </c>
      <c r="I8785" s="2">
        <v>42807</v>
      </c>
      <c r="J8785"/>
      <c r="K8785"/>
      <c r="L8785">
        <v>38</v>
      </c>
      <c r="M8785" t="s">
        <v>4269</v>
      </c>
      <c r="N8785" t="s">
        <v>3482</v>
      </c>
      <c r="O8785"/>
      <c r="P8785" t="s">
        <v>5167</v>
      </c>
      <c r="Q8785" t="s">
        <v>3590</v>
      </c>
      <c r="R8785" t="s">
        <v>15451</v>
      </c>
      <c r="S8785" t="s">
        <v>15436</v>
      </c>
      <c r="T8785" t="s">
        <v>15438</v>
      </c>
      <c r="U8785" t="s">
        <v>15437</v>
      </c>
      <c r="V8785">
        <v>1</v>
      </c>
    </row>
    <row r="8786" spans="1:22" x14ac:dyDescent="0.25">
      <c r="A8786" t="s">
        <v>1569</v>
      </c>
      <c r="B8786">
        <v>217557</v>
      </c>
      <c r="C8786" t="s">
        <v>3353</v>
      </c>
      <c r="D8786" t="s">
        <v>7897</v>
      </c>
      <c r="E8786" t="s">
        <v>1596</v>
      </c>
      <c r="F8786" t="s">
        <v>7848</v>
      </c>
      <c r="G8786" t="s">
        <v>7490</v>
      </c>
      <c r="H8786" s="2">
        <v>39734</v>
      </c>
      <c r="I8786" s="2">
        <v>39734</v>
      </c>
      <c r="J8786"/>
      <c r="K8786"/>
      <c r="L8786">
        <v>9</v>
      </c>
      <c r="M8786" t="s">
        <v>7484</v>
      </c>
      <c r="N8786" t="s">
        <v>1714</v>
      </c>
      <c r="O8786"/>
      <c r="P8786" t="s">
        <v>7846</v>
      </c>
      <c r="Q8786" t="s">
        <v>5729</v>
      </c>
      <c r="R8786" t="s">
        <v>15462</v>
      </c>
      <c r="S8786" t="s">
        <v>15436</v>
      </c>
      <c r="T8786" t="s">
        <v>15438</v>
      </c>
      <c r="U8786" t="s">
        <v>15437</v>
      </c>
      <c r="V8786">
        <v>0.23684210526315788</v>
      </c>
    </row>
    <row r="8787" spans="1:22" x14ac:dyDescent="0.25">
      <c r="A8787" t="s">
        <v>1569</v>
      </c>
      <c r="B8787">
        <v>217494</v>
      </c>
      <c r="C8787" t="s">
        <v>2338</v>
      </c>
      <c r="D8787" t="s">
        <v>11516</v>
      </c>
      <c r="E8787" t="s">
        <v>1607</v>
      </c>
      <c r="F8787" t="s">
        <v>11517</v>
      </c>
      <c r="G8787" t="s">
        <v>7522</v>
      </c>
      <c r="H8787" s="2">
        <v>39734</v>
      </c>
      <c r="I8787" s="2">
        <v>41407</v>
      </c>
      <c r="J8787"/>
      <c r="K8787"/>
      <c r="L8787">
        <v>38</v>
      </c>
      <c r="M8787" t="s">
        <v>7484</v>
      </c>
      <c r="N8787" t="s">
        <v>1714</v>
      </c>
      <c r="O8787"/>
      <c r="P8787" t="s">
        <v>11481</v>
      </c>
      <c r="Q8787" t="s">
        <v>11482</v>
      </c>
      <c r="R8787" t="s">
        <v>15462</v>
      </c>
      <c r="S8787" t="s">
        <v>15436</v>
      </c>
      <c r="T8787" t="s">
        <v>15438</v>
      </c>
      <c r="U8787" t="s">
        <v>1566</v>
      </c>
      <c r="V8787">
        <v>1</v>
      </c>
    </row>
    <row r="8788" spans="1:22" x14ac:dyDescent="0.25">
      <c r="A8788" t="s">
        <v>1569</v>
      </c>
      <c r="B8788">
        <v>217120</v>
      </c>
      <c r="C8788" t="s">
        <v>8121</v>
      </c>
      <c r="D8788" t="s">
        <v>2785</v>
      </c>
      <c r="E8788" t="s">
        <v>1596</v>
      </c>
      <c r="F8788" t="s">
        <v>11653</v>
      </c>
      <c r="G8788" t="s">
        <v>7509</v>
      </c>
      <c r="H8788" s="2">
        <v>39725</v>
      </c>
      <c r="I8788" s="2">
        <v>41715</v>
      </c>
      <c r="J8788"/>
      <c r="K8788"/>
      <c r="L8788">
        <v>10</v>
      </c>
      <c r="M8788" t="s">
        <v>7484</v>
      </c>
      <c r="N8788" t="s">
        <v>3311</v>
      </c>
      <c r="O8788"/>
      <c r="P8788" t="s">
        <v>11615</v>
      </c>
      <c r="Q8788" t="s">
        <v>11616</v>
      </c>
      <c r="R8788" t="s">
        <v>15463</v>
      </c>
      <c r="S8788" t="s">
        <v>15436</v>
      </c>
      <c r="T8788" t="s">
        <v>15438</v>
      </c>
      <c r="U8788" t="s">
        <v>15437</v>
      </c>
      <c r="V8788">
        <v>0.26315789473684209</v>
      </c>
    </row>
    <row r="8789" spans="1:22" x14ac:dyDescent="0.25">
      <c r="A8789" t="s">
        <v>1569</v>
      </c>
      <c r="B8789">
        <v>217289</v>
      </c>
      <c r="C8789" t="s">
        <v>8357</v>
      </c>
      <c r="D8789" t="s">
        <v>12138</v>
      </c>
      <c r="E8789" t="s">
        <v>1596</v>
      </c>
      <c r="F8789" t="s">
        <v>12096</v>
      </c>
      <c r="G8789" t="s">
        <v>7490</v>
      </c>
      <c r="H8789" s="2">
        <v>39720</v>
      </c>
      <c r="I8789" s="2">
        <v>39720</v>
      </c>
      <c r="J8789"/>
      <c r="K8789"/>
      <c r="L8789">
        <v>16.5</v>
      </c>
      <c r="M8789" t="s">
        <v>7484</v>
      </c>
      <c r="N8789" t="s">
        <v>1714</v>
      </c>
      <c r="O8789"/>
      <c r="P8789" t="s">
        <v>12097</v>
      </c>
      <c r="Q8789" t="s">
        <v>3032</v>
      </c>
      <c r="R8789" t="s">
        <v>15461</v>
      </c>
      <c r="S8789" t="s">
        <v>15436</v>
      </c>
      <c r="T8789" t="s">
        <v>15438</v>
      </c>
      <c r="U8789" t="s">
        <v>15437</v>
      </c>
      <c r="V8789">
        <v>0.43421052631578949</v>
      </c>
    </row>
    <row r="8790" spans="1:22" x14ac:dyDescent="0.25">
      <c r="A8790" t="s">
        <v>1569</v>
      </c>
      <c r="B8790">
        <v>219962</v>
      </c>
      <c r="C8790" t="s">
        <v>1688</v>
      </c>
      <c r="D8790" t="s">
        <v>4866</v>
      </c>
      <c r="E8790" t="s">
        <v>1596</v>
      </c>
      <c r="F8790" t="s">
        <v>4858</v>
      </c>
      <c r="G8790" t="s">
        <v>4324</v>
      </c>
      <c r="H8790" s="2">
        <v>39720</v>
      </c>
      <c r="I8790" s="2">
        <v>42345</v>
      </c>
      <c r="J8790"/>
      <c r="K8790"/>
      <c r="L8790">
        <v>22.5</v>
      </c>
      <c r="M8790" t="s">
        <v>4269</v>
      </c>
      <c r="N8790" t="s">
        <v>1714</v>
      </c>
      <c r="O8790"/>
      <c r="P8790" t="s">
        <v>4825</v>
      </c>
      <c r="Q8790" t="s">
        <v>3067</v>
      </c>
      <c r="R8790" t="s">
        <v>15447</v>
      </c>
      <c r="S8790" t="s">
        <v>15436</v>
      </c>
      <c r="T8790" t="s">
        <v>15438</v>
      </c>
      <c r="U8790" t="s">
        <v>15437</v>
      </c>
      <c r="V8790">
        <v>0.59210526315789469</v>
      </c>
    </row>
    <row r="8791" spans="1:22" x14ac:dyDescent="0.25">
      <c r="A8791" t="s">
        <v>1569</v>
      </c>
      <c r="B8791">
        <v>217066</v>
      </c>
      <c r="C8791" t="s">
        <v>1651</v>
      </c>
      <c r="D8791" t="s">
        <v>4405</v>
      </c>
      <c r="E8791" t="s">
        <v>1607</v>
      </c>
      <c r="F8791" t="s">
        <v>11901</v>
      </c>
      <c r="G8791" t="s">
        <v>7490</v>
      </c>
      <c r="H8791" s="2">
        <v>39701</v>
      </c>
      <c r="I8791" s="2">
        <v>39701</v>
      </c>
      <c r="J8791"/>
      <c r="K8791"/>
      <c r="L8791">
        <v>38</v>
      </c>
      <c r="M8791" t="s">
        <v>7484</v>
      </c>
      <c r="N8791" t="s">
        <v>1714</v>
      </c>
      <c r="O8791"/>
      <c r="P8791" t="s">
        <v>11896</v>
      </c>
      <c r="Q8791" t="s">
        <v>3067</v>
      </c>
      <c r="R8791" t="s">
        <v>15461</v>
      </c>
      <c r="S8791" t="s">
        <v>15436</v>
      </c>
      <c r="T8791" t="s">
        <v>15438</v>
      </c>
      <c r="U8791" t="s">
        <v>15437</v>
      </c>
      <c r="V8791">
        <v>1</v>
      </c>
    </row>
    <row r="8792" spans="1:22" x14ac:dyDescent="0.25">
      <c r="A8792" t="s">
        <v>1569</v>
      </c>
      <c r="B8792">
        <v>216890</v>
      </c>
      <c r="C8792" t="s">
        <v>2367</v>
      </c>
      <c r="D8792" t="s">
        <v>10109</v>
      </c>
      <c r="E8792" t="s">
        <v>1596</v>
      </c>
      <c r="F8792" t="s">
        <v>10050</v>
      </c>
      <c r="G8792" t="s">
        <v>7487</v>
      </c>
      <c r="H8792" s="2">
        <v>39700</v>
      </c>
      <c r="I8792" s="2">
        <v>41715</v>
      </c>
      <c r="J8792"/>
      <c r="K8792"/>
      <c r="L8792">
        <v>15</v>
      </c>
      <c r="M8792" t="s">
        <v>7484</v>
      </c>
      <c r="N8792" t="s">
        <v>3311</v>
      </c>
      <c r="O8792"/>
      <c r="P8792" t="s">
        <v>10046</v>
      </c>
      <c r="Q8792" t="s">
        <v>6763</v>
      </c>
      <c r="R8792" t="s">
        <v>15463</v>
      </c>
      <c r="S8792" t="s">
        <v>15436</v>
      </c>
      <c r="T8792" t="s">
        <v>15438</v>
      </c>
      <c r="U8792" t="s">
        <v>15437</v>
      </c>
      <c r="V8792">
        <v>0.39473684210526316</v>
      </c>
    </row>
    <row r="8793" spans="1:22" x14ac:dyDescent="0.25">
      <c r="A8793" t="s">
        <v>1569</v>
      </c>
      <c r="B8793">
        <v>217039</v>
      </c>
      <c r="C8793" t="s">
        <v>1920</v>
      </c>
      <c r="D8793" t="s">
        <v>2551</v>
      </c>
      <c r="E8793" t="s">
        <v>1607</v>
      </c>
      <c r="F8793" t="s">
        <v>7603</v>
      </c>
      <c r="G8793" t="s">
        <v>7541</v>
      </c>
      <c r="H8793" s="2">
        <v>39699</v>
      </c>
      <c r="I8793" s="2">
        <v>44683</v>
      </c>
      <c r="J8793"/>
      <c r="K8793"/>
      <c r="L8793">
        <v>38</v>
      </c>
      <c r="M8793" t="s">
        <v>7484</v>
      </c>
      <c r="N8793" t="s">
        <v>1714</v>
      </c>
      <c r="O8793"/>
      <c r="P8793" t="s">
        <v>7559</v>
      </c>
      <c r="Q8793" t="s">
        <v>7560</v>
      </c>
      <c r="R8793" t="s">
        <v>15461</v>
      </c>
      <c r="S8793" t="s">
        <v>15436</v>
      </c>
      <c r="T8793" t="s">
        <v>15438</v>
      </c>
      <c r="U8793" t="s">
        <v>1566</v>
      </c>
      <c r="V8793">
        <v>1</v>
      </c>
    </row>
    <row r="8794" spans="1:22" x14ac:dyDescent="0.25">
      <c r="A8794" t="s">
        <v>1569</v>
      </c>
      <c r="B8794">
        <v>216891</v>
      </c>
      <c r="C8794" t="s">
        <v>2440</v>
      </c>
      <c r="D8794" t="s">
        <v>8362</v>
      </c>
      <c r="E8794" t="s">
        <v>1596</v>
      </c>
      <c r="F8794" t="s">
        <v>8309</v>
      </c>
      <c r="G8794" t="s">
        <v>7490</v>
      </c>
      <c r="H8794" s="2">
        <v>39699</v>
      </c>
      <c r="I8794" s="2">
        <v>43815</v>
      </c>
      <c r="J8794"/>
      <c r="K8794"/>
      <c r="L8794">
        <v>21</v>
      </c>
      <c r="M8794" t="s">
        <v>7484</v>
      </c>
      <c r="N8794" t="s">
        <v>3482</v>
      </c>
      <c r="O8794"/>
      <c r="P8794" t="s">
        <v>8310</v>
      </c>
      <c r="Q8794" t="s">
        <v>5968</v>
      </c>
      <c r="R8794" t="s">
        <v>15465</v>
      </c>
      <c r="S8794" t="s">
        <v>15436</v>
      </c>
      <c r="T8794" t="s">
        <v>15438</v>
      </c>
      <c r="U8794" t="s">
        <v>15437</v>
      </c>
      <c r="V8794">
        <v>0.55263157894736847</v>
      </c>
    </row>
    <row r="8795" spans="1:22" x14ac:dyDescent="0.25">
      <c r="A8795" t="s">
        <v>1569</v>
      </c>
      <c r="B8795">
        <v>216896</v>
      </c>
      <c r="C8795" t="s">
        <v>3983</v>
      </c>
      <c r="D8795" t="s">
        <v>3357</v>
      </c>
      <c r="E8795" t="s">
        <v>1596</v>
      </c>
      <c r="F8795" t="s">
        <v>11995</v>
      </c>
      <c r="G8795" t="s">
        <v>7483</v>
      </c>
      <c r="H8795" s="2">
        <v>39699</v>
      </c>
      <c r="I8795" s="2">
        <v>40703</v>
      </c>
      <c r="J8795"/>
      <c r="K8795"/>
      <c r="L8795">
        <v>17</v>
      </c>
      <c r="M8795" t="s">
        <v>7484</v>
      </c>
      <c r="N8795" t="s">
        <v>3865</v>
      </c>
      <c r="O8795"/>
      <c r="P8795" t="s">
        <v>11957</v>
      </c>
      <c r="Q8795" t="s">
        <v>4910</v>
      </c>
      <c r="R8795" t="s">
        <v>15463</v>
      </c>
      <c r="S8795" t="s">
        <v>15436</v>
      </c>
      <c r="T8795" t="s">
        <v>15438</v>
      </c>
      <c r="U8795" t="s">
        <v>15437</v>
      </c>
      <c r="V8795">
        <v>0.44736842105263158</v>
      </c>
    </row>
    <row r="8796" spans="1:22" x14ac:dyDescent="0.25">
      <c r="A8796" t="s">
        <v>1569</v>
      </c>
      <c r="B8796">
        <v>216789</v>
      </c>
      <c r="C8796" t="s">
        <v>2333</v>
      </c>
      <c r="D8796" t="s">
        <v>7131</v>
      </c>
      <c r="E8796" t="s">
        <v>1607</v>
      </c>
      <c r="F8796" t="s">
        <v>7132</v>
      </c>
      <c r="G8796" t="s">
        <v>7133</v>
      </c>
      <c r="H8796" s="2">
        <v>39692</v>
      </c>
      <c r="I8796" s="2">
        <v>43283</v>
      </c>
      <c r="J8796"/>
      <c r="K8796"/>
      <c r="L8796">
        <v>38</v>
      </c>
      <c r="M8796" t="s">
        <v>4269</v>
      </c>
      <c r="N8796" t="s">
        <v>4199</v>
      </c>
      <c r="O8796" t="s">
        <v>5500</v>
      </c>
      <c r="P8796" t="s">
        <v>7082</v>
      </c>
      <c r="Q8796" t="s">
        <v>7083</v>
      </c>
      <c r="R8796" t="s">
        <v>15458</v>
      </c>
      <c r="S8796" t="s">
        <v>15436</v>
      </c>
      <c r="T8796" t="s">
        <v>15438</v>
      </c>
      <c r="U8796" t="s">
        <v>15437</v>
      </c>
      <c r="V8796">
        <v>1</v>
      </c>
    </row>
    <row r="8797" spans="1:22" x14ac:dyDescent="0.25">
      <c r="A8797" t="s">
        <v>1569</v>
      </c>
      <c r="B8797">
        <v>216858</v>
      </c>
      <c r="C8797" t="s">
        <v>9093</v>
      </c>
      <c r="D8797" t="s">
        <v>9094</v>
      </c>
      <c r="E8797" t="s">
        <v>1596</v>
      </c>
      <c r="F8797" t="s">
        <v>9024</v>
      </c>
      <c r="G8797" t="s">
        <v>7490</v>
      </c>
      <c r="H8797" s="2">
        <v>39686</v>
      </c>
      <c r="I8797" s="2">
        <v>44851</v>
      </c>
      <c r="J8797"/>
      <c r="K8797"/>
      <c r="L8797">
        <v>13</v>
      </c>
      <c r="M8797" t="s">
        <v>7484</v>
      </c>
      <c r="N8797" t="s">
        <v>3865</v>
      </c>
      <c r="O8797"/>
      <c r="P8797" t="s">
        <v>9018</v>
      </c>
      <c r="Q8797" t="s">
        <v>4338</v>
      </c>
      <c r="R8797" t="s">
        <v>15468</v>
      </c>
      <c r="S8797" t="s">
        <v>15436</v>
      </c>
      <c r="T8797" t="s">
        <v>15438</v>
      </c>
      <c r="U8797" t="s">
        <v>15437</v>
      </c>
      <c r="V8797">
        <v>0.34210526315789475</v>
      </c>
    </row>
    <row r="8798" spans="1:22" x14ac:dyDescent="0.25">
      <c r="A8798" t="s">
        <v>1569</v>
      </c>
      <c r="B8798">
        <v>216718</v>
      </c>
      <c r="C8798" t="s">
        <v>11412</v>
      </c>
      <c r="D8798" t="s">
        <v>3934</v>
      </c>
      <c r="E8798" t="s">
        <v>1596</v>
      </c>
      <c r="F8798" t="s">
        <v>11369</v>
      </c>
      <c r="G8798" t="s">
        <v>7490</v>
      </c>
      <c r="H8798" s="2">
        <v>39686</v>
      </c>
      <c r="I8798" s="2">
        <v>39686</v>
      </c>
      <c r="J8798"/>
      <c r="K8798"/>
      <c r="L8798">
        <v>12</v>
      </c>
      <c r="M8798" t="s">
        <v>7484</v>
      </c>
      <c r="N8798" t="s">
        <v>3865</v>
      </c>
      <c r="O8798"/>
      <c r="P8798" t="s">
        <v>11366</v>
      </c>
      <c r="Q8798" t="s">
        <v>5570</v>
      </c>
      <c r="R8798" t="s">
        <v>15467</v>
      </c>
      <c r="S8798" t="s">
        <v>15436</v>
      </c>
      <c r="T8798" t="s">
        <v>15438</v>
      </c>
      <c r="U8798" t="s">
        <v>15437</v>
      </c>
      <c r="V8798">
        <v>0.31578947368421051</v>
      </c>
    </row>
    <row r="8799" spans="1:22" x14ac:dyDescent="0.25">
      <c r="A8799" t="s">
        <v>1569</v>
      </c>
      <c r="B8799">
        <v>216766</v>
      </c>
      <c r="C8799" t="s">
        <v>14546</v>
      </c>
      <c r="D8799" t="s">
        <v>14547</v>
      </c>
      <c r="E8799" t="s">
        <v>1607</v>
      </c>
      <c r="F8799" t="s">
        <v>14544</v>
      </c>
      <c r="G8799" t="s">
        <v>14545</v>
      </c>
      <c r="H8799" s="2">
        <v>39685</v>
      </c>
      <c r="I8799" s="2">
        <v>39685</v>
      </c>
      <c r="J8799"/>
      <c r="K8799"/>
      <c r="L8799">
        <v>38</v>
      </c>
      <c r="M8799" t="s">
        <v>7484</v>
      </c>
      <c r="N8799" t="s">
        <v>1714</v>
      </c>
      <c r="O8799" t="s">
        <v>7120</v>
      </c>
      <c r="P8799" t="s">
        <v>14467</v>
      </c>
      <c r="Q8799" t="s">
        <v>18</v>
      </c>
      <c r="R8799" t="s">
        <v>18</v>
      </c>
      <c r="S8799" t="s">
        <v>15436</v>
      </c>
      <c r="T8799" t="s">
        <v>15438</v>
      </c>
      <c r="U8799" t="s">
        <v>15437</v>
      </c>
      <c r="V8799">
        <v>1</v>
      </c>
    </row>
    <row r="8800" spans="1:22" x14ac:dyDescent="0.25">
      <c r="A8800" t="s">
        <v>1569</v>
      </c>
      <c r="B8800">
        <v>216692</v>
      </c>
      <c r="C8800" t="s">
        <v>3205</v>
      </c>
      <c r="D8800" t="s">
        <v>5252</v>
      </c>
      <c r="E8800" t="s">
        <v>1596</v>
      </c>
      <c r="F8800" t="s">
        <v>11956</v>
      </c>
      <c r="G8800" t="s">
        <v>7490</v>
      </c>
      <c r="H8800" s="2">
        <v>39679</v>
      </c>
      <c r="I8800" s="2">
        <v>39679</v>
      </c>
      <c r="J8800"/>
      <c r="K8800"/>
      <c r="L8800">
        <v>30.75</v>
      </c>
      <c r="M8800" t="s">
        <v>7484</v>
      </c>
      <c r="N8800" t="s">
        <v>3865</v>
      </c>
      <c r="O8800"/>
      <c r="P8800" t="s">
        <v>11957</v>
      </c>
      <c r="Q8800" t="s">
        <v>4910</v>
      </c>
      <c r="R8800" t="s">
        <v>15463</v>
      </c>
      <c r="S8800" t="s">
        <v>15436</v>
      </c>
      <c r="T8800" t="s">
        <v>15438</v>
      </c>
      <c r="U8800" t="s">
        <v>15437</v>
      </c>
      <c r="V8800">
        <v>0.80921052631578949</v>
      </c>
    </row>
    <row r="8801" spans="1:22" x14ac:dyDescent="0.25">
      <c r="A8801" t="s">
        <v>1569</v>
      </c>
      <c r="B8801">
        <v>216693</v>
      </c>
      <c r="C8801" t="s">
        <v>7724</v>
      </c>
      <c r="D8801" t="s">
        <v>7725</v>
      </c>
      <c r="E8801" t="s">
        <v>1607</v>
      </c>
      <c r="F8801" t="s">
        <v>7726</v>
      </c>
      <c r="G8801" t="s">
        <v>7727</v>
      </c>
      <c r="H8801" s="2">
        <v>39678</v>
      </c>
      <c r="I8801" s="2">
        <v>45467</v>
      </c>
      <c r="J8801"/>
      <c r="K8801"/>
      <c r="L8801">
        <v>38</v>
      </c>
      <c r="M8801" t="s">
        <v>7484</v>
      </c>
      <c r="N8801" t="s">
        <v>1714</v>
      </c>
      <c r="O8801"/>
      <c r="P8801" t="s">
        <v>7677</v>
      </c>
      <c r="Q8801" t="s">
        <v>2264</v>
      </c>
      <c r="R8801" t="s">
        <v>15462</v>
      </c>
      <c r="S8801" t="s">
        <v>15436</v>
      </c>
      <c r="T8801" t="s">
        <v>15438</v>
      </c>
      <c r="U8801" t="s">
        <v>1566</v>
      </c>
      <c r="V8801">
        <v>1</v>
      </c>
    </row>
    <row r="8802" spans="1:22" x14ac:dyDescent="0.25">
      <c r="A8802" t="s">
        <v>1569</v>
      </c>
      <c r="B8802">
        <v>216568</v>
      </c>
      <c r="C8802" t="s">
        <v>2433</v>
      </c>
      <c r="D8802" t="s">
        <v>8146</v>
      </c>
      <c r="E8802" t="s">
        <v>1596</v>
      </c>
      <c r="F8802" t="s">
        <v>8117</v>
      </c>
      <c r="G8802" t="s">
        <v>7509</v>
      </c>
      <c r="H8802" s="2">
        <v>39664</v>
      </c>
      <c r="I8802" s="2">
        <v>41204</v>
      </c>
      <c r="J8802"/>
      <c r="K8802"/>
      <c r="L8802">
        <v>17.5</v>
      </c>
      <c r="M8802" t="s">
        <v>7484</v>
      </c>
      <c r="N8802" t="s">
        <v>1714</v>
      </c>
      <c r="O8802"/>
      <c r="P8802" t="s">
        <v>8118</v>
      </c>
      <c r="Q8802" t="s">
        <v>8119</v>
      </c>
      <c r="R8802" t="s">
        <v>15461</v>
      </c>
      <c r="S8802" t="s">
        <v>15436</v>
      </c>
      <c r="T8802" t="s">
        <v>15438</v>
      </c>
      <c r="U8802" t="s">
        <v>15437</v>
      </c>
      <c r="V8802">
        <v>0.46052631578947367</v>
      </c>
    </row>
    <row r="8803" spans="1:22" x14ac:dyDescent="0.25">
      <c r="A8803" t="s">
        <v>1569</v>
      </c>
      <c r="B8803">
        <v>216553</v>
      </c>
      <c r="C8803" t="s">
        <v>8244</v>
      </c>
      <c r="D8803" t="s">
        <v>8245</v>
      </c>
      <c r="E8803" t="s">
        <v>1596</v>
      </c>
      <c r="F8803" t="s">
        <v>8238</v>
      </c>
      <c r="G8803" t="s">
        <v>7503</v>
      </c>
      <c r="H8803" s="2">
        <v>39664</v>
      </c>
      <c r="I8803" s="2">
        <v>41225</v>
      </c>
      <c r="J8803"/>
      <c r="K8803"/>
      <c r="L8803">
        <v>26</v>
      </c>
      <c r="M8803" t="s">
        <v>7484</v>
      </c>
      <c r="N8803" t="s">
        <v>3482</v>
      </c>
      <c r="O8803"/>
      <c r="P8803" t="s">
        <v>8186</v>
      </c>
      <c r="Q8803" t="s">
        <v>4791</v>
      </c>
      <c r="R8803" t="s">
        <v>15465</v>
      </c>
      <c r="S8803" t="s">
        <v>15436</v>
      </c>
      <c r="T8803" t="s">
        <v>15438</v>
      </c>
      <c r="U8803" t="s">
        <v>15437</v>
      </c>
      <c r="V8803">
        <v>0.68421052631578949</v>
      </c>
    </row>
    <row r="8804" spans="1:22" x14ac:dyDescent="0.25">
      <c r="A8804" t="s">
        <v>1569</v>
      </c>
      <c r="B8804">
        <v>216467</v>
      </c>
      <c r="C8804" t="s">
        <v>6760</v>
      </c>
      <c r="D8804" t="s">
        <v>9283</v>
      </c>
      <c r="E8804" t="s">
        <v>1596</v>
      </c>
      <c r="F8804" t="s">
        <v>9242</v>
      </c>
      <c r="G8804" t="s">
        <v>7490</v>
      </c>
      <c r="H8804" s="2">
        <v>39655</v>
      </c>
      <c r="I8804" s="2">
        <v>45061</v>
      </c>
      <c r="J8804"/>
      <c r="K8804"/>
      <c r="L8804">
        <v>27.5</v>
      </c>
      <c r="M8804" t="s">
        <v>7484</v>
      </c>
      <c r="N8804" t="s">
        <v>3865</v>
      </c>
      <c r="O8804"/>
      <c r="P8804" t="s">
        <v>9243</v>
      </c>
      <c r="Q8804" t="s">
        <v>4470</v>
      </c>
      <c r="R8804" t="s">
        <v>15467</v>
      </c>
      <c r="S8804" t="s">
        <v>15436</v>
      </c>
      <c r="T8804" t="s">
        <v>15438</v>
      </c>
      <c r="U8804" t="s">
        <v>15437</v>
      </c>
      <c r="V8804">
        <v>0.72368421052631582</v>
      </c>
    </row>
    <row r="8805" spans="1:22" x14ac:dyDescent="0.25">
      <c r="A8805" t="s">
        <v>1569</v>
      </c>
      <c r="B8805">
        <v>216492</v>
      </c>
      <c r="C8805" t="s">
        <v>2433</v>
      </c>
      <c r="D8805" t="s">
        <v>2978</v>
      </c>
      <c r="E8805" t="s">
        <v>1607</v>
      </c>
      <c r="F8805" t="s">
        <v>11379</v>
      </c>
      <c r="G8805" t="s">
        <v>7494</v>
      </c>
      <c r="H8805" s="2">
        <v>39655</v>
      </c>
      <c r="I8805" s="2">
        <v>41211</v>
      </c>
      <c r="J8805"/>
      <c r="K8805"/>
      <c r="L8805">
        <v>38</v>
      </c>
      <c r="M8805" t="s">
        <v>7484</v>
      </c>
      <c r="N8805" t="s">
        <v>3865</v>
      </c>
      <c r="O8805"/>
      <c r="P8805" t="s">
        <v>11366</v>
      </c>
      <c r="Q8805" t="s">
        <v>5570</v>
      </c>
      <c r="R8805" t="s">
        <v>15467</v>
      </c>
      <c r="S8805" t="s">
        <v>15436</v>
      </c>
      <c r="T8805" t="s">
        <v>15438</v>
      </c>
      <c r="U8805" t="s">
        <v>15437</v>
      </c>
      <c r="V8805">
        <v>1</v>
      </c>
    </row>
    <row r="8806" spans="1:22" x14ac:dyDescent="0.25">
      <c r="A8806" t="s">
        <v>1569</v>
      </c>
      <c r="B8806">
        <v>216355</v>
      </c>
      <c r="C8806" t="s">
        <v>7956</v>
      </c>
      <c r="D8806" t="s">
        <v>7957</v>
      </c>
      <c r="E8806" t="s">
        <v>1607</v>
      </c>
      <c r="F8806" t="s">
        <v>7951</v>
      </c>
      <c r="G8806" t="s">
        <v>4326</v>
      </c>
      <c r="H8806" s="2">
        <v>39643</v>
      </c>
      <c r="I8806" s="2">
        <v>45061</v>
      </c>
      <c r="J8806"/>
      <c r="K8806"/>
      <c r="L8806">
        <v>38</v>
      </c>
      <c r="M8806" t="s">
        <v>7484</v>
      </c>
      <c r="N8806" t="s">
        <v>3311</v>
      </c>
      <c r="O8806"/>
      <c r="P8806" t="s">
        <v>7903</v>
      </c>
      <c r="Q8806" t="s">
        <v>3398</v>
      </c>
      <c r="R8806" t="s">
        <v>15463</v>
      </c>
      <c r="S8806" t="s">
        <v>15436</v>
      </c>
      <c r="T8806" t="s">
        <v>15438</v>
      </c>
      <c r="U8806" t="s">
        <v>1566</v>
      </c>
      <c r="V8806">
        <v>1</v>
      </c>
    </row>
    <row r="8807" spans="1:22" x14ac:dyDescent="0.25">
      <c r="A8807" t="s">
        <v>1569</v>
      </c>
      <c r="B8807">
        <v>216287</v>
      </c>
      <c r="C8807" t="s">
        <v>2083</v>
      </c>
      <c r="D8807" t="s">
        <v>10945</v>
      </c>
      <c r="E8807" t="s">
        <v>1596</v>
      </c>
      <c r="F8807" t="s">
        <v>10946</v>
      </c>
      <c r="G8807" t="s">
        <v>7607</v>
      </c>
      <c r="H8807" s="2">
        <v>39643</v>
      </c>
      <c r="I8807" s="2">
        <v>45397</v>
      </c>
      <c r="J8807"/>
      <c r="K8807"/>
      <c r="L8807">
        <v>22.75</v>
      </c>
      <c r="M8807" t="s">
        <v>7484</v>
      </c>
      <c r="N8807" t="s">
        <v>3865</v>
      </c>
      <c r="O8807"/>
      <c r="P8807" t="s">
        <v>10898</v>
      </c>
      <c r="Q8807" t="s">
        <v>3953</v>
      </c>
      <c r="R8807" t="s">
        <v>15463</v>
      </c>
      <c r="S8807" t="s">
        <v>15436</v>
      </c>
      <c r="T8807" t="s">
        <v>15438</v>
      </c>
      <c r="U8807" t="s">
        <v>15437</v>
      </c>
      <c r="V8807">
        <v>0.59868421052631582</v>
      </c>
    </row>
    <row r="8808" spans="1:22" x14ac:dyDescent="0.25">
      <c r="A8808" t="s">
        <v>1569</v>
      </c>
      <c r="B8808">
        <v>216229</v>
      </c>
      <c r="C8808" t="s">
        <v>1675</v>
      </c>
      <c r="D8808" t="s">
        <v>1882</v>
      </c>
      <c r="E8808" t="s">
        <v>1596</v>
      </c>
      <c r="F8808" t="s">
        <v>9284</v>
      </c>
      <c r="G8808" t="s">
        <v>7483</v>
      </c>
      <c r="H8808" s="2">
        <v>39626</v>
      </c>
      <c r="I8808" s="2">
        <v>40718</v>
      </c>
      <c r="J8808"/>
      <c r="K8808"/>
      <c r="L8808">
        <v>22.75</v>
      </c>
      <c r="M8808" t="s">
        <v>7484</v>
      </c>
      <c r="N8808" t="s">
        <v>3865</v>
      </c>
      <c r="O8808"/>
      <c r="P8808" t="s">
        <v>9243</v>
      </c>
      <c r="Q8808" t="s">
        <v>4470</v>
      </c>
      <c r="R8808" t="s">
        <v>15467</v>
      </c>
      <c r="S8808" t="s">
        <v>15436</v>
      </c>
      <c r="T8808" t="s">
        <v>15438</v>
      </c>
      <c r="U8808" t="s">
        <v>15437</v>
      </c>
      <c r="V8808">
        <v>0.59868421052631582</v>
      </c>
    </row>
    <row r="8809" spans="1:22" x14ac:dyDescent="0.25">
      <c r="A8809" t="s">
        <v>1569</v>
      </c>
      <c r="B8809">
        <v>216170</v>
      </c>
      <c r="C8809" t="s">
        <v>3443</v>
      </c>
      <c r="D8809" t="s">
        <v>6212</v>
      </c>
      <c r="E8809" t="s">
        <v>1596</v>
      </c>
      <c r="F8809" t="s">
        <v>7594</v>
      </c>
      <c r="G8809" t="s">
        <v>7487</v>
      </c>
      <c r="H8809" s="2">
        <v>39625</v>
      </c>
      <c r="I8809" s="2">
        <v>41435</v>
      </c>
      <c r="J8809"/>
      <c r="K8809"/>
      <c r="L8809">
        <v>20</v>
      </c>
      <c r="M8809" t="s">
        <v>7484</v>
      </c>
      <c r="N8809" t="s">
        <v>1714</v>
      </c>
      <c r="O8809"/>
      <c r="P8809" t="s">
        <v>7559</v>
      </c>
      <c r="Q8809" t="s">
        <v>7560</v>
      </c>
      <c r="R8809" t="s">
        <v>15461</v>
      </c>
      <c r="S8809" t="s">
        <v>15436</v>
      </c>
      <c r="T8809" t="s">
        <v>15438</v>
      </c>
      <c r="U8809" t="s">
        <v>15437</v>
      </c>
      <c r="V8809">
        <v>0.52631578947368418</v>
      </c>
    </row>
    <row r="8810" spans="1:22" x14ac:dyDescent="0.25">
      <c r="A8810" t="s">
        <v>1569</v>
      </c>
      <c r="B8810">
        <v>216195</v>
      </c>
      <c r="C8810" t="s">
        <v>1724</v>
      </c>
      <c r="D8810" t="s">
        <v>11413</v>
      </c>
      <c r="E8810" t="s">
        <v>1607</v>
      </c>
      <c r="F8810" t="s">
        <v>11410</v>
      </c>
      <c r="G8810" t="s">
        <v>7509</v>
      </c>
      <c r="H8810" s="2">
        <v>39625</v>
      </c>
      <c r="I8810" s="2">
        <v>39625</v>
      </c>
      <c r="J8810"/>
      <c r="K8810"/>
      <c r="L8810">
        <v>38</v>
      </c>
      <c r="M8810" t="s">
        <v>7484</v>
      </c>
      <c r="N8810" t="s">
        <v>3865</v>
      </c>
      <c r="O8810"/>
      <c r="P8810" t="s">
        <v>11366</v>
      </c>
      <c r="Q8810" t="s">
        <v>5570</v>
      </c>
      <c r="R8810" t="s">
        <v>15467</v>
      </c>
      <c r="S8810" t="s">
        <v>15436</v>
      </c>
      <c r="T8810" t="s">
        <v>15438</v>
      </c>
      <c r="U8810" t="s">
        <v>15437</v>
      </c>
      <c r="V8810">
        <v>1</v>
      </c>
    </row>
    <row r="8811" spans="1:22" x14ac:dyDescent="0.25">
      <c r="A8811" t="s">
        <v>1569</v>
      </c>
      <c r="B8811">
        <v>216153</v>
      </c>
      <c r="C8811" t="s">
        <v>1651</v>
      </c>
      <c r="D8811" t="s">
        <v>5563</v>
      </c>
      <c r="E8811" t="s">
        <v>1596</v>
      </c>
      <c r="F8811" t="s">
        <v>10448</v>
      </c>
      <c r="G8811" t="s">
        <v>7671</v>
      </c>
      <c r="H8811" s="2">
        <v>39622</v>
      </c>
      <c r="I8811" s="2">
        <v>39622</v>
      </c>
      <c r="J8811"/>
      <c r="K8811"/>
      <c r="L8811">
        <v>28</v>
      </c>
      <c r="M8811" t="s">
        <v>7484</v>
      </c>
      <c r="N8811" t="s">
        <v>3865</v>
      </c>
      <c r="O8811"/>
      <c r="P8811" t="s">
        <v>10407</v>
      </c>
      <c r="Q8811" t="s">
        <v>6930</v>
      </c>
      <c r="R8811" t="s">
        <v>15463</v>
      </c>
      <c r="S8811" t="s">
        <v>15436</v>
      </c>
      <c r="T8811" t="s">
        <v>15438</v>
      </c>
      <c r="U8811" t="s">
        <v>15437</v>
      </c>
      <c r="V8811">
        <v>0.73684210526315785</v>
      </c>
    </row>
    <row r="8812" spans="1:22" x14ac:dyDescent="0.25">
      <c r="A8812" t="s">
        <v>1569</v>
      </c>
      <c r="B8812">
        <v>216049</v>
      </c>
      <c r="C8812" t="s">
        <v>2961</v>
      </c>
      <c r="D8812" t="s">
        <v>9233</v>
      </c>
      <c r="E8812" t="s">
        <v>1607</v>
      </c>
      <c r="F8812" t="s">
        <v>9234</v>
      </c>
      <c r="G8812" t="s">
        <v>7537</v>
      </c>
      <c r="H8812" s="2">
        <v>39613</v>
      </c>
      <c r="I8812" s="2">
        <v>44137</v>
      </c>
      <c r="J8812"/>
      <c r="K8812"/>
      <c r="L8812">
        <v>38</v>
      </c>
      <c r="M8812" t="s">
        <v>7484</v>
      </c>
      <c r="N8812" t="s">
        <v>3482</v>
      </c>
      <c r="O8812"/>
      <c r="P8812" t="s">
        <v>9154</v>
      </c>
      <c r="Q8812" t="s">
        <v>9155</v>
      </c>
      <c r="R8812" t="s">
        <v>15465</v>
      </c>
      <c r="S8812" t="s">
        <v>15436</v>
      </c>
      <c r="T8812" t="s">
        <v>15438</v>
      </c>
      <c r="U8812" t="s">
        <v>15437</v>
      </c>
      <c r="V8812">
        <v>1</v>
      </c>
    </row>
    <row r="8813" spans="1:22" x14ac:dyDescent="0.25">
      <c r="A8813" t="s">
        <v>1569</v>
      </c>
      <c r="B8813">
        <v>216051</v>
      </c>
      <c r="C8813" t="s">
        <v>2377</v>
      </c>
      <c r="D8813" t="s">
        <v>10947</v>
      </c>
      <c r="E8813" t="s">
        <v>1596</v>
      </c>
      <c r="F8813" t="s">
        <v>10938</v>
      </c>
      <c r="G8813" t="s">
        <v>7503</v>
      </c>
      <c r="H8813" s="2">
        <v>39612</v>
      </c>
      <c r="I8813" s="2">
        <v>44641</v>
      </c>
      <c r="J8813"/>
      <c r="K8813"/>
      <c r="L8813">
        <v>30</v>
      </c>
      <c r="M8813" t="s">
        <v>7484</v>
      </c>
      <c r="N8813" t="s">
        <v>3865</v>
      </c>
      <c r="O8813"/>
      <c r="P8813" t="s">
        <v>10898</v>
      </c>
      <c r="Q8813" t="s">
        <v>3953</v>
      </c>
      <c r="R8813" t="s">
        <v>15463</v>
      </c>
      <c r="S8813" t="s">
        <v>15436</v>
      </c>
      <c r="T8813" t="s">
        <v>15438</v>
      </c>
      <c r="U8813" t="s">
        <v>15437</v>
      </c>
      <c r="V8813">
        <v>0.78947368421052633</v>
      </c>
    </row>
    <row r="8814" spans="1:22" x14ac:dyDescent="0.25">
      <c r="A8814" t="s">
        <v>1569</v>
      </c>
      <c r="B8814">
        <v>215968</v>
      </c>
      <c r="C8814" t="s">
        <v>11031</v>
      </c>
      <c r="D8814" t="s">
        <v>3918</v>
      </c>
      <c r="E8814" t="s">
        <v>1596</v>
      </c>
      <c r="F8814" t="s">
        <v>11032</v>
      </c>
      <c r="G8814" t="s">
        <v>7503</v>
      </c>
      <c r="H8814" s="2">
        <v>39609</v>
      </c>
      <c r="I8814" s="2">
        <v>41127</v>
      </c>
      <c r="J8814"/>
      <c r="K8814"/>
      <c r="L8814">
        <v>30</v>
      </c>
      <c r="M8814" t="s">
        <v>7484</v>
      </c>
      <c r="N8814" t="s">
        <v>3482</v>
      </c>
      <c r="O8814"/>
      <c r="P8814" t="s">
        <v>11001</v>
      </c>
      <c r="Q8814" t="s">
        <v>6482</v>
      </c>
      <c r="R8814" t="s">
        <v>15468</v>
      </c>
      <c r="S8814" t="s">
        <v>15436</v>
      </c>
      <c r="T8814" t="s">
        <v>15438</v>
      </c>
      <c r="U8814" t="s">
        <v>15437</v>
      </c>
      <c r="V8814">
        <v>0.78947368421052633</v>
      </c>
    </row>
    <row r="8815" spans="1:22" x14ac:dyDescent="0.25">
      <c r="A8815" t="s">
        <v>1569</v>
      </c>
      <c r="B8815">
        <v>216054</v>
      </c>
      <c r="C8815" t="s">
        <v>13761</v>
      </c>
      <c r="D8815" t="s">
        <v>7824</v>
      </c>
      <c r="E8815" t="s">
        <v>1607</v>
      </c>
      <c r="F8815" t="s">
        <v>13762</v>
      </c>
      <c r="G8815" t="s">
        <v>4326</v>
      </c>
      <c r="H8815" s="2">
        <v>39609</v>
      </c>
      <c r="I8815" s="2">
        <v>45803</v>
      </c>
      <c r="J8815"/>
      <c r="K8815"/>
      <c r="L8815">
        <v>38</v>
      </c>
      <c r="M8815" t="s">
        <v>7484</v>
      </c>
      <c r="N8815" t="s">
        <v>1714</v>
      </c>
      <c r="O8815"/>
      <c r="P8815" t="s">
        <v>13757</v>
      </c>
      <c r="Q8815" t="s">
        <v>13758</v>
      </c>
      <c r="R8815" t="s">
        <v>15440</v>
      </c>
      <c r="S8815" t="s">
        <v>15436</v>
      </c>
      <c r="T8815" t="s">
        <v>15438</v>
      </c>
      <c r="U8815" t="s">
        <v>1566</v>
      </c>
      <c r="V8815">
        <v>1</v>
      </c>
    </row>
    <row r="8816" spans="1:22" x14ac:dyDescent="0.25">
      <c r="A8816" t="s">
        <v>1569</v>
      </c>
      <c r="B8816">
        <v>216064</v>
      </c>
      <c r="C8816" t="s">
        <v>8746</v>
      </c>
      <c r="D8816" t="s">
        <v>8747</v>
      </c>
      <c r="E8816" t="s">
        <v>1596</v>
      </c>
      <c r="F8816" t="s">
        <v>8712</v>
      </c>
      <c r="G8816" t="s">
        <v>7494</v>
      </c>
      <c r="H8816" s="2">
        <v>39605</v>
      </c>
      <c r="I8816" s="2">
        <v>39605</v>
      </c>
      <c r="J8816"/>
      <c r="K8816"/>
      <c r="L8816">
        <v>32.25</v>
      </c>
      <c r="M8816" t="s">
        <v>7484</v>
      </c>
      <c r="N8816" t="s">
        <v>1714</v>
      </c>
      <c r="O8816"/>
      <c r="P8816" t="s">
        <v>8713</v>
      </c>
      <c r="Q8816" t="s">
        <v>5367</v>
      </c>
      <c r="R8816" t="s">
        <v>15462</v>
      </c>
      <c r="S8816" t="s">
        <v>15436</v>
      </c>
      <c r="T8816" t="s">
        <v>15438</v>
      </c>
      <c r="U8816" t="s">
        <v>15437</v>
      </c>
      <c r="V8816">
        <v>0.84868421052631582</v>
      </c>
    </row>
    <row r="8817" spans="1:22" x14ac:dyDescent="0.25">
      <c r="A8817" t="s">
        <v>1569</v>
      </c>
      <c r="B8817">
        <v>215907</v>
      </c>
      <c r="C8817" t="s">
        <v>4492</v>
      </c>
      <c r="D8817" t="s">
        <v>8246</v>
      </c>
      <c r="E8817" t="s">
        <v>1596</v>
      </c>
      <c r="F8817" t="s">
        <v>8185</v>
      </c>
      <c r="G8817" t="s">
        <v>7490</v>
      </c>
      <c r="H8817" s="2">
        <v>39601</v>
      </c>
      <c r="I8817" s="2">
        <v>39601</v>
      </c>
      <c r="J8817"/>
      <c r="K8817"/>
      <c r="L8817">
        <v>15</v>
      </c>
      <c r="M8817" t="s">
        <v>7484</v>
      </c>
      <c r="N8817" t="s">
        <v>3482</v>
      </c>
      <c r="O8817"/>
      <c r="P8817" t="s">
        <v>8186</v>
      </c>
      <c r="Q8817" t="s">
        <v>4791</v>
      </c>
      <c r="R8817" t="s">
        <v>15465</v>
      </c>
      <c r="S8817" t="s">
        <v>15436</v>
      </c>
      <c r="T8817" t="s">
        <v>15438</v>
      </c>
      <c r="U8817" t="s">
        <v>15437</v>
      </c>
      <c r="V8817">
        <v>0.39473684210526316</v>
      </c>
    </row>
    <row r="8818" spans="1:22" x14ac:dyDescent="0.25">
      <c r="A8818" t="s">
        <v>1569</v>
      </c>
      <c r="B8818">
        <v>215905</v>
      </c>
      <c r="C8818" t="s">
        <v>9235</v>
      </c>
      <c r="D8818" t="s">
        <v>9236</v>
      </c>
      <c r="E8818" t="s">
        <v>1596</v>
      </c>
      <c r="F8818" t="s">
        <v>9237</v>
      </c>
      <c r="G8818" t="s">
        <v>7483</v>
      </c>
      <c r="H8818" s="2">
        <v>39601</v>
      </c>
      <c r="I8818" s="2">
        <v>41701</v>
      </c>
      <c r="J8818"/>
      <c r="K8818"/>
      <c r="L8818">
        <v>25</v>
      </c>
      <c r="M8818" t="s">
        <v>7484</v>
      </c>
      <c r="N8818" t="s">
        <v>3482</v>
      </c>
      <c r="O8818"/>
      <c r="P8818" t="s">
        <v>9154</v>
      </c>
      <c r="Q8818" t="s">
        <v>9155</v>
      </c>
      <c r="R8818" t="s">
        <v>15465</v>
      </c>
      <c r="S8818" t="s">
        <v>15436</v>
      </c>
      <c r="T8818" t="s">
        <v>15438</v>
      </c>
      <c r="U8818" t="s">
        <v>15437</v>
      </c>
      <c r="V8818">
        <v>0.65789473684210531</v>
      </c>
    </row>
    <row r="8819" spans="1:22" x14ac:dyDescent="0.25">
      <c r="A8819" t="s">
        <v>1569</v>
      </c>
      <c r="B8819">
        <v>215797</v>
      </c>
      <c r="C8819" t="s">
        <v>3316</v>
      </c>
      <c r="D8819" t="s">
        <v>7898</v>
      </c>
      <c r="E8819" t="s">
        <v>1607</v>
      </c>
      <c r="F8819" t="s">
        <v>7878</v>
      </c>
      <c r="G8819" t="s">
        <v>7552</v>
      </c>
      <c r="H8819" s="2">
        <v>39598</v>
      </c>
      <c r="I8819" s="2">
        <v>44725</v>
      </c>
      <c r="J8819"/>
      <c r="K8819"/>
      <c r="L8819">
        <v>38</v>
      </c>
      <c r="M8819" t="s">
        <v>7484</v>
      </c>
      <c r="N8819" t="s">
        <v>1714</v>
      </c>
      <c r="O8819"/>
      <c r="P8819" t="s">
        <v>7846</v>
      </c>
      <c r="Q8819" t="s">
        <v>5729</v>
      </c>
      <c r="R8819" t="s">
        <v>15462</v>
      </c>
      <c r="S8819" t="s">
        <v>15436</v>
      </c>
      <c r="T8819" t="s">
        <v>15438</v>
      </c>
      <c r="U8819" t="s">
        <v>1566</v>
      </c>
      <c r="V8819">
        <v>1</v>
      </c>
    </row>
    <row r="8820" spans="1:22" x14ac:dyDescent="0.25">
      <c r="A8820" t="s">
        <v>1569</v>
      </c>
      <c r="B8820">
        <v>216016</v>
      </c>
      <c r="C8820" t="s">
        <v>1907</v>
      </c>
      <c r="D8820" t="s">
        <v>4290</v>
      </c>
      <c r="E8820" t="s">
        <v>1596</v>
      </c>
      <c r="F8820" t="s">
        <v>9024</v>
      </c>
      <c r="G8820" t="s">
        <v>7490</v>
      </c>
      <c r="H8820" s="2">
        <v>39598</v>
      </c>
      <c r="I8820" s="2">
        <v>40701</v>
      </c>
      <c r="J8820"/>
      <c r="K8820"/>
      <c r="L8820">
        <v>25.25</v>
      </c>
      <c r="M8820" t="s">
        <v>7484</v>
      </c>
      <c r="N8820" t="s">
        <v>3865</v>
      </c>
      <c r="O8820"/>
      <c r="P8820" t="s">
        <v>9018</v>
      </c>
      <c r="Q8820" t="s">
        <v>4338</v>
      </c>
      <c r="R8820" t="s">
        <v>15468</v>
      </c>
      <c r="S8820" t="s">
        <v>15436</v>
      </c>
      <c r="T8820" t="s">
        <v>15438</v>
      </c>
      <c r="U8820" t="s">
        <v>15437</v>
      </c>
      <c r="V8820">
        <v>0.66447368421052633</v>
      </c>
    </row>
    <row r="8821" spans="1:22" x14ac:dyDescent="0.25">
      <c r="A8821" t="s">
        <v>1569</v>
      </c>
      <c r="B8821">
        <v>216035</v>
      </c>
      <c r="C8821" t="s">
        <v>1863</v>
      </c>
      <c r="D8821" t="s">
        <v>3820</v>
      </c>
      <c r="E8821" t="s">
        <v>1607</v>
      </c>
      <c r="F8821" t="s">
        <v>12077</v>
      </c>
      <c r="G8821" t="s">
        <v>7509</v>
      </c>
      <c r="H8821" s="2">
        <v>39597</v>
      </c>
      <c r="I8821" s="2">
        <v>40791</v>
      </c>
      <c r="J8821"/>
      <c r="K8821"/>
      <c r="L8821">
        <v>38</v>
      </c>
      <c r="M8821" t="s">
        <v>7484</v>
      </c>
      <c r="N8821" t="s">
        <v>1714</v>
      </c>
      <c r="O8821"/>
      <c r="P8821" t="s">
        <v>12032</v>
      </c>
      <c r="Q8821" t="s">
        <v>3219</v>
      </c>
      <c r="R8821" t="s">
        <v>15462</v>
      </c>
      <c r="S8821" t="s">
        <v>15436</v>
      </c>
      <c r="T8821" t="s">
        <v>15438</v>
      </c>
      <c r="U8821" t="s">
        <v>15437</v>
      </c>
      <c r="V8821">
        <v>1</v>
      </c>
    </row>
    <row r="8822" spans="1:22" x14ac:dyDescent="0.25">
      <c r="A8822" t="s">
        <v>1569</v>
      </c>
      <c r="B8822">
        <v>216018</v>
      </c>
      <c r="C8822" t="s">
        <v>2267</v>
      </c>
      <c r="D8822" t="s">
        <v>3049</v>
      </c>
      <c r="E8822" t="s">
        <v>1607</v>
      </c>
      <c r="F8822" t="s">
        <v>13438</v>
      </c>
      <c r="G8822" t="s">
        <v>7547</v>
      </c>
      <c r="H8822" s="2">
        <v>39597</v>
      </c>
      <c r="I8822" s="2">
        <v>45425</v>
      </c>
      <c r="J8822"/>
      <c r="K8822"/>
      <c r="L8822">
        <v>38</v>
      </c>
      <c r="M8822" t="s">
        <v>7484</v>
      </c>
      <c r="N8822" t="s">
        <v>3865</v>
      </c>
      <c r="O8822"/>
      <c r="P8822" t="s">
        <v>13393</v>
      </c>
      <c r="Q8822" t="s">
        <v>13394</v>
      </c>
      <c r="R8822" t="s">
        <v>15468</v>
      </c>
      <c r="S8822" t="s">
        <v>15436</v>
      </c>
      <c r="T8822" t="s">
        <v>15438</v>
      </c>
      <c r="U8822" t="s">
        <v>1566</v>
      </c>
      <c r="V8822">
        <v>1</v>
      </c>
    </row>
    <row r="8823" spans="1:22" x14ac:dyDescent="0.25">
      <c r="A8823" t="s">
        <v>1569</v>
      </c>
      <c r="B8823">
        <v>215865</v>
      </c>
      <c r="C8823" t="s">
        <v>3205</v>
      </c>
      <c r="D8823" t="s">
        <v>15270</v>
      </c>
      <c r="E8823" t="s">
        <v>1607</v>
      </c>
      <c r="F8823" t="s">
        <v>15271</v>
      </c>
      <c r="G8823" t="s">
        <v>15180</v>
      </c>
      <c r="H8823" s="2">
        <v>39594</v>
      </c>
      <c r="I8823" s="2">
        <v>45607</v>
      </c>
      <c r="J8823"/>
      <c r="K8823"/>
      <c r="L8823">
        <v>38</v>
      </c>
      <c r="M8823" t="s">
        <v>7484</v>
      </c>
      <c r="N8823" t="s">
        <v>1714</v>
      </c>
      <c r="O8823" t="s">
        <v>7120</v>
      </c>
      <c r="P8823" t="s">
        <v>15160</v>
      </c>
      <c r="Q8823" t="s">
        <v>15161</v>
      </c>
      <c r="R8823" t="s">
        <v>15430</v>
      </c>
      <c r="S8823" t="s">
        <v>15436</v>
      </c>
      <c r="T8823" t="s">
        <v>15438</v>
      </c>
      <c r="U8823" t="s">
        <v>15437</v>
      </c>
      <c r="V8823">
        <v>1</v>
      </c>
    </row>
    <row r="8824" spans="1:22" x14ac:dyDescent="0.25">
      <c r="A8824" t="s">
        <v>1569</v>
      </c>
      <c r="B8824">
        <v>215620</v>
      </c>
      <c r="C8824" t="s">
        <v>6311</v>
      </c>
      <c r="D8824" t="s">
        <v>8395</v>
      </c>
      <c r="E8824" t="s">
        <v>1596</v>
      </c>
      <c r="F8824" t="s">
        <v>8364</v>
      </c>
      <c r="G8824" t="s">
        <v>7490</v>
      </c>
      <c r="H8824" s="2">
        <v>39582</v>
      </c>
      <c r="I8824" s="2">
        <v>43234</v>
      </c>
      <c r="J8824"/>
      <c r="K8824"/>
      <c r="L8824">
        <v>34.5</v>
      </c>
      <c r="M8824" t="s">
        <v>7484</v>
      </c>
      <c r="N8824" t="s">
        <v>3482</v>
      </c>
      <c r="O8824"/>
      <c r="P8824" t="s">
        <v>8365</v>
      </c>
      <c r="Q8824" t="s">
        <v>5138</v>
      </c>
      <c r="R8824" t="s">
        <v>15466</v>
      </c>
      <c r="S8824" t="s">
        <v>15436</v>
      </c>
      <c r="T8824" t="s">
        <v>15438</v>
      </c>
      <c r="U8824" t="s">
        <v>15437</v>
      </c>
      <c r="V8824">
        <v>0.90789473684210531</v>
      </c>
    </row>
    <row r="8825" spans="1:22" x14ac:dyDescent="0.25">
      <c r="A8825" t="s">
        <v>1569</v>
      </c>
      <c r="B8825">
        <v>215592</v>
      </c>
      <c r="C8825" t="s">
        <v>8297</v>
      </c>
      <c r="D8825" t="s">
        <v>8265</v>
      </c>
      <c r="E8825" t="s">
        <v>1596</v>
      </c>
      <c r="F8825" t="s">
        <v>8298</v>
      </c>
      <c r="G8825" t="s">
        <v>7534</v>
      </c>
      <c r="H8825" s="2">
        <v>39580</v>
      </c>
      <c r="I8825" s="2">
        <v>44571</v>
      </c>
      <c r="J8825"/>
      <c r="K8825"/>
      <c r="L8825">
        <v>30</v>
      </c>
      <c r="M8825" t="s">
        <v>7484</v>
      </c>
      <c r="N8825" t="s">
        <v>3482</v>
      </c>
      <c r="O8825"/>
      <c r="P8825" t="s">
        <v>8255</v>
      </c>
      <c r="Q8825" t="s">
        <v>5829</v>
      </c>
      <c r="R8825" t="s">
        <v>15465</v>
      </c>
      <c r="S8825" t="s">
        <v>15436</v>
      </c>
      <c r="T8825" t="s">
        <v>15438</v>
      </c>
      <c r="U8825" t="s">
        <v>15437</v>
      </c>
      <c r="V8825">
        <v>0.78947368421052633</v>
      </c>
    </row>
    <row r="8826" spans="1:22" x14ac:dyDescent="0.25">
      <c r="A8826" t="s">
        <v>1569</v>
      </c>
      <c r="B8826">
        <v>215430</v>
      </c>
      <c r="C8826" t="s">
        <v>1820</v>
      </c>
      <c r="D8826" t="s">
        <v>4465</v>
      </c>
      <c r="E8826" t="s">
        <v>1572</v>
      </c>
      <c r="F8826" t="s">
        <v>4422</v>
      </c>
      <c r="G8826" t="s">
        <v>4268</v>
      </c>
      <c r="H8826" s="2">
        <v>39574</v>
      </c>
      <c r="I8826" s="2">
        <v>43682</v>
      </c>
      <c r="J8826"/>
      <c r="K8826"/>
      <c r="L8826">
        <v>0.01</v>
      </c>
      <c r="M8826" t="s">
        <v>4269</v>
      </c>
      <c r="N8826" t="s">
        <v>3865</v>
      </c>
      <c r="O8826"/>
      <c r="P8826" t="s">
        <v>4423</v>
      </c>
      <c r="Q8826" t="s">
        <v>4424</v>
      </c>
      <c r="R8826" t="s">
        <v>15450</v>
      </c>
      <c r="S8826" t="s">
        <v>15436</v>
      </c>
      <c r="T8826" t="s">
        <v>15437</v>
      </c>
      <c r="U8826" t="s">
        <v>15437</v>
      </c>
      <c r="V8826">
        <v>0</v>
      </c>
    </row>
    <row r="8827" spans="1:22" x14ac:dyDescent="0.25">
      <c r="A8827" t="s">
        <v>1569</v>
      </c>
      <c r="B8827">
        <v>215438</v>
      </c>
      <c r="C8827" t="s">
        <v>1800</v>
      </c>
      <c r="D8827" t="s">
        <v>11101</v>
      </c>
      <c r="E8827" t="s">
        <v>1596</v>
      </c>
      <c r="F8827" t="s">
        <v>11102</v>
      </c>
      <c r="G8827" t="s">
        <v>7494</v>
      </c>
      <c r="H8827" s="2">
        <v>39560</v>
      </c>
      <c r="I8827" s="2">
        <v>40980</v>
      </c>
      <c r="J8827"/>
      <c r="K8827"/>
      <c r="L8827">
        <v>22.75</v>
      </c>
      <c r="M8827" t="s">
        <v>7484</v>
      </c>
      <c r="N8827" t="s">
        <v>4199</v>
      </c>
      <c r="O8827"/>
      <c r="P8827" t="s">
        <v>11070</v>
      </c>
      <c r="Q8827" t="s">
        <v>6567</v>
      </c>
      <c r="R8827" t="s">
        <v>15449</v>
      </c>
      <c r="S8827" t="s">
        <v>15436</v>
      </c>
      <c r="T8827" t="s">
        <v>15438</v>
      </c>
      <c r="U8827" t="s">
        <v>15437</v>
      </c>
      <c r="V8827">
        <v>0.59868421052631582</v>
      </c>
    </row>
    <row r="8828" spans="1:22" x14ac:dyDescent="0.25">
      <c r="A8828" t="s">
        <v>1569</v>
      </c>
      <c r="B8828">
        <v>215354</v>
      </c>
      <c r="C8828" t="s">
        <v>2933</v>
      </c>
      <c r="D8828" t="s">
        <v>9406</v>
      </c>
      <c r="E8828" t="s">
        <v>1596</v>
      </c>
      <c r="F8828" t="s">
        <v>9393</v>
      </c>
      <c r="G8828" t="s">
        <v>7487</v>
      </c>
      <c r="H8828" s="2">
        <v>39559</v>
      </c>
      <c r="I8828" s="2">
        <v>41463</v>
      </c>
      <c r="J8828"/>
      <c r="K8828"/>
      <c r="L8828">
        <v>12</v>
      </c>
      <c r="M8828" t="s">
        <v>7484</v>
      </c>
      <c r="N8828" t="s">
        <v>3482</v>
      </c>
      <c r="O8828"/>
      <c r="P8828" t="s">
        <v>9346</v>
      </c>
      <c r="Q8828" t="s">
        <v>9347</v>
      </c>
      <c r="R8828" t="s">
        <v>15465</v>
      </c>
      <c r="S8828" t="s">
        <v>15436</v>
      </c>
      <c r="T8828" t="s">
        <v>15438</v>
      </c>
      <c r="U8828" t="s">
        <v>15437</v>
      </c>
      <c r="V8828">
        <v>0.31578947368421051</v>
      </c>
    </row>
    <row r="8829" spans="1:22" x14ac:dyDescent="0.25">
      <c r="A8829" t="s">
        <v>1569</v>
      </c>
      <c r="B8829">
        <v>215248</v>
      </c>
      <c r="C8829" t="s">
        <v>3508</v>
      </c>
      <c r="D8829" t="s">
        <v>4580</v>
      </c>
      <c r="E8829" t="s">
        <v>1607</v>
      </c>
      <c r="F8829" t="s">
        <v>14453</v>
      </c>
      <c r="G8829" t="s">
        <v>14454</v>
      </c>
      <c r="H8829" s="2">
        <v>39552</v>
      </c>
      <c r="I8829" s="2">
        <v>44543</v>
      </c>
      <c r="J8829"/>
      <c r="K8829"/>
      <c r="L8829">
        <v>38</v>
      </c>
      <c r="M8829" t="s">
        <v>7484</v>
      </c>
      <c r="N8829" t="s">
        <v>1714</v>
      </c>
      <c r="O8829" t="s">
        <v>7120</v>
      </c>
      <c r="P8829" t="s">
        <v>14320</v>
      </c>
      <c r="Q8829" t="s">
        <v>17</v>
      </c>
      <c r="R8829" t="s">
        <v>17</v>
      </c>
      <c r="S8829" t="s">
        <v>15436</v>
      </c>
      <c r="T8829" t="s">
        <v>15438</v>
      </c>
      <c r="U8829" t="s">
        <v>15437</v>
      </c>
      <c r="V8829">
        <v>1</v>
      </c>
    </row>
    <row r="8830" spans="1:22" x14ac:dyDescent="0.25">
      <c r="A8830" t="s">
        <v>1569</v>
      </c>
      <c r="B8830">
        <v>215131</v>
      </c>
      <c r="C8830" t="s">
        <v>4051</v>
      </c>
      <c r="D8830" t="s">
        <v>15272</v>
      </c>
      <c r="E8830" t="s">
        <v>1607</v>
      </c>
      <c r="F8830" t="s">
        <v>15273</v>
      </c>
      <c r="G8830" t="s">
        <v>15274</v>
      </c>
      <c r="H8830" s="2">
        <v>39545</v>
      </c>
      <c r="I8830" s="2">
        <v>44627</v>
      </c>
      <c r="J8830"/>
      <c r="K8830"/>
      <c r="L8830">
        <v>38</v>
      </c>
      <c r="M8830" t="s">
        <v>7484</v>
      </c>
      <c r="N8830" t="s">
        <v>1714</v>
      </c>
      <c r="O8830" t="s">
        <v>7120</v>
      </c>
      <c r="P8830" t="s">
        <v>15160</v>
      </c>
      <c r="Q8830" t="s">
        <v>15161</v>
      </c>
      <c r="R8830" t="s">
        <v>15430</v>
      </c>
      <c r="S8830" t="s">
        <v>15436</v>
      </c>
      <c r="T8830" t="s">
        <v>15438</v>
      </c>
      <c r="U8830" t="s">
        <v>15437</v>
      </c>
      <c r="V8830">
        <v>1</v>
      </c>
    </row>
    <row r="8831" spans="1:22" x14ac:dyDescent="0.25">
      <c r="A8831" t="s">
        <v>1569</v>
      </c>
      <c r="B8831">
        <v>214948</v>
      </c>
      <c r="C8831" t="s">
        <v>2377</v>
      </c>
      <c r="D8831" t="s">
        <v>2294</v>
      </c>
      <c r="E8831" t="s">
        <v>1596</v>
      </c>
      <c r="F8831" t="s">
        <v>11474</v>
      </c>
      <c r="G8831" t="s">
        <v>7483</v>
      </c>
      <c r="H8831" s="2">
        <v>39533</v>
      </c>
      <c r="I8831" s="2">
        <v>39533</v>
      </c>
      <c r="J8831"/>
      <c r="K8831"/>
      <c r="L8831">
        <v>12</v>
      </c>
      <c r="M8831" t="s">
        <v>7484</v>
      </c>
      <c r="N8831" t="s">
        <v>3865</v>
      </c>
      <c r="O8831"/>
      <c r="P8831" t="s">
        <v>11438</v>
      </c>
      <c r="Q8831" t="s">
        <v>6587</v>
      </c>
      <c r="R8831" t="s">
        <v>15467</v>
      </c>
      <c r="S8831" t="s">
        <v>15436</v>
      </c>
      <c r="T8831" t="s">
        <v>15438</v>
      </c>
      <c r="U8831" t="s">
        <v>15437</v>
      </c>
      <c r="V8831">
        <v>0.31578947368421051</v>
      </c>
    </row>
    <row r="8832" spans="1:22" x14ac:dyDescent="0.25">
      <c r="A8832" t="s">
        <v>1569</v>
      </c>
      <c r="B8832">
        <v>214909</v>
      </c>
      <c r="C8832" t="s">
        <v>2258</v>
      </c>
      <c r="D8832" t="s">
        <v>1696</v>
      </c>
      <c r="E8832" t="s">
        <v>1607</v>
      </c>
      <c r="F8832" t="s">
        <v>9285</v>
      </c>
      <c r="G8832" t="s">
        <v>7541</v>
      </c>
      <c r="H8832" s="2">
        <v>39532</v>
      </c>
      <c r="I8832" s="2">
        <v>45775</v>
      </c>
      <c r="J8832"/>
      <c r="K8832"/>
      <c r="L8832">
        <v>38</v>
      </c>
      <c r="M8832" t="s">
        <v>7484</v>
      </c>
      <c r="N8832" t="s">
        <v>3865</v>
      </c>
      <c r="O8832"/>
      <c r="P8832" t="s">
        <v>9243</v>
      </c>
      <c r="Q8832" t="s">
        <v>4470</v>
      </c>
      <c r="R8832" t="s">
        <v>15467</v>
      </c>
      <c r="S8832" t="s">
        <v>15436</v>
      </c>
      <c r="T8832" t="s">
        <v>15438</v>
      </c>
      <c r="U8832" t="s">
        <v>1566</v>
      </c>
      <c r="V8832">
        <v>1</v>
      </c>
    </row>
    <row r="8833" spans="1:22" x14ac:dyDescent="0.25">
      <c r="A8833" t="s">
        <v>1569</v>
      </c>
      <c r="B8833">
        <v>214999</v>
      </c>
      <c r="C8833" t="s">
        <v>3507</v>
      </c>
      <c r="D8833" t="s">
        <v>12382</v>
      </c>
      <c r="E8833" t="s">
        <v>1596</v>
      </c>
      <c r="F8833" t="s">
        <v>12336</v>
      </c>
      <c r="G8833" t="s">
        <v>7490</v>
      </c>
      <c r="H8833" s="2">
        <v>39532</v>
      </c>
      <c r="I8833" s="2">
        <v>41799</v>
      </c>
      <c r="J8833"/>
      <c r="K8833"/>
      <c r="L8833">
        <v>22.75</v>
      </c>
      <c r="M8833" t="s">
        <v>7484</v>
      </c>
      <c r="N8833" t="s">
        <v>1714</v>
      </c>
      <c r="O8833"/>
      <c r="P8833" t="s">
        <v>12334</v>
      </c>
      <c r="Q8833" t="s">
        <v>3013</v>
      </c>
      <c r="R8833" t="s">
        <v>15462</v>
      </c>
      <c r="S8833" t="s">
        <v>15436</v>
      </c>
      <c r="T8833" t="s">
        <v>15438</v>
      </c>
      <c r="U8833" t="s">
        <v>15437</v>
      </c>
      <c r="V8833">
        <v>0.59868421052631582</v>
      </c>
    </row>
    <row r="8834" spans="1:22" x14ac:dyDescent="0.25">
      <c r="A8834" t="s">
        <v>1569</v>
      </c>
      <c r="B8834">
        <v>298317</v>
      </c>
      <c r="C8834" t="s">
        <v>14669</v>
      </c>
      <c r="D8834" t="s">
        <v>14670</v>
      </c>
      <c r="E8834" t="s">
        <v>1607</v>
      </c>
      <c r="F8834" t="s">
        <v>14671</v>
      </c>
      <c r="G8834" t="s">
        <v>14672</v>
      </c>
      <c r="H8834" s="2">
        <v>39503</v>
      </c>
      <c r="I8834" s="2">
        <v>39503</v>
      </c>
      <c r="J8834"/>
      <c r="K8834"/>
      <c r="L8834">
        <v>38</v>
      </c>
      <c r="M8834" t="s">
        <v>7484</v>
      </c>
      <c r="N8834" t="s">
        <v>1714</v>
      </c>
      <c r="O8834" t="s">
        <v>7120</v>
      </c>
      <c r="P8834" t="s">
        <v>14610</v>
      </c>
      <c r="Q8834" t="s">
        <v>23</v>
      </c>
      <c r="R8834" t="s">
        <v>23</v>
      </c>
      <c r="S8834" t="s">
        <v>15436</v>
      </c>
      <c r="T8834" t="s">
        <v>15438</v>
      </c>
      <c r="U8834" t="s">
        <v>15437</v>
      </c>
      <c r="V8834">
        <v>1</v>
      </c>
    </row>
    <row r="8835" spans="1:22" x14ac:dyDescent="0.25">
      <c r="A8835" t="s">
        <v>1569</v>
      </c>
      <c r="B8835">
        <v>214435</v>
      </c>
      <c r="C8835" t="s">
        <v>4751</v>
      </c>
      <c r="D8835" t="s">
        <v>4752</v>
      </c>
      <c r="E8835" t="s">
        <v>1572</v>
      </c>
      <c r="F8835" t="s">
        <v>4707</v>
      </c>
      <c r="G8835" t="s">
        <v>4268</v>
      </c>
      <c r="H8835" s="2">
        <v>39501</v>
      </c>
      <c r="I8835" s="2">
        <v>43682</v>
      </c>
      <c r="J8835"/>
      <c r="K8835"/>
      <c r="L8835">
        <v>0.01</v>
      </c>
      <c r="M8835" t="s">
        <v>4269</v>
      </c>
      <c r="N8835" t="s">
        <v>4199</v>
      </c>
      <c r="O8835"/>
      <c r="P8835" t="s">
        <v>4701</v>
      </c>
      <c r="Q8835" t="s">
        <v>4702</v>
      </c>
      <c r="R8835" t="s">
        <v>15449</v>
      </c>
      <c r="S8835" t="s">
        <v>15436</v>
      </c>
      <c r="T8835" t="s">
        <v>15437</v>
      </c>
      <c r="U8835" t="s">
        <v>15437</v>
      </c>
      <c r="V8835">
        <v>0</v>
      </c>
    </row>
    <row r="8836" spans="1:22" x14ac:dyDescent="0.25">
      <c r="A8836" t="s">
        <v>1569</v>
      </c>
      <c r="B8836">
        <v>214648</v>
      </c>
      <c r="C8836" t="s">
        <v>1653</v>
      </c>
      <c r="D8836" t="s">
        <v>2306</v>
      </c>
      <c r="E8836" t="s">
        <v>1596</v>
      </c>
      <c r="F8836" t="s">
        <v>8829</v>
      </c>
      <c r="G8836" t="s">
        <v>7487</v>
      </c>
      <c r="H8836" s="2">
        <v>39500</v>
      </c>
      <c r="I8836" s="2">
        <v>45509</v>
      </c>
      <c r="J8836"/>
      <c r="K8836"/>
      <c r="L8836">
        <v>16</v>
      </c>
      <c r="M8836" t="s">
        <v>7484</v>
      </c>
      <c r="N8836" t="s">
        <v>3865</v>
      </c>
      <c r="O8836"/>
      <c r="P8836" t="s">
        <v>8763</v>
      </c>
      <c r="Q8836" t="s">
        <v>4424</v>
      </c>
      <c r="R8836" t="s">
        <v>15467</v>
      </c>
      <c r="S8836" t="s">
        <v>15436</v>
      </c>
      <c r="T8836" t="s">
        <v>15438</v>
      </c>
      <c r="U8836" t="s">
        <v>15437</v>
      </c>
      <c r="V8836">
        <v>0.42105263157894735</v>
      </c>
    </row>
    <row r="8837" spans="1:22" x14ac:dyDescent="0.25">
      <c r="A8837" t="s">
        <v>1569</v>
      </c>
      <c r="B8837">
        <v>214588</v>
      </c>
      <c r="C8837" t="s">
        <v>2005</v>
      </c>
      <c r="D8837" t="s">
        <v>8299</v>
      </c>
      <c r="E8837" t="s">
        <v>1596</v>
      </c>
      <c r="F8837" t="s">
        <v>8300</v>
      </c>
      <c r="G8837" t="s">
        <v>7509</v>
      </c>
      <c r="H8837" s="2">
        <v>39496</v>
      </c>
      <c r="I8837" s="2">
        <v>39496</v>
      </c>
      <c r="J8837"/>
      <c r="K8837"/>
      <c r="L8837">
        <v>18</v>
      </c>
      <c r="M8837" t="s">
        <v>7484</v>
      </c>
      <c r="N8837" t="s">
        <v>3482</v>
      </c>
      <c r="O8837"/>
      <c r="P8837" t="s">
        <v>8255</v>
      </c>
      <c r="Q8837" t="s">
        <v>5829</v>
      </c>
      <c r="R8837" t="s">
        <v>15465</v>
      </c>
      <c r="S8837" t="s">
        <v>15436</v>
      </c>
      <c r="T8837" t="s">
        <v>15438</v>
      </c>
      <c r="U8837" t="s">
        <v>15437</v>
      </c>
      <c r="V8837">
        <v>0.47368421052631576</v>
      </c>
    </row>
    <row r="8838" spans="1:22" x14ac:dyDescent="0.25">
      <c r="A8838" t="s">
        <v>1569</v>
      </c>
      <c r="B8838">
        <v>214605</v>
      </c>
      <c r="C8838" t="s">
        <v>10279</v>
      </c>
      <c r="D8838" t="s">
        <v>10280</v>
      </c>
      <c r="E8838" t="s">
        <v>1596</v>
      </c>
      <c r="F8838" t="s">
        <v>10225</v>
      </c>
      <c r="G8838" t="s">
        <v>7490</v>
      </c>
      <c r="H8838" s="2">
        <v>39496</v>
      </c>
      <c r="I8838" s="2">
        <v>43829</v>
      </c>
      <c r="J8838"/>
      <c r="K8838"/>
      <c r="L8838">
        <v>21</v>
      </c>
      <c r="M8838" t="s">
        <v>7484</v>
      </c>
      <c r="N8838" t="s">
        <v>4199</v>
      </c>
      <c r="O8838"/>
      <c r="P8838" t="s">
        <v>10220</v>
      </c>
      <c r="Q8838" t="s">
        <v>5093</v>
      </c>
      <c r="R8838" t="s">
        <v>15449</v>
      </c>
      <c r="S8838" t="s">
        <v>15436</v>
      </c>
      <c r="T8838" t="s">
        <v>15438</v>
      </c>
      <c r="U8838" t="s">
        <v>15437</v>
      </c>
      <c r="V8838">
        <v>0.55263157894736847</v>
      </c>
    </row>
    <row r="8839" spans="1:22" x14ac:dyDescent="0.25">
      <c r="A8839" t="s">
        <v>1569</v>
      </c>
      <c r="B8839">
        <v>214566</v>
      </c>
      <c r="C8839" t="s">
        <v>1948</v>
      </c>
      <c r="D8839" t="s">
        <v>11518</v>
      </c>
      <c r="E8839" t="s">
        <v>1596</v>
      </c>
      <c r="F8839" t="s">
        <v>11480</v>
      </c>
      <c r="G8839" t="s">
        <v>7490</v>
      </c>
      <c r="H8839" s="2">
        <v>39496</v>
      </c>
      <c r="I8839" s="2">
        <v>40721</v>
      </c>
      <c r="J8839"/>
      <c r="K8839"/>
      <c r="L8839">
        <v>15</v>
      </c>
      <c r="M8839" t="s">
        <v>7484</v>
      </c>
      <c r="N8839" t="s">
        <v>1714</v>
      </c>
      <c r="O8839"/>
      <c r="P8839" t="s">
        <v>11481</v>
      </c>
      <c r="Q8839" t="s">
        <v>11482</v>
      </c>
      <c r="R8839" t="s">
        <v>15462</v>
      </c>
      <c r="S8839" t="s">
        <v>15436</v>
      </c>
      <c r="T8839" t="s">
        <v>15438</v>
      </c>
      <c r="U8839" t="s">
        <v>15437</v>
      </c>
      <c r="V8839">
        <v>0.39473684210526316</v>
      </c>
    </row>
    <row r="8840" spans="1:22" x14ac:dyDescent="0.25">
      <c r="A8840" t="s">
        <v>1569</v>
      </c>
      <c r="B8840">
        <v>214460</v>
      </c>
      <c r="C8840" t="s">
        <v>1969</v>
      </c>
      <c r="D8840" t="s">
        <v>4727</v>
      </c>
      <c r="E8840" t="s">
        <v>1596</v>
      </c>
      <c r="F8840" t="s">
        <v>9098</v>
      </c>
      <c r="G8840" t="s">
        <v>7490</v>
      </c>
      <c r="H8840" s="2">
        <v>39489</v>
      </c>
      <c r="I8840" s="2">
        <v>45551</v>
      </c>
      <c r="J8840"/>
      <c r="K8840"/>
      <c r="L8840">
        <v>32</v>
      </c>
      <c r="M8840" t="s">
        <v>7484</v>
      </c>
      <c r="N8840" t="s">
        <v>3482</v>
      </c>
      <c r="O8840"/>
      <c r="P8840" t="s">
        <v>9099</v>
      </c>
      <c r="Q8840" t="s">
        <v>9100</v>
      </c>
      <c r="R8840" t="s">
        <v>15466</v>
      </c>
      <c r="S8840" t="s">
        <v>15436</v>
      </c>
      <c r="T8840" t="s">
        <v>15438</v>
      </c>
      <c r="U8840" t="s">
        <v>15437</v>
      </c>
      <c r="V8840">
        <v>0.84210526315789469</v>
      </c>
    </row>
    <row r="8841" spans="1:22" x14ac:dyDescent="0.25">
      <c r="A8841" t="s">
        <v>1569</v>
      </c>
      <c r="B8841">
        <v>214467</v>
      </c>
      <c r="C8841" t="s">
        <v>8708</v>
      </c>
      <c r="D8841" t="s">
        <v>8709</v>
      </c>
      <c r="E8841" t="s">
        <v>1607</v>
      </c>
      <c r="F8841" t="s">
        <v>8682</v>
      </c>
      <c r="G8841" t="s">
        <v>7509</v>
      </c>
      <c r="H8841" s="2">
        <v>39485</v>
      </c>
      <c r="I8841" s="2">
        <v>40777</v>
      </c>
      <c r="J8841"/>
      <c r="K8841"/>
      <c r="L8841">
        <v>38</v>
      </c>
      <c r="M8841" t="s">
        <v>7484</v>
      </c>
      <c r="N8841" t="s">
        <v>3482</v>
      </c>
      <c r="O8841"/>
      <c r="P8841" t="s">
        <v>8674</v>
      </c>
      <c r="Q8841" t="s">
        <v>8675</v>
      </c>
      <c r="R8841" t="s">
        <v>15466</v>
      </c>
      <c r="S8841" t="s">
        <v>15436</v>
      </c>
      <c r="T8841" t="s">
        <v>15438</v>
      </c>
      <c r="U8841" t="s">
        <v>15437</v>
      </c>
      <c r="V8841">
        <v>1</v>
      </c>
    </row>
    <row r="8842" spans="1:22" x14ac:dyDescent="0.25">
      <c r="A8842" t="s">
        <v>1569</v>
      </c>
      <c r="B8842">
        <v>214333</v>
      </c>
      <c r="C8842" t="s">
        <v>2748</v>
      </c>
      <c r="D8842" t="s">
        <v>6768</v>
      </c>
      <c r="E8842" t="s">
        <v>1607</v>
      </c>
      <c r="F8842" t="s">
        <v>12072</v>
      </c>
      <c r="G8842" t="s">
        <v>7494</v>
      </c>
      <c r="H8842" s="2">
        <v>39476</v>
      </c>
      <c r="I8842" s="2">
        <v>44207</v>
      </c>
      <c r="J8842"/>
      <c r="K8842"/>
      <c r="L8842">
        <v>38</v>
      </c>
      <c r="M8842" t="s">
        <v>7484</v>
      </c>
      <c r="N8842" t="s">
        <v>1714</v>
      </c>
      <c r="O8842"/>
      <c r="P8842" t="s">
        <v>12032</v>
      </c>
      <c r="Q8842" t="s">
        <v>3219</v>
      </c>
      <c r="R8842" t="s">
        <v>15462</v>
      </c>
      <c r="S8842" t="s">
        <v>15436</v>
      </c>
      <c r="T8842" t="s">
        <v>15438</v>
      </c>
      <c r="U8842" t="s">
        <v>15437</v>
      </c>
      <c r="V8842">
        <v>1</v>
      </c>
    </row>
    <row r="8843" spans="1:22" x14ac:dyDescent="0.25">
      <c r="A8843" t="s">
        <v>1569</v>
      </c>
      <c r="B8843">
        <v>214301</v>
      </c>
      <c r="C8843" t="s">
        <v>4991</v>
      </c>
      <c r="D8843" t="s">
        <v>5510</v>
      </c>
      <c r="E8843" t="s">
        <v>1607</v>
      </c>
      <c r="F8843" t="s">
        <v>11247</v>
      </c>
      <c r="G8843" t="s">
        <v>7537</v>
      </c>
      <c r="H8843" s="2">
        <v>39468</v>
      </c>
      <c r="I8843" s="2">
        <v>39468</v>
      </c>
      <c r="J8843"/>
      <c r="K8843"/>
      <c r="L8843">
        <v>38</v>
      </c>
      <c r="M8843" t="s">
        <v>7484</v>
      </c>
      <c r="N8843" t="s">
        <v>3482</v>
      </c>
      <c r="O8843"/>
      <c r="P8843" t="s">
        <v>11191</v>
      </c>
      <c r="Q8843" t="s">
        <v>11192</v>
      </c>
      <c r="R8843" t="s">
        <v>15466</v>
      </c>
      <c r="S8843" t="s">
        <v>15436</v>
      </c>
      <c r="T8843" t="s">
        <v>15438</v>
      </c>
      <c r="U8843" t="s">
        <v>15437</v>
      </c>
      <c r="V8843">
        <v>1</v>
      </c>
    </row>
    <row r="8844" spans="1:22" x14ac:dyDescent="0.25">
      <c r="A8844" t="s">
        <v>1569</v>
      </c>
      <c r="B8844">
        <v>214125</v>
      </c>
      <c r="C8844" t="s">
        <v>1920</v>
      </c>
      <c r="D8844" t="s">
        <v>11519</v>
      </c>
      <c r="E8844" t="s">
        <v>1607</v>
      </c>
      <c r="F8844" t="s">
        <v>11520</v>
      </c>
      <c r="G8844" t="s">
        <v>7547</v>
      </c>
      <c r="H8844" s="2">
        <v>39433</v>
      </c>
      <c r="I8844" s="2">
        <v>43269</v>
      </c>
      <c r="J8844"/>
      <c r="K8844"/>
      <c r="L8844">
        <v>38</v>
      </c>
      <c r="M8844" t="s">
        <v>7484</v>
      </c>
      <c r="N8844" t="s">
        <v>1714</v>
      </c>
      <c r="O8844"/>
      <c r="P8844" t="s">
        <v>11481</v>
      </c>
      <c r="Q8844" t="s">
        <v>11482</v>
      </c>
      <c r="R8844" t="s">
        <v>15462</v>
      </c>
      <c r="S8844" t="s">
        <v>15436</v>
      </c>
      <c r="T8844" t="s">
        <v>15438</v>
      </c>
      <c r="U8844" t="s">
        <v>1566</v>
      </c>
      <c r="V8844">
        <v>1</v>
      </c>
    </row>
    <row r="8845" spans="1:22" x14ac:dyDescent="0.25">
      <c r="A8845" t="s">
        <v>1569</v>
      </c>
      <c r="B8845">
        <v>213820</v>
      </c>
      <c r="C8845" t="s">
        <v>1948</v>
      </c>
      <c r="D8845" t="s">
        <v>10281</v>
      </c>
      <c r="E8845" t="s">
        <v>1596</v>
      </c>
      <c r="F8845" t="s">
        <v>10225</v>
      </c>
      <c r="G8845" t="s">
        <v>7490</v>
      </c>
      <c r="H8845" s="2">
        <v>39421</v>
      </c>
      <c r="I8845" s="2">
        <v>41141</v>
      </c>
      <c r="J8845"/>
      <c r="K8845"/>
      <c r="L8845">
        <v>32.5</v>
      </c>
      <c r="M8845" t="s">
        <v>7484</v>
      </c>
      <c r="N8845" t="s">
        <v>4199</v>
      </c>
      <c r="O8845"/>
      <c r="P8845" t="s">
        <v>10220</v>
      </c>
      <c r="Q8845" t="s">
        <v>5093</v>
      </c>
      <c r="R8845" t="s">
        <v>15449</v>
      </c>
      <c r="S8845" t="s">
        <v>15436</v>
      </c>
      <c r="T8845" t="s">
        <v>15438</v>
      </c>
      <c r="U8845" t="s">
        <v>15437</v>
      </c>
      <c r="V8845">
        <v>0.85526315789473684</v>
      </c>
    </row>
    <row r="8846" spans="1:22" x14ac:dyDescent="0.25">
      <c r="A8846" t="s">
        <v>1569</v>
      </c>
      <c r="B8846">
        <v>213614</v>
      </c>
      <c r="C8846" t="s">
        <v>1688</v>
      </c>
      <c r="D8846" t="s">
        <v>6472</v>
      </c>
      <c r="E8846" t="s">
        <v>1596</v>
      </c>
      <c r="F8846" t="s">
        <v>12235</v>
      </c>
      <c r="G8846" t="s">
        <v>7483</v>
      </c>
      <c r="H8846" s="2">
        <v>39412</v>
      </c>
      <c r="I8846" s="2">
        <v>45327</v>
      </c>
      <c r="J8846"/>
      <c r="K8846"/>
      <c r="L8846">
        <v>28.5</v>
      </c>
      <c r="M8846" t="s">
        <v>7484</v>
      </c>
      <c r="N8846" t="s">
        <v>1576</v>
      </c>
      <c r="O8846"/>
      <c r="P8846" t="s">
        <v>12207</v>
      </c>
      <c r="Q8846" t="s">
        <v>5486</v>
      </c>
      <c r="R8846" t="s">
        <v>15464</v>
      </c>
      <c r="S8846" t="s">
        <v>15436</v>
      </c>
      <c r="T8846" t="s">
        <v>15438</v>
      </c>
      <c r="U8846" t="s">
        <v>15437</v>
      </c>
      <c r="V8846">
        <v>0.75</v>
      </c>
    </row>
    <row r="8847" spans="1:22" x14ac:dyDescent="0.25">
      <c r="A8847" t="s">
        <v>1569</v>
      </c>
      <c r="B8847">
        <v>213478</v>
      </c>
      <c r="C8847" t="s">
        <v>3939</v>
      </c>
      <c r="D8847" t="s">
        <v>9693</v>
      </c>
      <c r="E8847" t="s">
        <v>1596</v>
      </c>
      <c r="F8847" t="s">
        <v>9604</v>
      </c>
      <c r="G8847" t="s">
        <v>7490</v>
      </c>
      <c r="H8847" s="2">
        <v>39398</v>
      </c>
      <c r="I8847" s="2">
        <v>39398</v>
      </c>
      <c r="J8847"/>
      <c r="K8847"/>
      <c r="L8847">
        <v>25</v>
      </c>
      <c r="M8847" t="s">
        <v>7484</v>
      </c>
      <c r="N8847" t="s">
        <v>4199</v>
      </c>
      <c r="O8847"/>
      <c r="P8847" t="s">
        <v>9605</v>
      </c>
      <c r="Q8847" t="s">
        <v>4702</v>
      </c>
      <c r="R8847" t="s">
        <v>15449</v>
      </c>
      <c r="S8847" t="s">
        <v>15436</v>
      </c>
      <c r="T8847" t="s">
        <v>15438</v>
      </c>
      <c r="U8847" t="s">
        <v>15437</v>
      </c>
      <c r="V8847">
        <v>0.65789473684210531</v>
      </c>
    </row>
    <row r="8848" spans="1:22" x14ac:dyDescent="0.25">
      <c r="A8848" t="s">
        <v>1569</v>
      </c>
      <c r="B8848">
        <v>213512</v>
      </c>
      <c r="C8848" t="s">
        <v>2897</v>
      </c>
      <c r="D8848" t="s">
        <v>1812</v>
      </c>
      <c r="E8848" t="s">
        <v>1596</v>
      </c>
      <c r="F8848" t="s">
        <v>9694</v>
      </c>
      <c r="G8848" t="s">
        <v>7503</v>
      </c>
      <c r="H8848" s="2">
        <v>39398</v>
      </c>
      <c r="I8848" s="2">
        <v>39398</v>
      </c>
      <c r="J8848"/>
      <c r="K8848"/>
      <c r="L8848">
        <v>17.5</v>
      </c>
      <c r="M8848" t="s">
        <v>7484</v>
      </c>
      <c r="N8848" t="s">
        <v>4199</v>
      </c>
      <c r="O8848"/>
      <c r="P8848" t="s">
        <v>9605</v>
      </c>
      <c r="Q8848" t="s">
        <v>4702</v>
      </c>
      <c r="R8848" t="s">
        <v>15449</v>
      </c>
      <c r="S8848" t="s">
        <v>15436</v>
      </c>
      <c r="T8848" t="s">
        <v>15438</v>
      </c>
      <c r="U8848" t="s">
        <v>15437</v>
      </c>
      <c r="V8848">
        <v>0.46052631578947367</v>
      </c>
    </row>
    <row r="8849" spans="1:22" x14ac:dyDescent="0.25">
      <c r="A8849" t="s">
        <v>1569</v>
      </c>
      <c r="B8849">
        <v>213453</v>
      </c>
      <c r="C8849" t="s">
        <v>2440</v>
      </c>
      <c r="D8849" t="s">
        <v>2517</v>
      </c>
      <c r="E8849" t="s">
        <v>1596</v>
      </c>
      <c r="F8849" t="s">
        <v>11033</v>
      </c>
      <c r="G8849" t="s">
        <v>7483</v>
      </c>
      <c r="H8849" s="2">
        <v>39398</v>
      </c>
      <c r="I8849" s="2">
        <v>45467</v>
      </c>
      <c r="J8849"/>
      <c r="K8849"/>
      <c r="L8849">
        <v>32</v>
      </c>
      <c r="M8849" t="s">
        <v>7484</v>
      </c>
      <c r="N8849" t="s">
        <v>3482</v>
      </c>
      <c r="O8849"/>
      <c r="P8849" t="s">
        <v>11001</v>
      </c>
      <c r="Q8849" t="s">
        <v>6482</v>
      </c>
      <c r="R8849" t="s">
        <v>15468</v>
      </c>
      <c r="S8849" t="s">
        <v>15436</v>
      </c>
      <c r="T8849" t="s">
        <v>15438</v>
      </c>
      <c r="U8849" t="s">
        <v>15437</v>
      </c>
      <c r="V8849">
        <v>0.84210526315789469</v>
      </c>
    </row>
    <row r="8850" spans="1:22" x14ac:dyDescent="0.25">
      <c r="A8850" t="s">
        <v>1569</v>
      </c>
      <c r="B8850">
        <v>213297</v>
      </c>
      <c r="C8850" t="s">
        <v>1950</v>
      </c>
      <c r="D8850" t="s">
        <v>14604</v>
      </c>
      <c r="E8850" t="s">
        <v>1607</v>
      </c>
      <c r="F8850" t="s">
        <v>14579</v>
      </c>
      <c r="G8850" t="s">
        <v>14580</v>
      </c>
      <c r="H8850" s="2">
        <v>39394</v>
      </c>
      <c r="I8850" s="2">
        <v>44347</v>
      </c>
      <c r="J8850"/>
      <c r="K8850"/>
      <c r="L8850">
        <v>38</v>
      </c>
      <c r="M8850" t="s">
        <v>7484</v>
      </c>
      <c r="N8850" t="s">
        <v>1714</v>
      </c>
      <c r="O8850" t="s">
        <v>7120</v>
      </c>
      <c r="P8850" t="s">
        <v>14554</v>
      </c>
      <c r="Q8850" t="s">
        <v>14555</v>
      </c>
      <c r="R8850" t="s">
        <v>15472</v>
      </c>
      <c r="S8850" t="s">
        <v>15436</v>
      </c>
      <c r="T8850" t="s">
        <v>15438</v>
      </c>
      <c r="U8850" t="s">
        <v>15437</v>
      </c>
      <c r="V8850">
        <v>1</v>
      </c>
    </row>
    <row r="8851" spans="1:22" x14ac:dyDescent="0.25">
      <c r="A8851" t="s">
        <v>1569</v>
      </c>
      <c r="B8851">
        <v>213335</v>
      </c>
      <c r="C8851" t="s">
        <v>2830</v>
      </c>
      <c r="D8851" t="s">
        <v>10329</v>
      </c>
      <c r="E8851" t="s">
        <v>1596</v>
      </c>
      <c r="F8851" t="s">
        <v>10850</v>
      </c>
      <c r="G8851" t="s">
        <v>7490</v>
      </c>
      <c r="H8851" s="2">
        <v>39391</v>
      </c>
      <c r="I8851" s="2">
        <v>42135</v>
      </c>
      <c r="J8851"/>
      <c r="K8851"/>
      <c r="L8851">
        <v>15</v>
      </c>
      <c r="M8851" t="s">
        <v>7484</v>
      </c>
      <c r="N8851" t="s">
        <v>3865</v>
      </c>
      <c r="O8851"/>
      <c r="P8851" t="s">
        <v>10847</v>
      </c>
      <c r="Q8851" t="s">
        <v>3922</v>
      </c>
      <c r="R8851" t="s">
        <v>15468</v>
      </c>
      <c r="S8851" t="s">
        <v>15436</v>
      </c>
      <c r="T8851" t="s">
        <v>15438</v>
      </c>
      <c r="U8851" t="s">
        <v>15437</v>
      </c>
      <c r="V8851">
        <v>0.39473684210526316</v>
      </c>
    </row>
    <row r="8852" spans="1:22" x14ac:dyDescent="0.25">
      <c r="A8852" t="s">
        <v>1569</v>
      </c>
      <c r="B8852">
        <v>213399</v>
      </c>
      <c r="C8852" t="s">
        <v>1825</v>
      </c>
      <c r="D8852" t="s">
        <v>8081</v>
      </c>
      <c r="E8852" t="s">
        <v>1607</v>
      </c>
      <c r="F8852" t="s">
        <v>8080</v>
      </c>
      <c r="G8852" t="s">
        <v>7537</v>
      </c>
      <c r="H8852" s="2">
        <v>39377</v>
      </c>
      <c r="I8852" s="2">
        <v>43473</v>
      </c>
      <c r="J8852"/>
      <c r="K8852"/>
      <c r="L8852">
        <v>38</v>
      </c>
      <c r="M8852" t="s">
        <v>7484</v>
      </c>
      <c r="N8852" t="s">
        <v>1714</v>
      </c>
      <c r="O8852"/>
      <c r="P8852" t="s">
        <v>7996</v>
      </c>
      <c r="Q8852" t="s">
        <v>4271</v>
      </c>
      <c r="R8852" t="s">
        <v>15461</v>
      </c>
      <c r="S8852" t="s">
        <v>15436</v>
      </c>
      <c r="T8852" t="s">
        <v>15438</v>
      </c>
      <c r="U8852" t="s">
        <v>15437</v>
      </c>
      <c r="V8852">
        <v>1</v>
      </c>
    </row>
    <row r="8853" spans="1:22" x14ac:dyDescent="0.25">
      <c r="A8853" t="s">
        <v>1569</v>
      </c>
      <c r="B8853">
        <v>217046</v>
      </c>
      <c r="C8853" t="s">
        <v>8115</v>
      </c>
      <c r="D8853" t="s">
        <v>4505</v>
      </c>
      <c r="E8853" t="s">
        <v>1596</v>
      </c>
      <c r="F8853" t="s">
        <v>8093</v>
      </c>
      <c r="G8853" t="s">
        <v>7490</v>
      </c>
      <c r="H8853" s="2">
        <v>39377</v>
      </c>
      <c r="I8853" s="2">
        <v>39377</v>
      </c>
      <c r="J8853"/>
      <c r="K8853"/>
      <c r="L8853">
        <v>21</v>
      </c>
      <c r="M8853" t="s">
        <v>7484</v>
      </c>
      <c r="N8853" t="s">
        <v>1714</v>
      </c>
      <c r="O8853"/>
      <c r="P8853" t="s">
        <v>8094</v>
      </c>
      <c r="Q8853" t="s">
        <v>3290</v>
      </c>
      <c r="R8853" t="s">
        <v>15461</v>
      </c>
      <c r="S8853" t="s">
        <v>15436</v>
      </c>
      <c r="T8853" t="s">
        <v>15438</v>
      </c>
      <c r="U8853" t="s">
        <v>15437</v>
      </c>
      <c r="V8853">
        <v>0.55263157894736847</v>
      </c>
    </row>
    <row r="8854" spans="1:22" x14ac:dyDescent="0.25">
      <c r="A8854" t="s">
        <v>1569</v>
      </c>
      <c r="B8854">
        <v>213138</v>
      </c>
      <c r="C8854" t="s">
        <v>2933</v>
      </c>
      <c r="D8854" t="s">
        <v>4334</v>
      </c>
      <c r="E8854" t="s">
        <v>1596</v>
      </c>
      <c r="F8854" t="s">
        <v>4323</v>
      </c>
      <c r="G8854" t="s">
        <v>4324</v>
      </c>
      <c r="H8854" s="2">
        <v>39374</v>
      </c>
      <c r="I8854" s="2">
        <v>45103</v>
      </c>
      <c r="J8854"/>
      <c r="K8854"/>
      <c r="L8854">
        <v>34</v>
      </c>
      <c r="M8854" t="s">
        <v>4269</v>
      </c>
      <c r="N8854" t="s">
        <v>1714</v>
      </c>
      <c r="O8854"/>
      <c r="P8854" t="s">
        <v>4270</v>
      </c>
      <c r="Q8854" t="s">
        <v>4271</v>
      </c>
      <c r="R8854" t="s">
        <v>15447</v>
      </c>
      <c r="S8854" t="s">
        <v>15436</v>
      </c>
      <c r="T8854" t="s">
        <v>15438</v>
      </c>
      <c r="U8854" t="s">
        <v>15437</v>
      </c>
      <c r="V8854">
        <v>0.89473684210526316</v>
      </c>
    </row>
    <row r="8855" spans="1:22" x14ac:dyDescent="0.25">
      <c r="A8855" t="s">
        <v>1569</v>
      </c>
      <c r="B8855">
        <v>213082</v>
      </c>
      <c r="C8855" t="s">
        <v>1605</v>
      </c>
      <c r="D8855" t="s">
        <v>8301</v>
      </c>
      <c r="E8855" t="s">
        <v>1596</v>
      </c>
      <c r="F8855" t="s">
        <v>8263</v>
      </c>
      <c r="G8855" t="s">
        <v>7494</v>
      </c>
      <c r="H8855" s="2">
        <v>39372</v>
      </c>
      <c r="I8855" s="2">
        <v>45061</v>
      </c>
      <c r="J8855"/>
      <c r="K8855"/>
      <c r="L8855">
        <v>25.75</v>
      </c>
      <c r="M8855" t="s">
        <v>7484</v>
      </c>
      <c r="N8855" t="s">
        <v>3482</v>
      </c>
      <c r="O8855"/>
      <c r="P8855" t="s">
        <v>8255</v>
      </c>
      <c r="Q8855" t="s">
        <v>5829</v>
      </c>
      <c r="R8855" t="s">
        <v>15465</v>
      </c>
      <c r="S8855" t="s">
        <v>15436</v>
      </c>
      <c r="T8855" t="s">
        <v>15438</v>
      </c>
      <c r="U8855" t="s">
        <v>15437</v>
      </c>
      <c r="V8855">
        <v>0.67763157894736847</v>
      </c>
    </row>
    <row r="8856" spans="1:22" x14ac:dyDescent="0.25">
      <c r="A8856" t="s">
        <v>1569</v>
      </c>
      <c r="B8856">
        <v>213124</v>
      </c>
      <c r="C8856" t="s">
        <v>7672</v>
      </c>
      <c r="D8856" t="s">
        <v>5756</v>
      </c>
      <c r="E8856" t="s">
        <v>1596</v>
      </c>
      <c r="F8856" t="s">
        <v>7673</v>
      </c>
      <c r="G8856" t="s">
        <v>7503</v>
      </c>
      <c r="H8856" s="2">
        <v>39370</v>
      </c>
      <c r="I8856" s="2">
        <v>39370</v>
      </c>
      <c r="J8856"/>
      <c r="K8856"/>
      <c r="L8856">
        <v>30.5</v>
      </c>
      <c r="M8856" t="s">
        <v>7484</v>
      </c>
      <c r="N8856" t="s">
        <v>1714</v>
      </c>
      <c r="O8856"/>
      <c r="P8856" t="s">
        <v>7613</v>
      </c>
      <c r="Q8856" t="s">
        <v>7614</v>
      </c>
      <c r="R8856" t="s">
        <v>15461</v>
      </c>
      <c r="S8856" t="s">
        <v>15436</v>
      </c>
      <c r="T8856" t="s">
        <v>15438</v>
      </c>
      <c r="U8856" t="s">
        <v>15437</v>
      </c>
      <c r="V8856">
        <v>0.80263157894736847</v>
      </c>
    </row>
    <row r="8857" spans="1:22" x14ac:dyDescent="0.25">
      <c r="A8857" t="s">
        <v>1569</v>
      </c>
      <c r="B8857">
        <v>212831</v>
      </c>
      <c r="C8857" t="s">
        <v>1903</v>
      </c>
      <c r="D8857" t="s">
        <v>11996</v>
      </c>
      <c r="E8857" t="s">
        <v>1596</v>
      </c>
      <c r="F8857" t="s">
        <v>11956</v>
      </c>
      <c r="G8857" t="s">
        <v>7490</v>
      </c>
      <c r="H8857" s="2">
        <v>39366</v>
      </c>
      <c r="I8857" s="2">
        <v>39366</v>
      </c>
      <c r="J8857"/>
      <c r="K8857"/>
      <c r="L8857">
        <v>30.25</v>
      </c>
      <c r="M8857" t="s">
        <v>7484</v>
      </c>
      <c r="N8857" t="s">
        <v>3865</v>
      </c>
      <c r="O8857"/>
      <c r="P8857" t="s">
        <v>11957</v>
      </c>
      <c r="Q8857" t="s">
        <v>4910</v>
      </c>
      <c r="R8857" t="s">
        <v>15463</v>
      </c>
      <c r="S8857" t="s">
        <v>15436</v>
      </c>
      <c r="T8857" t="s">
        <v>15438</v>
      </c>
      <c r="U8857" t="s">
        <v>15437</v>
      </c>
      <c r="V8857">
        <v>0.79605263157894735</v>
      </c>
    </row>
    <row r="8858" spans="1:22" x14ac:dyDescent="0.25">
      <c r="A8858" t="s">
        <v>1569</v>
      </c>
      <c r="B8858">
        <v>212816</v>
      </c>
      <c r="C8858" t="s">
        <v>1601</v>
      </c>
      <c r="D8858" t="s">
        <v>8971</v>
      </c>
      <c r="E8858" t="s">
        <v>1572</v>
      </c>
      <c r="F8858" t="s">
        <v>8925</v>
      </c>
      <c r="G8858" t="s">
        <v>7490</v>
      </c>
      <c r="H8858" s="2">
        <v>39363</v>
      </c>
      <c r="I8858" s="2">
        <v>39363</v>
      </c>
      <c r="J8858"/>
      <c r="K8858"/>
      <c r="L8858">
        <v>0.01</v>
      </c>
      <c r="M8858" t="s">
        <v>7484</v>
      </c>
      <c r="N8858" t="s">
        <v>3482</v>
      </c>
      <c r="O8858"/>
      <c r="P8858" t="s">
        <v>8923</v>
      </c>
      <c r="Q8858" t="s">
        <v>6294</v>
      </c>
      <c r="R8858" t="s">
        <v>15465</v>
      </c>
      <c r="S8858" t="s">
        <v>15436</v>
      </c>
      <c r="T8858" t="s">
        <v>15437</v>
      </c>
      <c r="U8858" t="s">
        <v>15437</v>
      </c>
      <c r="V8858">
        <v>0</v>
      </c>
    </row>
    <row r="8859" spans="1:22" x14ac:dyDescent="0.25">
      <c r="A8859" t="s">
        <v>1569</v>
      </c>
      <c r="B8859">
        <v>212743</v>
      </c>
      <c r="C8859" t="s">
        <v>14766</v>
      </c>
      <c r="D8859" t="s">
        <v>14767</v>
      </c>
      <c r="E8859" t="s">
        <v>1607</v>
      </c>
      <c r="F8859" t="s">
        <v>14768</v>
      </c>
      <c r="G8859" t="s">
        <v>14769</v>
      </c>
      <c r="H8859" s="2">
        <v>39349</v>
      </c>
      <c r="I8859" s="2">
        <v>44531</v>
      </c>
      <c r="J8859"/>
      <c r="K8859"/>
      <c r="L8859">
        <v>38</v>
      </c>
      <c r="M8859" t="s">
        <v>7484</v>
      </c>
      <c r="N8859" t="s">
        <v>1714</v>
      </c>
      <c r="O8859" t="s">
        <v>7120</v>
      </c>
      <c r="P8859" t="s">
        <v>14753</v>
      </c>
      <c r="Q8859" t="s">
        <v>14754</v>
      </c>
      <c r="R8859" t="s">
        <v>15431</v>
      </c>
      <c r="S8859" t="s">
        <v>15436</v>
      </c>
      <c r="T8859" t="s">
        <v>15438</v>
      </c>
      <c r="U8859" t="s">
        <v>15437</v>
      </c>
      <c r="V8859">
        <v>1</v>
      </c>
    </row>
    <row r="8860" spans="1:22" x14ac:dyDescent="0.25">
      <c r="A8860" t="s">
        <v>1569</v>
      </c>
      <c r="B8860">
        <v>212621</v>
      </c>
      <c r="C8860" t="s">
        <v>3234</v>
      </c>
      <c r="D8860" t="s">
        <v>5909</v>
      </c>
      <c r="E8860" t="s">
        <v>1607</v>
      </c>
      <c r="F8860" t="s">
        <v>10948</v>
      </c>
      <c r="G8860" t="s">
        <v>7552</v>
      </c>
      <c r="H8860" s="2">
        <v>39342</v>
      </c>
      <c r="I8860" s="2">
        <v>45803</v>
      </c>
      <c r="J8860"/>
      <c r="K8860"/>
      <c r="L8860">
        <v>38</v>
      </c>
      <c r="M8860" t="s">
        <v>7484</v>
      </c>
      <c r="N8860" t="s">
        <v>3865</v>
      </c>
      <c r="O8860"/>
      <c r="P8860" t="s">
        <v>10898</v>
      </c>
      <c r="Q8860" t="s">
        <v>3953</v>
      </c>
      <c r="R8860" t="s">
        <v>15463</v>
      </c>
      <c r="S8860" t="s">
        <v>15436</v>
      </c>
      <c r="T8860" t="s">
        <v>15438</v>
      </c>
      <c r="U8860" t="s">
        <v>1566</v>
      </c>
      <c r="V8860">
        <v>1</v>
      </c>
    </row>
    <row r="8861" spans="1:22" x14ac:dyDescent="0.25">
      <c r="A8861" t="s">
        <v>1569</v>
      </c>
      <c r="B8861">
        <v>212594</v>
      </c>
      <c r="C8861" t="s">
        <v>2377</v>
      </c>
      <c r="D8861" t="s">
        <v>12566</v>
      </c>
      <c r="E8861" t="s">
        <v>1596</v>
      </c>
      <c r="F8861" t="s">
        <v>12567</v>
      </c>
      <c r="G8861" t="s">
        <v>7503</v>
      </c>
      <c r="H8861" s="2">
        <v>39342</v>
      </c>
      <c r="I8861" s="2">
        <v>45187</v>
      </c>
      <c r="J8861"/>
      <c r="K8861"/>
      <c r="L8861">
        <v>35</v>
      </c>
      <c r="M8861" t="s">
        <v>7484</v>
      </c>
      <c r="N8861" t="s">
        <v>1576</v>
      </c>
      <c r="O8861"/>
      <c r="P8861" t="s">
        <v>12514</v>
      </c>
      <c r="Q8861" t="s">
        <v>12515</v>
      </c>
      <c r="R8861" t="s">
        <v>15464</v>
      </c>
      <c r="S8861" t="s">
        <v>15436</v>
      </c>
      <c r="T8861" t="s">
        <v>15438</v>
      </c>
      <c r="U8861" t="s">
        <v>15437</v>
      </c>
      <c r="V8861">
        <v>0.92105263157894735</v>
      </c>
    </row>
    <row r="8862" spans="1:22" x14ac:dyDescent="0.25">
      <c r="A8862" t="s">
        <v>1569</v>
      </c>
      <c r="B8862">
        <v>212528</v>
      </c>
      <c r="C8862" t="s">
        <v>1796</v>
      </c>
      <c r="D8862" t="s">
        <v>8247</v>
      </c>
      <c r="E8862" t="s">
        <v>1596</v>
      </c>
      <c r="F8862" t="s">
        <v>8235</v>
      </c>
      <c r="G8862" t="s">
        <v>7534</v>
      </c>
      <c r="H8862" s="2">
        <v>39339</v>
      </c>
      <c r="I8862" s="2">
        <v>45775</v>
      </c>
      <c r="J8862"/>
      <c r="K8862"/>
      <c r="L8862">
        <v>32.5</v>
      </c>
      <c r="M8862" t="s">
        <v>7484</v>
      </c>
      <c r="N8862" t="s">
        <v>3482</v>
      </c>
      <c r="O8862"/>
      <c r="P8862" t="s">
        <v>8186</v>
      </c>
      <c r="Q8862" t="s">
        <v>4791</v>
      </c>
      <c r="R8862" t="s">
        <v>15465</v>
      </c>
      <c r="S8862" t="s">
        <v>15436</v>
      </c>
      <c r="T8862" t="s">
        <v>15438</v>
      </c>
      <c r="U8862" t="s">
        <v>15437</v>
      </c>
      <c r="V8862">
        <v>0.85526315789473684</v>
      </c>
    </row>
    <row r="8863" spans="1:22" x14ac:dyDescent="0.25">
      <c r="A8863" t="s">
        <v>1569</v>
      </c>
      <c r="B8863">
        <v>212694</v>
      </c>
      <c r="C8863" t="s">
        <v>2258</v>
      </c>
      <c r="D8863" t="s">
        <v>2306</v>
      </c>
      <c r="E8863" t="s">
        <v>1607</v>
      </c>
      <c r="F8863" t="s">
        <v>9461</v>
      </c>
      <c r="G8863" t="s">
        <v>7537</v>
      </c>
      <c r="H8863" s="2">
        <v>39338</v>
      </c>
      <c r="I8863" s="2">
        <v>40966</v>
      </c>
      <c r="J8863"/>
      <c r="K8863"/>
      <c r="L8863">
        <v>38</v>
      </c>
      <c r="M8863" t="s">
        <v>7484</v>
      </c>
      <c r="N8863" t="s">
        <v>3865</v>
      </c>
      <c r="O8863"/>
      <c r="P8863" t="s">
        <v>9417</v>
      </c>
      <c r="Q8863" t="s">
        <v>6136</v>
      </c>
      <c r="R8863" t="s">
        <v>15467</v>
      </c>
      <c r="S8863" t="s">
        <v>15436</v>
      </c>
      <c r="T8863" t="s">
        <v>15438</v>
      </c>
      <c r="U8863" t="s">
        <v>15437</v>
      </c>
      <c r="V8863">
        <v>1</v>
      </c>
    </row>
    <row r="8864" spans="1:22" x14ac:dyDescent="0.25">
      <c r="A8864" t="s">
        <v>1569</v>
      </c>
      <c r="B8864">
        <v>212702</v>
      </c>
      <c r="C8864" t="s">
        <v>1794</v>
      </c>
      <c r="D8864" t="s">
        <v>7530</v>
      </c>
      <c r="E8864" t="s">
        <v>1607</v>
      </c>
      <c r="F8864" t="s">
        <v>14920</v>
      </c>
      <c r="G8864" t="s">
        <v>14921</v>
      </c>
      <c r="H8864" s="2">
        <v>39338</v>
      </c>
      <c r="I8864" s="2">
        <v>45145</v>
      </c>
      <c r="J8864"/>
      <c r="K8864"/>
      <c r="L8864">
        <v>38</v>
      </c>
      <c r="M8864" t="s">
        <v>7484</v>
      </c>
      <c r="N8864" t="s">
        <v>1714</v>
      </c>
      <c r="O8864"/>
      <c r="P8864" t="s">
        <v>14916</v>
      </c>
      <c r="Q8864" t="s">
        <v>14917</v>
      </c>
      <c r="R8864" t="s">
        <v>15472</v>
      </c>
      <c r="S8864" t="s">
        <v>15436</v>
      </c>
      <c r="T8864" t="s">
        <v>15438</v>
      </c>
      <c r="U8864" t="s">
        <v>15437</v>
      </c>
      <c r="V8864">
        <v>1</v>
      </c>
    </row>
    <row r="8865" spans="1:22" x14ac:dyDescent="0.25">
      <c r="A8865" t="s">
        <v>1569</v>
      </c>
      <c r="B8865">
        <v>212558</v>
      </c>
      <c r="C8865" t="s">
        <v>2632</v>
      </c>
      <c r="D8865" t="s">
        <v>10701</v>
      </c>
      <c r="E8865" t="s">
        <v>1596</v>
      </c>
      <c r="F8865" t="s">
        <v>10682</v>
      </c>
      <c r="G8865" t="s">
        <v>7494</v>
      </c>
      <c r="H8865" s="2">
        <v>39335</v>
      </c>
      <c r="I8865" s="2">
        <v>39335</v>
      </c>
      <c r="J8865"/>
      <c r="K8865"/>
      <c r="L8865">
        <v>13.25</v>
      </c>
      <c r="M8865" t="s">
        <v>7484</v>
      </c>
      <c r="N8865" t="s">
        <v>4199</v>
      </c>
      <c r="O8865"/>
      <c r="P8865" t="s">
        <v>10650</v>
      </c>
      <c r="Q8865" t="s">
        <v>4374</v>
      </c>
      <c r="R8865" t="s">
        <v>15449</v>
      </c>
      <c r="S8865" t="s">
        <v>15436</v>
      </c>
      <c r="T8865" t="s">
        <v>15438</v>
      </c>
      <c r="U8865" t="s">
        <v>15437</v>
      </c>
      <c r="V8865">
        <v>0.34868421052631576</v>
      </c>
    </row>
    <row r="8866" spans="1:22" x14ac:dyDescent="0.25">
      <c r="A8866" t="s">
        <v>1569</v>
      </c>
      <c r="B8866">
        <v>329233</v>
      </c>
      <c r="C8866" t="s">
        <v>6409</v>
      </c>
      <c r="D8866" t="s">
        <v>3901</v>
      </c>
      <c r="E8866" t="s">
        <v>1607</v>
      </c>
      <c r="F8866" t="s">
        <v>6991</v>
      </c>
      <c r="G8866" t="s">
        <v>4294</v>
      </c>
      <c r="H8866" s="2">
        <v>39335</v>
      </c>
      <c r="I8866" s="2">
        <v>45215</v>
      </c>
      <c r="J8866"/>
      <c r="K8866"/>
      <c r="L8866">
        <v>38</v>
      </c>
      <c r="M8866" t="s">
        <v>4269</v>
      </c>
      <c r="N8866" t="s">
        <v>3482</v>
      </c>
      <c r="O8866"/>
      <c r="P8866" t="s">
        <v>6977</v>
      </c>
      <c r="Q8866" t="s">
        <v>6978</v>
      </c>
      <c r="R8866" t="s">
        <v>15451</v>
      </c>
      <c r="S8866" t="s">
        <v>15436</v>
      </c>
      <c r="T8866" t="s">
        <v>15438</v>
      </c>
      <c r="U8866" t="s">
        <v>15437</v>
      </c>
      <c r="V8866">
        <v>1</v>
      </c>
    </row>
    <row r="8867" spans="1:22" x14ac:dyDescent="0.25">
      <c r="A8867" t="s">
        <v>1569</v>
      </c>
      <c r="B8867">
        <v>212411</v>
      </c>
      <c r="C8867" t="s">
        <v>8248</v>
      </c>
      <c r="D8867" t="s">
        <v>8249</v>
      </c>
      <c r="E8867" t="s">
        <v>1596</v>
      </c>
      <c r="F8867" t="s">
        <v>8238</v>
      </c>
      <c r="G8867" t="s">
        <v>7503</v>
      </c>
      <c r="H8867" s="2">
        <v>39321</v>
      </c>
      <c r="I8867" s="2">
        <v>39321</v>
      </c>
      <c r="J8867"/>
      <c r="K8867"/>
      <c r="L8867">
        <v>33.75</v>
      </c>
      <c r="M8867" t="s">
        <v>7484</v>
      </c>
      <c r="N8867" t="s">
        <v>3482</v>
      </c>
      <c r="O8867"/>
      <c r="P8867" t="s">
        <v>8186</v>
      </c>
      <c r="Q8867" t="s">
        <v>4791</v>
      </c>
      <c r="R8867" t="s">
        <v>15465</v>
      </c>
      <c r="S8867" t="s">
        <v>15436</v>
      </c>
      <c r="T8867" t="s">
        <v>15438</v>
      </c>
      <c r="U8867" t="s">
        <v>15437</v>
      </c>
      <c r="V8867">
        <v>0.88815789473684215</v>
      </c>
    </row>
    <row r="8868" spans="1:22" x14ac:dyDescent="0.25">
      <c r="A8868" t="s">
        <v>1569</v>
      </c>
      <c r="B8868">
        <v>212174</v>
      </c>
      <c r="C8868" t="s">
        <v>12090</v>
      </c>
      <c r="D8868" t="s">
        <v>2835</v>
      </c>
      <c r="E8868" t="s">
        <v>1596</v>
      </c>
      <c r="F8868" t="s">
        <v>12091</v>
      </c>
      <c r="G8868" t="s">
        <v>7607</v>
      </c>
      <c r="H8868" s="2">
        <v>39307</v>
      </c>
      <c r="I8868" s="2">
        <v>39307</v>
      </c>
      <c r="J8868"/>
      <c r="K8868"/>
      <c r="L8868">
        <v>26.25</v>
      </c>
      <c r="M8868" t="s">
        <v>7484</v>
      </c>
      <c r="N8868" t="s">
        <v>1714</v>
      </c>
      <c r="O8868"/>
      <c r="P8868" t="s">
        <v>12032</v>
      </c>
      <c r="Q8868" t="s">
        <v>3219</v>
      </c>
      <c r="R8868" t="s">
        <v>15462</v>
      </c>
      <c r="S8868" t="s">
        <v>15436</v>
      </c>
      <c r="T8868" t="s">
        <v>15438</v>
      </c>
      <c r="U8868" t="s">
        <v>15437</v>
      </c>
      <c r="V8868">
        <v>0.69078947368421051</v>
      </c>
    </row>
    <row r="8869" spans="1:22" x14ac:dyDescent="0.25">
      <c r="A8869" t="s">
        <v>1569</v>
      </c>
      <c r="B8869">
        <v>212170</v>
      </c>
      <c r="C8869" t="s">
        <v>2637</v>
      </c>
      <c r="D8869" t="s">
        <v>3815</v>
      </c>
      <c r="E8869" t="s">
        <v>1596</v>
      </c>
      <c r="F8869" t="s">
        <v>8238</v>
      </c>
      <c r="G8869" t="s">
        <v>7503</v>
      </c>
      <c r="H8869" s="2">
        <v>39297</v>
      </c>
      <c r="I8869" s="2">
        <v>41659</v>
      </c>
      <c r="J8869"/>
      <c r="K8869"/>
      <c r="L8869">
        <v>26.25</v>
      </c>
      <c r="M8869" t="s">
        <v>7484</v>
      </c>
      <c r="N8869" t="s">
        <v>3482</v>
      </c>
      <c r="O8869"/>
      <c r="P8869" t="s">
        <v>8186</v>
      </c>
      <c r="Q8869" t="s">
        <v>4791</v>
      </c>
      <c r="R8869" t="s">
        <v>15465</v>
      </c>
      <c r="S8869" t="s">
        <v>15436</v>
      </c>
      <c r="T8869" t="s">
        <v>15438</v>
      </c>
      <c r="U8869" t="s">
        <v>15437</v>
      </c>
      <c r="V8869">
        <v>0.69078947368421051</v>
      </c>
    </row>
    <row r="8870" spans="1:22" x14ac:dyDescent="0.25">
      <c r="A8870" t="s">
        <v>1569</v>
      </c>
      <c r="B8870">
        <v>212208</v>
      </c>
      <c r="C8870" t="s">
        <v>11248</v>
      </c>
      <c r="D8870" t="s">
        <v>11249</v>
      </c>
      <c r="E8870" t="s">
        <v>1607</v>
      </c>
      <c r="F8870" t="s">
        <v>11250</v>
      </c>
      <c r="G8870" t="s">
        <v>7607</v>
      </c>
      <c r="H8870" s="2">
        <v>39293</v>
      </c>
      <c r="I8870" s="2">
        <v>41183</v>
      </c>
      <c r="J8870"/>
      <c r="K8870"/>
      <c r="L8870">
        <v>38</v>
      </c>
      <c r="M8870" t="s">
        <v>7484</v>
      </c>
      <c r="N8870" t="s">
        <v>3482</v>
      </c>
      <c r="O8870"/>
      <c r="P8870" t="s">
        <v>11191</v>
      </c>
      <c r="Q8870" t="s">
        <v>11192</v>
      </c>
      <c r="R8870" t="s">
        <v>15466</v>
      </c>
      <c r="S8870" t="s">
        <v>15436</v>
      </c>
      <c r="T8870" t="s">
        <v>15438</v>
      </c>
      <c r="U8870" t="s">
        <v>15437</v>
      </c>
      <c r="V8870">
        <v>1</v>
      </c>
    </row>
    <row r="8871" spans="1:22" x14ac:dyDescent="0.25">
      <c r="A8871" t="s">
        <v>1569</v>
      </c>
      <c r="B8871">
        <v>212305</v>
      </c>
      <c r="C8871" t="s">
        <v>8179</v>
      </c>
      <c r="D8871" t="s">
        <v>6351</v>
      </c>
      <c r="E8871" t="s">
        <v>1596</v>
      </c>
      <c r="F8871" t="s">
        <v>9024</v>
      </c>
      <c r="G8871" t="s">
        <v>7490</v>
      </c>
      <c r="H8871" s="2">
        <v>39290</v>
      </c>
      <c r="I8871" s="2">
        <v>45761</v>
      </c>
      <c r="J8871"/>
      <c r="K8871"/>
      <c r="L8871">
        <v>34.75</v>
      </c>
      <c r="M8871" t="s">
        <v>7484</v>
      </c>
      <c r="N8871" t="s">
        <v>3865</v>
      </c>
      <c r="O8871"/>
      <c r="P8871" t="s">
        <v>9018</v>
      </c>
      <c r="Q8871" t="s">
        <v>4338</v>
      </c>
      <c r="R8871" t="s">
        <v>15468</v>
      </c>
      <c r="S8871" t="s">
        <v>15436</v>
      </c>
      <c r="T8871" t="s">
        <v>15438</v>
      </c>
      <c r="U8871" t="s">
        <v>15437</v>
      </c>
      <c r="V8871">
        <v>0.91447368421052633</v>
      </c>
    </row>
    <row r="8872" spans="1:22" x14ac:dyDescent="0.25">
      <c r="A8872" t="s">
        <v>1569</v>
      </c>
      <c r="B8872">
        <v>212133</v>
      </c>
      <c r="C8872" t="s">
        <v>4263</v>
      </c>
      <c r="D8872" t="s">
        <v>8920</v>
      </c>
      <c r="E8872" t="s">
        <v>1607</v>
      </c>
      <c r="F8872" t="s">
        <v>8860</v>
      </c>
      <c r="G8872" t="s">
        <v>7490</v>
      </c>
      <c r="H8872" s="2">
        <v>39285</v>
      </c>
      <c r="I8872" s="2">
        <v>41225</v>
      </c>
      <c r="J8872"/>
      <c r="K8872"/>
      <c r="L8872">
        <v>38</v>
      </c>
      <c r="M8872" t="s">
        <v>7484</v>
      </c>
      <c r="N8872" t="s">
        <v>3865</v>
      </c>
      <c r="O8872"/>
      <c r="P8872" t="s">
        <v>8857</v>
      </c>
      <c r="Q8872" t="s">
        <v>15522</v>
      </c>
      <c r="R8872" t="s">
        <v>15467</v>
      </c>
      <c r="S8872" t="s">
        <v>15436</v>
      </c>
      <c r="T8872" t="s">
        <v>15438</v>
      </c>
      <c r="U8872" t="s">
        <v>15437</v>
      </c>
      <c r="V8872">
        <v>1</v>
      </c>
    </row>
    <row r="8873" spans="1:22" x14ac:dyDescent="0.25">
      <c r="A8873" t="s">
        <v>1569</v>
      </c>
      <c r="B8873">
        <v>212035</v>
      </c>
      <c r="C8873" t="s">
        <v>1907</v>
      </c>
      <c r="D8873" t="s">
        <v>10180</v>
      </c>
      <c r="E8873" t="s">
        <v>1596</v>
      </c>
      <c r="F8873" t="s">
        <v>10126</v>
      </c>
      <c r="G8873" t="s">
        <v>7490</v>
      </c>
      <c r="H8873" s="2">
        <v>39279</v>
      </c>
      <c r="I8873" s="2">
        <v>44823</v>
      </c>
      <c r="J8873"/>
      <c r="K8873"/>
      <c r="L8873">
        <v>22.5</v>
      </c>
      <c r="M8873" t="s">
        <v>7484</v>
      </c>
      <c r="N8873" t="s">
        <v>4199</v>
      </c>
      <c r="O8873"/>
      <c r="P8873" t="s">
        <v>10118</v>
      </c>
      <c r="Q8873" t="s">
        <v>6518</v>
      </c>
      <c r="R8873" t="s">
        <v>15449</v>
      </c>
      <c r="S8873" t="s">
        <v>15436</v>
      </c>
      <c r="T8873" t="s">
        <v>15438</v>
      </c>
      <c r="U8873" t="s">
        <v>15437</v>
      </c>
      <c r="V8873">
        <v>0.59210526315789469</v>
      </c>
    </row>
    <row r="8874" spans="1:22" x14ac:dyDescent="0.25">
      <c r="A8874" t="s">
        <v>1569</v>
      </c>
      <c r="B8874">
        <v>211923</v>
      </c>
      <c r="C8874" t="s">
        <v>1863</v>
      </c>
      <c r="D8874" t="s">
        <v>2785</v>
      </c>
      <c r="E8874" t="s">
        <v>1596</v>
      </c>
      <c r="F8874" t="s">
        <v>10248</v>
      </c>
      <c r="G8874" t="s">
        <v>7503</v>
      </c>
      <c r="H8874" s="2">
        <v>39272</v>
      </c>
      <c r="I8874" s="2">
        <v>42625</v>
      </c>
      <c r="J8874"/>
      <c r="K8874"/>
      <c r="L8874">
        <v>32.5</v>
      </c>
      <c r="M8874" t="s">
        <v>7484</v>
      </c>
      <c r="N8874" t="s">
        <v>4199</v>
      </c>
      <c r="O8874"/>
      <c r="P8874" t="s">
        <v>10220</v>
      </c>
      <c r="Q8874" t="s">
        <v>5093</v>
      </c>
      <c r="R8874" t="s">
        <v>15449</v>
      </c>
      <c r="S8874" t="s">
        <v>15436</v>
      </c>
      <c r="T8874" t="s">
        <v>15438</v>
      </c>
      <c r="U8874" t="s">
        <v>15437</v>
      </c>
      <c r="V8874">
        <v>0.85526315789473684</v>
      </c>
    </row>
    <row r="8875" spans="1:22" x14ac:dyDescent="0.25">
      <c r="A8875" t="s">
        <v>1569</v>
      </c>
      <c r="B8875">
        <v>211807</v>
      </c>
      <c r="C8875" t="s">
        <v>1899</v>
      </c>
      <c r="D8875" t="s">
        <v>9591</v>
      </c>
      <c r="E8875" t="s">
        <v>1607</v>
      </c>
      <c r="F8875" t="s">
        <v>13284</v>
      </c>
      <c r="G8875" t="s">
        <v>7547</v>
      </c>
      <c r="H8875" s="2">
        <v>39258</v>
      </c>
      <c r="I8875" s="2">
        <v>45425</v>
      </c>
      <c r="J8875"/>
      <c r="K8875"/>
      <c r="L8875">
        <v>38</v>
      </c>
      <c r="M8875" t="s">
        <v>7484</v>
      </c>
      <c r="N8875" t="s">
        <v>3865</v>
      </c>
      <c r="O8875"/>
      <c r="P8875" t="s">
        <v>13243</v>
      </c>
      <c r="Q8875" t="s">
        <v>5886</v>
      </c>
      <c r="R8875" t="s">
        <v>15463</v>
      </c>
      <c r="S8875" t="s">
        <v>15436</v>
      </c>
      <c r="T8875" t="s">
        <v>15438</v>
      </c>
      <c r="U8875" t="s">
        <v>1566</v>
      </c>
      <c r="V8875">
        <v>1</v>
      </c>
    </row>
    <row r="8876" spans="1:22" x14ac:dyDescent="0.25">
      <c r="A8876" t="s">
        <v>1569</v>
      </c>
      <c r="B8876">
        <v>211721</v>
      </c>
      <c r="C8876" t="s">
        <v>1599</v>
      </c>
      <c r="D8876" t="s">
        <v>10430</v>
      </c>
      <c r="E8876" t="s">
        <v>1607</v>
      </c>
      <c r="F8876" t="s">
        <v>14929</v>
      </c>
      <c r="G8876" t="s">
        <v>14930</v>
      </c>
      <c r="H8876" s="2">
        <v>39245</v>
      </c>
      <c r="I8876" s="2">
        <v>42611</v>
      </c>
      <c r="J8876"/>
      <c r="K8876"/>
      <c r="L8876">
        <v>38</v>
      </c>
      <c r="M8876" t="s">
        <v>7484</v>
      </c>
      <c r="N8876" t="s">
        <v>1714</v>
      </c>
      <c r="O8876"/>
      <c r="P8876" t="s">
        <v>14916</v>
      </c>
      <c r="Q8876" t="s">
        <v>14917</v>
      </c>
      <c r="R8876" t="s">
        <v>15472</v>
      </c>
      <c r="S8876" t="s">
        <v>15436</v>
      </c>
      <c r="T8876" t="s">
        <v>15438</v>
      </c>
      <c r="U8876" t="s">
        <v>15437</v>
      </c>
      <c r="V8876">
        <v>1</v>
      </c>
    </row>
    <row r="8877" spans="1:22" x14ac:dyDescent="0.25">
      <c r="A8877" t="s">
        <v>1569</v>
      </c>
      <c r="B8877">
        <v>211689</v>
      </c>
      <c r="C8877" t="s">
        <v>2862</v>
      </c>
      <c r="D8877" t="s">
        <v>5056</v>
      </c>
      <c r="E8877" t="s">
        <v>1607</v>
      </c>
      <c r="F8877" t="s">
        <v>11251</v>
      </c>
      <c r="G8877" t="s">
        <v>7522</v>
      </c>
      <c r="H8877" s="2">
        <v>39244</v>
      </c>
      <c r="I8877" s="2">
        <v>45789</v>
      </c>
      <c r="J8877"/>
      <c r="K8877"/>
      <c r="L8877">
        <v>38</v>
      </c>
      <c r="M8877" t="s">
        <v>7484</v>
      </c>
      <c r="N8877" t="s">
        <v>3482</v>
      </c>
      <c r="O8877"/>
      <c r="P8877" t="s">
        <v>11191</v>
      </c>
      <c r="Q8877" t="s">
        <v>11192</v>
      </c>
      <c r="R8877" t="s">
        <v>15466</v>
      </c>
      <c r="S8877" t="s">
        <v>15436</v>
      </c>
      <c r="T8877" t="s">
        <v>15438</v>
      </c>
      <c r="U8877" t="s">
        <v>1566</v>
      </c>
      <c r="V8877">
        <v>1</v>
      </c>
    </row>
    <row r="8878" spans="1:22" x14ac:dyDescent="0.25">
      <c r="A8878" t="s">
        <v>1569</v>
      </c>
      <c r="B8878">
        <v>211601</v>
      </c>
      <c r="C8878" t="s">
        <v>1922</v>
      </c>
      <c r="D8878" t="s">
        <v>5883</v>
      </c>
      <c r="E8878" t="s">
        <v>1596</v>
      </c>
      <c r="F8878" t="s">
        <v>11614</v>
      </c>
      <c r="G8878" t="s">
        <v>7490</v>
      </c>
      <c r="H8878" s="2">
        <v>39230</v>
      </c>
      <c r="I8878" s="2">
        <v>41043</v>
      </c>
      <c r="J8878"/>
      <c r="K8878"/>
      <c r="L8878">
        <v>30</v>
      </c>
      <c r="M8878" t="s">
        <v>7484</v>
      </c>
      <c r="N8878" t="s">
        <v>3311</v>
      </c>
      <c r="O8878"/>
      <c r="P8878" t="s">
        <v>11615</v>
      </c>
      <c r="Q8878" t="s">
        <v>11616</v>
      </c>
      <c r="R8878" t="s">
        <v>15463</v>
      </c>
      <c r="S8878" t="s">
        <v>15436</v>
      </c>
      <c r="T8878" t="s">
        <v>15438</v>
      </c>
      <c r="U8878" t="s">
        <v>15437</v>
      </c>
      <c r="V8878">
        <v>0.78947368421052633</v>
      </c>
    </row>
    <row r="8879" spans="1:22" x14ac:dyDescent="0.25">
      <c r="A8879" t="s">
        <v>1569</v>
      </c>
      <c r="B8879">
        <v>211595</v>
      </c>
      <c r="C8879" t="s">
        <v>2000</v>
      </c>
      <c r="D8879" t="s">
        <v>9231</v>
      </c>
      <c r="E8879" t="s">
        <v>1596</v>
      </c>
      <c r="F8879" t="s">
        <v>9913</v>
      </c>
      <c r="G8879" t="s">
        <v>7503</v>
      </c>
      <c r="H8879" s="2">
        <v>39224</v>
      </c>
      <c r="I8879" s="2">
        <v>40714</v>
      </c>
      <c r="J8879"/>
      <c r="K8879"/>
      <c r="L8879">
        <v>13.5</v>
      </c>
      <c r="M8879" t="s">
        <v>7484</v>
      </c>
      <c r="N8879" t="s">
        <v>4199</v>
      </c>
      <c r="O8879"/>
      <c r="P8879" t="s">
        <v>9875</v>
      </c>
      <c r="Q8879" t="s">
        <v>6060</v>
      </c>
      <c r="R8879" t="s">
        <v>15449</v>
      </c>
      <c r="S8879" t="s">
        <v>15436</v>
      </c>
      <c r="T8879" t="s">
        <v>15438</v>
      </c>
      <c r="U8879" t="s">
        <v>15437</v>
      </c>
      <c r="V8879">
        <v>0.35526315789473684</v>
      </c>
    </row>
    <row r="8880" spans="1:22" x14ac:dyDescent="0.25">
      <c r="A8880" t="s">
        <v>1569</v>
      </c>
      <c r="B8880">
        <v>211549</v>
      </c>
      <c r="C8880" t="s">
        <v>7756</v>
      </c>
      <c r="D8880" t="s">
        <v>8504</v>
      </c>
      <c r="E8880" t="s">
        <v>1596</v>
      </c>
      <c r="F8880" t="s">
        <v>8488</v>
      </c>
      <c r="G8880" t="s">
        <v>7534</v>
      </c>
      <c r="H8880" s="2">
        <v>39216</v>
      </c>
      <c r="I8880" s="2">
        <v>42807</v>
      </c>
      <c r="J8880"/>
      <c r="K8880"/>
      <c r="L8880">
        <v>36.25</v>
      </c>
      <c r="M8880" t="s">
        <v>7484</v>
      </c>
      <c r="N8880" t="s">
        <v>1714</v>
      </c>
      <c r="O8880"/>
      <c r="P8880" t="s">
        <v>8466</v>
      </c>
      <c r="Q8880" t="s">
        <v>5078</v>
      </c>
      <c r="R8880" t="s">
        <v>15462</v>
      </c>
      <c r="S8880" t="s">
        <v>15436</v>
      </c>
      <c r="T8880" t="s">
        <v>15438</v>
      </c>
      <c r="U8880" t="s">
        <v>15437</v>
      </c>
      <c r="V8880">
        <v>0.95394736842105265</v>
      </c>
    </row>
    <row r="8881" spans="1:22" x14ac:dyDescent="0.25">
      <c r="A8881" t="s">
        <v>1569</v>
      </c>
      <c r="B8881">
        <v>211637</v>
      </c>
      <c r="C8881" t="s">
        <v>7544</v>
      </c>
      <c r="D8881" t="s">
        <v>7545</v>
      </c>
      <c r="E8881" t="s">
        <v>1607</v>
      </c>
      <c r="F8881" t="s">
        <v>7546</v>
      </c>
      <c r="G8881" t="s">
        <v>7547</v>
      </c>
      <c r="H8881" s="2">
        <v>39210</v>
      </c>
      <c r="I8881" s="2">
        <v>44361</v>
      </c>
      <c r="J8881"/>
      <c r="K8881"/>
      <c r="L8881">
        <v>38</v>
      </c>
      <c r="M8881" t="s">
        <v>7484</v>
      </c>
      <c r="N8881" t="s">
        <v>1714</v>
      </c>
      <c r="O8881"/>
      <c r="P8881" t="s">
        <v>7485</v>
      </c>
      <c r="Q8881" t="s">
        <v>5704</v>
      </c>
      <c r="R8881" t="s">
        <v>15461</v>
      </c>
      <c r="S8881" t="s">
        <v>15436</v>
      </c>
      <c r="T8881" t="s">
        <v>15438</v>
      </c>
      <c r="U8881" t="s">
        <v>1566</v>
      </c>
      <c r="V8881">
        <v>1</v>
      </c>
    </row>
    <row r="8882" spans="1:22" x14ac:dyDescent="0.25">
      <c r="A8882" t="s">
        <v>1569</v>
      </c>
      <c r="B8882">
        <v>211364</v>
      </c>
      <c r="C8882" t="s">
        <v>3165</v>
      </c>
      <c r="D8882" t="s">
        <v>12507</v>
      </c>
      <c r="E8882" t="s">
        <v>1596</v>
      </c>
      <c r="F8882" t="s">
        <v>12508</v>
      </c>
      <c r="G8882" t="s">
        <v>7494</v>
      </c>
      <c r="H8882" s="2">
        <v>39209</v>
      </c>
      <c r="I8882" s="2">
        <v>41295</v>
      </c>
      <c r="J8882"/>
      <c r="K8882"/>
      <c r="L8882">
        <v>8</v>
      </c>
      <c r="M8882" t="s">
        <v>7484</v>
      </c>
      <c r="N8882" t="s">
        <v>3482</v>
      </c>
      <c r="O8882"/>
      <c r="P8882" t="s">
        <v>12477</v>
      </c>
      <c r="Q8882" t="s">
        <v>3750</v>
      </c>
      <c r="R8882" t="s">
        <v>15465</v>
      </c>
      <c r="S8882" t="s">
        <v>15436</v>
      </c>
      <c r="T8882" t="s">
        <v>15438</v>
      </c>
      <c r="U8882" t="s">
        <v>15437</v>
      </c>
      <c r="V8882">
        <v>0.21052631578947367</v>
      </c>
    </row>
    <row r="8883" spans="1:22" x14ac:dyDescent="0.25">
      <c r="A8883" t="s">
        <v>1569</v>
      </c>
      <c r="B8883">
        <v>211076</v>
      </c>
      <c r="C8883" t="s">
        <v>11252</v>
      </c>
      <c r="D8883" t="s">
        <v>6557</v>
      </c>
      <c r="E8883" t="s">
        <v>1596</v>
      </c>
      <c r="F8883" t="s">
        <v>11190</v>
      </c>
      <c r="G8883" t="s">
        <v>7490</v>
      </c>
      <c r="H8883" s="2">
        <v>39174</v>
      </c>
      <c r="I8883" s="2">
        <v>40959</v>
      </c>
      <c r="J8883"/>
      <c r="K8883"/>
      <c r="L8883">
        <v>18.5</v>
      </c>
      <c r="M8883" t="s">
        <v>7484</v>
      </c>
      <c r="N8883" t="s">
        <v>3482</v>
      </c>
      <c r="O8883"/>
      <c r="P8883" t="s">
        <v>11191</v>
      </c>
      <c r="Q8883" t="s">
        <v>11192</v>
      </c>
      <c r="R8883" t="s">
        <v>15466</v>
      </c>
      <c r="S8883" t="s">
        <v>15436</v>
      </c>
      <c r="T8883" t="s">
        <v>15438</v>
      </c>
      <c r="U8883" t="s">
        <v>15437</v>
      </c>
      <c r="V8883">
        <v>0.48684210526315791</v>
      </c>
    </row>
    <row r="8884" spans="1:22" x14ac:dyDescent="0.25">
      <c r="A8884" t="s">
        <v>1569</v>
      </c>
      <c r="B8884">
        <v>210961</v>
      </c>
      <c r="C8884" t="s">
        <v>4971</v>
      </c>
      <c r="D8884" t="s">
        <v>10185</v>
      </c>
      <c r="E8884" t="s">
        <v>1596</v>
      </c>
      <c r="F8884" t="s">
        <v>10126</v>
      </c>
      <c r="G8884" t="s">
        <v>7490</v>
      </c>
      <c r="H8884" s="2">
        <v>39168</v>
      </c>
      <c r="I8884" s="2">
        <v>44823</v>
      </c>
      <c r="J8884"/>
      <c r="K8884"/>
      <c r="L8884">
        <v>13</v>
      </c>
      <c r="M8884" t="s">
        <v>7484</v>
      </c>
      <c r="N8884" t="s">
        <v>4199</v>
      </c>
      <c r="O8884"/>
      <c r="P8884" t="s">
        <v>10118</v>
      </c>
      <c r="Q8884" t="s">
        <v>6518</v>
      </c>
      <c r="R8884" t="s">
        <v>15449</v>
      </c>
      <c r="S8884" t="s">
        <v>15436</v>
      </c>
      <c r="T8884" t="s">
        <v>15438</v>
      </c>
      <c r="U8884" t="s">
        <v>15437</v>
      </c>
      <c r="V8884">
        <v>0.34210526315789475</v>
      </c>
    </row>
    <row r="8885" spans="1:22" x14ac:dyDescent="0.25">
      <c r="A8885" t="s">
        <v>1569</v>
      </c>
      <c r="B8885">
        <v>210860</v>
      </c>
      <c r="C8885" t="s">
        <v>7548</v>
      </c>
      <c r="D8885" t="s">
        <v>7549</v>
      </c>
      <c r="E8885" t="s">
        <v>1596</v>
      </c>
      <c r="F8885" t="s">
        <v>7482</v>
      </c>
      <c r="G8885" t="s">
        <v>7483</v>
      </c>
      <c r="H8885" s="2">
        <v>39161</v>
      </c>
      <c r="I8885" s="2">
        <v>45691</v>
      </c>
      <c r="J8885"/>
      <c r="K8885"/>
      <c r="L8885">
        <v>25</v>
      </c>
      <c r="M8885" t="s">
        <v>7484</v>
      </c>
      <c r="N8885" t="s">
        <v>1714</v>
      </c>
      <c r="O8885"/>
      <c r="P8885" t="s">
        <v>7485</v>
      </c>
      <c r="Q8885" t="s">
        <v>5704</v>
      </c>
      <c r="R8885" t="s">
        <v>15461</v>
      </c>
      <c r="S8885" t="s">
        <v>15436</v>
      </c>
      <c r="T8885" t="s">
        <v>15438</v>
      </c>
      <c r="U8885" t="s">
        <v>15437</v>
      </c>
      <c r="V8885">
        <v>0.65789473684210531</v>
      </c>
    </row>
    <row r="8886" spans="1:22" x14ac:dyDescent="0.25">
      <c r="A8886" t="s">
        <v>1569</v>
      </c>
      <c r="B8886">
        <v>210872</v>
      </c>
      <c r="C8886" t="s">
        <v>2744</v>
      </c>
      <c r="D8886" t="s">
        <v>1730</v>
      </c>
      <c r="E8886" t="s">
        <v>1607</v>
      </c>
      <c r="F8886" t="s">
        <v>13923</v>
      </c>
      <c r="G8886" t="s">
        <v>4326</v>
      </c>
      <c r="H8886" s="2">
        <v>39160</v>
      </c>
      <c r="I8886" s="2">
        <v>45831</v>
      </c>
      <c r="J8886"/>
      <c r="K8886"/>
      <c r="L8886">
        <v>38</v>
      </c>
      <c r="M8886" t="s">
        <v>7484</v>
      </c>
      <c r="N8886" t="s">
        <v>3482</v>
      </c>
      <c r="O8886"/>
      <c r="P8886" t="s">
        <v>13906</v>
      </c>
      <c r="Q8886" t="s">
        <v>13907</v>
      </c>
      <c r="R8886" t="s">
        <v>15468</v>
      </c>
      <c r="S8886" t="s">
        <v>15436</v>
      </c>
      <c r="T8886" t="s">
        <v>15438</v>
      </c>
      <c r="U8886" t="s">
        <v>1566</v>
      </c>
      <c r="V8886">
        <v>1</v>
      </c>
    </row>
    <row r="8887" spans="1:22" x14ac:dyDescent="0.25">
      <c r="A8887" t="s">
        <v>1569</v>
      </c>
      <c r="B8887">
        <v>210850</v>
      </c>
      <c r="C8887" t="s">
        <v>12139</v>
      </c>
      <c r="D8887" t="s">
        <v>12140</v>
      </c>
      <c r="E8887" t="s">
        <v>1607</v>
      </c>
      <c r="F8887" t="s">
        <v>12141</v>
      </c>
      <c r="G8887" t="s">
        <v>7522</v>
      </c>
      <c r="H8887" s="2">
        <v>39159</v>
      </c>
      <c r="I8887" s="2">
        <v>44711</v>
      </c>
      <c r="J8887"/>
      <c r="K8887"/>
      <c r="L8887">
        <v>38</v>
      </c>
      <c r="M8887" t="s">
        <v>7484</v>
      </c>
      <c r="N8887" t="s">
        <v>1714</v>
      </c>
      <c r="O8887"/>
      <c r="P8887" t="s">
        <v>12097</v>
      </c>
      <c r="Q8887" t="s">
        <v>3032</v>
      </c>
      <c r="R8887" t="s">
        <v>15461</v>
      </c>
      <c r="S8887" t="s">
        <v>15436</v>
      </c>
      <c r="T8887" t="s">
        <v>15438</v>
      </c>
      <c r="U8887" t="s">
        <v>1566</v>
      </c>
      <c r="V8887">
        <v>1</v>
      </c>
    </row>
    <row r="8888" spans="1:22" x14ac:dyDescent="0.25">
      <c r="A8888" t="s">
        <v>1569</v>
      </c>
      <c r="B8888">
        <v>210745</v>
      </c>
      <c r="C8888" t="s">
        <v>8143</v>
      </c>
      <c r="D8888" t="s">
        <v>11774</v>
      </c>
      <c r="E8888" t="s">
        <v>1596</v>
      </c>
      <c r="F8888" t="s">
        <v>11767</v>
      </c>
      <c r="G8888" t="s">
        <v>7483</v>
      </c>
      <c r="H8888" s="2">
        <v>39156</v>
      </c>
      <c r="I8888" s="2">
        <v>42163</v>
      </c>
      <c r="J8888"/>
      <c r="K8888"/>
      <c r="L8888">
        <v>33.5</v>
      </c>
      <c r="M8888" t="s">
        <v>7484</v>
      </c>
      <c r="N8888" t="s">
        <v>3482</v>
      </c>
      <c r="O8888"/>
      <c r="P8888" t="s">
        <v>11717</v>
      </c>
      <c r="Q8888" t="s">
        <v>11718</v>
      </c>
      <c r="R8888" t="s">
        <v>15465</v>
      </c>
      <c r="S8888" t="s">
        <v>15436</v>
      </c>
      <c r="T8888" t="s">
        <v>15438</v>
      </c>
      <c r="U8888" t="s">
        <v>15437</v>
      </c>
      <c r="V8888">
        <v>0.88157894736842102</v>
      </c>
    </row>
    <row r="8889" spans="1:22" x14ac:dyDescent="0.25">
      <c r="A8889" t="s">
        <v>1569</v>
      </c>
      <c r="B8889">
        <v>210904</v>
      </c>
      <c r="C8889" t="s">
        <v>1863</v>
      </c>
      <c r="D8889" t="s">
        <v>8082</v>
      </c>
      <c r="E8889" t="s">
        <v>1596</v>
      </c>
      <c r="F8889" t="s">
        <v>8057</v>
      </c>
      <c r="G8889" t="s">
        <v>7503</v>
      </c>
      <c r="H8889" s="2">
        <v>39154</v>
      </c>
      <c r="I8889" s="2">
        <v>39154</v>
      </c>
      <c r="J8889"/>
      <c r="K8889"/>
      <c r="L8889">
        <v>18</v>
      </c>
      <c r="M8889" t="s">
        <v>7484</v>
      </c>
      <c r="N8889" t="s">
        <v>1714</v>
      </c>
      <c r="O8889"/>
      <c r="P8889" t="s">
        <v>7996</v>
      </c>
      <c r="Q8889" t="s">
        <v>4271</v>
      </c>
      <c r="R8889" t="s">
        <v>15461</v>
      </c>
      <c r="S8889" t="s">
        <v>15436</v>
      </c>
      <c r="T8889" t="s">
        <v>15438</v>
      </c>
      <c r="U8889" t="s">
        <v>15437</v>
      </c>
      <c r="V8889">
        <v>0.47368421052631576</v>
      </c>
    </row>
    <row r="8890" spans="1:22" x14ac:dyDescent="0.25">
      <c r="A8890" t="s">
        <v>1569</v>
      </c>
      <c r="B8890">
        <v>210640</v>
      </c>
      <c r="C8890" t="s">
        <v>2258</v>
      </c>
      <c r="D8890" t="s">
        <v>9599</v>
      </c>
      <c r="E8890" t="s">
        <v>1596</v>
      </c>
      <c r="F8890" t="s">
        <v>9564</v>
      </c>
      <c r="G8890" t="s">
        <v>7490</v>
      </c>
      <c r="H8890" s="2">
        <v>39140</v>
      </c>
      <c r="I8890" s="2">
        <v>45201</v>
      </c>
      <c r="J8890"/>
      <c r="K8890"/>
      <c r="L8890">
        <v>24.5</v>
      </c>
      <c r="M8890" t="s">
        <v>7484</v>
      </c>
      <c r="N8890" t="s">
        <v>3482</v>
      </c>
      <c r="O8890"/>
      <c r="P8890" t="s">
        <v>9565</v>
      </c>
      <c r="Q8890" t="s">
        <v>5201</v>
      </c>
      <c r="R8890" t="s">
        <v>15466</v>
      </c>
      <c r="S8890" t="s">
        <v>15436</v>
      </c>
      <c r="T8890" t="s">
        <v>15438</v>
      </c>
      <c r="U8890" t="s">
        <v>15437</v>
      </c>
      <c r="V8890">
        <v>0.64473684210526316</v>
      </c>
    </row>
    <row r="8891" spans="1:22" x14ac:dyDescent="0.25">
      <c r="A8891" t="s">
        <v>1569</v>
      </c>
      <c r="B8891">
        <v>210772</v>
      </c>
      <c r="C8891" t="s">
        <v>9238</v>
      </c>
      <c r="D8891" t="s">
        <v>9239</v>
      </c>
      <c r="E8891" t="s">
        <v>1596</v>
      </c>
      <c r="F8891" t="s">
        <v>9240</v>
      </c>
      <c r="G8891" t="s">
        <v>7494</v>
      </c>
      <c r="H8891" s="2">
        <v>39139</v>
      </c>
      <c r="I8891" s="2">
        <v>39139</v>
      </c>
      <c r="J8891"/>
      <c r="K8891"/>
      <c r="L8891">
        <v>34</v>
      </c>
      <c r="M8891" t="s">
        <v>7484</v>
      </c>
      <c r="N8891" t="s">
        <v>3482</v>
      </c>
      <c r="O8891"/>
      <c r="P8891" t="s">
        <v>9154</v>
      </c>
      <c r="Q8891" t="s">
        <v>9155</v>
      </c>
      <c r="R8891" t="s">
        <v>15465</v>
      </c>
      <c r="S8891" t="s">
        <v>15436</v>
      </c>
      <c r="T8891" t="s">
        <v>15438</v>
      </c>
      <c r="U8891" t="s">
        <v>15437</v>
      </c>
      <c r="V8891">
        <v>0.89473684210526316</v>
      </c>
    </row>
    <row r="8892" spans="1:22" x14ac:dyDescent="0.25">
      <c r="A8892" t="s">
        <v>1569</v>
      </c>
      <c r="B8892">
        <v>210503</v>
      </c>
      <c r="C8892" t="s">
        <v>1804</v>
      </c>
      <c r="D8892" t="s">
        <v>4499</v>
      </c>
      <c r="E8892" t="s">
        <v>1607</v>
      </c>
      <c r="F8892" t="s">
        <v>4596</v>
      </c>
      <c r="G8892" t="s">
        <v>4294</v>
      </c>
      <c r="H8892" s="2">
        <v>39125</v>
      </c>
      <c r="I8892" s="2">
        <v>39125</v>
      </c>
      <c r="J8892"/>
      <c r="K8892"/>
      <c r="L8892">
        <v>38</v>
      </c>
      <c r="M8892" t="s">
        <v>4269</v>
      </c>
      <c r="N8892" t="s">
        <v>3865</v>
      </c>
      <c r="O8892"/>
      <c r="P8892" t="s">
        <v>4578</v>
      </c>
      <c r="Q8892" t="s">
        <v>4579</v>
      </c>
      <c r="R8892" t="s">
        <v>15452</v>
      </c>
      <c r="S8892" t="s">
        <v>15436</v>
      </c>
      <c r="T8892" t="s">
        <v>15438</v>
      </c>
      <c r="U8892" t="s">
        <v>15437</v>
      </c>
      <c r="V8892">
        <v>1</v>
      </c>
    </row>
    <row r="8893" spans="1:22" x14ac:dyDescent="0.25">
      <c r="A8893" t="s">
        <v>1569</v>
      </c>
      <c r="B8893">
        <v>210406</v>
      </c>
      <c r="C8893" t="s">
        <v>1688</v>
      </c>
      <c r="D8893" t="s">
        <v>2089</v>
      </c>
      <c r="E8893" t="s">
        <v>1596</v>
      </c>
      <c r="F8893" t="s">
        <v>9125</v>
      </c>
      <c r="G8893" t="s">
        <v>7490</v>
      </c>
      <c r="H8893" s="2">
        <v>39111</v>
      </c>
      <c r="I8893" s="2">
        <v>43108</v>
      </c>
      <c r="J8893"/>
      <c r="K8893"/>
      <c r="L8893">
        <v>33</v>
      </c>
      <c r="M8893" t="s">
        <v>7484</v>
      </c>
      <c r="N8893" t="s">
        <v>3482</v>
      </c>
      <c r="O8893"/>
      <c r="P8893" t="s">
        <v>9124</v>
      </c>
      <c r="Q8893" t="s">
        <v>6818</v>
      </c>
      <c r="R8893" t="s">
        <v>15466</v>
      </c>
      <c r="S8893" t="s">
        <v>15436</v>
      </c>
      <c r="T8893" t="s">
        <v>15438</v>
      </c>
      <c r="U8893" t="s">
        <v>15437</v>
      </c>
      <c r="V8893">
        <v>0.86842105263157898</v>
      </c>
    </row>
    <row r="8894" spans="1:22" x14ac:dyDescent="0.25">
      <c r="A8894" t="s">
        <v>1569</v>
      </c>
      <c r="B8894">
        <v>210363</v>
      </c>
      <c r="C8894" t="s">
        <v>2363</v>
      </c>
      <c r="D8894" t="s">
        <v>5348</v>
      </c>
      <c r="E8894" t="s">
        <v>1596</v>
      </c>
      <c r="F8894" t="s">
        <v>7728</v>
      </c>
      <c r="G8894" t="s">
        <v>7607</v>
      </c>
      <c r="H8894" s="2">
        <v>39104</v>
      </c>
      <c r="I8894" s="2">
        <v>42653</v>
      </c>
      <c r="J8894"/>
      <c r="K8894"/>
      <c r="L8894">
        <v>20</v>
      </c>
      <c r="M8894" t="s">
        <v>7484</v>
      </c>
      <c r="N8894" t="s">
        <v>1714</v>
      </c>
      <c r="O8894"/>
      <c r="P8894" t="s">
        <v>7677</v>
      </c>
      <c r="Q8894" t="s">
        <v>2264</v>
      </c>
      <c r="R8894" t="s">
        <v>15462</v>
      </c>
      <c r="S8894" t="s">
        <v>15436</v>
      </c>
      <c r="T8894" t="s">
        <v>15438</v>
      </c>
      <c r="U8894" t="s">
        <v>15437</v>
      </c>
      <c r="V8894">
        <v>0.52631578947368418</v>
      </c>
    </row>
    <row r="8895" spans="1:22" x14ac:dyDescent="0.25">
      <c r="A8895" t="s">
        <v>1569</v>
      </c>
      <c r="B8895">
        <v>210204</v>
      </c>
      <c r="C8895" t="s">
        <v>5086</v>
      </c>
      <c r="D8895" t="s">
        <v>14967</v>
      </c>
      <c r="E8895" t="s">
        <v>1607</v>
      </c>
      <c r="F8895" t="s">
        <v>14914</v>
      </c>
      <c r="G8895" t="s">
        <v>14915</v>
      </c>
      <c r="H8895" s="2">
        <v>39070</v>
      </c>
      <c r="I8895" s="2">
        <v>45145</v>
      </c>
      <c r="J8895"/>
      <c r="K8895"/>
      <c r="L8895">
        <v>38</v>
      </c>
      <c r="M8895" t="s">
        <v>7484</v>
      </c>
      <c r="N8895" t="s">
        <v>1714</v>
      </c>
      <c r="O8895"/>
      <c r="P8895" t="s">
        <v>14916</v>
      </c>
      <c r="Q8895" t="s">
        <v>14917</v>
      </c>
      <c r="R8895" t="s">
        <v>15472</v>
      </c>
      <c r="S8895" t="s">
        <v>15436</v>
      </c>
      <c r="T8895" t="s">
        <v>15438</v>
      </c>
      <c r="U8895" t="s">
        <v>15437</v>
      </c>
      <c r="V8895">
        <v>1</v>
      </c>
    </row>
    <row r="8896" spans="1:22" x14ac:dyDescent="0.25">
      <c r="A8896" t="s">
        <v>1569</v>
      </c>
      <c r="B8896">
        <v>210097</v>
      </c>
      <c r="C8896" t="s">
        <v>1850</v>
      </c>
      <c r="D8896" t="s">
        <v>7604</v>
      </c>
      <c r="E8896" t="s">
        <v>1607</v>
      </c>
      <c r="F8896" t="s">
        <v>7558</v>
      </c>
      <c r="G8896" t="s">
        <v>7490</v>
      </c>
      <c r="H8896" s="2">
        <v>39048</v>
      </c>
      <c r="I8896" s="2">
        <v>43227</v>
      </c>
      <c r="J8896"/>
      <c r="K8896"/>
      <c r="L8896">
        <v>38</v>
      </c>
      <c r="M8896" t="s">
        <v>7484</v>
      </c>
      <c r="N8896" t="s">
        <v>1714</v>
      </c>
      <c r="O8896"/>
      <c r="P8896" t="s">
        <v>7559</v>
      </c>
      <c r="Q8896" t="s">
        <v>7560</v>
      </c>
      <c r="R8896" t="s">
        <v>15461</v>
      </c>
      <c r="S8896" t="s">
        <v>15436</v>
      </c>
      <c r="T8896" t="s">
        <v>15438</v>
      </c>
      <c r="U8896" t="s">
        <v>15437</v>
      </c>
      <c r="V8896">
        <v>1</v>
      </c>
    </row>
    <row r="8897" spans="1:22" x14ac:dyDescent="0.25">
      <c r="A8897" t="s">
        <v>1569</v>
      </c>
      <c r="B8897">
        <v>209884</v>
      </c>
      <c r="C8897" t="s">
        <v>2005</v>
      </c>
      <c r="D8897" t="s">
        <v>10747</v>
      </c>
      <c r="E8897" t="s">
        <v>1596</v>
      </c>
      <c r="F8897" t="s">
        <v>10748</v>
      </c>
      <c r="G8897" t="s">
        <v>7607</v>
      </c>
      <c r="H8897" s="2">
        <v>39035</v>
      </c>
      <c r="I8897" s="2">
        <v>40959</v>
      </c>
      <c r="J8897"/>
      <c r="K8897"/>
      <c r="L8897">
        <v>26</v>
      </c>
      <c r="M8897" t="s">
        <v>7484</v>
      </c>
      <c r="N8897" t="s">
        <v>1576</v>
      </c>
      <c r="O8897"/>
      <c r="P8897" t="s">
        <v>10705</v>
      </c>
      <c r="Q8897" t="s">
        <v>10706</v>
      </c>
      <c r="R8897" t="s">
        <v>15464</v>
      </c>
      <c r="S8897" t="s">
        <v>15436</v>
      </c>
      <c r="T8897" t="s">
        <v>15438</v>
      </c>
      <c r="U8897" t="s">
        <v>15437</v>
      </c>
      <c r="V8897">
        <v>0.68421052631578949</v>
      </c>
    </row>
    <row r="8898" spans="1:22" x14ac:dyDescent="0.25">
      <c r="A8898" t="s">
        <v>1569</v>
      </c>
      <c r="B8898">
        <v>209955</v>
      </c>
      <c r="C8898" t="s">
        <v>8749</v>
      </c>
      <c r="D8898" t="s">
        <v>8738</v>
      </c>
      <c r="E8898" t="s">
        <v>1607</v>
      </c>
      <c r="F8898" t="s">
        <v>8750</v>
      </c>
      <c r="G8898" t="s">
        <v>7522</v>
      </c>
      <c r="H8898" s="2">
        <v>39031</v>
      </c>
      <c r="I8898" s="2">
        <v>40704</v>
      </c>
      <c r="J8898"/>
      <c r="K8898"/>
      <c r="L8898">
        <v>38</v>
      </c>
      <c r="M8898" t="s">
        <v>7484</v>
      </c>
      <c r="N8898" t="s">
        <v>1714</v>
      </c>
      <c r="O8898"/>
      <c r="P8898" t="s">
        <v>8713</v>
      </c>
      <c r="Q8898" t="s">
        <v>5367</v>
      </c>
      <c r="R8898" t="s">
        <v>15462</v>
      </c>
      <c r="S8898" t="s">
        <v>15436</v>
      </c>
      <c r="T8898" t="s">
        <v>15438</v>
      </c>
      <c r="U8898" t="s">
        <v>1566</v>
      </c>
      <c r="V8898">
        <v>1</v>
      </c>
    </row>
    <row r="8899" spans="1:22" x14ac:dyDescent="0.25">
      <c r="A8899" t="s">
        <v>1569</v>
      </c>
      <c r="B8899">
        <v>209858</v>
      </c>
      <c r="C8899" t="s">
        <v>2369</v>
      </c>
      <c r="D8899" t="s">
        <v>1827</v>
      </c>
      <c r="E8899" t="s">
        <v>1596</v>
      </c>
      <c r="F8899" t="s">
        <v>8929</v>
      </c>
      <c r="G8899" t="s">
        <v>7509</v>
      </c>
      <c r="H8899" s="2">
        <v>39030</v>
      </c>
      <c r="I8899" s="2">
        <v>41309</v>
      </c>
      <c r="J8899"/>
      <c r="K8899"/>
      <c r="L8899">
        <v>19.5</v>
      </c>
      <c r="M8899" t="s">
        <v>7484</v>
      </c>
      <c r="N8899" t="s">
        <v>3482</v>
      </c>
      <c r="O8899"/>
      <c r="P8899" t="s">
        <v>8923</v>
      </c>
      <c r="Q8899" t="s">
        <v>6294</v>
      </c>
      <c r="R8899" t="s">
        <v>15465</v>
      </c>
      <c r="S8899" t="s">
        <v>15436</v>
      </c>
      <c r="T8899" t="s">
        <v>15438</v>
      </c>
      <c r="U8899" t="s">
        <v>15437</v>
      </c>
      <c r="V8899">
        <v>0.51315789473684215</v>
      </c>
    </row>
    <row r="8900" spans="1:22" x14ac:dyDescent="0.25">
      <c r="A8900" t="s">
        <v>1569</v>
      </c>
      <c r="B8900">
        <v>209693</v>
      </c>
      <c r="C8900" t="s">
        <v>1969</v>
      </c>
      <c r="D8900" t="s">
        <v>2789</v>
      </c>
      <c r="E8900" t="s">
        <v>1596</v>
      </c>
      <c r="F8900" t="s">
        <v>10232</v>
      </c>
      <c r="G8900" t="s">
        <v>7483</v>
      </c>
      <c r="H8900" s="2">
        <v>39020</v>
      </c>
      <c r="I8900" s="2">
        <v>41029</v>
      </c>
      <c r="J8900"/>
      <c r="K8900"/>
      <c r="L8900">
        <v>20</v>
      </c>
      <c r="M8900" t="s">
        <v>7484</v>
      </c>
      <c r="N8900" t="s">
        <v>4199</v>
      </c>
      <c r="O8900"/>
      <c r="P8900" t="s">
        <v>10220</v>
      </c>
      <c r="Q8900" t="s">
        <v>5093</v>
      </c>
      <c r="R8900" t="s">
        <v>15449</v>
      </c>
      <c r="S8900" t="s">
        <v>15436</v>
      </c>
      <c r="T8900" t="s">
        <v>15438</v>
      </c>
      <c r="U8900" t="s">
        <v>15437</v>
      </c>
      <c r="V8900">
        <v>0.52631578947368418</v>
      </c>
    </row>
    <row r="8901" spans="1:22" x14ac:dyDescent="0.25">
      <c r="A8901" t="s">
        <v>1569</v>
      </c>
      <c r="B8901">
        <v>209644</v>
      </c>
      <c r="C8901" t="s">
        <v>7550</v>
      </c>
      <c r="D8901" t="s">
        <v>4898</v>
      </c>
      <c r="E8901" t="s">
        <v>1607</v>
      </c>
      <c r="F8901" t="s">
        <v>7551</v>
      </c>
      <c r="G8901" t="s">
        <v>7552</v>
      </c>
      <c r="H8901" s="2">
        <v>39006</v>
      </c>
      <c r="I8901" s="2">
        <v>42583</v>
      </c>
      <c r="J8901"/>
      <c r="K8901"/>
      <c r="L8901">
        <v>38</v>
      </c>
      <c r="M8901" t="s">
        <v>7484</v>
      </c>
      <c r="N8901" t="s">
        <v>1714</v>
      </c>
      <c r="O8901"/>
      <c r="P8901" t="s">
        <v>7485</v>
      </c>
      <c r="Q8901" t="s">
        <v>5704</v>
      </c>
      <c r="R8901" t="s">
        <v>15461</v>
      </c>
      <c r="S8901" t="s">
        <v>15436</v>
      </c>
      <c r="T8901" t="s">
        <v>15438</v>
      </c>
      <c r="U8901" t="s">
        <v>1566</v>
      </c>
      <c r="V8901">
        <v>1</v>
      </c>
    </row>
    <row r="8902" spans="1:22" x14ac:dyDescent="0.25">
      <c r="A8902" t="s">
        <v>1569</v>
      </c>
      <c r="B8902">
        <v>209453</v>
      </c>
      <c r="C8902" t="s">
        <v>2346</v>
      </c>
      <c r="D8902" t="s">
        <v>9407</v>
      </c>
      <c r="E8902" t="s">
        <v>1596</v>
      </c>
      <c r="F8902" t="s">
        <v>9376</v>
      </c>
      <c r="G8902" t="s">
        <v>7509</v>
      </c>
      <c r="H8902" s="2">
        <v>38985</v>
      </c>
      <c r="I8902" s="2">
        <v>38985</v>
      </c>
      <c r="J8902"/>
      <c r="K8902"/>
      <c r="L8902">
        <v>19</v>
      </c>
      <c r="M8902" t="s">
        <v>7484</v>
      </c>
      <c r="N8902" t="s">
        <v>3482</v>
      </c>
      <c r="O8902"/>
      <c r="P8902" t="s">
        <v>9346</v>
      </c>
      <c r="Q8902" t="s">
        <v>9347</v>
      </c>
      <c r="R8902" t="s">
        <v>15465</v>
      </c>
      <c r="S8902" t="s">
        <v>15436</v>
      </c>
      <c r="T8902" t="s">
        <v>15438</v>
      </c>
      <c r="U8902" t="s">
        <v>15437</v>
      </c>
      <c r="V8902">
        <v>0.5</v>
      </c>
    </row>
    <row r="8903" spans="1:22" x14ac:dyDescent="0.25">
      <c r="A8903" t="s">
        <v>1569</v>
      </c>
      <c r="B8903">
        <v>209445</v>
      </c>
      <c r="C8903" t="s">
        <v>3205</v>
      </c>
      <c r="D8903" t="s">
        <v>10541</v>
      </c>
      <c r="E8903" t="s">
        <v>1596</v>
      </c>
      <c r="F8903" t="s">
        <v>10503</v>
      </c>
      <c r="G8903" t="s">
        <v>7494</v>
      </c>
      <c r="H8903" s="2">
        <v>38985</v>
      </c>
      <c r="I8903" s="2">
        <v>38985</v>
      </c>
      <c r="J8903"/>
      <c r="K8903"/>
      <c r="L8903">
        <v>15</v>
      </c>
      <c r="M8903" t="s">
        <v>7484</v>
      </c>
      <c r="N8903" t="s">
        <v>1714</v>
      </c>
      <c r="O8903"/>
      <c r="P8903" t="s">
        <v>10452</v>
      </c>
      <c r="Q8903" t="s">
        <v>2939</v>
      </c>
      <c r="R8903" t="s">
        <v>15461</v>
      </c>
      <c r="S8903" t="s">
        <v>15436</v>
      </c>
      <c r="T8903" t="s">
        <v>15438</v>
      </c>
      <c r="U8903" t="s">
        <v>15437</v>
      </c>
      <c r="V8903">
        <v>0.39473684210526316</v>
      </c>
    </row>
    <row r="8904" spans="1:22" x14ac:dyDescent="0.25">
      <c r="A8904" t="s">
        <v>1569</v>
      </c>
      <c r="B8904">
        <v>209199</v>
      </c>
      <c r="C8904" t="s">
        <v>12633</v>
      </c>
      <c r="D8904" t="s">
        <v>12634</v>
      </c>
      <c r="E8904" t="s">
        <v>1596</v>
      </c>
      <c r="F8904" t="s">
        <v>12635</v>
      </c>
      <c r="G8904" t="s">
        <v>7671</v>
      </c>
      <c r="H8904" s="2">
        <v>38980</v>
      </c>
      <c r="I8904" s="2">
        <v>45719</v>
      </c>
      <c r="J8904"/>
      <c r="K8904"/>
      <c r="L8904">
        <v>25</v>
      </c>
      <c r="M8904" t="s">
        <v>7484</v>
      </c>
      <c r="N8904" t="s">
        <v>3482</v>
      </c>
      <c r="O8904"/>
      <c r="P8904" t="s">
        <v>12569</v>
      </c>
      <c r="Q8904" t="s">
        <v>12570</v>
      </c>
      <c r="R8904" t="s">
        <v>15465</v>
      </c>
      <c r="S8904" t="s">
        <v>15436</v>
      </c>
      <c r="T8904" t="s">
        <v>15438</v>
      </c>
      <c r="U8904" t="s">
        <v>15437</v>
      </c>
      <c r="V8904">
        <v>0.65789473684210531</v>
      </c>
    </row>
    <row r="8905" spans="1:22" x14ac:dyDescent="0.25">
      <c r="A8905" t="s">
        <v>1569</v>
      </c>
      <c r="B8905">
        <v>209395</v>
      </c>
      <c r="C8905" t="s">
        <v>14028</v>
      </c>
      <c r="D8905" t="s">
        <v>14029</v>
      </c>
      <c r="E8905" t="s">
        <v>1607</v>
      </c>
      <c r="F8905" t="s">
        <v>13987</v>
      </c>
      <c r="G8905" t="s">
        <v>813</v>
      </c>
      <c r="H8905" s="2">
        <v>38978</v>
      </c>
      <c r="I8905" s="2">
        <v>45635</v>
      </c>
      <c r="J8905"/>
      <c r="K8905"/>
      <c r="L8905">
        <v>36</v>
      </c>
      <c r="M8905" t="s">
        <v>7484</v>
      </c>
      <c r="N8905" t="s">
        <v>1714</v>
      </c>
      <c r="O8905"/>
      <c r="P8905" t="s">
        <v>13984</v>
      </c>
      <c r="Q8905" t="s">
        <v>13985</v>
      </c>
      <c r="R8905" t="s">
        <v>23</v>
      </c>
      <c r="S8905" t="s">
        <v>15436</v>
      </c>
      <c r="T8905" t="s">
        <v>15438</v>
      </c>
      <c r="U8905" t="s">
        <v>15437</v>
      </c>
      <c r="V8905">
        <v>1</v>
      </c>
    </row>
    <row r="8906" spans="1:22" x14ac:dyDescent="0.25">
      <c r="A8906" t="s">
        <v>1569</v>
      </c>
      <c r="B8906">
        <v>209378</v>
      </c>
      <c r="C8906" t="s">
        <v>1920</v>
      </c>
      <c r="D8906" t="s">
        <v>10252</v>
      </c>
      <c r="E8906" t="s">
        <v>1572</v>
      </c>
      <c r="F8906" t="s">
        <v>10248</v>
      </c>
      <c r="G8906" t="s">
        <v>7503</v>
      </c>
      <c r="H8906" s="2">
        <v>38974</v>
      </c>
      <c r="I8906" s="2">
        <v>38974</v>
      </c>
      <c r="J8906"/>
      <c r="K8906"/>
      <c r="L8906">
        <v>0.01</v>
      </c>
      <c r="M8906" t="s">
        <v>7484</v>
      </c>
      <c r="N8906" t="s">
        <v>4199</v>
      </c>
      <c r="O8906"/>
      <c r="P8906" t="s">
        <v>10220</v>
      </c>
      <c r="Q8906" t="s">
        <v>5093</v>
      </c>
      <c r="R8906" t="s">
        <v>15449</v>
      </c>
      <c r="S8906" t="s">
        <v>15436</v>
      </c>
      <c r="T8906" t="s">
        <v>15437</v>
      </c>
      <c r="U8906" t="s">
        <v>15437</v>
      </c>
      <c r="V8906">
        <v>0</v>
      </c>
    </row>
    <row r="8907" spans="1:22" x14ac:dyDescent="0.25">
      <c r="A8907" t="s">
        <v>1569</v>
      </c>
      <c r="B8907">
        <v>209439</v>
      </c>
      <c r="C8907" t="s">
        <v>9408</v>
      </c>
      <c r="D8907" t="s">
        <v>9409</v>
      </c>
      <c r="E8907" t="s">
        <v>1596</v>
      </c>
      <c r="F8907" t="s">
        <v>9376</v>
      </c>
      <c r="G8907" t="s">
        <v>7509</v>
      </c>
      <c r="H8907" s="2">
        <v>38973</v>
      </c>
      <c r="I8907" s="2">
        <v>45019</v>
      </c>
      <c r="J8907"/>
      <c r="K8907"/>
      <c r="L8907">
        <v>33.75</v>
      </c>
      <c r="M8907" t="s">
        <v>7484</v>
      </c>
      <c r="N8907" t="s">
        <v>3482</v>
      </c>
      <c r="O8907"/>
      <c r="P8907" t="s">
        <v>9346</v>
      </c>
      <c r="Q8907" t="s">
        <v>9347</v>
      </c>
      <c r="R8907" t="s">
        <v>15465</v>
      </c>
      <c r="S8907" t="s">
        <v>15436</v>
      </c>
      <c r="T8907" t="s">
        <v>15438</v>
      </c>
      <c r="U8907" t="s">
        <v>15437</v>
      </c>
      <c r="V8907">
        <v>0.88815789473684215</v>
      </c>
    </row>
    <row r="8908" spans="1:22" x14ac:dyDescent="0.25">
      <c r="A8908" t="s">
        <v>1569</v>
      </c>
      <c r="B8908">
        <v>209193</v>
      </c>
      <c r="C8908" t="s">
        <v>9410</v>
      </c>
      <c r="D8908" t="s">
        <v>9392</v>
      </c>
      <c r="E8908" t="s">
        <v>1607</v>
      </c>
      <c r="F8908" t="s">
        <v>9411</v>
      </c>
      <c r="G8908" t="s">
        <v>7522</v>
      </c>
      <c r="H8908" s="2">
        <v>38971</v>
      </c>
      <c r="I8908" s="2">
        <v>45425</v>
      </c>
      <c r="J8908"/>
      <c r="K8908"/>
      <c r="L8908">
        <v>38</v>
      </c>
      <c r="M8908" t="s">
        <v>7484</v>
      </c>
      <c r="N8908" t="s">
        <v>3482</v>
      </c>
      <c r="O8908"/>
      <c r="P8908" t="s">
        <v>9346</v>
      </c>
      <c r="Q8908" t="s">
        <v>9347</v>
      </c>
      <c r="R8908" t="s">
        <v>15465</v>
      </c>
      <c r="S8908" t="s">
        <v>15436</v>
      </c>
      <c r="T8908" t="s">
        <v>15438</v>
      </c>
      <c r="U8908" t="s">
        <v>1566</v>
      </c>
      <c r="V8908">
        <v>1</v>
      </c>
    </row>
    <row r="8909" spans="1:22" x14ac:dyDescent="0.25">
      <c r="A8909" t="s">
        <v>1569</v>
      </c>
      <c r="B8909">
        <v>209435</v>
      </c>
      <c r="C8909" t="s">
        <v>14455</v>
      </c>
      <c r="D8909" t="s">
        <v>10510</v>
      </c>
      <c r="E8909" t="s">
        <v>1607</v>
      </c>
      <c r="F8909" t="s">
        <v>14383</v>
      </c>
      <c r="G8909" t="s">
        <v>14309</v>
      </c>
      <c r="H8909" s="2">
        <v>38964</v>
      </c>
      <c r="I8909" s="2">
        <v>38964</v>
      </c>
      <c r="J8909"/>
      <c r="K8909"/>
      <c r="L8909">
        <v>38</v>
      </c>
      <c r="M8909" t="s">
        <v>7484</v>
      </c>
      <c r="N8909" t="s">
        <v>1714</v>
      </c>
      <c r="O8909" t="s">
        <v>7120</v>
      </c>
      <c r="P8909" t="s">
        <v>14320</v>
      </c>
      <c r="Q8909" t="s">
        <v>17</v>
      </c>
      <c r="R8909" t="s">
        <v>17</v>
      </c>
      <c r="S8909" t="s">
        <v>15436</v>
      </c>
      <c r="T8909" t="s">
        <v>15438</v>
      </c>
      <c r="U8909" t="s">
        <v>15437</v>
      </c>
      <c r="V8909">
        <v>1</v>
      </c>
    </row>
    <row r="8910" spans="1:22" x14ac:dyDescent="0.25">
      <c r="A8910" t="s">
        <v>1569</v>
      </c>
      <c r="B8910">
        <v>209151</v>
      </c>
      <c r="C8910" t="s">
        <v>1969</v>
      </c>
      <c r="D8910" t="s">
        <v>1882</v>
      </c>
      <c r="E8910" t="s">
        <v>1596</v>
      </c>
      <c r="F8910" t="s">
        <v>9242</v>
      </c>
      <c r="G8910" t="s">
        <v>7490</v>
      </c>
      <c r="H8910" s="2">
        <v>38955</v>
      </c>
      <c r="I8910" s="2">
        <v>38955</v>
      </c>
      <c r="J8910"/>
      <c r="K8910"/>
      <c r="L8910">
        <v>26</v>
      </c>
      <c r="M8910" t="s">
        <v>7484</v>
      </c>
      <c r="N8910" t="s">
        <v>3865</v>
      </c>
      <c r="O8910"/>
      <c r="P8910" t="s">
        <v>9243</v>
      </c>
      <c r="Q8910" t="s">
        <v>4470</v>
      </c>
      <c r="R8910" t="s">
        <v>15467</v>
      </c>
      <c r="S8910" t="s">
        <v>15436</v>
      </c>
      <c r="T8910" t="s">
        <v>15438</v>
      </c>
      <c r="U8910" t="s">
        <v>15437</v>
      </c>
      <c r="V8910">
        <v>0.68421052631578949</v>
      </c>
    </row>
    <row r="8911" spans="1:22" x14ac:dyDescent="0.25">
      <c r="A8911" t="s">
        <v>1569</v>
      </c>
      <c r="B8911">
        <v>209050</v>
      </c>
      <c r="C8911" t="s">
        <v>2584</v>
      </c>
      <c r="D8911" t="s">
        <v>14673</v>
      </c>
      <c r="E8911" t="s">
        <v>1607</v>
      </c>
      <c r="F8911" t="s">
        <v>14674</v>
      </c>
      <c r="G8911" t="s">
        <v>14675</v>
      </c>
      <c r="H8911" s="2">
        <v>38950</v>
      </c>
      <c r="I8911" s="2">
        <v>44893</v>
      </c>
      <c r="J8911"/>
      <c r="K8911"/>
      <c r="L8911">
        <v>38</v>
      </c>
      <c r="M8911" t="s">
        <v>7484</v>
      </c>
      <c r="N8911" t="s">
        <v>1714</v>
      </c>
      <c r="O8911" t="s">
        <v>7120</v>
      </c>
      <c r="P8911" t="s">
        <v>14610</v>
      </c>
      <c r="Q8911" t="s">
        <v>23</v>
      </c>
      <c r="R8911" t="s">
        <v>23</v>
      </c>
      <c r="S8911" t="s">
        <v>15436</v>
      </c>
      <c r="T8911" t="s">
        <v>15438</v>
      </c>
      <c r="U8911" t="s">
        <v>15437</v>
      </c>
      <c r="V8911">
        <v>1</v>
      </c>
    </row>
    <row r="8912" spans="1:22" x14ac:dyDescent="0.25">
      <c r="A8912" t="s">
        <v>1569</v>
      </c>
      <c r="B8912">
        <v>209002</v>
      </c>
      <c r="C8912" t="s">
        <v>10282</v>
      </c>
      <c r="D8912" t="s">
        <v>10283</v>
      </c>
      <c r="E8912" t="s">
        <v>1596</v>
      </c>
      <c r="F8912" t="s">
        <v>10225</v>
      </c>
      <c r="G8912" t="s">
        <v>7490</v>
      </c>
      <c r="H8912" s="2">
        <v>38939</v>
      </c>
      <c r="I8912" s="2">
        <v>41141</v>
      </c>
      <c r="J8912"/>
      <c r="K8912"/>
      <c r="L8912">
        <v>28.25</v>
      </c>
      <c r="M8912" t="s">
        <v>7484</v>
      </c>
      <c r="N8912" t="s">
        <v>4199</v>
      </c>
      <c r="O8912"/>
      <c r="P8912" t="s">
        <v>10220</v>
      </c>
      <c r="Q8912" t="s">
        <v>5093</v>
      </c>
      <c r="R8912" t="s">
        <v>15449</v>
      </c>
      <c r="S8912" t="s">
        <v>15436</v>
      </c>
      <c r="T8912" t="s">
        <v>15438</v>
      </c>
      <c r="U8912" t="s">
        <v>15437</v>
      </c>
      <c r="V8912">
        <v>0.74342105263157898</v>
      </c>
    </row>
    <row r="8913" spans="1:22" x14ac:dyDescent="0.25">
      <c r="A8913" t="s">
        <v>1569</v>
      </c>
      <c r="B8913">
        <v>208854</v>
      </c>
      <c r="C8913" t="s">
        <v>1850</v>
      </c>
      <c r="D8913" t="s">
        <v>10749</v>
      </c>
      <c r="E8913" t="s">
        <v>1596</v>
      </c>
      <c r="F8913" t="s">
        <v>10704</v>
      </c>
      <c r="G8913" t="s">
        <v>7490</v>
      </c>
      <c r="H8913" s="2">
        <v>38922</v>
      </c>
      <c r="I8913" s="2">
        <v>42408</v>
      </c>
      <c r="J8913"/>
      <c r="K8913"/>
      <c r="L8913">
        <v>20.5</v>
      </c>
      <c r="M8913" t="s">
        <v>7484</v>
      </c>
      <c r="N8913" t="s">
        <v>1576</v>
      </c>
      <c r="O8913"/>
      <c r="P8913" t="s">
        <v>10705</v>
      </c>
      <c r="Q8913" t="s">
        <v>10706</v>
      </c>
      <c r="R8913" t="s">
        <v>15464</v>
      </c>
      <c r="S8913" t="s">
        <v>15436</v>
      </c>
      <c r="T8913" t="s">
        <v>15438</v>
      </c>
      <c r="U8913" t="s">
        <v>15437</v>
      </c>
      <c r="V8913">
        <v>0.53947368421052633</v>
      </c>
    </row>
    <row r="8914" spans="1:22" x14ac:dyDescent="0.25">
      <c r="A8914" t="s">
        <v>1569</v>
      </c>
      <c r="B8914">
        <v>208759</v>
      </c>
      <c r="C8914" t="s">
        <v>2032</v>
      </c>
      <c r="D8914" t="s">
        <v>9561</v>
      </c>
      <c r="E8914" t="s">
        <v>1596</v>
      </c>
      <c r="F8914" t="s">
        <v>9562</v>
      </c>
      <c r="G8914" t="s">
        <v>7509</v>
      </c>
      <c r="H8914" s="2">
        <v>38909</v>
      </c>
      <c r="I8914" s="2">
        <v>41190</v>
      </c>
      <c r="J8914"/>
      <c r="K8914"/>
      <c r="L8914">
        <v>29</v>
      </c>
      <c r="M8914" t="s">
        <v>7484</v>
      </c>
      <c r="N8914" t="s">
        <v>1714</v>
      </c>
      <c r="O8914"/>
      <c r="P8914" t="s">
        <v>9540</v>
      </c>
      <c r="Q8914" t="s">
        <v>9541</v>
      </c>
      <c r="R8914" t="s">
        <v>15462</v>
      </c>
      <c r="S8914" t="s">
        <v>15436</v>
      </c>
      <c r="T8914" t="s">
        <v>15438</v>
      </c>
      <c r="U8914" t="s">
        <v>15437</v>
      </c>
      <c r="V8914">
        <v>0.76315789473684215</v>
      </c>
    </row>
    <row r="8915" spans="1:22" x14ac:dyDescent="0.25">
      <c r="A8915" t="s">
        <v>1569</v>
      </c>
      <c r="B8915">
        <v>208651</v>
      </c>
      <c r="C8915" t="s">
        <v>3557</v>
      </c>
      <c r="D8915" t="s">
        <v>4664</v>
      </c>
      <c r="E8915" t="s">
        <v>1596</v>
      </c>
      <c r="F8915" t="s">
        <v>4616</v>
      </c>
      <c r="G8915" t="s">
        <v>4294</v>
      </c>
      <c r="H8915" s="2">
        <v>38901</v>
      </c>
      <c r="I8915" s="2">
        <v>44907</v>
      </c>
      <c r="J8915"/>
      <c r="K8915"/>
      <c r="L8915">
        <v>25.5</v>
      </c>
      <c r="M8915" t="s">
        <v>4269</v>
      </c>
      <c r="N8915" t="s">
        <v>1576</v>
      </c>
      <c r="O8915"/>
      <c r="P8915" t="s">
        <v>4617</v>
      </c>
      <c r="Q8915" t="s">
        <v>4618</v>
      </c>
      <c r="R8915" t="s">
        <v>15453</v>
      </c>
      <c r="S8915" t="s">
        <v>15436</v>
      </c>
      <c r="T8915" t="s">
        <v>15438</v>
      </c>
      <c r="U8915" t="s">
        <v>15437</v>
      </c>
      <c r="V8915">
        <v>0.67105263157894735</v>
      </c>
    </row>
    <row r="8916" spans="1:22" x14ac:dyDescent="0.25">
      <c r="A8916" t="s">
        <v>1569</v>
      </c>
      <c r="B8916">
        <v>208694</v>
      </c>
      <c r="C8916" t="s">
        <v>1895</v>
      </c>
      <c r="D8916" t="s">
        <v>10647</v>
      </c>
      <c r="E8916" t="s">
        <v>1607</v>
      </c>
      <c r="F8916" t="s">
        <v>10648</v>
      </c>
      <c r="G8916" t="s">
        <v>7541</v>
      </c>
      <c r="H8916" s="2">
        <v>38898</v>
      </c>
      <c r="I8916" s="2">
        <v>38898</v>
      </c>
      <c r="J8916"/>
      <c r="K8916"/>
      <c r="L8916">
        <v>38</v>
      </c>
      <c r="M8916" t="s">
        <v>7484</v>
      </c>
      <c r="N8916" t="s">
        <v>1576</v>
      </c>
      <c r="O8916"/>
      <c r="P8916" t="s">
        <v>10607</v>
      </c>
      <c r="Q8916" t="s">
        <v>10608</v>
      </c>
      <c r="R8916" t="s">
        <v>15464</v>
      </c>
      <c r="S8916" t="s">
        <v>15436</v>
      </c>
      <c r="T8916" t="s">
        <v>15438</v>
      </c>
      <c r="U8916" t="s">
        <v>1566</v>
      </c>
      <c r="V8916">
        <v>1</v>
      </c>
    </row>
    <row r="8917" spans="1:22" x14ac:dyDescent="0.25">
      <c r="A8917" t="s">
        <v>1569</v>
      </c>
      <c r="B8917">
        <v>208633</v>
      </c>
      <c r="C8917" t="s">
        <v>4991</v>
      </c>
      <c r="D8917" t="s">
        <v>14676</v>
      </c>
      <c r="E8917" t="s">
        <v>1607</v>
      </c>
      <c r="F8917" t="s">
        <v>14677</v>
      </c>
      <c r="G8917" t="s">
        <v>14678</v>
      </c>
      <c r="H8917" s="2">
        <v>38887</v>
      </c>
      <c r="I8917" s="2">
        <v>44781</v>
      </c>
      <c r="J8917"/>
      <c r="K8917"/>
      <c r="L8917">
        <v>38</v>
      </c>
      <c r="M8917" t="s">
        <v>7484</v>
      </c>
      <c r="N8917" t="s">
        <v>1714</v>
      </c>
      <c r="O8917" t="s">
        <v>7120</v>
      </c>
      <c r="P8917" t="s">
        <v>14610</v>
      </c>
      <c r="Q8917" t="s">
        <v>23</v>
      </c>
      <c r="R8917" t="s">
        <v>23</v>
      </c>
      <c r="S8917" t="s">
        <v>15436</v>
      </c>
      <c r="T8917" t="s">
        <v>15438</v>
      </c>
      <c r="U8917" t="s">
        <v>15437</v>
      </c>
      <c r="V8917">
        <v>1</v>
      </c>
    </row>
    <row r="8918" spans="1:22" x14ac:dyDescent="0.25">
      <c r="A8918" t="s">
        <v>1569</v>
      </c>
      <c r="B8918">
        <v>208565</v>
      </c>
      <c r="C8918" t="s">
        <v>2830</v>
      </c>
      <c r="D8918" t="s">
        <v>15410</v>
      </c>
      <c r="E8918" t="s">
        <v>1607</v>
      </c>
      <c r="F8918" t="s">
        <v>15411</v>
      </c>
      <c r="G8918" t="s">
        <v>15412</v>
      </c>
      <c r="H8918" s="2">
        <v>38884</v>
      </c>
      <c r="I8918" s="2">
        <v>45733</v>
      </c>
      <c r="J8918"/>
      <c r="K8918"/>
      <c r="L8918">
        <v>38</v>
      </c>
      <c r="M8918" t="s">
        <v>7484</v>
      </c>
      <c r="N8918" t="s">
        <v>1714</v>
      </c>
      <c r="O8918" t="s">
        <v>7120</v>
      </c>
      <c r="P8918" t="s">
        <v>15350</v>
      </c>
      <c r="Q8918" t="s">
        <v>15</v>
      </c>
      <c r="R8918" t="s">
        <v>15</v>
      </c>
      <c r="S8918" t="s">
        <v>15436</v>
      </c>
      <c r="T8918" t="s">
        <v>15438</v>
      </c>
      <c r="U8918" t="s">
        <v>15437</v>
      </c>
      <c r="V8918">
        <v>1</v>
      </c>
    </row>
    <row r="8919" spans="1:22" x14ac:dyDescent="0.25">
      <c r="A8919" t="s">
        <v>1569</v>
      </c>
      <c r="B8919">
        <v>208275</v>
      </c>
      <c r="C8919" t="s">
        <v>3947</v>
      </c>
      <c r="D8919" t="s">
        <v>2023</v>
      </c>
      <c r="E8919" t="s">
        <v>1596</v>
      </c>
      <c r="F8919" t="s">
        <v>8230</v>
      </c>
      <c r="G8919" t="s">
        <v>7509</v>
      </c>
      <c r="H8919" s="2">
        <v>38859</v>
      </c>
      <c r="I8919" s="2">
        <v>41197</v>
      </c>
      <c r="J8919"/>
      <c r="K8919"/>
      <c r="L8919">
        <v>29.5</v>
      </c>
      <c r="M8919" t="s">
        <v>7484</v>
      </c>
      <c r="N8919" t="s">
        <v>3482</v>
      </c>
      <c r="O8919"/>
      <c r="P8919" t="s">
        <v>8186</v>
      </c>
      <c r="Q8919" t="s">
        <v>4791</v>
      </c>
      <c r="R8919" t="s">
        <v>15465</v>
      </c>
      <c r="S8919" t="s">
        <v>15436</v>
      </c>
      <c r="T8919" t="s">
        <v>15438</v>
      </c>
      <c r="U8919" t="s">
        <v>15437</v>
      </c>
      <c r="V8919">
        <v>0.77631578947368418</v>
      </c>
    </row>
    <row r="8920" spans="1:22" x14ac:dyDescent="0.25">
      <c r="A8920" t="s">
        <v>1569</v>
      </c>
      <c r="B8920">
        <v>208287</v>
      </c>
      <c r="C8920" t="s">
        <v>1948</v>
      </c>
      <c r="D8920" t="s">
        <v>8505</v>
      </c>
      <c r="E8920" t="s">
        <v>1607</v>
      </c>
      <c r="F8920" t="s">
        <v>8506</v>
      </c>
      <c r="G8920" t="s">
        <v>7541</v>
      </c>
      <c r="H8920" s="2">
        <v>38859</v>
      </c>
      <c r="I8920" s="2">
        <v>42149</v>
      </c>
      <c r="J8920"/>
      <c r="K8920"/>
      <c r="L8920">
        <v>38</v>
      </c>
      <c r="M8920" t="s">
        <v>7484</v>
      </c>
      <c r="N8920" t="s">
        <v>1714</v>
      </c>
      <c r="O8920"/>
      <c r="P8920" t="s">
        <v>8466</v>
      </c>
      <c r="Q8920" t="s">
        <v>5078</v>
      </c>
      <c r="R8920" t="s">
        <v>15462</v>
      </c>
      <c r="S8920" t="s">
        <v>15436</v>
      </c>
      <c r="T8920" t="s">
        <v>15438</v>
      </c>
      <c r="U8920" t="s">
        <v>1566</v>
      </c>
      <c r="V8920">
        <v>1</v>
      </c>
    </row>
    <row r="8921" spans="1:22" x14ac:dyDescent="0.25">
      <c r="A8921" t="s">
        <v>1569</v>
      </c>
      <c r="B8921">
        <v>208057</v>
      </c>
      <c r="C8921" t="s">
        <v>11775</v>
      </c>
      <c r="D8921" t="s">
        <v>1696</v>
      </c>
      <c r="E8921" t="s">
        <v>1607</v>
      </c>
      <c r="F8921" t="s">
        <v>11776</v>
      </c>
      <c r="G8921" t="s">
        <v>7552</v>
      </c>
      <c r="H8921" s="2">
        <v>38846</v>
      </c>
      <c r="I8921" s="2">
        <v>43451</v>
      </c>
      <c r="J8921"/>
      <c r="K8921"/>
      <c r="L8921">
        <v>38</v>
      </c>
      <c r="M8921" t="s">
        <v>7484</v>
      </c>
      <c r="N8921" t="s">
        <v>3482</v>
      </c>
      <c r="O8921"/>
      <c r="P8921" t="s">
        <v>11717</v>
      </c>
      <c r="Q8921" t="s">
        <v>11718</v>
      </c>
      <c r="R8921" t="s">
        <v>15465</v>
      </c>
      <c r="S8921" t="s">
        <v>15436</v>
      </c>
      <c r="T8921" t="s">
        <v>15438</v>
      </c>
      <c r="U8921" t="s">
        <v>1566</v>
      </c>
      <c r="V8921">
        <v>1</v>
      </c>
    </row>
    <row r="8922" spans="1:22" x14ac:dyDescent="0.25">
      <c r="A8922" t="s">
        <v>1569</v>
      </c>
      <c r="B8922">
        <v>208067</v>
      </c>
      <c r="C8922" t="s">
        <v>2354</v>
      </c>
      <c r="D8922" t="s">
        <v>11777</v>
      </c>
      <c r="E8922" t="s">
        <v>1596</v>
      </c>
      <c r="F8922" t="s">
        <v>11732</v>
      </c>
      <c r="G8922" t="s">
        <v>7487</v>
      </c>
      <c r="H8922" s="2">
        <v>38846</v>
      </c>
      <c r="I8922" s="2">
        <v>38846</v>
      </c>
      <c r="J8922"/>
      <c r="K8922"/>
      <c r="L8922">
        <v>20</v>
      </c>
      <c r="M8922" t="s">
        <v>7484</v>
      </c>
      <c r="N8922" t="s">
        <v>3482</v>
      </c>
      <c r="O8922"/>
      <c r="P8922" t="s">
        <v>11717</v>
      </c>
      <c r="Q8922" t="s">
        <v>11718</v>
      </c>
      <c r="R8922" t="s">
        <v>15465</v>
      </c>
      <c r="S8922" t="s">
        <v>15436</v>
      </c>
      <c r="T8922" t="s">
        <v>15438</v>
      </c>
      <c r="U8922" t="s">
        <v>15437</v>
      </c>
      <c r="V8922">
        <v>0.52631578947368418</v>
      </c>
    </row>
    <row r="8923" spans="1:22" x14ac:dyDescent="0.25">
      <c r="A8923" t="s">
        <v>1569</v>
      </c>
      <c r="B8923">
        <v>208335</v>
      </c>
      <c r="C8923" t="s">
        <v>2500</v>
      </c>
      <c r="D8923" t="s">
        <v>9771</v>
      </c>
      <c r="E8923" t="s">
        <v>1596</v>
      </c>
      <c r="F8923" t="s">
        <v>9745</v>
      </c>
      <c r="G8923" t="s">
        <v>7490</v>
      </c>
      <c r="H8923" s="2">
        <v>38845</v>
      </c>
      <c r="I8923" s="2">
        <v>41589</v>
      </c>
      <c r="J8923"/>
      <c r="K8923"/>
      <c r="L8923">
        <v>20.5</v>
      </c>
      <c r="M8923" t="s">
        <v>7484</v>
      </c>
      <c r="N8923" t="s">
        <v>3482</v>
      </c>
      <c r="O8923"/>
      <c r="P8923" t="s">
        <v>9746</v>
      </c>
      <c r="Q8923" t="s">
        <v>3576</v>
      </c>
      <c r="R8923" t="s">
        <v>15466</v>
      </c>
      <c r="S8923" t="s">
        <v>15436</v>
      </c>
      <c r="T8923" t="s">
        <v>15438</v>
      </c>
      <c r="U8923" t="s">
        <v>15437</v>
      </c>
      <c r="V8923">
        <v>0.53947368421052633</v>
      </c>
    </row>
    <row r="8924" spans="1:22" x14ac:dyDescent="0.25">
      <c r="A8924" t="s">
        <v>1569</v>
      </c>
      <c r="B8924">
        <v>207913</v>
      </c>
      <c r="C8924" t="s">
        <v>8600</v>
      </c>
      <c r="D8924" t="s">
        <v>5954</v>
      </c>
      <c r="E8924" t="s">
        <v>1607</v>
      </c>
      <c r="F8924" t="s">
        <v>8601</v>
      </c>
      <c r="G8924" t="s">
        <v>7503</v>
      </c>
      <c r="H8924" s="2">
        <v>38810</v>
      </c>
      <c r="I8924" s="2">
        <v>38810</v>
      </c>
      <c r="J8924"/>
      <c r="K8924"/>
      <c r="L8924">
        <v>38</v>
      </c>
      <c r="M8924" t="s">
        <v>7484</v>
      </c>
      <c r="N8924" t="s">
        <v>3482</v>
      </c>
      <c r="O8924"/>
      <c r="P8924" t="s">
        <v>8563</v>
      </c>
      <c r="Q8924" t="s">
        <v>8564</v>
      </c>
      <c r="R8924" t="s">
        <v>15466</v>
      </c>
      <c r="S8924" t="s">
        <v>15436</v>
      </c>
      <c r="T8924" t="s">
        <v>15438</v>
      </c>
      <c r="U8924" t="s">
        <v>15437</v>
      </c>
      <c r="V8924">
        <v>1</v>
      </c>
    </row>
    <row r="8925" spans="1:22" x14ac:dyDescent="0.25">
      <c r="A8925" t="s">
        <v>1569</v>
      </c>
      <c r="B8925">
        <v>207927</v>
      </c>
      <c r="C8925" t="s">
        <v>10842</v>
      </c>
      <c r="D8925" t="s">
        <v>10840</v>
      </c>
      <c r="E8925" t="s">
        <v>1607</v>
      </c>
      <c r="F8925" t="s">
        <v>10843</v>
      </c>
      <c r="G8925" t="s">
        <v>7541</v>
      </c>
      <c r="H8925" s="2">
        <v>38810</v>
      </c>
      <c r="I8925" s="2">
        <v>45439</v>
      </c>
      <c r="J8925"/>
      <c r="K8925"/>
      <c r="L8925">
        <v>38</v>
      </c>
      <c r="M8925" t="s">
        <v>7484</v>
      </c>
      <c r="N8925" t="s">
        <v>1576</v>
      </c>
      <c r="O8925"/>
      <c r="P8925" t="s">
        <v>10822</v>
      </c>
      <c r="Q8925" t="s">
        <v>10823</v>
      </c>
      <c r="R8925" t="s">
        <v>15464</v>
      </c>
      <c r="S8925" t="s">
        <v>15436</v>
      </c>
      <c r="T8925" t="s">
        <v>15438</v>
      </c>
      <c r="U8925" t="s">
        <v>1566</v>
      </c>
      <c r="V8925">
        <v>1</v>
      </c>
    </row>
    <row r="8926" spans="1:22" x14ac:dyDescent="0.25">
      <c r="A8926" t="s">
        <v>1569</v>
      </c>
      <c r="B8926">
        <v>207912</v>
      </c>
      <c r="C8926" t="s">
        <v>2933</v>
      </c>
      <c r="D8926" t="s">
        <v>10998</v>
      </c>
      <c r="E8926" t="s">
        <v>1607</v>
      </c>
      <c r="F8926" t="s">
        <v>10962</v>
      </c>
      <c r="G8926" t="s">
        <v>7490</v>
      </c>
      <c r="H8926" s="2">
        <v>38810</v>
      </c>
      <c r="I8926" s="2">
        <v>44207</v>
      </c>
      <c r="J8926"/>
      <c r="K8926"/>
      <c r="L8926">
        <v>38</v>
      </c>
      <c r="M8926" t="s">
        <v>7484</v>
      </c>
      <c r="N8926" t="s">
        <v>3482</v>
      </c>
      <c r="O8926"/>
      <c r="P8926" t="s">
        <v>10955</v>
      </c>
      <c r="Q8926" t="s">
        <v>10956</v>
      </c>
      <c r="R8926" t="s">
        <v>15466</v>
      </c>
      <c r="S8926" t="s">
        <v>15436</v>
      </c>
      <c r="T8926" t="s">
        <v>15438</v>
      </c>
      <c r="U8926" t="s">
        <v>15437</v>
      </c>
      <c r="V8926">
        <v>1</v>
      </c>
    </row>
    <row r="8927" spans="1:22" x14ac:dyDescent="0.25">
      <c r="A8927" t="s">
        <v>1569</v>
      </c>
      <c r="B8927">
        <v>207902</v>
      </c>
      <c r="C8927" t="s">
        <v>7544</v>
      </c>
      <c r="D8927" t="s">
        <v>3779</v>
      </c>
      <c r="E8927" t="s">
        <v>1596</v>
      </c>
      <c r="F8927" t="s">
        <v>11480</v>
      </c>
      <c r="G8927" t="s">
        <v>7490</v>
      </c>
      <c r="H8927" s="2">
        <v>38803</v>
      </c>
      <c r="I8927" s="2">
        <v>44865</v>
      </c>
      <c r="J8927"/>
      <c r="K8927"/>
      <c r="L8927">
        <v>33.75</v>
      </c>
      <c r="M8927" t="s">
        <v>7484</v>
      </c>
      <c r="N8927" t="s">
        <v>1714</v>
      </c>
      <c r="O8927"/>
      <c r="P8927" t="s">
        <v>11481</v>
      </c>
      <c r="Q8927" t="s">
        <v>11482</v>
      </c>
      <c r="R8927" t="s">
        <v>15462</v>
      </c>
      <c r="S8927" t="s">
        <v>15436</v>
      </c>
      <c r="T8927" t="s">
        <v>15438</v>
      </c>
      <c r="U8927" t="s">
        <v>15437</v>
      </c>
      <c r="V8927">
        <v>0.88815789473684215</v>
      </c>
    </row>
    <row r="8928" spans="1:22" x14ac:dyDescent="0.25">
      <c r="A8928" t="s">
        <v>1569</v>
      </c>
      <c r="B8928">
        <v>207838</v>
      </c>
      <c r="C8928" t="s">
        <v>1684</v>
      </c>
      <c r="D8928" t="s">
        <v>3391</v>
      </c>
      <c r="E8928" t="s">
        <v>1607</v>
      </c>
      <c r="F8928" t="s">
        <v>14605</v>
      </c>
      <c r="G8928" t="s">
        <v>14606</v>
      </c>
      <c r="H8928" s="2">
        <v>38803</v>
      </c>
      <c r="I8928" s="2">
        <v>45337</v>
      </c>
      <c r="J8928"/>
      <c r="K8928"/>
      <c r="L8928">
        <v>38</v>
      </c>
      <c r="M8928" t="s">
        <v>7484</v>
      </c>
      <c r="N8928" t="s">
        <v>1714</v>
      </c>
      <c r="O8928" t="s">
        <v>7120</v>
      </c>
      <c r="P8928" t="s">
        <v>14554</v>
      </c>
      <c r="Q8928" t="s">
        <v>14555</v>
      </c>
      <c r="R8928" t="s">
        <v>15472</v>
      </c>
      <c r="S8928" t="s">
        <v>15436</v>
      </c>
      <c r="T8928" t="s">
        <v>15438</v>
      </c>
      <c r="U8928" t="s">
        <v>15437</v>
      </c>
      <c r="V8928">
        <v>1</v>
      </c>
    </row>
    <row r="8929" spans="1:22" x14ac:dyDescent="0.25">
      <c r="A8929" t="s">
        <v>1569</v>
      </c>
      <c r="B8929">
        <v>207848</v>
      </c>
      <c r="C8929" t="s">
        <v>9733</v>
      </c>
      <c r="D8929" t="s">
        <v>10110</v>
      </c>
      <c r="E8929" t="s">
        <v>1596</v>
      </c>
      <c r="F8929" t="s">
        <v>10045</v>
      </c>
      <c r="G8929" t="s">
        <v>7490</v>
      </c>
      <c r="H8929" s="2">
        <v>38796</v>
      </c>
      <c r="I8929" s="2">
        <v>45285</v>
      </c>
      <c r="J8929"/>
      <c r="K8929"/>
      <c r="L8929">
        <v>20</v>
      </c>
      <c r="M8929" t="s">
        <v>7484</v>
      </c>
      <c r="N8929" t="s">
        <v>3311</v>
      </c>
      <c r="O8929"/>
      <c r="P8929" t="s">
        <v>10046</v>
      </c>
      <c r="Q8929" t="s">
        <v>6763</v>
      </c>
      <c r="R8929" t="s">
        <v>15463</v>
      </c>
      <c r="S8929" t="s">
        <v>15436</v>
      </c>
      <c r="T8929" t="s">
        <v>15438</v>
      </c>
      <c r="U8929" t="s">
        <v>15437</v>
      </c>
      <c r="V8929">
        <v>0.52631578947368418</v>
      </c>
    </row>
    <row r="8930" spans="1:22" x14ac:dyDescent="0.25">
      <c r="A8930" t="s">
        <v>1569</v>
      </c>
      <c r="B8930">
        <v>207829</v>
      </c>
      <c r="C8930" t="s">
        <v>3595</v>
      </c>
      <c r="D8930" t="s">
        <v>9013</v>
      </c>
      <c r="E8930" t="s">
        <v>1607</v>
      </c>
      <c r="F8930" t="s">
        <v>9014</v>
      </c>
      <c r="G8930" t="s">
        <v>7522</v>
      </c>
      <c r="H8930" s="2">
        <v>38791</v>
      </c>
      <c r="I8930" s="2">
        <v>44963</v>
      </c>
      <c r="J8930"/>
      <c r="K8930"/>
      <c r="L8930">
        <v>38</v>
      </c>
      <c r="M8930" t="s">
        <v>7484</v>
      </c>
      <c r="N8930" t="s">
        <v>3865</v>
      </c>
      <c r="O8930"/>
      <c r="P8930" t="s">
        <v>8980</v>
      </c>
      <c r="Q8930" t="s">
        <v>4579</v>
      </c>
      <c r="R8930" t="s">
        <v>15463</v>
      </c>
      <c r="S8930" t="s">
        <v>15436</v>
      </c>
      <c r="T8930" t="s">
        <v>15438</v>
      </c>
      <c r="U8930" t="s">
        <v>1566</v>
      </c>
      <c r="V8930">
        <v>1</v>
      </c>
    </row>
    <row r="8931" spans="1:22" x14ac:dyDescent="0.25">
      <c r="A8931" t="s">
        <v>1569</v>
      </c>
      <c r="B8931">
        <v>207802</v>
      </c>
      <c r="C8931" t="s">
        <v>8853</v>
      </c>
      <c r="D8931" t="s">
        <v>2594</v>
      </c>
      <c r="E8931" t="s">
        <v>1596</v>
      </c>
      <c r="F8931" t="s">
        <v>8762</v>
      </c>
      <c r="G8931" t="s">
        <v>7490</v>
      </c>
      <c r="H8931" s="2">
        <v>38782</v>
      </c>
      <c r="I8931" s="2">
        <v>45509</v>
      </c>
      <c r="J8931"/>
      <c r="K8931"/>
      <c r="L8931">
        <v>15</v>
      </c>
      <c r="M8931" t="s">
        <v>7484</v>
      </c>
      <c r="N8931" t="s">
        <v>3865</v>
      </c>
      <c r="O8931"/>
      <c r="P8931" t="s">
        <v>8763</v>
      </c>
      <c r="Q8931" t="s">
        <v>4424</v>
      </c>
      <c r="R8931" t="s">
        <v>15467</v>
      </c>
      <c r="S8931" t="s">
        <v>15436</v>
      </c>
      <c r="T8931" t="s">
        <v>15438</v>
      </c>
      <c r="U8931" t="s">
        <v>15437</v>
      </c>
      <c r="V8931">
        <v>0.39473684210526316</v>
      </c>
    </row>
    <row r="8932" spans="1:22" x14ac:dyDescent="0.25">
      <c r="A8932" t="s">
        <v>1569</v>
      </c>
      <c r="B8932">
        <v>207759</v>
      </c>
      <c r="C8932" t="s">
        <v>2255</v>
      </c>
      <c r="D8932" t="s">
        <v>8854</v>
      </c>
      <c r="E8932" t="s">
        <v>1596</v>
      </c>
      <c r="F8932" t="s">
        <v>8762</v>
      </c>
      <c r="G8932" t="s">
        <v>7490</v>
      </c>
      <c r="H8932" s="2">
        <v>38775</v>
      </c>
      <c r="I8932" s="2">
        <v>45509</v>
      </c>
      <c r="J8932"/>
      <c r="K8932"/>
      <c r="L8932">
        <v>14.5</v>
      </c>
      <c r="M8932" t="s">
        <v>7484</v>
      </c>
      <c r="N8932" t="s">
        <v>3865</v>
      </c>
      <c r="O8932"/>
      <c r="P8932" t="s">
        <v>8763</v>
      </c>
      <c r="Q8932" t="s">
        <v>4424</v>
      </c>
      <c r="R8932" t="s">
        <v>15467</v>
      </c>
      <c r="S8932" t="s">
        <v>15436</v>
      </c>
      <c r="T8932" t="s">
        <v>15438</v>
      </c>
      <c r="U8932" t="s">
        <v>15437</v>
      </c>
      <c r="V8932">
        <v>0.38157894736842107</v>
      </c>
    </row>
    <row r="8933" spans="1:22" x14ac:dyDescent="0.25">
      <c r="A8933" t="s">
        <v>1569</v>
      </c>
      <c r="B8933">
        <v>200221</v>
      </c>
      <c r="C8933" t="s">
        <v>2862</v>
      </c>
      <c r="D8933" t="s">
        <v>5962</v>
      </c>
      <c r="E8933" t="s">
        <v>1607</v>
      </c>
      <c r="F8933" t="s">
        <v>5963</v>
      </c>
      <c r="G8933" t="s">
        <v>4326</v>
      </c>
      <c r="H8933" s="2">
        <v>38768</v>
      </c>
      <c r="I8933" s="2">
        <v>45761</v>
      </c>
      <c r="J8933"/>
      <c r="K8933"/>
      <c r="L8933">
        <v>38</v>
      </c>
      <c r="M8933" t="s">
        <v>4269</v>
      </c>
      <c r="N8933" t="s">
        <v>3865</v>
      </c>
      <c r="O8933"/>
      <c r="P8933" t="s">
        <v>5936</v>
      </c>
      <c r="Q8933" t="s">
        <v>5937</v>
      </c>
      <c r="R8933" t="s">
        <v>15448</v>
      </c>
      <c r="S8933" t="s">
        <v>15436</v>
      </c>
      <c r="T8933" t="s">
        <v>15438</v>
      </c>
      <c r="U8933" t="s">
        <v>1566</v>
      </c>
      <c r="V8933">
        <v>1</v>
      </c>
    </row>
    <row r="8934" spans="1:22" x14ac:dyDescent="0.25">
      <c r="A8934" t="s">
        <v>1569</v>
      </c>
      <c r="B8934">
        <v>207711</v>
      </c>
      <c r="C8934" t="s">
        <v>1670</v>
      </c>
      <c r="D8934" t="s">
        <v>8847</v>
      </c>
      <c r="E8934" t="s">
        <v>1607</v>
      </c>
      <c r="F8934" t="s">
        <v>8762</v>
      </c>
      <c r="G8934" t="s">
        <v>7490</v>
      </c>
      <c r="H8934" s="2">
        <v>38761</v>
      </c>
      <c r="I8934" s="2">
        <v>45509</v>
      </c>
      <c r="J8934"/>
      <c r="K8934"/>
      <c r="L8934">
        <v>38</v>
      </c>
      <c r="M8934" t="s">
        <v>7484</v>
      </c>
      <c r="N8934" t="s">
        <v>3865</v>
      </c>
      <c r="O8934"/>
      <c r="P8934" t="s">
        <v>8763</v>
      </c>
      <c r="Q8934" t="s">
        <v>4424</v>
      </c>
      <c r="R8934" t="s">
        <v>15467</v>
      </c>
      <c r="S8934" t="s">
        <v>15436</v>
      </c>
      <c r="T8934" t="s">
        <v>15438</v>
      </c>
      <c r="U8934" t="s">
        <v>15437</v>
      </c>
      <c r="V8934">
        <v>1</v>
      </c>
    </row>
    <row r="8935" spans="1:22" x14ac:dyDescent="0.25">
      <c r="A8935" t="s">
        <v>1569</v>
      </c>
      <c r="B8935">
        <v>207698</v>
      </c>
      <c r="C8935" t="s">
        <v>1969</v>
      </c>
      <c r="D8935" t="s">
        <v>11477</v>
      </c>
      <c r="E8935" t="s">
        <v>1596</v>
      </c>
      <c r="F8935" t="s">
        <v>11478</v>
      </c>
      <c r="G8935" t="s">
        <v>7509</v>
      </c>
      <c r="H8935" s="2">
        <v>38751</v>
      </c>
      <c r="I8935" s="2">
        <v>38751</v>
      </c>
      <c r="J8935"/>
      <c r="K8935"/>
      <c r="L8935">
        <v>18.25</v>
      </c>
      <c r="M8935" t="s">
        <v>7484</v>
      </c>
      <c r="N8935" t="s">
        <v>3865</v>
      </c>
      <c r="O8935"/>
      <c r="P8935" t="s">
        <v>11438</v>
      </c>
      <c r="Q8935" t="s">
        <v>6587</v>
      </c>
      <c r="R8935" t="s">
        <v>15467</v>
      </c>
      <c r="S8935" t="s">
        <v>15436</v>
      </c>
      <c r="T8935" t="s">
        <v>15438</v>
      </c>
      <c r="U8935" t="s">
        <v>15437</v>
      </c>
      <c r="V8935">
        <v>0.48026315789473684</v>
      </c>
    </row>
    <row r="8936" spans="1:22" x14ac:dyDescent="0.25">
      <c r="A8936" t="s">
        <v>1569</v>
      </c>
      <c r="B8936">
        <v>207500</v>
      </c>
      <c r="C8936" t="s">
        <v>2714</v>
      </c>
      <c r="D8936" t="s">
        <v>2985</v>
      </c>
      <c r="E8936" t="s">
        <v>1607</v>
      </c>
      <c r="F8936" t="s">
        <v>9341</v>
      </c>
      <c r="G8936" t="s">
        <v>7537</v>
      </c>
      <c r="H8936" s="2">
        <v>38705</v>
      </c>
      <c r="I8936" s="2">
        <v>42303</v>
      </c>
      <c r="J8936"/>
      <c r="K8936"/>
      <c r="L8936">
        <v>38</v>
      </c>
      <c r="M8936" t="s">
        <v>7484</v>
      </c>
      <c r="N8936" t="s">
        <v>1576</v>
      </c>
      <c r="O8936"/>
      <c r="P8936" t="s">
        <v>9294</v>
      </c>
      <c r="Q8936" t="s">
        <v>6671</v>
      </c>
      <c r="R8936" t="s">
        <v>15464</v>
      </c>
      <c r="S8936" t="s">
        <v>15436</v>
      </c>
      <c r="T8936" t="s">
        <v>15438</v>
      </c>
      <c r="U8936" t="s">
        <v>15437</v>
      </c>
      <c r="V8936">
        <v>1</v>
      </c>
    </row>
    <row r="8937" spans="1:22" x14ac:dyDescent="0.25">
      <c r="A8937" t="s">
        <v>1569</v>
      </c>
      <c r="B8937">
        <v>207268</v>
      </c>
      <c r="C8937" t="s">
        <v>9286</v>
      </c>
      <c r="D8937" t="s">
        <v>9287</v>
      </c>
      <c r="E8937" t="s">
        <v>1607</v>
      </c>
      <c r="F8937" t="s">
        <v>9288</v>
      </c>
      <c r="G8937" t="s">
        <v>4326</v>
      </c>
      <c r="H8937" s="2">
        <v>38645</v>
      </c>
      <c r="I8937" s="2">
        <v>45411</v>
      </c>
      <c r="J8937"/>
      <c r="K8937"/>
      <c r="L8937">
        <v>38</v>
      </c>
      <c r="M8937" t="s">
        <v>7484</v>
      </c>
      <c r="N8937" t="s">
        <v>3865</v>
      </c>
      <c r="O8937"/>
      <c r="P8937" t="s">
        <v>9243</v>
      </c>
      <c r="Q8937" t="s">
        <v>4470</v>
      </c>
      <c r="R8937" t="s">
        <v>15467</v>
      </c>
      <c r="S8937" t="s">
        <v>15436</v>
      </c>
      <c r="T8937" t="s">
        <v>15438</v>
      </c>
      <c r="U8937" t="s">
        <v>1566</v>
      </c>
      <c r="V8937">
        <v>1</v>
      </c>
    </row>
    <row r="8938" spans="1:22" x14ac:dyDescent="0.25">
      <c r="A8938" t="s">
        <v>1569</v>
      </c>
      <c r="B8938">
        <v>100263</v>
      </c>
      <c r="C8938" t="s">
        <v>10019</v>
      </c>
      <c r="D8938" t="s">
        <v>2649</v>
      </c>
      <c r="E8938" t="s">
        <v>1607</v>
      </c>
      <c r="F8938" t="s">
        <v>9945</v>
      </c>
      <c r="G8938" t="s">
        <v>4294</v>
      </c>
      <c r="H8938" s="2">
        <v>38640</v>
      </c>
      <c r="I8938" s="2">
        <v>40612</v>
      </c>
      <c r="J8938"/>
      <c r="K8938"/>
      <c r="L8938">
        <v>0.01</v>
      </c>
      <c r="M8938" t="s">
        <v>7484</v>
      </c>
      <c r="N8938"/>
      <c r="O8938"/>
      <c r="P8938" t="s">
        <v>9946</v>
      </c>
      <c r="Q8938" t="s">
        <v>9947</v>
      </c>
      <c r="R8938" t="s">
        <v>15469</v>
      </c>
      <c r="S8938" t="s">
        <v>15436</v>
      </c>
      <c r="T8938" t="s">
        <v>15438</v>
      </c>
      <c r="U8938" t="s">
        <v>15437</v>
      </c>
      <c r="V8938">
        <v>1</v>
      </c>
    </row>
    <row r="8939" spans="1:22" x14ac:dyDescent="0.25">
      <c r="A8939" t="s">
        <v>1569</v>
      </c>
      <c r="B8939">
        <v>207086</v>
      </c>
      <c r="C8939" t="s">
        <v>1760</v>
      </c>
      <c r="D8939" t="s">
        <v>8083</v>
      </c>
      <c r="E8939" t="s">
        <v>1607</v>
      </c>
      <c r="F8939" t="s">
        <v>8084</v>
      </c>
      <c r="G8939" t="s">
        <v>7541</v>
      </c>
      <c r="H8939" s="2">
        <v>38628</v>
      </c>
      <c r="I8939" s="2">
        <v>45103</v>
      </c>
      <c r="J8939"/>
      <c r="K8939"/>
      <c r="L8939">
        <v>38</v>
      </c>
      <c r="M8939" t="s">
        <v>7484</v>
      </c>
      <c r="N8939" t="s">
        <v>1714</v>
      </c>
      <c r="O8939"/>
      <c r="P8939" t="s">
        <v>7996</v>
      </c>
      <c r="Q8939" t="s">
        <v>4271</v>
      </c>
      <c r="R8939" t="s">
        <v>15461</v>
      </c>
      <c r="S8939" t="s">
        <v>15436</v>
      </c>
      <c r="T8939" t="s">
        <v>15438</v>
      </c>
      <c r="U8939" t="s">
        <v>1566</v>
      </c>
      <c r="V8939">
        <v>1</v>
      </c>
    </row>
    <row r="8940" spans="1:22" x14ac:dyDescent="0.25">
      <c r="A8940" t="s">
        <v>1569</v>
      </c>
      <c r="B8940">
        <v>206994</v>
      </c>
      <c r="C8940" t="s">
        <v>2100</v>
      </c>
      <c r="D8940" t="s">
        <v>10702</v>
      </c>
      <c r="E8940" t="s">
        <v>1596</v>
      </c>
      <c r="F8940" t="s">
        <v>10656</v>
      </c>
      <c r="G8940" t="s">
        <v>7490</v>
      </c>
      <c r="H8940" s="2">
        <v>38607</v>
      </c>
      <c r="I8940" s="2">
        <v>38607</v>
      </c>
      <c r="J8940"/>
      <c r="K8940"/>
      <c r="L8940">
        <v>16</v>
      </c>
      <c r="M8940" t="s">
        <v>7484</v>
      </c>
      <c r="N8940" t="s">
        <v>4199</v>
      </c>
      <c r="O8940"/>
      <c r="P8940" t="s">
        <v>10650</v>
      </c>
      <c r="Q8940" t="s">
        <v>4374</v>
      </c>
      <c r="R8940" t="s">
        <v>15449</v>
      </c>
      <c r="S8940" t="s">
        <v>15436</v>
      </c>
      <c r="T8940" t="s">
        <v>15438</v>
      </c>
      <c r="U8940" t="s">
        <v>15437</v>
      </c>
      <c r="V8940">
        <v>0.42105263157894735</v>
      </c>
    </row>
    <row r="8941" spans="1:22" x14ac:dyDescent="0.25">
      <c r="A8941" t="s">
        <v>1569</v>
      </c>
      <c r="B8941">
        <v>206959</v>
      </c>
      <c r="C8941" t="s">
        <v>1914</v>
      </c>
      <c r="D8941" t="s">
        <v>12332</v>
      </c>
      <c r="E8941" t="s">
        <v>1607</v>
      </c>
      <c r="F8941" t="s">
        <v>12333</v>
      </c>
      <c r="G8941" t="s">
        <v>7522</v>
      </c>
      <c r="H8941" s="2">
        <v>38607</v>
      </c>
      <c r="I8941" s="2">
        <v>45425</v>
      </c>
      <c r="J8941"/>
      <c r="K8941"/>
      <c r="L8941">
        <v>38</v>
      </c>
      <c r="M8941" t="s">
        <v>7484</v>
      </c>
      <c r="N8941" t="s">
        <v>1576</v>
      </c>
      <c r="O8941"/>
      <c r="P8941" t="s">
        <v>12291</v>
      </c>
      <c r="Q8941" t="s">
        <v>6501</v>
      </c>
      <c r="R8941" t="s">
        <v>15464</v>
      </c>
      <c r="S8941" t="s">
        <v>15436</v>
      </c>
      <c r="T8941" t="s">
        <v>15438</v>
      </c>
      <c r="U8941" t="s">
        <v>1566</v>
      </c>
      <c r="V8941">
        <v>1</v>
      </c>
    </row>
    <row r="8942" spans="1:22" x14ac:dyDescent="0.25">
      <c r="A8942" t="s">
        <v>1569</v>
      </c>
      <c r="B8942">
        <v>298316</v>
      </c>
      <c r="C8942" t="s">
        <v>2645</v>
      </c>
      <c r="D8942" t="s">
        <v>4440</v>
      </c>
      <c r="E8942" t="s">
        <v>1607</v>
      </c>
      <c r="F8942" t="s">
        <v>14116</v>
      </c>
      <c r="G8942" t="s">
        <v>14117</v>
      </c>
      <c r="H8942" s="2">
        <v>38600</v>
      </c>
      <c r="I8942" s="2">
        <v>38600</v>
      </c>
      <c r="J8942"/>
      <c r="K8942"/>
      <c r="L8942">
        <v>38</v>
      </c>
      <c r="M8942" t="s">
        <v>7484</v>
      </c>
      <c r="N8942" t="s">
        <v>1714</v>
      </c>
      <c r="O8942" t="s">
        <v>7120</v>
      </c>
      <c r="P8942" t="s">
        <v>14114</v>
      </c>
      <c r="Q8942" t="s">
        <v>14115</v>
      </c>
      <c r="R8942" t="s">
        <v>23</v>
      </c>
      <c r="S8942" t="s">
        <v>15436</v>
      </c>
      <c r="T8942" t="s">
        <v>15438</v>
      </c>
      <c r="U8942" t="s">
        <v>15437</v>
      </c>
      <c r="V8942">
        <v>1</v>
      </c>
    </row>
    <row r="8943" spans="1:22" x14ac:dyDescent="0.25">
      <c r="A8943" t="s">
        <v>1569</v>
      </c>
      <c r="B8943">
        <v>206960</v>
      </c>
      <c r="C8943" t="s">
        <v>1796</v>
      </c>
      <c r="D8943" t="s">
        <v>3172</v>
      </c>
      <c r="E8943" t="s">
        <v>1607</v>
      </c>
      <c r="F8943" t="s">
        <v>12872</v>
      </c>
      <c r="G8943" t="s">
        <v>7552</v>
      </c>
      <c r="H8943" s="2">
        <v>38596</v>
      </c>
      <c r="I8943" s="2">
        <v>45397</v>
      </c>
      <c r="J8943"/>
      <c r="K8943"/>
      <c r="L8943">
        <v>38</v>
      </c>
      <c r="M8943" t="s">
        <v>7484</v>
      </c>
      <c r="N8943" t="s">
        <v>3865</v>
      </c>
      <c r="O8943"/>
      <c r="P8943" t="s">
        <v>12835</v>
      </c>
      <c r="Q8943" t="s">
        <v>12836</v>
      </c>
      <c r="R8943" t="s">
        <v>15467</v>
      </c>
      <c r="S8943" t="s">
        <v>15436</v>
      </c>
      <c r="T8943" t="s">
        <v>15438</v>
      </c>
      <c r="U8943" t="s">
        <v>1566</v>
      </c>
      <c r="V8943">
        <v>1</v>
      </c>
    </row>
    <row r="8944" spans="1:22" x14ac:dyDescent="0.25">
      <c r="A8944" t="s">
        <v>1569</v>
      </c>
      <c r="B8944">
        <v>206917</v>
      </c>
      <c r="C8944" t="s">
        <v>1935</v>
      </c>
      <c r="D8944" t="s">
        <v>10283</v>
      </c>
      <c r="E8944" t="s">
        <v>1596</v>
      </c>
      <c r="F8944" t="s">
        <v>13285</v>
      </c>
      <c r="G8944" t="s">
        <v>7503</v>
      </c>
      <c r="H8944" s="2">
        <v>38593</v>
      </c>
      <c r="I8944" s="2">
        <v>42793</v>
      </c>
      <c r="J8944"/>
      <c r="K8944"/>
      <c r="L8944">
        <v>11</v>
      </c>
      <c r="M8944" t="s">
        <v>7484</v>
      </c>
      <c r="N8944" t="s">
        <v>3865</v>
      </c>
      <c r="O8944"/>
      <c r="P8944" t="s">
        <v>13243</v>
      </c>
      <c r="Q8944" t="s">
        <v>5886</v>
      </c>
      <c r="R8944" t="s">
        <v>15463</v>
      </c>
      <c r="S8944" t="s">
        <v>15436</v>
      </c>
      <c r="T8944" t="s">
        <v>15438</v>
      </c>
      <c r="U8944" t="s">
        <v>15437</v>
      </c>
      <c r="V8944">
        <v>0.28947368421052633</v>
      </c>
    </row>
    <row r="8945" spans="1:22" x14ac:dyDescent="0.25">
      <c r="A8945" t="s">
        <v>1569</v>
      </c>
      <c r="B8945">
        <v>206889</v>
      </c>
      <c r="C8945" t="s">
        <v>1626</v>
      </c>
      <c r="D8945" t="s">
        <v>7729</v>
      </c>
      <c r="E8945" t="s">
        <v>1596</v>
      </c>
      <c r="F8945" t="s">
        <v>7707</v>
      </c>
      <c r="G8945" t="s">
        <v>7483</v>
      </c>
      <c r="H8945" s="2">
        <v>38591</v>
      </c>
      <c r="I8945" s="2">
        <v>41645</v>
      </c>
      <c r="J8945"/>
      <c r="K8945"/>
      <c r="L8945">
        <v>33</v>
      </c>
      <c r="M8945" t="s">
        <v>7484</v>
      </c>
      <c r="N8945" t="s">
        <v>1714</v>
      </c>
      <c r="O8945"/>
      <c r="P8945" t="s">
        <v>7677</v>
      </c>
      <c r="Q8945" t="s">
        <v>2264</v>
      </c>
      <c r="R8945" t="s">
        <v>15462</v>
      </c>
      <c r="S8945" t="s">
        <v>15436</v>
      </c>
      <c r="T8945" t="s">
        <v>15438</v>
      </c>
      <c r="U8945" t="s">
        <v>15437</v>
      </c>
      <c r="V8945">
        <v>0.86842105263157898</v>
      </c>
    </row>
    <row r="8946" spans="1:22" x14ac:dyDescent="0.25">
      <c r="A8946" t="s">
        <v>1569</v>
      </c>
      <c r="B8946">
        <v>206879</v>
      </c>
      <c r="C8946" t="s">
        <v>14107</v>
      </c>
      <c r="D8946" t="s">
        <v>14108</v>
      </c>
      <c r="E8946" t="s">
        <v>1596</v>
      </c>
      <c r="F8946" t="s">
        <v>13999</v>
      </c>
      <c r="G8946" t="s">
        <v>14000</v>
      </c>
      <c r="H8946" s="2">
        <v>38586</v>
      </c>
      <c r="I8946" s="2">
        <v>41401</v>
      </c>
      <c r="J8946"/>
      <c r="K8946"/>
      <c r="L8946">
        <v>22.5</v>
      </c>
      <c r="M8946" t="s">
        <v>7484</v>
      </c>
      <c r="N8946" t="s">
        <v>1714</v>
      </c>
      <c r="O8946"/>
      <c r="P8946" t="s">
        <v>14034</v>
      </c>
      <c r="Q8946" t="s">
        <v>14035</v>
      </c>
      <c r="R8946" t="s">
        <v>23</v>
      </c>
      <c r="S8946" t="s">
        <v>15436</v>
      </c>
      <c r="T8946" t="s">
        <v>15438</v>
      </c>
      <c r="U8946" t="s">
        <v>15437</v>
      </c>
      <c r="V8946">
        <v>0.59210526315789469</v>
      </c>
    </row>
    <row r="8947" spans="1:22" x14ac:dyDescent="0.25">
      <c r="A8947" t="s">
        <v>1569</v>
      </c>
      <c r="B8947">
        <v>206739</v>
      </c>
      <c r="C8947" t="s">
        <v>1784</v>
      </c>
      <c r="D8947" t="s">
        <v>9741</v>
      </c>
      <c r="E8947" t="s">
        <v>1596</v>
      </c>
      <c r="F8947" t="s">
        <v>9708</v>
      </c>
      <c r="G8947" t="s">
        <v>7490</v>
      </c>
      <c r="H8947" s="2">
        <v>38579</v>
      </c>
      <c r="I8947" s="2">
        <v>45215</v>
      </c>
      <c r="J8947"/>
      <c r="K8947"/>
      <c r="L8947">
        <v>35</v>
      </c>
      <c r="M8947" t="s">
        <v>7484</v>
      </c>
      <c r="N8947" t="s">
        <v>3482</v>
      </c>
      <c r="O8947"/>
      <c r="P8947" t="s">
        <v>9696</v>
      </c>
      <c r="Q8947" t="s">
        <v>3590</v>
      </c>
      <c r="R8947" t="s">
        <v>15466</v>
      </c>
      <c r="S8947" t="s">
        <v>15436</v>
      </c>
      <c r="T8947" t="s">
        <v>15438</v>
      </c>
      <c r="U8947" t="s">
        <v>15437</v>
      </c>
      <c r="V8947">
        <v>0.92105263157894735</v>
      </c>
    </row>
    <row r="8948" spans="1:22" x14ac:dyDescent="0.25">
      <c r="A8948" t="s">
        <v>1569</v>
      </c>
      <c r="B8948">
        <v>206835</v>
      </c>
      <c r="C8948" t="s">
        <v>1784</v>
      </c>
      <c r="D8948" t="s">
        <v>9742</v>
      </c>
      <c r="E8948" t="s">
        <v>1607</v>
      </c>
      <c r="F8948" t="s">
        <v>9743</v>
      </c>
      <c r="G8948" t="s">
        <v>7503</v>
      </c>
      <c r="H8948" s="2">
        <v>38579</v>
      </c>
      <c r="I8948" s="2">
        <v>44963</v>
      </c>
      <c r="J8948"/>
      <c r="K8948"/>
      <c r="L8948">
        <v>38</v>
      </c>
      <c r="M8948" t="s">
        <v>7484</v>
      </c>
      <c r="N8948" t="s">
        <v>3482</v>
      </c>
      <c r="O8948"/>
      <c r="P8948" t="s">
        <v>9696</v>
      </c>
      <c r="Q8948" t="s">
        <v>3590</v>
      </c>
      <c r="R8948" t="s">
        <v>15466</v>
      </c>
      <c r="S8948" t="s">
        <v>15436</v>
      </c>
      <c r="T8948" t="s">
        <v>15438</v>
      </c>
      <c r="U8948" t="s">
        <v>15437</v>
      </c>
      <c r="V8948">
        <v>1</v>
      </c>
    </row>
    <row r="8949" spans="1:22" x14ac:dyDescent="0.25">
      <c r="A8949" t="s">
        <v>1569</v>
      </c>
      <c r="B8949">
        <v>206834</v>
      </c>
      <c r="C8949" t="s">
        <v>1903</v>
      </c>
      <c r="D8949" t="s">
        <v>9742</v>
      </c>
      <c r="E8949" t="s">
        <v>1607</v>
      </c>
      <c r="F8949" t="s">
        <v>9744</v>
      </c>
      <c r="G8949" t="s">
        <v>7509</v>
      </c>
      <c r="H8949" s="2">
        <v>38579</v>
      </c>
      <c r="I8949" s="2">
        <v>38579</v>
      </c>
      <c r="J8949"/>
      <c r="K8949"/>
      <c r="L8949">
        <v>38</v>
      </c>
      <c r="M8949" t="s">
        <v>7484</v>
      </c>
      <c r="N8949" t="s">
        <v>3482</v>
      </c>
      <c r="O8949"/>
      <c r="P8949" t="s">
        <v>9696</v>
      </c>
      <c r="Q8949" t="s">
        <v>3590</v>
      </c>
      <c r="R8949" t="s">
        <v>15466</v>
      </c>
      <c r="S8949" t="s">
        <v>15436</v>
      </c>
      <c r="T8949" t="s">
        <v>15438</v>
      </c>
      <c r="U8949" t="s">
        <v>15437</v>
      </c>
      <c r="V8949">
        <v>1</v>
      </c>
    </row>
    <row r="8950" spans="1:22" x14ac:dyDescent="0.25">
      <c r="A8950" t="s">
        <v>1569</v>
      </c>
      <c r="B8950">
        <v>206786</v>
      </c>
      <c r="C8950" t="s">
        <v>1969</v>
      </c>
      <c r="D8950" t="s">
        <v>4916</v>
      </c>
      <c r="E8950" t="s">
        <v>1607</v>
      </c>
      <c r="F8950" t="s">
        <v>9699</v>
      </c>
      <c r="G8950" t="s">
        <v>7534</v>
      </c>
      <c r="H8950" s="2">
        <v>38579</v>
      </c>
      <c r="I8950" s="2">
        <v>40828</v>
      </c>
      <c r="J8950"/>
      <c r="K8950"/>
      <c r="L8950">
        <v>38</v>
      </c>
      <c r="M8950" t="s">
        <v>7484</v>
      </c>
      <c r="N8950" t="s">
        <v>3482</v>
      </c>
      <c r="O8950"/>
      <c r="P8950" t="s">
        <v>9696</v>
      </c>
      <c r="Q8950" t="s">
        <v>3590</v>
      </c>
      <c r="R8950" t="s">
        <v>15466</v>
      </c>
      <c r="S8950" t="s">
        <v>15436</v>
      </c>
      <c r="T8950" t="s">
        <v>15438</v>
      </c>
      <c r="U8950" t="s">
        <v>15437</v>
      </c>
      <c r="V8950">
        <v>1</v>
      </c>
    </row>
    <row r="8951" spans="1:22" x14ac:dyDescent="0.25">
      <c r="A8951" t="s">
        <v>1569</v>
      </c>
      <c r="B8951">
        <v>206705</v>
      </c>
      <c r="C8951" t="s">
        <v>3361</v>
      </c>
      <c r="D8951" t="s">
        <v>2239</v>
      </c>
      <c r="E8951" t="s">
        <v>1607</v>
      </c>
      <c r="F8951" t="s">
        <v>9095</v>
      </c>
      <c r="G8951" t="s">
        <v>4326</v>
      </c>
      <c r="H8951" s="2">
        <v>38572</v>
      </c>
      <c r="I8951" s="2">
        <v>45523</v>
      </c>
      <c r="J8951"/>
      <c r="K8951"/>
      <c r="L8951">
        <v>38</v>
      </c>
      <c r="M8951" t="s">
        <v>7484</v>
      </c>
      <c r="N8951" t="s">
        <v>3865</v>
      </c>
      <c r="O8951"/>
      <c r="P8951" t="s">
        <v>9018</v>
      </c>
      <c r="Q8951" t="s">
        <v>4338</v>
      </c>
      <c r="R8951" t="s">
        <v>15468</v>
      </c>
      <c r="S8951" t="s">
        <v>15436</v>
      </c>
      <c r="T8951" t="s">
        <v>15438</v>
      </c>
      <c r="U8951" t="s">
        <v>1566</v>
      </c>
      <c r="V8951">
        <v>1</v>
      </c>
    </row>
    <row r="8952" spans="1:22" x14ac:dyDescent="0.25">
      <c r="A8952" t="s">
        <v>1569</v>
      </c>
      <c r="B8952">
        <v>206751</v>
      </c>
      <c r="C8952" t="s">
        <v>1969</v>
      </c>
      <c r="D8952" t="s">
        <v>1934</v>
      </c>
      <c r="E8952" t="s">
        <v>1596</v>
      </c>
      <c r="F8952" t="s">
        <v>9054</v>
      </c>
      <c r="G8952" t="s">
        <v>7509</v>
      </c>
      <c r="H8952" s="2">
        <v>38572</v>
      </c>
      <c r="I8952" s="2">
        <v>38572</v>
      </c>
      <c r="J8952"/>
      <c r="K8952"/>
      <c r="L8952">
        <v>19.5</v>
      </c>
      <c r="M8952" t="s">
        <v>7484</v>
      </c>
      <c r="N8952" t="s">
        <v>3865</v>
      </c>
      <c r="O8952"/>
      <c r="P8952" t="s">
        <v>9018</v>
      </c>
      <c r="Q8952" t="s">
        <v>4338</v>
      </c>
      <c r="R8952" t="s">
        <v>15468</v>
      </c>
      <c r="S8952" t="s">
        <v>15436</v>
      </c>
      <c r="T8952" t="s">
        <v>15438</v>
      </c>
      <c r="U8952" t="s">
        <v>15437</v>
      </c>
      <c r="V8952">
        <v>0.51315789473684215</v>
      </c>
    </row>
    <row r="8953" spans="1:22" x14ac:dyDescent="0.25">
      <c r="A8953" t="s">
        <v>1569</v>
      </c>
      <c r="B8953">
        <v>206709</v>
      </c>
      <c r="C8953" t="s">
        <v>1918</v>
      </c>
      <c r="D8953" t="s">
        <v>8116</v>
      </c>
      <c r="E8953" t="s">
        <v>1607</v>
      </c>
      <c r="F8953" t="s">
        <v>8110</v>
      </c>
      <c r="G8953" t="s">
        <v>7552</v>
      </c>
      <c r="H8953" s="2">
        <v>38567</v>
      </c>
      <c r="I8953" s="2">
        <v>38567</v>
      </c>
      <c r="J8953"/>
      <c r="K8953"/>
      <c r="L8953">
        <v>38</v>
      </c>
      <c r="M8953" t="s">
        <v>7484</v>
      </c>
      <c r="N8953" t="s">
        <v>1714</v>
      </c>
      <c r="O8953"/>
      <c r="P8953" t="s">
        <v>8094</v>
      </c>
      <c r="Q8953" t="s">
        <v>3290</v>
      </c>
      <c r="R8953" t="s">
        <v>15461</v>
      </c>
      <c r="S8953" t="s">
        <v>15436</v>
      </c>
      <c r="T8953" t="s">
        <v>15438</v>
      </c>
      <c r="U8953" t="s">
        <v>1566</v>
      </c>
      <c r="V8953">
        <v>1</v>
      </c>
    </row>
    <row r="8954" spans="1:22" x14ac:dyDescent="0.25">
      <c r="A8954" t="s">
        <v>1569</v>
      </c>
      <c r="B8954">
        <v>206667</v>
      </c>
      <c r="C8954" t="s">
        <v>3443</v>
      </c>
      <c r="D8954" t="s">
        <v>8176</v>
      </c>
      <c r="E8954" t="s">
        <v>1596</v>
      </c>
      <c r="F8954" t="s">
        <v>8177</v>
      </c>
      <c r="G8954" t="s">
        <v>7494</v>
      </c>
      <c r="H8954" s="2">
        <v>38565</v>
      </c>
      <c r="I8954" s="2">
        <v>45509</v>
      </c>
      <c r="J8954"/>
      <c r="K8954"/>
      <c r="L8954">
        <v>20.25</v>
      </c>
      <c r="M8954" t="s">
        <v>7484</v>
      </c>
      <c r="N8954" t="s">
        <v>1714</v>
      </c>
      <c r="O8954"/>
      <c r="P8954" t="s">
        <v>8148</v>
      </c>
      <c r="Q8954" t="s">
        <v>6640</v>
      </c>
      <c r="R8954" t="s">
        <v>15464</v>
      </c>
      <c r="S8954" t="s">
        <v>15436</v>
      </c>
      <c r="T8954" t="s">
        <v>15438</v>
      </c>
      <c r="U8954" t="s">
        <v>15437</v>
      </c>
      <c r="V8954">
        <v>0.53289473684210531</v>
      </c>
    </row>
    <row r="8955" spans="1:22" x14ac:dyDescent="0.25">
      <c r="A8955" t="s">
        <v>1569</v>
      </c>
      <c r="B8955">
        <v>206672</v>
      </c>
      <c r="C8955" t="s">
        <v>3361</v>
      </c>
      <c r="D8955" t="s">
        <v>7730</v>
      </c>
      <c r="E8955" t="s">
        <v>1596</v>
      </c>
      <c r="F8955" t="s">
        <v>7721</v>
      </c>
      <c r="G8955" t="s">
        <v>7509</v>
      </c>
      <c r="H8955" s="2">
        <v>38558</v>
      </c>
      <c r="I8955" s="2">
        <v>41099</v>
      </c>
      <c r="J8955"/>
      <c r="K8955"/>
      <c r="L8955">
        <v>20.5</v>
      </c>
      <c r="M8955" t="s">
        <v>7484</v>
      </c>
      <c r="N8955" t="s">
        <v>1714</v>
      </c>
      <c r="O8955"/>
      <c r="P8955" t="s">
        <v>7677</v>
      </c>
      <c r="Q8955" t="s">
        <v>2264</v>
      </c>
      <c r="R8955" t="s">
        <v>15462</v>
      </c>
      <c r="S8955" t="s">
        <v>15436</v>
      </c>
      <c r="T8955" t="s">
        <v>15438</v>
      </c>
      <c r="U8955" t="s">
        <v>15437</v>
      </c>
      <c r="V8955">
        <v>0.53947368421052633</v>
      </c>
    </row>
    <row r="8956" spans="1:22" x14ac:dyDescent="0.25">
      <c r="A8956" t="s">
        <v>1569</v>
      </c>
      <c r="B8956">
        <v>206585</v>
      </c>
      <c r="C8956" t="s">
        <v>8602</v>
      </c>
      <c r="D8956" t="s">
        <v>8591</v>
      </c>
      <c r="E8956" t="s">
        <v>1607</v>
      </c>
      <c r="F8956" t="s">
        <v>8603</v>
      </c>
      <c r="G8956" t="s">
        <v>4326</v>
      </c>
      <c r="H8956" s="2">
        <v>38538</v>
      </c>
      <c r="I8956" s="2">
        <v>43843</v>
      </c>
      <c r="J8956"/>
      <c r="K8956"/>
      <c r="L8956">
        <v>38</v>
      </c>
      <c r="M8956" t="s">
        <v>7484</v>
      </c>
      <c r="N8956" t="s">
        <v>3482</v>
      </c>
      <c r="O8956"/>
      <c r="P8956" t="s">
        <v>8563</v>
      </c>
      <c r="Q8956" t="s">
        <v>8564</v>
      </c>
      <c r="R8956" t="s">
        <v>15466</v>
      </c>
      <c r="S8956" t="s">
        <v>15436</v>
      </c>
      <c r="T8956" t="s">
        <v>15438</v>
      </c>
      <c r="U8956" t="s">
        <v>1566</v>
      </c>
      <c r="V8956">
        <v>1</v>
      </c>
    </row>
    <row r="8957" spans="1:22" x14ac:dyDescent="0.25">
      <c r="A8957" t="s">
        <v>1569</v>
      </c>
      <c r="B8957">
        <v>206557</v>
      </c>
      <c r="C8957" t="s">
        <v>1626</v>
      </c>
      <c r="D8957" t="s">
        <v>4811</v>
      </c>
      <c r="E8957" t="s">
        <v>1607</v>
      </c>
      <c r="F8957" t="s">
        <v>12506</v>
      </c>
      <c r="G8957" t="s">
        <v>7552</v>
      </c>
      <c r="H8957" s="2">
        <v>38530</v>
      </c>
      <c r="I8957" s="2">
        <v>40735</v>
      </c>
      <c r="J8957"/>
      <c r="K8957"/>
      <c r="L8957">
        <v>38</v>
      </c>
      <c r="M8957" t="s">
        <v>7484</v>
      </c>
      <c r="N8957" t="s">
        <v>3482</v>
      </c>
      <c r="O8957"/>
      <c r="P8957" t="s">
        <v>12477</v>
      </c>
      <c r="Q8957" t="s">
        <v>3750</v>
      </c>
      <c r="R8957" t="s">
        <v>15465</v>
      </c>
      <c r="S8957" t="s">
        <v>15436</v>
      </c>
      <c r="T8957" t="s">
        <v>15438</v>
      </c>
      <c r="U8957" t="s">
        <v>1566</v>
      </c>
      <c r="V8957">
        <v>1</v>
      </c>
    </row>
    <row r="8958" spans="1:22" x14ac:dyDescent="0.25">
      <c r="A8958" t="s">
        <v>1569</v>
      </c>
      <c r="B8958">
        <v>221119</v>
      </c>
      <c r="C8958" t="s">
        <v>4321</v>
      </c>
      <c r="D8958" t="s">
        <v>1590</v>
      </c>
      <c r="E8958" t="s">
        <v>1607</v>
      </c>
      <c r="F8958" t="s">
        <v>14456</v>
      </c>
      <c r="G8958" t="s">
        <v>14457</v>
      </c>
      <c r="H8958" s="2">
        <v>38523</v>
      </c>
      <c r="I8958" s="2">
        <v>45383</v>
      </c>
      <c r="J8958"/>
      <c r="K8958"/>
      <c r="L8958">
        <v>38</v>
      </c>
      <c r="M8958" t="s">
        <v>7484</v>
      </c>
      <c r="N8958" t="s">
        <v>1714</v>
      </c>
      <c r="O8958" t="s">
        <v>7120</v>
      </c>
      <c r="P8958" t="s">
        <v>14320</v>
      </c>
      <c r="Q8958" t="s">
        <v>17</v>
      </c>
      <c r="R8958" t="s">
        <v>17</v>
      </c>
      <c r="S8958" t="s">
        <v>15436</v>
      </c>
      <c r="T8958" t="s">
        <v>15438</v>
      </c>
      <c r="U8958" t="s">
        <v>15437</v>
      </c>
      <c r="V8958">
        <v>1</v>
      </c>
    </row>
    <row r="8959" spans="1:22" x14ac:dyDescent="0.25">
      <c r="A8959" t="s">
        <v>1569</v>
      </c>
      <c r="B8959">
        <v>206516</v>
      </c>
      <c r="C8959" t="s">
        <v>9871</v>
      </c>
      <c r="D8959" t="s">
        <v>1828</v>
      </c>
      <c r="E8959" t="s">
        <v>1607</v>
      </c>
      <c r="F8959" t="s">
        <v>9847</v>
      </c>
      <c r="G8959" t="s">
        <v>7503</v>
      </c>
      <c r="H8959" s="2">
        <v>38521</v>
      </c>
      <c r="I8959" s="2">
        <v>45761</v>
      </c>
      <c r="J8959"/>
      <c r="K8959"/>
      <c r="L8959">
        <v>38</v>
      </c>
      <c r="M8959" t="s">
        <v>7484</v>
      </c>
      <c r="N8959" t="s">
        <v>5768</v>
      </c>
      <c r="O8959"/>
      <c r="P8959" t="s">
        <v>9827</v>
      </c>
      <c r="Q8959" t="s">
        <v>5770</v>
      </c>
      <c r="R8959" t="s">
        <v>15464</v>
      </c>
      <c r="S8959" t="s">
        <v>15436</v>
      </c>
      <c r="T8959" t="s">
        <v>15438</v>
      </c>
      <c r="U8959" t="s">
        <v>15437</v>
      </c>
      <c r="V8959">
        <v>1</v>
      </c>
    </row>
    <row r="8960" spans="1:22" x14ac:dyDescent="0.25">
      <c r="A8960" t="s">
        <v>1569</v>
      </c>
      <c r="B8960">
        <v>206509</v>
      </c>
      <c r="C8960" t="s">
        <v>1907</v>
      </c>
      <c r="D8960" t="s">
        <v>7731</v>
      </c>
      <c r="E8960" t="s">
        <v>1607</v>
      </c>
      <c r="F8960" t="s">
        <v>7732</v>
      </c>
      <c r="G8960" t="s">
        <v>7522</v>
      </c>
      <c r="H8960" s="2">
        <v>38517</v>
      </c>
      <c r="I8960" s="2">
        <v>45467</v>
      </c>
      <c r="J8960"/>
      <c r="K8960"/>
      <c r="L8960">
        <v>38</v>
      </c>
      <c r="M8960" t="s">
        <v>7484</v>
      </c>
      <c r="N8960" t="s">
        <v>1714</v>
      </c>
      <c r="O8960"/>
      <c r="P8960" t="s">
        <v>7677</v>
      </c>
      <c r="Q8960" t="s">
        <v>2264</v>
      </c>
      <c r="R8960" t="s">
        <v>15462</v>
      </c>
      <c r="S8960" t="s">
        <v>15436</v>
      </c>
      <c r="T8960" t="s">
        <v>15438</v>
      </c>
      <c r="U8960" t="s">
        <v>1566</v>
      </c>
      <c r="V8960">
        <v>1</v>
      </c>
    </row>
    <row r="8961" spans="1:22" x14ac:dyDescent="0.25">
      <c r="A8961" t="s">
        <v>1569</v>
      </c>
      <c r="B8961">
        <v>209753</v>
      </c>
      <c r="C8961" t="s">
        <v>7733</v>
      </c>
      <c r="D8961" t="s">
        <v>7734</v>
      </c>
      <c r="E8961" t="s">
        <v>1596</v>
      </c>
      <c r="F8961" t="s">
        <v>7676</v>
      </c>
      <c r="G8961" t="s">
        <v>7490</v>
      </c>
      <c r="H8961" s="2">
        <v>38517</v>
      </c>
      <c r="I8961" s="2">
        <v>41589</v>
      </c>
      <c r="J8961"/>
      <c r="K8961"/>
      <c r="L8961">
        <v>30</v>
      </c>
      <c r="M8961" t="s">
        <v>7484</v>
      </c>
      <c r="N8961" t="s">
        <v>1714</v>
      </c>
      <c r="O8961"/>
      <c r="P8961" t="s">
        <v>7677</v>
      </c>
      <c r="Q8961" t="s">
        <v>2264</v>
      </c>
      <c r="R8961" t="s">
        <v>15462</v>
      </c>
      <c r="S8961" t="s">
        <v>15436</v>
      </c>
      <c r="T8961" t="s">
        <v>15438</v>
      </c>
      <c r="U8961" t="s">
        <v>15437</v>
      </c>
      <c r="V8961">
        <v>0.78947368421052633</v>
      </c>
    </row>
    <row r="8962" spans="1:22" x14ac:dyDescent="0.25">
      <c r="A8962" t="s">
        <v>1569</v>
      </c>
      <c r="B8962">
        <v>214402</v>
      </c>
      <c r="C8962" t="s">
        <v>6062</v>
      </c>
      <c r="D8962" t="s">
        <v>7605</v>
      </c>
      <c r="E8962" t="s">
        <v>1596</v>
      </c>
      <c r="F8962" t="s">
        <v>7606</v>
      </c>
      <c r="G8962" t="s">
        <v>7607</v>
      </c>
      <c r="H8962" s="2">
        <v>38509</v>
      </c>
      <c r="I8962" s="2">
        <v>41435</v>
      </c>
      <c r="J8962"/>
      <c r="K8962"/>
      <c r="L8962">
        <v>22</v>
      </c>
      <c r="M8962" t="s">
        <v>7484</v>
      </c>
      <c r="N8962" t="s">
        <v>1714</v>
      </c>
      <c r="O8962"/>
      <c r="P8962" t="s">
        <v>7559</v>
      </c>
      <c r="Q8962" t="s">
        <v>7560</v>
      </c>
      <c r="R8962" t="s">
        <v>15461</v>
      </c>
      <c r="S8962" t="s">
        <v>15436</v>
      </c>
      <c r="T8962" t="s">
        <v>15438</v>
      </c>
      <c r="U8962" t="s">
        <v>15437</v>
      </c>
      <c r="V8962">
        <v>0.57894736842105265</v>
      </c>
    </row>
    <row r="8963" spans="1:22" x14ac:dyDescent="0.25">
      <c r="A8963" t="s">
        <v>1569</v>
      </c>
      <c r="B8963">
        <v>206223</v>
      </c>
      <c r="C8963" t="s">
        <v>12636</v>
      </c>
      <c r="D8963" t="s">
        <v>12637</v>
      </c>
      <c r="E8963" t="s">
        <v>1596</v>
      </c>
      <c r="F8963" t="s">
        <v>12638</v>
      </c>
      <c r="G8963" t="s">
        <v>7503</v>
      </c>
      <c r="H8963" s="2">
        <v>38488</v>
      </c>
      <c r="I8963" s="2">
        <v>43857</v>
      </c>
      <c r="J8963"/>
      <c r="K8963"/>
      <c r="L8963">
        <v>30.25</v>
      </c>
      <c r="M8963" t="s">
        <v>7484</v>
      </c>
      <c r="N8963" t="s">
        <v>3482</v>
      </c>
      <c r="O8963"/>
      <c r="P8963" t="s">
        <v>12569</v>
      </c>
      <c r="Q8963" t="s">
        <v>12570</v>
      </c>
      <c r="R8963" t="s">
        <v>15465</v>
      </c>
      <c r="S8963" t="s">
        <v>15436</v>
      </c>
      <c r="T8963" t="s">
        <v>15438</v>
      </c>
      <c r="U8963" t="s">
        <v>15437</v>
      </c>
      <c r="V8963">
        <v>0.79605263157894735</v>
      </c>
    </row>
    <row r="8964" spans="1:22" x14ac:dyDescent="0.25">
      <c r="A8964" t="s">
        <v>1569</v>
      </c>
      <c r="B8964">
        <v>206277</v>
      </c>
      <c r="C8964" t="s">
        <v>9872</v>
      </c>
      <c r="D8964" t="s">
        <v>1828</v>
      </c>
      <c r="E8964" t="s">
        <v>1596</v>
      </c>
      <c r="F8964" t="s">
        <v>9826</v>
      </c>
      <c r="G8964" t="s">
        <v>7490</v>
      </c>
      <c r="H8964" s="2">
        <v>38486</v>
      </c>
      <c r="I8964" s="2">
        <v>45005</v>
      </c>
      <c r="J8964"/>
      <c r="K8964"/>
      <c r="L8964">
        <v>23</v>
      </c>
      <c r="M8964" t="s">
        <v>7484</v>
      </c>
      <c r="N8964" t="s">
        <v>5768</v>
      </c>
      <c r="O8964"/>
      <c r="P8964" t="s">
        <v>9827</v>
      </c>
      <c r="Q8964" t="s">
        <v>5770</v>
      </c>
      <c r="R8964" t="s">
        <v>15464</v>
      </c>
      <c r="S8964" t="s">
        <v>15436</v>
      </c>
      <c r="T8964" t="s">
        <v>15438</v>
      </c>
      <c r="U8964" t="s">
        <v>15437</v>
      </c>
      <c r="V8964">
        <v>0.60526315789473684</v>
      </c>
    </row>
    <row r="8965" spans="1:22" x14ac:dyDescent="0.25">
      <c r="A8965" t="s">
        <v>1569</v>
      </c>
      <c r="B8965">
        <v>206136</v>
      </c>
      <c r="C8965" t="s">
        <v>1920</v>
      </c>
      <c r="D8965" t="s">
        <v>11253</v>
      </c>
      <c r="E8965" t="s">
        <v>1596</v>
      </c>
      <c r="F8965" t="s">
        <v>11190</v>
      </c>
      <c r="G8965" t="s">
        <v>7490</v>
      </c>
      <c r="H8965" s="2">
        <v>38469</v>
      </c>
      <c r="I8965" s="2">
        <v>41505</v>
      </c>
      <c r="J8965"/>
      <c r="K8965"/>
      <c r="L8965">
        <v>15</v>
      </c>
      <c r="M8965" t="s">
        <v>7484</v>
      </c>
      <c r="N8965" t="s">
        <v>3482</v>
      </c>
      <c r="O8965"/>
      <c r="P8965" t="s">
        <v>11191</v>
      </c>
      <c r="Q8965" t="s">
        <v>11192</v>
      </c>
      <c r="R8965" t="s">
        <v>15466</v>
      </c>
      <c r="S8965" t="s">
        <v>15436</v>
      </c>
      <c r="T8965" t="s">
        <v>15438</v>
      </c>
      <c r="U8965" t="s">
        <v>15437</v>
      </c>
      <c r="V8965">
        <v>0.39473684210526316</v>
      </c>
    </row>
    <row r="8966" spans="1:22" x14ac:dyDescent="0.25">
      <c r="A8966" t="s">
        <v>1569</v>
      </c>
      <c r="B8966">
        <v>206165</v>
      </c>
      <c r="C8966" t="s">
        <v>1610</v>
      </c>
      <c r="D8966" t="s">
        <v>9127</v>
      </c>
      <c r="E8966" t="s">
        <v>1607</v>
      </c>
      <c r="F8966" t="s">
        <v>14458</v>
      </c>
      <c r="G8966" t="s">
        <v>14459</v>
      </c>
      <c r="H8966" s="2">
        <v>38460</v>
      </c>
      <c r="I8966" s="2">
        <v>40728</v>
      </c>
      <c r="J8966"/>
      <c r="K8966"/>
      <c r="L8966">
        <v>38</v>
      </c>
      <c r="M8966" t="s">
        <v>7484</v>
      </c>
      <c r="N8966" t="s">
        <v>1714</v>
      </c>
      <c r="O8966" t="s">
        <v>7120</v>
      </c>
      <c r="P8966" t="s">
        <v>14320</v>
      </c>
      <c r="Q8966" t="s">
        <v>17</v>
      </c>
      <c r="R8966" t="s">
        <v>17</v>
      </c>
      <c r="S8966" t="s">
        <v>15436</v>
      </c>
      <c r="T8966" t="s">
        <v>15438</v>
      </c>
      <c r="U8966" t="s">
        <v>15437</v>
      </c>
      <c r="V8966">
        <v>1</v>
      </c>
    </row>
    <row r="8967" spans="1:22" x14ac:dyDescent="0.25">
      <c r="A8967" t="s">
        <v>1569</v>
      </c>
      <c r="B8967">
        <v>205977</v>
      </c>
      <c r="C8967" t="s">
        <v>9056</v>
      </c>
      <c r="D8967" t="s">
        <v>10949</v>
      </c>
      <c r="E8967" t="s">
        <v>1607</v>
      </c>
      <c r="F8967" t="s">
        <v>10950</v>
      </c>
      <c r="G8967" t="s">
        <v>7547</v>
      </c>
      <c r="H8967" s="2">
        <v>38440</v>
      </c>
      <c r="I8967" s="2">
        <v>45159</v>
      </c>
      <c r="J8967"/>
      <c r="K8967"/>
      <c r="L8967">
        <v>38</v>
      </c>
      <c r="M8967" t="s">
        <v>7484</v>
      </c>
      <c r="N8967" t="s">
        <v>3865</v>
      </c>
      <c r="O8967"/>
      <c r="P8967" t="s">
        <v>10898</v>
      </c>
      <c r="Q8967" t="s">
        <v>3953</v>
      </c>
      <c r="R8967" t="s">
        <v>15463</v>
      </c>
      <c r="S8967" t="s">
        <v>15436</v>
      </c>
      <c r="T8967" t="s">
        <v>15438</v>
      </c>
      <c r="U8967" t="s">
        <v>1566</v>
      </c>
      <c r="V8967">
        <v>1</v>
      </c>
    </row>
    <row r="8968" spans="1:22" x14ac:dyDescent="0.25">
      <c r="A8968" t="s">
        <v>1569</v>
      </c>
      <c r="B8968">
        <v>205869</v>
      </c>
      <c r="C8968" t="s">
        <v>14460</v>
      </c>
      <c r="D8968" t="s">
        <v>7806</v>
      </c>
      <c r="E8968" t="s">
        <v>1596</v>
      </c>
      <c r="F8968" t="s">
        <v>14407</v>
      </c>
      <c r="G8968" t="s">
        <v>14309</v>
      </c>
      <c r="H8968" s="2">
        <v>38418</v>
      </c>
      <c r="I8968" s="2">
        <v>44378</v>
      </c>
      <c r="J8968"/>
      <c r="K8968"/>
      <c r="L8968">
        <v>22.8</v>
      </c>
      <c r="M8968" t="s">
        <v>7484</v>
      </c>
      <c r="N8968" t="s">
        <v>1714</v>
      </c>
      <c r="O8968" t="s">
        <v>7120</v>
      </c>
      <c r="P8968" t="s">
        <v>14320</v>
      </c>
      <c r="Q8968" t="s">
        <v>17</v>
      </c>
      <c r="R8968" t="s">
        <v>17</v>
      </c>
      <c r="S8968" t="s">
        <v>15436</v>
      </c>
      <c r="T8968" t="s">
        <v>15438</v>
      </c>
      <c r="U8968" t="s">
        <v>15437</v>
      </c>
      <c r="V8968">
        <v>0.6</v>
      </c>
    </row>
    <row r="8969" spans="1:22" x14ac:dyDescent="0.25">
      <c r="A8969" t="s">
        <v>1569</v>
      </c>
      <c r="B8969">
        <v>205870</v>
      </c>
      <c r="C8969" t="s">
        <v>1948</v>
      </c>
      <c r="D8969" t="s">
        <v>12817</v>
      </c>
      <c r="E8969" t="s">
        <v>1607</v>
      </c>
      <c r="F8969" t="s">
        <v>15413</v>
      </c>
      <c r="G8969" t="s">
        <v>15414</v>
      </c>
      <c r="H8969" s="2">
        <v>38418</v>
      </c>
      <c r="I8969" s="2">
        <v>45733</v>
      </c>
      <c r="J8969"/>
      <c r="K8969"/>
      <c r="L8969">
        <v>38</v>
      </c>
      <c r="M8969" t="s">
        <v>7484</v>
      </c>
      <c r="N8969" t="s">
        <v>1714</v>
      </c>
      <c r="O8969" t="s">
        <v>7120</v>
      </c>
      <c r="P8969" t="s">
        <v>15350</v>
      </c>
      <c r="Q8969" t="s">
        <v>15</v>
      </c>
      <c r="R8969" t="s">
        <v>15</v>
      </c>
      <c r="S8969" t="s">
        <v>15436</v>
      </c>
      <c r="T8969" t="s">
        <v>15438</v>
      </c>
      <c r="U8969" t="s">
        <v>15437</v>
      </c>
      <c r="V8969">
        <v>1</v>
      </c>
    </row>
    <row r="8970" spans="1:22" x14ac:dyDescent="0.25">
      <c r="A8970" t="s">
        <v>1569</v>
      </c>
      <c r="B8970">
        <v>204801</v>
      </c>
      <c r="C8970" t="s">
        <v>1724</v>
      </c>
      <c r="D8970" t="s">
        <v>8604</v>
      </c>
      <c r="E8970" t="s">
        <v>1596</v>
      </c>
      <c r="F8970" t="s">
        <v>8605</v>
      </c>
      <c r="G8970" t="s">
        <v>7607</v>
      </c>
      <c r="H8970" s="2">
        <v>38405</v>
      </c>
      <c r="I8970" s="2">
        <v>41134</v>
      </c>
      <c r="J8970"/>
      <c r="K8970"/>
      <c r="L8970">
        <v>33.75</v>
      </c>
      <c r="M8970" t="s">
        <v>7484</v>
      </c>
      <c r="N8970" t="s">
        <v>3482</v>
      </c>
      <c r="O8970"/>
      <c r="P8970" t="s">
        <v>8563</v>
      </c>
      <c r="Q8970" t="s">
        <v>8564</v>
      </c>
      <c r="R8970" t="s">
        <v>15466</v>
      </c>
      <c r="S8970" t="s">
        <v>15436</v>
      </c>
      <c r="T8970" t="s">
        <v>15438</v>
      </c>
      <c r="U8970" t="s">
        <v>15437</v>
      </c>
      <c r="V8970">
        <v>0.88815789473684215</v>
      </c>
    </row>
    <row r="8971" spans="1:22" x14ac:dyDescent="0.25">
      <c r="A8971" t="s">
        <v>1569</v>
      </c>
      <c r="B8971">
        <v>204365</v>
      </c>
      <c r="C8971" t="s">
        <v>1653</v>
      </c>
      <c r="D8971" t="s">
        <v>8475</v>
      </c>
      <c r="E8971" t="s">
        <v>1607</v>
      </c>
      <c r="F8971" t="s">
        <v>14404</v>
      </c>
      <c r="G8971" t="s">
        <v>14405</v>
      </c>
      <c r="H8971" s="2">
        <v>38390</v>
      </c>
      <c r="I8971" s="2">
        <v>42948</v>
      </c>
      <c r="J8971"/>
      <c r="K8971"/>
      <c r="L8971">
        <v>38</v>
      </c>
      <c r="M8971" t="s">
        <v>7484</v>
      </c>
      <c r="N8971" t="s">
        <v>1714</v>
      </c>
      <c r="O8971" t="s">
        <v>7120</v>
      </c>
      <c r="P8971" t="s">
        <v>14320</v>
      </c>
      <c r="Q8971" t="s">
        <v>17</v>
      </c>
      <c r="R8971" t="s">
        <v>17</v>
      </c>
      <c r="S8971" t="s">
        <v>15436</v>
      </c>
      <c r="T8971" t="s">
        <v>15438</v>
      </c>
      <c r="U8971" t="s">
        <v>15437</v>
      </c>
      <c r="V8971">
        <v>1</v>
      </c>
    </row>
    <row r="8972" spans="1:22" x14ac:dyDescent="0.25">
      <c r="A8972" t="s">
        <v>1569</v>
      </c>
      <c r="B8972">
        <v>203902</v>
      </c>
      <c r="C8972" t="s">
        <v>15275</v>
      </c>
      <c r="D8972" t="s">
        <v>15276</v>
      </c>
      <c r="E8972" t="s">
        <v>1607</v>
      </c>
      <c r="F8972" t="s">
        <v>15186</v>
      </c>
      <c r="G8972" t="s">
        <v>15187</v>
      </c>
      <c r="H8972" s="2">
        <v>38356</v>
      </c>
      <c r="I8972" s="2">
        <v>43233</v>
      </c>
      <c r="J8972"/>
      <c r="K8972"/>
      <c r="L8972">
        <v>38</v>
      </c>
      <c r="M8972" t="s">
        <v>7484</v>
      </c>
      <c r="N8972" t="s">
        <v>1714</v>
      </c>
      <c r="O8972" t="s">
        <v>7120</v>
      </c>
      <c r="P8972" t="s">
        <v>15160</v>
      </c>
      <c r="Q8972" t="s">
        <v>15161</v>
      </c>
      <c r="R8972" t="s">
        <v>15430</v>
      </c>
      <c r="S8972" t="s">
        <v>15436</v>
      </c>
      <c r="T8972" t="s">
        <v>15438</v>
      </c>
      <c r="U8972" t="s">
        <v>15437</v>
      </c>
      <c r="V8972">
        <v>1</v>
      </c>
    </row>
    <row r="8973" spans="1:22" x14ac:dyDescent="0.25">
      <c r="A8973" t="s">
        <v>1569</v>
      </c>
      <c r="B8973">
        <v>207416</v>
      </c>
      <c r="C8973" t="s">
        <v>10665</v>
      </c>
      <c r="D8973" t="s">
        <v>6756</v>
      </c>
      <c r="E8973" t="s">
        <v>1607</v>
      </c>
      <c r="F8973" t="s">
        <v>11528</v>
      </c>
      <c r="G8973" t="s">
        <v>7490</v>
      </c>
      <c r="H8973" s="2">
        <v>38334</v>
      </c>
      <c r="I8973" s="2">
        <v>45089</v>
      </c>
      <c r="J8973"/>
      <c r="K8973"/>
      <c r="L8973">
        <v>38</v>
      </c>
      <c r="M8973" t="s">
        <v>7484</v>
      </c>
      <c r="N8973" t="s">
        <v>3482</v>
      </c>
      <c r="O8973"/>
      <c r="P8973" t="s">
        <v>11524</v>
      </c>
      <c r="Q8973" t="s">
        <v>5410</v>
      </c>
      <c r="R8973" t="s">
        <v>15468</v>
      </c>
      <c r="S8973" t="s">
        <v>15436</v>
      </c>
      <c r="T8973" t="s">
        <v>15438</v>
      </c>
      <c r="U8973" t="s">
        <v>15437</v>
      </c>
      <c r="V8973">
        <v>1</v>
      </c>
    </row>
    <row r="8974" spans="1:22" x14ac:dyDescent="0.25">
      <c r="A8974" t="s">
        <v>1569</v>
      </c>
      <c r="B8974">
        <v>203158</v>
      </c>
      <c r="C8974" t="s">
        <v>2500</v>
      </c>
      <c r="D8974" t="s">
        <v>10111</v>
      </c>
      <c r="E8974" t="s">
        <v>1596</v>
      </c>
      <c r="F8974" t="s">
        <v>10108</v>
      </c>
      <c r="G8974" t="s">
        <v>7483</v>
      </c>
      <c r="H8974" s="2">
        <v>38299</v>
      </c>
      <c r="I8974" s="2">
        <v>40980</v>
      </c>
      <c r="J8974"/>
      <c r="K8974"/>
      <c r="L8974">
        <v>19.5</v>
      </c>
      <c r="M8974" t="s">
        <v>7484</v>
      </c>
      <c r="N8974" t="s">
        <v>3311</v>
      </c>
      <c r="O8974"/>
      <c r="P8974" t="s">
        <v>10046</v>
      </c>
      <c r="Q8974" t="s">
        <v>6763</v>
      </c>
      <c r="R8974" t="s">
        <v>15463</v>
      </c>
      <c r="S8974" t="s">
        <v>15436</v>
      </c>
      <c r="T8974" t="s">
        <v>15438</v>
      </c>
      <c r="U8974" t="s">
        <v>15437</v>
      </c>
      <c r="V8974">
        <v>0.51315789473684215</v>
      </c>
    </row>
    <row r="8975" spans="1:22" x14ac:dyDescent="0.25">
      <c r="A8975" t="s">
        <v>1569</v>
      </c>
      <c r="B8975">
        <v>202864</v>
      </c>
      <c r="C8975" t="s">
        <v>1950</v>
      </c>
      <c r="D8975" t="s">
        <v>8728</v>
      </c>
      <c r="E8975" t="s">
        <v>1596</v>
      </c>
      <c r="F8975" t="s">
        <v>8751</v>
      </c>
      <c r="G8975" t="s">
        <v>7503</v>
      </c>
      <c r="H8975" s="2">
        <v>38268</v>
      </c>
      <c r="I8975" s="2">
        <v>40966</v>
      </c>
      <c r="J8975"/>
      <c r="K8975"/>
      <c r="L8975">
        <v>28.75</v>
      </c>
      <c r="M8975" t="s">
        <v>7484</v>
      </c>
      <c r="N8975" t="s">
        <v>1714</v>
      </c>
      <c r="O8975"/>
      <c r="P8975" t="s">
        <v>8713</v>
      </c>
      <c r="Q8975" t="s">
        <v>5367</v>
      </c>
      <c r="R8975" t="s">
        <v>15462</v>
      </c>
      <c r="S8975" t="s">
        <v>15436</v>
      </c>
      <c r="T8975" t="s">
        <v>15438</v>
      </c>
      <c r="U8975" t="s">
        <v>15437</v>
      </c>
      <c r="V8975">
        <v>0.75657894736842102</v>
      </c>
    </row>
    <row r="8976" spans="1:22" x14ac:dyDescent="0.25">
      <c r="A8976" t="s">
        <v>1569</v>
      </c>
      <c r="B8976">
        <v>202486</v>
      </c>
      <c r="C8976" t="s">
        <v>9600</v>
      </c>
      <c r="D8976" t="s">
        <v>9601</v>
      </c>
      <c r="E8976" t="s">
        <v>1596</v>
      </c>
      <c r="F8976" t="s">
        <v>9569</v>
      </c>
      <c r="G8976" t="s">
        <v>7483</v>
      </c>
      <c r="H8976" s="2">
        <v>38254</v>
      </c>
      <c r="I8976" s="2">
        <v>40704</v>
      </c>
      <c r="J8976"/>
      <c r="K8976"/>
      <c r="L8976">
        <v>31.5</v>
      </c>
      <c r="M8976" t="s">
        <v>7484</v>
      </c>
      <c r="N8976" t="s">
        <v>3482</v>
      </c>
      <c r="O8976"/>
      <c r="P8976" t="s">
        <v>9565</v>
      </c>
      <c r="Q8976" t="s">
        <v>5201</v>
      </c>
      <c r="R8976" t="s">
        <v>15466</v>
      </c>
      <c r="S8976" t="s">
        <v>15436</v>
      </c>
      <c r="T8976" t="s">
        <v>15438</v>
      </c>
      <c r="U8976" t="s">
        <v>15437</v>
      </c>
      <c r="V8976">
        <v>0.82894736842105265</v>
      </c>
    </row>
    <row r="8977" spans="1:22" x14ac:dyDescent="0.25">
      <c r="A8977" t="s">
        <v>1569</v>
      </c>
      <c r="B8977">
        <v>202508</v>
      </c>
      <c r="C8977" t="s">
        <v>1825</v>
      </c>
      <c r="D8977" t="s">
        <v>14872</v>
      </c>
      <c r="E8977" t="s">
        <v>1607</v>
      </c>
      <c r="F8977" t="s">
        <v>14873</v>
      </c>
      <c r="G8977" t="s">
        <v>14858</v>
      </c>
      <c r="H8977" s="2">
        <v>38250</v>
      </c>
      <c r="I8977" s="2">
        <v>45075</v>
      </c>
      <c r="J8977"/>
      <c r="K8977"/>
      <c r="L8977">
        <v>38</v>
      </c>
      <c r="M8977" t="s">
        <v>7484</v>
      </c>
      <c r="N8977" t="s">
        <v>1714</v>
      </c>
      <c r="O8977" t="s">
        <v>7120</v>
      </c>
      <c r="P8977" t="s">
        <v>14831</v>
      </c>
      <c r="Q8977" t="s">
        <v>14832</v>
      </c>
      <c r="R8977" t="s">
        <v>15433</v>
      </c>
      <c r="S8977" t="s">
        <v>15436</v>
      </c>
      <c r="T8977" t="s">
        <v>15438</v>
      </c>
      <c r="U8977" t="s">
        <v>15437</v>
      </c>
      <c r="V8977">
        <v>1</v>
      </c>
    </row>
    <row r="8978" spans="1:22" x14ac:dyDescent="0.25">
      <c r="A8978" t="s">
        <v>1569</v>
      </c>
      <c r="B8978">
        <v>202065</v>
      </c>
      <c r="C8978" t="s">
        <v>2772</v>
      </c>
      <c r="D8978" t="s">
        <v>9342</v>
      </c>
      <c r="E8978" t="s">
        <v>1596</v>
      </c>
      <c r="F8978" t="s">
        <v>9299</v>
      </c>
      <c r="G8978" t="s">
        <v>7494</v>
      </c>
      <c r="H8978" s="2">
        <v>38243</v>
      </c>
      <c r="I8978" s="2">
        <v>41743</v>
      </c>
      <c r="J8978"/>
      <c r="K8978"/>
      <c r="L8978">
        <v>19.75</v>
      </c>
      <c r="M8978" t="s">
        <v>7484</v>
      </c>
      <c r="N8978" t="s">
        <v>1576</v>
      </c>
      <c r="O8978"/>
      <c r="P8978" t="s">
        <v>9294</v>
      </c>
      <c r="Q8978" t="s">
        <v>6671</v>
      </c>
      <c r="R8978" t="s">
        <v>15464</v>
      </c>
      <c r="S8978" t="s">
        <v>15436</v>
      </c>
      <c r="T8978" t="s">
        <v>15438</v>
      </c>
      <c r="U8978" t="s">
        <v>15437</v>
      </c>
      <c r="V8978">
        <v>0.51973684210526316</v>
      </c>
    </row>
    <row r="8979" spans="1:22" x14ac:dyDescent="0.25">
      <c r="A8979" t="s">
        <v>1569</v>
      </c>
      <c r="B8979">
        <v>202027</v>
      </c>
      <c r="C8979" t="s">
        <v>1765</v>
      </c>
      <c r="D8979" t="s">
        <v>12236</v>
      </c>
      <c r="E8979" t="s">
        <v>1596</v>
      </c>
      <c r="F8979" t="s">
        <v>12209</v>
      </c>
      <c r="G8979" t="s">
        <v>7494</v>
      </c>
      <c r="H8979" s="2">
        <v>38243</v>
      </c>
      <c r="I8979" s="2">
        <v>41085</v>
      </c>
      <c r="J8979"/>
      <c r="K8979"/>
      <c r="L8979">
        <v>25.25</v>
      </c>
      <c r="M8979" t="s">
        <v>7484</v>
      </c>
      <c r="N8979" t="s">
        <v>1576</v>
      </c>
      <c r="O8979"/>
      <c r="P8979" t="s">
        <v>12207</v>
      </c>
      <c r="Q8979" t="s">
        <v>5486</v>
      </c>
      <c r="R8979" t="s">
        <v>15464</v>
      </c>
      <c r="S8979" t="s">
        <v>15436</v>
      </c>
      <c r="T8979" t="s">
        <v>15438</v>
      </c>
      <c r="U8979" t="s">
        <v>15437</v>
      </c>
      <c r="V8979">
        <v>0.66447368421052633</v>
      </c>
    </row>
    <row r="8980" spans="1:22" x14ac:dyDescent="0.25">
      <c r="A8980" t="s">
        <v>1569</v>
      </c>
      <c r="B8980">
        <v>200009</v>
      </c>
      <c r="C8980" t="s">
        <v>2032</v>
      </c>
      <c r="D8980" t="s">
        <v>7057</v>
      </c>
      <c r="E8980" t="s">
        <v>1607</v>
      </c>
      <c r="F8980" t="s">
        <v>7058</v>
      </c>
      <c r="G8980" t="s">
        <v>7059</v>
      </c>
      <c r="H8980" s="2">
        <v>38243</v>
      </c>
      <c r="I8980" s="2">
        <v>42709</v>
      </c>
      <c r="J8980"/>
      <c r="K8980"/>
      <c r="L8980">
        <v>38</v>
      </c>
      <c r="M8980" t="s">
        <v>4269</v>
      </c>
      <c r="N8980" t="s">
        <v>1714</v>
      </c>
      <c r="O8980" t="s">
        <v>5500</v>
      </c>
      <c r="P8980" t="s">
        <v>7050</v>
      </c>
      <c r="Q8980" t="s">
        <v>7051</v>
      </c>
      <c r="R8980" t="s">
        <v>15457</v>
      </c>
      <c r="S8980" t="s">
        <v>15436</v>
      </c>
      <c r="T8980" t="s">
        <v>15438</v>
      </c>
      <c r="U8980" t="s">
        <v>15437</v>
      </c>
      <c r="V8980">
        <v>1</v>
      </c>
    </row>
    <row r="8981" spans="1:22" x14ac:dyDescent="0.25">
      <c r="A8981" t="s">
        <v>1569</v>
      </c>
      <c r="B8981">
        <v>201757</v>
      </c>
      <c r="C8981" t="s">
        <v>3243</v>
      </c>
      <c r="D8981" t="s">
        <v>9096</v>
      </c>
      <c r="E8981" t="s">
        <v>1596</v>
      </c>
      <c r="F8981" t="s">
        <v>9024</v>
      </c>
      <c r="G8981" t="s">
        <v>7490</v>
      </c>
      <c r="H8981" s="2">
        <v>38231</v>
      </c>
      <c r="I8981" s="2">
        <v>38231</v>
      </c>
      <c r="J8981"/>
      <c r="K8981"/>
      <c r="L8981">
        <v>27</v>
      </c>
      <c r="M8981" t="s">
        <v>7484</v>
      </c>
      <c r="N8981" t="s">
        <v>3865</v>
      </c>
      <c r="O8981"/>
      <c r="P8981" t="s">
        <v>9018</v>
      </c>
      <c r="Q8981" t="s">
        <v>4338</v>
      </c>
      <c r="R8981" t="s">
        <v>15468</v>
      </c>
      <c r="S8981" t="s">
        <v>15436</v>
      </c>
      <c r="T8981" t="s">
        <v>15438</v>
      </c>
      <c r="U8981" t="s">
        <v>15437</v>
      </c>
      <c r="V8981">
        <v>0.71052631578947367</v>
      </c>
    </row>
    <row r="8982" spans="1:22" x14ac:dyDescent="0.25">
      <c r="A8982" t="s">
        <v>1569</v>
      </c>
      <c r="B8982">
        <v>201889</v>
      </c>
      <c r="C8982" t="s">
        <v>2212</v>
      </c>
      <c r="D8982" t="s">
        <v>2259</v>
      </c>
      <c r="E8982" t="s">
        <v>1572</v>
      </c>
      <c r="F8982" t="s">
        <v>11480</v>
      </c>
      <c r="G8982" t="s">
        <v>7490</v>
      </c>
      <c r="H8982" s="2">
        <v>38229</v>
      </c>
      <c r="I8982" s="2">
        <v>41414</v>
      </c>
      <c r="J8982"/>
      <c r="K8982"/>
      <c r="L8982">
        <v>0.01</v>
      </c>
      <c r="M8982" t="s">
        <v>7484</v>
      </c>
      <c r="N8982" t="s">
        <v>1714</v>
      </c>
      <c r="O8982"/>
      <c r="P8982" t="s">
        <v>11481</v>
      </c>
      <c r="Q8982" t="s">
        <v>11482</v>
      </c>
      <c r="R8982" t="s">
        <v>15462</v>
      </c>
      <c r="S8982" t="s">
        <v>15436</v>
      </c>
      <c r="T8982" t="s">
        <v>15437</v>
      </c>
      <c r="U8982" t="s">
        <v>15437</v>
      </c>
      <c r="V8982">
        <v>0</v>
      </c>
    </row>
    <row r="8983" spans="1:22" x14ac:dyDescent="0.25">
      <c r="A8983" t="s">
        <v>1569</v>
      </c>
      <c r="B8983">
        <v>201541</v>
      </c>
      <c r="C8983" t="s">
        <v>2830</v>
      </c>
      <c r="D8983" t="s">
        <v>13093</v>
      </c>
      <c r="E8983" t="s">
        <v>1596</v>
      </c>
      <c r="F8983" t="s">
        <v>13094</v>
      </c>
      <c r="G8983" t="s">
        <v>7483</v>
      </c>
      <c r="H8983" s="2">
        <v>38222</v>
      </c>
      <c r="I8983" s="2">
        <v>44655</v>
      </c>
      <c r="J8983"/>
      <c r="K8983"/>
      <c r="L8983">
        <v>23.75</v>
      </c>
      <c r="M8983" t="s">
        <v>7484</v>
      </c>
      <c r="N8983" t="s">
        <v>3865</v>
      </c>
      <c r="O8983"/>
      <c r="P8983" t="s">
        <v>13060</v>
      </c>
      <c r="Q8983" t="s">
        <v>4018</v>
      </c>
      <c r="R8983" t="s">
        <v>15463</v>
      </c>
      <c r="S8983" t="s">
        <v>15436</v>
      </c>
      <c r="T8983" t="s">
        <v>15438</v>
      </c>
      <c r="U8983" t="s">
        <v>15437</v>
      </c>
      <c r="V8983">
        <v>0.625</v>
      </c>
    </row>
    <row r="8984" spans="1:22" x14ac:dyDescent="0.25">
      <c r="A8984" t="s">
        <v>1569</v>
      </c>
      <c r="B8984">
        <v>201581</v>
      </c>
      <c r="C8984" t="s">
        <v>2244</v>
      </c>
      <c r="D8984" t="s">
        <v>7766</v>
      </c>
      <c r="E8984" t="s">
        <v>1607</v>
      </c>
      <c r="F8984" t="s">
        <v>13996</v>
      </c>
      <c r="G8984" t="s">
        <v>813</v>
      </c>
      <c r="H8984" s="2">
        <v>38222</v>
      </c>
      <c r="I8984" s="2">
        <v>45635</v>
      </c>
      <c r="J8984"/>
      <c r="K8984"/>
      <c r="L8984">
        <v>36</v>
      </c>
      <c r="M8984" t="s">
        <v>7484</v>
      </c>
      <c r="N8984" t="s">
        <v>1714</v>
      </c>
      <c r="O8984"/>
      <c r="P8984" t="s">
        <v>14034</v>
      </c>
      <c r="Q8984" t="s">
        <v>14035</v>
      </c>
      <c r="R8984" t="s">
        <v>23</v>
      </c>
      <c r="S8984" t="s">
        <v>15436</v>
      </c>
      <c r="T8984" t="s">
        <v>15438</v>
      </c>
      <c r="U8984" t="s">
        <v>15437</v>
      </c>
      <c r="V8984">
        <v>1</v>
      </c>
    </row>
    <row r="8985" spans="1:22" x14ac:dyDescent="0.25">
      <c r="A8985" t="s">
        <v>1569</v>
      </c>
      <c r="B8985">
        <v>200731</v>
      </c>
      <c r="C8985" t="s">
        <v>8972</v>
      </c>
      <c r="D8985" t="s">
        <v>8973</v>
      </c>
      <c r="E8985" t="s">
        <v>1596</v>
      </c>
      <c r="F8985" t="s">
        <v>8974</v>
      </c>
      <c r="G8985" t="s">
        <v>7607</v>
      </c>
      <c r="H8985" s="2">
        <v>38194</v>
      </c>
      <c r="I8985" s="2">
        <v>41309</v>
      </c>
      <c r="J8985"/>
      <c r="K8985"/>
      <c r="L8985">
        <v>31</v>
      </c>
      <c r="M8985" t="s">
        <v>7484</v>
      </c>
      <c r="N8985" t="s">
        <v>3482</v>
      </c>
      <c r="O8985"/>
      <c r="P8985" t="s">
        <v>8923</v>
      </c>
      <c r="Q8985" t="s">
        <v>6294</v>
      </c>
      <c r="R8985" t="s">
        <v>15465</v>
      </c>
      <c r="S8985" t="s">
        <v>15436</v>
      </c>
      <c r="T8985" t="s">
        <v>15438</v>
      </c>
      <c r="U8985" t="s">
        <v>15437</v>
      </c>
      <c r="V8985">
        <v>0.81578947368421051</v>
      </c>
    </row>
    <row r="8986" spans="1:22" x14ac:dyDescent="0.25">
      <c r="A8986" t="s">
        <v>1569</v>
      </c>
      <c r="B8986">
        <v>200062</v>
      </c>
      <c r="C8986" t="s">
        <v>7794</v>
      </c>
      <c r="D8986" t="s">
        <v>7785</v>
      </c>
      <c r="E8986" t="s">
        <v>1596</v>
      </c>
      <c r="F8986" t="s">
        <v>7739</v>
      </c>
      <c r="G8986" t="s">
        <v>7490</v>
      </c>
      <c r="H8986" s="2">
        <v>38188</v>
      </c>
      <c r="I8986" s="2">
        <v>41589</v>
      </c>
      <c r="J8986"/>
      <c r="K8986"/>
      <c r="L8986">
        <v>25.75</v>
      </c>
      <c r="M8986" t="s">
        <v>7484</v>
      </c>
      <c r="N8986" t="s">
        <v>1714</v>
      </c>
      <c r="O8986"/>
      <c r="P8986" t="s">
        <v>7740</v>
      </c>
      <c r="Q8986" t="s">
        <v>7741</v>
      </c>
      <c r="R8986" t="s">
        <v>15462</v>
      </c>
      <c r="S8986" t="s">
        <v>15436</v>
      </c>
      <c r="T8986" t="s">
        <v>15438</v>
      </c>
      <c r="U8986" t="s">
        <v>15437</v>
      </c>
      <c r="V8986">
        <v>0.67763157894736847</v>
      </c>
    </row>
    <row r="8987" spans="1:22" x14ac:dyDescent="0.25">
      <c r="A8987" t="s">
        <v>1569</v>
      </c>
      <c r="B8987">
        <v>200419</v>
      </c>
      <c r="C8987" t="s">
        <v>2303</v>
      </c>
      <c r="D8987" t="s">
        <v>6009</v>
      </c>
      <c r="E8987" t="s">
        <v>1596</v>
      </c>
      <c r="F8987" t="s">
        <v>8057</v>
      </c>
      <c r="G8987" t="s">
        <v>7503</v>
      </c>
      <c r="H8987" s="2">
        <v>38181</v>
      </c>
      <c r="I8987" s="2">
        <v>38181</v>
      </c>
      <c r="J8987"/>
      <c r="K8987"/>
      <c r="L8987">
        <v>26.25</v>
      </c>
      <c r="M8987" t="s">
        <v>7484</v>
      </c>
      <c r="N8987" t="s">
        <v>1714</v>
      </c>
      <c r="O8987"/>
      <c r="P8987" t="s">
        <v>7996</v>
      </c>
      <c r="Q8987" t="s">
        <v>4271</v>
      </c>
      <c r="R8987" t="s">
        <v>15461</v>
      </c>
      <c r="S8987" t="s">
        <v>15436</v>
      </c>
      <c r="T8987" t="s">
        <v>15438</v>
      </c>
      <c r="U8987" t="s">
        <v>15437</v>
      </c>
      <c r="V8987">
        <v>0.69078947368421051</v>
      </c>
    </row>
    <row r="8988" spans="1:22" x14ac:dyDescent="0.25">
      <c r="A8988" t="s">
        <v>1569</v>
      </c>
      <c r="B8988">
        <v>200455</v>
      </c>
      <c r="C8988" t="s">
        <v>2674</v>
      </c>
      <c r="D8988" t="s">
        <v>8085</v>
      </c>
      <c r="E8988" t="s">
        <v>1607</v>
      </c>
      <c r="F8988" t="s">
        <v>8086</v>
      </c>
      <c r="G8988" t="s">
        <v>7671</v>
      </c>
      <c r="H8988" s="2">
        <v>38173</v>
      </c>
      <c r="I8988" s="2">
        <v>41743</v>
      </c>
      <c r="J8988"/>
      <c r="K8988"/>
      <c r="L8988">
        <v>38</v>
      </c>
      <c r="M8988" t="s">
        <v>7484</v>
      </c>
      <c r="N8988" t="s">
        <v>1714</v>
      </c>
      <c r="O8988"/>
      <c r="P8988" t="s">
        <v>7996</v>
      </c>
      <c r="Q8988" t="s">
        <v>4271</v>
      </c>
      <c r="R8988" t="s">
        <v>15461</v>
      </c>
      <c r="S8988" t="s">
        <v>15436</v>
      </c>
      <c r="T8988" t="s">
        <v>15438</v>
      </c>
      <c r="U8988" t="s">
        <v>15437</v>
      </c>
      <c r="V8988">
        <v>1</v>
      </c>
    </row>
    <row r="8989" spans="1:22" x14ac:dyDescent="0.25">
      <c r="A8989" t="s">
        <v>1569</v>
      </c>
      <c r="B8989">
        <v>200130</v>
      </c>
      <c r="C8989" t="s">
        <v>1796</v>
      </c>
      <c r="D8989" t="s">
        <v>8739</v>
      </c>
      <c r="E8989" t="s">
        <v>1607</v>
      </c>
      <c r="F8989" t="s">
        <v>13146</v>
      </c>
      <c r="G8989" t="s">
        <v>7541</v>
      </c>
      <c r="H8989" s="2">
        <v>38167</v>
      </c>
      <c r="I8989" s="2">
        <v>45663</v>
      </c>
      <c r="J8989"/>
      <c r="K8989"/>
      <c r="L8989">
        <v>38</v>
      </c>
      <c r="M8989" t="s">
        <v>7484</v>
      </c>
      <c r="N8989" t="s">
        <v>1714</v>
      </c>
      <c r="O8989"/>
      <c r="P8989" t="s">
        <v>13097</v>
      </c>
      <c r="Q8989" t="s">
        <v>13098</v>
      </c>
      <c r="R8989" t="s">
        <v>15462</v>
      </c>
      <c r="S8989" t="s">
        <v>15436</v>
      </c>
      <c r="T8989" t="s">
        <v>15438</v>
      </c>
      <c r="U8989" t="s">
        <v>1566</v>
      </c>
      <c r="V8989">
        <v>1</v>
      </c>
    </row>
    <row r="8990" spans="1:22" x14ac:dyDescent="0.25">
      <c r="A8990" t="s">
        <v>1569</v>
      </c>
      <c r="B8990">
        <v>205824</v>
      </c>
      <c r="C8990" t="s">
        <v>10212</v>
      </c>
      <c r="D8990" t="s">
        <v>10213</v>
      </c>
      <c r="E8990" t="s">
        <v>1607</v>
      </c>
      <c r="F8990" t="s">
        <v>10214</v>
      </c>
      <c r="G8990" t="s">
        <v>7541</v>
      </c>
      <c r="H8990" s="2">
        <v>38148</v>
      </c>
      <c r="I8990" s="2">
        <v>44305</v>
      </c>
      <c r="J8990"/>
      <c r="K8990"/>
      <c r="L8990">
        <v>38</v>
      </c>
      <c r="M8990" t="s">
        <v>7484</v>
      </c>
      <c r="N8990" t="s">
        <v>3482</v>
      </c>
      <c r="O8990"/>
      <c r="P8990" t="s">
        <v>10189</v>
      </c>
      <c r="Q8990" t="s">
        <v>10190</v>
      </c>
      <c r="R8990" t="s">
        <v>15468</v>
      </c>
      <c r="S8990" t="s">
        <v>15436</v>
      </c>
      <c r="T8990" t="s">
        <v>15438</v>
      </c>
      <c r="U8990" t="s">
        <v>1566</v>
      </c>
      <c r="V8990">
        <v>1</v>
      </c>
    </row>
    <row r="8991" spans="1:22" x14ac:dyDescent="0.25">
      <c r="A8991" t="s">
        <v>1569</v>
      </c>
      <c r="B8991">
        <v>205718</v>
      </c>
      <c r="C8991" t="s">
        <v>1850</v>
      </c>
      <c r="D8991" t="s">
        <v>8975</v>
      </c>
      <c r="E8991" t="s">
        <v>1596</v>
      </c>
      <c r="F8991" t="s">
        <v>8925</v>
      </c>
      <c r="G8991" t="s">
        <v>7490</v>
      </c>
      <c r="H8991" s="2">
        <v>38142</v>
      </c>
      <c r="I8991" s="2">
        <v>43675</v>
      </c>
      <c r="J8991"/>
      <c r="K8991"/>
      <c r="L8991">
        <v>15</v>
      </c>
      <c r="M8991" t="s">
        <v>7484</v>
      </c>
      <c r="N8991" t="s">
        <v>3482</v>
      </c>
      <c r="O8991"/>
      <c r="P8991" t="s">
        <v>8923</v>
      </c>
      <c r="Q8991" t="s">
        <v>6294</v>
      </c>
      <c r="R8991" t="s">
        <v>15465</v>
      </c>
      <c r="S8991" t="s">
        <v>15436</v>
      </c>
      <c r="T8991" t="s">
        <v>15438</v>
      </c>
      <c r="U8991" t="s">
        <v>15437</v>
      </c>
      <c r="V8991">
        <v>0.39473684210526316</v>
      </c>
    </row>
    <row r="8992" spans="1:22" x14ac:dyDescent="0.25">
      <c r="A8992" t="s">
        <v>1569</v>
      </c>
      <c r="B8992">
        <v>217609</v>
      </c>
      <c r="C8992" t="s">
        <v>1907</v>
      </c>
      <c r="D8992" t="s">
        <v>10844</v>
      </c>
      <c r="E8992" t="s">
        <v>1596</v>
      </c>
      <c r="F8992" t="s">
        <v>10841</v>
      </c>
      <c r="G8992" t="s">
        <v>7494</v>
      </c>
      <c r="H8992" s="2">
        <v>38117</v>
      </c>
      <c r="I8992" s="2">
        <v>45061</v>
      </c>
      <c r="J8992"/>
      <c r="K8992"/>
      <c r="L8992">
        <v>25</v>
      </c>
      <c r="M8992" t="s">
        <v>7484</v>
      </c>
      <c r="N8992" t="s">
        <v>1576</v>
      </c>
      <c r="O8992"/>
      <c r="P8992" t="s">
        <v>10822</v>
      </c>
      <c r="Q8992" t="s">
        <v>10823</v>
      </c>
      <c r="R8992" t="s">
        <v>15464</v>
      </c>
      <c r="S8992" t="s">
        <v>15436</v>
      </c>
      <c r="T8992" t="s">
        <v>15438</v>
      </c>
      <c r="U8992" t="s">
        <v>15437</v>
      </c>
      <c r="V8992">
        <v>0.65789473684210531</v>
      </c>
    </row>
    <row r="8993" spans="1:22" x14ac:dyDescent="0.25">
      <c r="A8993" t="s">
        <v>1569</v>
      </c>
      <c r="B8993">
        <v>204764</v>
      </c>
      <c r="C8993" t="s">
        <v>1684</v>
      </c>
      <c r="D8993" t="s">
        <v>1838</v>
      </c>
      <c r="E8993" t="s">
        <v>1596</v>
      </c>
      <c r="F8993" t="s">
        <v>11997</v>
      </c>
      <c r="G8993" t="s">
        <v>7534</v>
      </c>
      <c r="H8993" s="2">
        <v>38092</v>
      </c>
      <c r="I8993" s="2">
        <v>43717</v>
      </c>
      <c r="J8993"/>
      <c r="K8993"/>
      <c r="L8993">
        <v>37</v>
      </c>
      <c r="M8993" t="s">
        <v>7484</v>
      </c>
      <c r="N8993" t="s">
        <v>3865</v>
      </c>
      <c r="O8993"/>
      <c r="P8993" t="s">
        <v>11957</v>
      </c>
      <c r="Q8993" t="s">
        <v>4910</v>
      </c>
      <c r="R8993" t="s">
        <v>15463</v>
      </c>
      <c r="S8993" t="s">
        <v>15436</v>
      </c>
      <c r="T8993" t="s">
        <v>15438</v>
      </c>
      <c r="U8993" t="s">
        <v>15437</v>
      </c>
      <c r="V8993">
        <v>0.97368421052631582</v>
      </c>
    </row>
    <row r="8994" spans="1:22" x14ac:dyDescent="0.25">
      <c r="A8994" t="s">
        <v>1569</v>
      </c>
      <c r="B8994">
        <v>204190</v>
      </c>
      <c r="C8994" t="s">
        <v>2377</v>
      </c>
      <c r="D8994" t="s">
        <v>3844</v>
      </c>
      <c r="E8994" t="s">
        <v>1596</v>
      </c>
      <c r="F8994" t="s">
        <v>7973</v>
      </c>
      <c r="G8994" t="s">
        <v>7509</v>
      </c>
      <c r="H8994" s="2">
        <v>38077</v>
      </c>
      <c r="I8994" s="2">
        <v>38077</v>
      </c>
      <c r="J8994"/>
      <c r="K8994"/>
      <c r="L8994">
        <v>20</v>
      </c>
      <c r="M8994" t="s">
        <v>7484</v>
      </c>
      <c r="N8994" t="s">
        <v>1714</v>
      </c>
      <c r="O8994"/>
      <c r="P8994" t="s">
        <v>7959</v>
      </c>
      <c r="Q8994" t="s">
        <v>2146</v>
      </c>
      <c r="R8994" t="s">
        <v>15462</v>
      </c>
      <c r="S8994" t="s">
        <v>15436</v>
      </c>
      <c r="T8994" t="s">
        <v>15438</v>
      </c>
      <c r="U8994" t="s">
        <v>15437</v>
      </c>
      <c r="V8994">
        <v>0.52631578947368418</v>
      </c>
    </row>
    <row r="8995" spans="1:22" x14ac:dyDescent="0.25">
      <c r="A8995" t="s">
        <v>1569</v>
      </c>
      <c r="B8995">
        <v>203608</v>
      </c>
      <c r="C8995" t="s">
        <v>6409</v>
      </c>
      <c r="D8995" t="s">
        <v>2337</v>
      </c>
      <c r="E8995" t="s">
        <v>1596</v>
      </c>
      <c r="F8995" t="s">
        <v>8389</v>
      </c>
      <c r="G8995" t="s">
        <v>7509</v>
      </c>
      <c r="H8995" s="2">
        <v>38027</v>
      </c>
      <c r="I8995" s="2">
        <v>41736</v>
      </c>
      <c r="J8995"/>
      <c r="K8995"/>
      <c r="L8995">
        <v>8</v>
      </c>
      <c r="M8995" t="s">
        <v>7484</v>
      </c>
      <c r="N8995" t="s">
        <v>3482</v>
      </c>
      <c r="O8995"/>
      <c r="P8995" t="s">
        <v>8365</v>
      </c>
      <c r="Q8995" t="s">
        <v>5138</v>
      </c>
      <c r="R8995" t="s">
        <v>15466</v>
      </c>
      <c r="S8995" t="s">
        <v>15436</v>
      </c>
      <c r="T8995" t="s">
        <v>15438</v>
      </c>
      <c r="U8995" t="s">
        <v>15437</v>
      </c>
      <c r="V8995">
        <v>0.21052631578947367</v>
      </c>
    </row>
    <row r="8996" spans="1:22" x14ac:dyDescent="0.25">
      <c r="A8996" t="s">
        <v>1569</v>
      </c>
      <c r="B8996">
        <v>203364</v>
      </c>
      <c r="C8996" t="s">
        <v>11254</v>
      </c>
      <c r="D8996" t="s">
        <v>9356</v>
      </c>
      <c r="E8996" t="s">
        <v>1596</v>
      </c>
      <c r="F8996" t="s">
        <v>11255</v>
      </c>
      <c r="G8996" t="s">
        <v>7503</v>
      </c>
      <c r="H8996" s="2">
        <v>38026</v>
      </c>
      <c r="I8996" s="2">
        <v>38026</v>
      </c>
      <c r="J8996"/>
      <c r="K8996"/>
      <c r="L8996">
        <v>31.5</v>
      </c>
      <c r="M8996" t="s">
        <v>7484</v>
      </c>
      <c r="N8996" t="s">
        <v>3482</v>
      </c>
      <c r="O8996"/>
      <c r="P8996" t="s">
        <v>11191</v>
      </c>
      <c r="Q8996" t="s">
        <v>11192</v>
      </c>
      <c r="R8996" t="s">
        <v>15466</v>
      </c>
      <c r="S8996" t="s">
        <v>15436</v>
      </c>
      <c r="T8996" t="s">
        <v>15438</v>
      </c>
      <c r="U8996" t="s">
        <v>15437</v>
      </c>
      <c r="V8996">
        <v>0.82894736842105265</v>
      </c>
    </row>
    <row r="8997" spans="1:22" x14ac:dyDescent="0.25">
      <c r="A8997" t="s">
        <v>1569</v>
      </c>
      <c r="B8997">
        <v>203306</v>
      </c>
      <c r="C8997" t="s">
        <v>1969</v>
      </c>
      <c r="D8997" t="s">
        <v>8087</v>
      </c>
      <c r="E8997" t="s">
        <v>1596</v>
      </c>
      <c r="F8997" t="s">
        <v>8036</v>
      </c>
      <c r="G8997" t="s">
        <v>7483</v>
      </c>
      <c r="H8997" s="2">
        <v>38019</v>
      </c>
      <c r="I8997" s="2">
        <v>41107</v>
      </c>
      <c r="J8997"/>
      <c r="K8997"/>
      <c r="L8997">
        <v>29.5</v>
      </c>
      <c r="M8997" t="s">
        <v>7484</v>
      </c>
      <c r="N8997" t="s">
        <v>1714</v>
      </c>
      <c r="O8997"/>
      <c r="P8997" t="s">
        <v>7996</v>
      </c>
      <c r="Q8997" t="s">
        <v>4271</v>
      </c>
      <c r="R8997" t="s">
        <v>15461</v>
      </c>
      <c r="S8997" t="s">
        <v>15436</v>
      </c>
      <c r="T8997" t="s">
        <v>15438</v>
      </c>
      <c r="U8997" t="s">
        <v>15437</v>
      </c>
      <c r="V8997">
        <v>0.77631578947368418</v>
      </c>
    </row>
    <row r="8998" spans="1:22" x14ac:dyDescent="0.25">
      <c r="A8998" t="s">
        <v>1569</v>
      </c>
      <c r="B8998">
        <v>203227</v>
      </c>
      <c r="C8998" t="s">
        <v>1842</v>
      </c>
      <c r="D8998" t="s">
        <v>10112</v>
      </c>
      <c r="E8998" t="s">
        <v>1607</v>
      </c>
      <c r="F8998" t="s">
        <v>10113</v>
      </c>
      <c r="G8998" t="s">
        <v>4326</v>
      </c>
      <c r="H8998" s="2">
        <v>38013</v>
      </c>
      <c r="I8998" s="2">
        <v>43717</v>
      </c>
      <c r="J8998"/>
      <c r="K8998"/>
      <c r="L8998">
        <v>38</v>
      </c>
      <c r="M8998" t="s">
        <v>7484</v>
      </c>
      <c r="N8998" t="s">
        <v>3311</v>
      </c>
      <c r="O8998"/>
      <c r="P8998" t="s">
        <v>10046</v>
      </c>
      <c r="Q8998" t="s">
        <v>6763</v>
      </c>
      <c r="R8998" t="s">
        <v>15463</v>
      </c>
      <c r="S8998" t="s">
        <v>15436</v>
      </c>
      <c r="T8998" t="s">
        <v>15438</v>
      </c>
      <c r="U8998" t="s">
        <v>1566</v>
      </c>
      <c r="V8998">
        <v>1</v>
      </c>
    </row>
    <row r="8999" spans="1:22" x14ac:dyDescent="0.25">
      <c r="A8999" t="s">
        <v>1569</v>
      </c>
      <c r="B8999">
        <v>203182</v>
      </c>
      <c r="C8999" t="s">
        <v>2371</v>
      </c>
      <c r="D8999" t="s">
        <v>2894</v>
      </c>
      <c r="E8999" t="s">
        <v>1596</v>
      </c>
      <c r="F8999" t="s">
        <v>9075</v>
      </c>
      <c r="G8999" t="s">
        <v>7503</v>
      </c>
      <c r="H8999" s="2">
        <v>38006</v>
      </c>
      <c r="I8999" s="2">
        <v>38006</v>
      </c>
      <c r="J8999"/>
      <c r="K8999"/>
      <c r="L8999">
        <v>18.5</v>
      </c>
      <c r="M8999" t="s">
        <v>7484</v>
      </c>
      <c r="N8999" t="s">
        <v>3865</v>
      </c>
      <c r="O8999"/>
      <c r="P8999" t="s">
        <v>9018</v>
      </c>
      <c r="Q8999" t="s">
        <v>4338</v>
      </c>
      <c r="R8999" t="s">
        <v>15468</v>
      </c>
      <c r="S8999" t="s">
        <v>15436</v>
      </c>
      <c r="T8999" t="s">
        <v>15438</v>
      </c>
      <c r="U8999" t="s">
        <v>15437</v>
      </c>
      <c r="V8999">
        <v>0.48684210526315791</v>
      </c>
    </row>
    <row r="9000" spans="1:22" x14ac:dyDescent="0.25">
      <c r="A9000" t="s">
        <v>1569</v>
      </c>
      <c r="B9000">
        <v>298312</v>
      </c>
      <c r="C9000" t="s">
        <v>2258</v>
      </c>
      <c r="D9000" t="s">
        <v>14679</v>
      </c>
      <c r="E9000" t="s">
        <v>1607</v>
      </c>
      <c r="F9000" t="s">
        <v>14680</v>
      </c>
      <c r="G9000" t="s">
        <v>14681</v>
      </c>
      <c r="H9000" s="2">
        <v>37992</v>
      </c>
      <c r="I9000" s="2">
        <v>37992</v>
      </c>
      <c r="J9000"/>
      <c r="K9000"/>
      <c r="L9000">
        <v>38</v>
      </c>
      <c r="M9000" t="s">
        <v>7484</v>
      </c>
      <c r="N9000" t="s">
        <v>1714</v>
      </c>
      <c r="O9000" t="s">
        <v>7120</v>
      </c>
      <c r="P9000" t="s">
        <v>14610</v>
      </c>
      <c r="Q9000" t="s">
        <v>23</v>
      </c>
      <c r="R9000" t="s">
        <v>23</v>
      </c>
      <c r="S9000" t="s">
        <v>15436</v>
      </c>
      <c r="T9000" t="s">
        <v>15438</v>
      </c>
      <c r="U9000" t="s">
        <v>15437</v>
      </c>
      <c r="V9000">
        <v>1</v>
      </c>
    </row>
    <row r="9001" spans="1:22" x14ac:dyDescent="0.25">
      <c r="A9001" t="s">
        <v>1569</v>
      </c>
      <c r="B9001">
        <v>202897</v>
      </c>
      <c r="C9001" t="s">
        <v>2324</v>
      </c>
      <c r="D9001" t="s">
        <v>14109</v>
      </c>
      <c r="E9001" t="s">
        <v>1607</v>
      </c>
      <c r="F9001" t="s">
        <v>13982</v>
      </c>
      <c r="G9001" t="s">
        <v>13983</v>
      </c>
      <c r="H9001" s="2">
        <v>37977</v>
      </c>
      <c r="I9001" s="2">
        <v>41401</v>
      </c>
      <c r="J9001"/>
      <c r="K9001"/>
      <c r="L9001">
        <v>36</v>
      </c>
      <c r="M9001" t="s">
        <v>7484</v>
      </c>
      <c r="N9001" t="s">
        <v>1714</v>
      </c>
      <c r="O9001"/>
      <c r="P9001" t="s">
        <v>14034</v>
      </c>
      <c r="Q9001" t="s">
        <v>14035</v>
      </c>
      <c r="R9001" t="s">
        <v>23</v>
      </c>
      <c r="S9001" t="s">
        <v>15436</v>
      </c>
      <c r="T9001" t="s">
        <v>15438</v>
      </c>
      <c r="U9001" t="s">
        <v>15437</v>
      </c>
      <c r="V9001">
        <v>1</v>
      </c>
    </row>
    <row r="9002" spans="1:22" x14ac:dyDescent="0.25">
      <c r="A9002" t="s">
        <v>1569</v>
      </c>
      <c r="B9002">
        <v>202431</v>
      </c>
      <c r="C9002" t="s">
        <v>11256</v>
      </c>
      <c r="D9002" t="s">
        <v>3285</v>
      </c>
      <c r="E9002" t="s">
        <v>1596</v>
      </c>
      <c r="F9002" t="s">
        <v>11190</v>
      </c>
      <c r="G9002" t="s">
        <v>7490</v>
      </c>
      <c r="H9002" s="2">
        <v>37956</v>
      </c>
      <c r="I9002" s="2">
        <v>40959</v>
      </c>
      <c r="J9002"/>
      <c r="K9002"/>
      <c r="L9002">
        <v>19</v>
      </c>
      <c r="M9002" t="s">
        <v>7484</v>
      </c>
      <c r="N9002" t="s">
        <v>3482</v>
      </c>
      <c r="O9002"/>
      <c r="P9002" t="s">
        <v>11191</v>
      </c>
      <c r="Q9002" t="s">
        <v>11192</v>
      </c>
      <c r="R9002" t="s">
        <v>15466</v>
      </c>
      <c r="S9002" t="s">
        <v>15436</v>
      </c>
      <c r="T9002" t="s">
        <v>15438</v>
      </c>
      <c r="U9002" t="s">
        <v>15437</v>
      </c>
      <c r="V9002">
        <v>0.5</v>
      </c>
    </row>
    <row r="9003" spans="1:22" x14ac:dyDescent="0.25">
      <c r="A9003" t="s">
        <v>1569</v>
      </c>
      <c r="B9003">
        <v>201981</v>
      </c>
      <c r="C9003" t="s">
        <v>4321</v>
      </c>
      <c r="D9003" t="s">
        <v>2509</v>
      </c>
      <c r="E9003" t="s">
        <v>1596</v>
      </c>
      <c r="F9003" t="s">
        <v>12062</v>
      </c>
      <c r="G9003" t="s">
        <v>7487</v>
      </c>
      <c r="H9003" s="2">
        <v>37921</v>
      </c>
      <c r="I9003" s="2">
        <v>41701</v>
      </c>
      <c r="J9003"/>
      <c r="K9003"/>
      <c r="L9003">
        <v>12</v>
      </c>
      <c r="M9003" t="s">
        <v>7484</v>
      </c>
      <c r="N9003" t="s">
        <v>1714</v>
      </c>
      <c r="O9003"/>
      <c r="P9003" t="s">
        <v>12032</v>
      </c>
      <c r="Q9003" t="s">
        <v>3219</v>
      </c>
      <c r="R9003" t="s">
        <v>15462</v>
      </c>
      <c r="S9003" t="s">
        <v>15436</v>
      </c>
      <c r="T9003" t="s">
        <v>15438</v>
      </c>
      <c r="U9003" t="s">
        <v>15437</v>
      </c>
      <c r="V9003">
        <v>0.31578947368421051</v>
      </c>
    </row>
    <row r="9004" spans="1:22" x14ac:dyDescent="0.25">
      <c r="A9004" t="s">
        <v>1569</v>
      </c>
      <c r="B9004">
        <v>202174</v>
      </c>
      <c r="C9004" t="s">
        <v>8752</v>
      </c>
      <c r="D9004" t="s">
        <v>8720</v>
      </c>
      <c r="E9004" t="s">
        <v>1596</v>
      </c>
      <c r="F9004" t="s">
        <v>8716</v>
      </c>
      <c r="G9004" t="s">
        <v>7490</v>
      </c>
      <c r="H9004" s="2">
        <v>37919</v>
      </c>
      <c r="I9004" s="2">
        <v>41323</v>
      </c>
      <c r="J9004"/>
      <c r="K9004"/>
      <c r="L9004">
        <v>21.5</v>
      </c>
      <c r="M9004" t="s">
        <v>7484</v>
      </c>
      <c r="N9004" t="s">
        <v>1714</v>
      </c>
      <c r="O9004"/>
      <c r="P9004" t="s">
        <v>8713</v>
      </c>
      <c r="Q9004" t="s">
        <v>5367</v>
      </c>
      <c r="R9004" t="s">
        <v>15462</v>
      </c>
      <c r="S9004" t="s">
        <v>15436</v>
      </c>
      <c r="T9004" t="s">
        <v>15438</v>
      </c>
      <c r="U9004" t="s">
        <v>15437</v>
      </c>
      <c r="V9004">
        <v>0.56578947368421051</v>
      </c>
    </row>
    <row r="9005" spans="1:22" x14ac:dyDescent="0.25">
      <c r="A9005" t="s">
        <v>1569</v>
      </c>
      <c r="B9005">
        <v>201793</v>
      </c>
      <c r="C9005" t="s">
        <v>7839</v>
      </c>
      <c r="D9005" t="s">
        <v>4774</v>
      </c>
      <c r="E9005" t="s">
        <v>1607</v>
      </c>
      <c r="F9005" t="s">
        <v>12209</v>
      </c>
      <c r="G9005" t="s">
        <v>7494</v>
      </c>
      <c r="H9005" s="2">
        <v>37914</v>
      </c>
      <c r="I9005" s="2">
        <v>45509</v>
      </c>
      <c r="J9005"/>
      <c r="K9005"/>
      <c r="L9005">
        <v>38</v>
      </c>
      <c r="M9005" t="s">
        <v>7484</v>
      </c>
      <c r="N9005" t="s">
        <v>1576</v>
      </c>
      <c r="O9005"/>
      <c r="P9005" t="s">
        <v>12207</v>
      </c>
      <c r="Q9005" t="s">
        <v>5486</v>
      </c>
      <c r="R9005" t="s">
        <v>15464</v>
      </c>
      <c r="S9005" t="s">
        <v>15436</v>
      </c>
      <c r="T9005" t="s">
        <v>15438</v>
      </c>
      <c r="U9005" t="s">
        <v>15437</v>
      </c>
      <c r="V9005">
        <v>1</v>
      </c>
    </row>
    <row r="9006" spans="1:22" x14ac:dyDescent="0.25">
      <c r="A9006" t="s">
        <v>1569</v>
      </c>
      <c r="B9006">
        <v>201353</v>
      </c>
      <c r="C9006" t="s">
        <v>2540</v>
      </c>
      <c r="D9006" t="s">
        <v>2594</v>
      </c>
      <c r="E9006" t="s">
        <v>1596</v>
      </c>
      <c r="F9006" t="s">
        <v>13686</v>
      </c>
      <c r="G9006" t="s">
        <v>7509</v>
      </c>
      <c r="H9006" s="2">
        <v>37893</v>
      </c>
      <c r="I9006" s="2">
        <v>44305</v>
      </c>
      <c r="J9006"/>
      <c r="K9006"/>
      <c r="L9006">
        <v>25</v>
      </c>
      <c r="M9006" t="s">
        <v>7484</v>
      </c>
      <c r="N9006" t="s">
        <v>3482</v>
      </c>
      <c r="O9006"/>
      <c r="P9006" t="s">
        <v>13638</v>
      </c>
      <c r="Q9006" t="s">
        <v>3547</v>
      </c>
      <c r="R9006" t="s">
        <v>15468</v>
      </c>
      <c r="S9006" t="s">
        <v>15436</v>
      </c>
      <c r="T9006" t="s">
        <v>15438</v>
      </c>
      <c r="U9006" t="s">
        <v>15437</v>
      </c>
      <c r="V9006">
        <v>0.65789473684210531</v>
      </c>
    </row>
    <row r="9007" spans="1:22" x14ac:dyDescent="0.25">
      <c r="A9007" t="s">
        <v>1569</v>
      </c>
      <c r="B9007">
        <v>200625</v>
      </c>
      <c r="C9007" t="s">
        <v>2933</v>
      </c>
      <c r="D9007" t="s">
        <v>10356</v>
      </c>
      <c r="E9007" t="s">
        <v>1607</v>
      </c>
      <c r="F9007" t="s">
        <v>10357</v>
      </c>
      <c r="G9007" t="s">
        <v>7552</v>
      </c>
      <c r="H9007" s="2">
        <v>37844</v>
      </c>
      <c r="I9007" s="2">
        <v>45117</v>
      </c>
      <c r="J9007"/>
      <c r="K9007"/>
      <c r="L9007">
        <v>38</v>
      </c>
      <c r="M9007" t="s">
        <v>7484</v>
      </c>
      <c r="N9007" t="s">
        <v>4199</v>
      </c>
      <c r="O9007"/>
      <c r="P9007" t="s">
        <v>10316</v>
      </c>
      <c r="Q9007" t="s">
        <v>6398</v>
      </c>
      <c r="R9007" t="s">
        <v>15449</v>
      </c>
      <c r="S9007" t="s">
        <v>15436</v>
      </c>
      <c r="T9007" t="s">
        <v>15438</v>
      </c>
      <c r="U9007" t="s">
        <v>1566</v>
      </c>
      <c r="V9007">
        <v>1</v>
      </c>
    </row>
    <row r="9008" spans="1:22" x14ac:dyDescent="0.25">
      <c r="A9008" t="s">
        <v>1569</v>
      </c>
      <c r="B9008">
        <v>298254</v>
      </c>
      <c r="C9008" t="s">
        <v>2862</v>
      </c>
      <c r="D9008" t="s">
        <v>2649</v>
      </c>
      <c r="E9008" t="s">
        <v>1607</v>
      </c>
      <c r="F9008" t="s">
        <v>14993</v>
      </c>
      <c r="G9008" t="s">
        <v>14994</v>
      </c>
      <c r="H9008" s="2">
        <v>37835</v>
      </c>
      <c r="I9008" s="2">
        <v>37835</v>
      </c>
      <c r="J9008"/>
      <c r="K9008"/>
      <c r="L9008">
        <v>38</v>
      </c>
      <c r="M9008" t="s">
        <v>7484</v>
      </c>
      <c r="N9008" t="s">
        <v>1576</v>
      </c>
      <c r="O9008" t="s">
        <v>7120</v>
      </c>
      <c r="P9008" t="s">
        <v>14995</v>
      </c>
      <c r="Q9008" t="s">
        <v>14996</v>
      </c>
      <c r="R9008" t="s">
        <v>15430</v>
      </c>
      <c r="S9008" t="s">
        <v>15436</v>
      </c>
      <c r="T9008" t="s">
        <v>15438</v>
      </c>
      <c r="U9008" t="s">
        <v>15437</v>
      </c>
      <c r="V9008">
        <v>1</v>
      </c>
    </row>
    <row r="9009" spans="1:22" x14ac:dyDescent="0.25">
      <c r="A9009" t="s">
        <v>1569</v>
      </c>
      <c r="B9009">
        <v>205195</v>
      </c>
      <c r="C9009" t="s">
        <v>3443</v>
      </c>
      <c r="D9009" t="s">
        <v>7731</v>
      </c>
      <c r="E9009" t="s">
        <v>1607</v>
      </c>
      <c r="F9009" t="s">
        <v>14770</v>
      </c>
      <c r="G9009" t="s">
        <v>14771</v>
      </c>
      <c r="H9009" s="2">
        <v>37770</v>
      </c>
      <c r="I9009" s="2">
        <v>44305</v>
      </c>
      <c r="J9009"/>
      <c r="K9009"/>
      <c r="L9009">
        <v>38</v>
      </c>
      <c r="M9009" t="s">
        <v>7484</v>
      </c>
      <c r="N9009" t="s">
        <v>1714</v>
      </c>
      <c r="O9009" t="s">
        <v>7120</v>
      </c>
      <c r="P9009" t="s">
        <v>14753</v>
      </c>
      <c r="Q9009" t="s">
        <v>14754</v>
      </c>
      <c r="R9009" t="s">
        <v>15431</v>
      </c>
      <c r="S9009" t="s">
        <v>15436</v>
      </c>
      <c r="T9009" t="s">
        <v>15438</v>
      </c>
      <c r="U9009" t="s">
        <v>15437</v>
      </c>
      <c r="V9009">
        <v>1</v>
      </c>
    </row>
    <row r="9010" spans="1:22" x14ac:dyDescent="0.25">
      <c r="A9010" t="s">
        <v>1569</v>
      </c>
      <c r="B9010">
        <v>205233</v>
      </c>
      <c r="C9010" t="s">
        <v>10783</v>
      </c>
      <c r="D9010" t="s">
        <v>2867</v>
      </c>
      <c r="E9010" t="s">
        <v>1607</v>
      </c>
      <c r="F9010" t="s">
        <v>13687</v>
      </c>
      <c r="G9010" t="s">
        <v>7552</v>
      </c>
      <c r="H9010" s="2">
        <v>37762</v>
      </c>
      <c r="I9010" s="2">
        <v>45677</v>
      </c>
      <c r="J9010"/>
      <c r="K9010"/>
      <c r="L9010">
        <v>38</v>
      </c>
      <c r="M9010" t="s">
        <v>7484</v>
      </c>
      <c r="N9010" t="s">
        <v>3482</v>
      </c>
      <c r="O9010"/>
      <c r="P9010" t="s">
        <v>13638</v>
      </c>
      <c r="Q9010" t="s">
        <v>3547</v>
      </c>
      <c r="R9010" t="s">
        <v>15468</v>
      </c>
      <c r="S9010" t="s">
        <v>15436</v>
      </c>
      <c r="T9010" t="s">
        <v>15438</v>
      </c>
      <c r="U9010" t="s">
        <v>1566</v>
      </c>
      <c r="V9010">
        <v>1</v>
      </c>
    </row>
    <row r="9011" spans="1:22" x14ac:dyDescent="0.25">
      <c r="A9011" t="s">
        <v>1569</v>
      </c>
      <c r="B9011">
        <v>204807</v>
      </c>
      <c r="C9011" t="s">
        <v>6035</v>
      </c>
      <c r="D9011" t="s">
        <v>1785</v>
      </c>
      <c r="E9011" t="s">
        <v>1596</v>
      </c>
      <c r="F9011" t="s">
        <v>12062</v>
      </c>
      <c r="G9011" t="s">
        <v>7487</v>
      </c>
      <c r="H9011" s="2">
        <v>37746</v>
      </c>
      <c r="I9011" s="2">
        <v>41701</v>
      </c>
      <c r="J9011"/>
      <c r="K9011"/>
      <c r="L9011">
        <v>15</v>
      </c>
      <c r="M9011" t="s">
        <v>7484</v>
      </c>
      <c r="N9011" t="s">
        <v>1714</v>
      </c>
      <c r="O9011"/>
      <c r="P9011" t="s">
        <v>12032</v>
      </c>
      <c r="Q9011" t="s">
        <v>3219</v>
      </c>
      <c r="R9011" t="s">
        <v>15462</v>
      </c>
      <c r="S9011" t="s">
        <v>15436</v>
      </c>
      <c r="T9011" t="s">
        <v>15438</v>
      </c>
      <c r="U9011" t="s">
        <v>15437</v>
      </c>
      <c r="V9011">
        <v>0.39473684210526316</v>
      </c>
    </row>
    <row r="9012" spans="1:22" x14ac:dyDescent="0.25">
      <c r="A9012" t="s">
        <v>1569</v>
      </c>
      <c r="B9012">
        <v>205104</v>
      </c>
      <c r="C9012" t="s">
        <v>14461</v>
      </c>
      <c r="D9012" t="s">
        <v>9959</v>
      </c>
      <c r="E9012" t="s">
        <v>1596</v>
      </c>
      <c r="F9012" t="s">
        <v>14349</v>
      </c>
      <c r="G9012" t="s">
        <v>15822</v>
      </c>
      <c r="H9012" s="2">
        <v>37728</v>
      </c>
      <c r="I9012" s="2">
        <v>40728</v>
      </c>
      <c r="J9012"/>
      <c r="K9012"/>
      <c r="L9012">
        <v>22.5</v>
      </c>
      <c r="M9012" t="s">
        <v>7484</v>
      </c>
      <c r="N9012" t="s">
        <v>1714</v>
      </c>
      <c r="O9012"/>
      <c r="P9012" t="s">
        <v>14320</v>
      </c>
      <c r="Q9012" t="s">
        <v>17</v>
      </c>
      <c r="R9012" t="s">
        <v>17</v>
      </c>
      <c r="S9012" t="s">
        <v>15436</v>
      </c>
      <c r="T9012" t="s">
        <v>15438</v>
      </c>
      <c r="U9012" t="s">
        <v>15437</v>
      </c>
      <c r="V9012">
        <v>0.59210526315789469</v>
      </c>
    </row>
    <row r="9013" spans="1:22" x14ac:dyDescent="0.25">
      <c r="A9013" t="s">
        <v>1569</v>
      </c>
      <c r="B9013">
        <v>204280</v>
      </c>
      <c r="C9013" t="s">
        <v>8115</v>
      </c>
      <c r="D9013" t="s">
        <v>1666</v>
      </c>
      <c r="E9013" t="s">
        <v>1596</v>
      </c>
      <c r="F9013" t="s">
        <v>10248</v>
      </c>
      <c r="G9013" t="s">
        <v>7503</v>
      </c>
      <c r="H9013" s="2">
        <v>37705</v>
      </c>
      <c r="I9013" s="2">
        <v>37705</v>
      </c>
      <c r="J9013"/>
      <c r="K9013"/>
      <c r="L9013">
        <v>24.75</v>
      </c>
      <c r="M9013" t="s">
        <v>7484</v>
      </c>
      <c r="N9013" t="s">
        <v>4199</v>
      </c>
      <c r="O9013"/>
      <c r="P9013" t="s">
        <v>10220</v>
      </c>
      <c r="Q9013" t="s">
        <v>5093</v>
      </c>
      <c r="R9013" t="s">
        <v>15449</v>
      </c>
      <c r="S9013" t="s">
        <v>15436</v>
      </c>
      <c r="T9013" t="s">
        <v>15438</v>
      </c>
      <c r="U9013" t="s">
        <v>15437</v>
      </c>
      <c r="V9013">
        <v>0.65131578947368418</v>
      </c>
    </row>
    <row r="9014" spans="1:22" x14ac:dyDescent="0.25">
      <c r="A9014" t="s">
        <v>1569</v>
      </c>
      <c r="B9014">
        <v>204133</v>
      </c>
      <c r="C9014" t="s">
        <v>1656</v>
      </c>
      <c r="D9014" t="s">
        <v>14865</v>
      </c>
      <c r="E9014" t="s">
        <v>1607</v>
      </c>
      <c r="F9014" t="s">
        <v>14874</v>
      </c>
      <c r="G9014" t="s">
        <v>4306</v>
      </c>
      <c r="H9014" s="2">
        <v>37697</v>
      </c>
      <c r="I9014" s="2">
        <v>37697</v>
      </c>
      <c r="J9014"/>
      <c r="K9014"/>
      <c r="L9014">
        <v>38</v>
      </c>
      <c r="M9014" t="s">
        <v>7484</v>
      </c>
      <c r="N9014" t="s">
        <v>1714</v>
      </c>
      <c r="O9014" t="s">
        <v>7120</v>
      </c>
      <c r="P9014" t="s">
        <v>14831</v>
      </c>
      <c r="Q9014" t="s">
        <v>14832</v>
      </c>
      <c r="R9014" t="s">
        <v>15433</v>
      </c>
      <c r="S9014" t="s">
        <v>15436</v>
      </c>
      <c r="T9014" t="s">
        <v>15438</v>
      </c>
      <c r="U9014" t="s">
        <v>15437</v>
      </c>
      <c r="V9014">
        <v>1</v>
      </c>
    </row>
    <row r="9015" spans="1:22" x14ac:dyDescent="0.25">
      <c r="A9015" t="s">
        <v>1569</v>
      </c>
      <c r="B9015">
        <v>204128</v>
      </c>
      <c r="C9015" t="s">
        <v>3751</v>
      </c>
      <c r="D9015" t="s">
        <v>5475</v>
      </c>
      <c r="E9015" t="s">
        <v>1607</v>
      </c>
      <c r="F9015" t="s">
        <v>7134</v>
      </c>
      <c r="G9015" t="s">
        <v>7135</v>
      </c>
      <c r="H9015" s="2">
        <v>37693</v>
      </c>
      <c r="I9015" s="2">
        <v>45691</v>
      </c>
      <c r="J9015"/>
      <c r="K9015"/>
      <c r="L9015">
        <v>38</v>
      </c>
      <c r="M9015" t="s">
        <v>4269</v>
      </c>
      <c r="N9015" t="s">
        <v>1714</v>
      </c>
      <c r="O9015" t="s">
        <v>5500</v>
      </c>
      <c r="P9015" t="s">
        <v>7082</v>
      </c>
      <c r="Q9015" t="s">
        <v>7083</v>
      </c>
      <c r="R9015" t="s">
        <v>15458</v>
      </c>
      <c r="S9015" t="s">
        <v>15436</v>
      </c>
      <c r="T9015" t="s">
        <v>15438</v>
      </c>
      <c r="U9015" t="s">
        <v>15437</v>
      </c>
      <c r="V9015">
        <v>1</v>
      </c>
    </row>
    <row r="9016" spans="1:22" x14ac:dyDescent="0.25">
      <c r="A9016" t="s">
        <v>1569</v>
      </c>
      <c r="B9016">
        <v>203414</v>
      </c>
      <c r="C9016" t="s">
        <v>2226</v>
      </c>
      <c r="D9016" t="s">
        <v>3726</v>
      </c>
      <c r="E9016" t="s">
        <v>1596</v>
      </c>
      <c r="F9016" t="s">
        <v>9323</v>
      </c>
      <c r="G9016" t="s">
        <v>7483</v>
      </c>
      <c r="H9016" s="2">
        <v>37658</v>
      </c>
      <c r="I9016" s="2">
        <v>40714</v>
      </c>
      <c r="J9016"/>
      <c r="K9016"/>
      <c r="L9016">
        <v>23.75</v>
      </c>
      <c r="M9016" t="s">
        <v>7484</v>
      </c>
      <c r="N9016" t="s">
        <v>1576</v>
      </c>
      <c r="O9016"/>
      <c r="P9016" t="s">
        <v>9294</v>
      </c>
      <c r="Q9016" t="s">
        <v>6671</v>
      </c>
      <c r="R9016" t="s">
        <v>15464</v>
      </c>
      <c r="S9016" t="s">
        <v>15436</v>
      </c>
      <c r="T9016" t="s">
        <v>15438</v>
      </c>
      <c r="U9016" t="s">
        <v>15437</v>
      </c>
      <c r="V9016">
        <v>0.625</v>
      </c>
    </row>
    <row r="9017" spans="1:22" x14ac:dyDescent="0.25">
      <c r="A9017" t="s">
        <v>1569</v>
      </c>
      <c r="B9017">
        <v>203412</v>
      </c>
      <c r="C9017" t="s">
        <v>3916</v>
      </c>
      <c r="D9017" t="s">
        <v>2867</v>
      </c>
      <c r="E9017" t="s">
        <v>1596</v>
      </c>
      <c r="F9017" t="s">
        <v>11077</v>
      </c>
      <c r="G9017" t="s">
        <v>7483</v>
      </c>
      <c r="H9017" s="2">
        <v>37651</v>
      </c>
      <c r="I9017" s="2">
        <v>40703</v>
      </c>
      <c r="J9017"/>
      <c r="K9017"/>
      <c r="L9017">
        <v>22.25</v>
      </c>
      <c r="M9017" t="s">
        <v>7484</v>
      </c>
      <c r="N9017" t="s">
        <v>4199</v>
      </c>
      <c r="O9017"/>
      <c r="P9017" t="s">
        <v>11070</v>
      </c>
      <c r="Q9017" t="s">
        <v>6567</v>
      </c>
      <c r="R9017" t="s">
        <v>15449</v>
      </c>
      <c r="S9017" t="s">
        <v>15436</v>
      </c>
      <c r="T9017" t="s">
        <v>15438</v>
      </c>
      <c r="U9017" t="s">
        <v>15437</v>
      </c>
      <c r="V9017">
        <v>0.58552631578947367</v>
      </c>
    </row>
    <row r="9018" spans="1:22" x14ac:dyDescent="0.25">
      <c r="A9018" t="s">
        <v>1569</v>
      </c>
      <c r="B9018">
        <v>203176</v>
      </c>
      <c r="C9018" t="s">
        <v>8302</v>
      </c>
      <c r="D9018" t="s">
        <v>8303</v>
      </c>
      <c r="E9018" t="s">
        <v>1572</v>
      </c>
      <c r="F9018" t="s">
        <v>8257</v>
      </c>
      <c r="G9018" t="s">
        <v>7490</v>
      </c>
      <c r="H9018" s="2">
        <v>37629</v>
      </c>
      <c r="I9018" s="2">
        <v>42345</v>
      </c>
      <c r="J9018"/>
      <c r="K9018"/>
      <c r="L9018">
        <v>0.01</v>
      </c>
      <c r="M9018" t="s">
        <v>7484</v>
      </c>
      <c r="N9018" t="s">
        <v>3482</v>
      </c>
      <c r="O9018"/>
      <c r="P9018" t="s">
        <v>8255</v>
      </c>
      <c r="Q9018" t="s">
        <v>5829</v>
      </c>
      <c r="R9018" t="s">
        <v>15465</v>
      </c>
      <c r="S9018" t="s">
        <v>15436</v>
      </c>
      <c r="T9018" t="s">
        <v>15437</v>
      </c>
      <c r="U9018" t="s">
        <v>15437</v>
      </c>
      <c r="V9018">
        <v>0</v>
      </c>
    </row>
    <row r="9019" spans="1:22" x14ac:dyDescent="0.25">
      <c r="A9019" t="s">
        <v>1569</v>
      </c>
      <c r="B9019">
        <v>203097</v>
      </c>
      <c r="C9019" t="s">
        <v>3173</v>
      </c>
      <c r="D9019" t="s">
        <v>14110</v>
      </c>
      <c r="E9019" t="s">
        <v>1607</v>
      </c>
      <c r="F9019" t="s">
        <v>13996</v>
      </c>
      <c r="G9019" t="s">
        <v>813</v>
      </c>
      <c r="H9019" s="2">
        <v>37620</v>
      </c>
      <c r="I9019" s="2">
        <v>45635</v>
      </c>
      <c r="J9019"/>
      <c r="K9019"/>
      <c r="L9019">
        <v>36</v>
      </c>
      <c r="M9019" t="s">
        <v>7484</v>
      </c>
      <c r="N9019" t="s">
        <v>1714</v>
      </c>
      <c r="O9019"/>
      <c r="P9019" t="s">
        <v>14034</v>
      </c>
      <c r="Q9019" t="s">
        <v>14035</v>
      </c>
      <c r="R9019" t="s">
        <v>23</v>
      </c>
      <c r="S9019" t="s">
        <v>15436</v>
      </c>
      <c r="T9019" t="s">
        <v>15438</v>
      </c>
      <c r="U9019" t="s">
        <v>15437</v>
      </c>
      <c r="V9019">
        <v>1</v>
      </c>
    </row>
    <row r="9020" spans="1:22" x14ac:dyDescent="0.25">
      <c r="A9020" t="s">
        <v>1569</v>
      </c>
      <c r="B9020">
        <v>202681</v>
      </c>
      <c r="C9020" t="s">
        <v>8304</v>
      </c>
      <c r="D9020" t="s">
        <v>8305</v>
      </c>
      <c r="E9020" t="s">
        <v>1596</v>
      </c>
      <c r="F9020" t="s">
        <v>8277</v>
      </c>
      <c r="G9020" t="s">
        <v>7483</v>
      </c>
      <c r="H9020" s="2">
        <v>37580</v>
      </c>
      <c r="I9020" s="2">
        <v>40994</v>
      </c>
      <c r="J9020"/>
      <c r="K9020"/>
      <c r="L9020">
        <v>23.75</v>
      </c>
      <c r="M9020" t="s">
        <v>7484</v>
      </c>
      <c r="N9020" t="s">
        <v>3482</v>
      </c>
      <c r="O9020"/>
      <c r="P9020" t="s">
        <v>8255</v>
      </c>
      <c r="Q9020" t="s">
        <v>5829</v>
      </c>
      <c r="R9020" t="s">
        <v>15465</v>
      </c>
      <c r="S9020" t="s">
        <v>15436</v>
      </c>
      <c r="T9020" t="s">
        <v>15438</v>
      </c>
      <c r="U9020" t="s">
        <v>15437</v>
      </c>
      <c r="V9020">
        <v>0.625</v>
      </c>
    </row>
    <row r="9021" spans="1:22" x14ac:dyDescent="0.25">
      <c r="A9021" t="s">
        <v>1569</v>
      </c>
      <c r="B9021">
        <v>202545</v>
      </c>
      <c r="C9021" t="s">
        <v>1733</v>
      </c>
      <c r="D9021" t="s">
        <v>6056</v>
      </c>
      <c r="E9021" t="s">
        <v>1607</v>
      </c>
      <c r="F9021" t="s">
        <v>7990</v>
      </c>
      <c r="G9021" t="s">
        <v>4326</v>
      </c>
      <c r="H9021" s="2">
        <v>37578</v>
      </c>
      <c r="I9021" s="2">
        <v>43351</v>
      </c>
      <c r="J9021"/>
      <c r="K9021"/>
      <c r="L9021">
        <v>38</v>
      </c>
      <c r="M9021" t="s">
        <v>7484</v>
      </c>
      <c r="N9021" t="s">
        <v>1714</v>
      </c>
      <c r="O9021"/>
      <c r="P9021" t="s">
        <v>7959</v>
      </c>
      <c r="Q9021" t="s">
        <v>2146</v>
      </c>
      <c r="R9021" t="s">
        <v>15462</v>
      </c>
      <c r="S9021" t="s">
        <v>15436</v>
      </c>
      <c r="T9021" t="s">
        <v>15438</v>
      </c>
      <c r="U9021" t="s">
        <v>1566</v>
      </c>
      <c r="V9021">
        <v>1</v>
      </c>
    </row>
    <row r="9022" spans="1:22" x14ac:dyDescent="0.25">
      <c r="A9022" t="s">
        <v>1569</v>
      </c>
      <c r="B9022">
        <v>202629</v>
      </c>
      <c r="C9022" t="s">
        <v>3579</v>
      </c>
      <c r="D9022" t="s">
        <v>11521</v>
      </c>
      <c r="E9022" t="s">
        <v>1596</v>
      </c>
      <c r="F9022" t="s">
        <v>11480</v>
      </c>
      <c r="G9022" t="s">
        <v>7490</v>
      </c>
      <c r="H9022" s="2">
        <v>37578</v>
      </c>
      <c r="I9022" s="2">
        <v>37578</v>
      </c>
      <c r="J9022"/>
      <c r="K9022"/>
      <c r="L9022">
        <v>29.75</v>
      </c>
      <c r="M9022" t="s">
        <v>7484</v>
      </c>
      <c r="N9022" t="s">
        <v>1714</v>
      </c>
      <c r="O9022"/>
      <c r="P9022" t="s">
        <v>11481</v>
      </c>
      <c r="Q9022" t="s">
        <v>11482</v>
      </c>
      <c r="R9022" t="s">
        <v>15462</v>
      </c>
      <c r="S9022" t="s">
        <v>15436</v>
      </c>
      <c r="T9022" t="s">
        <v>15438</v>
      </c>
      <c r="U9022" t="s">
        <v>15437</v>
      </c>
      <c r="V9022">
        <v>0.78289473684210531</v>
      </c>
    </row>
    <row r="9023" spans="1:22" x14ac:dyDescent="0.25">
      <c r="A9023" t="s">
        <v>1569</v>
      </c>
      <c r="B9023">
        <v>202476</v>
      </c>
      <c r="C9023" t="s">
        <v>1920</v>
      </c>
      <c r="D9023" t="s">
        <v>3821</v>
      </c>
      <c r="E9023" t="s">
        <v>1572</v>
      </c>
      <c r="F9023" t="s">
        <v>8389</v>
      </c>
      <c r="G9023" t="s">
        <v>7509</v>
      </c>
      <c r="H9023" s="2">
        <v>37573</v>
      </c>
      <c r="I9023" s="2">
        <v>44067</v>
      </c>
      <c r="J9023"/>
      <c r="K9023"/>
      <c r="L9023">
        <v>0.01</v>
      </c>
      <c r="M9023" t="s">
        <v>7484</v>
      </c>
      <c r="N9023" t="s">
        <v>3482</v>
      </c>
      <c r="O9023"/>
      <c r="P9023" t="s">
        <v>8365</v>
      </c>
      <c r="Q9023" t="s">
        <v>5138</v>
      </c>
      <c r="R9023" t="s">
        <v>15466</v>
      </c>
      <c r="S9023" t="s">
        <v>15436</v>
      </c>
      <c r="T9023" t="s">
        <v>15437</v>
      </c>
      <c r="U9023" t="s">
        <v>15437</v>
      </c>
      <c r="V9023">
        <v>0</v>
      </c>
    </row>
    <row r="9024" spans="1:22" x14ac:dyDescent="0.25">
      <c r="A9024" t="s">
        <v>1569</v>
      </c>
      <c r="B9024">
        <v>213462</v>
      </c>
      <c r="C9024" t="s">
        <v>12203</v>
      </c>
      <c r="D9024" t="s">
        <v>2895</v>
      </c>
      <c r="E9024" t="s">
        <v>1607</v>
      </c>
      <c r="F9024" t="s">
        <v>12183</v>
      </c>
      <c r="G9024" t="s">
        <v>7490</v>
      </c>
      <c r="H9024" s="2">
        <v>37571</v>
      </c>
      <c r="I9024" s="2">
        <v>43675</v>
      </c>
      <c r="J9024"/>
      <c r="K9024"/>
      <c r="L9024">
        <v>38</v>
      </c>
      <c r="M9024" t="s">
        <v>7484</v>
      </c>
      <c r="N9024" t="s">
        <v>3865</v>
      </c>
      <c r="O9024"/>
      <c r="P9024" t="s">
        <v>12181</v>
      </c>
      <c r="Q9024" t="s">
        <v>6091</v>
      </c>
      <c r="R9024" t="s">
        <v>15463</v>
      </c>
      <c r="S9024" t="s">
        <v>15436</v>
      </c>
      <c r="T9024" t="s">
        <v>15438</v>
      </c>
      <c r="U9024" t="s">
        <v>15437</v>
      </c>
      <c r="V9024">
        <v>1</v>
      </c>
    </row>
    <row r="9025" spans="1:22" x14ac:dyDescent="0.25">
      <c r="A9025" t="s">
        <v>1569</v>
      </c>
      <c r="B9025">
        <v>201996</v>
      </c>
      <c r="C9025" t="s">
        <v>2032</v>
      </c>
      <c r="D9025" t="s">
        <v>2990</v>
      </c>
      <c r="E9025" t="s">
        <v>1607</v>
      </c>
      <c r="F9025" t="s">
        <v>14987</v>
      </c>
      <c r="G9025" t="s">
        <v>14988</v>
      </c>
      <c r="H9025" s="2">
        <v>37550</v>
      </c>
      <c r="I9025" s="2">
        <v>44417</v>
      </c>
      <c r="J9025"/>
      <c r="K9025"/>
      <c r="L9025">
        <v>38</v>
      </c>
      <c r="M9025" t="s">
        <v>7484</v>
      </c>
      <c r="N9025" t="s">
        <v>3865</v>
      </c>
      <c r="O9025" t="s">
        <v>7120</v>
      </c>
      <c r="P9025" t="s">
        <v>14989</v>
      </c>
      <c r="Q9025" t="s">
        <v>14990</v>
      </c>
      <c r="R9025" t="s">
        <v>15473</v>
      </c>
      <c r="S9025" t="s">
        <v>15436</v>
      </c>
      <c r="T9025" t="s">
        <v>15438</v>
      </c>
      <c r="U9025" t="s">
        <v>15437</v>
      </c>
      <c r="V9025">
        <v>1</v>
      </c>
    </row>
    <row r="9026" spans="1:22" x14ac:dyDescent="0.25">
      <c r="A9026" t="s">
        <v>1569</v>
      </c>
      <c r="B9026">
        <v>100067</v>
      </c>
      <c r="C9026" t="s">
        <v>10020</v>
      </c>
      <c r="D9026" t="s">
        <v>10021</v>
      </c>
      <c r="E9026" t="s">
        <v>1596</v>
      </c>
      <c r="F9026" t="s">
        <v>9945</v>
      </c>
      <c r="G9026" t="s">
        <v>4294</v>
      </c>
      <c r="H9026" s="2">
        <v>37546</v>
      </c>
      <c r="I9026" s="2">
        <v>40612</v>
      </c>
      <c r="J9026"/>
      <c r="K9026"/>
      <c r="L9026">
        <v>0.01</v>
      </c>
      <c r="M9026" t="s">
        <v>7484</v>
      </c>
      <c r="N9026"/>
      <c r="O9026"/>
      <c r="P9026" t="s">
        <v>9946</v>
      </c>
      <c r="Q9026" t="s">
        <v>9947</v>
      </c>
      <c r="R9026" t="s">
        <v>15469</v>
      </c>
      <c r="S9026" t="s">
        <v>15436</v>
      </c>
      <c r="T9026" t="s">
        <v>15438</v>
      </c>
      <c r="U9026" t="s">
        <v>15437</v>
      </c>
      <c r="V9026">
        <v>2.631578947368421E-4</v>
      </c>
    </row>
    <row r="9027" spans="1:22" x14ac:dyDescent="0.25">
      <c r="A9027" t="s">
        <v>1569</v>
      </c>
      <c r="B9027">
        <v>201803</v>
      </c>
      <c r="C9027" t="s">
        <v>10542</v>
      </c>
      <c r="D9027" t="s">
        <v>10543</v>
      </c>
      <c r="E9027" t="s">
        <v>1596</v>
      </c>
      <c r="F9027" t="s">
        <v>10525</v>
      </c>
      <c r="G9027" t="s">
        <v>7607</v>
      </c>
      <c r="H9027" s="2">
        <v>37539</v>
      </c>
      <c r="I9027" s="2">
        <v>41050</v>
      </c>
      <c r="J9027"/>
      <c r="K9027"/>
      <c r="L9027">
        <v>16</v>
      </c>
      <c r="M9027" t="s">
        <v>7484</v>
      </c>
      <c r="N9027" t="s">
        <v>1714</v>
      </c>
      <c r="O9027"/>
      <c r="P9027" t="s">
        <v>10452</v>
      </c>
      <c r="Q9027" t="s">
        <v>2939</v>
      </c>
      <c r="R9027" t="s">
        <v>15461</v>
      </c>
      <c r="S9027" t="s">
        <v>15436</v>
      </c>
      <c r="T9027" t="s">
        <v>15438</v>
      </c>
      <c r="U9027" t="s">
        <v>15437</v>
      </c>
      <c r="V9027">
        <v>0.42105263157894735</v>
      </c>
    </row>
    <row r="9028" spans="1:22" x14ac:dyDescent="0.25">
      <c r="A9028" t="s">
        <v>1569</v>
      </c>
      <c r="B9028">
        <v>201349</v>
      </c>
      <c r="C9028" t="s">
        <v>3562</v>
      </c>
      <c r="D9028" t="s">
        <v>8178</v>
      </c>
      <c r="E9028" t="s">
        <v>1596</v>
      </c>
      <c r="F9028" t="s">
        <v>8149</v>
      </c>
      <c r="G9028" t="s">
        <v>7490</v>
      </c>
      <c r="H9028" s="2">
        <v>37508</v>
      </c>
      <c r="I9028" s="2">
        <v>45509</v>
      </c>
      <c r="J9028"/>
      <c r="K9028"/>
      <c r="L9028">
        <v>21</v>
      </c>
      <c r="M9028" t="s">
        <v>7484</v>
      </c>
      <c r="N9028" t="s">
        <v>1714</v>
      </c>
      <c r="O9028"/>
      <c r="P9028" t="s">
        <v>8148</v>
      </c>
      <c r="Q9028" t="s">
        <v>6640</v>
      </c>
      <c r="R9028" t="s">
        <v>15464</v>
      </c>
      <c r="S9028" t="s">
        <v>15436</v>
      </c>
      <c r="T9028" t="s">
        <v>15438</v>
      </c>
      <c r="U9028" t="s">
        <v>15437</v>
      </c>
      <c r="V9028">
        <v>0.55263157894736847</v>
      </c>
    </row>
    <row r="9029" spans="1:22" x14ac:dyDescent="0.25">
      <c r="A9029" t="s">
        <v>1569</v>
      </c>
      <c r="B9029">
        <v>201219</v>
      </c>
      <c r="C9029" t="s">
        <v>1920</v>
      </c>
      <c r="D9029" t="s">
        <v>7553</v>
      </c>
      <c r="E9029" t="s">
        <v>1596</v>
      </c>
      <c r="F9029" t="s">
        <v>7493</v>
      </c>
      <c r="G9029" t="s">
        <v>7494</v>
      </c>
      <c r="H9029" s="2">
        <v>37501</v>
      </c>
      <c r="I9029" s="2">
        <v>37501</v>
      </c>
      <c r="J9029"/>
      <c r="K9029"/>
      <c r="L9029">
        <v>19.25</v>
      </c>
      <c r="M9029" t="s">
        <v>7484</v>
      </c>
      <c r="N9029" t="s">
        <v>1714</v>
      </c>
      <c r="O9029"/>
      <c r="P9029" t="s">
        <v>7485</v>
      </c>
      <c r="Q9029" t="s">
        <v>5704</v>
      </c>
      <c r="R9029" t="s">
        <v>15461</v>
      </c>
      <c r="S9029" t="s">
        <v>15436</v>
      </c>
      <c r="T9029" t="s">
        <v>15438</v>
      </c>
      <c r="U9029" t="s">
        <v>15437</v>
      </c>
      <c r="V9029">
        <v>0.50657894736842102</v>
      </c>
    </row>
    <row r="9030" spans="1:22" x14ac:dyDescent="0.25">
      <c r="A9030" t="s">
        <v>1569</v>
      </c>
      <c r="B9030">
        <v>201293</v>
      </c>
      <c r="C9030" t="s">
        <v>1626</v>
      </c>
      <c r="D9030" t="s">
        <v>5925</v>
      </c>
      <c r="E9030" t="s">
        <v>1596</v>
      </c>
      <c r="F9030" t="s">
        <v>7508</v>
      </c>
      <c r="G9030" t="s">
        <v>7509</v>
      </c>
      <c r="H9030" s="2">
        <v>37501</v>
      </c>
      <c r="I9030" s="2">
        <v>37501</v>
      </c>
      <c r="J9030"/>
      <c r="K9030"/>
      <c r="L9030">
        <v>15.25</v>
      </c>
      <c r="M9030" t="s">
        <v>7484</v>
      </c>
      <c r="N9030" t="s">
        <v>1714</v>
      </c>
      <c r="O9030"/>
      <c r="P9030" t="s">
        <v>7485</v>
      </c>
      <c r="Q9030" t="s">
        <v>5704</v>
      </c>
      <c r="R9030" t="s">
        <v>15461</v>
      </c>
      <c r="S9030" t="s">
        <v>15436</v>
      </c>
      <c r="T9030" t="s">
        <v>15438</v>
      </c>
      <c r="U9030" t="s">
        <v>15437</v>
      </c>
      <c r="V9030">
        <v>0.40131578947368424</v>
      </c>
    </row>
    <row r="9031" spans="1:22" x14ac:dyDescent="0.25">
      <c r="A9031" t="s">
        <v>1569</v>
      </c>
      <c r="B9031">
        <v>200545</v>
      </c>
      <c r="C9031" t="s">
        <v>2313</v>
      </c>
      <c r="D9031" t="s">
        <v>2337</v>
      </c>
      <c r="E9031" t="s">
        <v>1596</v>
      </c>
      <c r="F9031" t="s">
        <v>11410</v>
      </c>
      <c r="G9031" t="s">
        <v>7509</v>
      </c>
      <c r="H9031" s="2">
        <v>37453</v>
      </c>
      <c r="I9031" s="2">
        <v>40939</v>
      </c>
      <c r="J9031"/>
      <c r="K9031"/>
      <c r="L9031">
        <v>16.75</v>
      </c>
      <c r="M9031" t="s">
        <v>7484</v>
      </c>
      <c r="N9031" t="s">
        <v>3865</v>
      </c>
      <c r="O9031"/>
      <c r="P9031" t="s">
        <v>11366</v>
      </c>
      <c r="Q9031" t="s">
        <v>5570</v>
      </c>
      <c r="R9031" t="s">
        <v>15467</v>
      </c>
      <c r="S9031" t="s">
        <v>15436</v>
      </c>
      <c r="T9031" t="s">
        <v>15438</v>
      </c>
      <c r="U9031" t="s">
        <v>15437</v>
      </c>
      <c r="V9031">
        <v>0.44078947368421051</v>
      </c>
    </row>
    <row r="9032" spans="1:22" x14ac:dyDescent="0.25">
      <c r="A9032" t="s">
        <v>1569</v>
      </c>
      <c r="B9032">
        <v>205141</v>
      </c>
      <c r="C9032" t="s">
        <v>7991</v>
      </c>
      <c r="D9032" t="s">
        <v>5056</v>
      </c>
      <c r="E9032" t="s">
        <v>1607</v>
      </c>
      <c r="F9032" t="s">
        <v>11993</v>
      </c>
      <c r="G9032" t="s">
        <v>7509</v>
      </c>
      <c r="H9032" s="2">
        <v>37412</v>
      </c>
      <c r="I9032" s="2">
        <v>37412</v>
      </c>
      <c r="J9032"/>
      <c r="K9032"/>
      <c r="L9032">
        <v>38</v>
      </c>
      <c r="M9032" t="s">
        <v>7484</v>
      </c>
      <c r="N9032" t="s">
        <v>3865</v>
      </c>
      <c r="O9032"/>
      <c r="P9032" t="s">
        <v>11957</v>
      </c>
      <c r="Q9032" t="s">
        <v>4910</v>
      </c>
      <c r="R9032" t="s">
        <v>15463</v>
      </c>
      <c r="S9032" t="s">
        <v>15436</v>
      </c>
      <c r="T9032" t="s">
        <v>15438</v>
      </c>
      <c r="U9032" t="s">
        <v>15437</v>
      </c>
      <c r="V9032">
        <v>1</v>
      </c>
    </row>
    <row r="9033" spans="1:22" x14ac:dyDescent="0.25">
      <c r="A9033" t="s">
        <v>1569</v>
      </c>
      <c r="B9033">
        <v>205133</v>
      </c>
      <c r="C9033" t="s">
        <v>10215</v>
      </c>
      <c r="D9033" t="s">
        <v>5954</v>
      </c>
      <c r="E9033" t="s">
        <v>1596</v>
      </c>
      <c r="F9033" t="s">
        <v>10216</v>
      </c>
      <c r="G9033" t="s">
        <v>7503</v>
      </c>
      <c r="H9033" s="2">
        <v>37410</v>
      </c>
      <c r="I9033" s="2">
        <v>45425</v>
      </c>
      <c r="J9033"/>
      <c r="K9033"/>
      <c r="L9033">
        <v>21.25</v>
      </c>
      <c r="M9033" t="s">
        <v>7484</v>
      </c>
      <c r="N9033" t="s">
        <v>3482</v>
      </c>
      <c r="O9033"/>
      <c r="P9033" t="s">
        <v>10189</v>
      </c>
      <c r="Q9033" t="s">
        <v>10190</v>
      </c>
      <c r="R9033" t="s">
        <v>15468</v>
      </c>
      <c r="S9033" t="s">
        <v>15436</v>
      </c>
      <c r="T9033" t="s">
        <v>15438</v>
      </c>
      <c r="U9033" t="s">
        <v>15437</v>
      </c>
      <c r="V9033">
        <v>0.55921052631578949</v>
      </c>
    </row>
    <row r="9034" spans="1:22" x14ac:dyDescent="0.25">
      <c r="A9034" t="s">
        <v>1569</v>
      </c>
      <c r="B9034">
        <v>204922</v>
      </c>
      <c r="C9034" t="s">
        <v>3507</v>
      </c>
      <c r="D9034" t="s">
        <v>3827</v>
      </c>
      <c r="E9034" t="s">
        <v>1596</v>
      </c>
      <c r="F9034" t="s">
        <v>10962</v>
      </c>
      <c r="G9034" t="s">
        <v>7490</v>
      </c>
      <c r="H9034" s="2">
        <v>37410</v>
      </c>
      <c r="I9034" s="2">
        <v>41505</v>
      </c>
      <c r="J9034"/>
      <c r="K9034"/>
      <c r="L9034">
        <v>29.5</v>
      </c>
      <c r="M9034" t="s">
        <v>7484</v>
      </c>
      <c r="N9034" t="s">
        <v>3482</v>
      </c>
      <c r="O9034"/>
      <c r="P9034" t="s">
        <v>10955</v>
      </c>
      <c r="Q9034" t="s">
        <v>10956</v>
      </c>
      <c r="R9034" t="s">
        <v>15466</v>
      </c>
      <c r="S9034" t="s">
        <v>15436</v>
      </c>
      <c r="T9034" t="s">
        <v>15438</v>
      </c>
      <c r="U9034" t="s">
        <v>15437</v>
      </c>
      <c r="V9034">
        <v>0.77631578947368418</v>
      </c>
    </row>
    <row r="9035" spans="1:22" x14ac:dyDescent="0.25">
      <c r="A9035" t="s">
        <v>1569</v>
      </c>
      <c r="B9035">
        <v>204917</v>
      </c>
      <c r="C9035" t="s">
        <v>1922</v>
      </c>
      <c r="D9035" t="s">
        <v>12218</v>
      </c>
      <c r="E9035" t="s">
        <v>1596</v>
      </c>
      <c r="F9035" t="s">
        <v>12237</v>
      </c>
      <c r="G9035" t="s">
        <v>7509</v>
      </c>
      <c r="H9035" s="2">
        <v>37410</v>
      </c>
      <c r="I9035" s="2">
        <v>37410</v>
      </c>
      <c r="J9035"/>
      <c r="K9035"/>
      <c r="L9035">
        <v>25</v>
      </c>
      <c r="M9035" t="s">
        <v>7484</v>
      </c>
      <c r="N9035" t="s">
        <v>1576</v>
      </c>
      <c r="O9035"/>
      <c r="P9035" t="s">
        <v>12207</v>
      </c>
      <c r="Q9035" t="s">
        <v>5486</v>
      </c>
      <c r="R9035" t="s">
        <v>15464</v>
      </c>
      <c r="S9035" t="s">
        <v>15436</v>
      </c>
      <c r="T9035" t="s">
        <v>15438</v>
      </c>
      <c r="U9035" t="s">
        <v>15437</v>
      </c>
      <c r="V9035">
        <v>0.65789473684210531</v>
      </c>
    </row>
    <row r="9036" spans="1:22" x14ac:dyDescent="0.25">
      <c r="A9036" t="s">
        <v>1569</v>
      </c>
      <c r="B9036">
        <v>204851</v>
      </c>
      <c r="C9036" t="s">
        <v>2837</v>
      </c>
      <c r="D9036" t="s">
        <v>3570</v>
      </c>
      <c r="E9036" t="s">
        <v>1607</v>
      </c>
      <c r="F9036" t="s">
        <v>8396</v>
      </c>
      <c r="G9036" t="s">
        <v>7541</v>
      </c>
      <c r="H9036" s="2">
        <v>37403</v>
      </c>
      <c r="I9036" s="2">
        <v>45103</v>
      </c>
      <c r="J9036"/>
      <c r="K9036"/>
      <c r="L9036">
        <v>38</v>
      </c>
      <c r="M9036" t="s">
        <v>7484</v>
      </c>
      <c r="N9036" t="s">
        <v>3482</v>
      </c>
      <c r="O9036"/>
      <c r="P9036" t="s">
        <v>8365</v>
      </c>
      <c r="Q9036" t="s">
        <v>5138</v>
      </c>
      <c r="R9036" t="s">
        <v>15466</v>
      </c>
      <c r="S9036" t="s">
        <v>15436</v>
      </c>
      <c r="T9036" t="s">
        <v>15438</v>
      </c>
      <c r="U9036" t="s">
        <v>1566</v>
      </c>
      <c r="V9036">
        <v>1</v>
      </c>
    </row>
    <row r="9037" spans="1:22" x14ac:dyDescent="0.25">
      <c r="A9037" t="s">
        <v>1569</v>
      </c>
      <c r="B9037">
        <v>207780</v>
      </c>
      <c r="C9037" t="s">
        <v>3965</v>
      </c>
      <c r="D9037" t="s">
        <v>7735</v>
      </c>
      <c r="E9037" t="s">
        <v>1596</v>
      </c>
      <c r="F9037" t="s">
        <v>7676</v>
      </c>
      <c r="G9037" t="s">
        <v>7490</v>
      </c>
      <c r="H9037" s="2">
        <v>37396</v>
      </c>
      <c r="I9037" s="2">
        <v>41323</v>
      </c>
      <c r="J9037"/>
      <c r="K9037"/>
      <c r="L9037">
        <v>25</v>
      </c>
      <c r="M9037" t="s">
        <v>7484</v>
      </c>
      <c r="N9037" t="s">
        <v>1714</v>
      </c>
      <c r="O9037"/>
      <c r="P9037" t="s">
        <v>7677</v>
      </c>
      <c r="Q9037" t="s">
        <v>2264</v>
      </c>
      <c r="R9037" t="s">
        <v>15462</v>
      </c>
      <c r="S9037" t="s">
        <v>15436</v>
      </c>
      <c r="T9037" t="s">
        <v>15438</v>
      </c>
      <c r="U9037" t="s">
        <v>15437</v>
      </c>
      <c r="V9037">
        <v>0.65789473684210531</v>
      </c>
    </row>
    <row r="9038" spans="1:22" x14ac:dyDescent="0.25">
      <c r="A9038" t="s">
        <v>1569</v>
      </c>
      <c r="B9038">
        <v>204295</v>
      </c>
      <c r="C9038" t="s">
        <v>3071</v>
      </c>
      <c r="D9038" t="s">
        <v>12238</v>
      </c>
      <c r="E9038" t="s">
        <v>1596</v>
      </c>
      <c r="F9038" t="s">
        <v>12239</v>
      </c>
      <c r="G9038" t="s">
        <v>7503</v>
      </c>
      <c r="H9038" s="2">
        <v>37368</v>
      </c>
      <c r="I9038" s="2">
        <v>45327</v>
      </c>
      <c r="J9038"/>
      <c r="K9038"/>
      <c r="L9038">
        <v>35.5</v>
      </c>
      <c r="M9038" t="s">
        <v>7484</v>
      </c>
      <c r="N9038" t="s">
        <v>1576</v>
      </c>
      <c r="O9038"/>
      <c r="P9038" t="s">
        <v>12207</v>
      </c>
      <c r="Q9038" t="s">
        <v>5486</v>
      </c>
      <c r="R9038" t="s">
        <v>15464</v>
      </c>
      <c r="S9038" t="s">
        <v>15436</v>
      </c>
      <c r="T9038" t="s">
        <v>15438</v>
      </c>
      <c r="U9038" t="s">
        <v>15437</v>
      </c>
      <c r="V9038">
        <v>0.93421052631578949</v>
      </c>
    </row>
    <row r="9039" spans="1:22" x14ac:dyDescent="0.25">
      <c r="A9039" t="s">
        <v>1569</v>
      </c>
      <c r="B9039">
        <v>204064</v>
      </c>
      <c r="C9039" t="s">
        <v>6483</v>
      </c>
      <c r="D9039" t="s">
        <v>5925</v>
      </c>
      <c r="E9039" t="s">
        <v>1572</v>
      </c>
      <c r="F9039" t="s">
        <v>8300</v>
      </c>
      <c r="G9039" t="s">
        <v>7509</v>
      </c>
      <c r="H9039" s="2">
        <v>37355</v>
      </c>
      <c r="I9039" s="2">
        <v>41190</v>
      </c>
      <c r="J9039"/>
      <c r="K9039"/>
      <c r="L9039">
        <v>0.01</v>
      </c>
      <c r="M9039" t="s">
        <v>7484</v>
      </c>
      <c r="N9039" t="s">
        <v>3482</v>
      </c>
      <c r="O9039"/>
      <c r="P9039" t="s">
        <v>8255</v>
      </c>
      <c r="Q9039" t="s">
        <v>5829</v>
      </c>
      <c r="R9039" t="s">
        <v>15465</v>
      </c>
      <c r="S9039" t="s">
        <v>15436</v>
      </c>
      <c r="T9039" t="s">
        <v>15437</v>
      </c>
      <c r="U9039" t="s">
        <v>15437</v>
      </c>
      <c r="V9039">
        <v>0</v>
      </c>
    </row>
    <row r="9040" spans="1:22" x14ac:dyDescent="0.25">
      <c r="A9040" t="s">
        <v>1569</v>
      </c>
      <c r="B9040">
        <v>203995</v>
      </c>
      <c r="C9040" t="s">
        <v>1920</v>
      </c>
      <c r="D9040" t="s">
        <v>8668</v>
      </c>
      <c r="E9040" t="s">
        <v>1607</v>
      </c>
      <c r="F9040" t="s">
        <v>8607</v>
      </c>
      <c r="G9040" t="s">
        <v>7490</v>
      </c>
      <c r="H9040" s="2">
        <v>37351</v>
      </c>
      <c r="I9040" s="2">
        <v>40973</v>
      </c>
      <c r="J9040"/>
      <c r="K9040"/>
      <c r="L9040">
        <v>38</v>
      </c>
      <c r="M9040" t="s">
        <v>7484</v>
      </c>
      <c r="N9040" t="s">
        <v>1714</v>
      </c>
      <c r="O9040"/>
      <c r="P9040" t="s">
        <v>8608</v>
      </c>
      <c r="Q9040" t="s">
        <v>2575</v>
      </c>
      <c r="R9040" t="s">
        <v>15461</v>
      </c>
      <c r="S9040" t="s">
        <v>15436</v>
      </c>
      <c r="T9040" t="s">
        <v>15438</v>
      </c>
      <c r="U9040" t="s">
        <v>15437</v>
      </c>
      <c r="V9040">
        <v>1</v>
      </c>
    </row>
    <row r="9041" spans="1:22" x14ac:dyDescent="0.25">
      <c r="A9041" t="s">
        <v>1569</v>
      </c>
      <c r="B9041">
        <v>203644</v>
      </c>
      <c r="C9041" t="s">
        <v>2752</v>
      </c>
      <c r="D9041" t="s">
        <v>9343</v>
      </c>
      <c r="E9041" t="s">
        <v>1607</v>
      </c>
      <c r="F9041" t="s">
        <v>9296</v>
      </c>
      <c r="G9041" t="s">
        <v>7503</v>
      </c>
      <c r="H9041" s="2">
        <v>37308</v>
      </c>
      <c r="I9041" s="2">
        <v>37308</v>
      </c>
      <c r="J9041"/>
      <c r="K9041"/>
      <c r="L9041">
        <v>38</v>
      </c>
      <c r="M9041" t="s">
        <v>7484</v>
      </c>
      <c r="N9041" t="s">
        <v>1576</v>
      </c>
      <c r="O9041"/>
      <c r="P9041" t="s">
        <v>9294</v>
      </c>
      <c r="Q9041" t="s">
        <v>6671</v>
      </c>
      <c r="R9041" t="s">
        <v>15464</v>
      </c>
      <c r="S9041" t="s">
        <v>15436</v>
      </c>
      <c r="T9041" t="s">
        <v>15438</v>
      </c>
      <c r="U9041" t="s">
        <v>15437</v>
      </c>
      <c r="V9041">
        <v>1</v>
      </c>
    </row>
    <row r="9042" spans="1:22" x14ac:dyDescent="0.25">
      <c r="A9042" t="s">
        <v>1569</v>
      </c>
      <c r="B9042">
        <v>202824</v>
      </c>
      <c r="C9042" t="s">
        <v>2252</v>
      </c>
      <c r="D9042" t="s">
        <v>8789</v>
      </c>
      <c r="E9042" t="s">
        <v>1607</v>
      </c>
      <c r="F9042" t="s">
        <v>14329</v>
      </c>
      <c r="G9042" t="s">
        <v>14330</v>
      </c>
      <c r="H9042" s="2">
        <v>37263</v>
      </c>
      <c r="I9042" s="2">
        <v>44333</v>
      </c>
      <c r="J9042"/>
      <c r="K9042"/>
      <c r="L9042">
        <v>38</v>
      </c>
      <c r="M9042" t="s">
        <v>7484</v>
      </c>
      <c r="N9042" t="s">
        <v>1714</v>
      </c>
      <c r="O9042" t="s">
        <v>7120</v>
      </c>
      <c r="P9042" t="s">
        <v>14320</v>
      </c>
      <c r="Q9042" t="s">
        <v>17</v>
      </c>
      <c r="R9042" t="s">
        <v>17</v>
      </c>
      <c r="S9042" t="s">
        <v>15436</v>
      </c>
      <c r="T9042" t="s">
        <v>15438</v>
      </c>
      <c r="U9042" t="s">
        <v>15437</v>
      </c>
      <c r="V9042">
        <v>1</v>
      </c>
    </row>
    <row r="9043" spans="1:22" x14ac:dyDescent="0.25">
      <c r="A9043" t="s">
        <v>1569</v>
      </c>
      <c r="B9043">
        <v>202639</v>
      </c>
      <c r="C9043" t="s">
        <v>7839</v>
      </c>
      <c r="D9043" t="s">
        <v>8755</v>
      </c>
      <c r="E9043" t="s">
        <v>1596</v>
      </c>
      <c r="F9043" t="s">
        <v>8748</v>
      </c>
      <c r="G9043" t="s">
        <v>7607</v>
      </c>
      <c r="H9043" s="2">
        <v>37243</v>
      </c>
      <c r="I9043" s="2">
        <v>37243</v>
      </c>
      <c r="J9043"/>
      <c r="K9043"/>
      <c r="L9043">
        <v>28</v>
      </c>
      <c r="M9043" t="s">
        <v>7484</v>
      </c>
      <c r="N9043" t="s">
        <v>1714</v>
      </c>
      <c r="O9043"/>
      <c r="P9043" t="s">
        <v>8713</v>
      </c>
      <c r="Q9043" t="s">
        <v>5367</v>
      </c>
      <c r="R9043" t="s">
        <v>15462</v>
      </c>
      <c r="S9043" t="s">
        <v>15436</v>
      </c>
      <c r="T9043" t="s">
        <v>15438</v>
      </c>
      <c r="U9043" t="s">
        <v>15437</v>
      </c>
      <c r="V9043">
        <v>0.73684210526315785</v>
      </c>
    </row>
    <row r="9044" spans="1:22" x14ac:dyDescent="0.25">
      <c r="A9044" t="s">
        <v>1569</v>
      </c>
      <c r="B9044">
        <v>201966</v>
      </c>
      <c r="C9044" t="s">
        <v>2377</v>
      </c>
      <c r="D9044" t="s">
        <v>3819</v>
      </c>
      <c r="E9044" t="s">
        <v>1596</v>
      </c>
      <c r="F9044" t="s">
        <v>10897</v>
      </c>
      <c r="G9044" t="s">
        <v>7509</v>
      </c>
      <c r="H9044" s="2">
        <v>37214</v>
      </c>
      <c r="I9044" s="2">
        <v>41449</v>
      </c>
      <c r="J9044"/>
      <c r="K9044"/>
      <c r="L9044">
        <v>32</v>
      </c>
      <c r="M9044" t="s">
        <v>7484</v>
      </c>
      <c r="N9044" t="s">
        <v>3865</v>
      </c>
      <c r="O9044"/>
      <c r="P9044" t="s">
        <v>10898</v>
      </c>
      <c r="Q9044" t="s">
        <v>3953</v>
      </c>
      <c r="R9044" t="s">
        <v>15463</v>
      </c>
      <c r="S9044" t="s">
        <v>15436</v>
      </c>
      <c r="T9044" t="s">
        <v>15438</v>
      </c>
      <c r="U9044" t="s">
        <v>15437</v>
      </c>
      <c r="V9044">
        <v>0.84210526315789469</v>
      </c>
    </row>
    <row r="9045" spans="1:22" x14ac:dyDescent="0.25">
      <c r="A9045" t="s">
        <v>1569</v>
      </c>
      <c r="B9045">
        <v>202090</v>
      </c>
      <c r="C9045" t="s">
        <v>3226</v>
      </c>
      <c r="D9045" t="s">
        <v>8397</v>
      </c>
      <c r="E9045" t="s">
        <v>1596</v>
      </c>
      <c r="F9045" t="s">
        <v>8364</v>
      </c>
      <c r="G9045" t="s">
        <v>7490</v>
      </c>
      <c r="H9045" s="2">
        <v>37210</v>
      </c>
      <c r="I9045" s="2">
        <v>37210</v>
      </c>
      <c r="J9045"/>
      <c r="K9045"/>
      <c r="L9045">
        <v>30</v>
      </c>
      <c r="M9045" t="s">
        <v>7484</v>
      </c>
      <c r="N9045" t="s">
        <v>3482</v>
      </c>
      <c r="O9045"/>
      <c r="P9045" t="s">
        <v>8365</v>
      </c>
      <c r="Q9045" t="s">
        <v>5138</v>
      </c>
      <c r="R9045" t="s">
        <v>15466</v>
      </c>
      <c r="S9045" t="s">
        <v>15436</v>
      </c>
      <c r="T9045" t="s">
        <v>15438</v>
      </c>
      <c r="U9045" t="s">
        <v>15437</v>
      </c>
      <c r="V9045">
        <v>0.78947368421052633</v>
      </c>
    </row>
    <row r="9046" spans="1:22" x14ac:dyDescent="0.25">
      <c r="A9046" t="s">
        <v>1569</v>
      </c>
      <c r="B9046">
        <v>201940</v>
      </c>
      <c r="C9046" t="s">
        <v>1651</v>
      </c>
      <c r="D9046" t="s">
        <v>14313</v>
      </c>
      <c r="E9046" t="s">
        <v>1607</v>
      </c>
      <c r="F9046" t="s">
        <v>14260</v>
      </c>
      <c r="G9046" t="s">
        <v>14261</v>
      </c>
      <c r="H9046" s="2">
        <v>37207</v>
      </c>
      <c r="I9046" s="2">
        <v>42639</v>
      </c>
      <c r="J9046"/>
      <c r="K9046"/>
      <c r="L9046">
        <v>38</v>
      </c>
      <c r="M9046" t="s">
        <v>7484</v>
      </c>
      <c r="N9046" t="s">
        <v>1714</v>
      </c>
      <c r="O9046" t="s">
        <v>7120</v>
      </c>
      <c r="P9046" t="s">
        <v>14227</v>
      </c>
      <c r="Q9046" t="s">
        <v>83</v>
      </c>
      <c r="R9046" t="s">
        <v>83</v>
      </c>
      <c r="S9046" t="s">
        <v>15436</v>
      </c>
      <c r="T9046" t="s">
        <v>15438</v>
      </c>
      <c r="U9046" t="s">
        <v>15437</v>
      </c>
      <c r="V9046">
        <v>1</v>
      </c>
    </row>
    <row r="9047" spans="1:22" x14ac:dyDescent="0.25">
      <c r="A9047" t="s">
        <v>1569</v>
      </c>
      <c r="B9047">
        <v>201925</v>
      </c>
      <c r="C9047" t="s">
        <v>2032</v>
      </c>
      <c r="D9047" t="s">
        <v>10114</v>
      </c>
      <c r="E9047" t="s">
        <v>1596</v>
      </c>
      <c r="F9047" t="s">
        <v>10045</v>
      </c>
      <c r="G9047" t="s">
        <v>7490</v>
      </c>
      <c r="H9047" s="2">
        <v>37203</v>
      </c>
      <c r="I9047" s="2">
        <v>37203</v>
      </c>
      <c r="J9047"/>
      <c r="K9047"/>
      <c r="L9047">
        <v>31</v>
      </c>
      <c r="M9047" t="s">
        <v>7484</v>
      </c>
      <c r="N9047" t="s">
        <v>3311</v>
      </c>
      <c r="O9047"/>
      <c r="P9047" t="s">
        <v>10046</v>
      </c>
      <c r="Q9047" t="s">
        <v>6763</v>
      </c>
      <c r="R9047" t="s">
        <v>15463</v>
      </c>
      <c r="S9047" t="s">
        <v>15436</v>
      </c>
      <c r="T9047" t="s">
        <v>15438</v>
      </c>
      <c r="U9047" t="s">
        <v>15437</v>
      </c>
      <c r="V9047">
        <v>0.81578947368421051</v>
      </c>
    </row>
    <row r="9048" spans="1:22" x14ac:dyDescent="0.25">
      <c r="A9048" t="s">
        <v>1569</v>
      </c>
      <c r="B9048">
        <v>201801</v>
      </c>
      <c r="C9048" t="s">
        <v>2100</v>
      </c>
      <c r="D9048" t="s">
        <v>1951</v>
      </c>
      <c r="E9048" t="s">
        <v>1596</v>
      </c>
      <c r="F9048" t="s">
        <v>8364</v>
      </c>
      <c r="G9048" t="s">
        <v>7490</v>
      </c>
      <c r="H9048" s="2">
        <v>37199</v>
      </c>
      <c r="I9048" s="2">
        <v>37199</v>
      </c>
      <c r="J9048"/>
      <c r="K9048"/>
      <c r="L9048">
        <v>18</v>
      </c>
      <c r="M9048" t="s">
        <v>7484</v>
      </c>
      <c r="N9048" t="s">
        <v>3482</v>
      </c>
      <c r="O9048"/>
      <c r="P9048" t="s">
        <v>8365</v>
      </c>
      <c r="Q9048" t="s">
        <v>5138</v>
      </c>
      <c r="R9048" t="s">
        <v>15466</v>
      </c>
      <c r="S9048" t="s">
        <v>15436</v>
      </c>
      <c r="T9048" t="s">
        <v>15438</v>
      </c>
      <c r="U9048" t="s">
        <v>15437</v>
      </c>
      <c r="V9048">
        <v>0.47368421052631576</v>
      </c>
    </row>
    <row r="9049" spans="1:22" x14ac:dyDescent="0.25">
      <c r="A9049" t="s">
        <v>1569</v>
      </c>
      <c r="B9049">
        <v>201746</v>
      </c>
      <c r="C9049" t="s">
        <v>1722</v>
      </c>
      <c r="D9049" t="s">
        <v>8665</v>
      </c>
      <c r="E9049" t="s">
        <v>1607</v>
      </c>
      <c r="F9049" t="s">
        <v>8669</v>
      </c>
      <c r="G9049" t="s">
        <v>7552</v>
      </c>
      <c r="H9049" s="2">
        <v>37190</v>
      </c>
      <c r="I9049" s="2">
        <v>45425</v>
      </c>
      <c r="J9049"/>
      <c r="K9049"/>
      <c r="L9049">
        <v>38</v>
      </c>
      <c r="M9049" t="s">
        <v>7484</v>
      </c>
      <c r="N9049" t="s">
        <v>1714</v>
      </c>
      <c r="O9049"/>
      <c r="P9049" t="s">
        <v>8608</v>
      </c>
      <c r="Q9049" t="s">
        <v>2575</v>
      </c>
      <c r="R9049" t="s">
        <v>15461</v>
      </c>
      <c r="S9049" t="s">
        <v>15436</v>
      </c>
      <c r="T9049" t="s">
        <v>15438</v>
      </c>
      <c r="U9049" t="s">
        <v>1566</v>
      </c>
      <c r="V9049">
        <v>1</v>
      </c>
    </row>
    <row r="9050" spans="1:22" x14ac:dyDescent="0.25">
      <c r="A9050" t="s">
        <v>1569</v>
      </c>
      <c r="B9050">
        <v>201760</v>
      </c>
      <c r="C9050" t="s">
        <v>8250</v>
      </c>
      <c r="D9050" t="s">
        <v>8251</v>
      </c>
      <c r="E9050" t="s">
        <v>1596</v>
      </c>
      <c r="F9050" t="s">
        <v>8185</v>
      </c>
      <c r="G9050" t="s">
        <v>7490</v>
      </c>
      <c r="H9050" s="2">
        <v>37178</v>
      </c>
      <c r="I9050" s="2">
        <v>45439</v>
      </c>
      <c r="J9050"/>
      <c r="K9050"/>
      <c r="L9050">
        <v>33</v>
      </c>
      <c r="M9050" t="s">
        <v>7484</v>
      </c>
      <c r="N9050" t="s">
        <v>3482</v>
      </c>
      <c r="O9050"/>
      <c r="P9050" t="s">
        <v>8186</v>
      </c>
      <c r="Q9050" t="s">
        <v>4791</v>
      </c>
      <c r="R9050" t="s">
        <v>15465</v>
      </c>
      <c r="S9050" t="s">
        <v>15436</v>
      </c>
      <c r="T9050" t="s">
        <v>15438</v>
      </c>
      <c r="U9050" t="s">
        <v>15437</v>
      </c>
      <c r="V9050">
        <v>0.86842105263157898</v>
      </c>
    </row>
    <row r="9051" spans="1:22" x14ac:dyDescent="0.25">
      <c r="A9051" t="s">
        <v>1569</v>
      </c>
      <c r="B9051">
        <v>201755</v>
      </c>
      <c r="C9051" t="s">
        <v>2377</v>
      </c>
      <c r="D9051" t="s">
        <v>6521</v>
      </c>
      <c r="E9051" t="s">
        <v>1596</v>
      </c>
      <c r="F9051" t="s">
        <v>10216</v>
      </c>
      <c r="G9051" t="s">
        <v>7503</v>
      </c>
      <c r="H9051" s="2">
        <v>37174</v>
      </c>
      <c r="I9051" s="2">
        <v>45425</v>
      </c>
      <c r="J9051"/>
      <c r="K9051"/>
      <c r="L9051">
        <v>24</v>
      </c>
      <c r="M9051" t="s">
        <v>7484</v>
      </c>
      <c r="N9051" t="s">
        <v>3482</v>
      </c>
      <c r="O9051"/>
      <c r="P9051" t="s">
        <v>10189</v>
      </c>
      <c r="Q9051" t="s">
        <v>10190</v>
      </c>
      <c r="R9051" t="s">
        <v>15468</v>
      </c>
      <c r="S9051" t="s">
        <v>15436</v>
      </c>
      <c r="T9051" t="s">
        <v>15438</v>
      </c>
      <c r="U9051" t="s">
        <v>15437</v>
      </c>
      <c r="V9051">
        <v>0.63157894736842102</v>
      </c>
    </row>
    <row r="9052" spans="1:22" x14ac:dyDescent="0.25">
      <c r="A9052" t="s">
        <v>1569</v>
      </c>
      <c r="B9052">
        <v>200921</v>
      </c>
      <c r="C9052" t="s">
        <v>7554</v>
      </c>
      <c r="D9052" t="s">
        <v>7555</v>
      </c>
      <c r="E9052" t="s">
        <v>1607</v>
      </c>
      <c r="F9052" t="s">
        <v>7508</v>
      </c>
      <c r="G9052" t="s">
        <v>7509</v>
      </c>
      <c r="H9052" s="2">
        <v>37144</v>
      </c>
      <c r="I9052" s="2">
        <v>37144</v>
      </c>
      <c r="J9052"/>
      <c r="K9052"/>
      <c r="L9052">
        <v>38</v>
      </c>
      <c r="M9052" t="s">
        <v>7484</v>
      </c>
      <c r="N9052" t="s">
        <v>1714</v>
      </c>
      <c r="O9052"/>
      <c r="P9052" t="s">
        <v>7485</v>
      </c>
      <c r="Q9052" t="s">
        <v>5704</v>
      </c>
      <c r="R9052" t="s">
        <v>15461</v>
      </c>
      <c r="S9052" t="s">
        <v>15436</v>
      </c>
      <c r="T9052" t="s">
        <v>15438</v>
      </c>
      <c r="U9052" t="s">
        <v>15437</v>
      </c>
      <c r="V9052">
        <v>1</v>
      </c>
    </row>
    <row r="9053" spans="1:22" x14ac:dyDescent="0.25">
      <c r="A9053" t="s">
        <v>1569</v>
      </c>
      <c r="B9053">
        <v>200296</v>
      </c>
      <c r="C9053" t="s">
        <v>4796</v>
      </c>
      <c r="D9053" t="s">
        <v>3143</v>
      </c>
      <c r="E9053" t="s">
        <v>1596</v>
      </c>
      <c r="F9053" t="s">
        <v>13996</v>
      </c>
      <c r="G9053" t="s">
        <v>813</v>
      </c>
      <c r="H9053" s="2">
        <v>37144</v>
      </c>
      <c r="I9053" s="2">
        <v>37144</v>
      </c>
      <c r="J9053"/>
      <c r="K9053"/>
      <c r="L9053">
        <v>30</v>
      </c>
      <c r="M9053" t="s">
        <v>7484</v>
      </c>
      <c r="N9053" t="s">
        <v>1714</v>
      </c>
      <c r="O9053"/>
      <c r="P9053" t="s">
        <v>14034</v>
      </c>
      <c r="Q9053" t="s">
        <v>14035</v>
      </c>
      <c r="R9053" t="s">
        <v>23</v>
      </c>
      <c r="S9053" t="s">
        <v>15436</v>
      </c>
      <c r="T9053" t="s">
        <v>15438</v>
      </c>
      <c r="U9053" t="s">
        <v>15437</v>
      </c>
      <c r="V9053">
        <v>0.78947368421052633</v>
      </c>
    </row>
    <row r="9054" spans="1:22" x14ac:dyDescent="0.25">
      <c r="A9054" t="s">
        <v>1569</v>
      </c>
      <c r="B9054">
        <v>200621</v>
      </c>
      <c r="C9054" t="s">
        <v>3543</v>
      </c>
      <c r="D9054" t="s">
        <v>8146</v>
      </c>
      <c r="E9054" t="s">
        <v>1607</v>
      </c>
      <c r="F9054" t="s">
        <v>8976</v>
      </c>
      <c r="G9054" t="s">
        <v>7503</v>
      </c>
      <c r="H9054" s="2">
        <v>37119</v>
      </c>
      <c r="I9054" s="2">
        <v>45691</v>
      </c>
      <c r="J9054"/>
      <c r="K9054"/>
      <c r="L9054">
        <v>38</v>
      </c>
      <c r="M9054" t="s">
        <v>7484</v>
      </c>
      <c r="N9054" t="s">
        <v>3482</v>
      </c>
      <c r="O9054"/>
      <c r="P9054" t="s">
        <v>8923</v>
      </c>
      <c r="Q9054" t="s">
        <v>6294</v>
      </c>
      <c r="R9054" t="s">
        <v>15465</v>
      </c>
      <c r="S9054" t="s">
        <v>15436</v>
      </c>
      <c r="T9054" t="s">
        <v>15438</v>
      </c>
      <c r="U9054" t="s">
        <v>15437</v>
      </c>
      <c r="V9054">
        <v>1</v>
      </c>
    </row>
    <row r="9055" spans="1:22" x14ac:dyDescent="0.25">
      <c r="A9055" t="s">
        <v>1569</v>
      </c>
      <c r="B9055">
        <v>200522</v>
      </c>
      <c r="C9055" t="s">
        <v>1914</v>
      </c>
      <c r="D9055" t="s">
        <v>4433</v>
      </c>
      <c r="E9055" t="s">
        <v>1607</v>
      </c>
      <c r="F9055" t="s">
        <v>10845</v>
      </c>
      <c r="G9055" t="s">
        <v>7552</v>
      </c>
      <c r="H9055" s="2">
        <v>37116</v>
      </c>
      <c r="I9055" s="2">
        <v>45439</v>
      </c>
      <c r="J9055"/>
      <c r="K9055"/>
      <c r="L9055">
        <v>38</v>
      </c>
      <c r="M9055" t="s">
        <v>7484</v>
      </c>
      <c r="N9055" t="s">
        <v>1576</v>
      </c>
      <c r="O9055"/>
      <c r="P9055" t="s">
        <v>10822</v>
      </c>
      <c r="Q9055" t="s">
        <v>10823</v>
      </c>
      <c r="R9055" t="s">
        <v>15464</v>
      </c>
      <c r="S9055" t="s">
        <v>15436</v>
      </c>
      <c r="T9055" t="s">
        <v>15438</v>
      </c>
      <c r="U9055" t="s">
        <v>1566</v>
      </c>
      <c r="V9055">
        <v>1</v>
      </c>
    </row>
    <row r="9056" spans="1:22" x14ac:dyDescent="0.25">
      <c r="A9056" t="s">
        <v>1569</v>
      </c>
      <c r="B9056">
        <v>200142</v>
      </c>
      <c r="C9056" t="s">
        <v>1688</v>
      </c>
      <c r="D9056" t="s">
        <v>11562</v>
      </c>
      <c r="E9056" t="s">
        <v>1596</v>
      </c>
      <c r="F9056" t="s">
        <v>11550</v>
      </c>
      <c r="G9056" t="s">
        <v>7503</v>
      </c>
      <c r="H9056" s="2">
        <v>37074</v>
      </c>
      <c r="I9056" s="2">
        <v>45733</v>
      </c>
      <c r="J9056"/>
      <c r="K9056"/>
      <c r="L9056">
        <v>19.25</v>
      </c>
      <c r="M9056" t="s">
        <v>7484</v>
      </c>
      <c r="N9056" t="s">
        <v>3482</v>
      </c>
      <c r="O9056"/>
      <c r="P9056" t="s">
        <v>11524</v>
      </c>
      <c r="Q9056" t="s">
        <v>5410</v>
      </c>
      <c r="R9056" t="s">
        <v>15468</v>
      </c>
      <c r="S9056" t="s">
        <v>15436</v>
      </c>
      <c r="T9056" t="s">
        <v>15438</v>
      </c>
      <c r="U9056" t="s">
        <v>15437</v>
      </c>
      <c r="V9056">
        <v>0.50657894736842102</v>
      </c>
    </row>
    <row r="9057" spans="1:22" x14ac:dyDescent="0.25">
      <c r="A9057" t="s">
        <v>1569</v>
      </c>
      <c r="B9057">
        <v>200068</v>
      </c>
      <c r="C9057" t="s">
        <v>2341</v>
      </c>
      <c r="D9057" t="s">
        <v>8398</v>
      </c>
      <c r="E9057" t="s">
        <v>1596</v>
      </c>
      <c r="F9057" t="s">
        <v>8364</v>
      </c>
      <c r="G9057" t="s">
        <v>7490</v>
      </c>
      <c r="H9057" s="2">
        <v>37069</v>
      </c>
      <c r="I9057" s="2">
        <v>41743</v>
      </c>
      <c r="J9057"/>
      <c r="K9057"/>
      <c r="L9057">
        <v>14</v>
      </c>
      <c r="M9057" t="s">
        <v>7484</v>
      </c>
      <c r="N9057" t="s">
        <v>3482</v>
      </c>
      <c r="O9057"/>
      <c r="P9057" t="s">
        <v>8365</v>
      </c>
      <c r="Q9057" t="s">
        <v>5138</v>
      </c>
      <c r="R9057" t="s">
        <v>15466</v>
      </c>
      <c r="S9057" t="s">
        <v>15436</v>
      </c>
      <c r="T9057" t="s">
        <v>15438</v>
      </c>
      <c r="U9057" t="s">
        <v>15437</v>
      </c>
      <c r="V9057">
        <v>0.36842105263157893</v>
      </c>
    </row>
    <row r="9058" spans="1:22" x14ac:dyDescent="0.25">
      <c r="A9058" t="s">
        <v>1569</v>
      </c>
      <c r="B9058">
        <v>204829</v>
      </c>
      <c r="C9058" t="s">
        <v>8756</v>
      </c>
      <c r="D9058" t="s">
        <v>8742</v>
      </c>
      <c r="E9058" t="s">
        <v>1596</v>
      </c>
      <c r="F9058" t="s">
        <v>8727</v>
      </c>
      <c r="G9058" t="s">
        <v>7483</v>
      </c>
      <c r="H9058" s="2">
        <v>37028</v>
      </c>
      <c r="I9058" s="2">
        <v>40704</v>
      </c>
      <c r="J9058"/>
      <c r="K9058"/>
      <c r="L9058">
        <v>24</v>
      </c>
      <c r="M9058" t="s">
        <v>7484</v>
      </c>
      <c r="N9058" t="s">
        <v>1714</v>
      </c>
      <c r="O9058"/>
      <c r="P9058" t="s">
        <v>8713</v>
      </c>
      <c r="Q9058" t="s">
        <v>5367</v>
      </c>
      <c r="R9058" t="s">
        <v>15462</v>
      </c>
      <c r="S9058" t="s">
        <v>15436</v>
      </c>
      <c r="T9058" t="s">
        <v>15438</v>
      </c>
      <c r="U9058" t="s">
        <v>15437</v>
      </c>
      <c r="V9058">
        <v>0.63157894736842102</v>
      </c>
    </row>
    <row r="9059" spans="1:22" x14ac:dyDescent="0.25">
      <c r="A9059" t="s">
        <v>1569</v>
      </c>
      <c r="B9059">
        <v>204424</v>
      </c>
      <c r="C9059" t="s">
        <v>1773</v>
      </c>
      <c r="D9059" t="s">
        <v>7344</v>
      </c>
      <c r="E9059" t="s">
        <v>1607</v>
      </c>
      <c r="F9059" t="s">
        <v>7345</v>
      </c>
      <c r="G9059" t="s">
        <v>7346</v>
      </c>
      <c r="H9059" s="2">
        <v>37004</v>
      </c>
      <c r="I9059" s="2">
        <v>43633</v>
      </c>
      <c r="J9059"/>
      <c r="K9059"/>
      <c r="L9059">
        <v>38</v>
      </c>
      <c r="M9059" t="s">
        <v>7305</v>
      </c>
      <c r="N9059" t="s">
        <v>1714</v>
      </c>
      <c r="O9059" t="s">
        <v>7120</v>
      </c>
      <c r="P9059" t="s">
        <v>7332</v>
      </c>
      <c r="Q9059" t="s">
        <v>1547</v>
      </c>
      <c r="R9059" t="s">
        <v>1547</v>
      </c>
      <c r="S9059" t="s">
        <v>15436</v>
      </c>
      <c r="T9059" t="s">
        <v>15438</v>
      </c>
      <c r="U9059" t="s">
        <v>15437</v>
      </c>
      <c r="V9059">
        <v>1</v>
      </c>
    </row>
    <row r="9060" spans="1:22" x14ac:dyDescent="0.25">
      <c r="A9060" t="s">
        <v>1569</v>
      </c>
      <c r="B9060">
        <v>203847</v>
      </c>
      <c r="C9060" t="s">
        <v>2301</v>
      </c>
      <c r="D9060" t="s">
        <v>7136</v>
      </c>
      <c r="E9060" t="s">
        <v>1607</v>
      </c>
      <c r="F9060" t="s">
        <v>7088</v>
      </c>
      <c r="G9060" t="s">
        <v>7089</v>
      </c>
      <c r="H9060" s="2">
        <v>36956</v>
      </c>
      <c r="I9060" s="2">
        <v>44613</v>
      </c>
      <c r="J9060"/>
      <c r="K9060"/>
      <c r="L9060">
        <v>38</v>
      </c>
      <c r="M9060" t="s">
        <v>4269</v>
      </c>
      <c r="N9060" t="s">
        <v>3865</v>
      </c>
      <c r="O9060" t="s">
        <v>5500</v>
      </c>
      <c r="P9060" t="s">
        <v>7082</v>
      </c>
      <c r="Q9060" t="s">
        <v>7083</v>
      </c>
      <c r="R9060" t="s">
        <v>15458</v>
      </c>
      <c r="S9060" t="s">
        <v>15436</v>
      </c>
      <c r="T9060" t="s">
        <v>15438</v>
      </c>
      <c r="U9060" t="s">
        <v>15437</v>
      </c>
      <c r="V9060">
        <v>1</v>
      </c>
    </row>
    <row r="9061" spans="1:22" x14ac:dyDescent="0.25">
      <c r="A9061" t="s">
        <v>1569</v>
      </c>
      <c r="B9061">
        <v>203517</v>
      </c>
      <c r="C9061" t="s">
        <v>1903</v>
      </c>
      <c r="D9061" t="s">
        <v>3042</v>
      </c>
      <c r="E9061" t="s">
        <v>1607</v>
      </c>
      <c r="F9061" t="s">
        <v>8088</v>
      </c>
      <c r="G9061" t="s">
        <v>7547</v>
      </c>
      <c r="H9061" s="2">
        <v>36936</v>
      </c>
      <c r="I9061" s="2">
        <v>36936</v>
      </c>
      <c r="J9061"/>
      <c r="K9061"/>
      <c r="L9061">
        <v>38</v>
      </c>
      <c r="M9061" t="s">
        <v>7484</v>
      </c>
      <c r="N9061" t="s">
        <v>1714</v>
      </c>
      <c r="O9061"/>
      <c r="P9061" t="s">
        <v>7996</v>
      </c>
      <c r="Q9061" t="s">
        <v>4271</v>
      </c>
      <c r="R9061" t="s">
        <v>15461</v>
      </c>
      <c r="S9061" t="s">
        <v>15436</v>
      </c>
      <c r="T9061" t="s">
        <v>15438</v>
      </c>
      <c r="U9061" t="s">
        <v>1566</v>
      </c>
      <c r="V9061">
        <v>1</v>
      </c>
    </row>
    <row r="9062" spans="1:22" x14ac:dyDescent="0.25">
      <c r="A9062" t="s">
        <v>1569</v>
      </c>
      <c r="B9062">
        <v>298314</v>
      </c>
      <c r="C9062" t="s">
        <v>11775</v>
      </c>
      <c r="D9062" t="s">
        <v>14682</v>
      </c>
      <c r="E9062" t="s">
        <v>1607</v>
      </c>
      <c r="F9062" t="s">
        <v>14622</v>
      </c>
      <c r="G9062" t="s">
        <v>14623</v>
      </c>
      <c r="H9062" s="2">
        <v>36920</v>
      </c>
      <c r="I9062" s="2">
        <v>45565</v>
      </c>
      <c r="J9062"/>
      <c r="K9062"/>
      <c r="L9062">
        <v>38</v>
      </c>
      <c r="M9062" t="s">
        <v>7484</v>
      </c>
      <c r="N9062" t="s">
        <v>1714</v>
      </c>
      <c r="O9062" t="s">
        <v>7120</v>
      </c>
      <c r="P9062" t="s">
        <v>14610</v>
      </c>
      <c r="Q9062" t="s">
        <v>23</v>
      </c>
      <c r="R9062" t="s">
        <v>23</v>
      </c>
      <c r="S9062" t="s">
        <v>15436</v>
      </c>
      <c r="T9062" t="s">
        <v>15438</v>
      </c>
      <c r="U9062" t="s">
        <v>15437</v>
      </c>
      <c r="V9062">
        <v>1</v>
      </c>
    </row>
    <row r="9063" spans="1:22" x14ac:dyDescent="0.25">
      <c r="A9063" t="s">
        <v>1569</v>
      </c>
      <c r="B9063">
        <v>202470</v>
      </c>
      <c r="C9063" t="s">
        <v>1784</v>
      </c>
      <c r="D9063" t="s">
        <v>8089</v>
      </c>
      <c r="E9063" t="s">
        <v>1607</v>
      </c>
      <c r="F9063" t="s">
        <v>8090</v>
      </c>
      <c r="G9063" t="s">
        <v>7522</v>
      </c>
      <c r="H9063" s="2">
        <v>36854</v>
      </c>
      <c r="I9063" s="2">
        <v>44207</v>
      </c>
      <c r="J9063"/>
      <c r="K9063"/>
      <c r="L9063">
        <v>38</v>
      </c>
      <c r="M9063" t="s">
        <v>7484</v>
      </c>
      <c r="N9063" t="s">
        <v>1714</v>
      </c>
      <c r="O9063"/>
      <c r="P9063" t="s">
        <v>7996</v>
      </c>
      <c r="Q9063" t="s">
        <v>4271</v>
      </c>
      <c r="R9063" t="s">
        <v>15461</v>
      </c>
      <c r="S9063" t="s">
        <v>15436</v>
      </c>
      <c r="T9063" t="s">
        <v>15438</v>
      </c>
      <c r="U9063" t="s">
        <v>1566</v>
      </c>
      <c r="V9063">
        <v>1</v>
      </c>
    </row>
    <row r="9064" spans="1:22" x14ac:dyDescent="0.25">
      <c r="A9064" t="s">
        <v>1569</v>
      </c>
      <c r="B9064">
        <v>202487</v>
      </c>
      <c r="C9064" t="s">
        <v>9602</v>
      </c>
      <c r="D9064" t="s">
        <v>9603</v>
      </c>
      <c r="E9064" t="s">
        <v>1607</v>
      </c>
      <c r="F9064" t="s">
        <v>9564</v>
      </c>
      <c r="G9064" t="s">
        <v>7490</v>
      </c>
      <c r="H9064" s="2">
        <v>36853</v>
      </c>
      <c r="I9064" s="2">
        <v>36853</v>
      </c>
      <c r="J9064"/>
      <c r="K9064"/>
      <c r="L9064">
        <v>38</v>
      </c>
      <c r="M9064" t="s">
        <v>7484</v>
      </c>
      <c r="N9064" t="s">
        <v>3482</v>
      </c>
      <c r="O9064"/>
      <c r="P9064" t="s">
        <v>9565</v>
      </c>
      <c r="Q9064" t="s">
        <v>5201</v>
      </c>
      <c r="R9064" t="s">
        <v>15466</v>
      </c>
      <c r="S9064" t="s">
        <v>15436</v>
      </c>
      <c r="T9064" t="s">
        <v>15438</v>
      </c>
      <c r="U9064" t="s">
        <v>15437</v>
      </c>
      <c r="V9064">
        <v>1</v>
      </c>
    </row>
    <row r="9065" spans="1:22" x14ac:dyDescent="0.25">
      <c r="A9065" t="s">
        <v>1569</v>
      </c>
      <c r="B9065">
        <v>100122</v>
      </c>
      <c r="C9065" t="s">
        <v>10022</v>
      </c>
      <c r="D9065" t="s">
        <v>10023</v>
      </c>
      <c r="E9065" t="s">
        <v>1607</v>
      </c>
      <c r="F9065" t="s">
        <v>9945</v>
      </c>
      <c r="G9065" t="s">
        <v>4294</v>
      </c>
      <c r="H9065" s="2">
        <v>36825</v>
      </c>
      <c r="I9065" s="2">
        <v>40612</v>
      </c>
      <c r="J9065"/>
      <c r="K9065"/>
      <c r="L9065">
        <v>44</v>
      </c>
      <c r="M9065" t="s">
        <v>7484</v>
      </c>
      <c r="N9065"/>
      <c r="O9065"/>
      <c r="P9065" t="s">
        <v>9946</v>
      </c>
      <c r="Q9065" t="s">
        <v>9947</v>
      </c>
      <c r="R9065" t="s">
        <v>15469</v>
      </c>
      <c r="S9065" t="s">
        <v>15436</v>
      </c>
      <c r="T9065" t="s">
        <v>15438</v>
      </c>
      <c r="U9065" t="s">
        <v>15437</v>
      </c>
      <c r="V9065">
        <v>1</v>
      </c>
    </row>
    <row r="9066" spans="1:22" x14ac:dyDescent="0.25">
      <c r="A9066" t="s">
        <v>1569</v>
      </c>
      <c r="B9066">
        <v>201476</v>
      </c>
      <c r="C9066" t="s">
        <v>4184</v>
      </c>
      <c r="D9066" t="s">
        <v>7463</v>
      </c>
      <c r="E9066" t="s">
        <v>1596</v>
      </c>
      <c r="F9066" t="s">
        <v>7447</v>
      </c>
      <c r="G9066" t="s">
        <v>7078</v>
      </c>
      <c r="H9066" s="2">
        <v>36773</v>
      </c>
      <c r="I9066" s="2">
        <v>36773</v>
      </c>
      <c r="J9066"/>
      <c r="K9066"/>
      <c r="L9066">
        <v>38</v>
      </c>
      <c r="M9066" t="s">
        <v>1546</v>
      </c>
      <c r="N9066" t="s">
        <v>1714</v>
      </c>
      <c r="O9066" t="s">
        <v>7120</v>
      </c>
      <c r="P9066" t="s">
        <v>273</v>
      </c>
      <c r="Q9066" t="s">
        <v>7415</v>
      </c>
      <c r="R9066" t="s">
        <v>1546</v>
      </c>
      <c r="S9066" t="s">
        <v>15436</v>
      </c>
      <c r="T9066" t="s">
        <v>15438</v>
      </c>
      <c r="U9066" t="s">
        <v>15437</v>
      </c>
      <c r="V9066">
        <v>1</v>
      </c>
    </row>
    <row r="9067" spans="1:22" x14ac:dyDescent="0.25">
      <c r="A9067" t="s">
        <v>1569</v>
      </c>
      <c r="B9067">
        <v>100113</v>
      </c>
      <c r="C9067" t="s">
        <v>10024</v>
      </c>
      <c r="D9067" t="s">
        <v>1753</v>
      </c>
      <c r="E9067" t="s">
        <v>1607</v>
      </c>
      <c r="F9067" t="s">
        <v>10025</v>
      </c>
      <c r="G9067" t="s">
        <v>10026</v>
      </c>
      <c r="H9067" s="2">
        <v>36770</v>
      </c>
      <c r="I9067" s="2">
        <v>40612</v>
      </c>
      <c r="J9067"/>
      <c r="K9067"/>
      <c r="L9067">
        <v>0.01</v>
      </c>
      <c r="M9067" t="s">
        <v>7484</v>
      </c>
      <c r="N9067"/>
      <c r="O9067"/>
      <c r="P9067" t="s">
        <v>9946</v>
      </c>
      <c r="Q9067" t="s">
        <v>9947</v>
      </c>
      <c r="R9067" t="s">
        <v>15469</v>
      </c>
      <c r="S9067" t="s">
        <v>15436</v>
      </c>
      <c r="T9067" t="s">
        <v>15438</v>
      </c>
      <c r="U9067" t="s">
        <v>15437</v>
      </c>
      <c r="V9067">
        <v>1</v>
      </c>
    </row>
    <row r="9068" spans="1:22" x14ac:dyDescent="0.25">
      <c r="A9068" t="s">
        <v>1569</v>
      </c>
      <c r="B9068">
        <v>100110</v>
      </c>
      <c r="C9068" t="s">
        <v>10027</v>
      </c>
      <c r="D9068" t="s">
        <v>10028</v>
      </c>
      <c r="E9068" t="s">
        <v>1596</v>
      </c>
      <c r="F9068" t="s">
        <v>9945</v>
      </c>
      <c r="G9068" t="s">
        <v>4294</v>
      </c>
      <c r="H9068" s="2">
        <v>36752</v>
      </c>
      <c r="I9068" s="2">
        <v>40612</v>
      </c>
      <c r="J9068"/>
      <c r="K9068"/>
      <c r="L9068">
        <v>0.01</v>
      </c>
      <c r="M9068" t="s">
        <v>7484</v>
      </c>
      <c r="N9068"/>
      <c r="O9068"/>
      <c r="P9068" t="s">
        <v>9946</v>
      </c>
      <c r="Q9068" t="s">
        <v>9947</v>
      </c>
      <c r="R9068" t="s">
        <v>15469</v>
      </c>
      <c r="S9068" t="s">
        <v>15436</v>
      </c>
      <c r="T9068" t="s">
        <v>15438</v>
      </c>
      <c r="U9068" t="s">
        <v>15437</v>
      </c>
      <c r="V9068">
        <v>2.631578947368421E-4</v>
      </c>
    </row>
    <row r="9069" spans="1:22" x14ac:dyDescent="0.25">
      <c r="A9069" t="s">
        <v>1569</v>
      </c>
      <c r="B9069">
        <v>200405</v>
      </c>
      <c r="C9069" t="s">
        <v>2333</v>
      </c>
      <c r="D9069" t="s">
        <v>7795</v>
      </c>
      <c r="E9069" t="s">
        <v>1596</v>
      </c>
      <c r="F9069" t="s">
        <v>7739</v>
      </c>
      <c r="G9069" t="s">
        <v>7490</v>
      </c>
      <c r="H9069" s="2">
        <v>36717</v>
      </c>
      <c r="I9069" s="2">
        <v>36717</v>
      </c>
      <c r="J9069"/>
      <c r="K9069"/>
      <c r="L9069">
        <v>12</v>
      </c>
      <c r="M9069" t="s">
        <v>7484</v>
      </c>
      <c r="N9069" t="s">
        <v>1714</v>
      </c>
      <c r="O9069"/>
      <c r="P9069" t="s">
        <v>7740</v>
      </c>
      <c r="Q9069" t="s">
        <v>7741</v>
      </c>
      <c r="R9069" t="s">
        <v>15462</v>
      </c>
      <c r="S9069" t="s">
        <v>15436</v>
      </c>
      <c r="T9069" t="s">
        <v>15438</v>
      </c>
      <c r="U9069" t="s">
        <v>15437</v>
      </c>
      <c r="V9069">
        <v>0.31578947368421051</v>
      </c>
    </row>
    <row r="9070" spans="1:22" x14ac:dyDescent="0.25">
      <c r="A9070" t="s">
        <v>1569</v>
      </c>
      <c r="B9070">
        <v>200451</v>
      </c>
      <c r="C9070" t="s">
        <v>2100</v>
      </c>
      <c r="D9070" t="s">
        <v>8399</v>
      </c>
      <c r="E9070" t="s">
        <v>1596</v>
      </c>
      <c r="F9070" t="s">
        <v>8384</v>
      </c>
      <c r="G9070" t="s">
        <v>7494</v>
      </c>
      <c r="H9070" s="2">
        <v>36713</v>
      </c>
      <c r="I9070" s="2">
        <v>43367</v>
      </c>
      <c r="J9070"/>
      <c r="K9070"/>
      <c r="L9070">
        <v>28</v>
      </c>
      <c r="M9070" t="s">
        <v>7484</v>
      </c>
      <c r="N9070" t="s">
        <v>3482</v>
      </c>
      <c r="O9070"/>
      <c r="P9070" t="s">
        <v>8365</v>
      </c>
      <c r="Q9070" t="s">
        <v>5138</v>
      </c>
      <c r="R9070" t="s">
        <v>15466</v>
      </c>
      <c r="S9070" t="s">
        <v>15436</v>
      </c>
      <c r="T9070" t="s">
        <v>15438</v>
      </c>
      <c r="U9070" t="s">
        <v>15437</v>
      </c>
      <c r="V9070">
        <v>0.73684210526315785</v>
      </c>
    </row>
    <row r="9071" spans="1:22" x14ac:dyDescent="0.25">
      <c r="A9071" t="s">
        <v>1569</v>
      </c>
      <c r="B9071">
        <v>200022</v>
      </c>
      <c r="C9071" t="s">
        <v>2115</v>
      </c>
      <c r="D9071" t="s">
        <v>7344</v>
      </c>
      <c r="E9071" t="s">
        <v>1596</v>
      </c>
      <c r="F9071" t="s">
        <v>7361</v>
      </c>
      <c r="G9071" t="s">
        <v>7362</v>
      </c>
      <c r="H9071" s="2">
        <v>36708</v>
      </c>
      <c r="I9071" s="2">
        <v>45229</v>
      </c>
      <c r="J9071"/>
      <c r="K9071"/>
      <c r="L9071">
        <v>27</v>
      </c>
      <c r="M9071" t="s">
        <v>1546</v>
      </c>
      <c r="N9071" t="s">
        <v>1714</v>
      </c>
      <c r="O9071"/>
      <c r="P9071" t="s">
        <v>7377</v>
      </c>
      <c r="Q9071" t="s">
        <v>7378</v>
      </c>
      <c r="R9071" t="s">
        <v>15460</v>
      </c>
      <c r="S9071" t="s">
        <v>15436</v>
      </c>
      <c r="T9071" t="s">
        <v>15438</v>
      </c>
      <c r="U9071" t="s">
        <v>15437</v>
      </c>
      <c r="V9071">
        <v>0.71052631578947367</v>
      </c>
    </row>
    <row r="9072" spans="1:22" x14ac:dyDescent="0.25">
      <c r="A9072" t="s">
        <v>1569</v>
      </c>
      <c r="B9072">
        <v>204457</v>
      </c>
      <c r="C9072" t="s">
        <v>2843</v>
      </c>
      <c r="D9072" t="s">
        <v>4680</v>
      </c>
      <c r="E9072" t="s">
        <v>1596</v>
      </c>
      <c r="F9072" t="s">
        <v>11235</v>
      </c>
      <c r="G9072" t="s">
        <v>7509</v>
      </c>
      <c r="H9072" s="2">
        <v>36683</v>
      </c>
      <c r="I9072" s="2">
        <v>41099</v>
      </c>
      <c r="J9072"/>
      <c r="K9072"/>
      <c r="L9072">
        <v>31</v>
      </c>
      <c r="M9072" t="s">
        <v>7484</v>
      </c>
      <c r="N9072" t="s">
        <v>3482</v>
      </c>
      <c r="O9072"/>
      <c r="P9072" t="s">
        <v>11191</v>
      </c>
      <c r="Q9072" t="s">
        <v>11192</v>
      </c>
      <c r="R9072" t="s">
        <v>15466</v>
      </c>
      <c r="S9072" t="s">
        <v>15436</v>
      </c>
      <c r="T9072" t="s">
        <v>15438</v>
      </c>
      <c r="U9072" t="s">
        <v>15437</v>
      </c>
      <c r="V9072">
        <v>0.81578947368421051</v>
      </c>
    </row>
    <row r="9073" spans="1:22" x14ac:dyDescent="0.25">
      <c r="A9073" t="s">
        <v>1569</v>
      </c>
      <c r="B9073">
        <v>200217</v>
      </c>
      <c r="C9073" t="s">
        <v>10544</v>
      </c>
      <c r="D9073" t="s">
        <v>7602</v>
      </c>
      <c r="E9073" t="s">
        <v>1596</v>
      </c>
      <c r="F9073" t="s">
        <v>10518</v>
      </c>
      <c r="G9073" t="s">
        <v>7503</v>
      </c>
      <c r="H9073" s="2">
        <v>36673</v>
      </c>
      <c r="I9073" s="2">
        <v>41477</v>
      </c>
      <c r="J9073"/>
      <c r="K9073"/>
      <c r="L9073">
        <v>18.25</v>
      </c>
      <c r="M9073" t="s">
        <v>7484</v>
      </c>
      <c r="N9073" t="s">
        <v>1714</v>
      </c>
      <c r="O9073"/>
      <c r="P9073" t="s">
        <v>10452</v>
      </c>
      <c r="Q9073" t="s">
        <v>2939</v>
      </c>
      <c r="R9073" t="s">
        <v>15461</v>
      </c>
      <c r="S9073" t="s">
        <v>15436</v>
      </c>
      <c r="T9073" t="s">
        <v>15438</v>
      </c>
      <c r="U9073" t="s">
        <v>15437</v>
      </c>
      <c r="V9073">
        <v>0.48026315789473684</v>
      </c>
    </row>
    <row r="9074" spans="1:22" x14ac:dyDescent="0.25">
      <c r="A9074" t="s">
        <v>1569</v>
      </c>
      <c r="B9074">
        <v>204271</v>
      </c>
      <c r="C9074" t="s">
        <v>12142</v>
      </c>
      <c r="D9074" t="s">
        <v>12143</v>
      </c>
      <c r="E9074" t="s">
        <v>1607</v>
      </c>
      <c r="F9074" t="s">
        <v>12144</v>
      </c>
      <c r="G9074" t="s">
        <v>7552</v>
      </c>
      <c r="H9074" s="2">
        <v>36671</v>
      </c>
      <c r="I9074" s="2">
        <v>41134</v>
      </c>
      <c r="J9074"/>
      <c r="K9074"/>
      <c r="L9074">
        <v>38</v>
      </c>
      <c r="M9074" t="s">
        <v>7484</v>
      </c>
      <c r="N9074" t="s">
        <v>1714</v>
      </c>
      <c r="O9074"/>
      <c r="P9074" t="s">
        <v>12097</v>
      </c>
      <c r="Q9074" t="s">
        <v>3032</v>
      </c>
      <c r="R9074" t="s">
        <v>15461</v>
      </c>
      <c r="S9074" t="s">
        <v>15436</v>
      </c>
      <c r="T9074" t="s">
        <v>15438</v>
      </c>
      <c r="U9074" t="s">
        <v>1566</v>
      </c>
      <c r="V9074">
        <v>1</v>
      </c>
    </row>
    <row r="9075" spans="1:22" x14ac:dyDescent="0.25">
      <c r="A9075" t="s">
        <v>1569</v>
      </c>
      <c r="B9075">
        <v>203502</v>
      </c>
      <c r="C9075" t="s">
        <v>3399</v>
      </c>
      <c r="D9075" t="s">
        <v>4692</v>
      </c>
      <c r="E9075" t="s">
        <v>1607</v>
      </c>
      <c r="F9075" t="s">
        <v>13831</v>
      </c>
      <c r="G9075" t="s">
        <v>4326</v>
      </c>
      <c r="H9075" s="2">
        <v>36620</v>
      </c>
      <c r="I9075" s="2">
        <v>45747</v>
      </c>
      <c r="J9075"/>
      <c r="K9075"/>
      <c r="L9075">
        <v>38</v>
      </c>
      <c r="M9075" t="s">
        <v>7484</v>
      </c>
      <c r="N9075" t="s">
        <v>3865</v>
      </c>
      <c r="O9075"/>
      <c r="P9075" t="s">
        <v>13809</v>
      </c>
      <c r="Q9075" t="s">
        <v>13810</v>
      </c>
      <c r="R9075" t="s">
        <v>15468</v>
      </c>
      <c r="S9075" t="s">
        <v>15436</v>
      </c>
      <c r="T9075" t="s">
        <v>15438</v>
      </c>
      <c r="U9075" t="s">
        <v>1566</v>
      </c>
      <c r="V9075">
        <v>1</v>
      </c>
    </row>
    <row r="9076" spans="1:22" x14ac:dyDescent="0.25">
      <c r="A9076" t="s">
        <v>1569</v>
      </c>
      <c r="B9076">
        <v>202731</v>
      </c>
      <c r="C9076" t="s">
        <v>14314</v>
      </c>
      <c r="D9076" t="s">
        <v>14315</v>
      </c>
      <c r="E9076" t="s">
        <v>1607</v>
      </c>
      <c r="F9076" t="s">
        <v>14249</v>
      </c>
      <c r="G9076" t="s">
        <v>14250</v>
      </c>
      <c r="H9076" s="2">
        <v>36553</v>
      </c>
      <c r="I9076" s="2">
        <v>44095</v>
      </c>
      <c r="J9076"/>
      <c r="K9076"/>
      <c r="L9076">
        <v>38</v>
      </c>
      <c r="M9076" t="s">
        <v>7484</v>
      </c>
      <c r="N9076" t="s">
        <v>1714</v>
      </c>
      <c r="O9076" t="s">
        <v>7120</v>
      </c>
      <c r="P9076" t="s">
        <v>14227</v>
      </c>
      <c r="Q9076" t="s">
        <v>83</v>
      </c>
      <c r="R9076" t="s">
        <v>83</v>
      </c>
      <c r="S9076" t="s">
        <v>15436</v>
      </c>
      <c r="T9076" t="s">
        <v>15438</v>
      </c>
      <c r="U9076" t="s">
        <v>15437</v>
      </c>
      <c r="V9076">
        <v>1</v>
      </c>
    </row>
    <row r="9077" spans="1:22" x14ac:dyDescent="0.25">
      <c r="A9077" t="s">
        <v>1569</v>
      </c>
      <c r="B9077">
        <v>202647</v>
      </c>
      <c r="C9077" t="s">
        <v>6760</v>
      </c>
      <c r="D9077" t="s">
        <v>14907</v>
      </c>
      <c r="E9077" t="s">
        <v>1607</v>
      </c>
      <c r="F9077" t="s">
        <v>14908</v>
      </c>
      <c r="G9077" t="s">
        <v>14909</v>
      </c>
      <c r="H9077" s="2">
        <v>36552</v>
      </c>
      <c r="I9077" s="2">
        <v>42009</v>
      </c>
      <c r="J9077"/>
      <c r="K9077"/>
      <c r="L9077">
        <v>38</v>
      </c>
      <c r="M9077" t="s">
        <v>7484</v>
      </c>
      <c r="N9077" t="s">
        <v>1714</v>
      </c>
      <c r="O9077" t="s">
        <v>7120</v>
      </c>
      <c r="P9077" t="s">
        <v>14881</v>
      </c>
      <c r="Q9077" t="s">
        <v>14882</v>
      </c>
      <c r="R9077" t="s">
        <v>15431</v>
      </c>
      <c r="S9077" t="s">
        <v>15436</v>
      </c>
      <c r="T9077" t="s">
        <v>15438</v>
      </c>
      <c r="U9077" t="s">
        <v>15437</v>
      </c>
      <c r="V9077">
        <v>1</v>
      </c>
    </row>
    <row r="9078" spans="1:22" x14ac:dyDescent="0.25">
      <c r="A9078" t="s">
        <v>1569</v>
      </c>
      <c r="B9078">
        <v>202517</v>
      </c>
      <c r="C9078" t="s">
        <v>6409</v>
      </c>
      <c r="D9078" t="s">
        <v>9289</v>
      </c>
      <c r="E9078" t="s">
        <v>1596</v>
      </c>
      <c r="F9078" t="s">
        <v>9290</v>
      </c>
      <c r="G9078" t="s">
        <v>7509</v>
      </c>
      <c r="H9078" s="2">
        <v>36542</v>
      </c>
      <c r="I9078" s="2">
        <v>41029</v>
      </c>
      <c r="J9078"/>
      <c r="K9078"/>
      <c r="L9078">
        <v>25.5</v>
      </c>
      <c r="M9078" t="s">
        <v>7484</v>
      </c>
      <c r="N9078" t="s">
        <v>3865</v>
      </c>
      <c r="O9078"/>
      <c r="P9078" t="s">
        <v>9243</v>
      </c>
      <c r="Q9078" t="s">
        <v>4470</v>
      </c>
      <c r="R9078" t="s">
        <v>15467</v>
      </c>
      <c r="S9078" t="s">
        <v>15436</v>
      </c>
      <c r="T9078" t="s">
        <v>15438</v>
      </c>
      <c r="U9078" t="s">
        <v>15437</v>
      </c>
      <c r="V9078">
        <v>0.67105263157894735</v>
      </c>
    </row>
    <row r="9079" spans="1:22" x14ac:dyDescent="0.25">
      <c r="A9079" t="s">
        <v>1569</v>
      </c>
      <c r="B9079">
        <v>100254</v>
      </c>
      <c r="C9079" t="s">
        <v>10029</v>
      </c>
      <c r="D9079" t="s">
        <v>1753</v>
      </c>
      <c r="E9079" t="s">
        <v>1607</v>
      </c>
      <c r="F9079" t="s">
        <v>9945</v>
      </c>
      <c r="G9079" t="s">
        <v>4294</v>
      </c>
      <c r="H9079" s="2">
        <v>36521</v>
      </c>
      <c r="I9079" s="2">
        <v>40612</v>
      </c>
      <c r="J9079"/>
      <c r="K9079"/>
      <c r="L9079">
        <v>44</v>
      </c>
      <c r="M9079" t="s">
        <v>7484</v>
      </c>
      <c r="N9079"/>
      <c r="O9079"/>
      <c r="P9079" t="s">
        <v>9946</v>
      </c>
      <c r="Q9079" t="s">
        <v>9947</v>
      </c>
      <c r="R9079" t="s">
        <v>15469</v>
      </c>
      <c r="S9079" t="s">
        <v>15436</v>
      </c>
      <c r="T9079" t="s">
        <v>15438</v>
      </c>
      <c r="U9079" t="s">
        <v>15437</v>
      </c>
      <c r="V9079">
        <v>1</v>
      </c>
    </row>
    <row r="9080" spans="1:22" x14ac:dyDescent="0.25">
      <c r="A9080" t="s">
        <v>1569</v>
      </c>
      <c r="B9080">
        <v>220699</v>
      </c>
      <c r="C9080" t="s">
        <v>2252</v>
      </c>
      <c r="D9080" t="s">
        <v>4466</v>
      </c>
      <c r="E9080" t="s">
        <v>1596</v>
      </c>
      <c r="F9080" t="s">
        <v>4435</v>
      </c>
      <c r="G9080" t="s">
        <v>4294</v>
      </c>
      <c r="H9080" s="2">
        <v>36480</v>
      </c>
      <c r="I9080" s="2">
        <v>44613</v>
      </c>
      <c r="J9080"/>
      <c r="K9080"/>
      <c r="L9080">
        <v>20</v>
      </c>
      <c r="M9080" t="s">
        <v>4269</v>
      </c>
      <c r="N9080" t="s">
        <v>3865</v>
      </c>
      <c r="O9080"/>
      <c r="P9080" t="s">
        <v>4423</v>
      </c>
      <c r="Q9080" t="s">
        <v>4424</v>
      </c>
      <c r="R9080" t="s">
        <v>15450</v>
      </c>
      <c r="S9080" t="s">
        <v>15436</v>
      </c>
      <c r="T9080" t="s">
        <v>15438</v>
      </c>
      <c r="U9080" t="s">
        <v>15437</v>
      </c>
      <c r="V9080">
        <v>0.52631578947368418</v>
      </c>
    </row>
    <row r="9081" spans="1:22" x14ac:dyDescent="0.25">
      <c r="A9081" t="s">
        <v>1569</v>
      </c>
      <c r="B9081">
        <v>201671</v>
      </c>
      <c r="C9081" t="s">
        <v>2500</v>
      </c>
      <c r="D9081" t="s">
        <v>10284</v>
      </c>
      <c r="E9081" t="s">
        <v>1596</v>
      </c>
      <c r="F9081" t="s">
        <v>10232</v>
      </c>
      <c r="G9081" t="s">
        <v>7483</v>
      </c>
      <c r="H9081" s="2">
        <v>36460</v>
      </c>
      <c r="I9081" s="2">
        <v>41029</v>
      </c>
      <c r="J9081"/>
      <c r="K9081"/>
      <c r="L9081">
        <v>19</v>
      </c>
      <c r="M9081" t="s">
        <v>7484</v>
      </c>
      <c r="N9081" t="s">
        <v>4199</v>
      </c>
      <c r="O9081"/>
      <c r="P9081" t="s">
        <v>10220</v>
      </c>
      <c r="Q9081" t="s">
        <v>5093</v>
      </c>
      <c r="R9081" t="s">
        <v>15449</v>
      </c>
      <c r="S9081" t="s">
        <v>15436</v>
      </c>
      <c r="T9081" t="s">
        <v>15438</v>
      </c>
      <c r="U9081" t="s">
        <v>15437</v>
      </c>
      <c r="V9081">
        <v>0.5</v>
      </c>
    </row>
    <row r="9082" spans="1:22" x14ac:dyDescent="0.25">
      <c r="A9082" t="s">
        <v>1569</v>
      </c>
      <c r="B9082">
        <v>201692</v>
      </c>
      <c r="C9082" t="s">
        <v>1626</v>
      </c>
      <c r="D9082" t="s">
        <v>10999</v>
      </c>
      <c r="E9082" t="s">
        <v>1596</v>
      </c>
      <c r="F9082" t="s">
        <v>10962</v>
      </c>
      <c r="G9082" t="s">
        <v>7490</v>
      </c>
      <c r="H9082" s="2">
        <v>36455</v>
      </c>
      <c r="I9082" s="2">
        <v>41036</v>
      </c>
      <c r="J9082"/>
      <c r="K9082"/>
      <c r="L9082">
        <v>15</v>
      </c>
      <c r="M9082" t="s">
        <v>7484</v>
      </c>
      <c r="N9082" t="s">
        <v>3482</v>
      </c>
      <c r="O9082"/>
      <c r="P9082" t="s">
        <v>10955</v>
      </c>
      <c r="Q9082" t="s">
        <v>10956</v>
      </c>
      <c r="R9082" t="s">
        <v>15466</v>
      </c>
      <c r="S9082" t="s">
        <v>15436</v>
      </c>
      <c r="T9082" t="s">
        <v>15438</v>
      </c>
      <c r="U9082" t="s">
        <v>15437</v>
      </c>
      <c r="V9082">
        <v>0.39473684210526316</v>
      </c>
    </row>
    <row r="9083" spans="1:22" x14ac:dyDescent="0.25">
      <c r="A9083" t="s">
        <v>1569</v>
      </c>
      <c r="B9083">
        <v>201499</v>
      </c>
      <c r="C9083" t="s">
        <v>10524</v>
      </c>
      <c r="D9083" t="s">
        <v>11097</v>
      </c>
      <c r="E9083" t="s">
        <v>1607</v>
      </c>
      <c r="F9083" t="s">
        <v>11103</v>
      </c>
      <c r="G9083" t="s">
        <v>4326</v>
      </c>
      <c r="H9083" s="2">
        <v>36453</v>
      </c>
      <c r="I9083" s="2">
        <v>36453</v>
      </c>
      <c r="J9083"/>
      <c r="K9083"/>
      <c r="L9083">
        <v>38</v>
      </c>
      <c r="M9083" t="s">
        <v>7484</v>
      </c>
      <c r="N9083" t="s">
        <v>4199</v>
      </c>
      <c r="O9083"/>
      <c r="P9083" t="s">
        <v>11070</v>
      </c>
      <c r="Q9083" t="s">
        <v>6567</v>
      </c>
      <c r="R9083" t="s">
        <v>15449</v>
      </c>
      <c r="S9083" t="s">
        <v>15436</v>
      </c>
      <c r="T9083" t="s">
        <v>15438</v>
      </c>
      <c r="U9083" t="s">
        <v>1566</v>
      </c>
      <c r="V9083">
        <v>1</v>
      </c>
    </row>
    <row r="9084" spans="1:22" x14ac:dyDescent="0.25">
      <c r="A9084" t="s">
        <v>1569</v>
      </c>
      <c r="B9084">
        <v>201228</v>
      </c>
      <c r="C9084" t="s">
        <v>11954</v>
      </c>
      <c r="D9084" t="s">
        <v>11124</v>
      </c>
      <c r="E9084" t="s">
        <v>1596</v>
      </c>
      <c r="F9084" t="s">
        <v>11915</v>
      </c>
      <c r="G9084" t="s">
        <v>7503</v>
      </c>
      <c r="H9084" s="2">
        <v>36431</v>
      </c>
      <c r="I9084" s="2">
        <v>36431</v>
      </c>
      <c r="J9084"/>
      <c r="K9084"/>
      <c r="L9084">
        <v>12</v>
      </c>
      <c r="M9084" t="s">
        <v>7484</v>
      </c>
      <c r="N9084" t="s">
        <v>1714</v>
      </c>
      <c r="O9084"/>
      <c r="P9084" t="s">
        <v>11896</v>
      </c>
      <c r="Q9084" t="s">
        <v>3067</v>
      </c>
      <c r="R9084" t="s">
        <v>15461</v>
      </c>
      <c r="S9084" t="s">
        <v>15436</v>
      </c>
      <c r="T9084" t="s">
        <v>15438</v>
      </c>
      <c r="U9084" t="s">
        <v>15437</v>
      </c>
      <c r="V9084">
        <v>0.31578947368421051</v>
      </c>
    </row>
    <row r="9085" spans="1:22" x14ac:dyDescent="0.25">
      <c r="A9085" t="s">
        <v>1569</v>
      </c>
      <c r="B9085">
        <v>201015</v>
      </c>
      <c r="C9085" t="s">
        <v>3205</v>
      </c>
      <c r="D9085" t="s">
        <v>2409</v>
      </c>
      <c r="E9085" t="s">
        <v>1607</v>
      </c>
      <c r="F9085" t="s">
        <v>15415</v>
      </c>
      <c r="G9085" t="s">
        <v>15416</v>
      </c>
      <c r="H9085" s="2">
        <v>36423</v>
      </c>
      <c r="I9085" s="2">
        <v>45215</v>
      </c>
      <c r="J9085"/>
      <c r="K9085"/>
      <c r="L9085">
        <v>38</v>
      </c>
      <c r="M9085" t="s">
        <v>7484</v>
      </c>
      <c r="N9085" t="s">
        <v>1714</v>
      </c>
      <c r="O9085" t="s">
        <v>7120</v>
      </c>
      <c r="P9085" t="s">
        <v>15350</v>
      </c>
      <c r="Q9085" t="s">
        <v>15</v>
      </c>
      <c r="R9085" t="s">
        <v>15</v>
      </c>
      <c r="S9085" t="s">
        <v>15436</v>
      </c>
      <c r="T9085" t="s">
        <v>15438</v>
      </c>
      <c r="U9085" t="s">
        <v>15437</v>
      </c>
      <c r="V9085">
        <v>1</v>
      </c>
    </row>
    <row r="9086" spans="1:22" x14ac:dyDescent="0.25">
      <c r="A9086" t="s">
        <v>1569</v>
      </c>
      <c r="B9086">
        <v>211911</v>
      </c>
      <c r="C9086" t="s">
        <v>1963</v>
      </c>
      <c r="D9086" t="s">
        <v>11778</v>
      </c>
      <c r="E9086" t="s">
        <v>1607</v>
      </c>
      <c r="F9086" t="s">
        <v>11779</v>
      </c>
      <c r="G9086" t="s">
        <v>7541</v>
      </c>
      <c r="H9086" s="2">
        <v>36395</v>
      </c>
      <c r="I9086" s="2">
        <v>45103</v>
      </c>
      <c r="J9086"/>
      <c r="K9086"/>
      <c r="L9086">
        <v>38</v>
      </c>
      <c r="M9086" t="s">
        <v>7484</v>
      </c>
      <c r="N9086" t="s">
        <v>3482</v>
      </c>
      <c r="O9086"/>
      <c r="P9086" t="s">
        <v>11717</v>
      </c>
      <c r="Q9086" t="s">
        <v>11718</v>
      </c>
      <c r="R9086" t="s">
        <v>15465</v>
      </c>
      <c r="S9086" t="s">
        <v>15436</v>
      </c>
      <c r="T9086" t="s">
        <v>15438</v>
      </c>
      <c r="U9086" t="s">
        <v>1566</v>
      </c>
      <c r="V9086">
        <v>1</v>
      </c>
    </row>
    <row r="9087" spans="1:22" x14ac:dyDescent="0.25">
      <c r="A9087" t="s">
        <v>1569</v>
      </c>
      <c r="B9087">
        <v>200685</v>
      </c>
      <c r="C9087" t="s">
        <v>2500</v>
      </c>
      <c r="D9087" t="s">
        <v>7186</v>
      </c>
      <c r="E9087" t="s">
        <v>1596</v>
      </c>
      <c r="F9087" t="s">
        <v>8185</v>
      </c>
      <c r="G9087" t="s">
        <v>7490</v>
      </c>
      <c r="H9087" s="2">
        <v>36391</v>
      </c>
      <c r="I9087" s="2">
        <v>44823</v>
      </c>
      <c r="J9087"/>
      <c r="K9087"/>
      <c r="L9087">
        <v>18.75</v>
      </c>
      <c r="M9087" t="s">
        <v>7484</v>
      </c>
      <c r="N9087" t="s">
        <v>3482</v>
      </c>
      <c r="O9087"/>
      <c r="P9087" t="s">
        <v>8186</v>
      </c>
      <c r="Q9087" t="s">
        <v>4791</v>
      </c>
      <c r="R9087" t="s">
        <v>15465</v>
      </c>
      <c r="S9087" t="s">
        <v>15436</v>
      </c>
      <c r="T9087" t="s">
        <v>15438</v>
      </c>
      <c r="U9087" t="s">
        <v>15437</v>
      </c>
      <c r="V9087">
        <v>0.49342105263157893</v>
      </c>
    </row>
    <row r="9088" spans="1:22" x14ac:dyDescent="0.25">
      <c r="A9088" t="s">
        <v>1569</v>
      </c>
      <c r="B9088">
        <v>200547</v>
      </c>
      <c r="C9088" t="s">
        <v>4991</v>
      </c>
      <c r="D9088" t="s">
        <v>6040</v>
      </c>
      <c r="E9088" t="s">
        <v>1596</v>
      </c>
      <c r="F9088" t="s">
        <v>11941</v>
      </c>
      <c r="G9088" t="s">
        <v>7509</v>
      </c>
      <c r="H9088" s="2">
        <v>36390</v>
      </c>
      <c r="I9088" s="2">
        <v>36390</v>
      </c>
      <c r="J9088"/>
      <c r="K9088"/>
      <c r="L9088">
        <v>29</v>
      </c>
      <c r="M9088" t="s">
        <v>7484</v>
      </c>
      <c r="N9088" t="s">
        <v>1714</v>
      </c>
      <c r="O9088"/>
      <c r="P9088" t="s">
        <v>11896</v>
      </c>
      <c r="Q9088" t="s">
        <v>3067</v>
      </c>
      <c r="R9088" t="s">
        <v>15461</v>
      </c>
      <c r="S9088" t="s">
        <v>15436</v>
      </c>
      <c r="T9088" t="s">
        <v>15438</v>
      </c>
      <c r="U9088" t="s">
        <v>15437</v>
      </c>
      <c r="V9088">
        <v>0.76315789473684215</v>
      </c>
    </row>
    <row r="9089" spans="1:22" x14ac:dyDescent="0.25">
      <c r="A9089" t="s">
        <v>1569</v>
      </c>
      <c r="B9089">
        <v>100210</v>
      </c>
      <c r="C9089" t="s">
        <v>10030</v>
      </c>
      <c r="D9089" t="s">
        <v>10031</v>
      </c>
      <c r="E9089" t="s">
        <v>1607</v>
      </c>
      <c r="F9089" t="s">
        <v>9987</v>
      </c>
      <c r="G9089" t="s">
        <v>9988</v>
      </c>
      <c r="H9089" s="2">
        <v>36370</v>
      </c>
      <c r="I9089" s="2">
        <v>44774</v>
      </c>
      <c r="J9089"/>
      <c r="K9089"/>
      <c r="L9089">
        <v>44</v>
      </c>
      <c r="M9089" t="s">
        <v>7484</v>
      </c>
      <c r="N9089"/>
      <c r="O9089"/>
      <c r="P9089" t="s">
        <v>9946</v>
      </c>
      <c r="Q9089" t="s">
        <v>9947</v>
      </c>
      <c r="R9089" t="s">
        <v>15469</v>
      </c>
      <c r="S9089" t="s">
        <v>15436</v>
      </c>
      <c r="T9089" t="s">
        <v>15438</v>
      </c>
      <c r="U9089" t="s">
        <v>1566</v>
      </c>
      <c r="V9089">
        <v>1</v>
      </c>
    </row>
    <row r="9090" spans="1:22" x14ac:dyDescent="0.25">
      <c r="A9090" t="s">
        <v>1569</v>
      </c>
      <c r="B9090">
        <v>200333</v>
      </c>
      <c r="C9090" t="s">
        <v>2500</v>
      </c>
      <c r="D9090" t="s">
        <v>8306</v>
      </c>
      <c r="E9090" t="s">
        <v>1572</v>
      </c>
      <c r="F9090" t="s">
        <v>8257</v>
      </c>
      <c r="G9090" t="s">
        <v>7490</v>
      </c>
      <c r="H9090" s="2">
        <v>36367</v>
      </c>
      <c r="I9090" s="2">
        <v>36367</v>
      </c>
      <c r="J9090"/>
      <c r="K9090"/>
      <c r="L9090">
        <v>0.01</v>
      </c>
      <c r="M9090" t="s">
        <v>7484</v>
      </c>
      <c r="N9090" t="s">
        <v>3482</v>
      </c>
      <c r="O9090"/>
      <c r="P9090" t="s">
        <v>8255</v>
      </c>
      <c r="Q9090" t="s">
        <v>5829</v>
      </c>
      <c r="R9090" t="s">
        <v>15465</v>
      </c>
      <c r="S9090" t="s">
        <v>15436</v>
      </c>
      <c r="T9090" t="s">
        <v>15437</v>
      </c>
      <c r="U9090" t="s">
        <v>15437</v>
      </c>
      <c r="V9090">
        <v>0</v>
      </c>
    </row>
    <row r="9091" spans="1:22" x14ac:dyDescent="0.25">
      <c r="A9091" t="s">
        <v>1569</v>
      </c>
      <c r="B9091">
        <v>200257</v>
      </c>
      <c r="C9091" t="s">
        <v>2363</v>
      </c>
      <c r="D9091" t="s">
        <v>6948</v>
      </c>
      <c r="E9091" t="s">
        <v>1596</v>
      </c>
      <c r="F9091" t="s">
        <v>12336</v>
      </c>
      <c r="G9091" t="s">
        <v>7490</v>
      </c>
      <c r="H9091" s="2">
        <v>36353</v>
      </c>
      <c r="I9091" s="2">
        <v>43591</v>
      </c>
      <c r="J9091"/>
      <c r="K9091"/>
      <c r="L9091">
        <v>16.75</v>
      </c>
      <c r="M9091" t="s">
        <v>7484</v>
      </c>
      <c r="N9091" t="s">
        <v>1714</v>
      </c>
      <c r="O9091"/>
      <c r="P9091" t="s">
        <v>12334</v>
      </c>
      <c r="Q9091" t="s">
        <v>3013</v>
      </c>
      <c r="R9091" t="s">
        <v>15462</v>
      </c>
      <c r="S9091" t="s">
        <v>15436</v>
      </c>
      <c r="T9091" t="s">
        <v>15438</v>
      </c>
      <c r="U9091" t="s">
        <v>15437</v>
      </c>
      <c r="V9091">
        <v>0.44078947368421051</v>
      </c>
    </row>
    <row r="9092" spans="1:22" x14ac:dyDescent="0.25">
      <c r="A9092" t="s">
        <v>1569</v>
      </c>
      <c r="B9092">
        <v>214368</v>
      </c>
      <c r="C9092" t="s">
        <v>8507</v>
      </c>
      <c r="D9092" t="s">
        <v>8508</v>
      </c>
      <c r="E9092" t="s">
        <v>1596</v>
      </c>
      <c r="F9092" t="s">
        <v>8509</v>
      </c>
      <c r="G9092" t="s">
        <v>7537</v>
      </c>
      <c r="H9092" s="2">
        <v>36330</v>
      </c>
      <c r="I9092" s="2">
        <v>36330</v>
      </c>
      <c r="J9092"/>
      <c r="K9092"/>
      <c r="L9092">
        <v>32.5</v>
      </c>
      <c r="M9092" t="s">
        <v>7484</v>
      </c>
      <c r="N9092" t="s">
        <v>1714</v>
      </c>
      <c r="O9092"/>
      <c r="P9092" t="s">
        <v>8466</v>
      </c>
      <c r="Q9092" t="s">
        <v>5078</v>
      </c>
      <c r="R9092" t="s">
        <v>15462</v>
      </c>
      <c r="S9092" t="s">
        <v>15436</v>
      </c>
      <c r="T9092" t="s">
        <v>15438</v>
      </c>
      <c r="U9092" t="s">
        <v>15437</v>
      </c>
      <c r="V9092">
        <v>0.85526315789473684</v>
      </c>
    </row>
    <row r="9093" spans="1:22" x14ac:dyDescent="0.25">
      <c r="A9093" t="s">
        <v>1569</v>
      </c>
      <c r="B9093">
        <v>100106</v>
      </c>
      <c r="C9093" t="s">
        <v>10032</v>
      </c>
      <c r="D9093" t="s">
        <v>1753</v>
      </c>
      <c r="E9093" t="s">
        <v>1607</v>
      </c>
      <c r="F9093" t="s">
        <v>10033</v>
      </c>
      <c r="G9093" t="s">
        <v>10034</v>
      </c>
      <c r="H9093" s="2">
        <v>36310</v>
      </c>
      <c r="I9093" s="2">
        <v>44774</v>
      </c>
      <c r="J9093"/>
      <c r="K9093"/>
      <c r="L9093">
        <v>44</v>
      </c>
      <c r="M9093" t="s">
        <v>7484</v>
      </c>
      <c r="N9093"/>
      <c r="O9093"/>
      <c r="P9093" t="s">
        <v>9946</v>
      </c>
      <c r="Q9093" t="s">
        <v>9947</v>
      </c>
      <c r="R9093" t="s">
        <v>15469</v>
      </c>
      <c r="S9093" t="s">
        <v>15436</v>
      </c>
      <c r="T9093" t="s">
        <v>15438</v>
      </c>
      <c r="U9093" t="s">
        <v>1566</v>
      </c>
      <c r="V9093">
        <v>1</v>
      </c>
    </row>
    <row r="9094" spans="1:22" x14ac:dyDescent="0.25">
      <c r="A9094" t="s">
        <v>1569</v>
      </c>
      <c r="B9094">
        <v>203951</v>
      </c>
      <c r="C9094" t="s">
        <v>2645</v>
      </c>
      <c r="D9094" t="s">
        <v>8252</v>
      </c>
      <c r="E9094" t="s">
        <v>1607</v>
      </c>
      <c r="F9094" t="s">
        <v>8217</v>
      </c>
      <c r="G9094" t="s">
        <v>7487</v>
      </c>
      <c r="H9094" s="2">
        <v>36306</v>
      </c>
      <c r="I9094" s="2">
        <v>41575</v>
      </c>
      <c r="J9094"/>
      <c r="K9094"/>
      <c r="L9094">
        <v>38</v>
      </c>
      <c r="M9094" t="s">
        <v>7484</v>
      </c>
      <c r="N9094" t="s">
        <v>3482</v>
      </c>
      <c r="O9094"/>
      <c r="P9094" t="s">
        <v>8186</v>
      </c>
      <c r="Q9094" t="s">
        <v>4791</v>
      </c>
      <c r="R9094" t="s">
        <v>15465</v>
      </c>
      <c r="S9094" t="s">
        <v>15436</v>
      </c>
      <c r="T9094" t="s">
        <v>15438</v>
      </c>
      <c r="U9094" t="s">
        <v>15437</v>
      </c>
      <c r="V9094">
        <v>1</v>
      </c>
    </row>
    <row r="9095" spans="1:22" x14ac:dyDescent="0.25">
      <c r="A9095" t="s">
        <v>1569</v>
      </c>
      <c r="B9095">
        <v>204142</v>
      </c>
      <c r="C9095" t="s">
        <v>2933</v>
      </c>
      <c r="D9095" t="s">
        <v>9772</v>
      </c>
      <c r="E9095" t="s">
        <v>1596</v>
      </c>
      <c r="F9095" t="s">
        <v>9745</v>
      </c>
      <c r="G9095" t="s">
        <v>7490</v>
      </c>
      <c r="H9095" s="2">
        <v>36305</v>
      </c>
      <c r="I9095" s="2">
        <v>43185</v>
      </c>
      <c r="J9095"/>
      <c r="K9095"/>
      <c r="L9095">
        <v>16</v>
      </c>
      <c r="M9095" t="s">
        <v>7484</v>
      </c>
      <c r="N9095" t="s">
        <v>3482</v>
      </c>
      <c r="O9095"/>
      <c r="P9095" t="s">
        <v>9746</v>
      </c>
      <c r="Q9095" t="s">
        <v>3576</v>
      </c>
      <c r="R9095" t="s">
        <v>15466</v>
      </c>
      <c r="S9095" t="s">
        <v>15436</v>
      </c>
      <c r="T9095" t="s">
        <v>15438</v>
      </c>
      <c r="U9095" t="s">
        <v>15437</v>
      </c>
      <c r="V9095">
        <v>0.42105263157894735</v>
      </c>
    </row>
    <row r="9096" spans="1:22" x14ac:dyDescent="0.25">
      <c r="A9096" t="s">
        <v>1569</v>
      </c>
      <c r="B9096">
        <v>202572</v>
      </c>
      <c r="C9096" t="s">
        <v>1784</v>
      </c>
      <c r="D9096" t="s">
        <v>13286</v>
      </c>
      <c r="E9096" t="s">
        <v>1607</v>
      </c>
      <c r="F9096" t="s">
        <v>13287</v>
      </c>
      <c r="G9096" t="s">
        <v>4326</v>
      </c>
      <c r="H9096" s="2">
        <v>36269</v>
      </c>
      <c r="I9096" s="2">
        <v>44949</v>
      </c>
      <c r="J9096"/>
      <c r="K9096"/>
      <c r="L9096">
        <v>38</v>
      </c>
      <c r="M9096" t="s">
        <v>7484</v>
      </c>
      <c r="N9096" t="s">
        <v>3865</v>
      </c>
      <c r="O9096"/>
      <c r="P9096" t="s">
        <v>13243</v>
      </c>
      <c r="Q9096" t="s">
        <v>5886</v>
      </c>
      <c r="R9096" t="s">
        <v>15463</v>
      </c>
      <c r="S9096" t="s">
        <v>15436</v>
      </c>
      <c r="T9096" t="s">
        <v>15438</v>
      </c>
      <c r="U9096" t="s">
        <v>1566</v>
      </c>
      <c r="V9096">
        <v>1</v>
      </c>
    </row>
    <row r="9097" spans="1:22" x14ac:dyDescent="0.25">
      <c r="A9097" t="s">
        <v>1569</v>
      </c>
      <c r="B9097">
        <v>203220</v>
      </c>
      <c r="C9097" t="s">
        <v>1796</v>
      </c>
      <c r="D9097" t="s">
        <v>9246</v>
      </c>
      <c r="E9097" t="s">
        <v>1596</v>
      </c>
      <c r="F9097" t="s">
        <v>10217</v>
      </c>
      <c r="G9097" t="s">
        <v>7671</v>
      </c>
      <c r="H9097" s="2">
        <v>36248</v>
      </c>
      <c r="I9097" s="2">
        <v>41771</v>
      </c>
      <c r="J9097"/>
      <c r="K9097"/>
      <c r="L9097">
        <v>34.75</v>
      </c>
      <c r="M9097" t="s">
        <v>7484</v>
      </c>
      <c r="N9097" t="s">
        <v>3482</v>
      </c>
      <c r="O9097"/>
      <c r="P9097" t="s">
        <v>10189</v>
      </c>
      <c r="Q9097" t="s">
        <v>10190</v>
      </c>
      <c r="R9097" t="s">
        <v>15468</v>
      </c>
      <c r="S9097" t="s">
        <v>15436</v>
      </c>
      <c r="T9097" t="s">
        <v>15438</v>
      </c>
      <c r="U9097" t="s">
        <v>15437</v>
      </c>
      <c r="V9097">
        <v>0.91447368421052633</v>
      </c>
    </row>
    <row r="9098" spans="1:22" x14ac:dyDescent="0.25">
      <c r="A9098" t="s">
        <v>1569</v>
      </c>
      <c r="B9098">
        <v>203082</v>
      </c>
      <c r="C9098" t="s">
        <v>8179</v>
      </c>
      <c r="D9098" t="s">
        <v>15417</v>
      </c>
      <c r="E9098" t="s">
        <v>1596</v>
      </c>
      <c r="F9098" t="s">
        <v>15348</v>
      </c>
      <c r="G9098" t="s">
        <v>15349</v>
      </c>
      <c r="H9098" s="2">
        <v>36220</v>
      </c>
      <c r="I9098" s="2">
        <v>43717</v>
      </c>
      <c r="J9098"/>
      <c r="K9098"/>
      <c r="L9098">
        <v>30.4</v>
      </c>
      <c r="M9098" t="s">
        <v>7484</v>
      </c>
      <c r="N9098" t="s">
        <v>1714</v>
      </c>
      <c r="O9098" t="s">
        <v>7120</v>
      </c>
      <c r="P9098" t="s">
        <v>15350</v>
      </c>
      <c r="Q9098" t="s">
        <v>15</v>
      </c>
      <c r="R9098" t="s">
        <v>15</v>
      </c>
      <c r="S9098" t="s">
        <v>15436</v>
      </c>
      <c r="T9098" t="s">
        <v>15438</v>
      </c>
      <c r="U9098" t="s">
        <v>15437</v>
      </c>
      <c r="V9098">
        <v>0.79999999999999993</v>
      </c>
    </row>
    <row r="9099" spans="1:22" x14ac:dyDescent="0.25">
      <c r="A9099" t="s">
        <v>1569</v>
      </c>
      <c r="B9099">
        <v>202889</v>
      </c>
      <c r="C9099" t="s">
        <v>12092</v>
      </c>
      <c r="D9099" t="s">
        <v>4321</v>
      </c>
      <c r="E9099" t="s">
        <v>1596</v>
      </c>
      <c r="F9099" t="s">
        <v>12077</v>
      </c>
      <c r="G9099" t="s">
        <v>7509</v>
      </c>
      <c r="H9099" s="2">
        <v>36193</v>
      </c>
      <c r="I9099" s="2">
        <v>44151</v>
      </c>
      <c r="J9099"/>
      <c r="K9099"/>
      <c r="L9099">
        <v>33.25</v>
      </c>
      <c r="M9099" t="s">
        <v>7484</v>
      </c>
      <c r="N9099" t="s">
        <v>1714</v>
      </c>
      <c r="O9099"/>
      <c r="P9099" t="s">
        <v>12032</v>
      </c>
      <c r="Q9099" t="s">
        <v>3219</v>
      </c>
      <c r="R9099" t="s">
        <v>15462</v>
      </c>
      <c r="S9099" t="s">
        <v>15436</v>
      </c>
      <c r="T9099" t="s">
        <v>15438</v>
      </c>
      <c r="U9099" t="s">
        <v>15437</v>
      </c>
      <c r="V9099">
        <v>0.875</v>
      </c>
    </row>
    <row r="9100" spans="1:22" x14ac:dyDescent="0.25">
      <c r="A9100" t="s">
        <v>1569</v>
      </c>
      <c r="B9100">
        <v>100025</v>
      </c>
      <c r="C9100" t="s">
        <v>10035</v>
      </c>
      <c r="D9100" t="s">
        <v>2649</v>
      </c>
      <c r="E9100" t="s">
        <v>1607</v>
      </c>
      <c r="F9100" t="s">
        <v>9987</v>
      </c>
      <c r="G9100" t="s">
        <v>9988</v>
      </c>
      <c r="H9100" s="2">
        <v>36180</v>
      </c>
      <c r="I9100" s="2">
        <v>41730</v>
      </c>
      <c r="J9100"/>
      <c r="K9100"/>
      <c r="L9100">
        <v>44</v>
      </c>
      <c r="M9100" t="s">
        <v>7484</v>
      </c>
      <c r="N9100"/>
      <c r="O9100"/>
      <c r="P9100" t="s">
        <v>9946</v>
      </c>
      <c r="Q9100" t="s">
        <v>9947</v>
      </c>
      <c r="R9100" t="s">
        <v>15469</v>
      </c>
      <c r="S9100" t="s">
        <v>15436</v>
      </c>
      <c r="T9100" t="s">
        <v>15438</v>
      </c>
      <c r="U9100" t="s">
        <v>1566</v>
      </c>
      <c r="V9100">
        <v>1</v>
      </c>
    </row>
    <row r="9101" spans="1:22" x14ac:dyDescent="0.25">
      <c r="A9101" t="s">
        <v>1569</v>
      </c>
      <c r="B9101">
        <v>202587</v>
      </c>
      <c r="C9101" t="s">
        <v>4057</v>
      </c>
      <c r="D9101" t="s">
        <v>10951</v>
      </c>
      <c r="E9101" t="s">
        <v>1607</v>
      </c>
      <c r="F9101" t="s">
        <v>10897</v>
      </c>
      <c r="G9101" t="s">
        <v>7509</v>
      </c>
      <c r="H9101" s="2">
        <v>36179</v>
      </c>
      <c r="I9101" s="2">
        <v>36179</v>
      </c>
      <c r="J9101"/>
      <c r="K9101"/>
      <c r="L9101">
        <v>38</v>
      </c>
      <c r="M9101" t="s">
        <v>7484</v>
      </c>
      <c r="N9101" t="s">
        <v>3865</v>
      </c>
      <c r="O9101"/>
      <c r="P9101" t="s">
        <v>10898</v>
      </c>
      <c r="Q9101" t="s">
        <v>3953</v>
      </c>
      <c r="R9101" t="s">
        <v>15463</v>
      </c>
      <c r="S9101" t="s">
        <v>15436</v>
      </c>
      <c r="T9101" t="s">
        <v>15438</v>
      </c>
      <c r="U9101" t="s">
        <v>15437</v>
      </c>
      <c r="V9101">
        <v>1</v>
      </c>
    </row>
    <row r="9102" spans="1:22" x14ac:dyDescent="0.25">
      <c r="A9102" t="s">
        <v>1569</v>
      </c>
      <c r="B9102">
        <v>202233</v>
      </c>
      <c r="C9102" t="s">
        <v>4751</v>
      </c>
      <c r="D9102" t="s">
        <v>14548</v>
      </c>
      <c r="E9102" t="s">
        <v>1607</v>
      </c>
      <c r="F9102" t="s">
        <v>14549</v>
      </c>
      <c r="G9102" t="s">
        <v>14550</v>
      </c>
      <c r="H9102" s="2">
        <v>36136</v>
      </c>
      <c r="I9102" s="2">
        <v>45789</v>
      </c>
      <c r="J9102"/>
      <c r="K9102"/>
      <c r="L9102">
        <v>38</v>
      </c>
      <c r="M9102" t="s">
        <v>7484</v>
      </c>
      <c r="N9102" t="s">
        <v>1714</v>
      </c>
      <c r="O9102" t="s">
        <v>7120</v>
      </c>
      <c r="P9102" t="s">
        <v>14467</v>
      </c>
      <c r="Q9102" t="s">
        <v>18</v>
      </c>
      <c r="R9102" t="s">
        <v>18</v>
      </c>
      <c r="S9102" t="s">
        <v>15436</v>
      </c>
      <c r="T9102" t="s">
        <v>15438</v>
      </c>
      <c r="U9102" t="s">
        <v>15437</v>
      </c>
      <c r="V9102">
        <v>1</v>
      </c>
    </row>
    <row r="9103" spans="1:22" x14ac:dyDescent="0.25">
      <c r="A9103" t="s">
        <v>1569</v>
      </c>
      <c r="B9103">
        <v>100108</v>
      </c>
      <c r="C9103" t="s">
        <v>10036</v>
      </c>
      <c r="D9103" t="s">
        <v>10037</v>
      </c>
      <c r="E9103" t="s">
        <v>1607</v>
      </c>
      <c r="F9103" t="s">
        <v>10001</v>
      </c>
      <c r="G9103" t="s">
        <v>4310</v>
      </c>
      <c r="H9103" s="2">
        <v>36115</v>
      </c>
      <c r="I9103" s="2">
        <v>45226</v>
      </c>
      <c r="J9103"/>
      <c r="K9103"/>
      <c r="L9103">
        <v>44</v>
      </c>
      <c r="M9103" t="s">
        <v>7484</v>
      </c>
      <c r="N9103"/>
      <c r="O9103"/>
      <c r="P9103" t="s">
        <v>9946</v>
      </c>
      <c r="Q9103" t="s">
        <v>9947</v>
      </c>
      <c r="R9103" t="s">
        <v>15469</v>
      </c>
      <c r="S9103" t="s">
        <v>15436</v>
      </c>
      <c r="T9103" t="s">
        <v>15438</v>
      </c>
      <c r="U9103" t="s">
        <v>1566</v>
      </c>
      <c r="V9103">
        <v>1</v>
      </c>
    </row>
    <row r="9104" spans="1:22" x14ac:dyDescent="0.25">
      <c r="A9104" t="s">
        <v>1569</v>
      </c>
      <c r="B9104">
        <v>100087</v>
      </c>
      <c r="C9104" t="s">
        <v>10038</v>
      </c>
      <c r="D9104" t="s">
        <v>7311</v>
      </c>
      <c r="E9104" t="s">
        <v>1607</v>
      </c>
      <c r="F9104" t="s">
        <v>9945</v>
      </c>
      <c r="G9104" t="s">
        <v>4294</v>
      </c>
      <c r="H9104" s="2">
        <v>36115</v>
      </c>
      <c r="I9104" s="2">
        <v>41214</v>
      </c>
      <c r="J9104"/>
      <c r="K9104"/>
      <c r="L9104">
        <v>0.01</v>
      </c>
      <c r="M9104" t="s">
        <v>7484</v>
      </c>
      <c r="N9104"/>
      <c r="O9104"/>
      <c r="P9104" t="s">
        <v>9946</v>
      </c>
      <c r="Q9104" t="s">
        <v>9947</v>
      </c>
      <c r="R9104" t="s">
        <v>15469</v>
      </c>
      <c r="S9104" t="s">
        <v>15436</v>
      </c>
      <c r="T9104" t="s">
        <v>15438</v>
      </c>
      <c r="U9104" t="s">
        <v>15437</v>
      </c>
      <c r="V9104">
        <v>1</v>
      </c>
    </row>
    <row r="9105" spans="1:22" x14ac:dyDescent="0.25">
      <c r="A9105" t="s">
        <v>1569</v>
      </c>
      <c r="B9105">
        <v>100124</v>
      </c>
      <c r="C9105" t="s">
        <v>10039</v>
      </c>
      <c r="D9105" t="s">
        <v>10040</v>
      </c>
      <c r="E9105" t="s">
        <v>1596</v>
      </c>
      <c r="F9105" t="s">
        <v>9945</v>
      </c>
      <c r="G9105" t="s">
        <v>4294</v>
      </c>
      <c r="H9105" s="2">
        <v>36115</v>
      </c>
      <c r="I9105" s="2">
        <v>40612</v>
      </c>
      <c r="J9105"/>
      <c r="K9105"/>
      <c r="L9105">
        <v>0.01</v>
      </c>
      <c r="M9105" t="s">
        <v>7484</v>
      </c>
      <c r="N9105"/>
      <c r="O9105"/>
      <c r="P9105" t="s">
        <v>9946</v>
      </c>
      <c r="Q9105" t="s">
        <v>9947</v>
      </c>
      <c r="R9105" t="s">
        <v>15469</v>
      </c>
      <c r="S9105" t="s">
        <v>15436</v>
      </c>
      <c r="T9105" t="s">
        <v>15438</v>
      </c>
      <c r="U9105" t="s">
        <v>15437</v>
      </c>
      <c r="V9105">
        <v>2.631578947368421E-4</v>
      </c>
    </row>
    <row r="9106" spans="1:22" x14ac:dyDescent="0.25">
      <c r="A9106" t="s">
        <v>1569</v>
      </c>
      <c r="B9106">
        <v>200160</v>
      </c>
      <c r="C9106" t="s">
        <v>12509</v>
      </c>
      <c r="D9106" t="s">
        <v>12496</v>
      </c>
      <c r="E9106" t="s">
        <v>1607</v>
      </c>
      <c r="F9106" t="s">
        <v>12510</v>
      </c>
      <c r="G9106" t="s">
        <v>4326</v>
      </c>
      <c r="H9106" s="2">
        <v>36108</v>
      </c>
      <c r="I9106" s="2">
        <v>44725</v>
      </c>
      <c r="J9106"/>
      <c r="K9106"/>
      <c r="L9106">
        <v>38</v>
      </c>
      <c r="M9106" t="s">
        <v>7484</v>
      </c>
      <c r="N9106" t="s">
        <v>3482</v>
      </c>
      <c r="O9106"/>
      <c r="P9106" t="s">
        <v>12477</v>
      </c>
      <c r="Q9106" t="s">
        <v>3750</v>
      </c>
      <c r="R9106" t="s">
        <v>15465</v>
      </c>
      <c r="S9106" t="s">
        <v>15436</v>
      </c>
      <c r="T9106" t="s">
        <v>15438</v>
      </c>
      <c r="U9106" t="s">
        <v>1566</v>
      </c>
      <c r="V9106">
        <v>1</v>
      </c>
    </row>
    <row r="9107" spans="1:22" x14ac:dyDescent="0.25">
      <c r="A9107" t="s">
        <v>1569</v>
      </c>
      <c r="B9107">
        <v>201875</v>
      </c>
      <c r="C9107" t="s">
        <v>7608</v>
      </c>
      <c r="D9107" t="s">
        <v>2507</v>
      </c>
      <c r="E9107" t="s">
        <v>1596</v>
      </c>
      <c r="F9107" t="s">
        <v>7586</v>
      </c>
      <c r="G9107" t="s">
        <v>7509</v>
      </c>
      <c r="H9107" s="2">
        <v>36099</v>
      </c>
      <c r="I9107" s="2">
        <v>36099</v>
      </c>
      <c r="J9107"/>
      <c r="K9107"/>
      <c r="L9107">
        <v>20.75</v>
      </c>
      <c r="M9107" t="s">
        <v>7484</v>
      </c>
      <c r="N9107" t="s">
        <v>1714</v>
      </c>
      <c r="O9107"/>
      <c r="P9107" t="s">
        <v>7559</v>
      </c>
      <c r="Q9107" t="s">
        <v>7560</v>
      </c>
      <c r="R9107" t="s">
        <v>15461</v>
      </c>
      <c r="S9107" t="s">
        <v>15436</v>
      </c>
      <c r="T9107" t="s">
        <v>15438</v>
      </c>
      <c r="U9107" t="s">
        <v>15437</v>
      </c>
      <c r="V9107">
        <v>0.54605263157894735</v>
      </c>
    </row>
    <row r="9108" spans="1:22" x14ac:dyDescent="0.25">
      <c r="A9108" t="s">
        <v>1569</v>
      </c>
      <c r="B9108">
        <v>201605</v>
      </c>
      <c r="C9108" t="s">
        <v>8179</v>
      </c>
      <c r="D9108" t="s">
        <v>8180</v>
      </c>
      <c r="E9108" t="s">
        <v>1607</v>
      </c>
      <c r="F9108" t="s">
        <v>8181</v>
      </c>
      <c r="G9108" t="s">
        <v>7552</v>
      </c>
      <c r="H9108" s="2">
        <v>36094</v>
      </c>
      <c r="I9108" s="2">
        <v>45509</v>
      </c>
      <c r="J9108"/>
      <c r="K9108"/>
      <c r="L9108">
        <v>38</v>
      </c>
      <c r="M9108" t="s">
        <v>7484</v>
      </c>
      <c r="N9108" t="s">
        <v>1714</v>
      </c>
      <c r="O9108"/>
      <c r="P9108" t="s">
        <v>8148</v>
      </c>
      <c r="Q9108" t="s">
        <v>6640</v>
      </c>
      <c r="R9108" t="s">
        <v>15464</v>
      </c>
      <c r="S9108" t="s">
        <v>15436</v>
      </c>
      <c r="T9108" t="s">
        <v>15438</v>
      </c>
      <c r="U9108" t="s">
        <v>1566</v>
      </c>
      <c r="V9108">
        <v>1</v>
      </c>
    </row>
    <row r="9109" spans="1:22" x14ac:dyDescent="0.25">
      <c r="A9109" t="s">
        <v>1569</v>
      </c>
      <c r="B9109">
        <v>201460</v>
      </c>
      <c r="C9109" t="s">
        <v>7899</v>
      </c>
      <c r="D9109" t="s">
        <v>7900</v>
      </c>
      <c r="E9109" t="s">
        <v>1596</v>
      </c>
      <c r="F9109" t="s">
        <v>7850</v>
      </c>
      <c r="G9109" t="s">
        <v>7483</v>
      </c>
      <c r="H9109" s="2">
        <v>36078</v>
      </c>
      <c r="I9109" s="2">
        <v>42107</v>
      </c>
      <c r="J9109"/>
      <c r="K9109"/>
      <c r="L9109">
        <v>12.5</v>
      </c>
      <c r="M9109" t="s">
        <v>7484</v>
      </c>
      <c r="N9109" t="s">
        <v>1714</v>
      </c>
      <c r="O9109"/>
      <c r="P9109" t="s">
        <v>7846</v>
      </c>
      <c r="Q9109" t="s">
        <v>5729</v>
      </c>
      <c r="R9109" t="s">
        <v>15462</v>
      </c>
      <c r="S9109" t="s">
        <v>15436</v>
      </c>
      <c r="T9109" t="s">
        <v>15438</v>
      </c>
      <c r="U9109" t="s">
        <v>15437</v>
      </c>
      <c r="V9109">
        <v>0.32894736842105265</v>
      </c>
    </row>
    <row r="9110" spans="1:22" x14ac:dyDescent="0.25">
      <c r="A9110" t="s">
        <v>1569</v>
      </c>
      <c r="B9110">
        <v>100097</v>
      </c>
      <c r="C9110" t="s">
        <v>10041</v>
      </c>
      <c r="D9110" t="s">
        <v>10042</v>
      </c>
      <c r="E9110" t="s">
        <v>1607</v>
      </c>
      <c r="F9110" t="s">
        <v>9987</v>
      </c>
      <c r="G9110" t="s">
        <v>9988</v>
      </c>
      <c r="H9110" s="2">
        <v>36039</v>
      </c>
      <c r="I9110" s="2">
        <v>40664</v>
      </c>
      <c r="J9110"/>
      <c r="K9110"/>
      <c r="L9110">
        <v>44</v>
      </c>
      <c r="M9110" t="s">
        <v>7484</v>
      </c>
      <c r="N9110"/>
      <c r="O9110"/>
      <c r="P9110" t="s">
        <v>9946</v>
      </c>
      <c r="Q9110" t="s">
        <v>9947</v>
      </c>
      <c r="R9110" t="s">
        <v>15469</v>
      </c>
      <c r="S9110" t="s">
        <v>15436</v>
      </c>
      <c r="T9110" t="s">
        <v>15438</v>
      </c>
      <c r="U9110" t="s">
        <v>1566</v>
      </c>
      <c r="V9110">
        <v>1</v>
      </c>
    </row>
    <row r="9111" spans="1:22" x14ac:dyDescent="0.25">
      <c r="A9111" t="s">
        <v>1569</v>
      </c>
      <c r="B9111">
        <v>200828</v>
      </c>
      <c r="C9111" t="s">
        <v>11257</v>
      </c>
      <c r="D9111" t="s">
        <v>5397</v>
      </c>
      <c r="E9111" t="s">
        <v>1607</v>
      </c>
      <c r="F9111" t="s">
        <v>11255</v>
      </c>
      <c r="G9111" t="s">
        <v>7503</v>
      </c>
      <c r="H9111" s="2">
        <v>36031</v>
      </c>
      <c r="I9111" s="2">
        <v>41645</v>
      </c>
      <c r="J9111"/>
      <c r="K9111"/>
      <c r="L9111">
        <v>38</v>
      </c>
      <c r="M9111" t="s">
        <v>7484</v>
      </c>
      <c r="N9111" t="s">
        <v>3482</v>
      </c>
      <c r="O9111"/>
      <c r="P9111" t="s">
        <v>11191</v>
      </c>
      <c r="Q9111" t="s">
        <v>11192</v>
      </c>
      <c r="R9111" t="s">
        <v>15466</v>
      </c>
      <c r="S9111" t="s">
        <v>15436</v>
      </c>
      <c r="T9111" t="s">
        <v>15438</v>
      </c>
      <c r="U9111" t="s">
        <v>15437</v>
      </c>
      <c r="V9111">
        <v>1</v>
      </c>
    </row>
    <row r="9112" spans="1:22" x14ac:dyDescent="0.25">
      <c r="A9112" t="s">
        <v>1569</v>
      </c>
      <c r="B9112">
        <v>200543</v>
      </c>
      <c r="C9112" t="s">
        <v>4014</v>
      </c>
      <c r="D9112" t="s">
        <v>7837</v>
      </c>
      <c r="E9112" t="s">
        <v>1607</v>
      </c>
      <c r="F9112" t="s">
        <v>7838</v>
      </c>
      <c r="G9112" t="s">
        <v>7537</v>
      </c>
      <c r="H9112" s="2">
        <v>36010</v>
      </c>
      <c r="I9112" s="2">
        <v>36010</v>
      </c>
      <c r="J9112"/>
      <c r="K9112"/>
      <c r="L9112">
        <v>38</v>
      </c>
      <c r="M9112" t="s">
        <v>7484</v>
      </c>
      <c r="N9112" t="s">
        <v>1714</v>
      </c>
      <c r="O9112"/>
      <c r="P9112" t="s">
        <v>7804</v>
      </c>
      <c r="Q9112" t="s">
        <v>2847</v>
      </c>
      <c r="R9112" t="s">
        <v>15461</v>
      </c>
      <c r="S9112" t="s">
        <v>15436</v>
      </c>
      <c r="T9112" t="s">
        <v>15438</v>
      </c>
      <c r="U9112" t="s">
        <v>15437</v>
      </c>
      <c r="V9112">
        <v>1</v>
      </c>
    </row>
    <row r="9113" spans="1:22" x14ac:dyDescent="0.25">
      <c r="A9113" t="s">
        <v>1569</v>
      </c>
      <c r="B9113">
        <v>200284</v>
      </c>
      <c r="C9113" t="s">
        <v>1804</v>
      </c>
      <c r="D9113" t="s">
        <v>10285</v>
      </c>
      <c r="E9113" t="s">
        <v>1596</v>
      </c>
      <c r="F9113" t="s">
        <v>10275</v>
      </c>
      <c r="G9113" t="s">
        <v>7607</v>
      </c>
      <c r="H9113" s="2">
        <v>35993</v>
      </c>
      <c r="I9113" s="2">
        <v>41855</v>
      </c>
      <c r="J9113"/>
      <c r="K9113"/>
      <c r="L9113">
        <v>15</v>
      </c>
      <c r="M9113" t="s">
        <v>7484</v>
      </c>
      <c r="N9113" t="s">
        <v>4199</v>
      </c>
      <c r="O9113"/>
      <c r="P9113" t="s">
        <v>10220</v>
      </c>
      <c r="Q9113" t="s">
        <v>5093</v>
      </c>
      <c r="R9113" t="s">
        <v>15449</v>
      </c>
      <c r="S9113" t="s">
        <v>15436</v>
      </c>
      <c r="T9113" t="s">
        <v>15438</v>
      </c>
      <c r="U9113" t="s">
        <v>15437</v>
      </c>
      <c r="V9113">
        <v>0.39473684210526316</v>
      </c>
    </row>
    <row r="9114" spans="1:22" x14ac:dyDescent="0.25">
      <c r="A9114" t="s">
        <v>1569</v>
      </c>
      <c r="B9114">
        <v>200267</v>
      </c>
      <c r="C9114" t="s">
        <v>4112</v>
      </c>
      <c r="D9114" t="s">
        <v>7736</v>
      </c>
      <c r="E9114" t="s">
        <v>1596</v>
      </c>
      <c r="F9114" t="s">
        <v>7676</v>
      </c>
      <c r="G9114" t="s">
        <v>7490</v>
      </c>
      <c r="H9114" s="2">
        <v>35989</v>
      </c>
      <c r="I9114" s="2">
        <v>35989</v>
      </c>
      <c r="J9114"/>
      <c r="K9114"/>
      <c r="L9114">
        <v>25</v>
      </c>
      <c r="M9114" t="s">
        <v>7484</v>
      </c>
      <c r="N9114" t="s">
        <v>1714</v>
      </c>
      <c r="O9114"/>
      <c r="P9114" t="s">
        <v>7677</v>
      </c>
      <c r="Q9114" t="s">
        <v>2264</v>
      </c>
      <c r="R9114" t="s">
        <v>15462</v>
      </c>
      <c r="S9114" t="s">
        <v>15436</v>
      </c>
      <c r="T9114" t="s">
        <v>15438</v>
      </c>
      <c r="U9114" t="s">
        <v>15437</v>
      </c>
      <c r="V9114">
        <v>0.65789473684210531</v>
      </c>
    </row>
    <row r="9115" spans="1:22" x14ac:dyDescent="0.25">
      <c r="A9115" t="s">
        <v>1569</v>
      </c>
      <c r="B9115">
        <v>200299</v>
      </c>
      <c r="C9115" t="s">
        <v>14968</v>
      </c>
      <c r="D9115" t="s">
        <v>7785</v>
      </c>
      <c r="E9115" t="s">
        <v>1607</v>
      </c>
      <c r="F9115" t="s">
        <v>14969</v>
      </c>
      <c r="G9115" t="s">
        <v>14970</v>
      </c>
      <c r="H9115" s="2">
        <v>35989</v>
      </c>
      <c r="I9115" s="2">
        <v>44921</v>
      </c>
      <c r="J9115"/>
      <c r="K9115"/>
      <c r="L9115">
        <v>38</v>
      </c>
      <c r="M9115" t="s">
        <v>7484</v>
      </c>
      <c r="N9115" t="s">
        <v>1714</v>
      </c>
      <c r="O9115" t="s">
        <v>7120</v>
      </c>
      <c r="P9115" t="s">
        <v>14916</v>
      </c>
      <c r="Q9115" t="s">
        <v>14917</v>
      </c>
      <c r="R9115" t="s">
        <v>15472</v>
      </c>
      <c r="S9115" t="s">
        <v>15436</v>
      </c>
      <c r="T9115" t="s">
        <v>15438</v>
      </c>
      <c r="U9115" t="s">
        <v>15437</v>
      </c>
      <c r="V9115">
        <v>1</v>
      </c>
    </row>
    <row r="9116" spans="1:22" x14ac:dyDescent="0.25">
      <c r="A9116" t="s">
        <v>1569</v>
      </c>
      <c r="B9116">
        <v>200109</v>
      </c>
      <c r="C9116" t="s">
        <v>2267</v>
      </c>
      <c r="D9116" t="s">
        <v>14910</v>
      </c>
      <c r="E9116" t="s">
        <v>1607</v>
      </c>
      <c r="F9116" t="s">
        <v>14911</v>
      </c>
      <c r="G9116" t="s">
        <v>14912</v>
      </c>
      <c r="H9116" s="2">
        <v>35975</v>
      </c>
      <c r="I9116" s="2">
        <v>42079</v>
      </c>
      <c r="J9116"/>
      <c r="K9116"/>
      <c r="L9116">
        <v>38</v>
      </c>
      <c r="M9116" t="s">
        <v>7484</v>
      </c>
      <c r="N9116" t="s">
        <v>1714</v>
      </c>
      <c r="O9116" t="s">
        <v>7120</v>
      </c>
      <c r="P9116" t="s">
        <v>14881</v>
      </c>
      <c r="Q9116" t="s">
        <v>14882</v>
      </c>
      <c r="R9116" t="s">
        <v>15431</v>
      </c>
      <c r="S9116" t="s">
        <v>15436</v>
      </c>
      <c r="T9116" t="s">
        <v>15438</v>
      </c>
      <c r="U9116" t="s">
        <v>15437</v>
      </c>
      <c r="V9116">
        <v>1</v>
      </c>
    </row>
    <row r="9117" spans="1:22" x14ac:dyDescent="0.25">
      <c r="A9117" t="s">
        <v>1569</v>
      </c>
      <c r="B9117">
        <v>200039</v>
      </c>
      <c r="C9117" t="s">
        <v>7821</v>
      </c>
      <c r="D9117" t="s">
        <v>8510</v>
      </c>
      <c r="E9117" t="s">
        <v>1607</v>
      </c>
      <c r="F9117" t="s">
        <v>8511</v>
      </c>
      <c r="G9117" t="s">
        <v>7552</v>
      </c>
      <c r="H9117" s="2">
        <v>35968</v>
      </c>
      <c r="I9117" s="2">
        <v>35968</v>
      </c>
      <c r="J9117"/>
      <c r="K9117"/>
      <c r="L9117">
        <v>38</v>
      </c>
      <c r="M9117" t="s">
        <v>7484</v>
      </c>
      <c r="N9117" t="s">
        <v>1714</v>
      </c>
      <c r="O9117"/>
      <c r="P9117" t="s">
        <v>8466</v>
      </c>
      <c r="Q9117" t="s">
        <v>5078</v>
      </c>
      <c r="R9117" t="s">
        <v>15462</v>
      </c>
      <c r="S9117" t="s">
        <v>15436</v>
      </c>
      <c r="T9117" t="s">
        <v>15438</v>
      </c>
      <c r="U9117" t="s">
        <v>1566</v>
      </c>
      <c r="V9117">
        <v>1</v>
      </c>
    </row>
    <row r="9118" spans="1:22" x14ac:dyDescent="0.25">
      <c r="A9118" t="s">
        <v>1569</v>
      </c>
      <c r="B9118">
        <v>214010</v>
      </c>
      <c r="C9118" t="s">
        <v>10115</v>
      </c>
      <c r="D9118" t="s">
        <v>2919</v>
      </c>
      <c r="E9118" t="s">
        <v>1596</v>
      </c>
      <c r="F9118" t="s">
        <v>10045</v>
      </c>
      <c r="G9118" t="s">
        <v>7490</v>
      </c>
      <c r="H9118" s="2">
        <v>35947</v>
      </c>
      <c r="I9118" s="2">
        <v>44543</v>
      </c>
      <c r="J9118"/>
      <c r="K9118"/>
      <c r="L9118">
        <v>24.75</v>
      </c>
      <c r="M9118" t="s">
        <v>7484</v>
      </c>
      <c r="N9118" t="s">
        <v>3311</v>
      </c>
      <c r="O9118"/>
      <c r="P9118" t="s">
        <v>10046</v>
      </c>
      <c r="Q9118" t="s">
        <v>6763</v>
      </c>
      <c r="R9118" t="s">
        <v>15463</v>
      </c>
      <c r="S9118" t="s">
        <v>15436</v>
      </c>
      <c r="T9118" t="s">
        <v>15438</v>
      </c>
      <c r="U9118" t="s">
        <v>15437</v>
      </c>
      <c r="V9118">
        <v>0.65131578947368418</v>
      </c>
    </row>
    <row r="9119" spans="1:22" x14ac:dyDescent="0.25">
      <c r="A9119" t="s">
        <v>1569</v>
      </c>
      <c r="B9119">
        <v>202115</v>
      </c>
      <c r="C9119" t="s">
        <v>2933</v>
      </c>
      <c r="D9119" t="s">
        <v>7861</v>
      </c>
      <c r="E9119" t="s">
        <v>1607</v>
      </c>
      <c r="F9119" t="s">
        <v>12204</v>
      </c>
      <c r="G9119" t="s">
        <v>4326</v>
      </c>
      <c r="H9119" s="2">
        <v>35941</v>
      </c>
      <c r="I9119" s="2">
        <v>35941</v>
      </c>
      <c r="J9119"/>
      <c r="K9119"/>
      <c r="L9119">
        <v>38</v>
      </c>
      <c r="M9119" t="s">
        <v>7484</v>
      </c>
      <c r="N9119" t="s">
        <v>3865</v>
      </c>
      <c r="O9119"/>
      <c r="P9119" t="s">
        <v>12181</v>
      </c>
      <c r="Q9119" t="s">
        <v>6091</v>
      </c>
      <c r="R9119" t="s">
        <v>15463</v>
      </c>
      <c r="S9119" t="s">
        <v>15436</v>
      </c>
      <c r="T9119" t="s">
        <v>15438</v>
      </c>
      <c r="U9119" t="s">
        <v>1566</v>
      </c>
      <c r="V9119">
        <v>1</v>
      </c>
    </row>
    <row r="9120" spans="1:22" x14ac:dyDescent="0.25">
      <c r="A9120" t="s">
        <v>1569</v>
      </c>
      <c r="B9120">
        <v>201684</v>
      </c>
      <c r="C9120" t="s">
        <v>6810</v>
      </c>
      <c r="D9120" t="s">
        <v>1817</v>
      </c>
      <c r="E9120" t="s">
        <v>1607</v>
      </c>
      <c r="F9120" t="s">
        <v>10952</v>
      </c>
      <c r="G9120" t="s">
        <v>4326</v>
      </c>
      <c r="H9120" s="2">
        <v>35933</v>
      </c>
      <c r="I9120" s="2">
        <v>40679</v>
      </c>
      <c r="J9120"/>
      <c r="K9120"/>
      <c r="L9120">
        <v>38</v>
      </c>
      <c r="M9120" t="s">
        <v>7484</v>
      </c>
      <c r="N9120" t="s">
        <v>3865</v>
      </c>
      <c r="O9120"/>
      <c r="P9120" t="s">
        <v>10898</v>
      </c>
      <c r="Q9120" t="s">
        <v>3953</v>
      </c>
      <c r="R9120" t="s">
        <v>15463</v>
      </c>
      <c r="S9120" t="s">
        <v>15436</v>
      </c>
      <c r="T9120" t="s">
        <v>15438</v>
      </c>
      <c r="U9120" t="s">
        <v>1566</v>
      </c>
      <c r="V9120">
        <v>1</v>
      </c>
    </row>
    <row r="9121" spans="1:22" x14ac:dyDescent="0.25">
      <c r="A9121" t="s">
        <v>1569</v>
      </c>
      <c r="B9121">
        <v>205027</v>
      </c>
      <c r="C9121" t="s">
        <v>7991</v>
      </c>
      <c r="D9121" t="s">
        <v>7992</v>
      </c>
      <c r="E9121" t="s">
        <v>1596</v>
      </c>
      <c r="F9121" t="s">
        <v>7962</v>
      </c>
      <c r="G9121" t="s">
        <v>7490</v>
      </c>
      <c r="H9121" s="2">
        <v>35779</v>
      </c>
      <c r="I9121" s="2">
        <v>42219</v>
      </c>
      <c r="J9121"/>
      <c r="K9121"/>
      <c r="L9121">
        <v>15</v>
      </c>
      <c r="M9121" t="s">
        <v>7484</v>
      </c>
      <c r="N9121" t="s">
        <v>1714</v>
      </c>
      <c r="O9121"/>
      <c r="P9121" t="s">
        <v>7959</v>
      </c>
      <c r="Q9121" t="s">
        <v>2146</v>
      </c>
      <c r="R9121" t="s">
        <v>15462</v>
      </c>
      <c r="S9121" t="s">
        <v>15436</v>
      </c>
      <c r="T9121" t="s">
        <v>15438</v>
      </c>
      <c r="U9121" t="s">
        <v>15437</v>
      </c>
      <c r="V9121">
        <v>0.39473684210526316</v>
      </c>
    </row>
    <row r="9122" spans="1:22" x14ac:dyDescent="0.25">
      <c r="A9122" t="s">
        <v>1569</v>
      </c>
      <c r="B9122">
        <v>204737</v>
      </c>
      <c r="C9122" t="s">
        <v>1918</v>
      </c>
      <c r="D9122" t="s">
        <v>4147</v>
      </c>
      <c r="E9122" t="s">
        <v>1607</v>
      </c>
      <c r="F9122" t="s">
        <v>12209</v>
      </c>
      <c r="G9122" t="s">
        <v>7494</v>
      </c>
      <c r="H9122" s="2">
        <v>35730</v>
      </c>
      <c r="I9122" s="2">
        <v>40966</v>
      </c>
      <c r="J9122"/>
      <c r="K9122"/>
      <c r="L9122">
        <v>38</v>
      </c>
      <c r="M9122" t="s">
        <v>7484</v>
      </c>
      <c r="N9122" t="s">
        <v>1576</v>
      </c>
      <c r="O9122"/>
      <c r="P9122" t="s">
        <v>12207</v>
      </c>
      <c r="Q9122" t="s">
        <v>5486</v>
      </c>
      <c r="R9122" t="s">
        <v>15464</v>
      </c>
      <c r="S9122" t="s">
        <v>15436</v>
      </c>
      <c r="T9122" t="s">
        <v>15438</v>
      </c>
      <c r="U9122" t="s">
        <v>15437</v>
      </c>
      <c r="V9122">
        <v>1</v>
      </c>
    </row>
    <row r="9123" spans="1:22" x14ac:dyDescent="0.25">
      <c r="A9123" t="s">
        <v>1569</v>
      </c>
      <c r="B9123">
        <v>204326</v>
      </c>
      <c r="C9123" t="s">
        <v>11780</v>
      </c>
      <c r="D9123" t="s">
        <v>11781</v>
      </c>
      <c r="E9123" t="s">
        <v>1596</v>
      </c>
      <c r="F9123" t="s">
        <v>11782</v>
      </c>
      <c r="G9123" t="s">
        <v>7503</v>
      </c>
      <c r="H9123" s="2">
        <v>35609</v>
      </c>
      <c r="I9123" s="2">
        <v>35609</v>
      </c>
      <c r="J9123"/>
      <c r="K9123"/>
      <c r="L9123">
        <v>20</v>
      </c>
      <c r="M9123" t="s">
        <v>7484</v>
      </c>
      <c r="N9123" t="s">
        <v>3482</v>
      </c>
      <c r="O9123"/>
      <c r="P9123" t="s">
        <v>11717</v>
      </c>
      <c r="Q9123" t="s">
        <v>11718</v>
      </c>
      <c r="R9123" t="s">
        <v>15465</v>
      </c>
      <c r="S9123" t="s">
        <v>15436</v>
      </c>
      <c r="T9123" t="s">
        <v>15438</v>
      </c>
      <c r="U9123" t="s">
        <v>15437</v>
      </c>
      <c r="V9123">
        <v>0.52631578947368418</v>
      </c>
    </row>
    <row r="9124" spans="1:22" x14ac:dyDescent="0.25">
      <c r="A9124" t="s">
        <v>1569</v>
      </c>
      <c r="B9124">
        <v>203761</v>
      </c>
      <c r="C9124" t="s">
        <v>8977</v>
      </c>
      <c r="D9124" t="s">
        <v>6000</v>
      </c>
      <c r="E9124" t="s">
        <v>1596</v>
      </c>
      <c r="F9124" t="s">
        <v>8925</v>
      </c>
      <c r="G9124" t="s">
        <v>7490</v>
      </c>
      <c r="H9124" s="2">
        <v>35583</v>
      </c>
      <c r="I9124" s="2">
        <v>45495</v>
      </c>
      <c r="J9124"/>
      <c r="K9124"/>
      <c r="L9124">
        <v>35</v>
      </c>
      <c r="M9124" t="s">
        <v>7484</v>
      </c>
      <c r="N9124" t="s">
        <v>3482</v>
      </c>
      <c r="O9124"/>
      <c r="P9124" t="s">
        <v>8923</v>
      </c>
      <c r="Q9124" t="s">
        <v>6294</v>
      </c>
      <c r="R9124" t="s">
        <v>15465</v>
      </c>
      <c r="S9124" t="s">
        <v>15436</v>
      </c>
      <c r="T9124" t="s">
        <v>15438</v>
      </c>
      <c r="U9124" t="s">
        <v>15437</v>
      </c>
      <c r="V9124">
        <v>0.92105263157894735</v>
      </c>
    </row>
    <row r="9125" spans="1:22" x14ac:dyDescent="0.25">
      <c r="A9125" t="s">
        <v>1569</v>
      </c>
      <c r="B9125">
        <v>203462</v>
      </c>
      <c r="C9125" t="s">
        <v>3656</v>
      </c>
      <c r="D9125" t="s">
        <v>14683</v>
      </c>
      <c r="E9125" t="s">
        <v>1607</v>
      </c>
      <c r="F9125" t="s">
        <v>14684</v>
      </c>
      <c r="G9125" t="s">
        <v>14685</v>
      </c>
      <c r="H9125" s="2">
        <v>35521</v>
      </c>
      <c r="I9125" s="2">
        <v>44851</v>
      </c>
      <c r="J9125"/>
      <c r="K9125"/>
      <c r="L9125">
        <v>38</v>
      </c>
      <c r="M9125" t="s">
        <v>7484</v>
      </c>
      <c r="N9125" t="s">
        <v>1714</v>
      </c>
      <c r="O9125" t="s">
        <v>7120</v>
      </c>
      <c r="P9125" t="s">
        <v>14610</v>
      </c>
      <c r="Q9125" t="s">
        <v>23</v>
      </c>
      <c r="R9125" t="s">
        <v>23</v>
      </c>
      <c r="S9125" t="s">
        <v>15436</v>
      </c>
      <c r="T9125" t="s">
        <v>15438</v>
      </c>
      <c r="U9125" t="s">
        <v>15437</v>
      </c>
      <c r="V9125">
        <v>1</v>
      </c>
    </row>
    <row r="9126" spans="1:22" x14ac:dyDescent="0.25">
      <c r="A9126" t="s">
        <v>1569</v>
      </c>
      <c r="B9126">
        <v>203120</v>
      </c>
      <c r="C9126" t="s">
        <v>2371</v>
      </c>
      <c r="D9126" t="s">
        <v>9941</v>
      </c>
      <c r="E9126" t="s">
        <v>1607</v>
      </c>
      <c r="F9126" t="s">
        <v>9942</v>
      </c>
      <c r="G9126" t="s">
        <v>7547</v>
      </c>
      <c r="H9126" s="2">
        <v>35478</v>
      </c>
      <c r="I9126" s="2">
        <v>44823</v>
      </c>
      <c r="J9126"/>
      <c r="K9126"/>
      <c r="L9126">
        <v>38</v>
      </c>
      <c r="M9126" t="s">
        <v>7484</v>
      </c>
      <c r="N9126" t="s">
        <v>4199</v>
      </c>
      <c r="O9126"/>
      <c r="P9126" t="s">
        <v>9875</v>
      </c>
      <c r="Q9126" t="s">
        <v>6060</v>
      </c>
      <c r="R9126" t="s">
        <v>15449</v>
      </c>
      <c r="S9126" t="s">
        <v>15436</v>
      </c>
      <c r="T9126" t="s">
        <v>15438</v>
      </c>
      <c r="U9126" t="s">
        <v>1566</v>
      </c>
      <c r="V9126">
        <v>1</v>
      </c>
    </row>
    <row r="9127" spans="1:22" x14ac:dyDescent="0.25">
      <c r="A9127" t="s">
        <v>1569</v>
      </c>
      <c r="B9127">
        <v>203074</v>
      </c>
      <c r="C9127" t="s">
        <v>7839</v>
      </c>
      <c r="D9127" t="s">
        <v>5082</v>
      </c>
      <c r="E9127" t="s">
        <v>1596</v>
      </c>
      <c r="F9127" t="s">
        <v>7831</v>
      </c>
      <c r="G9127" t="s">
        <v>7494</v>
      </c>
      <c r="H9127" s="2">
        <v>35476</v>
      </c>
      <c r="I9127" s="2">
        <v>41337</v>
      </c>
      <c r="J9127"/>
      <c r="K9127"/>
      <c r="L9127">
        <v>30.5</v>
      </c>
      <c r="M9127" t="s">
        <v>7484</v>
      </c>
      <c r="N9127" t="s">
        <v>1714</v>
      </c>
      <c r="O9127"/>
      <c r="P9127" t="s">
        <v>7804</v>
      </c>
      <c r="Q9127" t="s">
        <v>2847</v>
      </c>
      <c r="R9127" t="s">
        <v>15461</v>
      </c>
      <c r="S9127" t="s">
        <v>15436</v>
      </c>
      <c r="T9127" t="s">
        <v>15438</v>
      </c>
      <c r="U9127" t="s">
        <v>15437</v>
      </c>
      <c r="V9127">
        <v>0.80263157894736847</v>
      </c>
    </row>
    <row r="9128" spans="1:22" x14ac:dyDescent="0.25">
      <c r="A9128" t="s">
        <v>1569</v>
      </c>
      <c r="B9128">
        <v>203034</v>
      </c>
      <c r="C9128" t="s">
        <v>8115</v>
      </c>
      <c r="D9128" t="s">
        <v>12093</v>
      </c>
      <c r="E9128" t="s">
        <v>1596</v>
      </c>
      <c r="F9128" t="s">
        <v>12094</v>
      </c>
      <c r="G9128" t="s">
        <v>7483</v>
      </c>
      <c r="H9128" s="2">
        <v>35471</v>
      </c>
      <c r="I9128" s="2">
        <v>41575</v>
      </c>
      <c r="J9128"/>
      <c r="K9128"/>
      <c r="L9128">
        <v>10</v>
      </c>
      <c r="M9128" t="s">
        <v>7484</v>
      </c>
      <c r="N9128" t="s">
        <v>1714</v>
      </c>
      <c r="O9128"/>
      <c r="P9128" t="s">
        <v>12032</v>
      </c>
      <c r="Q9128" t="s">
        <v>3219</v>
      </c>
      <c r="R9128" t="s">
        <v>15462</v>
      </c>
      <c r="S9128" t="s">
        <v>15436</v>
      </c>
      <c r="T9128" t="s">
        <v>15438</v>
      </c>
      <c r="U9128" t="s">
        <v>15437</v>
      </c>
      <c r="V9128">
        <v>0.26315789473684209</v>
      </c>
    </row>
    <row r="9129" spans="1:22" x14ac:dyDescent="0.25">
      <c r="A9129" t="s">
        <v>1569</v>
      </c>
      <c r="B9129">
        <v>202811</v>
      </c>
      <c r="C9129" t="s">
        <v>7548</v>
      </c>
      <c r="D9129" t="s">
        <v>7796</v>
      </c>
      <c r="E9129" t="s">
        <v>1596</v>
      </c>
      <c r="F9129" t="s">
        <v>7797</v>
      </c>
      <c r="G9129" t="s">
        <v>7483</v>
      </c>
      <c r="H9129" s="2">
        <v>35458</v>
      </c>
      <c r="I9129" s="2">
        <v>40703</v>
      </c>
      <c r="J9129"/>
      <c r="K9129"/>
      <c r="L9129">
        <v>8</v>
      </c>
      <c r="M9129" t="s">
        <v>7484</v>
      </c>
      <c r="N9129" t="s">
        <v>1714</v>
      </c>
      <c r="O9129"/>
      <c r="P9129" t="s">
        <v>7740</v>
      </c>
      <c r="Q9129" t="s">
        <v>7741</v>
      </c>
      <c r="R9129" t="s">
        <v>15462</v>
      </c>
      <c r="S9129" t="s">
        <v>15436</v>
      </c>
      <c r="T9129" t="s">
        <v>15438</v>
      </c>
      <c r="U9129" t="s">
        <v>15437</v>
      </c>
      <c r="V9129">
        <v>0.21052631578947367</v>
      </c>
    </row>
    <row r="9130" spans="1:22" x14ac:dyDescent="0.25">
      <c r="A9130" t="s">
        <v>1569</v>
      </c>
      <c r="B9130">
        <v>202891</v>
      </c>
      <c r="C9130" t="s">
        <v>3243</v>
      </c>
      <c r="D9130" t="s">
        <v>10449</v>
      </c>
      <c r="E9130" t="s">
        <v>1607</v>
      </c>
      <c r="F9130" t="s">
        <v>10450</v>
      </c>
      <c r="G9130" t="s">
        <v>7509</v>
      </c>
      <c r="H9130" s="2">
        <v>35458</v>
      </c>
      <c r="I9130" s="2">
        <v>35458</v>
      </c>
      <c r="J9130"/>
      <c r="K9130"/>
      <c r="L9130">
        <v>38</v>
      </c>
      <c r="M9130" t="s">
        <v>7484</v>
      </c>
      <c r="N9130" t="s">
        <v>3865</v>
      </c>
      <c r="O9130"/>
      <c r="P9130" t="s">
        <v>10407</v>
      </c>
      <c r="Q9130" t="s">
        <v>6930</v>
      </c>
      <c r="R9130" t="s">
        <v>15463</v>
      </c>
      <c r="S9130" t="s">
        <v>15436</v>
      </c>
      <c r="T9130" t="s">
        <v>15438</v>
      </c>
      <c r="U9130" t="s">
        <v>15437</v>
      </c>
      <c r="V9130">
        <v>1</v>
      </c>
    </row>
    <row r="9131" spans="1:22" x14ac:dyDescent="0.25">
      <c r="A9131" t="s">
        <v>1569</v>
      </c>
      <c r="B9131">
        <v>200391</v>
      </c>
      <c r="C9131" t="s">
        <v>2333</v>
      </c>
      <c r="D9131" t="s">
        <v>2932</v>
      </c>
      <c r="E9131" t="s">
        <v>1607</v>
      </c>
      <c r="F9131" t="s">
        <v>14462</v>
      </c>
      <c r="G9131" t="s">
        <v>14330</v>
      </c>
      <c r="H9131" s="2">
        <v>35458</v>
      </c>
      <c r="I9131" s="2">
        <v>45271</v>
      </c>
      <c r="J9131"/>
      <c r="K9131"/>
      <c r="L9131">
        <v>38</v>
      </c>
      <c r="M9131" t="s">
        <v>7484</v>
      </c>
      <c r="N9131" t="s">
        <v>3865</v>
      </c>
      <c r="O9131" t="s">
        <v>7120</v>
      </c>
      <c r="P9131" t="s">
        <v>14320</v>
      </c>
      <c r="Q9131" t="s">
        <v>17</v>
      </c>
      <c r="R9131" t="s">
        <v>17</v>
      </c>
      <c r="S9131" t="s">
        <v>15436</v>
      </c>
      <c r="T9131" t="s">
        <v>15438</v>
      </c>
      <c r="U9131" t="s">
        <v>15437</v>
      </c>
      <c r="V9131">
        <v>1</v>
      </c>
    </row>
    <row r="9132" spans="1:22" x14ac:dyDescent="0.25">
      <c r="A9132" t="s">
        <v>1569</v>
      </c>
      <c r="B9132">
        <v>202475</v>
      </c>
      <c r="C9132" t="s">
        <v>1914</v>
      </c>
      <c r="D9132" t="s">
        <v>2594</v>
      </c>
      <c r="E9132" t="s">
        <v>1596</v>
      </c>
      <c r="F9132" t="s">
        <v>8149</v>
      </c>
      <c r="G9132" t="s">
        <v>7490</v>
      </c>
      <c r="H9132" s="2">
        <v>35406</v>
      </c>
      <c r="I9132" s="2">
        <v>45509</v>
      </c>
      <c r="J9132"/>
      <c r="K9132"/>
      <c r="L9132">
        <v>27</v>
      </c>
      <c r="M9132" t="s">
        <v>7484</v>
      </c>
      <c r="N9132" t="s">
        <v>1714</v>
      </c>
      <c r="O9132"/>
      <c r="P9132" t="s">
        <v>8148</v>
      </c>
      <c r="Q9132" t="s">
        <v>6640</v>
      </c>
      <c r="R9132" t="s">
        <v>15464</v>
      </c>
      <c r="S9132" t="s">
        <v>15436</v>
      </c>
      <c r="T9132" t="s">
        <v>15438</v>
      </c>
      <c r="U9132" t="s">
        <v>15437</v>
      </c>
      <c r="V9132">
        <v>0.71052631578947367</v>
      </c>
    </row>
    <row r="9133" spans="1:22" x14ac:dyDescent="0.25">
      <c r="A9133" t="s">
        <v>1569</v>
      </c>
      <c r="B9133">
        <v>204099</v>
      </c>
      <c r="C9133" t="s">
        <v>2147</v>
      </c>
      <c r="D9133" t="s">
        <v>2306</v>
      </c>
      <c r="E9133" t="s">
        <v>1607</v>
      </c>
      <c r="F9133" t="s">
        <v>7840</v>
      </c>
      <c r="G9133" t="s">
        <v>7522</v>
      </c>
      <c r="H9133" s="2">
        <v>35232</v>
      </c>
      <c r="I9133" s="2">
        <v>44585</v>
      </c>
      <c r="J9133"/>
      <c r="K9133"/>
      <c r="L9133">
        <v>38</v>
      </c>
      <c r="M9133" t="s">
        <v>7484</v>
      </c>
      <c r="N9133" t="s">
        <v>1714</v>
      </c>
      <c r="O9133"/>
      <c r="P9133" t="s">
        <v>7804</v>
      </c>
      <c r="Q9133" t="s">
        <v>2847</v>
      </c>
      <c r="R9133" t="s">
        <v>15461</v>
      </c>
      <c r="S9133" t="s">
        <v>15436</v>
      </c>
      <c r="T9133" t="s">
        <v>15438</v>
      </c>
      <c r="U9133" t="s">
        <v>1566</v>
      </c>
      <c r="V9133">
        <v>1</v>
      </c>
    </row>
    <row r="9134" spans="1:22" x14ac:dyDescent="0.25">
      <c r="A9134" t="s">
        <v>1569</v>
      </c>
      <c r="B9134">
        <v>203977</v>
      </c>
      <c r="C9134" t="s">
        <v>2476</v>
      </c>
      <c r="D9134" t="s">
        <v>4313</v>
      </c>
      <c r="E9134" t="s">
        <v>1596</v>
      </c>
      <c r="F9134" t="s">
        <v>12237</v>
      </c>
      <c r="G9134" t="s">
        <v>7509</v>
      </c>
      <c r="H9134" s="2">
        <v>35197</v>
      </c>
      <c r="I9134" s="2">
        <v>45341</v>
      </c>
      <c r="J9134"/>
      <c r="K9134"/>
      <c r="L9134">
        <v>28.25</v>
      </c>
      <c r="M9134" t="s">
        <v>7484</v>
      </c>
      <c r="N9134" t="s">
        <v>1576</v>
      </c>
      <c r="O9134"/>
      <c r="P9134" t="s">
        <v>12207</v>
      </c>
      <c r="Q9134" t="s">
        <v>5486</v>
      </c>
      <c r="R9134" t="s">
        <v>15464</v>
      </c>
      <c r="S9134" t="s">
        <v>15436</v>
      </c>
      <c r="T9134" t="s">
        <v>15438</v>
      </c>
      <c r="U9134" t="s">
        <v>15437</v>
      </c>
      <c r="V9134">
        <v>0.74342105263157898</v>
      </c>
    </row>
    <row r="9135" spans="1:22" x14ac:dyDescent="0.25">
      <c r="A9135" t="s">
        <v>1569</v>
      </c>
      <c r="B9135">
        <v>203899</v>
      </c>
      <c r="C9135" t="s">
        <v>2255</v>
      </c>
      <c r="D9135" t="s">
        <v>8279</v>
      </c>
      <c r="E9135" t="s">
        <v>1607</v>
      </c>
      <c r="F9135" t="s">
        <v>12205</v>
      </c>
      <c r="G9135" t="s">
        <v>7547</v>
      </c>
      <c r="H9135" s="2">
        <v>35184</v>
      </c>
      <c r="I9135" s="2">
        <v>41393</v>
      </c>
      <c r="J9135"/>
      <c r="K9135"/>
      <c r="L9135">
        <v>38</v>
      </c>
      <c r="M9135" t="s">
        <v>7484</v>
      </c>
      <c r="N9135" t="s">
        <v>3865</v>
      </c>
      <c r="O9135"/>
      <c r="P9135" t="s">
        <v>12181</v>
      </c>
      <c r="Q9135" t="s">
        <v>6091</v>
      </c>
      <c r="R9135" t="s">
        <v>15463</v>
      </c>
      <c r="S9135" t="s">
        <v>15436</v>
      </c>
      <c r="T9135" t="s">
        <v>15438</v>
      </c>
      <c r="U9135" t="s">
        <v>1566</v>
      </c>
      <c r="V9135">
        <v>1</v>
      </c>
    </row>
    <row r="9136" spans="1:22" x14ac:dyDescent="0.25">
      <c r="A9136" t="s">
        <v>1569</v>
      </c>
      <c r="B9136">
        <v>200006</v>
      </c>
      <c r="C9136" t="s">
        <v>3386</v>
      </c>
      <c r="D9136" t="s">
        <v>14548</v>
      </c>
      <c r="E9136" t="s">
        <v>1607</v>
      </c>
      <c r="F9136" t="s">
        <v>15156</v>
      </c>
      <c r="G9136" t="s">
        <v>7078</v>
      </c>
      <c r="H9136" s="2">
        <v>35145</v>
      </c>
      <c r="I9136" s="2">
        <v>35145</v>
      </c>
      <c r="J9136"/>
      <c r="K9136"/>
      <c r="L9136">
        <v>38</v>
      </c>
      <c r="M9136" t="s">
        <v>7484</v>
      </c>
      <c r="N9136" t="s">
        <v>1714</v>
      </c>
      <c r="O9136" t="s">
        <v>7120</v>
      </c>
      <c r="P9136" t="s">
        <v>15150</v>
      </c>
      <c r="Q9136" t="s">
        <v>15151</v>
      </c>
      <c r="R9136" t="s">
        <v>15473</v>
      </c>
      <c r="S9136" t="s">
        <v>15436</v>
      </c>
      <c r="T9136" t="s">
        <v>15438</v>
      </c>
      <c r="U9136" t="s">
        <v>15437</v>
      </c>
      <c r="V9136">
        <v>1</v>
      </c>
    </row>
    <row r="9137" spans="1:22" x14ac:dyDescent="0.25">
      <c r="A9137" t="s">
        <v>1569</v>
      </c>
      <c r="B9137">
        <v>219410</v>
      </c>
      <c r="C9137" t="s">
        <v>2500</v>
      </c>
      <c r="D9137" t="s">
        <v>3054</v>
      </c>
      <c r="E9137" t="s">
        <v>1596</v>
      </c>
      <c r="F9137" t="s">
        <v>10355</v>
      </c>
      <c r="G9137" t="s">
        <v>7503</v>
      </c>
      <c r="H9137" s="2">
        <v>35122</v>
      </c>
      <c r="I9137" s="2">
        <v>35122</v>
      </c>
      <c r="J9137"/>
      <c r="K9137"/>
      <c r="L9137">
        <v>32</v>
      </c>
      <c r="M9137" t="s">
        <v>7484</v>
      </c>
      <c r="N9137" t="s">
        <v>4199</v>
      </c>
      <c r="O9137"/>
      <c r="P9137" t="s">
        <v>10316</v>
      </c>
      <c r="Q9137" t="s">
        <v>6398</v>
      </c>
      <c r="R9137" t="s">
        <v>15449</v>
      </c>
      <c r="S9137" t="s">
        <v>15436</v>
      </c>
      <c r="T9137" t="s">
        <v>15438</v>
      </c>
      <c r="U9137" t="s">
        <v>15437</v>
      </c>
      <c r="V9137">
        <v>0.84210526315789469</v>
      </c>
    </row>
    <row r="9138" spans="1:22" x14ac:dyDescent="0.25">
      <c r="A9138" t="s">
        <v>1569</v>
      </c>
      <c r="B9138">
        <v>203077</v>
      </c>
      <c r="C9138" t="s">
        <v>8710</v>
      </c>
      <c r="D9138" t="s">
        <v>8711</v>
      </c>
      <c r="E9138" t="s">
        <v>1596</v>
      </c>
      <c r="F9138" t="s">
        <v>8689</v>
      </c>
      <c r="G9138" t="s">
        <v>7483</v>
      </c>
      <c r="H9138" s="2">
        <v>35121</v>
      </c>
      <c r="I9138" s="2">
        <v>40710</v>
      </c>
      <c r="J9138"/>
      <c r="K9138"/>
      <c r="L9138">
        <v>11</v>
      </c>
      <c r="M9138" t="s">
        <v>7484</v>
      </c>
      <c r="N9138" t="s">
        <v>3482</v>
      </c>
      <c r="O9138"/>
      <c r="P9138" t="s">
        <v>8674</v>
      </c>
      <c r="Q9138" t="s">
        <v>8675</v>
      </c>
      <c r="R9138" t="s">
        <v>15466</v>
      </c>
      <c r="S9138" t="s">
        <v>15436</v>
      </c>
      <c r="T9138" t="s">
        <v>15438</v>
      </c>
      <c r="U9138" t="s">
        <v>15437</v>
      </c>
      <c r="V9138">
        <v>0.28947368421052633</v>
      </c>
    </row>
    <row r="9139" spans="1:22" x14ac:dyDescent="0.25">
      <c r="A9139" t="s">
        <v>1569</v>
      </c>
      <c r="B9139">
        <v>203080</v>
      </c>
      <c r="C9139" t="s">
        <v>2032</v>
      </c>
      <c r="D9139" t="s">
        <v>12511</v>
      </c>
      <c r="E9139" t="s">
        <v>1596</v>
      </c>
      <c r="F9139" t="s">
        <v>12491</v>
      </c>
      <c r="G9139" t="s">
        <v>7487</v>
      </c>
      <c r="H9139" s="2">
        <v>35121</v>
      </c>
      <c r="I9139" s="2">
        <v>41603</v>
      </c>
      <c r="J9139"/>
      <c r="K9139"/>
      <c r="L9139">
        <v>9</v>
      </c>
      <c r="M9139" t="s">
        <v>7484</v>
      </c>
      <c r="N9139" t="s">
        <v>3482</v>
      </c>
      <c r="O9139"/>
      <c r="P9139" t="s">
        <v>12477</v>
      </c>
      <c r="Q9139" t="s">
        <v>3750</v>
      </c>
      <c r="R9139" t="s">
        <v>15465</v>
      </c>
      <c r="S9139" t="s">
        <v>15436</v>
      </c>
      <c r="T9139" t="s">
        <v>15438</v>
      </c>
      <c r="U9139" t="s">
        <v>15437</v>
      </c>
      <c r="V9139">
        <v>0.23684210526315788</v>
      </c>
    </row>
    <row r="9140" spans="1:22" x14ac:dyDescent="0.25">
      <c r="A9140" t="s">
        <v>1569</v>
      </c>
      <c r="B9140">
        <v>202930</v>
      </c>
      <c r="C9140" t="s">
        <v>8400</v>
      </c>
      <c r="D9140" t="s">
        <v>8401</v>
      </c>
      <c r="E9140" t="s">
        <v>1607</v>
      </c>
      <c r="F9140" t="s">
        <v>8402</v>
      </c>
      <c r="G9140" t="s">
        <v>7503</v>
      </c>
      <c r="H9140" s="2">
        <v>35114</v>
      </c>
      <c r="I9140" s="2">
        <v>41778</v>
      </c>
      <c r="J9140"/>
      <c r="K9140"/>
      <c r="L9140">
        <v>38</v>
      </c>
      <c r="M9140" t="s">
        <v>7484</v>
      </c>
      <c r="N9140" t="s">
        <v>3482</v>
      </c>
      <c r="O9140"/>
      <c r="P9140" t="s">
        <v>8365</v>
      </c>
      <c r="Q9140" t="s">
        <v>5138</v>
      </c>
      <c r="R9140" t="s">
        <v>15466</v>
      </c>
      <c r="S9140" t="s">
        <v>15436</v>
      </c>
      <c r="T9140" t="s">
        <v>15438</v>
      </c>
      <c r="U9140" t="s">
        <v>15437</v>
      </c>
      <c r="V9140">
        <v>1</v>
      </c>
    </row>
    <row r="9141" spans="1:22" x14ac:dyDescent="0.25">
      <c r="A9141" t="s">
        <v>1569</v>
      </c>
      <c r="B9141">
        <v>201723</v>
      </c>
      <c r="C9141" t="s">
        <v>1667</v>
      </c>
      <c r="D9141" t="s">
        <v>10186</v>
      </c>
      <c r="E9141" t="s">
        <v>1596</v>
      </c>
      <c r="F9141" t="s">
        <v>10126</v>
      </c>
      <c r="G9141" t="s">
        <v>7490</v>
      </c>
      <c r="H9141" s="2">
        <v>35003</v>
      </c>
      <c r="I9141" s="2">
        <v>44823</v>
      </c>
      <c r="J9141"/>
      <c r="K9141"/>
      <c r="L9141">
        <v>25</v>
      </c>
      <c r="M9141" t="s">
        <v>7484</v>
      </c>
      <c r="N9141" t="s">
        <v>4199</v>
      </c>
      <c r="O9141"/>
      <c r="P9141" t="s">
        <v>10118</v>
      </c>
      <c r="Q9141" t="s">
        <v>6518</v>
      </c>
      <c r="R9141" t="s">
        <v>15449</v>
      </c>
      <c r="S9141" t="s">
        <v>15436</v>
      </c>
      <c r="T9141" t="s">
        <v>15438</v>
      </c>
      <c r="U9141" t="s">
        <v>15437</v>
      </c>
      <c r="V9141">
        <v>0.65789473684210531</v>
      </c>
    </row>
    <row r="9142" spans="1:22" x14ac:dyDescent="0.25">
      <c r="A9142" t="s">
        <v>1569</v>
      </c>
      <c r="B9142">
        <v>201513</v>
      </c>
      <c r="C9142" t="s">
        <v>2788</v>
      </c>
      <c r="D9142" t="s">
        <v>9097</v>
      </c>
      <c r="E9142" t="s">
        <v>1596</v>
      </c>
      <c r="F9142" t="s">
        <v>9075</v>
      </c>
      <c r="G9142" t="s">
        <v>7503</v>
      </c>
      <c r="H9142" s="2">
        <v>34995</v>
      </c>
      <c r="I9142" s="2">
        <v>34995</v>
      </c>
      <c r="J9142"/>
      <c r="K9142"/>
      <c r="L9142">
        <v>27.5</v>
      </c>
      <c r="M9142" t="s">
        <v>7484</v>
      </c>
      <c r="N9142" t="s">
        <v>3865</v>
      </c>
      <c r="O9142"/>
      <c r="P9142" t="s">
        <v>9018</v>
      </c>
      <c r="Q9142" t="s">
        <v>4338</v>
      </c>
      <c r="R9142" t="s">
        <v>15468</v>
      </c>
      <c r="S9142" t="s">
        <v>15436</v>
      </c>
      <c r="T9142" t="s">
        <v>15438</v>
      </c>
      <c r="U9142" t="s">
        <v>15437</v>
      </c>
      <c r="V9142">
        <v>0.72368421052631582</v>
      </c>
    </row>
    <row r="9143" spans="1:22" x14ac:dyDescent="0.25">
      <c r="A9143" t="s">
        <v>1569</v>
      </c>
      <c r="B9143">
        <v>201326</v>
      </c>
      <c r="C9143" t="s">
        <v>2203</v>
      </c>
      <c r="D9143" t="s">
        <v>4745</v>
      </c>
      <c r="E9143" t="s">
        <v>1596</v>
      </c>
      <c r="F9143" t="s">
        <v>10116</v>
      </c>
      <c r="G9143" t="s">
        <v>7494</v>
      </c>
      <c r="H9143" s="2">
        <v>34981</v>
      </c>
      <c r="I9143" s="2">
        <v>41239</v>
      </c>
      <c r="J9143"/>
      <c r="K9143"/>
      <c r="L9143">
        <v>23.25</v>
      </c>
      <c r="M9143" t="s">
        <v>7484</v>
      </c>
      <c r="N9143" t="s">
        <v>3311</v>
      </c>
      <c r="O9143"/>
      <c r="P9143" t="s">
        <v>10046</v>
      </c>
      <c r="Q9143" t="s">
        <v>6763</v>
      </c>
      <c r="R9143" t="s">
        <v>15463</v>
      </c>
      <c r="S9143" t="s">
        <v>15436</v>
      </c>
      <c r="T9143" t="s">
        <v>15438</v>
      </c>
      <c r="U9143" t="s">
        <v>15437</v>
      </c>
      <c r="V9143">
        <v>0.61184210526315785</v>
      </c>
    </row>
    <row r="9144" spans="1:22" x14ac:dyDescent="0.25">
      <c r="A9144" t="s">
        <v>1569</v>
      </c>
      <c r="B9144">
        <v>100027</v>
      </c>
      <c r="C9144" t="s">
        <v>10043</v>
      </c>
      <c r="D9144" t="s">
        <v>10044</v>
      </c>
      <c r="E9144" t="s">
        <v>1607</v>
      </c>
      <c r="F9144" t="s">
        <v>9945</v>
      </c>
      <c r="G9144" t="s">
        <v>4294</v>
      </c>
      <c r="H9144" s="2">
        <v>34953</v>
      </c>
      <c r="I9144" s="2">
        <v>40612</v>
      </c>
      <c r="J9144"/>
      <c r="K9144"/>
      <c r="L9144">
        <v>0.01</v>
      </c>
      <c r="M9144" t="s">
        <v>7484</v>
      </c>
      <c r="N9144"/>
      <c r="O9144"/>
      <c r="P9144" t="s">
        <v>9946</v>
      </c>
      <c r="Q9144" t="s">
        <v>9947</v>
      </c>
      <c r="R9144" t="s">
        <v>15469</v>
      </c>
      <c r="S9144" t="s">
        <v>15436</v>
      </c>
      <c r="T9144" t="s">
        <v>15438</v>
      </c>
      <c r="U9144" t="s">
        <v>15437</v>
      </c>
      <c r="V9144">
        <v>1</v>
      </c>
    </row>
    <row r="9145" spans="1:22" x14ac:dyDescent="0.25">
      <c r="A9145" t="s">
        <v>1569</v>
      </c>
      <c r="B9145">
        <v>200394</v>
      </c>
      <c r="C9145" t="s">
        <v>8179</v>
      </c>
      <c r="D9145" t="s">
        <v>1828</v>
      </c>
      <c r="E9145" t="s">
        <v>1596</v>
      </c>
      <c r="F9145" t="s">
        <v>9826</v>
      </c>
      <c r="G9145" t="s">
        <v>7490</v>
      </c>
      <c r="H9145" s="2">
        <v>34906</v>
      </c>
      <c r="I9145" s="2">
        <v>45341</v>
      </c>
      <c r="J9145"/>
      <c r="K9145"/>
      <c r="L9145">
        <v>17</v>
      </c>
      <c r="M9145" t="s">
        <v>7484</v>
      </c>
      <c r="N9145" t="s">
        <v>5768</v>
      </c>
      <c r="O9145"/>
      <c r="P9145" t="s">
        <v>9827</v>
      </c>
      <c r="Q9145" t="s">
        <v>5770</v>
      </c>
      <c r="R9145" t="s">
        <v>15464</v>
      </c>
      <c r="S9145" t="s">
        <v>15436</v>
      </c>
      <c r="T9145" t="s">
        <v>15438</v>
      </c>
      <c r="U9145" t="s">
        <v>15437</v>
      </c>
      <c r="V9145">
        <v>0.44736842105263158</v>
      </c>
    </row>
    <row r="9146" spans="1:22" x14ac:dyDescent="0.25">
      <c r="A9146" t="s">
        <v>1569</v>
      </c>
      <c r="B9146">
        <v>200150</v>
      </c>
      <c r="C9146" t="s">
        <v>2258</v>
      </c>
      <c r="D9146" t="s">
        <v>3829</v>
      </c>
      <c r="E9146" t="s">
        <v>1596</v>
      </c>
      <c r="F9146" t="s">
        <v>8562</v>
      </c>
      <c r="G9146" t="s">
        <v>7490</v>
      </c>
      <c r="H9146" s="2">
        <v>34866</v>
      </c>
      <c r="I9146" s="2">
        <v>44809</v>
      </c>
      <c r="J9146"/>
      <c r="K9146"/>
      <c r="L9146">
        <v>25</v>
      </c>
      <c r="M9146" t="s">
        <v>7484</v>
      </c>
      <c r="N9146" t="s">
        <v>3482</v>
      </c>
      <c r="O9146"/>
      <c r="P9146" t="s">
        <v>8563</v>
      </c>
      <c r="Q9146" t="s">
        <v>8564</v>
      </c>
      <c r="R9146" t="s">
        <v>15466</v>
      </c>
      <c r="S9146" t="s">
        <v>15436</v>
      </c>
      <c r="T9146" t="s">
        <v>15438</v>
      </c>
      <c r="U9146" t="s">
        <v>15437</v>
      </c>
      <c r="V9146">
        <v>0.65789473684210531</v>
      </c>
    </row>
    <row r="9147" spans="1:22" x14ac:dyDescent="0.25">
      <c r="A9147" t="s">
        <v>1569</v>
      </c>
      <c r="B9147">
        <v>203321</v>
      </c>
      <c r="C9147" t="s">
        <v>1920</v>
      </c>
      <c r="D9147" t="s">
        <v>9412</v>
      </c>
      <c r="E9147" t="s">
        <v>1607</v>
      </c>
      <c r="F9147" t="s">
        <v>9413</v>
      </c>
      <c r="G9147" t="s">
        <v>7552</v>
      </c>
      <c r="H9147" s="2">
        <v>34846</v>
      </c>
      <c r="I9147" s="2">
        <v>45397</v>
      </c>
      <c r="J9147"/>
      <c r="K9147"/>
      <c r="L9147">
        <v>38</v>
      </c>
      <c r="M9147" t="s">
        <v>7484</v>
      </c>
      <c r="N9147" t="s">
        <v>3482</v>
      </c>
      <c r="O9147"/>
      <c r="P9147" t="s">
        <v>9346</v>
      </c>
      <c r="Q9147" t="s">
        <v>9347</v>
      </c>
      <c r="R9147" t="s">
        <v>15465</v>
      </c>
      <c r="S9147" t="s">
        <v>15436</v>
      </c>
      <c r="T9147" t="s">
        <v>15438</v>
      </c>
      <c r="U9147" t="s">
        <v>1566</v>
      </c>
      <c r="V9147">
        <v>1</v>
      </c>
    </row>
    <row r="9148" spans="1:22" x14ac:dyDescent="0.25">
      <c r="A9148" t="s">
        <v>1569</v>
      </c>
      <c r="B9148">
        <v>203286</v>
      </c>
      <c r="C9148" t="s">
        <v>14875</v>
      </c>
      <c r="D9148" t="s">
        <v>5419</v>
      </c>
      <c r="E9148" t="s">
        <v>1607</v>
      </c>
      <c r="F9148" t="s">
        <v>14876</v>
      </c>
      <c r="G9148" t="s">
        <v>14877</v>
      </c>
      <c r="H9148" s="2">
        <v>34827</v>
      </c>
      <c r="I9148" s="2">
        <v>44711</v>
      </c>
      <c r="J9148"/>
      <c r="K9148"/>
      <c r="L9148">
        <v>38</v>
      </c>
      <c r="M9148" t="s">
        <v>7484</v>
      </c>
      <c r="N9148" t="s">
        <v>1714</v>
      </c>
      <c r="O9148" t="s">
        <v>7120</v>
      </c>
      <c r="P9148" t="s">
        <v>14831</v>
      </c>
      <c r="Q9148" t="s">
        <v>14832</v>
      </c>
      <c r="R9148" t="s">
        <v>15433</v>
      </c>
      <c r="S9148" t="s">
        <v>15436</v>
      </c>
      <c r="T9148" t="s">
        <v>15438</v>
      </c>
      <c r="U9148" t="s">
        <v>15437</v>
      </c>
      <c r="V9148">
        <v>1</v>
      </c>
    </row>
    <row r="9149" spans="1:22" x14ac:dyDescent="0.25">
      <c r="A9149" t="s">
        <v>1569</v>
      </c>
      <c r="B9149">
        <v>203256</v>
      </c>
      <c r="C9149" t="s">
        <v>2748</v>
      </c>
      <c r="D9149" t="s">
        <v>4494</v>
      </c>
      <c r="E9149" t="s">
        <v>1607</v>
      </c>
      <c r="F9149" t="s">
        <v>13980</v>
      </c>
      <c r="G9149" t="s">
        <v>7541</v>
      </c>
      <c r="H9149" s="2">
        <v>34824</v>
      </c>
      <c r="I9149" s="2">
        <v>45775</v>
      </c>
      <c r="J9149"/>
      <c r="K9149"/>
      <c r="L9149">
        <v>38</v>
      </c>
      <c r="M9149" t="s">
        <v>7484</v>
      </c>
      <c r="N9149" t="s">
        <v>3865</v>
      </c>
      <c r="O9149"/>
      <c r="P9149" t="s">
        <v>13952</v>
      </c>
      <c r="Q9149" t="s">
        <v>6458</v>
      </c>
      <c r="R9149" t="s">
        <v>15467</v>
      </c>
      <c r="S9149" t="s">
        <v>15436</v>
      </c>
      <c r="T9149" t="s">
        <v>15438</v>
      </c>
      <c r="U9149" t="s">
        <v>1566</v>
      </c>
      <c r="V9149">
        <v>1</v>
      </c>
    </row>
    <row r="9150" spans="1:22" x14ac:dyDescent="0.25">
      <c r="A9150" t="s">
        <v>1569</v>
      </c>
      <c r="B9150">
        <v>202874</v>
      </c>
      <c r="C9150" t="s">
        <v>1665</v>
      </c>
      <c r="D9150" t="s">
        <v>2187</v>
      </c>
      <c r="E9150" t="s">
        <v>1607</v>
      </c>
      <c r="F9150" t="s">
        <v>8182</v>
      </c>
      <c r="G9150" t="s">
        <v>4326</v>
      </c>
      <c r="H9150" s="2">
        <v>34744</v>
      </c>
      <c r="I9150" s="2">
        <v>34744</v>
      </c>
      <c r="J9150"/>
      <c r="K9150"/>
      <c r="L9150">
        <v>38</v>
      </c>
      <c r="M9150" t="s">
        <v>7484</v>
      </c>
      <c r="N9150" t="s">
        <v>1714</v>
      </c>
      <c r="O9150"/>
      <c r="P9150" t="s">
        <v>8148</v>
      </c>
      <c r="Q9150" t="s">
        <v>6640</v>
      </c>
      <c r="R9150" t="s">
        <v>15464</v>
      </c>
      <c r="S9150" t="s">
        <v>15436</v>
      </c>
      <c r="T9150" t="s">
        <v>15438</v>
      </c>
      <c r="U9150" t="s">
        <v>1566</v>
      </c>
      <c r="V9150">
        <v>1</v>
      </c>
    </row>
    <row r="9151" spans="1:22" x14ac:dyDescent="0.25">
      <c r="A9151" t="s">
        <v>1569</v>
      </c>
      <c r="B9151">
        <v>200716</v>
      </c>
      <c r="C9151" t="s">
        <v>1646</v>
      </c>
      <c r="D9151" t="s">
        <v>4974</v>
      </c>
      <c r="E9151" t="s">
        <v>1607</v>
      </c>
      <c r="F9151" t="s">
        <v>7841</v>
      </c>
      <c r="G9151" t="s">
        <v>4326</v>
      </c>
      <c r="H9151" s="2">
        <v>34561</v>
      </c>
      <c r="I9151" s="2">
        <v>45257</v>
      </c>
      <c r="J9151"/>
      <c r="K9151"/>
      <c r="L9151">
        <v>38</v>
      </c>
      <c r="M9151" t="s">
        <v>7484</v>
      </c>
      <c r="N9151" t="s">
        <v>1714</v>
      </c>
      <c r="O9151"/>
      <c r="P9151" t="s">
        <v>7804</v>
      </c>
      <c r="Q9151" t="s">
        <v>2847</v>
      </c>
      <c r="R9151" t="s">
        <v>15461</v>
      </c>
      <c r="S9151" t="s">
        <v>15436</v>
      </c>
      <c r="T9151" t="s">
        <v>15438</v>
      </c>
      <c r="U9151" t="s">
        <v>1566</v>
      </c>
      <c r="V9151">
        <v>1</v>
      </c>
    </row>
    <row r="9152" spans="1:22" x14ac:dyDescent="0.25">
      <c r="A9152" t="s">
        <v>1569</v>
      </c>
      <c r="B9152">
        <v>202442</v>
      </c>
      <c r="C9152" t="s">
        <v>1784</v>
      </c>
      <c r="D9152" t="s">
        <v>9731</v>
      </c>
      <c r="E9152" t="s">
        <v>1596</v>
      </c>
      <c r="F9152" t="s">
        <v>10959</v>
      </c>
      <c r="G9152" t="s">
        <v>7509</v>
      </c>
      <c r="H9152" s="2">
        <v>34466</v>
      </c>
      <c r="I9152" s="2">
        <v>41505</v>
      </c>
      <c r="J9152"/>
      <c r="K9152"/>
      <c r="L9152">
        <v>13.5</v>
      </c>
      <c r="M9152" t="s">
        <v>7484</v>
      </c>
      <c r="N9152" t="s">
        <v>3482</v>
      </c>
      <c r="O9152"/>
      <c r="P9152" t="s">
        <v>10955</v>
      </c>
      <c r="Q9152" t="s">
        <v>10956</v>
      </c>
      <c r="R9152" t="s">
        <v>15466</v>
      </c>
      <c r="S9152" t="s">
        <v>15436</v>
      </c>
      <c r="T9152" t="s">
        <v>15438</v>
      </c>
      <c r="U9152" t="s">
        <v>15437</v>
      </c>
      <c r="V9152">
        <v>0.35526315789473684</v>
      </c>
    </row>
    <row r="9153" spans="1:22" x14ac:dyDescent="0.25">
      <c r="A9153" t="s">
        <v>1569</v>
      </c>
      <c r="B9153">
        <v>201178</v>
      </c>
      <c r="C9153" t="s">
        <v>2377</v>
      </c>
      <c r="D9153" t="s">
        <v>5719</v>
      </c>
      <c r="E9153" t="s">
        <v>1607</v>
      </c>
      <c r="F9153" t="s">
        <v>9537</v>
      </c>
      <c r="G9153" t="s">
        <v>7509</v>
      </c>
      <c r="H9153" s="2">
        <v>34285</v>
      </c>
      <c r="I9153" s="2">
        <v>45495</v>
      </c>
      <c r="J9153"/>
      <c r="K9153"/>
      <c r="L9153">
        <v>38</v>
      </c>
      <c r="M9153" t="s">
        <v>7484</v>
      </c>
      <c r="N9153" t="s">
        <v>3482</v>
      </c>
      <c r="O9153"/>
      <c r="P9153" t="s">
        <v>9500</v>
      </c>
      <c r="Q9153" t="s">
        <v>9501</v>
      </c>
      <c r="R9153" t="s">
        <v>15468</v>
      </c>
      <c r="S9153" t="s">
        <v>15436</v>
      </c>
      <c r="T9153" t="s">
        <v>15438</v>
      </c>
      <c r="U9153" t="s">
        <v>15437</v>
      </c>
      <c r="V9153">
        <v>1</v>
      </c>
    </row>
    <row r="9154" spans="1:22" x14ac:dyDescent="0.25">
      <c r="A9154" t="s">
        <v>1569</v>
      </c>
      <c r="B9154">
        <v>201332</v>
      </c>
      <c r="C9154" t="s">
        <v>2830</v>
      </c>
      <c r="D9154" t="s">
        <v>2434</v>
      </c>
      <c r="E9154" t="s">
        <v>1596</v>
      </c>
      <c r="F9154" t="s">
        <v>8670</v>
      </c>
      <c r="G9154" t="s">
        <v>7483</v>
      </c>
      <c r="H9154" s="2">
        <v>34284</v>
      </c>
      <c r="I9154" s="2">
        <v>34284</v>
      </c>
      <c r="J9154"/>
      <c r="K9154"/>
      <c r="L9154">
        <v>12</v>
      </c>
      <c r="M9154" t="s">
        <v>7484</v>
      </c>
      <c r="N9154" t="s">
        <v>1714</v>
      </c>
      <c r="O9154"/>
      <c r="P9154" t="s">
        <v>8608</v>
      </c>
      <c r="Q9154" t="s">
        <v>2575</v>
      </c>
      <c r="R9154" t="s">
        <v>15461</v>
      </c>
      <c r="S9154" t="s">
        <v>15436</v>
      </c>
      <c r="T9154" t="s">
        <v>15438</v>
      </c>
      <c r="U9154" t="s">
        <v>15437</v>
      </c>
      <c r="V9154">
        <v>0.31578947368421051</v>
      </c>
    </row>
    <row r="9155" spans="1:22" x14ac:dyDescent="0.25">
      <c r="A9155" t="s">
        <v>1569</v>
      </c>
      <c r="B9155">
        <v>201334</v>
      </c>
      <c r="C9155" t="s">
        <v>1784</v>
      </c>
      <c r="D9155" t="s">
        <v>8671</v>
      </c>
      <c r="E9155" t="s">
        <v>1596</v>
      </c>
      <c r="F9155" t="s">
        <v>8655</v>
      </c>
      <c r="G9155" t="s">
        <v>7509</v>
      </c>
      <c r="H9155" s="2">
        <v>34275</v>
      </c>
      <c r="I9155" s="2">
        <v>41414</v>
      </c>
      <c r="J9155"/>
      <c r="K9155"/>
      <c r="L9155">
        <v>32</v>
      </c>
      <c r="M9155" t="s">
        <v>7484</v>
      </c>
      <c r="N9155" t="s">
        <v>1714</v>
      </c>
      <c r="O9155"/>
      <c r="P9155" t="s">
        <v>8608</v>
      </c>
      <c r="Q9155" t="s">
        <v>2575</v>
      </c>
      <c r="R9155" t="s">
        <v>15461</v>
      </c>
      <c r="S9155" t="s">
        <v>15436</v>
      </c>
      <c r="T9155" t="s">
        <v>15438</v>
      </c>
      <c r="U9155" t="s">
        <v>15437</v>
      </c>
      <c r="V9155">
        <v>0.84210526315789469</v>
      </c>
    </row>
    <row r="9156" spans="1:22" x14ac:dyDescent="0.25">
      <c r="A9156" t="s">
        <v>1569</v>
      </c>
      <c r="B9156">
        <v>200075</v>
      </c>
      <c r="C9156" t="s">
        <v>7798</v>
      </c>
      <c r="D9156" t="s">
        <v>7799</v>
      </c>
      <c r="E9156" t="s">
        <v>1596</v>
      </c>
      <c r="F9156" t="s">
        <v>7739</v>
      </c>
      <c r="G9156" t="s">
        <v>7490</v>
      </c>
      <c r="H9156" s="2">
        <v>34149</v>
      </c>
      <c r="I9156" s="2">
        <v>41589</v>
      </c>
      <c r="J9156"/>
      <c r="K9156"/>
      <c r="L9156">
        <v>25</v>
      </c>
      <c r="M9156" t="s">
        <v>7484</v>
      </c>
      <c r="N9156" t="s">
        <v>1714</v>
      </c>
      <c r="O9156"/>
      <c r="P9156" t="s">
        <v>7740</v>
      </c>
      <c r="Q9156" t="s">
        <v>7741</v>
      </c>
      <c r="R9156" t="s">
        <v>15462</v>
      </c>
      <c r="S9156" t="s">
        <v>15436</v>
      </c>
      <c r="T9156" t="s">
        <v>15438</v>
      </c>
      <c r="U9156" t="s">
        <v>15437</v>
      </c>
      <c r="V9156">
        <v>0.65789473684210531</v>
      </c>
    </row>
    <row r="9157" spans="1:22" x14ac:dyDescent="0.25">
      <c r="A9157" t="s">
        <v>1569</v>
      </c>
      <c r="B9157">
        <v>201936</v>
      </c>
      <c r="C9157" t="s">
        <v>3297</v>
      </c>
      <c r="D9157" t="s">
        <v>7993</v>
      </c>
      <c r="E9157" t="s">
        <v>1607</v>
      </c>
      <c r="F9157" t="s">
        <v>7973</v>
      </c>
      <c r="G9157" t="s">
        <v>7509</v>
      </c>
      <c r="H9157" s="2">
        <v>34116</v>
      </c>
      <c r="I9157" s="2">
        <v>34116</v>
      </c>
      <c r="J9157"/>
      <c r="K9157"/>
      <c r="L9157">
        <v>38</v>
      </c>
      <c r="M9157" t="s">
        <v>7484</v>
      </c>
      <c r="N9157" t="s">
        <v>1714</v>
      </c>
      <c r="O9157"/>
      <c r="P9157" t="s">
        <v>7959</v>
      </c>
      <c r="Q9157" t="s">
        <v>2146</v>
      </c>
      <c r="R9157" t="s">
        <v>15462</v>
      </c>
      <c r="S9157" t="s">
        <v>15436</v>
      </c>
      <c r="T9157" t="s">
        <v>15438</v>
      </c>
      <c r="U9157" t="s">
        <v>15437</v>
      </c>
      <c r="V9157">
        <v>1</v>
      </c>
    </row>
    <row r="9158" spans="1:22" x14ac:dyDescent="0.25">
      <c r="A9158" t="s">
        <v>1569</v>
      </c>
      <c r="B9158">
        <v>201919</v>
      </c>
      <c r="C9158" t="s">
        <v>8307</v>
      </c>
      <c r="D9158" t="s">
        <v>4509</v>
      </c>
      <c r="E9158" t="s">
        <v>1607</v>
      </c>
      <c r="F9158" t="s">
        <v>8308</v>
      </c>
      <c r="G9158" t="s">
        <v>4326</v>
      </c>
      <c r="H9158" s="2">
        <v>34099</v>
      </c>
      <c r="I9158" s="2">
        <v>44515</v>
      </c>
      <c r="J9158"/>
      <c r="K9158"/>
      <c r="L9158">
        <v>38</v>
      </c>
      <c r="M9158" t="s">
        <v>7484</v>
      </c>
      <c r="N9158" t="s">
        <v>3482</v>
      </c>
      <c r="O9158"/>
      <c r="P9158" t="s">
        <v>8255</v>
      </c>
      <c r="Q9158" t="s">
        <v>5829</v>
      </c>
      <c r="R9158" t="s">
        <v>15465</v>
      </c>
      <c r="S9158" t="s">
        <v>15436</v>
      </c>
      <c r="T9158" t="s">
        <v>15438</v>
      </c>
      <c r="U9158" t="s">
        <v>1566</v>
      </c>
      <c r="V9158">
        <v>1</v>
      </c>
    </row>
    <row r="9159" spans="1:22" x14ac:dyDescent="0.25">
      <c r="A9159" t="s">
        <v>1569</v>
      </c>
      <c r="B9159">
        <v>220703</v>
      </c>
      <c r="C9159" t="s">
        <v>1599</v>
      </c>
      <c r="D9159" t="s">
        <v>13722</v>
      </c>
      <c r="E9159" t="s">
        <v>1607</v>
      </c>
      <c r="F9159" t="s">
        <v>13720</v>
      </c>
      <c r="G9159" t="s">
        <v>7547</v>
      </c>
      <c r="H9159" s="2">
        <v>33849</v>
      </c>
      <c r="I9159" s="2">
        <v>44515</v>
      </c>
      <c r="J9159"/>
      <c r="K9159"/>
      <c r="L9159">
        <v>38</v>
      </c>
      <c r="M9159" t="s">
        <v>7484</v>
      </c>
      <c r="N9159" t="s">
        <v>3865</v>
      </c>
      <c r="O9159"/>
      <c r="P9159" t="s">
        <v>13689</v>
      </c>
      <c r="Q9159" t="s">
        <v>13690</v>
      </c>
      <c r="R9159" t="s">
        <v>15467</v>
      </c>
      <c r="S9159" t="s">
        <v>15436</v>
      </c>
      <c r="T9159" t="s">
        <v>15438</v>
      </c>
      <c r="U9159" t="s">
        <v>1566</v>
      </c>
      <c r="V9159">
        <v>1</v>
      </c>
    </row>
    <row r="9160" spans="1:22" x14ac:dyDescent="0.25">
      <c r="A9160" t="s">
        <v>1569</v>
      </c>
      <c r="B9160">
        <v>201415</v>
      </c>
      <c r="C9160" t="s">
        <v>2382</v>
      </c>
      <c r="D9160" t="s">
        <v>4410</v>
      </c>
      <c r="E9160" t="s">
        <v>1607</v>
      </c>
      <c r="F9160" t="s">
        <v>15843</v>
      </c>
      <c r="G9160" t="s">
        <v>15844</v>
      </c>
      <c r="H9160" s="2">
        <v>33378</v>
      </c>
      <c r="I9160" s="2">
        <v>45803</v>
      </c>
      <c r="J9160"/>
      <c r="K9160"/>
      <c r="L9160">
        <v>38</v>
      </c>
      <c r="M9160" t="s">
        <v>7484</v>
      </c>
      <c r="N9160" t="s">
        <v>1714</v>
      </c>
      <c r="O9160" t="s">
        <v>7120</v>
      </c>
      <c r="P9160" t="s">
        <v>14989</v>
      </c>
      <c r="Q9160" t="s">
        <v>14990</v>
      </c>
      <c r="R9160" t="s">
        <v>15473</v>
      </c>
      <c r="S9160" t="s">
        <v>15436</v>
      </c>
      <c r="T9160" t="s">
        <v>15438</v>
      </c>
      <c r="U9160" t="s">
        <v>15437</v>
      </c>
      <c r="V9160">
        <v>1</v>
      </c>
    </row>
    <row r="9161" spans="1:22" x14ac:dyDescent="0.25">
      <c r="A9161" t="s">
        <v>1569</v>
      </c>
      <c r="B9161">
        <v>201323</v>
      </c>
      <c r="C9161" t="s">
        <v>5876</v>
      </c>
      <c r="D9161" t="s">
        <v>9823</v>
      </c>
      <c r="E9161" t="s">
        <v>1607</v>
      </c>
      <c r="F9161" t="s">
        <v>9824</v>
      </c>
      <c r="G9161" t="s">
        <v>7537</v>
      </c>
      <c r="H9161" s="2">
        <v>33330</v>
      </c>
      <c r="I9161" s="2">
        <v>33330</v>
      </c>
      <c r="J9161"/>
      <c r="K9161"/>
      <c r="L9161">
        <v>38</v>
      </c>
      <c r="M9161" t="s">
        <v>7484</v>
      </c>
      <c r="N9161" t="s">
        <v>3865</v>
      </c>
      <c r="O9161"/>
      <c r="P9161" t="s">
        <v>9774</v>
      </c>
      <c r="Q9161" t="s">
        <v>9775</v>
      </c>
      <c r="R9161" t="s">
        <v>15463</v>
      </c>
      <c r="S9161" t="s">
        <v>15436</v>
      </c>
      <c r="T9161" t="s">
        <v>15438</v>
      </c>
      <c r="U9161" t="s">
        <v>15437</v>
      </c>
      <c r="V9161">
        <v>1</v>
      </c>
    </row>
    <row r="9162" spans="1:22" x14ac:dyDescent="0.25">
      <c r="A9162" t="s">
        <v>1569</v>
      </c>
      <c r="B9162">
        <v>200615</v>
      </c>
      <c r="C9162" t="s">
        <v>1920</v>
      </c>
      <c r="D9162" t="s">
        <v>8757</v>
      </c>
      <c r="E9162" t="s">
        <v>1596</v>
      </c>
      <c r="F9162" t="s">
        <v>8751</v>
      </c>
      <c r="G9162" t="s">
        <v>7503</v>
      </c>
      <c r="H9162" s="2">
        <v>32980</v>
      </c>
      <c r="I9162" s="2">
        <v>32980</v>
      </c>
      <c r="J9162"/>
      <c r="K9162"/>
      <c r="L9162">
        <v>33.5</v>
      </c>
      <c r="M9162" t="s">
        <v>7484</v>
      </c>
      <c r="N9162" t="s">
        <v>1714</v>
      </c>
      <c r="O9162"/>
      <c r="P9162" t="s">
        <v>8713</v>
      </c>
      <c r="Q9162" t="s">
        <v>5367</v>
      </c>
      <c r="R9162" t="s">
        <v>15462</v>
      </c>
      <c r="S9162" t="s">
        <v>15436</v>
      </c>
      <c r="T9162" t="s">
        <v>15438</v>
      </c>
      <c r="U9162" t="s">
        <v>15437</v>
      </c>
      <c r="V9162">
        <v>0.88157894736842102</v>
      </c>
    </row>
    <row r="9163" spans="1:22" x14ac:dyDescent="0.25">
      <c r="A9163" t="s">
        <v>1569</v>
      </c>
      <c r="B9163">
        <v>200406</v>
      </c>
      <c r="C9163" t="s">
        <v>7800</v>
      </c>
      <c r="D9163" t="s">
        <v>7801</v>
      </c>
      <c r="E9163" t="s">
        <v>1596</v>
      </c>
      <c r="F9163" t="s">
        <v>7739</v>
      </c>
      <c r="G9163" t="s">
        <v>7490</v>
      </c>
      <c r="H9163" s="2">
        <v>32814</v>
      </c>
      <c r="I9163" s="2">
        <v>32814</v>
      </c>
      <c r="J9163"/>
      <c r="K9163"/>
      <c r="L9163">
        <v>30.5</v>
      </c>
      <c r="M9163" t="s">
        <v>7484</v>
      </c>
      <c r="N9163" t="s">
        <v>1714</v>
      </c>
      <c r="O9163"/>
      <c r="P9163" t="s">
        <v>7740</v>
      </c>
      <c r="Q9163" t="s">
        <v>7741</v>
      </c>
      <c r="R9163" t="s">
        <v>15462</v>
      </c>
      <c r="S9163" t="s">
        <v>15436</v>
      </c>
      <c r="T9163" t="s">
        <v>15438</v>
      </c>
      <c r="U9163" t="s">
        <v>15437</v>
      </c>
      <c r="V9163">
        <v>0.80263157894736847</v>
      </c>
    </row>
    <row r="9164" spans="1:22" x14ac:dyDescent="0.25">
      <c r="A9164" t="s">
        <v>1569</v>
      </c>
      <c r="B9164">
        <v>200548</v>
      </c>
      <c r="C9164" t="s">
        <v>12383</v>
      </c>
      <c r="D9164" t="s">
        <v>12384</v>
      </c>
      <c r="E9164" t="s">
        <v>1572</v>
      </c>
      <c r="F9164" t="s">
        <v>12336</v>
      </c>
      <c r="G9164" t="s">
        <v>7490</v>
      </c>
      <c r="H9164" s="2">
        <v>32735</v>
      </c>
      <c r="I9164" s="2">
        <v>42191</v>
      </c>
      <c r="J9164"/>
      <c r="K9164"/>
      <c r="L9164">
        <v>0.01</v>
      </c>
      <c r="M9164" t="s">
        <v>7484</v>
      </c>
      <c r="N9164" t="s">
        <v>1714</v>
      </c>
      <c r="O9164"/>
      <c r="P9164" t="s">
        <v>12334</v>
      </c>
      <c r="Q9164" t="s">
        <v>3013</v>
      </c>
      <c r="R9164" t="s">
        <v>15462</v>
      </c>
      <c r="S9164" t="s">
        <v>15436</v>
      </c>
      <c r="T9164" t="s">
        <v>15437</v>
      </c>
      <c r="U9164" t="s">
        <v>15437</v>
      </c>
      <c r="V9164">
        <v>0</v>
      </c>
    </row>
    <row r="9165" spans="1:22" x14ac:dyDescent="0.25">
      <c r="A9165" t="s">
        <v>1569</v>
      </c>
      <c r="B9165">
        <v>200732</v>
      </c>
      <c r="C9165" t="s">
        <v>2830</v>
      </c>
      <c r="D9165" t="s">
        <v>2578</v>
      </c>
      <c r="E9165" t="s">
        <v>1596</v>
      </c>
      <c r="F9165" t="s">
        <v>12336</v>
      </c>
      <c r="G9165" t="s">
        <v>7490</v>
      </c>
      <c r="H9165" s="2">
        <v>32244</v>
      </c>
      <c r="I9165" s="2">
        <v>42765</v>
      </c>
      <c r="J9165"/>
      <c r="K9165"/>
      <c r="L9165">
        <v>10</v>
      </c>
      <c r="M9165" t="s">
        <v>7484</v>
      </c>
      <c r="N9165" t="s">
        <v>1714</v>
      </c>
      <c r="O9165"/>
      <c r="P9165" t="s">
        <v>12334</v>
      </c>
      <c r="Q9165" t="s">
        <v>3013</v>
      </c>
      <c r="R9165" t="s">
        <v>15462</v>
      </c>
      <c r="S9165" t="s">
        <v>15436</v>
      </c>
      <c r="T9165" t="s">
        <v>15438</v>
      </c>
      <c r="U9165" t="s">
        <v>15437</v>
      </c>
      <c r="V9165">
        <v>0.26315789473684209</v>
      </c>
    </row>
    <row r="9166" spans="1:22" x14ac:dyDescent="0.25">
      <c r="A9166" t="s">
        <v>1569</v>
      </c>
      <c r="B9166">
        <v>200696</v>
      </c>
      <c r="C9166" t="s">
        <v>4859</v>
      </c>
      <c r="D9166" t="s">
        <v>2130</v>
      </c>
      <c r="E9166" t="s">
        <v>1596</v>
      </c>
      <c r="F9166" t="s">
        <v>7968</v>
      </c>
      <c r="G9166" t="s">
        <v>7503</v>
      </c>
      <c r="H9166" s="2">
        <v>32104</v>
      </c>
      <c r="I9166" s="2">
        <v>32104</v>
      </c>
      <c r="J9166"/>
      <c r="K9166"/>
      <c r="L9166">
        <v>32.25</v>
      </c>
      <c r="M9166" t="s">
        <v>7484</v>
      </c>
      <c r="N9166" t="s">
        <v>1714</v>
      </c>
      <c r="O9166"/>
      <c r="P9166" t="s">
        <v>7959</v>
      </c>
      <c r="Q9166" t="s">
        <v>2146</v>
      </c>
      <c r="R9166" t="s">
        <v>15462</v>
      </c>
      <c r="S9166" t="s">
        <v>15436</v>
      </c>
      <c r="T9166" t="s">
        <v>15438</v>
      </c>
      <c r="U9166" t="s">
        <v>15437</v>
      </c>
      <c r="V9166">
        <v>0.84868421052631582</v>
      </c>
    </row>
    <row r="9167" spans="1:22" x14ac:dyDescent="0.25">
      <c r="A9167" t="s">
        <v>1569</v>
      </c>
      <c r="B9167">
        <v>200167</v>
      </c>
      <c r="C9167" t="s">
        <v>2226</v>
      </c>
      <c r="D9167" t="s">
        <v>4636</v>
      </c>
      <c r="E9167" t="s">
        <v>1596</v>
      </c>
      <c r="F9167" t="s">
        <v>13723</v>
      </c>
      <c r="G9167" t="s">
        <v>7490</v>
      </c>
      <c r="H9167" s="2">
        <v>32097</v>
      </c>
      <c r="I9167" s="2">
        <v>45243</v>
      </c>
      <c r="J9167"/>
      <c r="K9167"/>
      <c r="L9167">
        <v>11.5</v>
      </c>
      <c r="M9167" t="s">
        <v>7484</v>
      </c>
      <c r="N9167" t="s">
        <v>3482</v>
      </c>
      <c r="O9167"/>
      <c r="P9167" t="s">
        <v>13724</v>
      </c>
      <c r="Q9167" t="s">
        <v>6978</v>
      </c>
      <c r="R9167" t="s">
        <v>15465</v>
      </c>
      <c r="S9167" t="s">
        <v>15436</v>
      </c>
      <c r="T9167" t="s">
        <v>15438</v>
      </c>
      <c r="U9167" t="s">
        <v>15437</v>
      </c>
      <c r="V9167">
        <v>0.30263157894736842</v>
      </c>
    </row>
    <row r="9168" spans="1:22" x14ac:dyDescent="0.25">
      <c r="A9168" t="s">
        <v>1569</v>
      </c>
      <c r="B9168">
        <v>200146</v>
      </c>
      <c r="C9168" t="s">
        <v>13306</v>
      </c>
      <c r="D9168" t="s">
        <v>14111</v>
      </c>
      <c r="E9168" t="s">
        <v>1607</v>
      </c>
      <c r="F9168" t="s">
        <v>13996</v>
      </c>
      <c r="G9168" t="s">
        <v>813</v>
      </c>
      <c r="H9168" s="2">
        <v>32020</v>
      </c>
      <c r="I9168" s="2">
        <v>45635</v>
      </c>
      <c r="J9168"/>
      <c r="K9168"/>
      <c r="L9168">
        <v>36</v>
      </c>
      <c r="M9168" t="s">
        <v>7484</v>
      </c>
      <c r="N9168" t="s">
        <v>1714</v>
      </c>
      <c r="O9168"/>
      <c r="P9168" t="s">
        <v>14034</v>
      </c>
      <c r="Q9168" t="s">
        <v>14035</v>
      </c>
      <c r="R9168" t="s">
        <v>23</v>
      </c>
      <c r="S9168" t="s">
        <v>15436</v>
      </c>
      <c r="T9168" t="s">
        <v>15438</v>
      </c>
      <c r="U9168" t="s">
        <v>15437</v>
      </c>
      <c r="V9168">
        <v>1</v>
      </c>
    </row>
    <row r="9169" spans="1:22" x14ac:dyDescent="0.25">
      <c r="A9169" t="s">
        <v>1569</v>
      </c>
      <c r="B9169">
        <v>200414</v>
      </c>
      <c r="C9169" t="s">
        <v>1626</v>
      </c>
      <c r="D9169" t="s">
        <v>4058</v>
      </c>
      <c r="E9169" t="s">
        <v>1596</v>
      </c>
      <c r="F9169" t="s">
        <v>7789</v>
      </c>
      <c r="G9169" t="s">
        <v>7509</v>
      </c>
      <c r="H9169" s="2">
        <v>31959</v>
      </c>
      <c r="I9169" s="2">
        <v>31959</v>
      </c>
      <c r="J9169"/>
      <c r="K9169"/>
      <c r="L9169">
        <v>20</v>
      </c>
      <c r="M9169" t="s">
        <v>7484</v>
      </c>
      <c r="N9169" t="s">
        <v>1714</v>
      </c>
      <c r="O9169"/>
      <c r="P9169" t="s">
        <v>7740</v>
      </c>
      <c r="Q9169" t="s">
        <v>7741</v>
      </c>
      <c r="R9169" t="s">
        <v>15462</v>
      </c>
      <c r="S9169" t="s">
        <v>15436</v>
      </c>
      <c r="T9169" t="s">
        <v>15438</v>
      </c>
      <c r="U9169" t="s">
        <v>15437</v>
      </c>
      <c r="V9169">
        <v>0.52631578947368418</v>
      </c>
    </row>
    <row r="9170" spans="1:22" x14ac:dyDescent="0.25">
      <c r="A9170" t="s">
        <v>1569</v>
      </c>
      <c r="B9170">
        <v>200395</v>
      </c>
      <c r="C9170" t="s">
        <v>2641</v>
      </c>
      <c r="D9170" t="s">
        <v>7842</v>
      </c>
      <c r="E9170" t="s">
        <v>1596</v>
      </c>
      <c r="F9170" t="s">
        <v>7843</v>
      </c>
      <c r="G9170" t="s">
        <v>7503</v>
      </c>
      <c r="H9170" s="2">
        <v>31768</v>
      </c>
      <c r="I9170" s="2">
        <v>31768</v>
      </c>
      <c r="J9170"/>
      <c r="K9170"/>
      <c r="L9170">
        <v>24</v>
      </c>
      <c r="M9170" t="s">
        <v>7484</v>
      </c>
      <c r="N9170" t="s">
        <v>1714</v>
      </c>
      <c r="O9170"/>
      <c r="P9170" t="s">
        <v>7804</v>
      </c>
      <c r="Q9170" t="s">
        <v>2847</v>
      </c>
      <c r="R9170" t="s">
        <v>15461</v>
      </c>
      <c r="S9170" t="s">
        <v>15436</v>
      </c>
      <c r="T9170" t="s">
        <v>15438</v>
      </c>
      <c r="U9170" t="s">
        <v>15437</v>
      </c>
      <c r="V9170">
        <v>0.63157894736842102</v>
      </c>
    </row>
    <row r="9171" spans="1:22" x14ac:dyDescent="0.25">
      <c r="A9171" t="s">
        <v>1569</v>
      </c>
      <c r="B9171">
        <v>201223</v>
      </c>
      <c r="C9171" t="s">
        <v>12095</v>
      </c>
      <c r="D9171" t="s">
        <v>7469</v>
      </c>
      <c r="E9171" t="s">
        <v>1596</v>
      </c>
      <c r="F9171" t="s">
        <v>12091</v>
      </c>
      <c r="G9171" t="s">
        <v>7607</v>
      </c>
      <c r="H9171" s="2">
        <v>31519</v>
      </c>
      <c r="I9171" s="2">
        <v>41435</v>
      </c>
      <c r="J9171"/>
      <c r="K9171"/>
      <c r="L9171">
        <v>26.75</v>
      </c>
      <c r="M9171" t="s">
        <v>7484</v>
      </c>
      <c r="N9171" t="s">
        <v>1714</v>
      </c>
      <c r="O9171"/>
      <c r="P9171" t="s">
        <v>12032</v>
      </c>
      <c r="Q9171" t="s">
        <v>3219</v>
      </c>
      <c r="R9171" t="s">
        <v>15462</v>
      </c>
      <c r="S9171" t="s">
        <v>15436</v>
      </c>
      <c r="T9171" t="s">
        <v>15438</v>
      </c>
      <c r="U9171" t="s">
        <v>15437</v>
      </c>
      <c r="V9171">
        <v>0.70394736842105265</v>
      </c>
    </row>
    <row r="9172" spans="1:22" x14ac:dyDescent="0.25">
      <c r="A9172" t="s">
        <v>1569</v>
      </c>
      <c r="B9172">
        <v>200555</v>
      </c>
      <c r="C9172" t="s">
        <v>8746</v>
      </c>
      <c r="D9172" t="s">
        <v>11522</v>
      </c>
      <c r="E9172" t="s">
        <v>1596</v>
      </c>
      <c r="F9172" t="s">
        <v>11480</v>
      </c>
      <c r="G9172" t="s">
        <v>7490</v>
      </c>
      <c r="H9172" s="2">
        <v>31467</v>
      </c>
      <c r="I9172" s="2">
        <v>41344</v>
      </c>
      <c r="J9172"/>
      <c r="K9172"/>
      <c r="L9172">
        <v>8</v>
      </c>
      <c r="M9172" t="s">
        <v>7484</v>
      </c>
      <c r="N9172" t="s">
        <v>1714</v>
      </c>
      <c r="O9172"/>
      <c r="P9172" t="s">
        <v>11481</v>
      </c>
      <c r="Q9172" t="s">
        <v>11482</v>
      </c>
      <c r="R9172" t="s">
        <v>15462</v>
      </c>
      <c r="S9172" t="s">
        <v>15436</v>
      </c>
      <c r="T9172" t="s">
        <v>15438</v>
      </c>
      <c r="U9172" t="s">
        <v>15437</v>
      </c>
      <c r="V9172">
        <v>0.21052631578947367</v>
      </c>
    </row>
    <row r="9173" spans="1:22" x14ac:dyDescent="0.25">
      <c r="A9173" t="s">
        <v>1569</v>
      </c>
      <c r="B9173">
        <v>200788</v>
      </c>
      <c r="C9173" t="s">
        <v>1895</v>
      </c>
      <c r="D9173" t="s">
        <v>11955</v>
      </c>
      <c r="E9173" t="s">
        <v>1607</v>
      </c>
      <c r="F9173" t="s">
        <v>11901</v>
      </c>
      <c r="G9173" t="s">
        <v>7490</v>
      </c>
      <c r="H9173" s="2">
        <v>31244</v>
      </c>
      <c r="I9173" s="2">
        <v>44991</v>
      </c>
      <c r="J9173"/>
      <c r="K9173"/>
      <c r="L9173">
        <v>38</v>
      </c>
      <c r="M9173" t="s">
        <v>7484</v>
      </c>
      <c r="N9173" t="s">
        <v>1714</v>
      </c>
      <c r="O9173"/>
      <c r="P9173" t="s">
        <v>11896</v>
      </c>
      <c r="Q9173" t="s">
        <v>3067</v>
      </c>
      <c r="R9173" t="s">
        <v>15461</v>
      </c>
      <c r="S9173" t="s">
        <v>15436</v>
      </c>
      <c r="T9173" t="s">
        <v>15438</v>
      </c>
      <c r="U9173" t="s">
        <v>15437</v>
      </c>
      <c r="V9173">
        <v>1</v>
      </c>
    </row>
    <row r="9174" spans="1:22" x14ac:dyDescent="0.25">
      <c r="A9174" t="s">
        <v>1569</v>
      </c>
      <c r="B9174">
        <v>200710</v>
      </c>
      <c r="C9174" t="s">
        <v>8753</v>
      </c>
      <c r="D9174" t="s">
        <v>8758</v>
      </c>
      <c r="E9174" t="s">
        <v>1607</v>
      </c>
      <c r="F9174" t="s">
        <v>8759</v>
      </c>
      <c r="G9174" t="s">
        <v>7541</v>
      </c>
      <c r="H9174" s="2">
        <v>31243</v>
      </c>
      <c r="I9174" s="2">
        <v>45425</v>
      </c>
      <c r="J9174"/>
      <c r="K9174"/>
      <c r="L9174">
        <v>38</v>
      </c>
      <c r="M9174" t="s">
        <v>7484</v>
      </c>
      <c r="N9174" t="s">
        <v>1714</v>
      </c>
      <c r="O9174"/>
      <c r="P9174" t="s">
        <v>8713</v>
      </c>
      <c r="Q9174" t="s">
        <v>5367</v>
      </c>
      <c r="R9174" t="s">
        <v>15462</v>
      </c>
      <c r="S9174" t="s">
        <v>15436</v>
      </c>
      <c r="T9174" t="s">
        <v>15438</v>
      </c>
      <c r="U9174" t="s">
        <v>1566</v>
      </c>
      <c r="V9174">
        <v>1</v>
      </c>
    </row>
    <row r="9175" spans="1:22" x14ac:dyDescent="0.25">
      <c r="A9175" t="s">
        <v>1569</v>
      </c>
      <c r="B9175">
        <v>200791</v>
      </c>
      <c r="C9175" t="s">
        <v>2662</v>
      </c>
      <c r="D9175" t="s">
        <v>1896</v>
      </c>
      <c r="E9175" t="s">
        <v>1596</v>
      </c>
      <c r="F9175" t="s">
        <v>7609</v>
      </c>
      <c r="G9175" t="s">
        <v>7503</v>
      </c>
      <c r="H9175" s="2">
        <v>30684</v>
      </c>
      <c r="I9175" s="2">
        <v>41113</v>
      </c>
      <c r="J9175"/>
      <c r="K9175"/>
      <c r="L9175">
        <v>14</v>
      </c>
      <c r="M9175" t="s">
        <v>7484</v>
      </c>
      <c r="N9175" t="s">
        <v>1714</v>
      </c>
      <c r="O9175"/>
      <c r="P9175" t="s">
        <v>7559</v>
      </c>
      <c r="Q9175" t="s">
        <v>7560</v>
      </c>
      <c r="R9175" t="s">
        <v>15461</v>
      </c>
      <c r="S9175" t="s">
        <v>15436</v>
      </c>
      <c r="T9175" t="s">
        <v>15438</v>
      </c>
      <c r="U9175" t="s">
        <v>15437</v>
      </c>
      <c r="V9175">
        <v>0.36842105263157893</v>
      </c>
    </row>
    <row r="9176" spans="1:22" x14ac:dyDescent="0.25">
      <c r="A9176" t="s">
        <v>1569</v>
      </c>
      <c r="B9176">
        <v>200773</v>
      </c>
      <c r="C9176" t="s">
        <v>2252</v>
      </c>
      <c r="D9176" t="s">
        <v>14971</v>
      </c>
      <c r="E9176" t="s">
        <v>1607</v>
      </c>
      <c r="F9176" t="s">
        <v>14972</v>
      </c>
      <c r="G9176" t="s">
        <v>14973</v>
      </c>
      <c r="H9176" s="2">
        <v>29990</v>
      </c>
      <c r="I9176" s="2">
        <v>42009</v>
      </c>
      <c r="J9176"/>
      <c r="K9176"/>
      <c r="L9176">
        <v>38</v>
      </c>
      <c r="M9176" t="s">
        <v>7484</v>
      </c>
      <c r="N9176" t="s">
        <v>1714</v>
      </c>
      <c r="O9176" t="s">
        <v>7120</v>
      </c>
      <c r="P9176" t="s">
        <v>14916</v>
      </c>
      <c r="Q9176" t="s">
        <v>14917</v>
      </c>
      <c r="R9176" t="s">
        <v>15472</v>
      </c>
      <c r="S9176" t="s">
        <v>15436</v>
      </c>
      <c r="T9176" t="s">
        <v>15438</v>
      </c>
      <c r="U9176" t="s">
        <v>15437</v>
      </c>
      <c r="V9176">
        <v>1</v>
      </c>
    </row>
    <row r="9177" spans="1:22" x14ac:dyDescent="0.25">
      <c r="A9177" t="s">
        <v>1569</v>
      </c>
      <c r="B9177">
        <v>340278</v>
      </c>
      <c r="C9177" t="s">
        <v>15845</v>
      </c>
      <c r="D9177" t="s">
        <v>15846</v>
      </c>
      <c r="E9177" t="s">
        <v>1572</v>
      </c>
      <c r="F9177" t="s">
        <v>2388</v>
      </c>
      <c r="G9177" t="s">
        <v>1574</v>
      </c>
      <c r="H9177" s="2">
        <v>45833</v>
      </c>
      <c r="I9177" s="2">
        <v>45833</v>
      </c>
      <c r="J9177"/>
      <c r="K9177"/>
      <c r="L9177">
        <v>0.01</v>
      </c>
      <c r="M9177" t="s">
        <v>1575</v>
      </c>
      <c r="N9177" t="s">
        <v>1714</v>
      </c>
      <c r="O9177" t="s">
        <v>2389</v>
      </c>
      <c r="P9177">
        <v>2023</v>
      </c>
      <c r="Q9177" t="s">
        <v>2390</v>
      </c>
      <c r="R9177" t="s">
        <v>15441</v>
      </c>
      <c r="S9177" t="s">
        <v>15439</v>
      </c>
      <c r="T9177" t="s">
        <v>15437</v>
      </c>
      <c r="U9177" t="s">
        <v>15437</v>
      </c>
      <c r="V9177">
        <v>0</v>
      </c>
    </row>
    <row r="9178" spans="1:22" x14ac:dyDescent="0.25">
      <c r="A9178" t="s">
        <v>1569</v>
      </c>
      <c r="B9178">
        <v>340283</v>
      </c>
      <c r="C9178" t="s">
        <v>15847</v>
      </c>
      <c r="D9178" t="s">
        <v>2835</v>
      </c>
      <c r="E9178" t="s">
        <v>1572</v>
      </c>
      <c r="F9178" t="s">
        <v>2388</v>
      </c>
      <c r="G9178" t="s">
        <v>1574</v>
      </c>
      <c r="H9178" s="2">
        <v>45833</v>
      </c>
      <c r="I9178" s="2">
        <v>45833</v>
      </c>
      <c r="J9178"/>
      <c r="K9178"/>
      <c r="L9178">
        <v>0.01</v>
      </c>
      <c r="M9178" t="s">
        <v>1575</v>
      </c>
      <c r="N9178" t="s">
        <v>1714</v>
      </c>
      <c r="O9178" t="s">
        <v>2389</v>
      </c>
      <c r="P9178">
        <v>2023</v>
      </c>
      <c r="Q9178" t="s">
        <v>2390</v>
      </c>
      <c r="R9178" t="s">
        <v>15441</v>
      </c>
      <c r="S9178" t="s">
        <v>15439</v>
      </c>
      <c r="T9178" t="s">
        <v>15437</v>
      </c>
      <c r="U9178" t="s">
        <v>15437</v>
      </c>
      <c r="V9178">
        <v>0</v>
      </c>
    </row>
    <row r="9179" spans="1:22" x14ac:dyDescent="0.25">
      <c r="A9179" t="s">
        <v>1569</v>
      </c>
      <c r="B9179">
        <v>340284</v>
      </c>
      <c r="C9179" t="s">
        <v>6229</v>
      </c>
      <c r="D9179" t="s">
        <v>1992</v>
      </c>
      <c r="E9179" t="s">
        <v>1572</v>
      </c>
      <c r="F9179" t="s">
        <v>2388</v>
      </c>
      <c r="G9179" t="s">
        <v>1574</v>
      </c>
      <c r="H9179" s="2">
        <v>45833</v>
      </c>
      <c r="I9179" s="2">
        <v>45833</v>
      </c>
      <c r="J9179"/>
      <c r="K9179"/>
      <c r="L9179">
        <v>0.01</v>
      </c>
      <c r="M9179" t="s">
        <v>1575</v>
      </c>
      <c r="N9179" t="s">
        <v>1714</v>
      </c>
      <c r="O9179" t="s">
        <v>2389</v>
      </c>
      <c r="P9179">
        <v>2023</v>
      </c>
      <c r="Q9179" t="s">
        <v>2390</v>
      </c>
      <c r="R9179" t="s">
        <v>15441</v>
      </c>
      <c r="S9179" t="s">
        <v>15439</v>
      </c>
      <c r="T9179" t="s">
        <v>15437</v>
      </c>
      <c r="U9179" t="s">
        <v>15437</v>
      </c>
      <c r="V9179">
        <v>0</v>
      </c>
    </row>
    <row r="9180" spans="1:22" x14ac:dyDescent="0.25">
      <c r="A9180" t="s">
        <v>1569</v>
      </c>
      <c r="B9180">
        <v>340287</v>
      </c>
      <c r="C9180" t="s">
        <v>15848</v>
      </c>
      <c r="D9180" t="s">
        <v>15849</v>
      </c>
      <c r="E9180" t="s">
        <v>1572</v>
      </c>
      <c r="F9180" t="s">
        <v>2388</v>
      </c>
      <c r="G9180" t="s">
        <v>1574</v>
      </c>
      <c r="H9180" s="2">
        <v>45833</v>
      </c>
      <c r="I9180" s="2">
        <v>45833</v>
      </c>
      <c r="J9180"/>
      <c r="K9180"/>
      <c r="L9180">
        <v>0.01</v>
      </c>
      <c r="M9180" t="s">
        <v>1575</v>
      </c>
      <c r="N9180" t="s">
        <v>1714</v>
      </c>
      <c r="O9180" t="s">
        <v>2389</v>
      </c>
      <c r="P9180">
        <v>2023</v>
      </c>
      <c r="Q9180" t="s">
        <v>2390</v>
      </c>
      <c r="R9180" t="s">
        <v>15441</v>
      </c>
      <c r="S9180" t="s">
        <v>15439</v>
      </c>
      <c r="T9180" t="s">
        <v>15437</v>
      </c>
      <c r="U9180" t="s">
        <v>15437</v>
      </c>
      <c r="V9180">
        <v>0</v>
      </c>
    </row>
    <row r="9181" spans="1:22" x14ac:dyDescent="0.25">
      <c r="A9181" t="s">
        <v>1569</v>
      </c>
      <c r="B9181">
        <v>340290</v>
      </c>
      <c r="C9181" t="s">
        <v>3443</v>
      </c>
      <c r="D9181" t="s">
        <v>15850</v>
      </c>
      <c r="E9181" t="s">
        <v>1572</v>
      </c>
      <c r="F9181" t="s">
        <v>2388</v>
      </c>
      <c r="G9181" t="s">
        <v>1574</v>
      </c>
      <c r="H9181" s="2">
        <v>45833</v>
      </c>
      <c r="I9181" s="2">
        <v>45833</v>
      </c>
      <c r="J9181"/>
      <c r="K9181"/>
      <c r="L9181">
        <v>0.01</v>
      </c>
      <c r="M9181" t="s">
        <v>1575</v>
      </c>
      <c r="N9181" t="s">
        <v>1714</v>
      </c>
      <c r="O9181" t="s">
        <v>2389</v>
      </c>
      <c r="P9181">
        <v>2023</v>
      </c>
      <c r="Q9181" t="s">
        <v>2390</v>
      </c>
      <c r="R9181" t="s">
        <v>15441</v>
      </c>
      <c r="S9181" t="s">
        <v>15439</v>
      </c>
      <c r="T9181" t="s">
        <v>15437</v>
      </c>
      <c r="U9181" t="s">
        <v>15437</v>
      </c>
      <c r="V9181">
        <v>0</v>
      </c>
    </row>
    <row r="9182" spans="1:22" x14ac:dyDescent="0.25">
      <c r="A9182" t="s">
        <v>1569</v>
      </c>
      <c r="B9182">
        <v>340282</v>
      </c>
      <c r="C9182" t="s">
        <v>15851</v>
      </c>
      <c r="D9182" t="s">
        <v>15852</v>
      </c>
      <c r="E9182" t="s">
        <v>1572</v>
      </c>
      <c r="F9182" t="s">
        <v>2388</v>
      </c>
      <c r="G9182" t="s">
        <v>1574</v>
      </c>
      <c r="H9182" s="2">
        <v>45833</v>
      </c>
      <c r="I9182" s="2">
        <v>45833</v>
      </c>
      <c r="J9182"/>
      <c r="K9182"/>
      <c r="L9182">
        <v>0.01</v>
      </c>
      <c r="M9182" t="s">
        <v>1575</v>
      </c>
      <c r="N9182" t="s">
        <v>1714</v>
      </c>
      <c r="O9182" t="s">
        <v>2389</v>
      </c>
      <c r="P9182">
        <v>2023</v>
      </c>
      <c r="Q9182" t="s">
        <v>2390</v>
      </c>
      <c r="R9182" t="s">
        <v>15441</v>
      </c>
      <c r="S9182" t="s">
        <v>15439</v>
      </c>
      <c r="T9182" t="s">
        <v>15437</v>
      </c>
      <c r="U9182" t="s">
        <v>15437</v>
      </c>
      <c r="V9182">
        <v>0</v>
      </c>
    </row>
    <row r="9183" spans="1:22" x14ac:dyDescent="0.25">
      <c r="A9183" t="s">
        <v>1569</v>
      </c>
      <c r="B9183">
        <v>311641</v>
      </c>
      <c r="C9183" t="s">
        <v>2108</v>
      </c>
      <c r="D9183" t="s">
        <v>2729</v>
      </c>
      <c r="E9183" t="s">
        <v>1572</v>
      </c>
      <c r="F9183" t="s">
        <v>1625</v>
      </c>
      <c r="G9183" t="s">
        <v>1574</v>
      </c>
      <c r="H9183" s="2">
        <v>45831</v>
      </c>
      <c r="I9183" s="2">
        <v>45831</v>
      </c>
      <c r="J9183"/>
      <c r="K9183"/>
      <c r="L9183">
        <v>0.01</v>
      </c>
      <c r="M9183" t="s">
        <v>1575</v>
      </c>
      <c r="N9183" t="s">
        <v>1576</v>
      </c>
      <c r="O9183" t="s">
        <v>1626</v>
      </c>
      <c r="P9183">
        <v>1005</v>
      </c>
      <c r="Q9183" t="s">
        <v>1627</v>
      </c>
      <c r="R9183" t="s">
        <v>15435</v>
      </c>
      <c r="S9183" t="s">
        <v>15439</v>
      </c>
      <c r="T9183" t="s">
        <v>15437</v>
      </c>
      <c r="U9183" t="s">
        <v>15437</v>
      </c>
      <c r="V9183">
        <v>0</v>
      </c>
    </row>
    <row r="9184" spans="1:22" x14ac:dyDescent="0.25">
      <c r="A9184" t="s">
        <v>1569</v>
      </c>
      <c r="B9184">
        <v>340293</v>
      </c>
      <c r="C9184" t="s">
        <v>15853</v>
      </c>
      <c r="D9184" t="s">
        <v>15854</v>
      </c>
      <c r="E9184" t="s">
        <v>1572</v>
      </c>
      <c r="F9184" t="s">
        <v>1625</v>
      </c>
      <c r="G9184" t="s">
        <v>1574</v>
      </c>
      <c r="H9184" s="2">
        <v>45831</v>
      </c>
      <c r="I9184" s="2">
        <v>45831</v>
      </c>
      <c r="J9184"/>
      <c r="K9184"/>
      <c r="L9184">
        <v>0.01</v>
      </c>
      <c r="M9184" t="s">
        <v>1575</v>
      </c>
      <c r="N9184" t="s">
        <v>1576</v>
      </c>
      <c r="O9184" t="s">
        <v>1626</v>
      </c>
      <c r="P9184">
        <v>1005</v>
      </c>
      <c r="Q9184" t="s">
        <v>1627</v>
      </c>
      <c r="R9184" t="s">
        <v>15435</v>
      </c>
      <c r="S9184" t="s">
        <v>15439</v>
      </c>
      <c r="T9184" t="s">
        <v>15437</v>
      </c>
      <c r="U9184" t="s">
        <v>15437</v>
      </c>
      <c r="V9184">
        <v>0</v>
      </c>
    </row>
    <row r="9185" spans="1:22" x14ac:dyDescent="0.25">
      <c r="A9185" t="s">
        <v>1569</v>
      </c>
      <c r="B9185">
        <v>340295</v>
      </c>
      <c r="C9185" t="s">
        <v>2076</v>
      </c>
      <c r="D9185" t="s">
        <v>15855</v>
      </c>
      <c r="E9185" t="s">
        <v>1572</v>
      </c>
      <c r="F9185" t="s">
        <v>1625</v>
      </c>
      <c r="G9185" t="s">
        <v>1574</v>
      </c>
      <c r="H9185" s="2">
        <v>45831</v>
      </c>
      <c r="I9185" s="2">
        <v>45831</v>
      </c>
      <c r="J9185"/>
      <c r="K9185"/>
      <c r="L9185">
        <v>0.01</v>
      </c>
      <c r="M9185" t="s">
        <v>1575</v>
      </c>
      <c r="N9185" t="s">
        <v>1576</v>
      </c>
      <c r="O9185" t="s">
        <v>1626</v>
      </c>
      <c r="P9185">
        <v>1005</v>
      </c>
      <c r="Q9185" t="s">
        <v>1627</v>
      </c>
      <c r="R9185" t="s">
        <v>15435</v>
      </c>
      <c r="S9185" t="s">
        <v>15439</v>
      </c>
      <c r="T9185" t="s">
        <v>15437</v>
      </c>
      <c r="U9185" t="s">
        <v>15437</v>
      </c>
      <c r="V9185">
        <v>0</v>
      </c>
    </row>
    <row r="9186" spans="1:22" x14ac:dyDescent="0.25">
      <c r="A9186" t="s">
        <v>1569</v>
      </c>
      <c r="B9186">
        <v>340294</v>
      </c>
      <c r="C9186" t="s">
        <v>15856</v>
      </c>
      <c r="D9186" t="s">
        <v>15857</v>
      </c>
      <c r="E9186" t="s">
        <v>1572</v>
      </c>
      <c r="F9186" t="s">
        <v>1625</v>
      </c>
      <c r="G9186" t="s">
        <v>1574</v>
      </c>
      <c r="H9186" s="2">
        <v>45831</v>
      </c>
      <c r="I9186" s="2">
        <v>45831</v>
      </c>
      <c r="J9186"/>
      <c r="K9186"/>
      <c r="L9186">
        <v>0.01</v>
      </c>
      <c r="M9186" t="s">
        <v>1575</v>
      </c>
      <c r="N9186" t="s">
        <v>1576</v>
      </c>
      <c r="O9186" t="s">
        <v>1626</v>
      </c>
      <c r="P9186">
        <v>1005</v>
      </c>
      <c r="Q9186" t="s">
        <v>1627</v>
      </c>
      <c r="R9186" t="s">
        <v>15435</v>
      </c>
      <c r="S9186" t="s">
        <v>15439</v>
      </c>
      <c r="T9186" t="s">
        <v>15437</v>
      </c>
      <c r="U9186" t="s">
        <v>15437</v>
      </c>
      <c r="V9186">
        <v>0</v>
      </c>
    </row>
    <row r="9187" spans="1:22" x14ac:dyDescent="0.25">
      <c r="A9187" t="s">
        <v>1569</v>
      </c>
      <c r="B9187">
        <v>340280</v>
      </c>
      <c r="C9187" t="s">
        <v>15858</v>
      </c>
      <c r="D9187" t="s">
        <v>3508</v>
      </c>
      <c r="E9187" t="s">
        <v>1572</v>
      </c>
      <c r="F9187" t="s">
        <v>1692</v>
      </c>
      <c r="G9187" t="s">
        <v>1574</v>
      </c>
      <c r="H9187" s="2">
        <v>45831</v>
      </c>
      <c r="I9187" s="2">
        <v>45831</v>
      </c>
      <c r="J9187"/>
      <c r="K9187"/>
      <c r="L9187">
        <v>0.01</v>
      </c>
      <c r="M9187" t="s">
        <v>1575</v>
      </c>
      <c r="N9187" t="s">
        <v>1576</v>
      </c>
      <c r="O9187" t="s">
        <v>1693</v>
      </c>
      <c r="P9187">
        <v>1006</v>
      </c>
      <c r="Q9187" t="s">
        <v>1694</v>
      </c>
      <c r="R9187" t="s">
        <v>15435</v>
      </c>
      <c r="S9187" t="s">
        <v>15439</v>
      </c>
      <c r="T9187" t="s">
        <v>15437</v>
      </c>
      <c r="U9187" t="s">
        <v>15437</v>
      </c>
      <c r="V9187">
        <v>0</v>
      </c>
    </row>
    <row r="9188" spans="1:22" x14ac:dyDescent="0.25">
      <c r="A9188" t="s">
        <v>1569</v>
      </c>
      <c r="B9188">
        <v>340291</v>
      </c>
      <c r="C9188" t="s">
        <v>15859</v>
      </c>
      <c r="D9188" t="s">
        <v>15860</v>
      </c>
      <c r="E9188" t="s">
        <v>1572</v>
      </c>
      <c r="F9188" t="s">
        <v>1692</v>
      </c>
      <c r="G9188" t="s">
        <v>1574</v>
      </c>
      <c r="H9188" s="2">
        <v>45831</v>
      </c>
      <c r="I9188" s="2">
        <v>45831</v>
      </c>
      <c r="J9188"/>
      <c r="K9188"/>
      <c r="L9188">
        <v>0.01</v>
      </c>
      <c r="M9188" t="s">
        <v>1575</v>
      </c>
      <c r="N9188" t="s">
        <v>1576</v>
      </c>
      <c r="O9188" t="s">
        <v>1693</v>
      </c>
      <c r="P9188">
        <v>1006</v>
      </c>
      <c r="Q9188" t="s">
        <v>1694</v>
      </c>
      <c r="R9188" t="s">
        <v>15435</v>
      </c>
      <c r="S9188" t="s">
        <v>15439</v>
      </c>
      <c r="T9188" t="s">
        <v>15437</v>
      </c>
      <c r="U9188" t="s">
        <v>15437</v>
      </c>
      <c r="V9188">
        <v>0</v>
      </c>
    </row>
    <row r="9189" spans="1:22" x14ac:dyDescent="0.25">
      <c r="A9189" t="s">
        <v>1569</v>
      </c>
      <c r="B9189">
        <v>340299</v>
      </c>
      <c r="C9189" t="s">
        <v>7756</v>
      </c>
      <c r="D9189" t="s">
        <v>15861</v>
      </c>
      <c r="E9189" t="s">
        <v>1572</v>
      </c>
      <c r="F9189" t="s">
        <v>1692</v>
      </c>
      <c r="G9189" t="s">
        <v>1574</v>
      </c>
      <c r="H9189" s="2">
        <v>45831</v>
      </c>
      <c r="I9189" s="2">
        <v>45831</v>
      </c>
      <c r="J9189"/>
      <c r="K9189"/>
      <c r="L9189">
        <v>0.01</v>
      </c>
      <c r="M9189" t="s">
        <v>1575</v>
      </c>
      <c r="N9189" t="s">
        <v>1576</v>
      </c>
      <c r="O9189" t="s">
        <v>1693</v>
      </c>
      <c r="P9189">
        <v>1006</v>
      </c>
      <c r="Q9189" t="s">
        <v>1694</v>
      </c>
      <c r="R9189" t="s">
        <v>15435</v>
      </c>
      <c r="S9189" t="s">
        <v>15439</v>
      </c>
      <c r="T9189" t="s">
        <v>15437</v>
      </c>
      <c r="U9189" t="s">
        <v>15437</v>
      </c>
      <c r="V9189">
        <v>0</v>
      </c>
    </row>
    <row r="9190" spans="1:22" x14ac:dyDescent="0.25">
      <c r="A9190" t="s">
        <v>1569</v>
      </c>
      <c r="B9190">
        <v>407076</v>
      </c>
      <c r="C9190" t="s">
        <v>1655</v>
      </c>
      <c r="D9190" t="s">
        <v>15862</v>
      </c>
      <c r="E9190" t="s">
        <v>1572</v>
      </c>
      <c r="F9190" t="s">
        <v>1747</v>
      </c>
      <c r="G9190" t="s">
        <v>1574</v>
      </c>
      <c r="H9190" s="2">
        <v>45831</v>
      </c>
      <c r="I9190" s="2">
        <v>45831</v>
      </c>
      <c r="J9190"/>
      <c r="K9190"/>
      <c r="L9190">
        <v>0.01</v>
      </c>
      <c r="M9190" t="s">
        <v>1575</v>
      </c>
      <c r="N9190" t="s">
        <v>1576</v>
      </c>
      <c r="O9190" t="s">
        <v>4176</v>
      </c>
      <c r="P9190">
        <v>9549</v>
      </c>
      <c r="Q9190" t="s">
        <v>83</v>
      </c>
      <c r="R9190" t="s">
        <v>15444</v>
      </c>
      <c r="S9190" t="s">
        <v>15439</v>
      </c>
      <c r="T9190" t="s">
        <v>15437</v>
      </c>
      <c r="U9190" t="s">
        <v>15437</v>
      </c>
      <c r="V9190">
        <v>0</v>
      </c>
    </row>
    <row r="9191" spans="1:22" x14ac:dyDescent="0.25">
      <c r="A9191" t="s">
        <v>1569</v>
      </c>
      <c r="B9191">
        <v>294106</v>
      </c>
      <c r="C9191" t="s">
        <v>1718</v>
      </c>
      <c r="D9191" t="s">
        <v>1812</v>
      </c>
      <c r="E9191" t="s">
        <v>1572</v>
      </c>
      <c r="F9191" t="s">
        <v>1925</v>
      </c>
      <c r="G9191" t="s">
        <v>1574</v>
      </c>
      <c r="H9191" s="2">
        <v>45831</v>
      </c>
      <c r="I9191" s="2">
        <v>45831</v>
      </c>
      <c r="J9191"/>
      <c r="K9191"/>
      <c r="L9191">
        <v>0.01</v>
      </c>
      <c r="M9191" t="s">
        <v>1575</v>
      </c>
      <c r="N9191" t="s">
        <v>1576</v>
      </c>
      <c r="O9191" t="s">
        <v>4176</v>
      </c>
      <c r="P9191">
        <v>9549</v>
      </c>
      <c r="Q9191" t="s">
        <v>83</v>
      </c>
      <c r="R9191" t="s">
        <v>15444</v>
      </c>
      <c r="S9191" t="s">
        <v>15439</v>
      </c>
      <c r="T9191" t="s">
        <v>15437</v>
      </c>
      <c r="U9191" t="s">
        <v>15437</v>
      </c>
      <c r="V9191">
        <v>0</v>
      </c>
    </row>
    <row r="9192" spans="1:22" x14ac:dyDescent="0.25">
      <c r="A9192" t="s">
        <v>1569</v>
      </c>
      <c r="B9192">
        <v>340254</v>
      </c>
      <c r="C9192" t="s">
        <v>15863</v>
      </c>
      <c r="D9192" t="s">
        <v>15864</v>
      </c>
      <c r="E9192" t="s">
        <v>1572</v>
      </c>
      <c r="F9192" t="s">
        <v>2442</v>
      </c>
      <c r="G9192" t="s">
        <v>1574</v>
      </c>
      <c r="H9192" s="2">
        <v>45831</v>
      </c>
      <c r="I9192" s="2">
        <v>45831</v>
      </c>
      <c r="J9192"/>
      <c r="K9192"/>
      <c r="L9192">
        <v>0.01</v>
      </c>
      <c r="M9192" t="s">
        <v>1575</v>
      </c>
      <c r="N9192" t="s">
        <v>1714</v>
      </c>
      <c r="O9192" t="s">
        <v>2443</v>
      </c>
      <c r="P9192">
        <v>2024</v>
      </c>
      <c r="Q9192" t="s">
        <v>2444</v>
      </c>
      <c r="R9192" t="s">
        <v>15441</v>
      </c>
      <c r="S9192" t="s">
        <v>15439</v>
      </c>
      <c r="T9192" t="s">
        <v>15437</v>
      </c>
      <c r="U9192" t="s">
        <v>15437</v>
      </c>
      <c r="V9192">
        <v>0</v>
      </c>
    </row>
    <row r="9193" spans="1:22" x14ac:dyDescent="0.25">
      <c r="A9193" t="s">
        <v>1569</v>
      </c>
      <c r="B9193">
        <v>340257</v>
      </c>
      <c r="C9193" t="s">
        <v>2714</v>
      </c>
      <c r="D9193" t="s">
        <v>15865</v>
      </c>
      <c r="E9193" t="s">
        <v>1572</v>
      </c>
      <c r="F9193" t="s">
        <v>3438</v>
      </c>
      <c r="G9193" t="s">
        <v>1574</v>
      </c>
      <c r="H9193" s="2">
        <v>45831</v>
      </c>
      <c r="I9193" s="2">
        <v>45831</v>
      </c>
      <c r="J9193"/>
      <c r="K9193"/>
      <c r="L9193">
        <v>0.01</v>
      </c>
      <c r="M9193" t="s">
        <v>1575</v>
      </c>
      <c r="N9193" t="s">
        <v>3311</v>
      </c>
      <c r="O9193" t="s">
        <v>3439</v>
      </c>
      <c r="P9193">
        <v>4044</v>
      </c>
      <c r="Q9193" t="s">
        <v>3440</v>
      </c>
      <c r="R9193" t="s">
        <v>15435</v>
      </c>
      <c r="S9193" t="s">
        <v>15439</v>
      </c>
      <c r="T9193" t="s">
        <v>15437</v>
      </c>
      <c r="U9193" t="s">
        <v>15437</v>
      </c>
      <c r="V9193">
        <v>0</v>
      </c>
    </row>
    <row r="9194" spans="1:22" x14ac:dyDescent="0.25">
      <c r="A9194" t="s">
        <v>1569</v>
      </c>
      <c r="B9194">
        <v>340292</v>
      </c>
      <c r="C9194" t="s">
        <v>2316</v>
      </c>
      <c r="D9194" t="s">
        <v>2077</v>
      </c>
      <c r="E9194" t="s">
        <v>1572</v>
      </c>
      <c r="F9194" t="s">
        <v>3460</v>
      </c>
      <c r="G9194" t="s">
        <v>1574</v>
      </c>
      <c r="H9194" s="2">
        <v>45831</v>
      </c>
      <c r="I9194" s="2">
        <v>45831</v>
      </c>
      <c r="J9194"/>
      <c r="K9194"/>
      <c r="L9194">
        <v>0.01</v>
      </c>
      <c r="M9194" t="s">
        <v>1575</v>
      </c>
      <c r="N9194" t="s">
        <v>3311</v>
      </c>
      <c r="O9194" t="s">
        <v>3461</v>
      </c>
      <c r="P9194">
        <v>4045</v>
      </c>
      <c r="Q9194" t="s">
        <v>3462</v>
      </c>
      <c r="R9194" t="s">
        <v>15435</v>
      </c>
      <c r="S9194" t="s">
        <v>15439</v>
      </c>
      <c r="T9194" t="s">
        <v>15437</v>
      </c>
      <c r="U9194" t="s">
        <v>15437</v>
      </c>
      <c r="V9194">
        <v>0</v>
      </c>
    </row>
    <row r="9195" spans="1:22" x14ac:dyDescent="0.25">
      <c r="A9195" t="s">
        <v>1569</v>
      </c>
      <c r="B9195">
        <v>200301</v>
      </c>
      <c r="C9195" t="s">
        <v>15866</v>
      </c>
      <c r="D9195" t="s">
        <v>3955</v>
      </c>
      <c r="E9195" t="s">
        <v>1572</v>
      </c>
      <c r="F9195" t="s">
        <v>3588</v>
      </c>
      <c r="G9195" t="s">
        <v>1574</v>
      </c>
      <c r="H9195" s="2">
        <v>45831</v>
      </c>
      <c r="I9195" s="2">
        <v>45831</v>
      </c>
      <c r="J9195"/>
      <c r="K9195"/>
      <c r="L9195">
        <v>0.01</v>
      </c>
      <c r="M9195" t="s">
        <v>1575</v>
      </c>
      <c r="N9195" t="s">
        <v>3482</v>
      </c>
      <c r="O9195" t="s">
        <v>3589</v>
      </c>
      <c r="P9195">
        <v>5089</v>
      </c>
      <c r="Q9195" t="s">
        <v>3590</v>
      </c>
      <c r="R9195" t="s">
        <v>15442</v>
      </c>
      <c r="S9195" t="s">
        <v>15439</v>
      </c>
      <c r="T9195" t="s">
        <v>15437</v>
      </c>
      <c r="U9195" t="s">
        <v>15437</v>
      </c>
      <c r="V9195">
        <v>0</v>
      </c>
    </row>
    <row r="9196" spans="1:22" x14ac:dyDescent="0.25">
      <c r="A9196" t="s">
        <v>1569</v>
      </c>
      <c r="B9196">
        <v>200286</v>
      </c>
      <c r="C9196" t="s">
        <v>2941</v>
      </c>
      <c r="D9196" t="s">
        <v>6200</v>
      </c>
      <c r="E9196" t="s">
        <v>1572</v>
      </c>
      <c r="F9196" t="s">
        <v>3796</v>
      </c>
      <c r="G9196" t="s">
        <v>1574</v>
      </c>
      <c r="H9196" s="2">
        <v>45831</v>
      </c>
      <c r="I9196" s="2">
        <v>45831</v>
      </c>
      <c r="J9196"/>
      <c r="K9196"/>
      <c r="L9196">
        <v>0.01</v>
      </c>
      <c r="M9196" t="s">
        <v>1575</v>
      </c>
      <c r="N9196" t="s">
        <v>3482</v>
      </c>
      <c r="O9196" t="s">
        <v>3797</v>
      </c>
      <c r="P9196">
        <v>6075</v>
      </c>
      <c r="Q9196" t="s">
        <v>3798</v>
      </c>
      <c r="R9196" t="s">
        <v>15442</v>
      </c>
      <c r="S9196" t="s">
        <v>15439</v>
      </c>
      <c r="T9196" t="s">
        <v>15437</v>
      </c>
      <c r="U9196" t="s">
        <v>15437</v>
      </c>
      <c r="V9196">
        <v>0</v>
      </c>
    </row>
    <row r="9197" spans="1:22" x14ac:dyDescent="0.25">
      <c r="A9197" t="s">
        <v>1569</v>
      </c>
      <c r="B9197">
        <v>340213</v>
      </c>
      <c r="C9197" t="s">
        <v>2234</v>
      </c>
      <c r="D9197" t="s">
        <v>15867</v>
      </c>
      <c r="E9197" t="s">
        <v>1572</v>
      </c>
      <c r="F9197" t="s">
        <v>3951</v>
      </c>
      <c r="G9197" t="s">
        <v>1574</v>
      </c>
      <c r="H9197" s="2">
        <v>45831</v>
      </c>
      <c r="I9197" s="2">
        <v>45831</v>
      </c>
      <c r="J9197"/>
      <c r="K9197"/>
      <c r="L9197">
        <v>0.01</v>
      </c>
      <c r="M9197" t="s">
        <v>1575</v>
      </c>
      <c r="N9197" t="s">
        <v>3865</v>
      </c>
      <c r="O9197" t="s">
        <v>3952</v>
      </c>
      <c r="P9197">
        <v>9090</v>
      </c>
      <c r="Q9197" t="s">
        <v>3953</v>
      </c>
      <c r="R9197" t="s">
        <v>15443</v>
      </c>
      <c r="S9197" t="s">
        <v>15439</v>
      </c>
      <c r="T9197" t="s">
        <v>15437</v>
      </c>
      <c r="U9197" t="s">
        <v>15437</v>
      </c>
      <c r="V9197">
        <v>0</v>
      </c>
    </row>
    <row r="9198" spans="1:22" x14ac:dyDescent="0.25">
      <c r="A9198" t="s">
        <v>1569</v>
      </c>
      <c r="B9198">
        <v>340253</v>
      </c>
      <c r="C9198" t="s">
        <v>2836</v>
      </c>
      <c r="D9198" t="s">
        <v>3357</v>
      </c>
      <c r="E9198" t="s">
        <v>1572</v>
      </c>
      <c r="F9198" t="s">
        <v>3951</v>
      </c>
      <c r="G9198" t="s">
        <v>1574</v>
      </c>
      <c r="H9198" s="2">
        <v>45831</v>
      </c>
      <c r="I9198" s="2">
        <v>45831</v>
      </c>
      <c r="J9198"/>
      <c r="K9198"/>
      <c r="L9198">
        <v>0.01</v>
      </c>
      <c r="M9198" t="s">
        <v>1575</v>
      </c>
      <c r="N9198" t="s">
        <v>3865</v>
      </c>
      <c r="O9198" t="s">
        <v>3952</v>
      </c>
      <c r="P9198">
        <v>9090</v>
      </c>
      <c r="Q9198" t="s">
        <v>3953</v>
      </c>
      <c r="R9198" t="s">
        <v>15443</v>
      </c>
      <c r="S9198" t="s">
        <v>15439</v>
      </c>
      <c r="T9198" t="s">
        <v>15437</v>
      </c>
      <c r="U9198" t="s">
        <v>15437</v>
      </c>
      <c r="V9198">
        <v>0</v>
      </c>
    </row>
    <row r="9199" spans="1:22" x14ac:dyDescent="0.25">
      <c r="A9199" t="s">
        <v>1569</v>
      </c>
      <c r="B9199">
        <v>340268</v>
      </c>
      <c r="C9199" t="s">
        <v>1696</v>
      </c>
      <c r="D9199" t="s">
        <v>15868</v>
      </c>
      <c r="E9199" t="s">
        <v>1572</v>
      </c>
      <c r="F9199" t="s">
        <v>3951</v>
      </c>
      <c r="G9199" t="s">
        <v>1574</v>
      </c>
      <c r="H9199" s="2">
        <v>45831</v>
      </c>
      <c r="I9199" s="2">
        <v>45831</v>
      </c>
      <c r="J9199"/>
      <c r="K9199"/>
      <c r="L9199">
        <v>0.01</v>
      </c>
      <c r="M9199" t="s">
        <v>1575</v>
      </c>
      <c r="N9199" t="s">
        <v>3865</v>
      </c>
      <c r="O9199" t="s">
        <v>3952</v>
      </c>
      <c r="P9199">
        <v>9090</v>
      </c>
      <c r="Q9199" t="s">
        <v>3953</v>
      </c>
      <c r="R9199" t="s">
        <v>15443</v>
      </c>
      <c r="S9199" t="s">
        <v>15439</v>
      </c>
      <c r="T9199" t="s">
        <v>15437</v>
      </c>
      <c r="U9199" t="s">
        <v>15437</v>
      </c>
      <c r="V9199">
        <v>0</v>
      </c>
    </row>
    <row r="9200" spans="1:22" x14ac:dyDescent="0.25">
      <c r="A9200" t="s">
        <v>1569</v>
      </c>
      <c r="B9200">
        <v>294017</v>
      </c>
      <c r="C9200" t="s">
        <v>4968</v>
      </c>
      <c r="D9200" t="s">
        <v>15869</v>
      </c>
      <c r="E9200" t="s">
        <v>1607</v>
      </c>
      <c r="F9200" t="s">
        <v>15870</v>
      </c>
      <c r="G9200" t="s">
        <v>1574</v>
      </c>
      <c r="H9200" s="2">
        <v>45831</v>
      </c>
      <c r="I9200" s="2">
        <v>45831</v>
      </c>
      <c r="J9200"/>
      <c r="K9200"/>
      <c r="L9200">
        <v>38</v>
      </c>
      <c r="M9200" t="s">
        <v>1575</v>
      </c>
      <c r="N9200" t="s">
        <v>3627</v>
      </c>
      <c r="O9200" t="s">
        <v>4176</v>
      </c>
      <c r="P9200">
        <v>9549</v>
      </c>
      <c r="Q9200" t="s">
        <v>83</v>
      </c>
      <c r="R9200" t="s">
        <v>15444</v>
      </c>
      <c r="S9200" t="s">
        <v>15439</v>
      </c>
      <c r="T9200" t="s">
        <v>15437</v>
      </c>
      <c r="U9200" t="s">
        <v>15437</v>
      </c>
      <c r="V9200">
        <v>1</v>
      </c>
    </row>
    <row r="9201" spans="1:22" x14ac:dyDescent="0.25">
      <c r="A9201" t="s">
        <v>1569</v>
      </c>
      <c r="B9201">
        <v>295353</v>
      </c>
      <c r="C9201" t="s">
        <v>2986</v>
      </c>
      <c r="D9201" t="s">
        <v>10258</v>
      </c>
      <c r="E9201" t="s">
        <v>1607</v>
      </c>
      <c r="F9201" t="s">
        <v>15871</v>
      </c>
      <c r="G9201" t="s">
        <v>1574</v>
      </c>
      <c r="H9201" s="2">
        <v>45831</v>
      </c>
      <c r="I9201" s="2">
        <v>45831</v>
      </c>
      <c r="J9201"/>
      <c r="K9201"/>
      <c r="L9201">
        <v>38</v>
      </c>
      <c r="M9201" t="s">
        <v>1575</v>
      </c>
      <c r="N9201" t="s">
        <v>3865</v>
      </c>
      <c r="O9201" t="s">
        <v>4176</v>
      </c>
      <c r="P9201">
        <v>9549</v>
      </c>
      <c r="Q9201" t="s">
        <v>83</v>
      </c>
      <c r="R9201" t="s">
        <v>15444</v>
      </c>
      <c r="S9201" t="s">
        <v>15439</v>
      </c>
      <c r="T9201" t="s">
        <v>15437</v>
      </c>
      <c r="U9201" t="s">
        <v>15437</v>
      </c>
      <c r="V9201">
        <v>1</v>
      </c>
    </row>
    <row r="9202" spans="1:22" x14ac:dyDescent="0.25">
      <c r="A9202" t="s">
        <v>1569</v>
      </c>
      <c r="B9202">
        <v>340164</v>
      </c>
      <c r="C9202" t="s">
        <v>2186</v>
      </c>
      <c r="D9202" t="s">
        <v>4639</v>
      </c>
      <c r="E9202" t="s">
        <v>1596</v>
      </c>
      <c r="F9202" t="s">
        <v>2002</v>
      </c>
      <c r="G9202" t="s">
        <v>1574</v>
      </c>
      <c r="H9202" s="2">
        <v>45831</v>
      </c>
      <c r="I9202" s="2">
        <v>45831</v>
      </c>
      <c r="J9202"/>
      <c r="K9202"/>
      <c r="L9202">
        <v>8.5</v>
      </c>
      <c r="M9202" t="s">
        <v>1575</v>
      </c>
      <c r="N9202" t="s">
        <v>1714</v>
      </c>
      <c r="O9202" t="s">
        <v>2003</v>
      </c>
      <c r="P9202">
        <v>2014</v>
      </c>
      <c r="Q9202" t="s">
        <v>2004</v>
      </c>
      <c r="R9202" t="s">
        <v>15440</v>
      </c>
      <c r="S9202" t="s">
        <v>15439</v>
      </c>
      <c r="T9202" t="s">
        <v>15437</v>
      </c>
      <c r="U9202" t="s">
        <v>15437</v>
      </c>
      <c r="V9202">
        <v>0.22368421052631579</v>
      </c>
    </row>
    <row r="9203" spans="1:22" x14ac:dyDescent="0.25">
      <c r="A9203" t="s">
        <v>1569</v>
      </c>
      <c r="B9203">
        <v>292468</v>
      </c>
      <c r="C9203" t="s">
        <v>2186</v>
      </c>
      <c r="D9203" t="s">
        <v>5970</v>
      </c>
      <c r="E9203" t="s">
        <v>1596</v>
      </c>
      <c r="F9203" t="s">
        <v>1845</v>
      </c>
      <c r="G9203" t="s">
        <v>1574</v>
      </c>
      <c r="H9203" s="2">
        <v>45831</v>
      </c>
      <c r="I9203" s="2">
        <v>45831</v>
      </c>
      <c r="J9203"/>
      <c r="K9203"/>
      <c r="L9203">
        <v>30</v>
      </c>
      <c r="M9203" t="s">
        <v>1575</v>
      </c>
      <c r="N9203" t="s">
        <v>1576</v>
      </c>
      <c r="O9203" t="s">
        <v>4176</v>
      </c>
      <c r="P9203">
        <v>9549</v>
      </c>
      <c r="Q9203" t="s">
        <v>83</v>
      </c>
      <c r="R9203" t="s">
        <v>15444</v>
      </c>
      <c r="S9203" t="s">
        <v>15439</v>
      </c>
      <c r="T9203" t="s">
        <v>15437</v>
      </c>
      <c r="U9203" t="s">
        <v>15437</v>
      </c>
      <c r="V9203">
        <v>0.78947368421052633</v>
      </c>
    </row>
    <row r="9204" spans="1:22" x14ac:dyDescent="0.25">
      <c r="A9204" t="s">
        <v>1569</v>
      </c>
      <c r="B9204">
        <v>407026</v>
      </c>
      <c r="C9204" t="s">
        <v>1743</v>
      </c>
      <c r="D9204" t="s">
        <v>2954</v>
      </c>
      <c r="E9204" t="s">
        <v>1607</v>
      </c>
      <c r="F9204" t="s">
        <v>2592</v>
      </c>
      <c r="G9204" t="s">
        <v>1489</v>
      </c>
      <c r="H9204" s="2">
        <v>45831</v>
      </c>
      <c r="I9204" s="2">
        <v>45831</v>
      </c>
      <c r="J9204"/>
      <c r="K9204"/>
      <c r="L9204">
        <v>38</v>
      </c>
      <c r="M9204" t="s">
        <v>1575</v>
      </c>
      <c r="N9204" t="s">
        <v>1714</v>
      </c>
      <c r="O9204" t="s">
        <v>4176</v>
      </c>
      <c r="P9204">
        <v>9549</v>
      </c>
      <c r="Q9204" t="s">
        <v>83</v>
      </c>
      <c r="R9204" t="s">
        <v>15444</v>
      </c>
      <c r="S9204" t="s">
        <v>15439</v>
      </c>
      <c r="T9204" t="s">
        <v>15437</v>
      </c>
      <c r="U9204" t="s">
        <v>1566</v>
      </c>
      <c r="V9204">
        <v>1</v>
      </c>
    </row>
    <row r="9205" spans="1:22" x14ac:dyDescent="0.25">
      <c r="A9205" t="s">
        <v>1569</v>
      </c>
      <c r="B9205">
        <v>322737</v>
      </c>
      <c r="C9205" t="s">
        <v>6150</v>
      </c>
      <c r="D9205" t="s">
        <v>15872</v>
      </c>
      <c r="E9205" t="s">
        <v>1607</v>
      </c>
      <c r="F9205" t="s">
        <v>2750</v>
      </c>
      <c r="G9205" t="s">
        <v>1489</v>
      </c>
      <c r="H9205" s="2">
        <v>45831</v>
      </c>
      <c r="I9205" s="2">
        <v>45831</v>
      </c>
      <c r="J9205"/>
      <c r="K9205"/>
      <c r="L9205">
        <v>38</v>
      </c>
      <c r="M9205" t="s">
        <v>1575</v>
      </c>
      <c r="N9205" t="s">
        <v>1714</v>
      </c>
      <c r="O9205" t="s">
        <v>4176</v>
      </c>
      <c r="P9205">
        <v>9549</v>
      </c>
      <c r="Q9205" t="s">
        <v>83</v>
      </c>
      <c r="R9205" t="s">
        <v>15444</v>
      </c>
      <c r="S9205" t="s">
        <v>15439</v>
      </c>
      <c r="T9205" t="s">
        <v>15437</v>
      </c>
      <c r="U9205" t="s">
        <v>1566</v>
      </c>
      <c r="V9205">
        <v>1</v>
      </c>
    </row>
    <row r="9206" spans="1:22" x14ac:dyDescent="0.25">
      <c r="A9206" t="s">
        <v>1569</v>
      </c>
      <c r="B9206">
        <v>407030</v>
      </c>
      <c r="C9206" t="s">
        <v>13339</v>
      </c>
      <c r="D9206" t="s">
        <v>15873</v>
      </c>
      <c r="E9206" t="s">
        <v>1607</v>
      </c>
      <c r="F9206" t="s">
        <v>15874</v>
      </c>
      <c r="G9206" t="s">
        <v>1489</v>
      </c>
      <c r="H9206" s="2">
        <v>45831</v>
      </c>
      <c r="I9206" s="2">
        <v>45831</v>
      </c>
      <c r="J9206"/>
      <c r="K9206"/>
      <c r="L9206">
        <v>38</v>
      </c>
      <c r="M9206" t="s">
        <v>1575</v>
      </c>
      <c r="N9206" t="s">
        <v>1714</v>
      </c>
      <c r="O9206" t="s">
        <v>4176</v>
      </c>
      <c r="P9206">
        <v>9549</v>
      </c>
      <c r="Q9206" t="s">
        <v>83</v>
      </c>
      <c r="R9206" t="s">
        <v>15444</v>
      </c>
      <c r="S9206" t="s">
        <v>15439</v>
      </c>
      <c r="T9206" t="s">
        <v>15437</v>
      </c>
      <c r="U9206" t="s">
        <v>1566</v>
      </c>
      <c r="V9206">
        <v>1</v>
      </c>
    </row>
    <row r="9207" spans="1:22" x14ac:dyDescent="0.25">
      <c r="A9207" t="s">
        <v>1569</v>
      </c>
      <c r="B9207">
        <v>330633</v>
      </c>
      <c r="C9207" t="s">
        <v>12529</v>
      </c>
      <c r="D9207" t="s">
        <v>15875</v>
      </c>
      <c r="E9207" t="s">
        <v>1607</v>
      </c>
      <c r="F9207" t="s">
        <v>1762</v>
      </c>
      <c r="G9207" t="s">
        <v>1618</v>
      </c>
      <c r="H9207" s="2">
        <v>45831</v>
      </c>
      <c r="I9207" s="2">
        <v>45831</v>
      </c>
      <c r="J9207"/>
      <c r="K9207"/>
      <c r="L9207">
        <v>38</v>
      </c>
      <c r="M9207" t="s">
        <v>1575</v>
      </c>
      <c r="N9207" t="s">
        <v>1576</v>
      </c>
      <c r="O9207" t="s">
        <v>4176</v>
      </c>
      <c r="P9207">
        <v>9549</v>
      </c>
      <c r="Q9207" t="s">
        <v>83</v>
      </c>
      <c r="R9207" t="s">
        <v>15444</v>
      </c>
      <c r="S9207" t="s">
        <v>15439</v>
      </c>
      <c r="T9207" t="s">
        <v>15437</v>
      </c>
      <c r="U9207" t="s">
        <v>15437</v>
      </c>
      <c r="V9207">
        <v>1</v>
      </c>
    </row>
    <row r="9208" spans="1:22" x14ac:dyDescent="0.25">
      <c r="A9208" t="s">
        <v>1569</v>
      </c>
      <c r="B9208">
        <v>406957</v>
      </c>
      <c r="C9208" t="s">
        <v>4193</v>
      </c>
      <c r="D9208" t="s">
        <v>15876</v>
      </c>
      <c r="E9208" t="s">
        <v>1607</v>
      </c>
      <c r="F9208" t="s">
        <v>15877</v>
      </c>
      <c r="G9208" t="s">
        <v>1489</v>
      </c>
      <c r="H9208" s="2">
        <v>45831</v>
      </c>
      <c r="I9208" s="2">
        <v>45831</v>
      </c>
      <c r="J9208"/>
      <c r="K9208"/>
      <c r="L9208">
        <v>38</v>
      </c>
      <c r="M9208" t="s">
        <v>1575</v>
      </c>
      <c r="N9208" t="s">
        <v>1714</v>
      </c>
      <c r="O9208" t="s">
        <v>4176</v>
      </c>
      <c r="P9208">
        <v>9549</v>
      </c>
      <c r="Q9208" t="s">
        <v>83</v>
      </c>
      <c r="R9208" t="s">
        <v>15444</v>
      </c>
      <c r="S9208" t="s">
        <v>15439</v>
      </c>
      <c r="T9208" t="s">
        <v>15437</v>
      </c>
      <c r="U9208" t="s">
        <v>1566</v>
      </c>
      <c r="V9208">
        <v>1</v>
      </c>
    </row>
    <row r="9209" spans="1:22" x14ac:dyDescent="0.25">
      <c r="A9209" t="s">
        <v>1569</v>
      </c>
      <c r="B9209">
        <v>295565</v>
      </c>
      <c r="C9209" t="s">
        <v>9931</v>
      </c>
      <c r="D9209" t="s">
        <v>2576</v>
      </c>
      <c r="E9209" t="s">
        <v>1607</v>
      </c>
      <c r="F9209" t="s">
        <v>15878</v>
      </c>
      <c r="G9209" t="s">
        <v>1618</v>
      </c>
      <c r="H9209" s="2">
        <v>45831</v>
      </c>
      <c r="I9209" s="2">
        <v>45831</v>
      </c>
      <c r="J9209"/>
      <c r="K9209"/>
      <c r="L9209">
        <v>38</v>
      </c>
      <c r="M9209" t="s">
        <v>1575</v>
      </c>
      <c r="N9209" t="s">
        <v>1714</v>
      </c>
      <c r="O9209" t="s">
        <v>4176</v>
      </c>
      <c r="P9209">
        <v>9549</v>
      </c>
      <c r="Q9209" t="s">
        <v>83</v>
      </c>
      <c r="R9209" t="s">
        <v>15444</v>
      </c>
      <c r="S9209" t="s">
        <v>15439</v>
      </c>
      <c r="T9209" t="s">
        <v>15437</v>
      </c>
      <c r="U9209" t="s">
        <v>15437</v>
      </c>
      <c r="V9209">
        <v>1</v>
      </c>
    </row>
    <row r="9210" spans="1:22" x14ac:dyDescent="0.25">
      <c r="A9210" t="s">
        <v>1569</v>
      </c>
      <c r="B9210">
        <v>295793</v>
      </c>
      <c r="C9210" t="s">
        <v>2784</v>
      </c>
      <c r="D9210" t="s">
        <v>15879</v>
      </c>
      <c r="E9210" t="s">
        <v>1607</v>
      </c>
      <c r="F9210" t="s">
        <v>1834</v>
      </c>
      <c r="G9210" t="s">
        <v>1618</v>
      </c>
      <c r="H9210" s="2">
        <v>45831</v>
      </c>
      <c r="I9210" s="2">
        <v>45831</v>
      </c>
      <c r="J9210"/>
      <c r="K9210"/>
      <c r="L9210">
        <v>38</v>
      </c>
      <c r="M9210" t="s">
        <v>1575</v>
      </c>
      <c r="N9210" t="s">
        <v>1576</v>
      </c>
      <c r="O9210" t="s">
        <v>4176</v>
      </c>
      <c r="P9210">
        <v>9549</v>
      </c>
      <c r="Q9210" t="s">
        <v>83</v>
      </c>
      <c r="R9210" t="s">
        <v>15444</v>
      </c>
      <c r="S9210" t="s">
        <v>15439</v>
      </c>
      <c r="T9210" t="s">
        <v>15437</v>
      </c>
      <c r="U9210" t="s">
        <v>15437</v>
      </c>
      <c r="V9210">
        <v>1</v>
      </c>
    </row>
    <row r="9211" spans="1:22" x14ac:dyDescent="0.25">
      <c r="A9211" t="s">
        <v>1569</v>
      </c>
      <c r="B9211">
        <v>292221</v>
      </c>
      <c r="C9211" t="s">
        <v>13544</v>
      </c>
      <c r="D9211" t="s">
        <v>15879</v>
      </c>
      <c r="E9211" t="s">
        <v>1607</v>
      </c>
      <c r="F9211" t="s">
        <v>1836</v>
      </c>
      <c r="G9211" t="s">
        <v>1489</v>
      </c>
      <c r="H9211" s="2">
        <v>45831</v>
      </c>
      <c r="I9211" s="2">
        <v>45831</v>
      </c>
      <c r="J9211"/>
      <c r="K9211"/>
      <c r="L9211">
        <v>38</v>
      </c>
      <c r="M9211" t="s">
        <v>1575</v>
      </c>
      <c r="N9211" t="s">
        <v>1576</v>
      </c>
      <c r="O9211" t="s">
        <v>4176</v>
      </c>
      <c r="P9211">
        <v>9549</v>
      </c>
      <c r="Q9211" t="s">
        <v>83</v>
      </c>
      <c r="R9211" t="s">
        <v>15444</v>
      </c>
      <c r="S9211" t="s">
        <v>15439</v>
      </c>
      <c r="T9211" t="s">
        <v>15437</v>
      </c>
      <c r="U9211" t="s">
        <v>1566</v>
      </c>
      <c r="V9211">
        <v>1</v>
      </c>
    </row>
    <row r="9212" spans="1:22" x14ac:dyDescent="0.25">
      <c r="A9212" t="s">
        <v>1569</v>
      </c>
      <c r="B9212">
        <v>293470</v>
      </c>
      <c r="C9212" t="s">
        <v>2433</v>
      </c>
      <c r="D9212" t="s">
        <v>3048</v>
      </c>
      <c r="E9212" t="s">
        <v>1607</v>
      </c>
      <c r="F9212" t="s">
        <v>3214</v>
      </c>
      <c r="G9212" t="s">
        <v>1489</v>
      </c>
      <c r="H9212" s="2">
        <v>45831</v>
      </c>
      <c r="I9212" s="2">
        <v>45831</v>
      </c>
      <c r="J9212"/>
      <c r="K9212"/>
      <c r="L9212">
        <v>38</v>
      </c>
      <c r="M9212" t="s">
        <v>1575</v>
      </c>
      <c r="N9212" t="s">
        <v>1714</v>
      </c>
      <c r="O9212" t="s">
        <v>4176</v>
      </c>
      <c r="P9212">
        <v>9549</v>
      </c>
      <c r="Q9212" t="s">
        <v>83</v>
      </c>
      <c r="R9212" t="s">
        <v>15444</v>
      </c>
      <c r="S9212" t="s">
        <v>15439</v>
      </c>
      <c r="T9212" t="s">
        <v>15437</v>
      </c>
      <c r="U9212" t="s">
        <v>1566</v>
      </c>
      <c r="V9212">
        <v>1</v>
      </c>
    </row>
    <row r="9213" spans="1:22" x14ac:dyDescent="0.25">
      <c r="A9213" t="s">
        <v>1569</v>
      </c>
      <c r="B9213">
        <v>321508</v>
      </c>
      <c r="C9213" t="s">
        <v>1784</v>
      </c>
      <c r="D9213" t="s">
        <v>4058</v>
      </c>
      <c r="E9213" t="s">
        <v>1607</v>
      </c>
      <c r="F9213" t="s">
        <v>3203</v>
      </c>
      <c r="G9213" t="s">
        <v>1618</v>
      </c>
      <c r="H9213" s="2">
        <v>45831</v>
      </c>
      <c r="I9213" s="2">
        <v>45831</v>
      </c>
      <c r="J9213"/>
      <c r="K9213"/>
      <c r="L9213">
        <v>38</v>
      </c>
      <c r="M9213" t="s">
        <v>1575</v>
      </c>
      <c r="N9213" t="s">
        <v>1714</v>
      </c>
      <c r="O9213" t="s">
        <v>4176</v>
      </c>
      <c r="P9213">
        <v>9549</v>
      </c>
      <c r="Q9213" t="s">
        <v>83</v>
      </c>
      <c r="R9213" t="s">
        <v>15444</v>
      </c>
      <c r="S9213" t="s">
        <v>15439</v>
      </c>
      <c r="T9213" t="s">
        <v>15437</v>
      </c>
      <c r="U9213" t="s">
        <v>15437</v>
      </c>
      <c r="V9213">
        <v>1</v>
      </c>
    </row>
    <row r="9214" spans="1:22" x14ac:dyDescent="0.25">
      <c r="A9214" t="s">
        <v>1569</v>
      </c>
      <c r="B9214">
        <v>291617</v>
      </c>
      <c r="C9214" t="s">
        <v>1781</v>
      </c>
      <c r="D9214" t="s">
        <v>2595</v>
      </c>
      <c r="E9214" t="s">
        <v>1607</v>
      </c>
      <c r="F9214" t="s">
        <v>1997</v>
      </c>
      <c r="G9214" t="s">
        <v>1618</v>
      </c>
      <c r="H9214" s="2">
        <v>45831</v>
      </c>
      <c r="I9214" s="2">
        <v>45831</v>
      </c>
      <c r="J9214"/>
      <c r="K9214"/>
      <c r="L9214">
        <v>38</v>
      </c>
      <c r="M9214" t="s">
        <v>1575</v>
      </c>
      <c r="N9214" t="s">
        <v>1576</v>
      </c>
      <c r="O9214" t="s">
        <v>4176</v>
      </c>
      <c r="P9214">
        <v>9549</v>
      </c>
      <c r="Q9214" t="s">
        <v>83</v>
      </c>
      <c r="R9214" t="s">
        <v>15444</v>
      </c>
      <c r="S9214" t="s">
        <v>15439</v>
      </c>
      <c r="T9214" t="s">
        <v>15437</v>
      </c>
      <c r="U9214" t="s">
        <v>15437</v>
      </c>
      <c r="V9214">
        <v>1</v>
      </c>
    </row>
    <row r="9215" spans="1:22" x14ac:dyDescent="0.25">
      <c r="A9215" t="s">
        <v>1569</v>
      </c>
      <c r="B9215">
        <v>326058</v>
      </c>
      <c r="C9215" t="s">
        <v>3508</v>
      </c>
      <c r="D9215" t="s">
        <v>15880</v>
      </c>
      <c r="E9215" t="s">
        <v>1607</v>
      </c>
      <c r="F9215" t="s">
        <v>2879</v>
      </c>
      <c r="G9215" t="s">
        <v>1618</v>
      </c>
      <c r="H9215" s="2">
        <v>45831</v>
      </c>
      <c r="I9215" s="2">
        <v>45831</v>
      </c>
      <c r="J9215"/>
      <c r="K9215"/>
      <c r="L9215">
        <v>38</v>
      </c>
      <c r="M9215" t="s">
        <v>1575</v>
      </c>
      <c r="N9215" t="s">
        <v>1714</v>
      </c>
      <c r="O9215" t="s">
        <v>4176</v>
      </c>
      <c r="P9215">
        <v>9549</v>
      </c>
      <c r="Q9215" t="s">
        <v>83</v>
      </c>
      <c r="R9215" t="s">
        <v>15444</v>
      </c>
      <c r="S9215" t="s">
        <v>15439</v>
      </c>
      <c r="T9215" t="s">
        <v>15437</v>
      </c>
      <c r="U9215" t="s">
        <v>15437</v>
      </c>
      <c r="V9215">
        <v>1</v>
      </c>
    </row>
    <row r="9216" spans="1:22" x14ac:dyDescent="0.25">
      <c r="A9216" t="s">
        <v>1569</v>
      </c>
      <c r="B9216">
        <v>407035</v>
      </c>
      <c r="C9216" t="s">
        <v>1853</v>
      </c>
      <c r="D9216" t="s">
        <v>5618</v>
      </c>
      <c r="E9216" t="s">
        <v>1607</v>
      </c>
      <c r="F9216" t="s">
        <v>2556</v>
      </c>
      <c r="G9216" t="s">
        <v>1618</v>
      </c>
      <c r="H9216" s="2">
        <v>45831</v>
      </c>
      <c r="I9216" s="2">
        <v>45831</v>
      </c>
      <c r="J9216"/>
      <c r="K9216"/>
      <c r="L9216">
        <v>38</v>
      </c>
      <c r="M9216" t="s">
        <v>1575</v>
      </c>
      <c r="N9216" t="s">
        <v>1714</v>
      </c>
      <c r="O9216" t="s">
        <v>4176</v>
      </c>
      <c r="P9216">
        <v>9549</v>
      </c>
      <c r="Q9216" t="s">
        <v>83</v>
      </c>
      <c r="R9216" t="s">
        <v>15444</v>
      </c>
      <c r="S9216" t="s">
        <v>15439</v>
      </c>
      <c r="T9216" t="s">
        <v>15437</v>
      </c>
      <c r="U9216" t="s">
        <v>15437</v>
      </c>
      <c r="V9216">
        <v>1</v>
      </c>
    </row>
    <row r="9217" spans="1:22" x14ac:dyDescent="0.25">
      <c r="A9217" t="s">
        <v>1569</v>
      </c>
      <c r="B9217">
        <v>297161</v>
      </c>
      <c r="C9217" t="s">
        <v>1907</v>
      </c>
      <c r="D9217" t="s">
        <v>7861</v>
      </c>
      <c r="E9217" t="s">
        <v>1607</v>
      </c>
      <c r="F9217" t="s">
        <v>2045</v>
      </c>
      <c r="G9217" t="s">
        <v>1618</v>
      </c>
      <c r="H9217" s="2">
        <v>45831</v>
      </c>
      <c r="I9217" s="2">
        <v>45831</v>
      </c>
      <c r="J9217"/>
      <c r="K9217"/>
      <c r="L9217">
        <v>38</v>
      </c>
      <c r="M9217" t="s">
        <v>1575</v>
      </c>
      <c r="N9217" t="s">
        <v>1714</v>
      </c>
      <c r="O9217" t="s">
        <v>4176</v>
      </c>
      <c r="P9217">
        <v>9549</v>
      </c>
      <c r="Q9217" t="s">
        <v>83</v>
      </c>
      <c r="R9217" t="s">
        <v>15444</v>
      </c>
      <c r="S9217" t="s">
        <v>15439</v>
      </c>
      <c r="T9217" t="s">
        <v>15437</v>
      </c>
      <c r="U9217" t="s">
        <v>15437</v>
      </c>
      <c r="V9217">
        <v>1</v>
      </c>
    </row>
    <row r="9218" spans="1:22" x14ac:dyDescent="0.25">
      <c r="A9218" t="s">
        <v>1569</v>
      </c>
      <c r="B9218">
        <v>293525</v>
      </c>
      <c r="C9218" t="s">
        <v>15881</v>
      </c>
      <c r="D9218" t="s">
        <v>15882</v>
      </c>
      <c r="E9218" t="s">
        <v>1607</v>
      </c>
      <c r="F9218" t="s">
        <v>2488</v>
      </c>
      <c r="G9218" t="s">
        <v>1618</v>
      </c>
      <c r="H9218" s="2">
        <v>45831</v>
      </c>
      <c r="I9218" s="2">
        <v>45831</v>
      </c>
      <c r="J9218"/>
      <c r="K9218"/>
      <c r="L9218">
        <v>38</v>
      </c>
      <c r="M9218" t="s">
        <v>1575</v>
      </c>
      <c r="N9218" t="s">
        <v>1714</v>
      </c>
      <c r="O9218" t="s">
        <v>4176</v>
      </c>
      <c r="P9218">
        <v>9549</v>
      </c>
      <c r="Q9218" t="s">
        <v>83</v>
      </c>
      <c r="R9218" t="s">
        <v>15444</v>
      </c>
      <c r="S9218" t="s">
        <v>15439</v>
      </c>
      <c r="T9218" t="s">
        <v>15437</v>
      </c>
      <c r="U9218" t="s">
        <v>15437</v>
      </c>
      <c r="V9218">
        <v>1</v>
      </c>
    </row>
    <row r="9219" spans="1:22" x14ac:dyDescent="0.25">
      <c r="A9219" t="s">
        <v>1569</v>
      </c>
      <c r="B9219">
        <v>290102</v>
      </c>
      <c r="C9219" t="s">
        <v>15883</v>
      </c>
      <c r="D9219" t="s">
        <v>6056</v>
      </c>
      <c r="E9219" t="s">
        <v>1607</v>
      </c>
      <c r="F9219" t="s">
        <v>3333</v>
      </c>
      <c r="G9219" t="s">
        <v>1618</v>
      </c>
      <c r="H9219" s="2">
        <v>45831</v>
      </c>
      <c r="I9219" s="2">
        <v>45831</v>
      </c>
      <c r="J9219"/>
      <c r="K9219"/>
      <c r="L9219">
        <v>38</v>
      </c>
      <c r="M9219" t="s">
        <v>1575</v>
      </c>
      <c r="N9219" t="s">
        <v>3311</v>
      </c>
      <c r="O9219" t="s">
        <v>4176</v>
      </c>
      <c r="P9219">
        <v>9549</v>
      </c>
      <c r="Q9219" t="s">
        <v>83</v>
      </c>
      <c r="R9219" t="s">
        <v>15444</v>
      </c>
      <c r="S9219" t="s">
        <v>15439</v>
      </c>
      <c r="T9219" t="s">
        <v>15437</v>
      </c>
      <c r="U9219" t="s">
        <v>15437</v>
      </c>
      <c r="V9219">
        <v>1</v>
      </c>
    </row>
    <row r="9220" spans="1:22" x14ac:dyDescent="0.25">
      <c r="A9220" t="s">
        <v>1569</v>
      </c>
      <c r="B9220">
        <v>322210</v>
      </c>
      <c r="C9220" t="s">
        <v>15884</v>
      </c>
      <c r="D9220" t="s">
        <v>11383</v>
      </c>
      <c r="E9220" t="s">
        <v>1607</v>
      </c>
      <c r="F9220" t="s">
        <v>3377</v>
      </c>
      <c r="G9220" t="s">
        <v>1618</v>
      </c>
      <c r="H9220" s="2">
        <v>45831</v>
      </c>
      <c r="I9220" s="2">
        <v>45831</v>
      </c>
      <c r="J9220"/>
      <c r="K9220"/>
      <c r="L9220">
        <v>38</v>
      </c>
      <c r="M9220" t="s">
        <v>1575</v>
      </c>
      <c r="N9220" t="s">
        <v>3311</v>
      </c>
      <c r="O9220" t="s">
        <v>4176</v>
      </c>
      <c r="P9220">
        <v>9549</v>
      </c>
      <c r="Q9220" t="s">
        <v>83</v>
      </c>
      <c r="R9220" t="s">
        <v>15444</v>
      </c>
      <c r="S9220" t="s">
        <v>15439</v>
      </c>
      <c r="T9220" t="s">
        <v>15437</v>
      </c>
      <c r="U9220" t="s">
        <v>15437</v>
      </c>
      <c r="V9220">
        <v>1</v>
      </c>
    </row>
    <row r="9221" spans="1:22" x14ac:dyDescent="0.25">
      <c r="A9221" t="s">
        <v>1569</v>
      </c>
      <c r="B9221">
        <v>339936</v>
      </c>
      <c r="C9221" t="s">
        <v>15885</v>
      </c>
      <c r="D9221" t="s">
        <v>15886</v>
      </c>
      <c r="E9221" t="s">
        <v>1607</v>
      </c>
      <c r="F9221" t="s">
        <v>3634</v>
      </c>
      <c r="G9221" t="s">
        <v>1618</v>
      </c>
      <c r="H9221" s="2">
        <v>45831</v>
      </c>
      <c r="I9221" s="2">
        <v>45831</v>
      </c>
      <c r="J9221"/>
      <c r="K9221"/>
      <c r="L9221">
        <v>38</v>
      </c>
      <c r="M9221" t="s">
        <v>1575</v>
      </c>
      <c r="N9221" t="s">
        <v>3627</v>
      </c>
      <c r="O9221" t="s">
        <v>3628</v>
      </c>
      <c r="P9221">
        <v>6059</v>
      </c>
      <c r="Q9221" t="s">
        <v>3629</v>
      </c>
      <c r="R9221" t="s">
        <v>15442</v>
      </c>
      <c r="S9221" t="s">
        <v>15439</v>
      </c>
      <c r="T9221" t="s">
        <v>15437</v>
      </c>
      <c r="U9221" t="s">
        <v>15437</v>
      </c>
      <c r="V9221">
        <v>1</v>
      </c>
    </row>
    <row r="9222" spans="1:22" x14ac:dyDescent="0.25">
      <c r="A9222" t="s">
        <v>1569</v>
      </c>
      <c r="B9222">
        <v>288316</v>
      </c>
      <c r="C9222" t="s">
        <v>2892</v>
      </c>
      <c r="D9222" t="s">
        <v>15887</v>
      </c>
      <c r="E9222" t="s">
        <v>1607</v>
      </c>
      <c r="F9222" t="s">
        <v>3634</v>
      </c>
      <c r="G9222" t="s">
        <v>1618</v>
      </c>
      <c r="H9222" s="2">
        <v>45831</v>
      </c>
      <c r="I9222" s="2">
        <v>45831</v>
      </c>
      <c r="J9222"/>
      <c r="K9222"/>
      <c r="L9222">
        <v>38</v>
      </c>
      <c r="M9222" t="s">
        <v>1575</v>
      </c>
      <c r="N9222" t="s">
        <v>3627</v>
      </c>
      <c r="O9222" t="s">
        <v>4176</v>
      </c>
      <c r="P9222">
        <v>9549</v>
      </c>
      <c r="Q9222" t="s">
        <v>83</v>
      </c>
      <c r="R9222" t="s">
        <v>15444</v>
      </c>
      <c r="S9222" t="s">
        <v>15439</v>
      </c>
      <c r="T9222" t="s">
        <v>15437</v>
      </c>
      <c r="U9222" t="s">
        <v>15437</v>
      </c>
      <c r="V9222">
        <v>1</v>
      </c>
    </row>
    <row r="9223" spans="1:22" x14ac:dyDescent="0.25">
      <c r="A9223" t="s">
        <v>1569</v>
      </c>
      <c r="B9223">
        <v>296629</v>
      </c>
      <c r="C9223" t="s">
        <v>2337</v>
      </c>
      <c r="D9223" t="s">
        <v>13185</v>
      </c>
      <c r="E9223" t="s">
        <v>1607</v>
      </c>
      <c r="F9223" t="s">
        <v>3634</v>
      </c>
      <c r="G9223" t="s">
        <v>1618</v>
      </c>
      <c r="H9223" s="2">
        <v>45831</v>
      </c>
      <c r="I9223" s="2">
        <v>45831</v>
      </c>
      <c r="J9223"/>
      <c r="K9223"/>
      <c r="L9223">
        <v>38</v>
      </c>
      <c r="M9223" t="s">
        <v>1575</v>
      </c>
      <c r="N9223" t="s">
        <v>3627</v>
      </c>
      <c r="O9223" t="s">
        <v>4176</v>
      </c>
      <c r="P9223">
        <v>9549</v>
      </c>
      <c r="Q9223" t="s">
        <v>83</v>
      </c>
      <c r="R9223" t="s">
        <v>15444</v>
      </c>
      <c r="S9223" t="s">
        <v>15439</v>
      </c>
      <c r="T9223" t="s">
        <v>15437</v>
      </c>
      <c r="U9223" t="s">
        <v>15437</v>
      </c>
      <c r="V9223">
        <v>1</v>
      </c>
    </row>
    <row r="9224" spans="1:22" x14ac:dyDescent="0.25">
      <c r="A9224" t="s">
        <v>1569</v>
      </c>
      <c r="B9224">
        <v>324799</v>
      </c>
      <c r="C9224" t="s">
        <v>15888</v>
      </c>
      <c r="D9224" t="s">
        <v>2689</v>
      </c>
      <c r="E9224" t="s">
        <v>1607</v>
      </c>
      <c r="F9224" t="s">
        <v>3746</v>
      </c>
      <c r="G9224" t="s">
        <v>1489</v>
      </c>
      <c r="H9224" s="2">
        <v>45831</v>
      </c>
      <c r="I9224" s="2">
        <v>45831</v>
      </c>
      <c r="J9224"/>
      <c r="K9224"/>
      <c r="L9224">
        <v>38</v>
      </c>
      <c r="M9224" t="s">
        <v>1575</v>
      </c>
      <c r="N9224" t="s">
        <v>3627</v>
      </c>
      <c r="O9224" t="s">
        <v>4176</v>
      </c>
      <c r="P9224">
        <v>9549</v>
      </c>
      <c r="Q9224" t="s">
        <v>83</v>
      </c>
      <c r="R9224" t="s">
        <v>15444</v>
      </c>
      <c r="S9224" t="s">
        <v>15439</v>
      </c>
      <c r="T9224" t="s">
        <v>15437</v>
      </c>
      <c r="U9224" t="s">
        <v>1566</v>
      </c>
      <c r="V9224">
        <v>1</v>
      </c>
    </row>
    <row r="9225" spans="1:22" x14ac:dyDescent="0.25">
      <c r="A9225" t="s">
        <v>1569</v>
      </c>
      <c r="B9225">
        <v>294481</v>
      </c>
      <c r="C9225" t="s">
        <v>2267</v>
      </c>
      <c r="D9225" t="s">
        <v>15889</v>
      </c>
      <c r="E9225" t="s">
        <v>1607</v>
      </c>
      <c r="F9225" t="s">
        <v>3506</v>
      </c>
      <c r="G9225" t="s">
        <v>1618</v>
      </c>
      <c r="H9225" s="2">
        <v>45831</v>
      </c>
      <c r="I9225" s="2">
        <v>45831</v>
      </c>
      <c r="J9225"/>
      <c r="K9225"/>
      <c r="L9225">
        <v>38</v>
      </c>
      <c r="M9225" t="s">
        <v>15890</v>
      </c>
      <c r="N9225" t="s">
        <v>3482</v>
      </c>
      <c r="O9225" t="s">
        <v>3483</v>
      </c>
      <c r="P9225">
        <v>9549</v>
      </c>
      <c r="Q9225" t="s">
        <v>83</v>
      </c>
      <c r="R9225" t="s">
        <v>15444</v>
      </c>
      <c r="S9225" t="s">
        <v>15439</v>
      </c>
      <c r="T9225" t="s">
        <v>15437</v>
      </c>
      <c r="U9225" t="s">
        <v>15437</v>
      </c>
      <c r="V9225">
        <v>1</v>
      </c>
    </row>
    <row r="9226" spans="1:22" x14ac:dyDescent="0.25">
      <c r="A9226" t="s">
        <v>1569</v>
      </c>
      <c r="B9226">
        <v>700154</v>
      </c>
      <c r="C9226" t="s">
        <v>8250</v>
      </c>
      <c r="D9226" t="s">
        <v>15891</v>
      </c>
      <c r="E9226" t="s">
        <v>1607</v>
      </c>
      <c r="F9226" t="s">
        <v>3857</v>
      </c>
      <c r="G9226" t="s">
        <v>1618</v>
      </c>
      <c r="H9226" s="2">
        <v>45831</v>
      </c>
      <c r="I9226" s="2">
        <v>45831</v>
      </c>
      <c r="J9226"/>
      <c r="K9226"/>
      <c r="L9226">
        <v>38</v>
      </c>
      <c r="M9226" t="s">
        <v>1575</v>
      </c>
      <c r="N9226" t="s">
        <v>3482</v>
      </c>
      <c r="O9226" t="s">
        <v>4176</v>
      </c>
      <c r="P9226">
        <v>9549</v>
      </c>
      <c r="Q9226" t="s">
        <v>83</v>
      </c>
      <c r="R9226" t="s">
        <v>15444</v>
      </c>
      <c r="S9226" t="s">
        <v>15439</v>
      </c>
      <c r="T9226" t="s">
        <v>15437</v>
      </c>
      <c r="U9226" t="s">
        <v>15437</v>
      </c>
      <c r="V9226">
        <v>1</v>
      </c>
    </row>
    <row r="9227" spans="1:22" x14ac:dyDescent="0.25">
      <c r="A9227" t="s">
        <v>1569</v>
      </c>
      <c r="B9227">
        <v>407117</v>
      </c>
      <c r="C9227" t="s">
        <v>15892</v>
      </c>
      <c r="D9227" t="s">
        <v>3960</v>
      </c>
      <c r="E9227" t="s">
        <v>1607</v>
      </c>
      <c r="F9227" t="s">
        <v>3995</v>
      </c>
      <c r="G9227" t="s">
        <v>1618</v>
      </c>
      <c r="H9227" s="2">
        <v>45831</v>
      </c>
      <c r="I9227" s="2">
        <v>45831</v>
      </c>
      <c r="J9227"/>
      <c r="K9227"/>
      <c r="L9227">
        <v>38</v>
      </c>
      <c r="M9227" t="s">
        <v>1575</v>
      </c>
      <c r="N9227" t="s">
        <v>3865</v>
      </c>
      <c r="O9227" t="s">
        <v>4176</v>
      </c>
      <c r="P9227">
        <v>9549</v>
      </c>
      <c r="Q9227" t="s">
        <v>83</v>
      </c>
      <c r="R9227" t="s">
        <v>15444</v>
      </c>
      <c r="S9227" t="s">
        <v>15439</v>
      </c>
      <c r="T9227" t="s">
        <v>15437</v>
      </c>
      <c r="U9227" t="s">
        <v>15437</v>
      </c>
      <c r="V9227">
        <v>1</v>
      </c>
    </row>
    <row r="9228" spans="1:22" x14ac:dyDescent="0.25">
      <c r="A9228" t="s">
        <v>1569</v>
      </c>
      <c r="B9228">
        <v>407057</v>
      </c>
      <c r="C9228" t="s">
        <v>8304</v>
      </c>
      <c r="D9228" t="s">
        <v>15893</v>
      </c>
      <c r="E9228" t="s">
        <v>1607</v>
      </c>
      <c r="F9228" t="s">
        <v>15894</v>
      </c>
      <c r="G9228" t="s">
        <v>1618</v>
      </c>
      <c r="H9228" s="2">
        <v>45831</v>
      </c>
      <c r="I9228" s="2">
        <v>45831</v>
      </c>
      <c r="J9228"/>
      <c r="K9228"/>
      <c r="L9228">
        <v>38</v>
      </c>
      <c r="M9228" t="s">
        <v>1575</v>
      </c>
      <c r="N9228" t="s">
        <v>4199</v>
      </c>
      <c r="O9228" t="s">
        <v>4176</v>
      </c>
      <c r="P9228">
        <v>9549</v>
      </c>
      <c r="Q9228" t="s">
        <v>83</v>
      </c>
      <c r="R9228" t="s">
        <v>15444</v>
      </c>
      <c r="S9228" t="s">
        <v>15439</v>
      </c>
      <c r="T9228" t="s">
        <v>15437</v>
      </c>
      <c r="U9228" t="s">
        <v>15437</v>
      </c>
      <c r="V9228">
        <v>1</v>
      </c>
    </row>
    <row r="9229" spans="1:22" x14ac:dyDescent="0.25">
      <c r="A9229" t="s">
        <v>1569</v>
      </c>
      <c r="B9229">
        <v>406958</v>
      </c>
      <c r="C9229" t="s">
        <v>1802</v>
      </c>
      <c r="D9229" t="s">
        <v>15895</v>
      </c>
      <c r="E9229" t="s">
        <v>1607</v>
      </c>
      <c r="F9229" t="s">
        <v>3971</v>
      </c>
      <c r="G9229" t="s">
        <v>1618</v>
      </c>
      <c r="H9229" s="2">
        <v>45831</v>
      </c>
      <c r="I9229" s="2">
        <v>45831</v>
      </c>
      <c r="J9229"/>
      <c r="K9229"/>
      <c r="L9229">
        <v>38</v>
      </c>
      <c r="M9229" t="s">
        <v>1575</v>
      </c>
      <c r="N9229" t="s">
        <v>3865</v>
      </c>
      <c r="O9229" t="s">
        <v>4176</v>
      </c>
      <c r="P9229">
        <v>9549</v>
      </c>
      <c r="Q9229" t="s">
        <v>83</v>
      </c>
      <c r="R9229" t="s">
        <v>15444</v>
      </c>
      <c r="S9229" t="s">
        <v>15439</v>
      </c>
      <c r="T9229" t="s">
        <v>15437</v>
      </c>
      <c r="U9229" t="s">
        <v>15437</v>
      </c>
      <c r="V9229">
        <v>1</v>
      </c>
    </row>
    <row r="9230" spans="1:22" x14ac:dyDescent="0.25">
      <c r="A9230" t="s">
        <v>1569</v>
      </c>
      <c r="B9230">
        <v>340103</v>
      </c>
      <c r="C9230" t="s">
        <v>15896</v>
      </c>
      <c r="D9230" t="s">
        <v>14393</v>
      </c>
      <c r="E9230" t="s">
        <v>1572</v>
      </c>
      <c r="F9230" t="s">
        <v>1845</v>
      </c>
      <c r="G9230" t="s">
        <v>1574</v>
      </c>
      <c r="H9230" s="2">
        <v>45824</v>
      </c>
      <c r="I9230" s="2">
        <v>45824</v>
      </c>
      <c r="J9230"/>
      <c r="K9230"/>
      <c r="L9230">
        <v>0.01</v>
      </c>
      <c r="M9230" t="s">
        <v>1575</v>
      </c>
      <c r="N9230" t="s">
        <v>1576</v>
      </c>
      <c r="O9230" t="s">
        <v>1846</v>
      </c>
      <c r="P9230">
        <v>1011</v>
      </c>
      <c r="Q9230" t="s">
        <v>1847</v>
      </c>
      <c r="R9230" t="s">
        <v>15435</v>
      </c>
      <c r="S9230" t="s">
        <v>15439</v>
      </c>
      <c r="T9230" t="s">
        <v>15437</v>
      </c>
      <c r="U9230" t="s">
        <v>15437</v>
      </c>
      <c r="V9230">
        <v>0</v>
      </c>
    </row>
    <row r="9231" spans="1:22" x14ac:dyDescent="0.25">
      <c r="A9231" t="s">
        <v>1569</v>
      </c>
      <c r="B9231">
        <v>200276</v>
      </c>
      <c r="C9231" t="s">
        <v>4625</v>
      </c>
      <c r="D9231" t="s">
        <v>15897</v>
      </c>
      <c r="E9231" t="s">
        <v>1572</v>
      </c>
      <c r="F9231" t="s">
        <v>1845</v>
      </c>
      <c r="G9231" t="s">
        <v>1574</v>
      </c>
      <c r="H9231" s="2">
        <v>45824</v>
      </c>
      <c r="I9231" s="2">
        <v>45824</v>
      </c>
      <c r="J9231"/>
      <c r="K9231"/>
      <c r="L9231">
        <v>0.01</v>
      </c>
      <c r="M9231" t="s">
        <v>1575</v>
      </c>
      <c r="N9231" t="s">
        <v>1576</v>
      </c>
      <c r="O9231" t="s">
        <v>1846</v>
      </c>
      <c r="P9231">
        <v>1011</v>
      </c>
      <c r="Q9231" t="s">
        <v>1847</v>
      </c>
      <c r="R9231" t="s">
        <v>15435</v>
      </c>
      <c r="S9231" t="s">
        <v>15439</v>
      </c>
      <c r="T9231" t="s">
        <v>15437</v>
      </c>
      <c r="U9231" t="s">
        <v>15437</v>
      </c>
      <c r="V9231">
        <v>0</v>
      </c>
    </row>
    <row r="9232" spans="1:22" x14ac:dyDescent="0.25">
      <c r="A9232" t="s">
        <v>1569</v>
      </c>
      <c r="B9232">
        <v>340166</v>
      </c>
      <c r="C9232" t="s">
        <v>15898</v>
      </c>
      <c r="D9232" t="s">
        <v>5465</v>
      </c>
      <c r="E9232" t="s">
        <v>1572</v>
      </c>
      <c r="F9232" t="s">
        <v>1845</v>
      </c>
      <c r="G9232" t="s">
        <v>1574</v>
      </c>
      <c r="H9232" s="2">
        <v>45824</v>
      </c>
      <c r="I9232" s="2">
        <v>45824</v>
      </c>
      <c r="J9232"/>
      <c r="K9232"/>
      <c r="L9232">
        <v>0.01</v>
      </c>
      <c r="M9232" t="s">
        <v>1575</v>
      </c>
      <c r="N9232" t="s">
        <v>1576</v>
      </c>
      <c r="O9232" t="s">
        <v>1846</v>
      </c>
      <c r="P9232">
        <v>1011</v>
      </c>
      <c r="Q9232" t="s">
        <v>1847</v>
      </c>
      <c r="R9232" t="s">
        <v>15435</v>
      </c>
      <c r="S9232" t="s">
        <v>15439</v>
      </c>
      <c r="T9232" t="s">
        <v>15437</v>
      </c>
      <c r="U9232" t="s">
        <v>15437</v>
      </c>
      <c r="V9232">
        <v>0</v>
      </c>
    </row>
    <row r="9233" spans="1:22" x14ac:dyDescent="0.25">
      <c r="A9233" t="s">
        <v>1569</v>
      </c>
      <c r="B9233">
        <v>340163</v>
      </c>
      <c r="C9233" t="s">
        <v>3386</v>
      </c>
      <c r="D9233" t="s">
        <v>2867</v>
      </c>
      <c r="E9233" t="s">
        <v>1572</v>
      </c>
      <c r="F9233" t="s">
        <v>1845</v>
      </c>
      <c r="G9233" t="s">
        <v>1574</v>
      </c>
      <c r="H9233" s="2">
        <v>45824</v>
      </c>
      <c r="I9233" s="2">
        <v>45824</v>
      </c>
      <c r="J9233"/>
      <c r="K9233"/>
      <c r="L9233">
        <v>0.01</v>
      </c>
      <c r="M9233" t="s">
        <v>1575</v>
      </c>
      <c r="N9233" t="s">
        <v>1576</v>
      </c>
      <c r="O9233" t="s">
        <v>1846</v>
      </c>
      <c r="P9233">
        <v>1011</v>
      </c>
      <c r="Q9233" t="s">
        <v>1847</v>
      </c>
      <c r="R9233" t="s">
        <v>15435</v>
      </c>
      <c r="S9233" t="s">
        <v>15439</v>
      </c>
      <c r="T9233" t="s">
        <v>15437</v>
      </c>
      <c r="U9233" t="s">
        <v>15437</v>
      </c>
      <c r="V9233">
        <v>0</v>
      </c>
    </row>
    <row r="9234" spans="1:22" x14ac:dyDescent="0.25">
      <c r="A9234" t="s">
        <v>1569</v>
      </c>
      <c r="B9234">
        <v>340096</v>
      </c>
      <c r="C9234" t="s">
        <v>6215</v>
      </c>
      <c r="D9234" t="s">
        <v>1696</v>
      </c>
      <c r="E9234" t="s">
        <v>1572</v>
      </c>
      <c r="F9234" t="s">
        <v>3368</v>
      </c>
      <c r="G9234" t="s">
        <v>1574</v>
      </c>
      <c r="H9234" s="2">
        <v>45824</v>
      </c>
      <c r="I9234" s="2">
        <v>45824</v>
      </c>
      <c r="J9234"/>
      <c r="K9234"/>
      <c r="L9234">
        <v>0.01</v>
      </c>
      <c r="M9234" t="s">
        <v>1575</v>
      </c>
      <c r="N9234" t="s">
        <v>3311</v>
      </c>
      <c r="O9234" t="s">
        <v>3369</v>
      </c>
      <c r="P9234">
        <v>4042</v>
      </c>
      <c r="Q9234" t="s">
        <v>3370</v>
      </c>
      <c r="R9234" t="s">
        <v>15435</v>
      </c>
      <c r="S9234" t="s">
        <v>15439</v>
      </c>
      <c r="T9234" t="s">
        <v>15437</v>
      </c>
      <c r="U9234" t="s">
        <v>15437</v>
      </c>
      <c r="V9234">
        <v>0</v>
      </c>
    </row>
    <row r="9235" spans="1:22" x14ac:dyDescent="0.25">
      <c r="A9235" t="s">
        <v>1569</v>
      </c>
      <c r="B9235">
        <v>340067</v>
      </c>
      <c r="C9235" t="s">
        <v>15899</v>
      </c>
      <c r="D9235" t="s">
        <v>4507</v>
      </c>
      <c r="E9235" t="s">
        <v>1572</v>
      </c>
      <c r="F9235" t="s">
        <v>3438</v>
      </c>
      <c r="G9235" t="s">
        <v>1574</v>
      </c>
      <c r="H9235" s="2">
        <v>45824</v>
      </c>
      <c r="I9235" s="2">
        <v>45824</v>
      </c>
      <c r="J9235"/>
      <c r="K9235"/>
      <c r="L9235">
        <v>0.01</v>
      </c>
      <c r="M9235" t="s">
        <v>1575</v>
      </c>
      <c r="N9235" t="s">
        <v>3311</v>
      </c>
      <c r="O9235" t="s">
        <v>3439</v>
      </c>
      <c r="P9235">
        <v>4044</v>
      </c>
      <c r="Q9235" t="s">
        <v>3440</v>
      </c>
      <c r="R9235" t="s">
        <v>15435</v>
      </c>
      <c r="S9235" t="s">
        <v>15439</v>
      </c>
      <c r="T9235" t="s">
        <v>15437</v>
      </c>
      <c r="U9235" t="s">
        <v>15437</v>
      </c>
      <c r="V9235">
        <v>0</v>
      </c>
    </row>
    <row r="9236" spans="1:22" x14ac:dyDescent="0.25">
      <c r="A9236" t="s">
        <v>1569</v>
      </c>
      <c r="B9236">
        <v>340072</v>
      </c>
      <c r="C9236" t="s">
        <v>1587</v>
      </c>
      <c r="D9236" t="s">
        <v>1868</v>
      </c>
      <c r="E9236" t="s">
        <v>1572</v>
      </c>
      <c r="F9236" t="s">
        <v>3438</v>
      </c>
      <c r="G9236" t="s">
        <v>1574</v>
      </c>
      <c r="H9236" s="2">
        <v>45824</v>
      </c>
      <c r="I9236" s="2">
        <v>45824</v>
      </c>
      <c r="J9236"/>
      <c r="K9236"/>
      <c r="L9236">
        <v>0.01</v>
      </c>
      <c r="M9236" t="s">
        <v>1575</v>
      </c>
      <c r="N9236" t="s">
        <v>3311</v>
      </c>
      <c r="O9236" t="s">
        <v>3439</v>
      </c>
      <c r="P9236">
        <v>4044</v>
      </c>
      <c r="Q9236" t="s">
        <v>3440</v>
      </c>
      <c r="R9236" t="s">
        <v>15435</v>
      </c>
      <c r="S9236" t="s">
        <v>15439</v>
      </c>
      <c r="T9236" t="s">
        <v>15437</v>
      </c>
      <c r="U9236" t="s">
        <v>15437</v>
      </c>
      <c r="V9236">
        <v>0</v>
      </c>
    </row>
    <row r="9237" spans="1:22" x14ac:dyDescent="0.25">
      <c r="A9237" t="s">
        <v>1569</v>
      </c>
      <c r="B9237">
        <v>340082</v>
      </c>
      <c r="C9237" t="s">
        <v>1963</v>
      </c>
      <c r="D9237" t="s">
        <v>7820</v>
      </c>
      <c r="E9237" t="s">
        <v>1572</v>
      </c>
      <c r="F9237" t="s">
        <v>3438</v>
      </c>
      <c r="G9237" t="s">
        <v>1574</v>
      </c>
      <c r="H9237" s="2">
        <v>45824</v>
      </c>
      <c r="I9237" s="2">
        <v>45824</v>
      </c>
      <c r="J9237"/>
      <c r="K9237"/>
      <c r="L9237">
        <v>0.01</v>
      </c>
      <c r="M9237" t="s">
        <v>1575</v>
      </c>
      <c r="N9237" t="s">
        <v>3311</v>
      </c>
      <c r="O9237" t="s">
        <v>3439</v>
      </c>
      <c r="P9237">
        <v>4044</v>
      </c>
      <c r="Q9237" t="s">
        <v>3440</v>
      </c>
      <c r="R9237" t="s">
        <v>15435</v>
      </c>
      <c r="S9237" t="s">
        <v>15439</v>
      </c>
      <c r="T9237" t="s">
        <v>15437</v>
      </c>
      <c r="U9237" t="s">
        <v>15437</v>
      </c>
      <c r="V9237">
        <v>0</v>
      </c>
    </row>
    <row r="9238" spans="1:22" x14ac:dyDescent="0.25">
      <c r="A9238" t="s">
        <v>1569</v>
      </c>
      <c r="B9238">
        <v>340097</v>
      </c>
      <c r="C9238" t="s">
        <v>4593</v>
      </c>
      <c r="D9238" t="s">
        <v>6538</v>
      </c>
      <c r="E9238" t="s">
        <v>1572</v>
      </c>
      <c r="F9238" t="s">
        <v>3438</v>
      </c>
      <c r="G9238" t="s">
        <v>1574</v>
      </c>
      <c r="H9238" s="2">
        <v>45824</v>
      </c>
      <c r="I9238" s="2">
        <v>45824</v>
      </c>
      <c r="J9238"/>
      <c r="K9238"/>
      <c r="L9238">
        <v>0.01</v>
      </c>
      <c r="M9238" t="s">
        <v>1575</v>
      </c>
      <c r="N9238" t="s">
        <v>3311</v>
      </c>
      <c r="O9238" t="s">
        <v>3439</v>
      </c>
      <c r="P9238">
        <v>4044</v>
      </c>
      <c r="Q9238" t="s">
        <v>3440</v>
      </c>
      <c r="R9238" t="s">
        <v>15435</v>
      </c>
      <c r="S9238" t="s">
        <v>15439</v>
      </c>
      <c r="T9238" t="s">
        <v>15437</v>
      </c>
      <c r="U9238" t="s">
        <v>15437</v>
      </c>
      <c r="V9238">
        <v>0</v>
      </c>
    </row>
    <row r="9239" spans="1:22" x14ac:dyDescent="0.25">
      <c r="A9239" t="s">
        <v>1569</v>
      </c>
      <c r="B9239">
        <v>340122</v>
      </c>
      <c r="C9239" t="s">
        <v>11428</v>
      </c>
      <c r="D9239" t="s">
        <v>15900</v>
      </c>
      <c r="E9239" t="s">
        <v>1572</v>
      </c>
      <c r="F9239" t="s">
        <v>3438</v>
      </c>
      <c r="G9239" t="s">
        <v>1574</v>
      </c>
      <c r="H9239" s="2">
        <v>45824</v>
      </c>
      <c r="I9239" s="2">
        <v>45824</v>
      </c>
      <c r="J9239"/>
      <c r="K9239"/>
      <c r="L9239">
        <v>0.01</v>
      </c>
      <c r="M9239" t="s">
        <v>1575</v>
      </c>
      <c r="N9239" t="s">
        <v>3311</v>
      </c>
      <c r="O9239" t="s">
        <v>3439</v>
      </c>
      <c r="P9239">
        <v>4044</v>
      </c>
      <c r="Q9239" t="s">
        <v>3440</v>
      </c>
      <c r="R9239" t="s">
        <v>15435</v>
      </c>
      <c r="S9239" t="s">
        <v>15439</v>
      </c>
      <c r="T9239" t="s">
        <v>15437</v>
      </c>
      <c r="U9239" t="s">
        <v>15437</v>
      </c>
      <c r="V9239">
        <v>0</v>
      </c>
    </row>
    <row r="9240" spans="1:22" x14ac:dyDescent="0.25">
      <c r="A9240" t="s">
        <v>1569</v>
      </c>
      <c r="B9240">
        <v>340129</v>
      </c>
      <c r="C9240" t="s">
        <v>5325</v>
      </c>
      <c r="D9240" t="s">
        <v>15772</v>
      </c>
      <c r="E9240" t="s">
        <v>1572</v>
      </c>
      <c r="F9240" t="s">
        <v>3438</v>
      </c>
      <c r="G9240" t="s">
        <v>1574</v>
      </c>
      <c r="H9240" s="2">
        <v>45824</v>
      </c>
      <c r="I9240" s="2">
        <v>45824</v>
      </c>
      <c r="J9240"/>
      <c r="K9240"/>
      <c r="L9240">
        <v>0.01</v>
      </c>
      <c r="M9240" t="s">
        <v>1575</v>
      </c>
      <c r="N9240" t="s">
        <v>3311</v>
      </c>
      <c r="O9240" t="s">
        <v>3439</v>
      </c>
      <c r="P9240">
        <v>4044</v>
      </c>
      <c r="Q9240" t="s">
        <v>3440</v>
      </c>
      <c r="R9240" t="s">
        <v>15435</v>
      </c>
      <c r="S9240" t="s">
        <v>15439</v>
      </c>
      <c r="T9240" t="s">
        <v>15437</v>
      </c>
      <c r="U9240" t="s">
        <v>15437</v>
      </c>
      <c r="V9240">
        <v>0</v>
      </c>
    </row>
    <row r="9241" spans="1:22" x14ac:dyDescent="0.25">
      <c r="A9241" t="s">
        <v>1569</v>
      </c>
      <c r="B9241">
        <v>340101</v>
      </c>
      <c r="C9241" t="s">
        <v>15901</v>
      </c>
      <c r="D9241" t="s">
        <v>2867</v>
      </c>
      <c r="E9241" t="s">
        <v>1572</v>
      </c>
      <c r="F9241" t="s">
        <v>3438</v>
      </c>
      <c r="G9241" t="s">
        <v>1574</v>
      </c>
      <c r="H9241" s="2">
        <v>45824</v>
      </c>
      <c r="I9241" s="2">
        <v>45824</v>
      </c>
      <c r="J9241"/>
      <c r="K9241"/>
      <c r="L9241">
        <v>0.01</v>
      </c>
      <c r="M9241" t="s">
        <v>1575</v>
      </c>
      <c r="N9241" t="s">
        <v>3311</v>
      </c>
      <c r="O9241" t="s">
        <v>3439</v>
      </c>
      <c r="P9241">
        <v>4044</v>
      </c>
      <c r="Q9241" t="s">
        <v>3440</v>
      </c>
      <c r="R9241" t="s">
        <v>15435</v>
      </c>
      <c r="S9241" t="s">
        <v>15439</v>
      </c>
      <c r="T9241" t="s">
        <v>15437</v>
      </c>
      <c r="U9241" t="s">
        <v>15437</v>
      </c>
      <c r="V9241">
        <v>0</v>
      </c>
    </row>
    <row r="9242" spans="1:22" x14ac:dyDescent="0.25">
      <c r="A9242" t="s">
        <v>1569</v>
      </c>
      <c r="B9242">
        <v>340168</v>
      </c>
      <c r="C9242" t="s">
        <v>15902</v>
      </c>
      <c r="D9242" t="s">
        <v>2148</v>
      </c>
      <c r="E9242" t="s">
        <v>1572</v>
      </c>
      <c r="F9242" t="s">
        <v>3438</v>
      </c>
      <c r="G9242" t="s">
        <v>1574</v>
      </c>
      <c r="H9242" s="2">
        <v>45824</v>
      </c>
      <c r="I9242" s="2">
        <v>45824</v>
      </c>
      <c r="J9242"/>
      <c r="K9242"/>
      <c r="L9242">
        <v>0.01</v>
      </c>
      <c r="M9242" t="s">
        <v>1575</v>
      </c>
      <c r="N9242" t="s">
        <v>3311</v>
      </c>
      <c r="O9242" t="s">
        <v>3439</v>
      </c>
      <c r="P9242">
        <v>4044</v>
      </c>
      <c r="Q9242" t="s">
        <v>3440</v>
      </c>
      <c r="R9242" t="s">
        <v>15435</v>
      </c>
      <c r="S9242" t="s">
        <v>15439</v>
      </c>
      <c r="T9242" t="s">
        <v>15437</v>
      </c>
      <c r="U9242" t="s">
        <v>15437</v>
      </c>
      <c r="V9242">
        <v>0</v>
      </c>
    </row>
    <row r="9243" spans="1:22" x14ac:dyDescent="0.25">
      <c r="A9243" t="s">
        <v>1569</v>
      </c>
      <c r="B9243">
        <v>340095</v>
      </c>
      <c r="C9243" t="s">
        <v>2367</v>
      </c>
      <c r="D9243" t="s">
        <v>5805</v>
      </c>
      <c r="E9243" t="s">
        <v>1572</v>
      </c>
      <c r="F9243" t="s">
        <v>3748</v>
      </c>
      <c r="G9243" t="s">
        <v>1574</v>
      </c>
      <c r="H9243" s="2">
        <v>45824</v>
      </c>
      <c r="I9243" s="2">
        <v>45824</v>
      </c>
      <c r="J9243"/>
      <c r="K9243"/>
      <c r="L9243">
        <v>0.01</v>
      </c>
      <c r="M9243" t="s">
        <v>1575</v>
      </c>
      <c r="N9243" t="s">
        <v>3482</v>
      </c>
      <c r="O9243" t="s">
        <v>3749</v>
      </c>
      <c r="P9243">
        <v>6068</v>
      </c>
      <c r="Q9243" t="s">
        <v>3750</v>
      </c>
      <c r="R9243" t="s">
        <v>15442</v>
      </c>
      <c r="S9243" t="s">
        <v>15439</v>
      </c>
      <c r="T9243" t="s">
        <v>15437</v>
      </c>
      <c r="U9243" t="s">
        <v>15437</v>
      </c>
      <c r="V9243">
        <v>0</v>
      </c>
    </row>
    <row r="9244" spans="1:22" x14ac:dyDescent="0.25">
      <c r="A9244" t="s">
        <v>1569</v>
      </c>
      <c r="B9244">
        <v>340088</v>
      </c>
      <c r="C9244" t="s">
        <v>2467</v>
      </c>
      <c r="D9244" t="s">
        <v>15903</v>
      </c>
      <c r="E9244" t="s">
        <v>1572</v>
      </c>
      <c r="F9244" t="s">
        <v>3920</v>
      </c>
      <c r="G9244" t="s">
        <v>1574</v>
      </c>
      <c r="H9244" s="2">
        <v>45824</v>
      </c>
      <c r="I9244" s="2">
        <v>45824</v>
      </c>
      <c r="J9244"/>
      <c r="K9244"/>
      <c r="L9244">
        <v>0.01</v>
      </c>
      <c r="M9244" t="s">
        <v>1575</v>
      </c>
      <c r="N9244" t="s">
        <v>3865</v>
      </c>
      <c r="O9244" t="s">
        <v>3921</v>
      </c>
      <c r="P9244">
        <v>9088</v>
      </c>
      <c r="Q9244" t="s">
        <v>3922</v>
      </c>
      <c r="R9244" t="s">
        <v>15443</v>
      </c>
      <c r="S9244" t="s">
        <v>15439</v>
      </c>
      <c r="T9244" t="s">
        <v>15437</v>
      </c>
      <c r="U9244" t="s">
        <v>15437</v>
      </c>
      <c r="V9244">
        <v>0</v>
      </c>
    </row>
    <row r="9245" spans="1:22" x14ac:dyDescent="0.25">
      <c r="A9245" t="s">
        <v>1569</v>
      </c>
      <c r="B9245">
        <v>340087</v>
      </c>
      <c r="C9245" t="s">
        <v>15904</v>
      </c>
      <c r="D9245" t="s">
        <v>15905</v>
      </c>
      <c r="E9245" t="s">
        <v>1572</v>
      </c>
      <c r="F9245" t="s">
        <v>3920</v>
      </c>
      <c r="G9245" t="s">
        <v>1574</v>
      </c>
      <c r="H9245" s="2">
        <v>45824</v>
      </c>
      <c r="I9245" s="2">
        <v>45824</v>
      </c>
      <c r="J9245"/>
      <c r="K9245"/>
      <c r="L9245">
        <v>0.01</v>
      </c>
      <c r="M9245" t="s">
        <v>1575</v>
      </c>
      <c r="N9245" t="s">
        <v>3865</v>
      </c>
      <c r="O9245" t="s">
        <v>3921</v>
      </c>
      <c r="P9245">
        <v>9088</v>
      </c>
      <c r="Q9245" t="s">
        <v>3922</v>
      </c>
      <c r="R9245" t="s">
        <v>15443</v>
      </c>
      <c r="S9245" t="s">
        <v>15439</v>
      </c>
      <c r="T9245" t="s">
        <v>15437</v>
      </c>
      <c r="U9245" t="s">
        <v>15437</v>
      </c>
      <c r="V9245">
        <v>0</v>
      </c>
    </row>
    <row r="9246" spans="1:22" x14ac:dyDescent="0.25">
      <c r="A9246" t="s">
        <v>1569</v>
      </c>
      <c r="B9246">
        <v>340137</v>
      </c>
      <c r="C9246" t="s">
        <v>2566</v>
      </c>
      <c r="D9246" t="s">
        <v>13093</v>
      </c>
      <c r="E9246" t="s">
        <v>1572</v>
      </c>
      <c r="F9246" t="s">
        <v>4016</v>
      </c>
      <c r="G9246" t="s">
        <v>1574</v>
      </c>
      <c r="H9246" s="2">
        <v>45824</v>
      </c>
      <c r="I9246" s="2">
        <v>45824</v>
      </c>
      <c r="J9246"/>
      <c r="K9246"/>
      <c r="L9246">
        <v>0.01</v>
      </c>
      <c r="M9246" t="s">
        <v>1575</v>
      </c>
      <c r="N9246" t="s">
        <v>3865</v>
      </c>
      <c r="O9246" t="s">
        <v>4017</v>
      </c>
      <c r="P9246">
        <v>9097</v>
      </c>
      <c r="Q9246" t="s">
        <v>4018</v>
      </c>
      <c r="R9246" t="s">
        <v>15443</v>
      </c>
      <c r="S9246" t="s">
        <v>15439</v>
      </c>
      <c r="T9246" t="s">
        <v>15437</v>
      </c>
      <c r="U9246" t="s">
        <v>15437</v>
      </c>
      <c r="V9246">
        <v>0</v>
      </c>
    </row>
    <row r="9247" spans="1:22" x14ac:dyDescent="0.25">
      <c r="A9247" t="s">
        <v>1569</v>
      </c>
      <c r="B9247">
        <v>339832</v>
      </c>
      <c r="C9247" t="s">
        <v>8139</v>
      </c>
      <c r="D9247" t="s">
        <v>15906</v>
      </c>
      <c r="E9247" t="s">
        <v>1596</v>
      </c>
      <c r="F9247" t="s">
        <v>15907</v>
      </c>
      <c r="G9247" t="s">
        <v>1574</v>
      </c>
      <c r="H9247" s="2">
        <v>45824</v>
      </c>
      <c r="I9247" s="2">
        <v>45824</v>
      </c>
      <c r="J9247"/>
      <c r="K9247"/>
      <c r="L9247">
        <v>26</v>
      </c>
      <c r="M9247" t="s">
        <v>1575</v>
      </c>
      <c r="N9247" t="s">
        <v>1714</v>
      </c>
      <c r="O9247" t="s">
        <v>15908</v>
      </c>
      <c r="P9247">
        <v>2058</v>
      </c>
      <c r="Q9247" t="s">
        <v>13758</v>
      </c>
      <c r="R9247" t="s">
        <v>15440</v>
      </c>
      <c r="S9247" t="s">
        <v>15439</v>
      </c>
      <c r="T9247" t="s">
        <v>15437</v>
      </c>
      <c r="U9247" t="s">
        <v>15437</v>
      </c>
      <c r="V9247">
        <v>0.68421052631578949</v>
      </c>
    </row>
    <row r="9248" spans="1:22" x14ac:dyDescent="0.25">
      <c r="A9248" t="s">
        <v>1569</v>
      </c>
      <c r="B9248">
        <v>339831</v>
      </c>
      <c r="C9248" t="s">
        <v>2716</v>
      </c>
      <c r="D9248" t="s">
        <v>6756</v>
      </c>
      <c r="E9248" t="s">
        <v>1596</v>
      </c>
      <c r="F9248" t="s">
        <v>15907</v>
      </c>
      <c r="G9248" t="s">
        <v>1574</v>
      </c>
      <c r="H9248" s="2">
        <v>45824</v>
      </c>
      <c r="I9248" s="2">
        <v>45824</v>
      </c>
      <c r="J9248"/>
      <c r="K9248"/>
      <c r="L9248">
        <v>19</v>
      </c>
      <c r="M9248" t="s">
        <v>1575</v>
      </c>
      <c r="N9248" t="s">
        <v>1714</v>
      </c>
      <c r="O9248" t="s">
        <v>15908</v>
      </c>
      <c r="P9248">
        <v>2058</v>
      </c>
      <c r="Q9248" t="s">
        <v>13758</v>
      </c>
      <c r="R9248" t="s">
        <v>15440</v>
      </c>
      <c r="S9248" t="s">
        <v>15439</v>
      </c>
      <c r="T9248" t="s">
        <v>15437</v>
      </c>
      <c r="U9248" t="s">
        <v>15437</v>
      </c>
      <c r="V9248">
        <v>0.5</v>
      </c>
    </row>
    <row r="9249" spans="1:22" x14ac:dyDescent="0.25">
      <c r="A9249" t="s">
        <v>1569</v>
      </c>
      <c r="B9249">
        <v>339849</v>
      </c>
      <c r="C9249" t="s">
        <v>1907</v>
      </c>
      <c r="D9249" t="s">
        <v>15909</v>
      </c>
      <c r="E9249" t="s">
        <v>1596</v>
      </c>
      <c r="F9249" t="s">
        <v>15907</v>
      </c>
      <c r="G9249" t="s">
        <v>1574</v>
      </c>
      <c r="H9249" s="2">
        <v>45824</v>
      </c>
      <c r="I9249" s="2">
        <v>45824</v>
      </c>
      <c r="J9249"/>
      <c r="K9249"/>
      <c r="L9249">
        <v>22</v>
      </c>
      <c r="M9249" t="s">
        <v>1575</v>
      </c>
      <c r="N9249" t="s">
        <v>1714</v>
      </c>
      <c r="O9249" t="s">
        <v>15908</v>
      </c>
      <c r="P9249">
        <v>2058</v>
      </c>
      <c r="Q9249" t="s">
        <v>13758</v>
      </c>
      <c r="R9249" t="s">
        <v>15440</v>
      </c>
      <c r="S9249" t="s">
        <v>15439</v>
      </c>
      <c r="T9249" t="s">
        <v>15437</v>
      </c>
      <c r="U9249" t="s">
        <v>15437</v>
      </c>
      <c r="V9249">
        <v>0.57894736842105265</v>
      </c>
    </row>
    <row r="9250" spans="1:22" x14ac:dyDescent="0.25">
      <c r="A9250" t="s">
        <v>1569</v>
      </c>
      <c r="B9250">
        <v>339864</v>
      </c>
      <c r="C9250" t="s">
        <v>3990</v>
      </c>
      <c r="D9250" t="s">
        <v>8075</v>
      </c>
      <c r="E9250" t="s">
        <v>1596</v>
      </c>
      <c r="F9250" t="s">
        <v>15907</v>
      </c>
      <c r="G9250" t="s">
        <v>1574</v>
      </c>
      <c r="H9250" s="2">
        <v>45824</v>
      </c>
      <c r="I9250" s="2">
        <v>45824</v>
      </c>
      <c r="J9250"/>
      <c r="K9250"/>
      <c r="L9250">
        <v>28.5</v>
      </c>
      <c r="M9250" t="s">
        <v>1575</v>
      </c>
      <c r="N9250" t="s">
        <v>1714</v>
      </c>
      <c r="O9250" t="s">
        <v>15908</v>
      </c>
      <c r="P9250">
        <v>2058</v>
      </c>
      <c r="Q9250" t="s">
        <v>13758</v>
      </c>
      <c r="R9250" t="s">
        <v>15440</v>
      </c>
      <c r="S9250" t="s">
        <v>15439</v>
      </c>
      <c r="T9250" t="s">
        <v>15437</v>
      </c>
      <c r="U9250" t="s">
        <v>15437</v>
      </c>
      <c r="V9250">
        <v>0.75</v>
      </c>
    </row>
    <row r="9251" spans="1:22" x14ac:dyDescent="0.25">
      <c r="A9251" t="s">
        <v>1569</v>
      </c>
      <c r="B9251">
        <v>339865</v>
      </c>
      <c r="C9251" t="s">
        <v>2005</v>
      </c>
      <c r="D9251" t="s">
        <v>2736</v>
      </c>
      <c r="E9251" t="s">
        <v>1596</v>
      </c>
      <c r="F9251" t="s">
        <v>15907</v>
      </c>
      <c r="G9251" t="s">
        <v>1574</v>
      </c>
      <c r="H9251" s="2">
        <v>45824</v>
      </c>
      <c r="I9251" s="2">
        <v>45824</v>
      </c>
      <c r="J9251"/>
      <c r="K9251"/>
      <c r="L9251">
        <v>22.25</v>
      </c>
      <c r="M9251" t="s">
        <v>1575</v>
      </c>
      <c r="N9251" t="s">
        <v>1714</v>
      </c>
      <c r="O9251" t="s">
        <v>15908</v>
      </c>
      <c r="P9251">
        <v>2058</v>
      </c>
      <c r="Q9251" t="s">
        <v>13758</v>
      </c>
      <c r="R9251" t="s">
        <v>15440</v>
      </c>
      <c r="S9251" t="s">
        <v>15439</v>
      </c>
      <c r="T9251" t="s">
        <v>15437</v>
      </c>
      <c r="U9251" t="s">
        <v>15437</v>
      </c>
      <c r="V9251">
        <v>0.58552631578947367</v>
      </c>
    </row>
    <row r="9252" spans="1:22" x14ac:dyDescent="0.25">
      <c r="A9252" t="s">
        <v>1569</v>
      </c>
      <c r="B9252">
        <v>339885</v>
      </c>
      <c r="C9252" t="s">
        <v>2230</v>
      </c>
      <c r="D9252" t="s">
        <v>15910</v>
      </c>
      <c r="E9252" t="s">
        <v>1596</v>
      </c>
      <c r="F9252" t="s">
        <v>15907</v>
      </c>
      <c r="G9252" t="s">
        <v>1574</v>
      </c>
      <c r="H9252" s="2">
        <v>45824</v>
      </c>
      <c r="I9252" s="2">
        <v>45824</v>
      </c>
      <c r="J9252"/>
      <c r="K9252"/>
      <c r="L9252">
        <v>26</v>
      </c>
      <c r="M9252" t="s">
        <v>1575</v>
      </c>
      <c r="N9252" t="s">
        <v>1714</v>
      </c>
      <c r="O9252" t="s">
        <v>15908</v>
      </c>
      <c r="P9252">
        <v>2058</v>
      </c>
      <c r="Q9252" t="s">
        <v>13758</v>
      </c>
      <c r="R9252" t="s">
        <v>15440</v>
      </c>
      <c r="S9252" t="s">
        <v>15439</v>
      </c>
      <c r="T9252" t="s">
        <v>15437</v>
      </c>
      <c r="U9252" t="s">
        <v>15437</v>
      </c>
      <c r="V9252">
        <v>0.68421052631578949</v>
      </c>
    </row>
    <row r="9253" spans="1:22" x14ac:dyDescent="0.25">
      <c r="A9253" t="s">
        <v>1569</v>
      </c>
      <c r="B9253">
        <v>340015</v>
      </c>
      <c r="C9253" t="s">
        <v>1775</v>
      </c>
      <c r="D9253" t="s">
        <v>15911</v>
      </c>
      <c r="E9253" t="s">
        <v>1572</v>
      </c>
      <c r="F9253" t="s">
        <v>2002</v>
      </c>
      <c r="G9253" t="s">
        <v>1574</v>
      </c>
      <c r="H9253" s="2">
        <v>45817</v>
      </c>
      <c r="I9253" s="2">
        <v>45817</v>
      </c>
      <c r="J9253"/>
      <c r="K9253"/>
      <c r="L9253">
        <v>0.01</v>
      </c>
      <c r="M9253" t="s">
        <v>1575</v>
      </c>
      <c r="N9253" t="s">
        <v>1714</v>
      </c>
      <c r="O9253" t="s">
        <v>2003</v>
      </c>
      <c r="P9253">
        <v>2014</v>
      </c>
      <c r="Q9253" t="s">
        <v>2004</v>
      </c>
      <c r="R9253" t="s">
        <v>15440</v>
      </c>
      <c r="S9253" t="s">
        <v>15439</v>
      </c>
      <c r="T9253" t="s">
        <v>15437</v>
      </c>
      <c r="U9253" t="s">
        <v>15437</v>
      </c>
      <c r="V9253">
        <v>0</v>
      </c>
    </row>
    <row r="9254" spans="1:22" x14ac:dyDescent="0.25">
      <c r="A9254" t="s">
        <v>1569</v>
      </c>
      <c r="B9254">
        <v>339657</v>
      </c>
      <c r="C9254" t="s">
        <v>1750</v>
      </c>
      <c r="D9254" t="s">
        <v>1817</v>
      </c>
      <c r="E9254" t="s">
        <v>1572</v>
      </c>
      <c r="F9254" t="s">
        <v>15907</v>
      </c>
      <c r="G9254" t="s">
        <v>1574</v>
      </c>
      <c r="H9254" s="2">
        <v>45817</v>
      </c>
      <c r="I9254" s="2">
        <v>45817</v>
      </c>
      <c r="J9254"/>
      <c r="K9254"/>
      <c r="L9254">
        <v>0.01</v>
      </c>
      <c r="M9254" t="s">
        <v>1575</v>
      </c>
      <c r="N9254" t="s">
        <v>1714</v>
      </c>
      <c r="O9254" t="s">
        <v>15908</v>
      </c>
      <c r="P9254">
        <v>2058</v>
      </c>
      <c r="Q9254" t="s">
        <v>13758</v>
      </c>
      <c r="R9254" t="s">
        <v>15440</v>
      </c>
      <c r="S9254" t="s">
        <v>15439</v>
      </c>
      <c r="T9254" t="s">
        <v>15437</v>
      </c>
      <c r="U9254" t="s">
        <v>15437</v>
      </c>
      <c r="V9254">
        <v>0</v>
      </c>
    </row>
    <row r="9255" spans="1:22" x14ac:dyDescent="0.25">
      <c r="A9255" t="s">
        <v>1569</v>
      </c>
      <c r="B9255">
        <v>339664</v>
      </c>
      <c r="C9255" t="s">
        <v>3760</v>
      </c>
      <c r="D9255" t="s">
        <v>5954</v>
      </c>
      <c r="E9255" t="s">
        <v>1572</v>
      </c>
      <c r="F9255" t="s">
        <v>15907</v>
      </c>
      <c r="G9255" t="s">
        <v>1574</v>
      </c>
      <c r="H9255" s="2">
        <v>45817</v>
      </c>
      <c r="I9255" s="2">
        <v>45817</v>
      </c>
      <c r="J9255"/>
      <c r="K9255"/>
      <c r="L9255">
        <v>0.01</v>
      </c>
      <c r="M9255" t="s">
        <v>1575</v>
      </c>
      <c r="N9255" t="s">
        <v>1714</v>
      </c>
      <c r="O9255" t="s">
        <v>15908</v>
      </c>
      <c r="P9255">
        <v>2058</v>
      </c>
      <c r="Q9255" t="s">
        <v>13758</v>
      </c>
      <c r="R9255" t="s">
        <v>15440</v>
      </c>
      <c r="S9255" t="s">
        <v>15439</v>
      </c>
      <c r="T9255" t="s">
        <v>15437</v>
      </c>
      <c r="U9255" t="s">
        <v>15437</v>
      </c>
      <c r="V9255">
        <v>0</v>
      </c>
    </row>
    <row r="9256" spans="1:22" x14ac:dyDescent="0.25">
      <c r="A9256" t="s">
        <v>1569</v>
      </c>
      <c r="B9256">
        <v>339665</v>
      </c>
      <c r="C9256" t="s">
        <v>1601</v>
      </c>
      <c r="D9256" t="s">
        <v>4708</v>
      </c>
      <c r="E9256" t="s">
        <v>1572</v>
      </c>
      <c r="F9256" t="s">
        <v>15907</v>
      </c>
      <c r="G9256" t="s">
        <v>1574</v>
      </c>
      <c r="H9256" s="2">
        <v>45817</v>
      </c>
      <c r="I9256" s="2">
        <v>45817</v>
      </c>
      <c r="J9256"/>
      <c r="K9256"/>
      <c r="L9256">
        <v>0.01</v>
      </c>
      <c r="M9256" t="s">
        <v>1575</v>
      </c>
      <c r="N9256" t="s">
        <v>1714</v>
      </c>
      <c r="O9256" t="s">
        <v>15908</v>
      </c>
      <c r="P9256">
        <v>2058</v>
      </c>
      <c r="Q9256" t="s">
        <v>13758</v>
      </c>
      <c r="R9256" t="s">
        <v>15440</v>
      </c>
      <c r="S9256" t="s">
        <v>15439</v>
      </c>
      <c r="T9256" t="s">
        <v>15437</v>
      </c>
      <c r="U9256" t="s">
        <v>15437</v>
      </c>
      <c r="V9256">
        <v>0</v>
      </c>
    </row>
    <row r="9257" spans="1:22" x14ac:dyDescent="0.25">
      <c r="A9257" t="s">
        <v>1569</v>
      </c>
      <c r="B9257">
        <v>339661</v>
      </c>
      <c r="C9257" t="s">
        <v>15912</v>
      </c>
      <c r="D9257" t="s">
        <v>15913</v>
      </c>
      <c r="E9257" t="s">
        <v>1572</v>
      </c>
      <c r="F9257" t="s">
        <v>15907</v>
      </c>
      <c r="G9257" t="s">
        <v>1574</v>
      </c>
      <c r="H9257" s="2">
        <v>45817</v>
      </c>
      <c r="I9257" s="2">
        <v>45817</v>
      </c>
      <c r="J9257"/>
      <c r="K9257"/>
      <c r="L9257">
        <v>0.01</v>
      </c>
      <c r="M9257" t="s">
        <v>1575</v>
      </c>
      <c r="N9257" t="s">
        <v>1714</v>
      </c>
      <c r="O9257" t="s">
        <v>15908</v>
      </c>
      <c r="P9257">
        <v>2058</v>
      </c>
      <c r="Q9257" t="s">
        <v>13758</v>
      </c>
      <c r="R9257" t="s">
        <v>15440</v>
      </c>
      <c r="S9257" t="s">
        <v>15439</v>
      </c>
      <c r="T9257" t="s">
        <v>15437</v>
      </c>
      <c r="U9257" t="s">
        <v>15437</v>
      </c>
      <c r="V9257">
        <v>0</v>
      </c>
    </row>
    <row r="9258" spans="1:22" x14ac:dyDescent="0.25">
      <c r="A9258" t="s">
        <v>1569</v>
      </c>
      <c r="B9258">
        <v>339672</v>
      </c>
      <c r="C9258" t="s">
        <v>4350</v>
      </c>
      <c r="D9258" t="s">
        <v>3901</v>
      </c>
      <c r="E9258" t="s">
        <v>1572</v>
      </c>
      <c r="F9258" t="s">
        <v>15907</v>
      </c>
      <c r="G9258" t="s">
        <v>1574</v>
      </c>
      <c r="H9258" s="2">
        <v>45817</v>
      </c>
      <c r="I9258" s="2">
        <v>45817</v>
      </c>
      <c r="J9258"/>
      <c r="K9258"/>
      <c r="L9258">
        <v>0.01</v>
      </c>
      <c r="M9258" t="s">
        <v>1575</v>
      </c>
      <c r="N9258" t="s">
        <v>1714</v>
      </c>
      <c r="O9258" t="s">
        <v>15908</v>
      </c>
      <c r="P9258">
        <v>2058</v>
      </c>
      <c r="Q9258" t="s">
        <v>13758</v>
      </c>
      <c r="R9258" t="s">
        <v>15440</v>
      </c>
      <c r="S9258" t="s">
        <v>15439</v>
      </c>
      <c r="T9258" t="s">
        <v>15437</v>
      </c>
      <c r="U9258" t="s">
        <v>15437</v>
      </c>
      <c r="V9258">
        <v>0</v>
      </c>
    </row>
    <row r="9259" spans="1:22" x14ac:dyDescent="0.25">
      <c r="A9259" t="s">
        <v>1569</v>
      </c>
      <c r="B9259">
        <v>339671</v>
      </c>
      <c r="C9259" t="s">
        <v>1684</v>
      </c>
      <c r="D9259" t="s">
        <v>3042</v>
      </c>
      <c r="E9259" t="s">
        <v>1572</v>
      </c>
      <c r="F9259" t="s">
        <v>15907</v>
      </c>
      <c r="G9259" t="s">
        <v>1574</v>
      </c>
      <c r="H9259" s="2">
        <v>45817</v>
      </c>
      <c r="I9259" s="2">
        <v>45817</v>
      </c>
      <c r="J9259"/>
      <c r="K9259"/>
      <c r="L9259">
        <v>0.01</v>
      </c>
      <c r="M9259" t="s">
        <v>1575</v>
      </c>
      <c r="N9259" t="s">
        <v>1714</v>
      </c>
      <c r="O9259" t="s">
        <v>15908</v>
      </c>
      <c r="P9259">
        <v>2058</v>
      </c>
      <c r="Q9259" t="s">
        <v>13758</v>
      </c>
      <c r="R9259" t="s">
        <v>15440</v>
      </c>
      <c r="S9259" t="s">
        <v>15439</v>
      </c>
      <c r="T9259" t="s">
        <v>15437</v>
      </c>
      <c r="U9259" t="s">
        <v>15437</v>
      </c>
      <c r="V9259">
        <v>0</v>
      </c>
    </row>
    <row r="9260" spans="1:22" x14ac:dyDescent="0.25">
      <c r="A9260" t="s">
        <v>1569</v>
      </c>
      <c r="B9260">
        <v>339670</v>
      </c>
      <c r="C9260" t="s">
        <v>2784</v>
      </c>
      <c r="D9260" t="s">
        <v>15914</v>
      </c>
      <c r="E9260" t="s">
        <v>1572</v>
      </c>
      <c r="F9260" t="s">
        <v>15907</v>
      </c>
      <c r="G9260" t="s">
        <v>1574</v>
      </c>
      <c r="H9260" s="2">
        <v>45817</v>
      </c>
      <c r="I9260" s="2">
        <v>45817</v>
      </c>
      <c r="J9260"/>
      <c r="K9260"/>
      <c r="L9260">
        <v>0.01</v>
      </c>
      <c r="M9260" t="s">
        <v>1575</v>
      </c>
      <c r="N9260" t="s">
        <v>1714</v>
      </c>
      <c r="O9260" t="s">
        <v>15908</v>
      </c>
      <c r="P9260">
        <v>2058</v>
      </c>
      <c r="Q9260" t="s">
        <v>13758</v>
      </c>
      <c r="R9260" t="s">
        <v>15440</v>
      </c>
      <c r="S9260" t="s">
        <v>15439</v>
      </c>
      <c r="T9260" t="s">
        <v>15437</v>
      </c>
      <c r="U9260" t="s">
        <v>15437</v>
      </c>
      <c r="V9260">
        <v>0</v>
      </c>
    </row>
    <row r="9261" spans="1:22" x14ac:dyDescent="0.25">
      <c r="A9261" t="s">
        <v>1569</v>
      </c>
      <c r="B9261">
        <v>339676</v>
      </c>
      <c r="C9261" t="s">
        <v>4352</v>
      </c>
      <c r="D9261" t="s">
        <v>3756</v>
      </c>
      <c r="E9261" t="s">
        <v>1572</v>
      </c>
      <c r="F9261" t="s">
        <v>15907</v>
      </c>
      <c r="G9261" t="s">
        <v>1574</v>
      </c>
      <c r="H9261" s="2">
        <v>45817</v>
      </c>
      <c r="I9261" s="2">
        <v>45817</v>
      </c>
      <c r="J9261"/>
      <c r="K9261"/>
      <c r="L9261">
        <v>0.01</v>
      </c>
      <c r="M9261" t="s">
        <v>1575</v>
      </c>
      <c r="N9261" t="s">
        <v>1714</v>
      </c>
      <c r="O9261" t="s">
        <v>15908</v>
      </c>
      <c r="P9261">
        <v>2058</v>
      </c>
      <c r="Q9261" t="s">
        <v>13758</v>
      </c>
      <c r="R9261" t="s">
        <v>15440</v>
      </c>
      <c r="S9261" t="s">
        <v>15439</v>
      </c>
      <c r="T9261" t="s">
        <v>15437</v>
      </c>
      <c r="U9261" t="s">
        <v>15437</v>
      </c>
      <c r="V9261">
        <v>0</v>
      </c>
    </row>
    <row r="9262" spans="1:22" x14ac:dyDescent="0.25">
      <c r="A9262" t="s">
        <v>1569</v>
      </c>
      <c r="B9262">
        <v>339674</v>
      </c>
      <c r="C9262" t="s">
        <v>2363</v>
      </c>
      <c r="D9262" t="s">
        <v>15915</v>
      </c>
      <c r="E9262" t="s">
        <v>1572</v>
      </c>
      <c r="F9262" t="s">
        <v>15907</v>
      </c>
      <c r="G9262" t="s">
        <v>1574</v>
      </c>
      <c r="H9262" s="2">
        <v>45817</v>
      </c>
      <c r="I9262" s="2">
        <v>45817</v>
      </c>
      <c r="J9262"/>
      <c r="K9262"/>
      <c r="L9262">
        <v>0.01</v>
      </c>
      <c r="M9262" t="s">
        <v>1575</v>
      </c>
      <c r="N9262" t="s">
        <v>1714</v>
      </c>
      <c r="O9262" t="s">
        <v>15908</v>
      </c>
      <c r="P9262">
        <v>2058</v>
      </c>
      <c r="Q9262" t="s">
        <v>13758</v>
      </c>
      <c r="R9262" t="s">
        <v>15440</v>
      </c>
      <c r="S9262" t="s">
        <v>15439</v>
      </c>
      <c r="T9262" t="s">
        <v>15437</v>
      </c>
      <c r="U9262" t="s">
        <v>15437</v>
      </c>
      <c r="V9262">
        <v>0</v>
      </c>
    </row>
    <row r="9263" spans="1:22" x14ac:dyDescent="0.25">
      <c r="A9263" t="s">
        <v>1569</v>
      </c>
      <c r="B9263">
        <v>339680</v>
      </c>
      <c r="C9263" t="s">
        <v>1850</v>
      </c>
      <c r="D9263" t="s">
        <v>1878</v>
      </c>
      <c r="E9263" t="s">
        <v>1572</v>
      </c>
      <c r="F9263" t="s">
        <v>15907</v>
      </c>
      <c r="G9263" t="s">
        <v>1574</v>
      </c>
      <c r="H9263" s="2">
        <v>45817</v>
      </c>
      <c r="I9263" s="2">
        <v>45817</v>
      </c>
      <c r="J9263"/>
      <c r="K9263"/>
      <c r="L9263">
        <v>0.01</v>
      </c>
      <c r="M9263" t="s">
        <v>1575</v>
      </c>
      <c r="N9263" t="s">
        <v>1714</v>
      </c>
      <c r="O9263" t="s">
        <v>15908</v>
      </c>
      <c r="P9263">
        <v>2058</v>
      </c>
      <c r="Q9263" t="s">
        <v>13758</v>
      </c>
      <c r="R9263" t="s">
        <v>15440</v>
      </c>
      <c r="S9263" t="s">
        <v>15439</v>
      </c>
      <c r="T9263" t="s">
        <v>15437</v>
      </c>
      <c r="U9263" t="s">
        <v>15437</v>
      </c>
      <c r="V9263">
        <v>0</v>
      </c>
    </row>
    <row r="9264" spans="1:22" x14ac:dyDescent="0.25">
      <c r="A9264" t="s">
        <v>1569</v>
      </c>
      <c r="B9264">
        <v>339659</v>
      </c>
      <c r="C9264" t="s">
        <v>9440</v>
      </c>
      <c r="D9264" t="s">
        <v>9477</v>
      </c>
      <c r="E9264" t="s">
        <v>1572</v>
      </c>
      <c r="F9264" t="s">
        <v>15907</v>
      </c>
      <c r="G9264" t="s">
        <v>1574</v>
      </c>
      <c r="H9264" s="2">
        <v>45817</v>
      </c>
      <c r="I9264" s="2">
        <v>45817</v>
      </c>
      <c r="J9264"/>
      <c r="K9264"/>
      <c r="L9264">
        <v>0.01</v>
      </c>
      <c r="M9264" t="s">
        <v>1575</v>
      </c>
      <c r="N9264" t="s">
        <v>1714</v>
      </c>
      <c r="O9264" t="s">
        <v>15908</v>
      </c>
      <c r="P9264">
        <v>2058</v>
      </c>
      <c r="Q9264" t="s">
        <v>13758</v>
      </c>
      <c r="R9264" t="s">
        <v>15440</v>
      </c>
      <c r="S9264" t="s">
        <v>15439</v>
      </c>
      <c r="T9264" t="s">
        <v>15437</v>
      </c>
      <c r="U9264" t="s">
        <v>15437</v>
      </c>
      <c r="V9264">
        <v>0</v>
      </c>
    </row>
    <row r="9265" spans="1:22" x14ac:dyDescent="0.25">
      <c r="A9265" t="s">
        <v>1569</v>
      </c>
      <c r="B9265">
        <v>339681</v>
      </c>
      <c r="C9265" t="s">
        <v>4484</v>
      </c>
      <c r="D9265" t="s">
        <v>15916</v>
      </c>
      <c r="E9265" t="s">
        <v>1572</v>
      </c>
      <c r="F9265" t="s">
        <v>15907</v>
      </c>
      <c r="G9265" t="s">
        <v>1574</v>
      </c>
      <c r="H9265" s="2">
        <v>45817</v>
      </c>
      <c r="I9265" s="2">
        <v>45817</v>
      </c>
      <c r="J9265"/>
      <c r="K9265"/>
      <c r="L9265">
        <v>0.01</v>
      </c>
      <c r="M9265" t="s">
        <v>1575</v>
      </c>
      <c r="N9265" t="s">
        <v>1714</v>
      </c>
      <c r="O9265" t="s">
        <v>15908</v>
      </c>
      <c r="P9265">
        <v>2058</v>
      </c>
      <c r="Q9265" t="s">
        <v>13758</v>
      </c>
      <c r="R9265" t="s">
        <v>15440</v>
      </c>
      <c r="S9265" t="s">
        <v>15439</v>
      </c>
      <c r="T9265" t="s">
        <v>15437</v>
      </c>
      <c r="U9265" t="s">
        <v>15437</v>
      </c>
      <c r="V9265">
        <v>0</v>
      </c>
    </row>
    <row r="9266" spans="1:22" x14ac:dyDescent="0.25">
      <c r="A9266" t="s">
        <v>1569</v>
      </c>
      <c r="B9266">
        <v>339686</v>
      </c>
      <c r="C9266" t="s">
        <v>15917</v>
      </c>
      <c r="D9266" t="s">
        <v>15918</v>
      </c>
      <c r="E9266" t="s">
        <v>1572</v>
      </c>
      <c r="F9266" t="s">
        <v>15907</v>
      </c>
      <c r="G9266" t="s">
        <v>1574</v>
      </c>
      <c r="H9266" s="2">
        <v>45817</v>
      </c>
      <c r="I9266" s="2">
        <v>45817</v>
      </c>
      <c r="J9266"/>
      <c r="K9266"/>
      <c r="L9266">
        <v>0.01</v>
      </c>
      <c r="M9266" t="s">
        <v>1575</v>
      </c>
      <c r="N9266" t="s">
        <v>1714</v>
      </c>
      <c r="O9266" t="s">
        <v>15908</v>
      </c>
      <c r="P9266">
        <v>2058</v>
      </c>
      <c r="Q9266" t="s">
        <v>13758</v>
      </c>
      <c r="R9266" t="s">
        <v>15440</v>
      </c>
      <c r="S9266" t="s">
        <v>15439</v>
      </c>
      <c r="T9266" t="s">
        <v>15437</v>
      </c>
      <c r="U9266" t="s">
        <v>15437</v>
      </c>
      <c r="V9266">
        <v>0</v>
      </c>
    </row>
    <row r="9267" spans="1:22" x14ac:dyDescent="0.25">
      <c r="A9267" t="s">
        <v>1569</v>
      </c>
      <c r="B9267">
        <v>339673</v>
      </c>
      <c r="C9267" t="s">
        <v>2851</v>
      </c>
      <c r="D9267" t="s">
        <v>2595</v>
      </c>
      <c r="E9267" t="s">
        <v>1572</v>
      </c>
      <c r="F9267" t="s">
        <v>15907</v>
      </c>
      <c r="G9267" t="s">
        <v>1574</v>
      </c>
      <c r="H9267" s="2">
        <v>45817</v>
      </c>
      <c r="I9267" s="2">
        <v>45817</v>
      </c>
      <c r="J9267"/>
      <c r="K9267"/>
      <c r="L9267">
        <v>0.01</v>
      </c>
      <c r="M9267" t="s">
        <v>1575</v>
      </c>
      <c r="N9267" t="s">
        <v>1714</v>
      </c>
      <c r="O9267" t="s">
        <v>15908</v>
      </c>
      <c r="P9267">
        <v>2058</v>
      </c>
      <c r="Q9267" t="s">
        <v>13758</v>
      </c>
      <c r="R9267" t="s">
        <v>15440</v>
      </c>
      <c r="S9267" t="s">
        <v>15439</v>
      </c>
      <c r="T9267" t="s">
        <v>15437</v>
      </c>
      <c r="U9267" t="s">
        <v>15437</v>
      </c>
      <c r="V9267">
        <v>0</v>
      </c>
    </row>
    <row r="9268" spans="1:22" x14ac:dyDescent="0.25">
      <c r="A9268" t="s">
        <v>1569</v>
      </c>
      <c r="B9268">
        <v>339696</v>
      </c>
      <c r="C9268" t="s">
        <v>1754</v>
      </c>
      <c r="D9268" t="s">
        <v>15919</v>
      </c>
      <c r="E9268" t="s">
        <v>1572</v>
      </c>
      <c r="F9268" t="s">
        <v>15907</v>
      </c>
      <c r="G9268" t="s">
        <v>1574</v>
      </c>
      <c r="H9268" s="2">
        <v>45817</v>
      </c>
      <c r="I9268" s="2">
        <v>45817</v>
      </c>
      <c r="J9268"/>
      <c r="K9268"/>
      <c r="L9268">
        <v>0.01</v>
      </c>
      <c r="M9268" t="s">
        <v>1575</v>
      </c>
      <c r="N9268" t="s">
        <v>1714</v>
      </c>
      <c r="O9268" t="s">
        <v>15908</v>
      </c>
      <c r="P9268">
        <v>2058</v>
      </c>
      <c r="Q9268" t="s">
        <v>13758</v>
      </c>
      <c r="R9268" t="s">
        <v>15440</v>
      </c>
      <c r="S9268" t="s">
        <v>15439</v>
      </c>
      <c r="T9268" t="s">
        <v>15437</v>
      </c>
      <c r="U9268" t="s">
        <v>15437</v>
      </c>
      <c r="V9268">
        <v>0</v>
      </c>
    </row>
    <row r="9269" spans="1:22" x14ac:dyDescent="0.25">
      <c r="A9269" t="s">
        <v>1569</v>
      </c>
      <c r="B9269">
        <v>339700</v>
      </c>
      <c r="C9269" t="s">
        <v>15920</v>
      </c>
      <c r="D9269" t="s">
        <v>15921</v>
      </c>
      <c r="E9269" t="s">
        <v>1572</v>
      </c>
      <c r="F9269" t="s">
        <v>15907</v>
      </c>
      <c r="G9269" t="s">
        <v>1574</v>
      </c>
      <c r="H9269" s="2">
        <v>45817</v>
      </c>
      <c r="I9269" s="2">
        <v>45817</v>
      </c>
      <c r="J9269"/>
      <c r="K9269"/>
      <c r="L9269">
        <v>0.01</v>
      </c>
      <c r="M9269" t="s">
        <v>1575</v>
      </c>
      <c r="N9269" t="s">
        <v>1714</v>
      </c>
      <c r="O9269" t="s">
        <v>15908</v>
      </c>
      <c r="P9269">
        <v>2058</v>
      </c>
      <c r="Q9269" t="s">
        <v>13758</v>
      </c>
      <c r="R9269" t="s">
        <v>15440</v>
      </c>
      <c r="S9269" t="s">
        <v>15439</v>
      </c>
      <c r="T9269" t="s">
        <v>15437</v>
      </c>
      <c r="U9269" t="s">
        <v>15437</v>
      </c>
      <c r="V9269">
        <v>0</v>
      </c>
    </row>
    <row r="9270" spans="1:22" x14ac:dyDescent="0.25">
      <c r="A9270" t="s">
        <v>1569</v>
      </c>
      <c r="B9270">
        <v>339710</v>
      </c>
      <c r="C9270" t="s">
        <v>2467</v>
      </c>
      <c r="D9270" t="s">
        <v>10306</v>
      </c>
      <c r="E9270" t="s">
        <v>1572</v>
      </c>
      <c r="F9270" t="s">
        <v>15907</v>
      </c>
      <c r="G9270" t="s">
        <v>1574</v>
      </c>
      <c r="H9270" s="2">
        <v>45817</v>
      </c>
      <c r="I9270" s="2">
        <v>45817</v>
      </c>
      <c r="J9270"/>
      <c r="K9270"/>
      <c r="L9270">
        <v>0.01</v>
      </c>
      <c r="M9270" t="s">
        <v>1575</v>
      </c>
      <c r="N9270" t="s">
        <v>1714</v>
      </c>
      <c r="O9270" t="s">
        <v>15908</v>
      </c>
      <c r="P9270">
        <v>2058</v>
      </c>
      <c r="Q9270" t="s">
        <v>13758</v>
      </c>
      <c r="R9270" t="s">
        <v>15440</v>
      </c>
      <c r="S9270" t="s">
        <v>15439</v>
      </c>
      <c r="T9270" t="s">
        <v>15437</v>
      </c>
      <c r="U9270" t="s">
        <v>15437</v>
      </c>
      <c r="V9270">
        <v>0</v>
      </c>
    </row>
    <row r="9271" spans="1:22" x14ac:dyDescent="0.25">
      <c r="A9271" t="s">
        <v>1569</v>
      </c>
      <c r="B9271">
        <v>339709</v>
      </c>
      <c r="C9271" t="s">
        <v>1963</v>
      </c>
      <c r="D9271" t="s">
        <v>9188</v>
      </c>
      <c r="E9271" t="s">
        <v>1572</v>
      </c>
      <c r="F9271" t="s">
        <v>15907</v>
      </c>
      <c r="G9271" t="s">
        <v>1574</v>
      </c>
      <c r="H9271" s="2">
        <v>45817</v>
      </c>
      <c r="I9271" s="2">
        <v>45817</v>
      </c>
      <c r="J9271"/>
      <c r="K9271"/>
      <c r="L9271">
        <v>0.01</v>
      </c>
      <c r="M9271" t="s">
        <v>1575</v>
      </c>
      <c r="N9271" t="s">
        <v>1714</v>
      </c>
      <c r="O9271" t="s">
        <v>15908</v>
      </c>
      <c r="P9271">
        <v>2058</v>
      </c>
      <c r="Q9271" t="s">
        <v>13758</v>
      </c>
      <c r="R9271" t="s">
        <v>15440</v>
      </c>
      <c r="S9271" t="s">
        <v>15439</v>
      </c>
      <c r="T9271" t="s">
        <v>15437</v>
      </c>
      <c r="U9271" t="s">
        <v>15437</v>
      </c>
      <c r="V9271">
        <v>0</v>
      </c>
    </row>
    <row r="9272" spans="1:22" x14ac:dyDescent="0.25">
      <c r="A9272" t="s">
        <v>1569</v>
      </c>
      <c r="B9272">
        <v>339714</v>
      </c>
      <c r="C9272" t="s">
        <v>1918</v>
      </c>
      <c r="D9272" t="s">
        <v>15922</v>
      </c>
      <c r="E9272" t="s">
        <v>1572</v>
      </c>
      <c r="F9272" t="s">
        <v>15907</v>
      </c>
      <c r="G9272" t="s">
        <v>1574</v>
      </c>
      <c r="H9272" s="2">
        <v>45817</v>
      </c>
      <c r="I9272" s="2">
        <v>45817</v>
      </c>
      <c r="J9272"/>
      <c r="K9272"/>
      <c r="L9272">
        <v>0.01</v>
      </c>
      <c r="M9272" t="s">
        <v>1575</v>
      </c>
      <c r="N9272" t="s">
        <v>1714</v>
      </c>
      <c r="O9272" t="s">
        <v>15908</v>
      </c>
      <c r="P9272">
        <v>2058</v>
      </c>
      <c r="Q9272" t="s">
        <v>13758</v>
      </c>
      <c r="R9272" t="s">
        <v>15440</v>
      </c>
      <c r="S9272" t="s">
        <v>15439</v>
      </c>
      <c r="T9272" t="s">
        <v>15437</v>
      </c>
      <c r="U9272" t="s">
        <v>15437</v>
      </c>
      <c r="V9272">
        <v>0</v>
      </c>
    </row>
    <row r="9273" spans="1:22" x14ac:dyDescent="0.25">
      <c r="A9273" t="s">
        <v>1569</v>
      </c>
      <c r="B9273">
        <v>339721</v>
      </c>
      <c r="C9273" t="s">
        <v>3205</v>
      </c>
      <c r="D9273" t="s">
        <v>15923</v>
      </c>
      <c r="E9273" t="s">
        <v>1572</v>
      </c>
      <c r="F9273" t="s">
        <v>15907</v>
      </c>
      <c r="G9273" t="s">
        <v>1574</v>
      </c>
      <c r="H9273" s="2">
        <v>45817</v>
      </c>
      <c r="I9273" s="2">
        <v>45817</v>
      </c>
      <c r="J9273"/>
      <c r="K9273"/>
      <c r="L9273">
        <v>0.01</v>
      </c>
      <c r="M9273" t="s">
        <v>1575</v>
      </c>
      <c r="N9273" t="s">
        <v>1714</v>
      </c>
      <c r="O9273" t="s">
        <v>15908</v>
      </c>
      <c r="P9273">
        <v>2058</v>
      </c>
      <c r="Q9273" t="s">
        <v>13758</v>
      </c>
      <c r="R9273" t="s">
        <v>15440</v>
      </c>
      <c r="S9273" t="s">
        <v>15439</v>
      </c>
      <c r="T9273" t="s">
        <v>15437</v>
      </c>
      <c r="U9273" t="s">
        <v>15437</v>
      </c>
      <c r="V9273">
        <v>0</v>
      </c>
    </row>
    <row r="9274" spans="1:22" x14ac:dyDescent="0.25">
      <c r="A9274" t="s">
        <v>1569</v>
      </c>
      <c r="B9274">
        <v>339719</v>
      </c>
      <c r="C9274" t="s">
        <v>2267</v>
      </c>
      <c r="D9274" t="s">
        <v>4023</v>
      </c>
      <c r="E9274" t="s">
        <v>1572</v>
      </c>
      <c r="F9274" t="s">
        <v>15907</v>
      </c>
      <c r="G9274" t="s">
        <v>1574</v>
      </c>
      <c r="H9274" s="2">
        <v>45817</v>
      </c>
      <c r="I9274" s="2">
        <v>45817</v>
      </c>
      <c r="J9274"/>
      <c r="K9274"/>
      <c r="L9274">
        <v>0.01</v>
      </c>
      <c r="M9274" t="s">
        <v>1575</v>
      </c>
      <c r="N9274" t="s">
        <v>1714</v>
      </c>
      <c r="O9274" t="s">
        <v>15908</v>
      </c>
      <c r="P9274">
        <v>2058</v>
      </c>
      <c r="Q9274" t="s">
        <v>13758</v>
      </c>
      <c r="R9274" t="s">
        <v>15440</v>
      </c>
      <c r="S9274" t="s">
        <v>15439</v>
      </c>
      <c r="T9274" t="s">
        <v>15437</v>
      </c>
      <c r="U9274" t="s">
        <v>15437</v>
      </c>
      <c r="V9274">
        <v>0</v>
      </c>
    </row>
    <row r="9275" spans="1:22" x14ac:dyDescent="0.25">
      <c r="A9275" t="s">
        <v>1569</v>
      </c>
      <c r="B9275">
        <v>339734</v>
      </c>
      <c r="C9275" t="s">
        <v>2150</v>
      </c>
      <c r="D9275" t="s">
        <v>15924</v>
      </c>
      <c r="E9275" t="s">
        <v>1572</v>
      </c>
      <c r="F9275" t="s">
        <v>15907</v>
      </c>
      <c r="G9275" t="s">
        <v>1574</v>
      </c>
      <c r="H9275" s="2">
        <v>45817</v>
      </c>
      <c r="I9275" s="2">
        <v>45817</v>
      </c>
      <c r="J9275"/>
      <c r="K9275"/>
      <c r="L9275">
        <v>0.01</v>
      </c>
      <c r="M9275" t="s">
        <v>1575</v>
      </c>
      <c r="N9275" t="s">
        <v>1714</v>
      </c>
      <c r="O9275" t="s">
        <v>15908</v>
      </c>
      <c r="P9275">
        <v>2058</v>
      </c>
      <c r="Q9275" t="s">
        <v>13758</v>
      </c>
      <c r="R9275" t="s">
        <v>15440</v>
      </c>
      <c r="S9275" t="s">
        <v>15439</v>
      </c>
      <c r="T9275" t="s">
        <v>15437</v>
      </c>
      <c r="U9275" t="s">
        <v>15437</v>
      </c>
      <c r="V9275">
        <v>0</v>
      </c>
    </row>
    <row r="9276" spans="1:22" x14ac:dyDescent="0.25">
      <c r="A9276" t="s">
        <v>1569</v>
      </c>
      <c r="B9276">
        <v>339736</v>
      </c>
      <c r="C9276" t="s">
        <v>1875</v>
      </c>
      <c r="D9276" t="s">
        <v>15925</v>
      </c>
      <c r="E9276" t="s">
        <v>1572</v>
      </c>
      <c r="F9276" t="s">
        <v>15907</v>
      </c>
      <c r="G9276" t="s">
        <v>1574</v>
      </c>
      <c r="H9276" s="2">
        <v>45817</v>
      </c>
      <c r="I9276" s="2">
        <v>45817</v>
      </c>
      <c r="J9276"/>
      <c r="K9276"/>
      <c r="L9276">
        <v>0.01</v>
      </c>
      <c r="M9276" t="s">
        <v>1575</v>
      </c>
      <c r="N9276" t="s">
        <v>1714</v>
      </c>
      <c r="O9276" t="s">
        <v>15908</v>
      </c>
      <c r="P9276">
        <v>2058</v>
      </c>
      <c r="Q9276" t="s">
        <v>13758</v>
      </c>
      <c r="R9276" t="s">
        <v>15440</v>
      </c>
      <c r="S9276" t="s">
        <v>15439</v>
      </c>
      <c r="T9276" t="s">
        <v>15437</v>
      </c>
      <c r="U9276" t="s">
        <v>15437</v>
      </c>
      <c r="V9276">
        <v>0</v>
      </c>
    </row>
    <row r="9277" spans="1:22" x14ac:dyDescent="0.25">
      <c r="A9277" t="s">
        <v>1569</v>
      </c>
      <c r="B9277">
        <v>339792</v>
      </c>
      <c r="C9277" t="s">
        <v>2621</v>
      </c>
      <c r="D9277" t="s">
        <v>4225</v>
      </c>
      <c r="E9277" t="s">
        <v>1572</v>
      </c>
      <c r="F9277" t="s">
        <v>15907</v>
      </c>
      <c r="G9277" t="s">
        <v>1574</v>
      </c>
      <c r="H9277" s="2">
        <v>45817</v>
      </c>
      <c r="I9277" s="2">
        <v>45817</v>
      </c>
      <c r="J9277"/>
      <c r="K9277"/>
      <c r="L9277">
        <v>0.01</v>
      </c>
      <c r="M9277" t="s">
        <v>1575</v>
      </c>
      <c r="N9277" t="s">
        <v>1714</v>
      </c>
      <c r="O9277" t="s">
        <v>15908</v>
      </c>
      <c r="P9277">
        <v>2058</v>
      </c>
      <c r="Q9277" t="s">
        <v>13758</v>
      </c>
      <c r="R9277" t="s">
        <v>15440</v>
      </c>
      <c r="S9277" t="s">
        <v>15439</v>
      </c>
      <c r="T9277" t="s">
        <v>15437</v>
      </c>
      <c r="U9277" t="s">
        <v>15437</v>
      </c>
      <c r="V9277">
        <v>0</v>
      </c>
    </row>
    <row r="9278" spans="1:22" x14ac:dyDescent="0.25">
      <c r="A9278" t="s">
        <v>1569</v>
      </c>
      <c r="B9278">
        <v>339790</v>
      </c>
      <c r="C9278" t="s">
        <v>10441</v>
      </c>
      <c r="D9278" t="s">
        <v>5360</v>
      </c>
      <c r="E9278" t="s">
        <v>1572</v>
      </c>
      <c r="F9278" t="s">
        <v>15907</v>
      </c>
      <c r="G9278" t="s">
        <v>1574</v>
      </c>
      <c r="H9278" s="2">
        <v>45817</v>
      </c>
      <c r="I9278" s="2">
        <v>45817</v>
      </c>
      <c r="J9278"/>
      <c r="K9278"/>
      <c r="L9278">
        <v>0.01</v>
      </c>
      <c r="M9278" t="s">
        <v>1575</v>
      </c>
      <c r="N9278" t="s">
        <v>1714</v>
      </c>
      <c r="O9278" t="s">
        <v>15908</v>
      </c>
      <c r="P9278">
        <v>2058</v>
      </c>
      <c r="Q9278" t="s">
        <v>13758</v>
      </c>
      <c r="R9278" t="s">
        <v>15440</v>
      </c>
      <c r="S9278" t="s">
        <v>15439</v>
      </c>
      <c r="T9278" t="s">
        <v>15437</v>
      </c>
      <c r="U9278" t="s">
        <v>15437</v>
      </c>
      <c r="V9278">
        <v>0</v>
      </c>
    </row>
    <row r="9279" spans="1:22" x14ac:dyDescent="0.25">
      <c r="A9279" t="s">
        <v>1569</v>
      </c>
      <c r="B9279">
        <v>339800</v>
      </c>
      <c r="C9279" t="s">
        <v>15926</v>
      </c>
      <c r="D9279" t="s">
        <v>15927</v>
      </c>
      <c r="E9279" t="s">
        <v>1572</v>
      </c>
      <c r="F9279" t="s">
        <v>15907</v>
      </c>
      <c r="G9279" t="s">
        <v>1574</v>
      </c>
      <c r="H9279" s="2">
        <v>45817</v>
      </c>
      <c r="I9279" s="2">
        <v>45817</v>
      </c>
      <c r="J9279"/>
      <c r="K9279"/>
      <c r="L9279">
        <v>0.01</v>
      </c>
      <c r="M9279" t="s">
        <v>1575</v>
      </c>
      <c r="N9279" t="s">
        <v>1714</v>
      </c>
      <c r="O9279" t="s">
        <v>15908</v>
      </c>
      <c r="P9279">
        <v>2058</v>
      </c>
      <c r="Q9279" t="s">
        <v>13758</v>
      </c>
      <c r="R9279" t="s">
        <v>15440</v>
      </c>
      <c r="S9279" t="s">
        <v>15439</v>
      </c>
      <c r="T9279" t="s">
        <v>15437</v>
      </c>
      <c r="U9279" t="s">
        <v>15437</v>
      </c>
      <c r="V9279">
        <v>0</v>
      </c>
    </row>
    <row r="9280" spans="1:22" x14ac:dyDescent="0.25">
      <c r="A9280" t="s">
        <v>1569</v>
      </c>
      <c r="B9280">
        <v>339763</v>
      </c>
      <c r="C9280" t="s">
        <v>15928</v>
      </c>
      <c r="D9280" t="s">
        <v>2514</v>
      </c>
      <c r="E9280" t="s">
        <v>1572</v>
      </c>
      <c r="F9280" t="s">
        <v>15907</v>
      </c>
      <c r="G9280" t="s">
        <v>1574</v>
      </c>
      <c r="H9280" s="2">
        <v>45817</v>
      </c>
      <c r="I9280" s="2">
        <v>45817</v>
      </c>
      <c r="J9280"/>
      <c r="K9280"/>
      <c r="L9280">
        <v>0.01</v>
      </c>
      <c r="M9280" t="s">
        <v>1575</v>
      </c>
      <c r="N9280" t="s">
        <v>1714</v>
      </c>
      <c r="O9280" t="s">
        <v>15908</v>
      </c>
      <c r="P9280">
        <v>2058</v>
      </c>
      <c r="Q9280" t="s">
        <v>13758</v>
      </c>
      <c r="R9280" t="s">
        <v>15440</v>
      </c>
      <c r="S9280" t="s">
        <v>15439</v>
      </c>
      <c r="T9280" t="s">
        <v>15437</v>
      </c>
      <c r="U9280" t="s">
        <v>15437</v>
      </c>
      <c r="V9280">
        <v>0</v>
      </c>
    </row>
    <row r="9281" spans="1:22" x14ac:dyDescent="0.25">
      <c r="A9281" t="s">
        <v>1569</v>
      </c>
      <c r="B9281">
        <v>339744</v>
      </c>
      <c r="C9281" t="s">
        <v>2118</v>
      </c>
      <c r="D9281" t="s">
        <v>15929</v>
      </c>
      <c r="E9281" t="s">
        <v>1572</v>
      </c>
      <c r="F9281" t="s">
        <v>15907</v>
      </c>
      <c r="G9281" t="s">
        <v>1574</v>
      </c>
      <c r="H9281" s="2">
        <v>45817</v>
      </c>
      <c r="I9281" s="2">
        <v>45817</v>
      </c>
      <c r="J9281"/>
      <c r="K9281"/>
      <c r="L9281">
        <v>0.01</v>
      </c>
      <c r="M9281" t="s">
        <v>1575</v>
      </c>
      <c r="N9281" t="s">
        <v>1714</v>
      </c>
      <c r="O9281" t="s">
        <v>15908</v>
      </c>
      <c r="P9281">
        <v>2058</v>
      </c>
      <c r="Q9281" t="s">
        <v>13758</v>
      </c>
      <c r="R9281" t="s">
        <v>15440</v>
      </c>
      <c r="S9281" t="s">
        <v>15439</v>
      </c>
      <c r="T9281" t="s">
        <v>15437</v>
      </c>
      <c r="U9281" t="s">
        <v>15437</v>
      </c>
      <c r="V9281">
        <v>0</v>
      </c>
    </row>
    <row r="9282" spans="1:22" x14ac:dyDescent="0.25">
      <c r="A9282" t="s">
        <v>1569</v>
      </c>
      <c r="B9282">
        <v>339773</v>
      </c>
      <c r="C9282" t="s">
        <v>1799</v>
      </c>
      <c r="D9282" t="s">
        <v>15930</v>
      </c>
      <c r="E9282" t="s">
        <v>1572</v>
      </c>
      <c r="F9282" t="s">
        <v>15907</v>
      </c>
      <c r="G9282" t="s">
        <v>1574</v>
      </c>
      <c r="H9282" s="2">
        <v>45817</v>
      </c>
      <c r="I9282" s="2">
        <v>45817</v>
      </c>
      <c r="J9282"/>
      <c r="K9282"/>
      <c r="L9282">
        <v>0.01</v>
      </c>
      <c r="M9282" t="s">
        <v>1575</v>
      </c>
      <c r="N9282" t="s">
        <v>1714</v>
      </c>
      <c r="O9282" t="s">
        <v>15908</v>
      </c>
      <c r="P9282">
        <v>2058</v>
      </c>
      <c r="Q9282" t="s">
        <v>13758</v>
      </c>
      <c r="R9282" t="s">
        <v>15440</v>
      </c>
      <c r="S9282" t="s">
        <v>15439</v>
      </c>
      <c r="T9282" t="s">
        <v>15437</v>
      </c>
      <c r="U9282" t="s">
        <v>15437</v>
      </c>
      <c r="V9282">
        <v>0</v>
      </c>
    </row>
    <row r="9283" spans="1:22" x14ac:dyDescent="0.25">
      <c r="A9283" t="s">
        <v>1569</v>
      </c>
      <c r="B9283">
        <v>339774</v>
      </c>
      <c r="C9283" t="s">
        <v>1597</v>
      </c>
      <c r="D9283" t="s">
        <v>15931</v>
      </c>
      <c r="E9283" t="s">
        <v>1572</v>
      </c>
      <c r="F9283" t="s">
        <v>15907</v>
      </c>
      <c r="G9283" t="s">
        <v>1574</v>
      </c>
      <c r="H9283" s="2">
        <v>45817</v>
      </c>
      <c r="I9283" s="2">
        <v>45817</v>
      </c>
      <c r="J9283"/>
      <c r="K9283"/>
      <c r="L9283">
        <v>0.01</v>
      </c>
      <c r="M9283" t="s">
        <v>1575</v>
      </c>
      <c r="N9283" t="s">
        <v>1714</v>
      </c>
      <c r="O9283" t="s">
        <v>15908</v>
      </c>
      <c r="P9283">
        <v>2058</v>
      </c>
      <c r="Q9283" t="s">
        <v>13758</v>
      </c>
      <c r="R9283" t="s">
        <v>15440</v>
      </c>
      <c r="S9283" t="s">
        <v>15439</v>
      </c>
      <c r="T9283" t="s">
        <v>15437</v>
      </c>
      <c r="U9283" t="s">
        <v>15437</v>
      </c>
      <c r="V9283">
        <v>0</v>
      </c>
    </row>
    <row r="9284" spans="1:22" x14ac:dyDescent="0.25">
      <c r="A9284" t="s">
        <v>1569</v>
      </c>
      <c r="B9284">
        <v>339819</v>
      </c>
      <c r="C9284" t="s">
        <v>1829</v>
      </c>
      <c r="D9284" t="s">
        <v>4580</v>
      </c>
      <c r="E9284" t="s">
        <v>1572</v>
      </c>
      <c r="F9284" t="s">
        <v>15907</v>
      </c>
      <c r="G9284" t="s">
        <v>1574</v>
      </c>
      <c r="H9284" s="2">
        <v>45817</v>
      </c>
      <c r="I9284" s="2">
        <v>45817</v>
      </c>
      <c r="J9284"/>
      <c r="K9284"/>
      <c r="L9284">
        <v>0.01</v>
      </c>
      <c r="M9284" t="s">
        <v>1575</v>
      </c>
      <c r="N9284" t="s">
        <v>1714</v>
      </c>
      <c r="O9284" t="s">
        <v>15908</v>
      </c>
      <c r="P9284">
        <v>2058</v>
      </c>
      <c r="Q9284" t="s">
        <v>13758</v>
      </c>
      <c r="R9284" t="s">
        <v>15440</v>
      </c>
      <c r="S9284" t="s">
        <v>15439</v>
      </c>
      <c r="T9284" t="s">
        <v>15437</v>
      </c>
      <c r="U9284" t="s">
        <v>15437</v>
      </c>
      <c r="V9284">
        <v>0</v>
      </c>
    </row>
    <row r="9285" spans="1:22" x14ac:dyDescent="0.25">
      <c r="A9285" t="s">
        <v>1569</v>
      </c>
      <c r="B9285">
        <v>339760</v>
      </c>
      <c r="C9285" t="s">
        <v>2618</v>
      </c>
      <c r="D9285" t="s">
        <v>8385</v>
      </c>
      <c r="E9285" t="s">
        <v>1572</v>
      </c>
      <c r="F9285" t="s">
        <v>15907</v>
      </c>
      <c r="G9285" t="s">
        <v>1574</v>
      </c>
      <c r="H9285" s="2">
        <v>45817</v>
      </c>
      <c r="I9285" s="2">
        <v>45817</v>
      </c>
      <c r="J9285"/>
      <c r="K9285"/>
      <c r="L9285">
        <v>0.01</v>
      </c>
      <c r="M9285" t="s">
        <v>1575</v>
      </c>
      <c r="N9285" t="s">
        <v>1714</v>
      </c>
      <c r="O9285" t="s">
        <v>15908</v>
      </c>
      <c r="P9285">
        <v>2058</v>
      </c>
      <c r="Q9285" t="s">
        <v>13758</v>
      </c>
      <c r="R9285" t="s">
        <v>15440</v>
      </c>
      <c r="S9285" t="s">
        <v>15439</v>
      </c>
      <c r="T9285" t="s">
        <v>15437</v>
      </c>
      <c r="U9285" t="s">
        <v>15437</v>
      </c>
      <c r="V9285">
        <v>0</v>
      </c>
    </row>
    <row r="9286" spans="1:22" x14ac:dyDescent="0.25">
      <c r="A9286" t="s">
        <v>1569</v>
      </c>
      <c r="B9286">
        <v>339801</v>
      </c>
      <c r="C9286" t="s">
        <v>15932</v>
      </c>
      <c r="D9286" t="s">
        <v>10662</v>
      </c>
      <c r="E9286" t="s">
        <v>1572</v>
      </c>
      <c r="F9286" t="s">
        <v>15907</v>
      </c>
      <c r="G9286" t="s">
        <v>1574</v>
      </c>
      <c r="H9286" s="2">
        <v>45817</v>
      </c>
      <c r="I9286" s="2">
        <v>45817</v>
      </c>
      <c r="J9286"/>
      <c r="K9286"/>
      <c r="L9286">
        <v>0.01</v>
      </c>
      <c r="M9286" t="s">
        <v>1575</v>
      </c>
      <c r="N9286" t="s">
        <v>1714</v>
      </c>
      <c r="O9286" t="s">
        <v>15908</v>
      </c>
      <c r="P9286">
        <v>2058</v>
      </c>
      <c r="Q9286" t="s">
        <v>13758</v>
      </c>
      <c r="R9286" t="s">
        <v>15440</v>
      </c>
      <c r="S9286" t="s">
        <v>15439</v>
      </c>
      <c r="T9286" t="s">
        <v>15437</v>
      </c>
      <c r="U9286" t="s">
        <v>15437</v>
      </c>
      <c r="V9286">
        <v>0</v>
      </c>
    </row>
    <row r="9287" spans="1:22" x14ac:dyDescent="0.25">
      <c r="A9287" t="s">
        <v>1569</v>
      </c>
      <c r="B9287">
        <v>339827</v>
      </c>
      <c r="C9287" t="s">
        <v>3237</v>
      </c>
      <c r="D9287" t="s">
        <v>6781</v>
      </c>
      <c r="E9287" t="s">
        <v>1572</v>
      </c>
      <c r="F9287" t="s">
        <v>15907</v>
      </c>
      <c r="G9287" t="s">
        <v>1574</v>
      </c>
      <c r="H9287" s="2">
        <v>45817</v>
      </c>
      <c r="I9287" s="2">
        <v>45817</v>
      </c>
      <c r="J9287"/>
      <c r="K9287"/>
      <c r="L9287">
        <v>0.01</v>
      </c>
      <c r="M9287" t="s">
        <v>1575</v>
      </c>
      <c r="N9287" t="s">
        <v>1714</v>
      </c>
      <c r="O9287" t="s">
        <v>15908</v>
      </c>
      <c r="P9287">
        <v>2058</v>
      </c>
      <c r="Q9287" t="s">
        <v>13758</v>
      </c>
      <c r="R9287" t="s">
        <v>15440</v>
      </c>
      <c r="S9287" t="s">
        <v>15439</v>
      </c>
      <c r="T9287" t="s">
        <v>15437</v>
      </c>
      <c r="U9287" t="s">
        <v>15437</v>
      </c>
      <c r="V9287">
        <v>0</v>
      </c>
    </row>
    <row r="9288" spans="1:22" x14ac:dyDescent="0.25">
      <c r="A9288" t="s">
        <v>1569</v>
      </c>
      <c r="B9288">
        <v>339828</v>
      </c>
      <c r="C9288" t="s">
        <v>2716</v>
      </c>
      <c r="D9288" t="s">
        <v>2310</v>
      </c>
      <c r="E9288" t="s">
        <v>1572</v>
      </c>
      <c r="F9288" t="s">
        <v>15907</v>
      </c>
      <c r="G9288" t="s">
        <v>1574</v>
      </c>
      <c r="H9288" s="2">
        <v>45817</v>
      </c>
      <c r="I9288" s="2">
        <v>45817</v>
      </c>
      <c r="J9288"/>
      <c r="K9288"/>
      <c r="L9288">
        <v>0.01</v>
      </c>
      <c r="M9288" t="s">
        <v>1575</v>
      </c>
      <c r="N9288" t="s">
        <v>1714</v>
      </c>
      <c r="O9288" t="s">
        <v>15908</v>
      </c>
      <c r="P9288">
        <v>2058</v>
      </c>
      <c r="Q9288" t="s">
        <v>13758</v>
      </c>
      <c r="R9288" t="s">
        <v>15440</v>
      </c>
      <c r="S9288" t="s">
        <v>15439</v>
      </c>
      <c r="T9288" t="s">
        <v>15437</v>
      </c>
      <c r="U9288" t="s">
        <v>15437</v>
      </c>
      <c r="V9288">
        <v>0</v>
      </c>
    </row>
    <row r="9289" spans="1:22" x14ac:dyDescent="0.25">
      <c r="A9289" t="s">
        <v>1569</v>
      </c>
      <c r="B9289">
        <v>339746</v>
      </c>
      <c r="C9289" t="s">
        <v>3543</v>
      </c>
      <c r="D9289" t="s">
        <v>4684</v>
      </c>
      <c r="E9289" t="s">
        <v>1572</v>
      </c>
      <c r="F9289" t="s">
        <v>15907</v>
      </c>
      <c r="G9289" t="s">
        <v>1574</v>
      </c>
      <c r="H9289" s="2">
        <v>45817</v>
      </c>
      <c r="I9289" s="2">
        <v>45817</v>
      </c>
      <c r="J9289"/>
      <c r="K9289"/>
      <c r="L9289">
        <v>0.01</v>
      </c>
      <c r="M9289" t="s">
        <v>1575</v>
      </c>
      <c r="N9289" t="s">
        <v>1714</v>
      </c>
      <c r="O9289" t="s">
        <v>15908</v>
      </c>
      <c r="P9289">
        <v>2058</v>
      </c>
      <c r="Q9289" t="s">
        <v>13758</v>
      </c>
      <c r="R9289" t="s">
        <v>15440</v>
      </c>
      <c r="S9289" t="s">
        <v>15439</v>
      </c>
      <c r="T9289" t="s">
        <v>15437</v>
      </c>
      <c r="U9289" t="s">
        <v>15437</v>
      </c>
      <c r="V9289">
        <v>0</v>
      </c>
    </row>
    <row r="9290" spans="1:22" x14ac:dyDescent="0.25">
      <c r="A9290" t="s">
        <v>1569</v>
      </c>
      <c r="B9290">
        <v>339841</v>
      </c>
      <c r="C9290" t="s">
        <v>15933</v>
      </c>
      <c r="D9290" t="s">
        <v>1896</v>
      </c>
      <c r="E9290" t="s">
        <v>1572</v>
      </c>
      <c r="F9290" t="s">
        <v>15907</v>
      </c>
      <c r="G9290" t="s">
        <v>1574</v>
      </c>
      <c r="H9290" s="2">
        <v>45817</v>
      </c>
      <c r="I9290" s="2">
        <v>45817</v>
      </c>
      <c r="J9290"/>
      <c r="K9290"/>
      <c r="L9290">
        <v>0.01</v>
      </c>
      <c r="M9290" t="s">
        <v>1575</v>
      </c>
      <c r="N9290" t="s">
        <v>1714</v>
      </c>
      <c r="O9290" t="s">
        <v>15908</v>
      </c>
      <c r="P9290">
        <v>2058</v>
      </c>
      <c r="Q9290" t="s">
        <v>13758</v>
      </c>
      <c r="R9290" t="s">
        <v>15440</v>
      </c>
      <c r="S9290" t="s">
        <v>15439</v>
      </c>
      <c r="T9290" t="s">
        <v>15437</v>
      </c>
      <c r="U9290" t="s">
        <v>15437</v>
      </c>
      <c r="V9290">
        <v>0</v>
      </c>
    </row>
    <row r="9291" spans="1:22" x14ac:dyDescent="0.25">
      <c r="A9291" t="s">
        <v>1569</v>
      </c>
      <c r="B9291">
        <v>339859</v>
      </c>
      <c r="C9291" t="s">
        <v>3165</v>
      </c>
      <c r="D9291" t="s">
        <v>15934</v>
      </c>
      <c r="E9291" t="s">
        <v>1572</v>
      </c>
      <c r="F9291" t="s">
        <v>15907</v>
      </c>
      <c r="G9291" t="s">
        <v>1574</v>
      </c>
      <c r="H9291" s="2">
        <v>45817</v>
      </c>
      <c r="I9291" s="2">
        <v>45817</v>
      </c>
      <c r="J9291"/>
      <c r="K9291"/>
      <c r="L9291">
        <v>0.01</v>
      </c>
      <c r="M9291" t="s">
        <v>1575</v>
      </c>
      <c r="N9291" t="s">
        <v>1714</v>
      </c>
      <c r="O9291" t="s">
        <v>15908</v>
      </c>
      <c r="P9291">
        <v>2058</v>
      </c>
      <c r="Q9291" t="s">
        <v>13758</v>
      </c>
      <c r="R9291" t="s">
        <v>15440</v>
      </c>
      <c r="S9291" t="s">
        <v>15439</v>
      </c>
      <c r="T9291" t="s">
        <v>15437</v>
      </c>
      <c r="U9291" t="s">
        <v>15437</v>
      </c>
      <c r="V9291">
        <v>0</v>
      </c>
    </row>
    <row r="9292" spans="1:22" x14ac:dyDescent="0.25">
      <c r="A9292" t="s">
        <v>1569</v>
      </c>
      <c r="B9292">
        <v>339861</v>
      </c>
      <c r="C9292" t="s">
        <v>15935</v>
      </c>
      <c r="D9292" t="s">
        <v>15936</v>
      </c>
      <c r="E9292" t="s">
        <v>1572</v>
      </c>
      <c r="F9292" t="s">
        <v>15907</v>
      </c>
      <c r="G9292" t="s">
        <v>1574</v>
      </c>
      <c r="H9292" s="2">
        <v>45817</v>
      </c>
      <c r="I9292" s="2">
        <v>45817</v>
      </c>
      <c r="J9292"/>
      <c r="K9292"/>
      <c r="L9292">
        <v>0.01</v>
      </c>
      <c r="M9292" t="s">
        <v>1575</v>
      </c>
      <c r="N9292" t="s">
        <v>1714</v>
      </c>
      <c r="O9292" t="s">
        <v>15908</v>
      </c>
      <c r="P9292">
        <v>2058</v>
      </c>
      <c r="Q9292" t="s">
        <v>13758</v>
      </c>
      <c r="R9292" t="s">
        <v>15440</v>
      </c>
      <c r="S9292" t="s">
        <v>15439</v>
      </c>
      <c r="T9292" t="s">
        <v>15437</v>
      </c>
      <c r="U9292" t="s">
        <v>15437</v>
      </c>
      <c r="V9292">
        <v>0</v>
      </c>
    </row>
    <row r="9293" spans="1:22" x14ac:dyDescent="0.25">
      <c r="A9293" t="s">
        <v>1569</v>
      </c>
      <c r="B9293">
        <v>339869</v>
      </c>
      <c r="C9293" t="s">
        <v>1796</v>
      </c>
      <c r="D9293" t="s">
        <v>3558</v>
      </c>
      <c r="E9293" t="s">
        <v>1572</v>
      </c>
      <c r="F9293" t="s">
        <v>15907</v>
      </c>
      <c r="G9293" t="s">
        <v>1574</v>
      </c>
      <c r="H9293" s="2">
        <v>45817</v>
      </c>
      <c r="I9293" s="2">
        <v>45817</v>
      </c>
      <c r="J9293"/>
      <c r="K9293"/>
      <c r="L9293">
        <v>0.01</v>
      </c>
      <c r="M9293" t="s">
        <v>1575</v>
      </c>
      <c r="N9293" t="s">
        <v>1714</v>
      </c>
      <c r="O9293" t="s">
        <v>15908</v>
      </c>
      <c r="P9293">
        <v>2058</v>
      </c>
      <c r="Q9293" t="s">
        <v>13758</v>
      </c>
      <c r="R9293" t="s">
        <v>15440</v>
      </c>
      <c r="S9293" t="s">
        <v>15439</v>
      </c>
      <c r="T9293" t="s">
        <v>15437</v>
      </c>
      <c r="U9293" t="s">
        <v>15437</v>
      </c>
      <c r="V9293">
        <v>0</v>
      </c>
    </row>
    <row r="9294" spans="1:22" x14ac:dyDescent="0.25">
      <c r="A9294" t="s">
        <v>1569</v>
      </c>
      <c r="B9294">
        <v>339879</v>
      </c>
      <c r="C9294" t="s">
        <v>3019</v>
      </c>
      <c r="D9294" t="s">
        <v>8210</v>
      </c>
      <c r="E9294" t="s">
        <v>1572</v>
      </c>
      <c r="F9294" t="s">
        <v>15907</v>
      </c>
      <c r="G9294" t="s">
        <v>1574</v>
      </c>
      <c r="H9294" s="2">
        <v>45817</v>
      </c>
      <c r="I9294" s="2">
        <v>45817</v>
      </c>
      <c r="J9294"/>
      <c r="K9294"/>
      <c r="L9294">
        <v>0.01</v>
      </c>
      <c r="M9294" t="s">
        <v>1575</v>
      </c>
      <c r="N9294" t="s">
        <v>1714</v>
      </c>
      <c r="O9294" t="s">
        <v>15908</v>
      </c>
      <c r="P9294">
        <v>2058</v>
      </c>
      <c r="Q9294" t="s">
        <v>13758</v>
      </c>
      <c r="R9294" t="s">
        <v>15440</v>
      </c>
      <c r="S9294" t="s">
        <v>15439</v>
      </c>
      <c r="T9294" t="s">
        <v>15437</v>
      </c>
      <c r="U9294" t="s">
        <v>15437</v>
      </c>
      <c r="V9294">
        <v>0</v>
      </c>
    </row>
    <row r="9295" spans="1:22" x14ac:dyDescent="0.25">
      <c r="A9295" t="s">
        <v>1569</v>
      </c>
      <c r="B9295">
        <v>340006</v>
      </c>
      <c r="C9295" t="s">
        <v>15937</v>
      </c>
      <c r="D9295" t="s">
        <v>15938</v>
      </c>
      <c r="E9295" t="s">
        <v>1572</v>
      </c>
      <c r="F9295" t="s">
        <v>1967</v>
      </c>
      <c r="G9295" t="s">
        <v>1574</v>
      </c>
      <c r="H9295" s="2">
        <v>45817</v>
      </c>
      <c r="I9295" s="2">
        <v>45817</v>
      </c>
      <c r="J9295"/>
      <c r="K9295"/>
      <c r="L9295">
        <v>0.01</v>
      </c>
      <c r="M9295" t="s">
        <v>1575</v>
      </c>
      <c r="N9295" t="s">
        <v>1576</v>
      </c>
      <c r="O9295" t="s">
        <v>1721</v>
      </c>
      <c r="P9295">
        <v>1013</v>
      </c>
      <c r="Q9295" t="s">
        <v>1968</v>
      </c>
      <c r="R9295" t="s">
        <v>15435</v>
      </c>
      <c r="S9295" t="s">
        <v>15439</v>
      </c>
      <c r="T9295" t="s">
        <v>15437</v>
      </c>
      <c r="U9295" t="s">
        <v>15437</v>
      </c>
      <c r="V9295">
        <v>0</v>
      </c>
    </row>
    <row r="9296" spans="1:22" x14ac:dyDescent="0.25">
      <c r="A9296" t="s">
        <v>1569</v>
      </c>
      <c r="B9296">
        <v>340035</v>
      </c>
      <c r="C9296" t="s">
        <v>1784</v>
      </c>
      <c r="D9296" t="s">
        <v>9467</v>
      </c>
      <c r="E9296" t="s">
        <v>1572</v>
      </c>
      <c r="F9296" t="s">
        <v>3920</v>
      </c>
      <c r="G9296" t="s">
        <v>1574</v>
      </c>
      <c r="H9296" s="2">
        <v>45817</v>
      </c>
      <c r="I9296" s="2">
        <v>45817</v>
      </c>
      <c r="J9296"/>
      <c r="K9296"/>
      <c r="L9296">
        <v>0.01</v>
      </c>
      <c r="M9296" t="s">
        <v>1575</v>
      </c>
      <c r="N9296" t="s">
        <v>3865</v>
      </c>
      <c r="O9296" t="s">
        <v>3921</v>
      </c>
      <c r="P9296">
        <v>9088</v>
      </c>
      <c r="Q9296" t="s">
        <v>3922</v>
      </c>
      <c r="R9296" t="s">
        <v>15443</v>
      </c>
      <c r="S9296" t="s">
        <v>15439</v>
      </c>
      <c r="T9296" t="s">
        <v>15437</v>
      </c>
      <c r="U9296" t="s">
        <v>15437</v>
      </c>
      <c r="V9296">
        <v>0</v>
      </c>
    </row>
    <row r="9297" spans="1:22" x14ac:dyDescent="0.25">
      <c r="A9297" t="s">
        <v>1569</v>
      </c>
      <c r="B9297">
        <v>339852</v>
      </c>
      <c r="C9297" t="s">
        <v>15939</v>
      </c>
      <c r="D9297" t="s">
        <v>2971</v>
      </c>
      <c r="E9297" t="s">
        <v>1596</v>
      </c>
      <c r="F9297" t="s">
        <v>15907</v>
      </c>
      <c r="G9297" t="s">
        <v>1574</v>
      </c>
      <c r="H9297" s="2">
        <v>45817</v>
      </c>
      <c r="I9297" s="2">
        <v>45817</v>
      </c>
      <c r="J9297"/>
      <c r="K9297"/>
      <c r="L9297">
        <v>29.5</v>
      </c>
      <c r="M9297" t="s">
        <v>1575</v>
      </c>
      <c r="N9297" t="s">
        <v>1714</v>
      </c>
      <c r="O9297" t="s">
        <v>15908</v>
      </c>
      <c r="P9297">
        <v>2058</v>
      </c>
      <c r="Q9297" t="s">
        <v>13758</v>
      </c>
      <c r="R9297" t="s">
        <v>15440</v>
      </c>
      <c r="S9297" t="s">
        <v>15439</v>
      </c>
      <c r="T9297" t="s">
        <v>15437</v>
      </c>
      <c r="U9297" t="s">
        <v>15437</v>
      </c>
      <c r="V9297">
        <v>0.77631578947368418</v>
      </c>
    </row>
    <row r="9298" spans="1:22" x14ac:dyDescent="0.25">
      <c r="A9298" t="s">
        <v>1569</v>
      </c>
      <c r="B9298">
        <v>339846</v>
      </c>
      <c r="C9298" t="s">
        <v>15940</v>
      </c>
      <c r="D9298" t="s">
        <v>2023</v>
      </c>
      <c r="E9298" t="s">
        <v>1596</v>
      </c>
      <c r="F9298" t="s">
        <v>3545</v>
      </c>
      <c r="G9298" t="s">
        <v>1574</v>
      </c>
      <c r="H9298" s="2">
        <v>45817</v>
      </c>
      <c r="I9298" s="2">
        <v>45817</v>
      </c>
      <c r="J9298"/>
      <c r="K9298"/>
      <c r="L9298">
        <v>25</v>
      </c>
      <c r="M9298" t="s">
        <v>1575</v>
      </c>
      <c r="N9298" t="s">
        <v>3482</v>
      </c>
      <c r="O9298" t="s">
        <v>3546</v>
      </c>
      <c r="P9298">
        <v>5058</v>
      </c>
      <c r="Q9298" t="s">
        <v>3547</v>
      </c>
      <c r="R9298" t="s">
        <v>15442</v>
      </c>
      <c r="S9298" t="s">
        <v>15439</v>
      </c>
      <c r="T9298" t="s">
        <v>15437</v>
      </c>
      <c r="U9298" t="s">
        <v>15437</v>
      </c>
      <c r="V9298">
        <v>0.65789473684210531</v>
      </c>
    </row>
    <row r="9299" spans="1:22" x14ac:dyDescent="0.25">
      <c r="A9299" t="s">
        <v>1569</v>
      </c>
      <c r="B9299">
        <v>339952</v>
      </c>
      <c r="C9299" t="s">
        <v>3848</v>
      </c>
      <c r="D9299" t="s">
        <v>12049</v>
      </c>
      <c r="E9299" t="s">
        <v>1572</v>
      </c>
      <c r="F9299" t="s">
        <v>2002</v>
      </c>
      <c r="G9299" t="s">
        <v>1574</v>
      </c>
      <c r="H9299" s="2">
        <v>45810</v>
      </c>
      <c r="I9299" s="2">
        <v>45810</v>
      </c>
      <c r="J9299"/>
      <c r="K9299"/>
      <c r="L9299">
        <v>0.01</v>
      </c>
      <c r="M9299" t="s">
        <v>1575</v>
      </c>
      <c r="N9299" t="s">
        <v>1714</v>
      </c>
      <c r="O9299" t="s">
        <v>2003</v>
      </c>
      <c r="P9299">
        <v>2014</v>
      </c>
      <c r="Q9299" t="s">
        <v>2004</v>
      </c>
      <c r="R9299" t="s">
        <v>15440</v>
      </c>
      <c r="S9299" t="s">
        <v>15439</v>
      </c>
      <c r="T9299" t="s">
        <v>15437</v>
      </c>
      <c r="U9299" t="s">
        <v>15437</v>
      </c>
      <c r="V9299">
        <v>0</v>
      </c>
    </row>
    <row r="9300" spans="1:22" x14ac:dyDescent="0.25">
      <c r="A9300" t="s">
        <v>1569</v>
      </c>
      <c r="B9300">
        <v>339953</v>
      </c>
      <c r="C9300" t="s">
        <v>8050</v>
      </c>
      <c r="D9300" t="s">
        <v>15941</v>
      </c>
      <c r="E9300" t="s">
        <v>1572</v>
      </c>
      <c r="F9300" t="s">
        <v>2002</v>
      </c>
      <c r="G9300" t="s">
        <v>1574</v>
      </c>
      <c r="H9300" s="2">
        <v>45810</v>
      </c>
      <c r="I9300" s="2">
        <v>45810</v>
      </c>
      <c r="J9300"/>
      <c r="K9300"/>
      <c r="L9300">
        <v>0.01</v>
      </c>
      <c r="M9300" t="s">
        <v>1575</v>
      </c>
      <c r="N9300" t="s">
        <v>1714</v>
      </c>
      <c r="O9300" t="s">
        <v>2003</v>
      </c>
      <c r="P9300">
        <v>2014</v>
      </c>
      <c r="Q9300" t="s">
        <v>2004</v>
      </c>
      <c r="R9300" t="s">
        <v>15440</v>
      </c>
      <c r="S9300" t="s">
        <v>15439</v>
      </c>
      <c r="T9300" t="s">
        <v>15437</v>
      </c>
      <c r="U9300" t="s">
        <v>15437</v>
      </c>
      <c r="V9300">
        <v>0</v>
      </c>
    </row>
    <row r="9301" spans="1:22" x14ac:dyDescent="0.25">
      <c r="A9301" t="s">
        <v>1569</v>
      </c>
      <c r="B9301">
        <v>339974</v>
      </c>
      <c r="C9301" t="s">
        <v>4380</v>
      </c>
      <c r="D9301" t="s">
        <v>15942</v>
      </c>
      <c r="E9301" t="s">
        <v>1572</v>
      </c>
      <c r="F9301" t="s">
        <v>3177</v>
      </c>
      <c r="G9301" t="s">
        <v>1574</v>
      </c>
      <c r="H9301" s="2">
        <v>45810</v>
      </c>
      <c r="I9301" s="2">
        <v>45810</v>
      </c>
      <c r="J9301"/>
      <c r="K9301"/>
      <c r="L9301">
        <v>0.01</v>
      </c>
      <c r="M9301" t="s">
        <v>1575</v>
      </c>
      <c r="N9301" t="s">
        <v>1714</v>
      </c>
      <c r="O9301" t="s">
        <v>3178</v>
      </c>
      <c r="P9301">
        <v>2055</v>
      </c>
      <c r="Q9301" t="s">
        <v>3179</v>
      </c>
      <c r="R9301" t="s">
        <v>15441</v>
      </c>
      <c r="S9301" t="s">
        <v>15439</v>
      </c>
      <c r="T9301" t="s">
        <v>15437</v>
      </c>
      <c r="U9301" t="s">
        <v>15437</v>
      </c>
      <c r="V9301">
        <v>0</v>
      </c>
    </row>
    <row r="9302" spans="1:22" x14ac:dyDescent="0.25">
      <c r="A9302" t="s">
        <v>1569</v>
      </c>
      <c r="B9302">
        <v>339986</v>
      </c>
      <c r="C9302" t="s">
        <v>2979</v>
      </c>
      <c r="D9302" t="s">
        <v>15943</v>
      </c>
      <c r="E9302" t="s">
        <v>1572</v>
      </c>
      <c r="F9302" t="s">
        <v>3288</v>
      </c>
      <c r="G9302" t="s">
        <v>1574</v>
      </c>
      <c r="H9302" s="2">
        <v>45810</v>
      </c>
      <c r="I9302" s="2">
        <v>45810</v>
      </c>
      <c r="J9302"/>
      <c r="K9302"/>
      <c r="L9302">
        <v>0.01</v>
      </c>
      <c r="M9302" t="s">
        <v>1575</v>
      </c>
      <c r="N9302" t="s">
        <v>1714</v>
      </c>
      <c r="O9302" t="s">
        <v>3289</v>
      </c>
      <c r="P9302">
        <v>2059</v>
      </c>
      <c r="Q9302" t="s">
        <v>3290</v>
      </c>
      <c r="R9302" t="s">
        <v>15440</v>
      </c>
      <c r="S9302" t="s">
        <v>15439</v>
      </c>
      <c r="T9302" t="s">
        <v>15437</v>
      </c>
      <c r="U9302" t="s">
        <v>15437</v>
      </c>
      <c r="V9302">
        <v>0</v>
      </c>
    </row>
    <row r="9303" spans="1:22" x14ac:dyDescent="0.25">
      <c r="A9303" t="s">
        <v>1569</v>
      </c>
      <c r="B9303">
        <v>339977</v>
      </c>
      <c r="C9303" t="s">
        <v>14168</v>
      </c>
      <c r="D9303" t="s">
        <v>9383</v>
      </c>
      <c r="E9303" t="s">
        <v>1572</v>
      </c>
      <c r="F9303" t="s">
        <v>2510</v>
      </c>
      <c r="G9303" t="s">
        <v>1574</v>
      </c>
      <c r="H9303" s="2">
        <v>45810</v>
      </c>
      <c r="I9303" s="2">
        <v>45810</v>
      </c>
      <c r="J9303"/>
      <c r="K9303"/>
      <c r="L9303">
        <v>0.01</v>
      </c>
      <c r="M9303" t="s">
        <v>1575</v>
      </c>
      <c r="N9303" t="s">
        <v>1714</v>
      </c>
      <c r="O9303" t="s">
        <v>2511</v>
      </c>
      <c r="P9303">
        <v>2025</v>
      </c>
      <c r="Q9303" t="s">
        <v>2512</v>
      </c>
      <c r="R9303" t="s">
        <v>15440</v>
      </c>
      <c r="S9303" t="s">
        <v>15439</v>
      </c>
      <c r="T9303" t="s">
        <v>15437</v>
      </c>
      <c r="U9303" t="s">
        <v>15437</v>
      </c>
      <c r="V9303">
        <v>0</v>
      </c>
    </row>
    <row r="9304" spans="1:22" x14ac:dyDescent="0.25">
      <c r="A9304" t="s">
        <v>1569</v>
      </c>
      <c r="B9304">
        <v>339942</v>
      </c>
      <c r="C9304" t="s">
        <v>3037</v>
      </c>
      <c r="D9304" t="s">
        <v>15944</v>
      </c>
      <c r="E9304" t="s">
        <v>1572</v>
      </c>
      <c r="F9304" t="s">
        <v>3976</v>
      </c>
      <c r="G9304" t="s">
        <v>1574</v>
      </c>
      <c r="H9304" s="2">
        <v>45810</v>
      </c>
      <c r="I9304" s="2">
        <v>45810</v>
      </c>
      <c r="J9304"/>
      <c r="K9304"/>
      <c r="L9304">
        <v>0.01</v>
      </c>
      <c r="M9304" t="s">
        <v>1575</v>
      </c>
      <c r="N9304" t="s">
        <v>3865</v>
      </c>
      <c r="O9304" t="s">
        <v>3977</v>
      </c>
      <c r="P9304">
        <v>9095</v>
      </c>
      <c r="Q9304" t="s">
        <v>3978</v>
      </c>
      <c r="R9304" t="s">
        <v>15443</v>
      </c>
      <c r="S9304" t="s">
        <v>15439</v>
      </c>
      <c r="T9304" t="s">
        <v>15437</v>
      </c>
      <c r="U9304" t="s">
        <v>15437</v>
      </c>
      <c r="V9304">
        <v>0</v>
      </c>
    </row>
    <row r="9305" spans="1:22" x14ac:dyDescent="0.25">
      <c r="A9305" t="s">
        <v>1569</v>
      </c>
      <c r="B9305">
        <v>339943</v>
      </c>
      <c r="C9305" t="s">
        <v>4947</v>
      </c>
      <c r="D9305" t="s">
        <v>15945</v>
      </c>
      <c r="E9305" t="s">
        <v>1572</v>
      </c>
      <c r="F9305" t="s">
        <v>3976</v>
      </c>
      <c r="G9305" t="s">
        <v>1574</v>
      </c>
      <c r="H9305" s="2">
        <v>45810</v>
      </c>
      <c r="I9305" s="2">
        <v>45810</v>
      </c>
      <c r="J9305"/>
      <c r="K9305"/>
      <c r="L9305">
        <v>0.01</v>
      </c>
      <c r="M9305" t="s">
        <v>1575</v>
      </c>
      <c r="N9305" t="s">
        <v>3865</v>
      </c>
      <c r="O9305" t="s">
        <v>3977</v>
      </c>
      <c r="P9305">
        <v>9095</v>
      </c>
      <c r="Q9305" t="s">
        <v>3978</v>
      </c>
      <c r="R9305" t="s">
        <v>15443</v>
      </c>
      <c r="S9305" t="s">
        <v>15439</v>
      </c>
      <c r="T9305" t="s">
        <v>15437</v>
      </c>
      <c r="U9305" t="s">
        <v>15437</v>
      </c>
      <c r="V9305">
        <v>0</v>
      </c>
    </row>
    <row r="9306" spans="1:22" x14ac:dyDescent="0.25">
      <c r="A9306" t="s">
        <v>1569</v>
      </c>
      <c r="B9306">
        <v>339944</v>
      </c>
      <c r="C9306" t="s">
        <v>2076</v>
      </c>
      <c r="D9306" t="s">
        <v>6447</v>
      </c>
      <c r="E9306" t="s">
        <v>1572</v>
      </c>
      <c r="F9306" t="s">
        <v>3976</v>
      </c>
      <c r="G9306" t="s">
        <v>1574</v>
      </c>
      <c r="H9306" s="2">
        <v>45810</v>
      </c>
      <c r="I9306" s="2">
        <v>45810</v>
      </c>
      <c r="J9306"/>
      <c r="K9306"/>
      <c r="L9306">
        <v>0.01</v>
      </c>
      <c r="M9306" t="s">
        <v>1575</v>
      </c>
      <c r="N9306" t="s">
        <v>3865</v>
      </c>
      <c r="O9306" t="s">
        <v>3977</v>
      </c>
      <c r="P9306">
        <v>9095</v>
      </c>
      <c r="Q9306" t="s">
        <v>3978</v>
      </c>
      <c r="R9306" t="s">
        <v>15443</v>
      </c>
      <c r="S9306" t="s">
        <v>15439</v>
      </c>
      <c r="T9306" t="s">
        <v>15437</v>
      </c>
      <c r="U9306" t="s">
        <v>15437</v>
      </c>
      <c r="V9306">
        <v>0</v>
      </c>
    </row>
    <row r="9307" spans="1:22" x14ac:dyDescent="0.25">
      <c r="A9307" t="s">
        <v>1569</v>
      </c>
      <c r="B9307">
        <v>340021</v>
      </c>
      <c r="C9307" t="s">
        <v>15946</v>
      </c>
      <c r="D9307" t="s">
        <v>2393</v>
      </c>
      <c r="E9307" t="s">
        <v>1572</v>
      </c>
      <c r="F9307" t="s">
        <v>3976</v>
      </c>
      <c r="G9307" t="s">
        <v>1574</v>
      </c>
      <c r="H9307" s="2">
        <v>45810</v>
      </c>
      <c r="I9307" s="2">
        <v>45810</v>
      </c>
      <c r="J9307"/>
      <c r="K9307"/>
      <c r="L9307">
        <v>0.01</v>
      </c>
      <c r="M9307" t="s">
        <v>1575</v>
      </c>
      <c r="N9307" t="s">
        <v>3865</v>
      </c>
      <c r="O9307" t="s">
        <v>3977</v>
      </c>
      <c r="P9307">
        <v>9095</v>
      </c>
      <c r="Q9307" t="s">
        <v>3978</v>
      </c>
      <c r="R9307" t="s">
        <v>15443</v>
      </c>
      <c r="S9307" t="s">
        <v>15439</v>
      </c>
      <c r="T9307" t="s">
        <v>15437</v>
      </c>
      <c r="U9307" t="s">
        <v>15437</v>
      </c>
      <c r="V9307">
        <v>0</v>
      </c>
    </row>
    <row r="9308" spans="1:22" x14ac:dyDescent="0.25">
      <c r="A9308" t="s">
        <v>1569</v>
      </c>
      <c r="B9308">
        <v>339881</v>
      </c>
      <c r="C9308" t="s">
        <v>3543</v>
      </c>
      <c r="D9308" t="s">
        <v>3544</v>
      </c>
      <c r="E9308" t="s">
        <v>1572</v>
      </c>
      <c r="F9308" t="s">
        <v>3545</v>
      </c>
      <c r="G9308" t="s">
        <v>1574</v>
      </c>
      <c r="H9308" s="2">
        <v>45806</v>
      </c>
      <c r="I9308" s="2">
        <v>45806</v>
      </c>
      <c r="J9308"/>
      <c r="K9308"/>
      <c r="L9308">
        <v>0.01</v>
      </c>
      <c r="M9308" t="s">
        <v>1575</v>
      </c>
      <c r="N9308" t="s">
        <v>3482</v>
      </c>
      <c r="O9308" t="s">
        <v>3546</v>
      </c>
      <c r="P9308">
        <v>5058</v>
      </c>
      <c r="Q9308" t="s">
        <v>3547</v>
      </c>
      <c r="R9308" t="s">
        <v>15442</v>
      </c>
      <c r="S9308" t="s">
        <v>15439</v>
      </c>
      <c r="T9308" t="s">
        <v>15437</v>
      </c>
      <c r="U9308" t="s">
        <v>15437</v>
      </c>
      <c r="V9308">
        <v>0</v>
      </c>
    </row>
    <row r="9309" spans="1:22" x14ac:dyDescent="0.25">
      <c r="A9309" t="s">
        <v>1569</v>
      </c>
      <c r="B9309">
        <v>324771</v>
      </c>
      <c r="C9309" t="s">
        <v>14038</v>
      </c>
      <c r="D9309" t="s">
        <v>14039</v>
      </c>
      <c r="E9309" t="s">
        <v>1572</v>
      </c>
      <c r="F9309" t="s">
        <v>2722</v>
      </c>
      <c r="G9309" t="s">
        <v>1574</v>
      </c>
      <c r="H9309" s="2">
        <v>45805</v>
      </c>
      <c r="I9309" s="2">
        <v>45805</v>
      </c>
      <c r="J9309"/>
      <c r="K9309"/>
      <c r="L9309">
        <v>0.01</v>
      </c>
      <c r="M9309" t="s">
        <v>1575</v>
      </c>
      <c r="N9309" t="s">
        <v>1714</v>
      </c>
      <c r="O9309" t="s">
        <v>2723</v>
      </c>
      <c r="P9309">
        <v>2029</v>
      </c>
      <c r="Q9309" t="s">
        <v>2724</v>
      </c>
      <c r="R9309" t="s">
        <v>15441</v>
      </c>
      <c r="S9309" t="s">
        <v>15439</v>
      </c>
      <c r="T9309" t="s">
        <v>15437</v>
      </c>
      <c r="U9309" t="s">
        <v>15437</v>
      </c>
      <c r="V9309">
        <v>0</v>
      </c>
    </row>
    <row r="9310" spans="1:22" x14ac:dyDescent="0.25">
      <c r="A9310" t="s">
        <v>1569</v>
      </c>
      <c r="B9310">
        <v>200265</v>
      </c>
      <c r="C9310" t="s">
        <v>3564</v>
      </c>
      <c r="D9310" t="s">
        <v>3950</v>
      </c>
      <c r="E9310" t="s">
        <v>1572</v>
      </c>
      <c r="F9310" t="s">
        <v>3951</v>
      </c>
      <c r="G9310" t="s">
        <v>1574</v>
      </c>
      <c r="H9310" s="2">
        <v>45803</v>
      </c>
      <c r="I9310" s="2">
        <v>45803</v>
      </c>
      <c r="J9310"/>
      <c r="K9310"/>
      <c r="L9310">
        <v>0.01</v>
      </c>
      <c r="M9310" t="s">
        <v>1575</v>
      </c>
      <c r="N9310" t="s">
        <v>3865</v>
      </c>
      <c r="O9310" t="s">
        <v>3952</v>
      </c>
      <c r="P9310">
        <v>9090</v>
      </c>
      <c r="Q9310" t="s">
        <v>3953</v>
      </c>
      <c r="R9310" t="s">
        <v>15443</v>
      </c>
      <c r="S9310" t="s">
        <v>15439</v>
      </c>
      <c r="T9310" t="s">
        <v>15437</v>
      </c>
      <c r="U9310" t="s">
        <v>15437</v>
      </c>
      <c r="V9310">
        <v>0</v>
      </c>
    </row>
    <row r="9311" spans="1:22" x14ac:dyDescent="0.25">
      <c r="A9311" t="s">
        <v>1569</v>
      </c>
      <c r="B9311">
        <v>339641</v>
      </c>
      <c r="C9311" t="s">
        <v>1979</v>
      </c>
      <c r="D9311" t="s">
        <v>2387</v>
      </c>
      <c r="E9311" t="s">
        <v>1596</v>
      </c>
      <c r="F9311" t="s">
        <v>2388</v>
      </c>
      <c r="G9311" t="s">
        <v>1574</v>
      </c>
      <c r="H9311" s="2">
        <v>45803</v>
      </c>
      <c r="I9311" s="2">
        <v>45803</v>
      </c>
      <c r="J9311"/>
      <c r="K9311"/>
      <c r="L9311">
        <v>20.75</v>
      </c>
      <c r="M9311" t="s">
        <v>1575</v>
      </c>
      <c r="N9311" t="s">
        <v>1714</v>
      </c>
      <c r="O9311" t="s">
        <v>2389</v>
      </c>
      <c r="P9311">
        <v>2023</v>
      </c>
      <c r="Q9311" t="s">
        <v>2390</v>
      </c>
      <c r="R9311" t="s">
        <v>15441</v>
      </c>
      <c r="S9311" t="s">
        <v>15439</v>
      </c>
      <c r="T9311" t="s">
        <v>15437</v>
      </c>
      <c r="U9311" t="s">
        <v>15437</v>
      </c>
      <c r="V9311">
        <v>0.54605263157894735</v>
      </c>
    </row>
    <row r="9312" spans="1:22" x14ac:dyDescent="0.25">
      <c r="A9312" t="s">
        <v>1569</v>
      </c>
      <c r="B9312">
        <v>339643</v>
      </c>
      <c r="C9312" t="s">
        <v>1948</v>
      </c>
      <c r="D9312" t="s">
        <v>2391</v>
      </c>
      <c r="E9312" t="s">
        <v>1596</v>
      </c>
      <c r="F9312" t="s">
        <v>2388</v>
      </c>
      <c r="G9312" t="s">
        <v>1574</v>
      </c>
      <c r="H9312" s="2">
        <v>45803</v>
      </c>
      <c r="I9312" s="2">
        <v>45803</v>
      </c>
      <c r="J9312"/>
      <c r="K9312"/>
      <c r="L9312">
        <v>13.75</v>
      </c>
      <c r="M9312" t="s">
        <v>1575</v>
      </c>
      <c r="N9312" t="s">
        <v>1714</v>
      </c>
      <c r="O9312" t="s">
        <v>2389</v>
      </c>
      <c r="P9312">
        <v>2023</v>
      </c>
      <c r="Q9312" t="s">
        <v>2390</v>
      </c>
      <c r="R9312" t="s">
        <v>15441</v>
      </c>
      <c r="S9312" t="s">
        <v>15439</v>
      </c>
      <c r="T9312" t="s">
        <v>15437</v>
      </c>
      <c r="U9312" t="s">
        <v>15437</v>
      </c>
      <c r="V9312">
        <v>0.36184210526315791</v>
      </c>
    </row>
    <row r="9313" spans="1:22" x14ac:dyDescent="0.25">
      <c r="A9313" t="s">
        <v>1569</v>
      </c>
      <c r="B9313">
        <v>339845</v>
      </c>
      <c r="C9313" t="s">
        <v>1903</v>
      </c>
      <c r="D9313" t="s">
        <v>2572</v>
      </c>
      <c r="E9313" t="s">
        <v>1596</v>
      </c>
      <c r="F9313" t="s">
        <v>2573</v>
      </c>
      <c r="G9313" t="s">
        <v>1574</v>
      </c>
      <c r="H9313" s="2">
        <v>45803</v>
      </c>
      <c r="I9313" s="2">
        <v>45803</v>
      </c>
      <c r="J9313"/>
      <c r="K9313"/>
      <c r="L9313">
        <v>22.5</v>
      </c>
      <c r="M9313" t="s">
        <v>1575</v>
      </c>
      <c r="N9313" t="s">
        <v>1714</v>
      </c>
      <c r="O9313" t="s">
        <v>2574</v>
      </c>
      <c r="P9313">
        <v>2026</v>
      </c>
      <c r="Q9313" t="s">
        <v>2575</v>
      </c>
      <c r="R9313" t="s">
        <v>15441</v>
      </c>
      <c r="S9313" t="s">
        <v>15439</v>
      </c>
      <c r="T9313" t="s">
        <v>15437</v>
      </c>
      <c r="U9313" t="s">
        <v>15437</v>
      </c>
      <c r="V9313">
        <v>0.59210526315789469</v>
      </c>
    </row>
    <row r="9314" spans="1:22" x14ac:dyDescent="0.25">
      <c r="A9314" t="s">
        <v>1569</v>
      </c>
      <c r="B9314">
        <v>339711</v>
      </c>
      <c r="C9314" t="s">
        <v>1844</v>
      </c>
      <c r="D9314" t="s">
        <v>1765</v>
      </c>
      <c r="E9314" t="s">
        <v>1572</v>
      </c>
      <c r="F9314" t="s">
        <v>1845</v>
      </c>
      <c r="G9314" t="s">
        <v>1574</v>
      </c>
      <c r="H9314" s="2">
        <v>45796</v>
      </c>
      <c r="I9314" s="2">
        <v>45796</v>
      </c>
      <c r="J9314"/>
      <c r="K9314"/>
      <c r="L9314">
        <v>0.01</v>
      </c>
      <c r="M9314" t="s">
        <v>1575</v>
      </c>
      <c r="N9314" t="s">
        <v>1576</v>
      </c>
      <c r="O9314" t="s">
        <v>1846</v>
      </c>
      <c r="P9314">
        <v>1011</v>
      </c>
      <c r="Q9314" t="s">
        <v>1847</v>
      </c>
      <c r="R9314" t="s">
        <v>15435</v>
      </c>
      <c r="S9314" t="s">
        <v>15439</v>
      </c>
      <c r="T9314" t="s">
        <v>15437</v>
      </c>
      <c r="U9314" t="s">
        <v>15437</v>
      </c>
      <c r="V9314">
        <v>0</v>
      </c>
    </row>
    <row r="9315" spans="1:22" x14ac:dyDescent="0.25">
      <c r="A9315" t="s">
        <v>1569</v>
      </c>
      <c r="B9315">
        <v>339722</v>
      </c>
      <c r="C9315" t="s">
        <v>3625</v>
      </c>
      <c r="D9315" t="s">
        <v>3625</v>
      </c>
      <c r="E9315" t="s">
        <v>1572</v>
      </c>
      <c r="F9315" t="s">
        <v>3626</v>
      </c>
      <c r="G9315" t="s">
        <v>1574</v>
      </c>
      <c r="H9315" s="2">
        <v>45796</v>
      </c>
      <c r="I9315" s="2">
        <v>45796</v>
      </c>
      <c r="J9315"/>
      <c r="K9315"/>
      <c r="L9315">
        <v>0.01</v>
      </c>
      <c r="M9315" t="s">
        <v>1575</v>
      </c>
      <c r="N9315" t="s">
        <v>3627</v>
      </c>
      <c r="O9315" t="s">
        <v>3628</v>
      </c>
      <c r="P9315">
        <v>6059</v>
      </c>
      <c r="Q9315" t="s">
        <v>3629</v>
      </c>
      <c r="R9315" t="s">
        <v>15442</v>
      </c>
      <c r="S9315" t="s">
        <v>15439</v>
      </c>
      <c r="T9315" t="s">
        <v>15437</v>
      </c>
      <c r="U9315" t="s">
        <v>15437</v>
      </c>
      <c r="V9315">
        <v>0</v>
      </c>
    </row>
    <row r="9316" spans="1:22" x14ac:dyDescent="0.25">
      <c r="A9316" t="s">
        <v>1569</v>
      </c>
      <c r="B9316">
        <v>339739</v>
      </c>
      <c r="C9316" t="s">
        <v>3033</v>
      </c>
      <c r="D9316" t="s">
        <v>3630</v>
      </c>
      <c r="E9316" t="s">
        <v>1572</v>
      </c>
      <c r="F9316" t="s">
        <v>3626</v>
      </c>
      <c r="G9316" t="s">
        <v>1574</v>
      </c>
      <c r="H9316" s="2">
        <v>45796</v>
      </c>
      <c r="I9316" s="2">
        <v>45796</v>
      </c>
      <c r="J9316"/>
      <c r="K9316"/>
      <c r="L9316">
        <v>0.01</v>
      </c>
      <c r="M9316" t="s">
        <v>1575</v>
      </c>
      <c r="N9316" t="s">
        <v>3627</v>
      </c>
      <c r="O9316" t="s">
        <v>3628</v>
      </c>
      <c r="P9316">
        <v>6059</v>
      </c>
      <c r="Q9316" t="s">
        <v>3629</v>
      </c>
      <c r="R9316" t="s">
        <v>15442</v>
      </c>
      <c r="S9316" t="s">
        <v>15439</v>
      </c>
      <c r="T9316" t="s">
        <v>15437</v>
      </c>
      <c r="U9316" t="s">
        <v>15437</v>
      </c>
      <c r="V9316">
        <v>0</v>
      </c>
    </row>
    <row r="9317" spans="1:22" x14ac:dyDescent="0.25">
      <c r="A9317" t="s">
        <v>1569</v>
      </c>
      <c r="B9317">
        <v>339743</v>
      </c>
      <c r="C9317" t="s">
        <v>2904</v>
      </c>
      <c r="D9317" t="s">
        <v>3747</v>
      </c>
      <c r="E9317" t="s">
        <v>1572</v>
      </c>
      <c r="F9317" t="s">
        <v>3748</v>
      </c>
      <c r="G9317" t="s">
        <v>1574</v>
      </c>
      <c r="H9317" s="2">
        <v>45796</v>
      </c>
      <c r="I9317" s="2">
        <v>45796</v>
      </c>
      <c r="J9317"/>
      <c r="K9317"/>
      <c r="L9317">
        <v>0.01</v>
      </c>
      <c r="M9317" t="s">
        <v>1575</v>
      </c>
      <c r="N9317" t="s">
        <v>3482</v>
      </c>
      <c r="O9317" t="s">
        <v>3749</v>
      </c>
      <c r="P9317">
        <v>6068</v>
      </c>
      <c r="Q9317" t="s">
        <v>3750</v>
      </c>
      <c r="R9317" t="s">
        <v>15442</v>
      </c>
      <c r="S9317" t="s">
        <v>15439</v>
      </c>
      <c r="T9317" t="s">
        <v>15437</v>
      </c>
      <c r="U9317" t="s">
        <v>15437</v>
      </c>
      <c r="V9317">
        <v>0</v>
      </c>
    </row>
    <row r="9318" spans="1:22" x14ac:dyDescent="0.25">
      <c r="A9318" t="s">
        <v>1569</v>
      </c>
      <c r="B9318">
        <v>339707</v>
      </c>
      <c r="C9318" t="s">
        <v>4031</v>
      </c>
      <c r="D9318" t="s">
        <v>1934</v>
      </c>
      <c r="E9318" t="s">
        <v>1572</v>
      </c>
      <c r="F9318" t="s">
        <v>4032</v>
      </c>
      <c r="G9318" t="s">
        <v>1574</v>
      </c>
      <c r="H9318" s="2">
        <v>45796</v>
      </c>
      <c r="I9318" s="2">
        <v>45796</v>
      </c>
      <c r="J9318"/>
      <c r="K9318"/>
      <c r="L9318">
        <v>0.01</v>
      </c>
      <c r="M9318" t="s">
        <v>1575</v>
      </c>
      <c r="N9318" t="s">
        <v>3865</v>
      </c>
      <c r="O9318" t="s">
        <v>4033</v>
      </c>
      <c r="P9318">
        <v>9098</v>
      </c>
      <c r="Q9318" t="s">
        <v>4034</v>
      </c>
      <c r="R9318" t="s">
        <v>15443</v>
      </c>
      <c r="S9318" t="s">
        <v>15439</v>
      </c>
      <c r="T9318" t="s">
        <v>15437</v>
      </c>
      <c r="U9318" t="s">
        <v>15437</v>
      </c>
      <c r="V9318">
        <v>0</v>
      </c>
    </row>
    <row r="9319" spans="1:22" x14ac:dyDescent="0.25">
      <c r="A9319" t="s">
        <v>1569</v>
      </c>
      <c r="B9319">
        <v>339723</v>
      </c>
      <c r="C9319" t="s">
        <v>4035</v>
      </c>
      <c r="D9319" t="s">
        <v>4036</v>
      </c>
      <c r="E9319" t="s">
        <v>1572</v>
      </c>
      <c r="F9319" t="s">
        <v>4032</v>
      </c>
      <c r="G9319" t="s">
        <v>1574</v>
      </c>
      <c r="H9319" s="2">
        <v>45796</v>
      </c>
      <c r="I9319" s="2">
        <v>45796</v>
      </c>
      <c r="J9319"/>
      <c r="K9319"/>
      <c r="L9319">
        <v>0.01</v>
      </c>
      <c r="M9319" t="s">
        <v>1575</v>
      </c>
      <c r="N9319" t="s">
        <v>3865</v>
      </c>
      <c r="O9319" t="s">
        <v>4033</v>
      </c>
      <c r="P9319">
        <v>9098</v>
      </c>
      <c r="Q9319" t="s">
        <v>4034</v>
      </c>
      <c r="R9319" t="s">
        <v>15443</v>
      </c>
      <c r="S9319" t="s">
        <v>15439</v>
      </c>
      <c r="T9319" t="s">
        <v>15437</v>
      </c>
      <c r="U9319" t="s">
        <v>15437</v>
      </c>
      <c r="V9319">
        <v>0</v>
      </c>
    </row>
    <row r="9320" spans="1:22" x14ac:dyDescent="0.25">
      <c r="A9320" t="s">
        <v>1569</v>
      </c>
      <c r="B9320">
        <v>339787</v>
      </c>
      <c r="C9320" t="s">
        <v>2112</v>
      </c>
      <c r="D9320" t="s">
        <v>2306</v>
      </c>
      <c r="E9320" t="s">
        <v>1572</v>
      </c>
      <c r="F9320" t="s">
        <v>4032</v>
      </c>
      <c r="G9320" t="s">
        <v>1574</v>
      </c>
      <c r="H9320" s="2">
        <v>45796</v>
      </c>
      <c r="I9320" s="2">
        <v>45796</v>
      </c>
      <c r="J9320"/>
      <c r="K9320"/>
      <c r="L9320">
        <v>0.01</v>
      </c>
      <c r="M9320" t="s">
        <v>1575</v>
      </c>
      <c r="N9320" t="s">
        <v>3865</v>
      </c>
      <c r="O9320" t="s">
        <v>4033</v>
      </c>
      <c r="P9320">
        <v>9098</v>
      </c>
      <c r="Q9320" t="s">
        <v>4034</v>
      </c>
      <c r="R9320" t="s">
        <v>15443</v>
      </c>
      <c r="S9320" t="s">
        <v>15439</v>
      </c>
      <c r="T9320" t="s">
        <v>15437</v>
      </c>
      <c r="U9320" t="s">
        <v>15437</v>
      </c>
      <c r="V9320">
        <v>0</v>
      </c>
    </row>
    <row r="9321" spans="1:22" x14ac:dyDescent="0.25">
      <c r="A9321" t="s">
        <v>1569</v>
      </c>
      <c r="B9321">
        <v>315022</v>
      </c>
      <c r="C9321" t="s">
        <v>2645</v>
      </c>
      <c r="D9321" t="s">
        <v>4083</v>
      </c>
      <c r="E9321" t="s">
        <v>1596</v>
      </c>
      <c r="F9321" t="s">
        <v>4084</v>
      </c>
      <c r="G9321" t="s">
        <v>4085</v>
      </c>
      <c r="H9321" s="2">
        <v>45796</v>
      </c>
      <c r="I9321" s="2">
        <v>45796</v>
      </c>
      <c r="J9321"/>
      <c r="K9321"/>
      <c r="L9321">
        <v>30.5</v>
      </c>
      <c r="M9321" t="s">
        <v>1575</v>
      </c>
      <c r="N9321" t="s">
        <v>1714</v>
      </c>
      <c r="O9321" t="s">
        <v>4086</v>
      </c>
      <c r="P9321">
        <v>9520</v>
      </c>
      <c r="Q9321" t="s">
        <v>4087</v>
      </c>
      <c r="R9321" t="s">
        <v>15445</v>
      </c>
      <c r="S9321" t="s">
        <v>15439</v>
      </c>
      <c r="T9321" t="s">
        <v>15437</v>
      </c>
      <c r="U9321" t="s">
        <v>15437</v>
      </c>
      <c r="V9321">
        <v>0.80263157894736847</v>
      </c>
    </row>
    <row r="9322" spans="1:22" x14ac:dyDescent="0.25">
      <c r="A9322" t="s">
        <v>1569</v>
      </c>
      <c r="B9322">
        <v>339535</v>
      </c>
      <c r="C9322" t="s">
        <v>2088</v>
      </c>
      <c r="D9322" t="s">
        <v>2844</v>
      </c>
      <c r="E9322" t="s">
        <v>1607</v>
      </c>
      <c r="F9322" t="s">
        <v>2845</v>
      </c>
      <c r="G9322" t="s">
        <v>1489</v>
      </c>
      <c r="H9322" s="2">
        <v>45796</v>
      </c>
      <c r="I9322" s="2">
        <v>45796</v>
      </c>
      <c r="J9322"/>
      <c r="K9322"/>
      <c r="L9322">
        <v>38</v>
      </c>
      <c r="M9322" t="s">
        <v>1575</v>
      </c>
      <c r="N9322" t="s">
        <v>1714</v>
      </c>
      <c r="O9322" t="s">
        <v>2846</v>
      </c>
      <c r="P9322">
        <v>2032</v>
      </c>
      <c r="Q9322" t="s">
        <v>2847</v>
      </c>
      <c r="R9322" t="s">
        <v>15440</v>
      </c>
      <c r="S9322" t="s">
        <v>15439</v>
      </c>
      <c r="T9322" t="s">
        <v>15437</v>
      </c>
      <c r="U9322" t="s">
        <v>1566</v>
      </c>
      <c r="V9322">
        <v>1</v>
      </c>
    </row>
    <row r="9323" spans="1:22" x14ac:dyDescent="0.25">
      <c r="A9323" t="s">
        <v>1569</v>
      </c>
      <c r="B9323">
        <v>339029</v>
      </c>
      <c r="C9323" t="s">
        <v>2230</v>
      </c>
      <c r="D9323" t="s">
        <v>4126</v>
      </c>
      <c r="E9323" t="s">
        <v>1607</v>
      </c>
      <c r="F9323" t="s">
        <v>4127</v>
      </c>
      <c r="G9323" t="s">
        <v>4128</v>
      </c>
      <c r="H9323" s="2">
        <v>45791</v>
      </c>
      <c r="I9323" s="2">
        <v>45791</v>
      </c>
      <c r="J9323"/>
      <c r="K9323"/>
      <c r="L9323">
        <v>38</v>
      </c>
      <c r="M9323" t="s">
        <v>1575</v>
      </c>
      <c r="N9323" t="s">
        <v>1714</v>
      </c>
      <c r="O9323" t="s">
        <v>4129</v>
      </c>
      <c r="P9323">
        <v>9547</v>
      </c>
      <c r="Q9323" t="s">
        <v>4130</v>
      </c>
      <c r="R9323" t="s">
        <v>15446</v>
      </c>
      <c r="S9323" t="s">
        <v>15439</v>
      </c>
      <c r="T9323" t="s">
        <v>15437</v>
      </c>
      <c r="U9323" t="s">
        <v>15437</v>
      </c>
      <c r="V9323">
        <v>1</v>
      </c>
    </row>
    <row r="9324" spans="1:22" x14ac:dyDescent="0.25">
      <c r="A9324" t="s">
        <v>1569</v>
      </c>
      <c r="B9324">
        <v>339588</v>
      </c>
      <c r="C9324" t="s">
        <v>2000</v>
      </c>
      <c r="D9324" t="s">
        <v>2001</v>
      </c>
      <c r="E9324" t="s">
        <v>1572</v>
      </c>
      <c r="F9324" t="s">
        <v>2002</v>
      </c>
      <c r="G9324" t="s">
        <v>1574</v>
      </c>
      <c r="H9324" s="2">
        <v>45789</v>
      </c>
      <c r="I9324" s="2">
        <v>45789</v>
      </c>
      <c r="J9324"/>
      <c r="K9324"/>
      <c r="L9324">
        <v>0.01</v>
      </c>
      <c r="M9324" t="s">
        <v>1575</v>
      </c>
      <c r="N9324" t="s">
        <v>1714</v>
      </c>
      <c r="O9324" t="s">
        <v>2003</v>
      </c>
      <c r="P9324">
        <v>2014</v>
      </c>
      <c r="Q9324" t="s">
        <v>2004</v>
      </c>
      <c r="R9324" t="s">
        <v>15440</v>
      </c>
      <c r="S9324" t="s">
        <v>15439</v>
      </c>
      <c r="T9324" t="s">
        <v>15437</v>
      </c>
      <c r="U9324" t="s">
        <v>15437</v>
      </c>
      <c r="V9324">
        <v>0</v>
      </c>
    </row>
    <row r="9325" spans="1:22" x14ac:dyDescent="0.25">
      <c r="A9325" t="s">
        <v>1569</v>
      </c>
      <c r="B9325">
        <v>339606</v>
      </c>
      <c r="C9325" t="s">
        <v>2005</v>
      </c>
      <c r="D9325" t="s">
        <v>2006</v>
      </c>
      <c r="E9325" t="s">
        <v>1572</v>
      </c>
      <c r="F9325" t="s">
        <v>2002</v>
      </c>
      <c r="G9325" t="s">
        <v>1574</v>
      </c>
      <c r="H9325" s="2">
        <v>45789</v>
      </c>
      <c r="I9325" s="2">
        <v>45789</v>
      </c>
      <c r="J9325"/>
      <c r="K9325"/>
      <c r="L9325">
        <v>0.01</v>
      </c>
      <c r="M9325" t="s">
        <v>1575</v>
      </c>
      <c r="N9325" t="s">
        <v>1714</v>
      </c>
      <c r="O9325" t="s">
        <v>2003</v>
      </c>
      <c r="P9325">
        <v>2014</v>
      </c>
      <c r="Q9325" t="s">
        <v>2004</v>
      </c>
      <c r="R9325" t="s">
        <v>15440</v>
      </c>
      <c r="S9325" t="s">
        <v>15439</v>
      </c>
      <c r="T9325" t="s">
        <v>15437</v>
      </c>
      <c r="U9325" t="s">
        <v>15437</v>
      </c>
      <c r="V9325">
        <v>0</v>
      </c>
    </row>
    <row r="9326" spans="1:22" x14ac:dyDescent="0.25">
      <c r="A9326" t="s">
        <v>1569</v>
      </c>
      <c r="B9326">
        <v>339581</v>
      </c>
      <c r="C9326" t="s">
        <v>1907</v>
      </c>
      <c r="D9326" t="s">
        <v>3176</v>
      </c>
      <c r="E9326" t="s">
        <v>1572</v>
      </c>
      <c r="F9326" t="s">
        <v>3177</v>
      </c>
      <c r="G9326" t="s">
        <v>1574</v>
      </c>
      <c r="H9326" s="2">
        <v>45789</v>
      </c>
      <c r="I9326" s="2">
        <v>45789</v>
      </c>
      <c r="J9326"/>
      <c r="K9326"/>
      <c r="L9326">
        <v>0.01</v>
      </c>
      <c r="M9326" t="s">
        <v>1575</v>
      </c>
      <c r="N9326" t="s">
        <v>1714</v>
      </c>
      <c r="O9326" t="s">
        <v>3178</v>
      </c>
      <c r="P9326">
        <v>2055</v>
      </c>
      <c r="Q9326" t="s">
        <v>3179</v>
      </c>
      <c r="R9326" t="s">
        <v>15441</v>
      </c>
      <c r="S9326" t="s">
        <v>15439</v>
      </c>
      <c r="T9326" t="s">
        <v>15437</v>
      </c>
      <c r="U9326" t="s">
        <v>15437</v>
      </c>
      <c r="V9326">
        <v>0</v>
      </c>
    </row>
    <row r="9327" spans="1:22" x14ac:dyDescent="0.25">
      <c r="A9327" t="s">
        <v>1569</v>
      </c>
      <c r="B9327">
        <v>339653</v>
      </c>
      <c r="C9327" t="s">
        <v>1718</v>
      </c>
      <c r="D9327" t="s">
        <v>3395</v>
      </c>
      <c r="E9327" t="s">
        <v>1572</v>
      </c>
      <c r="F9327" t="s">
        <v>3396</v>
      </c>
      <c r="G9327" t="s">
        <v>1574</v>
      </c>
      <c r="H9327" s="2">
        <v>45789</v>
      </c>
      <c r="I9327" s="2">
        <v>45789</v>
      </c>
      <c r="J9327"/>
      <c r="K9327"/>
      <c r="L9327">
        <v>0.01</v>
      </c>
      <c r="M9327" t="s">
        <v>1575</v>
      </c>
      <c r="N9327" t="s">
        <v>3311</v>
      </c>
      <c r="O9327" t="s">
        <v>3397</v>
      </c>
      <c r="P9327">
        <v>4043</v>
      </c>
      <c r="Q9327" t="s">
        <v>3398</v>
      </c>
      <c r="R9327" t="s">
        <v>15435</v>
      </c>
      <c r="S9327" t="s">
        <v>15439</v>
      </c>
      <c r="T9327" t="s">
        <v>15437</v>
      </c>
      <c r="U9327" t="s">
        <v>15437</v>
      </c>
      <c r="V9327">
        <v>0</v>
      </c>
    </row>
    <row r="9328" spans="1:22" x14ac:dyDescent="0.25">
      <c r="A9328" t="s">
        <v>1569</v>
      </c>
      <c r="B9328">
        <v>339650</v>
      </c>
      <c r="C9328" t="s">
        <v>3606</v>
      </c>
      <c r="D9328" t="s">
        <v>3772</v>
      </c>
      <c r="E9328" t="s">
        <v>1572</v>
      </c>
      <c r="F9328" t="s">
        <v>3773</v>
      </c>
      <c r="G9328" t="s">
        <v>1574</v>
      </c>
      <c r="H9328" s="2">
        <v>45789</v>
      </c>
      <c r="I9328" s="2">
        <v>45789</v>
      </c>
      <c r="J9328"/>
      <c r="K9328"/>
      <c r="L9328">
        <v>0.01</v>
      </c>
      <c r="M9328" t="s">
        <v>1575</v>
      </c>
      <c r="N9328" t="s">
        <v>3482</v>
      </c>
      <c r="O9328" t="s">
        <v>3774</v>
      </c>
      <c r="P9328">
        <v>6071</v>
      </c>
      <c r="Q9328" t="s">
        <v>3775</v>
      </c>
      <c r="R9328" t="s">
        <v>15443</v>
      </c>
      <c r="S9328" t="s">
        <v>15439</v>
      </c>
      <c r="T9328" t="s">
        <v>15437</v>
      </c>
      <c r="U9328" t="s">
        <v>15437</v>
      </c>
      <c r="V9328">
        <v>0</v>
      </c>
    </row>
    <row r="9329" spans="1:22" x14ac:dyDescent="0.25">
      <c r="A9329" t="s">
        <v>1569</v>
      </c>
      <c r="B9329">
        <v>339507</v>
      </c>
      <c r="C9329" t="s">
        <v>2667</v>
      </c>
      <c r="D9329" t="s">
        <v>2668</v>
      </c>
      <c r="E9329" t="s">
        <v>1572</v>
      </c>
      <c r="F9329" t="s">
        <v>2669</v>
      </c>
      <c r="G9329" t="s">
        <v>1574</v>
      </c>
      <c r="H9329" s="2">
        <v>45782</v>
      </c>
      <c r="I9329" s="2">
        <v>45782</v>
      </c>
      <c r="J9329"/>
      <c r="K9329"/>
      <c r="L9329">
        <v>0.01</v>
      </c>
      <c r="M9329" t="s">
        <v>1575</v>
      </c>
      <c r="N9329" t="s">
        <v>1714</v>
      </c>
      <c r="O9329" t="s">
        <v>2670</v>
      </c>
      <c r="P9329">
        <v>2028</v>
      </c>
      <c r="Q9329" t="s">
        <v>2671</v>
      </c>
      <c r="R9329" t="s">
        <v>15440</v>
      </c>
      <c r="S9329" t="s">
        <v>15439</v>
      </c>
      <c r="T9329" t="s">
        <v>15437</v>
      </c>
      <c r="U9329" t="s">
        <v>15437</v>
      </c>
      <c r="V9329">
        <v>0</v>
      </c>
    </row>
    <row r="9330" spans="1:22" x14ac:dyDescent="0.25">
      <c r="A9330" t="s">
        <v>1569</v>
      </c>
      <c r="B9330">
        <v>339534</v>
      </c>
      <c r="C9330" t="s">
        <v>2672</v>
      </c>
      <c r="D9330" t="s">
        <v>2673</v>
      </c>
      <c r="E9330" t="s">
        <v>1572</v>
      </c>
      <c r="F9330" t="s">
        <v>2669</v>
      </c>
      <c r="G9330" t="s">
        <v>1574</v>
      </c>
      <c r="H9330" s="2">
        <v>45782</v>
      </c>
      <c r="I9330" s="2">
        <v>45782</v>
      </c>
      <c r="J9330"/>
      <c r="K9330"/>
      <c r="L9330">
        <v>0.01</v>
      </c>
      <c r="M9330" t="s">
        <v>1575</v>
      </c>
      <c r="N9330" t="s">
        <v>1714</v>
      </c>
      <c r="O9330" t="s">
        <v>2670</v>
      </c>
      <c r="P9330">
        <v>2028</v>
      </c>
      <c r="Q9330" t="s">
        <v>2671</v>
      </c>
      <c r="R9330" t="s">
        <v>15440</v>
      </c>
      <c r="S9330" t="s">
        <v>15439</v>
      </c>
      <c r="T9330" t="s">
        <v>15437</v>
      </c>
      <c r="U9330" t="s">
        <v>15437</v>
      </c>
      <c r="V9330">
        <v>0</v>
      </c>
    </row>
    <row r="9331" spans="1:22" x14ac:dyDescent="0.25">
      <c r="A9331" t="s">
        <v>1569</v>
      </c>
      <c r="B9331">
        <v>339525</v>
      </c>
      <c r="C9331" t="s">
        <v>3631</v>
      </c>
      <c r="D9331" t="s">
        <v>3632</v>
      </c>
      <c r="E9331" t="s">
        <v>1572</v>
      </c>
      <c r="F9331" t="s">
        <v>3626</v>
      </c>
      <c r="G9331" t="s">
        <v>1574</v>
      </c>
      <c r="H9331" s="2">
        <v>45782</v>
      </c>
      <c r="I9331" s="2">
        <v>45782</v>
      </c>
      <c r="J9331"/>
      <c r="K9331"/>
      <c r="L9331">
        <v>0.01</v>
      </c>
      <c r="M9331" t="s">
        <v>1575</v>
      </c>
      <c r="N9331" t="s">
        <v>3627</v>
      </c>
      <c r="O9331" t="s">
        <v>3628</v>
      </c>
      <c r="P9331">
        <v>6059</v>
      </c>
      <c r="Q9331" t="s">
        <v>3629</v>
      </c>
      <c r="R9331" t="s">
        <v>15442</v>
      </c>
      <c r="S9331" t="s">
        <v>15439</v>
      </c>
      <c r="T9331" t="s">
        <v>15437</v>
      </c>
      <c r="U9331" t="s">
        <v>15437</v>
      </c>
      <c r="V9331">
        <v>0</v>
      </c>
    </row>
    <row r="9332" spans="1:22" x14ac:dyDescent="0.25">
      <c r="A9332" t="s">
        <v>1569</v>
      </c>
      <c r="B9332">
        <v>339402</v>
      </c>
      <c r="C9332" t="s">
        <v>3399</v>
      </c>
      <c r="D9332" t="s">
        <v>3400</v>
      </c>
      <c r="E9332" t="s">
        <v>1572</v>
      </c>
      <c r="F9332" t="s">
        <v>3396</v>
      </c>
      <c r="G9332" t="s">
        <v>1574</v>
      </c>
      <c r="H9332" s="2">
        <v>45775</v>
      </c>
      <c r="I9332" s="2">
        <v>45775</v>
      </c>
      <c r="J9332"/>
      <c r="K9332"/>
      <c r="L9332">
        <v>0.01</v>
      </c>
      <c r="M9332" t="s">
        <v>1575</v>
      </c>
      <c r="N9332" t="s">
        <v>3311</v>
      </c>
      <c r="O9332" t="s">
        <v>3397</v>
      </c>
      <c r="P9332">
        <v>4043</v>
      </c>
      <c r="Q9332" t="s">
        <v>3398</v>
      </c>
      <c r="R9332" t="s">
        <v>15435</v>
      </c>
      <c r="S9332" t="s">
        <v>15439</v>
      </c>
      <c r="T9332" t="s">
        <v>15437</v>
      </c>
      <c r="U9332" t="s">
        <v>15437</v>
      </c>
      <c r="V9332">
        <v>0</v>
      </c>
    </row>
    <row r="9333" spans="1:22" x14ac:dyDescent="0.25">
      <c r="A9333" t="s">
        <v>1569</v>
      </c>
      <c r="B9333">
        <v>339428</v>
      </c>
      <c r="C9333" t="s">
        <v>3401</v>
      </c>
      <c r="D9333" t="s">
        <v>3402</v>
      </c>
      <c r="E9333" t="s">
        <v>1572</v>
      </c>
      <c r="F9333" t="s">
        <v>3396</v>
      </c>
      <c r="G9333" t="s">
        <v>1574</v>
      </c>
      <c r="H9333" s="2">
        <v>45775</v>
      </c>
      <c r="I9333" s="2">
        <v>45776</v>
      </c>
      <c r="J9333"/>
      <c r="K9333"/>
      <c r="L9333">
        <v>0.01</v>
      </c>
      <c r="M9333" t="s">
        <v>1575</v>
      </c>
      <c r="N9333" t="s">
        <v>3311</v>
      </c>
      <c r="O9333" t="s">
        <v>3397</v>
      </c>
      <c r="P9333">
        <v>4043</v>
      </c>
      <c r="Q9333" t="s">
        <v>3398</v>
      </c>
      <c r="R9333" t="s">
        <v>15435</v>
      </c>
      <c r="S9333" t="s">
        <v>15439</v>
      </c>
      <c r="T9333" t="s">
        <v>15437</v>
      </c>
      <c r="U9333" t="s">
        <v>15437</v>
      </c>
      <c r="V9333">
        <v>0</v>
      </c>
    </row>
    <row r="9334" spans="1:22" x14ac:dyDescent="0.25">
      <c r="A9334" t="s">
        <v>1569</v>
      </c>
      <c r="B9334">
        <v>339449</v>
      </c>
      <c r="C9334" t="s">
        <v>3712</v>
      </c>
      <c r="D9334" t="s">
        <v>1742</v>
      </c>
      <c r="E9334" t="s">
        <v>1572</v>
      </c>
      <c r="F9334" t="s">
        <v>3713</v>
      </c>
      <c r="G9334" t="s">
        <v>1574</v>
      </c>
      <c r="H9334" s="2">
        <v>45775</v>
      </c>
      <c r="I9334" s="2">
        <v>45775</v>
      </c>
      <c r="J9334"/>
      <c r="K9334"/>
      <c r="L9334">
        <v>0.01</v>
      </c>
      <c r="M9334" t="s">
        <v>1575</v>
      </c>
      <c r="N9334" t="s">
        <v>3627</v>
      </c>
      <c r="O9334" t="s">
        <v>3714</v>
      </c>
      <c r="P9334">
        <v>6065</v>
      </c>
      <c r="Q9334" t="s">
        <v>3715</v>
      </c>
      <c r="R9334" t="s">
        <v>15442</v>
      </c>
      <c r="S9334" t="s">
        <v>15439</v>
      </c>
      <c r="T9334" t="s">
        <v>15437</v>
      </c>
      <c r="U9334" t="s">
        <v>15437</v>
      </c>
      <c r="V9334">
        <v>0</v>
      </c>
    </row>
    <row r="9335" spans="1:22" x14ac:dyDescent="0.25">
      <c r="A9335" t="s">
        <v>1569</v>
      </c>
      <c r="B9335">
        <v>339483</v>
      </c>
      <c r="C9335" t="s">
        <v>1930</v>
      </c>
      <c r="D9335" t="s">
        <v>3573</v>
      </c>
      <c r="E9335" t="s">
        <v>1596</v>
      </c>
      <c r="F9335" t="s">
        <v>3574</v>
      </c>
      <c r="G9335" t="s">
        <v>1574</v>
      </c>
      <c r="H9335" s="2">
        <v>45775</v>
      </c>
      <c r="I9335" s="2">
        <v>45775</v>
      </c>
      <c r="J9335"/>
      <c r="K9335"/>
      <c r="L9335">
        <v>15</v>
      </c>
      <c r="M9335" t="s">
        <v>1575</v>
      </c>
      <c r="N9335" t="s">
        <v>3482</v>
      </c>
      <c r="O9335" t="s">
        <v>3575</v>
      </c>
      <c r="P9335">
        <v>5060</v>
      </c>
      <c r="Q9335" t="s">
        <v>3576</v>
      </c>
      <c r="R9335" t="s">
        <v>15443</v>
      </c>
      <c r="S9335" t="s">
        <v>15439</v>
      </c>
      <c r="T9335" t="s">
        <v>15437</v>
      </c>
      <c r="U9335" t="s">
        <v>15437</v>
      </c>
      <c r="V9335">
        <v>0.39473684210526316</v>
      </c>
    </row>
    <row r="9336" spans="1:22" x14ac:dyDescent="0.25">
      <c r="A9336" t="s">
        <v>1569</v>
      </c>
      <c r="B9336">
        <v>339290</v>
      </c>
      <c r="C9336" t="s">
        <v>4037</v>
      </c>
      <c r="D9336" t="s">
        <v>4038</v>
      </c>
      <c r="E9336" t="s">
        <v>1596</v>
      </c>
      <c r="F9336" t="s">
        <v>4032</v>
      </c>
      <c r="G9336" t="s">
        <v>1574</v>
      </c>
      <c r="H9336" s="2">
        <v>45775</v>
      </c>
      <c r="I9336" s="2">
        <v>45775</v>
      </c>
      <c r="J9336"/>
      <c r="K9336"/>
      <c r="L9336">
        <v>24</v>
      </c>
      <c r="M9336" t="s">
        <v>1575</v>
      </c>
      <c r="N9336" t="s">
        <v>3865</v>
      </c>
      <c r="O9336" t="s">
        <v>4033</v>
      </c>
      <c r="P9336">
        <v>9098</v>
      </c>
      <c r="Q9336" t="s">
        <v>4034</v>
      </c>
      <c r="R9336" t="s">
        <v>15443</v>
      </c>
      <c r="S9336" t="s">
        <v>15439</v>
      </c>
      <c r="T9336" t="s">
        <v>15437</v>
      </c>
      <c r="U9336" t="s">
        <v>15437</v>
      </c>
      <c r="V9336">
        <v>0.63157894736842102</v>
      </c>
    </row>
    <row r="9337" spans="1:22" x14ac:dyDescent="0.25">
      <c r="A9337" t="s">
        <v>1569</v>
      </c>
      <c r="B9337">
        <v>339421</v>
      </c>
      <c r="C9337" t="s">
        <v>2034</v>
      </c>
      <c r="D9337" t="s">
        <v>2035</v>
      </c>
      <c r="E9337" t="s">
        <v>1572</v>
      </c>
      <c r="F9337" t="s">
        <v>2036</v>
      </c>
      <c r="G9337" t="s">
        <v>1574</v>
      </c>
      <c r="H9337" s="2">
        <v>45771</v>
      </c>
      <c r="I9337" s="2">
        <v>45771</v>
      </c>
      <c r="J9337"/>
      <c r="K9337"/>
      <c r="L9337">
        <v>0.01</v>
      </c>
      <c r="M9337" t="s">
        <v>1575</v>
      </c>
      <c r="N9337" t="s">
        <v>1714</v>
      </c>
      <c r="O9337" t="s">
        <v>2037</v>
      </c>
      <c r="P9337">
        <v>2016</v>
      </c>
      <c r="Q9337" t="s">
        <v>2038</v>
      </c>
      <c r="R9337" t="s">
        <v>15441</v>
      </c>
      <c r="S9337" t="s">
        <v>15439</v>
      </c>
      <c r="T9337" t="s">
        <v>15437</v>
      </c>
      <c r="U9337" t="s">
        <v>15437</v>
      </c>
      <c r="V9337">
        <v>0</v>
      </c>
    </row>
    <row r="9338" spans="1:22" x14ac:dyDescent="0.25">
      <c r="A9338" t="s">
        <v>1569</v>
      </c>
      <c r="B9338">
        <v>339351</v>
      </c>
      <c r="C9338" t="s">
        <v>1848</v>
      </c>
      <c r="D9338" t="s">
        <v>1849</v>
      </c>
      <c r="E9338" t="s">
        <v>1572</v>
      </c>
      <c r="F9338" t="s">
        <v>1845</v>
      </c>
      <c r="G9338" t="s">
        <v>1574</v>
      </c>
      <c r="H9338" s="2">
        <v>45768</v>
      </c>
      <c r="I9338" s="2">
        <v>45768</v>
      </c>
      <c r="J9338"/>
      <c r="K9338"/>
      <c r="L9338">
        <v>0.01</v>
      </c>
      <c r="M9338" t="s">
        <v>1575</v>
      </c>
      <c r="N9338" t="s">
        <v>1576</v>
      </c>
      <c r="O9338" t="s">
        <v>1846</v>
      </c>
      <c r="P9338">
        <v>1011</v>
      </c>
      <c r="Q9338" t="s">
        <v>1847</v>
      </c>
      <c r="R9338" t="s">
        <v>15435</v>
      </c>
      <c r="S9338" t="s">
        <v>15439</v>
      </c>
      <c r="T9338" t="s">
        <v>15437</v>
      </c>
      <c r="U9338" t="s">
        <v>15437</v>
      </c>
      <c r="V9338">
        <v>0</v>
      </c>
    </row>
    <row r="9339" spans="1:22" x14ac:dyDescent="0.25">
      <c r="A9339" t="s">
        <v>1569</v>
      </c>
      <c r="B9339">
        <v>339307</v>
      </c>
      <c r="C9339" t="s">
        <v>3403</v>
      </c>
      <c r="D9339" t="s">
        <v>3404</v>
      </c>
      <c r="E9339" t="s">
        <v>1572</v>
      </c>
      <c r="F9339" t="s">
        <v>3396</v>
      </c>
      <c r="G9339" t="s">
        <v>1574</v>
      </c>
      <c r="H9339" s="2">
        <v>45768</v>
      </c>
      <c r="I9339" s="2">
        <v>45768</v>
      </c>
      <c r="J9339"/>
      <c r="K9339"/>
      <c r="L9339">
        <v>0.01</v>
      </c>
      <c r="M9339" t="s">
        <v>1575</v>
      </c>
      <c r="N9339" t="s">
        <v>3311</v>
      </c>
      <c r="O9339" t="s">
        <v>3397</v>
      </c>
      <c r="P9339">
        <v>4043</v>
      </c>
      <c r="Q9339" t="s">
        <v>3398</v>
      </c>
      <c r="R9339" t="s">
        <v>15435</v>
      </c>
      <c r="S9339" t="s">
        <v>15439</v>
      </c>
      <c r="T9339" t="s">
        <v>15437</v>
      </c>
      <c r="U9339" t="s">
        <v>15437</v>
      </c>
      <c r="V9339">
        <v>0</v>
      </c>
    </row>
    <row r="9340" spans="1:22" x14ac:dyDescent="0.25">
      <c r="A9340" t="s">
        <v>1569</v>
      </c>
      <c r="B9340">
        <v>339365</v>
      </c>
      <c r="C9340" t="s">
        <v>2778</v>
      </c>
      <c r="D9340" t="s">
        <v>3459</v>
      </c>
      <c r="E9340" t="s">
        <v>1572</v>
      </c>
      <c r="F9340" t="s">
        <v>3460</v>
      </c>
      <c r="G9340" t="s">
        <v>1574</v>
      </c>
      <c r="H9340" s="2">
        <v>45768</v>
      </c>
      <c r="I9340" s="2">
        <v>45768</v>
      </c>
      <c r="J9340"/>
      <c r="K9340"/>
      <c r="L9340">
        <v>0.01</v>
      </c>
      <c r="M9340" t="s">
        <v>1575</v>
      </c>
      <c r="N9340" t="s">
        <v>3311</v>
      </c>
      <c r="O9340" t="s">
        <v>3461</v>
      </c>
      <c r="P9340">
        <v>4045</v>
      </c>
      <c r="Q9340" t="s">
        <v>3462</v>
      </c>
      <c r="R9340" t="s">
        <v>15435</v>
      </c>
      <c r="S9340" t="s">
        <v>15439</v>
      </c>
      <c r="T9340" t="s">
        <v>15437</v>
      </c>
      <c r="U9340" t="s">
        <v>15437</v>
      </c>
      <c r="V9340">
        <v>0</v>
      </c>
    </row>
    <row r="9341" spans="1:22" x14ac:dyDescent="0.25">
      <c r="A9341" t="s">
        <v>1569</v>
      </c>
      <c r="B9341">
        <v>339403</v>
      </c>
      <c r="C9341" t="s">
        <v>2500</v>
      </c>
      <c r="D9341" t="s">
        <v>3919</v>
      </c>
      <c r="E9341" t="s">
        <v>1572</v>
      </c>
      <c r="F9341" t="s">
        <v>3920</v>
      </c>
      <c r="G9341" t="s">
        <v>1574</v>
      </c>
      <c r="H9341" s="2">
        <v>45768</v>
      </c>
      <c r="I9341" s="2">
        <v>45768</v>
      </c>
      <c r="J9341"/>
      <c r="K9341"/>
      <c r="L9341">
        <v>0.01</v>
      </c>
      <c r="M9341" t="s">
        <v>1575</v>
      </c>
      <c r="N9341" t="s">
        <v>3865</v>
      </c>
      <c r="O9341" t="s">
        <v>3921</v>
      </c>
      <c r="P9341">
        <v>9088</v>
      </c>
      <c r="Q9341" t="s">
        <v>3922</v>
      </c>
      <c r="R9341" t="s">
        <v>15443</v>
      </c>
      <c r="S9341" t="s">
        <v>15439</v>
      </c>
      <c r="T9341" t="s">
        <v>15437</v>
      </c>
      <c r="U9341" t="s">
        <v>15437</v>
      </c>
      <c r="V9341">
        <v>0</v>
      </c>
    </row>
    <row r="9342" spans="1:22" x14ac:dyDescent="0.25">
      <c r="A9342" t="s">
        <v>1569</v>
      </c>
      <c r="B9342">
        <v>339302</v>
      </c>
      <c r="C9342" t="s">
        <v>2230</v>
      </c>
      <c r="D9342" t="s">
        <v>3954</v>
      </c>
      <c r="E9342" t="s">
        <v>1572</v>
      </c>
      <c r="F9342" t="s">
        <v>3951</v>
      </c>
      <c r="G9342" t="s">
        <v>1574</v>
      </c>
      <c r="H9342" s="2">
        <v>45768</v>
      </c>
      <c r="I9342" s="2">
        <v>45768</v>
      </c>
      <c r="J9342"/>
      <c r="K9342"/>
      <c r="L9342">
        <v>0.01</v>
      </c>
      <c r="M9342" t="s">
        <v>1575</v>
      </c>
      <c r="N9342" t="s">
        <v>3865</v>
      </c>
      <c r="O9342" t="s">
        <v>3952</v>
      </c>
      <c r="P9342">
        <v>9090</v>
      </c>
      <c r="Q9342" t="s">
        <v>3953</v>
      </c>
      <c r="R9342" t="s">
        <v>15443</v>
      </c>
      <c r="S9342" t="s">
        <v>15439</v>
      </c>
      <c r="T9342" t="s">
        <v>15437</v>
      </c>
      <c r="U9342" t="s">
        <v>15437</v>
      </c>
      <c r="V9342">
        <v>0</v>
      </c>
    </row>
    <row r="9343" spans="1:22" x14ac:dyDescent="0.25">
      <c r="A9343" t="s">
        <v>1569</v>
      </c>
      <c r="B9343">
        <v>339293</v>
      </c>
      <c r="C9343" t="s">
        <v>3577</v>
      </c>
      <c r="D9343" t="s">
        <v>3578</v>
      </c>
      <c r="E9343" t="s">
        <v>1596</v>
      </c>
      <c r="F9343" t="s">
        <v>3574</v>
      </c>
      <c r="G9343" t="s">
        <v>1574</v>
      </c>
      <c r="H9343" s="2">
        <v>45768</v>
      </c>
      <c r="I9343" s="2">
        <v>45768</v>
      </c>
      <c r="J9343"/>
      <c r="K9343"/>
      <c r="L9343">
        <v>25</v>
      </c>
      <c r="M9343" t="s">
        <v>1575</v>
      </c>
      <c r="N9343" t="s">
        <v>3482</v>
      </c>
      <c r="O9343" t="s">
        <v>3575</v>
      </c>
      <c r="P9343">
        <v>5060</v>
      </c>
      <c r="Q9343" t="s">
        <v>3576</v>
      </c>
      <c r="R9343" t="s">
        <v>15443</v>
      </c>
      <c r="S9343" t="s">
        <v>15439</v>
      </c>
      <c r="T9343" t="s">
        <v>15437</v>
      </c>
      <c r="U9343" t="s">
        <v>15437</v>
      </c>
      <c r="V9343">
        <v>0.65789473684210531</v>
      </c>
    </row>
    <row r="9344" spans="1:22" x14ac:dyDescent="0.25">
      <c r="A9344" t="s">
        <v>1569</v>
      </c>
      <c r="B9344">
        <v>339291</v>
      </c>
      <c r="C9344" t="s">
        <v>3548</v>
      </c>
      <c r="D9344" t="s">
        <v>1636</v>
      </c>
      <c r="E9344" t="s">
        <v>1572</v>
      </c>
      <c r="F9344" t="s">
        <v>3545</v>
      </c>
      <c r="G9344" t="s">
        <v>1574</v>
      </c>
      <c r="H9344" s="2">
        <v>45765</v>
      </c>
      <c r="I9344" s="2">
        <v>45765</v>
      </c>
      <c r="J9344"/>
      <c r="K9344"/>
      <c r="L9344">
        <v>0.01</v>
      </c>
      <c r="M9344" t="s">
        <v>1575</v>
      </c>
      <c r="N9344" t="s">
        <v>3482</v>
      </c>
      <c r="O9344" t="s">
        <v>3546</v>
      </c>
      <c r="P9344">
        <v>5058</v>
      </c>
      <c r="Q9344" t="s">
        <v>3547</v>
      </c>
      <c r="R9344" t="s">
        <v>15442</v>
      </c>
      <c r="S9344" t="s">
        <v>15439</v>
      </c>
      <c r="T9344" t="s">
        <v>15437</v>
      </c>
      <c r="U9344" t="s">
        <v>15437</v>
      </c>
      <c r="V9344">
        <v>0</v>
      </c>
    </row>
    <row r="9345" spans="1:22" x14ac:dyDescent="0.25">
      <c r="A9345" t="s">
        <v>1569</v>
      </c>
      <c r="B9345">
        <v>339264</v>
      </c>
      <c r="C9345" t="s">
        <v>2315</v>
      </c>
      <c r="D9345" t="s">
        <v>2316</v>
      </c>
      <c r="E9345" t="s">
        <v>1572</v>
      </c>
      <c r="F9345" t="s">
        <v>2317</v>
      </c>
      <c r="G9345" t="s">
        <v>1574</v>
      </c>
      <c r="H9345" s="2">
        <v>45761</v>
      </c>
      <c r="I9345" s="2">
        <v>45761</v>
      </c>
      <c r="J9345"/>
      <c r="K9345"/>
      <c r="L9345">
        <v>0.01</v>
      </c>
      <c r="M9345" t="s">
        <v>1575</v>
      </c>
      <c r="N9345" t="s">
        <v>1714</v>
      </c>
      <c r="O9345" t="s">
        <v>2318</v>
      </c>
      <c r="P9345">
        <v>2022</v>
      </c>
      <c r="Q9345" t="s">
        <v>2319</v>
      </c>
      <c r="R9345" t="s">
        <v>15440</v>
      </c>
      <c r="S9345" t="s">
        <v>15439</v>
      </c>
      <c r="T9345" t="s">
        <v>15437</v>
      </c>
      <c r="U9345" t="s">
        <v>15437</v>
      </c>
      <c r="V9345">
        <v>0</v>
      </c>
    </row>
    <row r="9346" spans="1:22" x14ac:dyDescent="0.25">
      <c r="A9346" t="s">
        <v>1569</v>
      </c>
      <c r="B9346">
        <v>339270</v>
      </c>
      <c r="C9346" t="s">
        <v>3891</v>
      </c>
      <c r="D9346" t="s">
        <v>3892</v>
      </c>
      <c r="E9346" t="s">
        <v>1572</v>
      </c>
      <c r="F9346" t="s">
        <v>3893</v>
      </c>
      <c r="G9346" t="s">
        <v>1574</v>
      </c>
      <c r="H9346" s="2">
        <v>45761</v>
      </c>
      <c r="I9346" s="2">
        <v>45761</v>
      </c>
      <c r="J9346"/>
      <c r="K9346"/>
      <c r="L9346">
        <v>0.01</v>
      </c>
      <c r="M9346" t="s">
        <v>1575</v>
      </c>
      <c r="N9346" t="s">
        <v>3865</v>
      </c>
      <c r="O9346" t="s">
        <v>3894</v>
      </c>
      <c r="P9346">
        <v>9087</v>
      </c>
      <c r="Q9346" t="s">
        <v>3895</v>
      </c>
      <c r="R9346" t="s">
        <v>15443</v>
      </c>
      <c r="S9346" t="s">
        <v>15439</v>
      </c>
      <c r="T9346" t="s">
        <v>15437</v>
      </c>
      <c r="U9346" t="s">
        <v>15437</v>
      </c>
      <c r="V9346">
        <v>0</v>
      </c>
    </row>
    <row r="9347" spans="1:22" x14ac:dyDescent="0.25">
      <c r="A9347" t="s">
        <v>1569</v>
      </c>
      <c r="B9347">
        <v>339242</v>
      </c>
      <c r="C9347" t="s">
        <v>1802</v>
      </c>
      <c r="D9347" t="s">
        <v>3955</v>
      </c>
      <c r="E9347" t="s">
        <v>1572</v>
      </c>
      <c r="F9347" t="s">
        <v>3951</v>
      </c>
      <c r="G9347" t="s">
        <v>1574</v>
      </c>
      <c r="H9347" s="2">
        <v>45761</v>
      </c>
      <c r="I9347" s="2">
        <v>45761</v>
      </c>
      <c r="J9347"/>
      <c r="K9347"/>
      <c r="L9347">
        <v>0.01</v>
      </c>
      <c r="M9347" t="s">
        <v>1575</v>
      </c>
      <c r="N9347" t="s">
        <v>3865</v>
      </c>
      <c r="O9347" t="s">
        <v>3952</v>
      </c>
      <c r="P9347">
        <v>9090</v>
      </c>
      <c r="Q9347" t="s">
        <v>3953</v>
      </c>
      <c r="R9347" t="s">
        <v>15443</v>
      </c>
      <c r="S9347" t="s">
        <v>15439</v>
      </c>
      <c r="T9347" t="s">
        <v>15437</v>
      </c>
      <c r="U9347" t="s">
        <v>15437</v>
      </c>
      <c r="V9347">
        <v>0</v>
      </c>
    </row>
    <row r="9348" spans="1:22" x14ac:dyDescent="0.25">
      <c r="A9348" t="s">
        <v>1569</v>
      </c>
      <c r="B9348">
        <v>339155</v>
      </c>
      <c r="C9348" t="s">
        <v>2440</v>
      </c>
      <c r="D9348" t="s">
        <v>2441</v>
      </c>
      <c r="E9348" t="s">
        <v>1596</v>
      </c>
      <c r="F9348" t="s">
        <v>2442</v>
      </c>
      <c r="G9348" t="s">
        <v>1574</v>
      </c>
      <c r="H9348" s="2">
        <v>45761</v>
      </c>
      <c r="I9348" s="2">
        <v>45761</v>
      </c>
      <c r="J9348"/>
      <c r="K9348"/>
      <c r="L9348">
        <v>18</v>
      </c>
      <c r="M9348" t="s">
        <v>1575</v>
      </c>
      <c r="N9348" t="s">
        <v>1714</v>
      </c>
      <c r="O9348" t="s">
        <v>2443</v>
      </c>
      <c r="P9348">
        <v>2024</v>
      </c>
      <c r="Q9348" t="s">
        <v>2444</v>
      </c>
      <c r="R9348" t="s">
        <v>15441</v>
      </c>
      <c r="S9348" t="s">
        <v>15439</v>
      </c>
      <c r="T9348" t="s">
        <v>15437</v>
      </c>
      <c r="U9348" t="s">
        <v>15437</v>
      </c>
      <c r="V9348">
        <v>0.47368421052631576</v>
      </c>
    </row>
    <row r="9349" spans="1:22" x14ac:dyDescent="0.25">
      <c r="A9349" t="s">
        <v>1569</v>
      </c>
      <c r="B9349">
        <v>339245</v>
      </c>
      <c r="C9349" t="s">
        <v>2784</v>
      </c>
      <c r="D9349" t="s">
        <v>3896</v>
      </c>
      <c r="E9349" t="s">
        <v>1596</v>
      </c>
      <c r="F9349" t="s">
        <v>3893</v>
      </c>
      <c r="G9349" t="s">
        <v>1574</v>
      </c>
      <c r="H9349" s="2">
        <v>45761</v>
      </c>
      <c r="I9349" s="2">
        <v>45761</v>
      </c>
      <c r="J9349"/>
      <c r="K9349"/>
      <c r="L9349">
        <v>16</v>
      </c>
      <c r="M9349" t="s">
        <v>1575</v>
      </c>
      <c r="N9349" t="s">
        <v>3865</v>
      </c>
      <c r="O9349" t="s">
        <v>3894</v>
      </c>
      <c r="P9349">
        <v>9087</v>
      </c>
      <c r="Q9349" t="s">
        <v>3895</v>
      </c>
      <c r="R9349" t="s">
        <v>15443</v>
      </c>
      <c r="S9349" t="s">
        <v>15439</v>
      </c>
      <c r="T9349" t="s">
        <v>15437</v>
      </c>
      <c r="U9349" t="s">
        <v>15437</v>
      </c>
      <c r="V9349">
        <v>0.42105263157894735</v>
      </c>
    </row>
    <row r="9350" spans="1:22" x14ac:dyDescent="0.25">
      <c r="A9350" t="s">
        <v>1569</v>
      </c>
      <c r="B9350">
        <v>339137</v>
      </c>
      <c r="C9350" t="s">
        <v>2877</v>
      </c>
      <c r="D9350" t="s">
        <v>2878</v>
      </c>
      <c r="E9350" t="s">
        <v>1607</v>
      </c>
      <c r="F9350" t="s">
        <v>2879</v>
      </c>
      <c r="G9350" t="s">
        <v>1618</v>
      </c>
      <c r="H9350" s="2">
        <v>45761</v>
      </c>
      <c r="I9350" s="2">
        <v>45761</v>
      </c>
      <c r="J9350"/>
      <c r="K9350"/>
      <c r="L9350">
        <v>38</v>
      </c>
      <c r="M9350" t="s">
        <v>1575</v>
      </c>
      <c r="N9350" t="s">
        <v>1714</v>
      </c>
      <c r="O9350" t="s">
        <v>2880</v>
      </c>
      <c r="P9350">
        <v>2033</v>
      </c>
      <c r="Q9350" t="s">
        <v>2881</v>
      </c>
      <c r="R9350" t="s">
        <v>15440</v>
      </c>
      <c r="S9350" t="s">
        <v>15439</v>
      </c>
      <c r="T9350" t="s">
        <v>15437</v>
      </c>
      <c r="U9350" t="s">
        <v>15437</v>
      </c>
      <c r="V9350">
        <v>1</v>
      </c>
    </row>
    <row r="9351" spans="1:22" x14ac:dyDescent="0.25">
      <c r="A9351" t="s">
        <v>1569</v>
      </c>
      <c r="B9351">
        <v>339176</v>
      </c>
      <c r="C9351" t="s">
        <v>1784</v>
      </c>
      <c r="D9351" t="s">
        <v>3809</v>
      </c>
      <c r="E9351" t="s">
        <v>1572</v>
      </c>
      <c r="F9351" t="s">
        <v>3810</v>
      </c>
      <c r="G9351" t="s">
        <v>1574</v>
      </c>
      <c r="H9351" s="2">
        <v>45754</v>
      </c>
      <c r="I9351" s="2">
        <v>45754</v>
      </c>
      <c r="J9351"/>
      <c r="K9351"/>
      <c r="L9351">
        <v>0.01</v>
      </c>
      <c r="M9351" t="s">
        <v>1575</v>
      </c>
      <c r="N9351" t="s">
        <v>3482</v>
      </c>
      <c r="O9351" t="s">
        <v>3811</v>
      </c>
      <c r="P9351">
        <v>6076</v>
      </c>
      <c r="Q9351" t="s">
        <v>3812</v>
      </c>
      <c r="R9351" t="s">
        <v>15442</v>
      </c>
      <c r="S9351" t="s">
        <v>15439</v>
      </c>
      <c r="T9351" t="s">
        <v>15437</v>
      </c>
      <c r="U9351" t="s">
        <v>15437</v>
      </c>
      <c r="V9351">
        <v>0</v>
      </c>
    </row>
    <row r="9352" spans="1:22" x14ac:dyDescent="0.25">
      <c r="A9352" t="s">
        <v>1569</v>
      </c>
      <c r="B9352">
        <v>339172</v>
      </c>
      <c r="C9352" t="s">
        <v>3897</v>
      </c>
      <c r="D9352" t="s">
        <v>3898</v>
      </c>
      <c r="E9352" t="s">
        <v>1572</v>
      </c>
      <c r="F9352" t="s">
        <v>3893</v>
      </c>
      <c r="G9352" t="s">
        <v>1574</v>
      </c>
      <c r="H9352" s="2">
        <v>45754</v>
      </c>
      <c r="I9352" s="2">
        <v>45754</v>
      </c>
      <c r="J9352"/>
      <c r="K9352"/>
      <c r="L9352">
        <v>0.01</v>
      </c>
      <c r="M9352" t="s">
        <v>1575</v>
      </c>
      <c r="N9352" t="s">
        <v>3865</v>
      </c>
      <c r="O9352" t="s">
        <v>3894</v>
      </c>
      <c r="P9352">
        <v>9087</v>
      </c>
      <c r="Q9352" t="s">
        <v>3895</v>
      </c>
      <c r="R9352" t="s">
        <v>15443</v>
      </c>
      <c r="S9352" t="s">
        <v>15439</v>
      </c>
      <c r="T9352" t="s">
        <v>15437</v>
      </c>
      <c r="U9352" t="s">
        <v>15437</v>
      </c>
      <c r="V9352">
        <v>0</v>
      </c>
    </row>
    <row r="9353" spans="1:22" x14ac:dyDescent="0.25">
      <c r="A9353" t="s">
        <v>1569</v>
      </c>
      <c r="B9353">
        <v>339212</v>
      </c>
      <c r="C9353" t="s">
        <v>3923</v>
      </c>
      <c r="D9353" t="s">
        <v>3924</v>
      </c>
      <c r="E9353" t="s">
        <v>1572</v>
      </c>
      <c r="F9353" t="s">
        <v>3920</v>
      </c>
      <c r="G9353" t="s">
        <v>1574</v>
      </c>
      <c r="H9353" s="2">
        <v>45754</v>
      </c>
      <c r="I9353" s="2">
        <v>45754</v>
      </c>
      <c r="J9353"/>
      <c r="K9353"/>
      <c r="L9353">
        <v>0.01</v>
      </c>
      <c r="M9353" t="s">
        <v>1575</v>
      </c>
      <c r="N9353" t="s">
        <v>3865</v>
      </c>
      <c r="O9353" t="s">
        <v>3921</v>
      </c>
      <c r="P9353">
        <v>9088</v>
      </c>
      <c r="Q9353" t="s">
        <v>3922</v>
      </c>
      <c r="R9353" t="s">
        <v>15443</v>
      </c>
      <c r="S9353" t="s">
        <v>15439</v>
      </c>
      <c r="T9353" t="s">
        <v>15437</v>
      </c>
      <c r="U9353" t="s">
        <v>15437</v>
      </c>
      <c r="V9353">
        <v>0</v>
      </c>
    </row>
    <row r="9354" spans="1:22" x14ac:dyDescent="0.25">
      <c r="A9354" t="s">
        <v>1569</v>
      </c>
      <c r="B9354">
        <v>339195</v>
      </c>
      <c r="C9354" t="s">
        <v>4014</v>
      </c>
      <c r="D9354" t="s">
        <v>4015</v>
      </c>
      <c r="E9354" t="s">
        <v>1596</v>
      </c>
      <c r="F9354" t="s">
        <v>4016</v>
      </c>
      <c r="G9354" t="s">
        <v>1574</v>
      </c>
      <c r="H9354" s="2">
        <v>45754</v>
      </c>
      <c r="I9354" s="2">
        <v>45754</v>
      </c>
      <c r="J9354"/>
      <c r="K9354"/>
      <c r="L9354">
        <v>15</v>
      </c>
      <c r="M9354" t="s">
        <v>1575</v>
      </c>
      <c r="N9354" t="s">
        <v>3865</v>
      </c>
      <c r="O9354" t="s">
        <v>4017</v>
      </c>
      <c r="P9354">
        <v>9097</v>
      </c>
      <c r="Q9354" t="s">
        <v>4018</v>
      </c>
      <c r="R9354" t="s">
        <v>15443</v>
      </c>
      <c r="S9354" t="s">
        <v>15439</v>
      </c>
      <c r="T9354" t="s">
        <v>15437</v>
      </c>
      <c r="U9354" t="s">
        <v>15437</v>
      </c>
      <c r="V9354">
        <v>0.39473684210526316</v>
      </c>
    </row>
    <row r="9355" spans="1:22" x14ac:dyDescent="0.25">
      <c r="A9355" t="s">
        <v>1569</v>
      </c>
      <c r="B9355">
        <v>339145</v>
      </c>
      <c r="C9355" t="s">
        <v>1750</v>
      </c>
      <c r="D9355" t="s">
        <v>2882</v>
      </c>
      <c r="E9355" t="s">
        <v>1572</v>
      </c>
      <c r="F9355" t="s">
        <v>2883</v>
      </c>
      <c r="G9355" t="s">
        <v>1574</v>
      </c>
      <c r="H9355" s="2">
        <v>45749</v>
      </c>
      <c r="I9355" s="2">
        <v>45749</v>
      </c>
      <c r="J9355"/>
      <c r="K9355"/>
      <c r="L9355">
        <v>0.01</v>
      </c>
      <c r="M9355" t="s">
        <v>1575</v>
      </c>
      <c r="N9355" t="s">
        <v>1714</v>
      </c>
      <c r="O9355" t="s">
        <v>2880</v>
      </c>
      <c r="P9355">
        <v>2033</v>
      </c>
      <c r="Q9355" t="s">
        <v>2881</v>
      </c>
      <c r="R9355" t="s">
        <v>15440</v>
      </c>
      <c r="S9355" t="s">
        <v>15439</v>
      </c>
      <c r="T9355" t="s">
        <v>15437</v>
      </c>
      <c r="U9355" t="s">
        <v>15437</v>
      </c>
      <c r="V9355">
        <v>0</v>
      </c>
    </row>
    <row r="9356" spans="1:22" x14ac:dyDescent="0.25">
      <c r="A9356" t="s">
        <v>1569</v>
      </c>
      <c r="B9356">
        <v>339132</v>
      </c>
      <c r="C9356" t="s">
        <v>2754</v>
      </c>
      <c r="D9356" t="s">
        <v>2755</v>
      </c>
      <c r="E9356" t="s">
        <v>1572</v>
      </c>
      <c r="F9356" t="s">
        <v>2756</v>
      </c>
      <c r="G9356" t="s">
        <v>1574</v>
      </c>
      <c r="H9356" s="2">
        <v>45747</v>
      </c>
      <c r="I9356" s="2">
        <v>45747</v>
      </c>
      <c r="J9356"/>
      <c r="K9356"/>
      <c r="L9356">
        <v>0.01</v>
      </c>
      <c r="M9356" t="s">
        <v>1575</v>
      </c>
      <c r="N9356" t="s">
        <v>1714</v>
      </c>
      <c r="O9356" t="s">
        <v>2757</v>
      </c>
      <c r="P9356">
        <v>2030</v>
      </c>
      <c r="Q9356" t="s">
        <v>2758</v>
      </c>
      <c r="R9356" t="s">
        <v>15441</v>
      </c>
      <c r="S9356" t="s">
        <v>15439</v>
      </c>
      <c r="T9356" t="s">
        <v>15437</v>
      </c>
      <c r="U9356" t="s">
        <v>15437</v>
      </c>
      <c r="V9356">
        <v>0</v>
      </c>
    </row>
    <row r="9357" spans="1:22" x14ac:dyDescent="0.25">
      <c r="A9357" t="s">
        <v>1569</v>
      </c>
      <c r="B9357">
        <v>339128</v>
      </c>
      <c r="C9357" t="s">
        <v>2637</v>
      </c>
      <c r="D9357" t="s">
        <v>2759</v>
      </c>
      <c r="E9357" t="s">
        <v>1572</v>
      </c>
      <c r="F9357" t="s">
        <v>2756</v>
      </c>
      <c r="G9357" t="s">
        <v>1574</v>
      </c>
      <c r="H9357" s="2">
        <v>45747</v>
      </c>
      <c r="I9357" s="2">
        <v>45747</v>
      </c>
      <c r="J9357"/>
      <c r="K9357"/>
      <c r="L9357">
        <v>0.01</v>
      </c>
      <c r="M9357" t="s">
        <v>1575</v>
      </c>
      <c r="N9357" t="s">
        <v>1714</v>
      </c>
      <c r="O9357" t="s">
        <v>2757</v>
      </c>
      <c r="P9357">
        <v>2030</v>
      </c>
      <c r="Q9357" t="s">
        <v>2758</v>
      </c>
      <c r="R9357" t="s">
        <v>15441</v>
      </c>
      <c r="S9357" t="s">
        <v>15439</v>
      </c>
      <c r="T9357" t="s">
        <v>15437</v>
      </c>
      <c r="U9357" t="s">
        <v>15437</v>
      </c>
      <c r="V9357">
        <v>0</v>
      </c>
    </row>
    <row r="9358" spans="1:22" x14ac:dyDescent="0.25">
      <c r="A9358" t="s">
        <v>1569</v>
      </c>
      <c r="B9358">
        <v>339112</v>
      </c>
      <c r="C9358" t="s">
        <v>2971</v>
      </c>
      <c r="D9358" t="s">
        <v>3587</v>
      </c>
      <c r="E9358" t="s">
        <v>1572</v>
      </c>
      <c r="F9358" t="s">
        <v>3588</v>
      </c>
      <c r="G9358" t="s">
        <v>1574</v>
      </c>
      <c r="H9358" s="2">
        <v>45747</v>
      </c>
      <c r="I9358" s="2">
        <v>45747</v>
      </c>
      <c r="J9358"/>
      <c r="K9358"/>
      <c r="L9358">
        <v>0.01</v>
      </c>
      <c r="M9358" t="s">
        <v>1575</v>
      </c>
      <c r="N9358" t="s">
        <v>3482</v>
      </c>
      <c r="O9358" t="s">
        <v>3589</v>
      </c>
      <c r="P9358">
        <v>5089</v>
      </c>
      <c r="Q9358" t="s">
        <v>3590</v>
      </c>
      <c r="R9358" t="s">
        <v>15442</v>
      </c>
      <c r="S9358" t="s">
        <v>15439</v>
      </c>
      <c r="T9358" t="s">
        <v>15437</v>
      </c>
      <c r="U9358" t="s">
        <v>15437</v>
      </c>
      <c r="V9358">
        <v>0</v>
      </c>
    </row>
    <row r="9359" spans="1:22" x14ac:dyDescent="0.25">
      <c r="A9359" t="s">
        <v>1569</v>
      </c>
      <c r="B9359">
        <v>339064</v>
      </c>
      <c r="C9359" t="s">
        <v>1883</v>
      </c>
      <c r="D9359" t="s">
        <v>1924</v>
      </c>
      <c r="E9359" t="s">
        <v>1596</v>
      </c>
      <c r="F9359" t="s">
        <v>1925</v>
      </c>
      <c r="G9359" t="s">
        <v>1574</v>
      </c>
      <c r="H9359" s="2">
        <v>45747</v>
      </c>
      <c r="I9359" s="2">
        <v>45747</v>
      </c>
      <c r="J9359"/>
      <c r="K9359"/>
      <c r="L9359">
        <v>25</v>
      </c>
      <c r="M9359" t="s">
        <v>1575</v>
      </c>
      <c r="N9359" t="s">
        <v>1576</v>
      </c>
      <c r="O9359" t="s">
        <v>1926</v>
      </c>
      <c r="P9359">
        <v>1012</v>
      </c>
      <c r="Q9359" t="s">
        <v>1927</v>
      </c>
      <c r="R9359" t="s">
        <v>15435</v>
      </c>
      <c r="S9359" t="s">
        <v>15439</v>
      </c>
      <c r="T9359" t="s">
        <v>15437</v>
      </c>
      <c r="U9359" t="s">
        <v>15437</v>
      </c>
      <c r="V9359">
        <v>0.65789473684210531</v>
      </c>
    </row>
    <row r="9360" spans="1:22" x14ac:dyDescent="0.25">
      <c r="A9360" t="s">
        <v>1569</v>
      </c>
      <c r="B9360">
        <v>339031</v>
      </c>
      <c r="C9360" t="s">
        <v>2508</v>
      </c>
      <c r="D9360" t="s">
        <v>2509</v>
      </c>
      <c r="E9360" t="s">
        <v>1596</v>
      </c>
      <c r="F9360" t="s">
        <v>2510</v>
      </c>
      <c r="G9360" t="s">
        <v>1574</v>
      </c>
      <c r="H9360" s="2">
        <v>45747</v>
      </c>
      <c r="I9360" s="2">
        <v>45747</v>
      </c>
      <c r="J9360"/>
      <c r="K9360"/>
      <c r="L9360">
        <v>30</v>
      </c>
      <c r="M9360" t="s">
        <v>1575</v>
      </c>
      <c r="N9360" t="s">
        <v>1714</v>
      </c>
      <c r="O9360" t="s">
        <v>2511</v>
      </c>
      <c r="P9360">
        <v>2025</v>
      </c>
      <c r="Q9360" t="s">
        <v>2512</v>
      </c>
      <c r="R9360" t="s">
        <v>15440</v>
      </c>
      <c r="S9360" t="s">
        <v>15439</v>
      </c>
      <c r="T9360" t="s">
        <v>15437</v>
      </c>
      <c r="U9360" t="s">
        <v>15437</v>
      </c>
      <c r="V9360">
        <v>0.78947368421052633</v>
      </c>
    </row>
    <row r="9361" spans="1:22" x14ac:dyDescent="0.25">
      <c r="A9361" t="s">
        <v>1569</v>
      </c>
      <c r="B9361">
        <v>339099</v>
      </c>
      <c r="C9361" t="s">
        <v>1928</v>
      </c>
      <c r="D9361" t="s">
        <v>1929</v>
      </c>
      <c r="E9361" t="s">
        <v>1572</v>
      </c>
      <c r="F9361" t="s">
        <v>1925</v>
      </c>
      <c r="G9361" t="s">
        <v>1574</v>
      </c>
      <c r="H9361" s="2">
        <v>45740</v>
      </c>
      <c r="I9361" s="2">
        <v>45740</v>
      </c>
      <c r="J9361"/>
      <c r="K9361"/>
      <c r="L9361">
        <v>0.01</v>
      </c>
      <c r="M9361" t="s">
        <v>1575</v>
      </c>
      <c r="N9361" t="s">
        <v>1576</v>
      </c>
      <c r="O9361" t="s">
        <v>1926</v>
      </c>
      <c r="P9361">
        <v>1012</v>
      </c>
      <c r="Q9361" t="s">
        <v>1927</v>
      </c>
      <c r="R9361" t="s">
        <v>15435</v>
      </c>
      <c r="S9361" t="s">
        <v>15439</v>
      </c>
      <c r="T9361" t="s">
        <v>15437</v>
      </c>
      <c r="U9361" t="s">
        <v>15437</v>
      </c>
      <c r="V9361">
        <v>0</v>
      </c>
    </row>
    <row r="9362" spans="1:22" x14ac:dyDescent="0.25">
      <c r="A9362" t="s">
        <v>1569</v>
      </c>
      <c r="B9362">
        <v>339087</v>
      </c>
      <c r="C9362" t="s">
        <v>1775</v>
      </c>
      <c r="D9362" t="s">
        <v>2492</v>
      </c>
      <c r="E9362" t="s">
        <v>1572</v>
      </c>
      <c r="F9362" t="s">
        <v>3810</v>
      </c>
      <c r="G9362" t="s">
        <v>1574</v>
      </c>
      <c r="H9362" s="2">
        <v>45740</v>
      </c>
      <c r="I9362" s="2">
        <v>45740</v>
      </c>
      <c r="J9362"/>
      <c r="K9362"/>
      <c r="L9362">
        <v>0.01</v>
      </c>
      <c r="M9362" t="s">
        <v>1575</v>
      </c>
      <c r="N9362" t="s">
        <v>3482</v>
      </c>
      <c r="O9362" t="s">
        <v>3811</v>
      </c>
      <c r="P9362">
        <v>6076</v>
      </c>
      <c r="Q9362" t="s">
        <v>3812</v>
      </c>
      <c r="R9362" t="s">
        <v>15442</v>
      </c>
      <c r="S9362" t="s">
        <v>15439</v>
      </c>
      <c r="T9362" t="s">
        <v>15437</v>
      </c>
      <c r="U9362" t="s">
        <v>15437</v>
      </c>
      <c r="V9362">
        <v>0</v>
      </c>
    </row>
    <row r="9363" spans="1:22" x14ac:dyDescent="0.25">
      <c r="A9363" t="s">
        <v>1569</v>
      </c>
      <c r="B9363">
        <v>339056</v>
      </c>
      <c r="C9363" t="s">
        <v>2647</v>
      </c>
      <c r="D9363" t="s">
        <v>2760</v>
      </c>
      <c r="E9363" t="s">
        <v>1596</v>
      </c>
      <c r="F9363" t="s">
        <v>2756</v>
      </c>
      <c r="G9363" t="s">
        <v>1574</v>
      </c>
      <c r="H9363" s="2">
        <v>45737</v>
      </c>
      <c r="I9363" s="2">
        <v>45737</v>
      </c>
      <c r="J9363"/>
      <c r="K9363"/>
      <c r="L9363">
        <v>20.5</v>
      </c>
      <c r="M9363" t="s">
        <v>1575</v>
      </c>
      <c r="N9363" t="s">
        <v>1714</v>
      </c>
      <c r="O9363" t="s">
        <v>2757</v>
      </c>
      <c r="P9363">
        <v>2030</v>
      </c>
      <c r="Q9363" t="s">
        <v>2758</v>
      </c>
      <c r="R9363" t="s">
        <v>15441</v>
      </c>
      <c r="S9363" t="s">
        <v>15439</v>
      </c>
      <c r="T9363" t="s">
        <v>15437</v>
      </c>
      <c r="U9363" t="s">
        <v>15437</v>
      </c>
      <c r="V9363">
        <v>0.53947368421052633</v>
      </c>
    </row>
    <row r="9364" spans="1:22" x14ac:dyDescent="0.25">
      <c r="A9364" t="s">
        <v>1569</v>
      </c>
      <c r="B9364">
        <v>339032</v>
      </c>
      <c r="C9364" t="s">
        <v>1868</v>
      </c>
      <c r="D9364" t="s">
        <v>3813</v>
      </c>
      <c r="E9364" t="s">
        <v>1572</v>
      </c>
      <c r="F9364" t="s">
        <v>3810</v>
      </c>
      <c r="G9364" t="s">
        <v>1574</v>
      </c>
      <c r="H9364" s="2">
        <v>45735</v>
      </c>
      <c r="I9364" s="2">
        <v>45735</v>
      </c>
      <c r="J9364"/>
      <c r="K9364"/>
      <c r="L9364">
        <v>0.01</v>
      </c>
      <c r="M9364" t="s">
        <v>1575</v>
      </c>
      <c r="N9364" t="s">
        <v>3482</v>
      </c>
      <c r="O9364" t="s">
        <v>3811</v>
      </c>
      <c r="P9364">
        <v>6076</v>
      </c>
      <c r="Q9364" t="s">
        <v>3812</v>
      </c>
      <c r="R9364" t="s">
        <v>15442</v>
      </c>
      <c r="S9364" t="s">
        <v>15439</v>
      </c>
      <c r="T9364" t="s">
        <v>15437</v>
      </c>
      <c r="U9364" t="s">
        <v>15437</v>
      </c>
      <c r="V9364">
        <v>0</v>
      </c>
    </row>
    <row r="9365" spans="1:22" x14ac:dyDescent="0.25">
      <c r="A9365" t="s">
        <v>1569</v>
      </c>
      <c r="B9365">
        <v>338967</v>
      </c>
      <c r="C9365" t="s">
        <v>4218</v>
      </c>
      <c r="D9365" t="s">
        <v>4219</v>
      </c>
      <c r="E9365" t="s">
        <v>1607</v>
      </c>
      <c r="F9365" t="s">
        <v>4220</v>
      </c>
      <c r="G9365" t="s">
        <v>4221</v>
      </c>
      <c r="H9365" s="2">
        <v>45734</v>
      </c>
      <c r="I9365" s="2">
        <v>45734</v>
      </c>
      <c r="J9365"/>
      <c r="K9365"/>
      <c r="L9365">
        <v>38</v>
      </c>
      <c r="M9365" t="s">
        <v>1575</v>
      </c>
      <c r="N9365" t="s">
        <v>1714</v>
      </c>
      <c r="O9365" t="s">
        <v>4134</v>
      </c>
      <c r="P9365">
        <v>9554</v>
      </c>
      <c r="Q9365" t="s">
        <v>4222</v>
      </c>
      <c r="R9365" t="s">
        <v>15446</v>
      </c>
      <c r="S9365" t="s">
        <v>15439</v>
      </c>
      <c r="T9365" t="s">
        <v>15437</v>
      </c>
      <c r="U9365" t="s">
        <v>15437</v>
      </c>
      <c r="V9365">
        <v>1</v>
      </c>
    </row>
    <row r="9366" spans="1:22" x14ac:dyDescent="0.25">
      <c r="A9366" t="s">
        <v>1569</v>
      </c>
      <c r="B9366">
        <v>339014</v>
      </c>
      <c r="C9366" t="s">
        <v>2181</v>
      </c>
      <c r="D9366" t="s">
        <v>2182</v>
      </c>
      <c r="E9366" t="s">
        <v>1572</v>
      </c>
      <c r="F9366" t="s">
        <v>2183</v>
      </c>
      <c r="G9366" t="s">
        <v>1574</v>
      </c>
      <c r="H9366" s="2">
        <v>45733</v>
      </c>
      <c r="I9366" s="2">
        <v>45733</v>
      </c>
      <c r="J9366"/>
      <c r="K9366"/>
      <c r="L9366">
        <v>0.01</v>
      </c>
      <c r="M9366" t="s">
        <v>1575</v>
      </c>
      <c r="N9366" t="s">
        <v>1714</v>
      </c>
      <c r="O9366" t="s">
        <v>2184</v>
      </c>
      <c r="P9366">
        <v>2020</v>
      </c>
      <c r="Q9366" t="s">
        <v>2185</v>
      </c>
      <c r="R9366" t="s">
        <v>15440</v>
      </c>
      <c r="S9366" t="s">
        <v>15439</v>
      </c>
      <c r="T9366" t="s">
        <v>15437</v>
      </c>
      <c r="U9366" t="s">
        <v>15437</v>
      </c>
      <c r="V9366">
        <v>0</v>
      </c>
    </row>
    <row r="9367" spans="1:22" x14ac:dyDescent="0.25">
      <c r="A9367" t="s">
        <v>1569</v>
      </c>
      <c r="B9367">
        <v>339030</v>
      </c>
      <c r="C9367" t="s">
        <v>2186</v>
      </c>
      <c r="D9367" t="s">
        <v>2187</v>
      </c>
      <c r="E9367" t="s">
        <v>1572</v>
      </c>
      <c r="F9367" t="s">
        <v>2183</v>
      </c>
      <c r="G9367" t="s">
        <v>1574</v>
      </c>
      <c r="H9367" s="2">
        <v>45733</v>
      </c>
      <c r="I9367" s="2">
        <v>45733</v>
      </c>
      <c r="J9367"/>
      <c r="K9367"/>
      <c r="L9367">
        <v>0.01</v>
      </c>
      <c r="M9367" t="s">
        <v>1575</v>
      </c>
      <c r="N9367" t="s">
        <v>1714</v>
      </c>
      <c r="O9367" t="s">
        <v>2184</v>
      </c>
      <c r="P9367">
        <v>2020</v>
      </c>
      <c r="Q9367" t="s">
        <v>2185</v>
      </c>
      <c r="R9367" t="s">
        <v>15440</v>
      </c>
      <c r="S9367" t="s">
        <v>15439</v>
      </c>
      <c r="T9367" t="s">
        <v>15437</v>
      </c>
      <c r="U9367" t="s">
        <v>15437</v>
      </c>
      <c r="V9367">
        <v>0</v>
      </c>
    </row>
    <row r="9368" spans="1:22" x14ac:dyDescent="0.25">
      <c r="A9368" t="s">
        <v>1569</v>
      </c>
      <c r="B9368">
        <v>339034</v>
      </c>
      <c r="C9368" t="s">
        <v>1752</v>
      </c>
      <c r="D9368" t="s">
        <v>1687</v>
      </c>
      <c r="E9368" t="s">
        <v>1572</v>
      </c>
      <c r="F9368" t="s">
        <v>2183</v>
      </c>
      <c r="G9368" t="s">
        <v>1574</v>
      </c>
      <c r="H9368" s="2">
        <v>45733</v>
      </c>
      <c r="I9368" s="2">
        <v>45733</v>
      </c>
      <c r="J9368"/>
      <c r="K9368"/>
      <c r="L9368">
        <v>0.01</v>
      </c>
      <c r="M9368" t="s">
        <v>1575</v>
      </c>
      <c r="N9368" t="s">
        <v>1714</v>
      </c>
      <c r="O9368" t="s">
        <v>2184</v>
      </c>
      <c r="P9368">
        <v>2020</v>
      </c>
      <c r="Q9368" t="s">
        <v>2185</v>
      </c>
      <c r="R9368" t="s">
        <v>15440</v>
      </c>
      <c r="S9368" t="s">
        <v>15439</v>
      </c>
      <c r="T9368" t="s">
        <v>15437</v>
      </c>
      <c r="U9368" t="s">
        <v>15437</v>
      </c>
      <c r="V9368">
        <v>0</v>
      </c>
    </row>
    <row r="9369" spans="1:22" x14ac:dyDescent="0.25">
      <c r="A9369" t="s">
        <v>1569</v>
      </c>
      <c r="B9369">
        <v>338984</v>
      </c>
      <c r="C9369" t="s">
        <v>3406</v>
      </c>
      <c r="D9369" t="s">
        <v>3405</v>
      </c>
      <c r="E9369" t="s">
        <v>1572</v>
      </c>
      <c r="F9369" t="s">
        <v>3396</v>
      </c>
      <c r="G9369" t="s">
        <v>1574</v>
      </c>
      <c r="H9369" s="2">
        <v>45733</v>
      </c>
      <c r="I9369" s="2">
        <v>45733</v>
      </c>
      <c r="J9369"/>
      <c r="K9369"/>
      <c r="L9369">
        <v>0.01</v>
      </c>
      <c r="M9369" t="s">
        <v>1575</v>
      </c>
      <c r="N9369" t="s">
        <v>3311</v>
      </c>
      <c r="O9369" t="s">
        <v>3397</v>
      </c>
      <c r="P9369">
        <v>4043</v>
      </c>
      <c r="Q9369" t="s">
        <v>3398</v>
      </c>
      <c r="R9369" t="s">
        <v>15435</v>
      </c>
      <c r="S9369" t="s">
        <v>15439</v>
      </c>
      <c r="T9369" t="s">
        <v>15437</v>
      </c>
      <c r="U9369" t="s">
        <v>15437</v>
      </c>
      <c r="V9369">
        <v>0</v>
      </c>
    </row>
    <row r="9370" spans="1:22" x14ac:dyDescent="0.25">
      <c r="A9370" t="s">
        <v>1569</v>
      </c>
      <c r="B9370">
        <v>338969</v>
      </c>
      <c r="C9370" t="s">
        <v>2674</v>
      </c>
      <c r="D9370" t="s">
        <v>2675</v>
      </c>
      <c r="E9370" t="s">
        <v>1572</v>
      </c>
      <c r="F9370" t="s">
        <v>2669</v>
      </c>
      <c r="G9370" t="s">
        <v>1574</v>
      </c>
      <c r="H9370" s="2">
        <v>45726</v>
      </c>
      <c r="I9370" s="2">
        <v>45726</v>
      </c>
      <c r="J9370"/>
      <c r="K9370"/>
      <c r="L9370">
        <v>0.01</v>
      </c>
      <c r="M9370" t="s">
        <v>1575</v>
      </c>
      <c r="N9370" t="s">
        <v>1714</v>
      </c>
      <c r="O9370" t="s">
        <v>2670</v>
      </c>
      <c r="P9370">
        <v>2028</v>
      </c>
      <c r="Q9370" t="s">
        <v>2671</v>
      </c>
      <c r="R9370" t="s">
        <v>15440</v>
      </c>
      <c r="S9370" t="s">
        <v>15439</v>
      </c>
      <c r="T9370" t="s">
        <v>15437</v>
      </c>
      <c r="U9370" t="s">
        <v>15437</v>
      </c>
      <c r="V9370">
        <v>0</v>
      </c>
    </row>
    <row r="9371" spans="1:22" x14ac:dyDescent="0.25">
      <c r="A9371" t="s">
        <v>1569</v>
      </c>
      <c r="B9371">
        <v>338968</v>
      </c>
      <c r="C9371" t="s">
        <v>3407</v>
      </c>
      <c r="D9371" t="s">
        <v>3359</v>
      </c>
      <c r="E9371" t="s">
        <v>1572</v>
      </c>
      <c r="F9371" t="s">
        <v>3396</v>
      </c>
      <c r="G9371" t="s">
        <v>1574</v>
      </c>
      <c r="H9371" s="2">
        <v>45726</v>
      </c>
      <c r="I9371" s="2">
        <v>45726</v>
      </c>
      <c r="J9371"/>
      <c r="K9371"/>
      <c r="L9371">
        <v>0.01</v>
      </c>
      <c r="M9371" t="s">
        <v>1575</v>
      </c>
      <c r="N9371" t="s">
        <v>3311</v>
      </c>
      <c r="O9371" t="s">
        <v>3397</v>
      </c>
      <c r="P9371">
        <v>4043</v>
      </c>
      <c r="Q9371" t="s">
        <v>3398</v>
      </c>
      <c r="R9371" t="s">
        <v>15435</v>
      </c>
      <c r="S9371" t="s">
        <v>15439</v>
      </c>
      <c r="T9371" t="s">
        <v>15437</v>
      </c>
      <c r="U9371" t="s">
        <v>15437</v>
      </c>
      <c r="V9371">
        <v>0</v>
      </c>
    </row>
    <row r="9372" spans="1:22" x14ac:dyDescent="0.25">
      <c r="A9372" t="s">
        <v>1569</v>
      </c>
      <c r="B9372">
        <v>338937</v>
      </c>
      <c r="C9372" t="s">
        <v>1765</v>
      </c>
      <c r="D9372" t="s">
        <v>3180</v>
      </c>
      <c r="E9372" t="s">
        <v>1596</v>
      </c>
      <c r="F9372" t="s">
        <v>3177</v>
      </c>
      <c r="G9372" t="s">
        <v>1574</v>
      </c>
      <c r="H9372" s="2">
        <v>45726</v>
      </c>
      <c r="I9372" s="2">
        <v>45726</v>
      </c>
      <c r="J9372"/>
      <c r="K9372"/>
      <c r="L9372">
        <v>26.25</v>
      </c>
      <c r="M9372" t="s">
        <v>1575</v>
      </c>
      <c r="N9372" t="s">
        <v>1714</v>
      </c>
      <c r="O9372" t="s">
        <v>3178</v>
      </c>
      <c r="P9372">
        <v>2055</v>
      </c>
      <c r="Q9372" t="s">
        <v>3179</v>
      </c>
      <c r="R9372" t="s">
        <v>15441</v>
      </c>
      <c r="S9372" t="s">
        <v>15439</v>
      </c>
      <c r="T9372" t="s">
        <v>15437</v>
      </c>
      <c r="U9372" t="s">
        <v>15437</v>
      </c>
      <c r="V9372">
        <v>0.69078947368421051</v>
      </c>
    </row>
    <row r="9373" spans="1:22" x14ac:dyDescent="0.25">
      <c r="A9373" t="s">
        <v>1569</v>
      </c>
      <c r="B9373">
        <v>338913</v>
      </c>
      <c r="C9373" t="s">
        <v>1907</v>
      </c>
      <c r="D9373" t="s">
        <v>3667</v>
      </c>
      <c r="E9373" t="s">
        <v>1607</v>
      </c>
      <c r="F9373" t="s">
        <v>3668</v>
      </c>
      <c r="G9373" t="s">
        <v>1618</v>
      </c>
      <c r="H9373" s="2">
        <v>45726</v>
      </c>
      <c r="I9373" s="2">
        <v>45726</v>
      </c>
      <c r="J9373"/>
      <c r="K9373"/>
      <c r="L9373">
        <v>38</v>
      </c>
      <c r="M9373" t="s">
        <v>1575</v>
      </c>
      <c r="N9373" t="s">
        <v>3627</v>
      </c>
      <c r="O9373" t="s">
        <v>3669</v>
      </c>
      <c r="P9373">
        <v>6063</v>
      </c>
      <c r="Q9373" t="s">
        <v>3670</v>
      </c>
      <c r="R9373" t="s">
        <v>15442</v>
      </c>
      <c r="S9373" t="s">
        <v>15439</v>
      </c>
      <c r="T9373" t="s">
        <v>15437</v>
      </c>
      <c r="U9373" t="s">
        <v>15437</v>
      </c>
      <c r="V9373">
        <v>1</v>
      </c>
    </row>
    <row r="9374" spans="1:22" x14ac:dyDescent="0.25">
      <c r="A9374" t="s">
        <v>1569</v>
      </c>
      <c r="B9374">
        <v>338907</v>
      </c>
      <c r="C9374" t="s">
        <v>1928</v>
      </c>
      <c r="D9374" t="s">
        <v>2852</v>
      </c>
      <c r="E9374" t="s">
        <v>1572</v>
      </c>
      <c r="F9374" t="s">
        <v>3288</v>
      </c>
      <c r="G9374" t="s">
        <v>1574</v>
      </c>
      <c r="H9374" s="2">
        <v>45719</v>
      </c>
      <c r="I9374" s="2">
        <v>45719</v>
      </c>
      <c r="J9374"/>
      <c r="K9374"/>
      <c r="L9374">
        <v>0.01</v>
      </c>
      <c r="M9374" t="s">
        <v>1575</v>
      </c>
      <c r="N9374" t="s">
        <v>1714</v>
      </c>
      <c r="O9374" t="s">
        <v>3289</v>
      </c>
      <c r="P9374">
        <v>2059</v>
      </c>
      <c r="Q9374" t="s">
        <v>3290</v>
      </c>
      <c r="R9374" t="s">
        <v>15440</v>
      </c>
      <c r="S9374" t="s">
        <v>15439</v>
      </c>
      <c r="T9374" t="s">
        <v>15437</v>
      </c>
      <c r="U9374" t="s">
        <v>15437</v>
      </c>
      <c r="V9374">
        <v>0</v>
      </c>
    </row>
    <row r="9375" spans="1:22" x14ac:dyDescent="0.25">
      <c r="A9375" t="s">
        <v>1569</v>
      </c>
      <c r="B9375">
        <v>338855</v>
      </c>
      <c r="C9375" t="s">
        <v>2320</v>
      </c>
      <c r="D9375" t="s">
        <v>2321</v>
      </c>
      <c r="E9375" t="s">
        <v>1572</v>
      </c>
      <c r="F9375" t="s">
        <v>2317</v>
      </c>
      <c r="G9375" t="s">
        <v>1574</v>
      </c>
      <c r="H9375" s="2">
        <v>45719</v>
      </c>
      <c r="I9375" s="2">
        <v>45747</v>
      </c>
      <c r="J9375"/>
      <c r="K9375"/>
      <c r="L9375">
        <v>0.01</v>
      </c>
      <c r="M9375" t="s">
        <v>1575</v>
      </c>
      <c r="N9375" t="s">
        <v>1714</v>
      </c>
      <c r="O9375" t="s">
        <v>2318</v>
      </c>
      <c r="P9375">
        <v>2022</v>
      </c>
      <c r="Q9375" t="s">
        <v>2319</v>
      </c>
      <c r="R9375" t="s">
        <v>15440</v>
      </c>
      <c r="S9375" t="s">
        <v>15439</v>
      </c>
      <c r="T9375" t="s">
        <v>15437</v>
      </c>
      <c r="U9375" t="s">
        <v>15437</v>
      </c>
      <c r="V9375">
        <v>0</v>
      </c>
    </row>
    <row r="9376" spans="1:22" x14ac:dyDescent="0.25">
      <c r="A9376" t="s">
        <v>1569</v>
      </c>
      <c r="B9376">
        <v>338868</v>
      </c>
      <c r="C9376" t="s">
        <v>1844</v>
      </c>
      <c r="D9376" t="s">
        <v>3834</v>
      </c>
      <c r="E9376" t="s">
        <v>1572</v>
      </c>
      <c r="F9376" t="s">
        <v>3835</v>
      </c>
      <c r="G9376" t="s">
        <v>1574</v>
      </c>
      <c r="H9376" s="2">
        <v>45719</v>
      </c>
      <c r="I9376" s="2">
        <v>45719</v>
      </c>
      <c r="J9376"/>
      <c r="K9376"/>
      <c r="L9376">
        <v>0.01</v>
      </c>
      <c r="M9376" t="s">
        <v>1575</v>
      </c>
      <c r="N9376" t="s">
        <v>3482</v>
      </c>
      <c r="O9376" t="s">
        <v>3836</v>
      </c>
      <c r="P9376">
        <v>6078</v>
      </c>
      <c r="Q9376" t="s">
        <v>3837</v>
      </c>
      <c r="R9376" t="s">
        <v>15442</v>
      </c>
      <c r="S9376" t="s">
        <v>15439</v>
      </c>
      <c r="T9376" t="s">
        <v>15437</v>
      </c>
      <c r="U9376" t="s">
        <v>15437</v>
      </c>
      <c r="V9376">
        <v>0</v>
      </c>
    </row>
    <row r="9377" spans="1:22" x14ac:dyDescent="0.25">
      <c r="A9377" t="s">
        <v>1569</v>
      </c>
      <c r="B9377">
        <v>338892</v>
      </c>
      <c r="C9377" t="s">
        <v>3838</v>
      </c>
      <c r="D9377" t="s">
        <v>3839</v>
      </c>
      <c r="E9377" t="s">
        <v>1572</v>
      </c>
      <c r="F9377" t="s">
        <v>3835</v>
      </c>
      <c r="G9377" t="s">
        <v>1574</v>
      </c>
      <c r="H9377" s="2">
        <v>45719</v>
      </c>
      <c r="I9377" s="2">
        <v>45719</v>
      </c>
      <c r="J9377"/>
      <c r="K9377"/>
      <c r="L9377">
        <v>0.01</v>
      </c>
      <c r="M9377" t="s">
        <v>1575</v>
      </c>
      <c r="N9377" t="s">
        <v>3482</v>
      </c>
      <c r="O9377" t="s">
        <v>3836</v>
      </c>
      <c r="P9377">
        <v>6078</v>
      </c>
      <c r="Q9377" t="s">
        <v>3837</v>
      </c>
      <c r="R9377" t="s">
        <v>15442</v>
      </c>
      <c r="S9377" t="s">
        <v>15439</v>
      </c>
      <c r="T9377" t="s">
        <v>15437</v>
      </c>
      <c r="U9377" t="s">
        <v>15437</v>
      </c>
      <c r="V9377">
        <v>0</v>
      </c>
    </row>
    <row r="9378" spans="1:22" x14ac:dyDescent="0.25">
      <c r="A9378" t="s">
        <v>1569</v>
      </c>
      <c r="B9378">
        <v>338805</v>
      </c>
      <c r="C9378" t="s">
        <v>2188</v>
      </c>
      <c r="D9378" t="s">
        <v>2189</v>
      </c>
      <c r="E9378" t="s">
        <v>1572</v>
      </c>
      <c r="F9378" t="s">
        <v>2183</v>
      </c>
      <c r="G9378" t="s">
        <v>1574</v>
      </c>
      <c r="H9378" s="2">
        <v>45712</v>
      </c>
      <c r="I9378" s="2">
        <v>45712</v>
      </c>
      <c r="J9378"/>
      <c r="K9378"/>
      <c r="L9378">
        <v>0.01</v>
      </c>
      <c r="M9378" t="s">
        <v>1575</v>
      </c>
      <c r="N9378" t="s">
        <v>1714</v>
      </c>
      <c r="O9378" t="s">
        <v>2184</v>
      </c>
      <c r="P9378">
        <v>2020</v>
      </c>
      <c r="Q9378" t="s">
        <v>2185</v>
      </c>
      <c r="R9378" t="s">
        <v>15440</v>
      </c>
      <c r="S9378" t="s">
        <v>15439</v>
      </c>
      <c r="T9378" t="s">
        <v>15437</v>
      </c>
      <c r="U9378" t="s">
        <v>15437</v>
      </c>
      <c r="V9378">
        <v>0</v>
      </c>
    </row>
    <row r="9379" spans="1:22" x14ac:dyDescent="0.25">
      <c r="A9379" t="s">
        <v>1569</v>
      </c>
      <c r="B9379">
        <v>338798</v>
      </c>
      <c r="C9379" t="s">
        <v>2190</v>
      </c>
      <c r="D9379" t="s">
        <v>2191</v>
      </c>
      <c r="E9379" t="s">
        <v>1572</v>
      </c>
      <c r="F9379" t="s">
        <v>2183</v>
      </c>
      <c r="G9379" t="s">
        <v>1574</v>
      </c>
      <c r="H9379" s="2">
        <v>45712</v>
      </c>
      <c r="I9379" s="2">
        <v>45712</v>
      </c>
      <c r="J9379"/>
      <c r="K9379"/>
      <c r="L9379">
        <v>0.01</v>
      </c>
      <c r="M9379" t="s">
        <v>1575</v>
      </c>
      <c r="N9379" t="s">
        <v>1714</v>
      </c>
      <c r="O9379" t="s">
        <v>2184</v>
      </c>
      <c r="P9379">
        <v>2020</v>
      </c>
      <c r="Q9379" t="s">
        <v>2185</v>
      </c>
      <c r="R9379" t="s">
        <v>15440</v>
      </c>
      <c r="S9379" t="s">
        <v>15439</v>
      </c>
      <c r="T9379" t="s">
        <v>15437</v>
      </c>
      <c r="U9379" t="s">
        <v>15437</v>
      </c>
      <c r="V9379">
        <v>0</v>
      </c>
    </row>
    <row r="9380" spans="1:22" x14ac:dyDescent="0.25">
      <c r="A9380" t="s">
        <v>1569</v>
      </c>
      <c r="B9380">
        <v>338774</v>
      </c>
      <c r="C9380" t="s">
        <v>2192</v>
      </c>
      <c r="D9380" t="s">
        <v>2193</v>
      </c>
      <c r="E9380" t="s">
        <v>1572</v>
      </c>
      <c r="F9380" t="s">
        <v>2183</v>
      </c>
      <c r="G9380" t="s">
        <v>1574</v>
      </c>
      <c r="H9380" s="2">
        <v>45712</v>
      </c>
      <c r="I9380" s="2">
        <v>45712</v>
      </c>
      <c r="J9380"/>
      <c r="K9380"/>
      <c r="L9380">
        <v>0.01</v>
      </c>
      <c r="M9380" t="s">
        <v>1575</v>
      </c>
      <c r="N9380" t="s">
        <v>1714</v>
      </c>
      <c r="O9380" t="s">
        <v>2184</v>
      </c>
      <c r="P9380">
        <v>2020</v>
      </c>
      <c r="Q9380" t="s">
        <v>2185</v>
      </c>
      <c r="R9380" t="s">
        <v>15440</v>
      </c>
      <c r="S9380" t="s">
        <v>15439</v>
      </c>
      <c r="T9380" t="s">
        <v>15437</v>
      </c>
      <c r="U9380" t="s">
        <v>15437</v>
      </c>
      <c r="V9380">
        <v>0</v>
      </c>
    </row>
    <row r="9381" spans="1:22" x14ac:dyDescent="0.25">
      <c r="A9381" t="s">
        <v>1569</v>
      </c>
      <c r="B9381">
        <v>338775</v>
      </c>
      <c r="C9381" t="s">
        <v>2194</v>
      </c>
      <c r="D9381" t="s">
        <v>2195</v>
      </c>
      <c r="E9381" t="s">
        <v>1572</v>
      </c>
      <c r="F9381" t="s">
        <v>2183</v>
      </c>
      <c r="G9381" t="s">
        <v>1574</v>
      </c>
      <c r="H9381" s="2">
        <v>45712</v>
      </c>
      <c r="I9381" s="2">
        <v>45712</v>
      </c>
      <c r="J9381"/>
      <c r="K9381"/>
      <c r="L9381">
        <v>0.01</v>
      </c>
      <c r="M9381" t="s">
        <v>1575</v>
      </c>
      <c r="N9381" t="s">
        <v>1714</v>
      </c>
      <c r="O9381" t="s">
        <v>2184</v>
      </c>
      <c r="P9381">
        <v>2020</v>
      </c>
      <c r="Q9381" t="s">
        <v>2185</v>
      </c>
      <c r="R9381" t="s">
        <v>15440</v>
      </c>
      <c r="S9381" t="s">
        <v>15439</v>
      </c>
      <c r="T9381" t="s">
        <v>15437</v>
      </c>
      <c r="U9381" t="s">
        <v>15437</v>
      </c>
      <c r="V9381">
        <v>0</v>
      </c>
    </row>
    <row r="9382" spans="1:22" x14ac:dyDescent="0.25">
      <c r="A9382" t="s">
        <v>1569</v>
      </c>
      <c r="B9382">
        <v>338771</v>
      </c>
      <c r="C9382" t="s">
        <v>2196</v>
      </c>
      <c r="D9382" t="s">
        <v>2197</v>
      </c>
      <c r="E9382" t="s">
        <v>1572</v>
      </c>
      <c r="F9382" t="s">
        <v>2183</v>
      </c>
      <c r="G9382" t="s">
        <v>1574</v>
      </c>
      <c r="H9382" s="2">
        <v>45712</v>
      </c>
      <c r="I9382" s="2">
        <v>45712</v>
      </c>
      <c r="J9382"/>
      <c r="K9382"/>
      <c r="L9382">
        <v>0.01</v>
      </c>
      <c r="M9382" t="s">
        <v>1575</v>
      </c>
      <c r="N9382" t="s">
        <v>1714</v>
      </c>
      <c r="O9382" t="s">
        <v>2184</v>
      </c>
      <c r="P9382">
        <v>2020</v>
      </c>
      <c r="Q9382" t="s">
        <v>2185</v>
      </c>
      <c r="R9382" t="s">
        <v>15440</v>
      </c>
      <c r="S9382" t="s">
        <v>15439</v>
      </c>
      <c r="T9382" t="s">
        <v>15437</v>
      </c>
      <c r="U9382" t="s">
        <v>15437</v>
      </c>
      <c r="V9382">
        <v>0</v>
      </c>
    </row>
    <row r="9383" spans="1:22" x14ac:dyDescent="0.25">
      <c r="A9383" t="s">
        <v>1569</v>
      </c>
      <c r="B9383">
        <v>338768</v>
      </c>
      <c r="C9383" t="s">
        <v>1781</v>
      </c>
      <c r="D9383" t="s">
        <v>2198</v>
      </c>
      <c r="E9383" t="s">
        <v>1572</v>
      </c>
      <c r="F9383" t="s">
        <v>2183</v>
      </c>
      <c r="G9383" t="s">
        <v>1574</v>
      </c>
      <c r="H9383" s="2">
        <v>45712</v>
      </c>
      <c r="I9383" s="2">
        <v>45712</v>
      </c>
      <c r="J9383"/>
      <c r="K9383"/>
      <c r="L9383">
        <v>0.01</v>
      </c>
      <c r="M9383" t="s">
        <v>1575</v>
      </c>
      <c r="N9383" t="s">
        <v>1714</v>
      </c>
      <c r="O9383" t="s">
        <v>2184</v>
      </c>
      <c r="P9383">
        <v>2020</v>
      </c>
      <c r="Q9383" t="s">
        <v>2185</v>
      </c>
      <c r="R9383" t="s">
        <v>15440</v>
      </c>
      <c r="S9383" t="s">
        <v>15439</v>
      </c>
      <c r="T9383" t="s">
        <v>15437</v>
      </c>
      <c r="U9383" t="s">
        <v>15437</v>
      </c>
      <c r="V9383">
        <v>0</v>
      </c>
    </row>
    <row r="9384" spans="1:22" x14ac:dyDescent="0.25">
      <c r="A9384" t="s">
        <v>1569</v>
      </c>
      <c r="B9384">
        <v>338769</v>
      </c>
      <c r="C9384" t="s">
        <v>2039</v>
      </c>
      <c r="D9384" t="s">
        <v>2040</v>
      </c>
      <c r="E9384" t="s">
        <v>1572</v>
      </c>
      <c r="F9384" t="s">
        <v>2036</v>
      </c>
      <c r="G9384" t="s">
        <v>1574</v>
      </c>
      <c r="H9384" s="2">
        <v>45712</v>
      </c>
      <c r="I9384" s="2">
        <v>45712</v>
      </c>
      <c r="J9384"/>
      <c r="K9384"/>
      <c r="L9384">
        <v>0.01</v>
      </c>
      <c r="M9384" t="s">
        <v>1575</v>
      </c>
      <c r="N9384" t="s">
        <v>1714</v>
      </c>
      <c r="O9384" t="s">
        <v>2037</v>
      </c>
      <c r="P9384">
        <v>2016</v>
      </c>
      <c r="Q9384" t="s">
        <v>2038</v>
      </c>
      <c r="R9384" t="s">
        <v>15441</v>
      </c>
      <c r="S9384" t="s">
        <v>15439</v>
      </c>
      <c r="T9384" t="s">
        <v>15437</v>
      </c>
      <c r="U9384" t="s">
        <v>15437</v>
      </c>
      <c r="V9384">
        <v>0</v>
      </c>
    </row>
    <row r="9385" spans="1:22" x14ac:dyDescent="0.25">
      <c r="A9385" t="s">
        <v>1569</v>
      </c>
      <c r="B9385">
        <v>338756</v>
      </c>
      <c r="C9385" t="s">
        <v>2595</v>
      </c>
      <c r="D9385" t="s">
        <v>3840</v>
      </c>
      <c r="E9385" t="s">
        <v>1572</v>
      </c>
      <c r="F9385" t="s">
        <v>3835</v>
      </c>
      <c r="G9385" t="s">
        <v>1574</v>
      </c>
      <c r="H9385" s="2">
        <v>45712</v>
      </c>
      <c r="I9385" s="2">
        <v>45712</v>
      </c>
      <c r="J9385"/>
      <c r="K9385"/>
      <c r="L9385">
        <v>0.01</v>
      </c>
      <c r="M9385" t="s">
        <v>1575</v>
      </c>
      <c r="N9385" t="s">
        <v>3482</v>
      </c>
      <c r="O9385" t="s">
        <v>3836</v>
      </c>
      <c r="P9385">
        <v>6078</v>
      </c>
      <c r="Q9385" t="s">
        <v>3837</v>
      </c>
      <c r="R9385" t="s">
        <v>15442</v>
      </c>
      <c r="S9385" t="s">
        <v>15439</v>
      </c>
      <c r="T9385" t="s">
        <v>15437</v>
      </c>
      <c r="U9385" t="s">
        <v>15437</v>
      </c>
      <c r="V9385">
        <v>0</v>
      </c>
    </row>
    <row r="9386" spans="1:22" x14ac:dyDescent="0.25">
      <c r="A9386" t="s">
        <v>1569</v>
      </c>
      <c r="B9386">
        <v>338758</v>
      </c>
      <c r="C9386" t="s">
        <v>2142</v>
      </c>
      <c r="D9386" t="s">
        <v>2143</v>
      </c>
      <c r="E9386" t="s">
        <v>1596</v>
      </c>
      <c r="F9386" t="s">
        <v>2144</v>
      </c>
      <c r="G9386" t="s">
        <v>1574</v>
      </c>
      <c r="H9386" s="2">
        <v>45712</v>
      </c>
      <c r="I9386" s="2">
        <v>45712</v>
      </c>
      <c r="J9386"/>
      <c r="K9386"/>
      <c r="L9386">
        <v>15</v>
      </c>
      <c r="M9386" t="s">
        <v>1575</v>
      </c>
      <c r="N9386" t="s">
        <v>1714</v>
      </c>
      <c r="O9386" t="s">
        <v>2145</v>
      </c>
      <c r="P9386">
        <v>2019</v>
      </c>
      <c r="Q9386" t="s">
        <v>2146</v>
      </c>
      <c r="R9386" t="s">
        <v>15441</v>
      </c>
      <c r="S9386" t="s">
        <v>15439</v>
      </c>
      <c r="T9386" t="s">
        <v>15437</v>
      </c>
      <c r="U9386" t="s">
        <v>15437</v>
      </c>
      <c r="V9386">
        <v>0.39473684210526316</v>
      </c>
    </row>
    <row r="9387" spans="1:22" x14ac:dyDescent="0.25">
      <c r="A9387" t="s">
        <v>1569</v>
      </c>
      <c r="B9387">
        <v>338783</v>
      </c>
      <c r="C9387" t="s">
        <v>2147</v>
      </c>
      <c r="D9387" t="s">
        <v>2148</v>
      </c>
      <c r="E9387" t="s">
        <v>1596</v>
      </c>
      <c r="F9387" t="s">
        <v>2144</v>
      </c>
      <c r="G9387" t="s">
        <v>1574</v>
      </c>
      <c r="H9387" s="2">
        <v>45712</v>
      </c>
      <c r="I9387" s="2">
        <v>45712</v>
      </c>
      <c r="J9387"/>
      <c r="K9387"/>
      <c r="L9387">
        <v>12</v>
      </c>
      <c r="M9387" t="s">
        <v>1575</v>
      </c>
      <c r="N9387" t="s">
        <v>1714</v>
      </c>
      <c r="O9387" t="s">
        <v>2145</v>
      </c>
      <c r="P9387">
        <v>2019</v>
      </c>
      <c r="Q9387" t="s">
        <v>2146</v>
      </c>
      <c r="R9387" t="s">
        <v>15441</v>
      </c>
      <c r="S9387" t="s">
        <v>15439</v>
      </c>
      <c r="T9387" t="s">
        <v>15437</v>
      </c>
      <c r="U9387" t="s">
        <v>15437</v>
      </c>
      <c r="V9387">
        <v>0.31578947368421051</v>
      </c>
    </row>
    <row r="9388" spans="1:22" x14ac:dyDescent="0.25">
      <c r="A9388" t="s">
        <v>1569</v>
      </c>
      <c r="B9388">
        <v>200197</v>
      </c>
      <c r="C9388" t="s">
        <v>3181</v>
      </c>
      <c r="D9388" t="s">
        <v>3182</v>
      </c>
      <c r="E9388" t="s">
        <v>1572</v>
      </c>
      <c r="F9388" t="s">
        <v>3177</v>
      </c>
      <c r="G9388" t="s">
        <v>1574</v>
      </c>
      <c r="H9388" s="2">
        <v>45705</v>
      </c>
      <c r="I9388" s="2">
        <v>45705</v>
      </c>
      <c r="J9388"/>
      <c r="K9388"/>
      <c r="L9388">
        <v>0.01</v>
      </c>
      <c r="M9388" t="s">
        <v>1575</v>
      </c>
      <c r="N9388" t="s">
        <v>1714</v>
      </c>
      <c r="O9388" t="s">
        <v>3178</v>
      </c>
      <c r="P9388">
        <v>2055</v>
      </c>
      <c r="Q9388" t="s">
        <v>3179</v>
      </c>
      <c r="R9388" t="s">
        <v>15441</v>
      </c>
      <c r="S9388" t="s">
        <v>15439</v>
      </c>
      <c r="T9388" t="s">
        <v>15437</v>
      </c>
      <c r="U9388" t="s">
        <v>15437</v>
      </c>
      <c r="V9388">
        <v>0</v>
      </c>
    </row>
    <row r="9389" spans="1:22" x14ac:dyDescent="0.25">
      <c r="A9389" t="s">
        <v>1569</v>
      </c>
      <c r="B9389">
        <v>338684</v>
      </c>
      <c r="C9389" t="s">
        <v>1750</v>
      </c>
      <c r="D9389" t="s">
        <v>3549</v>
      </c>
      <c r="E9389" t="s">
        <v>1572</v>
      </c>
      <c r="F9389" t="s">
        <v>3545</v>
      </c>
      <c r="G9389" t="s">
        <v>1574</v>
      </c>
      <c r="H9389" s="2">
        <v>45705</v>
      </c>
      <c r="I9389" s="2">
        <v>45705</v>
      </c>
      <c r="J9389"/>
      <c r="K9389"/>
      <c r="L9389">
        <v>0.01</v>
      </c>
      <c r="M9389" t="s">
        <v>1575</v>
      </c>
      <c r="N9389" t="s">
        <v>3482</v>
      </c>
      <c r="O9389" t="s">
        <v>3546</v>
      </c>
      <c r="P9389">
        <v>5058</v>
      </c>
      <c r="Q9389" t="s">
        <v>3547</v>
      </c>
      <c r="R9389" t="s">
        <v>15442</v>
      </c>
      <c r="S9389" t="s">
        <v>15439</v>
      </c>
      <c r="T9389" t="s">
        <v>15437</v>
      </c>
      <c r="U9389" t="s">
        <v>15437</v>
      </c>
      <c r="V9389">
        <v>0</v>
      </c>
    </row>
    <row r="9390" spans="1:22" x14ac:dyDescent="0.25">
      <c r="A9390" t="s">
        <v>1569</v>
      </c>
      <c r="B9390">
        <v>338598</v>
      </c>
      <c r="C9390" t="s">
        <v>3144</v>
      </c>
      <c r="D9390" t="s">
        <v>3145</v>
      </c>
      <c r="E9390" t="s">
        <v>1607</v>
      </c>
      <c r="F9390" t="s">
        <v>3146</v>
      </c>
      <c r="G9390" t="s">
        <v>1618</v>
      </c>
      <c r="H9390" s="2">
        <v>45705</v>
      </c>
      <c r="I9390" s="2">
        <v>45705</v>
      </c>
      <c r="J9390"/>
      <c r="K9390"/>
      <c r="L9390">
        <v>38</v>
      </c>
      <c r="M9390" t="s">
        <v>1575</v>
      </c>
      <c r="N9390" t="s">
        <v>1714</v>
      </c>
      <c r="O9390" t="s">
        <v>3147</v>
      </c>
      <c r="P9390">
        <v>2054</v>
      </c>
      <c r="Q9390" t="s">
        <v>3148</v>
      </c>
      <c r="R9390" t="s">
        <v>15440</v>
      </c>
      <c r="S9390" t="s">
        <v>15439</v>
      </c>
      <c r="T9390" t="s">
        <v>15437</v>
      </c>
      <c r="U9390" t="s">
        <v>15437</v>
      </c>
      <c r="V9390">
        <v>1</v>
      </c>
    </row>
    <row r="9391" spans="1:22" x14ac:dyDescent="0.25">
      <c r="A9391" t="s">
        <v>1569</v>
      </c>
      <c r="B9391">
        <v>338453</v>
      </c>
      <c r="C9391" t="s">
        <v>1850</v>
      </c>
      <c r="D9391" t="s">
        <v>1851</v>
      </c>
      <c r="E9391" t="s">
        <v>1607</v>
      </c>
      <c r="F9391" t="s">
        <v>1852</v>
      </c>
      <c r="G9391" t="s">
        <v>1618</v>
      </c>
      <c r="H9391" s="2">
        <v>45705</v>
      </c>
      <c r="I9391" s="2">
        <v>45705</v>
      </c>
      <c r="J9391"/>
      <c r="K9391"/>
      <c r="L9391">
        <v>38</v>
      </c>
      <c r="M9391" t="s">
        <v>1575</v>
      </c>
      <c r="N9391" t="s">
        <v>1576</v>
      </c>
      <c r="O9391" t="s">
        <v>1846</v>
      </c>
      <c r="P9391">
        <v>1011</v>
      </c>
      <c r="Q9391" t="s">
        <v>1847</v>
      </c>
      <c r="R9391" t="s">
        <v>15435</v>
      </c>
      <c r="S9391" t="s">
        <v>15439</v>
      </c>
      <c r="T9391" t="s">
        <v>15437</v>
      </c>
      <c r="U9391" t="s">
        <v>15437</v>
      </c>
      <c r="V9391">
        <v>1</v>
      </c>
    </row>
    <row r="9392" spans="1:22" x14ac:dyDescent="0.25">
      <c r="A9392" t="s">
        <v>1569</v>
      </c>
      <c r="B9392">
        <v>338621</v>
      </c>
      <c r="C9392" t="s">
        <v>2127</v>
      </c>
      <c r="D9392" t="s">
        <v>3291</v>
      </c>
      <c r="E9392" t="s">
        <v>1572</v>
      </c>
      <c r="F9392" t="s">
        <v>3288</v>
      </c>
      <c r="G9392" t="s">
        <v>1574</v>
      </c>
      <c r="H9392" s="2">
        <v>45698</v>
      </c>
      <c r="I9392" s="2">
        <v>45698</v>
      </c>
      <c r="J9392"/>
      <c r="K9392"/>
      <c r="L9392">
        <v>0.01</v>
      </c>
      <c r="M9392" t="s">
        <v>1575</v>
      </c>
      <c r="N9392" t="s">
        <v>1714</v>
      </c>
      <c r="O9392" t="s">
        <v>3289</v>
      </c>
      <c r="P9392">
        <v>2059</v>
      </c>
      <c r="Q9392" t="s">
        <v>3290</v>
      </c>
      <c r="R9392" t="s">
        <v>15440</v>
      </c>
      <c r="S9392" t="s">
        <v>15439</v>
      </c>
      <c r="T9392" t="s">
        <v>15437</v>
      </c>
      <c r="U9392" t="s">
        <v>15437</v>
      </c>
      <c r="V9392">
        <v>0</v>
      </c>
    </row>
    <row r="9393" spans="1:22" x14ac:dyDescent="0.25">
      <c r="A9393" t="s">
        <v>1569</v>
      </c>
      <c r="B9393">
        <v>338656</v>
      </c>
      <c r="C9393" t="s">
        <v>2676</v>
      </c>
      <c r="D9393" t="s">
        <v>2677</v>
      </c>
      <c r="E9393" t="s">
        <v>1572</v>
      </c>
      <c r="F9393" t="s">
        <v>2669</v>
      </c>
      <c r="G9393" t="s">
        <v>1574</v>
      </c>
      <c r="H9393" s="2">
        <v>45698</v>
      </c>
      <c r="I9393" s="2">
        <v>45698</v>
      </c>
      <c r="J9393"/>
      <c r="K9393"/>
      <c r="L9393">
        <v>0.01</v>
      </c>
      <c r="M9393" t="s">
        <v>1575</v>
      </c>
      <c r="N9393" t="s">
        <v>1714</v>
      </c>
      <c r="O9393" t="s">
        <v>2670</v>
      </c>
      <c r="P9393">
        <v>2028</v>
      </c>
      <c r="Q9393" t="s">
        <v>2671</v>
      </c>
      <c r="R9393" t="s">
        <v>15440</v>
      </c>
      <c r="S9393" t="s">
        <v>15439</v>
      </c>
      <c r="T9393" t="s">
        <v>15437</v>
      </c>
      <c r="U9393" t="s">
        <v>15437</v>
      </c>
      <c r="V9393">
        <v>0</v>
      </c>
    </row>
    <row r="9394" spans="1:22" x14ac:dyDescent="0.25">
      <c r="A9394" t="s">
        <v>1569</v>
      </c>
      <c r="B9394">
        <v>338708</v>
      </c>
      <c r="C9394" t="s">
        <v>3841</v>
      </c>
      <c r="D9394" t="s">
        <v>1878</v>
      </c>
      <c r="E9394" t="s">
        <v>1572</v>
      </c>
      <c r="F9394" t="s">
        <v>3835</v>
      </c>
      <c r="G9394" t="s">
        <v>1574</v>
      </c>
      <c r="H9394" s="2">
        <v>45698</v>
      </c>
      <c r="I9394" s="2">
        <v>45698</v>
      </c>
      <c r="J9394"/>
      <c r="K9394"/>
      <c r="L9394">
        <v>0.01</v>
      </c>
      <c r="M9394" t="s">
        <v>1575</v>
      </c>
      <c r="N9394" t="s">
        <v>3482</v>
      </c>
      <c r="O9394" t="s">
        <v>3836</v>
      </c>
      <c r="P9394">
        <v>6078</v>
      </c>
      <c r="Q9394" t="s">
        <v>3837</v>
      </c>
      <c r="R9394" t="s">
        <v>15442</v>
      </c>
      <c r="S9394" t="s">
        <v>15439</v>
      </c>
      <c r="T9394" t="s">
        <v>15437</v>
      </c>
      <c r="U9394" t="s">
        <v>15437</v>
      </c>
      <c r="V9394">
        <v>0</v>
      </c>
    </row>
    <row r="9395" spans="1:22" x14ac:dyDescent="0.25">
      <c r="A9395" t="s">
        <v>1569</v>
      </c>
      <c r="B9395">
        <v>338625</v>
      </c>
      <c r="C9395" t="s">
        <v>1899</v>
      </c>
      <c r="D9395" t="s">
        <v>1878</v>
      </c>
      <c r="E9395" t="s">
        <v>1596</v>
      </c>
      <c r="F9395" t="s">
        <v>2573</v>
      </c>
      <c r="G9395" t="s">
        <v>1574</v>
      </c>
      <c r="H9395" s="2">
        <v>45698</v>
      </c>
      <c r="I9395" s="2">
        <v>45698</v>
      </c>
      <c r="J9395"/>
      <c r="K9395"/>
      <c r="L9395">
        <v>20</v>
      </c>
      <c r="M9395" t="s">
        <v>1575</v>
      </c>
      <c r="N9395" t="s">
        <v>1714</v>
      </c>
      <c r="O9395" t="s">
        <v>2574</v>
      </c>
      <c r="P9395">
        <v>2026</v>
      </c>
      <c r="Q9395" t="s">
        <v>2575</v>
      </c>
      <c r="R9395" t="s">
        <v>15441</v>
      </c>
      <c r="S9395" t="s">
        <v>15439</v>
      </c>
      <c r="T9395" t="s">
        <v>15437</v>
      </c>
      <c r="U9395" t="s">
        <v>15437</v>
      </c>
      <c r="V9395">
        <v>0.52631578947368418</v>
      </c>
    </row>
    <row r="9396" spans="1:22" x14ac:dyDescent="0.25">
      <c r="A9396" t="s">
        <v>1569</v>
      </c>
      <c r="B9396">
        <v>338633</v>
      </c>
      <c r="C9396" t="s">
        <v>1903</v>
      </c>
      <c r="D9396" t="s">
        <v>2576</v>
      </c>
      <c r="E9396" t="s">
        <v>1596</v>
      </c>
      <c r="F9396" t="s">
        <v>2573</v>
      </c>
      <c r="G9396" t="s">
        <v>1574</v>
      </c>
      <c r="H9396" s="2">
        <v>45698</v>
      </c>
      <c r="I9396" s="2">
        <v>45698</v>
      </c>
      <c r="J9396"/>
      <c r="K9396"/>
      <c r="L9396">
        <v>20</v>
      </c>
      <c r="M9396" t="s">
        <v>1575</v>
      </c>
      <c r="N9396" t="s">
        <v>1714</v>
      </c>
      <c r="O9396" t="s">
        <v>2574</v>
      </c>
      <c r="P9396">
        <v>2026</v>
      </c>
      <c r="Q9396" t="s">
        <v>2575</v>
      </c>
      <c r="R9396" t="s">
        <v>15441</v>
      </c>
      <c r="S9396" t="s">
        <v>15439</v>
      </c>
      <c r="T9396" t="s">
        <v>15437</v>
      </c>
      <c r="U9396" t="s">
        <v>15437</v>
      </c>
      <c r="V9396">
        <v>0.52631578947368418</v>
      </c>
    </row>
    <row r="9397" spans="1:22" x14ac:dyDescent="0.25">
      <c r="A9397" t="s">
        <v>1569</v>
      </c>
      <c r="B9397">
        <v>338523</v>
      </c>
      <c r="C9397" t="s">
        <v>2796</v>
      </c>
      <c r="D9397" t="s">
        <v>2797</v>
      </c>
      <c r="E9397" t="s">
        <v>1596</v>
      </c>
      <c r="F9397" t="s">
        <v>2798</v>
      </c>
      <c r="G9397" t="s">
        <v>1574</v>
      </c>
      <c r="H9397" s="2">
        <v>45691</v>
      </c>
      <c r="I9397" s="2">
        <v>45691</v>
      </c>
      <c r="J9397"/>
      <c r="K9397"/>
      <c r="L9397">
        <v>20</v>
      </c>
      <c r="M9397" t="s">
        <v>1575</v>
      </c>
      <c r="N9397" t="s">
        <v>1714</v>
      </c>
      <c r="O9397" t="s">
        <v>2799</v>
      </c>
      <c r="P9397">
        <v>2031</v>
      </c>
      <c r="Q9397" t="s">
        <v>2800</v>
      </c>
      <c r="R9397" t="s">
        <v>15441</v>
      </c>
      <c r="S9397" t="s">
        <v>15439</v>
      </c>
      <c r="T9397" t="s">
        <v>15437</v>
      </c>
      <c r="U9397" t="s">
        <v>15437</v>
      </c>
      <c r="V9397">
        <v>0.52631578947368418</v>
      </c>
    </row>
    <row r="9398" spans="1:22" x14ac:dyDescent="0.25">
      <c r="A9398" t="s">
        <v>1569</v>
      </c>
      <c r="B9398">
        <v>338508</v>
      </c>
      <c r="C9398" t="s">
        <v>3294</v>
      </c>
      <c r="D9398" t="s">
        <v>3956</v>
      </c>
      <c r="E9398" t="s">
        <v>1572</v>
      </c>
      <c r="F9398" t="s">
        <v>3951</v>
      </c>
      <c r="G9398" t="s">
        <v>1574</v>
      </c>
      <c r="H9398" s="2">
        <v>45684</v>
      </c>
      <c r="I9398" s="2">
        <v>45684</v>
      </c>
      <c r="J9398"/>
      <c r="K9398"/>
      <c r="L9398">
        <v>0.01</v>
      </c>
      <c r="M9398" t="s">
        <v>1575</v>
      </c>
      <c r="N9398" t="s">
        <v>3865</v>
      </c>
      <c r="O9398" t="s">
        <v>3952</v>
      </c>
      <c r="P9398">
        <v>9090</v>
      </c>
      <c r="Q9398" t="s">
        <v>3953</v>
      </c>
      <c r="R9398" t="s">
        <v>15443</v>
      </c>
      <c r="S9398" t="s">
        <v>15439</v>
      </c>
      <c r="T9398" t="s">
        <v>15437</v>
      </c>
      <c r="U9398" t="s">
        <v>15437</v>
      </c>
      <c r="V9398">
        <v>0</v>
      </c>
    </row>
    <row r="9399" spans="1:22" x14ac:dyDescent="0.25">
      <c r="A9399" t="s">
        <v>1569</v>
      </c>
      <c r="B9399">
        <v>338428</v>
      </c>
      <c r="C9399" t="s">
        <v>3579</v>
      </c>
      <c r="D9399" t="s">
        <v>2604</v>
      </c>
      <c r="E9399" t="s">
        <v>1572</v>
      </c>
      <c r="F9399" t="s">
        <v>3574</v>
      </c>
      <c r="G9399" t="s">
        <v>1574</v>
      </c>
      <c r="H9399" s="2">
        <v>45679</v>
      </c>
      <c r="I9399" s="2">
        <v>45679</v>
      </c>
      <c r="J9399"/>
      <c r="K9399"/>
      <c r="L9399">
        <v>0.01</v>
      </c>
      <c r="M9399" t="s">
        <v>1575</v>
      </c>
      <c r="N9399" t="s">
        <v>3482</v>
      </c>
      <c r="O9399" t="s">
        <v>3575</v>
      </c>
      <c r="P9399">
        <v>5060</v>
      </c>
      <c r="Q9399" t="s">
        <v>3576</v>
      </c>
      <c r="R9399" t="s">
        <v>15443</v>
      </c>
      <c r="S9399" t="s">
        <v>15439</v>
      </c>
      <c r="T9399" t="s">
        <v>15437</v>
      </c>
      <c r="U9399" t="s">
        <v>15437</v>
      </c>
      <c r="V9399">
        <v>0</v>
      </c>
    </row>
    <row r="9400" spans="1:22" x14ac:dyDescent="0.25">
      <c r="A9400" t="s">
        <v>1569</v>
      </c>
      <c r="B9400">
        <v>338433</v>
      </c>
      <c r="C9400" t="s">
        <v>1705</v>
      </c>
      <c r="D9400" t="s">
        <v>3173</v>
      </c>
      <c r="E9400" t="s">
        <v>1572</v>
      </c>
      <c r="F9400" t="s">
        <v>3626</v>
      </c>
      <c r="G9400" t="s">
        <v>1574</v>
      </c>
      <c r="H9400" s="2">
        <v>45679</v>
      </c>
      <c r="I9400" s="2">
        <v>45679</v>
      </c>
      <c r="J9400"/>
      <c r="K9400"/>
      <c r="L9400">
        <v>0.01</v>
      </c>
      <c r="M9400" t="s">
        <v>1575</v>
      </c>
      <c r="N9400" t="s">
        <v>3627</v>
      </c>
      <c r="O9400" t="s">
        <v>3628</v>
      </c>
      <c r="P9400">
        <v>6059</v>
      </c>
      <c r="Q9400" t="s">
        <v>3629</v>
      </c>
      <c r="R9400" t="s">
        <v>15442</v>
      </c>
      <c r="S9400" t="s">
        <v>15439</v>
      </c>
      <c r="T9400" t="s">
        <v>15437</v>
      </c>
      <c r="U9400" t="s">
        <v>15437</v>
      </c>
      <c r="V9400">
        <v>0</v>
      </c>
    </row>
    <row r="9401" spans="1:22" x14ac:dyDescent="0.25">
      <c r="A9401" t="s">
        <v>1569</v>
      </c>
      <c r="B9401">
        <v>200141</v>
      </c>
      <c r="C9401" t="s">
        <v>3794</v>
      </c>
      <c r="D9401" t="s">
        <v>3795</v>
      </c>
      <c r="E9401" t="s">
        <v>1572</v>
      </c>
      <c r="F9401" t="s">
        <v>3796</v>
      </c>
      <c r="G9401" t="s">
        <v>1574</v>
      </c>
      <c r="H9401" s="2">
        <v>45672</v>
      </c>
      <c r="I9401" s="2">
        <v>45672</v>
      </c>
      <c r="J9401"/>
      <c r="K9401"/>
      <c r="L9401">
        <v>0.01</v>
      </c>
      <c r="M9401" t="s">
        <v>1575</v>
      </c>
      <c r="N9401" t="s">
        <v>3482</v>
      </c>
      <c r="O9401" t="s">
        <v>3797</v>
      </c>
      <c r="P9401">
        <v>6075</v>
      </c>
      <c r="Q9401" t="s">
        <v>3798</v>
      </c>
      <c r="R9401" t="s">
        <v>15442</v>
      </c>
      <c r="S9401" t="s">
        <v>15439</v>
      </c>
      <c r="T9401" t="s">
        <v>15437</v>
      </c>
      <c r="U9401" t="s">
        <v>15437</v>
      </c>
      <c r="V9401">
        <v>0</v>
      </c>
    </row>
    <row r="9402" spans="1:22" x14ac:dyDescent="0.25">
      <c r="A9402" t="s">
        <v>1569</v>
      </c>
      <c r="B9402">
        <v>338267</v>
      </c>
      <c r="C9402" t="s">
        <v>3751</v>
      </c>
      <c r="D9402" t="s">
        <v>3752</v>
      </c>
      <c r="E9402" t="s">
        <v>1596</v>
      </c>
      <c r="F9402" t="s">
        <v>3748</v>
      </c>
      <c r="G9402" t="s">
        <v>1574</v>
      </c>
      <c r="H9402" s="2">
        <v>45663</v>
      </c>
      <c r="I9402" s="2">
        <v>45663</v>
      </c>
      <c r="J9402"/>
      <c r="K9402"/>
      <c r="L9402">
        <v>24.5</v>
      </c>
      <c r="M9402" t="s">
        <v>1575</v>
      </c>
      <c r="N9402" t="s">
        <v>3482</v>
      </c>
      <c r="O9402" t="s">
        <v>3749</v>
      </c>
      <c r="P9402">
        <v>6068</v>
      </c>
      <c r="Q9402" t="s">
        <v>3750</v>
      </c>
      <c r="R9402" t="s">
        <v>15442</v>
      </c>
      <c r="S9402" t="s">
        <v>15439</v>
      </c>
      <c r="T9402" t="s">
        <v>15437</v>
      </c>
      <c r="U9402" t="s">
        <v>15437</v>
      </c>
      <c r="V9402">
        <v>0.64473684210526316</v>
      </c>
    </row>
    <row r="9403" spans="1:22" x14ac:dyDescent="0.25">
      <c r="A9403" t="s">
        <v>1569</v>
      </c>
      <c r="B9403">
        <v>338264</v>
      </c>
      <c r="C9403" t="s">
        <v>3753</v>
      </c>
      <c r="D9403" t="s">
        <v>3754</v>
      </c>
      <c r="E9403" t="s">
        <v>1607</v>
      </c>
      <c r="F9403" t="s">
        <v>3755</v>
      </c>
      <c r="G9403" t="s">
        <v>1618</v>
      </c>
      <c r="H9403" s="2">
        <v>45663</v>
      </c>
      <c r="I9403" s="2">
        <v>45663</v>
      </c>
      <c r="J9403"/>
      <c r="K9403"/>
      <c r="L9403">
        <v>38</v>
      </c>
      <c r="M9403" t="s">
        <v>1575</v>
      </c>
      <c r="N9403" t="s">
        <v>3482</v>
      </c>
      <c r="O9403" t="s">
        <v>3749</v>
      </c>
      <c r="P9403">
        <v>6068</v>
      </c>
      <c r="Q9403" t="s">
        <v>3750</v>
      </c>
      <c r="R9403" t="s">
        <v>15442</v>
      </c>
      <c r="S9403" t="s">
        <v>15439</v>
      </c>
      <c r="T9403" t="s">
        <v>15437</v>
      </c>
      <c r="U9403" t="s">
        <v>15437</v>
      </c>
      <c r="V9403">
        <v>1</v>
      </c>
    </row>
    <row r="9404" spans="1:22" x14ac:dyDescent="0.25">
      <c r="A9404" t="s">
        <v>1569</v>
      </c>
      <c r="B9404">
        <v>338137</v>
      </c>
      <c r="C9404" t="s">
        <v>4131</v>
      </c>
      <c r="D9404" t="s">
        <v>3785</v>
      </c>
      <c r="E9404" t="s">
        <v>1607</v>
      </c>
      <c r="F9404" t="s">
        <v>4132</v>
      </c>
      <c r="G9404" t="s">
        <v>4133</v>
      </c>
      <c r="H9404" s="2">
        <v>45663</v>
      </c>
      <c r="I9404" s="2">
        <v>45663</v>
      </c>
      <c r="J9404"/>
      <c r="K9404"/>
      <c r="L9404">
        <v>38</v>
      </c>
      <c r="M9404" t="s">
        <v>1575</v>
      </c>
      <c r="N9404" t="s">
        <v>1714</v>
      </c>
      <c r="O9404" t="s">
        <v>4134</v>
      </c>
      <c r="P9404">
        <v>9547</v>
      </c>
      <c r="Q9404" t="s">
        <v>4130</v>
      </c>
      <c r="R9404" t="s">
        <v>15446</v>
      </c>
      <c r="S9404" t="s">
        <v>15439</v>
      </c>
      <c r="T9404" t="s">
        <v>15437</v>
      </c>
      <c r="U9404" t="s">
        <v>15437</v>
      </c>
      <c r="V9404">
        <v>1</v>
      </c>
    </row>
    <row r="9405" spans="1:22" x14ac:dyDescent="0.25">
      <c r="A9405" t="s">
        <v>1569</v>
      </c>
      <c r="B9405">
        <v>338332</v>
      </c>
      <c r="C9405" t="s">
        <v>2712</v>
      </c>
      <c r="D9405" t="s">
        <v>3633</v>
      </c>
      <c r="E9405" t="s">
        <v>1607</v>
      </c>
      <c r="F9405" t="s">
        <v>3634</v>
      </c>
      <c r="G9405" t="s">
        <v>1618</v>
      </c>
      <c r="H9405" s="2">
        <v>45649</v>
      </c>
      <c r="I9405" s="2">
        <v>45719</v>
      </c>
      <c r="J9405"/>
      <c r="K9405"/>
      <c r="L9405">
        <v>38</v>
      </c>
      <c r="M9405" t="s">
        <v>1575</v>
      </c>
      <c r="N9405" t="s">
        <v>3627</v>
      </c>
      <c r="O9405" t="s">
        <v>3628</v>
      </c>
      <c r="P9405">
        <v>6059</v>
      </c>
      <c r="Q9405" t="s">
        <v>3629</v>
      </c>
      <c r="R9405" t="s">
        <v>15442</v>
      </c>
      <c r="S9405" t="s">
        <v>15436</v>
      </c>
      <c r="T9405" t="s">
        <v>15437</v>
      </c>
      <c r="U9405" t="s">
        <v>15437</v>
      </c>
      <c r="V9405">
        <v>1</v>
      </c>
    </row>
    <row r="9406" spans="1:22" x14ac:dyDescent="0.25">
      <c r="A9406" t="s">
        <v>1569</v>
      </c>
      <c r="B9406">
        <v>338211</v>
      </c>
      <c r="C9406" t="s">
        <v>3183</v>
      </c>
      <c r="D9406" t="s">
        <v>3184</v>
      </c>
      <c r="E9406" t="s">
        <v>1572</v>
      </c>
      <c r="F9406" t="s">
        <v>3177</v>
      </c>
      <c r="G9406" t="s">
        <v>1574</v>
      </c>
      <c r="H9406" s="2">
        <v>45638</v>
      </c>
      <c r="I9406" s="2">
        <v>45638</v>
      </c>
      <c r="J9406"/>
      <c r="K9406"/>
      <c r="L9406">
        <v>0.01</v>
      </c>
      <c r="M9406" t="s">
        <v>1575</v>
      </c>
      <c r="N9406" t="s">
        <v>1714</v>
      </c>
      <c r="O9406" t="s">
        <v>3178</v>
      </c>
      <c r="P9406">
        <v>2055</v>
      </c>
      <c r="Q9406" t="s">
        <v>3179</v>
      </c>
      <c r="R9406" t="s">
        <v>15441</v>
      </c>
      <c r="S9406" t="s">
        <v>15436</v>
      </c>
      <c r="T9406" t="s">
        <v>15437</v>
      </c>
      <c r="U9406" t="s">
        <v>15437</v>
      </c>
      <c r="V9406">
        <v>0</v>
      </c>
    </row>
    <row r="9407" spans="1:22" x14ac:dyDescent="0.25">
      <c r="A9407" t="s">
        <v>1569</v>
      </c>
      <c r="B9407">
        <v>338195</v>
      </c>
      <c r="C9407" t="s">
        <v>1928</v>
      </c>
      <c r="D9407" t="s">
        <v>2280</v>
      </c>
      <c r="E9407" t="s">
        <v>1572</v>
      </c>
      <c r="F9407" t="s">
        <v>2756</v>
      </c>
      <c r="G9407" t="s">
        <v>1574</v>
      </c>
      <c r="H9407" s="2">
        <v>45635</v>
      </c>
      <c r="I9407" s="2">
        <v>45635</v>
      </c>
      <c r="J9407"/>
      <c r="K9407"/>
      <c r="L9407">
        <v>0.01</v>
      </c>
      <c r="M9407" t="s">
        <v>1575</v>
      </c>
      <c r="N9407" t="s">
        <v>1714</v>
      </c>
      <c r="O9407" t="s">
        <v>2757</v>
      </c>
      <c r="P9407">
        <v>2030</v>
      </c>
      <c r="Q9407" t="s">
        <v>2758</v>
      </c>
      <c r="R9407" t="s">
        <v>15441</v>
      </c>
      <c r="S9407" t="s">
        <v>15436</v>
      </c>
      <c r="T9407" t="s">
        <v>15437</v>
      </c>
      <c r="U9407" t="s">
        <v>15437</v>
      </c>
      <c r="V9407">
        <v>0</v>
      </c>
    </row>
    <row r="9408" spans="1:22" x14ac:dyDescent="0.25">
      <c r="A9408" t="s">
        <v>1569</v>
      </c>
      <c r="B9408">
        <v>338180</v>
      </c>
      <c r="C9408" t="s">
        <v>1769</v>
      </c>
      <c r="D9408" t="s">
        <v>2023</v>
      </c>
      <c r="E9408" t="s">
        <v>1572</v>
      </c>
      <c r="F9408" t="s">
        <v>2848</v>
      </c>
      <c r="G9408" t="s">
        <v>1574</v>
      </c>
      <c r="H9408" s="2">
        <v>45635</v>
      </c>
      <c r="I9408" s="2">
        <v>45635</v>
      </c>
      <c r="J9408"/>
      <c r="K9408"/>
      <c r="L9408">
        <v>0.01</v>
      </c>
      <c r="M9408" t="s">
        <v>1575</v>
      </c>
      <c r="N9408" t="s">
        <v>1714</v>
      </c>
      <c r="O9408" t="s">
        <v>2846</v>
      </c>
      <c r="P9408">
        <v>2032</v>
      </c>
      <c r="Q9408" t="s">
        <v>2847</v>
      </c>
      <c r="R9408" t="s">
        <v>15440</v>
      </c>
      <c r="S9408" t="s">
        <v>15436</v>
      </c>
      <c r="T9408" t="s">
        <v>15437</v>
      </c>
      <c r="U9408" t="s">
        <v>15437</v>
      </c>
      <c r="V9408">
        <v>0</v>
      </c>
    </row>
    <row r="9409" spans="1:22" x14ac:dyDescent="0.25">
      <c r="A9409" t="s">
        <v>1569</v>
      </c>
      <c r="B9409">
        <v>338233</v>
      </c>
      <c r="C9409" t="s">
        <v>1703</v>
      </c>
      <c r="D9409" t="s">
        <v>2337</v>
      </c>
      <c r="E9409" t="s">
        <v>1572</v>
      </c>
      <c r="F9409" t="s">
        <v>3810</v>
      </c>
      <c r="G9409" t="s">
        <v>1574</v>
      </c>
      <c r="H9409" s="2">
        <v>45635</v>
      </c>
      <c r="I9409" s="2">
        <v>45635</v>
      </c>
      <c r="J9409"/>
      <c r="K9409"/>
      <c r="L9409">
        <v>0.01</v>
      </c>
      <c r="M9409" t="s">
        <v>1575</v>
      </c>
      <c r="N9409" t="s">
        <v>3482</v>
      </c>
      <c r="O9409" t="s">
        <v>3811</v>
      </c>
      <c r="P9409">
        <v>6076</v>
      </c>
      <c r="Q9409" t="s">
        <v>3812</v>
      </c>
      <c r="R9409" t="s">
        <v>15442</v>
      </c>
      <c r="S9409" t="s">
        <v>15436</v>
      </c>
      <c r="T9409" t="s">
        <v>15437</v>
      </c>
      <c r="U9409" t="s">
        <v>15437</v>
      </c>
      <c r="V9409">
        <v>0</v>
      </c>
    </row>
    <row r="9410" spans="1:22" x14ac:dyDescent="0.25">
      <c r="A9410" t="s">
        <v>1569</v>
      </c>
      <c r="B9410">
        <v>338200</v>
      </c>
      <c r="C9410" t="s">
        <v>3185</v>
      </c>
      <c r="D9410" t="s">
        <v>3186</v>
      </c>
      <c r="E9410" t="s">
        <v>1596</v>
      </c>
      <c r="F9410" t="s">
        <v>3177</v>
      </c>
      <c r="G9410" t="s">
        <v>1574</v>
      </c>
      <c r="H9410" s="2">
        <v>45635</v>
      </c>
      <c r="I9410" s="2">
        <v>45635</v>
      </c>
      <c r="J9410"/>
      <c r="K9410"/>
      <c r="L9410">
        <v>19</v>
      </c>
      <c r="M9410" t="s">
        <v>1575</v>
      </c>
      <c r="N9410" t="s">
        <v>1714</v>
      </c>
      <c r="O9410" t="s">
        <v>3178</v>
      </c>
      <c r="P9410">
        <v>2055</v>
      </c>
      <c r="Q9410" t="s">
        <v>3179</v>
      </c>
      <c r="R9410" t="s">
        <v>15441</v>
      </c>
      <c r="S9410" t="s">
        <v>15436</v>
      </c>
      <c r="T9410" t="s">
        <v>15437</v>
      </c>
      <c r="U9410" t="s">
        <v>15437</v>
      </c>
      <c r="V9410">
        <v>0.5</v>
      </c>
    </row>
    <row r="9411" spans="1:22" x14ac:dyDescent="0.25">
      <c r="A9411" t="s">
        <v>1569</v>
      </c>
      <c r="B9411">
        <v>338178</v>
      </c>
      <c r="C9411" t="s">
        <v>2577</v>
      </c>
      <c r="D9411" t="s">
        <v>2578</v>
      </c>
      <c r="E9411" t="s">
        <v>1596</v>
      </c>
      <c r="F9411" t="s">
        <v>2573</v>
      </c>
      <c r="G9411" t="s">
        <v>1574</v>
      </c>
      <c r="H9411" s="2">
        <v>45631</v>
      </c>
      <c r="I9411" s="2">
        <v>45631</v>
      </c>
      <c r="J9411"/>
      <c r="K9411"/>
      <c r="L9411">
        <v>22.5</v>
      </c>
      <c r="M9411" t="s">
        <v>1575</v>
      </c>
      <c r="N9411" t="s">
        <v>1714</v>
      </c>
      <c r="O9411" t="s">
        <v>2574</v>
      </c>
      <c r="P9411">
        <v>2026</v>
      </c>
      <c r="Q9411" t="s">
        <v>2575</v>
      </c>
      <c r="R9411" t="s">
        <v>15441</v>
      </c>
      <c r="S9411" t="s">
        <v>15436</v>
      </c>
      <c r="T9411" t="s">
        <v>15437</v>
      </c>
      <c r="U9411" t="s">
        <v>15437</v>
      </c>
      <c r="V9411">
        <v>0.59210526315789469</v>
      </c>
    </row>
    <row r="9412" spans="1:22" x14ac:dyDescent="0.25">
      <c r="A9412" t="s">
        <v>1569</v>
      </c>
      <c r="B9412">
        <v>338138</v>
      </c>
      <c r="C9412" t="s">
        <v>3063</v>
      </c>
      <c r="D9412" t="s">
        <v>3064</v>
      </c>
      <c r="E9412" t="s">
        <v>1572</v>
      </c>
      <c r="F9412" t="s">
        <v>3065</v>
      </c>
      <c r="G9412" t="s">
        <v>1574</v>
      </c>
      <c r="H9412" s="2">
        <v>45628</v>
      </c>
      <c r="I9412" s="2">
        <v>45628</v>
      </c>
      <c r="J9412"/>
      <c r="K9412"/>
      <c r="L9412">
        <v>0.01</v>
      </c>
      <c r="M9412" t="s">
        <v>1575</v>
      </c>
      <c r="N9412" t="s">
        <v>1714</v>
      </c>
      <c r="O9412" t="s">
        <v>3066</v>
      </c>
      <c r="P9412">
        <v>2045</v>
      </c>
      <c r="Q9412" t="s">
        <v>3067</v>
      </c>
      <c r="R9412" t="s">
        <v>15440</v>
      </c>
      <c r="S9412" t="s">
        <v>15436</v>
      </c>
      <c r="T9412" t="s">
        <v>15437</v>
      </c>
      <c r="U9412" t="s">
        <v>15437</v>
      </c>
      <c r="V9412">
        <v>0</v>
      </c>
    </row>
    <row r="9413" spans="1:22" x14ac:dyDescent="0.25">
      <c r="A9413" t="s">
        <v>1569</v>
      </c>
      <c r="B9413">
        <v>338136</v>
      </c>
      <c r="C9413" t="s">
        <v>2112</v>
      </c>
      <c r="D9413" t="s">
        <v>3187</v>
      </c>
      <c r="E9413" t="s">
        <v>1572</v>
      </c>
      <c r="F9413" t="s">
        <v>3177</v>
      </c>
      <c r="G9413" t="s">
        <v>1574</v>
      </c>
      <c r="H9413" s="2">
        <v>45628</v>
      </c>
      <c r="I9413" s="2">
        <v>45628</v>
      </c>
      <c r="J9413"/>
      <c r="K9413"/>
      <c r="L9413">
        <v>0.01</v>
      </c>
      <c r="M9413" t="s">
        <v>1575</v>
      </c>
      <c r="N9413" t="s">
        <v>1714</v>
      </c>
      <c r="O9413" t="s">
        <v>3178</v>
      </c>
      <c r="P9413">
        <v>2055</v>
      </c>
      <c r="Q9413" t="s">
        <v>3179</v>
      </c>
      <c r="R9413" t="s">
        <v>15441</v>
      </c>
      <c r="S9413" t="s">
        <v>15436</v>
      </c>
      <c r="T9413" t="s">
        <v>15437</v>
      </c>
      <c r="U9413" t="s">
        <v>15437</v>
      </c>
      <c r="V9413">
        <v>0</v>
      </c>
    </row>
    <row r="9414" spans="1:22" x14ac:dyDescent="0.25">
      <c r="A9414" t="s">
        <v>1569</v>
      </c>
      <c r="B9414">
        <v>338070</v>
      </c>
      <c r="C9414" t="s">
        <v>1842</v>
      </c>
      <c r="D9414" t="s">
        <v>2849</v>
      </c>
      <c r="E9414" t="s">
        <v>1596</v>
      </c>
      <c r="F9414" t="s">
        <v>2848</v>
      </c>
      <c r="G9414" t="s">
        <v>1574</v>
      </c>
      <c r="H9414" s="2">
        <v>45625</v>
      </c>
      <c r="I9414" s="2">
        <v>45625</v>
      </c>
      <c r="J9414"/>
      <c r="K9414"/>
      <c r="L9414">
        <v>24.75</v>
      </c>
      <c r="M9414" t="s">
        <v>1575</v>
      </c>
      <c r="N9414" t="s">
        <v>1714</v>
      </c>
      <c r="O9414" t="s">
        <v>2846</v>
      </c>
      <c r="P9414">
        <v>2032</v>
      </c>
      <c r="Q9414" t="s">
        <v>2847</v>
      </c>
      <c r="R9414" t="s">
        <v>15440</v>
      </c>
      <c r="S9414" t="s">
        <v>15436</v>
      </c>
      <c r="T9414" t="s">
        <v>15437</v>
      </c>
      <c r="U9414" t="s">
        <v>15437</v>
      </c>
      <c r="V9414">
        <v>0.65131578947368418</v>
      </c>
    </row>
    <row r="9415" spans="1:22" x14ac:dyDescent="0.25">
      <c r="A9415" t="s">
        <v>1569</v>
      </c>
      <c r="B9415">
        <v>338078</v>
      </c>
      <c r="C9415" t="s">
        <v>2447</v>
      </c>
      <c r="D9415" t="s">
        <v>2448</v>
      </c>
      <c r="E9415" t="s">
        <v>1572</v>
      </c>
      <c r="F9415" t="s">
        <v>2442</v>
      </c>
      <c r="G9415" t="s">
        <v>1574</v>
      </c>
      <c r="H9415" s="2">
        <v>45624</v>
      </c>
      <c r="I9415" s="2">
        <v>45624</v>
      </c>
      <c r="J9415"/>
      <c r="K9415"/>
      <c r="L9415">
        <v>0.01</v>
      </c>
      <c r="M9415" t="s">
        <v>1575</v>
      </c>
      <c r="N9415" t="s">
        <v>1714</v>
      </c>
      <c r="O9415" t="s">
        <v>2443</v>
      </c>
      <c r="P9415">
        <v>2024</v>
      </c>
      <c r="Q9415" t="s">
        <v>2444</v>
      </c>
      <c r="R9415" t="s">
        <v>15441</v>
      </c>
      <c r="S9415" t="s">
        <v>15436</v>
      </c>
      <c r="T9415" t="s">
        <v>15437</v>
      </c>
      <c r="U9415" t="s">
        <v>15437</v>
      </c>
      <c r="V9415">
        <v>0</v>
      </c>
    </row>
    <row r="9416" spans="1:22" x14ac:dyDescent="0.25">
      <c r="A9416" t="s">
        <v>1569</v>
      </c>
      <c r="B9416">
        <v>337865</v>
      </c>
      <c r="C9416" t="s">
        <v>1903</v>
      </c>
      <c r="D9416" t="s">
        <v>2007</v>
      </c>
      <c r="E9416" t="s">
        <v>1572</v>
      </c>
      <c r="F9416" t="s">
        <v>2002</v>
      </c>
      <c r="G9416" t="s">
        <v>1574</v>
      </c>
      <c r="H9416" s="2">
        <v>45621</v>
      </c>
      <c r="I9416" s="2">
        <v>45621</v>
      </c>
      <c r="J9416"/>
      <c r="K9416"/>
      <c r="L9416">
        <v>0.01</v>
      </c>
      <c r="M9416" t="s">
        <v>1575</v>
      </c>
      <c r="N9416" t="s">
        <v>1714</v>
      </c>
      <c r="O9416" t="s">
        <v>2003</v>
      </c>
      <c r="P9416">
        <v>2014</v>
      </c>
      <c r="Q9416" t="s">
        <v>2004</v>
      </c>
      <c r="R9416" t="s">
        <v>15440</v>
      </c>
      <c r="S9416" t="s">
        <v>15436</v>
      </c>
      <c r="T9416" t="s">
        <v>15437</v>
      </c>
      <c r="U9416" t="s">
        <v>15437</v>
      </c>
      <c r="V9416">
        <v>0</v>
      </c>
    </row>
    <row r="9417" spans="1:22" x14ac:dyDescent="0.25">
      <c r="A9417" t="s">
        <v>1569</v>
      </c>
      <c r="B9417">
        <v>337939</v>
      </c>
      <c r="C9417" t="s">
        <v>2761</v>
      </c>
      <c r="D9417" t="s">
        <v>2762</v>
      </c>
      <c r="E9417" t="s">
        <v>1572</v>
      </c>
      <c r="F9417" t="s">
        <v>2756</v>
      </c>
      <c r="G9417" t="s">
        <v>1574</v>
      </c>
      <c r="H9417" s="2">
        <v>45621</v>
      </c>
      <c r="I9417" s="2">
        <v>45621</v>
      </c>
      <c r="J9417"/>
      <c r="K9417"/>
      <c r="L9417">
        <v>0.01</v>
      </c>
      <c r="M9417" t="s">
        <v>1575</v>
      </c>
      <c r="N9417" t="s">
        <v>1714</v>
      </c>
      <c r="O9417" t="s">
        <v>2757</v>
      </c>
      <c r="P9417">
        <v>2030</v>
      </c>
      <c r="Q9417" t="s">
        <v>2758</v>
      </c>
      <c r="R9417" t="s">
        <v>15441</v>
      </c>
      <c r="S9417" t="s">
        <v>15436</v>
      </c>
      <c r="T9417" t="s">
        <v>15437</v>
      </c>
      <c r="U9417" t="s">
        <v>15437</v>
      </c>
      <c r="V9417">
        <v>0</v>
      </c>
    </row>
    <row r="9418" spans="1:22" x14ac:dyDescent="0.25">
      <c r="A9418" t="s">
        <v>1569</v>
      </c>
      <c r="B9418">
        <v>338067</v>
      </c>
      <c r="C9418" t="s">
        <v>2186</v>
      </c>
      <c r="D9418" t="s">
        <v>2850</v>
      </c>
      <c r="E9418" t="s">
        <v>1572</v>
      </c>
      <c r="F9418" t="s">
        <v>2848</v>
      </c>
      <c r="G9418" t="s">
        <v>1574</v>
      </c>
      <c r="H9418" s="2">
        <v>45621</v>
      </c>
      <c r="I9418" s="2">
        <v>45621</v>
      </c>
      <c r="J9418"/>
      <c r="K9418"/>
      <c r="L9418">
        <v>0.01</v>
      </c>
      <c r="M9418" t="s">
        <v>1575</v>
      </c>
      <c r="N9418" t="s">
        <v>1714</v>
      </c>
      <c r="O9418" t="s">
        <v>2846</v>
      </c>
      <c r="P9418">
        <v>2032</v>
      </c>
      <c r="Q9418" t="s">
        <v>2847</v>
      </c>
      <c r="R9418" t="s">
        <v>15440</v>
      </c>
      <c r="S9418" t="s">
        <v>15436</v>
      </c>
      <c r="T9418" t="s">
        <v>15437</v>
      </c>
      <c r="U9418" t="s">
        <v>15437</v>
      </c>
      <c r="V9418">
        <v>0</v>
      </c>
    </row>
    <row r="9419" spans="1:22" x14ac:dyDescent="0.25">
      <c r="A9419" t="s">
        <v>1569</v>
      </c>
      <c r="B9419">
        <v>337989</v>
      </c>
      <c r="C9419" t="s">
        <v>2884</v>
      </c>
      <c r="D9419" t="s">
        <v>2885</v>
      </c>
      <c r="E9419" t="s">
        <v>1572</v>
      </c>
      <c r="F9419" t="s">
        <v>2883</v>
      </c>
      <c r="G9419" t="s">
        <v>1574</v>
      </c>
      <c r="H9419" s="2">
        <v>45617</v>
      </c>
      <c r="I9419" s="2">
        <v>45617</v>
      </c>
      <c r="J9419"/>
      <c r="K9419"/>
      <c r="L9419">
        <v>0.01</v>
      </c>
      <c r="M9419" t="s">
        <v>1575</v>
      </c>
      <c r="N9419" t="s">
        <v>1714</v>
      </c>
      <c r="O9419" t="s">
        <v>2880</v>
      </c>
      <c r="P9419">
        <v>2033</v>
      </c>
      <c r="Q9419" t="s">
        <v>2881</v>
      </c>
      <c r="R9419" t="s">
        <v>15440</v>
      </c>
      <c r="S9419" t="s">
        <v>15436</v>
      </c>
      <c r="T9419" t="s">
        <v>15437</v>
      </c>
      <c r="U9419" t="s">
        <v>15437</v>
      </c>
      <c r="V9419">
        <v>0</v>
      </c>
    </row>
    <row r="9420" spans="1:22" x14ac:dyDescent="0.25">
      <c r="A9420" t="s">
        <v>1569</v>
      </c>
      <c r="B9420">
        <v>337851</v>
      </c>
      <c r="C9420" t="s">
        <v>2763</v>
      </c>
      <c r="D9420" t="s">
        <v>1817</v>
      </c>
      <c r="E9420" t="s">
        <v>1572</v>
      </c>
      <c r="F9420" t="s">
        <v>2756</v>
      </c>
      <c r="G9420" t="s">
        <v>1574</v>
      </c>
      <c r="H9420" s="2">
        <v>45614</v>
      </c>
      <c r="I9420" s="2">
        <v>45614</v>
      </c>
      <c r="J9420"/>
      <c r="K9420"/>
      <c r="L9420">
        <v>0.01</v>
      </c>
      <c r="M9420" t="s">
        <v>1575</v>
      </c>
      <c r="N9420" t="s">
        <v>1714</v>
      </c>
      <c r="O9420" t="s">
        <v>2757</v>
      </c>
      <c r="P9420">
        <v>2030</v>
      </c>
      <c r="Q9420" t="s">
        <v>2758</v>
      </c>
      <c r="R9420" t="s">
        <v>15441</v>
      </c>
      <c r="S9420" t="s">
        <v>15436</v>
      </c>
      <c r="T9420" t="s">
        <v>15437</v>
      </c>
      <c r="U9420" t="s">
        <v>15437</v>
      </c>
      <c r="V9420">
        <v>0</v>
      </c>
    </row>
    <row r="9421" spans="1:22" x14ac:dyDescent="0.25">
      <c r="A9421" t="s">
        <v>1569</v>
      </c>
      <c r="B9421">
        <v>337904</v>
      </c>
      <c r="C9421" t="s">
        <v>3408</v>
      </c>
      <c r="D9421" t="s">
        <v>3409</v>
      </c>
      <c r="E9421" t="s">
        <v>1572</v>
      </c>
      <c r="F9421" t="s">
        <v>3396</v>
      </c>
      <c r="G9421" t="s">
        <v>1574</v>
      </c>
      <c r="H9421" s="2">
        <v>45614</v>
      </c>
      <c r="I9421" s="2">
        <v>45614</v>
      </c>
      <c r="J9421"/>
      <c r="K9421"/>
      <c r="L9421">
        <v>0.01</v>
      </c>
      <c r="M9421" t="s">
        <v>1575</v>
      </c>
      <c r="N9421" t="s">
        <v>3311</v>
      </c>
      <c r="O9421" t="s">
        <v>3397</v>
      </c>
      <c r="P9421">
        <v>4043</v>
      </c>
      <c r="Q9421" t="s">
        <v>3398</v>
      </c>
      <c r="R9421" t="s">
        <v>15435</v>
      </c>
      <c r="S9421" t="s">
        <v>15436</v>
      </c>
      <c r="T9421" t="s">
        <v>15437</v>
      </c>
      <c r="U9421" t="s">
        <v>15437</v>
      </c>
      <c r="V9421">
        <v>0</v>
      </c>
    </row>
    <row r="9422" spans="1:22" x14ac:dyDescent="0.25">
      <c r="A9422" t="s">
        <v>1569</v>
      </c>
      <c r="B9422">
        <v>337876</v>
      </c>
      <c r="C9422" t="s">
        <v>3799</v>
      </c>
      <c r="D9422" t="s">
        <v>3800</v>
      </c>
      <c r="E9422" t="s">
        <v>1596</v>
      </c>
      <c r="F9422" t="s">
        <v>3796</v>
      </c>
      <c r="G9422" t="s">
        <v>1574</v>
      </c>
      <c r="H9422" s="2">
        <v>45614</v>
      </c>
      <c r="I9422" s="2">
        <v>45614</v>
      </c>
      <c r="J9422"/>
      <c r="K9422"/>
      <c r="L9422">
        <v>11</v>
      </c>
      <c r="M9422" t="s">
        <v>1575</v>
      </c>
      <c r="N9422" t="s">
        <v>3482</v>
      </c>
      <c r="O9422" t="s">
        <v>3797</v>
      </c>
      <c r="P9422">
        <v>6075</v>
      </c>
      <c r="Q9422" t="s">
        <v>3798</v>
      </c>
      <c r="R9422" t="s">
        <v>15442</v>
      </c>
      <c r="S9422" t="s">
        <v>15436</v>
      </c>
      <c r="T9422" t="s">
        <v>15437</v>
      </c>
      <c r="U9422" t="s">
        <v>15437</v>
      </c>
      <c r="V9422">
        <v>0.28947368421052633</v>
      </c>
    </row>
    <row r="9423" spans="1:22" x14ac:dyDescent="0.25">
      <c r="A9423" t="s">
        <v>1569</v>
      </c>
      <c r="B9423">
        <v>337731</v>
      </c>
      <c r="C9423" t="s">
        <v>1745</v>
      </c>
      <c r="D9423" t="s">
        <v>1746</v>
      </c>
      <c r="E9423" t="s">
        <v>1572</v>
      </c>
      <c r="F9423" t="s">
        <v>1747</v>
      </c>
      <c r="G9423" t="s">
        <v>1574</v>
      </c>
      <c r="H9423" s="2">
        <v>45607</v>
      </c>
      <c r="I9423" s="2">
        <v>45607</v>
      </c>
      <c r="J9423"/>
      <c r="K9423"/>
      <c r="L9423">
        <v>0.01</v>
      </c>
      <c r="M9423" t="s">
        <v>1575</v>
      </c>
      <c r="N9423" t="s">
        <v>1576</v>
      </c>
      <c r="O9423" t="s">
        <v>1748</v>
      </c>
      <c r="P9423">
        <v>1008</v>
      </c>
      <c r="Q9423" t="s">
        <v>1749</v>
      </c>
      <c r="R9423" t="s">
        <v>15435</v>
      </c>
      <c r="S9423" t="s">
        <v>15436</v>
      </c>
      <c r="T9423" t="s">
        <v>15437</v>
      </c>
      <c r="U9423" t="s">
        <v>15437</v>
      </c>
      <c r="V9423">
        <v>0</v>
      </c>
    </row>
    <row r="9424" spans="1:22" x14ac:dyDescent="0.25">
      <c r="A9424" t="s">
        <v>1569</v>
      </c>
      <c r="B9424">
        <v>337748</v>
      </c>
      <c r="C9424" t="s">
        <v>3463</v>
      </c>
      <c r="D9424" t="s">
        <v>2434</v>
      </c>
      <c r="E9424" t="s">
        <v>1572</v>
      </c>
      <c r="F9424" t="s">
        <v>3460</v>
      </c>
      <c r="G9424" t="s">
        <v>1574</v>
      </c>
      <c r="H9424" s="2">
        <v>45607</v>
      </c>
      <c r="I9424" s="2">
        <v>45607</v>
      </c>
      <c r="J9424"/>
      <c r="K9424"/>
      <c r="L9424">
        <v>0.01</v>
      </c>
      <c r="M9424" t="s">
        <v>1575</v>
      </c>
      <c r="N9424" t="s">
        <v>3311</v>
      </c>
      <c r="O9424" t="s">
        <v>3461</v>
      </c>
      <c r="P9424">
        <v>4045</v>
      </c>
      <c r="Q9424" t="s">
        <v>3462</v>
      </c>
      <c r="R9424" t="s">
        <v>15435</v>
      </c>
      <c r="S9424" t="s">
        <v>15436</v>
      </c>
      <c r="T9424" t="s">
        <v>15437</v>
      </c>
      <c r="U9424" t="s">
        <v>15437</v>
      </c>
      <c r="V9424">
        <v>0</v>
      </c>
    </row>
    <row r="9425" spans="1:22" x14ac:dyDescent="0.25">
      <c r="A9425" t="s">
        <v>1569</v>
      </c>
      <c r="B9425">
        <v>337889</v>
      </c>
      <c r="C9425" t="s">
        <v>2892</v>
      </c>
      <c r="D9425" t="s">
        <v>2936</v>
      </c>
      <c r="E9425" t="s">
        <v>1596</v>
      </c>
      <c r="F9425" t="s">
        <v>2937</v>
      </c>
      <c r="G9425" t="s">
        <v>1574</v>
      </c>
      <c r="H9425" s="2">
        <v>45607</v>
      </c>
      <c r="I9425" s="2">
        <v>45607</v>
      </c>
      <c r="J9425"/>
      <c r="K9425"/>
      <c r="L9425">
        <v>18.5</v>
      </c>
      <c r="M9425" t="s">
        <v>1575</v>
      </c>
      <c r="N9425" t="s">
        <v>1714</v>
      </c>
      <c r="O9425" t="s">
        <v>2938</v>
      </c>
      <c r="P9425">
        <v>2039</v>
      </c>
      <c r="Q9425" t="s">
        <v>2939</v>
      </c>
      <c r="R9425" t="s">
        <v>15440</v>
      </c>
      <c r="S9425" t="s">
        <v>15436</v>
      </c>
      <c r="T9425" t="s">
        <v>15437</v>
      </c>
      <c r="U9425" t="s">
        <v>15437</v>
      </c>
      <c r="V9425">
        <v>0.48684210526315791</v>
      </c>
    </row>
    <row r="9426" spans="1:22" x14ac:dyDescent="0.25">
      <c r="A9426" t="s">
        <v>1569</v>
      </c>
      <c r="B9426">
        <v>337542</v>
      </c>
      <c r="C9426" t="s">
        <v>3863</v>
      </c>
      <c r="D9426" t="s">
        <v>1598</v>
      </c>
      <c r="E9426" t="s">
        <v>1596</v>
      </c>
      <c r="F9426" t="s">
        <v>3864</v>
      </c>
      <c r="G9426" t="s">
        <v>1574</v>
      </c>
      <c r="H9426" s="2">
        <v>45607</v>
      </c>
      <c r="I9426" s="2">
        <v>45607</v>
      </c>
      <c r="J9426"/>
      <c r="K9426"/>
      <c r="L9426">
        <v>25</v>
      </c>
      <c r="M9426" t="s">
        <v>1575</v>
      </c>
      <c r="N9426" t="s">
        <v>3865</v>
      </c>
      <c r="O9426" t="s">
        <v>3866</v>
      </c>
      <c r="P9426">
        <v>9086</v>
      </c>
      <c r="Q9426" t="s">
        <v>3867</v>
      </c>
      <c r="R9426" t="s">
        <v>15443</v>
      </c>
      <c r="S9426" t="s">
        <v>15436</v>
      </c>
      <c r="T9426" t="s">
        <v>15437</v>
      </c>
      <c r="U9426" t="s">
        <v>15437</v>
      </c>
      <c r="V9426">
        <v>0.65789473684210531</v>
      </c>
    </row>
    <row r="9427" spans="1:22" x14ac:dyDescent="0.25">
      <c r="A9427" t="s">
        <v>1569</v>
      </c>
      <c r="B9427">
        <v>337688</v>
      </c>
      <c r="C9427" t="s">
        <v>2020</v>
      </c>
      <c r="D9427" t="s">
        <v>2721</v>
      </c>
      <c r="E9427" t="s">
        <v>1572</v>
      </c>
      <c r="F9427" t="s">
        <v>2722</v>
      </c>
      <c r="G9427" t="s">
        <v>1574</v>
      </c>
      <c r="H9427" s="2">
        <v>45603</v>
      </c>
      <c r="I9427" s="2">
        <v>45603</v>
      </c>
      <c r="J9427"/>
      <c r="K9427"/>
      <c r="L9427">
        <v>0.01</v>
      </c>
      <c r="M9427" t="s">
        <v>1575</v>
      </c>
      <c r="N9427" t="s">
        <v>1714</v>
      </c>
      <c r="O9427" t="s">
        <v>2723</v>
      </c>
      <c r="P9427">
        <v>2029</v>
      </c>
      <c r="Q9427" t="s">
        <v>2724</v>
      </c>
      <c r="R9427" t="s">
        <v>15441</v>
      </c>
      <c r="S9427" t="s">
        <v>15436</v>
      </c>
      <c r="T9427" t="s">
        <v>15437</v>
      </c>
      <c r="U9427" t="s">
        <v>15437</v>
      </c>
      <c r="V9427">
        <v>0</v>
      </c>
    </row>
    <row r="9428" spans="1:22" x14ac:dyDescent="0.25">
      <c r="A9428" t="s">
        <v>1569</v>
      </c>
      <c r="B9428">
        <v>200071</v>
      </c>
      <c r="C9428" t="s">
        <v>3814</v>
      </c>
      <c r="D9428" t="s">
        <v>3815</v>
      </c>
      <c r="E9428" t="s">
        <v>1572</v>
      </c>
      <c r="F9428" t="s">
        <v>3810</v>
      </c>
      <c r="G9428" t="s">
        <v>1574</v>
      </c>
      <c r="H9428" s="2">
        <v>45603</v>
      </c>
      <c r="I9428" s="2">
        <v>45603</v>
      </c>
      <c r="J9428"/>
      <c r="K9428"/>
      <c r="L9428">
        <v>0.01</v>
      </c>
      <c r="M9428" t="s">
        <v>1575</v>
      </c>
      <c r="N9428" t="s">
        <v>3482</v>
      </c>
      <c r="O9428" t="s">
        <v>3811</v>
      </c>
      <c r="P9428">
        <v>6076</v>
      </c>
      <c r="Q9428" t="s">
        <v>3812</v>
      </c>
      <c r="R9428" t="s">
        <v>15442</v>
      </c>
      <c r="S9428" t="s">
        <v>15436</v>
      </c>
      <c r="T9428" t="s">
        <v>15437</v>
      </c>
      <c r="U9428" t="s">
        <v>15437</v>
      </c>
      <c r="V9428">
        <v>0</v>
      </c>
    </row>
    <row r="9429" spans="1:22" x14ac:dyDescent="0.25">
      <c r="A9429" t="s">
        <v>1569</v>
      </c>
      <c r="B9429">
        <v>337619</v>
      </c>
      <c r="C9429" t="s">
        <v>3479</v>
      </c>
      <c r="D9429" t="s">
        <v>3480</v>
      </c>
      <c r="E9429" t="s">
        <v>1572</v>
      </c>
      <c r="F9429" t="s">
        <v>3481</v>
      </c>
      <c r="G9429" t="s">
        <v>1574</v>
      </c>
      <c r="H9429" s="2">
        <v>45600</v>
      </c>
      <c r="I9429" s="2">
        <v>45600</v>
      </c>
      <c r="J9429"/>
      <c r="K9429"/>
      <c r="L9429">
        <v>0.01</v>
      </c>
      <c r="M9429" t="s">
        <v>1575</v>
      </c>
      <c r="N9429" t="s">
        <v>3482</v>
      </c>
      <c r="O9429" t="s">
        <v>3483</v>
      </c>
      <c r="P9429">
        <v>5053</v>
      </c>
      <c r="Q9429" t="s">
        <v>3484</v>
      </c>
      <c r="R9429" t="s">
        <v>15442</v>
      </c>
      <c r="S9429" t="s">
        <v>15436</v>
      </c>
      <c r="T9429" t="s">
        <v>15437</v>
      </c>
      <c r="U9429" t="s">
        <v>15437</v>
      </c>
      <c r="V9429">
        <v>0</v>
      </c>
    </row>
    <row r="9430" spans="1:22" x14ac:dyDescent="0.25">
      <c r="A9430" t="s">
        <v>1569</v>
      </c>
      <c r="B9430">
        <v>337626</v>
      </c>
      <c r="C9430" t="s">
        <v>2969</v>
      </c>
      <c r="D9430" t="s">
        <v>3485</v>
      </c>
      <c r="E9430" t="s">
        <v>1572</v>
      </c>
      <c r="F9430" t="s">
        <v>3481</v>
      </c>
      <c r="G9430" t="s">
        <v>1574</v>
      </c>
      <c r="H9430" s="2">
        <v>45600</v>
      </c>
      <c r="I9430" s="2">
        <v>45600</v>
      </c>
      <c r="J9430"/>
      <c r="K9430"/>
      <c r="L9430">
        <v>0.01</v>
      </c>
      <c r="M9430" t="s">
        <v>1575</v>
      </c>
      <c r="N9430" t="s">
        <v>3482</v>
      </c>
      <c r="O9430" t="s">
        <v>3483</v>
      </c>
      <c r="P9430">
        <v>5053</v>
      </c>
      <c r="Q9430" t="s">
        <v>3484</v>
      </c>
      <c r="R9430" t="s">
        <v>15442</v>
      </c>
      <c r="S9430" t="s">
        <v>15436</v>
      </c>
      <c r="T9430" t="s">
        <v>15437</v>
      </c>
      <c r="U9430" t="s">
        <v>15437</v>
      </c>
      <c r="V9430">
        <v>0</v>
      </c>
    </row>
    <row r="9431" spans="1:22" x14ac:dyDescent="0.25">
      <c r="A9431" t="s">
        <v>1569</v>
      </c>
      <c r="B9431">
        <v>337591</v>
      </c>
      <c r="C9431" t="s">
        <v>3672</v>
      </c>
      <c r="D9431" t="s">
        <v>3673</v>
      </c>
      <c r="E9431" t="s">
        <v>1572</v>
      </c>
      <c r="F9431" t="s">
        <v>3674</v>
      </c>
      <c r="G9431" t="s">
        <v>1574</v>
      </c>
      <c r="H9431" s="2">
        <v>45600</v>
      </c>
      <c r="I9431" s="2">
        <v>45600</v>
      </c>
      <c r="J9431"/>
      <c r="K9431"/>
      <c r="L9431">
        <v>0.01</v>
      </c>
      <c r="M9431" t="s">
        <v>1575</v>
      </c>
      <c r="N9431" t="s">
        <v>3627</v>
      </c>
      <c r="O9431" t="s">
        <v>3669</v>
      </c>
      <c r="P9431">
        <v>6063</v>
      </c>
      <c r="Q9431" t="s">
        <v>3670</v>
      </c>
      <c r="R9431" t="s">
        <v>15442</v>
      </c>
      <c r="S9431" t="s">
        <v>15436</v>
      </c>
      <c r="T9431" t="s">
        <v>15437</v>
      </c>
      <c r="U9431" t="s">
        <v>15437</v>
      </c>
      <c r="V9431">
        <v>0</v>
      </c>
    </row>
    <row r="9432" spans="1:22" x14ac:dyDescent="0.25">
      <c r="A9432" t="s">
        <v>1569</v>
      </c>
      <c r="B9432">
        <v>337643</v>
      </c>
      <c r="C9432" t="s">
        <v>3675</v>
      </c>
      <c r="D9432" t="s">
        <v>3676</v>
      </c>
      <c r="E9432" t="s">
        <v>1572</v>
      </c>
      <c r="F9432" t="s">
        <v>3674</v>
      </c>
      <c r="G9432" t="s">
        <v>1574</v>
      </c>
      <c r="H9432" s="2">
        <v>45600</v>
      </c>
      <c r="I9432" s="2">
        <v>45600</v>
      </c>
      <c r="J9432"/>
      <c r="K9432"/>
      <c r="L9432">
        <v>0.01</v>
      </c>
      <c r="M9432" t="s">
        <v>1575</v>
      </c>
      <c r="N9432" t="s">
        <v>3627</v>
      </c>
      <c r="O9432" t="s">
        <v>3669</v>
      </c>
      <c r="P9432">
        <v>6063</v>
      </c>
      <c r="Q9432" t="s">
        <v>3670</v>
      </c>
      <c r="R9432" t="s">
        <v>15442</v>
      </c>
      <c r="S9432" t="s">
        <v>15436</v>
      </c>
      <c r="T9432" t="s">
        <v>15437</v>
      </c>
      <c r="U9432" t="s">
        <v>15437</v>
      </c>
      <c r="V9432">
        <v>0</v>
      </c>
    </row>
    <row r="9433" spans="1:22" x14ac:dyDescent="0.25">
      <c r="A9433" t="s">
        <v>1569</v>
      </c>
      <c r="B9433">
        <v>337659</v>
      </c>
      <c r="C9433" t="s">
        <v>1908</v>
      </c>
      <c r="D9433" t="s">
        <v>3677</v>
      </c>
      <c r="E9433" t="s">
        <v>1572</v>
      </c>
      <c r="F9433" t="s">
        <v>3674</v>
      </c>
      <c r="G9433" t="s">
        <v>1574</v>
      </c>
      <c r="H9433" s="2">
        <v>45600</v>
      </c>
      <c r="I9433" s="2">
        <v>45600</v>
      </c>
      <c r="J9433"/>
      <c r="K9433"/>
      <c r="L9433">
        <v>0.01</v>
      </c>
      <c r="M9433" t="s">
        <v>1575</v>
      </c>
      <c r="N9433" t="s">
        <v>3627</v>
      </c>
      <c r="O9433" t="s">
        <v>3669</v>
      </c>
      <c r="P9433">
        <v>6063</v>
      </c>
      <c r="Q9433" t="s">
        <v>3670</v>
      </c>
      <c r="R9433" t="s">
        <v>15442</v>
      </c>
      <c r="S9433" t="s">
        <v>15436</v>
      </c>
      <c r="T9433" t="s">
        <v>15437</v>
      </c>
      <c r="U9433" t="s">
        <v>15437</v>
      </c>
      <c r="V9433">
        <v>0</v>
      </c>
    </row>
    <row r="9434" spans="1:22" x14ac:dyDescent="0.25">
      <c r="A9434" t="s">
        <v>1569</v>
      </c>
      <c r="B9434">
        <v>337673</v>
      </c>
      <c r="C9434" t="s">
        <v>2068</v>
      </c>
      <c r="D9434" t="s">
        <v>3777</v>
      </c>
      <c r="E9434" t="s">
        <v>1572</v>
      </c>
      <c r="F9434" t="s">
        <v>3773</v>
      </c>
      <c r="G9434" t="s">
        <v>1574</v>
      </c>
      <c r="H9434" s="2">
        <v>45600</v>
      </c>
      <c r="I9434" s="2">
        <v>45600</v>
      </c>
      <c r="J9434"/>
      <c r="K9434"/>
      <c r="L9434">
        <v>0.01</v>
      </c>
      <c r="M9434" t="s">
        <v>1575</v>
      </c>
      <c r="N9434" t="s">
        <v>3482</v>
      </c>
      <c r="O9434" t="s">
        <v>3774</v>
      </c>
      <c r="P9434">
        <v>6071</v>
      </c>
      <c r="Q9434" t="s">
        <v>3775</v>
      </c>
      <c r="R9434" t="s">
        <v>15443</v>
      </c>
      <c r="S9434" t="s">
        <v>15436</v>
      </c>
      <c r="T9434" t="s">
        <v>15437</v>
      </c>
      <c r="U9434" t="s">
        <v>15437</v>
      </c>
      <c r="V9434">
        <v>0</v>
      </c>
    </row>
    <row r="9435" spans="1:22" x14ac:dyDescent="0.25">
      <c r="A9435" t="s">
        <v>1569</v>
      </c>
      <c r="B9435">
        <v>337646</v>
      </c>
      <c r="C9435" t="s">
        <v>2449</v>
      </c>
      <c r="D9435" t="s">
        <v>2450</v>
      </c>
      <c r="E9435" t="s">
        <v>1596</v>
      </c>
      <c r="F9435" t="s">
        <v>2442</v>
      </c>
      <c r="G9435" t="s">
        <v>1574</v>
      </c>
      <c r="H9435" s="2">
        <v>45600</v>
      </c>
      <c r="I9435" s="2">
        <v>45600</v>
      </c>
      <c r="J9435"/>
      <c r="K9435"/>
      <c r="L9435">
        <v>17.5</v>
      </c>
      <c r="M9435" t="s">
        <v>1575</v>
      </c>
      <c r="N9435" t="s">
        <v>1714</v>
      </c>
      <c r="O9435" t="s">
        <v>2443</v>
      </c>
      <c r="P9435">
        <v>2024</v>
      </c>
      <c r="Q9435" t="s">
        <v>2444</v>
      </c>
      <c r="R9435" t="s">
        <v>15441</v>
      </c>
      <c r="S9435" t="s">
        <v>15436</v>
      </c>
      <c r="T9435" t="s">
        <v>15437</v>
      </c>
      <c r="U9435" t="s">
        <v>15437</v>
      </c>
      <c r="V9435">
        <v>0.46052631578947367</v>
      </c>
    </row>
    <row r="9436" spans="1:22" x14ac:dyDescent="0.25">
      <c r="A9436" t="s">
        <v>1569</v>
      </c>
      <c r="B9436">
        <v>337588</v>
      </c>
      <c r="C9436" t="s">
        <v>3399</v>
      </c>
      <c r="D9436" t="s">
        <v>3925</v>
      </c>
      <c r="E9436" t="s">
        <v>1596</v>
      </c>
      <c r="F9436" t="s">
        <v>3920</v>
      </c>
      <c r="G9436" t="s">
        <v>1574</v>
      </c>
      <c r="H9436" s="2">
        <v>45600</v>
      </c>
      <c r="I9436" s="2">
        <v>45600</v>
      </c>
      <c r="J9436"/>
      <c r="K9436"/>
      <c r="L9436">
        <v>16</v>
      </c>
      <c r="M9436" t="s">
        <v>1575</v>
      </c>
      <c r="N9436" t="s">
        <v>3865</v>
      </c>
      <c r="O9436" t="s">
        <v>3921</v>
      </c>
      <c r="P9436">
        <v>9088</v>
      </c>
      <c r="Q9436" t="s">
        <v>3922</v>
      </c>
      <c r="R9436" t="s">
        <v>15443</v>
      </c>
      <c r="S9436" t="s">
        <v>15436</v>
      </c>
      <c r="T9436" t="s">
        <v>15437</v>
      </c>
      <c r="U9436" t="s">
        <v>15437</v>
      </c>
      <c r="V9436">
        <v>0.42105263157894735</v>
      </c>
    </row>
    <row r="9437" spans="1:22" x14ac:dyDescent="0.25">
      <c r="A9437" t="s">
        <v>1569</v>
      </c>
      <c r="B9437">
        <v>337566</v>
      </c>
      <c r="C9437" t="s">
        <v>3678</v>
      </c>
      <c r="D9437" t="s">
        <v>3679</v>
      </c>
      <c r="E9437" t="s">
        <v>1572</v>
      </c>
      <c r="F9437" t="s">
        <v>3674</v>
      </c>
      <c r="G9437" t="s">
        <v>1574</v>
      </c>
      <c r="H9437" s="2">
        <v>45597</v>
      </c>
      <c r="I9437" s="2">
        <v>45597</v>
      </c>
      <c r="J9437"/>
      <c r="K9437"/>
      <c r="L9437">
        <v>0.01</v>
      </c>
      <c r="M9437" t="s">
        <v>1575</v>
      </c>
      <c r="N9437" t="s">
        <v>3627</v>
      </c>
      <c r="O9437" t="s">
        <v>3669</v>
      </c>
      <c r="P9437">
        <v>6063</v>
      </c>
      <c r="Q9437" t="s">
        <v>3670</v>
      </c>
      <c r="R9437" t="s">
        <v>15442</v>
      </c>
      <c r="S9437" t="s">
        <v>15436</v>
      </c>
      <c r="T9437" t="s">
        <v>15437</v>
      </c>
      <c r="U9437" t="s">
        <v>15437</v>
      </c>
      <c r="V9437">
        <v>0</v>
      </c>
    </row>
    <row r="9438" spans="1:22" x14ac:dyDescent="0.25">
      <c r="A9438" t="s">
        <v>1569</v>
      </c>
      <c r="B9438">
        <v>337598</v>
      </c>
      <c r="C9438" t="s">
        <v>3680</v>
      </c>
      <c r="D9438" t="s">
        <v>3681</v>
      </c>
      <c r="E9438" t="s">
        <v>1572</v>
      </c>
      <c r="F9438" t="s">
        <v>3674</v>
      </c>
      <c r="G9438" t="s">
        <v>1574</v>
      </c>
      <c r="H9438" s="2">
        <v>45597</v>
      </c>
      <c r="I9438" s="2">
        <v>45597</v>
      </c>
      <c r="J9438"/>
      <c r="K9438"/>
      <c r="L9438">
        <v>0.01</v>
      </c>
      <c r="M9438" t="s">
        <v>1575</v>
      </c>
      <c r="N9438" t="s">
        <v>3627</v>
      </c>
      <c r="O9438" t="s">
        <v>3669</v>
      </c>
      <c r="P9438">
        <v>6063</v>
      </c>
      <c r="Q9438" t="s">
        <v>3670</v>
      </c>
      <c r="R9438" t="s">
        <v>15442</v>
      </c>
      <c r="S9438" t="s">
        <v>15436</v>
      </c>
      <c r="T9438" t="s">
        <v>15437</v>
      </c>
      <c r="U9438" t="s">
        <v>15437</v>
      </c>
      <c r="V9438">
        <v>0</v>
      </c>
    </row>
    <row r="9439" spans="1:22" x14ac:dyDescent="0.25">
      <c r="A9439" t="s">
        <v>1569</v>
      </c>
      <c r="B9439">
        <v>337532</v>
      </c>
      <c r="C9439" t="s">
        <v>3486</v>
      </c>
      <c r="D9439" t="s">
        <v>3487</v>
      </c>
      <c r="E9439" t="s">
        <v>1572</v>
      </c>
      <c r="F9439" t="s">
        <v>3481</v>
      </c>
      <c r="G9439" t="s">
        <v>1574</v>
      </c>
      <c r="H9439" s="2">
        <v>45594</v>
      </c>
      <c r="I9439" s="2">
        <v>45594</v>
      </c>
      <c r="J9439"/>
      <c r="K9439"/>
      <c r="L9439">
        <v>0.01</v>
      </c>
      <c r="M9439" t="s">
        <v>1575</v>
      </c>
      <c r="N9439" t="s">
        <v>3482</v>
      </c>
      <c r="O9439" t="s">
        <v>3483</v>
      </c>
      <c r="P9439">
        <v>5053</v>
      </c>
      <c r="Q9439" t="s">
        <v>3484</v>
      </c>
      <c r="R9439" t="s">
        <v>15442</v>
      </c>
      <c r="S9439" t="s">
        <v>15436</v>
      </c>
      <c r="T9439" t="s">
        <v>15437</v>
      </c>
      <c r="U9439" t="s">
        <v>15437</v>
      </c>
      <c r="V9439">
        <v>0</v>
      </c>
    </row>
    <row r="9440" spans="1:22" x14ac:dyDescent="0.25">
      <c r="A9440" t="s">
        <v>1569</v>
      </c>
      <c r="B9440">
        <v>337533</v>
      </c>
      <c r="C9440" t="s">
        <v>3682</v>
      </c>
      <c r="D9440" t="s">
        <v>3683</v>
      </c>
      <c r="E9440" t="s">
        <v>1572</v>
      </c>
      <c r="F9440" t="s">
        <v>3674</v>
      </c>
      <c r="G9440" t="s">
        <v>1574</v>
      </c>
      <c r="H9440" s="2">
        <v>45594</v>
      </c>
      <c r="I9440" s="2">
        <v>45594</v>
      </c>
      <c r="J9440"/>
      <c r="K9440"/>
      <c r="L9440">
        <v>0.01</v>
      </c>
      <c r="M9440" t="s">
        <v>1575</v>
      </c>
      <c r="N9440" t="s">
        <v>3627</v>
      </c>
      <c r="O9440" t="s">
        <v>3669</v>
      </c>
      <c r="P9440">
        <v>6063</v>
      </c>
      <c r="Q9440" t="s">
        <v>3670</v>
      </c>
      <c r="R9440" t="s">
        <v>15442</v>
      </c>
      <c r="S9440" t="s">
        <v>15436</v>
      </c>
      <c r="T9440" t="s">
        <v>15437</v>
      </c>
      <c r="U9440" t="s">
        <v>15437</v>
      </c>
      <c r="V9440">
        <v>0</v>
      </c>
    </row>
    <row r="9441" spans="1:22" x14ac:dyDescent="0.25">
      <c r="A9441" t="s">
        <v>1569</v>
      </c>
      <c r="B9441">
        <v>337422</v>
      </c>
      <c r="C9441" t="s">
        <v>2612</v>
      </c>
      <c r="D9441" t="s">
        <v>2613</v>
      </c>
      <c r="E9441" t="s">
        <v>1572</v>
      </c>
      <c r="F9441" t="s">
        <v>2614</v>
      </c>
      <c r="G9441" t="s">
        <v>1574</v>
      </c>
      <c r="H9441" s="2">
        <v>45593</v>
      </c>
      <c r="I9441" s="2">
        <v>45593</v>
      </c>
      <c r="J9441"/>
      <c r="K9441"/>
      <c r="L9441">
        <v>0.01</v>
      </c>
      <c r="M9441" t="s">
        <v>1575</v>
      </c>
      <c r="N9441" t="s">
        <v>1714</v>
      </c>
      <c r="O9441" t="s">
        <v>2615</v>
      </c>
      <c r="P9441">
        <v>2027</v>
      </c>
      <c r="Q9441" t="s">
        <v>2616</v>
      </c>
      <c r="R9441" t="s">
        <v>15441</v>
      </c>
      <c r="S9441" t="s">
        <v>15436</v>
      </c>
      <c r="T9441" t="s">
        <v>15437</v>
      </c>
      <c r="U9441" t="s">
        <v>15437</v>
      </c>
      <c r="V9441">
        <v>0</v>
      </c>
    </row>
    <row r="9442" spans="1:22" x14ac:dyDescent="0.25">
      <c r="A9442" t="s">
        <v>1569</v>
      </c>
      <c r="B9442">
        <v>337446</v>
      </c>
      <c r="C9442" t="s">
        <v>1837</v>
      </c>
      <c r="D9442" t="s">
        <v>2617</v>
      </c>
      <c r="E9442" t="s">
        <v>1572</v>
      </c>
      <c r="F9442" t="s">
        <v>2614</v>
      </c>
      <c r="G9442" t="s">
        <v>1574</v>
      </c>
      <c r="H9442" s="2">
        <v>45593</v>
      </c>
      <c r="I9442" s="2">
        <v>45593</v>
      </c>
      <c r="J9442"/>
      <c r="K9442"/>
      <c r="L9442">
        <v>0.01</v>
      </c>
      <c r="M9442" t="s">
        <v>1575</v>
      </c>
      <c r="N9442" t="s">
        <v>1714</v>
      </c>
      <c r="O9442" t="s">
        <v>2615</v>
      </c>
      <c r="P9442">
        <v>2027</v>
      </c>
      <c r="Q9442" t="s">
        <v>2616</v>
      </c>
      <c r="R9442" t="s">
        <v>15441</v>
      </c>
      <c r="S9442" t="s">
        <v>15436</v>
      </c>
      <c r="T9442" t="s">
        <v>15437</v>
      </c>
      <c r="U9442" t="s">
        <v>15437</v>
      </c>
      <c r="V9442">
        <v>0</v>
      </c>
    </row>
    <row r="9443" spans="1:22" x14ac:dyDescent="0.25">
      <c r="A9443" t="s">
        <v>1569</v>
      </c>
      <c r="B9443">
        <v>337432</v>
      </c>
      <c r="C9443" t="s">
        <v>2618</v>
      </c>
      <c r="D9443" t="s">
        <v>2619</v>
      </c>
      <c r="E9443" t="s">
        <v>1572</v>
      </c>
      <c r="F9443" t="s">
        <v>2614</v>
      </c>
      <c r="G9443" t="s">
        <v>1574</v>
      </c>
      <c r="H9443" s="2">
        <v>45593</v>
      </c>
      <c r="I9443" s="2">
        <v>45593</v>
      </c>
      <c r="J9443"/>
      <c r="K9443"/>
      <c r="L9443">
        <v>0.01</v>
      </c>
      <c r="M9443" t="s">
        <v>1575</v>
      </c>
      <c r="N9443" t="s">
        <v>1714</v>
      </c>
      <c r="O9443" t="s">
        <v>2615</v>
      </c>
      <c r="P9443">
        <v>2027</v>
      </c>
      <c r="Q9443" t="s">
        <v>2616</v>
      </c>
      <c r="R9443" t="s">
        <v>15441</v>
      </c>
      <c r="S9443" t="s">
        <v>15436</v>
      </c>
      <c r="T9443" t="s">
        <v>15437</v>
      </c>
      <c r="U9443" t="s">
        <v>15437</v>
      </c>
      <c r="V9443">
        <v>0</v>
      </c>
    </row>
    <row r="9444" spans="1:22" x14ac:dyDescent="0.25">
      <c r="A9444" t="s">
        <v>1569</v>
      </c>
      <c r="B9444">
        <v>337492</v>
      </c>
      <c r="C9444" t="s">
        <v>1690</v>
      </c>
      <c r="D9444" t="s">
        <v>1691</v>
      </c>
      <c r="E9444" t="s">
        <v>1572</v>
      </c>
      <c r="F9444" t="s">
        <v>1692</v>
      </c>
      <c r="G9444" t="s">
        <v>1574</v>
      </c>
      <c r="H9444" s="2">
        <v>45593</v>
      </c>
      <c r="I9444" s="2">
        <v>45593</v>
      </c>
      <c r="J9444"/>
      <c r="K9444"/>
      <c r="L9444">
        <v>0.01</v>
      </c>
      <c r="M9444" t="s">
        <v>1575</v>
      </c>
      <c r="N9444" t="s">
        <v>1576</v>
      </c>
      <c r="O9444" t="s">
        <v>1693</v>
      </c>
      <c r="P9444">
        <v>1006</v>
      </c>
      <c r="Q9444" t="s">
        <v>1694</v>
      </c>
      <c r="R9444" t="s">
        <v>15435</v>
      </c>
      <c r="S9444" t="s">
        <v>15436</v>
      </c>
      <c r="T9444" t="s">
        <v>15437</v>
      </c>
      <c r="U9444" t="s">
        <v>15437</v>
      </c>
      <c r="V9444">
        <v>0</v>
      </c>
    </row>
    <row r="9445" spans="1:22" x14ac:dyDescent="0.25">
      <c r="A9445" t="s">
        <v>1569</v>
      </c>
      <c r="B9445">
        <v>337529</v>
      </c>
      <c r="C9445" t="s">
        <v>1820</v>
      </c>
      <c r="D9445" t="s">
        <v>1821</v>
      </c>
      <c r="E9445" t="s">
        <v>1572</v>
      </c>
      <c r="F9445" t="s">
        <v>1822</v>
      </c>
      <c r="G9445" t="s">
        <v>1574</v>
      </c>
      <c r="H9445" s="2">
        <v>45593</v>
      </c>
      <c r="I9445" s="2">
        <v>45593</v>
      </c>
      <c r="J9445"/>
      <c r="K9445"/>
      <c r="L9445">
        <v>0.01</v>
      </c>
      <c r="M9445" t="s">
        <v>1575</v>
      </c>
      <c r="N9445" t="s">
        <v>1576</v>
      </c>
      <c r="O9445" t="s">
        <v>1823</v>
      </c>
      <c r="P9445">
        <v>1010</v>
      </c>
      <c r="Q9445" t="s">
        <v>1824</v>
      </c>
      <c r="R9445" t="s">
        <v>15435</v>
      </c>
      <c r="S9445" t="s">
        <v>15436</v>
      </c>
      <c r="T9445" t="s">
        <v>15437</v>
      </c>
      <c r="U9445" t="s">
        <v>15437</v>
      </c>
      <c r="V9445">
        <v>0</v>
      </c>
    </row>
    <row r="9446" spans="1:22" x14ac:dyDescent="0.25">
      <c r="A9446" t="s">
        <v>1569</v>
      </c>
      <c r="B9446">
        <v>337453</v>
      </c>
      <c r="C9446" t="s">
        <v>3149</v>
      </c>
      <c r="D9446" t="s">
        <v>3150</v>
      </c>
      <c r="E9446" t="s">
        <v>1572</v>
      </c>
      <c r="F9446" t="s">
        <v>3151</v>
      </c>
      <c r="G9446" t="s">
        <v>1574</v>
      </c>
      <c r="H9446" s="2">
        <v>45593</v>
      </c>
      <c r="I9446" s="2">
        <v>45593</v>
      </c>
      <c r="J9446"/>
      <c r="K9446"/>
      <c r="L9446">
        <v>0.01</v>
      </c>
      <c r="M9446" t="s">
        <v>1575</v>
      </c>
      <c r="N9446" t="s">
        <v>1714</v>
      </c>
      <c r="O9446" t="s">
        <v>3147</v>
      </c>
      <c r="P9446">
        <v>2054</v>
      </c>
      <c r="Q9446" t="s">
        <v>3148</v>
      </c>
      <c r="R9446" t="s">
        <v>15440</v>
      </c>
      <c r="S9446" t="s">
        <v>15436</v>
      </c>
      <c r="T9446" t="s">
        <v>15437</v>
      </c>
      <c r="U9446" t="s">
        <v>15437</v>
      </c>
      <c r="V9446">
        <v>0</v>
      </c>
    </row>
    <row r="9447" spans="1:22" x14ac:dyDescent="0.25">
      <c r="A9447" t="s">
        <v>1569</v>
      </c>
      <c r="B9447">
        <v>337445</v>
      </c>
      <c r="C9447" t="s">
        <v>1714</v>
      </c>
      <c r="D9447" t="s">
        <v>2919</v>
      </c>
      <c r="E9447" t="s">
        <v>1572</v>
      </c>
      <c r="F9447" t="s">
        <v>3151</v>
      </c>
      <c r="G9447" t="s">
        <v>1574</v>
      </c>
      <c r="H9447" s="2">
        <v>45593</v>
      </c>
      <c r="I9447" s="2">
        <v>45593</v>
      </c>
      <c r="J9447"/>
      <c r="K9447"/>
      <c r="L9447">
        <v>0.01</v>
      </c>
      <c r="M9447" t="s">
        <v>1575</v>
      </c>
      <c r="N9447" t="s">
        <v>1714</v>
      </c>
      <c r="O9447" t="s">
        <v>3147</v>
      </c>
      <c r="P9447">
        <v>2054</v>
      </c>
      <c r="Q9447" t="s">
        <v>3148</v>
      </c>
      <c r="R9447" t="s">
        <v>15440</v>
      </c>
      <c r="S9447" t="s">
        <v>15436</v>
      </c>
      <c r="T9447" t="s">
        <v>15437</v>
      </c>
      <c r="U9447" t="s">
        <v>15437</v>
      </c>
      <c r="V9447">
        <v>0</v>
      </c>
    </row>
    <row r="9448" spans="1:22" x14ac:dyDescent="0.25">
      <c r="A9448" t="s">
        <v>1569</v>
      </c>
      <c r="B9448">
        <v>337456</v>
      </c>
      <c r="C9448" t="s">
        <v>3188</v>
      </c>
      <c r="D9448" t="s">
        <v>3189</v>
      </c>
      <c r="E9448" t="s">
        <v>1572</v>
      </c>
      <c r="F9448" t="s">
        <v>3177</v>
      </c>
      <c r="G9448" t="s">
        <v>1574</v>
      </c>
      <c r="H9448" s="2">
        <v>45593</v>
      </c>
      <c r="I9448" s="2">
        <v>45593</v>
      </c>
      <c r="J9448"/>
      <c r="K9448"/>
      <c r="L9448">
        <v>0.01</v>
      </c>
      <c r="M9448" t="s">
        <v>1575</v>
      </c>
      <c r="N9448" t="s">
        <v>1714</v>
      </c>
      <c r="O9448" t="s">
        <v>3178</v>
      </c>
      <c r="P9448">
        <v>2055</v>
      </c>
      <c r="Q9448" t="s">
        <v>3179</v>
      </c>
      <c r="R9448" t="s">
        <v>15441</v>
      </c>
      <c r="S9448" t="s">
        <v>15436</v>
      </c>
      <c r="T9448" t="s">
        <v>15437</v>
      </c>
      <c r="U9448" t="s">
        <v>15437</v>
      </c>
      <c r="V9448">
        <v>0</v>
      </c>
    </row>
    <row r="9449" spans="1:22" x14ac:dyDescent="0.25">
      <c r="A9449" t="s">
        <v>1569</v>
      </c>
      <c r="B9449">
        <v>337547</v>
      </c>
      <c r="C9449" t="s">
        <v>3190</v>
      </c>
      <c r="D9449" t="s">
        <v>3191</v>
      </c>
      <c r="E9449" t="s">
        <v>1572</v>
      </c>
      <c r="F9449" t="s">
        <v>3177</v>
      </c>
      <c r="G9449" t="s">
        <v>1574</v>
      </c>
      <c r="H9449" s="2">
        <v>45593</v>
      </c>
      <c r="I9449" s="2">
        <v>45593</v>
      </c>
      <c r="J9449"/>
      <c r="K9449"/>
      <c r="L9449">
        <v>0.01</v>
      </c>
      <c r="M9449" t="s">
        <v>1575</v>
      </c>
      <c r="N9449" t="s">
        <v>1714</v>
      </c>
      <c r="O9449" t="s">
        <v>3178</v>
      </c>
      <c r="P9449">
        <v>2055</v>
      </c>
      <c r="Q9449" t="s">
        <v>3179</v>
      </c>
      <c r="R9449" t="s">
        <v>15441</v>
      </c>
      <c r="S9449" t="s">
        <v>15436</v>
      </c>
      <c r="T9449" t="s">
        <v>15437</v>
      </c>
      <c r="U9449" t="s">
        <v>15437</v>
      </c>
      <c r="V9449">
        <v>0</v>
      </c>
    </row>
    <row r="9450" spans="1:22" x14ac:dyDescent="0.25">
      <c r="A9450" t="s">
        <v>1569</v>
      </c>
      <c r="B9450">
        <v>337546</v>
      </c>
      <c r="C9450" t="s">
        <v>1754</v>
      </c>
      <c r="D9450" t="s">
        <v>3191</v>
      </c>
      <c r="E9450" t="s">
        <v>1572</v>
      </c>
      <c r="F9450" t="s">
        <v>3177</v>
      </c>
      <c r="G9450" t="s">
        <v>1574</v>
      </c>
      <c r="H9450" s="2">
        <v>45593</v>
      </c>
      <c r="I9450" s="2">
        <v>45593</v>
      </c>
      <c r="J9450"/>
      <c r="K9450"/>
      <c r="L9450">
        <v>0.01</v>
      </c>
      <c r="M9450" t="s">
        <v>1575</v>
      </c>
      <c r="N9450" t="s">
        <v>1714</v>
      </c>
      <c r="O9450" t="s">
        <v>3178</v>
      </c>
      <c r="P9450">
        <v>2055</v>
      </c>
      <c r="Q9450" t="s">
        <v>3179</v>
      </c>
      <c r="R9450" t="s">
        <v>15441</v>
      </c>
      <c r="S9450" t="s">
        <v>15436</v>
      </c>
      <c r="T9450" t="s">
        <v>15437</v>
      </c>
      <c r="U9450" t="s">
        <v>15437</v>
      </c>
      <c r="V9450">
        <v>0</v>
      </c>
    </row>
    <row r="9451" spans="1:22" x14ac:dyDescent="0.25">
      <c r="A9451" t="s">
        <v>1569</v>
      </c>
      <c r="B9451">
        <v>337478</v>
      </c>
      <c r="C9451" t="s">
        <v>1767</v>
      </c>
      <c r="D9451" t="s">
        <v>4039</v>
      </c>
      <c r="E9451" t="s">
        <v>1572</v>
      </c>
      <c r="F9451" t="s">
        <v>4032</v>
      </c>
      <c r="G9451" t="s">
        <v>1574</v>
      </c>
      <c r="H9451" s="2">
        <v>45593</v>
      </c>
      <c r="I9451" s="2">
        <v>45593</v>
      </c>
      <c r="J9451"/>
      <c r="K9451"/>
      <c r="L9451">
        <v>0.01</v>
      </c>
      <c r="M9451" t="s">
        <v>1575</v>
      </c>
      <c r="N9451" t="s">
        <v>3865</v>
      </c>
      <c r="O9451" t="s">
        <v>4033</v>
      </c>
      <c r="P9451">
        <v>9098</v>
      </c>
      <c r="Q9451" t="s">
        <v>4034</v>
      </c>
      <c r="R9451" t="s">
        <v>15443</v>
      </c>
      <c r="S9451" t="s">
        <v>15436</v>
      </c>
      <c r="T9451" t="s">
        <v>15437</v>
      </c>
      <c r="U9451" t="s">
        <v>15437</v>
      </c>
      <c r="V9451">
        <v>0</v>
      </c>
    </row>
    <row r="9452" spans="1:22" x14ac:dyDescent="0.25">
      <c r="A9452" t="s">
        <v>1569</v>
      </c>
      <c r="B9452">
        <v>337495</v>
      </c>
      <c r="C9452" t="s">
        <v>4040</v>
      </c>
      <c r="D9452" t="s">
        <v>1639</v>
      </c>
      <c r="E9452" t="s">
        <v>1572</v>
      </c>
      <c r="F9452" t="s">
        <v>4032</v>
      </c>
      <c r="G9452" t="s">
        <v>1574</v>
      </c>
      <c r="H9452" s="2">
        <v>45593</v>
      </c>
      <c r="I9452" s="2">
        <v>45593</v>
      </c>
      <c r="J9452"/>
      <c r="K9452"/>
      <c r="L9452">
        <v>0.01</v>
      </c>
      <c r="M9452" t="s">
        <v>1575</v>
      </c>
      <c r="N9452" t="s">
        <v>3865</v>
      </c>
      <c r="O9452" t="s">
        <v>4033</v>
      </c>
      <c r="P9452">
        <v>9098</v>
      </c>
      <c r="Q9452" t="s">
        <v>4034</v>
      </c>
      <c r="R9452" t="s">
        <v>15443</v>
      </c>
      <c r="S9452" t="s">
        <v>15436</v>
      </c>
      <c r="T9452" t="s">
        <v>15437</v>
      </c>
      <c r="U9452" t="s">
        <v>15437</v>
      </c>
      <c r="V9452">
        <v>0</v>
      </c>
    </row>
    <row r="9453" spans="1:22" x14ac:dyDescent="0.25">
      <c r="A9453" t="s">
        <v>1569</v>
      </c>
      <c r="B9453">
        <v>337689</v>
      </c>
      <c r="C9453" t="s">
        <v>4041</v>
      </c>
      <c r="D9453" t="s">
        <v>3301</v>
      </c>
      <c r="E9453" t="s">
        <v>1572</v>
      </c>
      <c r="F9453" t="s">
        <v>4032</v>
      </c>
      <c r="G9453" t="s">
        <v>1574</v>
      </c>
      <c r="H9453" s="2">
        <v>45593</v>
      </c>
      <c r="I9453" s="2">
        <v>45593</v>
      </c>
      <c r="J9453"/>
      <c r="K9453"/>
      <c r="L9453">
        <v>0.01</v>
      </c>
      <c r="M9453" t="s">
        <v>1575</v>
      </c>
      <c r="N9453" t="s">
        <v>3865</v>
      </c>
      <c r="O9453" t="s">
        <v>4033</v>
      </c>
      <c r="P9453">
        <v>9098</v>
      </c>
      <c r="Q9453" t="s">
        <v>4034</v>
      </c>
      <c r="R9453" t="s">
        <v>15443</v>
      </c>
      <c r="S9453" t="s">
        <v>15436</v>
      </c>
      <c r="T9453" t="s">
        <v>15437</v>
      </c>
      <c r="U9453" t="s">
        <v>15437</v>
      </c>
      <c r="V9453">
        <v>0</v>
      </c>
    </row>
    <row r="9454" spans="1:22" x14ac:dyDescent="0.25">
      <c r="A9454" t="s">
        <v>1569</v>
      </c>
      <c r="B9454">
        <v>337526</v>
      </c>
      <c r="C9454" t="s">
        <v>2858</v>
      </c>
      <c r="D9454" t="s">
        <v>3979</v>
      </c>
      <c r="E9454" t="s">
        <v>1572</v>
      </c>
      <c r="F9454" t="s">
        <v>3976</v>
      </c>
      <c r="G9454" t="s">
        <v>1574</v>
      </c>
      <c r="H9454" s="2">
        <v>45593</v>
      </c>
      <c r="I9454" s="2">
        <v>45593</v>
      </c>
      <c r="J9454"/>
      <c r="K9454"/>
      <c r="L9454">
        <v>0.01</v>
      </c>
      <c r="M9454" t="s">
        <v>1575</v>
      </c>
      <c r="N9454" t="s">
        <v>3865</v>
      </c>
      <c r="O9454" t="s">
        <v>3977</v>
      </c>
      <c r="P9454">
        <v>9095</v>
      </c>
      <c r="Q9454" t="s">
        <v>3978</v>
      </c>
      <c r="R9454" t="s">
        <v>15443</v>
      </c>
      <c r="S9454" t="s">
        <v>15436</v>
      </c>
      <c r="T9454" t="s">
        <v>15437</v>
      </c>
      <c r="U9454" t="s">
        <v>15437</v>
      </c>
      <c r="V9454">
        <v>0</v>
      </c>
    </row>
    <row r="9455" spans="1:22" x14ac:dyDescent="0.25">
      <c r="A9455" t="s">
        <v>1569</v>
      </c>
      <c r="B9455">
        <v>337462</v>
      </c>
      <c r="C9455" t="s">
        <v>3684</v>
      </c>
      <c r="D9455" t="s">
        <v>3685</v>
      </c>
      <c r="E9455" t="s">
        <v>1572</v>
      </c>
      <c r="F9455" t="s">
        <v>3674</v>
      </c>
      <c r="G9455" t="s">
        <v>1574</v>
      </c>
      <c r="H9455" s="2">
        <v>45593</v>
      </c>
      <c r="I9455" s="2">
        <v>45593</v>
      </c>
      <c r="J9455"/>
      <c r="K9455"/>
      <c r="L9455">
        <v>0.01</v>
      </c>
      <c r="M9455" t="s">
        <v>1575</v>
      </c>
      <c r="N9455" t="s">
        <v>3627</v>
      </c>
      <c r="O9455" t="s">
        <v>3669</v>
      </c>
      <c r="P9455">
        <v>6063</v>
      </c>
      <c r="Q9455" t="s">
        <v>3670</v>
      </c>
      <c r="R9455" t="s">
        <v>15442</v>
      </c>
      <c r="S9455" t="s">
        <v>15436</v>
      </c>
      <c r="T9455" t="s">
        <v>15437</v>
      </c>
      <c r="U9455" t="s">
        <v>15437</v>
      </c>
      <c r="V9455">
        <v>0</v>
      </c>
    </row>
    <row r="9456" spans="1:22" x14ac:dyDescent="0.25">
      <c r="A9456" t="s">
        <v>1569</v>
      </c>
      <c r="B9456">
        <v>337417</v>
      </c>
      <c r="C9456" t="s">
        <v>3152</v>
      </c>
      <c r="D9456" t="s">
        <v>3153</v>
      </c>
      <c r="E9456" t="s">
        <v>1596</v>
      </c>
      <c r="F9456" t="s">
        <v>3151</v>
      </c>
      <c r="G9456" t="s">
        <v>1574</v>
      </c>
      <c r="H9456" s="2">
        <v>45593</v>
      </c>
      <c r="I9456" s="2">
        <v>45593</v>
      </c>
      <c r="J9456"/>
      <c r="K9456"/>
      <c r="L9456">
        <v>23.75</v>
      </c>
      <c r="M9456" t="s">
        <v>1575</v>
      </c>
      <c r="N9456" t="s">
        <v>1714</v>
      </c>
      <c r="O9456" t="s">
        <v>3147</v>
      </c>
      <c r="P9456">
        <v>2054</v>
      </c>
      <c r="Q9456" t="s">
        <v>3148</v>
      </c>
      <c r="R9456" t="s">
        <v>15440</v>
      </c>
      <c r="S9456" t="s">
        <v>15436</v>
      </c>
      <c r="T9456" t="s">
        <v>15437</v>
      </c>
      <c r="U9456" t="s">
        <v>15437</v>
      </c>
      <c r="V9456">
        <v>0.625</v>
      </c>
    </row>
    <row r="9457" spans="1:22" x14ac:dyDescent="0.25">
      <c r="A9457" t="s">
        <v>1569</v>
      </c>
      <c r="B9457">
        <v>337557</v>
      </c>
      <c r="C9457" t="s">
        <v>1930</v>
      </c>
      <c r="D9457" t="s">
        <v>1931</v>
      </c>
      <c r="E9457" t="s">
        <v>1596</v>
      </c>
      <c r="F9457" t="s">
        <v>1925</v>
      </c>
      <c r="G9457" t="s">
        <v>1574</v>
      </c>
      <c r="H9457" s="2">
        <v>45593</v>
      </c>
      <c r="I9457" s="2">
        <v>45593</v>
      </c>
      <c r="J9457"/>
      <c r="K9457"/>
      <c r="L9457">
        <v>10.25</v>
      </c>
      <c r="M9457" t="s">
        <v>1575</v>
      </c>
      <c r="N9457" t="s">
        <v>1576</v>
      </c>
      <c r="O9457" t="s">
        <v>1926</v>
      </c>
      <c r="P9457">
        <v>1012</v>
      </c>
      <c r="Q9457" t="s">
        <v>1927</v>
      </c>
      <c r="R9457" t="s">
        <v>15435</v>
      </c>
      <c r="S9457" t="s">
        <v>15436</v>
      </c>
      <c r="T9457" t="s">
        <v>15437</v>
      </c>
      <c r="U9457" t="s">
        <v>15437</v>
      </c>
      <c r="V9457">
        <v>0.26973684210526316</v>
      </c>
    </row>
    <row r="9458" spans="1:22" x14ac:dyDescent="0.25">
      <c r="A9458" t="s">
        <v>1569</v>
      </c>
      <c r="B9458">
        <v>337457</v>
      </c>
      <c r="C9458" t="s">
        <v>2258</v>
      </c>
      <c r="D9458" t="s">
        <v>3957</v>
      </c>
      <c r="E9458" t="s">
        <v>1596</v>
      </c>
      <c r="F9458" t="s">
        <v>3951</v>
      </c>
      <c r="G9458" t="s">
        <v>1574</v>
      </c>
      <c r="H9458" s="2">
        <v>45593</v>
      </c>
      <c r="I9458" s="2">
        <v>45593</v>
      </c>
      <c r="J9458"/>
      <c r="K9458"/>
      <c r="L9458">
        <v>25</v>
      </c>
      <c r="M9458" t="s">
        <v>1575</v>
      </c>
      <c r="N9458" t="s">
        <v>3865</v>
      </c>
      <c r="O9458" t="s">
        <v>3952</v>
      </c>
      <c r="P9458">
        <v>9090</v>
      </c>
      <c r="Q9458" t="s">
        <v>3953</v>
      </c>
      <c r="R9458" t="s">
        <v>15443</v>
      </c>
      <c r="S9458" t="s">
        <v>15436</v>
      </c>
      <c r="T9458" t="s">
        <v>15437</v>
      </c>
      <c r="U9458" t="s">
        <v>15437</v>
      </c>
      <c r="V9458">
        <v>0.65789473684210531</v>
      </c>
    </row>
    <row r="9459" spans="1:22" x14ac:dyDescent="0.25">
      <c r="A9459" t="s">
        <v>1569</v>
      </c>
      <c r="B9459">
        <v>337312</v>
      </c>
      <c r="C9459" t="s">
        <v>1750</v>
      </c>
      <c r="D9459" t="s">
        <v>4063</v>
      </c>
      <c r="E9459" t="s">
        <v>1607</v>
      </c>
      <c r="F9459" t="s">
        <v>4064</v>
      </c>
      <c r="G9459" t="s">
        <v>4065</v>
      </c>
      <c r="H9459" s="2">
        <v>45593</v>
      </c>
      <c r="I9459" s="2">
        <v>45593</v>
      </c>
      <c r="J9459"/>
      <c r="K9459"/>
      <c r="L9459">
        <v>38</v>
      </c>
      <c r="M9459" t="s">
        <v>1575</v>
      </c>
      <c r="N9459" t="s">
        <v>1714</v>
      </c>
      <c r="O9459" t="s">
        <v>4066</v>
      </c>
      <c r="P9459">
        <v>9504</v>
      </c>
      <c r="Q9459" t="s">
        <v>4067</v>
      </c>
      <c r="R9459" t="s">
        <v>15444</v>
      </c>
      <c r="S9459" t="s">
        <v>15436</v>
      </c>
      <c r="T9459" t="s">
        <v>15437</v>
      </c>
      <c r="U9459" t="s">
        <v>15437</v>
      </c>
      <c r="V9459">
        <v>1</v>
      </c>
    </row>
    <row r="9460" spans="1:22" x14ac:dyDescent="0.25">
      <c r="A9460" t="s">
        <v>1569</v>
      </c>
      <c r="B9460">
        <v>337411</v>
      </c>
      <c r="C9460" t="s">
        <v>1758</v>
      </c>
      <c r="D9460" t="s">
        <v>3980</v>
      </c>
      <c r="E9460" t="s">
        <v>1572</v>
      </c>
      <c r="F9460" t="s">
        <v>3976</v>
      </c>
      <c r="G9460" t="s">
        <v>1574</v>
      </c>
      <c r="H9460" s="2">
        <v>45590</v>
      </c>
      <c r="I9460" s="2">
        <v>45590</v>
      </c>
      <c r="J9460"/>
      <c r="K9460"/>
      <c r="L9460">
        <v>0.01</v>
      </c>
      <c r="M9460" t="s">
        <v>1575</v>
      </c>
      <c r="N9460" t="s">
        <v>3865</v>
      </c>
      <c r="O9460" t="s">
        <v>3977</v>
      </c>
      <c r="P9460">
        <v>9095</v>
      </c>
      <c r="Q9460" t="s">
        <v>3978</v>
      </c>
      <c r="R9460" t="s">
        <v>15443</v>
      </c>
      <c r="S9460" t="s">
        <v>15436</v>
      </c>
      <c r="T9460" t="s">
        <v>15437</v>
      </c>
      <c r="U9460" t="s">
        <v>15437</v>
      </c>
      <c r="V9460">
        <v>0</v>
      </c>
    </row>
    <row r="9461" spans="1:22" x14ac:dyDescent="0.25">
      <c r="A9461" t="s">
        <v>1569</v>
      </c>
      <c r="B9461">
        <v>337413</v>
      </c>
      <c r="C9461" t="s">
        <v>3838</v>
      </c>
      <c r="D9461" t="s">
        <v>3981</v>
      </c>
      <c r="E9461" t="s">
        <v>1572</v>
      </c>
      <c r="F9461" t="s">
        <v>3976</v>
      </c>
      <c r="G9461" t="s">
        <v>1574</v>
      </c>
      <c r="H9461" s="2">
        <v>45590</v>
      </c>
      <c r="I9461" s="2">
        <v>45590</v>
      </c>
      <c r="J9461"/>
      <c r="K9461"/>
      <c r="L9461">
        <v>0.01</v>
      </c>
      <c r="M9461" t="s">
        <v>1575</v>
      </c>
      <c r="N9461" t="s">
        <v>3865</v>
      </c>
      <c r="O9461" t="s">
        <v>3977</v>
      </c>
      <c r="P9461">
        <v>9095</v>
      </c>
      <c r="Q9461" t="s">
        <v>3978</v>
      </c>
      <c r="R9461" t="s">
        <v>15443</v>
      </c>
      <c r="S9461" t="s">
        <v>15436</v>
      </c>
      <c r="T9461" t="s">
        <v>15437</v>
      </c>
      <c r="U9461" t="s">
        <v>15437</v>
      </c>
      <c r="V9461">
        <v>0</v>
      </c>
    </row>
    <row r="9462" spans="1:22" x14ac:dyDescent="0.25">
      <c r="A9462" t="s">
        <v>1569</v>
      </c>
      <c r="B9462">
        <v>337389</v>
      </c>
      <c r="C9462" t="s">
        <v>2451</v>
      </c>
      <c r="D9462" t="s">
        <v>2452</v>
      </c>
      <c r="E9462" t="s">
        <v>1572</v>
      </c>
      <c r="F9462" t="s">
        <v>2442</v>
      </c>
      <c r="G9462" t="s">
        <v>1574</v>
      </c>
      <c r="H9462" s="2">
        <v>45588</v>
      </c>
      <c r="I9462" s="2">
        <v>45588</v>
      </c>
      <c r="J9462"/>
      <c r="K9462"/>
      <c r="L9462">
        <v>0.01</v>
      </c>
      <c r="M9462" t="s">
        <v>1575</v>
      </c>
      <c r="N9462" t="s">
        <v>1714</v>
      </c>
      <c r="O9462" t="s">
        <v>2443</v>
      </c>
      <c r="P9462">
        <v>2024</v>
      </c>
      <c r="Q9462" t="s">
        <v>2444</v>
      </c>
      <c r="R9462" t="s">
        <v>15441</v>
      </c>
      <c r="S9462" t="s">
        <v>15436</v>
      </c>
      <c r="T9462" t="s">
        <v>15437</v>
      </c>
      <c r="U9462" t="s">
        <v>15437</v>
      </c>
      <c r="V9462">
        <v>0</v>
      </c>
    </row>
    <row r="9463" spans="1:22" x14ac:dyDescent="0.25">
      <c r="A9463" t="s">
        <v>1569</v>
      </c>
      <c r="B9463">
        <v>337350</v>
      </c>
      <c r="C9463" t="s">
        <v>2453</v>
      </c>
      <c r="D9463" t="s">
        <v>2454</v>
      </c>
      <c r="E9463" t="s">
        <v>1572</v>
      </c>
      <c r="F9463" t="s">
        <v>2442</v>
      </c>
      <c r="G9463" t="s">
        <v>1574</v>
      </c>
      <c r="H9463" s="2">
        <v>45588</v>
      </c>
      <c r="I9463" s="2">
        <v>45588</v>
      </c>
      <c r="J9463"/>
      <c r="K9463"/>
      <c r="L9463">
        <v>0.01</v>
      </c>
      <c r="M9463" t="s">
        <v>1575</v>
      </c>
      <c r="N9463" t="s">
        <v>1714</v>
      </c>
      <c r="O9463" t="s">
        <v>2443</v>
      </c>
      <c r="P9463">
        <v>2024</v>
      </c>
      <c r="Q9463" t="s">
        <v>2444</v>
      </c>
      <c r="R9463" t="s">
        <v>15441</v>
      </c>
      <c r="S9463" t="s">
        <v>15436</v>
      </c>
      <c r="T9463" t="s">
        <v>15437</v>
      </c>
      <c r="U9463" t="s">
        <v>15437</v>
      </c>
      <c r="V9463">
        <v>0</v>
      </c>
    </row>
    <row r="9464" spans="1:22" x14ac:dyDescent="0.25">
      <c r="A9464" t="s">
        <v>1569</v>
      </c>
      <c r="B9464">
        <v>337395</v>
      </c>
      <c r="C9464" t="s">
        <v>2455</v>
      </c>
      <c r="D9464" t="s">
        <v>2456</v>
      </c>
      <c r="E9464" t="s">
        <v>1572</v>
      </c>
      <c r="F9464" t="s">
        <v>2442</v>
      </c>
      <c r="G9464" t="s">
        <v>1574</v>
      </c>
      <c r="H9464" s="2">
        <v>45588</v>
      </c>
      <c r="I9464" s="2">
        <v>45588</v>
      </c>
      <c r="J9464"/>
      <c r="K9464"/>
      <c r="L9464">
        <v>0.01</v>
      </c>
      <c r="M9464" t="s">
        <v>1575</v>
      </c>
      <c r="N9464" t="s">
        <v>1714</v>
      </c>
      <c r="O9464" t="s">
        <v>2443</v>
      </c>
      <c r="P9464">
        <v>2024</v>
      </c>
      <c r="Q9464" t="s">
        <v>2444</v>
      </c>
      <c r="R9464" t="s">
        <v>15441</v>
      </c>
      <c r="S9464" t="s">
        <v>15436</v>
      </c>
      <c r="T9464" t="s">
        <v>15437</v>
      </c>
      <c r="U9464" t="s">
        <v>15437</v>
      </c>
      <c r="V9464">
        <v>0</v>
      </c>
    </row>
    <row r="9465" spans="1:22" x14ac:dyDescent="0.25">
      <c r="A9465" t="s">
        <v>1569</v>
      </c>
      <c r="B9465">
        <v>337420</v>
      </c>
      <c r="C9465" t="s">
        <v>2457</v>
      </c>
      <c r="D9465" t="s">
        <v>2458</v>
      </c>
      <c r="E9465" t="s">
        <v>1572</v>
      </c>
      <c r="F9465" t="s">
        <v>2442</v>
      </c>
      <c r="G9465" t="s">
        <v>1574</v>
      </c>
      <c r="H9465" s="2">
        <v>45588</v>
      </c>
      <c r="I9465" s="2">
        <v>45588</v>
      </c>
      <c r="J9465"/>
      <c r="K9465"/>
      <c r="L9465">
        <v>0.01</v>
      </c>
      <c r="M9465" t="s">
        <v>1575</v>
      </c>
      <c r="N9465" t="s">
        <v>1714</v>
      </c>
      <c r="O9465" t="s">
        <v>2443</v>
      </c>
      <c r="P9465">
        <v>2024</v>
      </c>
      <c r="Q9465" t="s">
        <v>2444</v>
      </c>
      <c r="R9465" t="s">
        <v>15441</v>
      </c>
      <c r="S9465" t="s">
        <v>15436</v>
      </c>
      <c r="T9465" t="s">
        <v>15437</v>
      </c>
      <c r="U9465" t="s">
        <v>15437</v>
      </c>
      <c r="V9465">
        <v>0</v>
      </c>
    </row>
    <row r="9466" spans="1:22" x14ac:dyDescent="0.25">
      <c r="A9466" t="s">
        <v>1569</v>
      </c>
      <c r="B9466">
        <v>316281</v>
      </c>
      <c r="C9466" t="s">
        <v>2620</v>
      </c>
      <c r="D9466" t="s">
        <v>2621</v>
      </c>
      <c r="E9466" t="s">
        <v>1572</v>
      </c>
      <c r="F9466" t="s">
        <v>2614</v>
      </c>
      <c r="G9466" t="s">
        <v>1574</v>
      </c>
      <c r="H9466" s="2">
        <v>45586</v>
      </c>
      <c r="I9466" s="2">
        <v>45586</v>
      </c>
      <c r="J9466"/>
      <c r="K9466"/>
      <c r="L9466">
        <v>0.01</v>
      </c>
      <c r="M9466" t="s">
        <v>1575</v>
      </c>
      <c r="N9466" t="s">
        <v>1714</v>
      </c>
      <c r="O9466" t="s">
        <v>2615</v>
      </c>
      <c r="P9466">
        <v>2027</v>
      </c>
      <c r="Q9466" t="s">
        <v>2616</v>
      </c>
      <c r="R9466" t="s">
        <v>15441</v>
      </c>
      <c r="S9466" t="s">
        <v>15436</v>
      </c>
      <c r="T9466" t="s">
        <v>15437</v>
      </c>
      <c r="U9466" t="s">
        <v>15437</v>
      </c>
      <c r="V9466">
        <v>0</v>
      </c>
    </row>
    <row r="9467" spans="1:22" x14ac:dyDescent="0.25">
      <c r="A9467" t="s">
        <v>1569</v>
      </c>
      <c r="B9467">
        <v>337290</v>
      </c>
      <c r="C9467" t="s">
        <v>1718</v>
      </c>
      <c r="D9467" t="s">
        <v>2297</v>
      </c>
      <c r="E9467" t="s">
        <v>1572</v>
      </c>
      <c r="F9467" t="s">
        <v>2722</v>
      </c>
      <c r="G9467" t="s">
        <v>1574</v>
      </c>
      <c r="H9467" s="2">
        <v>45586</v>
      </c>
      <c r="I9467" s="2">
        <v>45586</v>
      </c>
      <c r="J9467"/>
      <c r="K9467"/>
      <c r="L9467">
        <v>0.01</v>
      </c>
      <c r="M9467" t="s">
        <v>1575</v>
      </c>
      <c r="N9467" t="s">
        <v>1714</v>
      </c>
      <c r="O9467" t="s">
        <v>2723</v>
      </c>
      <c r="P9467">
        <v>2029</v>
      </c>
      <c r="Q9467" t="s">
        <v>2724</v>
      </c>
      <c r="R9467" t="s">
        <v>15441</v>
      </c>
      <c r="S9467" t="s">
        <v>15436</v>
      </c>
      <c r="T9467" t="s">
        <v>15437</v>
      </c>
      <c r="U9467" t="s">
        <v>15437</v>
      </c>
      <c r="V9467">
        <v>0</v>
      </c>
    </row>
    <row r="9468" spans="1:22" x14ac:dyDescent="0.25">
      <c r="A9468" t="s">
        <v>1569</v>
      </c>
      <c r="B9468">
        <v>337679</v>
      </c>
      <c r="C9468" t="s">
        <v>1837</v>
      </c>
      <c r="D9468" t="s">
        <v>2678</v>
      </c>
      <c r="E9468" t="s">
        <v>1572</v>
      </c>
      <c r="F9468" t="s">
        <v>2669</v>
      </c>
      <c r="G9468" t="s">
        <v>1574</v>
      </c>
      <c r="H9468" s="2">
        <v>45586</v>
      </c>
      <c r="I9468" s="2">
        <v>45586</v>
      </c>
      <c r="J9468"/>
      <c r="K9468"/>
      <c r="L9468">
        <v>0.01</v>
      </c>
      <c r="M9468" t="s">
        <v>1575</v>
      </c>
      <c r="N9468" t="s">
        <v>1714</v>
      </c>
      <c r="O9468" t="s">
        <v>2670</v>
      </c>
      <c r="P9468">
        <v>2028</v>
      </c>
      <c r="Q9468" t="s">
        <v>2671</v>
      </c>
      <c r="R9468" t="s">
        <v>15440</v>
      </c>
      <c r="S9468" t="s">
        <v>15436</v>
      </c>
      <c r="T9468" t="s">
        <v>15437</v>
      </c>
      <c r="U9468" t="s">
        <v>15437</v>
      </c>
      <c r="V9468">
        <v>0</v>
      </c>
    </row>
    <row r="9469" spans="1:22" x14ac:dyDescent="0.25">
      <c r="A9469" t="s">
        <v>1569</v>
      </c>
      <c r="B9469">
        <v>337353</v>
      </c>
      <c r="C9469" t="s">
        <v>2083</v>
      </c>
      <c r="D9469" t="s">
        <v>2084</v>
      </c>
      <c r="E9469" t="s">
        <v>1572</v>
      </c>
      <c r="F9469" t="s">
        <v>2085</v>
      </c>
      <c r="G9469" t="s">
        <v>1574</v>
      </c>
      <c r="H9469" s="2">
        <v>45586</v>
      </c>
      <c r="I9469" s="2">
        <v>45586</v>
      </c>
      <c r="J9469"/>
      <c r="K9469"/>
      <c r="L9469">
        <v>0.01</v>
      </c>
      <c r="M9469" t="s">
        <v>1575</v>
      </c>
      <c r="N9469" t="s">
        <v>1714</v>
      </c>
      <c r="O9469" t="s">
        <v>2086</v>
      </c>
      <c r="P9469">
        <v>2017</v>
      </c>
      <c r="Q9469" t="s">
        <v>2087</v>
      </c>
      <c r="R9469" t="s">
        <v>15441</v>
      </c>
      <c r="S9469" t="s">
        <v>15436</v>
      </c>
      <c r="T9469" t="s">
        <v>15437</v>
      </c>
      <c r="U9469" t="s">
        <v>15437</v>
      </c>
      <c r="V9469">
        <v>0</v>
      </c>
    </row>
    <row r="9470" spans="1:22" x14ac:dyDescent="0.25">
      <c r="A9470" t="s">
        <v>1569</v>
      </c>
      <c r="B9470">
        <v>337267</v>
      </c>
      <c r="C9470" t="s">
        <v>1626</v>
      </c>
      <c r="D9470" t="s">
        <v>3756</v>
      </c>
      <c r="E9470" t="s">
        <v>1572</v>
      </c>
      <c r="F9470" t="s">
        <v>3748</v>
      </c>
      <c r="G9470" t="s">
        <v>1574</v>
      </c>
      <c r="H9470" s="2">
        <v>45586</v>
      </c>
      <c r="I9470" s="2">
        <v>45586</v>
      </c>
      <c r="J9470"/>
      <c r="K9470"/>
      <c r="L9470">
        <v>0.01</v>
      </c>
      <c r="M9470" t="s">
        <v>1575</v>
      </c>
      <c r="N9470" t="s">
        <v>3482</v>
      </c>
      <c r="O9470" t="s">
        <v>3749</v>
      </c>
      <c r="P9470">
        <v>6068</v>
      </c>
      <c r="Q9470" t="s">
        <v>3750</v>
      </c>
      <c r="R9470" t="s">
        <v>15442</v>
      </c>
      <c r="S9470" t="s">
        <v>15436</v>
      </c>
      <c r="T9470" t="s">
        <v>15437</v>
      </c>
      <c r="U9470" t="s">
        <v>15437</v>
      </c>
      <c r="V9470">
        <v>0</v>
      </c>
    </row>
    <row r="9471" spans="1:22" x14ac:dyDescent="0.25">
      <c r="A9471" t="s">
        <v>1569</v>
      </c>
      <c r="B9471">
        <v>337266</v>
      </c>
      <c r="C9471" t="s">
        <v>2064</v>
      </c>
      <c r="D9471" t="s">
        <v>3757</v>
      </c>
      <c r="E9471" t="s">
        <v>1572</v>
      </c>
      <c r="F9471" t="s">
        <v>3748</v>
      </c>
      <c r="G9471" t="s">
        <v>1574</v>
      </c>
      <c r="H9471" s="2">
        <v>45586</v>
      </c>
      <c r="I9471" s="2">
        <v>45586</v>
      </c>
      <c r="J9471"/>
      <c r="K9471"/>
      <c r="L9471">
        <v>0.01</v>
      </c>
      <c r="M9471" t="s">
        <v>1575</v>
      </c>
      <c r="N9471" t="s">
        <v>3482</v>
      </c>
      <c r="O9471" t="s">
        <v>3749</v>
      </c>
      <c r="P9471">
        <v>6068</v>
      </c>
      <c r="Q9471" t="s">
        <v>3750</v>
      </c>
      <c r="R9471" t="s">
        <v>15442</v>
      </c>
      <c r="S9471" t="s">
        <v>15436</v>
      </c>
      <c r="T9471" t="s">
        <v>15437</v>
      </c>
      <c r="U9471" t="s">
        <v>15437</v>
      </c>
      <c r="V9471">
        <v>0</v>
      </c>
    </row>
    <row r="9472" spans="1:22" x14ac:dyDescent="0.25">
      <c r="A9472" t="s">
        <v>1569</v>
      </c>
      <c r="B9472">
        <v>337337</v>
      </c>
      <c r="C9472" t="s">
        <v>3152</v>
      </c>
      <c r="D9472" t="s">
        <v>3982</v>
      </c>
      <c r="E9472" t="s">
        <v>1572</v>
      </c>
      <c r="F9472" t="s">
        <v>3976</v>
      </c>
      <c r="G9472" t="s">
        <v>1574</v>
      </c>
      <c r="H9472" s="2">
        <v>45586</v>
      </c>
      <c r="I9472" s="2">
        <v>45586</v>
      </c>
      <c r="J9472"/>
      <c r="K9472"/>
      <c r="L9472">
        <v>0.01</v>
      </c>
      <c r="M9472" t="s">
        <v>1575</v>
      </c>
      <c r="N9472" t="s">
        <v>3865</v>
      </c>
      <c r="O9472" t="s">
        <v>3977</v>
      </c>
      <c r="P9472">
        <v>9095</v>
      </c>
      <c r="Q9472" t="s">
        <v>3978</v>
      </c>
      <c r="R9472" t="s">
        <v>15443</v>
      </c>
      <c r="S9472" t="s">
        <v>15436</v>
      </c>
      <c r="T9472" t="s">
        <v>15437</v>
      </c>
      <c r="U9472" t="s">
        <v>15437</v>
      </c>
      <c r="V9472">
        <v>0</v>
      </c>
    </row>
    <row r="9473" spans="1:22" x14ac:dyDescent="0.25">
      <c r="A9473" t="s">
        <v>1569</v>
      </c>
      <c r="B9473">
        <v>337265</v>
      </c>
      <c r="C9473" t="s">
        <v>3686</v>
      </c>
      <c r="D9473" t="s">
        <v>3687</v>
      </c>
      <c r="E9473" t="s">
        <v>1572</v>
      </c>
      <c r="F9473" t="s">
        <v>3674</v>
      </c>
      <c r="G9473" t="s">
        <v>1574</v>
      </c>
      <c r="H9473" s="2">
        <v>45586</v>
      </c>
      <c r="I9473" s="2">
        <v>45586</v>
      </c>
      <c r="J9473"/>
      <c r="K9473"/>
      <c r="L9473">
        <v>0.01</v>
      </c>
      <c r="M9473" t="s">
        <v>1575</v>
      </c>
      <c r="N9473" t="s">
        <v>3627</v>
      </c>
      <c r="O9473" t="s">
        <v>3669</v>
      </c>
      <c r="P9473">
        <v>6063</v>
      </c>
      <c r="Q9473" t="s">
        <v>3670</v>
      </c>
      <c r="R9473" t="s">
        <v>15442</v>
      </c>
      <c r="S9473" t="s">
        <v>15436</v>
      </c>
      <c r="T9473" t="s">
        <v>15437</v>
      </c>
      <c r="U9473" t="s">
        <v>15437</v>
      </c>
      <c r="V9473">
        <v>0</v>
      </c>
    </row>
    <row r="9474" spans="1:22" x14ac:dyDescent="0.25">
      <c r="A9474" t="s">
        <v>1569</v>
      </c>
      <c r="B9474">
        <v>337305</v>
      </c>
      <c r="C9474" t="s">
        <v>3879</v>
      </c>
      <c r="D9474" t="s">
        <v>2424</v>
      </c>
      <c r="E9474" t="s">
        <v>1572</v>
      </c>
      <c r="F9474" t="s">
        <v>3920</v>
      </c>
      <c r="G9474" t="s">
        <v>1574</v>
      </c>
      <c r="H9474" s="2">
        <v>45586</v>
      </c>
      <c r="I9474" s="2">
        <v>45586</v>
      </c>
      <c r="J9474"/>
      <c r="K9474"/>
      <c r="L9474">
        <v>0.01</v>
      </c>
      <c r="M9474" t="s">
        <v>1575</v>
      </c>
      <c r="N9474" t="s">
        <v>3865</v>
      </c>
      <c r="O9474" t="s">
        <v>3921</v>
      </c>
      <c r="P9474">
        <v>9088</v>
      </c>
      <c r="Q9474" t="s">
        <v>3922</v>
      </c>
      <c r="R9474" t="s">
        <v>15443</v>
      </c>
      <c r="S9474" t="s">
        <v>15436</v>
      </c>
      <c r="T9474" t="s">
        <v>15437</v>
      </c>
      <c r="U9474" t="s">
        <v>15437</v>
      </c>
      <c r="V9474">
        <v>0</v>
      </c>
    </row>
    <row r="9475" spans="1:22" x14ac:dyDescent="0.25">
      <c r="A9475" t="s">
        <v>1569</v>
      </c>
      <c r="B9475">
        <v>336984</v>
      </c>
      <c r="C9475" t="s">
        <v>2088</v>
      </c>
      <c r="D9475" t="s">
        <v>2089</v>
      </c>
      <c r="E9475" t="s">
        <v>1607</v>
      </c>
      <c r="F9475" t="s">
        <v>2090</v>
      </c>
      <c r="G9475" t="s">
        <v>1489</v>
      </c>
      <c r="H9475" s="2">
        <v>45586</v>
      </c>
      <c r="I9475" s="2">
        <v>45761</v>
      </c>
      <c r="J9475"/>
      <c r="K9475"/>
      <c r="L9475">
        <v>38</v>
      </c>
      <c r="M9475" t="s">
        <v>1575</v>
      </c>
      <c r="N9475" t="s">
        <v>1714</v>
      </c>
      <c r="O9475" t="s">
        <v>2086</v>
      </c>
      <c r="P9475">
        <v>2017</v>
      </c>
      <c r="Q9475" t="s">
        <v>2087</v>
      </c>
      <c r="R9475" t="s">
        <v>15441</v>
      </c>
      <c r="S9475" t="s">
        <v>15436</v>
      </c>
      <c r="T9475" t="s">
        <v>15437</v>
      </c>
      <c r="U9475" t="s">
        <v>1566</v>
      </c>
      <c r="V9475">
        <v>1</v>
      </c>
    </row>
    <row r="9476" spans="1:22" x14ac:dyDescent="0.25">
      <c r="A9476" t="s">
        <v>1569</v>
      </c>
      <c r="B9476">
        <v>336385</v>
      </c>
      <c r="C9476" t="s">
        <v>2647</v>
      </c>
      <c r="D9476" t="s">
        <v>3367</v>
      </c>
      <c r="E9476" t="s">
        <v>1572</v>
      </c>
      <c r="F9476" t="s">
        <v>3368</v>
      </c>
      <c r="G9476" t="s">
        <v>1574</v>
      </c>
      <c r="H9476" s="2">
        <v>45585</v>
      </c>
      <c r="I9476" s="2">
        <v>45585</v>
      </c>
      <c r="J9476"/>
      <c r="K9476"/>
      <c r="L9476">
        <v>0.01</v>
      </c>
      <c r="M9476" t="s">
        <v>1575</v>
      </c>
      <c r="N9476" t="s">
        <v>3311</v>
      </c>
      <c r="O9476" t="s">
        <v>3369</v>
      </c>
      <c r="P9476">
        <v>4042</v>
      </c>
      <c r="Q9476" t="s">
        <v>3370</v>
      </c>
      <c r="R9476" t="s">
        <v>15435</v>
      </c>
      <c r="S9476" t="s">
        <v>15436</v>
      </c>
      <c r="T9476" t="s">
        <v>15437</v>
      </c>
      <c r="U9476" t="s">
        <v>15437</v>
      </c>
      <c r="V9476">
        <v>0</v>
      </c>
    </row>
    <row r="9477" spans="1:22" x14ac:dyDescent="0.25">
      <c r="A9477" t="s">
        <v>1569</v>
      </c>
      <c r="B9477">
        <v>200054</v>
      </c>
      <c r="C9477" t="s">
        <v>1844</v>
      </c>
      <c r="D9477" t="s">
        <v>3143</v>
      </c>
      <c r="E9477" t="s">
        <v>1572</v>
      </c>
      <c r="F9477" t="s">
        <v>4032</v>
      </c>
      <c r="G9477" t="s">
        <v>1574</v>
      </c>
      <c r="H9477" s="2">
        <v>45583</v>
      </c>
      <c r="I9477" s="2">
        <v>45583</v>
      </c>
      <c r="J9477"/>
      <c r="K9477"/>
      <c r="L9477">
        <v>0.01</v>
      </c>
      <c r="M9477" t="s">
        <v>1575</v>
      </c>
      <c r="N9477" t="s">
        <v>3865</v>
      </c>
      <c r="O9477" t="s">
        <v>4033</v>
      </c>
      <c r="P9477">
        <v>9098</v>
      </c>
      <c r="Q9477" t="s">
        <v>4034</v>
      </c>
      <c r="R9477" t="s">
        <v>15443</v>
      </c>
      <c r="S9477" t="s">
        <v>15436</v>
      </c>
      <c r="T9477" t="s">
        <v>15437</v>
      </c>
      <c r="U9477" t="s">
        <v>15437</v>
      </c>
      <c r="V9477">
        <v>0</v>
      </c>
    </row>
    <row r="9478" spans="1:22" x14ac:dyDescent="0.25">
      <c r="A9478" t="s">
        <v>1569</v>
      </c>
      <c r="B9478">
        <v>337230</v>
      </c>
      <c r="C9478" t="s">
        <v>1623</v>
      </c>
      <c r="D9478" t="s">
        <v>1624</v>
      </c>
      <c r="E9478" t="s">
        <v>1572</v>
      </c>
      <c r="F9478" t="s">
        <v>1625</v>
      </c>
      <c r="G9478" t="s">
        <v>1574</v>
      </c>
      <c r="H9478" s="2">
        <v>45579</v>
      </c>
      <c r="I9478" s="2">
        <v>45579</v>
      </c>
      <c r="J9478"/>
      <c r="K9478"/>
      <c r="L9478">
        <v>0.01</v>
      </c>
      <c r="M9478" t="s">
        <v>1575</v>
      </c>
      <c r="N9478" t="s">
        <v>1576</v>
      </c>
      <c r="O9478" t="s">
        <v>1626</v>
      </c>
      <c r="P9478">
        <v>1005</v>
      </c>
      <c r="Q9478" t="s">
        <v>1627</v>
      </c>
      <c r="R9478" t="s">
        <v>15435</v>
      </c>
      <c r="S9478" t="s">
        <v>15436</v>
      </c>
      <c r="T9478" t="s">
        <v>15437</v>
      </c>
      <c r="U9478" t="s">
        <v>15437</v>
      </c>
      <c r="V9478">
        <v>0</v>
      </c>
    </row>
    <row r="9479" spans="1:22" x14ac:dyDescent="0.25">
      <c r="A9479" t="s">
        <v>1569</v>
      </c>
      <c r="B9479">
        <v>337137</v>
      </c>
      <c r="C9479" t="s">
        <v>1570</v>
      </c>
      <c r="D9479" t="s">
        <v>1571</v>
      </c>
      <c r="E9479" t="s">
        <v>1572</v>
      </c>
      <c r="F9479" t="s">
        <v>1573</v>
      </c>
      <c r="G9479" t="s">
        <v>1574</v>
      </c>
      <c r="H9479" s="2">
        <v>45579</v>
      </c>
      <c r="I9479" s="2">
        <v>45579</v>
      </c>
      <c r="J9479"/>
      <c r="K9479"/>
      <c r="L9479">
        <v>0.01</v>
      </c>
      <c r="M9479" t="s">
        <v>1575</v>
      </c>
      <c r="N9479" t="s">
        <v>1576</v>
      </c>
      <c r="O9479" t="s">
        <v>1577</v>
      </c>
      <c r="P9479">
        <v>1004</v>
      </c>
      <c r="Q9479" t="s">
        <v>1578</v>
      </c>
      <c r="R9479" t="s">
        <v>15435</v>
      </c>
      <c r="S9479" t="s">
        <v>15436</v>
      </c>
      <c r="T9479" t="s">
        <v>15437</v>
      </c>
      <c r="U9479" t="s">
        <v>15437</v>
      </c>
      <c r="V9479">
        <v>0</v>
      </c>
    </row>
    <row r="9480" spans="1:22" x14ac:dyDescent="0.25">
      <c r="A9480" t="s">
        <v>1569</v>
      </c>
      <c r="B9480">
        <v>337106</v>
      </c>
      <c r="C9480" t="s">
        <v>2886</v>
      </c>
      <c r="D9480" t="s">
        <v>2887</v>
      </c>
      <c r="E9480" t="s">
        <v>1572</v>
      </c>
      <c r="F9480" t="s">
        <v>2883</v>
      </c>
      <c r="G9480" t="s">
        <v>1574</v>
      </c>
      <c r="H9480" s="2">
        <v>45579</v>
      </c>
      <c r="I9480" s="2">
        <v>45579</v>
      </c>
      <c r="J9480"/>
      <c r="K9480"/>
      <c r="L9480">
        <v>0.01</v>
      </c>
      <c r="M9480" t="s">
        <v>1575</v>
      </c>
      <c r="N9480" t="s">
        <v>1714</v>
      </c>
      <c r="O9480" t="s">
        <v>2880</v>
      </c>
      <c r="P9480">
        <v>2033</v>
      </c>
      <c r="Q9480" t="s">
        <v>2881</v>
      </c>
      <c r="R9480" t="s">
        <v>15440</v>
      </c>
      <c r="S9480" t="s">
        <v>15436</v>
      </c>
      <c r="T9480" t="s">
        <v>15437</v>
      </c>
      <c r="U9480" t="s">
        <v>15437</v>
      </c>
      <c r="V9480">
        <v>0</v>
      </c>
    </row>
    <row r="9481" spans="1:22" x14ac:dyDescent="0.25">
      <c r="A9481" t="s">
        <v>1569</v>
      </c>
      <c r="B9481">
        <v>337111</v>
      </c>
      <c r="C9481" t="s">
        <v>2118</v>
      </c>
      <c r="D9481" t="s">
        <v>1817</v>
      </c>
      <c r="E9481" t="s">
        <v>1572</v>
      </c>
      <c r="F9481" t="s">
        <v>2883</v>
      </c>
      <c r="G9481" t="s">
        <v>1574</v>
      </c>
      <c r="H9481" s="2">
        <v>45579</v>
      </c>
      <c r="I9481" s="2">
        <v>45579</v>
      </c>
      <c r="J9481"/>
      <c r="K9481"/>
      <c r="L9481">
        <v>0.01</v>
      </c>
      <c r="M9481" t="s">
        <v>1575</v>
      </c>
      <c r="N9481" t="s">
        <v>1714</v>
      </c>
      <c r="O9481" t="s">
        <v>2880</v>
      </c>
      <c r="P9481">
        <v>2033</v>
      </c>
      <c r="Q9481" t="s">
        <v>2881</v>
      </c>
      <c r="R9481" t="s">
        <v>15440</v>
      </c>
      <c r="S9481" t="s">
        <v>15436</v>
      </c>
      <c r="T9481" t="s">
        <v>15437</v>
      </c>
      <c r="U9481" t="s">
        <v>15437</v>
      </c>
      <c r="V9481">
        <v>0</v>
      </c>
    </row>
    <row r="9482" spans="1:22" x14ac:dyDescent="0.25">
      <c r="A9482" t="s">
        <v>1569</v>
      </c>
      <c r="B9482">
        <v>337112</v>
      </c>
      <c r="C9482" t="s">
        <v>3292</v>
      </c>
      <c r="D9482" t="s">
        <v>3293</v>
      </c>
      <c r="E9482" t="s">
        <v>1572</v>
      </c>
      <c r="F9482" t="s">
        <v>2883</v>
      </c>
      <c r="G9482" t="s">
        <v>1574</v>
      </c>
      <c r="H9482" s="2">
        <v>45579</v>
      </c>
      <c r="I9482" s="2">
        <v>45817</v>
      </c>
      <c r="J9482"/>
      <c r="K9482"/>
      <c r="L9482">
        <v>0.01</v>
      </c>
      <c r="M9482" t="s">
        <v>1575</v>
      </c>
      <c r="N9482" t="s">
        <v>1714</v>
      </c>
      <c r="O9482" t="s">
        <v>2880</v>
      </c>
      <c r="P9482">
        <v>2033</v>
      </c>
      <c r="Q9482" t="s">
        <v>2881</v>
      </c>
      <c r="R9482" t="s">
        <v>15440</v>
      </c>
      <c r="S9482" t="s">
        <v>15436</v>
      </c>
      <c r="T9482" t="s">
        <v>15437</v>
      </c>
      <c r="U9482" t="s">
        <v>15437</v>
      </c>
      <c r="V9482">
        <v>0</v>
      </c>
    </row>
    <row r="9483" spans="1:22" x14ac:dyDescent="0.25">
      <c r="A9483" t="s">
        <v>1569</v>
      </c>
      <c r="B9483">
        <v>337114</v>
      </c>
      <c r="C9483" t="s">
        <v>2888</v>
      </c>
      <c r="D9483" t="s">
        <v>2889</v>
      </c>
      <c r="E9483" t="s">
        <v>1572</v>
      </c>
      <c r="F9483" t="s">
        <v>2883</v>
      </c>
      <c r="G9483" t="s">
        <v>1574</v>
      </c>
      <c r="H9483" s="2">
        <v>45579</v>
      </c>
      <c r="I9483" s="2">
        <v>45579</v>
      </c>
      <c r="J9483"/>
      <c r="K9483"/>
      <c r="L9483">
        <v>0.01</v>
      </c>
      <c r="M9483" t="s">
        <v>1575</v>
      </c>
      <c r="N9483" t="s">
        <v>1714</v>
      </c>
      <c r="O9483" t="s">
        <v>2880</v>
      </c>
      <c r="P9483">
        <v>2033</v>
      </c>
      <c r="Q9483" t="s">
        <v>2881</v>
      </c>
      <c r="R9483" t="s">
        <v>15440</v>
      </c>
      <c r="S9483" t="s">
        <v>15436</v>
      </c>
      <c r="T9483" t="s">
        <v>15437</v>
      </c>
      <c r="U9483" t="s">
        <v>15437</v>
      </c>
      <c r="V9483">
        <v>0</v>
      </c>
    </row>
    <row r="9484" spans="1:22" x14ac:dyDescent="0.25">
      <c r="A9484" t="s">
        <v>1569</v>
      </c>
      <c r="B9484">
        <v>337232</v>
      </c>
      <c r="C9484" t="s">
        <v>3591</v>
      </c>
      <c r="D9484" t="s">
        <v>3592</v>
      </c>
      <c r="E9484" t="s">
        <v>1572</v>
      </c>
      <c r="F9484" t="s">
        <v>3588</v>
      </c>
      <c r="G9484" t="s">
        <v>1574</v>
      </c>
      <c r="H9484" s="2">
        <v>45579</v>
      </c>
      <c r="I9484" s="2">
        <v>45579</v>
      </c>
      <c r="J9484"/>
      <c r="K9484"/>
      <c r="L9484">
        <v>0.01</v>
      </c>
      <c r="M9484" t="s">
        <v>1575</v>
      </c>
      <c r="N9484" t="s">
        <v>3482</v>
      </c>
      <c r="O9484" t="s">
        <v>3589</v>
      </c>
      <c r="P9484">
        <v>5089</v>
      </c>
      <c r="Q9484" t="s">
        <v>3590</v>
      </c>
      <c r="R9484" t="s">
        <v>15442</v>
      </c>
      <c r="S9484" t="s">
        <v>15436</v>
      </c>
      <c r="T9484" t="s">
        <v>15437</v>
      </c>
      <c r="U9484" t="s">
        <v>15437</v>
      </c>
      <c r="V9484">
        <v>0</v>
      </c>
    </row>
    <row r="9485" spans="1:22" x14ac:dyDescent="0.25">
      <c r="A9485" t="s">
        <v>1569</v>
      </c>
      <c r="B9485">
        <v>337090</v>
      </c>
      <c r="C9485" t="s">
        <v>3593</v>
      </c>
      <c r="D9485" t="s">
        <v>3594</v>
      </c>
      <c r="E9485" t="s">
        <v>1572</v>
      </c>
      <c r="F9485" t="s">
        <v>3588</v>
      </c>
      <c r="G9485" t="s">
        <v>1574</v>
      </c>
      <c r="H9485" s="2">
        <v>45574</v>
      </c>
      <c r="I9485" s="2">
        <v>45574</v>
      </c>
      <c r="J9485"/>
      <c r="K9485"/>
      <c r="L9485">
        <v>0.01</v>
      </c>
      <c r="M9485" t="s">
        <v>1575</v>
      </c>
      <c r="N9485" t="s">
        <v>3482</v>
      </c>
      <c r="O9485" t="s">
        <v>3589</v>
      </c>
      <c r="P9485">
        <v>5089</v>
      </c>
      <c r="Q9485" t="s">
        <v>3590</v>
      </c>
      <c r="R9485" t="s">
        <v>15442</v>
      </c>
      <c r="S9485" t="s">
        <v>15436</v>
      </c>
      <c r="T9485" t="s">
        <v>15437</v>
      </c>
      <c r="U9485" t="s">
        <v>15437</v>
      </c>
      <c r="V9485">
        <v>0</v>
      </c>
    </row>
    <row r="9486" spans="1:22" x14ac:dyDescent="0.25">
      <c r="A9486" t="s">
        <v>1569</v>
      </c>
      <c r="B9486">
        <v>337075</v>
      </c>
      <c r="C9486" t="s">
        <v>3595</v>
      </c>
      <c r="D9486" t="s">
        <v>3596</v>
      </c>
      <c r="E9486" t="s">
        <v>1596</v>
      </c>
      <c r="F9486" t="s">
        <v>3588</v>
      </c>
      <c r="G9486" t="s">
        <v>1574</v>
      </c>
      <c r="H9486" s="2">
        <v>45574</v>
      </c>
      <c r="I9486" s="2">
        <v>45574</v>
      </c>
      <c r="J9486"/>
      <c r="K9486"/>
      <c r="L9486">
        <v>16</v>
      </c>
      <c r="M9486" t="s">
        <v>1575</v>
      </c>
      <c r="N9486" t="s">
        <v>3482</v>
      </c>
      <c r="O9486" t="s">
        <v>3589</v>
      </c>
      <c r="P9486">
        <v>5089</v>
      </c>
      <c r="Q9486" t="s">
        <v>3590</v>
      </c>
      <c r="R9486" t="s">
        <v>15442</v>
      </c>
      <c r="S9486" t="s">
        <v>15436</v>
      </c>
      <c r="T9486" t="s">
        <v>15437</v>
      </c>
      <c r="U9486" t="s">
        <v>15437</v>
      </c>
      <c r="V9486">
        <v>0.42105263157894735</v>
      </c>
    </row>
    <row r="9487" spans="1:22" x14ac:dyDescent="0.25">
      <c r="A9487" t="s">
        <v>1569</v>
      </c>
      <c r="B9487">
        <v>337078</v>
      </c>
      <c r="C9487" t="s">
        <v>1853</v>
      </c>
      <c r="D9487" t="s">
        <v>1854</v>
      </c>
      <c r="E9487" t="s">
        <v>1572</v>
      </c>
      <c r="F9487" t="s">
        <v>1845</v>
      </c>
      <c r="G9487" t="s">
        <v>1574</v>
      </c>
      <c r="H9487" s="2">
        <v>45573</v>
      </c>
      <c r="I9487" s="2">
        <v>45573</v>
      </c>
      <c r="J9487"/>
      <c r="K9487"/>
      <c r="L9487">
        <v>0.01</v>
      </c>
      <c r="M9487" t="s">
        <v>1575</v>
      </c>
      <c r="N9487" t="s">
        <v>1576</v>
      </c>
      <c r="O9487" t="s">
        <v>1846</v>
      </c>
      <c r="P9487">
        <v>1011</v>
      </c>
      <c r="Q9487" t="s">
        <v>1847</v>
      </c>
      <c r="R9487" t="s">
        <v>15435</v>
      </c>
      <c r="S9487" t="s">
        <v>15436</v>
      </c>
      <c r="T9487" t="s">
        <v>15437</v>
      </c>
      <c r="U9487" t="s">
        <v>15437</v>
      </c>
      <c r="V9487">
        <v>0</v>
      </c>
    </row>
    <row r="9488" spans="1:22" x14ac:dyDescent="0.25">
      <c r="A9488" t="s">
        <v>1569</v>
      </c>
      <c r="B9488">
        <v>336818</v>
      </c>
      <c r="C9488" t="s">
        <v>1628</v>
      </c>
      <c r="D9488" t="s">
        <v>1629</v>
      </c>
      <c r="E9488" t="s">
        <v>1572</v>
      </c>
      <c r="F9488" t="s">
        <v>1625</v>
      </c>
      <c r="G9488" t="s">
        <v>1574</v>
      </c>
      <c r="H9488" s="2">
        <v>45572</v>
      </c>
      <c r="I9488" s="2">
        <v>45572</v>
      </c>
      <c r="J9488"/>
      <c r="K9488"/>
      <c r="L9488">
        <v>0.01</v>
      </c>
      <c r="M9488" t="s">
        <v>1575</v>
      </c>
      <c r="N9488" t="s">
        <v>1576</v>
      </c>
      <c r="O9488" t="s">
        <v>1626</v>
      </c>
      <c r="P9488">
        <v>1005</v>
      </c>
      <c r="Q9488" t="s">
        <v>1627</v>
      </c>
      <c r="R9488" t="s">
        <v>15435</v>
      </c>
      <c r="S9488" t="s">
        <v>15436</v>
      </c>
      <c r="T9488" t="s">
        <v>15437</v>
      </c>
      <c r="U9488" t="s">
        <v>15437</v>
      </c>
      <c r="V9488">
        <v>0</v>
      </c>
    </row>
    <row r="9489" spans="1:22" x14ac:dyDescent="0.25">
      <c r="A9489" t="s">
        <v>1569</v>
      </c>
      <c r="B9489">
        <v>336938</v>
      </c>
      <c r="C9489" t="s">
        <v>1630</v>
      </c>
      <c r="D9489" t="s">
        <v>1631</v>
      </c>
      <c r="E9489" t="s">
        <v>1572</v>
      </c>
      <c r="F9489" t="s">
        <v>1625</v>
      </c>
      <c r="G9489" t="s">
        <v>1574</v>
      </c>
      <c r="H9489" s="2">
        <v>45572</v>
      </c>
      <c r="I9489" s="2">
        <v>45572</v>
      </c>
      <c r="J9489"/>
      <c r="K9489"/>
      <c r="L9489">
        <v>0.01</v>
      </c>
      <c r="M9489" t="s">
        <v>1575</v>
      </c>
      <c r="N9489" t="s">
        <v>1576</v>
      </c>
      <c r="O9489" t="s">
        <v>1626</v>
      </c>
      <c r="P9489">
        <v>1005</v>
      </c>
      <c r="Q9489" t="s">
        <v>1627</v>
      </c>
      <c r="R9489" t="s">
        <v>15435</v>
      </c>
      <c r="S9489" t="s">
        <v>15436</v>
      </c>
      <c r="T9489" t="s">
        <v>15437</v>
      </c>
      <c r="U9489" t="s">
        <v>15437</v>
      </c>
      <c r="V9489">
        <v>0</v>
      </c>
    </row>
    <row r="9490" spans="1:22" x14ac:dyDescent="0.25">
      <c r="A9490" t="s">
        <v>1569</v>
      </c>
      <c r="B9490">
        <v>337049</v>
      </c>
      <c r="C9490" t="s">
        <v>1632</v>
      </c>
      <c r="D9490" t="s">
        <v>1633</v>
      </c>
      <c r="E9490" t="s">
        <v>1572</v>
      </c>
      <c r="F9490" t="s">
        <v>1625</v>
      </c>
      <c r="G9490" t="s">
        <v>1574</v>
      </c>
      <c r="H9490" s="2">
        <v>45572</v>
      </c>
      <c r="I9490" s="2">
        <v>45572</v>
      </c>
      <c r="J9490"/>
      <c r="K9490"/>
      <c r="L9490">
        <v>0.01</v>
      </c>
      <c r="M9490" t="s">
        <v>1575</v>
      </c>
      <c r="N9490" t="s">
        <v>1576</v>
      </c>
      <c r="O9490" t="s">
        <v>1626</v>
      </c>
      <c r="P9490">
        <v>1005</v>
      </c>
      <c r="Q9490" t="s">
        <v>1627</v>
      </c>
      <c r="R9490" t="s">
        <v>15435</v>
      </c>
      <c r="S9490" t="s">
        <v>15436</v>
      </c>
      <c r="T9490" t="s">
        <v>15437</v>
      </c>
      <c r="U9490" t="s">
        <v>15437</v>
      </c>
      <c r="V9490">
        <v>0</v>
      </c>
    </row>
    <row r="9491" spans="1:22" x14ac:dyDescent="0.25">
      <c r="A9491" t="s">
        <v>1569</v>
      </c>
      <c r="B9491">
        <v>337142</v>
      </c>
      <c r="C9491" t="s">
        <v>1634</v>
      </c>
      <c r="D9491" t="s">
        <v>1635</v>
      </c>
      <c r="E9491" t="s">
        <v>1572</v>
      </c>
      <c r="F9491" t="s">
        <v>1625</v>
      </c>
      <c r="G9491" t="s">
        <v>1574</v>
      </c>
      <c r="H9491" s="2">
        <v>45572</v>
      </c>
      <c r="I9491" s="2">
        <v>45572</v>
      </c>
      <c r="J9491"/>
      <c r="K9491"/>
      <c r="L9491">
        <v>0.01</v>
      </c>
      <c r="M9491" t="s">
        <v>1575</v>
      </c>
      <c r="N9491" t="s">
        <v>1576</v>
      </c>
      <c r="O9491" t="s">
        <v>1626</v>
      </c>
      <c r="P9491">
        <v>1005</v>
      </c>
      <c r="Q9491" t="s">
        <v>1627</v>
      </c>
      <c r="R9491" t="s">
        <v>15435</v>
      </c>
      <c r="S9491" t="s">
        <v>15436</v>
      </c>
      <c r="T9491" t="s">
        <v>15437</v>
      </c>
      <c r="U9491" t="s">
        <v>15437</v>
      </c>
      <c r="V9491">
        <v>0</v>
      </c>
    </row>
    <row r="9492" spans="1:22" x14ac:dyDescent="0.25">
      <c r="A9492" t="s">
        <v>1569</v>
      </c>
      <c r="B9492">
        <v>337028</v>
      </c>
      <c r="C9492" t="s">
        <v>1579</v>
      </c>
      <c r="D9492" t="s">
        <v>1580</v>
      </c>
      <c r="E9492" t="s">
        <v>1572</v>
      </c>
      <c r="F9492" t="s">
        <v>1573</v>
      </c>
      <c r="G9492" t="s">
        <v>1574</v>
      </c>
      <c r="H9492" s="2">
        <v>45572</v>
      </c>
      <c r="I9492" s="2">
        <v>45572</v>
      </c>
      <c r="J9492"/>
      <c r="K9492"/>
      <c r="L9492">
        <v>0.01</v>
      </c>
      <c r="M9492" t="s">
        <v>1575</v>
      </c>
      <c r="N9492" t="s">
        <v>1576</v>
      </c>
      <c r="O9492" t="s">
        <v>1577</v>
      </c>
      <c r="P9492">
        <v>1004</v>
      </c>
      <c r="Q9492" t="s">
        <v>1578</v>
      </c>
      <c r="R9492" t="s">
        <v>15435</v>
      </c>
      <c r="S9492" t="s">
        <v>15436</v>
      </c>
      <c r="T9492" t="s">
        <v>15437</v>
      </c>
      <c r="U9492" t="s">
        <v>15437</v>
      </c>
      <c r="V9492">
        <v>0</v>
      </c>
    </row>
    <row r="9493" spans="1:22" x14ac:dyDescent="0.25">
      <c r="A9493" t="s">
        <v>1569</v>
      </c>
      <c r="B9493">
        <v>336977</v>
      </c>
      <c r="C9493" t="s">
        <v>1695</v>
      </c>
      <c r="D9493" t="s">
        <v>1696</v>
      </c>
      <c r="E9493" t="s">
        <v>1572</v>
      </c>
      <c r="F9493" t="s">
        <v>1692</v>
      </c>
      <c r="G9493" t="s">
        <v>1574</v>
      </c>
      <c r="H9493" s="2">
        <v>45572</v>
      </c>
      <c r="I9493" s="2">
        <v>45572</v>
      </c>
      <c r="J9493"/>
      <c r="K9493"/>
      <c r="L9493">
        <v>0.01</v>
      </c>
      <c r="M9493" t="s">
        <v>1575</v>
      </c>
      <c r="N9493" t="s">
        <v>1576</v>
      </c>
      <c r="O9493" t="s">
        <v>1693</v>
      </c>
      <c r="P9493">
        <v>1006</v>
      </c>
      <c r="Q9493" t="s">
        <v>1694</v>
      </c>
      <c r="R9493" t="s">
        <v>15435</v>
      </c>
      <c r="S9493" t="s">
        <v>15436</v>
      </c>
      <c r="T9493" t="s">
        <v>15437</v>
      </c>
      <c r="U9493" t="s">
        <v>15437</v>
      </c>
      <c r="V9493">
        <v>0</v>
      </c>
    </row>
    <row r="9494" spans="1:22" x14ac:dyDescent="0.25">
      <c r="A9494" t="s">
        <v>1569</v>
      </c>
      <c r="B9494">
        <v>336794</v>
      </c>
      <c r="C9494" t="s">
        <v>1750</v>
      </c>
      <c r="D9494" t="s">
        <v>1751</v>
      </c>
      <c r="E9494" t="s">
        <v>1572</v>
      </c>
      <c r="F9494" t="s">
        <v>1747</v>
      </c>
      <c r="G9494" t="s">
        <v>1574</v>
      </c>
      <c r="H9494" s="2">
        <v>45572</v>
      </c>
      <c r="I9494" s="2">
        <v>45572</v>
      </c>
      <c r="J9494"/>
      <c r="K9494"/>
      <c r="L9494">
        <v>0.01</v>
      </c>
      <c r="M9494" t="s">
        <v>1575</v>
      </c>
      <c r="N9494" t="s">
        <v>1576</v>
      </c>
      <c r="O9494" t="s">
        <v>1748</v>
      </c>
      <c r="P9494">
        <v>1008</v>
      </c>
      <c r="Q9494" t="s">
        <v>1749</v>
      </c>
      <c r="R9494" t="s">
        <v>15435</v>
      </c>
      <c r="S9494" t="s">
        <v>15436</v>
      </c>
      <c r="T9494" t="s">
        <v>15437</v>
      </c>
      <c r="U9494" t="s">
        <v>15437</v>
      </c>
      <c r="V9494">
        <v>0</v>
      </c>
    </row>
    <row r="9495" spans="1:22" x14ac:dyDescent="0.25">
      <c r="A9495" t="s">
        <v>1569</v>
      </c>
      <c r="B9495">
        <v>336913</v>
      </c>
      <c r="C9495" t="s">
        <v>1752</v>
      </c>
      <c r="D9495" t="s">
        <v>1753</v>
      </c>
      <c r="E9495" t="s">
        <v>1572</v>
      </c>
      <c r="F9495" t="s">
        <v>1747</v>
      </c>
      <c r="G9495" t="s">
        <v>1574</v>
      </c>
      <c r="H9495" s="2">
        <v>45572</v>
      </c>
      <c r="I9495" s="2">
        <v>45572</v>
      </c>
      <c r="J9495"/>
      <c r="K9495"/>
      <c r="L9495">
        <v>0.01</v>
      </c>
      <c r="M9495" t="s">
        <v>1575</v>
      </c>
      <c r="N9495" t="s">
        <v>1576</v>
      </c>
      <c r="O9495" t="s">
        <v>1748</v>
      </c>
      <c r="P9495">
        <v>1008</v>
      </c>
      <c r="Q9495" t="s">
        <v>1749</v>
      </c>
      <c r="R9495" t="s">
        <v>15435</v>
      </c>
      <c r="S9495" t="s">
        <v>15436</v>
      </c>
      <c r="T9495" t="s">
        <v>15437</v>
      </c>
      <c r="U9495" t="s">
        <v>15437</v>
      </c>
      <c r="V9495">
        <v>0</v>
      </c>
    </row>
    <row r="9496" spans="1:22" x14ac:dyDescent="0.25">
      <c r="A9496" t="s">
        <v>1569</v>
      </c>
      <c r="B9496">
        <v>336859</v>
      </c>
      <c r="C9496" t="s">
        <v>1754</v>
      </c>
      <c r="D9496" t="s">
        <v>1755</v>
      </c>
      <c r="E9496" t="s">
        <v>1572</v>
      </c>
      <c r="F9496" t="s">
        <v>1747</v>
      </c>
      <c r="G9496" t="s">
        <v>1574</v>
      </c>
      <c r="H9496" s="2">
        <v>45572</v>
      </c>
      <c r="I9496" s="2">
        <v>45572</v>
      </c>
      <c r="J9496"/>
      <c r="K9496"/>
      <c r="L9496">
        <v>0.01</v>
      </c>
      <c r="M9496" t="s">
        <v>1575</v>
      </c>
      <c r="N9496" t="s">
        <v>1576</v>
      </c>
      <c r="O9496" t="s">
        <v>1748</v>
      </c>
      <c r="P9496">
        <v>1008</v>
      </c>
      <c r="Q9496" t="s">
        <v>1749</v>
      </c>
      <c r="R9496" t="s">
        <v>15435</v>
      </c>
      <c r="S9496" t="s">
        <v>15436</v>
      </c>
      <c r="T9496" t="s">
        <v>15437</v>
      </c>
      <c r="U9496" t="s">
        <v>15437</v>
      </c>
      <c r="V9496">
        <v>0</v>
      </c>
    </row>
    <row r="9497" spans="1:22" x14ac:dyDescent="0.25">
      <c r="A9497" t="s">
        <v>1569</v>
      </c>
      <c r="B9497">
        <v>336905</v>
      </c>
      <c r="C9497" t="s">
        <v>1756</v>
      </c>
      <c r="D9497" t="s">
        <v>1757</v>
      </c>
      <c r="E9497" t="s">
        <v>1572</v>
      </c>
      <c r="F9497" t="s">
        <v>1747</v>
      </c>
      <c r="G9497" t="s">
        <v>1574</v>
      </c>
      <c r="H9497" s="2">
        <v>45572</v>
      </c>
      <c r="I9497" s="2">
        <v>45572</v>
      </c>
      <c r="J9497"/>
      <c r="K9497"/>
      <c r="L9497">
        <v>0.01</v>
      </c>
      <c r="M9497" t="s">
        <v>1575</v>
      </c>
      <c r="N9497" t="s">
        <v>1576</v>
      </c>
      <c r="O9497" t="s">
        <v>1748</v>
      </c>
      <c r="P9497">
        <v>1008</v>
      </c>
      <c r="Q9497" t="s">
        <v>1749</v>
      </c>
      <c r="R9497" t="s">
        <v>15435</v>
      </c>
      <c r="S9497" t="s">
        <v>15436</v>
      </c>
      <c r="T9497" t="s">
        <v>15437</v>
      </c>
      <c r="U9497" t="s">
        <v>15437</v>
      </c>
      <c r="V9497">
        <v>0</v>
      </c>
    </row>
    <row r="9498" spans="1:22" x14ac:dyDescent="0.25">
      <c r="A9498" t="s">
        <v>1569</v>
      </c>
      <c r="B9498">
        <v>337014</v>
      </c>
      <c r="C9498" t="s">
        <v>1628</v>
      </c>
      <c r="D9498" t="s">
        <v>2890</v>
      </c>
      <c r="E9498" t="s">
        <v>1572</v>
      </c>
      <c r="F9498" t="s">
        <v>2883</v>
      </c>
      <c r="G9498" t="s">
        <v>1574</v>
      </c>
      <c r="H9498" s="2">
        <v>45572</v>
      </c>
      <c r="I9498" s="2">
        <v>45572</v>
      </c>
      <c r="J9498"/>
      <c r="K9498"/>
      <c r="L9498">
        <v>0.01</v>
      </c>
      <c r="M9498" t="s">
        <v>1575</v>
      </c>
      <c r="N9498" t="s">
        <v>1714</v>
      </c>
      <c r="O9498" t="s">
        <v>2880</v>
      </c>
      <c r="P9498">
        <v>2033</v>
      </c>
      <c r="Q9498" t="s">
        <v>2881</v>
      </c>
      <c r="R9498" t="s">
        <v>15440</v>
      </c>
      <c r="S9498" t="s">
        <v>15436</v>
      </c>
      <c r="T9498" t="s">
        <v>15437</v>
      </c>
      <c r="U9498" t="s">
        <v>15437</v>
      </c>
      <c r="V9498">
        <v>0</v>
      </c>
    </row>
    <row r="9499" spans="1:22" x14ac:dyDescent="0.25">
      <c r="A9499" t="s">
        <v>1569</v>
      </c>
      <c r="B9499">
        <v>336887</v>
      </c>
      <c r="C9499" t="s">
        <v>1771</v>
      </c>
      <c r="D9499" t="s">
        <v>1936</v>
      </c>
      <c r="E9499" t="s">
        <v>1572</v>
      </c>
      <c r="F9499" t="s">
        <v>2510</v>
      </c>
      <c r="G9499" t="s">
        <v>1574</v>
      </c>
      <c r="H9499" s="2">
        <v>45572</v>
      </c>
      <c r="I9499" s="2">
        <v>45572</v>
      </c>
      <c r="J9499"/>
      <c r="K9499"/>
      <c r="L9499">
        <v>0.01</v>
      </c>
      <c r="M9499" t="s">
        <v>1575</v>
      </c>
      <c r="N9499" t="s">
        <v>1714</v>
      </c>
      <c r="O9499" t="s">
        <v>2511</v>
      </c>
      <c r="P9499">
        <v>2025</v>
      </c>
      <c r="Q9499" t="s">
        <v>2512</v>
      </c>
      <c r="R9499" t="s">
        <v>15440</v>
      </c>
      <c r="S9499" t="s">
        <v>15436</v>
      </c>
      <c r="T9499" t="s">
        <v>15437</v>
      </c>
      <c r="U9499" t="s">
        <v>15437</v>
      </c>
      <c r="V9499">
        <v>0</v>
      </c>
    </row>
    <row r="9500" spans="1:22" x14ac:dyDescent="0.25">
      <c r="A9500" t="s">
        <v>1569</v>
      </c>
      <c r="B9500">
        <v>336908</v>
      </c>
      <c r="C9500" t="s">
        <v>2260</v>
      </c>
      <c r="D9500" t="s">
        <v>2261</v>
      </c>
      <c r="E9500" t="s">
        <v>1572</v>
      </c>
      <c r="F9500" t="s">
        <v>2262</v>
      </c>
      <c r="G9500" t="s">
        <v>1574</v>
      </c>
      <c r="H9500" s="2">
        <v>45572</v>
      </c>
      <c r="I9500" s="2">
        <v>45572</v>
      </c>
      <c r="J9500"/>
      <c r="K9500"/>
      <c r="L9500">
        <v>0.01</v>
      </c>
      <c r="M9500" t="s">
        <v>1575</v>
      </c>
      <c r="N9500" t="s">
        <v>1714</v>
      </c>
      <c r="O9500" t="s">
        <v>2263</v>
      </c>
      <c r="P9500">
        <v>2021</v>
      </c>
      <c r="Q9500" t="s">
        <v>2264</v>
      </c>
      <c r="R9500" t="s">
        <v>15441</v>
      </c>
      <c r="S9500" t="s">
        <v>15436</v>
      </c>
      <c r="T9500" t="s">
        <v>15437</v>
      </c>
      <c r="U9500" t="s">
        <v>15437</v>
      </c>
      <c r="V9500">
        <v>0</v>
      </c>
    </row>
    <row r="9501" spans="1:22" x14ac:dyDescent="0.25">
      <c r="A9501" t="s">
        <v>1569</v>
      </c>
      <c r="B9501">
        <v>337067</v>
      </c>
      <c r="C9501" t="s">
        <v>2091</v>
      </c>
      <c r="D9501" t="s">
        <v>2092</v>
      </c>
      <c r="E9501" t="s">
        <v>1572</v>
      </c>
      <c r="F9501" t="s">
        <v>2085</v>
      </c>
      <c r="G9501" t="s">
        <v>1574</v>
      </c>
      <c r="H9501" s="2">
        <v>45572</v>
      </c>
      <c r="I9501" s="2">
        <v>45572</v>
      </c>
      <c r="J9501"/>
      <c r="K9501"/>
      <c r="L9501">
        <v>0.01</v>
      </c>
      <c r="M9501" t="s">
        <v>1575</v>
      </c>
      <c r="N9501" t="s">
        <v>1714</v>
      </c>
      <c r="O9501" t="s">
        <v>2086</v>
      </c>
      <c r="P9501">
        <v>2017</v>
      </c>
      <c r="Q9501" t="s">
        <v>2087</v>
      </c>
      <c r="R9501" t="s">
        <v>15441</v>
      </c>
      <c r="S9501" t="s">
        <v>15436</v>
      </c>
      <c r="T9501" t="s">
        <v>15437</v>
      </c>
      <c r="U9501" t="s">
        <v>15437</v>
      </c>
      <c r="V9501">
        <v>0</v>
      </c>
    </row>
    <row r="9502" spans="1:22" x14ac:dyDescent="0.25">
      <c r="A9502" t="s">
        <v>1569</v>
      </c>
      <c r="B9502">
        <v>337002</v>
      </c>
      <c r="C9502" t="s">
        <v>2234</v>
      </c>
      <c r="D9502" t="s">
        <v>3309</v>
      </c>
      <c r="E9502" t="s">
        <v>1572</v>
      </c>
      <c r="F9502" t="s">
        <v>3310</v>
      </c>
      <c r="G9502" t="s">
        <v>1574</v>
      </c>
      <c r="H9502" s="2">
        <v>45572</v>
      </c>
      <c r="I9502" s="2">
        <v>45572</v>
      </c>
      <c r="J9502"/>
      <c r="K9502"/>
      <c r="L9502">
        <v>0.01</v>
      </c>
      <c r="M9502" t="s">
        <v>1575</v>
      </c>
      <c r="N9502" t="s">
        <v>3311</v>
      </c>
      <c r="O9502" t="s">
        <v>3312</v>
      </c>
      <c r="P9502">
        <v>4041</v>
      </c>
      <c r="Q9502" t="s">
        <v>3313</v>
      </c>
      <c r="R9502" t="s">
        <v>15435</v>
      </c>
      <c r="S9502" t="s">
        <v>15436</v>
      </c>
      <c r="T9502" t="s">
        <v>15437</v>
      </c>
      <c r="U9502" t="s">
        <v>15437</v>
      </c>
      <c r="V9502">
        <v>0</v>
      </c>
    </row>
    <row r="9503" spans="1:22" x14ac:dyDescent="0.25">
      <c r="A9503" t="s">
        <v>1569</v>
      </c>
      <c r="B9503">
        <v>336939</v>
      </c>
      <c r="C9503" t="s">
        <v>3635</v>
      </c>
      <c r="D9503" t="s">
        <v>3636</v>
      </c>
      <c r="E9503" t="s">
        <v>1572</v>
      </c>
      <c r="F9503" t="s">
        <v>3626</v>
      </c>
      <c r="G9503" t="s">
        <v>1574</v>
      </c>
      <c r="H9503" s="2">
        <v>45572</v>
      </c>
      <c r="I9503" s="2">
        <v>45572</v>
      </c>
      <c r="J9503"/>
      <c r="K9503"/>
      <c r="L9503">
        <v>0.01</v>
      </c>
      <c r="M9503" t="s">
        <v>1575</v>
      </c>
      <c r="N9503" t="s">
        <v>3627</v>
      </c>
      <c r="O9503" t="s">
        <v>3628</v>
      </c>
      <c r="P9503">
        <v>6059</v>
      </c>
      <c r="Q9503" t="s">
        <v>3629</v>
      </c>
      <c r="R9503" t="s">
        <v>15442</v>
      </c>
      <c r="S9503" t="s">
        <v>15436</v>
      </c>
      <c r="T9503" t="s">
        <v>15437</v>
      </c>
      <c r="U9503" t="s">
        <v>15437</v>
      </c>
      <c r="V9503">
        <v>0</v>
      </c>
    </row>
    <row r="9504" spans="1:22" x14ac:dyDescent="0.25">
      <c r="A9504" t="s">
        <v>1569</v>
      </c>
      <c r="B9504">
        <v>336874</v>
      </c>
      <c r="C9504" t="s">
        <v>1965</v>
      </c>
      <c r="D9504" t="s">
        <v>1966</v>
      </c>
      <c r="E9504" t="s">
        <v>1572</v>
      </c>
      <c r="F9504" t="s">
        <v>1967</v>
      </c>
      <c r="G9504" t="s">
        <v>1574</v>
      </c>
      <c r="H9504" s="2">
        <v>45569</v>
      </c>
      <c r="I9504" s="2">
        <v>45569</v>
      </c>
      <c r="J9504"/>
      <c r="K9504"/>
      <c r="L9504">
        <v>0.01</v>
      </c>
      <c r="M9504" t="s">
        <v>1575</v>
      </c>
      <c r="N9504" t="s">
        <v>1576</v>
      </c>
      <c r="O9504" t="s">
        <v>1721</v>
      </c>
      <c r="P9504">
        <v>1013</v>
      </c>
      <c r="Q9504" t="s">
        <v>1968</v>
      </c>
      <c r="R9504" t="s">
        <v>15435</v>
      </c>
      <c r="S9504" t="s">
        <v>15436</v>
      </c>
      <c r="T9504" t="s">
        <v>15437</v>
      </c>
      <c r="U9504" t="s">
        <v>15437</v>
      </c>
      <c r="V9504">
        <v>0</v>
      </c>
    </row>
    <row r="9505" spans="1:22" x14ac:dyDescent="0.25">
      <c r="A9505" t="s">
        <v>1569</v>
      </c>
      <c r="B9505">
        <v>336868</v>
      </c>
      <c r="C9505" t="s">
        <v>3926</v>
      </c>
      <c r="D9505" t="s">
        <v>3927</v>
      </c>
      <c r="E9505" t="s">
        <v>1572</v>
      </c>
      <c r="F9505" t="s">
        <v>3920</v>
      </c>
      <c r="G9505" t="s">
        <v>1574</v>
      </c>
      <c r="H9505" s="2">
        <v>45569</v>
      </c>
      <c r="I9505" s="2">
        <v>45569</v>
      </c>
      <c r="J9505"/>
      <c r="K9505"/>
      <c r="L9505">
        <v>0.01</v>
      </c>
      <c r="M9505" t="s">
        <v>1575</v>
      </c>
      <c r="N9505" t="s">
        <v>3865</v>
      </c>
      <c r="O9505" t="s">
        <v>3921</v>
      </c>
      <c r="P9505">
        <v>9088</v>
      </c>
      <c r="Q9505" t="s">
        <v>3922</v>
      </c>
      <c r="R9505" t="s">
        <v>15443</v>
      </c>
      <c r="S9505" t="s">
        <v>15436</v>
      </c>
      <c r="T9505" t="s">
        <v>15437</v>
      </c>
      <c r="U9505" t="s">
        <v>15437</v>
      </c>
      <c r="V9505">
        <v>0</v>
      </c>
    </row>
    <row r="9506" spans="1:22" x14ac:dyDescent="0.25">
      <c r="A9506" t="s">
        <v>1569</v>
      </c>
      <c r="B9506">
        <v>336978</v>
      </c>
      <c r="C9506" t="s">
        <v>3778</v>
      </c>
      <c r="D9506" t="s">
        <v>3779</v>
      </c>
      <c r="E9506" t="s">
        <v>1596</v>
      </c>
      <c r="F9506" t="s">
        <v>3773</v>
      </c>
      <c r="G9506" t="s">
        <v>1574</v>
      </c>
      <c r="H9506" s="2">
        <v>45569</v>
      </c>
      <c r="I9506" s="2">
        <v>45569</v>
      </c>
      <c r="J9506"/>
      <c r="K9506"/>
      <c r="L9506">
        <v>15.75</v>
      </c>
      <c r="M9506" t="s">
        <v>1575</v>
      </c>
      <c r="N9506" t="s">
        <v>3482</v>
      </c>
      <c r="O9506" t="s">
        <v>3774</v>
      </c>
      <c r="P9506">
        <v>6071</v>
      </c>
      <c r="Q9506" t="s">
        <v>3775</v>
      </c>
      <c r="R9506" t="s">
        <v>15443</v>
      </c>
      <c r="S9506" t="s">
        <v>15436</v>
      </c>
      <c r="T9506" t="s">
        <v>15437</v>
      </c>
      <c r="U9506" t="s">
        <v>15437</v>
      </c>
      <c r="V9506">
        <v>0.41447368421052633</v>
      </c>
    </row>
    <row r="9507" spans="1:22" x14ac:dyDescent="0.25">
      <c r="A9507" t="s">
        <v>1569</v>
      </c>
      <c r="B9507">
        <v>336775</v>
      </c>
      <c r="C9507" t="s">
        <v>3243</v>
      </c>
      <c r="D9507" t="s">
        <v>3780</v>
      </c>
      <c r="E9507" t="s">
        <v>1572</v>
      </c>
      <c r="F9507" t="s">
        <v>3773</v>
      </c>
      <c r="G9507" t="s">
        <v>1574</v>
      </c>
      <c r="H9507" s="2">
        <v>45566</v>
      </c>
      <c r="I9507" s="2">
        <v>45566</v>
      </c>
      <c r="J9507"/>
      <c r="K9507"/>
      <c r="L9507">
        <v>0.01</v>
      </c>
      <c r="M9507" t="s">
        <v>1575</v>
      </c>
      <c r="N9507" t="s">
        <v>3482</v>
      </c>
      <c r="O9507" t="s">
        <v>3774</v>
      </c>
      <c r="P9507">
        <v>6071</v>
      </c>
      <c r="Q9507" t="s">
        <v>3775</v>
      </c>
      <c r="R9507" t="s">
        <v>15443</v>
      </c>
      <c r="S9507" t="s">
        <v>15436</v>
      </c>
      <c r="T9507" t="s">
        <v>15437</v>
      </c>
      <c r="U9507" t="s">
        <v>15437</v>
      </c>
      <c r="V9507">
        <v>0</v>
      </c>
    </row>
    <row r="9508" spans="1:22" x14ac:dyDescent="0.25">
      <c r="A9508" t="s">
        <v>1569</v>
      </c>
      <c r="B9508">
        <v>336709</v>
      </c>
      <c r="C9508" t="s">
        <v>2579</v>
      </c>
      <c r="D9508" t="s">
        <v>2061</v>
      </c>
      <c r="E9508" t="s">
        <v>1572</v>
      </c>
      <c r="F9508" t="s">
        <v>2573</v>
      </c>
      <c r="G9508" t="s">
        <v>1574</v>
      </c>
      <c r="H9508" s="2">
        <v>45565</v>
      </c>
      <c r="I9508" s="2">
        <v>45565</v>
      </c>
      <c r="J9508"/>
      <c r="K9508"/>
      <c r="L9508">
        <v>0.01</v>
      </c>
      <c r="M9508" t="s">
        <v>1575</v>
      </c>
      <c r="N9508" t="s">
        <v>1714</v>
      </c>
      <c r="O9508" t="s">
        <v>2574</v>
      </c>
      <c r="P9508">
        <v>2026</v>
      </c>
      <c r="Q9508" t="s">
        <v>2575</v>
      </c>
      <c r="R9508" t="s">
        <v>15441</v>
      </c>
      <c r="S9508" t="s">
        <v>15436</v>
      </c>
      <c r="T9508" t="s">
        <v>15437</v>
      </c>
      <c r="U9508" t="s">
        <v>15437</v>
      </c>
      <c r="V9508">
        <v>0</v>
      </c>
    </row>
    <row r="9509" spans="1:22" x14ac:dyDescent="0.25">
      <c r="A9509" t="s">
        <v>1569</v>
      </c>
      <c r="B9509">
        <v>336779</v>
      </c>
      <c r="C9509" t="s">
        <v>1758</v>
      </c>
      <c r="D9509" t="s">
        <v>1759</v>
      </c>
      <c r="E9509" t="s">
        <v>1572</v>
      </c>
      <c r="F9509" t="s">
        <v>1747</v>
      </c>
      <c r="G9509" t="s">
        <v>1574</v>
      </c>
      <c r="H9509" s="2">
        <v>45565</v>
      </c>
      <c r="I9509" s="2">
        <v>45565</v>
      </c>
      <c r="J9509"/>
      <c r="K9509"/>
      <c r="L9509">
        <v>0.01</v>
      </c>
      <c r="M9509" t="s">
        <v>1575</v>
      </c>
      <c r="N9509" t="s">
        <v>1576</v>
      </c>
      <c r="O9509" t="s">
        <v>1748</v>
      </c>
      <c r="P9509">
        <v>1008</v>
      </c>
      <c r="Q9509" t="s">
        <v>1749</v>
      </c>
      <c r="R9509" t="s">
        <v>15435</v>
      </c>
      <c r="S9509" t="s">
        <v>15436</v>
      </c>
      <c r="T9509" t="s">
        <v>15437</v>
      </c>
      <c r="U9509" t="s">
        <v>15437</v>
      </c>
      <c r="V9509">
        <v>0</v>
      </c>
    </row>
    <row r="9510" spans="1:22" x14ac:dyDescent="0.25">
      <c r="A9510" t="s">
        <v>1569</v>
      </c>
      <c r="B9510">
        <v>336688</v>
      </c>
      <c r="C9510" t="s">
        <v>1857</v>
      </c>
      <c r="D9510" t="s">
        <v>3068</v>
      </c>
      <c r="E9510" t="s">
        <v>1572</v>
      </c>
      <c r="F9510" t="s">
        <v>3065</v>
      </c>
      <c r="G9510" t="s">
        <v>1574</v>
      </c>
      <c r="H9510" s="2">
        <v>45565</v>
      </c>
      <c r="I9510" s="2">
        <v>45565</v>
      </c>
      <c r="J9510"/>
      <c r="K9510"/>
      <c r="L9510">
        <v>0.01</v>
      </c>
      <c r="M9510" t="s">
        <v>1575</v>
      </c>
      <c r="N9510" t="s">
        <v>1714</v>
      </c>
      <c r="O9510" t="s">
        <v>3066</v>
      </c>
      <c r="P9510">
        <v>2045</v>
      </c>
      <c r="Q9510" t="s">
        <v>3067</v>
      </c>
      <c r="R9510" t="s">
        <v>15440</v>
      </c>
      <c r="S9510" t="s">
        <v>15436</v>
      </c>
      <c r="T9510" t="s">
        <v>15437</v>
      </c>
      <c r="U9510" t="s">
        <v>15437</v>
      </c>
      <c r="V9510">
        <v>0</v>
      </c>
    </row>
    <row r="9511" spans="1:22" x14ac:dyDescent="0.25">
      <c r="A9511" t="s">
        <v>1569</v>
      </c>
      <c r="B9511">
        <v>336719</v>
      </c>
      <c r="C9511" t="s">
        <v>3069</v>
      </c>
      <c r="D9511" t="s">
        <v>3070</v>
      </c>
      <c r="E9511" t="s">
        <v>1572</v>
      </c>
      <c r="F9511" t="s">
        <v>3065</v>
      </c>
      <c r="G9511" t="s">
        <v>1574</v>
      </c>
      <c r="H9511" s="2">
        <v>45565</v>
      </c>
      <c r="I9511" s="2">
        <v>45565</v>
      </c>
      <c r="J9511"/>
      <c r="K9511"/>
      <c r="L9511">
        <v>0.01</v>
      </c>
      <c r="M9511" t="s">
        <v>1575</v>
      </c>
      <c r="N9511" t="s">
        <v>1714</v>
      </c>
      <c r="O9511" t="s">
        <v>3066</v>
      </c>
      <c r="P9511">
        <v>2045</v>
      </c>
      <c r="Q9511" t="s">
        <v>3067</v>
      </c>
      <c r="R9511" t="s">
        <v>15440</v>
      </c>
      <c r="S9511" t="s">
        <v>15436</v>
      </c>
      <c r="T9511" t="s">
        <v>15437</v>
      </c>
      <c r="U9511" t="s">
        <v>15437</v>
      </c>
      <c r="V9511">
        <v>0</v>
      </c>
    </row>
    <row r="9512" spans="1:22" x14ac:dyDescent="0.25">
      <c r="A9512" t="s">
        <v>1569</v>
      </c>
      <c r="B9512">
        <v>336758</v>
      </c>
      <c r="C9512" t="s">
        <v>2597</v>
      </c>
      <c r="D9512" t="s">
        <v>3071</v>
      </c>
      <c r="E9512" t="s">
        <v>1572</v>
      </c>
      <c r="F9512" t="s">
        <v>3065</v>
      </c>
      <c r="G9512" t="s">
        <v>1574</v>
      </c>
      <c r="H9512" s="2">
        <v>45565</v>
      </c>
      <c r="I9512" s="2">
        <v>45565</v>
      </c>
      <c r="J9512"/>
      <c r="K9512"/>
      <c r="L9512">
        <v>0.01</v>
      </c>
      <c r="M9512" t="s">
        <v>1575</v>
      </c>
      <c r="N9512" t="s">
        <v>1714</v>
      </c>
      <c r="O9512" t="s">
        <v>3066</v>
      </c>
      <c r="P9512">
        <v>2045</v>
      </c>
      <c r="Q9512" t="s">
        <v>3067</v>
      </c>
      <c r="R9512" t="s">
        <v>15440</v>
      </c>
      <c r="S9512" t="s">
        <v>15436</v>
      </c>
      <c r="T9512" t="s">
        <v>15437</v>
      </c>
      <c r="U9512" t="s">
        <v>15437</v>
      </c>
      <c r="V9512">
        <v>0</v>
      </c>
    </row>
    <row r="9513" spans="1:22" x14ac:dyDescent="0.25">
      <c r="A9513" t="s">
        <v>1569</v>
      </c>
      <c r="B9513">
        <v>336655</v>
      </c>
      <c r="C9513" t="s">
        <v>3095</v>
      </c>
      <c r="D9513" t="s">
        <v>3096</v>
      </c>
      <c r="E9513" t="s">
        <v>1572</v>
      </c>
      <c r="F9513" t="s">
        <v>3097</v>
      </c>
      <c r="G9513" t="s">
        <v>1574</v>
      </c>
      <c r="H9513" s="2">
        <v>45565</v>
      </c>
      <c r="I9513" s="2">
        <v>45565</v>
      </c>
      <c r="J9513"/>
      <c r="K9513"/>
      <c r="L9513">
        <v>0.01</v>
      </c>
      <c r="M9513" t="s">
        <v>1575</v>
      </c>
      <c r="N9513" t="s">
        <v>1714</v>
      </c>
      <c r="O9513" t="s">
        <v>3098</v>
      </c>
      <c r="P9513">
        <v>2048</v>
      </c>
      <c r="Q9513" t="s">
        <v>3099</v>
      </c>
      <c r="R9513" t="s">
        <v>15441</v>
      </c>
      <c r="S9513" t="s">
        <v>15436</v>
      </c>
      <c r="T9513" t="s">
        <v>15437</v>
      </c>
      <c r="U9513" t="s">
        <v>15437</v>
      </c>
      <c r="V9513">
        <v>0</v>
      </c>
    </row>
    <row r="9514" spans="1:22" x14ac:dyDescent="0.25">
      <c r="A9514" t="s">
        <v>1569</v>
      </c>
      <c r="B9514">
        <v>336643</v>
      </c>
      <c r="C9514" t="s">
        <v>3100</v>
      </c>
      <c r="D9514" t="s">
        <v>3101</v>
      </c>
      <c r="E9514" t="s">
        <v>1572</v>
      </c>
      <c r="F9514" t="s">
        <v>3097</v>
      </c>
      <c r="G9514" t="s">
        <v>1574</v>
      </c>
      <c r="H9514" s="2">
        <v>45565</v>
      </c>
      <c r="I9514" s="2">
        <v>45565</v>
      </c>
      <c r="J9514"/>
      <c r="K9514"/>
      <c r="L9514">
        <v>0.01</v>
      </c>
      <c r="M9514" t="s">
        <v>1575</v>
      </c>
      <c r="N9514" t="s">
        <v>1714</v>
      </c>
      <c r="O9514" t="s">
        <v>3098</v>
      </c>
      <c r="P9514">
        <v>2048</v>
      </c>
      <c r="Q9514" t="s">
        <v>3099</v>
      </c>
      <c r="R9514" t="s">
        <v>15441</v>
      </c>
      <c r="S9514" t="s">
        <v>15436</v>
      </c>
      <c r="T9514" t="s">
        <v>15437</v>
      </c>
      <c r="U9514" t="s">
        <v>15437</v>
      </c>
      <c r="V9514">
        <v>0</v>
      </c>
    </row>
    <row r="9515" spans="1:22" x14ac:dyDescent="0.25">
      <c r="A9515" t="s">
        <v>1569</v>
      </c>
      <c r="B9515">
        <v>336702</v>
      </c>
      <c r="C9515" t="s">
        <v>3102</v>
      </c>
      <c r="D9515" t="s">
        <v>3103</v>
      </c>
      <c r="E9515" t="s">
        <v>1572</v>
      </c>
      <c r="F9515" t="s">
        <v>3097</v>
      </c>
      <c r="G9515" t="s">
        <v>1574</v>
      </c>
      <c r="H9515" s="2">
        <v>45565</v>
      </c>
      <c r="I9515" s="2">
        <v>45565</v>
      </c>
      <c r="J9515"/>
      <c r="K9515"/>
      <c r="L9515">
        <v>0.01</v>
      </c>
      <c r="M9515" t="s">
        <v>1575</v>
      </c>
      <c r="N9515" t="s">
        <v>1714</v>
      </c>
      <c r="O9515" t="s">
        <v>3098</v>
      </c>
      <c r="P9515">
        <v>2048</v>
      </c>
      <c r="Q9515" t="s">
        <v>3099</v>
      </c>
      <c r="R9515" t="s">
        <v>15441</v>
      </c>
      <c r="S9515" t="s">
        <v>15436</v>
      </c>
      <c r="T9515" t="s">
        <v>15437</v>
      </c>
      <c r="U9515" t="s">
        <v>15437</v>
      </c>
      <c r="V9515">
        <v>0</v>
      </c>
    </row>
    <row r="9516" spans="1:22" x14ac:dyDescent="0.25">
      <c r="A9516" t="s">
        <v>1569</v>
      </c>
      <c r="B9516">
        <v>336744</v>
      </c>
      <c r="C9516" t="s">
        <v>3192</v>
      </c>
      <c r="D9516" t="s">
        <v>3193</v>
      </c>
      <c r="E9516" t="s">
        <v>1572</v>
      </c>
      <c r="F9516" t="s">
        <v>3177</v>
      </c>
      <c r="G9516" t="s">
        <v>1574</v>
      </c>
      <c r="H9516" s="2">
        <v>45565</v>
      </c>
      <c r="I9516" s="2">
        <v>45565</v>
      </c>
      <c r="J9516"/>
      <c r="K9516"/>
      <c r="L9516">
        <v>0.01</v>
      </c>
      <c r="M9516" t="s">
        <v>1575</v>
      </c>
      <c r="N9516" t="s">
        <v>1714</v>
      </c>
      <c r="O9516" t="s">
        <v>3178</v>
      </c>
      <c r="P9516">
        <v>2055</v>
      </c>
      <c r="Q9516" t="s">
        <v>3179</v>
      </c>
      <c r="R9516" t="s">
        <v>15441</v>
      </c>
      <c r="S9516" t="s">
        <v>15436</v>
      </c>
      <c r="T9516" t="s">
        <v>15437</v>
      </c>
      <c r="U9516" t="s">
        <v>15437</v>
      </c>
      <c r="V9516">
        <v>0</v>
      </c>
    </row>
    <row r="9517" spans="1:22" x14ac:dyDescent="0.25">
      <c r="A9517" t="s">
        <v>1569</v>
      </c>
      <c r="B9517">
        <v>336673</v>
      </c>
      <c r="C9517" t="s">
        <v>1800</v>
      </c>
      <c r="D9517" t="s">
        <v>3029</v>
      </c>
      <c r="E9517" t="s">
        <v>1572</v>
      </c>
      <c r="F9517" t="s">
        <v>3030</v>
      </c>
      <c r="G9517" t="s">
        <v>1574</v>
      </c>
      <c r="H9517" s="2">
        <v>45565</v>
      </c>
      <c r="I9517" s="2">
        <v>45565</v>
      </c>
      <c r="J9517"/>
      <c r="K9517"/>
      <c r="L9517">
        <v>0.01</v>
      </c>
      <c r="M9517" t="s">
        <v>1575</v>
      </c>
      <c r="N9517" t="s">
        <v>1714</v>
      </c>
      <c r="O9517" t="s">
        <v>3031</v>
      </c>
      <c r="P9517">
        <v>2042</v>
      </c>
      <c r="Q9517" t="s">
        <v>3032</v>
      </c>
      <c r="R9517" t="s">
        <v>15440</v>
      </c>
      <c r="S9517" t="s">
        <v>15436</v>
      </c>
      <c r="T9517" t="s">
        <v>15437</v>
      </c>
      <c r="U9517" t="s">
        <v>15437</v>
      </c>
      <c r="V9517">
        <v>0</v>
      </c>
    </row>
    <row r="9518" spans="1:22" x14ac:dyDescent="0.25">
      <c r="A9518" t="s">
        <v>1569</v>
      </c>
      <c r="B9518">
        <v>336696</v>
      </c>
      <c r="C9518" t="s">
        <v>3033</v>
      </c>
      <c r="D9518" t="s">
        <v>3034</v>
      </c>
      <c r="E9518" t="s">
        <v>1572</v>
      </c>
      <c r="F9518" t="s">
        <v>3030</v>
      </c>
      <c r="G9518" t="s">
        <v>1574</v>
      </c>
      <c r="H9518" s="2">
        <v>45565</v>
      </c>
      <c r="I9518" s="2">
        <v>45565</v>
      </c>
      <c r="J9518"/>
      <c r="K9518"/>
      <c r="L9518">
        <v>0.01</v>
      </c>
      <c r="M9518" t="s">
        <v>1575</v>
      </c>
      <c r="N9518" t="s">
        <v>1714</v>
      </c>
      <c r="O9518" t="s">
        <v>3031</v>
      </c>
      <c r="P9518">
        <v>2042</v>
      </c>
      <c r="Q9518" t="s">
        <v>3032</v>
      </c>
      <c r="R9518" t="s">
        <v>15440</v>
      </c>
      <c r="S9518" t="s">
        <v>15436</v>
      </c>
      <c r="T9518" t="s">
        <v>15437</v>
      </c>
      <c r="U9518" t="s">
        <v>15437</v>
      </c>
      <c r="V9518">
        <v>0</v>
      </c>
    </row>
    <row r="9519" spans="1:22" x14ac:dyDescent="0.25">
      <c r="A9519" t="s">
        <v>1569</v>
      </c>
      <c r="B9519">
        <v>336745</v>
      </c>
      <c r="C9519" t="s">
        <v>2050</v>
      </c>
      <c r="D9519" t="s">
        <v>2891</v>
      </c>
      <c r="E9519" t="s">
        <v>1572</v>
      </c>
      <c r="F9519" t="s">
        <v>2883</v>
      </c>
      <c r="G9519" t="s">
        <v>1574</v>
      </c>
      <c r="H9519" s="2">
        <v>45565</v>
      </c>
      <c r="I9519" s="2">
        <v>45565</v>
      </c>
      <c r="J9519"/>
      <c r="K9519"/>
      <c r="L9519">
        <v>0.01</v>
      </c>
      <c r="M9519" t="s">
        <v>1575</v>
      </c>
      <c r="N9519" t="s">
        <v>1714</v>
      </c>
      <c r="O9519" t="s">
        <v>2880</v>
      </c>
      <c r="P9519">
        <v>2033</v>
      </c>
      <c r="Q9519" t="s">
        <v>2881</v>
      </c>
      <c r="R9519" t="s">
        <v>15440</v>
      </c>
      <c r="S9519" t="s">
        <v>15436</v>
      </c>
      <c r="T9519" t="s">
        <v>15437</v>
      </c>
      <c r="U9519" t="s">
        <v>15437</v>
      </c>
      <c r="V9519">
        <v>0</v>
      </c>
    </row>
    <row r="9520" spans="1:22" x14ac:dyDescent="0.25">
      <c r="A9520" t="s">
        <v>1569</v>
      </c>
      <c r="B9520">
        <v>336661</v>
      </c>
      <c r="C9520" t="s">
        <v>2513</v>
      </c>
      <c r="D9520" t="s">
        <v>2514</v>
      </c>
      <c r="E9520" t="s">
        <v>1572</v>
      </c>
      <c r="F9520" t="s">
        <v>2510</v>
      </c>
      <c r="G9520" t="s">
        <v>1574</v>
      </c>
      <c r="H9520" s="2">
        <v>45565</v>
      </c>
      <c r="I9520" s="2">
        <v>45565</v>
      </c>
      <c r="J9520"/>
      <c r="K9520"/>
      <c r="L9520">
        <v>0.01</v>
      </c>
      <c r="M9520" t="s">
        <v>1575</v>
      </c>
      <c r="N9520" t="s">
        <v>1714</v>
      </c>
      <c r="O9520" t="s">
        <v>2511</v>
      </c>
      <c r="P9520">
        <v>2025</v>
      </c>
      <c r="Q9520" t="s">
        <v>2512</v>
      </c>
      <c r="R9520" t="s">
        <v>15440</v>
      </c>
      <c r="S9520" t="s">
        <v>15436</v>
      </c>
      <c r="T9520" t="s">
        <v>15437</v>
      </c>
      <c r="U9520" t="s">
        <v>15437</v>
      </c>
      <c r="V9520">
        <v>0</v>
      </c>
    </row>
    <row r="9521" spans="1:22" x14ac:dyDescent="0.25">
      <c r="A9521" t="s">
        <v>1569</v>
      </c>
      <c r="B9521">
        <v>336647</v>
      </c>
      <c r="C9521" t="s">
        <v>2515</v>
      </c>
      <c r="D9521" t="s">
        <v>2516</v>
      </c>
      <c r="E9521" t="s">
        <v>1572</v>
      </c>
      <c r="F9521" t="s">
        <v>2510</v>
      </c>
      <c r="G9521" t="s">
        <v>1574</v>
      </c>
      <c r="H9521" s="2">
        <v>45565</v>
      </c>
      <c r="I9521" s="2">
        <v>45565</v>
      </c>
      <c r="J9521"/>
      <c r="K9521"/>
      <c r="L9521">
        <v>0.01</v>
      </c>
      <c r="M9521" t="s">
        <v>1575</v>
      </c>
      <c r="N9521" t="s">
        <v>1714</v>
      </c>
      <c r="O9521" t="s">
        <v>2511</v>
      </c>
      <c r="P9521">
        <v>2025</v>
      </c>
      <c r="Q9521" t="s">
        <v>2512</v>
      </c>
      <c r="R9521" t="s">
        <v>15440</v>
      </c>
      <c r="S9521" t="s">
        <v>15436</v>
      </c>
      <c r="T9521" t="s">
        <v>15437</v>
      </c>
      <c r="U9521" t="s">
        <v>15437</v>
      </c>
      <c r="V9521">
        <v>0</v>
      </c>
    </row>
    <row r="9522" spans="1:22" x14ac:dyDescent="0.25">
      <c r="A9522" t="s">
        <v>1569</v>
      </c>
      <c r="B9522">
        <v>336641</v>
      </c>
      <c r="C9522" t="s">
        <v>1855</v>
      </c>
      <c r="D9522" t="s">
        <v>2517</v>
      </c>
      <c r="E9522" t="s">
        <v>1572</v>
      </c>
      <c r="F9522" t="s">
        <v>2510</v>
      </c>
      <c r="G9522" t="s">
        <v>1574</v>
      </c>
      <c r="H9522" s="2">
        <v>45565</v>
      </c>
      <c r="I9522" s="2">
        <v>45565</v>
      </c>
      <c r="J9522"/>
      <c r="K9522"/>
      <c r="L9522">
        <v>0.01</v>
      </c>
      <c r="M9522" t="s">
        <v>1575</v>
      </c>
      <c r="N9522" t="s">
        <v>1714</v>
      </c>
      <c r="O9522" t="s">
        <v>2511</v>
      </c>
      <c r="P9522">
        <v>2025</v>
      </c>
      <c r="Q9522" t="s">
        <v>2512</v>
      </c>
      <c r="R9522" t="s">
        <v>15440</v>
      </c>
      <c r="S9522" t="s">
        <v>15436</v>
      </c>
      <c r="T9522" t="s">
        <v>15437</v>
      </c>
      <c r="U9522" t="s">
        <v>15437</v>
      </c>
      <c r="V9522">
        <v>0</v>
      </c>
    </row>
    <row r="9523" spans="1:22" x14ac:dyDescent="0.25">
      <c r="A9523" t="s">
        <v>1569</v>
      </c>
      <c r="B9523">
        <v>336701</v>
      </c>
      <c r="C9523" t="s">
        <v>2518</v>
      </c>
      <c r="D9523" t="s">
        <v>2519</v>
      </c>
      <c r="E9523" t="s">
        <v>1572</v>
      </c>
      <c r="F9523" t="s">
        <v>2510</v>
      </c>
      <c r="G9523" t="s">
        <v>1574</v>
      </c>
      <c r="H9523" s="2">
        <v>45565</v>
      </c>
      <c r="I9523" s="2">
        <v>45565</v>
      </c>
      <c r="J9523"/>
      <c r="K9523"/>
      <c r="L9523">
        <v>0.01</v>
      </c>
      <c r="M9523" t="s">
        <v>1575</v>
      </c>
      <c r="N9523" t="s">
        <v>1714</v>
      </c>
      <c r="O9523" t="s">
        <v>2511</v>
      </c>
      <c r="P9523">
        <v>2025</v>
      </c>
      <c r="Q9523" t="s">
        <v>2512</v>
      </c>
      <c r="R9523" t="s">
        <v>15440</v>
      </c>
      <c r="S9523" t="s">
        <v>15436</v>
      </c>
      <c r="T9523" t="s">
        <v>15437</v>
      </c>
      <c r="U9523" t="s">
        <v>15437</v>
      </c>
      <c r="V9523">
        <v>0</v>
      </c>
    </row>
    <row r="9524" spans="1:22" x14ac:dyDescent="0.25">
      <c r="A9524" t="s">
        <v>1569</v>
      </c>
      <c r="B9524">
        <v>336639</v>
      </c>
      <c r="C9524" t="s">
        <v>2679</v>
      </c>
      <c r="D9524" t="s">
        <v>1615</v>
      </c>
      <c r="E9524" t="s">
        <v>1572</v>
      </c>
      <c r="F9524" t="s">
        <v>2669</v>
      </c>
      <c r="G9524" t="s">
        <v>1574</v>
      </c>
      <c r="H9524" s="2">
        <v>45565</v>
      </c>
      <c r="I9524" s="2">
        <v>45565</v>
      </c>
      <c r="J9524"/>
      <c r="K9524"/>
      <c r="L9524">
        <v>0.01</v>
      </c>
      <c r="M9524" t="s">
        <v>1575</v>
      </c>
      <c r="N9524" t="s">
        <v>1714</v>
      </c>
      <c r="O9524" t="s">
        <v>2670</v>
      </c>
      <c r="P9524">
        <v>2028</v>
      </c>
      <c r="Q9524" t="s">
        <v>2671</v>
      </c>
      <c r="R9524" t="s">
        <v>15440</v>
      </c>
      <c r="S9524" t="s">
        <v>15436</v>
      </c>
      <c r="T9524" t="s">
        <v>15437</v>
      </c>
      <c r="U9524" t="s">
        <v>15437</v>
      </c>
      <c r="V9524">
        <v>0</v>
      </c>
    </row>
    <row r="9525" spans="1:22" x14ac:dyDescent="0.25">
      <c r="A9525" t="s">
        <v>1569</v>
      </c>
      <c r="B9525">
        <v>336652</v>
      </c>
      <c r="C9525" t="s">
        <v>1873</v>
      </c>
      <c r="D9525" t="s">
        <v>2680</v>
      </c>
      <c r="E9525" t="s">
        <v>1572</v>
      </c>
      <c r="F9525" t="s">
        <v>2669</v>
      </c>
      <c r="G9525" t="s">
        <v>1574</v>
      </c>
      <c r="H9525" s="2">
        <v>45565</v>
      </c>
      <c r="I9525" s="2">
        <v>45565</v>
      </c>
      <c r="J9525"/>
      <c r="K9525"/>
      <c r="L9525">
        <v>0.01</v>
      </c>
      <c r="M9525" t="s">
        <v>1575</v>
      </c>
      <c r="N9525" t="s">
        <v>1714</v>
      </c>
      <c r="O9525" t="s">
        <v>2670</v>
      </c>
      <c r="P9525">
        <v>2028</v>
      </c>
      <c r="Q9525" t="s">
        <v>2671</v>
      </c>
      <c r="R9525" t="s">
        <v>15440</v>
      </c>
      <c r="S9525" t="s">
        <v>15436</v>
      </c>
      <c r="T9525" t="s">
        <v>15437</v>
      </c>
      <c r="U9525" t="s">
        <v>15437</v>
      </c>
      <c r="V9525">
        <v>0</v>
      </c>
    </row>
    <row r="9526" spans="1:22" x14ac:dyDescent="0.25">
      <c r="A9526" t="s">
        <v>1569</v>
      </c>
      <c r="B9526">
        <v>336668</v>
      </c>
      <c r="C9526" t="s">
        <v>2681</v>
      </c>
      <c r="D9526" t="s">
        <v>2682</v>
      </c>
      <c r="E9526" t="s">
        <v>1572</v>
      </c>
      <c r="F9526" t="s">
        <v>2669</v>
      </c>
      <c r="G9526" t="s">
        <v>1574</v>
      </c>
      <c r="H9526" s="2">
        <v>45565</v>
      </c>
      <c r="I9526" s="2">
        <v>45565</v>
      </c>
      <c r="J9526"/>
      <c r="K9526"/>
      <c r="L9526">
        <v>0.01</v>
      </c>
      <c r="M9526" t="s">
        <v>1575</v>
      </c>
      <c r="N9526" t="s">
        <v>1714</v>
      </c>
      <c r="O9526" t="s">
        <v>2670</v>
      </c>
      <c r="P9526">
        <v>2028</v>
      </c>
      <c r="Q9526" t="s">
        <v>2671</v>
      </c>
      <c r="R9526" t="s">
        <v>15440</v>
      </c>
      <c r="S9526" t="s">
        <v>15436</v>
      </c>
      <c r="T9526" t="s">
        <v>15437</v>
      </c>
      <c r="U9526" t="s">
        <v>15437</v>
      </c>
      <c r="V9526">
        <v>0</v>
      </c>
    </row>
    <row r="9527" spans="1:22" x14ac:dyDescent="0.25">
      <c r="A9527" t="s">
        <v>1569</v>
      </c>
      <c r="B9527">
        <v>336691</v>
      </c>
      <c r="C9527" t="s">
        <v>2683</v>
      </c>
      <c r="D9527" t="s">
        <v>2684</v>
      </c>
      <c r="E9527" t="s">
        <v>1572</v>
      </c>
      <c r="F9527" t="s">
        <v>2669</v>
      </c>
      <c r="G9527" t="s">
        <v>1574</v>
      </c>
      <c r="H9527" s="2">
        <v>45565</v>
      </c>
      <c r="I9527" s="2">
        <v>45565</v>
      </c>
      <c r="J9527"/>
      <c r="K9527"/>
      <c r="L9527">
        <v>0.01</v>
      </c>
      <c r="M9527" t="s">
        <v>1575</v>
      </c>
      <c r="N9527" t="s">
        <v>1714</v>
      </c>
      <c r="O9527" t="s">
        <v>2670</v>
      </c>
      <c r="P9527">
        <v>2028</v>
      </c>
      <c r="Q9527" t="s">
        <v>2671</v>
      </c>
      <c r="R9527" t="s">
        <v>15440</v>
      </c>
      <c r="S9527" t="s">
        <v>15436</v>
      </c>
      <c r="T9527" t="s">
        <v>15437</v>
      </c>
      <c r="U9527" t="s">
        <v>15437</v>
      </c>
      <c r="V9527">
        <v>0</v>
      </c>
    </row>
    <row r="9528" spans="1:22" x14ac:dyDescent="0.25">
      <c r="A9528" t="s">
        <v>1569</v>
      </c>
      <c r="B9528">
        <v>336772</v>
      </c>
      <c r="C9528" t="s">
        <v>2226</v>
      </c>
      <c r="D9528" t="s">
        <v>2685</v>
      </c>
      <c r="E9528" t="s">
        <v>1572</v>
      </c>
      <c r="F9528" t="s">
        <v>2669</v>
      </c>
      <c r="G9528" t="s">
        <v>1574</v>
      </c>
      <c r="H9528" s="2">
        <v>45565</v>
      </c>
      <c r="I9528" s="2">
        <v>45565</v>
      </c>
      <c r="J9528"/>
      <c r="K9528"/>
      <c r="L9528">
        <v>0.01</v>
      </c>
      <c r="M9528" t="s">
        <v>1575</v>
      </c>
      <c r="N9528" t="s">
        <v>1714</v>
      </c>
      <c r="O9528" t="s">
        <v>2670</v>
      </c>
      <c r="P9528">
        <v>2028</v>
      </c>
      <c r="Q9528" t="s">
        <v>2671</v>
      </c>
      <c r="R9528" t="s">
        <v>15440</v>
      </c>
      <c r="S9528" t="s">
        <v>15436</v>
      </c>
      <c r="T9528" t="s">
        <v>15437</v>
      </c>
      <c r="U9528" t="s">
        <v>15437</v>
      </c>
      <c r="V9528">
        <v>0</v>
      </c>
    </row>
    <row r="9529" spans="1:22" x14ac:dyDescent="0.25">
      <c r="A9529" t="s">
        <v>1569</v>
      </c>
      <c r="B9529">
        <v>336662</v>
      </c>
      <c r="C9529" t="s">
        <v>2190</v>
      </c>
      <c r="D9529" t="s">
        <v>2940</v>
      </c>
      <c r="E9529" t="s">
        <v>1572</v>
      </c>
      <c r="F9529" t="s">
        <v>2937</v>
      </c>
      <c r="G9529" t="s">
        <v>1574</v>
      </c>
      <c r="H9529" s="2">
        <v>45565</v>
      </c>
      <c r="I9529" s="2">
        <v>45565</v>
      </c>
      <c r="J9529"/>
      <c r="K9529"/>
      <c r="L9529">
        <v>0.01</v>
      </c>
      <c r="M9529" t="s">
        <v>1575</v>
      </c>
      <c r="N9529" t="s">
        <v>1714</v>
      </c>
      <c r="O9529" t="s">
        <v>2938</v>
      </c>
      <c r="P9529">
        <v>2039</v>
      </c>
      <c r="Q9529" t="s">
        <v>2939</v>
      </c>
      <c r="R9529" t="s">
        <v>15440</v>
      </c>
      <c r="S9529" t="s">
        <v>15436</v>
      </c>
      <c r="T9529" t="s">
        <v>15437</v>
      </c>
      <c r="U9529" t="s">
        <v>15437</v>
      </c>
      <c r="V9529">
        <v>0</v>
      </c>
    </row>
    <row r="9530" spans="1:22" x14ac:dyDescent="0.25">
      <c r="A9530" t="s">
        <v>1569</v>
      </c>
      <c r="B9530">
        <v>336677</v>
      </c>
      <c r="C9530" t="s">
        <v>2941</v>
      </c>
      <c r="D9530" t="s">
        <v>2942</v>
      </c>
      <c r="E9530" t="s">
        <v>1572</v>
      </c>
      <c r="F9530" t="s">
        <v>2937</v>
      </c>
      <c r="G9530" t="s">
        <v>1574</v>
      </c>
      <c r="H9530" s="2">
        <v>45565</v>
      </c>
      <c r="I9530" s="2">
        <v>45565</v>
      </c>
      <c r="J9530"/>
      <c r="K9530"/>
      <c r="L9530">
        <v>0.01</v>
      </c>
      <c r="M9530" t="s">
        <v>1575</v>
      </c>
      <c r="N9530" t="s">
        <v>1714</v>
      </c>
      <c r="O9530" t="s">
        <v>2938</v>
      </c>
      <c r="P9530">
        <v>2039</v>
      </c>
      <c r="Q9530" t="s">
        <v>2939</v>
      </c>
      <c r="R9530" t="s">
        <v>15440</v>
      </c>
      <c r="S9530" t="s">
        <v>15436</v>
      </c>
      <c r="T9530" t="s">
        <v>15437</v>
      </c>
      <c r="U9530" t="s">
        <v>15437</v>
      </c>
      <c r="V9530">
        <v>0</v>
      </c>
    </row>
    <row r="9531" spans="1:22" x14ac:dyDescent="0.25">
      <c r="A9531" t="s">
        <v>1569</v>
      </c>
      <c r="B9531">
        <v>336680</v>
      </c>
      <c r="C9531" t="s">
        <v>2943</v>
      </c>
      <c r="D9531" t="s">
        <v>2944</v>
      </c>
      <c r="E9531" t="s">
        <v>1572</v>
      </c>
      <c r="F9531" t="s">
        <v>2937</v>
      </c>
      <c r="G9531" t="s">
        <v>1574</v>
      </c>
      <c r="H9531" s="2">
        <v>45565</v>
      </c>
      <c r="I9531" s="2">
        <v>45565</v>
      </c>
      <c r="J9531"/>
      <c r="K9531"/>
      <c r="L9531">
        <v>0.01</v>
      </c>
      <c r="M9531" t="s">
        <v>1575</v>
      </c>
      <c r="N9531" t="s">
        <v>1714</v>
      </c>
      <c r="O9531" t="s">
        <v>2938</v>
      </c>
      <c r="P9531">
        <v>2039</v>
      </c>
      <c r="Q9531" t="s">
        <v>2939</v>
      </c>
      <c r="R9531" t="s">
        <v>15440</v>
      </c>
      <c r="S9531" t="s">
        <v>15436</v>
      </c>
      <c r="T9531" t="s">
        <v>15437</v>
      </c>
      <c r="U9531" t="s">
        <v>15437</v>
      </c>
      <c r="V9531">
        <v>0</v>
      </c>
    </row>
    <row r="9532" spans="1:22" x14ac:dyDescent="0.25">
      <c r="A9532" t="s">
        <v>1569</v>
      </c>
      <c r="B9532">
        <v>336693</v>
      </c>
      <c r="C9532" t="s">
        <v>2945</v>
      </c>
      <c r="D9532" t="s">
        <v>2946</v>
      </c>
      <c r="E9532" t="s">
        <v>1572</v>
      </c>
      <c r="F9532" t="s">
        <v>2937</v>
      </c>
      <c r="G9532" t="s">
        <v>1574</v>
      </c>
      <c r="H9532" s="2">
        <v>45565</v>
      </c>
      <c r="I9532" s="2">
        <v>45565</v>
      </c>
      <c r="J9532"/>
      <c r="K9532"/>
      <c r="L9532">
        <v>0.01</v>
      </c>
      <c r="M9532" t="s">
        <v>1575</v>
      </c>
      <c r="N9532" t="s">
        <v>1714</v>
      </c>
      <c r="O9532" t="s">
        <v>2938</v>
      </c>
      <c r="P9532">
        <v>2039</v>
      </c>
      <c r="Q9532" t="s">
        <v>2939</v>
      </c>
      <c r="R9532" t="s">
        <v>15440</v>
      </c>
      <c r="S9532" t="s">
        <v>15436</v>
      </c>
      <c r="T9532" t="s">
        <v>15437</v>
      </c>
      <c r="U9532" t="s">
        <v>15437</v>
      </c>
      <c r="V9532">
        <v>0</v>
      </c>
    </row>
    <row r="9533" spans="1:22" x14ac:dyDescent="0.25">
      <c r="A9533" t="s">
        <v>1569</v>
      </c>
      <c r="B9533">
        <v>336723</v>
      </c>
      <c r="C9533" t="s">
        <v>1601</v>
      </c>
      <c r="D9533" t="s">
        <v>2947</v>
      </c>
      <c r="E9533" t="s">
        <v>1572</v>
      </c>
      <c r="F9533" t="s">
        <v>2937</v>
      </c>
      <c r="G9533" t="s">
        <v>1574</v>
      </c>
      <c r="H9533" s="2">
        <v>45565</v>
      </c>
      <c r="I9533" s="2">
        <v>45565</v>
      </c>
      <c r="J9533"/>
      <c r="K9533"/>
      <c r="L9533">
        <v>0.01</v>
      </c>
      <c r="M9533" t="s">
        <v>1575</v>
      </c>
      <c r="N9533" t="s">
        <v>1714</v>
      </c>
      <c r="O9533" t="s">
        <v>2938</v>
      </c>
      <c r="P9533">
        <v>2039</v>
      </c>
      <c r="Q9533" t="s">
        <v>2939</v>
      </c>
      <c r="R9533" t="s">
        <v>15440</v>
      </c>
      <c r="S9533" t="s">
        <v>15436</v>
      </c>
      <c r="T9533" t="s">
        <v>15437</v>
      </c>
      <c r="U9533" t="s">
        <v>15437</v>
      </c>
      <c r="V9533">
        <v>0</v>
      </c>
    </row>
    <row r="9534" spans="1:22" x14ac:dyDescent="0.25">
      <c r="A9534" t="s">
        <v>1569</v>
      </c>
      <c r="B9534">
        <v>336728</v>
      </c>
      <c r="C9534" t="s">
        <v>1613</v>
      </c>
      <c r="D9534" t="s">
        <v>1765</v>
      </c>
      <c r="E9534" t="s">
        <v>1572</v>
      </c>
      <c r="F9534" t="s">
        <v>2937</v>
      </c>
      <c r="G9534" t="s">
        <v>1574</v>
      </c>
      <c r="H9534" s="2">
        <v>45565</v>
      </c>
      <c r="I9534" s="2">
        <v>45565</v>
      </c>
      <c r="J9534"/>
      <c r="K9534"/>
      <c r="L9534">
        <v>0.01</v>
      </c>
      <c r="M9534" t="s">
        <v>1575</v>
      </c>
      <c r="N9534" t="s">
        <v>1714</v>
      </c>
      <c r="O9534" t="s">
        <v>2938</v>
      </c>
      <c r="P9534">
        <v>2039</v>
      </c>
      <c r="Q9534" t="s">
        <v>2939</v>
      </c>
      <c r="R9534" t="s">
        <v>15440</v>
      </c>
      <c r="S9534" t="s">
        <v>15436</v>
      </c>
      <c r="T9534" t="s">
        <v>15437</v>
      </c>
      <c r="U9534" t="s">
        <v>15437</v>
      </c>
      <c r="V9534">
        <v>0</v>
      </c>
    </row>
    <row r="9535" spans="1:22" x14ac:dyDescent="0.25">
      <c r="A9535" t="s">
        <v>1569</v>
      </c>
      <c r="B9535">
        <v>336735</v>
      </c>
      <c r="C9535" t="s">
        <v>2948</v>
      </c>
      <c r="D9535" t="s">
        <v>2949</v>
      </c>
      <c r="E9535" t="s">
        <v>1572</v>
      </c>
      <c r="F9535" t="s">
        <v>2937</v>
      </c>
      <c r="G9535" t="s">
        <v>1574</v>
      </c>
      <c r="H9535" s="2">
        <v>45565</v>
      </c>
      <c r="I9535" s="2">
        <v>45565</v>
      </c>
      <c r="J9535"/>
      <c r="K9535"/>
      <c r="L9535">
        <v>0.01</v>
      </c>
      <c r="M9535" t="s">
        <v>1575</v>
      </c>
      <c r="N9535" t="s">
        <v>1714</v>
      </c>
      <c r="O9535" t="s">
        <v>2938</v>
      </c>
      <c r="P9535">
        <v>2039</v>
      </c>
      <c r="Q9535" t="s">
        <v>2939</v>
      </c>
      <c r="R9535" t="s">
        <v>15440</v>
      </c>
      <c r="S9535" t="s">
        <v>15436</v>
      </c>
      <c r="T9535" t="s">
        <v>15437</v>
      </c>
      <c r="U9535" t="s">
        <v>15437</v>
      </c>
      <c r="V9535">
        <v>0</v>
      </c>
    </row>
    <row r="9536" spans="1:22" x14ac:dyDescent="0.25">
      <c r="A9536" t="s">
        <v>1569</v>
      </c>
      <c r="B9536">
        <v>336722</v>
      </c>
      <c r="C9536" t="s">
        <v>2950</v>
      </c>
      <c r="D9536" t="s">
        <v>2951</v>
      </c>
      <c r="E9536" t="s">
        <v>1572</v>
      </c>
      <c r="F9536" t="s">
        <v>2937</v>
      </c>
      <c r="G9536" t="s">
        <v>1574</v>
      </c>
      <c r="H9536" s="2">
        <v>45565</v>
      </c>
      <c r="I9536" s="2">
        <v>45565</v>
      </c>
      <c r="J9536"/>
      <c r="K9536"/>
      <c r="L9536">
        <v>0.01</v>
      </c>
      <c r="M9536" t="s">
        <v>1575</v>
      </c>
      <c r="N9536" t="s">
        <v>1714</v>
      </c>
      <c r="O9536" t="s">
        <v>2938</v>
      </c>
      <c r="P9536">
        <v>2039</v>
      </c>
      <c r="Q9536" t="s">
        <v>2939</v>
      </c>
      <c r="R9536" t="s">
        <v>15440</v>
      </c>
      <c r="S9536" t="s">
        <v>15436</v>
      </c>
      <c r="T9536" t="s">
        <v>15437</v>
      </c>
      <c r="U9536" t="s">
        <v>15437</v>
      </c>
      <c r="V9536">
        <v>0</v>
      </c>
    </row>
    <row r="9537" spans="1:22" x14ac:dyDescent="0.25">
      <c r="A9537" t="s">
        <v>1569</v>
      </c>
      <c r="B9537">
        <v>336743</v>
      </c>
      <c r="C9537" t="s">
        <v>2952</v>
      </c>
      <c r="D9537" t="s">
        <v>2951</v>
      </c>
      <c r="E9537" t="s">
        <v>1572</v>
      </c>
      <c r="F9537" t="s">
        <v>2937</v>
      </c>
      <c r="G9537" t="s">
        <v>1574</v>
      </c>
      <c r="H9537" s="2">
        <v>45565</v>
      </c>
      <c r="I9537" s="2">
        <v>45565</v>
      </c>
      <c r="J9537"/>
      <c r="K9537"/>
      <c r="L9537">
        <v>0.01</v>
      </c>
      <c r="M9537" t="s">
        <v>1575</v>
      </c>
      <c r="N9537" t="s">
        <v>1714</v>
      </c>
      <c r="O9537" t="s">
        <v>2938</v>
      </c>
      <c r="P9537">
        <v>2039</v>
      </c>
      <c r="Q9537" t="s">
        <v>2939</v>
      </c>
      <c r="R9537" t="s">
        <v>15440</v>
      </c>
      <c r="S9537" t="s">
        <v>15436</v>
      </c>
      <c r="T9537" t="s">
        <v>15437</v>
      </c>
      <c r="U9537" t="s">
        <v>15437</v>
      </c>
      <c r="V9537">
        <v>0</v>
      </c>
    </row>
    <row r="9538" spans="1:22" x14ac:dyDescent="0.25">
      <c r="A9538" t="s">
        <v>1569</v>
      </c>
      <c r="B9538">
        <v>336726</v>
      </c>
      <c r="C9538" t="s">
        <v>2953</v>
      </c>
      <c r="D9538" t="s">
        <v>2954</v>
      </c>
      <c r="E9538" t="s">
        <v>1572</v>
      </c>
      <c r="F9538" t="s">
        <v>2937</v>
      </c>
      <c r="G9538" t="s">
        <v>1574</v>
      </c>
      <c r="H9538" s="2">
        <v>45565</v>
      </c>
      <c r="I9538" s="2">
        <v>45565</v>
      </c>
      <c r="J9538"/>
      <c r="K9538"/>
      <c r="L9538">
        <v>0.01</v>
      </c>
      <c r="M9538" t="s">
        <v>1575</v>
      </c>
      <c r="N9538" t="s">
        <v>1714</v>
      </c>
      <c r="O9538" t="s">
        <v>2938</v>
      </c>
      <c r="P9538">
        <v>2039</v>
      </c>
      <c r="Q9538" t="s">
        <v>2939</v>
      </c>
      <c r="R9538" t="s">
        <v>15440</v>
      </c>
      <c r="S9538" t="s">
        <v>15436</v>
      </c>
      <c r="T9538" t="s">
        <v>15437</v>
      </c>
      <c r="U9538" t="s">
        <v>15437</v>
      </c>
      <c r="V9538">
        <v>0</v>
      </c>
    </row>
    <row r="9539" spans="1:22" x14ac:dyDescent="0.25">
      <c r="A9539" t="s">
        <v>1569</v>
      </c>
      <c r="B9539">
        <v>336644</v>
      </c>
      <c r="C9539" t="s">
        <v>2093</v>
      </c>
      <c r="D9539" t="s">
        <v>2094</v>
      </c>
      <c r="E9539" t="s">
        <v>1572</v>
      </c>
      <c r="F9539" t="s">
        <v>2085</v>
      </c>
      <c r="G9539" t="s">
        <v>1574</v>
      </c>
      <c r="H9539" s="2">
        <v>45565</v>
      </c>
      <c r="I9539" s="2">
        <v>45565</v>
      </c>
      <c r="J9539"/>
      <c r="K9539"/>
      <c r="L9539">
        <v>0.01</v>
      </c>
      <c r="M9539" t="s">
        <v>1575</v>
      </c>
      <c r="N9539" t="s">
        <v>1714</v>
      </c>
      <c r="O9539" t="s">
        <v>2086</v>
      </c>
      <c r="P9539">
        <v>2017</v>
      </c>
      <c r="Q9539" t="s">
        <v>2087</v>
      </c>
      <c r="R9539" t="s">
        <v>15441</v>
      </c>
      <c r="S9539" t="s">
        <v>15436</v>
      </c>
      <c r="T9539" t="s">
        <v>15437</v>
      </c>
      <c r="U9539" t="s">
        <v>15437</v>
      </c>
      <c r="V9539">
        <v>0</v>
      </c>
    </row>
    <row r="9540" spans="1:22" x14ac:dyDescent="0.25">
      <c r="A9540" t="s">
        <v>1569</v>
      </c>
      <c r="B9540">
        <v>336904</v>
      </c>
      <c r="C9540" t="s">
        <v>2016</v>
      </c>
      <c r="D9540" t="s">
        <v>2095</v>
      </c>
      <c r="E9540" t="s">
        <v>1572</v>
      </c>
      <c r="F9540" t="s">
        <v>2085</v>
      </c>
      <c r="G9540" t="s">
        <v>1574</v>
      </c>
      <c r="H9540" s="2">
        <v>45565</v>
      </c>
      <c r="I9540" s="2">
        <v>45565</v>
      </c>
      <c r="J9540"/>
      <c r="K9540"/>
      <c r="L9540">
        <v>0.01</v>
      </c>
      <c r="M9540" t="s">
        <v>1575</v>
      </c>
      <c r="N9540" t="s">
        <v>1714</v>
      </c>
      <c r="O9540" t="s">
        <v>2086</v>
      </c>
      <c r="P9540">
        <v>2017</v>
      </c>
      <c r="Q9540" t="s">
        <v>2087</v>
      </c>
      <c r="R9540" t="s">
        <v>15441</v>
      </c>
      <c r="S9540" t="s">
        <v>15436</v>
      </c>
      <c r="T9540" t="s">
        <v>15437</v>
      </c>
      <c r="U9540" t="s">
        <v>15437</v>
      </c>
      <c r="V9540">
        <v>0</v>
      </c>
    </row>
    <row r="9541" spans="1:22" x14ac:dyDescent="0.25">
      <c r="A9541" t="s">
        <v>1569</v>
      </c>
      <c r="B9541">
        <v>336648</v>
      </c>
      <c r="C9541" t="s">
        <v>2041</v>
      </c>
      <c r="D9541" t="s">
        <v>2042</v>
      </c>
      <c r="E9541" t="s">
        <v>1572</v>
      </c>
      <c r="F9541" t="s">
        <v>2036</v>
      </c>
      <c r="G9541" t="s">
        <v>1574</v>
      </c>
      <c r="H9541" s="2">
        <v>45565</v>
      </c>
      <c r="I9541" s="2">
        <v>45747</v>
      </c>
      <c r="J9541"/>
      <c r="K9541"/>
      <c r="L9541">
        <v>0.01</v>
      </c>
      <c r="M9541" t="s">
        <v>1575</v>
      </c>
      <c r="N9541" t="s">
        <v>1714</v>
      </c>
      <c r="O9541" t="s">
        <v>2037</v>
      </c>
      <c r="P9541">
        <v>2016</v>
      </c>
      <c r="Q9541" t="s">
        <v>2038</v>
      </c>
      <c r="R9541" t="s">
        <v>15441</v>
      </c>
      <c r="S9541" t="s">
        <v>15436</v>
      </c>
      <c r="T9541" t="s">
        <v>15437</v>
      </c>
      <c r="U9541" t="s">
        <v>15437</v>
      </c>
      <c r="V9541">
        <v>0</v>
      </c>
    </row>
    <row r="9542" spans="1:22" x14ac:dyDescent="0.25">
      <c r="A9542" t="s">
        <v>1569</v>
      </c>
      <c r="B9542">
        <v>336633</v>
      </c>
      <c r="C9542" t="s">
        <v>3314</v>
      </c>
      <c r="D9542" t="s">
        <v>3315</v>
      </c>
      <c r="E9542" t="s">
        <v>1572</v>
      </c>
      <c r="F9542" t="s">
        <v>3310</v>
      </c>
      <c r="G9542" t="s">
        <v>1574</v>
      </c>
      <c r="H9542" s="2">
        <v>45565</v>
      </c>
      <c r="I9542" s="2">
        <v>45565</v>
      </c>
      <c r="J9542"/>
      <c r="K9542"/>
      <c r="L9542">
        <v>0.01</v>
      </c>
      <c r="M9542" t="s">
        <v>1575</v>
      </c>
      <c r="N9542" t="s">
        <v>3311</v>
      </c>
      <c r="O9542" t="s">
        <v>3312</v>
      </c>
      <c r="P9542">
        <v>4041</v>
      </c>
      <c r="Q9542" t="s">
        <v>3313</v>
      </c>
      <c r="R9542" t="s">
        <v>15435</v>
      </c>
      <c r="S9542" t="s">
        <v>15436</v>
      </c>
      <c r="T9542" t="s">
        <v>15437</v>
      </c>
      <c r="U9542" t="s">
        <v>15437</v>
      </c>
      <c r="V9542">
        <v>0</v>
      </c>
    </row>
    <row r="9543" spans="1:22" x14ac:dyDescent="0.25">
      <c r="A9543" t="s">
        <v>1569</v>
      </c>
      <c r="B9543">
        <v>336614</v>
      </c>
      <c r="C9543" t="s">
        <v>1855</v>
      </c>
      <c r="D9543" t="s">
        <v>3371</v>
      </c>
      <c r="E9543" t="s">
        <v>1572</v>
      </c>
      <c r="F9543" t="s">
        <v>3368</v>
      </c>
      <c r="G9543" t="s">
        <v>1574</v>
      </c>
      <c r="H9543" s="2">
        <v>45565</v>
      </c>
      <c r="I9543" s="2">
        <v>45565</v>
      </c>
      <c r="J9543"/>
      <c r="K9543"/>
      <c r="L9543">
        <v>0.01</v>
      </c>
      <c r="M9543" t="s">
        <v>1575</v>
      </c>
      <c r="N9543" t="s">
        <v>3311</v>
      </c>
      <c r="O9543" t="s">
        <v>3369</v>
      </c>
      <c r="P9543">
        <v>4042</v>
      </c>
      <c r="Q9543" t="s">
        <v>3370</v>
      </c>
      <c r="R9543" t="s">
        <v>15435</v>
      </c>
      <c r="S9543" t="s">
        <v>15436</v>
      </c>
      <c r="T9543" t="s">
        <v>15437</v>
      </c>
      <c r="U9543" t="s">
        <v>15437</v>
      </c>
      <c r="V9543">
        <v>0</v>
      </c>
    </row>
    <row r="9544" spans="1:22" x14ac:dyDescent="0.25">
      <c r="A9544" t="s">
        <v>1569</v>
      </c>
      <c r="B9544">
        <v>336663</v>
      </c>
      <c r="C9544" t="s">
        <v>3372</v>
      </c>
      <c r="D9544" t="s">
        <v>3373</v>
      </c>
      <c r="E9544" t="s">
        <v>1572</v>
      </c>
      <c r="F9544" t="s">
        <v>3368</v>
      </c>
      <c r="G9544" t="s">
        <v>1574</v>
      </c>
      <c r="H9544" s="2">
        <v>45565</v>
      </c>
      <c r="I9544" s="2">
        <v>45565</v>
      </c>
      <c r="J9544"/>
      <c r="K9544"/>
      <c r="L9544">
        <v>0.01</v>
      </c>
      <c r="M9544" t="s">
        <v>1575</v>
      </c>
      <c r="N9544" t="s">
        <v>3311</v>
      </c>
      <c r="O9544" t="s">
        <v>3369</v>
      </c>
      <c r="P9544">
        <v>4042</v>
      </c>
      <c r="Q9544" t="s">
        <v>3370</v>
      </c>
      <c r="R9544" t="s">
        <v>15435</v>
      </c>
      <c r="S9544" t="s">
        <v>15436</v>
      </c>
      <c r="T9544" t="s">
        <v>15437</v>
      </c>
      <c r="U9544" t="s">
        <v>15437</v>
      </c>
      <c r="V9544">
        <v>0</v>
      </c>
    </row>
    <row r="9545" spans="1:22" x14ac:dyDescent="0.25">
      <c r="A9545" t="s">
        <v>1569</v>
      </c>
      <c r="B9545">
        <v>336671</v>
      </c>
      <c r="C9545" t="s">
        <v>3374</v>
      </c>
      <c r="D9545" t="s">
        <v>3375</v>
      </c>
      <c r="E9545" t="s">
        <v>1572</v>
      </c>
      <c r="F9545" t="s">
        <v>3368</v>
      </c>
      <c r="G9545" t="s">
        <v>1574</v>
      </c>
      <c r="H9545" s="2">
        <v>45565</v>
      </c>
      <c r="I9545" s="2">
        <v>45565</v>
      </c>
      <c r="J9545"/>
      <c r="K9545"/>
      <c r="L9545">
        <v>0.01</v>
      </c>
      <c r="M9545" t="s">
        <v>1575</v>
      </c>
      <c r="N9545" t="s">
        <v>3311</v>
      </c>
      <c r="O9545" t="s">
        <v>3369</v>
      </c>
      <c r="P9545">
        <v>4042</v>
      </c>
      <c r="Q9545" t="s">
        <v>3370</v>
      </c>
      <c r="R9545" t="s">
        <v>15435</v>
      </c>
      <c r="S9545" t="s">
        <v>15436</v>
      </c>
      <c r="T9545" t="s">
        <v>15437</v>
      </c>
      <c r="U9545" t="s">
        <v>15437</v>
      </c>
      <c r="V9545">
        <v>0</v>
      </c>
    </row>
    <row r="9546" spans="1:22" x14ac:dyDescent="0.25">
      <c r="A9546" t="s">
        <v>1569</v>
      </c>
      <c r="B9546">
        <v>336525</v>
      </c>
      <c r="C9546" t="s">
        <v>2904</v>
      </c>
      <c r="D9546" t="s">
        <v>1635</v>
      </c>
      <c r="E9546" t="s">
        <v>1572</v>
      </c>
      <c r="F9546" t="s">
        <v>3460</v>
      </c>
      <c r="G9546" t="s">
        <v>1574</v>
      </c>
      <c r="H9546" s="2">
        <v>45565</v>
      </c>
      <c r="I9546" s="2">
        <v>45565</v>
      </c>
      <c r="J9546"/>
      <c r="K9546"/>
      <c r="L9546">
        <v>0.01</v>
      </c>
      <c r="M9546" t="s">
        <v>1575</v>
      </c>
      <c r="N9546" t="s">
        <v>3311</v>
      </c>
      <c r="O9546" t="s">
        <v>3461</v>
      </c>
      <c r="P9546">
        <v>4045</v>
      </c>
      <c r="Q9546" t="s">
        <v>3462</v>
      </c>
      <c r="R9546" t="s">
        <v>15435</v>
      </c>
      <c r="S9546" t="s">
        <v>15436</v>
      </c>
      <c r="T9546" t="s">
        <v>15437</v>
      </c>
      <c r="U9546" t="s">
        <v>15437</v>
      </c>
      <c r="V9546">
        <v>0</v>
      </c>
    </row>
    <row r="9547" spans="1:22" x14ac:dyDescent="0.25">
      <c r="A9547" t="s">
        <v>1569</v>
      </c>
      <c r="B9547">
        <v>336669</v>
      </c>
      <c r="C9547" t="s">
        <v>3716</v>
      </c>
      <c r="D9547" t="s">
        <v>3717</v>
      </c>
      <c r="E9547" t="s">
        <v>1572</v>
      </c>
      <c r="F9547" t="s">
        <v>3713</v>
      </c>
      <c r="G9547" t="s">
        <v>1574</v>
      </c>
      <c r="H9547" s="2">
        <v>45565</v>
      </c>
      <c r="I9547" s="2">
        <v>45565</v>
      </c>
      <c r="J9547"/>
      <c r="K9547"/>
      <c r="L9547">
        <v>0.01</v>
      </c>
      <c r="M9547" t="s">
        <v>1575</v>
      </c>
      <c r="N9547" t="s">
        <v>3627</v>
      </c>
      <c r="O9547" t="s">
        <v>3714</v>
      </c>
      <c r="P9547">
        <v>6065</v>
      </c>
      <c r="Q9547" t="s">
        <v>3715</v>
      </c>
      <c r="R9547" t="s">
        <v>15442</v>
      </c>
      <c r="S9547" t="s">
        <v>15436</v>
      </c>
      <c r="T9547" t="s">
        <v>15437</v>
      </c>
      <c r="U9547" t="s">
        <v>15437</v>
      </c>
      <c r="V9547">
        <v>0</v>
      </c>
    </row>
    <row r="9548" spans="1:22" x14ac:dyDescent="0.25">
      <c r="A9548" t="s">
        <v>1569</v>
      </c>
      <c r="B9548">
        <v>336760</v>
      </c>
      <c r="C9548" t="s">
        <v>3958</v>
      </c>
      <c r="D9548" t="s">
        <v>3959</v>
      </c>
      <c r="E9548" t="s">
        <v>1572</v>
      </c>
      <c r="F9548" t="s">
        <v>3951</v>
      </c>
      <c r="G9548" t="s">
        <v>1574</v>
      </c>
      <c r="H9548" s="2">
        <v>45565</v>
      </c>
      <c r="I9548" s="2">
        <v>45565</v>
      </c>
      <c r="J9548"/>
      <c r="K9548"/>
      <c r="L9548">
        <v>0.01</v>
      </c>
      <c r="M9548" t="s">
        <v>1575</v>
      </c>
      <c r="N9548" t="s">
        <v>3865</v>
      </c>
      <c r="O9548" t="s">
        <v>3952</v>
      </c>
      <c r="P9548">
        <v>9090</v>
      </c>
      <c r="Q9548" t="s">
        <v>3953</v>
      </c>
      <c r="R9548" t="s">
        <v>15443</v>
      </c>
      <c r="S9548" t="s">
        <v>15436</v>
      </c>
      <c r="T9548" t="s">
        <v>15437</v>
      </c>
      <c r="U9548" t="s">
        <v>15437</v>
      </c>
      <c r="V9548">
        <v>0</v>
      </c>
    </row>
    <row r="9549" spans="1:22" x14ac:dyDescent="0.25">
      <c r="A9549" t="s">
        <v>1569</v>
      </c>
      <c r="B9549">
        <v>336676</v>
      </c>
      <c r="C9549" t="s">
        <v>2068</v>
      </c>
      <c r="D9549" t="s">
        <v>2580</v>
      </c>
      <c r="E9549" t="s">
        <v>1596</v>
      </c>
      <c r="F9549" t="s">
        <v>2573</v>
      </c>
      <c r="G9549" t="s">
        <v>1574</v>
      </c>
      <c r="H9549" s="2">
        <v>45565</v>
      </c>
      <c r="I9549" s="2">
        <v>45565</v>
      </c>
      <c r="J9549"/>
      <c r="K9549"/>
      <c r="L9549">
        <v>24.25</v>
      </c>
      <c r="M9549" t="s">
        <v>1575</v>
      </c>
      <c r="N9549" t="s">
        <v>1714</v>
      </c>
      <c r="O9549" t="s">
        <v>2574</v>
      </c>
      <c r="P9549">
        <v>2026</v>
      </c>
      <c r="Q9549" t="s">
        <v>2575</v>
      </c>
      <c r="R9549" t="s">
        <v>15441</v>
      </c>
      <c r="S9549" t="s">
        <v>15436</v>
      </c>
      <c r="T9549" t="s">
        <v>15437</v>
      </c>
      <c r="U9549" t="s">
        <v>15437</v>
      </c>
      <c r="V9549">
        <v>0.63815789473684215</v>
      </c>
    </row>
    <row r="9550" spans="1:22" x14ac:dyDescent="0.25">
      <c r="A9550" t="s">
        <v>1569</v>
      </c>
      <c r="B9550">
        <v>336654</v>
      </c>
      <c r="C9550" t="s">
        <v>3104</v>
      </c>
      <c r="D9550" t="s">
        <v>3105</v>
      </c>
      <c r="E9550" t="s">
        <v>1596</v>
      </c>
      <c r="F9550" t="s">
        <v>3097</v>
      </c>
      <c r="G9550" t="s">
        <v>1574</v>
      </c>
      <c r="H9550" s="2">
        <v>45565</v>
      </c>
      <c r="I9550" s="2">
        <v>45565</v>
      </c>
      <c r="J9550"/>
      <c r="K9550"/>
      <c r="L9550">
        <v>10.25</v>
      </c>
      <c r="M9550" t="s">
        <v>1575</v>
      </c>
      <c r="N9550" t="s">
        <v>1714</v>
      </c>
      <c r="O9550" t="s">
        <v>3098</v>
      </c>
      <c r="P9550">
        <v>2048</v>
      </c>
      <c r="Q9550" t="s">
        <v>3099</v>
      </c>
      <c r="R9550" t="s">
        <v>15441</v>
      </c>
      <c r="S9550" t="s">
        <v>15436</v>
      </c>
      <c r="T9550" t="s">
        <v>15437</v>
      </c>
      <c r="U9550" t="s">
        <v>15437</v>
      </c>
      <c r="V9550">
        <v>0.26973684210526316</v>
      </c>
    </row>
    <row r="9551" spans="1:22" x14ac:dyDescent="0.25">
      <c r="A9551" t="s">
        <v>1569</v>
      </c>
      <c r="B9551">
        <v>336777</v>
      </c>
      <c r="C9551" t="s">
        <v>1969</v>
      </c>
      <c r="D9551" t="s">
        <v>1970</v>
      </c>
      <c r="E9551" t="s">
        <v>1596</v>
      </c>
      <c r="F9551" t="s">
        <v>1967</v>
      </c>
      <c r="G9551" t="s">
        <v>1574</v>
      </c>
      <c r="H9551" s="2">
        <v>45565</v>
      </c>
      <c r="I9551" s="2">
        <v>45565</v>
      </c>
      <c r="J9551"/>
      <c r="K9551"/>
      <c r="L9551">
        <v>11.75</v>
      </c>
      <c r="M9551" t="s">
        <v>1575</v>
      </c>
      <c r="N9551" t="s">
        <v>1576</v>
      </c>
      <c r="O9551" t="s">
        <v>1721</v>
      </c>
      <c r="P9551">
        <v>1013</v>
      </c>
      <c r="Q9551" t="s">
        <v>1968</v>
      </c>
      <c r="R9551" t="s">
        <v>15435</v>
      </c>
      <c r="S9551" t="s">
        <v>15436</v>
      </c>
      <c r="T9551" t="s">
        <v>15437</v>
      </c>
      <c r="U9551" t="s">
        <v>15437</v>
      </c>
      <c r="V9551">
        <v>0.30921052631578949</v>
      </c>
    </row>
    <row r="9552" spans="1:22" x14ac:dyDescent="0.25">
      <c r="A9552" t="s">
        <v>1569</v>
      </c>
      <c r="B9552">
        <v>336638</v>
      </c>
      <c r="C9552" t="s">
        <v>1652</v>
      </c>
      <c r="D9552" t="s">
        <v>2520</v>
      </c>
      <c r="E9552" t="s">
        <v>1596</v>
      </c>
      <c r="F9552" t="s">
        <v>2510</v>
      </c>
      <c r="G9552" t="s">
        <v>1574</v>
      </c>
      <c r="H9552" s="2">
        <v>45565</v>
      </c>
      <c r="I9552" s="2">
        <v>45565</v>
      </c>
      <c r="J9552"/>
      <c r="K9552"/>
      <c r="L9552">
        <v>23</v>
      </c>
      <c r="M9552" t="s">
        <v>1575</v>
      </c>
      <c r="N9552" t="s">
        <v>1714</v>
      </c>
      <c r="O9552" t="s">
        <v>2511</v>
      </c>
      <c r="P9552">
        <v>2025</v>
      </c>
      <c r="Q9552" t="s">
        <v>2512</v>
      </c>
      <c r="R9552" t="s">
        <v>15440</v>
      </c>
      <c r="S9552" t="s">
        <v>15436</v>
      </c>
      <c r="T9552" t="s">
        <v>15437</v>
      </c>
      <c r="U9552" t="s">
        <v>15437</v>
      </c>
      <c r="V9552">
        <v>0.60526315789473684</v>
      </c>
    </row>
    <row r="9553" spans="1:22" x14ac:dyDescent="0.25">
      <c r="A9553" t="s">
        <v>1569</v>
      </c>
      <c r="B9553">
        <v>336674</v>
      </c>
      <c r="C9553" t="s">
        <v>3316</v>
      </c>
      <c r="D9553" t="s">
        <v>3317</v>
      </c>
      <c r="E9553" t="s">
        <v>1596</v>
      </c>
      <c r="F9553" t="s">
        <v>3310</v>
      </c>
      <c r="G9553" t="s">
        <v>1574</v>
      </c>
      <c r="H9553" s="2">
        <v>45565</v>
      </c>
      <c r="I9553" s="2">
        <v>45565</v>
      </c>
      <c r="J9553"/>
      <c r="K9553"/>
      <c r="L9553">
        <v>13.5</v>
      </c>
      <c r="M9553" t="s">
        <v>1575</v>
      </c>
      <c r="N9553" t="s">
        <v>3311</v>
      </c>
      <c r="O9553" t="s">
        <v>3312</v>
      </c>
      <c r="P9553">
        <v>4041</v>
      </c>
      <c r="Q9553" t="s">
        <v>3313</v>
      </c>
      <c r="R9553" t="s">
        <v>15435</v>
      </c>
      <c r="S9553" t="s">
        <v>15436</v>
      </c>
      <c r="T9553" t="s">
        <v>15437</v>
      </c>
      <c r="U9553" t="s">
        <v>15437</v>
      </c>
      <c r="V9553">
        <v>0.35526315789473684</v>
      </c>
    </row>
    <row r="9554" spans="1:22" x14ac:dyDescent="0.25">
      <c r="A9554" t="s">
        <v>1569</v>
      </c>
      <c r="B9554">
        <v>336689</v>
      </c>
      <c r="C9554" t="s">
        <v>2147</v>
      </c>
      <c r="D9554" t="s">
        <v>2595</v>
      </c>
      <c r="E9554" t="s">
        <v>1596</v>
      </c>
      <c r="F9554" t="s">
        <v>3713</v>
      </c>
      <c r="G9554" t="s">
        <v>1574</v>
      </c>
      <c r="H9554" s="2">
        <v>45565</v>
      </c>
      <c r="I9554" s="2">
        <v>45565</v>
      </c>
      <c r="J9554"/>
      <c r="K9554"/>
      <c r="L9554">
        <v>25</v>
      </c>
      <c r="M9554" t="s">
        <v>1575</v>
      </c>
      <c r="N9554" t="s">
        <v>3627</v>
      </c>
      <c r="O9554" t="s">
        <v>3714</v>
      </c>
      <c r="P9554">
        <v>6065</v>
      </c>
      <c r="Q9554" t="s">
        <v>3715</v>
      </c>
      <c r="R9554" t="s">
        <v>15442</v>
      </c>
      <c r="S9554" t="s">
        <v>15436</v>
      </c>
      <c r="T9554" t="s">
        <v>15437</v>
      </c>
      <c r="U9554" t="s">
        <v>15437</v>
      </c>
      <c r="V9554">
        <v>0.65789473684210531</v>
      </c>
    </row>
    <row r="9555" spans="1:22" x14ac:dyDescent="0.25">
      <c r="A9555" t="s">
        <v>1569</v>
      </c>
      <c r="B9555">
        <v>336700</v>
      </c>
      <c r="C9555" t="s">
        <v>1760</v>
      </c>
      <c r="D9555" t="s">
        <v>1761</v>
      </c>
      <c r="E9555" t="s">
        <v>1607</v>
      </c>
      <c r="F9555" t="s">
        <v>1762</v>
      </c>
      <c r="G9555" t="s">
        <v>1618</v>
      </c>
      <c r="H9555" s="2">
        <v>45565</v>
      </c>
      <c r="I9555" s="2">
        <v>45565</v>
      </c>
      <c r="J9555"/>
      <c r="K9555"/>
      <c r="L9555">
        <v>38</v>
      </c>
      <c r="M9555" t="s">
        <v>1575</v>
      </c>
      <c r="N9555" t="s">
        <v>1576</v>
      </c>
      <c r="O9555" t="s">
        <v>1748</v>
      </c>
      <c r="P9555">
        <v>1008</v>
      </c>
      <c r="Q9555" t="s">
        <v>1749</v>
      </c>
      <c r="R9555" t="s">
        <v>15435</v>
      </c>
      <c r="S9555" t="s">
        <v>15436</v>
      </c>
      <c r="T9555" t="s">
        <v>15437</v>
      </c>
      <c r="U9555" t="s">
        <v>15437</v>
      </c>
      <c r="V9555">
        <v>1</v>
      </c>
    </row>
    <row r="9556" spans="1:22" x14ac:dyDescent="0.25">
      <c r="A9556" t="s">
        <v>1569</v>
      </c>
      <c r="B9556">
        <v>200021</v>
      </c>
      <c r="C9556" t="s">
        <v>3318</v>
      </c>
      <c r="D9556" t="s">
        <v>3319</v>
      </c>
      <c r="E9556" t="s">
        <v>1572</v>
      </c>
      <c r="F9556" t="s">
        <v>3310</v>
      </c>
      <c r="G9556" t="s">
        <v>1574</v>
      </c>
      <c r="H9556" s="2">
        <v>45562</v>
      </c>
      <c r="I9556" s="2">
        <v>45562</v>
      </c>
      <c r="J9556"/>
      <c r="K9556"/>
      <c r="L9556">
        <v>0.01</v>
      </c>
      <c r="M9556" t="s">
        <v>1575</v>
      </c>
      <c r="N9556" t="s">
        <v>3311</v>
      </c>
      <c r="O9556" t="s">
        <v>3312</v>
      </c>
      <c r="P9556">
        <v>4041</v>
      </c>
      <c r="Q9556" t="s">
        <v>3313</v>
      </c>
      <c r="R9556" t="s">
        <v>15435</v>
      </c>
      <c r="S9556" t="s">
        <v>15436</v>
      </c>
      <c r="T9556" t="s">
        <v>15437</v>
      </c>
      <c r="U9556" t="s">
        <v>15437</v>
      </c>
      <c r="V9556">
        <v>0</v>
      </c>
    </row>
    <row r="9557" spans="1:22" x14ac:dyDescent="0.25">
      <c r="A9557" t="s">
        <v>1569</v>
      </c>
      <c r="B9557">
        <v>336595</v>
      </c>
      <c r="C9557" t="s">
        <v>1855</v>
      </c>
      <c r="D9557" t="s">
        <v>1856</v>
      </c>
      <c r="E9557" t="s">
        <v>1572</v>
      </c>
      <c r="F9557" t="s">
        <v>1845</v>
      </c>
      <c r="G9557" t="s">
        <v>1574</v>
      </c>
      <c r="H9557" s="2">
        <v>45559</v>
      </c>
      <c r="I9557" s="2">
        <v>45559</v>
      </c>
      <c r="J9557"/>
      <c r="K9557"/>
      <c r="L9557">
        <v>0.01</v>
      </c>
      <c r="M9557" t="s">
        <v>1575</v>
      </c>
      <c r="N9557" t="s">
        <v>1576</v>
      </c>
      <c r="O9557" t="s">
        <v>1846</v>
      </c>
      <c r="P9557">
        <v>1011</v>
      </c>
      <c r="Q9557" t="s">
        <v>1847</v>
      </c>
      <c r="R9557" t="s">
        <v>15435</v>
      </c>
      <c r="S9557" t="s">
        <v>15436</v>
      </c>
      <c r="T9557" t="s">
        <v>15437</v>
      </c>
      <c r="U9557" t="s">
        <v>15437</v>
      </c>
      <c r="V9557">
        <v>0</v>
      </c>
    </row>
    <row r="9558" spans="1:22" x14ac:dyDescent="0.25">
      <c r="A9558" t="s">
        <v>1569</v>
      </c>
      <c r="B9558">
        <v>336609</v>
      </c>
      <c r="C9558" t="s">
        <v>1857</v>
      </c>
      <c r="D9558" t="s">
        <v>1858</v>
      </c>
      <c r="E9558" t="s">
        <v>1572</v>
      </c>
      <c r="F9558" t="s">
        <v>1845</v>
      </c>
      <c r="G9558" t="s">
        <v>1574</v>
      </c>
      <c r="H9558" s="2">
        <v>45559</v>
      </c>
      <c r="I9558" s="2">
        <v>45559</v>
      </c>
      <c r="J9558"/>
      <c r="K9558"/>
      <c r="L9558">
        <v>0.01</v>
      </c>
      <c r="M9558" t="s">
        <v>1575</v>
      </c>
      <c r="N9558" t="s">
        <v>1576</v>
      </c>
      <c r="O9558" t="s">
        <v>1846</v>
      </c>
      <c r="P9558">
        <v>1011</v>
      </c>
      <c r="Q9558" t="s">
        <v>1847</v>
      </c>
      <c r="R9558" t="s">
        <v>15435</v>
      </c>
      <c r="S9558" t="s">
        <v>15436</v>
      </c>
      <c r="T9558" t="s">
        <v>15437</v>
      </c>
      <c r="U9558" t="s">
        <v>15437</v>
      </c>
      <c r="V9558">
        <v>0</v>
      </c>
    </row>
    <row r="9559" spans="1:22" x14ac:dyDescent="0.25">
      <c r="A9559" t="s">
        <v>1569</v>
      </c>
      <c r="B9559">
        <v>336612</v>
      </c>
      <c r="C9559" t="s">
        <v>1859</v>
      </c>
      <c r="D9559" t="s">
        <v>1860</v>
      </c>
      <c r="E9559" t="s">
        <v>1572</v>
      </c>
      <c r="F9559" t="s">
        <v>1845</v>
      </c>
      <c r="G9559" t="s">
        <v>1574</v>
      </c>
      <c r="H9559" s="2">
        <v>45559</v>
      </c>
      <c r="I9559" s="2">
        <v>45559</v>
      </c>
      <c r="J9559"/>
      <c r="K9559"/>
      <c r="L9559">
        <v>0.01</v>
      </c>
      <c r="M9559" t="s">
        <v>1575</v>
      </c>
      <c r="N9559" t="s">
        <v>1576</v>
      </c>
      <c r="O9559" t="s">
        <v>1846</v>
      </c>
      <c r="P9559">
        <v>1011</v>
      </c>
      <c r="Q9559" t="s">
        <v>1847</v>
      </c>
      <c r="R9559" t="s">
        <v>15435</v>
      </c>
      <c r="S9559" t="s">
        <v>15436</v>
      </c>
      <c r="T9559" t="s">
        <v>15437</v>
      </c>
      <c r="U9559" t="s">
        <v>15437</v>
      </c>
      <c r="V9559">
        <v>0</v>
      </c>
    </row>
    <row r="9560" spans="1:22" x14ac:dyDescent="0.25">
      <c r="A9560" t="s">
        <v>1569</v>
      </c>
      <c r="B9560">
        <v>336625</v>
      </c>
      <c r="C9560" t="s">
        <v>1861</v>
      </c>
      <c r="D9560" t="s">
        <v>1862</v>
      </c>
      <c r="E9560" t="s">
        <v>1572</v>
      </c>
      <c r="F9560" t="s">
        <v>1845</v>
      </c>
      <c r="G9560" t="s">
        <v>1574</v>
      </c>
      <c r="H9560" s="2">
        <v>45559</v>
      </c>
      <c r="I9560" s="2">
        <v>45559</v>
      </c>
      <c r="J9560"/>
      <c r="K9560"/>
      <c r="L9560">
        <v>0.01</v>
      </c>
      <c r="M9560" t="s">
        <v>1575</v>
      </c>
      <c r="N9560" t="s">
        <v>1576</v>
      </c>
      <c r="O9560" t="s">
        <v>1846</v>
      </c>
      <c r="P9560">
        <v>1011</v>
      </c>
      <c r="Q9560" t="s">
        <v>1847</v>
      </c>
      <c r="R9560" t="s">
        <v>15435</v>
      </c>
      <c r="S9560" t="s">
        <v>15436</v>
      </c>
      <c r="T9560" t="s">
        <v>15437</v>
      </c>
      <c r="U9560" t="s">
        <v>15437</v>
      </c>
      <c r="V9560">
        <v>0</v>
      </c>
    </row>
    <row r="9561" spans="1:22" x14ac:dyDescent="0.25">
      <c r="A9561" t="s">
        <v>1569</v>
      </c>
      <c r="B9561">
        <v>336630</v>
      </c>
      <c r="C9561" t="s">
        <v>1636</v>
      </c>
      <c r="D9561" t="s">
        <v>1637</v>
      </c>
      <c r="E9561" t="s">
        <v>1572</v>
      </c>
      <c r="F9561" t="s">
        <v>1625</v>
      </c>
      <c r="G9561" t="s">
        <v>1574</v>
      </c>
      <c r="H9561" s="2">
        <v>45558</v>
      </c>
      <c r="I9561" s="2">
        <v>45558</v>
      </c>
      <c r="J9561"/>
      <c r="K9561"/>
      <c r="L9561">
        <v>0.01</v>
      </c>
      <c r="M9561" t="s">
        <v>1575</v>
      </c>
      <c r="N9561" t="s">
        <v>1576</v>
      </c>
      <c r="O9561" t="s">
        <v>1626</v>
      </c>
      <c r="P9561">
        <v>1005</v>
      </c>
      <c r="Q9561" t="s">
        <v>1627</v>
      </c>
      <c r="R9561" t="s">
        <v>15435</v>
      </c>
      <c r="S9561" t="s">
        <v>15436</v>
      </c>
      <c r="T9561" t="s">
        <v>15437</v>
      </c>
      <c r="U9561" t="s">
        <v>15437</v>
      </c>
      <c r="V9561">
        <v>0</v>
      </c>
    </row>
    <row r="9562" spans="1:22" x14ac:dyDescent="0.25">
      <c r="A9562" t="s">
        <v>1569</v>
      </c>
      <c r="B9562">
        <v>336813</v>
      </c>
      <c r="C9562" t="s">
        <v>1910</v>
      </c>
      <c r="D9562" t="s">
        <v>2265</v>
      </c>
      <c r="E9562" t="s">
        <v>1572</v>
      </c>
      <c r="F9562" t="s">
        <v>2262</v>
      </c>
      <c r="G9562" t="s">
        <v>1574</v>
      </c>
      <c r="H9562" s="2">
        <v>45558</v>
      </c>
      <c r="I9562" s="2">
        <v>45558</v>
      </c>
      <c r="J9562"/>
      <c r="K9562"/>
      <c r="L9562">
        <v>0.01</v>
      </c>
      <c r="M9562" t="s">
        <v>1575</v>
      </c>
      <c r="N9562" t="s">
        <v>1714</v>
      </c>
      <c r="O9562" t="s">
        <v>2263</v>
      </c>
      <c r="P9562">
        <v>2021</v>
      </c>
      <c r="Q9562" t="s">
        <v>2264</v>
      </c>
      <c r="R9562" t="s">
        <v>15441</v>
      </c>
      <c r="S9562" t="s">
        <v>15436</v>
      </c>
      <c r="T9562" t="s">
        <v>15437</v>
      </c>
      <c r="U9562" t="s">
        <v>15437</v>
      </c>
      <c r="V9562">
        <v>0</v>
      </c>
    </row>
    <row r="9563" spans="1:22" x14ac:dyDescent="0.25">
      <c r="A9563" t="s">
        <v>1569</v>
      </c>
      <c r="B9563">
        <v>336683</v>
      </c>
      <c r="C9563" t="s">
        <v>2961</v>
      </c>
      <c r="D9563" t="s">
        <v>3464</v>
      </c>
      <c r="E9563" t="s">
        <v>1572</v>
      </c>
      <c r="F9563" t="s">
        <v>3460</v>
      </c>
      <c r="G9563" t="s">
        <v>1574</v>
      </c>
      <c r="H9563" s="2">
        <v>45558</v>
      </c>
      <c r="I9563" s="2">
        <v>45558</v>
      </c>
      <c r="J9563"/>
      <c r="K9563"/>
      <c r="L9563">
        <v>0.01</v>
      </c>
      <c r="M9563" t="s">
        <v>1575</v>
      </c>
      <c r="N9563" t="s">
        <v>3311</v>
      </c>
      <c r="O9563" t="s">
        <v>3461</v>
      </c>
      <c r="P9563">
        <v>4045</v>
      </c>
      <c r="Q9563" t="s">
        <v>3462</v>
      </c>
      <c r="R9563" t="s">
        <v>15435</v>
      </c>
      <c r="S9563" t="s">
        <v>15436</v>
      </c>
      <c r="T9563" t="s">
        <v>15437</v>
      </c>
      <c r="U9563" t="s">
        <v>15437</v>
      </c>
      <c r="V9563">
        <v>0</v>
      </c>
    </row>
    <row r="9564" spans="1:22" x14ac:dyDescent="0.25">
      <c r="A9564" t="s">
        <v>1569</v>
      </c>
      <c r="B9564">
        <v>336510</v>
      </c>
      <c r="C9564" t="s">
        <v>2908</v>
      </c>
      <c r="D9564" t="s">
        <v>3386</v>
      </c>
      <c r="E9564" t="s">
        <v>1572</v>
      </c>
      <c r="F9564" t="s">
        <v>3810</v>
      </c>
      <c r="G9564" t="s">
        <v>1574</v>
      </c>
      <c r="H9564" s="2">
        <v>45558</v>
      </c>
      <c r="I9564" s="2">
        <v>45558</v>
      </c>
      <c r="J9564"/>
      <c r="K9564"/>
      <c r="L9564">
        <v>0.01</v>
      </c>
      <c r="M9564" t="s">
        <v>1575</v>
      </c>
      <c r="N9564" t="s">
        <v>3482</v>
      </c>
      <c r="O9564" t="s">
        <v>3811</v>
      </c>
      <c r="P9564">
        <v>6076</v>
      </c>
      <c r="Q9564" t="s">
        <v>3812</v>
      </c>
      <c r="R9564" t="s">
        <v>15442</v>
      </c>
      <c r="S9564" t="s">
        <v>15436</v>
      </c>
      <c r="T9564" t="s">
        <v>15437</v>
      </c>
      <c r="U9564" t="s">
        <v>15437</v>
      </c>
      <c r="V9564">
        <v>0</v>
      </c>
    </row>
    <row r="9565" spans="1:22" x14ac:dyDescent="0.25">
      <c r="A9565" t="s">
        <v>1569</v>
      </c>
      <c r="B9565">
        <v>336610</v>
      </c>
      <c r="C9565" t="s">
        <v>1810</v>
      </c>
      <c r="D9565" t="s">
        <v>1790</v>
      </c>
      <c r="E9565" t="s">
        <v>1572</v>
      </c>
      <c r="F9565" t="s">
        <v>3864</v>
      </c>
      <c r="G9565" t="s">
        <v>1574</v>
      </c>
      <c r="H9565" s="2">
        <v>45558</v>
      </c>
      <c r="I9565" s="2">
        <v>45558</v>
      </c>
      <c r="J9565"/>
      <c r="K9565"/>
      <c r="L9565">
        <v>0.01</v>
      </c>
      <c r="M9565" t="s">
        <v>1575</v>
      </c>
      <c r="N9565" t="s">
        <v>3865</v>
      </c>
      <c r="O9565" t="s">
        <v>3866</v>
      </c>
      <c r="P9565">
        <v>9086</v>
      </c>
      <c r="Q9565" t="s">
        <v>3867</v>
      </c>
      <c r="R9565" t="s">
        <v>15443</v>
      </c>
      <c r="S9565" t="s">
        <v>15436</v>
      </c>
      <c r="T9565" t="s">
        <v>15437</v>
      </c>
      <c r="U9565" t="s">
        <v>15437</v>
      </c>
      <c r="V9565">
        <v>0</v>
      </c>
    </row>
    <row r="9566" spans="1:22" x14ac:dyDescent="0.25">
      <c r="A9566" t="s">
        <v>1569</v>
      </c>
      <c r="B9566">
        <v>336504</v>
      </c>
      <c r="C9566" t="s">
        <v>1992</v>
      </c>
      <c r="D9566" t="s">
        <v>2392</v>
      </c>
      <c r="E9566" t="s">
        <v>1596</v>
      </c>
      <c r="F9566" t="s">
        <v>2388</v>
      </c>
      <c r="G9566" t="s">
        <v>1574</v>
      </c>
      <c r="H9566" s="2">
        <v>45558</v>
      </c>
      <c r="I9566" s="2">
        <v>45558</v>
      </c>
      <c r="J9566"/>
      <c r="K9566"/>
      <c r="L9566">
        <v>13.75</v>
      </c>
      <c r="M9566" t="s">
        <v>1575</v>
      </c>
      <c r="N9566" t="s">
        <v>1714</v>
      </c>
      <c r="O9566" t="s">
        <v>2389</v>
      </c>
      <c r="P9566">
        <v>2023</v>
      </c>
      <c r="Q9566" t="s">
        <v>2390</v>
      </c>
      <c r="R9566" t="s">
        <v>15441</v>
      </c>
      <c r="S9566" t="s">
        <v>15436</v>
      </c>
      <c r="T9566" t="s">
        <v>15437</v>
      </c>
      <c r="U9566" t="s">
        <v>15437</v>
      </c>
      <c r="V9566">
        <v>0.36184210526315791</v>
      </c>
    </row>
    <row r="9567" spans="1:22" x14ac:dyDescent="0.25">
      <c r="A9567" t="s">
        <v>1569</v>
      </c>
      <c r="B9567">
        <v>336597</v>
      </c>
      <c r="C9567" t="s">
        <v>1844</v>
      </c>
      <c r="D9567" t="s">
        <v>2393</v>
      </c>
      <c r="E9567" t="s">
        <v>1596</v>
      </c>
      <c r="F9567" t="s">
        <v>2388</v>
      </c>
      <c r="G9567" t="s">
        <v>1574</v>
      </c>
      <c r="H9567" s="2">
        <v>45558</v>
      </c>
      <c r="I9567" s="2">
        <v>45558</v>
      </c>
      <c r="J9567"/>
      <c r="K9567"/>
      <c r="L9567">
        <v>18</v>
      </c>
      <c r="M9567" t="s">
        <v>1575</v>
      </c>
      <c r="N9567" t="s">
        <v>1714</v>
      </c>
      <c r="O9567" t="s">
        <v>2389</v>
      </c>
      <c r="P9567">
        <v>2023</v>
      </c>
      <c r="Q9567" t="s">
        <v>2390</v>
      </c>
      <c r="R9567" t="s">
        <v>15441</v>
      </c>
      <c r="S9567" t="s">
        <v>15436</v>
      </c>
      <c r="T9567" t="s">
        <v>15437</v>
      </c>
      <c r="U9567" t="s">
        <v>15437</v>
      </c>
      <c r="V9567">
        <v>0.47368421052631576</v>
      </c>
    </row>
    <row r="9568" spans="1:22" x14ac:dyDescent="0.25">
      <c r="A9568" t="s">
        <v>1569</v>
      </c>
      <c r="B9568">
        <v>336466</v>
      </c>
      <c r="C9568" t="s">
        <v>1752</v>
      </c>
      <c r="D9568" t="s">
        <v>3868</v>
      </c>
      <c r="E9568" t="s">
        <v>1572</v>
      </c>
      <c r="F9568" t="s">
        <v>3864</v>
      </c>
      <c r="G9568" t="s">
        <v>1574</v>
      </c>
      <c r="H9568" s="2">
        <v>45553</v>
      </c>
      <c r="I9568" s="2">
        <v>45553</v>
      </c>
      <c r="J9568"/>
      <c r="K9568"/>
      <c r="L9568">
        <v>0.01</v>
      </c>
      <c r="M9568" t="s">
        <v>1575</v>
      </c>
      <c r="N9568" t="s">
        <v>3865</v>
      </c>
      <c r="O9568" t="s">
        <v>3866</v>
      </c>
      <c r="P9568">
        <v>9086</v>
      </c>
      <c r="Q9568" t="s">
        <v>3867</v>
      </c>
      <c r="R9568" t="s">
        <v>15443</v>
      </c>
      <c r="S9568" t="s">
        <v>15436</v>
      </c>
      <c r="T9568" t="s">
        <v>15437</v>
      </c>
      <c r="U9568" t="s">
        <v>15437</v>
      </c>
      <c r="V9568">
        <v>0</v>
      </c>
    </row>
    <row r="9569" spans="1:22" x14ac:dyDescent="0.25">
      <c r="A9569" t="s">
        <v>1569</v>
      </c>
      <c r="B9569">
        <v>336377</v>
      </c>
      <c r="C9569" t="s">
        <v>2394</v>
      </c>
      <c r="D9569" t="s">
        <v>2395</v>
      </c>
      <c r="E9569" t="s">
        <v>1572</v>
      </c>
      <c r="F9569" t="s">
        <v>2388</v>
      </c>
      <c r="G9569" t="s">
        <v>1574</v>
      </c>
      <c r="H9569" s="2">
        <v>45551</v>
      </c>
      <c r="I9569" s="2">
        <v>45551</v>
      </c>
      <c r="J9569"/>
      <c r="K9569"/>
      <c r="L9569">
        <v>0.01</v>
      </c>
      <c r="M9569" t="s">
        <v>1575</v>
      </c>
      <c r="N9569" t="s">
        <v>1714</v>
      </c>
      <c r="O9569" t="s">
        <v>2389</v>
      </c>
      <c r="P9569">
        <v>2023</v>
      </c>
      <c r="Q9569" t="s">
        <v>2390</v>
      </c>
      <c r="R9569" t="s">
        <v>15441</v>
      </c>
      <c r="S9569" t="s">
        <v>15436</v>
      </c>
      <c r="T9569" t="s">
        <v>15437</v>
      </c>
      <c r="U9569" t="s">
        <v>15437</v>
      </c>
      <c r="V9569">
        <v>0</v>
      </c>
    </row>
    <row r="9570" spans="1:22" x14ac:dyDescent="0.25">
      <c r="A9570" t="s">
        <v>1569</v>
      </c>
      <c r="B9570">
        <v>336355</v>
      </c>
      <c r="C9570" t="s">
        <v>1971</v>
      </c>
      <c r="D9570" t="s">
        <v>1972</v>
      </c>
      <c r="E9570" t="s">
        <v>1572</v>
      </c>
      <c r="F9570" t="s">
        <v>1967</v>
      </c>
      <c r="G9570" t="s">
        <v>1574</v>
      </c>
      <c r="H9570" s="2">
        <v>45551</v>
      </c>
      <c r="I9570" s="2">
        <v>45551</v>
      </c>
      <c r="J9570"/>
      <c r="K9570"/>
      <c r="L9570">
        <v>0.01</v>
      </c>
      <c r="M9570" t="s">
        <v>1575</v>
      </c>
      <c r="N9570" t="s">
        <v>1576</v>
      </c>
      <c r="O9570" t="s">
        <v>1721</v>
      </c>
      <c r="P9570">
        <v>1013</v>
      </c>
      <c r="Q9570" t="s">
        <v>1968</v>
      </c>
      <c r="R9570" t="s">
        <v>15435</v>
      </c>
      <c r="S9570" t="s">
        <v>15436</v>
      </c>
      <c r="T9570" t="s">
        <v>15437</v>
      </c>
      <c r="U9570" t="s">
        <v>15437</v>
      </c>
      <c r="V9570">
        <v>0</v>
      </c>
    </row>
    <row r="9571" spans="1:22" x14ac:dyDescent="0.25">
      <c r="A9571" t="s">
        <v>1569</v>
      </c>
      <c r="B9571">
        <v>336438</v>
      </c>
      <c r="C9571" t="s">
        <v>1932</v>
      </c>
      <c r="D9571" t="s">
        <v>1933</v>
      </c>
      <c r="E9571" t="s">
        <v>1572</v>
      </c>
      <c r="F9571" t="s">
        <v>1925</v>
      </c>
      <c r="G9571" t="s">
        <v>1574</v>
      </c>
      <c r="H9571" s="2">
        <v>45551</v>
      </c>
      <c r="I9571" s="2">
        <v>45551</v>
      </c>
      <c r="J9571"/>
      <c r="K9571"/>
      <c r="L9571">
        <v>0.01</v>
      </c>
      <c r="M9571" t="s">
        <v>1575</v>
      </c>
      <c r="N9571" t="s">
        <v>1576</v>
      </c>
      <c r="O9571" t="s">
        <v>1926</v>
      </c>
      <c r="P9571">
        <v>1012</v>
      </c>
      <c r="Q9571" t="s">
        <v>1927</v>
      </c>
      <c r="R9571" t="s">
        <v>15435</v>
      </c>
      <c r="S9571" t="s">
        <v>15436</v>
      </c>
      <c r="T9571" t="s">
        <v>15437</v>
      </c>
      <c r="U9571" t="s">
        <v>15437</v>
      </c>
      <c r="V9571">
        <v>0</v>
      </c>
    </row>
    <row r="9572" spans="1:22" x14ac:dyDescent="0.25">
      <c r="A9572" t="s">
        <v>1569</v>
      </c>
      <c r="B9572">
        <v>336499</v>
      </c>
      <c r="C9572" t="s">
        <v>1932</v>
      </c>
      <c r="D9572" t="s">
        <v>1934</v>
      </c>
      <c r="E9572" t="s">
        <v>1572</v>
      </c>
      <c r="F9572" t="s">
        <v>1925</v>
      </c>
      <c r="G9572" t="s">
        <v>1574</v>
      </c>
      <c r="H9572" s="2">
        <v>45551</v>
      </c>
      <c r="I9572" s="2">
        <v>45551</v>
      </c>
      <c r="J9572"/>
      <c r="K9572"/>
      <c r="L9572">
        <v>0.01</v>
      </c>
      <c r="M9572" t="s">
        <v>1575</v>
      </c>
      <c r="N9572" t="s">
        <v>1576</v>
      </c>
      <c r="O9572" t="s">
        <v>1926</v>
      </c>
      <c r="P9572">
        <v>1012</v>
      </c>
      <c r="Q9572" t="s">
        <v>1927</v>
      </c>
      <c r="R9572" t="s">
        <v>15435</v>
      </c>
      <c r="S9572" t="s">
        <v>15436</v>
      </c>
      <c r="T9572" t="s">
        <v>15437</v>
      </c>
      <c r="U9572" t="s">
        <v>15437</v>
      </c>
      <c r="V9572">
        <v>0</v>
      </c>
    </row>
    <row r="9573" spans="1:22" x14ac:dyDescent="0.25">
      <c r="A9573" t="s">
        <v>1569</v>
      </c>
      <c r="B9573">
        <v>336435</v>
      </c>
      <c r="C9573" t="s">
        <v>1935</v>
      </c>
      <c r="D9573" t="s">
        <v>1936</v>
      </c>
      <c r="E9573" t="s">
        <v>1572</v>
      </c>
      <c r="F9573" t="s">
        <v>1925</v>
      </c>
      <c r="G9573" t="s">
        <v>1574</v>
      </c>
      <c r="H9573" s="2">
        <v>45551</v>
      </c>
      <c r="I9573" s="2">
        <v>45551</v>
      </c>
      <c r="J9573"/>
      <c r="K9573"/>
      <c r="L9573">
        <v>0.01</v>
      </c>
      <c r="M9573" t="s">
        <v>1575</v>
      </c>
      <c r="N9573" t="s">
        <v>1576</v>
      </c>
      <c r="O9573" t="s">
        <v>1926</v>
      </c>
      <c r="P9573">
        <v>1012</v>
      </c>
      <c r="Q9573" t="s">
        <v>1927</v>
      </c>
      <c r="R9573" t="s">
        <v>15435</v>
      </c>
      <c r="S9573" t="s">
        <v>15436</v>
      </c>
      <c r="T9573" t="s">
        <v>15437</v>
      </c>
      <c r="U9573" t="s">
        <v>15437</v>
      </c>
      <c r="V9573">
        <v>0</v>
      </c>
    </row>
    <row r="9574" spans="1:22" x14ac:dyDescent="0.25">
      <c r="A9574" t="s">
        <v>1569</v>
      </c>
      <c r="B9574">
        <v>336183</v>
      </c>
      <c r="C9574" t="s">
        <v>2322</v>
      </c>
      <c r="D9574" t="s">
        <v>2323</v>
      </c>
      <c r="E9574" t="s">
        <v>1572</v>
      </c>
      <c r="F9574" t="s">
        <v>2317</v>
      </c>
      <c r="G9574" t="s">
        <v>1574</v>
      </c>
      <c r="H9574" s="2">
        <v>45551</v>
      </c>
      <c r="I9574" s="2">
        <v>45551</v>
      </c>
      <c r="J9574"/>
      <c r="K9574"/>
      <c r="L9574">
        <v>0.01</v>
      </c>
      <c r="M9574" t="s">
        <v>1575</v>
      </c>
      <c r="N9574" t="s">
        <v>1714</v>
      </c>
      <c r="O9574" t="s">
        <v>2318</v>
      </c>
      <c r="P9574">
        <v>2022</v>
      </c>
      <c r="Q9574" t="s">
        <v>2319</v>
      </c>
      <c r="R9574" t="s">
        <v>15440</v>
      </c>
      <c r="S9574" t="s">
        <v>15436</v>
      </c>
      <c r="T9574" t="s">
        <v>15437</v>
      </c>
      <c r="U9574" t="s">
        <v>15437</v>
      </c>
      <c r="V9574">
        <v>0</v>
      </c>
    </row>
    <row r="9575" spans="1:22" x14ac:dyDescent="0.25">
      <c r="A9575" t="s">
        <v>1569</v>
      </c>
      <c r="B9575">
        <v>336182</v>
      </c>
      <c r="C9575" t="s">
        <v>2324</v>
      </c>
      <c r="D9575" t="s">
        <v>2325</v>
      </c>
      <c r="E9575" t="s">
        <v>1572</v>
      </c>
      <c r="F9575" t="s">
        <v>2317</v>
      </c>
      <c r="G9575" t="s">
        <v>1574</v>
      </c>
      <c r="H9575" s="2">
        <v>45551</v>
      </c>
      <c r="I9575" s="2">
        <v>45551</v>
      </c>
      <c r="J9575"/>
      <c r="K9575"/>
      <c r="L9575">
        <v>0.01</v>
      </c>
      <c r="M9575" t="s">
        <v>1575</v>
      </c>
      <c r="N9575" t="s">
        <v>1714</v>
      </c>
      <c r="O9575" t="s">
        <v>2318</v>
      </c>
      <c r="P9575">
        <v>2022</v>
      </c>
      <c r="Q9575" t="s">
        <v>2319</v>
      </c>
      <c r="R9575" t="s">
        <v>15440</v>
      </c>
      <c r="S9575" t="s">
        <v>15436</v>
      </c>
      <c r="T9575" t="s">
        <v>15437</v>
      </c>
      <c r="U9575" t="s">
        <v>15437</v>
      </c>
      <c r="V9575">
        <v>0</v>
      </c>
    </row>
    <row r="9576" spans="1:22" x14ac:dyDescent="0.25">
      <c r="A9576" t="s">
        <v>1569</v>
      </c>
      <c r="B9576">
        <v>336166</v>
      </c>
      <c r="C9576" t="s">
        <v>2155</v>
      </c>
      <c r="D9576" t="s">
        <v>2326</v>
      </c>
      <c r="E9576" t="s">
        <v>1572</v>
      </c>
      <c r="F9576" t="s">
        <v>2317</v>
      </c>
      <c r="G9576" t="s">
        <v>1574</v>
      </c>
      <c r="H9576" s="2">
        <v>45551</v>
      </c>
      <c r="I9576" s="2">
        <v>45551</v>
      </c>
      <c r="J9576"/>
      <c r="K9576"/>
      <c r="L9576">
        <v>0.01</v>
      </c>
      <c r="M9576" t="s">
        <v>1575</v>
      </c>
      <c r="N9576" t="s">
        <v>1714</v>
      </c>
      <c r="O9576" t="s">
        <v>2318</v>
      </c>
      <c r="P9576">
        <v>2022</v>
      </c>
      <c r="Q9576" t="s">
        <v>2319</v>
      </c>
      <c r="R9576" t="s">
        <v>15440</v>
      </c>
      <c r="S9576" t="s">
        <v>15436</v>
      </c>
      <c r="T9576" t="s">
        <v>15437</v>
      </c>
      <c r="U9576" t="s">
        <v>15437</v>
      </c>
      <c r="V9576">
        <v>0</v>
      </c>
    </row>
    <row r="9577" spans="1:22" x14ac:dyDescent="0.25">
      <c r="A9577" t="s">
        <v>1569</v>
      </c>
      <c r="B9577">
        <v>336173</v>
      </c>
      <c r="C9577" t="s">
        <v>2327</v>
      </c>
      <c r="D9577" t="s">
        <v>2328</v>
      </c>
      <c r="E9577" t="s">
        <v>1572</v>
      </c>
      <c r="F9577" t="s">
        <v>2317</v>
      </c>
      <c r="G9577" t="s">
        <v>1574</v>
      </c>
      <c r="H9577" s="2">
        <v>45551</v>
      </c>
      <c r="I9577" s="2">
        <v>45551</v>
      </c>
      <c r="J9577"/>
      <c r="K9577"/>
      <c r="L9577">
        <v>0.01</v>
      </c>
      <c r="M9577" t="s">
        <v>1575</v>
      </c>
      <c r="N9577" t="s">
        <v>1714</v>
      </c>
      <c r="O9577" t="s">
        <v>2318</v>
      </c>
      <c r="P9577">
        <v>2022</v>
      </c>
      <c r="Q9577" t="s">
        <v>2319</v>
      </c>
      <c r="R9577" t="s">
        <v>15440</v>
      </c>
      <c r="S9577" t="s">
        <v>15436</v>
      </c>
      <c r="T9577" t="s">
        <v>15437</v>
      </c>
      <c r="U9577" t="s">
        <v>15437</v>
      </c>
      <c r="V9577">
        <v>0</v>
      </c>
    </row>
    <row r="9578" spans="1:22" x14ac:dyDescent="0.25">
      <c r="A9578" t="s">
        <v>1569</v>
      </c>
      <c r="B9578">
        <v>336167</v>
      </c>
      <c r="C9578" t="s">
        <v>2329</v>
      </c>
      <c r="D9578" t="s">
        <v>2330</v>
      </c>
      <c r="E9578" t="s">
        <v>1572</v>
      </c>
      <c r="F9578" t="s">
        <v>2317</v>
      </c>
      <c r="G9578" t="s">
        <v>1574</v>
      </c>
      <c r="H9578" s="2">
        <v>45551</v>
      </c>
      <c r="I9578" s="2">
        <v>45551</v>
      </c>
      <c r="J9578"/>
      <c r="K9578"/>
      <c r="L9578">
        <v>0.01</v>
      </c>
      <c r="M9578" t="s">
        <v>1575</v>
      </c>
      <c r="N9578" t="s">
        <v>1714</v>
      </c>
      <c r="O9578" t="s">
        <v>2318</v>
      </c>
      <c r="P9578">
        <v>2022</v>
      </c>
      <c r="Q9578" t="s">
        <v>2319</v>
      </c>
      <c r="R9578" t="s">
        <v>15440</v>
      </c>
      <c r="S9578" t="s">
        <v>15436</v>
      </c>
      <c r="T9578" t="s">
        <v>15437</v>
      </c>
      <c r="U9578" t="s">
        <v>15437</v>
      </c>
      <c r="V9578">
        <v>0</v>
      </c>
    </row>
    <row r="9579" spans="1:22" x14ac:dyDescent="0.25">
      <c r="A9579" t="s">
        <v>1569</v>
      </c>
      <c r="B9579">
        <v>336179</v>
      </c>
      <c r="C9579" t="s">
        <v>2331</v>
      </c>
      <c r="D9579" t="s">
        <v>2332</v>
      </c>
      <c r="E9579" t="s">
        <v>1572</v>
      </c>
      <c r="F9579" t="s">
        <v>2317</v>
      </c>
      <c r="G9579" t="s">
        <v>1574</v>
      </c>
      <c r="H9579" s="2">
        <v>45551</v>
      </c>
      <c r="I9579" s="2">
        <v>45551</v>
      </c>
      <c r="J9579"/>
      <c r="K9579"/>
      <c r="L9579">
        <v>0.01</v>
      </c>
      <c r="M9579" t="s">
        <v>1575</v>
      </c>
      <c r="N9579" t="s">
        <v>1714</v>
      </c>
      <c r="O9579" t="s">
        <v>2318</v>
      </c>
      <c r="P9579">
        <v>2022</v>
      </c>
      <c r="Q9579" t="s">
        <v>2319</v>
      </c>
      <c r="R9579" t="s">
        <v>15440</v>
      </c>
      <c r="S9579" t="s">
        <v>15436</v>
      </c>
      <c r="T9579" t="s">
        <v>15437</v>
      </c>
      <c r="U9579" t="s">
        <v>15437</v>
      </c>
      <c r="V9579">
        <v>0</v>
      </c>
    </row>
    <row r="9580" spans="1:22" x14ac:dyDescent="0.25">
      <c r="A9580" t="s">
        <v>1569</v>
      </c>
      <c r="B9580">
        <v>336192</v>
      </c>
      <c r="C9580" t="s">
        <v>2333</v>
      </c>
      <c r="D9580" t="s">
        <v>2334</v>
      </c>
      <c r="E9580" t="s">
        <v>1572</v>
      </c>
      <c r="F9580" t="s">
        <v>2317</v>
      </c>
      <c r="G9580" t="s">
        <v>1574</v>
      </c>
      <c r="H9580" s="2">
        <v>45551</v>
      </c>
      <c r="I9580" s="2">
        <v>45551</v>
      </c>
      <c r="J9580"/>
      <c r="K9580"/>
      <c r="L9580">
        <v>0.01</v>
      </c>
      <c r="M9580" t="s">
        <v>1575</v>
      </c>
      <c r="N9580" t="s">
        <v>1714</v>
      </c>
      <c r="O9580" t="s">
        <v>2318</v>
      </c>
      <c r="P9580">
        <v>2022</v>
      </c>
      <c r="Q9580" t="s">
        <v>2319</v>
      </c>
      <c r="R9580" t="s">
        <v>15440</v>
      </c>
      <c r="S9580" t="s">
        <v>15436</v>
      </c>
      <c r="T9580" t="s">
        <v>15437</v>
      </c>
      <c r="U9580" t="s">
        <v>15437</v>
      </c>
      <c r="V9580">
        <v>0</v>
      </c>
    </row>
    <row r="9581" spans="1:22" x14ac:dyDescent="0.25">
      <c r="A9581" t="s">
        <v>1569</v>
      </c>
      <c r="B9581">
        <v>336186</v>
      </c>
      <c r="C9581" t="s">
        <v>2190</v>
      </c>
      <c r="D9581" t="s">
        <v>2335</v>
      </c>
      <c r="E9581" t="s">
        <v>1572</v>
      </c>
      <c r="F9581" t="s">
        <v>2317</v>
      </c>
      <c r="G9581" t="s">
        <v>1574</v>
      </c>
      <c r="H9581" s="2">
        <v>45551</v>
      </c>
      <c r="I9581" s="2">
        <v>45551</v>
      </c>
      <c r="J9581"/>
      <c r="K9581"/>
      <c r="L9581">
        <v>0.01</v>
      </c>
      <c r="M9581" t="s">
        <v>1575</v>
      </c>
      <c r="N9581" t="s">
        <v>1714</v>
      </c>
      <c r="O9581" t="s">
        <v>2318</v>
      </c>
      <c r="P9581">
        <v>2022</v>
      </c>
      <c r="Q9581" t="s">
        <v>2319</v>
      </c>
      <c r="R9581" t="s">
        <v>15440</v>
      </c>
      <c r="S9581" t="s">
        <v>15436</v>
      </c>
      <c r="T9581" t="s">
        <v>15437</v>
      </c>
      <c r="U9581" t="s">
        <v>15437</v>
      </c>
      <c r="V9581">
        <v>0</v>
      </c>
    </row>
    <row r="9582" spans="1:22" x14ac:dyDescent="0.25">
      <c r="A9582" t="s">
        <v>1569</v>
      </c>
      <c r="B9582">
        <v>336240</v>
      </c>
      <c r="C9582" t="s">
        <v>2336</v>
      </c>
      <c r="D9582" t="s">
        <v>2337</v>
      </c>
      <c r="E9582" t="s">
        <v>1572</v>
      </c>
      <c r="F9582" t="s">
        <v>2317</v>
      </c>
      <c r="G9582" t="s">
        <v>1574</v>
      </c>
      <c r="H9582" s="2">
        <v>45551</v>
      </c>
      <c r="I9582" s="2">
        <v>45551</v>
      </c>
      <c r="J9582"/>
      <c r="K9582"/>
      <c r="L9582">
        <v>0.01</v>
      </c>
      <c r="M9582" t="s">
        <v>1575</v>
      </c>
      <c r="N9582" t="s">
        <v>1714</v>
      </c>
      <c r="O9582" t="s">
        <v>2318</v>
      </c>
      <c r="P9582">
        <v>2022</v>
      </c>
      <c r="Q9582" t="s">
        <v>2319</v>
      </c>
      <c r="R9582" t="s">
        <v>15440</v>
      </c>
      <c r="S9582" t="s">
        <v>15436</v>
      </c>
      <c r="T9582" t="s">
        <v>15437</v>
      </c>
      <c r="U9582" t="s">
        <v>15437</v>
      </c>
      <c r="V9582">
        <v>0</v>
      </c>
    </row>
    <row r="9583" spans="1:22" x14ac:dyDescent="0.25">
      <c r="A9583" t="s">
        <v>1569</v>
      </c>
      <c r="B9583">
        <v>336191</v>
      </c>
      <c r="C9583" t="s">
        <v>2338</v>
      </c>
      <c r="D9583" t="s">
        <v>1817</v>
      </c>
      <c r="E9583" t="s">
        <v>1572</v>
      </c>
      <c r="F9583" t="s">
        <v>2317</v>
      </c>
      <c r="G9583" t="s">
        <v>1574</v>
      </c>
      <c r="H9583" s="2">
        <v>45551</v>
      </c>
      <c r="I9583" s="2">
        <v>45551</v>
      </c>
      <c r="J9583"/>
      <c r="K9583"/>
      <c r="L9583">
        <v>0.01</v>
      </c>
      <c r="M9583" t="s">
        <v>1575</v>
      </c>
      <c r="N9583" t="s">
        <v>1714</v>
      </c>
      <c r="O9583" t="s">
        <v>2318</v>
      </c>
      <c r="P9583">
        <v>2022</v>
      </c>
      <c r="Q9583" t="s">
        <v>2319</v>
      </c>
      <c r="R9583" t="s">
        <v>15440</v>
      </c>
      <c r="S9583" t="s">
        <v>15436</v>
      </c>
      <c r="T9583" t="s">
        <v>15437</v>
      </c>
      <c r="U9583" t="s">
        <v>15437</v>
      </c>
      <c r="V9583">
        <v>0</v>
      </c>
    </row>
    <row r="9584" spans="1:22" x14ac:dyDescent="0.25">
      <c r="A9584" t="s">
        <v>1569</v>
      </c>
      <c r="B9584">
        <v>336272</v>
      </c>
      <c r="C9584" t="s">
        <v>1767</v>
      </c>
      <c r="D9584" t="s">
        <v>3320</v>
      </c>
      <c r="E9584" t="s">
        <v>1572</v>
      </c>
      <c r="F9584" t="s">
        <v>3310</v>
      </c>
      <c r="G9584" t="s">
        <v>1574</v>
      </c>
      <c r="H9584" s="2">
        <v>45551</v>
      </c>
      <c r="I9584" s="2">
        <v>45551</v>
      </c>
      <c r="J9584"/>
      <c r="K9584"/>
      <c r="L9584">
        <v>0.01</v>
      </c>
      <c r="M9584" t="s">
        <v>1575</v>
      </c>
      <c r="N9584" t="s">
        <v>3311</v>
      </c>
      <c r="O9584" t="s">
        <v>3312</v>
      </c>
      <c r="P9584">
        <v>4041</v>
      </c>
      <c r="Q9584" t="s">
        <v>3313</v>
      </c>
      <c r="R9584" t="s">
        <v>15435</v>
      </c>
      <c r="S9584" t="s">
        <v>15436</v>
      </c>
      <c r="T9584" t="s">
        <v>15437</v>
      </c>
      <c r="U9584" t="s">
        <v>15437</v>
      </c>
      <c r="V9584">
        <v>0</v>
      </c>
    </row>
    <row r="9585" spans="1:22" x14ac:dyDescent="0.25">
      <c r="A9585" t="s">
        <v>1569</v>
      </c>
      <c r="B9585">
        <v>336293</v>
      </c>
      <c r="C9585" t="s">
        <v>3321</v>
      </c>
      <c r="D9585" t="s">
        <v>3322</v>
      </c>
      <c r="E9585" t="s">
        <v>1572</v>
      </c>
      <c r="F9585" t="s">
        <v>3310</v>
      </c>
      <c r="G9585" t="s">
        <v>1574</v>
      </c>
      <c r="H9585" s="2">
        <v>45551</v>
      </c>
      <c r="I9585" s="2">
        <v>45551</v>
      </c>
      <c r="J9585"/>
      <c r="K9585"/>
      <c r="L9585">
        <v>0.01</v>
      </c>
      <c r="M9585" t="s">
        <v>1575</v>
      </c>
      <c r="N9585" t="s">
        <v>3311</v>
      </c>
      <c r="O9585" t="s">
        <v>3312</v>
      </c>
      <c r="P9585">
        <v>4041</v>
      </c>
      <c r="Q9585" t="s">
        <v>3313</v>
      </c>
      <c r="R9585" t="s">
        <v>15435</v>
      </c>
      <c r="S9585" t="s">
        <v>15436</v>
      </c>
      <c r="T9585" t="s">
        <v>15437</v>
      </c>
      <c r="U9585" t="s">
        <v>15437</v>
      </c>
      <c r="V9585">
        <v>0</v>
      </c>
    </row>
    <row r="9586" spans="1:22" x14ac:dyDescent="0.25">
      <c r="A9586" t="s">
        <v>1569</v>
      </c>
      <c r="B9586">
        <v>336286</v>
      </c>
      <c r="C9586" t="s">
        <v>3323</v>
      </c>
      <c r="D9586" t="s">
        <v>3324</v>
      </c>
      <c r="E9586" t="s">
        <v>1572</v>
      </c>
      <c r="F9586" t="s">
        <v>3310</v>
      </c>
      <c r="G9586" t="s">
        <v>1574</v>
      </c>
      <c r="H9586" s="2">
        <v>45551</v>
      </c>
      <c r="I9586" s="2">
        <v>45551</v>
      </c>
      <c r="J9586"/>
      <c r="K9586"/>
      <c r="L9586">
        <v>0.01</v>
      </c>
      <c r="M9586" t="s">
        <v>1575</v>
      </c>
      <c r="N9586" t="s">
        <v>3311</v>
      </c>
      <c r="O9586" t="s">
        <v>3312</v>
      </c>
      <c r="P9586">
        <v>4041</v>
      </c>
      <c r="Q9586" t="s">
        <v>3313</v>
      </c>
      <c r="R9586" t="s">
        <v>15435</v>
      </c>
      <c r="S9586" t="s">
        <v>15436</v>
      </c>
      <c r="T9586" t="s">
        <v>15437</v>
      </c>
      <c r="U9586" t="s">
        <v>15437</v>
      </c>
      <c r="V9586">
        <v>0</v>
      </c>
    </row>
    <row r="9587" spans="1:22" x14ac:dyDescent="0.25">
      <c r="A9587" t="s">
        <v>1569</v>
      </c>
      <c r="B9587">
        <v>336291</v>
      </c>
      <c r="C9587" t="s">
        <v>3325</v>
      </c>
      <c r="D9587" t="s">
        <v>3326</v>
      </c>
      <c r="E9587" t="s">
        <v>1572</v>
      </c>
      <c r="F9587" t="s">
        <v>3310</v>
      </c>
      <c r="G9587" t="s">
        <v>1574</v>
      </c>
      <c r="H9587" s="2">
        <v>45551</v>
      </c>
      <c r="I9587" s="2">
        <v>45551</v>
      </c>
      <c r="J9587"/>
      <c r="K9587"/>
      <c r="L9587">
        <v>0.01</v>
      </c>
      <c r="M9587" t="s">
        <v>1575</v>
      </c>
      <c r="N9587" t="s">
        <v>3311</v>
      </c>
      <c r="O9587" t="s">
        <v>3312</v>
      </c>
      <c r="P9587">
        <v>4041</v>
      </c>
      <c r="Q9587" t="s">
        <v>3313</v>
      </c>
      <c r="R9587" t="s">
        <v>15435</v>
      </c>
      <c r="S9587" t="s">
        <v>15436</v>
      </c>
      <c r="T9587" t="s">
        <v>15437</v>
      </c>
      <c r="U9587" t="s">
        <v>15437</v>
      </c>
      <c r="V9587">
        <v>0</v>
      </c>
    </row>
    <row r="9588" spans="1:22" x14ac:dyDescent="0.25">
      <c r="A9588" t="s">
        <v>1569</v>
      </c>
      <c r="B9588">
        <v>336378</v>
      </c>
      <c r="C9588" t="s">
        <v>3327</v>
      </c>
      <c r="D9588" t="s">
        <v>3328</v>
      </c>
      <c r="E9588" t="s">
        <v>1572</v>
      </c>
      <c r="F9588" t="s">
        <v>3310</v>
      </c>
      <c r="G9588" t="s">
        <v>1574</v>
      </c>
      <c r="H9588" s="2">
        <v>45551</v>
      </c>
      <c r="I9588" s="2">
        <v>45551</v>
      </c>
      <c r="J9588"/>
      <c r="K9588"/>
      <c r="L9588">
        <v>0.01</v>
      </c>
      <c r="M9588" t="s">
        <v>1575</v>
      </c>
      <c r="N9588" t="s">
        <v>3311</v>
      </c>
      <c r="O9588" t="s">
        <v>3312</v>
      </c>
      <c r="P9588">
        <v>4041</v>
      </c>
      <c r="Q9588" t="s">
        <v>3313</v>
      </c>
      <c r="R9588" t="s">
        <v>15435</v>
      </c>
      <c r="S9588" t="s">
        <v>15436</v>
      </c>
      <c r="T9588" t="s">
        <v>15437</v>
      </c>
      <c r="U9588" t="s">
        <v>15437</v>
      </c>
      <c r="V9588">
        <v>0</v>
      </c>
    </row>
    <row r="9589" spans="1:22" x14ac:dyDescent="0.25">
      <c r="A9589" t="s">
        <v>1569</v>
      </c>
      <c r="B9589">
        <v>336422</v>
      </c>
      <c r="C9589" t="s">
        <v>1920</v>
      </c>
      <c r="D9589" t="s">
        <v>3329</v>
      </c>
      <c r="E9589" t="s">
        <v>1572</v>
      </c>
      <c r="F9589" t="s">
        <v>3310</v>
      </c>
      <c r="G9589" t="s">
        <v>1574</v>
      </c>
      <c r="H9589" s="2">
        <v>45551</v>
      </c>
      <c r="I9589" s="2">
        <v>45551</v>
      </c>
      <c r="J9589"/>
      <c r="K9589"/>
      <c r="L9589">
        <v>0.01</v>
      </c>
      <c r="M9589" t="s">
        <v>1575</v>
      </c>
      <c r="N9589" t="s">
        <v>3311</v>
      </c>
      <c r="O9589" t="s">
        <v>3312</v>
      </c>
      <c r="P9589">
        <v>4041</v>
      </c>
      <c r="Q9589" t="s">
        <v>3313</v>
      </c>
      <c r="R9589" t="s">
        <v>15435</v>
      </c>
      <c r="S9589" t="s">
        <v>15436</v>
      </c>
      <c r="T9589" t="s">
        <v>15437</v>
      </c>
      <c r="U9589" t="s">
        <v>15437</v>
      </c>
      <c r="V9589">
        <v>0</v>
      </c>
    </row>
    <row r="9590" spans="1:22" x14ac:dyDescent="0.25">
      <c r="A9590" t="s">
        <v>1569</v>
      </c>
      <c r="B9590">
        <v>336458</v>
      </c>
      <c r="C9590" t="s">
        <v>1853</v>
      </c>
      <c r="D9590" t="s">
        <v>2149</v>
      </c>
      <c r="E9590" t="s">
        <v>1596</v>
      </c>
      <c r="F9590" t="s">
        <v>2144</v>
      </c>
      <c r="G9590" t="s">
        <v>1574</v>
      </c>
      <c r="H9590" s="2">
        <v>45551</v>
      </c>
      <c r="I9590" s="2">
        <v>45551</v>
      </c>
      <c r="J9590"/>
      <c r="K9590"/>
      <c r="L9590">
        <v>24</v>
      </c>
      <c r="M9590" t="s">
        <v>1575</v>
      </c>
      <c r="N9590" t="s">
        <v>1714</v>
      </c>
      <c r="O9590" t="s">
        <v>2145</v>
      </c>
      <c r="P9590">
        <v>2019</v>
      </c>
      <c r="Q9590" t="s">
        <v>2146</v>
      </c>
      <c r="R9590" t="s">
        <v>15441</v>
      </c>
      <c r="S9590" t="s">
        <v>15436</v>
      </c>
      <c r="T9590" t="s">
        <v>15437</v>
      </c>
      <c r="U9590" t="s">
        <v>15437</v>
      </c>
      <c r="V9590">
        <v>0.63157894736842102</v>
      </c>
    </row>
    <row r="9591" spans="1:22" x14ac:dyDescent="0.25">
      <c r="A9591" t="s">
        <v>1569</v>
      </c>
      <c r="B9591">
        <v>336557</v>
      </c>
      <c r="C9591" t="s">
        <v>3330</v>
      </c>
      <c r="D9591" t="s">
        <v>3331</v>
      </c>
      <c r="E9591" t="s">
        <v>1596</v>
      </c>
      <c r="F9591" t="s">
        <v>3310</v>
      </c>
      <c r="G9591" t="s">
        <v>1574</v>
      </c>
      <c r="H9591" s="2">
        <v>45551</v>
      </c>
      <c r="I9591" s="2">
        <v>45551</v>
      </c>
      <c r="J9591"/>
      <c r="K9591"/>
      <c r="L9591">
        <v>15.75</v>
      </c>
      <c r="M9591" t="s">
        <v>1575</v>
      </c>
      <c r="N9591" t="s">
        <v>3311</v>
      </c>
      <c r="O9591" t="s">
        <v>3312</v>
      </c>
      <c r="P9591">
        <v>4041</v>
      </c>
      <c r="Q9591" t="s">
        <v>3313</v>
      </c>
      <c r="R9591" t="s">
        <v>15435</v>
      </c>
      <c r="S9591" t="s">
        <v>15436</v>
      </c>
      <c r="T9591" t="s">
        <v>15437</v>
      </c>
      <c r="U9591" t="s">
        <v>15437</v>
      </c>
      <c r="V9591">
        <v>0.41447368421052633</v>
      </c>
    </row>
    <row r="9592" spans="1:22" x14ac:dyDescent="0.25">
      <c r="A9592" t="s">
        <v>1569</v>
      </c>
      <c r="B9592">
        <v>326358</v>
      </c>
      <c r="C9592" t="s">
        <v>1825</v>
      </c>
      <c r="D9592" t="s">
        <v>1826</v>
      </c>
      <c r="E9592" t="s">
        <v>1596</v>
      </c>
      <c r="F9592" t="s">
        <v>1822</v>
      </c>
      <c r="G9592" t="s">
        <v>1574</v>
      </c>
      <c r="H9592" s="2">
        <v>45548</v>
      </c>
      <c r="I9592" s="2">
        <v>45548</v>
      </c>
      <c r="J9592"/>
      <c r="K9592"/>
      <c r="L9592">
        <v>12</v>
      </c>
      <c r="M9592" t="s">
        <v>1575</v>
      </c>
      <c r="N9592" t="s">
        <v>1576</v>
      </c>
      <c r="O9592" t="s">
        <v>1823</v>
      </c>
      <c r="P9592">
        <v>1010</v>
      </c>
      <c r="Q9592" t="s">
        <v>1824</v>
      </c>
      <c r="R9592" t="s">
        <v>15435</v>
      </c>
      <c r="S9592" t="s">
        <v>15436</v>
      </c>
      <c r="T9592" t="s">
        <v>15437</v>
      </c>
      <c r="U9592" t="s">
        <v>15437</v>
      </c>
      <c r="V9592">
        <v>0.31578947368421051</v>
      </c>
    </row>
    <row r="9593" spans="1:22" x14ac:dyDescent="0.25">
      <c r="A9593" t="s">
        <v>1569</v>
      </c>
      <c r="B9593">
        <v>336370</v>
      </c>
      <c r="C9593" t="s">
        <v>2083</v>
      </c>
      <c r="D9593" t="s">
        <v>3960</v>
      </c>
      <c r="E9593" t="s">
        <v>1596</v>
      </c>
      <c r="F9593" t="s">
        <v>3951</v>
      </c>
      <c r="G9593" t="s">
        <v>1574</v>
      </c>
      <c r="H9593" s="2">
        <v>45547</v>
      </c>
      <c r="I9593" s="2">
        <v>45547</v>
      </c>
      <c r="J9593"/>
      <c r="K9593"/>
      <c r="L9593">
        <v>22.5</v>
      </c>
      <c r="M9593" t="s">
        <v>1575</v>
      </c>
      <c r="N9593" t="s">
        <v>3865</v>
      </c>
      <c r="O9593" t="s">
        <v>3952</v>
      </c>
      <c r="P9593">
        <v>9090</v>
      </c>
      <c r="Q9593" t="s">
        <v>3953</v>
      </c>
      <c r="R9593" t="s">
        <v>15443</v>
      </c>
      <c r="S9593" t="s">
        <v>15436</v>
      </c>
      <c r="T9593" t="s">
        <v>15437</v>
      </c>
      <c r="U9593" t="s">
        <v>15437</v>
      </c>
      <c r="V9593">
        <v>0.59210526315789469</v>
      </c>
    </row>
    <row r="9594" spans="1:22" x14ac:dyDescent="0.25">
      <c r="A9594" t="s">
        <v>1569</v>
      </c>
      <c r="B9594">
        <v>336332</v>
      </c>
      <c r="C9594" t="s">
        <v>2008</v>
      </c>
      <c r="D9594" t="s">
        <v>2009</v>
      </c>
      <c r="E9594" t="s">
        <v>1572</v>
      </c>
      <c r="F9594" t="s">
        <v>2002</v>
      </c>
      <c r="G9594" t="s">
        <v>1574</v>
      </c>
      <c r="H9594" s="2">
        <v>45544</v>
      </c>
      <c r="I9594" s="2">
        <v>45544</v>
      </c>
      <c r="J9594"/>
      <c r="K9594"/>
      <c r="L9594">
        <v>0.01</v>
      </c>
      <c r="M9594" t="s">
        <v>1575</v>
      </c>
      <c r="N9594" t="s">
        <v>1714</v>
      </c>
      <c r="O9594" t="s">
        <v>2003</v>
      </c>
      <c r="P9594">
        <v>2014</v>
      </c>
      <c r="Q9594" t="s">
        <v>2004</v>
      </c>
      <c r="R9594" t="s">
        <v>15440</v>
      </c>
      <c r="S9594" t="s">
        <v>15436</v>
      </c>
      <c r="T9594" t="s">
        <v>15437</v>
      </c>
      <c r="U9594" t="s">
        <v>15437</v>
      </c>
      <c r="V9594">
        <v>0</v>
      </c>
    </row>
    <row r="9595" spans="1:22" x14ac:dyDescent="0.25">
      <c r="A9595" t="s">
        <v>1569</v>
      </c>
      <c r="B9595">
        <v>336294</v>
      </c>
      <c r="C9595" t="s">
        <v>2150</v>
      </c>
      <c r="D9595" t="s">
        <v>2151</v>
      </c>
      <c r="E9595" t="s">
        <v>1572</v>
      </c>
      <c r="F9595" t="s">
        <v>2144</v>
      </c>
      <c r="G9595" t="s">
        <v>1574</v>
      </c>
      <c r="H9595" s="2">
        <v>45544</v>
      </c>
      <c r="I9595" s="2">
        <v>45544</v>
      </c>
      <c r="J9595"/>
      <c r="K9595"/>
      <c r="L9595">
        <v>0.01</v>
      </c>
      <c r="M9595" t="s">
        <v>1575</v>
      </c>
      <c r="N9595" t="s">
        <v>1714</v>
      </c>
      <c r="O9595" t="s">
        <v>2145</v>
      </c>
      <c r="P9595">
        <v>2019</v>
      </c>
      <c r="Q9595" t="s">
        <v>2146</v>
      </c>
      <c r="R9595" t="s">
        <v>15441</v>
      </c>
      <c r="S9595" t="s">
        <v>15436</v>
      </c>
      <c r="T9595" t="s">
        <v>15437</v>
      </c>
      <c r="U9595" t="s">
        <v>15437</v>
      </c>
      <c r="V9595">
        <v>0</v>
      </c>
    </row>
    <row r="9596" spans="1:22" x14ac:dyDescent="0.25">
      <c r="A9596" t="s">
        <v>1569</v>
      </c>
      <c r="B9596">
        <v>336288</v>
      </c>
      <c r="C9596" t="s">
        <v>2152</v>
      </c>
      <c r="D9596" t="s">
        <v>2153</v>
      </c>
      <c r="E9596" t="s">
        <v>1572</v>
      </c>
      <c r="F9596" t="s">
        <v>2144</v>
      </c>
      <c r="G9596" t="s">
        <v>1574</v>
      </c>
      <c r="H9596" s="2">
        <v>45544</v>
      </c>
      <c r="I9596" s="2">
        <v>45544</v>
      </c>
      <c r="J9596"/>
      <c r="K9596"/>
      <c r="L9596">
        <v>0.01</v>
      </c>
      <c r="M9596" t="s">
        <v>1575</v>
      </c>
      <c r="N9596" t="s">
        <v>1714</v>
      </c>
      <c r="O9596" t="s">
        <v>2145</v>
      </c>
      <c r="P9596">
        <v>2019</v>
      </c>
      <c r="Q9596" t="s">
        <v>2146</v>
      </c>
      <c r="R9596" t="s">
        <v>15441</v>
      </c>
      <c r="S9596" t="s">
        <v>15436</v>
      </c>
      <c r="T9596" t="s">
        <v>15437</v>
      </c>
      <c r="U9596" t="s">
        <v>15437</v>
      </c>
      <c r="V9596">
        <v>0</v>
      </c>
    </row>
    <row r="9597" spans="1:22" x14ac:dyDescent="0.25">
      <c r="A9597" t="s">
        <v>1569</v>
      </c>
      <c r="B9597">
        <v>336244</v>
      </c>
      <c r="C9597" t="s">
        <v>3597</v>
      </c>
      <c r="D9597" t="s">
        <v>1889</v>
      </c>
      <c r="E9597" t="s">
        <v>1572</v>
      </c>
      <c r="F9597" t="s">
        <v>3588</v>
      </c>
      <c r="G9597" t="s">
        <v>1574</v>
      </c>
      <c r="H9597" s="2">
        <v>45544</v>
      </c>
      <c r="I9597" s="2">
        <v>45544</v>
      </c>
      <c r="J9597"/>
      <c r="K9597"/>
      <c r="L9597">
        <v>0.01</v>
      </c>
      <c r="M9597" t="s">
        <v>1575</v>
      </c>
      <c r="N9597" t="s">
        <v>3482</v>
      </c>
      <c r="O9597" t="s">
        <v>3589</v>
      </c>
      <c r="P9597">
        <v>5089</v>
      </c>
      <c r="Q9597" t="s">
        <v>3590</v>
      </c>
      <c r="R9597" t="s">
        <v>15442</v>
      </c>
      <c r="S9597" t="s">
        <v>15436</v>
      </c>
      <c r="T9597" t="s">
        <v>15437</v>
      </c>
      <c r="U9597" t="s">
        <v>15437</v>
      </c>
      <c r="V9597">
        <v>0</v>
      </c>
    </row>
    <row r="9598" spans="1:22" x14ac:dyDescent="0.25">
      <c r="A9598" t="s">
        <v>1569</v>
      </c>
      <c r="B9598">
        <v>336187</v>
      </c>
      <c r="C9598" t="s">
        <v>1857</v>
      </c>
      <c r="D9598" t="s">
        <v>2010</v>
      </c>
      <c r="E9598" t="s">
        <v>1572</v>
      </c>
      <c r="F9598" t="s">
        <v>2002</v>
      </c>
      <c r="G9598" t="s">
        <v>1574</v>
      </c>
      <c r="H9598" s="2">
        <v>45537</v>
      </c>
      <c r="I9598" s="2">
        <v>45537</v>
      </c>
      <c r="J9598"/>
      <c r="K9598"/>
      <c r="L9598">
        <v>0.01</v>
      </c>
      <c r="M9598" t="s">
        <v>1575</v>
      </c>
      <c r="N9598" t="s">
        <v>1714</v>
      </c>
      <c r="O9598" t="s">
        <v>2003</v>
      </c>
      <c r="P9598">
        <v>2014</v>
      </c>
      <c r="Q9598" t="s">
        <v>2004</v>
      </c>
      <c r="R9598" t="s">
        <v>15440</v>
      </c>
      <c r="S9598" t="s">
        <v>15436</v>
      </c>
      <c r="T9598" t="s">
        <v>15437</v>
      </c>
      <c r="U9598" t="s">
        <v>15437</v>
      </c>
      <c r="V9598">
        <v>0</v>
      </c>
    </row>
    <row r="9599" spans="1:22" x14ac:dyDescent="0.25">
      <c r="A9599" t="s">
        <v>1569</v>
      </c>
      <c r="B9599">
        <v>336136</v>
      </c>
      <c r="C9599" t="s">
        <v>3508</v>
      </c>
      <c r="D9599" t="s">
        <v>3509</v>
      </c>
      <c r="E9599" t="s">
        <v>1572</v>
      </c>
      <c r="F9599" t="s">
        <v>3510</v>
      </c>
      <c r="G9599" t="s">
        <v>1574</v>
      </c>
      <c r="H9599" s="2">
        <v>45537</v>
      </c>
      <c r="I9599" s="2">
        <v>45537</v>
      </c>
      <c r="J9599"/>
      <c r="K9599"/>
      <c r="L9599">
        <v>0.01</v>
      </c>
      <c r="M9599" t="s">
        <v>1575</v>
      </c>
      <c r="N9599" t="s">
        <v>3482</v>
      </c>
      <c r="O9599" t="s">
        <v>3511</v>
      </c>
      <c r="P9599">
        <v>5054</v>
      </c>
      <c r="Q9599" t="s">
        <v>3512</v>
      </c>
      <c r="R9599" t="s">
        <v>15442</v>
      </c>
      <c r="S9599" t="s">
        <v>15436</v>
      </c>
      <c r="T9599" t="s">
        <v>15437</v>
      </c>
      <c r="U9599" t="s">
        <v>15437</v>
      </c>
      <c r="V9599">
        <v>0</v>
      </c>
    </row>
    <row r="9600" spans="1:22" x14ac:dyDescent="0.25">
      <c r="A9600" t="s">
        <v>1569</v>
      </c>
      <c r="B9600">
        <v>336126</v>
      </c>
      <c r="C9600" t="s">
        <v>3513</v>
      </c>
      <c r="D9600" t="s">
        <v>3514</v>
      </c>
      <c r="E9600" t="s">
        <v>1572</v>
      </c>
      <c r="F9600" t="s">
        <v>3510</v>
      </c>
      <c r="G9600" t="s">
        <v>1574</v>
      </c>
      <c r="H9600" s="2">
        <v>45537</v>
      </c>
      <c r="I9600" s="2">
        <v>45537</v>
      </c>
      <c r="J9600"/>
      <c r="K9600"/>
      <c r="L9600">
        <v>0.01</v>
      </c>
      <c r="M9600" t="s">
        <v>1575</v>
      </c>
      <c r="N9600" t="s">
        <v>3482</v>
      </c>
      <c r="O9600" t="s">
        <v>3511</v>
      </c>
      <c r="P9600">
        <v>5054</v>
      </c>
      <c r="Q9600" t="s">
        <v>3512</v>
      </c>
      <c r="R9600" t="s">
        <v>15442</v>
      </c>
      <c r="S9600" t="s">
        <v>15436</v>
      </c>
      <c r="T9600" t="s">
        <v>15437</v>
      </c>
      <c r="U9600" t="s">
        <v>15437</v>
      </c>
      <c r="V9600">
        <v>0</v>
      </c>
    </row>
    <row r="9601" spans="1:22" x14ac:dyDescent="0.25">
      <c r="A9601" t="s">
        <v>1569</v>
      </c>
      <c r="B9601">
        <v>336181</v>
      </c>
      <c r="C9601" t="s">
        <v>2518</v>
      </c>
      <c r="D9601" t="s">
        <v>3515</v>
      </c>
      <c r="E9601" t="s">
        <v>1572</v>
      </c>
      <c r="F9601" t="s">
        <v>3510</v>
      </c>
      <c r="G9601" t="s">
        <v>1574</v>
      </c>
      <c r="H9601" s="2">
        <v>45537</v>
      </c>
      <c r="I9601" s="2">
        <v>45537</v>
      </c>
      <c r="J9601"/>
      <c r="K9601"/>
      <c r="L9601">
        <v>0.01</v>
      </c>
      <c r="M9601" t="s">
        <v>1575</v>
      </c>
      <c r="N9601" t="s">
        <v>3482</v>
      </c>
      <c r="O9601" t="s">
        <v>3511</v>
      </c>
      <c r="P9601">
        <v>5054</v>
      </c>
      <c r="Q9601" t="s">
        <v>3512</v>
      </c>
      <c r="R9601" t="s">
        <v>15442</v>
      </c>
      <c r="S9601" t="s">
        <v>15436</v>
      </c>
      <c r="T9601" t="s">
        <v>15437</v>
      </c>
      <c r="U9601" t="s">
        <v>15437</v>
      </c>
      <c r="V9601">
        <v>0</v>
      </c>
    </row>
    <row r="9602" spans="1:22" x14ac:dyDescent="0.25">
      <c r="A9602" t="s">
        <v>1569</v>
      </c>
      <c r="B9602">
        <v>336157</v>
      </c>
      <c r="C9602" t="s">
        <v>1863</v>
      </c>
      <c r="D9602" t="s">
        <v>3688</v>
      </c>
      <c r="E9602" t="s">
        <v>1572</v>
      </c>
      <c r="F9602" t="s">
        <v>3674</v>
      </c>
      <c r="G9602" t="s">
        <v>1574</v>
      </c>
      <c r="H9602" s="2">
        <v>45537</v>
      </c>
      <c r="I9602" s="2">
        <v>45537</v>
      </c>
      <c r="J9602"/>
      <c r="K9602"/>
      <c r="L9602">
        <v>0.01</v>
      </c>
      <c r="M9602" t="s">
        <v>1575</v>
      </c>
      <c r="N9602" t="s">
        <v>3627</v>
      </c>
      <c r="O9602" t="s">
        <v>3669</v>
      </c>
      <c r="P9602">
        <v>6063</v>
      </c>
      <c r="Q9602" t="s">
        <v>3670</v>
      </c>
      <c r="R9602" t="s">
        <v>15442</v>
      </c>
      <c r="S9602" t="s">
        <v>15436</v>
      </c>
      <c r="T9602" t="s">
        <v>15437</v>
      </c>
      <c r="U9602" t="s">
        <v>15437</v>
      </c>
      <c r="V9602">
        <v>0</v>
      </c>
    </row>
    <row r="9603" spans="1:22" x14ac:dyDescent="0.25">
      <c r="A9603" t="s">
        <v>1569</v>
      </c>
      <c r="B9603">
        <v>336226</v>
      </c>
      <c r="C9603" t="s">
        <v>3689</v>
      </c>
      <c r="D9603" t="s">
        <v>3690</v>
      </c>
      <c r="E9603" t="s">
        <v>1572</v>
      </c>
      <c r="F9603" t="s">
        <v>3674</v>
      </c>
      <c r="G9603" t="s">
        <v>1574</v>
      </c>
      <c r="H9603" s="2">
        <v>45537</v>
      </c>
      <c r="I9603" s="2">
        <v>45537</v>
      </c>
      <c r="J9603"/>
      <c r="K9603"/>
      <c r="L9603">
        <v>0.01</v>
      </c>
      <c r="M9603" t="s">
        <v>1575</v>
      </c>
      <c r="N9603" t="s">
        <v>3627</v>
      </c>
      <c r="O9603" t="s">
        <v>3669</v>
      </c>
      <c r="P9603">
        <v>6063</v>
      </c>
      <c r="Q9603" t="s">
        <v>3670</v>
      </c>
      <c r="R9603" t="s">
        <v>15442</v>
      </c>
      <c r="S9603" t="s">
        <v>15436</v>
      </c>
      <c r="T9603" t="s">
        <v>15437</v>
      </c>
      <c r="U9603" t="s">
        <v>15437</v>
      </c>
      <c r="V9603">
        <v>0</v>
      </c>
    </row>
    <row r="9604" spans="1:22" x14ac:dyDescent="0.25">
      <c r="A9604" t="s">
        <v>1569</v>
      </c>
      <c r="B9604">
        <v>336138</v>
      </c>
      <c r="C9604" t="s">
        <v>2801</v>
      </c>
      <c r="D9604" t="s">
        <v>2802</v>
      </c>
      <c r="E9604" t="s">
        <v>1572</v>
      </c>
      <c r="F9604" t="s">
        <v>2798</v>
      </c>
      <c r="G9604" t="s">
        <v>1574</v>
      </c>
      <c r="H9604" s="2">
        <v>45534</v>
      </c>
      <c r="I9604" s="2">
        <v>45534</v>
      </c>
      <c r="J9604"/>
      <c r="K9604"/>
      <c r="L9604">
        <v>0.01</v>
      </c>
      <c r="M9604" t="s">
        <v>1575</v>
      </c>
      <c r="N9604" t="s">
        <v>1714</v>
      </c>
      <c r="O9604" t="s">
        <v>2799</v>
      </c>
      <c r="P9604">
        <v>2031</v>
      </c>
      <c r="Q9604" t="s">
        <v>2800</v>
      </c>
      <c r="R9604" t="s">
        <v>15441</v>
      </c>
      <c r="S9604" t="s">
        <v>15436</v>
      </c>
      <c r="T9604" t="s">
        <v>15437</v>
      </c>
      <c r="U9604" t="s">
        <v>15437</v>
      </c>
      <c r="V9604">
        <v>0</v>
      </c>
    </row>
    <row r="9605" spans="1:22" x14ac:dyDescent="0.25">
      <c r="A9605" t="s">
        <v>1569</v>
      </c>
      <c r="B9605">
        <v>335989</v>
      </c>
      <c r="C9605" t="s">
        <v>2436</v>
      </c>
      <c r="D9605" t="s">
        <v>2261</v>
      </c>
      <c r="E9605" t="s">
        <v>1572</v>
      </c>
      <c r="F9605" t="s">
        <v>3177</v>
      </c>
      <c r="G9605" t="s">
        <v>1574</v>
      </c>
      <c r="H9605" s="2">
        <v>45530</v>
      </c>
      <c r="I9605" s="2">
        <v>45530</v>
      </c>
      <c r="J9605"/>
      <c r="K9605"/>
      <c r="L9605">
        <v>0.01</v>
      </c>
      <c r="M9605" t="s">
        <v>1575</v>
      </c>
      <c r="N9605" t="s">
        <v>1714</v>
      </c>
      <c r="O9605" t="s">
        <v>3178</v>
      </c>
      <c r="P9605">
        <v>2055</v>
      </c>
      <c r="Q9605" t="s">
        <v>3179</v>
      </c>
      <c r="R9605" t="s">
        <v>15441</v>
      </c>
      <c r="S9605" t="s">
        <v>15436</v>
      </c>
      <c r="T9605" t="s">
        <v>15437</v>
      </c>
      <c r="U9605" t="s">
        <v>15437</v>
      </c>
      <c r="V9605">
        <v>0</v>
      </c>
    </row>
    <row r="9606" spans="1:22" x14ac:dyDescent="0.25">
      <c r="A9606" t="s">
        <v>1569</v>
      </c>
      <c r="B9606">
        <v>335997</v>
      </c>
      <c r="C9606" t="s">
        <v>2803</v>
      </c>
      <c r="D9606" t="s">
        <v>2804</v>
      </c>
      <c r="E9606" t="s">
        <v>1572</v>
      </c>
      <c r="F9606" t="s">
        <v>2798</v>
      </c>
      <c r="G9606" t="s">
        <v>1574</v>
      </c>
      <c r="H9606" s="2">
        <v>45530</v>
      </c>
      <c r="I9606" s="2">
        <v>45530</v>
      </c>
      <c r="J9606"/>
      <c r="K9606"/>
      <c r="L9606">
        <v>0.01</v>
      </c>
      <c r="M9606" t="s">
        <v>1575</v>
      </c>
      <c r="N9606" t="s">
        <v>1714</v>
      </c>
      <c r="O9606" t="s">
        <v>2799</v>
      </c>
      <c r="P9606">
        <v>2031</v>
      </c>
      <c r="Q9606" t="s">
        <v>2800</v>
      </c>
      <c r="R9606" t="s">
        <v>15441</v>
      </c>
      <c r="S9606" t="s">
        <v>15436</v>
      </c>
      <c r="T9606" t="s">
        <v>15437</v>
      </c>
      <c r="U9606" t="s">
        <v>15437</v>
      </c>
      <c r="V9606">
        <v>0</v>
      </c>
    </row>
    <row r="9607" spans="1:22" x14ac:dyDescent="0.25">
      <c r="A9607" t="s">
        <v>1569</v>
      </c>
      <c r="B9607">
        <v>335996</v>
      </c>
      <c r="C9607" t="s">
        <v>2805</v>
      </c>
      <c r="D9607" t="s">
        <v>2806</v>
      </c>
      <c r="E9607" t="s">
        <v>1572</v>
      </c>
      <c r="F9607" t="s">
        <v>2798</v>
      </c>
      <c r="G9607" t="s">
        <v>1574</v>
      </c>
      <c r="H9607" s="2">
        <v>45530</v>
      </c>
      <c r="I9607" s="2">
        <v>45530</v>
      </c>
      <c r="J9607"/>
      <c r="K9607"/>
      <c r="L9607">
        <v>0.01</v>
      </c>
      <c r="M9607" t="s">
        <v>1575</v>
      </c>
      <c r="N9607" t="s">
        <v>1714</v>
      </c>
      <c r="O9607" t="s">
        <v>2799</v>
      </c>
      <c r="P9607">
        <v>2031</v>
      </c>
      <c r="Q9607" t="s">
        <v>2800</v>
      </c>
      <c r="R9607" t="s">
        <v>15441</v>
      </c>
      <c r="S9607" t="s">
        <v>15436</v>
      </c>
      <c r="T9607" t="s">
        <v>15437</v>
      </c>
      <c r="U9607" t="s">
        <v>15437</v>
      </c>
      <c r="V9607">
        <v>0</v>
      </c>
    </row>
    <row r="9608" spans="1:22" x14ac:dyDescent="0.25">
      <c r="A9608" t="s">
        <v>1569</v>
      </c>
      <c r="B9608">
        <v>336033</v>
      </c>
      <c r="C9608" t="s">
        <v>2269</v>
      </c>
      <c r="D9608" t="s">
        <v>2807</v>
      </c>
      <c r="E9608" t="s">
        <v>1572</v>
      </c>
      <c r="F9608" t="s">
        <v>2798</v>
      </c>
      <c r="G9608" t="s">
        <v>1574</v>
      </c>
      <c r="H9608" s="2">
        <v>45530</v>
      </c>
      <c r="I9608" s="2">
        <v>45530</v>
      </c>
      <c r="J9608"/>
      <c r="K9608"/>
      <c r="L9608">
        <v>0.01</v>
      </c>
      <c r="M9608" t="s">
        <v>1575</v>
      </c>
      <c r="N9608" t="s">
        <v>1714</v>
      </c>
      <c r="O9608" t="s">
        <v>2799</v>
      </c>
      <c r="P9608">
        <v>2031</v>
      </c>
      <c r="Q9608" t="s">
        <v>2800</v>
      </c>
      <c r="R9608" t="s">
        <v>15441</v>
      </c>
      <c r="S9608" t="s">
        <v>15436</v>
      </c>
      <c r="T9608" t="s">
        <v>15437</v>
      </c>
      <c r="U9608" t="s">
        <v>15437</v>
      </c>
      <c r="V9608">
        <v>0</v>
      </c>
    </row>
    <row r="9609" spans="1:22" x14ac:dyDescent="0.25">
      <c r="A9609" t="s">
        <v>1569</v>
      </c>
      <c r="B9609">
        <v>336045</v>
      </c>
      <c r="C9609" t="s">
        <v>2022</v>
      </c>
      <c r="D9609" t="s">
        <v>2808</v>
      </c>
      <c r="E9609" t="s">
        <v>1572</v>
      </c>
      <c r="F9609" t="s">
        <v>2798</v>
      </c>
      <c r="G9609" t="s">
        <v>1574</v>
      </c>
      <c r="H9609" s="2">
        <v>45530</v>
      </c>
      <c r="I9609" s="2">
        <v>45530</v>
      </c>
      <c r="J9609"/>
      <c r="K9609"/>
      <c r="L9609">
        <v>0.01</v>
      </c>
      <c r="M9609" t="s">
        <v>1575</v>
      </c>
      <c r="N9609" t="s">
        <v>1714</v>
      </c>
      <c r="O9609" t="s">
        <v>2799</v>
      </c>
      <c r="P9609">
        <v>2031</v>
      </c>
      <c r="Q9609" t="s">
        <v>2800</v>
      </c>
      <c r="R9609" t="s">
        <v>15441</v>
      </c>
      <c r="S9609" t="s">
        <v>15436</v>
      </c>
      <c r="T9609" t="s">
        <v>15437</v>
      </c>
      <c r="U9609" t="s">
        <v>15437</v>
      </c>
      <c r="V9609">
        <v>0</v>
      </c>
    </row>
    <row r="9610" spans="1:22" x14ac:dyDescent="0.25">
      <c r="A9610" t="s">
        <v>1569</v>
      </c>
      <c r="B9610">
        <v>336037</v>
      </c>
      <c r="C9610" t="s">
        <v>3718</v>
      </c>
      <c r="D9610" t="s">
        <v>3719</v>
      </c>
      <c r="E9610" t="s">
        <v>1572</v>
      </c>
      <c r="F9610" t="s">
        <v>3713</v>
      </c>
      <c r="G9610" t="s">
        <v>1574</v>
      </c>
      <c r="H9610" s="2">
        <v>45530</v>
      </c>
      <c r="I9610" s="2">
        <v>45530</v>
      </c>
      <c r="J9610"/>
      <c r="K9610"/>
      <c r="L9610">
        <v>0.01</v>
      </c>
      <c r="M9610" t="s">
        <v>1575</v>
      </c>
      <c r="N9610" t="s">
        <v>3627</v>
      </c>
      <c r="O9610" t="s">
        <v>3714</v>
      </c>
      <c r="P9610">
        <v>6065</v>
      </c>
      <c r="Q9610" t="s">
        <v>3715</v>
      </c>
      <c r="R9610" t="s">
        <v>15442</v>
      </c>
      <c r="S9610" t="s">
        <v>15436</v>
      </c>
      <c r="T9610" t="s">
        <v>15437</v>
      </c>
      <c r="U9610" t="s">
        <v>15437</v>
      </c>
      <c r="V9610">
        <v>0</v>
      </c>
    </row>
    <row r="9611" spans="1:22" x14ac:dyDescent="0.25">
      <c r="A9611" t="s">
        <v>1569</v>
      </c>
      <c r="B9611">
        <v>336059</v>
      </c>
      <c r="C9611" t="s">
        <v>3900</v>
      </c>
      <c r="D9611" t="s">
        <v>3901</v>
      </c>
      <c r="E9611" t="s">
        <v>1572</v>
      </c>
      <c r="F9611" t="s">
        <v>3893</v>
      </c>
      <c r="G9611" t="s">
        <v>1574</v>
      </c>
      <c r="H9611" s="2">
        <v>45530</v>
      </c>
      <c r="I9611" s="2">
        <v>45530</v>
      </c>
      <c r="J9611"/>
      <c r="K9611"/>
      <c r="L9611">
        <v>0.01</v>
      </c>
      <c r="M9611" t="s">
        <v>1575</v>
      </c>
      <c r="N9611" t="s">
        <v>3865</v>
      </c>
      <c r="O9611" t="s">
        <v>3894</v>
      </c>
      <c r="P9611">
        <v>9087</v>
      </c>
      <c r="Q9611" t="s">
        <v>3895</v>
      </c>
      <c r="R9611" t="s">
        <v>15443</v>
      </c>
      <c r="S9611" t="s">
        <v>15436</v>
      </c>
      <c r="T9611" t="s">
        <v>15437</v>
      </c>
      <c r="U9611" t="s">
        <v>15437</v>
      </c>
      <c r="V9611">
        <v>0</v>
      </c>
    </row>
    <row r="9612" spans="1:22" x14ac:dyDescent="0.25">
      <c r="A9612" t="s">
        <v>1569</v>
      </c>
      <c r="B9612">
        <v>336039</v>
      </c>
      <c r="C9612" t="s">
        <v>1714</v>
      </c>
      <c r="D9612" t="s">
        <v>3902</v>
      </c>
      <c r="E9612" t="s">
        <v>1596</v>
      </c>
      <c r="F9612" t="s">
        <v>3893</v>
      </c>
      <c r="G9612" t="s">
        <v>1574</v>
      </c>
      <c r="H9612" s="2">
        <v>45530</v>
      </c>
      <c r="I9612" s="2">
        <v>45530</v>
      </c>
      <c r="J9612"/>
      <c r="K9612"/>
      <c r="L9612">
        <v>13.5</v>
      </c>
      <c r="M9612" t="s">
        <v>1575</v>
      </c>
      <c r="N9612" t="s">
        <v>3865</v>
      </c>
      <c r="O9612" t="s">
        <v>3894</v>
      </c>
      <c r="P9612">
        <v>9087</v>
      </c>
      <c r="Q9612" t="s">
        <v>3895</v>
      </c>
      <c r="R9612" t="s">
        <v>15443</v>
      </c>
      <c r="S9612" t="s">
        <v>15436</v>
      </c>
      <c r="T9612" t="s">
        <v>15437</v>
      </c>
      <c r="U9612" t="s">
        <v>15437</v>
      </c>
      <c r="V9612">
        <v>0.35526315789473684</v>
      </c>
    </row>
    <row r="9613" spans="1:22" x14ac:dyDescent="0.25">
      <c r="A9613" t="s">
        <v>1569</v>
      </c>
      <c r="B9613">
        <v>335908</v>
      </c>
      <c r="C9613" t="s">
        <v>2933</v>
      </c>
      <c r="D9613" t="s">
        <v>3816</v>
      </c>
      <c r="E9613" t="s">
        <v>1572</v>
      </c>
      <c r="F9613" t="s">
        <v>3810</v>
      </c>
      <c r="G9613" t="s">
        <v>1574</v>
      </c>
      <c r="H9613" s="2">
        <v>45523</v>
      </c>
      <c r="I9613" s="2">
        <v>45523</v>
      </c>
      <c r="J9613"/>
      <c r="K9613"/>
      <c r="L9613">
        <v>0.01</v>
      </c>
      <c r="M9613" t="s">
        <v>1575</v>
      </c>
      <c r="N9613" t="s">
        <v>3482</v>
      </c>
      <c r="O9613" t="s">
        <v>3811</v>
      </c>
      <c r="P9613">
        <v>6076</v>
      </c>
      <c r="Q9613" t="s">
        <v>3812</v>
      </c>
      <c r="R9613" t="s">
        <v>15442</v>
      </c>
      <c r="S9613" t="s">
        <v>15436</v>
      </c>
      <c r="T9613" t="s">
        <v>15437</v>
      </c>
      <c r="U9613" t="s">
        <v>15437</v>
      </c>
      <c r="V9613">
        <v>0</v>
      </c>
    </row>
    <row r="9614" spans="1:22" x14ac:dyDescent="0.25">
      <c r="A9614" t="s">
        <v>1569</v>
      </c>
      <c r="B9614">
        <v>335933</v>
      </c>
      <c r="C9614" t="s">
        <v>1647</v>
      </c>
      <c r="D9614" t="s">
        <v>2725</v>
      </c>
      <c r="E9614" t="s">
        <v>1596</v>
      </c>
      <c r="F9614" t="s">
        <v>2722</v>
      </c>
      <c r="G9614" t="s">
        <v>1574</v>
      </c>
      <c r="H9614" s="2">
        <v>45523</v>
      </c>
      <c r="I9614" s="2">
        <v>45523</v>
      </c>
      <c r="J9614"/>
      <c r="K9614"/>
      <c r="L9614">
        <v>20</v>
      </c>
      <c r="M9614" t="s">
        <v>1575</v>
      </c>
      <c r="N9614" t="s">
        <v>1714</v>
      </c>
      <c r="O9614" t="s">
        <v>2723</v>
      </c>
      <c r="P9614">
        <v>2029</v>
      </c>
      <c r="Q9614" t="s">
        <v>2724</v>
      </c>
      <c r="R9614" t="s">
        <v>15441</v>
      </c>
      <c r="S9614" t="s">
        <v>15436</v>
      </c>
      <c r="T9614" t="s">
        <v>15437</v>
      </c>
      <c r="U9614" t="s">
        <v>15437</v>
      </c>
      <c r="V9614">
        <v>0.52631578947368418</v>
      </c>
    </row>
    <row r="9615" spans="1:22" x14ac:dyDescent="0.25">
      <c r="A9615" t="s">
        <v>1569</v>
      </c>
      <c r="B9615">
        <v>298838</v>
      </c>
      <c r="C9615" t="s">
        <v>1758</v>
      </c>
      <c r="D9615" t="s">
        <v>3550</v>
      </c>
      <c r="E9615" t="s">
        <v>1596</v>
      </c>
      <c r="F9615" t="s">
        <v>3545</v>
      </c>
      <c r="G9615" t="s">
        <v>1574</v>
      </c>
      <c r="H9615" s="2">
        <v>45520</v>
      </c>
      <c r="I9615" s="2">
        <v>45520</v>
      </c>
      <c r="J9615"/>
      <c r="K9615"/>
      <c r="L9615">
        <v>15</v>
      </c>
      <c r="M9615" t="s">
        <v>1575</v>
      </c>
      <c r="N9615" t="s">
        <v>3482</v>
      </c>
      <c r="O9615" t="s">
        <v>3546</v>
      </c>
      <c r="P9615">
        <v>5058</v>
      </c>
      <c r="Q9615" t="s">
        <v>3547</v>
      </c>
      <c r="R9615" t="s">
        <v>15442</v>
      </c>
      <c r="S9615" t="s">
        <v>15436</v>
      </c>
      <c r="T9615" t="s">
        <v>15437</v>
      </c>
      <c r="U9615" t="s">
        <v>15437</v>
      </c>
      <c r="V9615">
        <v>0.39473684210526316</v>
      </c>
    </row>
    <row r="9616" spans="1:22" x14ac:dyDescent="0.25">
      <c r="A9616" t="s">
        <v>1569</v>
      </c>
      <c r="B9616">
        <v>335866</v>
      </c>
      <c r="C9616" t="s">
        <v>1897</v>
      </c>
      <c r="D9616" t="s">
        <v>2521</v>
      </c>
      <c r="E9616" t="s">
        <v>1572</v>
      </c>
      <c r="F9616" t="s">
        <v>2510</v>
      </c>
      <c r="G9616" t="s">
        <v>1574</v>
      </c>
      <c r="H9616" s="2">
        <v>45516</v>
      </c>
      <c r="I9616" s="2">
        <v>45516</v>
      </c>
      <c r="J9616"/>
      <c r="K9616"/>
      <c r="L9616">
        <v>0.01</v>
      </c>
      <c r="M9616" t="s">
        <v>1575</v>
      </c>
      <c r="N9616" t="s">
        <v>1714</v>
      </c>
      <c r="O9616" t="s">
        <v>2511</v>
      </c>
      <c r="P9616">
        <v>2025</v>
      </c>
      <c r="Q9616" t="s">
        <v>2512</v>
      </c>
      <c r="R9616" t="s">
        <v>15440</v>
      </c>
      <c r="S9616" t="s">
        <v>15436</v>
      </c>
      <c r="T9616" t="s">
        <v>15437</v>
      </c>
      <c r="U9616" t="s">
        <v>15437</v>
      </c>
      <c r="V9616">
        <v>0</v>
      </c>
    </row>
    <row r="9617" spans="1:22" x14ac:dyDescent="0.25">
      <c r="A9617" t="s">
        <v>1569</v>
      </c>
      <c r="B9617">
        <v>335711</v>
      </c>
      <c r="C9617" t="s">
        <v>3637</v>
      </c>
      <c r="D9617" t="s">
        <v>3638</v>
      </c>
      <c r="E9617" t="s">
        <v>1572</v>
      </c>
      <c r="F9617" t="s">
        <v>3626</v>
      </c>
      <c r="G9617" t="s">
        <v>1574</v>
      </c>
      <c r="H9617" s="2">
        <v>45516</v>
      </c>
      <c r="I9617" s="2">
        <v>45516</v>
      </c>
      <c r="J9617"/>
      <c r="K9617"/>
      <c r="L9617">
        <v>0.01</v>
      </c>
      <c r="M9617" t="s">
        <v>1575</v>
      </c>
      <c r="N9617" t="s">
        <v>3627</v>
      </c>
      <c r="O9617" t="s">
        <v>3628</v>
      </c>
      <c r="P9617">
        <v>6059</v>
      </c>
      <c r="Q9617" t="s">
        <v>3629</v>
      </c>
      <c r="R9617" t="s">
        <v>15442</v>
      </c>
      <c r="S9617" t="s">
        <v>15436</v>
      </c>
      <c r="T9617" t="s">
        <v>15437</v>
      </c>
      <c r="U9617" t="s">
        <v>15437</v>
      </c>
      <c r="V9617">
        <v>0</v>
      </c>
    </row>
    <row r="9618" spans="1:22" x14ac:dyDescent="0.25">
      <c r="A9618" t="s">
        <v>1569</v>
      </c>
      <c r="B9618">
        <v>335792</v>
      </c>
      <c r="C9618" t="s">
        <v>3842</v>
      </c>
      <c r="D9618" t="s">
        <v>3843</v>
      </c>
      <c r="E9618" t="s">
        <v>1572</v>
      </c>
      <c r="F9618" t="s">
        <v>3835</v>
      </c>
      <c r="G9618" t="s">
        <v>1574</v>
      </c>
      <c r="H9618" s="2">
        <v>45516</v>
      </c>
      <c r="I9618" s="2">
        <v>45516</v>
      </c>
      <c r="J9618"/>
      <c r="K9618"/>
      <c r="L9618">
        <v>0.01</v>
      </c>
      <c r="M9618" t="s">
        <v>1575</v>
      </c>
      <c r="N9618" t="s">
        <v>3482</v>
      </c>
      <c r="O9618" t="s">
        <v>3836</v>
      </c>
      <c r="P9618">
        <v>6078</v>
      </c>
      <c r="Q9618" t="s">
        <v>3837</v>
      </c>
      <c r="R9618" t="s">
        <v>15442</v>
      </c>
      <c r="S9618" t="s">
        <v>15436</v>
      </c>
      <c r="T9618" t="s">
        <v>15437</v>
      </c>
      <c r="U9618" t="s">
        <v>15437</v>
      </c>
      <c r="V9618">
        <v>0</v>
      </c>
    </row>
    <row r="9619" spans="1:22" x14ac:dyDescent="0.25">
      <c r="A9619" t="s">
        <v>1569</v>
      </c>
      <c r="B9619">
        <v>335698</v>
      </c>
      <c r="C9619" t="s">
        <v>1873</v>
      </c>
      <c r="D9619" t="s">
        <v>2159</v>
      </c>
      <c r="E9619" t="s">
        <v>1572</v>
      </c>
      <c r="F9619" t="s">
        <v>2183</v>
      </c>
      <c r="G9619" t="s">
        <v>1574</v>
      </c>
      <c r="H9619" s="2">
        <v>45512</v>
      </c>
      <c r="I9619" s="2">
        <v>45512</v>
      </c>
      <c r="J9619"/>
      <c r="K9619"/>
      <c r="L9619">
        <v>0.01</v>
      </c>
      <c r="M9619" t="s">
        <v>1575</v>
      </c>
      <c r="N9619" t="s">
        <v>1714</v>
      </c>
      <c r="O9619" t="s">
        <v>2184</v>
      </c>
      <c r="P9619">
        <v>2020</v>
      </c>
      <c r="Q9619" t="s">
        <v>2185</v>
      </c>
      <c r="R9619" t="s">
        <v>15440</v>
      </c>
      <c r="S9619" t="s">
        <v>15436</v>
      </c>
      <c r="T9619" t="s">
        <v>15437</v>
      </c>
      <c r="U9619" t="s">
        <v>15437</v>
      </c>
      <c r="V9619">
        <v>0</v>
      </c>
    </row>
    <row r="9620" spans="1:22" x14ac:dyDescent="0.25">
      <c r="A9620" t="s">
        <v>1569</v>
      </c>
      <c r="B9620">
        <v>335659</v>
      </c>
      <c r="C9620" t="s">
        <v>2892</v>
      </c>
      <c r="D9620" t="s">
        <v>2375</v>
      </c>
      <c r="E9620" t="s">
        <v>1572</v>
      </c>
      <c r="F9620" t="s">
        <v>2883</v>
      </c>
      <c r="G9620" t="s">
        <v>1574</v>
      </c>
      <c r="H9620" s="2">
        <v>45511</v>
      </c>
      <c r="I9620" s="2">
        <v>45511</v>
      </c>
      <c r="J9620"/>
      <c r="K9620"/>
      <c r="L9620">
        <v>0.01</v>
      </c>
      <c r="M9620" t="s">
        <v>1575</v>
      </c>
      <c r="N9620" t="s">
        <v>1714</v>
      </c>
      <c r="O9620" t="s">
        <v>2880</v>
      </c>
      <c r="P9620">
        <v>2033</v>
      </c>
      <c r="Q9620" t="s">
        <v>2881</v>
      </c>
      <c r="R9620" t="s">
        <v>15440</v>
      </c>
      <c r="S9620" t="s">
        <v>15436</v>
      </c>
      <c r="T9620" t="s">
        <v>15437</v>
      </c>
      <c r="U9620" t="s">
        <v>15437</v>
      </c>
      <c r="V9620">
        <v>0</v>
      </c>
    </row>
    <row r="9621" spans="1:22" x14ac:dyDescent="0.25">
      <c r="A9621" t="s">
        <v>1569</v>
      </c>
      <c r="B9621">
        <v>335647</v>
      </c>
      <c r="C9621" t="s">
        <v>2622</v>
      </c>
      <c r="D9621" t="s">
        <v>2623</v>
      </c>
      <c r="E9621" t="s">
        <v>1572</v>
      </c>
      <c r="F9621" t="s">
        <v>2614</v>
      </c>
      <c r="G9621" t="s">
        <v>1574</v>
      </c>
      <c r="H9621" s="2">
        <v>45509</v>
      </c>
      <c r="I9621" s="2">
        <v>45509</v>
      </c>
      <c r="J9621"/>
      <c r="K9621"/>
      <c r="L9621">
        <v>0.01</v>
      </c>
      <c r="M9621" t="s">
        <v>1575</v>
      </c>
      <c r="N9621" t="s">
        <v>1714</v>
      </c>
      <c r="O9621" t="s">
        <v>2615</v>
      </c>
      <c r="P9621">
        <v>2027</v>
      </c>
      <c r="Q9621" t="s">
        <v>2616</v>
      </c>
      <c r="R9621" t="s">
        <v>15441</v>
      </c>
      <c r="S9621" t="s">
        <v>15436</v>
      </c>
      <c r="T9621" t="s">
        <v>15437</v>
      </c>
      <c r="U9621" t="s">
        <v>15437</v>
      </c>
      <c r="V9621">
        <v>0</v>
      </c>
    </row>
    <row r="9622" spans="1:22" x14ac:dyDescent="0.25">
      <c r="A9622" t="s">
        <v>1569</v>
      </c>
      <c r="B9622">
        <v>335623</v>
      </c>
      <c r="C9622" t="s">
        <v>1812</v>
      </c>
      <c r="D9622" t="s">
        <v>2199</v>
      </c>
      <c r="E9622" t="s">
        <v>1572</v>
      </c>
      <c r="F9622" t="s">
        <v>2183</v>
      </c>
      <c r="G9622" t="s">
        <v>1574</v>
      </c>
      <c r="H9622" s="2">
        <v>45509</v>
      </c>
      <c r="I9622" s="2">
        <v>45509</v>
      </c>
      <c r="J9622"/>
      <c r="K9622"/>
      <c r="L9622">
        <v>0.01</v>
      </c>
      <c r="M9622" t="s">
        <v>1575</v>
      </c>
      <c r="N9622" t="s">
        <v>1714</v>
      </c>
      <c r="O9622" t="s">
        <v>2184</v>
      </c>
      <c r="P9622">
        <v>2020</v>
      </c>
      <c r="Q9622" t="s">
        <v>2185</v>
      </c>
      <c r="R9622" t="s">
        <v>15440</v>
      </c>
      <c r="S9622" t="s">
        <v>15436</v>
      </c>
      <c r="T9622" t="s">
        <v>15437</v>
      </c>
      <c r="U9622" t="s">
        <v>15437</v>
      </c>
      <c r="V9622">
        <v>0</v>
      </c>
    </row>
    <row r="9623" spans="1:22" x14ac:dyDescent="0.25">
      <c r="A9623" t="s">
        <v>1569</v>
      </c>
      <c r="B9623">
        <v>335654</v>
      </c>
      <c r="C9623" t="s">
        <v>1912</v>
      </c>
      <c r="D9623" t="s">
        <v>3410</v>
      </c>
      <c r="E9623" t="s">
        <v>1572</v>
      </c>
      <c r="F9623" t="s">
        <v>3396</v>
      </c>
      <c r="G9623" t="s">
        <v>1574</v>
      </c>
      <c r="H9623" s="2">
        <v>45509</v>
      </c>
      <c r="I9623" s="2">
        <v>45509</v>
      </c>
      <c r="J9623"/>
      <c r="K9623"/>
      <c r="L9623">
        <v>0.01</v>
      </c>
      <c r="M9623" t="s">
        <v>1575</v>
      </c>
      <c r="N9623" t="s">
        <v>3311</v>
      </c>
      <c r="O9623" t="s">
        <v>3397</v>
      </c>
      <c r="P9623">
        <v>4043</v>
      </c>
      <c r="Q9623" t="s">
        <v>3398</v>
      </c>
      <c r="R9623" t="s">
        <v>15435</v>
      </c>
      <c r="S9623" t="s">
        <v>15436</v>
      </c>
      <c r="T9623" t="s">
        <v>15437</v>
      </c>
      <c r="U9623" t="s">
        <v>15437</v>
      </c>
      <c r="V9623">
        <v>0</v>
      </c>
    </row>
    <row r="9624" spans="1:22" x14ac:dyDescent="0.25">
      <c r="A9624" t="s">
        <v>1569</v>
      </c>
      <c r="B9624">
        <v>335793</v>
      </c>
      <c r="C9624" t="s">
        <v>1587</v>
      </c>
      <c r="D9624" t="s">
        <v>3928</v>
      </c>
      <c r="E9624" t="s">
        <v>1572</v>
      </c>
      <c r="F9624" t="s">
        <v>3920</v>
      </c>
      <c r="G9624" t="s">
        <v>1574</v>
      </c>
      <c r="H9624" s="2">
        <v>45509</v>
      </c>
      <c r="I9624" s="2">
        <v>45509</v>
      </c>
      <c r="J9624"/>
      <c r="K9624"/>
      <c r="L9624">
        <v>0.01</v>
      </c>
      <c r="M9624" t="s">
        <v>1575</v>
      </c>
      <c r="N9624" t="s">
        <v>3865</v>
      </c>
      <c r="O9624" t="s">
        <v>3921</v>
      </c>
      <c r="P9624">
        <v>9088</v>
      </c>
      <c r="Q9624" t="s">
        <v>3922</v>
      </c>
      <c r="R9624" t="s">
        <v>15443</v>
      </c>
      <c r="S9624" t="s">
        <v>15436</v>
      </c>
      <c r="T9624" t="s">
        <v>15437</v>
      </c>
      <c r="U9624" t="s">
        <v>15437</v>
      </c>
      <c r="V9624">
        <v>0</v>
      </c>
    </row>
    <row r="9625" spans="1:22" x14ac:dyDescent="0.25">
      <c r="A9625" t="s">
        <v>1569</v>
      </c>
      <c r="B9625">
        <v>315187</v>
      </c>
      <c r="C9625" t="s">
        <v>2851</v>
      </c>
      <c r="D9625" t="s">
        <v>2852</v>
      </c>
      <c r="E9625" t="s">
        <v>1607</v>
      </c>
      <c r="F9625" t="s">
        <v>2859</v>
      </c>
      <c r="G9625" t="s">
        <v>1618</v>
      </c>
      <c r="H9625" s="2">
        <v>45509</v>
      </c>
      <c r="I9625" s="2">
        <v>45817</v>
      </c>
      <c r="J9625"/>
      <c r="K9625"/>
      <c r="L9625">
        <v>38</v>
      </c>
      <c r="M9625" t="s">
        <v>1575</v>
      </c>
      <c r="N9625" t="s">
        <v>1714</v>
      </c>
      <c r="O9625" t="s">
        <v>2846</v>
      </c>
      <c r="P9625">
        <v>2032</v>
      </c>
      <c r="Q9625" t="s">
        <v>2847</v>
      </c>
      <c r="R9625" t="s">
        <v>15440</v>
      </c>
      <c r="S9625" t="s">
        <v>15436</v>
      </c>
      <c r="T9625" t="s">
        <v>15437</v>
      </c>
      <c r="U9625" t="s">
        <v>15437</v>
      </c>
      <c r="V9625">
        <v>1</v>
      </c>
    </row>
    <row r="9626" spans="1:22" x14ac:dyDescent="0.25">
      <c r="A9626" t="s">
        <v>1569</v>
      </c>
      <c r="B9626">
        <v>335208</v>
      </c>
      <c r="C9626" t="s">
        <v>1922</v>
      </c>
      <c r="D9626" t="s">
        <v>4068</v>
      </c>
      <c r="E9626" t="s">
        <v>1607</v>
      </c>
      <c r="F9626" t="s">
        <v>4069</v>
      </c>
      <c r="G9626" t="s">
        <v>4070</v>
      </c>
      <c r="H9626" s="2">
        <v>45509</v>
      </c>
      <c r="I9626" s="2">
        <v>45509</v>
      </c>
      <c r="J9626"/>
      <c r="K9626"/>
      <c r="L9626">
        <v>38</v>
      </c>
      <c r="M9626" t="s">
        <v>1575</v>
      </c>
      <c r="N9626" t="s">
        <v>1714</v>
      </c>
      <c r="O9626" t="s">
        <v>4066</v>
      </c>
      <c r="P9626">
        <v>9504</v>
      </c>
      <c r="Q9626" t="s">
        <v>4067</v>
      </c>
      <c r="R9626" t="s">
        <v>15444</v>
      </c>
      <c r="S9626" t="s">
        <v>15436</v>
      </c>
      <c r="T9626" t="s">
        <v>15437</v>
      </c>
      <c r="U9626" t="s">
        <v>15437</v>
      </c>
      <c r="V9626">
        <v>1</v>
      </c>
    </row>
    <row r="9627" spans="1:22" x14ac:dyDescent="0.25">
      <c r="A9627" t="s">
        <v>1569</v>
      </c>
      <c r="B9627">
        <v>335653</v>
      </c>
      <c r="C9627" t="s">
        <v>1844</v>
      </c>
      <c r="D9627" t="s">
        <v>1817</v>
      </c>
      <c r="E9627" t="s">
        <v>1572</v>
      </c>
      <c r="F9627" t="s">
        <v>3674</v>
      </c>
      <c r="G9627" t="s">
        <v>1574</v>
      </c>
      <c r="H9627" s="2">
        <v>45508</v>
      </c>
      <c r="I9627" s="2">
        <v>45508</v>
      </c>
      <c r="J9627"/>
      <c r="K9627"/>
      <c r="L9627">
        <v>0.01</v>
      </c>
      <c r="M9627" t="s">
        <v>1575</v>
      </c>
      <c r="N9627" t="s">
        <v>3627</v>
      </c>
      <c r="O9627" t="s">
        <v>3669</v>
      </c>
      <c r="P9627">
        <v>6063</v>
      </c>
      <c r="Q9627" t="s">
        <v>3670</v>
      </c>
      <c r="R9627" t="s">
        <v>15442</v>
      </c>
      <c r="S9627" t="s">
        <v>15436</v>
      </c>
      <c r="T9627" t="s">
        <v>15437</v>
      </c>
      <c r="U9627" t="s">
        <v>15437</v>
      </c>
      <c r="V9627">
        <v>0</v>
      </c>
    </row>
    <row r="9628" spans="1:22" x14ac:dyDescent="0.25">
      <c r="A9628" t="s">
        <v>1569</v>
      </c>
      <c r="B9628">
        <v>335523</v>
      </c>
      <c r="C9628" t="s">
        <v>2726</v>
      </c>
      <c r="D9628" t="s">
        <v>2727</v>
      </c>
      <c r="E9628" t="s">
        <v>1572</v>
      </c>
      <c r="F9628" t="s">
        <v>2722</v>
      </c>
      <c r="G9628" t="s">
        <v>1574</v>
      </c>
      <c r="H9628" s="2">
        <v>45502</v>
      </c>
      <c r="I9628" s="2">
        <v>45502</v>
      </c>
      <c r="J9628"/>
      <c r="K9628"/>
      <c r="L9628">
        <v>0.01</v>
      </c>
      <c r="M9628" t="s">
        <v>1575</v>
      </c>
      <c r="N9628" t="s">
        <v>1714</v>
      </c>
      <c r="O9628" t="s">
        <v>2723</v>
      </c>
      <c r="P9628">
        <v>2029</v>
      </c>
      <c r="Q9628" t="s">
        <v>2724</v>
      </c>
      <c r="R9628" t="s">
        <v>15441</v>
      </c>
      <c r="S9628" t="s">
        <v>15436</v>
      </c>
      <c r="T9628" t="s">
        <v>15437</v>
      </c>
      <c r="U9628" t="s">
        <v>15437</v>
      </c>
      <c r="V9628">
        <v>0</v>
      </c>
    </row>
    <row r="9629" spans="1:22" x14ac:dyDescent="0.25">
      <c r="A9629" t="s">
        <v>1569</v>
      </c>
      <c r="B9629">
        <v>335548</v>
      </c>
      <c r="C9629" t="s">
        <v>3106</v>
      </c>
      <c r="D9629" t="s">
        <v>3107</v>
      </c>
      <c r="E9629" t="s">
        <v>1572</v>
      </c>
      <c r="F9629" t="s">
        <v>3097</v>
      </c>
      <c r="G9629" t="s">
        <v>1574</v>
      </c>
      <c r="H9629" s="2">
        <v>45502</v>
      </c>
      <c r="I9629" s="2">
        <v>45502</v>
      </c>
      <c r="J9629"/>
      <c r="K9629"/>
      <c r="L9629">
        <v>0.01</v>
      </c>
      <c r="M9629" t="s">
        <v>1575</v>
      </c>
      <c r="N9629" t="s">
        <v>1714</v>
      </c>
      <c r="O9629" t="s">
        <v>3098</v>
      </c>
      <c r="P9629">
        <v>2048</v>
      </c>
      <c r="Q9629" t="s">
        <v>3099</v>
      </c>
      <c r="R9629" t="s">
        <v>15441</v>
      </c>
      <c r="S9629" t="s">
        <v>15436</v>
      </c>
      <c r="T9629" t="s">
        <v>15437</v>
      </c>
      <c r="U9629" t="s">
        <v>15437</v>
      </c>
      <c r="V9629">
        <v>0</v>
      </c>
    </row>
    <row r="9630" spans="1:22" x14ac:dyDescent="0.25">
      <c r="A9630" t="s">
        <v>1569</v>
      </c>
      <c r="B9630">
        <v>335537</v>
      </c>
      <c r="C9630" t="s">
        <v>2147</v>
      </c>
      <c r="D9630" t="s">
        <v>3194</v>
      </c>
      <c r="E9630" t="s">
        <v>1572</v>
      </c>
      <c r="F9630" t="s">
        <v>3177</v>
      </c>
      <c r="G9630" t="s">
        <v>1574</v>
      </c>
      <c r="H9630" s="2">
        <v>45502</v>
      </c>
      <c r="I9630" s="2">
        <v>45502</v>
      </c>
      <c r="J9630"/>
      <c r="K9630"/>
      <c r="L9630">
        <v>0.01</v>
      </c>
      <c r="M9630" t="s">
        <v>1575</v>
      </c>
      <c r="N9630" t="s">
        <v>1714</v>
      </c>
      <c r="O9630" t="s">
        <v>3178</v>
      </c>
      <c r="P9630">
        <v>2055</v>
      </c>
      <c r="Q9630" t="s">
        <v>3179</v>
      </c>
      <c r="R9630" t="s">
        <v>15441</v>
      </c>
      <c r="S9630" t="s">
        <v>15436</v>
      </c>
      <c r="T9630" t="s">
        <v>15437</v>
      </c>
      <c r="U9630" t="s">
        <v>15437</v>
      </c>
      <c r="V9630">
        <v>0</v>
      </c>
    </row>
    <row r="9631" spans="1:22" x14ac:dyDescent="0.25">
      <c r="A9631" t="s">
        <v>1569</v>
      </c>
      <c r="B9631">
        <v>335581</v>
      </c>
      <c r="C9631" t="s">
        <v>3195</v>
      </c>
      <c r="D9631" t="s">
        <v>3196</v>
      </c>
      <c r="E9631" t="s">
        <v>1572</v>
      </c>
      <c r="F9631" t="s">
        <v>3177</v>
      </c>
      <c r="G9631" t="s">
        <v>1574</v>
      </c>
      <c r="H9631" s="2">
        <v>45502</v>
      </c>
      <c r="I9631" s="2">
        <v>45502</v>
      </c>
      <c r="J9631"/>
      <c r="K9631"/>
      <c r="L9631">
        <v>0.01</v>
      </c>
      <c r="M9631" t="s">
        <v>1575</v>
      </c>
      <c r="N9631" t="s">
        <v>1714</v>
      </c>
      <c r="O9631" t="s">
        <v>3178</v>
      </c>
      <c r="P9631">
        <v>2055</v>
      </c>
      <c r="Q9631" t="s">
        <v>3179</v>
      </c>
      <c r="R9631" t="s">
        <v>15441</v>
      </c>
      <c r="S9631" t="s">
        <v>15436</v>
      </c>
      <c r="T9631" t="s">
        <v>15437</v>
      </c>
      <c r="U9631" t="s">
        <v>15437</v>
      </c>
      <c r="V9631">
        <v>0</v>
      </c>
    </row>
    <row r="9632" spans="1:22" x14ac:dyDescent="0.25">
      <c r="A9632" t="s">
        <v>1569</v>
      </c>
      <c r="B9632">
        <v>335580</v>
      </c>
      <c r="C9632" t="s">
        <v>2892</v>
      </c>
      <c r="D9632" t="s">
        <v>3781</v>
      </c>
      <c r="E9632" t="s">
        <v>1572</v>
      </c>
      <c r="F9632" t="s">
        <v>3773</v>
      </c>
      <c r="G9632" t="s">
        <v>1574</v>
      </c>
      <c r="H9632" s="2">
        <v>45502</v>
      </c>
      <c r="I9632" s="2">
        <v>45502</v>
      </c>
      <c r="J9632"/>
      <c r="K9632"/>
      <c r="L9632">
        <v>0.01</v>
      </c>
      <c r="M9632" t="s">
        <v>1575</v>
      </c>
      <c r="N9632" t="s">
        <v>3482</v>
      </c>
      <c r="O9632" t="s">
        <v>3774</v>
      </c>
      <c r="P9632">
        <v>6071</v>
      </c>
      <c r="Q9632" t="s">
        <v>3775</v>
      </c>
      <c r="R9632" t="s">
        <v>15443</v>
      </c>
      <c r="S9632" t="s">
        <v>15436</v>
      </c>
      <c r="T9632" t="s">
        <v>15437</v>
      </c>
      <c r="U9632" t="s">
        <v>15437</v>
      </c>
      <c r="V9632">
        <v>0</v>
      </c>
    </row>
    <row r="9633" spans="1:22" x14ac:dyDescent="0.25">
      <c r="A9633" t="s">
        <v>1569</v>
      </c>
      <c r="B9633">
        <v>335530</v>
      </c>
      <c r="C9633" t="s">
        <v>2863</v>
      </c>
      <c r="D9633" t="s">
        <v>3154</v>
      </c>
      <c r="E9633" t="s">
        <v>1596</v>
      </c>
      <c r="F9633" t="s">
        <v>3151</v>
      </c>
      <c r="G9633" t="s">
        <v>1574</v>
      </c>
      <c r="H9633" s="2">
        <v>45502</v>
      </c>
      <c r="I9633" s="2">
        <v>45502</v>
      </c>
      <c r="J9633"/>
      <c r="K9633"/>
      <c r="L9633">
        <v>20</v>
      </c>
      <c r="M9633" t="s">
        <v>1575</v>
      </c>
      <c r="N9633" t="s">
        <v>1714</v>
      </c>
      <c r="O9633" t="s">
        <v>3147</v>
      </c>
      <c r="P9633">
        <v>2054</v>
      </c>
      <c r="Q9633" t="s">
        <v>3148</v>
      </c>
      <c r="R9633" t="s">
        <v>15440</v>
      </c>
      <c r="S9633" t="s">
        <v>15436</v>
      </c>
      <c r="T9633" t="s">
        <v>15437</v>
      </c>
      <c r="U9633" t="s">
        <v>15437</v>
      </c>
      <c r="V9633">
        <v>0.52631578947368418</v>
      </c>
    </row>
    <row r="9634" spans="1:22" x14ac:dyDescent="0.25">
      <c r="A9634" t="s">
        <v>1569</v>
      </c>
      <c r="B9634">
        <v>335551</v>
      </c>
      <c r="C9634" t="s">
        <v>3961</v>
      </c>
      <c r="D9634" t="s">
        <v>3962</v>
      </c>
      <c r="E9634" t="s">
        <v>1596</v>
      </c>
      <c r="F9634" t="s">
        <v>3951</v>
      </c>
      <c r="G9634" t="s">
        <v>1574</v>
      </c>
      <c r="H9634" s="2">
        <v>45502</v>
      </c>
      <c r="I9634" s="2">
        <v>45502</v>
      </c>
      <c r="J9634"/>
      <c r="K9634"/>
      <c r="L9634">
        <v>22.25</v>
      </c>
      <c r="M9634" t="s">
        <v>1575</v>
      </c>
      <c r="N9634" t="s">
        <v>3865</v>
      </c>
      <c r="O9634" t="s">
        <v>3952</v>
      </c>
      <c r="P9634">
        <v>9090</v>
      </c>
      <c r="Q9634" t="s">
        <v>3953</v>
      </c>
      <c r="R9634" t="s">
        <v>15443</v>
      </c>
      <c r="S9634" t="s">
        <v>15436</v>
      </c>
      <c r="T9634" t="s">
        <v>15437</v>
      </c>
      <c r="U9634" t="s">
        <v>15437</v>
      </c>
      <c r="V9634">
        <v>0.58552631578947367</v>
      </c>
    </row>
    <row r="9635" spans="1:22" x14ac:dyDescent="0.25">
      <c r="A9635" t="s">
        <v>1569</v>
      </c>
      <c r="B9635">
        <v>335575</v>
      </c>
      <c r="C9635" t="s">
        <v>3963</v>
      </c>
      <c r="D9635" t="s">
        <v>2867</v>
      </c>
      <c r="E9635" t="s">
        <v>1596</v>
      </c>
      <c r="F9635" t="s">
        <v>3951</v>
      </c>
      <c r="G9635" t="s">
        <v>1574</v>
      </c>
      <c r="H9635" s="2">
        <v>45502</v>
      </c>
      <c r="I9635" s="2">
        <v>45502</v>
      </c>
      <c r="J9635"/>
      <c r="K9635"/>
      <c r="L9635">
        <v>19.75</v>
      </c>
      <c r="M9635" t="s">
        <v>1575</v>
      </c>
      <c r="N9635" t="s">
        <v>3865</v>
      </c>
      <c r="O9635" t="s">
        <v>3952</v>
      </c>
      <c r="P9635">
        <v>9090</v>
      </c>
      <c r="Q9635" t="s">
        <v>3953</v>
      </c>
      <c r="R9635" t="s">
        <v>15443</v>
      </c>
      <c r="S9635" t="s">
        <v>15436</v>
      </c>
      <c r="T9635" t="s">
        <v>15437</v>
      </c>
      <c r="U9635" t="s">
        <v>15437</v>
      </c>
      <c r="V9635">
        <v>0.51973684210526316</v>
      </c>
    </row>
    <row r="9636" spans="1:22" x14ac:dyDescent="0.25">
      <c r="A9636" t="s">
        <v>1569</v>
      </c>
      <c r="B9636">
        <v>335562</v>
      </c>
      <c r="C9636" t="s">
        <v>2396</v>
      </c>
      <c r="D9636" t="s">
        <v>2397</v>
      </c>
      <c r="E9636" t="s">
        <v>1572</v>
      </c>
      <c r="F9636" t="s">
        <v>2388</v>
      </c>
      <c r="G9636" t="s">
        <v>1574</v>
      </c>
      <c r="H9636" s="2">
        <v>45495</v>
      </c>
      <c r="I9636" s="2">
        <v>45495</v>
      </c>
      <c r="J9636"/>
      <c r="K9636"/>
      <c r="L9636">
        <v>0.01</v>
      </c>
      <c r="M9636" t="s">
        <v>1575</v>
      </c>
      <c r="N9636" t="s">
        <v>1714</v>
      </c>
      <c r="O9636" t="s">
        <v>2389</v>
      </c>
      <c r="P9636">
        <v>2023</v>
      </c>
      <c r="Q9636" t="s">
        <v>2390</v>
      </c>
      <c r="R9636" t="s">
        <v>15441</v>
      </c>
      <c r="S9636" t="s">
        <v>15436</v>
      </c>
      <c r="T9636" t="s">
        <v>15437</v>
      </c>
      <c r="U9636" t="s">
        <v>15437</v>
      </c>
      <c r="V9636">
        <v>0</v>
      </c>
    </row>
    <row r="9637" spans="1:22" x14ac:dyDescent="0.25">
      <c r="A9637" t="s">
        <v>1569</v>
      </c>
      <c r="B9637">
        <v>335426</v>
      </c>
      <c r="C9637" t="s">
        <v>1763</v>
      </c>
      <c r="D9637" t="s">
        <v>1616</v>
      </c>
      <c r="E9637" t="s">
        <v>1572</v>
      </c>
      <c r="F9637" t="s">
        <v>1747</v>
      </c>
      <c r="G9637" t="s">
        <v>1574</v>
      </c>
      <c r="H9637" s="2">
        <v>45495</v>
      </c>
      <c r="I9637" s="2">
        <v>45495</v>
      </c>
      <c r="J9637"/>
      <c r="K9637"/>
      <c r="L9637">
        <v>0.01</v>
      </c>
      <c r="M9637" t="s">
        <v>1575</v>
      </c>
      <c r="N9637" t="s">
        <v>1576</v>
      </c>
      <c r="O9637" t="s">
        <v>1748</v>
      </c>
      <c r="P9637">
        <v>1008</v>
      </c>
      <c r="Q9637" t="s">
        <v>1749</v>
      </c>
      <c r="R9637" t="s">
        <v>15435</v>
      </c>
      <c r="S9637" t="s">
        <v>15436</v>
      </c>
      <c r="T9637" t="s">
        <v>15437</v>
      </c>
      <c r="U9637" t="s">
        <v>15437</v>
      </c>
      <c r="V9637">
        <v>0</v>
      </c>
    </row>
    <row r="9638" spans="1:22" x14ac:dyDescent="0.25">
      <c r="A9638" t="s">
        <v>1569</v>
      </c>
      <c r="B9638">
        <v>335464</v>
      </c>
      <c r="C9638" t="s">
        <v>1764</v>
      </c>
      <c r="D9638" t="s">
        <v>1765</v>
      </c>
      <c r="E9638" t="s">
        <v>1572</v>
      </c>
      <c r="F9638" t="s">
        <v>1747</v>
      </c>
      <c r="G9638" t="s">
        <v>1574</v>
      </c>
      <c r="H9638" s="2">
        <v>45495</v>
      </c>
      <c r="I9638" s="2">
        <v>45495</v>
      </c>
      <c r="J9638"/>
      <c r="K9638"/>
      <c r="L9638">
        <v>0.01</v>
      </c>
      <c r="M9638" t="s">
        <v>1575</v>
      </c>
      <c r="N9638" t="s">
        <v>1576</v>
      </c>
      <c r="O9638" t="s">
        <v>1748</v>
      </c>
      <c r="P9638">
        <v>1008</v>
      </c>
      <c r="Q9638" t="s">
        <v>1749</v>
      </c>
      <c r="R9638" t="s">
        <v>15435</v>
      </c>
      <c r="S9638" t="s">
        <v>15436</v>
      </c>
      <c r="T9638" t="s">
        <v>15437</v>
      </c>
      <c r="U9638" t="s">
        <v>15437</v>
      </c>
      <c r="V9638">
        <v>0</v>
      </c>
    </row>
    <row r="9639" spans="1:22" x14ac:dyDescent="0.25">
      <c r="A9639" t="s">
        <v>1569</v>
      </c>
      <c r="B9639">
        <v>335466</v>
      </c>
      <c r="C9639" t="s">
        <v>1703</v>
      </c>
      <c r="D9639" t="s">
        <v>1766</v>
      </c>
      <c r="E9639" t="s">
        <v>1572</v>
      </c>
      <c r="F9639" t="s">
        <v>1747</v>
      </c>
      <c r="G9639" t="s">
        <v>1574</v>
      </c>
      <c r="H9639" s="2">
        <v>45495</v>
      </c>
      <c r="I9639" s="2">
        <v>45495</v>
      </c>
      <c r="J9639"/>
      <c r="K9639"/>
      <c r="L9639">
        <v>0.01</v>
      </c>
      <c r="M9639" t="s">
        <v>1575</v>
      </c>
      <c r="N9639" t="s">
        <v>1576</v>
      </c>
      <c r="O9639" t="s">
        <v>1748</v>
      </c>
      <c r="P9639">
        <v>1008</v>
      </c>
      <c r="Q9639" t="s">
        <v>1749</v>
      </c>
      <c r="R9639" t="s">
        <v>15435</v>
      </c>
      <c r="S9639" t="s">
        <v>15436</v>
      </c>
      <c r="T9639" t="s">
        <v>15437</v>
      </c>
      <c r="U9639" t="s">
        <v>15437</v>
      </c>
      <c r="V9639">
        <v>0</v>
      </c>
    </row>
    <row r="9640" spans="1:22" x14ac:dyDescent="0.25">
      <c r="A9640" t="s">
        <v>1569</v>
      </c>
      <c r="B9640">
        <v>335484</v>
      </c>
      <c r="C9640" t="s">
        <v>2961</v>
      </c>
      <c r="D9640" t="s">
        <v>3155</v>
      </c>
      <c r="E9640" t="s">
        <v>1572</v>
      </c>
      <c r="F9640" t="s">
        <v>3151</v>
      </c>
      <c r="G9640" t="s">
        <v>1574</v>
      </c>
      <c r="H9640" s="2">
        <v>45495</v>
      </c>
      <c r="I9640" s="2">
        <v>45495</v>
      </c>
      <c r="J9640"/>
      <c r="K9640"/>
      <c r="L9640">
        <v>0.01</v>
      </c>
      <c r="M9640" t="s">
        <v>1575</v>
      </c>
      <c r="N9640" t="s">
        <v>1714</v>
      </c>
      <c r="O9640" t="s">
        <v>3147</v>
      </c>
      <c r="P9640">
        <v>2054</v>
      </c>
      <c r="Q9640" t="s">
        <v>3148</v>
      </c>
      <c r="R9640" t="s">
        <v>15440</v>
      </c>
      <c r="S9640" t="s">
        <v>15436</v>
      </c>
      <c r="T9640" t="s">
        <v>15437</v>
      </c>
      <c r="U9640" t="s">
        <v>15437</v>
      </c>
      <c r="V9640">
        <v>0</v>
      </c>
    </row>
    <row r="9641" spans="1:22" x14ac:dyDescent="0.25">
      <c r="A9641" t="s">
        <v>1569</v>
      </c>
      <c r="B9641">
        <v>335440</v>
      </c>
      <c r="C9641" t="s">
        <v>3580</v>
      </c>
      <c r="D9641" t="s">
        <v>1868</v>
      </c>
      <c r="E9641" t="s">
        <v>1572</v>
      </c>
      <c r="F9641" t="s">
        <v>3574</v>
      </c>
      <c r="G9641" t="s">
        <v>1574</v>
      </c>
      <c r="H9641" s="2">
        <v>45495</v>
      </c>
      <c r="I9641" s="2">
        <v>45495</v>
      </c>
      <c r="J9641"/>
      <c r="K9641"/>
      <c r="L9641">
        <v>0.01</v>
      </c>
      <c r="M9641" t="s">
        <v>1575</v>
      </c>
      <c r="N9641" t="s">
        <v>3482</v>
      </c>
      <c r="O9641" t="s">
        <v>3575</v>
      </c>
      <c r="P9641">
        <v>5060</v>
      </c>
      <c r="Q9641" t="s">
        <v>3576</v>
      </c>
      <c r="R9641" t="s">
        <v>15443</v>
      </c>
      <c r="S9641" t="s">
        <v>15436</v>
      </c>
      <c r="T9641" t="s">
        <v>15437</v>
      </c>
      <c r="U9641" t="s">
        <v>15437</v>
      </c>
      <c r="V9641">
        <v>0</v>
      </c>
    </row>
    <row r="9642" spans="1:22" x14ac:dyDescent="0.25">
      <c r="A9642" t="s">
        <v>1569</v>
      </c>
      <c r="B9642">
        <v>335445</v>
      </c>
      <c r="C9642" t="s">
        <v>3551</v>
      </c>
      <c r="D9642" t="s">
        <v>3552</v>
      </c>
      <c r="E9642" t="s">
        <v>1572</v>
      </c>
      <c r="F9642" t="s">
        <v>3545</v>
      </c>
      <c r="G9642" t="s">
        <v>1574</v>
      </c>
      <c r="H9642" s="2">
        <v>45495</v>
      </c>
      <c r="I9642" s="2">
        <v>45495</v>
      </c>
      <c r="J9642"/>
      <c r="K9642"/>
      <c r="L9642">
        <v>0.01</v>
      </c>
      <c r="M9642" t="s">
        <v>1575</v>
      </c>
      <c r="N9642" t="s">
        <v>3482</v>
      </c>
      <c r="O9642" t="s">
        <v>3546</v>
      </c>
      <c r="P9642">
        <v>5058</v>
      </c>
      <c r="Q9642" t="s">
        <v>3547</v>
      </c>
      <c r="R9642" t="s">
        <v>15442</v>
      </c>
      <c r="S9642" t="s">
        <v>15436</v>
      </c>
      <c r="T9642" t="s">
        <v>15437</v>
      </c>
      <c r="U9642" t="s">
        <v>15437</v>
      </c>
      <c r="V9642">
        <v>0</v>
      </c>
    </row>
    <row r="9643" spans="1:22" x14ac:dyDescent="0.25">
      <c r="A9643" t="s">
        <v>1569</v>
      </c>
      <c r="B9643">
        <v>335457</v>
      </c>
      <c r="C9643" t="s">
        <v>2414</v>
      </c>
      <c r="D9643" t="s">
        <v>3844</v>
      </c>
      <c r="E9643" t="s">
        <v>1572</v>
      </c>
      <c r="F9643" t="s">
        <v>3835</v>
      </c>
      <c r="G9643" t="s">
        <v>1574</v>
      </c>
      <c r="H9643" s="2">
        <v>45495</v>
      </c>
      <c r="I9643" s="2">
        <v>45495</v>
      </c>
      <c r="J9643"/>
      <c r="K9643"/>
      <c r="L9643">
        <v>0.01</v>
      </c>
      <c r="M9643" t="s">
        <v>1575</v>
      </c>
      <c r="N9643" t="s">
        <v>3482</v>
      </c>
      <c r="O9643" t="s">
        <v>3836</v>
      </c>
      <c r="P9643">
        <v>6078</v>
      </c>
      <c r="Q9643" t="s">
        <v>3837</v>
      </c>
      <c r="R9643" t="s">
        <v>15442</v>
      </c>
      <c r="S9643" t="s">
        <v>15436</v>
      </c>
      <c r="T9643" t="s">
        <v>15437</v>
      </c>
      <c r="U9643" t="s">
        <v>15437</v>
      </c>
      <c r="V9643">
        <v>0</v>
      </c>
    </row>
    <row r="9644" spans="1:22" x14ac:dyDescent="0.25">
      <c r="A9644" t="s">
        <v>1569</v>
      </c>
      <c r="B9644">
        <v>335442</v>
      </c>
      <c r="C9644" t="s">
        <v>3801</v>
      </c>
      <c r="D9644" t="s">
        <v>3802</v>
      </c>
      <c r="E9644" t="s">
        <v>1572</v>
      </c>
      <c r="F9644" t="s">
        <v>3796</v>
      </c>
      <c r="G9644" t="s">
        <v>1574</v>
      </c>
      <c r="H9644" s="2">
        <v>45495</v>
      </c>
      <c r="I9644" s="2">
        <v>45495</v>
      </c>
      <c r="J9644"/>
      <c r="K9644"/>
      <c r="L9644">
        <v>0.01</v>
      </c>
      <c r="M9644" t="s">
        <v>1575</v>
      </c>
      <c r="N9644" t="s">
        <v>3482</v>
      </c>
      <c r="O9644" t="s">
        <v>3797</v>
      </c>
      <c r="P9644">
        <v>6075</v>
      </c>
      <c r="Q9644" t="s">
        <v>3798</v>
      </c>
      <c r="R9644" t="s">
        <v>15442</v>
      </c>
      <c r="S9644" t="s">
        <v>15436</v>
      </c>
      <c r="T9644" t="s">
        <v>15437</v>
      </c>
      <c r="U9644" t="s">
        <v>15437</v>
      </c>
      <c r="V9644">
        <v>0</v>
      </c>
    </row>
    <row r="9645" spans="1:22" x14ac:dyDescent="0.25">
      <c r="A9645" t="s">
        <v>1569</v>
      </c>
      <c r="B9645">
        <v>335337</v>
      </c>
      <c r="C9645" t="s">
        <v>2581</v>
      </c>
      <c r="D9645" t="s">
        <v>1664</v>
      </c>
      <c r="E9645" t="s">
        <v>1572</v>
      </c>
      <c r="F9645" t="s">
        <v>2573</v>
      </c>
      <c r="G9645" t="s">
        <v>1574</v>
      </c>
      <c r="H9645" s="2">
        <v>45488</v>
      </c>
      <c r="I9645" s="2">
        <v>45488</v>
      </c>
      <c r="J9645"/>
      <c r="K9645"/>
      <c r="L9645">
        <v>0.01</v>
      </c>
      <c r="M9645" t="s">
        <v>1575</v>
      </c>
      <c r="N9645" t="s">
        <v>1714</v>
      </c>
      <c r="O9645" t="s">
        <v>2574</v>
      </c>
      <c r="P9645">
        <v>2026</v>
      </c>
      <c r="Q9645" t="s">
        <v>2575</v>
      </c>
      <c r="R9645" t="s">
        <v>15441</v>
      </c>
      <c r="S9645" t="s">
        <v>15436</v>
      </c>
      <c r="T9645" t="s">
        <v>15437</v>
      </c>
      <c r="U9645" t="s">
        <v>15437</v>
      </c>
      <c r="V9645">
        <v>0</v>
      </c>
    </row>
    <row r="9646" spans="1:22" x14ac:dyDescent="0.25">
      <c r="A9646" t="s">
        <v>1569</v>
      </c>
      <c r="B9646">
        <v>335341</v>
      </c>
      <c r="C9646" t="s">
        <v>2582</v>
      </c>
      <c r="D9646" t="s">
        <v>2583</v>
      </c>
      <c r="E9646" t="s">
        <v>1572</v>
      </c>
      <c r="F9646" t="s">
        <v>2573</v>
      </c>
      <c r="G9646" t="s">
        <v>1574</v>
      </c>
      <c r="H9646" s="2">
        <v>45488</v>
      </c>
      <c r="I9646" s="2">
        <v>45488</v>
      </c>
      <c r="J9646"/>
      <c r="K9646"/>
      <c r="L9646">
        <v>0.01</v>
      </c>
      <c r="M9646" t="s">
        <v>1575</v>
      </c>
      <c r="N9646" t="s">
        <v>1714</v>
      </c>
      <c r="O9646" t="s">
        <v>2574</v>
      </c>
      <c r="P9646">
        <v>2026</v>
      </c>
      <c r="Q9646" t="s">
        <v>2575</v>
      </c>
      <c r="R9646" t="s">
        <v>15441</v>
      </c>
      <c r="S9646" t="s">
        <v>15436</v>
      </c>
      <c r="T9646" t="s">
        <v>15437</v>
      </c>
      <c r="U9646" t="s">
        <v>15437</v>
      </c>
      <c r="V9646">
        <v>0</v>
      </c>
    </row>
    <row r="9647" spans="1:22" x14ac:dyDescent="0.25">
      <c r="A9647" t="s">
        <v>1569</v>
      </c>
      <c r="B9647">
        <v>335394</v>
      </c>
      <c r="C9647" t="s">
        <v>1973</v>
      </c>
      <c r="D9647" t="s">
        <v>1974</v>
      </c>
      <c r="E9647" t="s">
        <v>1572</v>
      </c>
      <c r="F9647" t="s">
        <v>1967</v>
      </c>
      <c r="G9647" t="s">
        <v>1574</v>
      </c>
      <c r="H9647" s="2">
        <v>45488</v>
      </c>
      <c r="I9647" s="2">
        <v>45488</v>
      </c>
      <c r="J9647"/>
      <c r="K9647"/>
      <c r="L9647">
        <v>0.01</v>
      </c>
      <c r="M9647" t="s">
        <v>1575</v>
      </c>
      <c r="N9647" t="s">
        <v>1576</v>
      </c>
      <c r="O9647" t="s">
        <v>1721</v>
      </c>
      <c r="P9647">
        <v>1013</v>
      </c>
      <c r="Q9647" t="s">
        <v>1968</v>
      </c>
      <c r="R9647" t="s">
        <v>15435</v>
      </c>
      <c r="S9647" t="s">
        <v>15436</v>
      </c>
      <c r="T9647" t="s">
        <v>15437</v>
      </c>
      <c r="U9647" t="s">
        <v>15437</v>
      </c>
      <c r="V9647">
        <v>0</v>
      </c>
    </row>
    <row r="9648" spans="1:22" x14ac:dyDescent="0.25">
      <c r="A9648" t="s">
        <v>1569</v>
      </c>
      <c r="B9648">
        <v>335336</v>
      </c>
      <c r="C9648" t="s">
        <v>1937</v>
      </c>
      <c r="D9648" t="s">
        <v>1938</v>
      </c>
      <c r="E9648" t="s">
        <v>1572</v>
      </c>
      <c r="F9648" t="s">
        <v>1925</v>
      </c>
      <c r="G9648" t="s">
        <v>1574</v>
      </c>
      <c r="H9648" s="2">
        <v>45488</v>
      </c>
      <c r="I9648" s="2">
        <v>45488</v>
      </c>
      <c r="J9648"/>
      <c r="K9648"/>
      <c r="L9648">
        <v>0.01</v>
      </c>
      <c r="M9648" t="s">
        <v>1575</v>
      </c>
      <c r="N9648" t="s">
        <v>1576</v>
      </c>
      <c r="O9648" t="s">
        <v>1926</v>
      </c>
      <c r="P9648">
        <v>1012</v>
      </c>
      <c r="Q9648" t="s">
        <v>1927</v>
      </c>
      <c r="R9648" t="s">
        <v>15435</v>
      </c>
      <c r="S9648" t="s">
        <v>15436</v>
      </c>
      <c r="T9648" t="s">
        <v>15437</v>
      </c>
      <c r="U9648" t="s">
        <v>15437</v>
      </c>
      <c r="V9648">
        <v>0</v>
      </c>
    </row>
    <row r="9649" spans="1:22" x14ac:dyDescent="0.25">
      <c r="A9649" t="s">
        <v>1569</v>
      </c>
      <c r="B9649">
        <v>335343</v>
      </c>
      <c r="C9649" t="s">
        <v>1939</v>
      </c>
      <c r="D9649" t="s">
        <v>1940</v>
      </c>
      <c r="E9649" t="s">
        <v>1572</v>
      </c>
      <c r="F9649" t="s">
        <v>1925</v>
      </c>
      <c r="G9649" t="s">
        <v>1574</v>
      </c>
      <c r="H9649" s="2">
        <v>45488</v>
      </c>
      <c r="I9649" s="2">
        <v>45488</v>
      </c>
      <c r="J9649"/>
      <c r="K9649"/>
      <c r="L9649">
        <v>0.01</v>
      </c>
      <c r="M9649" t="s">
        <v>1575</v>
      </c>
      <c r="N9649" t="s">
        <v>1576</v>
      </c>
      <c r="O9649" t="s">
        <v>1926</v>
      </c>
      <c r="P9649">
        <v>1012</v>
      </c>
      <c r="Q9649" t="s">
        <v>1927</v>
      </c>
      <c r="R9649" t="s">
        <v>15435</v>
      </c>
      <c r="S9649" t="s">
        <v>15436</v>
      </c>
      <c r="T9649" t="s">
        <v>15437</v>
      </c>
      <c r="U9649" t="s">
        <v>15437</v>
      </c>
      <c r="V9649">
        <v>0</v>
      </c>
    </row>
    <row r="9650" spans="1:22" x14ac:dyDescent="0.25">
      <c r="A9650" t="s">
        <v>1569</v>
      </c>
      <c r="B9650">
        <v>335328</v>
      </c>
      <c r="C9650" t="s">
        <v>1613</v>
      </c>
      <c r="D9650" t="s">
        <v>3411</v>
      </c>
      <c r="E9650" t="s">
        <v>1572</v>
      </c>
      <c r="F9650" t="s">
        <v>3396</v>
      </c>
      <c r="G9650" t="s">
        <v>1574</v>
      </c>
      <c r="H9650" s="2">
        <v>45488</v>
      </c>
      <c r="I9650" s="2">
        <v>45488</v>
      </c>
      <c r="J9650"/>
      <c r="K9650"/>
      <c r="L9650">
        <v>0.01</v>
      </c>
      <c r="M9650" t="s">
        <v>1575</v>
      </c>
      <c r="N9650" t="s">
        <v>3311</v>
      </c>
      <c r="O9650" t="s">
        <v>3397</v>
      </c>
      <c r="P9650">
        <v>4043</v>
      </c>
      <c r="Q9650" t="s">
        <v>3398</v>
      </c>
      <c r="R9650" t="s">
        <v>15435</v>
      </c>
      <c r="S9650" t="s">
        <v>15436</v>
      </c>
      <c r="T9650" t="s">
        <v>15437</v>
      </c>
      <c r="U9650" t="s">
        <v>15437</v>
      </c>
      <c r="V9650">
        <v>0</v>
      </c>
    </row>
    <row r="9651" spans="1:22" x14ac:dyDescent="0.25">
      <c r="A9651" t="s">
        <v>1569</v>
      </c>
      <c r="B9651">
        <v>335335</v>
      </c>
      <c r="C9651" t="s">
        <v>3581</v>
      </c>
      <c r="D9651" t="s">
        <v>1909</v>
      </c>
      <c r="E9651" t="s">
        <v>1572</v>
      </c>
      <c r="F9651" t="s">
        <v>3574</v>
      </c>
      <c r="G9651" t="s">
        <v>1574</v>
      </c>
      <c r="H9651" s="2">
        <v>45488</v>
      </c>
      <c r="I9651" s="2">
        <v>45488</v>
      </c>
      <c r="J9651"/>
      <c r="K9651"/>
      <c r="L9651">
        <v>0.01</v>
      </c>
      <c r="M9651" t="s">
        <v>1575</v>
      </c>
      <c r="N9651" t="s">
        <v>3482</v>
      </c>
      <c r="O9651" t="s">
        <v>3575</v>
      </c>
      <c r="P9651">
        <v>5060</v>
      </c>
      <c r="Q9651" t="s">
        <v>3576</v>
      </c>
      <c r="R9651" t="s">
        <v>15443</v>
      </c>
      <c r="S9651" t="s">
        <v>15436</v>
      </c>
      <c r="T9651" t="s">
        <v>15437</v>
      </c>
      <c r="U9651" t="s">
        <v>15437</v>
      </c>
      <c r="V9651">
        <v>0</v>
      </c>
    </row>
    <row r="9652" spans="1:22" x14ac:dyDescent="0.25">
      <c r="A9652" t="s">
        <v>1569</v>
      </c>
      <c r="B9652">
        <v>335300</v>
      </c>
      <c r="C9652" t="s">
        <v>3639</v>
      </c>
      <c r="D9652" t="s">
        <v>3640</v>
      </c>
      <c r="E9652" t="s">
        <v>1572</v>
      </c>
      <c r="F9652" t="s">
        <v>3626</v>
      </c>
      <c r="G9652" t="s">
        <v>1574</v>
      </c>
      <c r="H9652" s="2">
        <v>45488</v>
      </c>
      <c r="I9652" s="2">
        <v>45488</v>
      </c>
      <c r="J9652"/>
      <c r="K9652"/>
      <c r="L9652">
        <v>0.01</v>
      </c>
      <c r="M9652" t="s">
        <v>1575</v>
      </c>
      <c r="N9652" t="s">
        <v>3627</v>
      </c>
      <c r="O9652" t="s">
        <v>3628</v>
      </c>
      <c r="P9652">
        <v>6059</v>
      </c>
      <c r="Q9652" t="s">
        <v>3629</v>
      </c>
      <c r="R9652" t="s">
        <v>15442</v>
      </c>
      <c r="S9652" t="s">
        <v>15436</v>
      </c>
      <c r="T9652" t="s">
        <v>15437</v>
      </c>
      <c r="U9652" t="s">
        <v>15437</v>
      </c>
      <c r="V9652">
        <v>0</v>
      </c>
    </row>
    <row r="9653" spans="1:22" x14ac:dyDescent="0.25">
      <c r="A9653" t="s">
        <v>1569</v>
      </c>
      <c r="B9653">
        <v>335284</v>
      </c>
      <c r="C9653" t="s">
        <v>1652</v>
      </c>
      <c r="D9653" t="s">
        <v>3641</v>
      </c>
      <c r="E9653" t="s">
        <v>1572</v>
      </c>
      <c r="F9653" t="s">
        <v>3626</v>
      </c>
      <c r="G9653" t="s">
        <v>1574</v>
      </c>
      <c r="H9653" s="2">
        <v>45488</v>
      </c>
      <c r="I9653" s="2">
        <v>45488</v>
      </c>
      <c r="J9653"/>
      <c r="K9653"/>
      <c r="L9653">
        <v>0.01</v>
      </c>
      <c r="M9653" t="s">
        <v>1575</v>
      </c>
      <c r="N9653" t="s">
        <v>3627</v>
      </c>
      <c r="O9653" t="s">
        <v>3628</v>
      </c>
      <c r="P9653">
        <v>6059</v>
      </c>
      <c r="Q9653" t="s">
        <v>3629</v>
      </c>
      <c r="R9653" t="s">
        <v>15442</v>
      </c>
      <c r="S9653" t="s">
        <v>15436</v>
      </c>
      <c r="T9653" t="s">
        <v>15437</v>
      </c>
      <c r="U9653" t="s">
        <v>15437</v>
      </c>
      <c r="V9653">
        <v>0</v>
      </c>
    </row>
    <row r="9654" spans="1:22" x14ac:dyDescent="0.25">
      <c r="A9654" t="s">
        <v>1569</v>
      </c>
      <c r="B9654">
        <v>335346</v>
      </c>
      <c r="C9654" t="s">
        <v>1812</v>
      </c>
      <c r="D9654" t="s">
        <v>3642</v>
      </c>
      <c r="E9654" t="s">
        <v>1572</v>
      </c>
      <c r="F9654" t="s">
        <v>3626</v>
      </c>
      <c r="G9654" t="s">
        <v>1574</v>
      </c>
      <c r="H9654" s="2">
        <v>45488</v>
      </c>
      <c r="I9654" s="2">
        <v>45488</v>
      </c>
      <c r="J9654"/>
      <c r="K9654"/>
      <c r="L9654">
        <v>0.01</v>
      </c>
      <c r="M9654" t="s">
        <v>1575</v>
      </c>
      <c r="N9654" t="s">
        <v>3627</v>
      </c>
      <c r="O9654" t="s">
        <v>3628</v>
      </c>
      <c r="P9654">
        <v>6059</v>
      </c>
      <c r="Q9654" t="s">
        <v>3629</v>
      </c>
      <c r="R9654" t="s">
        <v>15442</v>
      </c>
      <c r="S9654" t="s">
        <v>15436</v>
      </c>
      <c r="T9654" t="s">
        <v>15437</v>
      </c>
      <c r="U9654" t="s">
        <v>15437</v>
      </c>
      <c r="V9654">
        <v>0</v>
      </c>
    </row>
    <row r="9655" spans="1:22" x14ac:dyDescent="0.25">
      <c r="A9655" t="s">
        <v>1569</v>
      </c>
      <c r="B9655">
        <v>335412</v>
      </c>
      <c r="C9655" t="s">
        <v>1655</v>
      </c>
      <c r="D9655" t="s">
        <v>4042</v>
      </c>
      <c r="E9655" t="s">
        <v>1572</v>
      </c>
      <c r="F9655" t="s">
        <v>4032</v>
      </c>
      <c r="G9655" t="s">
        <v>1574</v>
      </c>
      <c r="H9655" s="2">
        <v>45488</v>
      </c>
      <c r="I9655" s="2">
        <v>45488</v>
      </c>
      <c r="J9655"/>
      <c r="K9655"/>
      <c r="L9655">
        <v>0.01</v>
      </c>
      <c r="M9655" t="s">
        <v>1575</v>
      </c>
      <c r="N9655" t="s">
        <v>3865</v>
      </c>
      <c r="O9655" t="s">
        <v>4033</v>
      </c>
      <c r="P9655">
        <v>9098</v>
      </c>
      <c r="Q9655" t="s">
        <v>4034</v>
      </c>
      <c r="R9655" t="s">
        <v>15443</v>
      </c>
      <c r="S9655" t="s">
        <v>15436</v>
      </c>
      <c r="T9655" t="s">
        <v>15437</v>
      </c>
      <c r="U9655" t="s">
        <v>15437</v>
      </c>
      <c r="V9655">
        <v>0</v>
      </c>
    </row>
    <row r="9656" spans="1:22" x14ac:dyDescent="0.25">
      <c r="A9656" t="s">
        <v>1569</v>
      </c>
      <c r="B9656">
        <v>335360</v>
      </c>
      <c r="C9656" t="s">
        <v>1853</v>
      </c>
      <c r="D9656" t="s">
        <v>2729</v>
      </c>
      <c r="E9656" t="s">
        <v>1572</v>
      </c>
      <c r="F9656" t="s">
        <v>3951</v>
      </c>
      <c r="G9656" t="s">
        <v>1574</v>
      </c>
      <c r="H9656" s="2">
        <v>45488</v>
      </c>
      <c r="I9656" s="2">
        <v>45488</v>
      </c>
      <c r="J9656"/>
      <c r="K9656"/>
      <c r="L9656">
        <v>0.01</v>
      </c>
      <c r="M9656" t="s">
        <v>1575</v>
      </c>
      <c r="N9656" t="s">
        <v>3865</v>
      </c>
      <c r="O9656" t="s">
        <v>3952</v>
      </c>
      <c r="P9656">
        <v>9090</v>
      </c>
      <c r="Q9656" t="s">
        <v>3953</v>
      </c>
      <c r="R9656" t="s">
        <v>15443</v>
      </c>
      <c r="S9656" t="s">
        <v>15436</v>
      </c>
      <c r="T9656" t="s">
        <v>15437</v>
      </c>
      <c r="U9656" t="s">
        <v>15437</v>
      </c>
      <c r="V9656">
        <v>0</v>
      </c>
    </row>
    <row r="9657" spans="1:22" x14ac:dyDescent="0.25">
      <c r="A9657" t="s">
        <v>1569</v>
      </c>
      <c r="B9657">
        <v>335338</v>
      </c>
      <c r="C9657" t="s">
        <v>2584</v>
      </c>
      <c r="D9657" t="s">
        <v>2585</v>
      </c>
      <c r="E9657" t="s">
        <v>1596</v>
      </c>
      <c r="F9657" t="s">
        <v>2573</v>
      </c>
      <c r="G9657" t="s">
        <v>1574</v>
      </c>
      <c r="H9657" s="2">
        <v>45488</v>
      </c>
      <c r="I9657" s="2">
        <v>45488</v>
      </c>
      <c r="J9657"/>
      <c r="K9657"/>
      <c r="L9657">
        <v>22.5</v>
      </c>
      <c r="M9657" t="s">
        <v>1575</v>
      </c>
      <c r="N9657" t="s">
        <v>1714</v>
      </c>
      <c r="O9657" t="s">
        <v>2574</v>
      </c>
      <c r="P9657">
        <v>2026</v>
      </c>
      <c r="Q9657" t="s">
        <v>2575</v>
      </c>
      <c r="R9657" t="s">
        <v>15441</v>
      </c>
      <c r="S9657" t="s">
        <v>15436</v>
      </c>
      <c r="T9657" t="s">
        <v>15437</v>
      </c>
      <c r="U9657" t="s">
        <v>15437</v>
      </c>
      <c r="V9657">
        <v>0.59210526315789469</v>
      </c>
    </row>
    <row r="9658" spans="1:22" x14ac:dyDescent="0.25">
      <c r="A9658" t="s">
        <v>1569</v>
      </c>
      <c r="B9658">
        <v>335347</v>
      </c>
      <c r="C9658" t="s">
        <v>1975</v>
      </c>
      <c r="D9658" t="s">
        <v>1976</v>
      </c>
      <c r="E9658" t="s">
        <v>1596</v>
      </c>
      <c r="F9658" t="s">
        <v>1967</v>
      </c>
      <c r="G9658" t="s">
        <v>1574</v>
      </c>
      <c r="H9658" s="2">
        <v>45488</v>
      </c>
      <c r="I9658" s="2">
        <v>45488</v>
      </c>
      <c r="J9658"/>
      <c r="K9658"/>
      <c r="L9658">
        <v>12.75</v>
      </c>
      <c r="M9658" t="s">
        <v>1575</v>
      </c>
      <c r="N9658" t="s">
        <v>1576</v>
      </c>
      <c r="O9658" t="s">
        <v>1721</v>
      </c>
      <c r="P9658">
        <v>1013</v>
      </c>
      <c r="Q9658" t="s">
        <v>1968</v>
      </c>
      <c r="R9658" t="s">
        <v>15435</v>
      </c>
      <c r="S9658" t="s">
        <v>15436</v>
      </c>
      <c r="T9658" t="s">
        <v>15437</v>
      </c>
      <c r="U9658" t="s">
        <v>15437</v>
      </c>
      <c r="V9658">
        <v>0.33552631578947367</v>
      </c>
    </row>
    <row r="9659" spans="1:22" x14ac:dyDescent="0.25">
      <c r="A9659" t="s">
        <v>1569</v>
      </c>
      <c r="B9659">
        <v>333725</v>
      </c>
      <c r="C9659" t="s">
        <v>3448</v>
      </c>
      <c r="D9659" t="s">
        <v>3582</v>
      </c>
      <c r="E9659" t="s">
        <v>1596</v>
      </c>
      <c r="F9659" t="s">
        <v>3574</v>
      </c>
      <c r="G9659" t="s">
        <v>1574</v>
      </c>
      <c r="H9659" s="2">
        <v>45488</v>
      </c>
      <c r="I9659" s="2">
        <v>45488</v>
      </c>
      <c r="J9659"/>
      <c r="K9659"/>
      <c r="L9659">
        <v>11.5</v>
      </c>
      <c r="M9659" t="s">
        <v>1575</v>
      </c>
      <c r="N9659" t="s">
        <v>3482</v>
      </c>
      <c r="O9659" t="s">
        <v>3575</v>
      </c>
      <c r="P9659">
        <v>5060</v>
      </c>
      <c r="Q9659" t="s">
        <v>3576</v>
      </c>
      <c r="R9659" t="s">
        <v>15443</v>
      </c>
      <c r="S9659" t="s">
        <v>15436</v>
      </c>
      <c r="T9659" t="s">
        <v>15437</v>
      </c>
      <c r="U9659" t="s">
        <v>15437</v>
      </c>
      <c r="V9659">
        <v>0.30263157894736842</v>
      </c>
    </row>
    <row r="9660" spans="1:22" x14ac:dyDescent="0.25">
      <c r="A9660" t="s">
        <v>1569</v>
      </c>
      <c r="B9660">
        <v>335301</v>
      </c>
      <c r="C9660" t="s">
        <v>1589</v>
      </c>
      <c r="D9660" t="s">
        <v>2729</v>
      </c>
      <c r="E9660" t="s">
        <v>1572</v>
      </c>
      <c r="F9660" t="s">
        <v>2722</v>
      </c>
      <c r="G9660" t="s">
        <v>1574</v>
      </c>
      <c r="H9660" s="2">
        <v>45481</v>
      </c>
      <c r="I9660" s="2">
        <v>45481</v>
      </c>
      <c r="J9660"/>
      <c r="K9660"/>
      <c r="L9660">
        <v>0.01</v>
      </c>
      <c r="M9660" t="s">
        <v>1575</v>
      </c>
      <c r="N9660" t="s">
        <v>1714</v>
      </c>
      <c r="O9660" t="s">
        <v>2723</v>
      </c>
      <c r="P9660">
        <v>2029</v>
      </c>
      <c r="Q9660" t="s">
        <v>2724</v>
      </c>
      <c r="R9660" t="s">
        <v>15441</v>
      </c>
      <c r="S9660" t="s">
        <v>15436</v>
      </c>
      <c r="T9660" t="s">
        <v>15437</v>
      </c>
      <c r="U9660" t="s">
        <v>15437</v>
      </c>
      <c r="V9660">
        <v>0</v>
      </c>
    </row>
    <row r="9661" spans="1:22" x14ac:dyDescent="0.25">
      <c r="A9661" t="s">
        <v>1569</v>
      </c>
      <c r="B9661">
        <v>335086</v>
      </c>
      <c r="C9661" t="s">
        <v>2147</v>
      </c>
      <c r="D9661" t="s">
        <v>2522</v>
      </c>
      <c r="E9661" t="s">
        <v>1572</v>
      </c>
      <c r="F9661" t="s">
        <v>2510</v>
      </c>
      <c r="G9661" t="s">
        <v>1574</v>
      </c>
      <c r="H9661" s="2">
        <v>45481</v>
      </c>
      <c r="I9661" s="2">
        <v>45481</v>
      </c>
      <c r="J9661"/>
      <c r="K9661"/>
      <c r="L9661">
        <v>0.01</v>
      </c>
      <c r="M9661" t="s">
        <v>1575</v>
      </c>
      <c r="N9661" t="s">
        <v>1714</v>
      </c>
      <c r="O9661" t="s">
        <v>2511</v>
      </c>
      <c r="P9661">
        <v>2025</v>
      </c>
      <c r="Q9661" t="s">
        <v>2512</v>
      </c>
      <c r="R9661" t="s">
        <v>15440</v>
      </c>
      <c r="S9661" t="s">
        <v>15436</v>
      </c>
      <c r="T9661" t="s">
        <v>15437</v>
      </c>
      <c r="U9661" t="s">
        <v>15437</v>
      </c>
      <c r="V9661">
        <v>0</v>
      </c>
    </row>
    <row r="9662" spans="1:22" x14ac:dyDescent="0.25">
      <c r="A9662" t="s">
        <v>1569</v>
      </c>
      <c r="B9662">
        <v>335242</v>
      </c>
      <c r="C9662" t="s">
        <v>2853</v>
      </c>
      <c r="D9662" t="s">
        <v>2854</v>
      </c>
      <c r="E9662" t="s">
        <v>1572</v>
      </c>
      <c r="F9662" t="s">
        <v>2848</v>
      </c>
      <c r="G9662" t="s">
        <v>1574</v>
      </c>
      <c r="H9662" s="2">
        <v>45481</v>
      </c>
      <c r="I9662" s="2">
        <v>45481</v>
      </c>
      <c r="J9662"/>
      <c r="K9662"/>
      <c r="L9662">
        <v>0.01</v>
      </c>
      <c r="M9662" t="s">
        <v>1575</v>
      </c>
      <c r="N9662" t="s">
        <v>1714</v>
      </c>
      <c r="O9662" t="s">
        <v>2846</v>
      </c>
      <c r="P9662">
        <v>2032</v>
      </c>
      <c r="Q9662" t="s">
        <v>2847</v>
      </c>
      <c r="R9662" t="s">
        <v>15440</v>
      </c>
      <c r="S9662" t="s">
        <v>15436</v>
      </c>
      <c r="T9662" t="s">
        <v>15437</v>
      </c>
      <c r="U9662" t="s">
        <v>15437</v>
      </c>
      <c r="V9662">
        <v>0</v>
      </c>
    </row>
    <row r="9663" spans="1:22" x14ac:dyDescent="0.25">
      <c r="A9663" t="s">
        <v>1569</v>
      </c>
      <c r="B9663">
        <v>335184</v>
      </c>
      <c r="C9663" t="s">
        <v>1750</v>
      </c>
      <c r="D9663" t="s">
        <v>3643</v>
      </c>
      <c r="E9663" t="s">
        <v>1572</v>
      </c>
      <c r="F9663" t="s">
        <v>3626</v>
      </c>
      <c r="G9663" t="s">
        <v>1574</v>
      </c>
      <c r="H9663" s="2">
        <v>45481</v>
      </c>
      <c r="I9663" s="2">
        <v>45481</v>
      </c>
      <c r="J9663"/>
      <c r="K9663"/>
      <c r="L9663">
        <v>0.01</v>
      </c>
      <c r="M9663" t="s">
        <v>1575</v>
      </c>
      <c r="N9663" t="s">
        <v>3627</v>
      </c>
      <c r="O9663" t="s">
        <v>3628</v>
      </c>
      <c r="P9663">
        <v>6059</v>
      </c>
      <c r="Q9663" t="s">
        <v>3629</v>
      </c>
      <c r="R9663" t="s">
        <v>15442</v>
      </c>
      <c r="S9663" t="s">
        <v>15436</v>
      </c>
      <c r="T9663" t="s">
        <v>15437</v>
      </c>
      <c r="U9663" t="s">
        <v>15437</v>
      </c>
      <c r="V9663">
        <v>0</v>
      </c>
    </row>
    <row r="9664" spans="1:22" x14ac:dyDescent="0.25">
      <c r="A9664" t="s">
        <v>1569</v>
      </c>
      <c r="B9664">
        <v>335249</v>
      </c>
      <c r="C9664" t="s">
        <v>3644</v>
      </c>
      <c r="D9664" t="s">
        <v>3645</v>
      </c>
      <c r="E9664" t="s">
        <v>1572</v>
      </c>
      <c r="F9664" t="s">
        <v>3626</v>
      </c>
      <c r="G9664" t="s">
        <v>1574</v>
      </c>
      <c r="H9664" s="2">
        <v>45481</v>
      </c>
      <c r="I9664" s="2">
        <v>45481</v>
      </c>
      <c r="J9664"/>
      <c r="K9664"/>
      <c r="L9664">
        <v>0.01</v>
      </c>
      <c r="M9664" t="s">
        <v>1575</v>
      </c>
      <c r="N9664" t="s">
        <v>3627</v>
      </c>
      <c r="O9664" t="s">
        <v>3628</v>
      </c>
      <c r="P9664">
        <v>6059</v>
      </c>
      <c r="Q9664" t="s">
        <v>3629</v>
      </c>
      <c r="R9664" t="s">
        <v>15442</v>
      </c>
      <c r="S9664" t="s">
        <v>15436</v>
      </c>
      <c r="T9664" t="s">
        <v>15437</v>
      </c>
      <c r="U9664" t="s">
        <v>15437</v>
      </c>
      <c r="V9664">
        <v>0</v>
      </c>
    </row>
    <row r="9665" spans="1:22" x14ac:dyDescent="0.25">
      <c r="A9665" t="s">
        <v>1569</v>
      </c>
      <c r="B9665">
        <v>335175</v>
      </c>
      <c r="C9665" t="s">
        <v>1930</v>
      </c>
      <c r="D9665" t="s">
        <v>1652</v>
      </c>
      <c r="E9665" t="s">
        <v>1572</v>
      </c>
      <c r="F9665" t="s">
        <v>3588</v>
      </c>
      <c r="G9665" t="s">
        <v>1574</v>
      </c>
      <c r="H9665" s="2">
        <v>45481</v>
      </c>
      <c r="I9665" s="2">
        <v>45481</v>
      </c>
      <c r="J9665"/>
      <c r="K9665"/>
      <c r="L9665">
        <v>0.01</v>
      </c>
      <c r="M9665" t="s">
        <v>1575</v>
      </c>
      <c r="N9665" t="s">
        <v>3482</v>
      </c>
      <c r="O9665" t="s">
        <v>3589</v>
      </c>
      <c r="P9665">
        <v>5089</v>
      </c>
      <c r="Q9665" t="s">
        <v>3590</v>
      </c>
      <c r="R9665" t="s">
        <v>15442</v>
      </c>
      <c r="S9665" t="s">
        <v>15436</v>
      </c>
      <c r="T9665" t="s">
        <v>15437</v>
      </c>
      <c r="U9665" t="s">
        <v>15437</v>
      </c>
      <c r="V9665">
        <v>0</v>
      </c>
    </row>
    <row r="9666" spans="1:22" x14ac:dyDescent="0.25">
      <c r="A9666" t="s">
        <v>1569</v>
      </c>
      <c r="B9666">
        <v>335228</v>
      </c>
      <c r="C9666" t="s">
        <v>3646</v>
      </c>
      <c r="D9666" t="s">
        <v>3647</v>
      </c>
      <c r="E9666" t="s">
        <v>1596</v>
      </c>
      <c r="F9666" t="s">
        <v>3626</v>
      </c>
      <c r="G9666" t="s">
        <v>1574</v>
      </c>
      <c r="H9666" s="2">
        <v>45481</v>
      </c>
      <c r="I9666" s="2">
        <v>45481</v>
      </c>
      <c r="J9666"/>
      <c r="K9666"/>
      <c r="L9666">
        <v>12.25</v>
      </c>
      <c r="M9666" t="s">
        <v>1575</v>
      </c>
      <c r="N9666" t="s">
        <v>3627</v>
      </c>
      <c r="O9666" t="s">
        <v>3628</v>
      </c>
      <c r="P9666">
        <v>6059</v>
      </c>
      <c r="Q9666" t="s">
        <v>3629</v>
      </c>
      <c r="R9666" t="s">
        <v>15442</v>
      </c>
      <c r="S9666" t="s">
        <v>15436</v>
      </c>
      <c r="T9666" t="s">
        <v>15437</v>
      </c>
      <c r="U9666" t="s">
        <v>15437</v>
      </c>
      <c r="V9666">
        <v>0.32236842105263158</v>
      </c>
    </row>
    <row r="9667" spans="1:22" x14ac:dyDescent="0.25">
      <c r="A9667" t="s">
        <v>1569</v>
      </c>
      <c r="B9667">
        <v>335067</v>
      </c>
      <c r="C9667" t="s">
        <v>1697</v>
      </c>
      <c r="D9667" t="s">
        <v>1698</v>
      </c>
      <c r="E9667" t="s">
        <v>1572</v>
      </c>
      <c r="F9667" t="s">
        <v>1692</v>
      </c>
      <c r="G9667" t="s">
        <v>1574</v>
      </c>
      <c r="H9667" s="2">
        <v>45474</v>
      </c>
      <c r="I9667" s="2">
        <v>45474</v>
      </c>
      <c r="J9667"/>
      <c r="K9667"/>
      <c r="L9667">
        <v>0.01</v>
      </c>
      <c r="M9667" t="s">
        <v>1575</v>
      </c>
      <c r="N9667" t="s">
        <v>1576</v>
      </c>
      <c r="O9667" t="s">
        <v>1693</v>
      </c>
      <c r="P9667">
        <v>1006</v>
      </c>
      <c r="Q9667" t="s">
        <v>1694</v>
      </c>
      <c r="R9667" t="s">
        <v>15435</v>
      </c>
      <c r="S9667" t="s">
        <v>15436</v>
      </c>
      <c r="T9667" t="s">
        <v>15437</v>
      </c>
      <c r="U9667" t="s">
        <v>15437</v>
      </c>
      <c r="V9667">
        <v>0</v>
      </c>
    </row>
    <row r="9668" spans="1:22" x14ac:dyDescent="0.25">
      <c r="A9668" t="s">
        <v>1569</v>
      </c>
      <c r="B9668">
        <v>335112</v>
      </c>
      <c r="C9668" t="s">
        <v>3108</v>
      </c>
      <c r="D9668" t="s">
        <v>3109</v>
      </c>
      <c r="E9668" t="s">
        <v>1572</v>
      </c>
      <c r="F9668" t="s">
        <v>3097</v>
      </c>
      <c r="G9668" t="s">
        <v>1574</v>
      </c>
      <c r="H9668" s="2">
        <v>45474</v>
      </c>
      <c r="I9668" s="2">
        <v>45474</v>
      </c>
      <c r="J9668"/>
      <c r="K9668"/>
      <c r="L9668">
        <v>0.01</v>
      </c>
      <c r="M9668" t="s">
        <v>1575</v>
      </c>
      <c r="N9668" t="s">
        <v>1714</v>
      </c>
      <c r="O9668" t="s">
        <v>3098</v>
      </c>
      <c r="P9668">
        <v>2048</v>
      </c>
      <c r="Q9668" t="s">
        <v>3099</v>
      </c>
      <c r="R9668" t="s">
        <v>15441</v>
      </c>
      <c r="S9668" t="s">
        <v>15436</v>
      </c>
      <c r="T9668" t="s">
        <v>15437</v>
      </c>
      <c r="U9668" t="s">
        <v>15437</v>
      </c>
      <c r="V9668">
        <v>0</v>
      </c>
    </row>
    <row r="9669" spans="1:22" x14ac:dyDescent="0.25">
      <c r="A9669" t="s">
        <v>1569</v>
      </c>
      <c r="B9669">
        <v>335093</v>
      </c>
      <c r="C9669" t="s">
        <v>2258</v>
      </c>
      <c r="D9669" t="s">
        <v>3437</v>
      </c>
      <c r="E9669" t="s">
        <v>1572</v>
      </c>
      <c r="F9669" t="s">
        <v>3438</v>
      </c>
      <c r="G9669" t="s">
        <v>1574</v>
      </c>
      <c r="H9669" s="2">
        <v>45474</v>
      </c>
      <c r="I9669" s="2">
        <v>45474</v>
      </c>
      <c r="J9669"/>
      <c r="K9669"/>
      <c r="L9669">
        <v>0.01</v>
      </c>
      <c r="M9669" t="s">
        <v>1575</v>
      </c>
      <c r="N9669" t="s">
        <v>3311</v>
      </c>
      <c r="O9669" t="s">
        <v>3439</v>
      </c>
      <c r="P9669">
        <v>4044</v>
      </c>
      <c r="Q9669" t="s">
        <v>3440</v>
      </c>
      <c r="R9669" t="s">
        <v>15435</v>
      </c>
      <c r="S9669" t="s">
        <v>15436</v>
      </c>
      <c r="T9669" t="s">
        <v>15437</v>
      </c>
      <c r="U9669" t="s">
        <v>15437</v>
      </c>
      <c r="V9669">
        <v>0</v>
      </c>
    </row>
    <row r="9670" spans="1:22" x14ac:dyDescent="0.25">
      <c r="A9670" t="s">
        <v>1569</v>
      </c>
      <c r="B9670">
        <v>335143</v>
      </c>
      <c r="C9670" t="s">
        <v>1969</v>
      </c>
      <c r="D9670" t="s">
        <v>2913</v>
      </c>
      <c r="E9670" t="s">
        <v>1572</v>
      </c>
      <c r="F9670" t="s">
        <v>3438</v>
      </c>
      <c r="G9670" t="s">
        <v>1574</v>
      </c>
      <c r="H9670" s="2">
        <v>45474</v>
      </c>
      <c r="I9670" s="2">
        <v>45474</v>
      </c>
      <c r="J9670"/>
      <c r="K9670"/>
      <c r="L9670">
        <v>0.01</v>
      </c>
      <c r="M9670" t="s">
        <v>1575</v>
      </c>
      <c r="N9670" t="s">
        <v>3311</v>
      </c>
      <c r="O9670" t="s">
        <v>3439</v>
      </c>
      <c r="P9670">
        <v>4044</v>
      </c>
      <c r="Q9670" t="s">
        <v>3440</v>
      </c>
      <c r="R9670" t="s">
        <v>15435</v>
      </c>
      <c r="S9670" t="s">
        <v>15436</v>
      </c>
      <c r="T9670" t="s">
        <v>15437</v>
      </c>
      <c r="U9670" t="s">
        <v>15437</v>
      </c>
      <c r="V9670">
        <v>0</v>
      </c>
    </row>
    <row r="9671" spans="1:22" x14ac:dyDescent="0.25">
      <c r="A9671" t="s">
        <v>1569</v>
      </c>
      <c r="B9671">
        <v>335181</v>
      </c>
      <c r="C9671" t="s">
        <v>3441</v>
      </c>
      <c r="D9671" t="s">
        <v>3442</v>
      </c>
      <c r="E9671" t="s">
        <v>1572</v>
      </c>
      <c r="F9671" t="s">
        <v>3438</v>
      </c>
      <c r="G9671" t="s">
        <v>1574</v>
      </c>
      <c r="H9671" s="2">
        <v>45474</v>
      </c>
      <c r="I9671" s="2">
        <v>45474</v>
      </c>
      <c r="J9671"/>
      <c r="K9671"/>
      <c r="L9671">
        <v>0.01</v>
      </c>
      <c r="M9671" t="s">
        <v>1575</v>
      </c>
      <c r="N9671" t="s">
        <v>3311</v>
      </c>
      <c r="O9671" t="s">
        <v>3439</v>
      </c>
      <c r="P9671">
        <v>4044</v>
      </c>
      <c r="Q9671" t="s">
        <v>3440</v>
      </c>
      <c r="R9671" t="s">
        <v>15435</v>
      </c>
      <c r="S9671" t="s">
        <v>15436</v>
      </c>
      <c r="T9671" t="s">
        <v>15437</v>
      </c>
      <c r="U9671" t="s">
        <v>15437</v>
      </c>
      <c r="V9671">
        <v>0</v>
      </c>
    </row>
    <row r="9672" spans="1:22" x14ac:dyDescent="0.25">
      <c r="A9672" t="s">
        <v>1569</v>
      </c>
      <c r="B9672">
        <v>335072</v>
      </c>
      <c r="C9672" t="s">
        <v>2083</v>
      </c>
      <c r="D9672" t="s">
        <v>2760</v>
      </c>
      <c r="E9672" t="s">
        <v>1572</v>
      </c>
      <c r="F9672" t="s">
        <v>3574</v>
      </c>
      <c r="G9672" t="s">
        <v>1574</v>
      </c>
      <c r="H9672" s="2">
        <v>45474</v>
      </c>
      <c r="I9672" s="2">
        <v>45474</v>
      </c>
      <c r="J9672"/>
      <c r="K9672"/>
      <c r="L9672">
        <v>0.01</v>
      </c>
      <c r="M9672" t="s">
        <v>1575</v>
      </c>
      <c r="N9672" t="s">
        <v>3482</v>
      </c>
      <c r="O9672" t="s">
        <v>3575</v>
      </c>
      <c r="P9672">
        <v>5060</v>
      </c>
      <c r="Q9672" t="s">
        <v>3576</v>
      </c>
      <c r="R9672" t="s">
        <v>15443</v>
      </c>
      <c r="S9672" t="s">
        <v>15436</v>
      </c>
      <c r="T9672" t="s">
        <v>15437</v>
      </c>
      <c r="U9672" t="s">
        <v>15437</v>
      </c>
      <c r="V9672">
        <v>0</v>
      </c>
    </row>
    <row r="9673" spans="1:22" x14ac:dyDescent="0.25">
      <c r="A9673" t="s">
        <v>1569</v>
      </c>
      <c r="B9673">
        <v>335071</v>
      </c>
      <c r="C9673" t="s">
        <v>1718</v>
      </c>
      <c r="D9673" t="s">
        <v>2021</v>
      </c>
      <c r="E9673" t="s">
        <v>1572</v>
      </c>
      <c r="F9673" t="s">
        <v>4032</v>
      </c>
      <c r="G9673" t="s">
        <v>1574</v>
      </c>
      <c r="H9673" s="2">
        <v>45474</v>
      </c>
      <c r="I9673" s="2">
        <v>45474</v>
      </c>
      <c r="J9673"/>
      <c r="K9673"/>
      <c r="L9673">
        <v>0.01</v>
      </c>
      <c r="M9673" t="s">
        <v>1575</v>
      </c>
      <c r="N9673" t="s">
        <v>3865</v>
      </c>
      <c r="O9673" t="s">
        <v>4033</v>
      </c>
      <c r="P9673">
        <v>9098</v>
      </c>
      <c r="Q9673" t="s">
        <v>4034</v>
      </c>
      <c r="R9673" t="s">
        <v>15443</v>
      </c>
      <c r="S9673" t="s">
        <v>15436</v>
      </c>
      <c r="T9673" t="s">
        <v>15437</v>
      </c>
      <c r="U9673" t="s">
        <v>15437</v>
      </c>
      <c r="V9673">
        <v>0</v>
      </c>
    </row>
    <row r="9674" spans="1:22" x14ac:dyDescent="0.25">
      <c r="A9674" t="s">
        <v>1569</v>
      </c>
      <c r="B9674">
        <v>335060</v>
      </c>
      <c r="C9674" t="s">
        <v>3814</v>
      </c>
      <c r="D9674" t="s">
        <v>3964</v>
      </c>
      <c r="E9674" t="s">
        <v>1572</v>
      </c>
      <c r="F9674" t="s">
        <v>3951</v>
      </c>
      <c r="G9674" t="s">
        <v>1574</v>
      </c>
      <c r="H9674" s="2">
        <v>45474</v>
      </c>
      <c r="I9674" s="2">
        <v>45474</v>
      </c>
      <c r="J9674"/>
      <c r="K9674"/>
      <c r="L9674">
        <v>0.01</v>
      </c>
      <c r="M9674" t="s">
        <v>1575</v>
      </c>
      <c r="N9674" t="s">
        <v>3865</v>
      </c>
      <c r="O9674" t="s">
        <v>3952</v>
      </c>
      <c r="P9674">
        <v>9090</v>
      </c>
      <c r="Q9674" t="s">
        <v>3953</v>
      </c>
      <c r="R9674" t="s">
        <v>15443</v>
      </c>
      <c r="S9674" t="s">
        <v>15436</v>
      </c>
      <c r="T9674" t="s">
        <v>15437</v>
      </c>
      <c r="U9674" t="s">
        <v>15437</v>
      </c>
      <c r="V9674">
        <v>0</v>
      </c>
    </row>
    <row r="9675" spans="1:22" x14ac:dyDescent="0.25">
      <c r="A9675" t="s">
        <v>1569</v>
      </c>
      <c r="B9675">
        <v>335163</v>
      </c>
      <c r="C9675" t="s">
        <v>2955</v>
      </c>
      <c r="D9675" t="s">
        <v>2956</v>
      </c>
      <c r="E9675" t="s">
        <v>1596</v>
      </c>
      <c r="F9675" t="s">
        <v>2937</v>
      </c>
      <c r="G9675" t="s">
        <v>1574</v>
      </c>
      <c r="H9675" s="2">
        <v>45474</v>
      </c>
      <c r="I9675" s="2">
        <v>45474</v>
      </c>
      <c r="J9675"/>
      <c r="K9675"/>
      <c r="L9675">
        <v>28.5</v>
      </c>
      <c r="M9675" t="s">
        <v>1575</v>
      </c>
      <c r="N9675" t="s">
        <v>1714</v>
      </c>
      <c r="O9675" t="s">
        <v>2938</v>
      </c>
      <c r="P9675">
        <v>2039</v>
      </c>
      <c r="Q9675" t="s">
        <v>2939</v>
      </c>
      <c r="R9675" t="s">
        <v>15440</v>
      </c>
      <c r="S9675" t="s">
        <v>15436</v>
      </c>
      <c r="T9675" t="s">
        <v>15437</v>
      </c>
      <c r="U9675" t="s">
        <v>15437</v>
      </c>
      <c r="V9675">
        <v>0.75</v>
      </c>
    </row>
    <row r="9676" spans="1:22" x14ac:dyDescent="0.25">
      <c r="A9676" t="s">
        <v>1569</v>
      </c>
      <c r="B9676">
        <v>335057</v>
      </c>
      <c r="C9676" t="s">
        <v>3110</v>
      </c>
      <c r="D9676" t="s">
        <v>3111</v>
      </c>
      <c r="E9676" t="s">
        <v>1572</v>
      </c>
      <c r="F9676" t="s">
        <v>3097</v>
      </c>
      <c r="G9676" t="s">
        <v>1574</v>
      </c>
      <c r="H9676" s="2">
        <v>45470</v>
      </c>
      <c r="I9676" s="2">
        <v>45470</v>
      </c>
      <c r="J9676"/>
      <c r="K9676"/>
      <c r="L9676">
        <v>0.01</v>
      </c>
      <c r="M9676" t="s">
        <v>1575</v>
      </c>
      <c r="N9676" t="s">
        <v>1714</v>
      </c>
      <c r="O9676" t="s">
        <v>3098</v>
      </c>
      <c r="P9676">
        <v>2048</v>
      </c>
      <c r="Q9676" t="s">
        <v>3099</v>
      </c>
      <c r="R9676" t="s">
        <v>15441</v>
      </c>
      <c r="S9676" t="s">
        <v>15436</v>
      </c>
      <c r="T9676" t="s">
        <v>15437</v>
      </c>
      <c r="U9676" t="s">
        <v>15437</v>
      </c>
      <c r="V9676">
        <v>0</v>
      </c>
    </row>
    <row r="9677" spans="1:22" x14ac:dyDescent="0.25">
      <c r="A9677" t="s">
        <v>1569</v>
      </c>
      <c r="B9677">
        <v>335068</v>
      </c>
      <c r="C9677" t="s">
        <v>2957</v>
      </c>
      <c r="D9677" t="s">
        <v>2273</v>
      </c>
      <c r="E9677" t="s">
        <v>1572</v>
      </c>
      <c r="F9677" t="s">
        <v>2937</v>
      </c>
      <c r="G9677" t="s">
        <v>1574</v>
      </c>
      <c r="H9677" s="2">
        <v>45470</v>
      </c>
      <c r="I9677" s="2">
        <v>45470</v>
      </c>
      <c r="J9677"/>
      <c r="K9677"/>
      <c r="L9677">
        <v>0.01</v>
      </c>
      <c r="M9677" t="s">
        <v>1575</v>
      </c>
      <c r="N9677" t="s">
        <v>1714</v>
      </c>
      <c r="O9677" t="s">
        <v>2938</v>
      </c>
      <c r="P9677">
        <v>2039</v>
      </c>
      <c r="Q9677" t="s">
        <v>2939</v>
      </c>
      <c r="R9677" t="s">
        <v>15440</v>
      </c>
      <c r="S9677" t="s">
        <v>15436</v>
      </c>
      <c r="T9677" t="s">
        <v>15437</v>
      </c>
      <c r="U9677" t="s">
        <v>15437</v>
      </c>
      <c r="V9677">
        <v>0</v>
      </c>
    </row>
    <row r="9678" spans="1:22" x14ac:dyDescent="0.25">
      <c r="A9678" t="s">
        <v>1569</v>
      </c>
      <c r="B9678">
        <v>335063</v>
      </c>
      <c r="C9678" t="s">
        <v>3112</v>
      </c>
      <c r="D9678" t="s">
        <v>3113</v>
      </c>
      <c r="E9678" t="s">
        <v>1596</v>
      </c>
      <c r="F9678" t="s">
        <v>3097</v>
      </c>
      <c r="G9678" t="s">
        <v>1574</v>
      </c>
      <c r="H9678" s="2">
        <v>45470</v>
      </c>
      <c r="I9678" s="2">
        <v>45470</v>
      </c>
      <c r="J9678"/>
      <c r="K9678"/>
      <c r="L9678">
        <v>10</v>
      </c>
      <c r="M9678" t="s">
        <v>1575</v>
      </c>
      <c r="N9678" t="s">
        <v>1714</v>
      </c>
      <c r="O9678" t="s">
        <v>3098</v>
      </c>
      <c r="P9678">
        <v>2048</v>
      </c>
      <c r="Q9678" t="s">
        <v>3099</v>
      </c>
      <c r="R9678" t="s">
        <v>15441</v>
      </c>
      <c r="S9678" t="s">
        <v>15436</v>
      </c>
      <c r="T9678" t="s">
        <v>15437</v>
      </c>
      <c r="U9678" t="s">
        <v>15437</v>
      </c>
      <c r="V9678">
        <v>0.26315789473684209</v>
      </c>
    </row>
    <row r="9679" spans="1:22" x14ac:dyDescent="0.25">
      <c r="A9679" t="s">
        <v>1569</v>
      </c>
      <c r="B9679">
        <v>335024</v>
      </c>
      <c r="C9679" t="s">
        <v>1890</v>
      </c>
      <c r="D9679" t="s">
        <v>2523</v>
      </c>
      <c r="E9679" t="s">
        <v>1572</v>
      </c>
      <c r="F9679" t="s">
        <v>2510</v>
      </c>
      <c r="G9679" t="s">
        <v>1574</v>
      </c>
      <c r="H9679" s="2">
        <v>45467</v>
      </c>
      <c r="I9679" s="2">
        <v>45467</v>
      </c>
      <c r="J9679"/>
      <c r="K9679"/>
      <c r="L9679">
        <v>0.01</v>
      </c>
      <c r="M9679" t="s">
        <v>1575</v>
      </c>
      <c r="N9679" t="s">
        <v>1714</v>
      </c>
      <c r="O9679" t="s">
        <v>2511</v>
      </c>
      <c r="P9679">
        <v>2025</v>
      </c>
      <c r="Q9679" t="s">
        <v>2512</v>
      </c>
      <c r="R9679" t="s">
        <v>15440</v>
      </c>
      <c r="S9679" t="s">
        <v>15436</v>
      </c>
      <c r="T9679" t="s">
        <v>15437</v>
      </c>
      <c r="U9679" t="s">
        <v>15437</v>
      </c>
      <c r="V9679">
        <v>0</v>
      </c>
    </row>
    <row r="9680" spans="1:22" x14ac:dyDescent="0.25">
      <c r="A9680" t="s">
        <v>1569</v>
      </c>
      <c r="B9680">
        <v>335017</v>
      </c>
      <c r="C9680" t="s">
        <v>2258</v>
      </c>
      <c r="D9680" t="s">
        <v>3598</v>
      </c>
      <c r="E9680" t="s">
        <v>1572</v>
      </c>
      <c r="F9680" t="s">
        <v>3588</v>
      </c>
      <c r="G9680" t="s">
        <v>1574</v>
      </c>
      <c r="H9680" s="2">
        <v>45467</v>
      </c>
      <c r="I9680" s="2">
        <v>45467</v>
      </c>
      <c r="J9680"/>
      <c r="K9680"/>
      <c r="L9680">
        <v>0.01</v>
      </c>
      <c r="M9680" t="s">
        <v>1575</v>
      </c>
      <c r="N9680" t="s">
        <v>3482</v>
      </c>
      <c r="O9680" t="s">
        <v>3589</v>
      </c>
      <c r="P9680">
        <v>5089</v>
      </c>
      <c r="Q9680" t="s">
        <v>3590</v>
      </c>
      <c r="R9680" t="s">
        <v>15442</v>
      </c>
      <c r="S9680" t="s">
        <v>15436</v>
      </c>
      <c r="T9680" t="s">
        <v>15437</v>
      </c>
      <c r="U9680" t="s">
        <v>15437</v>
      </c>
      <c r="V9680">
        <v>0</v>
      </c>
    </row>
    <row r="9681" spans="1:22" x14ac:dyDescent="0.25">
      <c r="A9681" t="s">
        <v>1569</v>
      </c>
      <c r="B9681">
        <v>334949</v>
      </c>
      <c r="C9681" t="s">
        <v>3817</v>
      </c>
      <c r="D9681" t="s">
        <v>3818</v>
      </c>
      <c r="E9681" t="s">
        <v>1572</v>
      </c>
      <c r="F9681" t="s">
        <v>3810</v>
      </c>
      <c r="G9681" t="s">
        <v>1574</v>
      </c>
      <c r="H9681" s="2">
        <v>45467</v>
      </c>
      <c r="I9681" s="2">
        <v>45467</v>
      </c>
      <c r="J9681"/>
      <c r="K9681"/>
      <c r="L9681">
        <v>0.01</v>
      </c>
      <c r="M9681" t="s">
        <v>1575</v>
      </c>
      <c r="N9681" t="s">
        <v>3482</v>
      </c>
      <c r="O9681" t="s">
        <v>3811</v>
      </c>
      <c r="P9681">
        <v>6076</v>
      </c>
      <c r="Q9681" t="s">
        <v>3812</v>
      </c>
      <c r="R9681" t="s">
        <v>15442</v>
      </c>
      <c r="S9681" t="s">
        <v>15436</v>
      </c>
      <c r="T9681" t="s">
        <v>15437</v>
      </c>
      <c r="U9681" t="s">
        <v>15437</v>
      </c>
      <c r="V9681">
        <v>0</v>
      </c>
    </row>
    <row r="9682" spans="1:22" x14ac:dyDescent="0.25">
      <c r="A9682" t="s">
        <v>1569</v>
      </c>
      <c r="B9682">
        <v>334932</v>
      </c>
      <c r="C9682" t="s">
        <v>1837</v>
      </c>
      <c r="D9682" t="s">
        <v>2586</v>
      </c>
      <c r="E9682" t="s">
        <v>1572</v>
      </c>
      <c r="F9682" t="s">
        <v>2573</v>
      </c>
      <c r="G9682" t="s">
        <v>1574</v>
      </c>
      <c r="H9682" s="2">
        <v>45460</v>
      </c>
      <c r="I9682" s="2">
        <v>45460</v>
      </c>
      <c r="J9682"/>
      <c r="K9682"/>
      <c r="L9682">
        <v>0.01</v>
      </c>
      <c r="M9682" t="s">
        <v>1575</v>
      </c>
      <c r="N9682" t="s">
        <v>1714</v>
      </c>
      <c r="O9682" t="s">
        <v>2574</v>
      </c>
      <c r="P9682">
        <v>2026</v>
      </c>
      <c r="Q9682" t="s">
        <v>2575</v>
      </c>
      <c r="R9682" t="s">
        <v>15441</v>
      </c>
      <c r="S9682" t="s">
        <v>15436</v>
      </c>
      <c r="T9682" t="s">
        <v>15437</v>
      </c>
      <c r="U9682" t="s">
        <v>15437</v>
      </c>
      <c r="V9682">
        <v>0</v>
      </c>
    </row>
    <row r="9683" spans="1:22" x14ac:dyDescent="0.25">
      <c r="A9683" t="s">
        <v>1569</v>
      </c>
      <c r="B9683">
        <v>334894</v>
      </c>
      <c r="C9683" t="s">
        <v>1699</v>
      </c>
      <c r="D9683" t="s">
        <v>1700</v>
      </c>
      <c r="E9683" t="s">
        <v>1572</v>
      </c>
      <c r="F9683" t="s">
        <v>1692</v>
      </c>
      <c r="G9683" t="s">
        <v>1574</v>
      </c>
      <c r="H9683" s="2">
        <v>45460</v>
      </c>
      <c r="I9683" s="2">
        <v>45460</v>
      </c>
      <c r="J9683"/>
      <c r="K9683"/>
      <c r="L9683">
        <v>0.01</v>
      </c>
      <c r="M9683" t="s">
        <v>1575</v>
      </c>
      <c r="N9683" t="s">
        <v>1576</v>
      </c>
      <c r="O9683" t="s">
        <v>1693</v>
      </c>
      <c r="P9683">
        <v>1006</v>
      </c>
      <c r="Q9683" t="s">
        <v>1694</v>
      </c>
      <c r="R9683" t="s">
        <v>15435</v>
      </c>
      <c r="S9683" t="s">
        <v>15436</v>
      </c>
      <c r="T9683" t="s">
        <v>15437</v>
      </c>
      <c r="U9683" t="s">
        <v>15437</v>
      </c>
      <c r="V9683">
        <v>0</v>
      </c>
    </row>
    <row r="9684" spans="1:22" x14ac:dyDescent="0.25">
      <c r="A9684" t="s">
        <v>1569</v>
      </c>
      <c r="B9684">
        <v>334802</v>
      </c>
      <c r="C9684" t="s">
        <v>1863</v>
      </c>
      <c r="D9684" t="s">
        <v>1817</v>
      </c>
      <c r="E9684" t="s">
        <v>1572</v>
      </c>
      <c r="F9684" t="s">
        <v>1845</v>
      </c>
      <c r="G9684" t="s">
        <v>1574</v>
      </c>
      <c r="H9684" s="2">
        <v>45460</v>
      </c>
      <c r="I9684" s="2">
        <v>45460</v>
      </c>
      <c r="J9684"/>
      <c r="K9684"/>
      <c r="L9684">
        <v>0.01</v>
      </c>
      <c r="M9684" t="s">
        <v>1575</v>
      </c>
      <c r="N9684" t="s">
        <v>1576</v>
      </c>
      <c r="O9684" t="s">
        <v>1846</v>
      </c>
      <c r="P9684">
        <v>1011</v>
      </c>
      <c r="Q9684" t="s">
        <v>1847</v>
      </c>
      <c r="R9684" t="s">
        <v>15435</v>
      </c>
      <c r="S9684" t="s">
        <v>15436</v>
      </c>
      <c r="T9684" t="s">
        <v>15437</v>
      </c>
      <c r="U9684" t="s">
        <v>15437</v>
      </c>
      <c r="V9684">
        <v>0</v>
      </c>
    </row>
    <row r="9685" spans="1:22" x14ac:dyDescent="0.25">
      <c r="A9685" t="s">
        <v>1569</v>
      </c>
      <c r="B9685">
        <v>334937</v>
      </c>
      <c r="C9685" t="s">
        <v>3035</v>
      </c>
      <c r="D9685" t="s">
        <v>2310</v>
      </c>
      <c r="E9685" t="s">
        <v>1572</v>
      </c>
      <c r="F9685" t="s">
        <v>3030</v>
      </c>
      <c r="G9685" t="s">
        <v>1574</v>
      </c>
      <c r="H9685" s="2">
        <v>45460</v>
      </c>
      <c r="I9685" s="2">
        <v>45460</v>
      </c>
      <c r="J9685"/>
      <c r="K9685"/>
      <c r="L9685">
        <v>0.01</v>
      </c>
      <c r="M9685" t="s">
        <v>1575</v>
      </c>
      <c r="N9685" t="s">
        <v>1714</v>
      </c>
      <c r="O9685" t="s">
        <v>3031</v>
      </c>
      <c r="P9685">
        <v>2042</v>
      </c>
      <c r="Q9685" t="s">
        <v>3032</v>
      </c>
      <c r="R9685" t="s">
        <v>15440</v>
      </c>
      <c r="S9685" t="s">
        <v>15436</v>
      </c>
      <c r="T9685" t="s">
        <v>15437</v>
      </c>
      <c r="U9685" t="s">
        <v>15437</v>
      </c>
      <c r="V9685">
        <v>0</v>
      </c>
    </row>
    <row r="9686" spans="1:22" x14ac:dyDescent="0.25">
      <c r="A9686" t="s">
        <v>1569</v>
      </c>
      <c r="B9686">
        <v>298619</v>
      </c>
      <c r="C9686" t="s">
        <v>2234</v>
      </c>
      <c r="D9686" t="s">
        <v>2893</v>
      </c>
      <c r="E9686" t="s">
        <v>1572</v>
      </c>
      <c r="F9686" t="s">
        <v>2883</v>
      </c>
      <c r="G9686" t="s">
        <v>1574</v>
      </c>
      <c r="H9686" s="2">
        <v>45460</v>
      </c>
      <c r="I9686" s="2">
        <v>45460</v>
      </c>
      <c r="J9686"/>
      <c r="K9686"/>
      <c r="L9686">
        <v>0.01</v>
      </c>
      <c r="M9686" t="s">
        <v>1575</v>
      </c>
      <c r="N9686" t="s">
        <v>1714</v>
      </c>
      <c r="O9686" t="s">
        <v>2880</v>
      </c>
      <c r="P9686">
        <v>2033</v>
      </c>
      <c r="Q9686" t="s">
        <v>2881</v>
      </c>
      <c r="R9686" t="s">
        <v>15440</v>
      </c>
      <c r="S9686" t="s">
        <v>15436</v>
      </c>
      <c r="T9686" t="s">
        <v>15437</v>
      </c>
      <c r="U9686" t="s">
        <v>15437</v>
      </c>
      <c r="V9686">
        <v>0</v>
      </c>
    </row>
    <row r="9687" spans="1:22" x14ac:dyDescent="0.25">
      <c r="A9687" t="s">
        <v>1569</v>
      </c>
      <c r="B9687">
        <v>334906</v>
      </c>
      <c r="C9687" t="s">
        <v>1930</v>
      </c>
      <c r="D9687" t="s">
        <v>2894</v>
      </c>
      <c r="E9687" t="s">
        <v>1572</v>
      </c>
      <c r="F9687" t="s">
        <v>2883</v>
      </c>
      <c r="G9687" t="s">
        <v>1574</v>
      </c>
      <c r="H9687" s="2">
        <v>45460</v>
      </c>
      <c r="I9687" s="2">
        <v>45460</v>
      </c>
      <c r="J9687"/>
      <c r="K9687"/>
      <c r="L9687">
        <v>0.01</v>
      </c>
      <c r="M9687" t="s">
        <v>1575</v>
      </c>
      <c r="N9687" t="s">
        <v>1714</v>
      </c>
      <c r="O9687" t="s">
        <v>2880</v>
      </c>
      <c r="P9687">
        <v>2033</v>
      </c>
      <c r="Q9687" t="s">
        <v>2881</v>
      </c>
      <c r="R9687" t="s">
        <v>15440</v>
      </c>
      <c r="S9687" t="s">
        <v>15436</v>
      </c>
      <c r="T9687" t="s">
        <v>15437</v>
      </c>
      <c r="U9687" t="s">
        <v>15437</v>
      </c>
      <c r="V9687">
        <v>0</v>
      </c>
    </row>
    <row r="9688" spans="1:22" x14ac:dyDescent="0.25">
      <c r="A9688" t="s">
        <v>1569</v>
      </c>
      <c r="B9688">
        <v>334811</v>
      </c>
      <c r="C9688" t="s">
        <v>1771</v>
      </c>
      <c r="D9688" t="s">
        <v>3819</v>
      </c>
      <c r="E9688" t="s">
        <v>1572</v>
      </c>
      <c r="F9688" t="s">
        <v>3810</v>
      </c>
      <c r="G9688" t="s">
        <v>1574</v>
      </c>
      <c r="H9688" s="2">
        <v>45460</v>
      </c>
      <c r="I9688" s="2">
        <v>45460</v>
      </c>
      <c r="J9688"/>
      <c r="K9688"/>
      <c r="L9688">
        <v>0.01</v>
      </c>
      <c r="M9688" t="s">
        <v>1575</v>
      </c>
      <c r="N9688" t="s">
        <v>3482</v>
      </c>
      <c r="O9688" t="s">
        <v>3811</v>
      </c>
      <c r="P9688">
        <v>6076</v>
      </c>
      <c r="Q9688" t="s">
        <v>3812</v>
      </c>
      <c r="R9688" t="s">
        <v>15442</v>
      </c>
      <c r="S9688" t="s">
        <v>15436</v>
      </c>
      <c r="T9688" t="s">
        <v>15437</v>
      </c>
      <c r="U9688" t="s">
        <v>15437</v>
      </c>
      <c r="V9688">
        <v>0</v>
      </c>
    </row>
    <row r="9689" spans="1:22" x14ac:dyDescent="0.25">
      <c r="A9689" t="s">
        <v>1569</v>
      </c>
      <c r="B9689">
        <v>334890</v>
      </c>
      <c r="C9689" t="s">
        <v>2862</v>
      </c>
      <c r="D9689" t="s">
        <v>3903</v>
      </c>
      <c r="E9689" t="s">
        <v>1572</v>
      </c>
      <c r="F9689" t="s">
        <v>3893</v>
      </c>
      <c r="G9689" t="s">
        <v>1574</v>
      </c>
      <c r="H9689" s="2">
        <v>45460</v>
      </c>
      <c r="I9689" s="2">
        <v>45460</v>
      </c>
      <c r="J9689"/>
      <c r="K9689"/>
      <c r="L9689">
        <v>0.01</v>
      </c>
      <c r="M9689" t="s">
        <v>1575</v>
      </c>
      <c r="N9689" t="s">
        <v>3865</v>
      </c>
      <c r="O9689" t="s">
        <v>3894</v>
      </c>
      <c r="P9689">
        <v>9087</v>
      </c>
      <c r="Q9689" t="s">
        <v>3895</v>
      </c>
      <c r="R9689" t="s">
        <v>15443</v>
      </c>
      <c r="S9689" t="s">
        <v>15436</v>
      </c>
      <c r="T9689" t="s">
        <v>15437</v>
      </c>
      <c r="U9689" t="s">
        <v>15437</v>
      </c>
      <c r="V9689">
        <v>0</v>
      </c>
    </row>
    <row r="9690" spans="1:22" x14ac:dyDescent="0.25">
      <c r="A9690" t="s">
        <v>1569</v>
      </c>
      <c r="B9690">
        <v>334868</v>
      </c>
      <c r="C9690" t="s">
        <v>3904</v>
      </c>
      <c r="D9690" t="s">
        <v>2279</v>
      </c>
      <c r="E9690" t="s">
        <v>1572</v>
      </c>
      <c r="F9690" t="s">
        <v>3893</v>
      </c>
      <c r="G9690" t="s">
        <v>1574</v>
      </c>
      <c r="H9690" s="2">
        <v>45460</v>
      </c>
      <c r="I9690" s="2">
        <v>45460</v>
      </c>
      <c r="J9690"/>
      <c r="K9690"/>
      <c r="L9690">
        <v>0.01</v>
      </c>
      <c r="M9690" t="s">
        <v>1575</v>
      </c>
      <c r="N9690" t="s">
        <v>3865</v>
      </c>
      <c r="O9690" t="s">
        <v>3894</v>
      </c>
      <c r="P9690">
        <v>9087</v>
      </c>
      <c r="Q9690" t="s">
        <v>3895</v>
      </c>
      <c r="R9690" t="s">
        <v>15443</v>
      </c>
      <c r="S9690" t="s">
        <v>15436</v>
      </c>
      <c r="T9690" t="s">
        <v>15437</v>
      </c>
      <c r="U9690" t="s">
        <v>15437</v>
      </c>
      <c r="V9690">
        <v>0</v>
      </c>
    </row>
    <row r="9691" spans="1:22" x14ac:dyDescent="0.25">
      <c r="A9691" t="s">
        <v>1569</v>
      </c>
      <c r="B9691">
        <v>334884</v>
      </c>
      <c r="C9691" t="s">
        <v>1979</v>
      </c>
      <c r="D9691" t="s">
        <v>3599</v>
      </c>
      <c r="E9691" t="s">
        <v>1596</v>
      </c>
      <c r="F9691" t="s">
        <v>3588</v>
      </c>
      <c r="G9691" t="s">
        <v>1574</v>
      </c>
      <c r="H9691" s="2">
        <v>45460</v>
      </c>
      <c r="I9691" s="2">
        <v>45460</v>
      </c>
      <c r="J9691"/>
      <c r="K9691"/>
      <c r="L9691">
        <v>15.5</v>
      </c>
      <c r="M9691" t="s">
        <v>1575</v>
      </c>
      <c r="N9691" t="s">
        <v>3482</v>
      </c>
      <c r="O9691" t="s">
        <v>3589</v>
      </c>
      <c r="P9691">
        <v>5089</v>
      </c>
      <c r="Q9691" t="s">
        <v>3590</v>
      </c>
      <c r="R9691" t="s">
        <v>15442</v>
      </c>
      <c r="S9691" t="s">
        <v>15436</v>
      </c>
      <c r="T9691" t="s">
        <v>15437</v>
      </c>
      <c r="U9691" t="s">
        <v>15437</v>
      </c>
      <c r="V9691">
        <v>0.40789473684210525</v>
      </c>
    </row>
    <row r="9692" spans="1:22" x14ac:dyDescent="0.25">
      <c r="A9692" t="s">
        <v>1569</v>
      </c>
      <c r="B9692">
        <v>334656</v>
      </c>
      <c r="C9692" t="s">
        <v>4135</v>
      </c>
      <c r="D9692" t="s">
        <v>4136</v>
      </c>
      <c r="E9692" t="s">
        <v>1607</v>
      </c>
      <c r="F9692" t="s">
        <v>4137</v>
      </c>
      <c r="G9692" t="s">
        <v>4128</v>
      </c>
      <c r="H9692" s="2">
        <v>45460</v>
      </c>
      <c r="I9692" s="2">
        <v>45460</v>
      </c>
      <c r="J9692"/>
      <c r="K9692"/>
      <c r="L9692">
        <v>38</v>
      </c>
      <c r="M9692" t="s">
        <v>1575</v>
      </c>
      <c r="N9692" t="s">
        <v>1714</v>
      </c>
      <c r="O9692" t="s">
        <v>4129</v>
      </c>
      <c r="P9692">
        <v>9547</v>
      </c>
      <c r="Q9692" t="s">
        <v>4130</v>
      </c>
      <c r="R9692" t="s">
        <v>15446</v>
      </c>
      <c r="S9692" t="s">
        <v>15436</v>
      </c>
      <c r="T9692" t="s">
        <v>15437</v>
      </c>
      <c r="U9692" t="s">
        <v>15437</v>
      </c>
      <c r="V9692">
        <v>1</v>
      </c>
    </row>
    <row r="9693" spans="1:22" x14ac:dyDescent="0.25">
      <c r="A9693" t="s">
        <v>1569</v>
      </c>
      <c r="B9693">
        <v>334836</v>
      </c>
      <c r="C9693" t="s">
        <v>1800</v>
      </c>
      <c r="D9693" t="s">
        <v>2200</v>
      </c>
      <c r="E9693" t="s">
        <v>1572</v>
      </c>
      <c r="F9693" t="s">
        <v>2183</v>
      </c>
      <c r="G9693" t="s">
        <v>1574</v>
      </c>
      <c r="H9693" s="2">
        <v>45455</v>
      </c>
      <c r="I9693" s="2">
        <v>45455</v>
      </c>
      <c r="J9693"/>
      <c r="K9693"/>
      <c r="L9693">
        <v>0.01</v>
      </c>
      <c r="M9693" t="s">
        <v>1575</v>
      </c>
      <c r="N9693" t="s">
        <v>1714</v>
      </c>
      <c r="O9693" t="s">
        <v>2184</v>
      </c>
      <c r="P9693">
        <v>2020</v>
      </c>
      <c r="Q9693" t="s">
        <v>2185</v>
      </c>
      <c r="R9693" t="s">
        <v>15440</v>
      </c>
      <c r="S9693" t="s">
        <v>15436</v>
      </c>
      <c r="T9693" t="s">
        <v>15437</v>
      </c>
      <c r="U9693" t="s">
        <v>15437</v>
      </c>
      <c r="V9693">
        <v>0</v>
      </c>
    </row>
    <row r="9694" spans="1:22" x14ac:dyDescent="0.25">
      <c r="A9694" t="s">
        <v>1569</v>
      </c>
      <c r="B9694">
        <v>334805</v>
      </c>
      <c r="C9694" t="s">
        <v>3072</v>
      </c>
      <c r="D9694" t="s">
        <v>3073</v>
      </c>
      <c r="E9694" t="s">
        <v>1572</v>
      </c>
      <c r="F9694" t="s">
        <v>3065</v>
      </c>
      <c r="G9694" t="s">
        <v>1574</v>
      </c>
      <c r="H9694" s="2">
        <v>45453</v>
      </c>
      <c r="I9694" s="2">
        <v>45453</v>
      </c>
      <c r="J9694"/>
      <c r="K9694"/>
      <c r="L9694">
        <v>0.01</v>
      </c>
      <c r="M9694" t="s">
        <v>1575</v>
      </c>
      <c r="N9694" t="s">
        <v>1714</v>
      </c>
      <c r="O9694" t="s">
        <v>3066</v>
      </c>
      <c r="P9694">
        <v>2045</v>
      </c>
      <c r="Q9694" t="s">
        <v>3067</v>
      </c>
      <c r="R9694" t="s">
        <v>15440</v>
      </c>
      <c r="S9694" t="s">
        <v>15436</v>
      </c>
      <c r="T9694" t="s">
        <v>15437</v>
      </c>
      <c r="U9694" t="s">
        <v>15437</v>
      </c>
      <c r="V9694">
        <v>0</v>
      </c>
    </row>
    <row r="9695" spans="1:22" x14ac:dyDescent="0.25">
      <c r="A9695" t="s">
        <v>1569</v>
      </c>
      <c r="B9695">
        <v>334837</v>
      </c>
      <c r="C9695" t="s">
        <v>2714</v>
      </c>
      <c r="D9695" t="s">
        <v>3156</v>
      </c>
      <c r="E9695" t="s">
        <v>1572</v>
      </c>
      <c r="F9695" t="s">
        <v>3151</v>
      </c>
      <c r="G9695" t="s">
        <v>1574</v>
      </c>
      <c r="H9695" s="2">
        <v>45453</v>
      </c>
      <c r="I9695" s="2">
        <v>45453</v>
      </c>
      <c r="J9695"/>
      <c r="K9695"/>
      <c r="L9695">
        <v>0.01</v>
      </c>
      <c r="M9695" t="s">
        <v>1575</v>
      </c>
      <c r="N9695" t="s">
        <v>1714</v>
      </c>
      <c r="O9695" t="s">
        <v>3147</v>
      </c>
      <c r="P9695">
        <v>2054</v>
      </c>
      <c r="Q9695" t="s">
        <v>3148</v>
      </c>
      <c r="R9695" t="s">
        <v>15440</v>
      </c>
      <c r="S9695" t="s">
        <v>15436</v>
      </c>
      <c r="T9695" t="s">
        <v>15437</v>
      </c>
      <c r="U9695" t="s">
        <v>15437</v>
      </c>
      <c r="V9695">
        <v>0</v>
      </c>
    </row>
    <row r="9696" spans="1:22" x14ac:dyDescent="0.25">
      <c r="A9696" t="s">
        <v>1569</v>
      </c>
      <c r="B9696">
        <v>334761</v>
      </c>
      <c r="C9696" t="s">
        <v>1864</v>
      </c>
      <c r="D9696" t="s">
        <v>1865</v>
      </c>
      <c r="E9696" t="s">
        <v>1596</v>
      </c>
      <c r="F9696" t="s">
        <v>1845</v>
      </c>
      <c r="G9696" t="s">
        <v>1574</v>
      </c>
      <c r="H9696" s="2">
        <v>45453</v>
      </c>
      <c r="I9696" s="2">
        <v>45453</v>
      </c>
      <c r="J9696"/>
      <c r="K9696"/>
      <c r="L9696">
        <v>20</v>
      </c>
      <c r="M9696" t="s">
        <v>1575</v>
      </c>
      <c r="N9696" t="s">
        <v>1576</v>
      </c>
      <c r="O9696" t="s">
        <v>1846</v>
      </c>
      <c r="P9696">
        <v>1011</v>
      </c>
      <c r="Q9696" t="s">
        <v>1847</v>
      </c>
      <c r="R9696" t="s">
        <v>15435</v>
      </c>
      <c r="S9696" t="s">
        <v>15436</v>
      </c>
      <c r="T9696" t="s">
        <v>15437</v>
      </c>
      <c r="U9696" t="s">
        <v>15437</v>
      </c>
      <c r="V9696">
        <v>0.52631578947368418</v>
      </c>
    </row>
    <row r="9697" spans="1:22" x14ac:dyDescent="0.25">
      <c r="A9697" t="s">
        <v>1569</v>
      </c>
      <c r="B9697">
        <v>334687</v>
      </c>
      <c r="C9697" t="s">
        <v>1903</v>
      </c>
      <c r="D9697" t="s">
        <v>1941</v>
      </c>
      <c r="E9697" t="s">
        <v>1596</v>
      </c>
      <c r="F9697" t="s">
        <v>1925</v>
      </c>
      <c r="G9697" t="s">
        <v>1574</v>
      </c>
      <c r="H9697" s="2">
        <v>45453</v>
      </c>
      <c r="I9697" s="2">
        <v>45747</v>
      </c>
      <c r="J9697"/>
      <c r="K9697"/>
      <c r="L9697">
        <v>23</v>
      </c>
      <c r="M9697" t="s">
        <v>1575</v>
      </c>
      <c r="N9697" t="s">
        <v>1576</v>
      </c>
      <c r="O9697" t="s">
        <v>1926</v>
      </c>
      <c r="P9697">
        <v>1012</v>
      </c>
      <c r="Q9697" t="s">
        <v>1927</v>
      </c>
      <c r="R9697" t="s">
        <v>15435</v>
      </c>
      <c r="S9697" t="s">
        <v>15436</v>
      </c>
      <c r="T9697" t="s">
        <v>15437</v>
      </c>
      <c r="U9697" t="s">
        <v>15437</v>
      </c>
      <c r="V9697">
        <v>0.60526315789473684</v>
      </c>
    </row>
    <row r="9698" spans="1:22" x14ac:dyDescent="0.25">
      <c r="A9698" t="s">
        <v>1569</v>
      </c>
      <c r="B9698">
        <v>334748</v>
      </c>
      <c r="C9698" t="s">
        <v>2645</v>
      </c>
      <c r="D9698" t="s">
        <v>3600</v>
      </c>
      <c r="E9698" t="s">
        <v>1596</v>
      </c>
      <c r="F9698" t="s">
        <v>3588</v>
      </c>
      <c r="G9698" t="s">
        <v>1574</v>
      </c>
      <c r="H9698" s="2">
        <v>45453</v>
      </c>
      <c r="I9698" s="2">
        <v>45453</v>
      </c>
      <c r="J9698"/>
      <c r="K9698"/>
      <c r="L9698">
        <v>15.5</v>
      </c>
      <c r="M9698" t="s">
        <v>1575</v>
      </c>
      <c r="N9698" t="s">
        <v>3482</v>
      </c>
      <c r="O9698" t="s">
        <v>3589</v>
      </c>
      <c r="P9698">
        <v>5089</v>
      </c>
      <c r="Q9698" t="s">
        <v>3590</v>
      </c>
      <c r="R9698" t="s">
        <v>15442</v>
      </c>
      <c r="S9698" t="s">
        <v>15436</v>
      </c>
      <c r="T9698" t="s">
        <v>15437</v>
      </c>
      <c r="U9698" t="s">
        <v>15437</v>
      </c>
      <c r="V9698">
        <v>0.40789473684210525</v>
      </c>
    </row>
    <row r="9699" spans="1:22" x14ac:dyDescent="0.25">
      <c r="A9699" t="s">
        <v>1569</v>
      </c>
      <c r="B9699">
        <v>334784</v>
      </c>
      <c r="C9699" t="s">
        <v>1963</v>
      </c>
      <c r="D9699" t="s">
        <v>4043</v>
      </c>
      <c r="E9699" t="s">
        <v>1596</v>
      </c>
      <c r="F9699" t="s">
        <v>4032</v>
      </c>
      <c r="G9699" t="s">
        <v>1574</v>
      </c>
      <c r="H9699" s="2">
        <v>45453</v>
      </c>
      <c r="I9699" s="2">
        <v>45453</v>
      </c>
      <c r="J9699"/>
      <c r="K9699"/>
      <c r="L9699">
        <v>12</v>
      </c>
      <c r="M9699" t="s">
        <v>1575</v>
      </c>
      <c r="N9699" t="s">
        <v>3865</v>
      </c>
      <c r="O9699" t="s">
        <v>4033</v>
      </c>
      <c r="P9699">
        <v>9098</v>
      </c>
      <c r="Q9699" t="s">
        <v>4034</v>
      </c>
      <c r="R9699" t="s">
        <v>15443</v>
      </c>
      <c r="S9699" t="s">
        <v>15436</v>
      </c>
      <c r="T9699" t="s">
        <v>15437</v>
      </c>
      <c r="U9699" t="s">
        <v>15437</v>
      </c>
      <c r="V9699">
        <v>0.31578947368421051</v>
      </c>
    </row>
    <row r="9700" spans="1:22" x14ac:dyDescent="0.25">
      <c r="A9700" t="s">
        <v>1569</v>
      </c>
      <c r="B9700">
        <v>334721</v>
      </c>
      <c r="C9700" t="s">
        <v>3215</v>
      </c>
      <c r="D9700" t="s">
        <v>3216</v>
      </c>
      <c r="E9700" t="s">
        <v>1572</v>
      </c>
      <c r="F9700" t="s">
        <v>3217</v>
      </c>
      <c r="G9700" t="s">
        <v>1574</v>
      </c>
      <c r="H9700" s="2">
        <v>45448</v>
      </c>
      <c r="I9700" s="2">
        <v>45448</v>
      </c>
      <c r="J9700"/>
      <c r="K9700"/>
      <c r="L9700">
        <v>0.01</v>
      </c>
      <c r="M9700" t="s">
        <v>1575</v>
      </c>
      <c r="N9700" t="s">
        <v>1714</v>
      </c>
      <c r="O9700" t="s">
        <v>3218</v>
      </c>
      <c r="P9700">
        <v>2056</v>
      </c>
      <c r="Q9700" t="s">
        <v>3219</v>
      </c>
      <c r="R9700" t="s">
        <v>15441</v>
      </c>
      <c r="S9700" t="s">
        <v>15436</v>
      </c>
      <c r="T9700" t="s">
        <v>15437</v>
      </c>
      <c r="U9700" t="s">
        <v>15437</v>
      </c>
      <c r="V9700">
        <v>0</v>
      </c>
    </row>
    <row r="9701" spans="1:22" x14ac:dyDescent="0.25">
      <c r="A9701" t="s">
        <v>1569</v>
      </c>
      <c r="B9701">
        <v>334739</v>
      </c>
      <c r="C9701" t="s">
        <v>1802</v>
      </c>
      <c r="D9701" t="s">
        <v>2895</v>
      </c>
      <c r="E9701" t="s">
        <v>1572</v>
      </c>
      <c r="F9701" t="s">
        <v>2883</v>
      </c>
      <c r="G9701" t="s">
        <v>1574</v>
      </c>
      <c r="H9701" s="2">
        <v>45448</v>
      </c>
      <c r="I9701" s="2">
        <v>45448</v>
      </c>
      <c r="J9701"/>
      <c r="K9701"/>
      <c r="L9701">
        <v>0.01</v>
      </c>
      <c r="M9701" t="s">
        <v>1575</v>
      </c>
      <c r="N9701" t="s">
        <v>1714</v>
      </c>
      <c r="O9701" t="s">
        <v>2880</v>
      </c>
      <c r="P9701">
        <v>2033</v>
      </c>
      <c r="Q9701" t="s">
        <v>2881</v>
      </c>
      <c r="R9701" t="s">
        <v>15440</v>
      </c>
      <c r="S9701" t="s">
        <v>15436</v>
      </c>
      <c r="T9701" t="s">
        <v>15437</v>
      </c>
      <c r="U9701" t="s">
        <v>15437</v>
      </c>
      <c r="V9701">
        <v>0</v>
      </c>
    </row>
    <row r="9702" spans="1:22" x14ac:dyDescent="0.25">
      <c r="A9702" t="s">
        <v>1569</v>
      </c>
      <c r="B9702">
        <v>334740</v>
      </c>
      <c r="C9702" t="s">
        <v>2933</v>
      </c>
      <c r="D9702" t="s">
        <v>3010</v>
      </c>
      <c r="E9702" t="s">
        <v>1596</v>
      </c>
      <c r="F9702" t="s">
        <v>3011</v>
      </c>
      <c r="G9702" t="s">
        <v>1574</v>
      </c>
      <c r="H9702" s="2">
        <v>45448</v>
      </c>
      <c r="I9702" s="2">
        <v>45448</v>
      </c>
      <c r="J9702"/>
      <c r="K9702"/>
      <c r="L9702">
        <v>19.75</v>
      </c>
      <c r="M9702" t="s">
        <v>1575</v>
      </c>
      <c r="N9702" t="s">
        <v>1714</v>
      </c>
      <c r="O9702" t="s">
        <v>3012</v>
      </c>
      <c r="P9702">
        <v>2040</v>
      </c>
      <c r="Q9702" t="s">
        <v>3013</v>
      </c>
      <c r="R9702" t="s">
        <v>15440</v>
      </c>
      <c r="S9702" t="s">
        <v>15436</v>
      </c>
      <c r="T9702" t="s">
        <v>15437</v>
      </c>
      <c r="U9702" t="s">
        <v>15437</v>
      </c>
      <c r="V9702">
        <v>0.51973684210526316</v>
      </c>
    </row>
    <row r="9703" spans="1:22" x14ac:dyDescent="0.25">
      <c r="A9703" t="s">
        <v>1569</v>
      </c>
      <c r="B9703">
        <v>334226</v>
      </c>
      <c r="C9703" t="s">
        <v>1810</v>
      </c>
      <c r="D9703" t="s">
        <v>1817</v>
      </c>
      <c r="E9703" t="s">
        <v>1607</v>
      </c>
      <c r="F9703" t="s">
        <v>4138</v>
      </c>
      <c r="G9703" t="s">
        <v>4128</v>
      </c>
      <c r="H9703" s="2">
        <v>45448</v>
      </c>
      <c r="I9703" s="2">
        <v>45537</v>
      </c>
      <c r="J9703"/>
      <c r="K9703"/>
      <c r="L9703">
        <v>38</v>
      </c>
      <c r="M9703" t="s">
        <v>1575</v>
      </c>
      <c r="N9703" t="s">
        <v>1714</v>
      </c>
      <c r="O9703" t="s">
        <v>4134</v>
      </c>
      <c r="P9703">
        <v>9547</v>
      </c>
      <c r="Q9703" t="s">
        <v>4130</v>
      </c>
      <c r="R9703" t="s">
        <v>15446</v>
      </c>
      <c r="S9703" t="s">
        <v>15436</v>
      </c>
      <c r="T9703" t="s">
        <v>15437</v>
      </c>
      <c r="U9703" t="s">
        <v>15437</v>
      </c>
      <c r="V9703">
        <v>1</v>
      </c>
    </row>
    <row r="9704" spans="1:22" x14ac:dyDescent="0.25">
      <c r="A9704" t="s">
        <v>1569</v>
      </c>
      <c r="B9704">
        <v>334692</v>
      </c>
      <c r="C9704" t="s">
        <v>2472</v>
      </c>
      <c r="D9704" t="s">
        <v>3220</v>
      </c>
      <c r="E9704" t="s">
        <v>1572</v>
      </c>
      <c r="F9704" t="s">
        <v>3217</v>
      </c>
      <c r="G9704" t="s">
        <v>1574</v>
      </c>
      <c r="H9704" s="2">
        <v>45446</v>
      </c>
      <c r="I9704" s="2">
        <v>45446</v>
      </c>
      <c r="J9704"/>
      <c r="K9704"/>
      <c r="L9704">
        <v>0.01</v>
      </c>
      <c r="M9704" t="s">
        <v>1575</v>
      </c>
      <c r="N9704" t="s">
        <v>1714</v>
      </c>
      <c r="O9704" t="s">
        <v>3218</v>
      </c>
      <c r="P9704">
        <v>2056</v>
      </c>
      <c r="Q9704" t="s">
        <v>3219</v>
      </c>
      <c r="R9704" t="s">
        <v>15441</v>
      </c>
      <c r="S9704" t="s">
        <v>15436</v>
      </c>
      <c r="T9704" t="s">
        <v>15437</v>
      </c>
      <c r="U9704" t="s">
        <v>15437</v>
      </c>
      <c r="V9704">
        <v>0</v>
      </c>
    </row>
    <row r="9705" spans="1:22" x14ac:dyDescent="0.25">
      <c r="A9705" t="s">
        <v>1569</v>
      </c>
      <c r="B9705">
        <v>334703</v>
      </c>
      <c r="C9705" t="s">
        <v>3221</v>
      </c>
      <c r="D9705" t="s">
        <v>3222</v>
      </c>
      <c r="E9705" t="s">
        <v>1572</v>
      </c>
      <c r="F9705" t="s">
        <v>3217</v>
      </c>
      <c r="G9705" t="s">
        <v>1574</v>
      </c>
      <c r="H9705" s="2">
        <v>45446</v>
      </c>
      <c r="I9705" s="2">
        <v>45446</v>
      </c>
      <c r="J9705"/>
      <c r="K9705"/>
      <c r="L9705">
        <v>0.01</v>
      </c>
      <c r="M9705" t="s">
        <v>1575</v>
      </c>
      <c r="N9705" t="s">
        <v>1714</v>
      </c>
      <c r="O9705" t="s">
        <v>3218</v>
      </c>
      <c r="P9705">
        <v>2056</v>
      </c>
      <c r="Q9705" t="s">
        <v>3219</v>
      </c>
      <c r="R9705" t="s">
        <v>15441</v>
      </c>
      <c r="S9705" t="s">
        <v>15436</v>
      </c>
      <c r="T9705" t="s">
        <v>15437</v>
      </c>
      <c r="U9705" t="s">
        <v>15437</v>
      </c>
      <c r="V9705">
        <v>0</v>
      </c>
    </row>
    <row r="9706" spans="1:22" x14ac:dyDescent="0.25">
      <c r="A9706" t="s">
        <v>1569</v>
      </c>
      <c r="B9706">
        <v>334714</v>
      </c>
      <c r="C9706" t="s">
        <v>2492</v>
      </c>
      <c r="D9706" t="s">
        <v>3223</v>
      </c>
      <c r="E9706" t="s">
        <v>1572</v>
      </c>
      <c r="F9706" t="s">
        <v>3217</v>
      </c>
      <c r="G9706" t="s">
        <v>1574</v>
      </c>
      <c r="H9706" s="2">
        <v>45446</v>
      </c>
      <c r="I9706" s="2">
        <v>45446</v>
      </c>
      <c r="J9706"/>
      <c r="K9706"/>
      <c r="L9706">
        <v>0.01</v>
      </c>
      <c r="M9706" t="s">
        <v>1575</v>
      </c>
      <c r="N9706" t="s">
        <v>1714</v>
      </c>
      <c r="O9706" t="s">
        <v>3218</v>
      </c>
      <c r="P9706">
        <v>2056</v>
      </c>
      <c r="Q9706" t="s">
        <v>3219</v>
      </c>
      <c r="R9706" t="s">
        <v>15441</v>
      </c>
      <c r="S9706" t="s">
        <v>15436</v>
      </c>
      <c r="T9706" t="s">
        <v>15437</v>
      </c>
      <c r="U9706" t="s">
        <v>15437</v>
      </c>
      <c r="V9706">
        <v>0</v>
      </c>
    </row>
    <row r="9707" spans="1:22" x14ac:dyDescent="0.25">
      <c r="A9707" t="s">
        <v>1569</v>
      </c>
      <c r="B9707">
        <v>334729</v>
      </c>
      <c r="C9707" t="s">
        <v>3224</v>
      </c>
      <c r="D9707" t="s">
        <v>3225</v>
      </c>
      <c r="E9707" t="s">
        <v>1572</v>
      </c>
      <c r="F9707" t="s">
        <v>3217</v>
      </c>
      <c r="G9707" t="s">
        <v>1574</v>
      </c>
      <c r="H9707" s="2">
        <v>45446</v>
      </c>
      <c r="I9707" s="2">
        <v>45446</v>
      </c>
      <c r="J9707"/>
      <c r="K9707"/>
      <c r="L9707">
        <v>0.01</v>
      </c>
      <c r="M9707" t="s">
        <v>1575</v>
      </c>
      <c r="N9707" t="s">
        <v>1714</v>
      </c>
      <c r="O9707" t="s">
        <v>3218</v>
      </c>
      <c r="P9707">
        <v>2056</v>
      </c>
      <c r="Q9707" t="s">
        <v>3219</v>
      </c>
      <c r="R9707" t="s">
        <v>15441</v>
      </c>
      <c r="S9707" t="s">
        <v>15436</v>
      </c>
      <c r="T9707" t="s">
        <v>15437</v>
      </c>
      <c r="U9707" t="s">
        <v>15437</v>
      </c>
      <c r="V9707">
        <v>0</v>
      </c>
    </row>
    <row r="9708" spans="1:22" x14ac:dyDescent="0.25">
      <c r="A9708" t="s">
        <v>1569</v>
      </c>
      <c r="B9708">
        <v>334664</v>
      </c>
      <c r="C9708" t="s">
        <v>2201</v>
      </c>
      <c r="D9708" t="s">
        <v>2202</v>
      </c>
      <c r="E9708" t="s">
        <v>1572</v>
      </c>
      <c r="F9708" t="s">
        <v>2183</v>
      </c>
      <c r="G9708" t="s">
        <v>1574</v>
      </c>
      <c r="H9708" s="2">
        <v>45446</v>
      </c>
      <c r="I9708" s="2">
        <v>45446</v>
      </c>
      <c r="J9708"/>
      <c r="K9708"/>
      <c r="L9708">
        <v>0.01</v>
      </c>
      <c r="M9708" t="s">
        <v>1575</v>
      </c>
      <c r="N9708" t="s">
        <v>1714</v>
      </c>
      <c r="O9708" t="s">
        <v>2184</v>
      </c>
      <c r="P9708">
        <v>2020</v>
      </c>
      <c r="Q9708" t="s">
        <v>2185</v>
      </c>
      <c r="R9708" t="s">
        <v>15440</v>
      </c>
      <c r="S9708" t="s">
        <v>15436</v>
      </c>
      <c r="T9708" t="s">
        <v>15437</v>
      </c>
      <c r="U9708" t="s">
        <v>15437</v>
      </c>
      <c r="V9708">
        <v>0</v>
      </c>
    </row>
    <row r="9709" spans="1:22" x14ac:dyDescent="0.25">
      <c r="A9709" t="s">
        <v>1569</v>
      </c>
      <c r="B9709">
        <v>334700</v>
      </c>
      <c r="C9709" t="s">
        <v>2686</v>
      </c>
      <c r="D9709" t="s">
        <v>2687</v>
      </c>
      <c r="E9709" t="s">
        <v>1572</v>
      </c>
      <c r="F9709" t="s">
        <v>2669</v>
      </c>
      <c r="G9709" t="s">
        <v>1574</v>
      </c>
      <c r="H9709" s="2">
        <v>45446</v>
      </c>
      <c r="I9709" s="2">
        <v>45446</v>
      </c>
      <c r="J9709"/>
      <c r="K9709"/>
      <c r="L9709">
        <v>0.01</v>
      </c>
      <c r="M9709" t="s">
        <v>1575</v>
      </c>
      <c r="N9709" t="s">
        <v>1714</v>
      </c>
      <c r="O9709" t="s">
        <v>2670</v>
      </c>
      <c r="P9709">
        <v>2028</v>
      </c>
      <c r="Q9709" t="s">
        <v>2671</v>
      </c>
      <c r="R9709" t="s">
        <v>15440</v>
      </c>
      <c r="S9709" t="s">
        <v>15436</v>
      </c>
      <c r="T9709" t="s">
        <v>15437</v>
      </c>
      <c r="U9709" t="s">
        <v>15437</v>
      </c>
      <c r="V9709">
        <v>0</v>
      </c>
    </row>
    <row r="9710" spans="1:22" x14ac:dyDescent="0.25">
      <c r="A9710" t="s">
        <v>1569</v>
      </c>
      <c r="B9710">
        <v>334707</v>
      </c>
      <c r="C9710" t="s">
        <v>2637</v>
      </c>
      <c r="D9710" t="s">
        <v>2594</v>
      </c>
      <c r="E9710" t="s">
        <v>1572</v>
      </c>
      <c r="F9710" t="s">
        <v>3864</v>
      </c>
      <c r="G9710" t="s">
        <v>1574</v>
      </c>
      <c r="H9710" s="2">
        <v>45446</v>
      </c>
      <c r="I9710" s="2">
        <v>45446</v>
      </c>
      <c r="J9710"/>
      <c r="K9710"/>
      <c r="L9710">
        <v>0.01</v>
      </c>
      <c r="M9710" t="s">
        <v>1575</v>
      </c>
      <c r="N9710" t="s">
        <v>3865</v>
      </c>
      <c r="O9710" t="s">
        <v>3866</v>
      </c>
      <c r="P9710">
        <v>9086</v>
      </c>
      <c r="Q9710" t="s">
        <v>3867</v>
      </c>
      <c r="R9710" t="s">
        <v>15443</v>
      </c>
      <c r="S9710" t="s">
        <v>15436</v>
      </c>
      <c r="T9710" t="s">
        <v>15437</v>
      </c>
      <c r="U9710" t="s">
        <v>15437</v>
      </c>
      <c r="V9710">
        <v>0</v>
      </c>
    </row>
    <row r="9711" spans="1:22" x14ac:dyDescent="0.25">
      <c r="A9711" t="s">
        <v>1569</v>
      </c>
      <c r="B9711">
        <v>334734</v>
      </c>
      <c r="C9711" t="s">
        <v>2190</v>
      </c>
      <c r="D9711" t="s">
        <v>4044</v>
      </c>
      <c r="E9711" t="s">
        <v>1596</v>
      </c>
      <c r="F9711" t="s">
        <v>4032</v>
      </c>
      <c r="G9711" t="s">
        <v>1574</v>
      </c>
      <c r="H9711" s="2">
        <v>45446</v>
      </c>
      <c r="I9711" s="2">
        <v>45803</v>
      </c>
      <c r="J9711"/>
      <c r="K9711"/>
      <c r="L9711">
        <v>15</v>
      </c>
      <c r="M9711" t="s">
        <v>1575</v>
      </c>
      <c r="N9711" t="s">
        <v>3865</v>
      </c>
      <c r="O9711" t="s">
        <v>4033</v>
      </c>
      <c r="P9711">
        <v>9098</v>
      </c>
      <c r="Q9711" t="s">
        <v>4034</v>
      </c>
      <c r="R9711" t="s">
        <v>15443</v>
      </c>
      <c r="S9711" t="s">
        <v>15436</v>
      </c>
      <c r="T9711" t="s">
        <v>15437</v>
      </c>
      <c r="U9711" t="s">
        <v>15437</v>
      </c>
      <c r="V9711">
        <v>0.39473684210526316</v>
      </c>
    </row>
    <row r="9712" spans="1:22" x14ac:dyDescent="0.25">
      <c r="A9712" t="s">
        <v>1569</v>
      </c>
      <c r="B9712">
        <v>334649</v>
      </c>
      <c r="C9712" t="s">
        <v>3226</v>
      </c>
      <c r="D9712" t="s">
        <v>3227</v>
      </c>
      <c r="E9712" t="s">
        <v>1596</v>
      </c>
      <c r="F9712" t="s">
        <v>3217</v>
      </c>
      <c r="G9712" t="s">
        <v>1574</v>
      </c>
      <c r="H9712" s="2">
        <v>45444</v>
      </c>
      <c r="I9712" s="2">
        <v>45444</v>
      </c>
      <c r="J9712"/>
      <c r="K9712"/>
      <c r="L9712">
        <v>22.5</v>
      </c>
      <c r="M9712" t="s">
        <v>1575</v>
      </c>
      <c r="N9712" t="s">
        <v>1714</v>
      </c>
      <c r="O9712" t="s">
        <v>3218</v>
      </c>
      <c r="P9712">
        <v>2056</v>
      </c>
      <c r="Q9712" t="s">
        <v>3219</v>
      </c>
      <c r="R9712" t="s">
        <v>15441</v>
      </c>
      <c r="S9712" t="s">
        <v>15436</v>
      </c>
      <c r="T9712" t="s">
        <v>15437</v>
      </c>
      <c r="U9712" t="s">
        <v>15437</v>
      </c>
      <c r="V9712">
        <v>0.59210526315789469</v>
      </c>
    </row>
    <row r="9713" spans="1:22" x14ac:dyDescent="0.25">
      <c r="A9713" t="s">
        <v>1569</v>
      </c>
      <c r="B9713">
        <v>334434</v>
      </c>
      <c r="C9713" t="s">
        <v>2190</v>
      </c>
      <c r="D9713" t="s">
        <v>3376</v>
      </c>
      <c r="E9713" t="s">
        <v>1607</v>
      </c>
      <c r="F9713" t="s">
        <v>3377</v>
      </c>
      <c r="G9713" t="s">
        <v>1618</v>
      </c>
      <c r="H9713" s="2">
        <v>45442</v>
      </c>
      <c r="I9713" s="2">
        <v>45442</v>
      </c>
      <c r="J9713"/>
      <c r="K9713"/>
      <c r="L9713">
        <v>38</v>
      </c>
      <c r="M9713" t="s">
        <v>1575</v>
      </c>
      <c r="N9713" t="s">
        <v>3311</v>
      </c>
      <c r="O9713" t="s">
        <v>3369</v>
      </c>
      <c r="P9713">
        <v>4042</v>
      </c>
      <c r="Q9713" t="s">
        <v>3370</v>
      </c>
      <c r="R9713" t="s">
        <v>15435</v>
      </c>
      <c r="S9713" t="s">
        <v>15436</v>
      </c>
      <c r="T9713" t="s">
        <v>15437</v>
      </c>
      <c r="U9713" t="s">
        <v>15437</v>
      </c>
      <c r="V9713">
        <v>1</v>
      </c>
    </row>
    <row r="9714" spans="1:22" x14ac:dyDescent="0.25">
      <c r="A9714" t="s">
        <v>1569</v>
      </c>
      <c r="B9714">
        <v>334641</v>
      </c>
      <c r="C9714" t="s">
        <v>2203</v>
      </c>
      <c r="D9714" t="s">
        <v>2204</v>
      </c>
      <c r="E9714" t="s">
        <v>1572</v>
      </c>
      <c r="F9714" t="s">
        <v>2183</v>
      </c>
      <c r="G9714" t="s">
        <v>1574</v>
      </c>
      <c r="H9714" s="2">
        <v>45441</v>
      </c>
      <c r="I9714" s="2">
        <v>45441</v>
      </c>
      <c r="J9714"/>
      <c r="K9714"/>
      <c r="L9714">
        <v>0.01</v>
      </c>
      <c r="M9714" t="s">
        <v>1575</v>
      </c>
      <c r="N9714" t="s">
        <v>1714</v>
      </c>
      <c r="O9714" t="s">
        <v>2184</v>
      </c>
      <c r="P9714">
        <v>2020</v>
      </c>
      <c r="Q9714" t="s">
        <v>2185</v>
      </c>
      <c r="R9714" t="s">
        <v>15440</v>
      </c>
      <c r="S9714" t="s">
        <v>15436</v>
      </c>
      <c r="T9714" t="s">
        <v>15437</v>
      </c>
      <c r="U9714" t="s">
        <v>15437</v>
      </c>
      <c r="V9714">
        <v>0</v>
      </c>
    </row>
    <row r="9715" spans="1:22" x14ac:dyDescent="0.25">
      <c r="A9715" t="s">
        <v>1569</v>
      </c>
      <c r="B9715">
        <v>334622</v>
      </c>
      <c r="C9715" t="s">
        <v>3228</v>
      </c>
      <c r="D9715" t="s">
        <v>3229</v>
      </c>
      <c r="E9715" t="s">
        <v>1572</v>
      </c>
      <c r="F9715" t="s">
        <v>3217</v>
      </c>
      <c r="G9715" t="s">
        <v>1574</v>
      </c>
      <c r="H9715" s="2">
        <v>45439</v>
      </c>
      <c r="I9715" s="2">
        <v>45439</v>
      </c>
      <c r="J9715"/>
      <c r="K9715"/>
      <c r="L9715">
        <v>0.01</v>
      </c>
      <c r="M9715" t="s">
        <v>1575</v>
      </c>
      <c r="N9715" t="s">
        <v>1714</v>
      </c>
      <c r="O9715" t="s">
        <v>3218</v>
      </c>
      <c r="P9715">
        <v>2056</v>
      </c>
      <c r="Q9715" t="s">
        <v>3219</v>
      </c>
      <c r="R9715" t="s">
        <v>15441</v>
      </c>
      <c r="S9715" t="s">
        <v>15436</v>
      </c>
      <c r="T9715" t="s">
        <v>15437</v>
      </c>
      <c r="U9715" t="s">
        <v>15437</v>
      </c>
      <c r="V9715">
        <v>0</v>
      </c>
    </row>
    <row r="9716" spans="1:22" x14ac:dyDescent="0.25">
      <c r="A9716" t="s">
        <v>1569</v>
      </c>
      <c r="B9716">
        <v>334593</v>
      </c>
      <c r="C9716" t="s">
        <v>3230</v>
      </c>
      <c r="D9716" t="s">
        <v>3231</v>
      </c>
      <c r="E9716" t="s">
        <v>1596</v>
      </c>
      <c r="F9716" t="s">
        <v>3217</v>
      </c>
      <c r="G9716" t="s">
        <v>1574</v>
      </c>
      <c r="H9716" s="2">
        <v>45439</v>
      </c>
      <c r="I9716" s="2">
        <v>45439</v>
      </c>
      <c r="J9716"/>
      <c r="K9716"/>
      <c r="L9716">
        <v>17.5</v>
      </c>
      <c r="M9716" t="s">
        <v>1575</v>
      </c>
      <c r="N9716" t="s">
        <v>1714</v>
      </c>
      <c r="O9716" t="s">
        <v>3218</v>
      </c>
      <c r="P9716">
        <v>2056</v>
      </c>
      <c r="Q9716" t="s">
        <v>3219</v>
      </c>
      <c r="R9716" t="s">
        <v>15441</v>
      </c>
      <c r="S9716" t="s">
        <v>15436</v>
      </c>
      <c r="T9716" t="s">
        <v>15437</v>
      </c>
      <c r="U9716" t="s">
        <v>15437</v>
      </c>
      <c r="V9716">
        <v>0.46052631578947367</v>
      </c>
    </row>
    <row r="9717" spans="1:22" x14ac:dyDescent="0.25">
      <c r="A9717" t="s">
        <v>1569</v>
      </c>
      <c r="B9717">
        <v>298447</v>
      </c>
      <c r="C9717" t="s">
        <v>3983</v>
      </c>
      <c r="D9717" t="s">
        <v>3984</v>
      </c>
      <c r="E9717" t="s">
        <v>1596</v>
      </c>
      <c r="F9717" t="s">
        <v>3976</v>
      </c>
      <c r="G9717" t="s">
        <v>1574</v>
      </c>
      <c r="H9717" s="2">
        <v>45439</v>
      </c>
      <c r="I9717" s="2">
        <v>45439</v>
      </c>
      <c r="J9717"/>
      <c r="K9717"/>
      <c r="L9717">
        <v>30.75</v>
      </c>
      <c r="M9717" t="s">
        <v>1575</v>
      </c>
      <c r="N9717" t="s">
        <v>3865</v>
      </c>
      <c r="O9717" t="s">
        <v>3977</v>
      </c>
      <c r="P9717">
        <v>9095</v>
      </c>
      <c r="Q9717" t="s">
        <v>3978</v>
      </c>
      <c r="R9717" t="s">
        <v>15443</v>
      </c>
      <c r="S9717" t="s">
        <v>15436</v>
      </c>
      <c r="T9717" t="s">
        <v>15437</v>
      </c>
      <c r="U9717" t="s">
        <v>15437</v>
      </c>
      <c r="V9717">
        <v>0.80921052631578949</v>
      </c>
    </row>
    <row r="9718" spans="1:22" x14ac:dyDescent="0.25">
      <c r="A9718" t="s">
        <v>1569</v>
      </c>
      <c r="B9718">
        <v>334316</v>
      </c>
      <c r="C9718" t="s">
        <v>2043</v>
      </c>
      <c r="D9718" t="s">
        <v>2044</v>
      </c>
      <c r="E9718" t="s">
        <v>1607</v>
      </c>
      <c r="F9718" t="s">
        <v>2045</v>
      </c>
      <c r="G9718" t="s">
        <v>1618</v>
      </c>
      <c r="H9718" s="2">
        <v>45439</v>
      </c>
      <c r="I9718" s="2">
        <v>45439</v>
      </c>
      <c r="J9718"/>
      <c r="K9718"/>
      <c r="L9718">
        <v>38</v>
      </c>
      <c r="M9718" t="s">
        <v>1575</v>
      </c>
      <c r="N9718" t="s">
        <v>1714</v>
      </c>
      <c r="O9718" t="s">
        <v>2037</v>
      </c>
      <c r="P9718">
        <v>2016</v>
      </c>
      <c r="Q9718" t="s">
        <v>2038</v>
      </c>
      <c r="R9718" t="s">
        <v>15441</v>
      </c>
      <c r="S9718" t="s">
        <v>15436</v>
      </c>
      <c r="T9718" t="s">
        <v>15437</v>
      </c>
      <c r="U9718" t="s">
        <v>15437</v>
      </c>
      <c r="V9718">
        <v>1</v>
      </c>
    </row>
    <row r="9719" spans="1:22" x14ac:dyDescent="0.25">
      <c r="A9719" t="s">
        <v>1569</v>
      </c>
      <c r="B9719">
        <v>334214</v>
      </c>
      <c r="C9719" t="s">
        <v>4188</v>
      </c>
      <c r="D9719" t="s">
        <v>4189</v>
      </c>
      <c r="E9719" t="s">
        <v>1607</v>
      </c>
      <c r="F9719" t="s">
        <v>4190</v>
      </c>
      <c r="G9719" t="s">
        <v>4191</v>
      </c>
      <c r="H9719" s="2">
        <v>45433</v>
      </c>
      <c r="I9719" s="2">
        <v>45433</v>
      </c>
      <c r="J9719"/>
      <c r="K9719"/>
      <c r="L9719">
        <v>38</v>
      </c>
      <c r="M9719" t="s">
        <v>1575</v>
      </c>
      <c r="N9719" t="s">
        <v>1714</v>
      </c>
      <c r="O9719" t="s">
        <v>4129</v>
      </c>
      <c r="P9719">
        <v>9553</v>
      </c>
      <c r="Q9719" t="s">
        <v>4192</v>
      </c>
      <c r="R9719" t="s">
        <v>15446</v>
      </c>
      <c r="S9719" t="s">
        <v>15436</v>
      </c>
      <c r="T9719" t="s">
        <v>15437</v>
      </c>
      <c r="U9719" t="s">
        <v>15437</v>
      </c>
      <c r="V9719">
        <v>1</v>
      </c>
    </row>
    <row r="9720" spans="1:22" x14ac:dyDescent="0.25">
      <c r="A9720" t="s">
        <v>1569</v>
      </c>
      <c r="B9720">
        <v>334509</v>
      </c>
      <c r="C9720" t="s">
        <v>2587</v>
      </c>
      <c r="D9720" t="s">
        <v>2588</v>
      </c>
      <c r="E9720" t="s">
        <v>1572</v>
      </c>
      <c r="F9720" t="s">
        <v>2573</v>
      </c>
      <c r="G9720" t="s">
        <v>1574</v>
      </c>
      <c r="H9720" s="2">
        <v>45432</v>
      </c>
      <c r="I9720" s="2">
        <v>45432</v>
      </c>
      <c r="J9720"/>
      <c r="K9720"/>
      <c r="L9720">
        <v>0.01</v>
      </c>
      <c r="M9720" t="s">
        <v>1575</v>
      </c>
      <c r="N9720" t="s">
        <v>1714</v>
      </c>
      <c r="O9720" t="s">
        <v>2574</v>
      </c>
      <c r="P9720">
        <v>2026</v>
      </c>
      <c r="Q9720" t="s">
        <v>2575</v>
      </c>
      <c r="R9720" t="s">
        <v>15441</v>
      </c>
      <c r="S9720" t="s">
        <v>15436</v>
      </c>
      <c r="T9720" t="s">
        <v>15437</v>
      </c>
      <c r="U9720" t="s">
        <v>15437</v>
      </c>
      <c r="V9720">
        <v>0</v>
      </c>
    </row>
    <row r="9721" spans="1:22" x14ac:dyDescent="0.25">
      <c r="A9721" t="s">
        <v>1569</v>
      </c>
      <c r="B9721">
        <v>334530</v>
      </c>
      <c r="C9721" t="s">
        <v>1977</v>
      </c>
      <c r="D9721" t="s">
        <v>1978</v>
      </c>
      <c r="E9721" t="s">
        <v>1572</v>
      </c>
      <c r="F9721" t="s">
        <v>1967</v>
      </c>
      <c r="G9721" t="s">
        <v>1574</v>
      </c>
      <c r="H9721" s="2">
        <v>45432</v>
      </c>
      <c r="I9721" s="2">
        <v>45432</v>
      </c>
      <c r="J9721"/>
      <c r="K9721"/>
      <c r="L9721">
        <v>0.01</v>
      </c>
      <c r="M9721" t="s">
        <v>1575</v>
      </c>
      <c r="N9721" t="s">
        <v>1576</v>
      </c>
      <c r="O9721" t="s">
        <v>1721</v>
      </c>
      <c r="P9721">
        <v>1013</v>
      </c>
      <c r="Q9721" t="s">
        <v>1968</v>
      </c>
      <c r="R9721" t="s">
        <v>15435</v>
      </c>
      <c r="S9721" t="s">
        <v>15436</v>
      </c>
      <c r="T9721" t="s">
        <v>15437</v>
      </c>
      <c r="U9721" t="s">
        <v>15437</v>
      </c>
      <c r="V9721">
        <v>0</v>
      </c>
    </row>
    <row r="9722" spans="1:22" x14ac:dyDescent="0.25">
      <c r="A9722" t="s">
        <v>1569</v>
      </c>
      <c r="B9722">
        <v>334548</v>
      </c>
      <c r="C9722" t="s">
        <v>3720</v>
      </c>
      <c r="D9722" t="s">
        <v>3721</v>
      </c>
      <c r="E9722" t="s">
        <v>1572</v>
      </c>
      <c r="F9722" t="s">
        <v>3713</v>
      </c>
      <c r="G9722" t="s">
        <v>1574</v>
      </c>
      <c r="H9722" s="2">
        <v>45432</v>
      </c>
      <c r="I9722" s="2">
        <v>45432</v>
      </c>
      <c r="J9722"/>
      <c r="K9722"/>
      <c r="L9722">
        <v>0.01</v>
      </c>
      <c r="M9722" t="s">
        <v>1575</v>
      </c>
      <c r="N9722" t="s">
        <v>3627</v>
      </c>
      <c r="O9722" t="s">
        <v>3714</v>
      </c>
      <c r="P9722">
        <v>6065</v>
      </c>
      <c r="Q9722" t="s">
        <v>3715</v>
      </c>
      <c r="R9722" t="s">
        <v>15442</v>
      </c>
      <c r="S9722" t="s">
        <v>15436</v>
      </c>
      <c r="T9722" t="s">
        <v>15437</v>
      </c>
      <c r="U9722" t="s">
        <v>15437</v>
      </c>
      <c r="V9722">
        <v>0</v>
      </c>
    </row>
    <row r="9723" spans="1:22" x14ac:dyDescent="0.25">
      <c r="A9723" t="s">
        <v>1569</v>
      </c>
      <c r="B9723">
        <v>334565</v>
      </c>
      <c r="C9723" t="s">
        <v>3601</v>
      </c>
      <c r="D9723" t="s">
        <v>3602</v>
      </c>
      <c r="E9723" t="s">
        <v>1572</v>
      </c>
      <c r="F9723" t="s">
        <v>3588</v>
      </c>
      <c r="G9723" t="s">
        <v>1574</v>
      </c>
      <c r="H9723" s="2">
        <v>45432</v>
      </c>
      <c r="I9723" s="2">
        <v>45432</v>
      </c>
      <c r="J9723"/>
      <c r="K9723"/>
      <c r="L9723">
        <v>0.01</v>
      </c>
      <c r="M9723" t="s">
        <v>1575</v>
      </c>
      <c r="N9723" t="s">
        <v>3482</v>
      </c>
      <c r="O9723" t="s">
        <v>3589</v>
      </c>
      <c r="P9723">
        <v>5089</v>
      </c>
      <c r="Q9723" t="s">
        <v>3590</v>
      </c>
      <c r="R9723" t="s">
        <v>15442</v>
      </c>
      <c r="S9723" t="s">
        <v>15436</v>
      </c>
      <c r="T9723" t="s">
        <v>15437</v>
      </c>
      <c r="U9723" t="s">
        <v>15437</v>
      </c>
      <c r="V9723">
        <v>0</v>
      </c>
    </row>
    <row r="9724" spans="1:22" x14ac:dyDescent="0.25">
      <c r="A9724" t="s">
        <v>1569</v>
      </c>
      <c r="B9724">
        <v>334487</v>
      </c>
      <c r="C9724" t="s">
        <v>2589</v>
      </c>
      <c r="D9724" t="s">
        <v>2590</v>
      </c>
      <c r="E9724" t="s">
        <v>1572</v>
      </c>
      <c r="F9724" t="s">
        <v>2573</v>
      </c>
      <c r="G9724" t="s">
        <v>1574</v>
      </c>
      <c r="H9724" s="2">
        <v>45429</v>
      </c>
      <c r="I9724" s="2">
        <v>45429</v>
      </c>
      <c r="J9724"/>
      <c r="K9724"/>
      <c r="L9724">
        <v>0.01</v>
      </c>
      <c r="M9724" t="s">
        <v>1575</v>
      </c>
      <c r="N9724" t="s">
        <v>1714</v>
      </c>
      <c r="O9724" t="s">
        <v>2574</v>
      </c>
      <c r="P9724">
        <v>2026</v>
      </c>
      <c r="Q9724" t="s">
        <v>2575</v>
      </c>
      <c r="R9724" t="s">
        <v>15441</v>
      </c>
      <c r="S9724" t="s">
        <v>15436</v>
      </c>
      <c r="T9724" t="s">
        <v>15437</v>
      </c>
      <c r="U9724" t="s">
        <v>15437</v>
      </c>
      <c r="V9724">
        <v>0</v>
      </c>
    </row>
    <row r="9725" spans="1:22" x14ac:dyDescent="0.25">
      <c r="A9725" t="s">
        <v>1569</v>
      </c>
      <c r="B9725">
        <v>334490</v>
      </c>
      <c r="C9725" t="s">
        <v>2764</v>
      </c>
      <c r="D9725" t="s">
        <v>2626</v>
      </c>
      <c r="E9725" t="s">
        <v>1572</v>
      </c>
      <c r="F9725" t="s">
        <v>2756</v>
      </c>
      <c r="G9725" t="s">
        <v>1574</v>
      </c>
      <c r="H9725" s="2">
        <v>45427</v>
      </c>
      <c r="I9725" s="2">
        <v>45427</v>
      </c>
      <c r="J9725"/>
      <c r="K9725"/>
      <c r="L9725">
        <v>0.01</v>
      </c>
      <c r="M9725" t="s">
        <v>1575</v>
      </c>
      <c r="N9725" t="s">
        <v>1714</v>
      </c>
      <c r="O9725" t="s">
        <v>2757</v>
      </c>
      <c r="P9725">
        <v>2030</v>
      </c>
      <c r="Q9725" t="s">
        <v>2758</v>
      </c>
      <c r="R9725" t="s">
        <v>15441</v>
      </c>
      <c r="S9725" t="s">
        <v>15436</v>
      </c>
      <c r="T9725" t="s">
        <v>15437</v>
      </c>
      <c r="U9725" t="s">
        <v>15437</v>
      </c>
      <c r="V9725">
        <v>0</v>
      </c>
    </row>
    <row r="9726" spans="1:22" x14ac:dyDescent="0.25">
      <c r="A9726" t="s">
        <v>1569</v>
      </c>
      <c r="B9726">
        <v>334451</v>
      </c>
      <c r="C9726" t="s">
        <v>1866</v>
      </c>
      <c r="D9726" t="s">
        <v>1867</v>
      </c>
      <c r="E9726" t="s">
        <v>1596</v>
      </c>
      <c r="F9726" t="s">
        <v>1845</v>
      </c>
      <c r="G9726" t="s">
        <v>1574</v>
      </c>
      <c r="H9726" s="2">
        <v>45425</v>
      </c>
      <c r="I9726" s="2">
        <v>45425</v>
      </c>
      <c r="J9726"/>
      <c r="K9726"/>
      <c r="L9726">
        <v>22.5</v>
      </c>
      <c r="M9726" t="s">
        <v>1575</v>
      </c>
      <c r="N9726" t="s">
        <v>1576</v>
      </c>
      <c r="O9726" t="s">
        <v>1846</v>
      </c>
      <c r="P9726">
        <v>1011</v>
      </c>
      <c r="Q9726" t="s">
        <v>1847</v>
      </c>
      <c r="R9726" t="s">
        <v>15435</v>
      </c>
      <c r="S9726" t="s">
        <v>15436</v>
      </c>
      <c r="T9726" t="s">
        <v>15437</v>
      </c>
      <c r="U9726" t="s">
        <v>15437</v>
      </c>
      <c r="V9726">
        <v>0.59210526315789469</v>
      </c>
    </row>
    <row r="9727" spans="1:22" x14ac:dyDescent="0.25">
      <c r="A9727" t="s">
        <v>1569</v>
      </c>
      <c r="B9727">
        <v>334485</v>
      </c>
      <c r="C9727" t="s">
        <v>1868</v>
      </c>
      <c r="D9727" t="s">
        <v>1869</v>
      </c>
      <c r="E9727" t="s">
        <v>1596</v>
      </c>
      <c r="F9727" t="s">
        <v>1845</v>
      </c>
      <c r="G9727" t="s">
        <v>1574</v>
      </c>
      <c r="H9727" s="2">
        <v>45425</v>
      </c>
      <c r="I9727" s="2">
        <v>45425</v>
      </c>
      <c r="J9727"/>
      <c r="K9727"/>
      <c r="L9727">
        <v>30</v>
      </c>
      <c r="M9727" t="s">
        <v>1575</v>
      </c>
      <c r="N9727" t="s">
        <v>1576</v>
      </c>
      <c r="O9727" t="s">
        <v>1846</v>
      </c>
      <c r="P9727">
        <v>1011</v>
      </c>
      <c r="Q9727" t="s">
        <v>1847</v>
      </c>
      <c r="R9727" t="s">
        <v>15435</v>
      </c>
      <c r="S9727" t="s">
        <v>15436</v>
      </c>
      <c r="T9727" t="s">
        <v>15437</v>
      </c>
      <c r="U9727" t="s">
        <v>15437</v>
      </c>
      <c r="V9727">
        <v>0.78947368421052633</v>
      </c>
    </row>
    <row r="9728" spans="1:22" x14ac:dyDescent="0.25">
      <c r="A9728" t="s">
        <v>1569</v>
      </c>
      <c r="B9728">
        <v>334445</v>
      </c>
      <c r="C9728" t="s">
        <v>1979</v>
      </c>
      <c r="D9728" t="s">
        <v>1980</v>
      </c>
      <c r="E9728" t="s">
        <v>1596</v>
      </c>
      <c r="F9728" t="s">
        <v>1967</v>
      </c>
      <c r="G9728" t="s">
        <v>1574</v>
      </c>
      <c r="H9728" s="2">
        <v>45425</v>
      </c>
      <c r="I9728" s="2">
        <v>45425</v>
      </c>
      <c r="J9728"/>
      <c r="K9728"/>
      <c r="L9728">
        <v>10.5</v>
      </c>
      <c r="M9728" t="s">
        <v>1575</v>
      </c>
      <c r="N9728" t="s">
        <v>1576</v>
      </c>
      <c r="O9728" t="s">
        <v>1721</v>
      </c>
      <c r="P9728">
        <v>1013</v>
      </c>
      <c r="Q9728" t="s">
        <v>1968</v>
      </c>
      <c r="R9728" t="s">
        <v>15435</v>
      </c>
      <c r="S9728" t="s">
        <v>15436</v>
      </c>
      <c r="T9728" t="s">
        <v>15437</v>
      </c>
      <c r="U9728" t="s">
        <v>15437</v>
      </c>
      <c r="V9728">
        <v>0.27631578947368424</v>
      </c>
    </row>
    <row r="9729" spans="1:22" x14ac:dyDescent="0.25">
      <c r="A9729" t="s">
        <v>1569</v>
      </c>
      <c r="B9729">
        <v>334442</v>
      </c>
      <c r="C9729" t="s">
        <v>1686</v>
      </c>
      <c r="D9729" t="s">
        <v>3803</v>
      </c>
      <c r="E9729" t="s">
        <v>1596</v>
      </c>
      <c r="F9729" t="s">
        <v>3796</v>
      </c>
      <c r="G9729" t="s">
        <v>1574</v>
      </c>
      <c r="H9729" s="2">
        <v>45425</v>
      </c>
      <c r="I9729" s="2">
        <v>45425</v>
      </c>
      <c r="J9729"/>
      <c r="K9729"/>
      <c r="L9729">
        <v>13.5</v>
      </c>
      <c r="M9729" t="s">
        <v>1575</v>
      </c>
      <c r="N9729" t="s">
        <v>3482</v>
      </c>
      <c r="O9729" t="s">
        <v>3797</v>
      </c>
      <c r="P9729">
        <v>6075</v>
      </c>
      <c r="Q9729" t="s">
        <v>3798</v>
      </c>
      <c r="R9729" t="s">
        <v>15442</v>
      </c>
      <c r="S9729" t="s">
        <v>15436</v>
      </c>
      <c r="T9729" t="s">
        <v>15437</v>
      </c>
      <c r="U9729" t="s">
        <v>15437</v>
      </c>
      <c r="V9729">
        <v>0.35526315789473684</v>
      </c>
    </row>
    <row r="9730" spans="1:22" x14ac:dyDescent="0.25">
      <c r="A9730" t="s">
        <v>1569</v>
      </c>
      <c r="B9730">
        <v>298435</v>
      </c>
      <c r="C9730" t="s">
        <v>1638</v>
      </c>
      <c r="D9730" t="s">
        <v>1639</v>
      </c>
      <c r="E9730" t="s">
        <v>1572</v>
      </c>
      <c r="F9730" t="s">
        <v>1625</v>
      </c>
      <c r="G9730" t="s">
        <v>1574</v>
      </c>
      <c r="H9730" s="2">
        <v>45421</v>
      </c>
      <c r="I9730" s="2">
        <v>45421</v>
      </c>
      <c r="J9730"/>
      <c r="K9730"/>
      <c r="L9730">
        <v>0.01</v>
      </c>
      <c r="M9730" t="s">
        <v>1575</v>
      </c>
      <c r="N9730" t="s">
        <v>1576</v>
      </c>
      <c r="O9730" t="s">
        <v>1626</v>
      </c>
      <c r="P9730">
        <v>1005</v>
      </c>
      <c r="Q9730" t="s">
        <v>1627</v>
      </c>
      <c r="R9730" t="s">
        <v>15435</v>
      </c>
      <c r="S9730" t="s">
        <v>15436</v>
      </c>
      <c r="T9730" t="s">
        <v>15437</v>
      </c>
      <c r="U9730" t="s">
        <v>15437</v>
      </c>
      <c r="V9730">
        <v>0</v>
      </c>
    </row>
    <row r="9731" spans="1:22" x14ac:dyDescent="0.25">
      <c r="A9731" t="s">
        <v>1569</v>
      </c>
      <c r="B9731">
        <v>334430</v>
      </c>
      <c r="C9731" t="s">
        <v>1767</v>
      </c>
      <c r="D9731" t="s">
        <v>1768</v>
      </c>
      <c r="E9731" t="s">
        <v>1572</v>
      </c>
      <c r="F9731" t="s">
        <v>1747</v>
      </c>
      <c r="G9731" t="s">
        <v>1574</v>
      </c>
      <c r="H9731" s="2">
        <v>45418</v>
      </c>
      <c r="I9731" s="2">
        <v>45418</v>
      </c>
      <c r="J9731"/>
      <c r="K9731"/>
      <c r="L9731">
        <v>0.01</v>
      </c>
      <c r="M9731" t="s">
        <v>1575</v>
      </c>
      <c r="N9731" t="s">
        <v>1576</v>
      </c>
      <c r="O9731" t="s">
        <v>1748</v>
      </c>
      <c r="P9731">
        <v>1008</v>
      </c>
      <c r="Q9731" t="s">
        <v>1749</v>
      </c>
      <c r="R9731" t="s">
        <v>15435</v>
      </c>
      <c r="S9731" t="s">
        <v>15436</v>
      </c>
      <c r="T9731" t="s">
        <v>15437</v>
      </c>
      <c r="U9731" t="s">
        <v>15437</v>
      </c>
      <c r="V9731">
        <v>0</v>
      </c>
    </row>
    <row r="9732" spans="1:22" x14ac:dyDescent="0.25">
      <c r="A9732" t="s">
        <v>1569</v>
      </c>
      <c r="B9732">
        <v>334379</v>
      </c>
      <c r="C9732" t="s">
        <v>1981</v>
      </c>
      <c r="D9732" t="s">
        <v>1982</v>
      </c>
      <c r="E9732" t="s">
        <v>1572</v>
      </c>
      <c r="F9732" t="s">
        <v>1967</v>
      </c>
      <c r="G9732" t="s">
        <v>1574</v>
      </c>
      <c r="H9732" s="2">
        <v>45418</v>
      </c>
      <c r="I9732" s="2">
        <v>45418</v>
      </c>
      <c r="J9732"/>
      <c r="K9732"/>
      <c r="L9732">
        <v>0.01</v>
      </c>
      <c r="M9732" t="s">
        <v>1575</v>
      </c>
      <c r="N9732" t="s">
        <v>1576</v>
      </c>
      <c r="O9732" t="s">
        <v>1721</v>
      </c>
      <c r="P9732">
        <v>1013</v>
      </c>
      <c r="Q9732" t="s">
        <v>1968</v>
      </c>
      <c r="R9732" t="s">
        <v>15435</v>
      </c>
      <c r="S9732" t="s">
        <v>15436</v>
      </c>
      <c r="T9732" t="s">
        <v>15437</v>
      </c>
      <c r="U9732" t="s">
        <v>15437</v>
      </c>
      <c r="V9732">
        <v>0</v>
      </c>
    </row>
    <row r="9733" spans="1:22" x14ac:dyDescent="0.25">
      <c r="A9733" t="s">
        <v>1569</v>
      </c>
      <c r="B9733">
        <v>334358</v>
      </c>
      <c r="C9733" t="s">
        <v>1802</v>
      </c>
      <c r="D9733" t="s">
        <v>2809</v>
      </c>
      <c r="E9733" t="s">
        <v>1572</v>
      </c>
      <c r="F9733" t="s">
        <v>2798</v>
      </c>
      <c r="G9733" t="s">
        <v>1574</v>
      </c>
      <c r="H9733" s="2">
        <v>45418</v>
      </c>
      <c r="I9733" s="2">
        <v>45418</v>
      </c>
      <c r="J9733"/>
      <c r="K9733"/>
      <c r="L9733">
        <v>0.01</v>
      </c>
      <c r="M9733" t="s">
        <v>1575</v>
      </c>
      <c r="N9733" t="s">
        <v>1714</v>
      </c>
      <c r="O9733" t="s">
        <v>2799</v>
      </c>
      <c r="P9733">
        <v>2031</v>
      </c>
      <c r="Q9733" t="s">
        <v>2800</v>
      </c>
      <c r="R9733" t="s">
        <v>15441</v>
      </c>
      <c r="S9733" t="s">
        <v>15436</v>
      </c>
      <c r="T9733" t="s">
        <v>15437</v>
      </c>
      <c r="U9733" t="s">
        <v>15437</v>
      </c>
      <c r="V9733">
        <v>0</v>
      </c>
    </row>
    <row r="9734" spans="1:22" x14ac:dyDescent="0.25">
      <c r="A9734" t="s">
        <v>1569</v>
      </c>
      <c r="B9734">
        <v>334384</v>
      </c>
      <c r="C9734" t="s">
        <v>3378</v>
      </c>
      <c r="D9734" t="s">
        <v>3379</v>
      </c>
      <c r="E9734" t="s">
        <v>1572</v>
      </c>
      <c r="F9734" t="s">
        <v>3368</v>
      </c>
      <c r="G9734" t="s">
        <v>1574</v>
      </c>
      <c r="H9734" s="2">
        <v>45418</v>
      </c>
      <c r="I9734" s="2">
        <v>45418</v>
      </c>
      <c r="J9734"/>
      <c r="K9734"/>
      <c r="L9734">
        <v>0.01</v>
      </c>
      <c r="M9734" t="s">
        <v>1575</v>
      </c>
      <c r="N9734" t="s">
        <v>3311</v>
      </c>
      <c r="O9734" t="s">
        <v>3369</v>
      </c>
      <c r="P9734">
        <v>4042</v>
      </c>
      <c r="Q9734" t="s">
        <v>3370</v>
      </c>
      <c r="R9734" t="s">
        <v>15435</v>
      </c>
      <c r="S9734" t="s">
        <v>15436</v>
      </c>
      <c r="T9734" t="s">
        <v>15437</v>
      </c>
      <c r="U9734" t="s">
        <v>15437</v>
      </c>
      <c r="V9734">
        <v>0</v>
      </c>
    </row>
    <row r="9735" spans="1:22" x14ac:dyDescent="0.25">
      <c r="A9735" t="s">
        <v>1569</v>
      </c>
      <c r="B9735">
        <v>334359</v>
      </c>
      <c r="C9735" t="s">
        <v>2228</v>
      </c>
      <c r="D9735" t="s">
        <v>2810</v>
      </c>
      <c r="E9735" t="s">
        <v>1596</v>
      </c>
      <c r="F9735" t="s">
        <v>2798</v>
      </c>
      <c r="G9735" t="s">
        <v>1574</v>
      </c>
      <c r="H9735" s="2">
        <v>45418</v>
      </c>
      <c r="I9735" s="2">
        <v>45418</v>
      </c>
      <c r="J9735"/>
      <c r="K9735"/>
      <c r="L9735">
        <v>17.5</v>
      </c>
      <c r="M9735" t="s">
        <v>1575</v>
      </c>
      <c r="N9735" t="s">
        <v>1714</v>
      </c>
      <c r="O9735" t="s">
        <v>2799</v>
      </c>
      <c r="P9735">
        <v>2031</v>
      </c>
      <c r="Q9735" t="s">
        <v>2800</v>
      </c>
      <c r="R9735" t="s">
        <v>15441</v>
      </c>
      <c r="S9735" t="s">
        <v>15436</v>
      </c>
      <c r="T9735" t="s">
        <v>15437</v>
      </c>
      <c r="U9735" t="s">
        <v>15437</v>
      </c>
      <c r="V9735">
        <v>0.46052631578947367</v>
      </c>
    </row>
    <row r="9736" spans="1:22" x14ac:dyDescent="0.25">
      <c r="A9736" t="s">
        <v>1569</v>
      </c>
      <c r="B9736">
        <v>334134</v>
      </c>
      <c r="C9736" t="s">
        <v>2122</v>
      </c>
      <c r="D9736" t="s">
        <v>2107</v>
      </c>
      <c r="E9736" t="s">
        <v>1607</v>
      </c>
      <c r="F9736" t="s">
        <v>4223</v>
      </c>
      <c r="G9736" t="s">
        <v>4224</v>
      </c>
      <c r="H9736" s="2">
        <v>45412</v>
      </c>
      <c r="I9736" s="2">
        <v>45412</v>
      </c>
      <c r="J9736"/>
      <c r="K9736"/>
      <c r="L9736">
        <v>38</v>
      </c>
      <c r="M9736" t="s">
        <v>1575</v>
      </c>
      <c r="N9736" t="s">
        <v>1714</v>
      </c>
      <c r="O9736" t="s">
        <v>4134</v>
      </c>
      <c r="P9736">
        <v>9554</v>
      </c>
      <c r="Q9736" t="s">
        <v>4222</v>
      </c>
      <c r="R9736" t="s">
        <v>15446</v>
      </c>
      <c r="S9736" t="s">
        <v>15436</v>
      </c>
      <c r="T9736" t="s">
        <v>15437</v>
      </c>
      <c r="U9736" t="s">
        <v>15437</v>
      </c>
      <c r="V9736">
        <v>1</v>
      </c>
    </row>
    <row r="9737" spans="1:22" x14ac:dyDescent="0.25">
      <c r="A9737" t="s">
        <v>1569</v>
      </c>
      <c r="B9737">
        <v>334311</v>
      </c>
      <c r="C9737" t="s">
        <v>1636</v>
      </c>
      <c r="D9737" t="s">
        <v>2811</v>
      </c>
      <c r="E9737" t="s">
        <v>1596</v>
      </c>
      <c r="F9737" t="s">
        <v>2798</v>
      </c>
      <c r="G9737" t="s">
        <v>1574</v>
      </c>
      <c r="H9737" s="2">
        <v>45411</v>
      </c>
      <c r="I9737" s="2">
        <v>45411</v>
      </c>
      <c r="J9737"/>
      <c r="K9737"/>
      <c r="L9737">
        <v>25</v>
      </c>
      <c r="M9737" t="s">
        <v>1575</v>
      </c>
      <c r="N9737" t="s">
        <v>1714</v>
      </c>
      <c r="O9737" t="s">
        <v>2799</v>
      </c>
      <c r="P9737">
        <v>2031</v>
      </c>
      <c r="Q9737" t="s">
        <v>2800</v>
      </c>
      <c r="R9737" t="s">
        <v>15441</v>
      </c>
      <c r="S9737" t="s">
        <v>15436</v>
      </c>
      <c r="T9737" t="s">
        <v>15437</v>
      </c>
      <c r="U9737" t="s">
        <v>15437</v>
      </c>
      <c r="V9737">
        <v>0.65789473684210531</v>
      </c>
    </row>
    <row r="9738" spans="1:22" x14ac:dyDescent="0.25">
      <c r="A9738" t="s">
        <v>1569</v>
      </c>
      <c r="B9738">
        <v>334308</v>
      </c>
      <c r="C9738" t="s">
        <v>3380</v>
      </c>
      <c r="D9738" t="s">
        <v>2112</v>
      </c>
      <c r="E9738" t="s">
        <v>1596</v>
      </c>
      <c r="F9738" t="s">
        <v>3368</v>
      </c>
      <c r="G9738" t="s">
        <v>1574</v>
      </c>
      <c r="H9738" s="2">
        <v>45411</v>
      </c>
      <c r="I9738" s="2">
        <v>45411</v>
      </c>
      <c r="J9738"/>
      <c r="K9738"/>
      <c r="L9738">
        <v>16.25</v>
      </c>
      <c r="M9738" t="s">
        <v>1575</v>
      </c>
      <c r="N9738" t="s">
        <v>3311</v>
      </c>
      <c r="O9738" t="s">
        <v>3369</v>
      </c>
      <c r="P9738">
        <v>4042</v>
      </c>
      <c r="Q9738" t="s">
        <v>3370</v>
      </c>
      <c r="R9738" t="s">
        <v>15435</v>
      </c>
      <c r="S9738" t="s">
        <v>15436</v>
      </c>
      <c r="T9738" t="s">
        <v>15437</v>
      </c>
      <c r="U9738" t="s">
        <v>15437</v>
      </c>
      <c r="V9738">
        <v>0.42763157894736842</v>
      </c>
    </row>
    <row r="9739" spans="1:22" x14ac:dyDescent="0.25">
      <c r="A9739" t="s">
        <v>1569</v>
      </c>
      <c r="B9739">
        <v>211031</v>
      </c>
      <c r="C9739" t="s">
        <v>1768</v>
      </c>
      <c r="D9739" t="s">
        <v>2896</v>
      </c>
      <c r="E9739" t="s">
        <v>1596</v>
      </c>
      <c r="F9739" t="s">
        <v>3545</v>
      </c>
      <c r="G9739" t="s">
        <v>1574</v>
      </c>
      <c r="H9739" s="2">
        <v>45411</v>
      </c>
      <c r="I9739" s="2">
        <v>45411</v>
      </c>
      <c r="J9739"/>
      <c r="K9739"/>
      <c r="L9739">
        <v>29</v>
      </c>
      <c r="M9739" t="s">
        <v>1575</v>
      </c>
      <c r="N9739" t="s">
        <v>3482</v>
      </c>
      <c r="O9739" t="s">
        <v>3546</v>
      </c>
      <c r="P9739">
        <v>5058</v>
      </c>
      <c r="Q9739" t="s">
        <v>3547</v>
      </c>
      <c r="R9739" t="s">
        <v>15442</v>
      </c>
      <c r="S9739" t="s">
        <v>15436</v>
      </c>
      <c r="T9739" t="s">
        <v>15437</v>
      </c>
      <c r="U9739" t="s">
        <v>15437</v>
      </c>
      <c r="V9739">
        <v>0.76315789473684215</v>
      </c>
    </row>
    <row r="9740" spans="1:22" x14ac:dyDescent="0.25">
      <c r="A9740" t="s">
        <v>1569</v>
      </c>
      <c r="B9740">
        <v>334227</v>
      </c>
      <c r="C9740" t="s">
        <v>1587</v>
      </c>
      <c r="D9740" t="s">
        <v>2205</v>
      </c>
      <c r="E9740" t="s">
        <v>1572</v>
      </c>
      <c r="F9740" t="s">
        <v>2183</v>
      </c>
      <c r="G9740" t="s">
        <v>1574</v>
      </c>
      <c r="H9740" s="2">
        <v>45404</v>
      </c>
      <c r="I9740" s="2">
        <v>45404</v>
      </c>
      <c r="J9740"/>
      <c r="K9740"/>
      <c r="L9740">
        <v>0.01</v>
      </c>
      <c r="M9740" t="s">
        <v>1575</v>
      </c>
      <c r="N9740" t="s">
        <v>1714</v>
      </c>
      <c r="O9740" t="s">
        <v>2184</v>
      </c>
      <c r="P9740">
        <v>2020</v>
      </c>
      <c r="Q9740" t="s">
        <v>2185</v>
      </c>
      <c r="R9740" t="s">
        <v>15440</v>
      </c>
      <c r="S9740" t="s">
        <v>15436</v>
      </c>
      <c r="T9740" t="s">
        <v>15437</v>
      </c>
      <c r="U9740" t="s">
        <v>15437</v>
      </c>
      <c r="V9740">
        <v>0</v>
      </c>
    </row>
    <row r="9741" spans="1:22" x14ac:dyDescent="0.25">
      <c r="A9741" t="s">
        <v>1569</v>
      </c>
      <c r="B9741">
        <v>334275</v>
      </c>
      <c r="C9741" t="s">
        <v>1969</v>
      </c>
      <c r="D9741" t="s">
        <v>2855</v>
      </c>
      <c r="E9741" t="s">
        <v>1572</v>
      </c>
      <c r="F9741" t="s">
        <v>2848</v>
      </c>
      <c r="G9741" t="s">
        <v>1574</v>
      </c>
      <c r="H9741" s="2">
        <v>45404</v>
      </c>
      <c r="I9741" s="2">
        <v>45404</v>
      </c>
      <c r="J9741"/>
      <c r="K9741"/>
      <c r="L9741">
        <v>0.01</v>
      </c>
      <c r="M9741" t="s">
        <v>1575</v>
      </c>
      <c r="N9741" t="s">
        <v>1714</v>
      </c>
      <c r="O9741" t="s">
        <v>2846</v>
      </c>
      <c r="P9741">
        <v>2032</v>
      </c>
      <c r="Q9741" t="s">
        <v>2847</v>
      </c>
      <c r="R9741" t="s">
        <v>15440</v>
      </c>
      <c r="S9741" t="s">
        <v>15436</v>
      </c>
      <c r="T9741" t="s">
        <v>15437</v>
      </c>
      <c r="U9741" t="s">
        <v>15437</v>
      </c>
      <c r="V9741">
        <v>0</v>
      </c>
    </row>
    <row r="9742" spans="1:22" x14ac:dyDescent="0.25">
      <c r="A9742" t="s">
        <v>1569</v>
      </c>
      <c r="B9742">
        <v>334229</v>
      </c>
      <c r="C9742" t="s">
        <v>2046</v>
      </c>
      <c r="D9742" t="s">
        <v>2047</v>
      </c>
      <c r="E9742" t="s">
        <v>1572</v>
      </c>
      <c r="F9742" t="s">
        <v>2036</v>
      </c>
      <c r="G9742" t="s">
        <v>1574</v>
      </c>
      <c r="H9742" s="2">
        <v>45404</v>
      </c>
      <c r="I9742" s="2">
        <v>45404</v>
      </c>
      <c r="J9742"/>
      <c r="K9742"/>
      <c r="L9742">
        <v>0.01</v>
      </c>
      <c r="M9742" t="s">
        <v>1575</v>
      </c>
      <c r="N9742" t="s">
        <v>1714</v>
      </c>
      <c r="O9742" t="s">
        <v>2037</v>
      </c>
      <c r="P9742">
        <v>2016</v>
      </c>
      <c r="Q9742" t="s">
        <v>2038</v>
      </c>
      <c r="R9742" t="s">
        <v>15441</v>
      </c>
      <c r="S9742" t="s">
        <v>15436</v>
      </c>
      <c r="T9742" t="s">
        <v>15437</v>
      </c>
      <c r="U9742" t="s">
        <v>15437</v>
      </c>
      <c r="V9742">
        <v>0</v>
      </c>
    </row>
    <row r="9743" spans="1:22" x14ac:dyDescent="0.25">
      <c r="A9743" t="s">
        <v>1569</v>
      </c>
      <c r="B9743">
        <v>334267</v>
      </c>
      <c r="C9743" t="s">
        <v>1844</v>
      </c>
      <c r="D9743" t="s">
        <v>2023</v>
      </c>
      <c r="E9743" t="s">
        <v>1572</v>
      </c>
      <c r="F9743" t="s">
        <v>3368</v>
      </c>
      <c r="G9743" t="s">
        <v>1574</v>
      </c>
      <c r="H9743" s="2">
        <v>45404</v>
      </c>
      <c r="I9743" s="2">
        <v>45404</v>
      </c>
      <c r="J9743"/>
      <c r="K9743"/>
      <c r="L9743">
        <v>0.01</v>
      </c>
      <c r="M9743" t="s">
        <v>1575</v>
      </c>
      <c r="N9743" t="s">
        <v>3311</v>
      </c>
      <c r="O9743" t="s">
        <v>3369</v>
      </c>
      <c r="P9743">
        <v>4042</v>
      </c>
      <c r="Q9743" t="s">
        <v>3370</v>
      </c>
      <c r="R9743" t="s">
        <v>15435</v>
      </c>
      <c r="S9743" t="s">
        <v>15436</v>
      </c>
      <c r="T9743" t="s">
        <v>15437</v>
      </c>
      <c r="U9743" t="s">
        <v>15437</v>
      </c>
      <c r="V9743">
        <v>0</v>
      </c>
    </row>
    <row r="9744" spans="1:22" x14ac:dyDescent="0.25">
      <c r="A9744" t="s">
        <v>1569</v>
      </c>
      <c r="B9744">
        <v>333983</v>
      </c>
      <c r="C9744" t="s">
        <v>3603</v>
      </c>
      <c r="D9744" t="s">
        <v>3604</v>
      </c>
      <c r="E9744" t="s">
        <v>1607</v>
      </c>
      <c r="F9744" t="s">
        <v>3605</v>
      </c>
      <c r="G9744" t="s">
        <v>1489</v>
      </c>
      <c r="H9744" s="2">
        <v>45404</v>
      </c>
      <c r="I9744" s="2">
        <v>45803</v>
      </c>
      <c r="J9744"/>
      <c r="K9744"/>
      <c r="L9744">
        <v>38</v>
      </c>
      <c r="M9744" t="s">
        <v>1575</v>
      </c>
      <c r="N9744" t="s">
        <v>3482</v>
      </c>
      <c r="O9744" t="s">
        <v>3589</v>
      </c>
      <c r="P9744">
        <v>5089</v>
      </c>
      <c r="Q9744" t="s">
        <v>3590</v>
      </c>
      <c r="R9744" t="s">
        <v>15442</v>
      </c>
      <c r="S9744" t="s">
        <v>15436</v>
      </c>
      <c r="T9744" t="s">
        <v>15437</v>
      </c>
      <c r="U9744" t="s">
        <v>1566</v>
      </c>
      <c r="V9744">
        <v>1</v>
      </c>
    </row>
    <row r="9745" spans="1:22" x14ac:dyDescent="0.25">
      <c r="A9745" t="s">
        <v>1569</v>
      </c>
      <c r="B9745">
        <v>334200</v>
      </c>
      <c r="C9745" t="s">
        <v>2206</v>
      </c>
      <c r="D9745" t="s">
        <v>2207</v>
      </c>
      <c r="E9745" t="s">
        <v>1572</v>
      </c>
      <c r="F9745" t="s">
        <v>2183</v>
      </c>
      <c r="G9745" t="s">
        <v>1574</v>
      </c>
      <c r="H9745" s="2">
        <v>45399</v>
      </c>
      <c r="I9745" s="2">
        <v>45399</v>
      </c>
      <c r="J9745"/>
      <c r="K9745"/>
      <c r="L9745">
        <v>0.01</v>
      </c>
      <c r="M9745" t="s">
        <v>1575</v>
      </c>
      <c r="N9745" t="s">
        <v>1714</v>
      </c>
      <c r="O9745" t="s">
        <v>2184</v>
      </c>
      <c r="P9745">
        <v>2020</v>
      </c>
      <c r="Q9745" t="s">
        <v>2185</v>
      </c>
      <c r="R9745" t="s">
        <v>15440</v>
      </c>
      <c r="S9745" t="s">
        <v>15436</v>
      </c>
      <c r="T9745" t="s">
        <v>15437</v>
      </c>
      <c r="U9745" t="s">
        <v>15437</v>
      </c>
      <c r="V9745">
        <v>0</v>
      </c>
    </row>
    <row r="9746" spans="1:22" x14ac:dyDescent="0.25">
      <c r="A9746" t="s">
        <v>1569</v>
      </c>
      <c r="B9746">
        <v>334186</v>
      </c>
      <c r="C9746" t="s">
        <v>1703</v>
      </c>
      <c r="D9746" t="s">
        <v>2896</v>
      </c>
      <c r="E9746" t="s">
        <v>1572</v>
      </c>
      <c r="F9746" t="s">
        <v>2883</v>
      </c>
      <c r="G9746" t="s">
        <v>1574</v>
      </c>
      <c r="H9746" s="2">
        <v>45397</v>
      </c>
      <c r="I9746" s="2">
        <v>45397</v>
      </c>
      <c r="J9746"/>
      <c r="K9746"/>
      <c r="L9746">
        <v>0.01</v>
      </c>
      <c r="M9746" t="s">
        <v>1575</v>
      </c>
      <c r="N9746" t="s">
        <v>1714</v>
      </c>
      <c r="O9746" t="s">
        <v>2880</v>
      </c>
      <c r="P9746">
        <v>2033</v>
      </c>
      <c r="Q9746" t="s">
        <v>2881</v>
      </c>
      <c r="R9746" t="s">
        <v>15440</v>
      </c>
      <c r="S9746" t="s">
        <v>15436</v>
      </c>
      <c r="T9746" t="s">
        <v>15437</v>
      </c>
      <c r="U9746" t="s">
        <v>15437</v>
      </c>
      <c r="V9746">
        <v>0</v>
      </c>
    </row>
    <row r="9747" spans="1:22" x14ac:dyDescent="0.25">
      <c r="A9747" t="s">
        <v>1569</v>
      </c>
      <c r="B9747">
        <v>334150</v>
      </c>
      <c r="C9747" t="s">
        <v>1868</v>
      </c>
      <c r="D9747" t="s">
        <v>2208</v>
      </c>
      <c r="E9747" t="s">
        <v>1572</v>
      </c>
      <c r="F9747" t="s">
        <v>2183</v>
      </c>
      <c r="G9747" t="s">
        <v>1574</v>
      </c>
      <c r="H9747" s="2">
        <v>45397</v>
      </c>
      <c r="I9747" s="2">
        <v>45397</v>
      </c>
      <c r="J9747"/>
      <c r="K9747"/>
      <c r="L9747">
        <v>0.01</v>
      </c>
      <c r="M9747" t="s">
        <v>1575</v>
      </c>
      <c r="N9747" t="s">
        <v>1714</v>
      </c>
      <c r="O9747" t="s">
        <v>2184</v>
      </c>
      <c r="P9747">
        <v>2020</v>
      </c>
      <c r="Q9747" t="s">
        <v>2185</v>
      </c>
      <c r="R9747" t="s">
        <v>15440</v>
      </c>
      <c r="S9747" t="s">
        <v>15436</v>
      </c>
      <c r="T9747" t="s">
        <v>15437</v>
      </c>
      <c r="U9747" t="s">
        <v>15437</v>
      </c>
      <c r="V9747">
        <v>0</v>
      </c>
    </row>
    <row r="9748" spans="1:22" x14ac:dyDescent="0.25">
      <c r="A9748" t="s">
        <v>1569</v>
      </c>
      <c r="B9748">
        <v>334074</v>
      </c>
      <c r="C9748" t="s">
        <v>2048</v>
      </c>
      <c r="D9748" t="s">
        <v>2049</v>
      </c>
      <c r="E9748" t="s">
        <v>1572</v>
      </c>
      <c r="F9748" t="s">
        <v>2036</v>
      </c>
      <c r="G9748" t="s">
        <v>1574</v>
      </c>
      <c r="H9748" s="2">
        <v>45390</v>
      </c>
      <c r="I9748" s="2">
        <v>45390</v>
      </c>
      <c r="J9748"/>
      <c r="K9748"/>
      <c r="L9748">
        <v>0.01</v>
      </c>
      <c r="M9748" t="s">
        <v>1575</v>
      </c>
      <c r="N9748" t="s">
        <v>1714</v>
      </c>
      <c r="O9748" t="s">
        <v>2037</v>
      </c>
      <c r="P9748">
        <v>2016</v>
      </c>
      <c r="Q9748" t="s">
        <v>2038</v>
      </c>
      <c r="R9748" t="s">
        <v>15441</v>
      </c>
      <c r="S9748" t="s">
        <v>15436</v>
      </c>
      <c r="T9748" t="s">
        <v>15437</v>
      </c>
      <c r="U9748" t="s">
        <v>15437</v>
      </c>
      <c r="V9748">
        <v>0</v>
      </c>
    </row>
    <row r="9749" spans="1:22" x14ac:dyDescent="0.25">
      <c r="A9749" t="s">
        <v>1569</v>
      </c>
      <c r="B9749">
        <v>322460</v>
      </c>
      <c r="C9749" t="s">
        <v>3429</v>
      </c>
      <c r="D9749" t="s">
        <v>3722</v>
      </c>
      <c r="E9749" t="s">
        <v>1572</v>
      </c>
      <c r="F9749" t="s">
        <v>3713</v>
      </c>
      <c r="G9749" t="s">
        <v>1574</v>
      </c>
      <c r="H9749" s="2">
        <v>45390</v>
      </c>
      <c r="I9749" s="2">
        <v>45390</v>
      </c>
      <c r="J9749"/>
      <c r="K9749"/>
      <c r="L9749">
        <v>0.01</v>
      </c>
      <c r="M9749" t="s">
        <v>1575</v>
      </c>
      <c r="N9749" t="s">
        <v>3627</v>
      </c>
      <c r="O9749" t="s">
        <v>3714</v>
      </c>
      <c r="P9749">
        <v>6065</v>
      </c>
      <c r="Q9749" t="s">
        <v>3715</v>
      </c>
      <c r="R9749" t="s">
        <v>15442</v>
      </c>
      <c r="S9749" t="s">
        <v>15436</v>
      </c>
      <c r="T9749" t="s">
        <v>15437</v>
      </c>
      <c r="U9749" t="s">
        <v>15437</v>
      </c>
      <c r="V9749">
        <v>0</v>
      </c>
    </row>
    <row r="9750" spans="1:22" x14ac:dyDescent="0.25">
      <c r="A9750" t="s">
        <v>1569</v>
      </c>
      <c r="B9750">
        <v>334053</v>
      </c>
      <c r="C9750" t="s">
        <v>2050</v>
      </c>
      <c r="D9750" t="s">
        <v>2051</v>
      </c>
      <c r="E9750" t="s">
        <v>1596</v>
      </c>
      <c r="F9750" t="s">
        <v>2036</v>
      </c>
      <c r="G9750" t="s">
        <v>1574</v>
      </c>
      <c r="H9750" s="2">
        <v>45390</v>
      </c>
      <c r="I9750" s="2">
        <v>45390</v>
      </c>
      <c r="J9750"/>
      <c r="K9750"/>
      <c r="L9750">
        <v>12.5</v>
      </c>
      <c r="M9750" t="s">
        <v>1575</v>
      </c>
      <c r="N9750" t="s">
        <v>1714</v>
      </c>
      <c r="O9750" t="s">
        <v>2037</v>
      </c>
      <c r="P9750">
        <v>2016</v>
      </c>
      <c r="Q9750" t="s">
        <v>2038</v>
      </c>
      <c r="R9750" t="s">
        <v>15441</v>
      </c>
      <c r="S9750" t="s">
        <v>15436</v>
      </c>
      <c r="T9750" t="s">
        <v>15437</v>
      </c>
      <c r="U9750" t="s">
        <v>15437</v>
      </c>
      <c r="V9750">
        <v>0.32894736842105265</v>
      </c>
    </row>
    <row r="9751" spans="1:22" x14ac:dyDescent="0.25">
      <c r="A9751" t="s">
        <v>1569</v>
      </c>
      <c r="B9751">
        <v>334067</v>
      </c>
      <c r="C9751" t="s">
        <v>2052</v>
      </c>
      <c r="D9751" t="s">
        <v>2053</v>
      </c>
      <c r="E9751" t="s">
        <v>1596</v>
      </c>
      <c r="F9751" t="s">
        <v>2036</v>
      </c>
      <c r="G9751" t="s">
        <v>1574</v>
      </c>
      <c r="H9751" s="2">
        <v>45390</v>
      </c>
      <c r="I9751" s="2">
        <v>45390</v>
      </c>
      <c r="J9751"/>
      <c r="K9751"/>
      <c r="L9751">
        <v>16.25</v>
      </c>
      <c r="M9751" t="s">
        <v>1575</v>
      </c>
      <c r="N9751" t="s">
        <v>1714</v>
      </c>
      <c r="O9751" t="s">
        <v>2037</v>
      </c>
      <c r="P9751">
        <v>2016</v>
      </c>
      <c r="Q9751" t="s">
        <v>2038</v>
      </c>
      <c r="R9751" t="s">
        <v>15441</v>
      </c>
      <c r="S9751" t="s">
        <v>15436</v>
      </c>
      <c r="T9751" t="s">
        <v>15437</v>
      </c>
      <c r="U9751" t="s">
        <v>15437</v>
      </c>
      <c r="V9751">
        <v>0.42763157894736842</v>
      </c>
    </row>
    <row r="9752" spans="1:22" x14ac:dyDescent="0.25">
      <c r="A9752" t="s">
        <v>1569</v>
      </c>
      <c r="B9752">
        <v>333890</v>
      </c>
      <c r="C9752" t="s">
        <v>3488</v>
      </c>
      <c r="D9752" t="s">
        <v>2760</v>
      </c>
      <c r="E9752" t="s">
        <v>1596</v>
      </c>
      <c r="F9752" t="s">
        <v>3481</v>
      </c>
      <c r="G9752" t="s">
        <v>1574</v>
      </c>
      <c r="H9752" s="2">
        <v>45383</v>
      </c>
      <c r="I9752" s="2">
        <v>45383</v>
      </c>
      <c r="J9752"/>
      <c r="K9752"/>
      <c r="L9752">
        <v>24.5</v>
      </c>
      <c r="M9752" t="s">
        <v>1575</v>
      </c>
      <c r="N9752" t="s">
        <v>3482</v>
      </c>
      <c r="O9752" t="s">
        <v>3483</v>
      </c>
      <c r="P9752">
        <v>5053</v>
      </c>
      <c r="Q9752" t="s">
        <v>3484</v>
      </c>
      <c r="R9752" t="s">
        <v>15442</v>
      </c>
      <c r="S9752" t="s">
        <v>15436</v>
      </c>
      <c r="T9752" t="s">
        <v>15437</v>
      </c>
      <c r="U9752" t="s">
        <v>15437</v>
      </c>
      <c r="V9752">
        <v>0.64473684210526316</v>
      </c>
    </row>
    <row r="9753" spans="1:22" x14ac:dyDescent="0.25">
      <c r="A9753" t="s">
        <v>1569</v>
      </c>
      <c r="B9753">
        <v>333901</v>
      </c>
      <c r="C9753" t="s">
        <v>3489</v>
      </c>
      <c r="D9753" t="s">
        <v>1817</v>
      </c>
      <c r="E9753" t="s">
        <v>1596</v>
      </c>
      <c r="F9753" t="s">
        <v>3481</v>
      </c>
      <c r="G9753" t="s">
        <v>1574</v>
      </c>
      <c r="H9753" s="2">
        <v>45383</v>
      </c>
      <c r="I9753" s="2">
        <v>45383</v>
      </c>
      <c r="J9753"/>
      <c r="K9753"/>
      <c r="L9753">
        <v>26.5</v>
      </c>
      <c r="M9753" t="s">
        <v>1575</v>
      </c>
      <c r="N9753" t="s">
        <v>3482</v>
      </c>
      <c r="O9753" t="s">
        <v>3483</v>
      </c>
      <c r="P9753">
        <v>5053</v>
      </c>
      <c r="Q9753" t="s">
        <v>3484</v>
      </c>
      <c r="R9753" t="s">
        <v>15442</v>
      </c>
      <c r="S9753" t="s">
        <v>15436</v>
      </c>
      <c r="T9753" t="s">
        <v>15437</v>
      </c>
      <c r="U9753" t="s">
        <v>15437</v>
      </c>
      <c r="V9753">
        <v>0.69736842105263153</v>
      </c>
    </row>
    <row r="9754" spans="1:22" x14ac:dyDescent="0.25">
      <c r="A9754" t="s">
        <v>1569</v>
      </c>
      <c r="B9754">
        <v>333906</v>
      </c>
      <c r="C9754" t="s">
        <v>1701</v>
      </c>
      <c r="D9754" t="s">
        <v>1702</v>
      </c>
      <c r="E9754" t="s">
        <v>1572</v>
      </c>
      <c r="F9754" t="s">
        <v>1692</v>
      </c>
      <c r="G9754" t="s">
        <v>1574</v>
      </c>
      <c r="H9754" s="2">
        <v>45376</v>
      </c>
      <c r="I9754" s="2">
        <v>45376</v>
      </c>
      <c r="J9754"/>
      <c r="K9754"/>
      <c r="L9754">
        <v>0.01</v>
      </c>
      <c r="M9754" t="s">
        <v>1575</v>
      </c>
      <c r="N9754" t="s">
        <v>1576</v>
      </c>
      <c r="O9754" t="s">
        <v>1693</v>
      </c>
      <c r="P9754">
        <v>1006</v>
      </c>
      <c r="Q9754" t="s">
        <v>1694</v>
      </c>
      <c r="R9754" t="s">
        <v>15435</v>
      </c>
      <c r="S9754" t="s">
        <v>15436</v>
      </c>
      <c r="T9754" t="s">
        <v>15437</v>
      </c>
      <c r="U9754" t="s">
        <v>15437</v>
      </c>
      <c r="V9754">
        <v>0</v>
      </c>
    </row>
    <row r="9755" spans="1:22" x14ac:dyDescent="0.25">
      <c r="A9755" t="s">
        <v>1569</v>
      </c>
      <c r="B9755">
        <v>298229</v>
      </c>
      <c r="C9755" t="s">
        <v>2315</v>
      </c>
      <c r="D9755" t="s">
        <v>2896</v>
      </c>
      <c r="E9755" t="s">
        <v>1596</v>
      </c>
      <c r="F9755" t="s">
        <v>3574</v>
      </c>
      <c r="G9755" t="s">
        <v>1574</v>
      </c>
      <c r="H9755" s="2">
        <v>45376</v>
      </c>
      <c r="I9755" s="2">
        <v>45376</v>
      </c>
      <c r="J9755"/>
      <c r="K9755"/>
      <c r="L9755">
        <v>32</v>
      </c>
      <c r="M9755" t="s">
        <v>1575</v>
      </c>
      <c r="N9755" t="s">
        <v>3482</v>
      </c>
      <c r="O9755" t="s">
        <v>3575</v>
      </c>
      <c r="P9755">
        <v>5060</v>
      </c>
      <c r="Q9755" t="s">
        <v>3576</v>
      </c>
      <c r="R9755" t="s">
        <v>15443</v>
      </c>
      <c r="S9755" t="s">
        <v>15436</v>
      </c>
      <c r="T9755" t="s">
        <v>15437</v>
      </c>
      <c r="U9755" t="s">
        <v>15437</v>
      </c>
      <c r="V9755">
        <v>0.84210526315789469</v>
      </c>
    </row>
    <row r="9756" spans="1:22" x14ac:dyDescent="0.25">
      <c r="A9756" t="s">
        <v>1569</v>
      </c>
      <c r="B9756">
        <v>333925</v>
      </c>
      <c r="C9756" t="s">
        <v>2476</v>
      </c>
      <c r="D9756" t="s">
        <v>2896</v>
      </c>
      <c r="E9756" t="s">
        <v>1596</v>
      </c>
      <c r="F9756" t="s">
        <v>3773</v>
      </c>
      <c r="G9756" t="s">
        <v>1574</v>
      </c>
      <c r="H9756" s="2">
        <v>45376</v>
      </c>
      <c r="I9756" s="2">
        <v>45376</v>
      </c>
      <c r="J9756"/>
      <c r="K9756"/>
      <c r="L9756">
        <v>22.5</v>
      </c>
      <c r="M9756" t="s">
        <v>1575</v>
      </c>
      <c r="N9756" t="s">
        <v>3482</v>
      </c>
      <c r="O9756" t="s">
        <v>3774</v>
      </c>
      <c r="P9756">
        <v>6071</v>
      </c>
      <c r="Q9756" t="s">
        <v>3775</v>
      </c>
      <c r="R9756" t="s">
        <v>15443</v>
      </c>
      <c r="S9756" t="s">
        <v>15436</v>
      </c>
      <c r="T9756" t="s">
        <v>15437</v>
      </c>
      <c r="U9756" t="s">
        <v>15437</v>
      </c>
      <c r="V9756">
        <v>0.59210526315789469</v>
      </c>
    </row>
    <row r="9757" spans="1:22" x14ac:dyDescent="0.25">
      <c r="A9757" t="s">
        <v>1569</v>
      </c>
      <c r="B9757">
        <v>315424</v>
      </c>
      <c r="C9757" t="s">
        <v>1597</v>
      </c>
      <c r="D9757" t="s">
        <v>4139</v>
      </c>
      <c r="E9757" t="s">
        <v>1607</v>
      </c>
      <c r="F9757" t="s">
        <v>4140</v>
      </c>
      <c r="G9757" t="s">
        <v>4133</v>
      </c>
      <c r="H9757" s="2">
        <v>45376</v>
      </c>
      <c r="I9757" s="2">
        <v>45376</v>
      </c>
      <c r="J9757"/>
      <c r="K9757"/>
      <c r="L9757">
        <v>38</v>
      </c>
      <c r="M9757" t="s">
        <v>1575</v>
      </c>
      <c r="N9757" t="s">
        <v>1714</v>
      </c>
      <c r="O9757" t="s">
        <v>4141</v>
      </c>
      <c r="P9757">
        <v>9547</v>
      </c>
      <c r="Q9757" t="s">
        <v>4130</v>
      </c>
      <c r="R9757" t="s">
        <v>15446</v>
      </c>
      <c r="S9757" t="s">
        <v>15436</v>
      </c>
      <c r="T9757" t="s">
        <v>15437</v>
      </c>
      <c r="U9757" t="s">
        <v>15437</v>
      </c>
      <c r="V9757">
        <v>1</v>
      </c>
    </row>
    <row r="9758" spans="1:22" x14ac:dyDescent="0.25">
      <c r="A9758" t="s">
        <v>1569</v>
      </c>
      <c r="B9758">
        <v>333820</v>
      </c>
      <c r="C9758" t="s">
        <v>3553</v>
      </c>
      <c r="D9758" t="s">
        <v>3554</v>
      </c>
      <c r="E9758" t="s">
        <v>1572</v>
      </c>
      <c r="F9758" t="s">
        <v>3545</v>
      </c>
      <c r="G9758" t="s">
        <v>1574</v>
      </c>
      <c r="H9758" s="2">
        <v>45369</v>
      </c>
      <c r="I9758" s="2">
        <v>45369</v>
      </c>
      <c r="J9758"/>
      <c r="K9758"/>
      <c r="L9758">
        <v>0.01</v>
      </c>
      <c r="M9758" t="s">
        <v>1575</v>
      </c>
      <c r="N9758" t="s">
        <v>3482</v>
      </c>
      <c r="O9758" t="s">
        <v>3546</v>
      </c>
      <c r="P9758">
        <v>5058</v>
      </c>
      <c r="Q9758" t="s">
        <v>3547</v>
      </c>
      <c r="R9758" t="s">
        <v>15442</v>
      </c>
      <c r="S9758" t="s">
        <v>15436</v>
      </c>
      <c r="T9758" t="s">
        <v>15437</v>
      </c>
      <c r="U9758" t="s">
        <v>15437</v>
      </c>
      <c r="V9758">
        <v>0</v>
      </c>
    </row>
    <row r="9759" spans="1:22" x14ac:dyDescent="0.25">
      <c r="A9759" t="s">
        <v>1569</v>
      </c>
      <c r="B9759">
        <v>333805</v>
      </c>
      <c r="C9759" t="s">
        <v>1912</v>
      </c>
      <c r="D9759" t="s">
        <v>3490</v>
      </c>
      <c r="E9759" t="s">
        <v>1572</v>
      </c>
      <c r="F9759" t="s">
        <v>3481</v>
      </c>
      <c r="G9759" t="s">
        <v>1574</v>
      </c>
      <c r="H9759" s="2">
        <v>45369</v>
      </c>
      <c r="I9759" s="2">
        <v>45369</v>
      </c>
      <c r="J9759"/>
      <c r="K9759"/>
      <c r="L9759">
        <v>0.01</v>
      </c>
      <c r="M9759" t="s">
        <v>1575</v>
      </c>
      <c r="N9759" t="s">
        <v>3482</v>
      </c>
      <c r="O9759" t="s">
        <v>3483</v>
      </c>
      <c r="P9759">
        <v>5053</v>
      </c>
      <c r="Q9759" t="s">
        <v>3484</v>
      </c>
      <c r="R9759" t="s">
        <v>15442</v>
      </c>
      <c r="S9759" t="s">
        <v>15436</v>
      </c>
      <c r="T9759" t="s">
        <v>15437</v>
      </c>
      <c r="U9759" t="s">
        <v>15437</v>
      </c>
      <c r="V9759">
        <v>0</v>
      </c>
    </row>
    <row r="9760" spans="1:22" x14ac:dyDescent="0.25">
      <c r="A9760" t="s">
        <v>1569</v>
      </c>
      <c r="B9760">
        <v>333825</v>
      </c>
      <c r="C9760" t="s">
        <v>3023</v>
      </c>
      <c r="D9760" t="s">
        <v>2244</v>
      </c>
      <c r="E9760" t="s">
        <v>1572</v>
      </c>
      <c r="F9760" t="s">
        <v>3810</v>
      </c>
      <c r="G9760" t="s">
        <v>1574</v>
      </c>
      <c r="H9760" s="2">
        <v>45369</v>
      </c>
      <c r="I9760" s="2">
        <v>45369</v>
      </c>
      <c r="J9760"/>
      <c r="K9760"/>
      <c r="L9760">
        <v>0.01</v>
      </c>
      <c r="M9760" t="s">
        <v>1575</v>
      </c>
      <c r="N9760" t="s">
        <v>3482</v>
      </c>
      <c r="O9760" t="s">
        <v>3811</v>
      </c>
      <c r="P9760">
        <v>6076</v>
      </c>
      <c r="Q9760" t="s">
        <v>3812</v>
      </c>
      <c r="R9760" t="s">
        <v>15442</v>
      </c>
      <c r="S9760" t="s">
        <v>15436</v>
      </c>
      <c r="T9760" t="s">
        <v>15437</v>
      </c>
      <c r="U9760" t="s">
        <v>15437</v>
      </c>
      <c r="V9760">
        <v>0</v>
      </c>
    </row>
    <row r="9761" spans="1:22" x14ac:dyDescent="0.25">
      <c r="A9761" t="s">
        <v>1569</v>
      </c>
      <c r="B9761">
        <v>333797</v>
      </c>
      <c r="C9761" t="s">
        <v>3782</v>
      </c>
      <c r="D9761" t="s">
        <v>1817</v>
      </c>
      <c r="E9761" t="s">
        <v>1572</v>
      </c>
      <c r="F9761" t="s">
        <v>3773</v>
      </c>
      <c r="G9761" t="s">
        <v>1574</v>
      </c>
      <c r="H9761" s="2">
        <v>45369</v>
      </c>
      <c r="I9761" s="2">
        <v>45369</v>
      </c>
      <c r="J9761"/>
      <c r="K9761"/>
      <c r="L9761">
        <v>0.01</v>
      </c>
      <c r="M9761" t="s">
        <v>1575</v>
      </c>
      <c r="N9761" t="s">
        <v>3482</v>
      </c>
      <c r="O9761" t="s">
        <v>3774</v>
      </c>
      <c r="P9761">
        <v>6071</v>
      </c>
      <c r="Q9761" t="s">
        <v>3775</v>
      </c>
      <c r="R9761" t="s">
        <v>15443</v>
      </c>
      <c r="S9761" t="s">
        <v>15436</v>
      </c>
      <c r="T9761" t="s">
        <v>15437</v>
      </c>
      <c r="U9761" t="s">
        <v>15437</v>
      </c>
      <c r="V9761">
        <v>0</v>
      </c>
    </row>
    <row r="9762" spans="1:22" x14ac:dyDescent="0.25">
      <c r="A9762" t="s">
        <v>1569</v>
      </c>
      <c r="B9762">
        <v>333696</v>
      </c>
      <c r="C9762" t="s">
        <v>1794</v>
      </c>
      <c r="D9762" t="s">
        <v>1870</v>
      </c>
      <c r="E9762" t="s">
        <v>1596</v>
      </c>
      <c r="F9762" t="s">
        <v>1845</v>
      </c>
      <c r="G9762" t="s">
        <v>1574</v>
      </c>
      <c r="H9762" s="2">
        <v>45369</v>
      </c>
      <c r="I9762" s="2">
        <v>45369</v>
      </c>
      <c r="J9762"/>
      <c r="K9762"/>
      <c r="L9762">
        <v>25</v>
      </c>
      <c r="M9762" t="s">
        <v>1575</v>
      </c>
      <c r="N9762" t="s">
        <v>1576</v>
      </c>
      <c r="O9762" t="s">
        <v>1846</v>
      </c>
      <c r="P9762">
        <v>1011</v>
      </c>
      <c r="Q9762" t="s">
        <v>1847</v>
      </c>
      <c r="R9762" t="s">
        <v>15435</v>
      </c>
      <c r="S9762" t="s">
        <v>15436</v>
      </c>
      <c r="T9762" t="s">
        <v>15437</v>
      </c>
      <c r="U9762" t="s">
        <v>15437</v>
      </c>
      <c r="V9762">
        <v>0.65789473684210531</v>
      </c>
    </row>
    <row r="9763" spans="1:22" x14ac:dyDescent="0.25">
      <c r="A9763" t="s">
        <v>1569</v>
      </c>
      <c r="B9763">
        <v>333730</v>
      </c>
      <c r="C9763" t="s">
        <v>2033</v>
      </c>
      <c r="D9763" t="s">
        <v>2524</v>
      </c>
      <c r="E9763" t="s">
        <v>1596</v>
      </c>
      <c r="F9763" t="s">
        <v>2510</v>
      </c>
      <c r="G9763" t="s">
        <v>1574</v>
      </c>
      <c r="H9763" s="2">
        <v>45369</v>
      </c>
      <c r="I9763" s="2">
        <v>45369</v>
      </c>
      <c r="J9763"/>
      <c r="K9763"/>
      <c r="L9763">
        <v>30.5</v>
      </c>
      <c r="M9763" t="s">
        <v>1575</v>
      </c>
      <c r="N9763" t="s">
        <v>1714</v>
      </c>
      <c r="O9763" t="s">
        <v>2511</v>
      </c>
      <c r="P9763">
        <v>2025</v>
      </c>
      <c r="Q9763" t="s">
        <v>2512</v>
      </c>
      <c r="R9763" t="s">
        <v>15440</v>
      </c>
      <c r="S9763" t="s">
        <v>15436</v>
      </c>
      <c r="T9763" t="s">
        <v>15437</v>
      </c>
      <c r="U9763" t="s">
        <v>15437</v>
      </c>
      <c r="V9763">
        <v>0.80263157894736847</v>
      </c>
    </row>
    <row r="9764" spans="1:22" x14ac:dyDescent="0.25">
      <c r="A9764" t="s">
        <v>1569</v>
      </c>
      <c r="B9764">
        <v>333804</v>
      </c>
      <c r="C9764" t="s">
        <v>2100</v>
      </c>
      <c r="D9764" t="s">
        <v>2729</v>
      </c>
      <c r="E9764" t="s">
        <v>1596</v>
      </c>
      <c r="F9764" t="s">
        <v>3713</v>
      </c>
      <c r="G9764" t="s">
        <v>1574</v>
      </c>
      <c r="H9764" s="2">
        <v>45369</v>
      </c>
      <c r="I9764" s="2">
        <v>45369</v>
      </c>
      <c r="J9764"/>
      <c r="K9764"/>
      <c r="L9764">
        <v>16</v>
      </c>
      <c r="M9764" t="s">
        <v>1575</v>
      </c>
      <c r="N9764" t="s">
        <v>3627</v>
      </c>
      <c r="O9764" t="s">
        <v>3714</v>
      </c>
      <c r="P9764">
        <v>6065</v>
      </c>
      <c r="Q9764" t="s">
        <v>3715</v>
      </c>
      <c r="R9764" t="s">
        <v>15442</v>
      </c>
      <c r="S9764" t="s">
        <v>15436</v>
      </c>
      <c r="T9764" t="s">
        <v>15437</v>
      </c>
      <c r="U9764" t="s">
        <v>15437</v>
      </c>
      <c r="V9764">
        <v>0.42105263157894735</v>
      </c>
    </row>
    <row r="9765" spans="1:22" x14ac:dyDescent="0.25">
      <c r="A9765" t="s">
        <v>1569</v>
      </c>
      <c r="B9765">
        <v>333753</v>
      </c>
      <c r="C9765" t="s">
        <v>3555</v>
      </c>
      <c r="D9765" t="s">
        <v>3556</v>
      </c>
      <c r="E9765" t="s">
        <v>1596</v>
      </c>
      <c r="F9765" t="s">
        <v>3545</v>
      </c>
      <c r="G9765" t="s">
        <v>1574</v>
      </c>
      <c r="H9765" s="2">
        <v>45369</v>
      </c>
      <c r="I9765" s="2">
        <v>45369</v>
      </c>
      <c r="J9765"/>
      <c r="K9765"/>
      <c r="L9765">
        <v>20</v>
      </c>
      <c r="M9765" t="s">
        <v>1575</v>
      </c>
      <c r="N9765" t="s">
        <v>3482</v>
      </c>
      <c r="O9765" t="s">
        <v>3546</v>
      </c>
      <c r="P9765">
        <v>5058</v>
      </c>
      <c r="Q9765" t="s">
        <v>3547</v>
      </c>
      <c r="R9765" t="s">
        <v>15442</v>
      </c>
      <c r="S9765" t="s">
        <v>15436</v>
      </c>
      <c r="T9765" t="s">
        <v>15437</v>
      </c>
      <c r="U9765" t="s">
        <v>15437</v>
      </c>
      <c r="V9765">
        <v>0.52631578947368418</v>
      </c>
    </row>
    <row r="9766" spans="1:22" x14ac:dyDescent="0.25">
      <c r="A9766" t="s">
        <v>1569</v>
      </c>
      <c r="B9766">
        <v>333714</v>
      </c>
      <c r="C9766" t="s">
        <v>3564</v>
      </c>
      <c r="D9766" t="s">
        <v>3606</v>
      </c>
      <c r="E9766" t="s">
        <v>1596</v>
      </c>
      <c r="F9766" t="s">
        <v>3588</v>
      </c>
      <c r="G9766" t="s">
        <v>1574</v>
      </c>
      <c r="H9766" s="2">
        <v>45369</v>
      </c>
      <c r="I9766" s="2">
        <v>45369</v>
      </c>
      <c r="J9766"/>
      <c r="K9766"/>
      <c r="L9766">
        <v>14.75</v>
      </c>
      <c r="M9766" t="s">
        <v>1575</v>
      </c>
      <c r="N9766" t="s">
        <v>3482</v>
      </c>
      <c r="O9766" t="s">
        <v>3589</v>
      </c>
      <c r="P9766">
        <v>5089</v>
      </c>
      <c r="Q9766" t="s">
        <v>3590</v>
      </c>
      <c r="R9766" t="s">
        <v>15442</v>
      </c>
      <c r="S9766" t="s">
        <v>15436</v>
      </c>
      <c r="T9766" t="s">
        <v>15437</v>
      </c>
      <c r="U9766" t="s">
        <v>15437</v>
      </c>
      <c r="V9766">
        <v>0.38815789473684209</v>
      </c>
    </row>
    <row r="9767" spans="1:22" x14ac:dyDescent="0.25">
      <c r="A9767" t="s">
        <v>1569</v>
      </c>
      <c r="B9767">
        <v>333838</v>
      </c>
      <c r="C9767" t="s">
        <v>2212</v>
      </c>
      <c r="D9767" t="s">
        <v>3607</v>
      </c>
      <c r="E9767" t="s">
        <v>1596</v>
      </c>
      <c r="F9767" t="s">
        <v>3588</v>
      </c>
      <c r="G9767" t="s">
        <v>1574</v>
      </c>
      <c r="H9767" s="2">
        <v>45369</v>
      </c>
      <c r="I9767" s="2">
        <v>45369</v>
      </c>
      <c r="J9767"/>
      <c r="K9767"/>
      <c r="L9767">
        <v>14</v>
      </c>
      <c r="M9767" t="s">
        <v>1575</v>
      </c>
      <c r="N9767" t="s">
        <v>3482</v>
      </c>
      <c r="O9767" t="s">
        <v>3589</v>
      </c>
      <c r="P9767">
        <v>5089</v>
      </c>
      <c r="Q9767" t="s">
        <v>3590</v>
      </c>
      <c r="R9767" t="s">
        <v>15442</v>
      </c>
      <c r="S9767" t="s">
        <v>15436</v>
      </c>
      <c r="T9767" t="s">
        <v>15437</v>
      </c>
      <c r="U9767" t="s">
        <v>15437</v>
      </c>
      <c r="V9767">
        <v>0.36842105263157893</v>
      </c>
    </row>
    <row r="9768" spans="1:22" x14ac:dyDescent="0.25">
      <c r="A9768" t="s">
        <v>1569</v>
      </c>
      <c r="B9768">
        <v>333840</v>
      </c>
      <c r="C9768" t="s">
        <v>2214</v>
      </c>
      <c r="D9768" t="s">
        <v>3820</v>
      </c>
      <c r="E9768" t="s">
        <v>1596</v>
      </c>
      <c r="F9768" t="s">
        <v>3810</v>
      </c>
      <c r="G9768" t="s">
        <v>1574</v>
      </c>
      <c r="H9768" s="2">
        <v>45369</v>
      </c>
      <c r="I9768" s="2">
        <v>45369</v>
      </c>
      <c r="J9768"/>
      <c r="K9768"/>
      <c r="L9768">
        <v>24.25</v>
      </c>
      <c r="M9768" t="s">
        <v>1575</v>
      </c>
      <c r="N9768" t="s">
        <v>3482</v>
      </c>
      <c r="O9768" t="s">
        <v>3811</v>
      </c>
      <c r="P9768">
        <v>6076</v>
      </c>
      <c r="Q9768" t="s">
        <v>3812</v>
      </c>
      <c r="R9768" t="s">
        <v>15442</v>
      </c>
      <c r="S9768" t="s">
        <v>15436</v>
      </c>
      <c r="T9768" t="s">
        <v>15437</v>
      </c>
      <c r="U9768" t="s">
        <v>15437</v>
      </c>
      <c r="V9768">
        <v>0.63815789473684215</v>
      </c>
    </row>
    <row r="9769" spans="1:22" x14ac:dyDescent="0.25">
      <c r="A9769" t="s">
        <v>1569</v>
      </c>
      <c r="B9769">
        <v>333676</v>
      </c>
      <c r="C9769" t="s">
        <v>2525</v>
      </c>
      <c r="D9769" t="s">
        <v>2526</v>
      </c>
      <c r="E9769" t="s">
        <v>1572</v>
      </c>
      <c r="F9769" t="s">
        <v>2510</v>
      </c>
      <c r="G9769" t="s">
        <v>1574</v>
      </c>
      <c r="H9769" s="2">
        <v>45362</v>
      </c>
      <c r="I9769" s="2">
        <v>45362</v>
      </c>
      <c r="J9769"/>
      <c r="K9769"/>
      <c r="L9769">
        <v>0.01</v>
      </c>
      <c r="M9769" t="s">
        <v>1575</v>
      </c>
      <c r="N9769" t="s">
        <v>1714</v>
      </c>
      <c r="O9769" t="s">
        <v>2511</v>
      </c>
      <c r="P9769">
        <v>2025</v>
      </c>
      <c r="Q9769" t="s">
        <v>2512</v>
      </c>
      <c r="R9769" t="s">
        <v>15440</v>
      </c>
      <c r="S9769" t="s">
        <v>15436</v>
      </c>
      <c r="T9769" t="s">
        <v>15437</v>
      </c>
      <c r="U9769" t="s">
        <v>15437</v>
      </c>
      <c r="V9769">
        <v>0</v>
      </c>
    </row>
    <row r="9770" spans="1:22" x14ac:dyDescent="0.25">
      <c r="A9770" t="s">
        <v>1569</v>
      </c>
      <c r="B9770">
        <v>333700</v>
      </c>
      <c r="C9770" t="s">
        <v>1910</v>
      </c>
      <c r="D9770" t="s">
        <v>3516</v>
      </c>
      <c r="E9770" t="s">
        <v>1572</v>
      </c>
      <c r="F9770" t="s">
        <v>3510</v>
      </c>
      <c r="G9770" t="s">
        <v>1574</v>
      </c>
      <c r="H9770" s="2">
        <v>45362</v>
      </c>
      <c r="I9770" s="2">
        <v>45362</v>
      </c>
      <c r="J9770"/>
      <c r="K9770"/>
      <c r="L9770">
        <v>0.01</v>
      </c>
      <c r="M9770" t="s">
        <v>1575</v>
      </c>
      <c r="N9770" t="s">
        <v>3482</v>
      </c>
      <c r="O9770" t="s">
        <v>3511</v>
      </c>
      <c r="P9770">
        <v>5054</v>
      </c>
      <c r="Q9770" t="s">
        <v>3512</v>
      </c>
      <c r="R9770" t="s">
        <v>15442</v>
      </c>
      <c r="S9770" t="s">
        <v>15436</v>
      </c>
      <c r="T9770" t="s">
        <v>15437</v>
      </c>
      <c r="U9770" t="s">
        <v>15437</v>
      </c>
      <c r="V9770">
        <v>0</v>
      </c>
    </row>
    <row r="9771" spans="1:22" x14ac:dyDescent="0.25">
      <c r="A9771" t="s">
        <v>1569</v>
      </c>
      <c r="B9771">
        <v>333647</v>
      </c>
      <c r="C9771" t="s">
        <v>3869</v>
      </c>
      <c r="D9771" t="s">
        <v>3870</v>
      </c>
      <c r="E9771" t="s">
        <v>1596</v>
      </c>
      <c r="F9771" t="s">
        <v>3864</v>
      </c>
      <c r="G9771" t="s">
        <v>1574</v>
      </c>
      <c r="H9771" s="2">
        <v>45355</v>
      </c>
      <c r="I9771" s="2">
        <v>45355</v>
      </c>
      <c r="J9771"/>
      <c r="K9771"/>
      <c r="L9771">
        <v>19.75</v>
      </c>
      <c r="M9771" t="s">
        <v>1575</v>
      </c>
      <c r="N9771" t="s">
        <v>3865</v>
      </c>
      <c r="O9771" t="s">
        <v>3866</v>
      </c>
      <c r="P9771">
        <v>9086</v>
      </c>
      <c r="Q9771" t="s">
        <v>3867</v>
      </c>
      <c r="R9771" t="s">
        <v>15443</v>
      </c>
      <c r="S9771" t="s">
        <v>15436</v>
      </c>
      <c r="T9771" t="s">
        <v>15437</v>
      </c>
      <c r="U9771" t="s">
        <v>15437</v>
      </c>
      <c r="V9771">
        <v>0.51973684210526316</v>
      </c>
    </row>
    <row r="9772" spans="1:22" x14ac:dyDescent="0.25">
      <c r="A9772" t="s">
        <v>1569</v>
      </c>
      <c r="B9772">
        <v>333605</v>
      </c>
      <c r="C9772" t="s">
        <v>3517</v>
      </c>
      <c r="D9772" t="s">
        <v>3518</v>
      </c>
      <c r="E9772" t="s">
        <v>1607</v>
      </c>
      <c r="F9772" t="s">
        <v>3510</v>
      </c>
      <c r="G9772" t="s">
        <v>1574</v>
      </c>
      <c r="H9772" s="2">
        <v>45355</v>
      </c>
      <c r="I9772" s="2">
        <v>45355</v>
      </c>
      <c r="J9772"/>
      <c r="K9772"/>
      <c r="L9772">
        <v>38</v>
      </c>
      <c r="M9772" t="s">
        <v>1575</v>
      </c>
      <c r="N9772" t="s">
        <v>3482</v>
      </c>
      <c r="O9772" t="s">
        <v>3511</v>
      </c>
      <c r="P9772">
        <v>5054</v>
      </c>
      <c r="Q9772" t="s">
        <v>3512</v>
      </c>
      <c r="R9772" t="s">
        <v>15442</v>
      </c>
      <c r="S9772" t="s">
        <v>15436</v>
      </c>
      <c r="T9772" t="s">
        <v>15437</v>
      </c>
      <c r="U9772" t="s">
        <v>15437</v>
      </c>
      <c r="V9772">
        <v>1</v>
      </c>
    </row>
    <row r="9773" spans="1:22" x14ac:dyDescent="0.25">
      <c r="A9773" t="s">
        <v>1569</v>
      </c>
      <c r="B9773">
        <v>333309</v>
      </c>
      <c r="C9773" t="s">
        <v>1895</v>
      </c>
      <c r="D9773" t="s">
        <v>3871</v>
      </c>
      <c r="E9773" t="s">
        <v>1607</v>
      </c>
      <c r="F9773" t="s">
        <v>3872</v>
      </c>
      <c r="G9773" t="s">
        <v>1618</v>
      </c>
      <c r="H9773" s="2">
        <v>45355</v>
      </c>
      <c r="I9773" s="2">
        <v>45677</v>
      </c>
      <c r="J9773"/>
      <c r="K9773"/>
      <c r="L9773">
        <v>38</v>
      </c>
      <c r="M9773" t="s">
        <v>1575</v>
      </c>
      <c r="N9773" t="s">
        <v>3865</v>
      </c>
      <c r="O9773" t="s">
        <v>3866</v>
      </c>
      <c r="P9773">
        <v>9086</v>
      </c>
      <c r="Q9773" t="s">
        <v>3867</v>
      </c>
      <c r="R9773" t="s">
        <v>15443</v>
      </c>
      <c r="S9773" t="s">
        <v>15436</v>
      </c>
      <c r="T9773" t="s">
        <v>15437</v>
      </c>
      <c r="U9773" t="s">
        <v>15437</v>
      </c>
      <c r="V9773">
        <v>1</v>
      </c>
    </row>
    <row r="9774" spans="1:22" x14ac:dyDescent="0.25">
      <c r="A9774" t="s">
        <v>1569</v>
      </c>
      <c r="B9774">
        <v>333587</v>
      </c>
      <c r="C9774" t="s">
        <v>1844</v>
      </c>
      <c r="D9774" t="s">
        <v>3821</v>
      </c>
      <c r="E9774" t="s">
        <v>1572</v>
      </c>
      <c r="F9774" t="s">
        <v>3810</v>
      </c>
      <c r="G9774" t="s">
        <v>1574</v>
      </c>
      <c r="H9774" s="2">
        <v>45348</v>
      </c>
      <c r="I9774" s="2">
        <v>45348</v>
      </c>
      <c r="J9774"/>
      <c r="K9774"/>
      <c r="L9774">
        <v>0.01</v>
      </c>
      <c r="M9774" t="s">
        <v>1575</v>
      </c>
      <c r="N9774" t="s">
        <v>3482</v>
      </c>
      <c r="O9774" t="s">
        <v>3811</v>
      </c>
      <c r="P9774">
        <v>6076</v>
      </c>
      <c r="Q9774" t="s">
        <v>3812</v>
      </c>
      <c r="R9774" t="s">
        <v>15442</v>
      </c>
      <c r="S9774" t="s">
        <v>15436</v>
      </c>
      <c r="T9774" t="s">
        <v>15437</v>
      </c>
      <c r="U9774" t="s">
        <v>15437</v>
      </c>
      <c r="V9774">
        <v>0</v>
      </c>
    </row>
    <row r="9775" spans="1:22" x14ac:dyDescent="0.25">
      <c r="A9775" t="s">
        <v>1569</v>
      </c>
      <c r="B9775">
        <v>333519</v>
      </c>
      <c r="C9775" t="s">
        <v>2527</v>
      </c>
      <c r="D9775" t="s">
        <v>2528</v>
      </c>
      <c r="E9775" t="s">
        <v>1572</v>
      </c>
      <c r="F9775" t="s">
        <v>2510</v>
      </c>
      <c r="G9775" t="s">
        <v>1574</v>
      </c>
      <c r="H9775" s="2">
        <v>45341</v>
      </c>
      <c r="I9775" s="2">
        <v>45341</v>
      </c>
      <c r="J9775"/>
      <c r="K9775"/>
      <c r="L9775">
        <v>0.01</v>
      </c>
      <c r="M9775" t="s">
        <v>1575</v>
      </c>
      <c r="N9775" t="s">
        <v>1714</v>
      </c>
      <c r="O9775" t="s">
        <v>2511</v>
      </c>
      <c r="P9775">
        <v>2025</v>
      </c>
      <c r="Q9775" t="s">
        <v>2512</v>
      </c>
      <c r="R9775" t="s">
        <v>15440</v>
      </c>
      <c r="S9775" t="s">
        <v>15436</v>
      </c>
      <c r="T9775" t="s">
        <v>15437</v>
      </c>
      <c r="U9775" t="s">
        <v>15437</v>
      </c>
      <c r="V9775">
        <v>0</v>
      </c>
    </row>
    <row r="9776" spans="1:22" x14ac:dyDescent="0.25">
      <c r="A9776" t="s">
        <v>1569</v>
      </c>
      <c r="B9776">
        <v>333506</v>
      </c>
      <c r="C9776" t="s">
        <v>1656</v>
      </c>
      <c r="D9776" t="s">
        <v>3381</v>
      </c>
      <c r="E9776" t="s">
        <v>1572</v>
      </c>
      <c r="F9776" t="s">
        <v>3368</v>
      </c>
      <c r="G9776" t="s">
        <v>1574</v>
      </c>
      <c r="H9776" s="2">
        <v>45341</v>
      </c>
      <c r="I9776" s="2">
        <v>45341</v>
      </c>
      <c r="J9776"/>
      <c r="K9776"/>
      <c r="L9776">
        <v>0.01</v>
      </c>
      <c r="M9776" t="s">
        <v>1575</v>
      </c>
      <c r="N9776" t="s">
        <v>3311</v>
      </c>
      <c r="O9776" t="s">
        <v>3369</v>
      </c>
      <c r="P9776">
        <v>4042</v>
      </c>
      <c r="Q9776" t="s">
        <v>3370</v>
      </c>
      <c r="R9776" t="s">
        <v>15435</v>
      </c>
      <c r="S9776" t="s">
        <v>15436</v>
      </c>
      <c r="T9776" t="s">
        <v>15437</v>
      </c>
      <c r="U9776" t="s">
        <v>15437</v>
      </c>
      <c r="V9776">
        <v>0</v>
      </c>
    </row>
    <row r="9777" spans="1:22" x14ac:dyDescent="0.25">
      <c r="A9777" t="s">
        <v>1569</v>
      </c>
      <c r="B9777">
        <v>333484</v>
      </c>
      <c r="C9777" t="s">
        <v>3443</v>
      </c>
      <c r="D9777" t="s">
        <v>2220</v>
      </c>
      <c r="E9777" t="s">
        <v>1572</v>
      </c>
      <c r="F9777" t="s">
        <v>3438</v>
      </c>
      <c r="G9777" t="s">
        <v>1574</v>
      </c>
      <c r="H9777" s="2">
        <v>45341</v>
      </c>
      <c r="I9777" s="2">
        <v>45341</v>
      </c>
      <c r="J9777"/>
      <c r="K9777"/>
      <c r="L9777">
        <v>0.01</v>
      </c>
      <c r="M9777" t="s">
        <v>1575</v>
      </c>
      <c r="N9777" t="s">
        <v>3311</v>
      </c>
      <c r="O9777" t="s">
        <v>3439</v>
      </c>
      <c r="P9777">
        <v>4044</v>
      </c>
      <c r="Q9777" t="s">
        <v>3440</v>
      </c>
      <c r="R9777" t="s">
        <v>15435</v>
      </c>
      <c r="S9777" t="s">
        <v>15436</v>
      </c>
      <c r="T9777" t="s">
        <v>15437</v>
      </c>
      <c r="U9777" t="s">
        <v>15437</v>
      </c>
      <c r="V9777">
        <v>0</v>
      </c>
    </row>
    <row r="9778" spans="1:22" x14ac:dyDescent="0.25">
      <c r="A9778" t="s">
        <v>1569</v>
      </c>
      <c r="B9778">
        <v>333495</v>
      </c>
      <c r="C9778" t="s">
        <v>3444</v>
      </c>
      <c r="D9778" t="s">
        <v>3084</v>
      </c>
      <c r="E9778" t="s">
        <v>1572</v>
      </c>
      <c r="F9778" t="s">
        <v>3438</v>
      </c>
      <c r="G9778" t="s">
        <v>1574</v>
      </c>
      <c r="H9778" s="2">
        <v>45341</v>
      </c>
      <c r="I9778" s="2">
        <v>45341</v>
      </c>
      <c r="J9778"/>
      <c r="K9778"/>
      <c r="L9778">
        <v>0.01</v>
      </c>
      <c r="M9778" t="s">
        <v>1575</v>
      </c>
      <c r="N9778" t="s">
        <v>3311</v>
      </c>
      <c r="O9778" t="s">
        <v>3439</v>
      </c>
      <c r="P9778">
        <v>4044</v>
      </c>
      <c r="Q9778" t="s">
        <v>3440</v>
      </c>
      <c r="R9778" t="s">
        <v>15435</v>
      </c>
      <c r="S9778" t="s">
        <v>15436</v>
      </c>
      <c r="T9778" t="s">
        <v>15437</v>
      </c>
      <c r="U9778" t="s">
        <v>15437</v>
      </c>
      <c r="V9778">
        <v>0</v>
      </c>
    </row>
    <row r="9779" spans="1:22" x14ac:dyDescent="0.25">
      <c r="A9779" t="s">
        <v>1569</v>
      </c>
      <c r="B9779">
        <v>333518</v>
      </c>
      <c r="C9779" t="s">
        <v>1628</v>
      </c>
      <c r="D9779" t="s">
        <v>3082</v>
      </c>
      <c r="E9779" t="s">
        <v>1572</v>
      </c>
      <c r="F9779" t="s">
        <v>3438</v>
      </c>
      <c r="G9779" t="s">
        <v>1574</v>
      </c>
      <c r="H9779" s="2">
        <v>45341</v>
      </c>
      <c r="I9779" s="2">
        <v>45341</v>
      </c>
      <c r="J9779"/>
      <c r="K9779"/>
      <c r="L9779">
        <v>0.01</v>
      </c>
      <c r="M9779" t="s">
        <v>1575</v>
      </c>
      <c r="N9779" t="s">
        <v>3311</v>
      </c>
      <c r="O9779" t="s">
        <v>3439</v>
      </c>
      <c r="P9779">
        <v>4044</v>
      </c>
      <c r="Q9779" t="s">
        <v>3440</v>
      </c>
      <c r="R9779" t="s">
        <v>15435</v>
      </c>
      <c r="S9779" t="s">
        <v>15436</v>
      </c>
      <c r="T9779" t="s">
        <v>15437</v>
      </c>
      <c r="U9779" t="s">
        <v>15437</v>
      </c>
      <c r="V9779">
        <v>0</v>
      </c>
    </row>
    <row r="9780" spans="1:22" x14ac:dyDescent="0.25">
      <c r="A9780" t="s">
        <v>1569</v>
      </c>
      <c r="B9780">
        <v>333457</v>
      </c>
      <c r="C9780" t="s">
        <v>2529</v>
      </c>
      <c r="D9780" t="s">
        <v>2530</v>
      </c>
      <c r="E9780" t="s">
        <v>1596</v>
      </c>
      <c r="F9780" t="s">
        <v>2510</v>
      </c>
      <c r="G9780" t="s">
        <v>1574</v>
      </c>
      <c r="H9780" s="2">
        <v>45341</v>
      </c>
      <c r="I9780" s="2">
        <v>45341</v>
      </c>
      <c r="J9780"/>
      <c r="K9780"/>
      <c r="L9780">
        <v>36</v>
      </c>
      <c r="M9780" t="s">
        <v>1575</v>
      </c>
      <c r="N9780" t="s">
        <v>1714</v>
      </c>
      <c r="O9780" t="s">
        <v>2511</v>
      </c>
      <c r="P9780">
        <v>2025</v>
      </c>
      <c r="Q9780" t="s">
        <v>2512</v>
      </c>
      <c r="R9780" t="s">
        <v>15440</v>
      </c>
      <c r="S9780" t="s">
        <v>15436</v>
      </c>
      <c r="T9780" t="s">
        <v>15437</v>
      </c>
      <c r="U9780" t="s">
        <v>15437</v>
      </c>
      <c r="V9780">
        <v>0.94736842105263153</v>
      </c>
    </row>
    <row r="9781" spans="1:22" x14ac:dyDescent="0.25">
      <c r="A9781" t="s">
        <v>1569</v>
      </c>
      <c r="B9781">
        <v>298199</v>
      </c>
      <c r="C9781" t="s">
        <v>3557</v>
      </c>
      <c r="D9781" t="s">
        <v>3558</v>
      </c>
      <c r="E9781" t="s">
        <v>1596</v>
      </c>
      <c r="F9781" t="s">
        <v>3545</v>
      </c>
      <c r="G9781" t="s">
        <v>1574</v>
      </c>
      <c r="H9781" s="2">
        <v>45341</v>
      </c>
      <c r="I9781" s="2">
        <v>45341</v>
      </c>
      <c r="J9781"/>
      <c r="K9781"/>
      <c r="L9781">
        <v>18.5</v>
      </c>
      <c r="M9781" t="s">
        <v>1575</v>
      </c>
      <c r="N9781" t="s">
        <v>3482</v>
      </c>
      <c r="O9781" t="s">
        <v>3546</v>
      </c>
      <c r="P9781">
        <v>5058</v>
      </c>
      <c r="Q9781" t="s">
        <v>3547</v>
      </c>
      <c r="R9781" t="s">
        <v>15442</v>
      </c>
      <c r="S9781" t="s">
        <v>15436</v>
      </c>
      <c r="T9781" t="s">
        <v>15437</v>
      </c>
      <c r="U9781" t="s">
        <v>15437</v>
      </c>
      <c r="V9781">
        <v>0.48684210526315791</v>
      </c>
    </row>
    <row r="9782" spans="1:22" x14ac:dyDescent="0.25">
      <c r="A9782" t="s">
        <v>1569</v>
      </c>
      <c r="B9782">
        <v>333493</v>
      </c>
      <c r="C9782" t="s">
        <v>2897</v>
      </c>
      <c r="D9782" t="s">
        <v>2898</v>
      </c>
      <c r="E9782" t="s">
        <v>1607</v>
      </c>
      <c r="F9782" t="s">
        <v>2879</v>
      </c>
      <c r="G9782" t="s">
        <v>1618</v>
      </c>
      <c r="H9782" s="2">
        <v>45341</v>
      </c>
      <c r="I9782" s="2">
        <v>45733</v>
      </c>
      <c r="J9782"/>
      <c r="K9782"/>
      <c r="L9782">
        <v>38</v>
      </c>
      <c r="M9782" t="s">
        <v>1575</v>
      </c>
      <c r="N9782" t="s">
        <v>1714</v>
      </c>
      <c r="O9782" t="s">
        <v>2880</v>
      </c>
      <c r="P9782">
        <v>2033</v>
      </c>
      <c r="Q9782" t="s">
        <v>2881</v>
      </c>
      <c r="R9782" t="s">
        <v>15440</v>
      </c>
      <c r="S9782" t="s">
        <v>15436</v>
      </c>
      <c r="T9782" t="s">
        <v>15437</v>
      </c>
      <c r="U9782" t="s">
        <v>15437</v>
      </c>
      <c r="V9782">
        <v>1</v>
      </c>
    </row>
    <row r="9783" spans="1:22" x14ac:dyDescent="0.25">
      <c r="A9783" t="s">
        <v>1569</v>
      </c>
      <c r="B9783">
        <v>333031</v>
      </c>
      <c r="C9783" t="s">
        <v>4193</v>
      </c>
      <c r="D9783" t="s">
        <v>4194</v>
      </c>
      <c r="E9783" t="s">
        <v>1596</v>
      </c>
      <c r="F9783" t="s">
        <v>4195</v>
      </c>
      <c r="G9783" t="s">
        <v>4191</v>
      </c>
      <c r="H9783" s="2">
        <v>45335</v>
      </c>
      <c r="I9783" s="2">
        <v>45335</v>
      </c>
      <c r="J9783"/>
      <c r="K9783"/>
      <c r="L9783">
        <v>30.4</v>
      </c>
      <c r="M9783" t="s">
        <v>1575</v>
      </c>
      <c r="N9783" t="s">
        <v>1714</v>
      </c>
      <c r="O9783" t="s">
        <v>4129</v>
      </c>
      <c r="P9783">
        <v>9553</v>
      </c>
      <c r="Q9783" t="s">
        <v>4192</v>
      </c>
      <c r="R9783" t="s">
        <v>15446</v>
      </c>
      <c r="S9783" t="s">
        <v>15436</v>
      </c>
      <c r="T9783" t="s">
        <v>15437</v>
      </c>
      <c r="U9783" t="s">
        <v>15437</v>
      </c>
      <c r="V9783">
        <v>0.79999999999999993</v>
      </c>
    </row>
    <row r="9784" spans="1:22" x14ac:dyDescent="0.25">
      <c r="A9784" t="s">
        <v>1569</v>
      </c>
      <c r="B9784">
        <v>333361</v>
      </c>
      <c r="C9784" t="s">
        <v>2566</v>
      </c>
      <c r="D9784" t="s">
        <v>2136</v>
      </c>
      <c r="E9784" t="s">
        <v>1607</v>
      </c>
      <c r="F9784" t="s">
        <v>4142</v>
      </c>
      <c r="G9784" t="s">
        <v>4133</v>
      </c>
      <c r="H9784" s="2">
        <v>45334</v>
      </c>
      <c r="I9784" s="2">
        <v>45334</v>
      </c>
      <c r="J9784"/>
      <c r="K9784"/>
      <c r="L9784">
        <v>38</v>
      </c>
      <c r="M9784" t="s">
        <v>1575</v>
      </c>
      <c r="N9784" t="s">
        <v>1714</v>
      </c>
      <c r="O9784" t="s">
        <v>4134</v>
      </c>
      <c r="P9784">
        <v>9547</v>
      </c>
      <c r="Q9784" t="s">
        <v>4130</v>
      </c>
      <c r="R9784" t="s">
        <v>15446</v>
      </c>
      <c r="S9784" t="s">
        <v>15436</v>
      </c>
      <c r="T9784" t="s">
        <v>15437</v>
      </c>
      <c r="U9784" t="s">
        <v>15437</v>
      </c>
      <c r="V9784">
        <v>1</v>
      </c>
    </row>
    <row r="9785" spans="1:22" x14ac:dyDescent="0.25">
      <c r="A9785" t="s">
        <v>1569</v>
      </c>
      <c r="B9785">
        <v>333282</v>
      </c>
      <c r="C9785" t="s">
        <v>1684</v>
      </c>
      <c r="D9785" t="s">
        <v>4071</v>
      </c>
      <c r="E9785" t="s">
        <v>1607</v>
      </c>
      <c r="F9785" t="s">
        <v>4072</v>
      </c>
      <c r="G9785" t="s">
        <v>4065</v>
      </c>
      <c r="H9785" s="2">
        <v>45328</v>
      </c>
      <c r="I9785" s="2">
        <v>45328</v>
      </c>
      <c r="J9785"/>
      <c r="K9785"/>
      <c r="L9785">
        <v>38</v>
      </c>
      <c r="M9785" t="s">
        <v>1575</v>
      </c>
      <c r="N9785" t="s">
        <v>1714</v>
      </c>
      <c r="O9785" t="s">
        <v>4066</v>
      </c>
      <c r="P9785">
        <v>9504</v>
      </c>
      <c r="Q9785" t="s">
        <v>4067</v>
      </c>
      <c r="R9785" t="s">
        <v>15444</v>
      </c>
      <c r="S9785" t="s">
        <v>15436</v>
      </c>
      <c r="T9785" t="s">
        <v>15437</v>
      </c>
      <c r="U9785" t="s">
        <v>15437</v>
      </c>
      <c r="V9785">
        <v>1</v>
      </c>
    </row>
    <row r="9786" spans="1:22" x14ac:dyDescent="0.25">
      <c r="A9786" t="s">
        <v>1569</v>
      </c>
      <c r="B9786">
        <v>333360</v>
      </c>
      <c r="C9786" t="s">
        <v>2054</v>
      </c>
      <c r="D9786" t="s">
        <v>2055</v>
      </c>
      <c r="E9786" t="s">
        <v>1572</v>
      </c>
      <c r="F9786" t="s">
        <v>2036</v>
      </c>
      <c r="G9786" t="s">
        <v>1574</v>
      </c>
      <c r="H9786" s="2">
        <v>45327</v>
      </c>
      <c r="I9786" s="2">
        <v>45327</v>
      </c>
      <c r="J9786"/>
      <c r="K9786"/>
      <c r="L9786">
        <v>0.01</v>
      </c>
      <c r="M9786" t="s">
        <v>1575</v>
      </c>
      <c r="N9786" t="s">
        <v>1714</v>
      </c>
      <c r="O9786" t="s">
        <v>2037</v>
      </c>
      <c r="P9786">
        <v>2016</v>
      </c>
      <c r="Q9786" t="s">
        <v>2038</v>
      </c>
      <c r="R9786" t="s">
        <v>15441</v>
      </c>
      <c r="S9786" t="s">
        <v>15436</v>
      </c>
      <c r="T9786" t="s">
        <v>15437</v>
      </c>
      <c r="U9786" t="s">
        <v>15437</v>
      </c>
      <c r="V9786">
        <v>0</v>
      </c>
    </row>
    <row r="9787" spans="1:22" x14ac:dyDescent="0.25">
      <c r="A9787" t="s">
        <v>1569</v>
      </c>
      <c r="B9787">
        <v>333381</v>
      </c>
      <c r="C9787" t="s">
        <v>1837</v>
      </c>
      <c r="D9787" t="s">
        <v>3648</v>
      </c>
      <c r="E9787" t="s">
        <v>1572</v>
      </c>
      <c r="F9787" t="s">
        <v>3626</v>
      </c>
      <c r="G9787" t="s">
        <v>1574</v>
      </c>
      <c r="H9787" s="2">
        <v>45327</v>
      </c>
      <c r="I9787" s="2">
        <v>45327</v>
      </c>
      <c r="J9787"/>
      <c r="K9787"/>
      <c r="L9787">
        <v>0.01</v>
      </c>
      <c r="M9787" t="s">
        <v>1575</v>
      </c>
      <c r="N9787" t="s">
        <v>3627</v>
      </c>
      <c r="O9787" t="s">
        <v>3628</v>
      </c>
      <c r="P9787">
        <v>6059</v>
      </c>
      <c r="Q9787" t="s">
        <v>3629</v>
      </c>
      <c r="R9787" t="s">
        <v>15442</v>
      </c>
      <c r="S9787" t="s">
        <v>15436</v>
      </c>
      <c r="T9787" t="s">
        <v>15437</v>
      </c>
      <c r="U9787" t="s">
        <v>15437</v>
      </c>
      <c r="V9787">
        <v>0</v>
      </c>
    </row>
    <row r="9788" spans="1:22" x14ac:dyDescent="0.25">
      <c r="A9788" t="s">
        <v>1569</v>
      </c>
      <c r="B9788">
        <v>333382</v>
      </c>
      <c r="C9788" t="s">
        <v>3649</v>
      </c>
      <c r="D9788" t="s">
        <v>3648</v>
      </c>
      <c r="E9788" t="s">
        <v>1572</v>
      </c>
      <c r="F9788" t="s">
        <v>3626</v>
      </c>
      <c r="G9788" t="s">
        <v>1574</v>
      </c>
      <c r="H9788" s="2">
        <v>45327</v>
      </c>
      <c r="I9788" s="2">
        <v>45327</v>
      </c>
      <c r="J9788"/>
      <c r="K9788"/>
      <c r="L9788">
        <v>0.01</v>
      </c>
      <c r="M9788" t="s">
        <v>1575</v>
      </c>
      <c r="N9788" t="s">
        <v>3627</v>
      </c>
      <c r="O9788" t="s">
        <v>3628</v>
      </c>
      <c r="P9788">
        <v>6059</v>
      </c>
      <c r="Q9788" t="s">
        <v>3629</v>
      </c>
      <c r="R9788" t="s">
        <v>15442</v>
      </c>
      <c r="S9788" t="s">
        <v>15436</v>
      </c>
      <c r="T9788" t="s">
        <v>15437</v>
      </c>
      <c r="U9788" t="s">
        <v>15437</v>
      </c>
      <c r="V9788">
        <v>0</v>
      </c>
    </row>
    <row r="9789" spans="1:22" x14ac:dyDescent="0.25">
      <c r="A9789" t="s">
        <v>1569</v>
      </c>
      <c r="B9789">
        <v>333322</v>
      </c>
      <c r="C9789" t="s">
        <v>1708</v>
      </c>
      <c r="D9789" t="s">
        <v>2266</v>
      </c>
      <c r="E9789" t="s">
        <v>1596</v>
      </c>
      <c r="F9789" t="s">
        <v>2262</v>
      </c>
      <c r="G9789" t="s">
        <v>1574</v>
      </c>
      <c r="H9789" s="2">
        <v>45327</v>
      </c>
      <c r="I9789" s="2">
        <v>45327</v>
      </c>
      <c r="J9789"/>
      <c r="K9789"/>
      <c r="L9789">
        <v>25</v>
      </c>
      <c r="M9789" t="s">
        <v>1575</v>
      </c>
      <c r="N9789" t="s">
        <v>1714</v>
      </c>
      <c r="O9789" t="s">
        <v>2263</v>
      </c>
      <c r="P9789">
        <v>2021</v>
      </c>
      <c r="Q9789" t="s">
        <v>2264</v>
      </c>
      <c r="R9789" t="s">
        <v>15441</v>
      </c>
      <c r="S9789" t="s">
        <v>15436</v>
      </c>
      <c r="T9789" t="s">
        <v>15437</v>
      </c>
      <c r="U9789" t="s">
        <v>15437</v>
      </c>
      <c r="V9789">
        <v>0.65789473684210531</v>
      </c>
    </row>
    <row r="9790" spans="1:22" x14ac:dyDescent="0.25">
      <c r="A9790" t="s">
        <v>1569</v>
      </c>
      <c r="B9790">
        <v>333417</v>
      </c>
      <c r="C9790" t="s">
        <v>3985</v>
      </c>
      <c r="D9790" t="s">
        <v>3986</v>
      </c>
      <c r="E9790" t="s">
        <v>1596</v>
      </c>
      <c r="F9790" t="s">
        <v>3976</v>
      </c>
      <c r="G9790" t="s">
        <v>1574</v>
      </c>
      <c r="H9790" s="2">
        <v>45327</v>
      </c>
      <c r="I9790" s="2">
        <v>45327</v>
      </c>
      <c r="J9790"/>
      <c r="K9790"/>
      <c r="L9790">
        <v>27.25</v>
      </c>
      <c r="M9790" t="s">
        <v>1575</v>
      </c>
      <c r="N9790" t="s">
        <v>3865</v>
      </c>
      <c r="O9790" t="s">
        <v>3977</v>
      </c>
      <c r="P9790">
        <v>9095</v>
      </c>
      <c r="Q9790" t="s">
        <v>3978</v>
      </c>
      <c r="R9790" t="s">
        <v>15443</v>
      </c>
      <c r="S9790" t="s">
        <v>15436</v>
      </c>
      <c r="T9790" t="s">
        <v>15437</v>
      </c>
      <c r="U9790" t="s">
        <v>15437</v>
      </c>
      <c r="V9790">
        <v>0.71710526315789469</v>
      </c>
    </row>
    <row r="9791" spans="1:22" x14ac:dyDescent="0.25">
      <c r="A9791" t="s">
        <v>1569</v>
      </c>
      <c r="B9791">
        <v>333288</v>
      </c>
      <c r="C9791" t="s">
        <v>3845</v>
      </c>
      <c r="D9791" t="s">
        <v>1929</v>
      </c>
      <c r="E9791" t="s">
        <v>1572</v>
      </c>
      <c r="F9791" t="s">
        <v>3835</v>
      </c>
      <c r="G9791" t="s">
        <v>1574</v>
      </c>
      <c r="H9791" s="2">
        <v>45320</v>
      </c>
      <c r="I9791" s="2">
        <v>45320</v>
      </c>
      <c r="J9791"/>
      <c r="K9791"/>
      <c r="L9791">
        <v>0.01</v>
      </c>
      <c r="M9791" t="s">
        <v>1575</v>
      </c>
      <c r="N9791" t="s">
        <v>3482</v>
      </c>
      <c r="O9791" t="s">
        <v>3836</v>
      </c>
      <c r="P9791">
        <v>6078</v>
      </c>
      <c r="Q9791" t="s">
        <v>3837</v>
      </c>
      <c r="R9791" t="s">
        <v>15442</v>
      </c>
      <c r="S9791" t="s">
        <v>15436</v>
      </c>
      <c r="T9791" t="s">
        <v>15437</v>
      </c>
      <c r="U9791" t="s">
        <v>15437</v>
      </c>
      <c r="V9791">
        <v>0</v>
      </c>
    </row>
    <row r="9792" spans="1:22" x14ac:dyDescent="0.25">
      <c r="A9792" t="s">
        <v>1569</v>
      </c>
      <c r="B9792">
        <v>333289</v>
      </c>
      <c r="C9792" t="s">
        <v>1653</v>
      </c>
      <c r="D9792" t="s">
        <v>2886</v>
      </c>
      <c r="E9792" t="s">
        <v>1596</v>
      </c>
      <c r="F9792" t="s">
        <v>3835</v>
      </c>
      <c r="G9792" t="s">
        <v>1574</v>
      </c>
      <c r="H9792" s="2">
        <v>45320</v>
      </c>
      <c r="I9792" s="2">
        <v>45320</v>
      </c>
      <c r="J9792"/>
      <c r="K9792"/>
      <c r="L9792">
        <v>19.5</v>
      </c>
      <c r="M9792" t="s">
        <v>1575</v>
      </c>
      <c r="N9792" t="s">
        <v>3482</v>
      </c>
      <c r="O9792" t="s">
        <v>3836</v>
      </c>
      <c r="P9792">
        <v>6078</v>
      </c>
      <c r="Q9792" t="s">
        <v>3837</v>
      </c>
      <c r="R9792" t="s">
        <v>15442</v>
      </c>
      <c r="S9792" t="s">
        <v>15436</v>
      </c>
      <c r="T9792" t="s">
        <v>15437</v>
      </c>
      <c r="U9792" t="s">
        <v>15437</v>
      </c>
      <c r="V9792">
        <v>0.51315789473684215</v>
      </c>
    </row>
    <row r="9793" spans="1:22" x14ac:dyDescent="0.25">
      <c r="A9793" t="s">
        <v>1569</v>
      </c>
      <c r="B9793">
        <v>333261</v>
      </c>
      <c r="C9793" t="s">
        <v>2152</v>
      </c>
      <c r="D9793" t="s">
        <v>2823</v>
      </c>
      <c r="E9793" t="s">
        <v>1572</v>
      </c>
      <c r="F9793" t="s">
        <v>3545</v>
      </c>
      <c r="G9793" t="s">
        <v>1574</v>
      </c>
      <c r="H9793" s="2">
        <v>45313</v>
      </c>
      <c r="I9793" s="2">
        <v>45313</v>
      </c>
      <c r="J9793"/>
      <c r="K9793"/>
      <c r="L9793">
        <v>0.01</v>
      </c>
      <c r="M9793" t="s">
        <v>1575</v>
      </c>
      <c r="N9793" t="s">
        <v>3482</v>
      </c>
      <c r="O9793" t="s">
        <v>3546</v>
      </c>
      <c r="P9793">
        <v>5058</v>
      </c>
      <c r="Q9793" t="s">
        <v>3547</v>
      </c>
      <c r="R9793" t="s">
        <v>15442</v>
      </c>
      <c r="S9793" t="s">
        <v>15436</v>
      </c>
      <c r="T9793" t="s">
        <v>15437</v>
      </c>
      <c r="U9793" t="s">
        <v>15437</v>
      </c>
      <c r="V9793">
        <v>0</v>
      </c>
    </row>
    <row r="9794" spans="1:22" x14ac:dyDescent="0.25">
      <c r="A9794" t="s">
        <v>1569</v>
      </c>
      <c r="B9794">
        <v>332993</v>
      </c>
      <c r="C9794" t="s">
        <v>2632</v>
      </c>
      <c r="D9794" t="s">
        <v>4225</v>
      </c>
      <c r="E9794" t="s">
        <v>1607</v>
      </c>
      <c r="F9794" t="s">
        <v>4226</v>
      </c>
      <c r="G9794" t="s">
        <v>4227</v>
      </c>
      <c r="H9794" s="2">
        <v>45301</v>
      </c>
      <c r="I9794" s="2">
        <v>45301</v>
      </c>
      <c r="J9794"/>
      <c r="K9794"/>
      <c r="L9794">
        <v>38</v>
      </c>
      <c r="M9794" t="s">
        <v>1575</v>
      </c>
      <c r="N9794" t="s">
        <v>1714</v>
      </c>
      <c r="O9794" t="s">
        <v>4134</v>
      </c>
      <c r="P9794">
        <v>9554</v>
      </c>
      <c r="Q9794" t="s">
        <v>4222</v>
      </c>
      <c r="R9794" t="s">
        <v>15446</v>
      </c>
      <c r="S9794" t="s">
        <v>15436</v>
      </c>
      <c r="T9794" t="s">
        <v>15437</v>
      </c>
      <c r="U9794" t="s">
        <v>15437</v>
      </c>
      <c r="V9794">
        <v>1</v>
      </c>
    </row>
    <row r="9795" spans="1:22" x14ac:dyDescent="0.25">
      <c r="A9795" t="s">
        <v>1569</v>
      </c>
      <c r="B9795">
        <v>333014</v>
      </c>
      <c r="C9795" t="s">
        <v>2730</v>
      </c>
      <c r="D9795" t="s">
        <v>3074</v>
      </c>
      <c r="E9795" t="s">
        <v>1572</v>
      </c>
      <c r="F9795" t="s">
        <v>3065</v>
      </c>
      <c r="G9795" t="s">
        <v>1574</v>
      </c>
      <c r="H9795" s="2">
        <v>45285</v>
      </c>
      <c r="I9795" s="2">
        <v>45285</v>
      </c>
      <c r="J9795"/>
      <c r="K9795"/>
      <c r="L9795">
        <v>0.01</v>
      </c>
      <c r="M9795" t="s">
        <v>1575</v>
      </c>
      <c r="N9795" t="s">
        <v>1714</v>
      </c>
      <c r="O9795" t="s">
        <v>3066</v>
      </c>
      <c r="P9795">
        <v>2045</v>
      </c>
      <c r="Q9795" t="s">
        <v>3067</v>
      </c>
      <c r="R9795" t="s">
        <v>15440</v>
      </c>
      <c r="S9795" t="s">
        <v>15436</v>
      </c>
      <c r="T9795" t="s">
        <v>15437</v>
      </c>
      <c r="U9795" t="s">
        <v>15437</v>
      </c>
      <c r="V9795">
        <v>0</v>
      </c>
    </row>
    <row r="9796" spans="1:22" x14ac:dyDescent="0.25">
      <c r="A9796" t="s">
        <v>1569</v>
      </c>
      <c r="B9796">
        <v>332997</v>
      </c>
      <c r="C9796" t="s">
        <v>1932</v>
      </c>
      <c r="D9796" t="s">
        <v>3559</v>
      </c>
      <c r="E9796" t="s">
        <v>1572</v>
      </c>
      <c r="F9796" t="s">
        <v>3545</v>
      </c>
      <c r="G9796" t="s">
        <v>1574</v>
      </c>
      <c r="H9796" s="2">
        <v>45278</v>
      </c>
      <c r="I9796" s="2">
        <v>45278</v>
      </c>
      <c r="J9796"/>
      <c r="K9796"/>
      <c r="L9796">
        <v>0.01</v>
      </c>
      <c r="M9796" t="s">
        <v>1575</v>
      </c>
      <c r="N9796" t="s">
        <v>3482</v>
      </c>
      <c r="O9796" t="s">
        <v>3546</v>
      </c>
      <c r="P9796">
        <v>5058</v>
      </c>
      <c r="Q9796" t="s">
        <v>3547</v>
      </c>
      <c r="R9796" t="s">
        <v>15442</v>
      </c>
      <c r="S9796" t="s">
        <v>15436</v>
      </c>
      <c r="T9796" t="s">
        <v>15437</v>
      </c>
      <c r="U9796" t="s">
        <v>15437</v>
      </c>
      <c r="V9796">
        <v>0</v>
      </c>
    </row>
    <row r="9797" spans="1:22" x14ac:dyDescent="0.25">
      <c r="A9797" t="s">
        <v>1569</v>
      </c>
      <c r="B9797">
        <v>332989</v>
      </c>
      <c r="C9797" t="s">
        <v>3650</v>
      </c>
      <c r="D9797" t="s">
        <v>3651</v>
      </c>
      <c r="E9797" t="s">
        <v>1596</v>
      </c>
      <c r="F9797" t="s">
        <v>3626</v>
      </c>
      <c r="G9797" t="s">
        <v>1574</v>
      </c>
      <c r="H9797" s="2">
        <v>45278</v>
      </c>
      <c r="I9797" s="2">
        <v>45278</v>
      </c>
      <c r="J9797"/>
      <c r="K9797"/>
      <c r="L9797">
        <v>30.5</v>
      </c>
      <c r="M9797" t="s">
        <v>1575</v>
      </c>
      <c r="N9797" t="s">
        <v>3627</v>
      </c>
      <c r="O9797" t="s">
        <v>3628</v>
      </c>
      <c r="P9797">
        <v>6059</v>
      </c>
      <c r="Q9797" t="s">
        <v>3629</v>
      </c>
      <c r="R9797" t="s">
        <v>15442</v>
      </c>
      <c r="S9797" t="s">
        <v>15436</v>
      </c>
      <c r="T9797" t="s">
        <v>15437</v>
      </c>
      <c r="U9797" t="s">
        <v>15437</v>
      </c>
      <c r="V9797">
        <v>0.80263157894736847</v>
      </c>
    </row>
    <row r="9798" spans="1:22" x14ac:dyDescent="0.25">
      <c r="A9798" t="s">
        <v>1569</v>
      </c>
      <c r="B9798">
        <v>332870</v>
      </c>
      <c r="C9798" t="s">
        <v>2856</v>
      </c>
      <c r="D9798" t="s">
        <v>1878</v>
      </c>
      <c r="E9798" t="s">
        <v>1572</v>
      </c>
      <c r="F9798" t="s">
        <v>2848</v>
      </c>
      <c r="G9798" t="s">
        <v>1574</v>
      </c>
      <c r="H9798" s="2">
        <v>45271</v>
      </c>
      <c r="I9798" s="2">
        <v>45271</v>
      </c>
      <c r="J9798"/>
      <c r="K9798"/>
      <c r="L9798">
        <v>0.01</v>
      </c>
      <c r="M9798" t="s">
        <v>1575</v>
      </c>
      <c r="N9798" t="s">
        <v>1714</v>
      </c>
      <c r="O9798" t="s">
        <v>2846</v>
      </c>
      <c r="P9798">
        <v>2032</v>
      </c>
      <c r="Q9798" t="s">
        <v>2847</v>
      </c>
      <c r="R9798" t="s">
        <v>15440</v>
      </c>
      <c r="S9798" t="s">
        <v>15436</v>
      </c>
      <c r="T9798" t="s">
        <v>15437</v>
      </c>
      <c r="U9798" t="s">
        <v>15437</v>
      </c>
      <c r="V9798">
        <v>0</v>
      </c>
    </row>
    <row r="9799" spans="1:22" x14ac:dyDescent="0.25">
      <c r="A9799" t="s">
        <v>1569</v>
      </c>
      <c r="B9799">
        <v>331379</v>
      </c>
      <c r="C9799" t="s">
        <v>3491</v>
      </c>
      <c r="D9799" t="s">
        <v>3492</v>
      </c>
      <c r="E9799" t="s">
        <v>1572</v>
      </c>
      <c r="F9799" t="s">
        <v>3481</v>
      </c>
      <c r="G9799" t="s">
        <v>1574</v>
      </c>
      <c r="H9799" s="2">
        <v>45271</v>
      </c>
      <c r="I9799" s="2">
        <v>45271</v>
      </c>
      <c r="J9799"/>
      <c r="K9799"/>
      <c r="L9799">
        <v>0.01</v>
      </c>
      <c r="M9799" t="s">
        <v>1575</v>
      </c>
      <c r="N9799" t="s">
        <v>3482</v>
      </c>
      <c r="O9799" t="s">
        <v>3483</v>
      </c>
      <c r="P9799">
        <v>5053</v>
      </c>
      <c r="Q9799" t="s">
        <v>3484</v>
      </c>
      <c r="R9799" t="s">
        <v>15442</v>
      </c>
      <c r="S9799" t="s">
        <v>15436</v>
      </c>
      <c r="T9799" t="s">
        <v>15437</v>
      </c>
      <c r="U9799" t="s">
        <v>15437</v>
      </c>
      <c r="V9799">
        <v>0</v>
      </c>
    </row>
    <row r="9800" spans="1:22" x14ac:dyDescent="0.25">
      <c r="A9800" t="s">
        <v>1569</v>
      </c>
      <c r="B9800">
        <v>332871</v>
      </c>
      <c r="C9800" t="s">
        <v>2269</v>
      </c>
      <c r="D9800" t="s">
        <v>3987</v>
      </c>
      <c r="E9800" t="s">
        <v>1572</v>
      </c>
      <c r="F9800" t="s">
        <v>3976</v>
      </c>
      <c r="G9800" t="s">
        <v>1574</v>
      </c>
      <c r="H9800" s="2">
        <v>45271</v>
      </c>
      <c r="I9800" s="2">
        <v>45271</v>
      </c>
      <c r="J9800"/>
      <c r="K9800"/>
      <c r="L9800">
        <v>0.01</v>
      </c>
      <c r="M9800" t="s">
        <v>1575</v>
      </c>
      <c r="N9800" t="s">
        <v>3865</v>
      </c>
      <c r="O9800" t="s">
        <v>3977</v>
      </c>
      <c r="P9800">
        <v>9095</v>
      </c>
      <c r="Q9800" t="s">
        <v>3978</v>
      </c>
      <c r="R9800" t="s">
        <v>15443</v>
      </c>
      <c r="S9800" t="s">
        <v>15436</v>
      </c>
      <c r="T9800" t="s">
        <v>15437</v>
      </c>
      <c r="U9800" t="s">
        <v>15437</v>
      </c>
      <c r="V9800">
        <v>0</v>
      </c>
    </row>
    <row r="9801" spans="1:22" x14ac:dyDescent="0.25">
      <c r="A9801" t="s">
        <v>1569</v>
      </c>
      <c r="B9801">
        <v>332766</v>
      </c>
      <c r="C9801" t="s">
        <v>3608</v>
      </c>
      <c r="D9801" t="s">
        <v>3609</v>
      </c>
      <c r="E9801" t="s">
        <v>1596</v>
      </c>
      <c r="F9801" t="s">
        <v>3588</v>
      </c>
      <c r="G9801" t="s">
        <v>1574</v>
      </c>
      <c r="H9801" s="2">
        <v>45271</v>
      </c>
      <c r="I9801" s="2">
        <v>45271</v>
      </c>
      <c r="J9801"/>
      <c r="K9801"/>
      <c r="L9801">
        <v>12</v>
      </c>
      <c r="M9801" t="s">
        <v>1575</v>
      </c>
      <c r="N9801" t="s">
        <v>3482</v>
      </c>
      <c r="O9801" t="s">
        <v>3589</v>
      </c>
      <c r="P9801">
        <v>5089</v>
      </c>
      <c r="Q9801" t="s">
        <v>3590</v>
      </c>
      <c r="R9801" t="s">
        <v>15442</v>
      </c>
      <c r="S9801" t="s">
        <v>15436</v>
      </c>
      <c r="T9801" t="s">
        <v>15437</v>
      </c>
      <c r="U9801" t="s">
        <v>15437</v>
      </c>
      <c r="V9801">
        <v>0.31578947368421051</v>
      </c>
    </row>
    <row r="9802" spans="1:22" x14ac:dyDescent="0.25">
      <c r="A9802" t="s">
        <v>1569</v>
      </c>
      <c r="B9802">
        <v>332368</v>
      </c>
      <c r="C9802" t="s">
        <v>4143</v>
      </c>
      <c r="D9802" t="s">
        <v>4144</v>
      </c>
      <c r="E9802" t="s">
        <v>1607</v>
      </c>
      <c r="F9802" t="s">
        <v>4145</v>
      </c>
      <c r="G9802" t="s">
        <v>4128</v>
      </c>
      <c r="H9802" s="2">
        <v>45266</v>
      </c>
      <c r="I9802" s="2">
        <v>45266</v>
      </c>
      <c r="J9802"/>
      <c r="K9802"/>
      <c r="L9802">
        <v>38</v>
      </c>
      <c r="M9802" t="s">
        <v>1575</v>
      </c>
      <c r="N9802" t="s">
        <v>1714</v>
      </c>
      <c r="O9802" t="s">
        <v>4141</v>
      </c>
      <c r="P9802">
        <v>9547</v>
      </c>
      <c r="Q9802" t="s">
        <v>4130</v>
      </c>
      <c r="R9802" t="s">
        <v>15446</v>
      </c>
      <c r="S9802" t="s">
        <v>15436</v>
      </c>
      <c r="T9802" t="s">
        <v>15437</v>
      </c>
      <c r="U9802" t="s">
        <v>15437</v>
      </c>
      <c r="V9802">
        <v>1</v>
      </c>
    </row>
    <row r="9803" spans="1:22" x14ac:dyDescent="0.25">
      <c r="A9803" t="s">
        <v>1569</v>
      </c>
      <c r="B9803">
        <v>332100</v>
      </c>
      <c r="C9803" t="s">
        <v>2563</v>
      </c>
      <c r="D9803" t="s">
        <v>4088</v>
      </c>
      <c r="E9803" t="s">
        <v>1607</v>
      </c>
      <c r="F9803" t="s">
        <v>4089</v>
      </c>
      <c r="G9803" t="s">
        <v>4090</v>
      </c>
      <c r="H9803" s="2">
        <v>45264</v>
      </c>
      <c r="I9803" s="2">
        <v>45264</v>
      </c>
      <c r="J9803"/>
      <c r="K9803"/>
      <c r="L9803">
        <v>38</v>
      </c>
      <c r="M9803" t="s">
        <v>1575</v>
      </c>
      <c r="N9803" t="s">
        <v>3482</v>
      </c>
      <c r="O9803" t="s">
        <v>4091</v>
      </c>
      <c r="P9803">
        <v>9520</v>
      </c>
      <c r="Q9803" t="s">
        <v>4087</v>
      </c>
      <c r="R9803" t="s">
        <v>15445</v>
      </c>
      <c r="S9803" t="s">
        <v>15436</v>
      </c>
      <c r="T9803" t="s">
        <v>15437</v>
      </c>
      <c r="U9803" t="s">
        <v>15437</v>
      </c>
      <c r="V9803">
        <v>1</v>
      </c>
    </row>
    <row r="9804" spans="1:22" x14ac:dyDescent="0.25">
      <c r="A9804" t="s">
        <v>1569</v>
      </c>
      <c r="B9804">
        <v>332619</v>
      </c>
      <c r="C9804" t="s">
        <v>2076</v>
      </c>
      <c r="D9804" t="s">
        <v>3610</v>
      </c>
      <c r="E9804" t="s">
        <v>1572</v>
      </c>
      <c r="F9804" t="s">
        <v>3588</v>
      </c>
      <c r="G9804" t="s">
        <v>1574</v>
      </c>
      <c r="H9804" s="2">
        <v>45257</v>
      </c>
      <c r="I9804" s="2">
        <v>45257</v>
      </c>
      <c r="J9804"/>
      <c r="K9804"/>
      <c r="L9804">
        <v>0.01</v>
      </c>
      <c r="M9804" t="s">
        <v>1575</v>
      </c>
      <c r="N9804" t="s">
        <v>3482</v>
      </c>
      <c r="O9804" t="s">
        <v>3589</v>
      </c>
      <c r="P9804">
        <v>5089</v>
      </c>
      <c r="Q9804" t="s">
        <v>3590</v>
      </c>
      <c r="R9804" t="s">
        <v>15442</v>
      </c>
      <c r="S9804" t="s">
        <v>15436</v>
      </c>
      <c r="T9804" t="s">
        <v>15437</v>
      </c>
      <c r="U9804" t="s">
        <v>15437</v>
      </c>
      <c r="V9804">
        <v>0</v>
      </c>
    </row>
    <row r="9805" spans="1:22" x14ac:dyDescent="0.25">
      <c r="A9805" t="s">
        <v>1569</v>
      </c>
      <c r="B9805">
        <v>332700</v>
      </c>
      <c r="C9805" t="s">
        <v>1760</v>
      </c>
      <c r="D9805" t="s">
        <v>2429</v>
      </c>
      <c r="E9805" t="s">
        <v>1572</v>
      </c>
      <c r="F9805" t="s">
        <v>3920</v>
      </c>
      <c r="G9805" t="s">
        <v>1574</v>
      </c>
      <c r="H9805" s="2">
        <v>45257</v>
      </c>
      <c r="I9805" s="2">
        <v>45257</v>
      </c>
      <c r="J9805"/>
      <c r="K9805"/>
      <c r="L9805">
        <v>0.01</v>
      </c>
      <c r="M9805" t="s">
        <v>1575</v>
      </c>
      <c r="N9805" t="s">
        <v>3865</v>
      </c>
      <c r="O9805" t="s">
        <v>3921</v>
      </c>
      <c r="P9805">
        <v>9088</v>
      </c>
      <c r="Q9805" t="s">
        <v>3922</v>
      </c>
      <c r="R9805" t="s">
        <v>15443</v>
      </c>
      <c r="S9805" t="s">
        <v>15436</v>
      </c>
      <c r="T9805" t="s">
        <v>15437</v>
      </c>
      <c r="U9805" t="s">
        <v>15437</v>
      </c>
      <c r="V9805">
        <v>0</v>
      </c>
    </row>
    <row r="9806" spans="1:22" x14ac:dyDescent="0.25">
      <c r="A9806" t="s">
        <v>1569</v>
      </c>
      <c r="B9806">
        <v>332608</v>
      </c>
      <c r="C9806" t="s">
        <v>1963</v>
      </c>
      <c r="D9806" t="s">
        <v>1766</v>
      </c>
      <c r="E9806" t="s">
        <v>1596</v>
      </c>
      <c r="F9806" t="s">
        <v>3796</v>
      </c>
      <c r="G9806" t="s">
        <v>1574</v>
      </c>
      <c r="H9806" s="2">
        <v>45257</v>
      </c>
      <c r="I9806" s="2">
        <v>45257</v>
      </c>
      <c r="J9806"/>
      <c r="K9806"/>
      <c r="L9806">
        <v>16</v>
      </c>
      <c r="M9806" t="s">
        <v>1575</v>
      </c>
      <c r="N9806" t="s">
        <v>3482</v>
      </c>
      <c r="O9806" t="s">
        <v>3797</v>
      </c>
      <c r="P9806">
        <v>6075</v>
      </c>
      <c r="Q9806" t="s">
        <v>3798</v>
      </c>
      <c r="R9806" t="s">
        <v>15442</v>
      </c>
      <c r="S9806" t="s">
        <v>15436</v>
      </c>
      <c r="T9806" t="s">
        <v>15437</v>
      </c>
      <c r="U9806" t="s">
        <v>15437</v>
      </c>
      <c r="V9806">
        <v>0.42105263157894735</v>
      </c>
    </row>
    <row r="9807" spans="1:22" x14ac:dyDescent="0.25">
      <c r="A9807" t="s">
        <v>1569</v>
      </c>
      <c r="B9807">
        <v>332112</v>
      </c>
      <c r="C9807" t="s">
        <v>2765</v>
      </c>
      <c r="D9807" t="s">
        <v>2766</v>
      </c>
      <c r="E9807" t="s">
        <v>1607</v>
      </c>
      <c r="F9807" t="s">
        <v>2767</v>
      </c>
      <c r="G9807" t="s">
        <v>1618</v>
      </c>
      <c r="H9807" s="2">
        <v>45257</v>
      </c>
      <c r="I9807" s="2">
        <v>45257</v>
      </c>
      <c r="J9807"/>
      <c r="K9807"/>
      <c r="L9807">
        <v>38</v>
      </c>
      <c r="M9807" t="s">
        <v>1575</v>
      </c>
      <c r="N9807" t="s">
        <v>1714</v>
      </c>
      <c r="O9807" t="s">
        <v>2757</v>
      </c>
      <c r="P9807">
        <v>2030</v>
      </c>
      <c r="Q9807" t="s">
        <v>2758</v>
      </c>
      <c r="R9807" t="s">
        <v>15441</v>
      </c>
      <c r="S9807" t="s">
        <v>15436</v>
      </c>
      <c r="T9807" t="s">
        <v>15437</v>
      </c>
      <c r="U9807" t="s">
        <v>15437</v>
      </c>
      <c r="V9807">
        <v>1</v>
      </c>
    </row>
    <row r="9808" spans="1:22" x14ac:dyDescent="0.25">
      <c r="A9808" t="s">
        <v>1569</v>
      </c>
      <c r="B9808">
        <v>332438</v>
      </c>
      <c r="C9808" t="s">
        <v>1769</v>
      </c>
      <c r="D9808" t="s">
        <v>3583</v>
      </c>
      <c r="E9808" t="s">
        <v>1607</v>
      </c>
      <c r="F9808" t="s">
        <v>3584</v>
      </c>
      <c r="G9808" t="s">
        <v>1489</v>
      </c>
      <c r="H9808" s="2">
        <v>45257</v>
      </c>
      <c r="I9808" s="2">
        <v>45635</v>
      </c>
      <c r="J9808"/>
      <c r="K9808"/>
      <c r="L9808">
        <v>38</v>
      </c>
      <c r="M9808" t="s">
        <v>1575</v>
      </c>
      <c r="N9808" t="s">
        <v>3482</v>
      </c>
      <c r="O9808" t="s">
        <v>3575</v>
      </c>
      <c r="P9808">
        <v>5060</v>
      </c>
      <c r="Q9808" t="s">
        <v>3576</v>
      </c>
      <c r="R9808" t="s">
        <v>15443</v>
      </c>
      <c r="S9808" t="s">
        <v>15436</v>
      </c>
      <c r="T9808" t="s">
        <v>15437</v>
      </c>
      <c r="U9808" t="s">
        <v>1566</v>
      </c>
      <c r="V9808">
        <v>1</v>
      </c>
    </row>
    <row r="9809" spans="1:22" x14ac:dyDescent="0.25">
      <c r="A9809" t="s">
        <v>1569</v>
      </c>
      <c r="B9809">
        <v>332336</v>
      </c>
      <c r="C9809" t="s">
        <v>1684</v>
      </c>
      <c r="D9809" t="s">
        <v>3585</v>
      </c>
      <c r="E9809" t="s">
        <v>1596</v>
      </c>
      <c r="F9809" t="s">
        <v>3586</v>
      </c>
      <c r="G9809" t="s">
        <v>1618</v>
      </c>
      <c r="H9809" s="2">
        <v>45257</v>
      </c>
      <c r="I9809" s="2">
        <v>45635</v>
      </c>
      <c r="J9809"/>
      <c r="K9809"/>
      <c r="L9809">
        <v>34</v>
      </c>
      <c r="M9809" t="s">
        <v>1575</v>
      </c>
      <c r="N9809" t="s">
        <v>3482</v>
      </c>
      <c r="O9809" t="s">
        <v>3575</v>
      </c>
      <c r="P9809">
        <v>5060</v>
      </c>
      <c r="Q9809" t="s">
        <v>3576</v>
      </c>
      <c r="R9809" t="s">
        <v>15443</v>
      </c>
      <c r="S9809" t="s">
        <v>15436</v>
      </c>
      <c r="T9809" t="s">
        <v>15437</v>
      </c>
      <c r="U9809" t="s">
        <v>15437</v>
      </c>
      <c r="V9809">
        <v>0.89473684210526316</v>
      </c>
    </row>
    <row r="9810" spans="1:22" x14ac:dyDescent="0.25">
      <c r="A9810" t="s">
        <v>1569</v>
      </c>
      <c r="B9810">
        <v>332532</v>
      </c>
      <c r="C9810" t="s">
        <v>1950</v>
      </c>
      <c r="D9810" t="s">
        <v>3412</v>
      </c>
      <c r="E9810" t="s">
        <v>1596</v>
      </c>
      <c r="F9810" t="s">
        <v>3396</v>
      </c>
      <c r="G9810" t="s">
        <v>1574</v>
      </c>
      <c r="H9810" s="2">
        <v>45250</v>
      </c>
      <c r="I9810" s="2">
        <v>45250</v>
      </c>
      <c r="J9810"/>
      <c r="K9810"/>
      <c r="L9810">
        <v>25.75</v>
      </c>
      <c r="M9810" t="s">
        <v>1575</v>
      </c>
      <c r="N9810" t="s">
        <v>3311</v>
      </c>
      <c r="O9810" t="s">
        <v>3397</v>
      </c>
      <c r="P9810">
        <v>4043</v>
      </c>
      <c r="Q9810" t="s">
        <v>3398</v>
      </c>
      <c r="R9810" t="s">
        <v>15435</v>
      </c>
      <c r="S9810" t="s">
        <v>15436</v>
      </c>
      <c r="T9810" t="s">
        <v>15437</v>
      </c>
      <c r="U9810" t="s">
        <v>15437</v>
      </c>
      <c r="V9810">
        <v>0.67763157894736847</v>
      </c>
    </row>
    <row r="9811" spans="1:22" x14ac:dyDescent="0.25">
      <c r="A9811" t="s">
        <v>1569</v>
      </c>
      <c r="B9811">
        <v>331701</v>
      </c>
      <c r="C9811" t="s">
        <v>2315</v>
      </c>
      <c r="D9811" t="s">
        <v>3873</v>
      </c>
      <c r="E9811" t="s">
        <v>1596</v>
      </c>
      <c r="F9811" t="s">
        <v>3864</v>
      </c>
      <c r="G9811" t="s">
        <v>1574</v>
      </c>
      <c r="H9811" s="2">
        <v>45250</v>
      </c>
      <c r="I9811" s="2">
        <v>45250</v>
      </c>
      <c r="J9811"/>
      <c r="K9811"/>
      <c r="L9811">
        <v>23</v>
      </c>
      <c r="M9811" t="s">
        <v>1575</v>
      </c>
      <c r="N9811" t="s">
        <v>3865</v>
      </c>
      <c r="O9811" t="s">
        <v>3866</v>
      </c>
      <c r="P9811">
        <v>9086</v>
      </c>
      <c r="Q9811" t="s">
        <v>3867</v>
      </c>
      <c r="R9811" t="s">
        <v>15443</v>
      </c>
      <c r="S9811" t="s">
        <v>15436</v>
      </c>
      <c r="T9811" t="s">
        <v>15437</v>
      </c>
      <c r="U9811" t="s">
        <v>15437</v>
      </c>
      <c r="V9811">
        <v>0.60526315789473684</v>
      </c>
    </row>
    <row r="9812" spans="1:22" x14ac:dyDescent="0.25">
      <c r="A9812" t="s">
        <v>1569</v>
      </c>
      <c r="B9812">
        <v>332381</v>
      </c>
      <c r="C9812" t="s">
        <v>3234</v>
      </c>
      <c r="D9812" t="s">
        <v>3235</v>
      </c>
      <c r="E9812" t="s">
        <v>1572</v>
      </c>
      <c r="F9812" t="s">
        <v>3217</v>
      </c>
      <c r="G9812" t="s">
        <v>1574</v>
      </c>
      <c r="H9812" s="2">
        <v>45243</v>
      </c>
      <c r="I9812" s="2">
        <v>45243</v>
      </c>
      <c r="J9812"/>
      <c r="K9812"/>
      <c r="L9812">
        <v>0.01</v>
      </c>
      <c r="M9812" t="s">
        <v>1575</v>
      </c>
      <c r="N9812" t="s">
        <v>1714</v>
      </c>
      <c r="O9812" t="s">
        <v>3218</v>
      </c>
      <c r="P9812">
        <v>2056</v>
      </c>
      <c r="Q9812" t="s">
        <v>3219</v>
      </c>
      <c r="R9812" t="s">
        <v>15441</v>
      </c>
      <c r="S9812" t="s">
        <v>15436</v>
      </c>
      <c r="T9812" t="s">
        <v>15437</v>
      </c>
      <c r="U9812" t="s">
        <v>15437</v>
      </c>
      <c r="V9812">
        <v>0</v>
      </c>
    </row>
    <row r="9813" spans="1:22" x14ac:dyDescent="0.25">
      <c r="A9813" t="s">
        <v>1569</v>
      </c>
      <c r="B9813">
        <v>332382</v>
      </c>
      <c r="C9813" t="s">
        <v>1920</v>
      </c>
      <c r="D9813" t="s">
        <v>3236</v>
      </c>
      <c r="E9813" t="s">
        <v>1572</v>
      </c>
      <c r="F9813" t="s">
        <v>3217</v>
      </c>
      <c r="G9813" t="s">
        <v>1574</v>
      </c>
      <c r="H9813" s="2">
        <v>45243</v>
      </c>
      <c r="I9813" s="2">
        <v>45243</v>
      </c>
      <c r="J9813"/>
      <c r="K9813"/>
      <c r="L9813">
        <v>0.01</v>
      </c>
      <c r="M9813" t="s">
        <v>1575</v>
      </c>
      <c r="N9813" t="s">
        <v>1714</v>
      </c>
      <c r="O9813" t="s">
        <v>3218</v>
      </c>
      <c r="P9813">
        <v>2056</v>
      </c>
      <c r="Q9813" t="s">
        <v>3219</v>
      </c>
      <c r="R9813" t="s">
        <v>15441</v>
      </c>
      <c r="S9813" t="s">
        <v>15436</v>
      </c>
      <c r="T9813" t="s">
        <v>15437</v>
      </c>
      <c r="U9813" t="s">
        <v>15437</v>
      </c>
      <c r="V9813">
        <v>0</v>
      </c>
    </row>
    <row r="9814" spans="1:22" x14ac:dyDescent="0.25">
      <c r="A9814" t="s">
        <v>1569</v>
      </c>
      <c r="B9814">
        <v>332114</v>
      </c>
      <c r="C9814" t="s">
        <v>2459</v>
      </c>
      <c r="D9814" t="s">
        <v>2460</v>
      </c>
      <c r="E9814" t="s">
        <v>1572</v>
      </c>
      <c r="F9814" t="s">
        <v>2442</v>
      </c>
      <c r="G9814" t="s">
        <v>1574</v>
      </c>
      <c r="H9814" s="2">
        <v>45243</v>
      </c>
      <c r="I9814" s="2">
        <v>45243</v>
      </c>
      <c r="J9814"/>
      <c r="K9814"/>
      <c r="L9814">
        <v>0.01</v>
      </c>
      <c r="M9814" t="s">
        <v>1575</v>
      </c>
      <c r="N9814" t="s">
        <v>1714</v>
      </c>
      <c r="O9814" t="s">
        <v>2443</v>
      </c>
      <c r="P9814">
        <v>2024</v>
      </c>
      <c r="Q9814" t="s">
        <v>2444</v>
      </c>
      <c r="R9814" t="s">
        <v>15441</v>
      </c>
      <c r="S9814" t="s">
        <v>15436</v>
      </c>
      <c r="T9814" t="s">
        <v>15437</v>
      </c>
      <c r="U9814" t="s">
        <v>15437</v>
      </c>
      <c r="V9814">
        <v>0</v>
      </c>
    </row>
    <row r="9815" spans="1:22" x14ac:dyDescent="0.25">
      <c r="A9815" t="s">
        <v>1569</v>
      </c>
      <c r="B9815">
        <v>332139</v>
      </c>
      <c r="C9815" t="s">
        <v>2115</v>
      </c>
      <c r="D9815" t="s">
        <v>2461</v>
      </c>
      <c r="E9815" t="s">
        <v>1572</v>
      </c>
      <c r="F9815" t="s">
        <v>2442</v>
      </c>
      <c r="G9815" t="s">
        <v>1574</v>
      </c>
      <c r="H9815" s="2">
        <v>45243</v>
      </c>
      <c r="I9815" s="2">
        <v>45243</v>
      </c>
      <c r="J9815"/>
      <c r="K9815"/>
      <c r="L9815">
        <v>0.01</v>
      </c>
      <c r="M9815" t="s">
        <v>1575</v>
      </c>
      <c r="N9815" t="s">
        <v>1714</v>
      </c>
      <c r="O9815" t="s">
        <v>2443</v>
      </c>
      <c r="P9815">
        <v>2024</v>
      </c>
      <c r="Q9815" t="s">
        <v>2444</v>
      </c>
      <c r="R9815" t="s">
        <v>15441</v>
      </c>
      <c r="S9815" t="s">
        <v>15436</v>
      </c>
      <c r="T9815" t="s">
        <v>15437</v>
      </c>
      <c r="U9815" t="s">
        <v>15437</v>
      </c>
      <c r="V9815">
        <v>0</v>
      </c>
    </row>
    <row r="9816" spans="1:22" x14ac:dyDescent="0.25">
      <c r="A9816" t="s">
        <v>1569</v>
      </c>
      <c r="B9816">
        <v>332305</v>
      </c>
      <c r="C9816" t="s">
        <v>3692</v>
      </c>
      <c r="D9816" t="s">
        <v>3693</v>
      </c>
      <c r="E9816" t="s">
        <v>1572</v>
      </c>
      <c r="F9816" t="s">
        <v>3674</v>
      </c>
      <c r="G9816" t="s">
        <v>1574</v>
      </c>
      <c r="H9816" s="2">
        <v>45243</v>
      </c>
      <c r="I9816" s="2">
        <v>45243</v>
      </c>
      <c r="J9816"/>
      <c r="K9816"/>
      <c r="L9816">
        <v>0.01</v>
      </c>
      <c r="M9816" t="s">
        <v>1575</v>
      </c>
      <c r="N9816" t="s">
        <v>3627</v>
      </c>
      <c r="O9816" t="s">
        <v>3669</v>
      </c>
      <c r="P9816">
        <v>6063</v>
      </c>
      <c r="Q9816" t="s">
        <v>3670</v>
      </c>
      <c r="R9816" t="s">
        <v>15442</v>
      </c>
      <c r="S9816" t="s">
        <v>15436</v>
      </c>
      <c r="T9816" t="s">
        <v>15437</v>
      </c>
      <c r="U9816" t="s">
        <v>15437</v>
      </c>
      <c r="V9816">
        <v>0</v>
      </c>
    </row>
    <row r="9817" spans="1:22" x14ac:dyDescent="0.25">
      <c r="A9817" t="s">
        <v>1569</v>
      </c>
      <c r="B9817">
        <v>332377</v>
      </c>
      <c r="C9817" t="s">
        <v>3232</v>
      </c>
      <c r="D9817" t="s">
        <v>3233</v>
      </c>
      <c r="E9817" t="s">
        <v>1596</v>
      </c>
      <c r="F9817" t="s">
        <v>3217</v>
      </c>
      <c r="G9817" t="s">
        <v>1574</v>
      </c>
      <c r="H9817" s="2">
        <v>45243</v>
      </c>
      <c r="I9817" s="2">
        <v>45243</v>
      </c>
      <c r="J9817"/>
      <c r="K9817"/>
      <c r="L9817">
        <v>14</v>
      </c>
      <c r="M9817" t="s">
        <v>1575</v>
      </c>
      <c r="N9817" t="s">
        <v>1714</v>
      </c>
      <c r="O9817" t="s">
        <v>3218</v>
      </c>
      <c r="P9817">
        <v>2056</v>
      </c>
      <c r="Q9817" t="s">
        <v>3219</v>
      </c>
      <c r="R9817" t="s">
        <v>15441</v>
      </c>
      <c r="S9817" t="s">
        <v>15436</v>
      </c>
      <c r="T9817" t="s">
        <v>15437</v>
      </c>
      <c r="U9817" t="s">
        <v>15437</v>
      </c>
      <c r="V9817">
        <v>0.36842105263157893</v>
      </c>
    </row>
    <row r="9818" spans="1:22" x14ac:dyDescent="0.25">
      <c r="A9818" t="s">
        <v>1569</v>
      </c>
      <c r="B9818">
        <v>332308</v>
      </c>
      <c r="C9818" t="s">
        <v>3237</v>
      </c>
      <c r="D9818" t="s">
        <v>3238</v>
      </c>
      <c r="E9818" t="s">
        <v>1596</v>
      </c>
      <c r="F9818" t="s">
        <v>3217</v>
      </c>
      <c r="G9818" t="s">
        <v>1574</v>
      </c>
      <c r="H9818" s="2">
        <v>45243</v>
      </c>
      <c r="I9818" s="2">
        <v>45243</v>
      </c>
      <c r="J9818"/>
      <c r="K9818"/>
      <c r="L9818">
        <v>26.5</v>
      </c>
      <c r="M9818" t="s">
        <v>1575</v>
      </c>
      <c r="N9818" t="s">
        <v>1714</v>
      </c>
      <c r="O9818" t="s">
        <v>3218</v>
      </c>
      <c r="P9818">
        <v>2056</v>
      </c>
      <c r="Q9818" t="s">
        <v>3219</v>
      </c>
      <c r="R9818" t="s">
        <v>15441</v>
      </c>
      <c r="S9818" t="s">
        <v>15436</v>
      </c>
      <c r="T9818" t="s">
        <v>15437</v>
      </c>
      <c r="U9818" t="s">
        <v>15437</v>
      </c>
      <c r="V9818">
        <v>0.69736842105263153</v>
      </c>
    </row>
    <row r="9819" spans="1:22" x14ac:dyDescent="0.25">
      <c r="A9819" t="s">
        <v>1569</v>
      </c>
      <c r="B9819">
        <v>332048</v>
      </c>
      <c r="C9819" t="s">
        <v>2979</v>
      </c>
      <c r="D9819" t="s">
        <v>1570</v>
      </c>
      <c r="E9819" t="s">
        <v>1596</v>
      </c>
      <c r="F9819" t="s">
        <v>3810</v>
      </c>
      <c r="G9819" t="s">
        <v>1574</v>
      </c>
      <c r="H9819" s="2">
        <v>45243</v>
      </c>
      <c r="I9819" s="2">
        <v>45243</v>
      </c>
      <c r="J9819"/>
      <c r="K9819"/>
      <c r="L9819">
        <v>29</v>
      </c>
      <c r="M9819" t="s">
        <v>1575</v>
      </c>
      <c r="N9819" t="s">
        <v>3482</v>
      </c>
      <c r="O9819" t="s">
        <v>3811</v>
      </c>
      <c r="P9819">
        <v>6076</v>
      </c>
      <c r="Q9819" t="s">
        <v>3812</v>
      </c>
      <c r="R9819" t="s">
        <v>15442</v>
      </c>
      <c r="S9819" t="s">
        <v>15436</v>
      </c>
      <c r="T9819" t="s">
        <v>15437</v>
      </c>
      <c r="U9819" t="s">
        <v>15437</v>
      </c>
      <c r="V9819">
        <v>0.76315789473684215</v>
      </c>
    </row>
    <row r="9820" spans="1:22" x14ac:dyDescent="0.25">
      <c r="A9820" t="s">
        <v>1569</v>
      </c>
      <c r="B9820">
        <v>332383</v>
      </c>
      <c r="C9820" t="s">
        <v>3822</v>
      </c>
      <c r="D9820" t="s">
        <v>3823</v>
      </c>
      <c r="E9820" t="s">
        <v>1596</v>
      </c>
      <c r="F9820" t="s">
        <v>3810</v>
      </c>
      <c r="G9820" t="s">
        <v>1574</v>
      </c>
      <c r="H9820" s="2">
        <v>45243</v>
      </c>
      <c r="I9820" s="2">
        <v>45243</v>
      </c>
      <c r="J9820"/>
      <c r="K9820"/>
      <c r="L9820">
        <v>20.25</v>
      </c>
      <c r="M9820" t="s">
        <v>1575</v>
      </c>
      <c r="N9820" t="s">
        <v>3482</v>
      </c>
      <c r="O9820" t="s">
        <v>3811</v>
      </c>
      <c r="P9820">
        <v>6076</v>
      </c>
      <c r="Q9820" t="s">
        <v>3812</v>
      </c>
      <c r="R9820" t="s">
        <v>15442</v>
      </c>
      <c r="S9820" t="s">
        <v>15436</v>
      </c>
      <c r="T9820" t="s">
        <v>15437</v>
      </c>
      <c r="U9820" t="s">
        <v>15437</v>
      </c>
      <c r="V9820">
        <v>0.53289473684210531</v>
      </c>
    </row>
    <row r="9821" spans="1:22" x14ac:dyDescent="0.25">
      <c r="A9821" t="s">
        <v>1569</v>
      </c>
      <c r="B9821">
        <v>332034</v>
      </c>
      <c r="C9821" t="s">
        <v>3562</v>
      </c>
      <c r="D9821" t="s">
        <v>1929</v>
      </c>
      <c r="E9821" t="s">
        <v>1607</v>
      </c>
      <c r="F9821" t="s">
        <v>4092</v>
      </c>
      <c r="G9821" t="s">
        <v>4093</v>
      </c>
      <c r="H9821" s="2">
        <v>45243</v>
      </c>
      <c r="I9821" s="2">
        <v>45243</v>
      </c>
      <c r="J9821"/>
      <c r="K9821"/>
      <c r="L9821">
        <v>38</v>
      </c>
      <c r="M9821" t="s">
        <v>1575</v>
      </c>
      <c r="N9821" t="s">
        <v>3865</v>
      </c>
      <c r="O9821" t="s">
        <v>4086</v>
      </c>
      <c r="P9821">
        <v>9520</v>
      </c>
      <c r="Q9821" t="s">
        <v>4087</v>
      </c>
      <c r="R9821" t="s">
        <v>15445</v>
      </c>
      <c r="S9821" t="s">
        <v>15436</v>
      </c>
      <c r="T9821" t="s">
        <v>15437</v>
      </c>
      <c r="U9821" t="s">
        <v>15437</v>
      </c>
      <c r="V9821">
        <v>1</v>
      </c>
    </row>
    <row r="9822" spans="1:22" x14ac:dyDescent="0.25">
      <c r="A9822" t="s">
        <v>1569</v>
      </c>
      <c r="B9822">
        <v>332437</v>
      </c>
      <c r="C9822" t="s">
        <v>3723</v>
      </c>
      <c r="D9822" t="s">
        <v>3724</v>
      </c>
      <c r="E9822" t="s">
        <v>1607</v>
      </c>
      <c r="F9822" t="s">
        <v>3725</v>
      </c>
      <c r="G9822" t="s">
        <v>1618</v>
      </c>
      <c r="H9822" s="2">
        <v>45243</v>
      </c>
      <c r="I9822" s="2">
        <v>45565</v>
      </c>
      <c r="J9822"/>
      <c r="K9822"/>
      <c r="L9822">
        <v>38</v>
      </c>
      <c r="M9822" t="s">
        <v>1575</v>
      </c>
      <c r="N9822" t="s">
        <v>3627</v>
      </c>
      <c r="O9822" t="s">
        <v>3714</v>
      </c>
      <c r="P9822">
        <v>6065</v>
      </c>
      <c r="Q9822" t="s">
        <v>3715</v>
      </c>
      <c r="R9822" t="s">
        <v>15442</v>
      </c>
      <c r="S9822" t="s">
        <v>15436</v>
      </c>
      <c r="T9822" t="s">
        <v>15437</v>
      </c>
      <c r="U9822" t="s">
        <v>15437</v>
      </c>
      <c r="V9822">
        <v>1</v>
      </c>
    </row>
    <row r="9823" spans="1:22" x14ac:dyDescent="0.25">
      <c r="A9823" t="s">
        <v>1569</v>
      </c>
      <c r="B9823">
        <v>332063</v>
      </c>
      <c r="C9823" t="s">
        <v>2106</v>
      </c>
      <c r="D9823" t="s">
        <v>2154</v>
      </c>
      <c r="E9823" t="s">
        <v>1572</v>
      </c>
      <c r="F9823" t="s">
        <v>2144</v>
      </c>
      <c r="G9823" t="s">
        <v>1574</v>
      </c>
      <c r="H9823" s="2">
        <v>45236</v>
      </c>
      <c r="I9823" s="2">
        <v>45355</v>
      </c>
      <c r="J9823"/>
      <c r="K9823"/>
      <c r="L9823">
        <v>0.01</v>
      </c>
      <c r="M9823" t="s">
        <v>1575</v>
      </c>
      <c r="N9823" t="s">
        <v>1714</v>
      </c>
      <c r="O9823" t="s">
        <v>2145</v>
      </c>
      <c r="P9823">
        <v>2019</v>
      </c>
      <c r="Q9823" t="s">
        <v>2146</v>
      </c>
      <c r="R9823" t="s">
        <v>15441</v>
      </c>
      <c r="S9823" t="s">
        <v>15436</v>
      </c>
      <c r="T9823" t="s">
        <v>15437</v>
      </c>
      <c r="U9823" t="s">
        <v>15437</v>
      </c>
      <c r="V9823">
        <v>0</v>
      </c>
    </row>
    <row r="9824" spans="1:22" x14ac:dyDescent="0.25">
      <c r="A9824" t="s">
        <v>1569</v>
      </c>
      <c r="B9824">
        <v>332131</v>
      </c>
      <c r="C9824" t="s">
        <v>2624</v>
      </c>
      <c r="D9824" t="s">
        <v>2625</v>
      </c>
      <c r="E9824" t="s">
        <v>1572</v>
      </c>
      <c r="F9824" t="s">
        <v>2614</v>
      </c>
      <c r="G9824" t="s">
        <v>1574</v>
      </c>
      <c r="H9824" s="2">
        <v>45236</v>
      </c>
      <c r="I9824" s="2">
        <v>45236</v>
      </c>
      <c r="J9824"/>
      <c r="K9824"/>
      <c r="L9824">
        <v>0.01</v>
      </c>
      <c r="M9824" t="s">
        <v>1575</v>
      </c>
      <c r="N9824" t="s">
        <v>1714</v>
      </c>
      <c r="O9824" t="s">
        <v>2615</v>
      </c>
      <c r="P9824">
        <v>2027</v>
      </c>
      <c r="Q9824" t="s">
        <v>2616</v>
      </c>
      <c r="R9824" t="s">
        <v>15441</v>
      </c>
      <c r="S9824" t="s">
        <v>15436</v>
      </c>
      <c r="T9824" t="s">
        <v>15437</v>
      </c>
      <c r="U9824" t="s">
        <v>15437</v>
      </c>
      <c r="V9824">
        <v>0</v>
      </c>
    </row>
    <row r="9825" spans="1:22" x14ac:dyDescent="0.25">
      <c r="A9825" t="s">
        <v>1569</v>
      </c>
      <c r="B9825">
        <v>332183</v>
      </c>
      <c r="C9825" t="s">
        <v>2122</v>
      </c>
      <c r="D9825" t="s">
        <v>2626</v>
      </c>
      <c r="E9825" t="s">
        <v>1572</v>
      </c>
      <c r="F9825" t="s">
        <v>2614</v>
      </c>
      <c r="G9825" t="s">
        <v>1574</v>
      </c>
      <c r="H9825" s="2">
        <v>45236</v>
      </c>
      <c r="I9825" s="2">
        <v>45236</v>
      </c>
      <c r="J9825"/>
      <c r="K9825"/>
      <c r="L9825">
        <v>0.01</v>
      </c>
      <c r="M9825" t="s">
        <v>1575</v>
      </c>
      <c r="N9825" t="s">
        <v>1714</v>
      </c>
      <c r="O9825" t="s">
        <v>2615</v>
      </c>
      <c r="P9825">
        <v>2027</v>
      </c>
      <c r="Q9825" t="s">
        <v>2616</v>
      </c>
      <c r="R9825" t="s">
        <v>15441</v>
      </c>
      <c r="S9825" t="s">
        <v>15436</v>
      </c>
      <c r="T9825" t="s">
        <v>15437</v>
      </c>
      <c r="U9825" t="s">
        <v>15437</v>
      </c>
      <c r="V9825">
        <v>0</v>
      </c>
    </row>
    <row r="9826" spans="1:22" x14ac:dyDescent="0.25">
      <c r="A9826" t="s">
        <v>1569</v>
      </c>
      <c r="B9826">
        <v>332120</v>
      </c>
      <c r="C9826" t="s">
        <v>2627</v>
      </c>
      <c r="D9826" t="s">
        <v>2628</v>
      </c>
      <c r="E9826" t="s">
        <v>1572</v>
      </c>
      <c r="F9826" t="s">
        <v>2614</v>
      </c>
      <c r="G9826" t="s">
        <v>1574</v>
      </c>
      <c r="H9826" s="2">
        <v>45236</v>
      </c>
      <c r="I9826" s="2">
        <v>45236</v>
      </c>
      <c r="J9826"/>
      <c r="K9826"/>
      <c r="L9826">
        <v>0.01</v>
      </c>
      <c r="M9826" t="s">
        <v>1575</v>
      </c>
      <c r="N9826" t="s">
        <v>1714</v>
      </c>
      <c r="O9826" t="s">
        <v>2615</v>
      </c>
      <c r="P9826">
        <v>2027</v>
      </c>
      <c r="Q9826" t="s">
        <v>2616</v>
      </c>
      <c r="R9826" t="s">
        <v>15441</v>
      </c>
      <c r="S9826" t="s">
        <v>15436</v>
      </c>
      <c r="T9826" t="s">
        <v>15437</v>
      </c>
      <c r="U9826" t="s">
        <v>15437</v>
      </c>
      <c r="V9826">
        <v>0</v>
      </c>
    </row>
    <row r="9827" spans="1:22" x14ac:dyDescent="0.25">
      <c r="A9827" t="s">
        <v>1569</v>
      </c>
      <c r="B9827">
        <v>332106</v>
      </c>
      <c r="C9827" t="s">
        <v>3157</v>
      </c>
      <c r="D9827" t="s">
        <v>3158</v>
      </c>
      <c r="E9827" t="s">
        <v>1572</v>
      </c>
      <c r="F9827" t="s">
        <v>3151</v>
      </c>
      <c r="G9827" t="s">
        <v>1574</v>
      </c>
      <c r="H9827" s="2">
        <v>45236</v>
      </c>
      <c r="I9827" s="2">
        <v>45236</v>
      </c>
      <c r="J9827"/>
      <c r="K9827"/>
      <c r="L9827">
        <v>0.01</v>
      </c>
      <c r="M9827" t="s">
        <v>1575</v>
      </c>
      <c r="N9827" t="s">
        <v>1714</v>
      </c>
      <c r="O9827" t="s">
        <v>3147</v>
      </c>
      <c r="P9827">
        <v>2054</v>
      </c>
      <c r="Q9827" t="s">
        <v>3148</v>
      </c>
      <c r="R9827" t="s">
        <v>15440</v>
      </c>
      <c r="S9827" t="s">
        <v>15436</v>
      </c>
      <c r="T9827" t="s">
        <v>15437</v>
      </c>
      <c r="U9827" t="s">
        <v>15437</v>
      </c>
      <c r="V9827">
        <v>0</v>
      </c>
    </row>
    <row r="9828" spans="1:22" x14ac:dyDescent="0.25">
      <c r="A9828" t="s">
        <v>1569</v>
      </c>
      <c r="B9828">
        <v>332085</v>
      </c>
      <c r="C9828" t="s">
        <v>2768</v>
      </c>
      <c r="D9828" t="s">
        <v>2769</v>
      </c>
      <c r="E9828" t="s">
        <v>1572</v>
      </c>
      <c r="F9828" t="s">
        <v>2756</v>
      </c>
      <c r="G9828" t="s">
        <v>1574</v>
      </c>
      <c r="H9828" s="2">
        <v>45236</v>
      </c>
      <c r="I9828" s="2">
        <v>45236</v>
      </c>
      <c r="J9828"/>
      <c r="K9828"/>
      <c r="L9828">
        <v>0.01</v>
      </c>
      <c r="M9828" t="s">
        <v>1575</v>
      </c>
      <c r="N9828" t="s">
        <v>1714</v>
      </c>
      <c r="O9828" t="s">
        <v>2757</v>
      </c>
      <c r="P9828">
        <v>2030</v>
      </c>
      <c r="Q9828" t="s">
        <v>2758</v>
      </c>
      <c r="R9828" t="s">
        <v>15441</v>
      </c>
      <c r="S9828" t="s">
        <v>15436</v>
      </c>
      <c r="T9828" t="s">
        <v>15437</v>
      </c>
      <c r="U9828" t="s">
        <v>15437</v>
      </c>
      <c r="V9828">
        <v>0</v>
      </c>
    </row>
    <row r="9829" spans="1:22" x14ac:dyDescent="0.25">
      <c r="A9829" t="s">
        <v>1569</v>
      </c>
      <c r="B9829">
        <v>332149</v>
      </c>
      <c r="C9829" t="s">
        <v>1853</v>
      </c>
      <c r="D9829" t="s">
        <v>2462</v>
      </c>
      <c r="E9829" t="s">
        <v>1572</v>
      </c>
      <c r="F9829" t="s">
        <v>2442</v>
      </c>
      <c r="G9829" t="s">
        <v>1574</v>
      </c>
      <c r="H9829" s="2">
        <v>45236</v>
      </c>
      <c r="I9829" s="2">
        <v>45236</v>
      </c>
      <c r="J9829"/>
      <c r="K9829"/>
      <c r="L9829">
        <v>0.01</v>
      </c>
      <c r="M9829" t="s">
        <v>1575</v>
      </c>
      <c r="N9829" t="s">
        <v>1714</v>
      </c>
      <c r="O9829" t="s">
        <v>2443</v>
      </c>
      <c r="P9829">
        <v>2024</v>
      </c>
      <c r="Q9829" t="s">
        <v>2444</v>
      </c>
      <c r="R9829" t="s">
        <v>15441</v>
      </c>
      <c r="S9829" t="s">
        <v>15436</v>
      </c>
      <c r="T9829" t="s">
        <v>15437</v>
      </c>
      <c r="U9829" t="s">
        <v>15437</v>
      </c>
      <c r="V9829">
        <v>0</v>
      </c>
    </row>
    <row r="9830" spans="1:22" x14ac:dyDescent="0.25">
      <c r="A9830" t="s">
        <v>1569</v>
      </c>
      <c r="B9830">
        <v>332172</v>
      </c>
      <c r="C9830" t="s">
        <v>1918</v>
      </c>
      <c r="D9830" t="s">
        <v>2463</v>
      </c>
      <c r="E9830" t="s">
        <v>1572</v>
      </c>
      <c r="F9830" t="s">
        <v>2442</v>
      </c>
      <c r="G9830" t="s">
        <v>1574</v>
      </c>
      <c r="H9830" s="2">
        <v>45236</v>
      </c>
      <c r="I9830" s="2">
        <v>45236</v>
      </c>
      <c r="J9830"/>
      <c r="K9830"/>
      <c r="L9830">
        <v>0.01</v>
      </c>
      <c r="M9830" t="s">
        <v>1575</v>
      </c>
      <c r="N9830" t="s">
        <v>1714</v>
      </c>
      <c r="O9830" t="s">
        <v>2443</v>
      </c>
      <c r="P9830">
        <v>2024</v>
      </c>
      <c r="Q9830" t="s">
        <v>2444</v>
      </c>
      <c r="R9830" t="s">
        <v>15441</v>
      </c>
      <c r="S9830" t="s">
        <v>15436</v>
      </c>
      <c r="T9830" t="s">
        <v>15437</v>
      </c>
      <c r="U9830" t="s">
        <v>15437</v>
      </c>
      <c r="V9830">
        <v>0</v>
      </c>
    </row>
    <row r="9831" spans="1:22" x14ac:dyDescent="0.25">
      <c r="A9831" t="s">
        <v>1569</v>
      </c>
      <c r="B9831">
        <v>332103</v>
      </c>
      <c r="C9831" t="s">
        <v>2186</v>
      </c>
      <c r="D9831" t="s">
        <v>2464</v>
      </c>
      <c r="E9831" t="s">
        <v>1572</v>
      </c>
      <c r="F9831" t="s">
        <v>2442</v>
      </c>
      <c r="G9831" t="s">
        <v>1574</v>
      </c>
      <c r="H9831" s="2">
        <v>45236</v>
      </c>
      <c r="I9831" s="2">
        <v>45236</v>
      </c>
      <c r="J9831"/>
      <c r="K9831"/>
      <c r="L9831">
        <v>0.01</v>
      </c>
      <c r="M9831" t="s">
        <v>1575</v>
      </c>
      <c r="N9831" t="s">
        <v>1714</v>
      </c>
      <c r="O9831" t="s">
        <v>2443</v>
      </c>
      <c r="P9831">
        <v>2024</v>
      </c>
      <c r="Q9831" t="s">
        <v>2444</v>
      </c>
      <c r="R9831" t="s">
        <v>15441</v>
      </c>
      <c r="S9831" t="s">
        <v>15436</v>
      </c>
      <c r="T9831" t="s">
        <v>15437</v>
      </c>
      <c r="U9831" t="s">
        <v>15437</v>
      </c>
      <c r="V9831">
        <v>0</v>
      </c>
    </row>
    <row r="9832" spans="1:22" x14ac:dyDescent="0.25">
      <c r="A9832" t="s">
        <v>1569</v>
      </c>
      <c r="B9832">
        <v>332187</v>
      </c>
      <c r="C9832" t="s">
        <v>2465</v>
      </c>
      <c r="D9832" t="s">
        <v>2466</v>
      </c>
      <c r="E9832" t="s">
        <v>1572</v>
      </c>
      <c r="F9832" t="s">
        <v>2442</v>
      </c>
      <c r="G9832" t="s">
        <v>1574</v>
      </c>
      <c r="H9832" s="2">
        <v>45236</v>
      </c>
      <c r="I9832" s="2">
        <v>45236</v>
      </c>
      <c r="J9832"/>
      <c r="K9832"/>
      <c r="L9832">
        <v>0.01</v>
      </c>
      <c r="M9832" t="s">
        <v>1575</v>
      </c>
      <c r="N9832" t="s">
        <v>1714</v>
      </c>
      <c r="O9832" t="s">
        <v>2443</v>
      </c>
      <c r="P9832">
        <v>2024</v>
      </c>
      <c r="Q9832" t="s">
        <v>2444</v>
      </c>
      <c r="R9832" t="s">
        <v>15441</v>
      </c>
      <c r="S9832" t="s">
        <v>15436</v>
      </c>
      <c r="T9832" t="s">
        <v>15437</v>
      </c>
      <c r="U9832" t="s">
        <v>15437</v>
      </c>
      <c r="V9832">
        <v>0</v>
      </c>
    </row>
    <row r="9833" spans="1:22" x14ac:dyDescent="0.25">
      <c r="A9833" t="s">
        <v>1569</v>
      </c>
      <c r="B9833">
        <v>332045</v>
      </c>
      <c r="C9833" t="s">
        <v>3611</v>
      </c>
      <c r="D9833" t="s">
        <v>1878</v>
      </c>
      <c r="E9833" t="s">
        <v>1572</v>
      </c>
      <c r="F9833" t="s">
        <v>3588</v>
      </c>
      <c r="G9833" t="s">
        <v>1574</v>
      </c>
      <c r="H9833" s="2">
        <v>45236</v>
      </c>
      <c r="I9833" s="2">
        <v>45236</v>
      </c>
      <c r="J9833"/>
      <c r="K9833"/>
      <c r="L9833">
        <v>0.01</v>
      </c>
      <c r="M9833" t="s">
        <v>1575</v>
      </c>
      <c r="N9833" t="s">
        <v>3482</v>
      </c>
      <c r="O9833" t="s">
        <v>3589</v>
      </c>
      <c r="P9833">
        <v>5089</v>
      </c>
      <c r="Q9833" t="s">
        <v>3590</v>
      </c>
      <c r="R9833" t="s">
        <v>15442</v>
      </c>
      <c r="S9833" t="s">
        <v>15436</v>
      </c>
      <c r="T9833" t="s">
        <v>15437</v>
      </c>
      <c r="U9833" t="s">
        <v>15437</v>
      </c>
      <c r="V9833">
        <v>0</v>
      </c>
    </row>
    <row r="9834" spans="1:22" x14ac:dyDescent="0.25">
      <c r="A9834" t="s">
        <v>1569</v>
      </c>
      <c r="B9834">
        <v>332121</v>
      </c>
      <c r="C9834" t="s">
        <v>3519</v>
      </c>
      <c r="D9834" t="s">
        <v>3520</v>
      </c>
      <c r="E9834" t="s">
        <v>1572</v>
      </c>
      <c r="F9834" t="s">
        <v>3510</v>
      </c>
      <c r="G9834" t="s">
        <v>1574</v>
      </c>
      <c r="H9834" s="2">
        <v>45236</v>
      </c>
      <c r="I9834" s="2">
        <v>45236</v>
      </c>
      <c r="J9834"/>
      <c r="K9834"/>
      <c r="L9834">
        <v>0.01</v>
      </c>
      <c r="M9834" t="s">
        <v>1575</v>
      </c>
      <c r="N9834" t="s">
        <v>3482</v>
      </c>
      <c r="O9834" t="s">
        <v>3511</v>
      </c>
      <c r="P9834">
        <v>5054</v>
      </c>
      <c r="Q9834" t="s">
        <v>3512</v>
      </c>
      <c r="R9834" t="s">
        <v>15442</v>
      </c>
      <c r="S9834" t="s">
        <v>15436</v>
      </c>
      <c r="T9834" t="s">
        <v>15437</v>
      </c>
      <c r="U9834" t="s">
        <v>15437</v>
      </c>
      <c r="V9834">
        <v>0</v>
      </c>
    </row>
    <row r="9835" spans="1:22" x14ac:dyDescent="0.25">
      <c r="A9835" t="s">
        <v>1569</v>
      </c>
      <c r="B9835">
        <v>332108</v>
      </c>
      <c r="C9835" t="s">
        <v>3521</v>
      </c>
      <c r="D9835" t="s">
        <v>3522</v>
      </c>
      <c r="E9835" t="s">
        <v>1572</v>
      </c>
      <c r="F9835" t="s">
        <v>3510</v>
      </c>
      <c r="G9835" t="s">
        <v>1574</v>
      </c>
      <c r="H9835" s="2">
        <v>45236</v>
      </c>
      <c r="I9835" s="2">
        <v>45236</v>
      </c>
      <c r="J9835"/>
      <c r="K9835"/>
      <c r="L9835">
        <v>0.01</v>
      </c>
      <c r="M9835" t="s">
        <v>1575</v>
      </c>
      <c r="N9835" t="s">
        <v>3482</v>
      </c>
      <c r="O9835" t="s">
        <v>3511</v>
      </c>
      <c r="P9835">
        <v>5054</v>
      </c>
      <c r="Q9835" t="s">
        <v>3512</v>
      </c>
      <c r="R9835" t="s">
        <v>15442</v>
      </c>
      <c r="S9835" t="s">
        <v>15436</v>
      </c>
      <c r="T9835" t="s">
        <v>15437</v>
      </c>
      <c r="U9835" t="s">
        <v>15437</v>
      </c>
      <c r="V9835">
        <v>0</v>
      </c>
    </row>
    <row r="9836" spans="1:22" x14ac:dyDescent="0.25">
      <c r="A9836" t="s">
        <v>1569</v>
      </c>
      <c r="B9836">
        <v>332215</v>
      </c>
      <c r="C9836" t="s">
        <v>2234</v>
      </c>
      <c r="D9836" t="s">
        <v>3523</v>
      </c>
      <c r="E9836" t="s">
        <v>1572</v>
      </c>
      <c r="F9836" t="s">
        <v>3510</v>
      </c>
      <c r="G9836" t="s">
        <v>1574</v>
      </c>
      <c r="H9836" s="2">
        <v>45236</v>
      </c>
      <c r="I9836" s="2">
        <v>45236</v>
      </c>
      <c r="J9836"/>
      <c r="K9836"/>
      <c r="L9836">
        <v>0.01</v>
      </c>
      <c r="M9836" t="s">
        <v>1575</v>
      </c>
      <c r="N9836" t="s">
        <v>3482</v>
      </c>
      <c r="O9836" t="s">
        <v>3511</v>
      </c>
      <c r="P9836">
        <v>5054</v>
      </c>
      <c r="Q9836" t="s">
        <v>3512</v>
      </c>
      <c r="R9836" t="s">
        <v>15442</v>
      </c>
      <c r="S9836" t="s">
        <v>15436</v>
      </c>
      <c r="T9836" t="s">
        <v>15437</v>
      </c>
      <c r="U9836" t="s">
        <v>15437</v>
      </c>
      <c r="V9836">
        <v>0</v>
      </c>
    </row>
    <row r="9837" spans="1:22" x14ac:dyDescent="0.25">
      <c r="A9837" t="s">
        <v>1569</v>
      </c>
      <c r="B9837">
        <v>331684</v>
      </c>
      <c r="C9837" t="s">
        <v>3874</v>
      </c>
      <c r="D9837" t="s">
        <v>2835</v>
      </c>
      <c r="E9837" t="s">
        <v>1572</v>
      </c>
      <c r="F9837" t="s">
        <v>3864</v>
      </c>
      <c r="G9837" t="s">
        <v>1574</v>
      </c>
      <c r="H9837" s="2">
        <v>45236</v>
      </c>
      <c r="I9837" s="2">
        <v>45236</v>
      </c>
      <c r="J9837"/>
      <c r="K9837"/>
      <c r="L9837">
        <v>0.01</v>
      </c>
      <c r="M9837" t="s">
        <v>1575</v>
      </c>
      <c r="N9837" t="s">
        <v>3865</v>
      </c>
      <c r="O9837" t="s">
        <v>3866</v>
      </c>
      <c r="P9837">
        <v>9086</v>
      </c>
      <c r="Q9837" t="s">
        <v>3867</v>
      </c>
      <c r="R9837" t="s">
        <v>15443</v>
      </c>
      <c r="S9837" t="s">
        <v>15436</v>
      </c>
      <c r="T9837" t="s">
        <v>15437</v>
      </c>
      <c r="U9837" t="s">
        <v>15437</v>
      </c>
      <c r="V9837">
        <v>0</v>
      </c>
    </row>
    <row r="9838" spans="1:22" x14ac:dyDescent="0.25">
      <c r="A9838" t="s">
        <v>1569</v>
      </c>
      <c r="B9838">
        <v>332235</v>
      </c>
      <c r="C9838" t="s">
        <v>1718</v>
      </c>
      <c r="D9838" t="s">
        <v>2804</v>
      </c>
      <c r="E9838" t="s">
        <v>1572</v>
      </c>
      <c r="F9838" t="s">
        <v>4016</v>
      </c>
      <c r="G9838" t="s">
        <v>1574</v>
      </c>
      <c r="H9838" s="2">
        <v>45236</v>
      </c>
      <c r="I9838" s="2">
        <v>45236</v>
      </c>
      <c r="J9838"/>
      <c r="K9838"/>
      <c r="L9838">
        <v>0.01</v>
      </c>
      <c r="M9838" t="s">
        <v>1575</v>
      </c>
      <c r="N9838" t="s">
        <v>3865</v>
      </c>
      <c r="O9838" t="s">
        <v>4017</v>
      </c>
      <c r="P9838">
        <v>9097</v>
      </c>
      <c r="Q9838" t="s">
        <v>4018</v>
      </c>
      <c r="R9838" t="s">
        <v>15443</v>
      </c>
      <c r="S9838" t="s">
        <v>15436</v>
      </c>
      <c r="T9838" t="s">
        <v>15437</v>
      </c>
      <c r="U9838" t="s">
        <v>15437</v>
      </c>
      <c r="V9838">
        <v>0</v>
      </c>
    </row>
    <row r="9839" spans="1:22" x14ac:dyDescent="0.25">
      <c r="A9839" t="s">
        <v>1569</v>
      </c>
      <c r="B9839">
        <v>332234</v>
      </c>
      <c r="C9839" t="s">
        <v>2269</v>
      </c>
      <c r="D9839" t="s">
        <v>2629</v>
      </c>
      <c r="E9839" t="s">
        <v>1596</v>
      </c>
      <c r="F9839" t="s">
        <v>2614</v>
      </c>
      <c r="G9839" t="s">
        <v>1574</v>
      </c>
      <c r="H9839" s="2">
        <v>45236</v>
      </c>
      <c r="I9839" s="2">
        <v>45236</v>
      </c>
      <c r="J9839"/>
      <c r="K9839"/>
      <c r="L9839">
        <v>20</v>
      </c>
      <c r="M9839" t="s">
        <v>1575</v>
      </c>
      <c r="N9839" t="s">
        <v>1714</v>
      </c>
      <c r="O9839" t="s">
        <v>2615</v>
      </c>
      <c r="P9839">
        <v>2027</v>
      </c>
      <c r="Q9839" t="s">
        <v>2616</v>
      </c>
      <c r="R9839" t="s">
        <v>15441</v>
      </c>
      <c r="S9839" t="s">
        <v>15436</v>
      </c>
      <c r="T9839" t="s">
        <v>15437</v>
      </c>
      <c r="U9839" t="s">
        <v>15437</v>
      </c>
      <c r="V9839">
        <v>0.52631578947368418</v>
      </c>
    </row>
    <row r="9840" spans="1:22" x14ac:dyDescent="0.25">
      <c r="A9840" t="s">
        <v>1569</v>
      </c>
      <c r="B9840">
        <v>332119</v>
      </c>
      <c r="C9840" t="s">
        <v>3988</v>
      </c>
      <c r="D9840" t="s">
        <v>3989</v>
      </c>
      <c r="E9840" t="s">
        <v>1596</v>
      </c>
      <c r="F9840" t="s">
        <v>3976</v>
      </c>
      <c r="G9840" t="s">
        <v>1574</v>
      </c>
      <c r="H9840" s="2">
        <v>45236</v>
      </c>
      <c r="I9840" s="2">
        <v>45236</v>
      </c>
      <c r="J9840"/>
      <c r="K9840"/>
      <c r="L9840">
        <v>26.5</v>
      </c>
      <c r="M9840" t="s">
        <v>1575</v>
      </c>
      <c r="N9840" t="s">
        <v>3865</v>
      </c>
      <c r="O9840" t="s">
        <v>3977</v>
      </c>
      <c r="P9840">
        <v>9095</v>
      </c>
      <c r="Q9840" t="s">
        <v>3978</v>
      </c>
      <c r="R9840" t="s">
        <v>15443</v>
      </c>
      <c r="S9840" t="s">
        <v>15436</v>
      </c>
      <c r="T9840" t="s">
        <v>15437</v>
      </c>
      <c r="U9840" t="s">
        <v>15437</v>
      </c>
      <c r="V9840">
        <v>0.69736842105263153</v>
      </c>
    </row>
    <row r="9841" spans="1:22" x14ac:dyDescent="0.25">
      <c r="A9841" t="s">
        <v>1569</v>
      </c>
      <c r="B9841">
        <v>331672</v>
      </c>
      <c r="C9841" t="s">
        <v>1855</v>
      </c>
      <c r="D9841" t="s">
        <v>3785</v>
      </c>
      <c r="E9841" t="s">
        <v>1596</v>
      </c>
      <c r="F9841" t="s">
        <v>3864</v>
      </c>
      <c r="G9841" t="s">
        <v>1574</v>
      </c>
      <c r="H9841" s="2">
        <v>45236</v>
      </c>
      <c r="I9841" s="2">
        <v>45236</v>
      </c>
      <c r="J9841"/>
      <c r="K9841"/>
      <c r="L9841">
        <v>7</v>
      </c>
      <c r="M9841" t="s">
        <v>1575</v>
      </c>
      <c r="N9841" t="s">
        <v>3865</v>
      </c>
      <c r="O9841" t="s">
        <v>3866</v>
      </c>
      <c r="P9841">
        <v>9086</v>
      </c>
      <c r="Q9841" t="s">
        <v>3867</v>
      </c>
      <c r="R9841" t="s">
        <v>15443</v>
      </c>
      <c r="S9841" t="s">
        <v>15436</v>
      </c>
      <c r="T9841" t="s">
        <v>15437</v>
      </c>
      <c r="U9841" t="s">
        <v>15437</v>
      </c>
      <c r="V9841">
        <v>0.18421052631578946</v>
      </c>
    </row>
    <row r="9842" spans="1:22" x14ac:dyDescent="0.25">
      <c r="A9842" t="s">
        <v>1569</v>
      </c>
      <c r="B9842">
        <v>332020</v>
      </c>
      <c r="C9842" t="s">
        <v>1963</v>
      </c>
      <c r="D9842" t="s">
        <v>3332</v>
      </c>
      <c r="E9842" t="s">
        <v>1607</v>
      </c>
      <c r="F9842" t="s">
        <v>3333</v>
      </c>
      <c r="G9842" t="s">
        <v>1618</v>
      </c>
      <c r="H9842" s="2">
        <v>45236</v>
      </c>
      <c r="I9842" s="2">
        <v>45236</v>
      </c>
      <c r="J9842"/>
      <c r="K9842"/>
      <c r="L9842">
        <v>38</v>
      </c>
      <c r="M9842" t="s">
        <v>1575</v>
      </c>
      <c r="N9842" t="s">
        <v>3311</v>
      </c>
      <c r="O9842" t="s">
        <v>3312</v>
      </c>
      <c r="P9842">
        <v>4041</v>
      </c>
      <c r="Q9842" t="s">
        <v>3313</v>
      </c>
      <c r="R9842" t="s">
        <v>15435</v>
      </c>
      <c r="S9842" t="s">
        <v>15436</v>
      </c>
      <c r="T9842" t="s">
        <v>15437</v>
      </c>
      <c r="U9842" t="s">
        <v>15437</v>
      </c>
      <c r="V9842">
        <v>1</v>
      </c>
    </row>
    <row r="9843" spans="1:22" x14ac:dyDescent="0.25">
      <c r="A9843" t="s">
        <v>1569</v>
      </c>
      <c r="B9843">
        <v>332216</v>
      </c>
      <c r="C9843" t="s">
        <v>4019</v>
      </c>
      <c r="D9843" t="s">
        <v>1908</v>
      </c>
      <c r="E9843" t="s">
        <v>1607</v>
      </c>
      <c r="F9843" t="s">
        <v>4020</v>
      </c>
      <c r="G9843" t="s">
        <v>1618</v>
      </c>
      <c r="H9843" s="2">
        <v>45236</v>
      </c>
      <c r="I9843" s="2">
        <v>45593</v>
      </c>
      <c r="J9843"/>
      <c r="K9843"/>
      <c r="L9843">
        <v>38</v>
      </c>
      <c r="M9843" t="s">
        <v>1575</v>
      </c>
      <c r="N9843" t="s">
        <v>3865</v>
      </c>
      <c r="O9843" t="s">
        <v>4017</v>
      </c>
      <c r="P9843">
        <v>9097</v>
      </c>
      <c r="Q9843" t="s">
        <v>4018</v>
      </c>
      <c r="R9843" t="s">
        <v>15443</v>
      </c>
      <c r="S9843" t="s">
        <v>15436</v>
      </c>
      <c r="T9843" t="s">
        <v>15437</v>
      </c>
      <c r="U9843" t="s">
        <v>15437</v>
      </c>
      <c r="V9843">
        <v>1</v>
      </c>
    </row>
    <row r="9844" spans="1:22" x14ac:dyDescent="0.25">
      <c r="A9844" t="s">
        <v>1569</v>
      </c>
      <c r="B9844">
        <v>331944</v>
      </c>
      <c r="C9844" t="s">
        <v>2209</v>
      </c>
      <c r="D9844" t="s">
        <v>2210</v>
      </c>
      <c r="E9844" t="s">
        <v>1572</v>
      </c>
      <c r="F9844" t="s">
        <v>2183</v>
      </c>
      <c r="G9844" t="s">
        <v>1574</v>
      </c>
      <c r="H9844" s="2">
        <v>45229</v>
      </c>
      <c r="I9844" s="2">
        <v>45229</v>
      </c>
      <c r="J9844"/>
      <c r="K9844"/>
      <c r="L9844">
        <v>0.01</v>
      </c>
      <c r="M9844" t="s">
        <v>1575</v>
      </c>
      <c r="N9844" t="s">
        <v>1714</v>
      </c>
      <c r="O9844" t="s">
        <v>2184</v>
      </c>
      <c r="P9844">
        <v>2020</v>
      </c>
      <c r="Q9844" t="s">
        <v>2185</v>
      </c>
      <c r="R9844" t="s">
        <v>15440</v>
      </c>
      <c r="S9844" t="s">
        <v>15436</v>
      </c>
      <c r="T9844" t="s">
        <v>15437</v>
      </c>
      <c r="U9844" t="s">
        <v>15437</v>
      </c>
      <c r="V9844">
        <v>0</v>
      </c>
    </row>
    <row r="9845" spans="1:22" x14ac:dyDescent="0.25">
      <c r="A9845" t="s">
        <v>1569</v>
      </c>
      <c r="B9845">
        <v>331943</v>
      </c>
      <c r="C9845" t="s">
        <v>2098</v>
      </c>
      <c r="D9845" t="s">
        <v>2187</v>
      </c>
      <c r="E9845" t="s">
        <v>1572</v>
      </c>
      <c r="F9845" t="s">
        <v>2183</v>
      </c>
      <c r="G9845" t="s">
        <v>1574</v>
      </c>
      <c r="H9845" s="2">
        <v>45229</v>
      </c>
      <c r="I9845" s="2">
        <v>45229</v>
      </c>
      <c r="J9845"/>
      <c r="K9845"/>
      <c r="L9845">
        <v>0.01</v>
      </c>
      <c r="M9845" t="s">
        <v>1575</v>
      </c>
      <c r="N9845" t="s">
        <v>1714</v>
      </c>
      <c r="O9845" t="s">
        <v>2184</v>
      </c>
      <c r="P9845">
        <v>2020</v>
      </c>
      <c r="Q9845" t="s">
        <v>2185</v>
      </c>
      <c r="R9845" t="s">
        <v>15440</v>
      </c>
      <c r="S9845" t="s">
        <v>15436</v>
      </c>
      <c r="T9845" t="s">
        <v>15437</v>
      </c>
      <c r="U9845" t="s">
        <v>15437</v>
      </c>
      <c r="V9845">
        <v>0</v>
      </c>
    </row>
    <row r="9846" spans="1:22" x14ac:dyDescent="0.25">
      <c r="A9846" t="s">
        <v>1569</v>
      </c>
      <c r="B9846">
        <v>331941</v>
      </c>
      <c r="C9846" t="s">
        <v>1784</v>
      </c>
      <c r="D9846" t="s">
        <v>2211</v>
      </c>
      <c r="E9846" t="s">
        <v>1572</v>
      </c>
      <c r="F9846" t="s">
        <v>2183</v>
      </c>
      <c r="G9846" t="s">
        <v>1574</v>
      </c>
      <c r="H9846" s="2">
        <v>45229</v>
      </c>
      <c r="I9846" s="2">
        <v>45229</v>
      </c>
      <c r="J9846"/>
      <c r="K9846"/>
      <c r="L9846">
        <v>0.01</v>
      </c>
      <c r="M9846" t="s">
        <v>1575</v>
      </c>
      <c r="N9846" t="s">
        <v>1714</v>
      </c>
      <c r="O9846" t="s">
        <v>2184</v>
      </c>
      <c r="P9846">
        <v>2020</v>
      </c>
      <c r="Q9846" t="s">
        <v>2185</v>
      </c>
      <c r="R9846" t="s">
        <v>15440</v>
      </c>
      <c r="S9846" t="s">
        <v>15436</v>
      </c>
      <c r="T9846" t="s">
        <v>15437</v>
      </c>
      <c r="U9846" t="s">
        <v>15437</v>
      </c>
      <c r="V9846">
        <v>0</v>
      </c>
    </row>
    <row r="9847" spans="1:22" x14ac:dyDescent="0.25">
      <c r="A9847" t="s">
        <v>1569</v>
      </c>
      <c r="B9847">
        <v>331979</v>
      </c>
      <c r="C9847" t="s">
        <v>2212</v>
      </c>
      <c r="D9847" t="s">
        <v>2213</v>
      </c>
      <c r="E9847" t="s">
        <v>1572</v>
      </c>
      <c r="F9847" t="s">
        <v>2183</v>
      </c>
      <c r="G9847" t="s">
        <v>1574</v>
      </c>
      <c r="H9847" s="2">
        <v>45229</v>
      </c>
      <c r="I9847" s="2">
        <v>45229</v>
      </c>
      <c r="J9847"/>
      <c r="K9847"/>
      <c r="L9847">
        <v>0.01</v>
      </c>
      <c r="M9847" t="s">
        <v>1575</v>
      </c>
      <c r="N9847" t="s">
        <v>1714</v>
      </c>
      <c r="O9847" t="s">
        <v>2184</v>
      </c>
      <c r="P9847">
        <v>2020</v>
      </c>
      <c r="Q9847" t="s">
        <v>2185</v>
      </c>
      <c r="R9847" t="s">
        <v>15440</v>
      </c>
      <c r="S9847" t="s">
        <v>15436</v>
      </c>
      <c r="T9847" t="s">
        <v>15437</v>
      </c>
      <c r="U9847" t="s">
        <v>15437</v>
      </c>
      <c r="V9847">
        <v>0</v>
      </c>
    </row>
    <row r="9848" spans="1:22" x14ac:dyDescent="0.25">
      <c r="A9848" t="s">
        <v>1569</v>
      </c>
      <c r="B9848">
        <v>332019</v>
      </c>
      <c r="C9848" t="s">
        <v>2214</v>
      </c>
      <c r="D9848" t="s">
        <v>2215</v>
      </c>
      <c r="E9848" t="s">
        <v>1572</v>
      </c>
      <c r="F9848" t="s">
        <v>2183</v>
      </c>
      <c r="G9848" t="s">
        <v>1574</v>
      </c>
      <c r="H9848" s="2">
        <v>45229</v>
      </c>
      <c r="I9848" s="2">
        <v>45229</v>
      </c>
      <c r="J9848"/>
      <c r="K9848"/>
      <c r="L9848">
        <v>0.01</v>
      </c>
      <c r="M9848" t="s">
        <v>1575</v>
      </c>
      <c r="N9848" t="s">
        <v>1714</v>
      </c>
      <c r="O9848" t="s">
        <v>2184</v>
      </c>
      <c r="P9848">
        <v>2020</v>
      </c>
      <c r="Q9848" t="s">
        <v>2185</v>
      </c>
      <c r="R9848" t="s">
        <v>15440</v>
      </c>
      <c r="S9848" t="s">
        <v>15436</v>
      </c>
      <c r="T9848" t="s">
        <v>15437</v>
      </c>
      <c r="U9848" t="s">
        <v>15437</v>
      </c>
      <c r="V9848">
        <v>0</v>
      </c>
    </row>
    <row r="9849" spans="1:22" x14ac:dyDescent="0.25">
      <c r="A9849" t="s">
        <v>1569</v>
      </c>
      <c r="B9849">
        <v>332041</v>
      </c>
      <c r="C9849" t="s">
        <v>2216</v>
      </c>
      <c r="D9849" t="s">
        <v>2217</v>
      </c>
      <c r="E9849" t="s">
        <v>1572</v>
      </c>
      <c r="F9849" t="s">
        <v>2183</v>
      </c>
      <c r="G9849" t="s">
        <v>1574</v>
      </c>
      <c r="H9849" s="2">
        <v>45229</v>
      </c>
      <c r="I9849" s="2">
        <v>45229</v>
      </c>
      <c r="J9849"/>
      <c r="K9849"/>
      <c r="L9849">
        <v>0.01</v>
      </c>
      <c r="M9849" t="s">
        <v>1575</v>
      </c>
      <c r="N9849" t="s">
        <v>1714</v>
      </c>
      <c r="O9849" t="s">
        <v>2184</v>
      </c>
      <c r="P9849">
        <v>2020</v>
      </c>
      <c r="Q9849" t="s">
        <v>2185</v>
      </c>
      <c r="R9849" t="s">
        <v>15440</v>
      </c>
      <c r="S9849" t="s">
        <v>15436</v>
      </c>
      <c r="T9849" t="s">
        <v>15437</v>
      </c>
      <c r="U9849" t="s">
        <v>15437</v>
      </c>
      <c r="V9849">
        <v>0</v>
      </c>
    </row>
    <row r="9850" spans="1:22" x14ac:dyDescent="0.25">
      <c r="A9850" t="s">
        <v>1569</v>
      </c>
      <c r="B9850">
        <v>331931</v>
      </c>
      <c r="C9850" t="s">
        <v>2267</v>
      </c>
      <c r="D9850" t="s">
        <v>2268</v>
      </c>
      <c r="E9850" t="s">
        <v>1572</v>
      </c>
      <c r="F9850" t="s">
        <v>2262</v>
      </c>
      <c r="G9850" t="s">
        <v>1574</v>
      </c>
      <c r="H9850" s="2">
        <v>45229</v>
      </c>
      <c r="I9850" s="2">
        <v>45229</v>
      </c>
      <c r="J9850"/>
      <c r="K9850"/>
      <c r="L9850">
        <v>0.01</v>
      </c>
      <c r="M9850" t="s">
        <v>1575</v>
      </c>
      <c r="N9850" t="s">
        <v>1714</v>
      </c>
      <c r="O9850" t="s">
        <v>2263</v>
      </c>
      <c r="P9850">
        <v>2021</v>
      </c>
      <c r="Q9850" t="s">
        <v>2264</v>
      </c>
      <c r="R9850" t="s">
        <v>15441</v>
      </c>
      <c r="S9850" t="s">
        <v>15436</v>
      </c>
      <c r="T9850" t="s">
        <v>15437</v>
      </c>
      <c r="U9850" t="s">
        <v>15437</v>
      </c>
      <c r="V9850">
        <v>0</v>
      </c>
    </row>
    <row r="9851" spans="1:22" x14ac:dyDescent="0.25">
      <c r="A9851" t="s">
        <v>1569</v>
      </c>
      <c r="B9851">
        <v>332016</v>
      </c>
      <c r="C9851" t="s">
        <v>2269</v>
      </c>
      <c r="D9851" t="s">
        <v>2270</v>
      </c>
      <c r="E9851" t="s">
        <v>1572</v>
      </c>
      <c r="F9851" t="s">
        <v>2262</v>
      </c>
      <c r="G9851" t="s">
        <v>1574</v>
      </c>
      <c r="H9851" s="2">
        <v>45229</v>
      </c>
      <c r="I9851" s="2">
        <v>45229</v>
      </c>
      <c r="J9851"/>
      <c r="K9851"/>
      <c r="L9851">
        <v>0.01</v>
      </c>
      <c r="M9851" t="s">
        <v>1575</v>
      </c>
      <c r="N9851" t="s">
        <v>1714</v>
      </c>
      <c r="O9851" t="s">
        <v>2263</v>
      </c>
      <c r="P9851">
        <v>2021</v>
      </c>
      <c r="Q9851" t="s">
        <v>2264</v>
      </c>
      <c r="R9851" t="s">
        <v>15441</v>
      </c>
      <c r="S9851" t="s">
        <v>15436</v>
      </c>
      <c r="T9851" t="s">
        <v>15437</v>
      </c>
      <c r="U9851" t="s">
        <v>15437</v>
      </c>
      <c r="V9851">
        <v>0</v>
      </c>
    </row>
    <row r="9852" spans="1:22" x14ac:dyDescent="0.25">
      <c r="A9852" t="s">
        <v>1569</v>
      </c>
      <c r="B9852">
        <v>331934</v>
      </c>
      <c r="C9852" t="s">
        <v>2958</v>
      </c>
      <c r="D9852" t="s">
        <v>2959</v>
      </c>
      <c r="E9852" t="s">
        <v>1572</v>
      </c>
      <c r="F9852" t="s">
        <v>2937</v>
      </c>
      <c r="G9852" t="s">
        <v>1574</v>
      </c>
      <c r="H9852" s="2">
        <v>45229</v>
      </c>
      <c r="I9852" s="2">
        <v>45229</v>
      </c>
      <c r="J9852"/>
      <c r="K9852"/>
      <c r="L9852">
        <v>0.01</v>
      </c>
      <c r="M9852" t="s">
        <v>1575</v>
      </c>
      <c r="N9852" t="s">
        <v>1714</v>
      </c>
      <c r="O9852" t="s">
        <v>2938</v>
      </c>
      <c r="P9852">
        <v>2039</v>
      </c>
      <c r="Q9852" t="s">
        <v>2939</v>
      </c>
      <c r="R9852" t="s">
        <v>15440</v>
      </c>
      <c r="S9852" t="s">
        <v>15436</v>
      </c>
      <c r="T9852" t="s">
        <v>15437</v>
      </c>
      <c r="U9852" t="s">
        <v>15437</v>
      </c>
      <c r="V9852">
        <v>0</v>
      </c>
    </row>
    <row r="9853" spans="1:22" x14ac:dyDescent="0.25">
      <c r="A9853" t="s">
        <v>1569</v>
      </c>
      <c r="B9853">
        <v>332095</v>
      </c>
      <c r="C9853" t="s">
        <v>3251</v>
      </c>
      <c r="D9853" t="s">
        <v>3252</v>
      </c>
      <c r="E9853" t="s">
        <v>1607</v>
      </c>
      <c r="F9853" t="s">
        <v>3253</v>
      </c>
      <c r="G9853" t="s">
        <v>1574</v>
      </c>
      <c r="H9853" s="2">
        <v>45229</v>
      </c>
      <c r="I9853" s="2">
        <v>45229</v>
      </c>
      <c r="J9853"/>
      <c r="K9853"/>
      <c r="L9853">
        <v>38</v>
      </c>
      <c r="M9853" t="s">
        <v>1575</v>
      </c>
      <c r="N9853" t="s">
        <v>1714</v>
      </c>
      <c r="O9853" t="s">
        <v>3254</v>
      </c>
      <c r="P9853">
        <v>2057</v>
      </c>
      <c r="Q9853" t="s">
        <v>3255</v>
      </c>
      <c r="R9853" t="s">
        <v>23</v>
      </c>
      <c r="S9853" t="s">
        <v>15436</v>
      </c>
      <c r="T9853" t="s">
        <v>15437</v>
      </c>
      <c r="U9853" t="s">
        <v>15437</v>
      </c>
      <c r="V9853">
        <v>1</v>
      </c>
    </row>
    <row r="9854" spans="1:22" x14ac:dyDescent="0.25">
      <c r="A9854" t="s">
        <v>1569</v>
      </c>
      <c r="B9854">
        <v>332097</v>
      </c>
      <c r="C9854" t="s">
        <v>3256</v>
      </c>
      <c r="D9854" t="s">
        <v>3257</v>
      </c>
      <c r="E9854" t="s">
        <v>1607</v>
      </c>
      <c r="F9854" t="s">
        <v>3253</v>
      </c>
      <c r="G9854" t="s">
        <v>1574</v>
      </c>
      <c r="H9854" s="2">
        <v>45229</v>
      </c>
      <c r="I9854" s="2">
        <v>45229</v>
      </c>
      <c r="J9854"/>
      <c r="K9854"/>
      <c r="L9854">
        <v>38</v>
      </c>
      <c r="M9854" t="s">
        <v>1575</v>
      </c>
      <c r="N9854" t="s">
        <v>1714</v>
      </c>
      <c r="O9854" t="s">
        <v>3254</v>
      </c>
      <c r="P9854">
        <v>2057</v>
      </c>
      <c r="Q9854" t="s">
        <v>3255</v>
      </c>
      <c r="R9854" t="s">
        <v>23</v>
      </c>
      <c r="S9854" t="s">
        <v>15436</v>
      </c>
      <c r="T9854" t="s">
        <v>15437</v>
      </c>
      <c r="U9854" t="s">
        <v>15437</v>
      </c>
      <c r="V9854">
        <v>1</v>
      </c>
    </row>
    <row r="9855" spans="1:22" x14ac:dyDescent="0.25">
      <c r="A9855" t="s">
        <v>1569</v>
      </c>
      <c r="B9855">
        <v>332125</v>
      </c>
      <c r="C9855" t="s">
        <v>1638</v>
      </c>
      <c r="D9855" t="s">
        <v>3258</v>
      </c>
      <c r="E9855" t="s">
        <v>1607</v>
      </c>
      <c r="F9855" t="s">
        <v>3253</v>
      </c>
      <c r="G9855" t="s">
        <v>1574</v>
      </c>
      <c r="H9855" s="2">
        <v>45229</v>
      </c>
      <c r="I9855" s="2">
        <v>45229</v>
      </c>
      <c r="J9855"/>
      <c r="K9855"/>
      <c r="L9855">
        <v>38</v>
      </c>
      <c r="M9855" t="s">
        <v>1575</v>
      </c>
      <c r="N9855" t="s">
        <v>1714</v>
      </c>
      <c r="O9855" t="s">
        <v>3254</v>
      </c>
      <c r="P9855">
        <v>2057</v>
      </c>
      <c r="Q9855" t="s">
        <v>3255</v>
      </c>
      <c r="R9855" t="s">
        <v>23</v>
      </c>
      <c r="S9855" t="s">
        <v>15436</v>
      </c>
      <c r="T9855" t="s">
        <v>15437</v>
      </c>
      <c r="U9855" t="s">
        <v>15437</v>
      </c>
      <c r="V9855">
        <v>1</v>
      </c>
    </row>
    <row r="9856" spans="1:22" x14ac:dyDescent="0.25">
      <c r="A9856" t="s">
        <v>1569</v>
      </c>
      <c r="B9856">
        <v>332145</v>
      </c>
      <c r="C9856" t="s">
        <v>3259</v>
      </c>
      <c r="D9856" t="s">
        <v>3260</v>
      </c>
      <c r="E9856" t="s">
        <v>1607</v>
      </c>
      <c r="F9856" t="s">
        <v>3253</v>
      </c>
      <c r="G9856" t="s">
        <v>1574</v>
      </c>
      <c r="H9856" s="2">
        <v>45229</v>
      </c>
      <c r="I9856" s="2">
        <v>45229</v>
      </c>
      <c r="J9856"/>
      <c r="K9856"/>
      <c r="L9856">
        <v>38</v>
      </c>
      <c r="M9856" t="s">
        <v>1575</v>
      </c>
      <c r="N9856" t="s">
        <v>1714</v>
      </c>
      <c r="O9856" t="s">
        <v>3254</v>
      </c>
      <c r="P9856">
        <v>2057</v>
      </c>
      <c r="Q9856" t="s">
        <v>3255</v>
      </c>
      <c r="R9856" t="s">
        <v>23</v>
      </c>
      <c r="S9856" t="s">
        <v>15436</v>
      </c>
      <c r="T9856" t="s">
        <v>15437</v>
      </c>
      <c r="U9856" t="s">
        <v>15437</v>
      </c>
      <c r="V9856">
        <v>1</v>
      </c>
    </row>
    <row r="9857" spans="1:22" x14ac:dyDescent="0.25">
      <c r="A9857" t="s">
        <v>1569</v>
      </c>
      <c r="B9857">
        <v>331954</v>
      </c>
      <c r="C9857" t="s">
        <v>1827</v>
      </c>
      <c r="D9857" t="s">
        <v>1828</v>
      </c>
      <c r="E9857" t="s">
        <v>1596</v>
      </c>
      <c r="F9857" t="s">
        <v>1822</v>
      </c>
      <c r="G9857" t="s">
        <v>1574</v>
      </c>
      <c r="H9857" s="2">
        <v>45229</v>
      </c>
      <c r="I9857" s="2">
        <v>45229</v>
      </c>
      <c r="J9857"/>
      <c r="K9857"/>
      <c r="L9857">
        <v>16.75</v>
      </c>
      <c r="M9857" t="s">
        <v>1575</v>
      </c>
      <c r="N9857" t="s">
        <v>1576</v>
      </c>
      <c r="O9857" t="s">
        <v>1823</v>
      </c>
      <c r="P9857">
        <v>1010</v>
      </c>
      <c r="Q9857" t="s">
        <v>1824</v>
      </c>
      <c r="R9857" t="s">
        <v>15435</v>
      </c>
      <c r="S9857" t="s">
        <v>15436</v>
      </c>
      <c r="T9857" t="s">
        <v>15437</v>
      </c>
      <c r="U9857" t="s">
        <v>15437</v>
      </c>
      <c r="V9857">
        <v>0.44078947368421051</v>
      </c>
    </row>
    <row r="9858" spans="1:22" x14ac:dyDescent="0.25">
      <c r="A9858" t="s">
        <v>1569</v>
      </c>
      <c r="B9858">
        <v>331926</v>
      </c>
      <c r="C9858" t="s">
        <v>1905</v>
      </c>
      <c r="D9858" t="s">
        <v>3930</v>
      </c>
      <c r="E9858" t="s">
        <v>1596</v>
      </c>
      <c r="F9858" t="s">
        <v>3920</v>
      </c>
      <c r="G9858" t="s">
        <v>1574</v>
      </c>
      <c r="H9858" s="2">
        <v>45229</v>
      </c>
      <c r="I9858" s="2">
        <v>45229</v>
      </c>
      <c r="J9858"/>
      <c r="K9858"/>
      <c r="L9858">
        <v>14.75</v>
      </c>
      <c r="M9858" t="s">
        <v>1575</v>
      </c>
      <c r="N9858" t="s">
        <v>3865</v>
      </c>
      <c r="O9858" t="s">
        <v>3921</v>
      </c>
      <c r="P9858">
        <v>9088</v>
      </c>
      <c r="Q9858" t="s">
        <v>3922</v>
      </c>
      <c r="R9858" t="s">
        <v>15443</v>
      </c>
      <c r="S9858" t="s">
        <v>15436</v>
      </c>
      <c r="T9858" t="s">
        <v>15437</v>
      </c>
      <c r="U9858" t="s">
        <v>15437</v>
      </c>
      <c r="V9858">
        <v>0.38815789473684209</v>
      </c>
    </row>
    <row r="9859" spans="1:22" x14ac:dyDescent="0.25">
      <c r="A9859" t="s">
        <v>1569</v>
      </c>
      <c r="B9859">
        <v>331738</v>
      </c>
      <c r="C9859" t="s">
        <v>2398</v>
      </c>
      <c r="D9859" t="s">
        <v>2399</v>
      </c>
      <c r="E9859" t="s">
        <v>1572</v>
      </c>
      <c r="F9859" t="s">
        <v>2388</v>
      </c>
      <c r="G9859" t="s">
        <v>1574</v>
      </c>
      <c r="H9859" s="2">
        <v>45222</v>
      </c>
      <c r="I9859" s="2">
        <v>45222</v>
      </c>
      <c r="J9859"/>
      <c r="K9859"/>
      <c r="L9859">
        <v>0.01</v>
      </c>
      <c r="M9859" t="s">
        <v>1575</v>
      </c>
      <c r="N9859" t="s">
        <v>1714</v>
      </c>
      <c r="O9859" t="s">
        <v>2389</v>
      </c>
      <c r="P9859">
        <v>2023</v>
      </c>
      <c r="Q9859" t="s">
        <v>2390</v>
      </c>
      <c r="R9859" t="s">
        <v>15441</v>
      </c>
      <c r="S9859" t="s">
        <v>15436</v>
      </c>
      <c r="T9859" t="s">
        <v>15437</v>
      </c>
      <c r="U9859" t="s">
        <v>15437</v>
      </c>
      <c r="V9859">
        <v>0</v>
      </c>
    </row>
    <row r="9860" spans="1:22" x14ac:dyDescent="0.25">
      <c r="A9860" t="s">
        <v>1569</v>
      </c>
      <c r="B9860">
        <v>331772</v>
      </c>
      <c r="C9860" t="s">
        <v>2400</v>
      </c>
      <c r="D9860" t="s">
        <v>2401</v>
      </c>
      <c r="E9860" t="s">
        <v>1572</v>
      </c>
      <c r="F9860" t="s">
        <v>2388</v>
      </c>
      <c r="G9860" t="s">
        <v>1574</v>
      </c>
      <c r="H9860" s="2">
        <v>45222</v>
      </c>
      <c r="I9860" s="2">
        <v>45222</v>
      </c>
      <c r="J9860"/>
      <c r="K9860"/>
      <c r="L9860">
        <v>0.01</v>
      </c>
      <c r="M9860" t="s">
        <v>1575</v>
      </c>
      <c r="N9860" t="s">
        <v>1714</v>
      </c>
      <c r="O9860" t="s">
        <v>2389</v>
      </c>
      <c r="P9860">
        <v>2023</v>
      </c>
      <c r="Q9860" t="s">
        <v>2390</v>
      </c>
      <c r="R9860" t="s">
        <v>15441</v>
      </c>
      <c r="S9860" t="s">
        <v>15436</v>
      </c>
      <c r="T9860" t="s">
        <v>15437</v>
      </c>
      <c r="U9860" t="s">
        <v>15437</v>
      </c>
      <c r="V9860">
        <v>0</v>
      </c>
    </row>
    <row r="9861" spans="1:22" x14ac:dyDescent="0.25">
      <c r="A9861" t="s">
        <v>1569</v>
      </c>
      <c r="B9861">
        <v>331824</v>
      </c>
      <c r="C9861" t="s">
        <v>2402</v>
      </c>
      <c r="D9861" t="s">
        <v>2403</v>
      </c>
      <c r="E9861" t="s">
        <v>1572</v>
      </c>
      <c r="F9861" t="s">
        <v>2388</v>
      </c>
      <c r="G9861" t="s">
        <v>1574</v>
      </c>
      <c r="H9861" s="2">
        <v>45222</v>
      </c>
      <c r="I9861" s="2">
        <v>45222</v>
      </c>
      <c r="J9861"/>
      <c r="K9861"/>
      <c r="L9861">
        <v>0.01</v>
      </c>
      <c r="M9861" t="s">
        <v>1575</v>
      </c>
      <c r="N9861" t="s">
        <v>1714</v>
      </c>
      <c r="O9861" t="s">
        <v>2389</v>
      </c>
      <c r="P9861">
        <v>2023</v>
      </c>
      <c r="Q9861" t="s">
        <v>2390</v>
      </c>
      <c r="R9861" t="s">
        <v>15441</v>
      </c>
      <c r="S9861" t="s">
        <v>15436</v>
      </c>
      <c r="T9861" t="s">
        <v>15437</v>
      </c>
      <c r="U9861" t="s">
        <v>15437</v>
      </c>
      <c r="V9861">
        <v>0</v>
      </c>
    </row>
    <row r="9862" spans="1:22" x14ac:dyDescent="0.25">
      <c r="A9862" t="s">
        <v>1569</v>
      </c>
      <c r="B9862">
        <v>331894</v>
      </c>
      <c r="C9862" t="s">
        <v>2100</v>
      </c>
      <c r="D9862" t="s">
        <v>2404</v>
      </c>
      <c r="E9862" t="s">
        <v>1572</v>
      </c>
      <c r="F9862" t="s">
        <v>2388</v>
      </c>
      <c r="G9862" t="s">
        <v>1574</v>
      </c>
      <c r="H9862" s="2">
        <v>45222</v>
      </c>
      <c r="I9862" s="2">
        <v>45222</v>
      </c>
      <c r="J9862"/>
      <c r="K9862"/>
      <c r="L9862">
        <v>0.01</v>
      </c>
      <c r="M9862" t="s">
        <v>1575</v>
      </c>
      <c r="N9862" t="s">
        <v>1714</v>
      </c>
      <c r="O9862" t="s">
        <v>2389</v>
      </c>
      <c r="P9862">
        <v>2023</v>
      </c>
      <c r="Q9862" t="s">
        <v>2390</v>
      </c>
      <c r="R9862" t="s">
        <v>15441</v>
      </c>
      <c r="S9862" t="s">
        <v>15436</v>
      </c>
      <c r="T9862" t="s">
        <v>15437</v>
      </c>
      <c r="U9862" t="s">
        <v>15437</v>
      </c>
      <c r="V9862">
        <v>0</v>
      </c>
    </row>
    <row r="9863" spans="1:22" x14ac:dyDescent="0.25">
      <c r="A9863" t="s">
        <v>1569</v>
      </c>
      <c r="B9863">
        <v>331904</v>
      </c>
      <c r="C9863" t="s">
        <v>3652</v>
      </c>
      <c r="D9863" t="s">
        <v>3653</v>
      </c>
      <c r="E9863" t="s">
        <v>1572</v>
      </c>
      <c r="F9863" t="s">
        <v>3626</v>
      </c>
      <c r="G9863" t="s">
        <v>1574</v>
      </c>
      <c r="H9863" s="2">
        <v>45222</v>
      </c>
      <c r="I9863" s="2">
        <v>45222</v>
      </c>
      <c r="J9863"/>
      <c r="K9863"/>
      <c r="L9863">
        <v>0.01</v>
      </c>
      <c r="M9863" t="s">
        <v>1575</v>
      </c>
      <c r="N9863" t="s">
        <v>3627</v>
      </c>
      <c r="O9863" t="s">
        <v>3628</v>
      </c>
      <c r="P9863">
        <v>6059</v>
      </c>
      <c r="Q9863" t="s">
        <v>3629</v>
      </c>
      <c r="R9863" t="s">
        <v>15442</v>
      </c>
      <c r="S9863" t="s">
        <v>15436</v>
      </c>
      <c r="T9863" t="s">
        <v>15437</v>
      </c>
      <c r="U9863" t="s">
        <v>15437</v>
      </c>
      <c r="V9863">
        <v>0</v>
      </c>
    </row>
    <row r="9864" spans="1:22" x14ac:dyDescent="0.25">
      <c r="A9864" t="s">
        <v>1569</v>
      </c>
      <c r="B9864">
        <v>331935</v>
      </c>
      <c r="C9864" t="s">
        <v>3516</v>
      </c>
      <c r="D9864" t="s">
        <v>3654</v>
      </c>
      <c r="E9864" t="s">
        <v>1572</v>
      </c>
      <c r="F9864" t="s">
        <v>3626</v>
      </c>
      <c r="G9864" t="s">
        <v>1574</v>
      </c>
      <c r="H9864" s="2">
        <v>45222</v>
      </c>
      <c r="I9864" s="2">
        <v>45222</v>
      </c>
      <c r="J9864"/>
      <c r="K9864"/>
      <c r="L9864">
        <v>0.01</v>
      </c>
      <c r="M9864" t="s">
        <v>1575</v>
      </c>
      <c r="N9864" t="s">
        <v>3627</v>
      </c>
      <c r="O9864" t="s">
        <v>3628</v>
      </c>
      <c r="P9864">
        <v>6059</v>
      </c>
      <c r="Q9864" t="s">
        <v>3629</v>
      </c>
      <c r="R9864" t="s">
        <v>15442</v>
      </c>
      <c r="S9864" t="s">
        <v>15436</v>
      </c>
      <c r="T9864" t="s">
        <v>15437</v>
      </c>
      <c r="U9864" t="s">
        <v>15437</v>
      </c>
      <c r="V9864">
        <v>0</v>
      </c>
    </row>
    <row r="9865" spans="1:22" x14ac:dyDescent="0.25">
      <c r="A9865" t="s">
        <v>1569</v>
      </c>
      <c r="B9865">
        <v>331813</v>
      </c>
      <c r="C9865" t="s">
        <v>1853</v>
      </c>
      <c r="D9865" t="s">
        <v>3824</v>
      </c>
      <c r="E9865" t="s">
        <v>1572</v>
      </c>
      <c r="F9865" t="s">
        <v>3810</v>
      </c>
      <c r="G9865" t="s">
        <v>1574</v>
      </c>
      <c r="H9865" s="2">
        <v>45222</v>
      </c>
      <c r="I9865" s="2">
        <v>45222</v>
      </c>
      <c r="J9865"/>
      <c r="K9865"/>
      <c r="L9865">
        <v>0.01</v>
      </c>
      <c r="M9865" t="s">
        <v>1575</v>
      </c>
      <c r="N9865" t="s">
        <v>3482</v>
      </c>
      <c r="O9865" t="s">
        <v>3811</v>
      </c>
      <c r="P9865">
        <v>6076</v>
      </c>
      <c r="Q9865" t="s">
        <v>3812</v>
      </c>
      <c r="R9865" t="s">
        <v>15442</v>
      </c>
      <c r="S9865" t="s">
        <v>15436</v>
      </c>
      <c r="T9865" t="s">
        <v>15437</v>
      </c>
      <c r="U9865" t="s">
        <v>15437</v>
      </c>
      <c r="V9865">
        <v>0</v>
      </c>
    </row>
    <row r="9866" spans="1:22" x14ac:dyDescent="0.25">
      <c r="A9866" t="s">
        <v>1569</v>
      </c>
      <c r="B9866">
        <v>331327</v>
      </c>
      <c r="C9866" t="s">
        <v>1844</v>
      </c>
      <c r="D9866" t="s">
        <v>4021</v>
      </c>
      <c r="E9866" t="s">
        <v>1572</v>
      </c>
      <c r="F9866" t="s">
        <v>4016</v>
      </c>
      <c r="G9866" t="s">
        <v>1574</v>
      </c>
      <c r="H9866" s="2">
        <v>45222</v>
      </c>
      <c r="I9866" s="2">
        <v>45222</v>
      </c>
      <c r="J9866"/>
      <c r="K9866"/>
      <c r="L9866">
        <v>0.01</v>
      </c>
      <c r="M9866" t="s">
        <v>1575</v>
      </c>
      <c r="N9866" t="s">
        <v>3865</v>
      </c>
      <c r="O9866" t="s">
        <v>4017</v>
      </c>
      <c r="P9866">
        <v>9097</v>
      </c>
      <c r="Q9866" t="s">
        <v>4018</v>
      </c>
      <c r="R9866" t="s">
        <v>15443</v>
      </c>
      <c r="S9866" t="s">
        <v>15436</v>
      </c>
      <c r="T9866" t="s">
        <v>15437</v>
      </c>
      <c r="U9866" t="s">
        <v>15437</v>
      </c>
      <c r="V9866">
        <v>0</v>
      </c>
    </row>
    <row r="9867" spans="1:22" x14ac:dyDescent="0.25">
      <c r="A9867" t="s">
        <v>1569</v>
      </c>
      <c r="B9867">
        <v>331756</v>
      </c>
      <c r="C9867" t="s">
        <v>2236</v>
      </c>
      <c r="D9867" t="s">
        <v>3197</v>
      </c>
      <c r="E9867" t="s">
        <v>1596</v>
      </c>
      <c r="F9867" t="s">
        <v>3177</v>
      </c>
      <c r="G9867" t="s">
        <v>1574</v>
      </c>
      <c r="H9867" s="2">
        <v>45222</v>
      </c>
      <c r="I9867" s="2">
        <v>45222</v>
      </c>
      <c r="J9867"/>
      <c r="K9867"/>
      <c r="L9867">
        <v>17.25</v>
      </c>
      <c r="M9867" t="s">
        <v>1575</v>
      </c>
      <c r="N9867" t="s">
        <v>1714</v>
      </c>
      <c r="O9867" t="s">
        <v>3178</v>
      </c>
      <c r="P9867">
        <v>2055</v>
      </c>
      <c r="Q9867" t="s">
        <v>3179</v>
      </c>
      <c r="R9867" t="s">
        <v>15441</v>
      </c>
      <c r="S9867" t="s">
        <v>15436</v>
      </c>
      <c r="T9867" t="s">
        <v>15437</v>
      </c>
      <c r="U9867" t="s">
        <v>15437</v>
      </c>
      <c r="V9867">
        <v>0.45394736842105265</v>
      </c>
    </row>
    <row r="9868" spans="1:22" x14ac:dyDescent="0.25">
      <c r="A9868" t="s">
        <v>1569</v>
      </c>
      <c r="B9868">
        <v>331895</v>
      </c>
      <c r="C9868" t="s">
        <v>3239</v>
      </c>
      <c r="D9868" t="s">
        <v>3240</v>
      </c>
      <c r="E9868" t="s">
        <v>1596</v>
      </c>
      <c r="F9868" t="s">
        <v>3217</v>
      </c>
      <c r="G9868" t="s">
        <v>1574</v>
      </c>
      <c r="H9868" s="2">
        <v>45222</v>
      </c>
      <c r="I9868" s="2">
        <v>45425</v>
      </c>
      <c r="J9868"/>
      <c r="K9868"/>
      <c r="L9868">
        <v>25.75</v>
      </c>
      <c r="M9868" t="s">
        <v>1575</v>
      </c>
      <c r="N9868" t="s">
        <v>1714</v>
      </c>
      <c r="O9868" t="s">
        <v>3218</v>
      </c>
      <c r="P9868">
        <v>2056</v>
      </c>
      <c r="Q9868" t="s">
        <v>3219</v>
      </c>
      <c r="R9868" t="s">
        <v>15441</v>
      </c>
      <c r="S9868" t="s">
        <v>15436</v>
      </c>
      <c r="T9868" t="s">
        <v>15437</v>
      </c>
      <c r="U9868" t="s">
        <v>15437</v>
      </c>
      <c r="V9868">
        <v>0.67763157894736847</v>
      </c>
    </row>
    <row r="9869" spans="1:22" x14ac:dyDescent="0.25">
      <c r="A9869" t="s">
        <v>1569</v>
      </c>
      <c r="B9869">
        <v>331605</v>
      </c>
      <c r="C9869" t="s">
        <v>2096</v>
      </c>
      <c r="D9869" t="s">
        <v>2097</v>
      </c>
      <c r="E9869" t="s">
        <v>1596</v>
      </c>
      <c r="F9869" t="s">
        <v>2085</v>
      </c>
      <c r="G9869" t="s">
        <v>1574</v>
      </c>
      <c r="H9869" s="2">
        <v>45222</v>
      </c>
      <c r="I9869" s="2">
        <v>45341</v>
      </c>
      <c r="J9869"/>
      <c r="K9869"/>
      <c r="L9869">
        <v>25</v>
      </c>
      <c r="M9869" t="s">
        <v>1575</v>
      </c>
      <c r="N9869" t="s">
        <v>1714</v>
      </c>
      <c r="O9869" t="s">
        <v>2086</v>
      </c>
      <c r="P9869">
        <v>2017</v>
      </c>
      <c r="Q9869" t="s">
        <v>2087</v>
      </c>
      <c r="R9869" t="s">
        <v>15441</v>
      </c>
      <c r="S9869" t="s">
        <v>15436</v>
      </c>
      <c r="T9869" t="s">
        <v>15437</v>
      </c>
      <c r="U9869" t="s">
        <v>15437</v>
      </c>
      <c r="V9869">
        <v>0.65789473684210531</v>
      </c>
    </row>
    <row r="9870" spans="1:22" x14ac:dyDescent="0.25">
      <c r="A9870" t="s">
        <v>1569</v>
      </c>
      <c r="B9870">
        <v>331945</v>
      </c>
      <c r="C9870" t="s">
        <v>3694</v>
      </c>
      <c r="D9870" t="s">
        <v>3695</v>
      </c>
      <c r="E9870" t="s">
        <v>1596</v>
      </c>
      <c r="F9870" t="s">
        <v>3674</v>
      </c>
      <c r="G9870" t="s">
        <v>1574</v>
      </c>
      <c r="H9870" s="2">
        <v>45222</v>
      </c>
      <c r="I9870" s="2">
        <v>45222</v>
      </c>
      <c r="J9870"/>
      <c r="K9870"/>
      <c r="L9870">
        <v>20</v>
      </c>
      <c r="M9870" t="s">
        <v>1575</v>
      </c>
      <c r="N9870" t="s">
        <v>3627</v>
      </c>
      <c r="O9870" t="s">
        <v>3669</v>
      </c>
      <c r="P9870">
        <v>6063</v>
      </c>
      <c r="Q9870" t="s">
        <v>3670</v>
      </c>
      <c r="R9870" t="s">
        <v>15442</v>
      </c>
      <c r="S9870" t="s">
        <v>15436</v>
      </c>
      <c r="T9870" t="s">
        <v>15437</v>
      </c>
      <c r="U9870" t="s">
        <v>15437</v>
      </c>
      <c r="V9870">
        <v>0.52631578947368418</v>
      </c>
    </row>
    <row r="9871" spans="1:22" x14ac:dyDescent="0.25">
      <c r="A9871" t="s">
        <v>1569</v>
      </c>
      <c r="B9871">
        <v>331276</v>
      </c>
      <c r="C9871" t="s">
        <v>2748</v>
      </c>
      <c r="D9871" t="s">
        <v>4022</v>
      </c>
      <c r="E9871" t="s">
        <v>1596</v>
      </c>
      <c r="F9871" t="s">
        <v>4016</v>
      </c>
      <c r="G9871" t="s">
        <v>1574</v>
      </c>
      <c r="H9871" s="2">
        <v>45222</v>
      </c>
      <c r="I9871" s="2">
        <v>45222</v>
      </c>
      <c r="J9871"/>
      <c r="K9871"/>
      <c r="L9871">
        <v>14.75</v>
      </c>
      <c r="M9871" t="s">
        <v>1575</v>
      </c>
      <c r="N9871" t="s">
        <v>3865</v>
      </c>
      <c r="O9871" t="s">
        <v>4017</v>
      </c>
      <c r="P9871">
        <v>9097</v>
      </c>
      <c r="Q9871" t="s">
        <v>4018</v>
      </c>
      <c r="R9871" t="s">
        <v>15443</v>
      </c>
      <c r="S9871" t="s">
        <v>15436</v>
      </c>
      <c r="T9871" t="s">
        <v>15437</v>
      </c>
      <c r="U9871" t="s">
        <v>15437</v>
      </c>
      <c r="V9871">
        <v>0.38815789473684209</v>
      </c>
    </row>
    <row r="9872" spans="1:22" x14ac:dyDescent="0.25">
      <c r="A9872" t="s">
        <v>1569</v>
      </c>
      <c r="B9872">
        <v>331284</v>
      </c>
      <c r="C9872" t="s">
        <v>1796</v>
      </c>
      <c r="D9872" t="s">
        <v>4023</v>
      </c>
      <c r="E9872" t="s">
        <v>1596</v>
      </c>
      <c r="F9872" t="s">
        <v>4016</v>
      </c>
      <c r="G9872" t="s">
        <v>1574</v>
      </c>
      <c r="H9872" s="2">
        <v>45222</v>
      </c>
      <c r="I9872" s="2">
        <v>45222</v>
      </c>
      <c r="J9872"/>
      <c r="K9872"/>
      <c r="L9872">
        <v>23.25</v>
      </c>
      <c r="M9872" t="s">
        <v>1575</v>
      </c>
      <c r="N9872" t="s">
        <v>3865</v>
      </c>
      <c r="O9872" t="s">
        <v>4017</v>
      </c>
      <c r="P9872">
        <v>9097</v>
      </c>
      <c r="Q9872" t="s">
        <v>4018</v>
      </c>
      <c r="R9872" t="s">
        <v>15443</v>
      </c>
      <c r="S9872" t="s">
        <v>15436</v>
      </c>
      <c r="T9872" t="s">
        <v>15437</v>
      </c>
      <c r="U9872" t="s">
        <v>15437</v>
      </c>
      <c r="V9872">
        <v>0.61184210526315785</v>
      </c>
    </row>
    <row r="9873" spans="1:22" x14ac:dyDescent="0.25">
      <c r="A9873" t="s">
        <v>1569</v>
      </c>
      <c r="B9873">
        <v>331310</v>
      </c>
      <c r="C9873" t="s">
        <v>1832</v>
      </c>
      <c r="D9873" t="s">
        <v>4024</v>
      </c>
      <c r="E9873" t="s">
        <v>1596</v>
      </c>
      <c r="F9873" t="s">
        <v>4016</v>
      </c>
      <c r="G9873" t="s">
        <v>1574</v>
      </c>
      <c r="H9873" s="2">
        <v>45222</v>
      </c>
      <c r="I9873" s="2">
        <v>45222</v>
      </c>
      <c r="J9873"/>
      <c r="K9873"/>
      <c r="L9873">
        <v>24</v>
      </c>
      <c r="M9873" t="s">
        <v>1575</v>
      </c>
      <c r="N9873" t="s">
        <v>3865</v>
      </c>
      <c r="O9873" t="s">
        <v>4017</v>
      </c>
      <c r="P9873">
        <v>9097</v>
      </c>
      <c r="Q9873" t="s">
        <v>4018</v>
      </c>
      <c r="R9873" t="s">
        <v>15443</v>
      </c>
      <c r="S9873" t="s">
        <v>15436</v>
      </c>
      <c r="T9873" t="s">
        <v>15437</v>
      </c>
      <c r="U9873" t="s">
        <v>15437</v>
      </c>
      <c r="V9873">
        <v>0.63157894736842102</v>
      </c>
    </row>
    <row r="9874" spans="1:22" x14ac:dyDescent="0.25">
      <c r="A9874" t="s">
        <v>1569</v>
      </c>
      <c r="B9874">
        <v>331312</v>
      </c>
      <c r="C9874" t="s">
        <v>4025</v>
      </c>
      <c r="D9874" t="s">
        <v>4026</v>
      </c>
      <c r="E9874" t="s">
        <v>1596</v>
      </c>
      <c r="F9874" t="s">
        <v>4016</v>
      </c>
      <c r="G9874" t="s">
        <v>1574</v>
      </c>
      <c r="H9874" s="2">
        <v>45222</v>
      </c>
      <c r="I9874" s="2">
        <v>45222</v>
      </c>
      <c r="J9874"/>
      <c r="K9874"/>
      <c r="L9874">
        <v>15</v>
      </c>
      <c r="M9874" t="s">
        <v>1575</v>
      </c>
      <c r="N9874" t="s">
        <v>3865</v>
      </c>
      <c r="O9874" t="s">
        <v>4017</v>
      </c>
      <c r="P9874">
        <v>9097</v>
      </c>
      <c r="Q9874" t="s">
        <v>4018</v>
      </c>
      <c r="R9874" t="s">
        <v>15443</v>
      </c>
      <c r="S9874" t="s">
        <v>15436</v>
      </c>
      <c r="T9874" t="s">
        <v>15437</v>
      </c>
      <c r="U9874" t="s">
        <v>15437</v>
      </c>
      <c r="V9874">
        <v>0.39473684210526316</v>
      </c>
    </row>
    <row r="9875" spans="1:22" x14ac:dyDescent="0.25">
      <c r="A9875" t="s">
        <v>1569</v>
      </c>
      <c r="B9875">
        <v>331316</v>
      </c>
      <c r="C9875" t="s">
        <v>3543</v>
      </c>
      <c r="D9875" t="s">
        <v>4027</v>
      </c>
      <c r="E9875" t="s">
        <v>1596</v>
      </c>
      <c r="F9875" t="s">
        <v>4016</v>
      </c>
      <c r="G9875" t="s">
        <v>1574</v>
      </c>
      <c r="H9875" s="2">
        <v>45222</v>
      </c>
      <c r="I9875" s="2">
        <v>45222</v>
      </c>
      <c r="J9875"/>
      <c r="K9875"/>
      <c r="L9875">
        <v>15</v>
      </c>
      <c r="M9875" t="s">
        <v>1575</v>
      </c>
      <c r="N9875" t="s">
        <v>3865</v>
      </c>
      <c r="O9875" t="s">
        <v>4017</v>
      </c>
      <c r="P9875">
        <v>9097</v>
      </c>
      <c r="Q9875" t="s">
        <v>4018</v>
      </c>
      <c r="R9875" t="s">
        <v>15443</v>
      </c>
      <c r="S9875" t="s">
        <v>15436</v>
      </c>
      <c r="T9875" t="s">
        <v>15437</v>
      </c>
      <c r="U9875" t="s">
        <v>15437</v>
      </c>
      <c r="V9875">
        <v>0.39473684210526316</v>
      </c>
    </row>
    <row r="9876" spans="1:22" x14ac:dyDescent="0.25">
      <c r="A9876" t="s">
        <v>1569</v>
      </c>
      <c r="B9876">
        <v>331290</v>
      </c>
      <c r="C9876" t="s">
        <v>1899</v>
      </c>
      <c r="D9876" t="s">
        <v>3905</v>
      </c>
      <c r="E9876" t="s">
        <v>1607</v>
      </c>
      <c r="F9876" t="s">
        <v>3906</v>
      </c>
      <c r="G9876" t="s">
        <v>1489</v>
      </c>
      <c r="H9876" s="2">
        <v>45222</v>
      </c>
      <c r="I9876" s="2">
        <v>45691</v>
      </c>
      <c r="J9876"/>
      <c r="K9876"/>
      <c r="L9876">
        <v>38</v>
      </c>
      <c r="M9876" t="s">
        <v>1575</v>
      </c>
      <c r="N9876" t="s">
        <v>3865</v>
      </c>
      <c r="O9876" t="s">
        <v>3894</v>
      </c>
      <c r="P9876">
        <v>9087</v>
      </c>
      <c r="Q9876" t="s">
        <v>3895</v>
      </c>
      <c r="R9876" t="s">
        <v>15443</v>
      </c>
      <c r="S9876" t="s">
        <v>15436</v>
      </c>
      <c r="T9876" t="s">
        <v>15437</v>
      </c>
      <c r="U9876" t="s">
        <v>1566</v>
      </c>
      <c r="V9876">
        <v>1</v>
      </c>
    </row>
    <row r="9877" spans="1:22" x14ac:dyDescent="0.25">
      <c r="A9877" t="s">
        <v>1569</v>
      </c>
      <c r="B9877">
        <v>331645</v>
      </c>
      <c r="C9877" t="s">
        <v>2730</v>
      </c>
      <c r="D9877" t="s">
        <v>2731</v>
      </c>
      <c r="E9877" t="s">
        <v>1572</v>
      </c>
      <c r="F9877" t="s">
        <v>2722</v>
      </c>
      <c r="G9877" t="s">
        <v>1574</v>
      </c>
      <c r="H9877" s="2">
        <v>45215</v>
      </c>
      <c r="I9877" s="2">
        <v>45215</v>
      </c>
      <c r="J9877"/>
      <c r="K9877"/>
      <c r="L9877">
        <v>0.01</v>
      </c>
      <c r="M9877" t="s">
        <v>1575</v>
      </c>
      <c r="N9877" t="s">
        <v>1714</v>
      </c>
      <c r="O9877" t="s">
        <v>2723</v>
      </c>
      <c r="P9877">
        <v>2029</v>
      </c>
      <c r="Q9877" t="s">
        <v>2724</v>
      </c>
      <c r="R9877" t="s">
        <v>15441</v>
      </c>
      <c r="S9877" t="s">
        <v>15436</v>
      </c>
      <c r="T9877" t="s">
        <v>15437</v>
      </c>
      <c r="U9877" t="s">
        <v>15437</v>
      </c>
      <c r="V9877">
        <v>0</v>
      </c>
    </row>
    <row r="9878" spans="1:22" x14ac:dyDescent="0.25">
      <c r="A9878" t="s">
        <v>1569</v>
      </c>
      <c r="B9878">
        <v>331610</v>
      </c>
      <c r="C9878" t="s">
        <v>1844</v>
      </c>
      <c r="D9878" t="s">
        <v>3036</v>
      </c>
      <c r="E9878" t="s">
        <v>1572</v>
      </c>
      <c r="F9878" t="s">
        <v>3030</v>
      </c>
      <c r="G9878" t="s">
        <v>1574</v>
      </c>
      <c r="H9878" s="2">
        <v>45215</v>
      </c>
      <c r="I9878" s="2">
        <v>45215</v>
      </c>
      <c r="J9878"/>
      <c r="K9878"/>
      <c r="L9878">
        <v>0.01</v>
      </c>
      <c r="M9878" t="s">
        <v>1575</v>
      </c>
      <c r="N9878" t="s">
        <v>1714</v>
      </c>
      <c r="O9878" t="s">
        <v>3031</v>
      </c>
      <c r="P9878">
        <v>2042</v>
      </c>
      <c r="Q9878" t="s">
        <v>3032</v>
      </c>
      <c r="R9878" t="s">
        <v>15440</v>
      </c>
      <c r="S9878" t="s">
        <v>15436</v>
      </c>
      <c r="T9878" t="s">
        <v>15437</v>
      </c>
      <c r="U9878" t="s">
        <v>15437</v>
      </c>
      <c r="V9878">
        <v>0</v>
      </c>
    </row>
    <row r="9879" spans="1:22" x14ac:dyDescent="0.25">
      <c r="A9879" t="s">
        <v>1569</v>
      </c>
      <c r="B9879">
        <v>331626</v>
      </c>
      <c r="C9879" t="s">
        <v>3037</v>
      </c>
      <c r="D9879" t="s">
        <v>2844</v>
      </c>
      <c r="E9879" t="s">
        <v>1572</v>
      </c>
      <c r="F9879" t="s">
        <v>3030</v>
      </c>
      <c r="G9879" t="s">
        <v>1574</v>
      </c>
      <c r="H9879" s="2">
        <v>45215</v>
      </c>
      <c r="I9879" s="2">
        <v>45215</v>
      </c>
      <c r="J9879"/>
      <c r="K9879"/>
      <c r="L9879">
        <v>0.01</v>
      </c>
      <c r="M9879" t="s">
        <v>1575</v>
      </c>
      <c r="N9879" t="s">
        <v>1714</v>
      </c>
      <c r="O9879" t="s">
        <v>3031</v>
      </c>
      <c r="P9879">
        <v>2042</v>
      </c>
      <c r="Q9879" t="s">
        <v>3032</v>
      </c>
      <c r="R9879" t="s">
        <v>15440</v>
      </c>
      <c r="S9879" t="s">
        <v>15436</v>
      </c>
      <c r="T9879" t="s">
        <v>15437</v>
      </c>
      <c r="U9879" t="s">
        <v>15437</v>
      </c>
      <c r="V9879">
        <v>0</v>
      </c>
    </row>
    <row r="9880" spans="1:22" x14ac:dyDescent="0.25">
      <c r="A9880" t="s">
        <v>1569</v>
      </c>
      <c r="B9880">
        <v>331649</v>
      </c>
      <c r="C9880" t="s">
        <v>2781</v>
      </c>
      <c r="D9880" t="s">
        <v>3038</v>
      </c>
      <c r="E9880" t="s">
        <v>1572</v>
      </c>
      <c r="F9880" t="s">
        <v>3030</v>
      </c>
      <c r="G9880" t="s">
        <v>1574</v>
      </c>
      <c r="H9880" s="2">
        <v>45215</v>
      </c>
      <c r="I9880" s="2">
        <v>45215</v>
      </c>
      <c r="J9880"/>
      <c r="K9880"/>
      <c r="L9880">
        <v>0.01</v>
      </c>
      <c r="M9880" t="s">
        <v>1575</v>
      </c>
      <c r="N9880" t="s">
        <v>1714</v>
      </c>
      <c r="O9880" t="s">
        <v>3031</v>
      </c>
      <c r="P9880">
        <v>2042</v>
      </c>
      <c r="Q9880" t="s">
        <v>3032</v>
      </c>
      <c r="R9880" t="s">
        <v>15440</v>
      </c>
      <c r="S9880" t="s">
        <v>15436</v>
      </c>
      <c r="T9880" t="s">
        <v>15437</v>
      </c>
      <c r="U9880" t="s">
        <v>15437</v>
      </c>
      <c r="V9880">
        <v>0</v>
      </c>
    </row>
    <row r="9881" spans="1:22" x14ac:dyDescent="0.25">
      <c r="A9881" t="s">
        <v>1569</v>
      </c>
      <c r="B9881">
        <v>331592</v>
      </c>
      <c r="C9881" t="s">
        <v>2531</v>
      </c>
      <c r="D9881" t="s">
        <v>2532</v>
      </c>
      <c r="E9881" t="s">
        <v>1572</v>
      </c>
      <c r="F9881" t="s">
        <v>2510</v>
      </c>
      <c r="G9881" t="s">
        <v>1574</v>
      </c>
      <c r="H9881" s="2">
        <v>45215</v>
      </c>
      <c r="I9881" s="2">
        <v>45215</v>
      </c>
      <c r="J9881"/>
      <c r="K9881"/>
      <c r="L9881">
        <v>0.01</v>
      </c>
      <c r="M9881" t="s">
        <v>1575</v>
      </c>
      <c r="N9881" t="s">
        <v>1714</v>
      </c>
      <c r="O9881" t="s">
        <v>2511</v>
      </c>
      <c r="P9881">
        <v>2025</v>
      </c>
      <c r="Q9881" t="s">
        <v>2512</v>
      </c>
      <c r="R9881" t="s">
        <v>15440</v>
      </c>
      <c r="S9881" t="s">
        <v>15436</v>
      </c>
      <c r="T9881" t="s">
        <v>15437</v>
      </c>
      <c r="U9881" t="s">
        <v>15437</v>
      </c>
      <c r="V9881">
        <v>0</v>
      </c>
    </row>
    <row r="9882" spans="1:22" x14ac:dyDescent="0.25">
      <c r="A9882" t="s">
        <v>1569</v>
      </c>
      <c r="B9882">
        <v>331599</v>
      </c>
      <c r="C9882" t="s">
        <v>2533</v>
      </c>
      <c r="D9882" t="s">
        <v>2534</v>
      </c>
      <c r="E9882" t="s">
        <v>1572</v>
      </c>
      <c r="F9882" t="s">
        <v>2510</v>
      </c>
      <c r="G9882" t="s">
        <v>1574</v>
      </c>
      <c r="H9882" s="2">
        <v>45215</v>
      </c>
      <c r="I9882" s="2">
        <v>45215</v>
      </c>
      <c r="J9882"/>
      <c r="K9882"/>
      <c r="L9882">
        <v>0.01</v>
      </c>
      <c r="M9882" t="s">
        <v>1575</v>
      </c>
      <c r="N9882" t="s">
        <v>1714</v>
      </c>
      <c r="O9882" t="s">
        <v>2511</v>
      </c>
      <c r="P9882">
        <v>2025</v>
      </c>
      <c r="Q9882" t="s">
        <v>2512</v>
      </c>
      <c r="R9882" t="s">
        <v>15440</v>
      </c>
      <c r="S9882" t="s">
        <v>15436</v>
      </c>
      <c r="T9882" t="s">
        <v>15437</v>
      </c>
      <c r="U9882" t="s">
        <v>15437</v>
      </c>
      <c r="V9882">
        <v>0</v>
      </c>
    </row>
    <row r="9883" spans="1:22" x14ac:dyDescent="0.25">
      <c r="A9883" t="s">
        <v>1569</v>
      </c>
      <c r="B9883">
        <v>331624</v>
      </c>
      <c r="C9883" t="s">
        <v>1769</v>
      </c>
      <c r="D9883" t="s">
        <v>2535</v>
      </c>
      <c r="E9883" t="s">
        <v>1572</v>
      </c>
      <c r="F9883" t="s">
        <v>2510</v>
      </c>
      <c r="G9883" t="s">
        <v>1574</v>
      </c>
      <c r="H9883" s="2">
        <v>45215</v>
      </c>
      <c r="I9883" s="2">
        <v>45215</v>
      </c>
      <c r="J9883"/>
      <c r="K9883"/>
      <c r="L9883">
        <v>0.01</v>
      </c>
      <c r="M9883" t="s">
        <v>1575</v>
      </c>
      <c r="N9883" t="s">
        <v>1714</v>
      </c>
      <c r="O9883" t="s">
        <v>2511</v>
      </c>
      <c r="P9883">
        <v>2025</v>
      </c>
      <c r="Q9883" t="s">
        <v>2512</v>
      </c>
      <c r="R9883" t="s">
        <v>15440</v>
      </c>
      <c r="S9883" t="s">
        <v>15436</v>
      </c>
      <c r="T9883" t="s">
        <v>15437</v>
      </c>
      <c r="U9883" t="s">
        <v>15437</v>
      </c>
      <c r="V9883">
        <v>0</v>
      </c>
    </row>
    <row r="9884" spans="1:22" x14ac:dyDescent="0.25">
      <c r="A9884" t="s">
        <v>1569</v>
      </c>
      <c r="B9884">
        <v>331782</v>
      </c>
      <c r="C9884" t="s">
        <v>2536</v>
      </c>
      <c r="D9884" t="s">
        <v>2537</v>
      </c>
      <c r="E9884" t="s">
        <v>1572</v>
      </c>
      <c r="F9884" t="s">
        <v>2510</v>
      </c>
      <c r="G9884" t="s">
        <v>1574</v>
      </c>
      <c r="H9884" s="2">
        <v>45215</v>
      </c>
      <c r="I9884" s="2">
        <v>45215</v>
      </c>
      <c r="J9884"/>
      <c r="K9884"/>
      <c r="L9884">
        <v>0.01</v>
      </c>
      <c r="M9884" t="s">
        <v>1575</v>
      </c>
      <c r="N9884" t="s">
        <v>1714</v>
      </c>
      <c r="O9884" t="s">
        <v>2511</v>
      </c>
      <c r="P9884">
        <v>2025</v>
      </c>
      <c r="Q9884" t="s">
        <v>2512</v>
      </c>
      <c r="R9884" t="s">
        <v>15440</v>
      </c>
      <c r="S9884" t="s">
        <v>15436</v>
      </c>
      <c r="T9884" t="s">
        <v>15437</v>
      </c>
      <c r="U9884" t="s">
        <v>15437</v>
      </c>
      <c r="V9884">
        <v>0</v>
      </c>
    </row>
    <row r="9885" spans="1:22" x14ac:dyDescent="0.25">
      <c r="A9885" t="s">
        <v>1569</v>
      </c>
      <c r="B9885">
        <v>331561</v>
      </c>
      <c r="C9885" t="s">
        <v>3382</v>
      </c>
      <c r="D9885" t="s">
        <v>3383</v>
      </c>
      <c r="E9885" t="s">
        <v>1572</v>
      </c>
      <c r="F9885" t="s">
        <v>3368</v>
      </c>
      <c r="G9885" t="s">
        <v>1574</v>
      </c>
      <c r="H9885" s="2">
        <v>45215</v>
      </c>
      <c r="I9885" s="2">
        <v>45215</v>
      </c>
      <c r="J9885"/>
      <c r="K9885"/>
      <c r="L9885">
        <v>0.01</v>
      </c>
      <c r="M9885" t="s">
        <v>1575</v>
      </c>
      <c r="N9885" t="s">
        <v>3311</v>
      </c>
      <c r="O9885" t="s">
        <v>3369</v>
      </c>
      <c r="P9885">
        <v>4042</v>
      </c>
      <c r="Q9885" t="s">
        <v>3370</v>
      </c>
      <c r="R9885" t="s">
        <v>15435</v>
      </c>
      <c r="S9885" t="s">
        <v>15436</v>
      </c>
      <c r="T9885" t="s">
        <v>15437</v>
      </c>
      <c r="U9885" t="s">
        <v>15437</v>
      </c>
      <c r="V9885">
        <v>0</v>
      </c>
    </row>
    <row r="9886" spans="1:22" x14ac:dyDescent="0.25">
      <c r="A9886" t="s">
        <v>1569</v>
      </c>
      <c r="B9886">
        <v>331639</v>
      </c>
      <c r="C9886" t="s">
        <v>3888</v>
      </c>
      <c r="D9886" t="s">
        <v>4045</v>
      </c>
      <c r="E9886" t="s">
        <v>1572</v>
      </c>
      <c r="F9886" t="s">
        <v>4032</v>
      </c>
      <c r="G9886" t="s">
        <v>1574</v>
      </c>
      <c r="H9886" s="2">
        <v>45215</v>
      </c>
      <c r="I9886" s="2">
        <v>45215</v>
      </c>
      <c r="J9886"/>
      <c r="K9886"/>
      <c r="L9886">
        <v>0.01</v>
      </c>
      <c r="M9886" t="s">
        <v>1575</v>
      </c>
      <c r="N9886" t="s">
        <v>3865</v>
      </c>
      <c r="O9886" t="s">
        <v>4033</v>
      </c>
      <c r="P9886">
        <v>9098</v>
      </c>
      <c r="Q9886" t="s">
        <v>4034</v>
      </c>
      <c r="R9886" t="s">
        <v>15443</v>
      </c>
      <c r="S9886" t="s">
        <v>15436</v>
      </c>
      <c r="T9886" t="s">
        <v>15437</v>
      </c>
      <c r="U9886" t="s">
        <v>15437</v>
      </c>
      <c r="V9886">
        <v>0</v>
      </c>
    </row>
    <row r="9887" spans="1:22" x14ac:dyDescent="0.25">
      <c r="A9887" t="s">
        <v>1569</v>
      </c>
      <c r="B9887">
        <v>331637</v>
      </c>
      <c r="C9887" t="s">
        <v>4046</v>
      </c>
      <c r="D9887" t="s">
        <v>4047</v>
      </c>
      <c r="E9887" t="s">
        <v>1572</v>
      </c>
      <c r="F9887" t="s">
        <v>4032</v>
      </c>
      <c r="G9887" t="s">
        <v>1574</v>
      </c>
      <c r="H9887" s="2">
        <v>45215</v>
      </c>
      <c r="I9887" s="2">
        <v>45215</v>
      </c>
      <c r="J9887"/>
      <c r="K9887"/>
      <c r="L9887">
        <v>0.01</v>
      </c>
      <c r="M9887" t="s">
        <v>1575</v>
      </c>
      <c r="N9887" t="s">
        <v>3865</v>
      </c>
      <c r="O9887" t="s">
        <v>4033</v>
      </c>
      <c r="P9887">
        <v>9098</v>
      </c>
      <c r="Q9887" t="s">
        <v>4034</v>
      </c>
      <c r="R9887" t="s">
        <v>15443</v>
      </c>
      <c r="S9887" t="s">
        <v>15436</v>
      </c>
      <c r="T9887" t="s">
        <v>15437</v>
      </c>
      <c r="U9887" t="s">
        <v>15437</v>
      </c>
      <c r="V9887">
        <v>0</v>
      </c>
    </row>
    <row r="9888" spans="1:22" x14ac:dyDescent="0.25">
      <c r="A9888" t="s">
        <v>1569</v>
      </c>
      <c r="B9888">
        <v>331627</v>
      </c>
      <c r="C9888" t="s">
        <v>3875</v>
      </c>
      <c r="D9888" t="s">
        <v>3876</v>
      </c>
      <c r="E9888" t="s">
        <v>1572</v>
      </c>
      <c r="F9888" t="s">
        <v>3864</v>
      </c>
      <c r="G9888" t="s">
        <v>1574</v>
      </c>
      <c r="H9888" s="2">
        <v>45215</v>
      </c>
      <c r="I9888" s="2">
        <v>45215</v>
      </c>
      <c r="J9888"/>
      <c r="K9888"/>
      <c r="L9888">
        <v>0.01</v>
      </c>
      <c r="M9888" t="s">
        <v>1575</v>
      </c>
      <c r="N9888" t="s">
        <v>3865</v>
      </c>
      <c r="O9888" t="s">
        <v>3866</v>
      </c>
      <c r="P9888">
        <v>9086</v>
      </c>
      <c r="Q9888" t="s">
        <v>3867</v>
      </c>
      <c r="R9888" t="s">
        <v>15443</v>
      </c>
      <c r="S9888" t="s">
        <v>15436</v>
      </c>
      <c r="T9888" t="s">
        <v>15437</v>
      </c>
      <c r="U9888" t="s">
        <v>15437</v>
      </c>
      <c r="V9888">
        <v>0</v>
      </c>
    </row>
    <row r="9889" spans="1:22" x14ac:dyDescent="0.25">
      <c r="A9889" t="s">
        <v>1569</v>
      </c>
      <c r="B9889">
        <v>331873</v>
      </c>
      <c r="C9889" t="s">
        <v>1758</v>
      </c>
      <c r="D9889" t="s">
        <v>1817</v>
      </c>
      <c r="E9889" t="s">
        <v>1572</v>
      </c>
      <c r="F9889" t="s">
        <v>3864</v>
      </c>
      <c r="G9889" t="s">
        <v>1574</v>
      </c>
      <c r="H9889" s="2">
        <v>45215</v>
      </c>
      <c r="I9889" s="2">
        <v>45215</v>
      </c>
      <c r="J9889"/>
      <c r="K9889"/>
      <c r="L9889">
        <v>0.01</v>
      </c>
      <c r="M9889" t="s">
        <v>1575</v>
      </c>
      <c r="N9889" t="s">
        <v>3865</v>
      </c>
      <c r="O9889" t="s">
        <v>3866</v>
      </c>
      <c r="P9889">
        <v>9086</v>
      </c>
      <c r="Q9889" t="s">
        <v>3867</v>
      </c>
      <c r="R9889" t="s">
        <v>15443</v>
      </c>
      <c r="S9889" t="s">
        <v>15436</v>
      </c>
      <c r="T9889" t="s">
        <v>15437</v>
      </c>
      <c r="U9889" t="s">
        <v>15437</v>
      </c>
      <c r="V9889">
        <v>0</v>
      </c>
    </row>
    <row r="9890" spans="1:22" x14ac:dyDescent="0.25">
      <c r="A9890" t="s">
        <v>1569</v>
      </c>
      <c r="B9890">
        <v>331429</v>
      </c>
      <c r="C9890" t="s">
        <v>1932</v>
      </c>
      <c r="D9890" t="s">
        <v>3877</v>
      </c>
      <c r="E9890" t="s">
        <v>1572</v>
      </c>
      <c r="F9890" t="s">
        <v>3864</v>
      </c>
      <c r="G9890" t="s">
        <v>1574</v>
      </c>
      <c r="H9890" s="2">
        <v>45215</v>
      </c>
      <c r="I9890" s="2">
        <v>45215</v>
      </c>
      <c r="J9890"/>
      <c r="K9890"/>
      <c r="L9890">
        <v>0.01</v>
      </c>
      <c r="M9890" t="s">
        <v>1575</v>
      </c>
      <c r="N9890" t="s">
        <v>3865</v>
      </c>
      <c r="O9890" t="s">
        <v>3866</v>
      </c>
      <c r="P9890">
        <v>9086</v>
      </c>
      <c r="Q9890" t="s">
        <v>3867</v>
      </c>
      <c r="R9890" t="s">
        <v>15443</v>
      </c>
      <c r="S9890" t="s">
        <v>15436</v>
      </c>
      <c r="T9890" t="s">
        <v>15437</v>
      </c>
      <c r="U9890" t="s">
        <v>15437</v>
      </c>
      <c r="V9890">
        <v>0</v>
      </c>
    </row>
    <row r="9891" spans="1:22" x14ac:dyDescent="0.25">
      <c r="A9891" t="s">
        <v>1569</v>
      </c>
      <c r="B9891">
        <v>331447</v>
      </c>
      <c r="C9891" t="s">
        <v>3878</v>
      </c>
      <c r="D9891" t="s">
        <v>3879</v>
      </c>
      <c r="E9891" t="s">
        <v>1572</v>
      </c>
      <c r="F9891" t="s">
        <v>3864</v>
      </c>
      <c r="G9891" t="s">
        <v>1574</v>
      </c>
      <c r="H9891" s="2">
        <v>45215</v>
      </c>
      <c r="I9891" s="2">
        <v>45215</v>
      </c>
      <c r="J9891"/>
      <c r="K9891"/>
      <c r="L9891">
        <v>0.01</v>
      </c>
      <c r="M9891" t="s">
        <v>1575</v>
      </c>
      <c r="N9891" t="s">
        <v>3865</v>
      </c>
      <c r="O9891" t="s">
        <v>3866</v>
      </c>
      <c r="P9891">
        <v>9086</v>
      </c>
      <c r="Q9891" t="s">
        <v>3867</v>
      </c>
      <c r="R9891" t="s">
        <v>15443</v>
      </c>
      <c r="S9891" t="s">
        <v>15436</v>
      </c>
      <c r="T9891" t="s">
        <v>15437</v>
      </c>
      <c r="U9891" t="s">
        <v>15437</v>
      </c>
      <c r="V9891">
        <v>0</v>
      </c>
    </row>
    <row r="9892" spans="1:22" x14ac:dyDescent="0.25">
      <c r="A9892" t="s">
        <v>1569</v>
      </c>
      <c r="B9892">
        <v>331456</v>
      </c>
      <c r="C9892" t="s">
        <v>3880</v>
      </c>
      <c r="D9892" t="s">
        <v>3881</v>
      </c>
      <c r="E9892" t="s">
        <v>1572</v>
      </c>
      <c r="F9892" t="s">
        <v>3864</v>
      </c>
      <c r="G9892" t="s">
        <v>1574</v>
      </c>
      <c r="H9892" s="2">
        <v>45215</v>
      </c>
      <c r="I9892" s="2">
        <v>45215</v>
      </c>
      <c r="J9892"/>
      <c r="K9892"/>
      <c r="L9892">
        <v>0.01</v>
      </c>
      <c r="M9892" t="s">
        <v>1575</v>
      </c>
      <c r="N9892" t="s">
        <v>3865</v>
      </c>
      <c r="O9892" t="s">
        <v>3866</v>
      </c>
      <c r="P9892">
        <v>9086</v>
      </c>
      <c r="Q9892" t="s">
        <v>3867</v>
      </c>
      <c r="R9892" t="s">
        <v>15443</v>
      </c>
      <c r="S9892" t="s">
        <v>15436</v>
      </c>
      <c r="T9892" t="s">
        <v>15437</v>
      </c>
      <c r="U9892" t="s">
        <v>15437</v>
      </c>
      <c r="V9892">
        <v>0</v>
      </c>
    </row>
    <row r="9893" spans="1:22" x14ac:dyDescent="0.25">
      <c r="A9893" t="s">
        <v>1569</v>
      </c>
      <c r="B9893">
        <v>331459</v>
      </c>
      <c r="C9893" t="s">
        <v>3882</v>
      </c>
      <c r="D9893" t="s">
        <v>2835</v>
      </c>
      <c r="E9893" t="s">
        <v>1572</v>
      </c>
      <c r="F9893" t="s">
        <v>3864</v>
      </c>
      <c r="G9893" t="s">
        <v>1574</v>
      </c>
      <c r="H9893" s="2">
        <v>45215</v>
      </c>
      <c r="I9893" s="2">
        <v>45215</v>
      </c>
      <c r="J9893"/>
      <c r="K9893"/>
      <c r="L9893">
        <v>0.01</v>
      </c>
      <c r="M9893" t="s">
        <v>1575</v>
      </c>
      <c r="N9893" t="s">
        <v>3865</v>
      </c>
      <c r="O9893" t="s">
        <v>3866</v>
      </c>
      <c r="P9893">
        <v>9086</v>
      </c>
      <c r="Q9893" t="s">
        <v>3867</v>
      </c>
      <c r="R9893" t="s">
        <v>15443</v>
      </c>
      <c r="S9893" t="s">
        <v>15436</v>
      </c>
      <c r="T9893" t="s">
        <v>15437</v>
      </c>
      <c r="U9893" t="s">
        <v>15437</v>
      </c>
      <c r="V9893">
        <v>0</v>
      </c>
    </row>
    <row r="9894" spans="1:22" x14ac:dyDescent="0.25">
      <c r="A9894" t="s">
        <v>1569</v>
      </c>
      <c r="B9894">
        <v>331461</v>
      </c>
      <c r="C9894" t="s">
        <v>2228</v>
      </c>
      <c r="D9894" t="s">
        <v>3883</v>
      </c>
      <c r="E9894" t="s">
        <v>1572</v>
      </c>
      <c r="F9894" t="s">
        <v>3864</v>
      </c>
      <c r="G9894" t="s">
        <v>1574</v>
      </c>
      <c r="H9894" s="2">
        <v>45215</v>
      </c>
      <c r="I9894" s="2">
        <v>45215</v>
      </c>
      <c r="J9894"/>
      <c r="K9894"/>
      <c r="L9894">
        <v>0.01</v>
      </c>
      <c r="M9894" t="s">
        <v>1575</v>
      </c>
      <c r="N9894" t="s">
        <v>3865</v>
      </c>
      <c r="O9894" t="s">
        <v>3866</v>
      </c>
      <c r="P9894">
        <v>9086</v>
      </c>
      <c r="Q9894" t="s">
        <v>3867</v>
      </c>
      <c r="R9894" t="s">
        <v>15443</v>
      </c>
      <c r="S9894" t="s">
        <v>15436</v>
      </c>
      <c r="T9894" t="s">
        <v>15437</v>
      </c>
      <c r="U9894" t="s">
        <v>15437</v>
      </c>
      <c r="V9894">
        <v>0</v>
      </c>
    </row>
    <row r="9895" spans="1:22" x14ac:dyDescent="0.25">
      <c r="A9895" t="s">
        <v>1569</v>
      </c>
      <c r="B9895">
        <v>331659</v>
      </c>
      <c r="C9895" t="s">
        <v>2538</v>
      </c>
      <c r="D9895" t="s">
        <v>2446</v>
      </c>
      <c r="E9895" t="s">
        <v>1596</v>
      </c>
      <c r="F9895" t="s">
        <v>2510</v>
      </c>
      <c r="G9895" t="s">
        <v>1574</v>
      </c>
      <c r="H9895" s="2">
        <v>45215</v>
      </c>
      <c r="I9895" s="2">
        <v>45215</v>
      </c>
      <c r="J9895"/>
      <c r="K9895"/>
      <c r="L9895">
        <v>28.25</v>
      </c>
      <c r="M9895" t="s">
        <v>1575</v>
      </c>
      <c r="N9895" t="s">
        <v>1714</v>
      </c>
      <c r="O9895" t="s">
        <v>2511</v>
      </c>
      <c r="P9895">
        <v>2025</v>
      </c>
      <c r="Q9895" t="s">
        <v>2512</v>
      </c>
      <c r="R9895" t="s">
        <v>15440</v>
      </c>
      <c r="S9895" t="s">
        <v>15436</v>
      </c>
      <c r="T9895" t="s">
        <v>15437</v>
      </c>
      <c r="U9895" t="s">
        <v>15437</v>
      </c>
      <c r="V9895">
        <v>0.74342105263157898</v>
      </c>
    </row>
    <row r="9896" spans="1:22" x14ac:dyDescent="0.25">
      <c r="A9896" t="s">
        <v>1569</v>
      </c>
      <c r="B9896">
        <v>331664</v>
      </c>
      <c r="C9896" t="s">
        <v>3443</v>
      </c>
      <c r="D9896" t="s">
        <v>3612</v>
      </c>
      <c r="E9896" t="s">
        <v>1596</v>
      </c>
      <c r="F9896" t="s">
        <v>3588</v>
      </c>
      <c r="G9896" t="s">
        <v>1574</v>
      </c>
      <c r="H9896" s="2">
        <v>45215</v>
      </c>
      <c r="I9896" s="2">
        <v>45215</v>
      </c>
      <c r="J9896"/>
      <c r="K9896"/>
      <c r="L9896">
        <v>22</v>
      </c>
      <c r="M9896" t="s">
        <v>1575</v>
      </c>
      <c r="N9896" t="s">
        <v>3482</v>
      </c>
      <c r="O9896" t="s">
        <v>3589</v>
      </c>
      <c r="P9896">
        <v>5089</v>
      </c>
      <c r="Q9896" t="s">
        <v>3590</v>
      </c>
      <c r="R9896" t="s">
        <v>15442</v>
      </c>
      <c r="S9896" t="s">
        <v>15436</v>
      </c>
      <c r="T9896" t="s">
        <v>15437</v>
      </c>
      <c r="U9896" t="s">
        <v>15437</v>
      </c>
      <c r="V9896">
        <v>0.57894736842105265</v>
      </c>
    </row>
    <row r="9897" spans="1:22" x14ac:dyDescent="0.25">
      <c r="A9897" t="s">
        <v>1569</v>
      </c>
      <c r="B9897">
        <v>331302</v>
      </c>
      <c r="C9897" t="s">
        <v>1651</v>
      </c>
      <c r="D9897" t="s">
        <v>2011</v>
      </c>
      <c r="E9897" t="s">
        <v>1572</v>
      </c>
      <c r="F9897" t="s">
        <v>2002</v>
      </c>
      <c r="G9897" t="s">
        <v>1574</v>
      </c>
      <c r="H9897" s="2">
        <v>45208</v>
      </c>
      <c r="I9897" s="2">
        <v>45208</v>
      </c>
      <c r="J9897"/>
      <c r="K9897"/>
      <c r="L9897">
        <v>0.01</v>
      </c>
      <c r="M9897" t="s">
        <v>1575</v>
      </c>
      <c r="N9897" t="s">
        <v>1714</v>
      </c>
      <c r="O9897" t="s">
        <v>2003</v>
      </c>
      <c r="P9897">
        <v>2014</v>
      </c>
      <c r="Q9897" t="s">
        <v>2004</v>
      </c>
      <c r="R9897" t="s">
        <v>15440</v>
      </c>
      <c r="S9897" t="s">
        <v>15436</v>
      </c>
      <c r="T9897" t="s">
        <v>15437</v>
      </c>
      <c r="U9897" t="s">
        <v>15437</v>
      </c>
      <c r="V9897">
        <v>0</v>
      </c>
    </row>
    <row r="9898" spans="1:22" x14ac:dyDescent="0.25">
      <c r="A9898" t="s">
        <v>1569</v>
      </c>
      <c r="B9898">
        <v>331301</v>
      </c>
      <c r="C9898" t="s">
        <v>2155</v>
      </c>
      <c r="D9898" t="s">
        <v>2156</v>
      </c>
      <c r="E9898" t="s">
        <v>1572</v>
      </c>
      <c r="F9898" t="s">
        <v>2144</v>
      </c>
      <c r="G9898" t="s">
        <v>1574</v>
      </c>
      <c r="H9898" s="2">
        <v>45208</v>
      </c>
      <c r="I9898" s="2">
        <v>45208</v>
      </c>
      <c r="J9898"/>
      <c r="K9898"/>
      <c r="L9898">
        <v>0.01</v>
      </c>
      <c r="M9898" t="s">
        <v>1575</v>
      </c>
      <c r="N9898" t="s">
        <v>1714</v>
      </c>
      <c r="O9898" t="s">
        <v>2145</v>
      </c>
      <c r="P9898">
        <v>2019</v>
      </c>
      <c r="Q9898" t="s">
        <v>2146</v>
      </c>
      <c r="R9898" t="s">
        <v>15441</v>
      </c>
      <c r="S9898" t="s">
        <v>15436</v>
      </c>
      <c r="T9898" t="s">
        <v>15437</v>
      </c>
      <c r="U9898" t="s">
        <v>15437</v>
      </c>
      <c r="V9898">
        <v>0</v>
      </c>
    </row>
    <row r="9899" spans="1:22" x14ac:dyDescent="0.25">
      <c r="A9899" t="s">
        <v>1569</v>
      </c>
      <c r="B9899">
        <v>331590</v>
      </c>
      <c r="C9899" t="s">
        <v>2157</v>
      </c>
      <c r="D9899" t="s">
        <v>2158</v>
      </c>
      <c r="E9899" t="s">
        <v>1572</v>
      </c>
      <c r="F9899" t="s">
        <v>2144</v>
      </c>
      <c r="G9899" t="s">
        <v>1574</v>
      </c>
      <c r="H9899" s="2">
        <v>45208</v>
      </c>
      <c r="I9899" s="2">
        <v>45208</v>
      </c>
      <c r="J9899"/>
      <c r="K9899"/>
      <c r="L9899">
        <v>0.01</v>
      </c>
      <c r="M9899" t="s">
        <v>1575</v>
      </c>
      <c r="N9899" t="s">
        <v>1714</v>
      </c>
      <c r="O9899" t="s">
        <v>2145</v>
      </c>
      <c r="P9899">
        <v>2019</v>
      </c>
      <c r="Q9899" t="s">
        <v>2146</v>
      </c>
      <c r="R9899" t="s">
        <v>15441</v>
      </c>
      <c r="S9899" t="s">
        <v>15436</v>
      </c>
      <c r="T9899" t="s">
        <v>15437</v>
      </c>
      <c r="U9899" t="s">
        <v>15437</v>
      </c>
      <c r="V9899">
        <v>0</v>
      </c>
    </row>
    <row r="9900" spans="1:22" x14ac:dyDescent="0.25">
      <c r="A9900" t="s">
        <v>1569</v>
      </c>
      <c r="B9900">
        <v>331383</v>
      </c>
      <c r="C9900" t="s">
        <v>1907</v>
      </c>
      <c r="D9900" t="s">
        <v>2159</v>
      </c>
      <c r="E9900" t="s">
        <v>1572</v>
      </c>
      <c r="F9900" t="s">
        <v>2144</v>
      </c>
      <c r="G9900" t="s">
        <v>1574</v>
      </c>
      <c r="H9900" s="2">
        <v>45208</v>
      </c>
      <c r="I9900" s="2">
        <v>45208</v>
      </c>
      <c r="J9900"/>
      <c r="K9900"/>
      <c r="L9900">
        <v>0.01</v>
      </c>
      <c r="M9900" t="s">
        <v>1575</v>
      </c>
      <c r="N9900" t="s">
        <v>1714</v>
      </c>
      <c r="O9900" t="s">
        <v>2145</v>
      </c>
      <c r="P9900">
        <v>2019</v>
      </c>
      <c r="Q9900" t="s">
        <v>2146</v>
      </c>
      <c r="R9900" t="s">
        <v>15441</v>
      </c>
      <c r="S9900" t="s">
        <v>15436</v>
      </c>
      <c r="T9900" t="s">
        <v>15437</v>
      </c>
      <c r="U9900" t="s">
        <v>15437</v>
      </c>
      <c r="V9900">
        <v>0</v>
      </c>
    </row>
    <row r="9901" spans="1:22" x14ac:dyDescent="0.25">
      <c r="A9901" t="s">
        <v>1569</v>
      </c>
      <c r="B9901">
        <v>331305</v>
      </c>
      <c r="C9901" t="s">
        <v>2050</v>
      </c>
      <c r="D9901" t="s">
        <v>2591</v>
      </c>
      <c r="E9901" t="s">
        <v>1572</v>
      </c>
      <c r="F9901" t="s">
        <v>2573</v>
      </c>
      <c r="G9901" t="s">
        <v>1574</v>
      </c>
      <c r="H9901" s="2">
        <v>45208</v>
      </c>
      <c r="I9901" s="2">
        <v>45208</v>
      </c>
      <c r="J9901"/>
      <c r="K9901"/>
      <c r="L9901">
        <v>0.01</v>
      </c>
      <c r="M9901" t="s">
        <v>1575</v>
      </c>
      <c r="N9901" t="s">
        <v>1714</v>
      </c>
      <c r="O9901" t="s">
        <v>2574</v>
      </c>
      <c r="P9901">
        <v>2026</v>
      </c>
      <c r="Q9901" t="s">
        <v>2575</v>
      </c>
      <c r="R9901" t="s">
        <v>15441</v>
      </c>
      <c r="S9901" t="s">
        <v>15436</v>
      </c>
      <c r="T9901" t="s">
        <v>15437</v>
      </c>
      <c r="U9901" t="s">
        <v>15437</v>
      </c>
      <c r="V9901">
        <v>0</v>
      </c>
    </row>
    <row r="9902" spans="1:22" x14ac:dyDescent="0.25">
      <c r="A9902" t="s">
        <v>1569</v>
      </c>
      <c r="B9902">
        <v>331516</v>
      </c>
      <c r="C9902" t="s">
        <v>3198</v>
      </c>
      <c r="D9902" t="s">
        <v>3199</v>
      </c>
      <c r="E9902" t="s">
        <v>1572</v>
      </c>
      <c r="F9902" t="s">
        <v>3177</v>
      </c>
      <c r="G9902" t="s">
        <v>1574</v>
      </c>
      <c r="H9902" s="2">
        <v>45208</v>
      </c>
      <c r="I9902" s="2">
        <v>45208</v>
      </c>
      <c r="J9902"/>
      <c r="K9902"/>
      <c r="L9902">
        <v>0.01</v>
      </c>
      <c r="M9902" t="s">
        <v>1575</v>
      </c>
      <c r="N9902" t="s">
        <v>1714</v>
      </c>
      <c r="O9902" t="s">
        <v>3178</v>
      </c>
      <c r="P9902">
        <v>2055</v>
      </c>
      <c r="Q9902" t="s">
        <v>3179</v>
      </c>
      <c r="R9902" t="s">
        <v>15441</v>
      </c>
      <c r="S9902" t="s">
        <v>15436</v>
      </c>
      <c r="T9902" t="s">
        <v>15437</v>
      </c>
      <c r="U9902" t="s">
        <v>15437</v>
      </c>
      <c r="V9902">
        <v>0</v>
      </c>
    </row>
    <row r="9903" spans="1:22" x14ac:dyDescent="0.25">
      <c r="A9903" t="s">
        <v>1569</v>
      </c>
      <c r="B9903">
        <v>331496</v>
      </c>
      <c r="C9903" t="s">
        <v>2802</v>
      </c>
      <c r="D9903" t="s">
        <v>3200</v>
      </c>
      <c r="E9903" t="s">
        <v>1572</v>
      </c>
      <c r="F9903" t="s">
        <v>3177</v>
      </c>
      <c r="G9903" t="s">
        <v>1574</v>
      </c>
      <c r="H9903" s="2">
        <v>45208</v>
      </c>
      <c r="I9903" s="2">
        <v>45208</v>
      </c>
      <c r="J9903"/>
      <c r="K9903"/>
      <c r="L9903">
        <v>0.01</v>
      </c>
      <c r="M9903" t="s">
        <v>1575</v>
      </c>
      <c r="N9903" t="s">
        <v>1714</v>
      </c>
      <c r="O9903" t="s">
        <v>3178</v>
      </c>
      <c r="P9903">
        <v>2055</v>
      </c>
      <c r="Q9903" t="s">
        <v>3179</v>
      </c>
      <c r="R9903" t="s">
        <v>15441</v>
      </c>
      <c r="S9903" t="s">
        <v>15436</v>
      </c>
      <c r="T9903" t="s">
        <v>15437</v>
      </c>
      <c r="U9903" t="s">
        <v>15437</v>
      </c>
      <c r="V9903">
        <v>0</v>
      </c>
    </row>
    <row r="9904" spans="1:22" x14ac:dyDescent="0.25">
      <c r="A9904" t="s">
        <v>1569</v>
      </c>
      <c r="B9904">
        <v>331219</v>
      </c>
      <c r="C9904" t="s">
        <v>3294</v>
      </c>
      <c r="D9904" t="s">
        <v>3295</v>
      </c>
      <c r="E9904" t="s">
        <v>1572</v>
      </c>
      <c r="F9904" t="s">
        <v>3288</v>
      </c>
      <c r="G9904" t="s">
        <v>1574</v>
      </c>
      <c r="H9904" s="2">
        <v>45208</v>
      </c>
      <c r="I9904" s="2">
        <v>45208</v>
      </c>
      <c r="J9904"/>
      <c r="K9904"/>
      <c r="L9904">
        <v>0.01</v>
      </c>
      <c r="M9904" t="s">
        <v>1575</v>
      </c>
      <c r="N9904" t="s">
        <v>1714</v>
      </c>
      <c r="O9904" t="s">
        <v>3289</v>
      </c>
      <c r="P9904">
        <v>2059</v>
      </c>
      <c r="Q9904" t="s">
        <v>3290</v>
      </c>
      <c r="R9904" t="s">
        <v>15440</v>
      </c>
      <c r="S9904" t="s">
        <v>15436</v>
      </c>
      <c r="T9904" t="s">
        <v>15437</v>
      </c>
      <c r="U9904" t="s">
        <v>15437</v>
      </c>
      <c r="V9904">
        <v>0</v>
      </c>
    </row>
    <row r="9905" spans="1:22" x14ac:dyDescent="0.25">
      <c r="A9905" t="s">
        <v>1569</v>
      </c>
      <c r="B9905">
        <v>331217</v>
      </c>
      <c r="C9905" t="s">
        <v>1767</v>
      </c>
      <c r="D9905" t="s">
        <v>3296</v>
      </c>
      <c r="E9905" t="s">
        <v>1572</v>
      </c>
      <c r="F9905" t="s">
        <v>3288</v>
      </c>
      <c r="G9905" t="s">
        <v>1574</v>
      </c>
      <c r="H9905" s="2">
        <v>45208</v>
      </c>
      <c r="I9905" s="2">
        <v>45208</v>
      </c>
      <c r="J9905"/>
      <c r="K9905"/>
      <c r="L9905">
        <v>0.01</v>
      </c>
      <c r="M9905" t="s">
        <v>1575</v>
      </c>
      <c r="N9905" t="s">
        <v>1714</v>
      </c>
      <c r="O9905" t="s">
        <v>3289</v>
      </c>
      <c r="P9905">
        <v>2059</v>
      </c>
      <c r="Q9905" t="s">
        <v>3290</v>
      </c>
      <c r="R9905" t="s">
        <v>15440</v>
      </c>
      <c r="S9905" t="s">
        <v>15436</v>
      </c>
      <c r="T9905" t="s">
        <v>15437</v>
      </c>
      <c r="U9905" t="s">
        <v>15437</v>
      </c>
      <c r="V9905">
        <v>0</v>
      </c>
    </row>
    <row r="9906" spans="1:22" x14ac:dyDescent="0.25">
      <c r="A9906" t="s">
        <v>1569</v>
      </c>
      <c r="B9906">
        <v>331642</v>
      </c>
      <c r="C9906" t="s">
        <v>1754</v>
      </c>
      <c r="D9906" t="s">
        <v>2812</v>
      </c>
      <c r="E9906" t="s">
        <v>1572</v>
      </c>
      <c r="F9906" t="s">
        <v>2798</v>
      </c>
      <c r="G9906" t="s">
        <v>1574</v>
      </c>
      <c r="H9906" s="2">
        <v>45208</v>
      </c>
      <c r="I9906" s="2">
        <v>45208</v>
      </c>
      <c r="J9906"/>
      <c r="K9906"/>
      <c r="L9906">
        <v>0.01</v>
      </c>
      <c r="M9906" t="s">
        <v>1575</v>
      </c>
      <c r="N9906" t="s">
        <v>1714</v>
      </c>
      <c r="O9906" t="s">
        <v>2799</v>
      </c>
      <c r="P9906">
        <v>2031</v>
      </c>
      <c r="Q9906" t="s">
        <v>2800</v>
      </c>
      <c r="R9906" t="s">
        <v>15441</v>
      </c>
      <c r="S9906" t="s">
        <v>15436</v>
      </c>
      <c r="T9906" t="s">
        <v>15437</v>
      </c>
      <c r="U9906" t="s">
        <v>15437</v>
      </c>
      <c r="V9906">
        <v>0</v>
      </c>
    </row>
    <row r="9907" spans="1:22" x14ac:dyDescent="0.25">
      <c r="A9907" t="s">
        <v>1569</v>
      </c>
      <c r="B9907">
        <v>331819</v>
      </c>
      <c r="C9907" t="s">
        <v>2899</v>
      </c>
      <c r="D9907" t="s">
        <v>2375</v>
      </c>
      <c r="E9907" t="s">
        <v>1572</v>
      </c>
      <c r="F9907" t="s">
        <v>2883</v>
      </c>
      <c r="G9907" t="s">
        <v>1574</v>
      </c>
      <c r="H9907" s="2">
        <v>45208</v>
      </c>
      <c r="I9907" s="2">
        <v>45208</v>
      </c>
      <c r="J9907"/>
      <c r="K9907"/>
      <c r="L9907">
        <v>0.01</v>
      </c>
      <c r="M9907" t="s">
        <v>1575</v>
      </c>
      <c r="N9907" t="s">
        <v>1714</v>
      </c>
      <c r="O9907" t="s">
        <v>2880</v>
      </c>
      <c r="P9907">
        <v>2033</v>
      </c>
      <c r="Q9907" t="s">
        <v>2881</v>
      </c>
      <c r="R9907" t="s">
        <v>15440</v>
      </c>
      <c r="S9907" t="s">
        <v>15436</v>
      </c>
      <c r="T9907" t="s">
        <v>15437</v>
      </c>
      <c r="U9907" t="s">
        <v>15437</v>
      </c>
      <c r="V9907">
        <v>0</v>
      </c>
    </row>
    <row r="9908" spans="1:22" x14ac:dyDescent="0.25">
      <c r="A9908" t="s">
        <v>1569</v>
      </c>
      <c r="B9908">
        <v>331293</v>
      </c>
      <c r="C9908" t="s">
        <v>3758</v>
      </c>
      <c r="D9908" t="s">
        <v>3759</v>
      </c>
      <c r="E9908" t="s">
        <v>1572</v>
      </c>
      <c r="F9908" t="s">
        <v>3748</v>
      </c>
      <c r="G9908" t="s">
        <v>1574</v>
      </c>
      <c r="H9908" s="2">
        <v>45208</v>
      </c>
      <c r="I9908" s="2">
        <v>45208</v>
      </c>
      <c r="J9908"/>
      <c r="K9908"/>
      <c r="L9908">
        <v>0.01</v>
      </c>
      <c r="M9908" t="s">
        <v>1575</v>
      </c>
      <c r="N9908" t="s">
        <v>3482</v>
      </c>
      <c r="O9908" t="s">
        <v>3749</v>
      </c>
      <c r="P9908">
        <v>6068</v>
      </c>
      <c r="Q9908" t="s">
        <v>3750</v>
      </c>
      <c r="R9908" t="s">
        <v>15442</v>
      </c>
      <c r="S9908" t="s">
        <v>15436</v>
      </c>
      <c r="T9908" t="s">
        <v>15437</v>
      </c>
      <c r="U9908" t="s">
        <v>15437</v>
      </c>
      <c r="V9908">
        <v>0</v>
      </c>
    </row>
    <row r="9909" spans="1:22" x14ac:dyDescent="0.25">
      <c r="A9909" t="s">
        <v>1569</v>
      </c>
      <c r="B9909">
        <v>331399</v>
      </c>
      <c r="C9909" t="s">
        <v>3760</v>
      </c>
      <c r="D9909" t="s">
        <v>3761</v>
      </c>
      <c r="E9909" t="s">
        <v>1572</v>
      </c>
      <c r="F9909" t="s">
        <v>3748</v>
      </c>
      <c r="G9909" t="s">
        <v>1574</v>
      </c>
      <c r="H9909" s="2">
        <v>45208</v>
      </c>
      <c r="I9909" s="2">
        <v>45208</v>
      </c>
      <c r="J9909"/>
      <c r="K9909"/>
      <c r="L9909">
        <v>0.01</v>
      </c>
      <c r="M9909" t="s">
        <v>1575</v>
      </c>
      <c r="N9909" t="s">
        <v>3482</v>
      </c>
      <c r="O9909" t="s">
        <v>3749</v>
      </c>
      <c r="P9909">
        <v>6068</v>
      </c>
      <c r="Q9909" t="s">
        <v>3750</v>
      </c>
      <c r="R9909" t="s">
        <v>15442</v>
      </c>
      <c r="S9909" t="s">
        <v>15436</v>
      </c>
      <c r="T9909" t="s">
        <v>15437</v>
      </c>
      <c r="U9909" t="s">
        <v>15437</v>
      </c>
      <c r="V9909">
        <v>0</v>
      </c>
    </row>
    <row r="9910" spans="1:22" x14ac:dyDescent="0.25">
      <c r="A9910" t="s">
        <v>1569</v>
      </c>
      <c r="B9910">
        <v>331367</v>
      </c>
      <c r="C9910" t="s">
        <v>3493</v>
      </c>
      <c r="D9910" t="s">
        <v>3494</v>
      </c>
      <c r="E9910" t="s">
        <v>1572</v>
      </c>
      <c r="F9910" t="s">
        <v>3481</v>
      </c>
      <c r="G9910" t="s">
        <v>1574</v>
      </c>
      <c r="H9910" s="2">
        <v>45208</v>
      </c>
      <c r="I9910" s="2">
        <v>45208</v>
      </c>
      <c r="J9910"/>
      <c r="K9910"/>
      <c r="L9910">
        <v>0.01</v>
      </c>
      <c r="M9910" t="s">
        <v>1575</v>
      </c>
      <c r="N9910" t="s">
        <v>3482</v>
      </c>
      <c r="O9910" t="s">
        <v>3483</v>
      </c>
      <c r="P9910">
        <v>5053</v>
      </c>
      <c r="Q9910" t="s">
        <v>3484</v>
      </c>
      <c r="R9910" t="s">
        <v>15442</v>
      </c>
      <c r="S9910" t="s">
        <v>15436</v>
      </c>
      <c r="T9910" t="s">
        <v>15437</v>
      </c>
      <c r="U9910" t="s">
        <v>15437</v>
      </c>
      <c r="V9910">
        <v>0</v>
      </c>
    </row>
    <row r="9911" spans="1:22" x14ac:dyDescent="0.25">
      <c r="A9911" t="s">
        <v>1569</v>
      </c>
      <c r="B9911">
        <v>331311</v>
      </c>
      <c r="C9911" t="s">
        <v>2618</v>
      </c>
      <c r="D9911" t="s">
        <v>3114</v>
      </c>
      <c r="E9911" t="s">
        <v>1596</v>
      </c>
      <c r="F9911" t="s">
        <v>3097</v>
      </c>
      <c r="G9911" t="s">
        <v>1574</v>
      </c>
      <c r="H9911" s="2">
        <v>45208</v>
      </c>
      <c r="I9911" s="2">
        <v>45208</v>
      </c>
      <c r="J9911"/>
      <c r="K9911"/>
      <c r="L9911">
        <v>24.25</v>
      </c>
      <c r="M9911" t="s">
        <v>1575</v>
      </c>
      <c r="N9911" t="s">
        <v>1714</v>
      </c>
      <c r="O9911" t="s">
        <v>3098</v>
      </c>
      <c r="P9911">
        <v>2048</v>
      </c>
      <c r="Q9911" t="s">
        <v>3099</v>
      </c>
      <c r="R9911" t="s">
        <v>15441</v>
      </c>
      <c r="S9911" t="s">
        <v>15436</v>
      </c>
      <c r="T9911" t="s">
        <v>15437</v>
      </c>
      <c r="U9911" t="s">
        <v>15437</v>
      </c>
      <c r="V9911">
        <v>0.63815789473684215</v>
      </c>
    </row>
    <row r="9912" spans="1:22" x14ac:dyDescent="0.25">
      <c r="A9912" t="s">
        <v>1569</v>
      </c>
      <c r="B9912">
        <v>331149</v>
      </c>
      <c r="C9912" t="s">
        <v>1684</v>
      </c>
      <c r="D9912" t="s">
        <v>2167</v>
      </c>
      <c r="E9912" t="s">
        <v>1596</v>
      </c>
      <c r="F9912" t="s">
        <v>3288</v>
      </c>
      <c r="G9912" t="s">
        <v>1574</v>
      </c>
      <c r="H9912" s="2">
        <v>45208</v>
      </c>
      <c r="I9912" s="2">
        <v>45208</v>
      </c>
      <c r="J9912"/>
      <c r="K9912"/>
      <c r="L9912">
        <v>25</v>
      </c>
      <c r="M9912" t="s">
        <v>1575</v>
      </c>
      <c r="N9912" t="s">
        <v>1714</v>
      </c>
      <c r="O9912" t="s">
        <v>3289</v>
      </c>
      <c r="P9912">
        <v>2059</v>
      </c>
      <c r="Q9912" t="s">
        <v>3290</v>
      </c>
      <c r="R9912" t="s">
        <v>15440</v>
      </c>
      <c r="S9912" t="s">
        <v>15436</v>
      </c>
      <c r="T9912" t="s">
        <v>15437</v>
      </c>
      <c r="U9912" t="s">
        <v>15437</v>
      </c>
      <c r="V9912">
        <v>0.65789473684210531</v>
      </c>
    </row>
    <row r="9913" spans="1:22" x14ac:dyDescent="0.25">
      <c r="A9913" t="s">
        <v>1569</v>
      </c>
      <c r="B9913">
        <v>331174</v>
      </c>
      <c r="C9913" t="s">
        <v>1626</v>
      </c>
      <c r="D9913" t="s">
        <v>2372</v>
      </c>
      <c r="E9913" t="s">
        <v>1596</v>
      </c>
      <c r="F9913" t="s">
        <v>3288</v>
      </c>
      <c r="G9913" t="s">
        <v>1574</v>
      </c>
      <c r="H9913" s="2">
        <v>45208</v>
      </c>
      <c r="I9913" s="2">
        <v>45208</v>
      </c>
      <c r="J9913"/>
      <c r="K9913"/>
      <c r="L9913">
        <v>25</v>
      </c>
      <c r="M9913" t="s">
        <v>1575</v>
      </c>
      <c r="N9913" t="s">
        <v>1714</v>
      </c>
      <c r="O9913" t="s">
        <v>3289</v>
      </c>
      <c r="P9913">
        <v>2059</v>
      </c>
      <c r="Q9913" t="s">
        <v>3290</v>
      </c>
      <c r="R9913" t="s">
        <v>15440</v>
      </c>
      <c r="S9913" t="s">
        <v>15436</v>
      </c>
      <c r="T9913" t="s">
        <v>15437</v>
      </c>
      <c r="U9913" t="s">
        <v>15437</v>
      </c>
      <c r="V9913">
        <v>0.65789473684210531</v>
      </c>
    </row>
    <row r="9914" spans="1:22" x14ac:dyDescent="0.25">
      <c r="A9914" t="s">
        <v>1569</v>
      </c>
      <c r="B9914">
        <v>331176</v>
      </c>
      <c r="C9914" t="s">
        <v>3297</v>
      </c>
      <c r="D9914" t="s">
        <v>3298</v>
      </c>
      <c r="E9914" t="s">
        <v>1596</v>
      </c>
      <c r="F9914" t="s">
        <v>3288</v>
      </c>
      <c r="G9914" t="s">
        <v>1574</v>
      </c>
      <c r="H9914" s="2">
        <v>45208</v>
      </c>
      <c r="I9914" s="2">
        <v>45208</v>
      </c>
      <c r="J9914"/>
      <c r="K9914"/>
      <c r="L9914">
        <v>20.5</v>
      </c>
      <c r="M9914" t="s">
        <v>1575</v>
      </c>
      <c r="N9914" t="s">
        <v>1714</v>
      </c>
      <c r="O9914" t="s">
        <v>3289</v>
      </c>
      <c r="P9914">
        <v>2059</v>
      </c>
      <c r="Q9914" t="s">
        <v>3290</v>
      </c>
      <c r="R9914" t="s">
        <v>15440</v>
      </c>
      <c r="S9914" t="s">
        <v>15436</v>
      </c>
      <c r="T9914" t="s">
        <v>15437</v>
      </c>
      <c r="U9914" t="s">
        <v>15437</v>
      </c>
      <c r="V9914">
        <v>0.53947368421052633</v>
      </c>
    </row>
    <row r="9915" spans="1:22" x14ac:dyDescent="0.25">
      <c r="A9915" t="s">
        <v>1569</v>
      </c>
      <c r="B9915">
        <v>331201</v>
      </c>
      <c r="C9915" t="s">
        <v>1863</v>
      </c>
      <c r="D9915" t="s">
        <v>3299</v>
      </c>
      <c r="E9915" t="s">
        <v>1596</v>
      </c>
      <c r="F9915" t="s">
        <v>3288</v>
      </c>
      <c r="G9915" t="s">
        <v>1574</v>
      </c>
      <c r="H9915" s="2">
        <v>45208</v>
      </c>
      <c r="I9915" s="2">
        <v>45208</v>
      </c>
      <c r="J9915"/>
      <c r="K9915"/>
      <c r="L9915">
        <v>16</v>
      </c>
      <c r="M9915" t="s">
        <v>1575</v>
      </c>
      <c r="N9915" t="s">
        <v>1714</v>
      </c>
      <c r="O9915" t="s">
        <v>3289</v>
      </c>
      <c r="P9915">
        <v>2059</v>
      </c>
      <c r="Q9915" t="s">
        <v>3290</v>
      </c>
      <c r="R9915" t="s">
        <v>15440</v>
      </c>
      <c r="S9915" t="s">
        <v>15436</v>
      </c>
      <c r="T9915" t="s">
        <v>15437</v>
      </c>
      <c r="U9915" t="s">
        <v>15437</v>
      </c>
      <c r="V9915">
        <v>0.42105263157894735</v>
      </c>
    </row>
    <row r="9916" spans="1:22" x14ac:dyDescent="0.25">
      <c r="A9916" t="s">
        <v>1569</v>
      </c>
      <c r="B9916">
        <v>331216</v>
      </c>
      <c r="C9916" t="s">
        <v>1812</v>
      </c>
      <c r="D9916" t="s">
        <v>2653</v>
      </c>
      <c r="E9916" t="s">
        <v>1596</v>
      </c>
      <c r="F9916" t="s">
        <v>3288</v>
      </c>
      <c r="G9916" t="s">
        <v>1574</v>
      </c>
      <c r="H9916" s="2">
        <v>45208</v>
      </c>
      <c r="I9916" s="2">
        <v>45208</v>
      </c>
      <c r="J9916"/>
      <c r="K9916"/>
      <c r="L9916">
        <v>20</v>
      </c>
      <c r="M9916" t="s">
        <v>1575</v>
      </c>
      <c r="N9916" t="s">
        <v>1714</v>
      </c>
      <c r="O9916" t="s">
        <v>3289</v>
      </c>
      <c r="P9916">
        <v>2059</v>
      </c>
      <c r="Q9916" t="s">
        <v>3290</v>
      </c>
      <c r="R9916" t="s">
        <v>15440</v>
      </c>
      <c r="S9916" t="s">
        <v>15436</v>
      </c>
      <c r="T9916" t="s">
        <v>15437</v>
      </c>
      <c r="U9916" t="s">
        <v>15437</v>
      </c>
      <c r="V9916">
        <v>0.52631578947368418</v>
      </c>
    </row>
    <row r="9917" spans="1:22" x14ac:dyDescent="0.25">
      <c r="A9917" t="s">
        <v>1569</v>
      </c>
      <c r="B9917">
        <v>331230</v>
      </c>
      <c r="C9917" t="s">
        <v>3300</v>
      </c>
      <c r="D9917" t="s">
        <v>3301</v>
      </c>
      <c r="E9917" t="s">
        <v>1596</v>
      </c>
      <c r="F9917" t="s">
        <v>3288</v>
      </c>
      <c r="G9917" t="s">
        <v>1574</v>
      </c>
      <c r="H9917" s="2">
        <v>45208</v>
      </c>
      <c r="I9917" s="2">
        <v>45208</v>
      </c>
      <c r="J9917"/>
      <c r="K9917"/>
      <c r="L9917">
        <v>25</v>
      </c>
      <c r="M9917" t="s">
        <v>1575</v>
      </c>
      <c r="N9917" t="s">
        <v>1714</v>
      </c>
      <c r="O9917" t="s">
        <v>3289</v>
      </c>
      <c r="P9917">
        <v>2059</v>
      </c>
      <c r="Q9917" t="s">
        <v>3290</v>
      </c>
      <c r="R9917" t="s">
        <v>15440</v>
      </c>
      <c r="S9917" t="s">
        <v>15436</v>
      </c>
      <c r="T9917" t="s">
        <v>15437</v>
      </c>
      <c r="U9917" t="s">
        <v>15437</v>
      </c>
      <c r="V9917">
        <v>0.65789473684210531</v>
      </c>
    </row>
    <row r="9918" spans="1:22" x14ac:dyDescent="0.25">
      <c r="A9918" t="s">
        <v>1569</v>
      </c>
      <c r="B9918">
        <v>331114</v>
      </c>
      <c r="C9918" t="s">
        <v>3302</v>
      </c>
      <c r="D9918" t="s">
        <v>3303</v>
      </c>
      <c r="E9918" t="s">
        <v>1596</v>
      </c>
      <c r="F9918" t="s">
        <v>3288</v>
      </c>
      <c r="G9918" t="s">
        <v>1574</v>
      </c>
      <c r="H9918" s="2">
        <v>45208</v>
      </c>
      <c r="I9918" s="2">
        <v>45208</v>
      </c>
      <c r="J9918"/>
      <c r="K9918"/>
      <c r="L9918">
        <v>28</v>
      </c>
      <c r="M9918" t="s">
        <v>1575</v>
      </c>
      <c r="N9918" t="s">
        <v>1714</v>
      </c>
      <c r="O9918" t="s">
        <v>3289</v>
      </c>
      <c r="P9918">
        <v>2059</v>
      </c>
      <c r="Q9918" t="s">
        <v>3290</v>
      </c>
      <c r="R9918" t="s">
        <v>15440</v>
      </c>
      <c r="S9918" t="s">
        <v>15436</v>
      </c>
      <c r="T9918" t="s">
        <v>15437</v>
      </c>
      <c r="U9918" t="s">
        <v>15437</v>
      </c>
      <c r="V9918">
        <v>0.73684210526315785</v>
      </c>
    </row>
    <row r="9919" spans="1:22" x14ac:dyDescent="0.25">
      <c r="A9919" t="s">
        <v>1569</v>
      </c>
      <c r="B9919">
        <v>331119</v>
      </c>
      <c r="C9919" t="s">
        <v>3304</v>
      </c>
      <c r="D9919" t="s">
        <v>3305</v>
      </c>
      <c r="E9919" t="s">
        <v>1596</v>
      </c>
      <c r="F9919" t="s">
        <v>3288</v>
      </c>
      <c r="G9919" t="s">
        <v>1574</v>
      </c>
      <c r="H9919" s="2">
        <v>45208</v>
      </c>
      <c r="I9919" s="2">
        <v>45208</v>
      </c>
      <c r="J9919"/>
      <c r="K9919"/>
      <c r="L9919">
        <v>23</v>
      </c>
      <c r="M9919" t="s">
        <v>1575</v>
      </c>
      <c r="N9919" t="s">
        <v>1714</v>
      </c>
      <c r="O9919" t="s">
        <v>3289</v>
      </c>
      <c r="P9919">
        <v>2059</v>
      </c>
      <c r="Q9919" t="s">
        <v>3290</v>
      </c>
      <c r="R9919" t="s">
        <v>15440</v>
      </c>
      <c r="S9919" t="s">
        <v>15436</v>
      </c>
      <c r="T9919" t="s">
        <v>15437</v>
      </c>
      <c r="U9919" t="s">
        <v>15437</v>
      </c>
      <c r="V9919">
        <v>0.60526315789473684</v>
      </c>
    </row>
    <row r="9920" spans="1:22" x14ac:dyDescent="0.25">
      <c r="A9920" t="s">
        <v>1569</v>
      </c>
      <c r="B9920">
        <v>331335</v>
      </c>
      <c r="C9920" t="s">
        <v>2172</v>
      </c>
      <c r="D9920" t="s">
        <v>3655</v>
      </c>
      <c r="E9920" t="s">
        <v>1596</v>
      </c>
      <c r="F9920" t="s">
        <v>3626</v>
      </c>
      <c r="G9920" t="s">
        <v>1574</v>
      </c>
      <c r="H9920" s="2">
        <v>45208</v>
      </c>
      <c r="I9920" s="2">
        <v>45208</v>
      </c>
      <c r="J9920"/>
      <c r="K9920"/>
      <c r="L9920">
        <v>20</v>
      </c>
      <c r="M9920" t="s">
        <v>1575</v>
      </c>
      <c r="N9920" t="s">
        <v>3627</v>
      </c>
      <c r="O9920" t="s">
        <v>3628</v>
      </c>
      <c r="P9920">
        <v>6059</v>
      </c>
      <c r="Q9920" t="s">
        <v>3629</v>
      </c>
      <c r="R9920" t="s">
        <v>15442</v>
      </c>
      <c r="S9920" t="s">
        <v>15436</v>
      </c>
      <c r="T9920" t="s">
        <v>15437</v>
      </c>
      <c r="U9920" t="s">
        <v>15437</v>
      </c>
      <c r="V9920">
        <v>0.52631578947368418</v>
      </c>
    </row>
    <row r="9921" spans="1:22" x14ac:dyDescent="0.25">
      <c r="A9921" t="s">
        <v>1569</v>
      </c>
      <c r="B9921">
        <v>331409</v>
      </c>
      <c r="C9921" t="s">
        <v>3613</v>
      </c>
      <c r="D9921" t="s">
        <v>3614</v>
      </c>
      <c r="E9921" t="s">
        <v>1596</v>
      </c>
      <c r="F9921" t="s">
        <v>3588</v>
      </c>
      <c r="G9921" t="s">
        <v>1574</v>
      </c>
      <c r="H9921" s="2">
        <v>45208</v>
      </c>
      <c r="I9921" s="2">
        <v>45208</v>
      </c>
      <c r="J9921"/>
      <c r="K9921"/>
      <c r="L9921">
        <v>20</v>
      </c>
      <c r="M9921" t="s">
        <v>1575</v>
      </c>
      <c r="N9921" t="s">
        <v>3482</v>
      </c>
      <c r="O9921" t="s">
        <v>3589</v>
      </c>
      <c r="P9921">
        <v>5089</v>
      </c>
      <c r="Q9921" t="s">
        <v>3590</v>
      </c>
      <c r="R9921" t="s">
        <v>15442</v>
      </c>
      <c r="S9921" t="s">
        <v>15436</v>
      </c>
      <c r="T9921" t="s">
        <v>15437</v>
      </c>
      <c r="U9921" t="s">
        <v>15437</v>
      </c>
      <c r="V9921">
        <v>0.52631578947368418</v>
      </c>
    </row>
    <row r="9922" spans="1:22" x14ac:dyDescent="0.25">
      <c r="A9922" t="s">
        <v>1569</v>
      </c>
      <c r="B9922">
        <v>331405</v>
      </c>
      <c r="C9922" t="s">
        <v>3495</v>
      </c>
      <c r="D9922" t="s">
        <v>3496</v>
      </c>
      <c r="E9922" t="s">
        <v>1596</v>
      </c>
      <c r="F9922" t="s">
        <v>3481</v>
      </c>
      <c r="G9922" t="s">
        <v>1574</v>
      </c>
      <c r="H9922" s="2">
        <v>45208</v>
      </c>
      <c r="I9922" s="2">
        <v>45208</v>
      </c>
      <c r="J9922"/>
      <c r="K9922"/>
      <c r="L9922">
        <v>24</v>
      </c>
      <c r="M9922" t="s">
        <v>1575</v>
      </c>
      <c r="N9922" t="s">
        <v>3482</v>
      </c>
      <c r="O9922" t="s">
        <v>3483</v>
      </c>
      <c r="P9922">
        <v>5053</v>
      </c>
      <c r="Q9922" t="s">
        <v>3484</v>
      </c>
      <c r="R9922" t="s">
        <v>15442</v>
      </c>
      <c r="S9922" t="s">
        <v>15436</v>
      </c>
      <c r="T9922" t="s">
        <v>15437</v>
      </c>
      <c r="U9922" t="s">
        <v>15437</v>
      </c>
      <c r="V9922">
        <v>0.63157894736842102</v>
      </c>
    </row>
    <row r="9923" spans="1:22" x14ac:dyDescent="0.25">
      <c r="A9923" t="s">
        <v>1569</v>
      </c>
      <c r="B9923">
        <v>331467</v>
      </c>
      <c r="C9923" t="s">
        <v>3497</v>
      </c>
      <c r="D9923" t="s">
        <v>3497</v>
      </c>
      <c r="E9923" t="s">
        <v>1596</v>
      </c>
      <c r="F9923" t="s">
        <v>3481</v>
      </c>
      <c r="G9923" t="s">
        <v>1574</v>
      </c>
      <c r="H9923" s="2">
        <v>45208</v>
      </c>
      <c r="I9923" s="2">
        <v>45208</v>
      </c>
      <c r="J9923"/>
      <c r="K9923"/>
      <c r="L9923">
        <v>22.75</v>
      </c>
      <c r="M9923" t="s">
        <v>1575</v>
      </c>
      <c r="N9923" t="s">
        <v>3482</v>
      </c>
      <c r="O9923" t="s">
        <v>3483</v>
      </c>
      <c r="P9923">
        <v>5053</v>
      </c>
      <c r="Q9923" t="s">
        <v>3484</v>
      </c>
      <c r="R9923" t="s">
        <v>15442</v>
      </c>
      <c r="S9923" t="s">
        <v>15436</v>
      </c>
      <c r="T9923" t="s">
        <v>15437</v>
      </c>
      <c r="U9923" t="s">
        <v>15437</v>
      </c>
      <c r="V9923">
        <v>0.59868421052631582</v>
      </c>
    </row>
    <row r="9924" spans="1:22" x14ac:dyDescent="0.25">
      <c r="A9924" t="s">
        <v>1569</v>
      </c>
      <c r="B9924">
        <v>298607</v>
      </c>
      <c r="C9924" t="s">
        <v>3426</v>
      </c>
      <c r="D9924" t="s">
        <v>3143</v>
      </c>
      <c r="E9924" t="s">
        <v>1607</v>
      </c>
      <c r="F9924" t="s">
        <v>4028</v>
      </c>
      <c r="G9924" t="s">
        <v>1489</v>
      </c>
      <c r="H9924" s="2">
        <v>45208</v>
      </c>
      <c r="I9924" s="2">
        <v>45208</v>
      </c>
      <c r="J9924"/>
      <c r="K9924"/>
      <c r="L9924">
        <v>38</v>
      </c>
      <c r="M9924" t="s">
        <v>1575</v>
      </c>
      <c r="N9924" t="s">
        <v>3865</v>
      </c>
      <c r="O9924" t="s">
        <v>4017</v>
      </c>
      <c r="P9924">
        <v>9097</v>
      </c>
      <c r="Q9924" t="s">
        <v>4018</v>
      </c>
      <c r="R9924" t="s">
        <v>15443</v>
      </c>
      <c r="S9924" t="s">
        <v>15436</v>
      </c>
      <c r="T9924" t="s">
        <v>15437</v>
      </c>
      <c r="U9924" t="s">
        <v>1566</v>
      </c>
      <c r="V9924">
        <v>1</v>
      </c>
    </row>
    <row r="9925" spans="1:22" x14ac:dyDescent="0.25">
      <c r="A9925" t="s">
        <v>1569</v>
      </c>
      <c r="B9925">
        <v>331209</v>
      </c>
      <c r="C9925" t="s">
        <v>2098</v>
      </c>
      <c r="D9925" t="s">
        <v>2099</v>
      </c>
      <c r="E9925" t="s">
        <v>1572</v>
      </c>
      <c r="F9925" t="s">
        <v>2085</v>
      </c>
      <c r="G9925" t="s">
        <v>1574</v>
      </c>
      <c r="H9925" s="2">
        <v>45201</v>
      </c>
      <c r="I9925" s="2">
        <v>45201</v>
      </c>
      <c r="J9925"/>
      <c r="K9925"/>
      <c r="L9925">
        <v>0.01</v>
      </c>
      <c r="M9925" t="s">
        <v>1575</v>
      </c>
      <c r="N9925" t="s">
        <v>1714</v>
      </c>
      <c r="O9925" t="s">
        <v>2086</v>
      </c>
      <c r="P9925">
        <v>2017</v>
      </c>
      <c r="Q9925" t="s">
        <v>2087</v>
      </c>
      <c r="R9925" t="s">
        <v>15441</v>
      </c>
      <c r="S9925" t="s">
        <v>15436</v>
      </c>
      <c r="T9925" t="s">
        <v>15437</v>
      </c>
      <c r="U9925" t="s">
        <v>15437</v>
      </c>
      <c r="V9925">
        <v>0</v>
      </c>
    </row>
    <row r="9926" spans="1:22" x14ac:dyDescent="0.25">
      <c r="A9926" t="s">
        <v>1569</v>
      </c>
      <c r="B9926">
        <v>331241</v>
      </c>
      <c r="C9926" t="s">
        <v>2056</v>
      </c>
      <c r="D9926" t="s">
        <v>2057</v>
      </c>
      <c r="E9926" t="s">
        <v>1572</v>
      </c>
      <c r="F9926" t="s">
        <v>2036</v>
      </c>
      <c r="G9926" t="s">
        <v>1574</v>
      </c>
      <c r="H9926" s="2">
        <v>45201</v>
      </c>
      <c r="I9926" s="2">
        <v>45201</v>
      </c>
      <c r="J9926"/>
      <c r="K9926"/>
      <c r="L9926">
        <v>0.01</v>
      </c>
      <c r="M9926" t="s">
        <v>1575</v>
      </c>
      <c r="N9926" t="s">
        <v>1714</v>
      </c>
      <c r="O9926" t="s">
        <v>2037</v>
      </c>
      <c r="P9926">
        <v>2016</v>
      </c>
      <c r="Q9926" t="s">
        <v>2038</v>
      </c>
      <c r="R9926" t="s">
        <v>15441</v>
      </c>
      <c r="S9926" t="s">
        <v>15436</v>
      </c>
      <c r="T9926" t="s">
        <v>15437</v>
      </c>
      <c r="U9926" t="s">
        <v>15437</v>
      </c>
      <c r="V9926">
        <v>0</v>
      </c>
    </row>
    <row r="9927" spans="1:22" x14ac:dyDescent="0.25">
      <c r="A9927" t="s">
        <v>1569</v>
      </c>
      <c r="B9927">
        <v>331225</v>
      </c>
      <c r="C9927" t="s">
        <v>2369</v>
      </c>
      <c r="D9927" t="s">
        <v>2294</v>
      </c>
      <c r="E9927" t="s">
        <v>1572</v>
      </c>
      <c r="F9927" t="s">
        <v>3438</v>
      </c>
      <c r="G9927" t="s">
        <v>1574</v>
      </c>
      <c r="H9927" s="2">
        <v>45201</v>
      </c>
      <c r="I9927" s="2">
        <v>45201</v>
      </c>
      <c r="J9927"/>
      <c r="K9927"/>
      <c r="L9927">
        <v>0.01</v>
      </c>
      <c r="M9927" t="s">
        <v>1575</v>
      </c>
      <c r="N9927" t="s">
        <v>3311</v>
      </c>
      <c r="O9927" t="s">
        <v>3439</v>
      </c>
      <c r="P9927">
        <v>4044</v>
      </c>
      <c r="Q9927" t="s">
        <v>3440</v>
      </c>
      <c r="R9927" t="s">
        <v>15435</v>
      </c>
      <c r="S9927" t="s">
        <v>15436</v>
      </c>
      <c r="T9927" t="s">
        <v>15437</v>
      </c>
      <c r="U9927" t="s">
        <v>15437</v>
      </c>
      <c r="V9927">
        <v>0</v>
      </c>
    </row>
    <row r="9928" spans="1:22" x14ac:dyDescent="0.25">
      <c r="A9928" t="s">
        <v>1569</v>
      </c>
      <c r="B9928">
        <v>331193</v>
      </c>
      <c r="C9928" t="s">
        <v>1855</v>
      </c>
      <c r="D9928" t="s">
        <v>3465</v>
      </c>
      <c r="E9928" t="s">
        <v>1572</v>
      </c>
      <c r="F9928" t="s">
        <v>3460</v>
      </c>
      <c r="G9928" t="s">
        <v>1574</v>
      </c>
      <c r="H9928" s="2">
        <v>45201</v>
      </c>
      <c r="I9928" s="2">
        <v>45201</v>
      </c>
      <c r="J9928"/>
      <c r="K9928"/>
      <c r="L9928">
        <v>0.01</v>
      </c>
      <c r="M9928" t="s">
        <v>1575</v>
      </c>
      <c r="N9928" t="s">
        <v>3311</v>
      </c>
      <c r="O9928" t="s">
        <v>3461</v>
      </c>
      <c r="P9928">
        <v>4045</v>
      </c>
      <c r="Q9928" t="s">
        <v>3462</v>
      </c>
      <c r="R9928" t="s">
        <v>15435</v>
      </c>
      <c r="S9928" t="s">
        <v>15436</v>
      </c>
      <c r="T9928" t="s">
        <v>15437</v>
      </c>
      <c r="U9928" t="s">
        <v>15437</v>
      </c>
      <c r="V9928">
        <v>0</v>
      </c>
    </row>
    <row r="9929" spans="1:22" x14ac:dyDescent="0.25">
      <c r="A9929" t="s">
        <v>1569</v>
      </c>
      <c r="B9929">
        <v>331191</v>
      </c>
      <c r="C9929" t="s">
        <v>2269</v>
      </c>
      <c r="D9929" t="s">
        <v>3783</v>
      </c>
      <c r="E9929" t="s">
        <v>1572</v>
      </c>
      <c r="F9929" t="s">
        <v>3773</v>
      </c>
      <c r="G9929" t="s">
        <v>1574</v>
      </c>
      <c r="H9929" s="2">
        <v>45201</v>
      </c>
      <c r="I9929" s="2">
        <v>45201</v>
      </c>
      <c r="J9929"/>
      <c r="K9929"/>
      <c r="L9929">
        <v>0.01</v>
      </c>
      <c r="M9929" t="s">
        <v>1575</v>
      </c>
      <c r="N9929" t="s">
        <v>3482</v>
      </c>
      <c r="O9929" t="s">
        <v>3774</v>
      </c>
      <c r="P9929">
        <v>6071</v>
      </c>
      <c r="Q9929" t="s">
        <v>3775</v>
      </c>
      <c r="R9929" t="s">
        <v>15443</v>
      </c>
      <c r="S9929" t="s">
        <v>15436</v>
      </c>
      <c r="T9929" t="s">
        <v>15437</v>
      </c>
      <c r="U9929" t="s">
        <v>15437</v>
      </c>
      <c r="V9929">
        <v>0</v>
      </c>
    </row>
    <row r="9930" spans="1:22" x14ac:dyDescent="0.25">
      <c r="A9930" t="s">
        <v>1569</v>
      </c>
      <c r="B9930">
        <v>331115</v>
      </c>
      <c r="C9930" t="s">
        <v>2467</v>
      </c>
      <c r="D9930" t="s">
        <v>2468</v>
      </c>
      <c r="E9930" t="s">
        <v>1596</v>
      </c>
      <c r="F9930" t="s">
        <v>2442</v>
      </c>
      <c r="G9930" t="s">
        <v>1574</v>
      </c>
      <c r="H9930" s="2">
        <v>45201</v>
      </c>
      <c r="I9930" s="2">
        <v>45201</v>
      </c>
      <c r="J9930"/>
      <c r="K9930"/>
      <c r="L9930">
        <v>28.75</v>
      </c>
      <c r="M9930" t="s">
        <v>1575</v>
      </c>
      <c r="N9930" t="s">
        <v>1714</v>
      </c>
      <c r="O9930" t="s">
        <v>2443</v>
      </c>
      <c r="P9930">
        <v>2024</v>
      </c>
      <c r="Q9930" t="s">
        <v>2444</v>
      </c>
      <c r="R9930" t="s">
        <v>15441</v>
      </c>
      <c r="S9930" t="s">
        <v>15436</v>
      </c>
      <c r="T9930" t="s">
        <v>15437</v>
      </c>
      <c r="U9930" t="s">
        <v>15437</v>
      </c>
      <c r="V9930">
        <v>0.75657894736842102</v>
      </c>
    </row>
    <row r="9931" spans="1:22" x14ac:dyDescent="0.25">
      <c r="A9931" t="s">
        <v>1569</v>
      </c>
      <c r="B9931">
        <v>331177</v>
      </c>
      <c r="C9931" t="s">
        <v>2469</v>
      </c>
      <c r="D9931" t="s">
        <v>2470</v>
      </c>
      <c r="E9931" t="s">
        <v>1596</v>
      </c>
      <c r="F9931" t="s">
        <v>2442</v>
      </c>
      <c r="G9931" t="s">
        <v>1574</v>
      </c>
      <c r="H9931" s="2">
        <v>45201</v>
      </c>
      <c r="I9931" s="2">
        <v>45201</v>
      </c>
      <c r="J9931"/>
      <c r="K9931"/>
      <c r="L9931">
        <v>12.5</v>
      </c>
      <c r="M9931" t="s">
        <v>1575</v>
      </c>
      <c r="N9931" t="s">
        <v>1714</v>
      </c>
      <c r="O9931" t="s">
        <v>2443</v>
      </c>
      <c r="P9931">
        <v>2024</v>
      </c>
      <c r="Q9931" t="s">
        <v>2444</v>
      </c>
      <c r="R9931" t="s">
        <v>15441</v>
      </c>
      <c r="S9931" t="s">
        <v>15436</v>
      </c>
      <c r="T9931" t="s">
        <v>15437</v>
      </c>
      <c r="U9931" t="s">
        <v>15437</v>
      </c>
      <c r="V9931">
        <v>0.32894736842105265</v>
      </c>
    </row>
    <row r="9932" spans="1:22" x14ac:dyDescent="0.25">
      <c r="A9932" t="s">
        <v>1569</v>
      </c>
      <c r="B9932">
        <v>331206</v>
      </c>
      <c r="C9932" t="s">
        <v>3445</v>
      </c>
      <c r="D9932" t="s">
        <v>3446</v>
      </c>
      <c r="E9932" t="s">
        <v>1596</v>
      </c>
      <c r="F9932" t="s">
        <v>3438</v>
      </c>
      <c r="G9932" t="s">
        <v>1574</v>
      </c>
      <c r="H9932" s="2">
        <v>45201</v>
      </c>
      <c r="I9932" s="2">
        <v>45201</v>
      </c>
      <c r="J9932"/>
      <c r="K9932"/>
      <c r="L9932">
        <v>25</v>
      </c>
      <c r="M9932" t="s">
        <v>1575</v>
      </c>
      <c r="N9932" t="s">
        <v>3311</v>
      </c>
      <c r="O9932" t="s">
        <v>3439</v>
      </c>
      <c r="P9932">
        <v>4044</v>
      </c>
      <c r="Q9932" t="s">
        <v>3440</v>
      </c>
      <c r="R9932" t="s">
        <v>15435</v>
      </c>
      <c r="S9932" t="s">
        <v>15436</v>
      </c>
      <c r="T9932" t="s">
        <v>15437</v>
      </c>
      <c r="U9932" t="s">
        <v>15437</v>
      </c>
      <c r="V9932">
        <v>0.65789473684210531</v>
      </c>
    </row>
    <row r="9933" spans="1:22" x14ac:dyDescent="0.25">
      <c r="A9933" t="s">
        <v>1569</v>
      </c>
      <c r="B9933">
        <v>331215</v>
      </c>
      <c r="C9933" t="s">
        <v>2637</v>
      </c>
      <c r="D9933" t="s">
        <v>1882</v>
      </c>
      <c r="E9933" t="s">
        <v>1596</v>
      </c>
      <c r="F9933" t="s">
        <v>3438</v>
      </c>
      <c r="G9933" t="s">
        <v>1574</v>
      </c>
      <c r="H9933" s="2">
        <v>45201</v>
      </c>
      <c r="I9933" s="2">
        <v>45201</v>
      </c>
      <c r="J9933"/>
      <c r="K9933"/>
      <c r="L9933">
        <v>30</v>
      </c>
      <c r="M9933" t="s">
        <v>1575</v>
      </c>
      <c r="N9933" t="s">
        <v>3311</v>
      </c>
      <c r="O9933" t="s">
        <v>3439</v>
      </c>
      <c r="P9933">
        <v>4044</v>
      </c>
      <c r="Q9933" t="s">
        <v>3440</v>
      </c>
      <c r="R9933" t="s">
        <v>15435</v>
      </c>
      <c r="S9933" t="s">
        <v>15436</v>
      </c>
      <c r="T9933" t="s">
        <v>15437</v>
      </c>
      <c r="U9933" t="s">
        <v>15437</v>
      </c>
      <c r="V9933">
        <v>0.78947368421052633</v>
      </c>
    </row>
    <row r="9934" spans="1:22" x14ac:dyDescent="0.25">
      <c r="A9934" t="s">
        <v>1569</v>
      </c>
      <c r="B9934">
        <v>331188</v>
      </c>
      <c r="C9934" t="s">
        <v>1684</v>
      </c>
      <c r="D9934" t="s">
        <v>3466</v>
      </c>
      <c r="E9934" t="s">
        <v>1596</v>
      </c>
      <c r="F9934" t="s">
        <v>3460</v>
      </c>
      <c r="G9934" t="s">
        <v>1574</v>
      </c>
      <c r="H9934" s="2">
        <v>45201</v>
      </c>
      <c r="I9934" s="2">
        <v>45201</v>
      </c>
      <c r="J9934"/>
      <c r="K9934"/>
      <c r="L9934">
        <v>11</v>
      </c>
      <c r="M9934" t="s">
        <v>1575</v>
      </c>
      <c r="N9934" t="s">
        <v>3311</v>
      </c>
      <c r="O9934" t="s">
        <v>3461</v>
      </c>
      <c r="P9934">
        <v>4045</v>
      </c>
      <c r="Q9934" t="s">
        <v>3462</v>
      </c>
      <c r="R9934" t="s">
        <v>15435</v>
      </c>
      <c r="S9934" t="s">
        <v>15436</v>
      </c>
      <c r="T9934" t="s">
        <v>15437</v>
      </c>
      <c r="U9934" t="s">
        <v>15437</v>
      </c>
      <c r="V9934">
        <v>0.28947368421052633</v>
      </c>
    </row>
    <row r="9935" spans="1:22" x14ac:dyDescent="0.25">
      <c r="A9935" t="s">
        <v>1569</v>
      </c>
      <c r="B9935">
        <v>330988</v>
      </c>
      <c r="C9935" t="s">
        <v>3159</v>
      </c>
      <c r="D9935" t="s">
        <v>3160</v>
      </c>
      <c r="E9935" t="s">
        <v>1572</v>
      </c>
      <c r="F9935" t="s">
        <v>3151</v>
      </c>
      <c r="G9935" t="s">
        <v>1574</v>
      </c>
      <c r="H9935" s="2">
        <v>45194</v>
      </c>
      <c r="I9935" s="2">
        <v>45194</v>
      </c>
      <c r="J9935"/>
      <c r="K9935"/>
      <c r="L9935">
        <v>0.01</v>
      </c>
      <c r="M9935" t="s">
        <v>1575</v>
      </c>
      <c r="N9935" t="s">
        <v>1714</v>
      </c>
      <c r="O9935" t="s">
        <v>3147</v>
      </c>
      <c r="P9935">
        <v>2054</v>
      </c>
      <c r="Q9935" t="s">
        <v>3148</v>
      </c>
      <c r="R9935" t="s">
        <v>15440</v>
      </c>
      <c r="S9935" t="s">
        <v>15436</v>
      </c>
      <c r="T9935" t="s">
        <v>15437</v>
      </c>
      <c r="U9935" t="s">
        <v>15437</v>
      </c>
      <c r="V9935">
        <v>0</v>
      </c>
    </row>
    <row r="9936" spans="1:22" x14ac:dyDescent="0.25">
      <c r="A9936" t="s">
        <v>1569</v>
      </c>
      <c r="B9936">
        <v>331026</v>
      </c>
      <c r="C9936" t="s">
        <v>3161</v>
      </c>
      <c r="D9936" t="s">
        <v>3162</v>
      </c>
      <c r="E9936" t="s">
        <v>1572</v>
      </c>
      <c r="F9936" t="s">
        <v>3151</v>
      </c>
      <c r="G9936" t="s">
        <v>1574</v>
      </c>
      <c r="H9936" s="2">
        <v>45194</v>
      </c>
      <c r="I9936" s="2">
        <v>45194</v>
      </c>
      <c r="J9936"/>
      <c r="K9936"/>
      <c r="L9936">
        <v>0.01</v>
      </c>
      <c r="M9936" t="s">
        <v>1575</v>
      </c>
      <c r="N9936" t="s">
        <v>1714</v>
      </c>
      <c r="O9936" t="s">
        <v>3147</v>
      </c>
      <c r="P9936">
        <v>2054</v>
      </c>
      <c r="Q9936" t="s">
        <v>3148</v>
      </c>
      <c r="R9936" t="s">
        <v>15440</v>
      </c>
      <c r="S9936" t="s">
        <v>15436</v>
      </c>
      <c r="T9936" t="s">
        <v>15437</v>
      </c>
      <c r="U9936" t="s">
        <v>15437</v>
      </c>
      <c r="V9936">
        <v>0</v>
      </c>
    </row>
    <row r="9937" spans="1:22" x14ac:dyDescent="0.25">
      <c r="A9937" t="s">
        <v>1569</v>
      </c>
      <c r="B9937">
        <v>330984</v>
      </c>
      <c r="C9937" t="s">
        <v>1877</v>
      </c>
      <c r="D9937" t="s">
        <v>3163</v>
      </c>
      <c r="E9937" t="s">
        <v>1572</v>
      </c>
      <c r="F9937" t="s">
        <v>3151</v>
      </c>
      <c r="G9937" t="s">
        <v>1574</v>
      </c>
      <c r="H9937" s="2">
        <v>45194</v>
      </c>
      <c r="I9937" s="2">
        <v>45194</v>
      </c>
      <c r="J9937"/>
      <c r="K9937"/>
      <c r="L9937">
        <v>0.01</v>
      </c>
      <c r="M9937" t="s">
        <v>1575</v>
      </c>
      <c r="N9937" t="s">
        <v>1714</v>
      </c>
      <c r="O9937" t="s">
        <v>3147</v>
      </c>
      <c r="P9937">
        <v>2054</v>
      </c>
      <c r="Q9937" t="s">
        <v>3148</v>
      </c>
      <c r="R9937" t="s">
        <v>15440</v>
      </c>
      <c r="S9937" t="s">
        <v>15436</v>
      </c>
      <c r="T9937" t="s">
        <v>15437</v>
      </c>
      <c r="U9937" t="s">
        <v>15437</v>
      </c>
      <c r="V9937">
        <v>0</v>
      </c>
    </row>
    <row r="9938" spans="1:22" x14ac:dyDescent="0.25">
      <c r="A9938" t="s">
        <v>1569</v>
      </c>
      <c r="B9938">
        <v>331006</v>
      </c>
      <c r="C9938" t="s">
        <v>2645</v>
      </c>
      <c r="D9938" t="s">
        <v>2817</v>
      </c>
      <c r="E9938" t="s">
        <v>1572</v>
      </c>
      <c r="F9938" t="s">
        <v>2883</v>
      </c>
      <c r="G9938" t="s">
        <v>1574</v>
      </c>
      <c r="H9938" s="2">
        <v>45194</v>
      </c>
      <c r="I9938" s="2">
        <v>45194</v>
      </c>
      <c r="J9938"/>
      <c r="K9938"/>
      <c r="L9938">
        <v>0.01</v>
      </c>
      <c r="M9938" t="s">
        <v>1575</v>
      </c>
      <c r="N9938" t="s">
        <v>1714</v>
      </c>
      <c r="O9938" t="s">
        <v>2880</v>
      </c>
      <c r="P9938">
        <v>2033</v>
      </c>
      <c r="Q9938" t="s">
        <v>2881</v>
      </c>
      <c r="R9938" t="s">
        <v>15440</v>
      </c>
      <c r="S9938" t="s">
        <v>15436</v>
      </c>
      <c r="T9938" t="s">
        <v>15437</v>
      </c>
      <c r="U9938" t="s">
        <v>15437</v>
      </c>
      <c r="V9938">
        <v>0</v>
      </c>
    </row>
    <row r="9939" spans="1:22" x14ac:dyDescent="0.25">
      <c r="A9939" t="s">
        <v>1569</v>
      </c>
      <c r="B9939">
        <v>331042</v>
      </c>
      <c r="C9939" t="s">
        <v>2900</v>
      </c>
      <c r="D9939" t="s">
        <v>2901</v>
      </c>
      <c r="E9939" t="s">
        <v>1572</v>
      </c>
      <c r="F9939" t="s">
        <v>2883</v>
      </c>
      <c r="G9939" t="s">
        <v>1574</v>
      </c>
      <c r="H9939" s="2">
        <v>45194</v>
      </c>
      <c r="I9939" s="2">
        <v>45194</v>
      </c>
      <c r="J9939"/>
      <c r="K9939"/>
      <c r="L9939">
        <v>0.01</v>
      </c>
      <c r="M9939" t="s">
        <v>1575</v>
      </c>
      <c r="N9939" t="s">
        <v>1714</v>
      </c>
      <c r="O9939" t="s">
        <v>2880</v>
      </c>
      <c r="P9939">
        <v>2033</v>
      </c>
      <c r="Q9939" t="s">
        <v>2881</v>
      </c>
      <c r="R9939" t="s">
        <v>15440</v>
      </c>
      <c r="S9939" t="s">
        <v>15436</v>
      </c>
      <c r="T9939" t="s">
        <v>15437</v>
      </c>
      <c r="U9939" t="s">
        <v>15437</v>
      </c>
      <c r="V9939">
        <v>0</v>
      </c>
    </row>
    <row r="9940" spans="1:22" x14ac:dyDescent="0.25">
      <c r="A9940" t="s">
        <v>1569</v>
      </c>
      <c r="B9940">
        <v>331083</v>
      </c>
      <c r="C9940" t="s">
        <v>1771</v>
      </c>
      <c r="D9940" t="s">
        <v>2902</v>
      </c>
      <c r="E9940" t="s">
        <v>1572</v>
      </c>
      <c r="F9940" t="s">
        <v>2883</v>
      </c>
      <c r="G9940" t="s">
        <v>1574</v>
      </c>
      <c r="H9940" s="2">
        <v>45194</v>
      </c>
      <c r="I9940" s="2">
        <v>45194</v>
      </c>
      <c r="J9940"/>
      <c r="K9940"/>
      <c r="L9940">
        <v>0.01</v>
      </c>
      <c r="M9940" t="s">
        <v>1575</v>
      </c>
      <c r="N9940" t="s">
        <v>1714</v>
      </c>
      <c r="O9940" t="s">
        <v>2880</v>
      </c>
      <c r="P9940">
        <v>2033</v>
      </c>
      <c r="Q9940" t="s">
        <v>2881</v>
      </c>
      <c r="R9940" t="s">
        <v>15440</v>
      </c>
      <c r="S9940" t="s">
        <v>15436</v>
      </c>
      <c r="T9940" t="s">
        <v>15437</v>
      </c>
      <c r="U9940" t="s">
        <v>15437</v>
      </c>
      <c r="V9940">
        <v>0</v>
      </c>
    </row>
    <row r="9941" spans="1:22" x14ac:dyDescent="0.25">
      <c r="A9941" t="s">
        <v>1569</v>
      </c>
      <c r="B9941">
        <v>331045</v>
      </c>
      <c r="C9941" t="s">
        <v>2100</v>
      </c>
      <c r="D9941" t="s">
        <v>2903</v>
      </c>
      <c r="E9941" t="s">
        <v>1572</v>
      </c>
      <c r="F9941" t="s">
        <v>2883</v>
      </c>
      <c r="G9941" t="s">
        <v>1574</v>
      </c>
      <c r="H9941" s="2">
        <v>45194</v>
      </c>
      <c r="I9941" s="2">
        <v>45194</v>
      </c>
      <c r="J9941"/>
      <c r="K9941"/>
      <c r="L9941">
        <v>0.01</v>
      </c>
      <c r="M9941" t="s">
        <v>1575</v>
      </c>
      <c r="N9941" t="s">
        <v>1714</v>
      </c>
      <c r="O9941" t="s">
        <v>2880</v>
      </c>
      <c r="P9941">
        <v>2033</v>
      </c>
      <c r="Q9941" t="s">
        <v>2881</v>
      </c>
      <c r="R9941" t="s">
        <v>15440</v>
      </c>
      <c r="S9941" t="s">
        <v>15436</v>
      </c>
      <c r="T9941" t="s">
        <v>15437</v>
      </c>
      <c r="U9941" t="s">
        <v>15437</v>
      </c>
      <c r="V9941">
        <v>0</v>
      </c>
    </row>
    <row r="9942" spans="1:22" x14ac:dyDescent="0.25">
      <c r="A9942" t="s">
        <v>1569</v>
      </c>
      <c r="B9942">
        <v>330997</v>
      </c>
      <c r="C9942" t="s">
        <v>2904</v>
      </c>
      <c r="D9942" t="s">
        <v>2905</v>
      </c>
      <c r="E9942" t="s">
        <v>1572</v>
      </c>
      <c r="F9942" t="s">
        <v>2883</v>
      </c>
      <c r="G9942" t="s">
        <v>1574</v>
      </c>
      <c r="H9942" s="2">
        <v>45194</v>
      </c>
      <c r="I9942" s="2">
        <v>45194</v>
      </c>
      <c r="J9942"/>
      <c r="K9942"/>
      <c r="L9942">
        <v>0.01</v>
      </c>
      <c r="M9942" t="s">
        <v>1575</v>
      </c>
      <c r="N9942" t="s">
        <v>1714</v>
      </c>
      <c r="O9942" t="s">
        <v>2880</v>
      </c>
      <c r="P9942">
        <v>2033</v>
      </c>
      <c r="Q9942" t="s">
        <v>2881</v>
      </c>
      <c r="R9942" t="s">
        <v>15440</v>
      </c>
      <c r="S9942" t="s">
        <v>15436</v>
      </c>
      <c r="T9942" t="s">
        <v>15437</v>
      </c>
      <c r="U9942" t="s">
        <v>15437</v>
      </c>
      <c r="V9942">
        <v>0</v>
      </c>
    </row>
    <row r="9943" spans="1:22" x14ac:dyDescent="0.25">
      <c r="A9943" t="s">
        <v>1569</v>
      </c>
      <c r="B9943">
        <v>330991</v>
      </c>
      <c r="C9943" t="s">
        <v>2367</v>
      </c>
      <c r="D9943" t="s">
        <v>2906</v>
      </c>
      <c r="E9943" t="s">
        <v>1572</v>
      </c>
      <c r="F9943" t="s">
        <v>2883</v>
      </c>
      <c r="G9943" t="s">
        <v>1574</v>
      </c>
      <c r="H9943" s="2">
        <v>45194</v>
      </c>
      <c r="I9943" s="2">
        <v>45194</v>
      </c>
      <c r="J9943"/>
      <c r="K9943"/>
      <c r="L9943">
        <v>0.01</v>
      </c>
      <c r="M9943" t="s">
        <v>1575</v>
      </c>
      <c r="N9943" t="s">
        <v>1714</v>
      </c>
      <c r="O9943" t="s">
        <v>2880</v>
      </c>
      <c r="P9943">
        <v>2033</v>
      </c>
      <c r="Q9943" t="s">
        <v>2881</v>
      </c>
      <c r="R9943" t="s">
        <v>15440</v>
      </c>
      <c r="S9943" t="s">
        <v>15436</v>
      </c>
      <c r="T9943" t="s">
        <v>15437</v>
      </c>
      <c r="U9943" t="s">
        <v>15437</v>
      </c>
      <c r="V9943">
        <v>0</v>
      </c>
    </row>
    <row r="9944" spans="1:22" x14ac:dyDescent="0.25">
      <c r="A9944" t="s">
        <v>1569</v>
      </c>
      <c r="B9944">
        <v>330884</v>
      </c>
      <c r="C9944" t="s">
        <v>2688</v>
      </c>
      <c r="D9944" t="s">
        <v>2689</v>
      </c>
      <c r="E9944" t="s">
        <v>1572</v>
      </c>
      <c r="F9944" t="s">
        <v>2669</v>
      </c>
      <c r="G9944" t="s">
        <v>1574</v>
      </c>
      <c r="H9944" s="2">
        <v>45194</v>
      </c>
      <c r="I9944" s="2">
        <v>45194</v>
      </c>
      <c r="J9944"/>
      <c r="K9944"/>
      <c r="L9944">
        <v>0.01</v>
      </c>
      <c r="M9944" t="s">
        <v>1575</v>
      </c>
      <c r="N9944" t="s">
        <v>1714</v>
      </c>
      <c r="O9944" t="s">
        <v>2670</v>
      </c>
      <c r="P9944">
        <v>2028</v>
      </c>
      <c r="Q9944" t="s">
        <v>2671</v>
      </c>
      <c r="R9944" t="s">
        <v>15440</v>
      </c>
      <c r="S9944" t="s">
        <v>15436</v>
      </c>
      <c r="T9944" t="s">
        <v>15437</v>
      </c>
      <c r="U9944" t="s">
        <v>15437</v>
      </c>
      <c r="V9944">
        <v>0</v>
      </c>
    </row>
    <row r="9945" spans="1:22" x14ac:dyDescent="0.25">
      <c r="A9945" t="s">
        <v>1569</v>
      </c>
      <c r="B9945">
        <v>330966</v>
      </c>
      <c r="C9945" t="s">
        <v>2690</v>
      </c>
      <c r="D9945" t="s">
        <v>2691</v>
      </c>
      <c r="E9945" t="s">
        <v>1572</v>
      </c>
      <c r="F9945" t="s">
        <v>2669</v>
      </c>
      <c r="G9945" t="s">
        <v>1574</v>
      </c>
      <c r="H9945" s="2">
        <v>45194</v>
      </c>
      <c r="I9945" s="2">
        <v>45194</v>
      </c>
      <c r="J9945"/>
      <c r="K9945"/>
      <c r="L9945">
        <v>0.01</v>
      </c>
      <c r="M9945" t="s">
        <v>1575</v>
      </c>
      <c r="N9945" t="s">
        <v>1714</v>
      </c>
      <c r="O9945" t="s">
        <v>2670</v>
      </c>
      <c r="P9945">
        <v>2028</v>
      </c>
      <c r="Q9945" t="s">
        <v>2671</v>
      </c>
      <c r="R9945" t="s">
        <v>15440</v>
      </c>
      <c r="S9945" t="s">
        <v>15436</v>
      </c>
      <c r="T9945" t="s">
        <v>15437</v>
      </c>
      <c r="U9945" t="s">
        <v>15437</v>
      </c>
      <c r="V9945">
        <v>0</v>
      </c>
    </row>
    <row r="9946" spans="1:22" x14ac:dyDescent="0.25">
      <c r="A9946" t="s">
        <v>1569</v>
      </c>
      <c r="B9946">
        <v>330868</v>
      </c>
      <c r="C9946" t="s">
        <v>2960</v>
      </c>
      <c r="D9946" t="s">
        <v>2835</v>
      </c>
      <c r="E9946" t="s">
        <v>1572</v>
      </c>
      <c r="F9946" t="s">
        <v>2937</v>
      </c>
      <c r="G9946" t="s">
        <v>1574</v>
      </c>
      <c r="H9946" s="2">
        <v>45194</v>
      </c>
      <c r="I9946" s="2">
        <v>45775</v>
      </c>
      <c r="J9946"/>
      <c r="K9946"/>
      <c r="L9946">
        <v>0.01</v>
      </c>
      <c r="M9946" t="s">
        <v>1575</v>
      </c>
      <c r="N9946" t="s">
        <v>1714</v>
      </c>
      <c r="O9946" t="s">
        <v>2938</v>
      </c>
      <c r="P9946">
        <v>2039</v>
      </c>
      <c r="Q9946" t="s">
        <v>2939</v>
      </c>
      <c r="R9946" t="s">
        <v>15440</v>
      </c>
      <c r="S9946" t="s">
        <v>15436</v>
      </c>
      <c r="T9946" t="s">
        <v>15437</v>
      </c>
      <c r="U9946" t="s">
        <v>15437</v>
      </c>
      <c r="V9946">
        <v>0</v>
      </c>
    </row>
    <row r="9947" spans="1:22" x14ac:dyDescent="0.25">
      <c r="A9947" t="s">
        <v>1569</v>
      </c>
      <c r="B9947">
        <v>330952</v>
      </c>
      <c r="C9947" t="s">
        <v>2961</v>
      </c>
      <c r="D9947" t="s">
        <v>2962</v>
      </c>
      <c r="E9947" t="s">
        <v>1572</v>
      </c>
      <c r="F9947" t="s">
        <v>2937</v>
      </c>
      <c r="G9947" t="s">
        <v>1574</v>
      </c>
      <c r="H9947" s="2">
        <v>45194</v>
      </c>
      <c r="I9947" s="2">
        <v>45194</v>
      </c>
      <c r="J9947"/>
      <c r="K9947"/>
      <c r="L9947">
        <v>0.01</v>
      </c>
      <c r="M9947" t="s">
        <v>1575</v>
      </c>
      <c r="N9947" t="s">
        <v>1714</v>
      </c>
      <c r="O9947" t="s">
        <v>2938</v>
      </c>
      <c r="P9947">
        <v>2039</v>
      </c>
      <c r="Q9947" t="s">
        <v>2939</v>
      </c>
      <c r="R9947" t="s">
        <v>15440</v>
      </c>
      <c r="S9947" t="s">
        <v>15436</v>
      </c>
      <c r="T9947" t="s">
        <v>15437</v>
      </c>
      <c r="U9947" t="s">
        <v>15437</v>
      </c>
      <c r="V9947">
        <v>0</v>
      </c>
    </row>
    <row r="9948" spans="1:22" x14ac:dyDescent="0.25">
      <c r="A9948" t="s">
        <v>1569</v>
      </c>
      <c r="B9948">
        <v>330841</v>
      </c>
      <c r="C9948" t="s">
        <v>1868</v>
      </c>
      <c r="D9948" t="s">
        <v>2963</v>
      </c>
      <c r="E9948" t="s">
        <v>1572</v>
      </c>
      <c r="F9948" t="s">
        <v>2937</v>
      </c>
      <c r="G9948" t="s">
        <v>1574</v>
      </c>
      <c r="H9948" s="2">
        <v>45194</v>
      </c>
      <c r="I9948" s="2">
        <v>45194</v>
      </c>
      <c r="J9948"/>
      <c r="K9948"/>
      <c r="L9948">
        <v>0.01</v>
      </c>
      <c r="M9948" t="s">
        <v>1575</v>
      </c>
      <c r="N9948" t="s">
        <v>1714</v>
      </c>
      <c r="O9948" t="s">
        <v>2938</v>
      </c>
      <c r="P9948">
        <v>2039</v>
      </c>
      <c r="Q9948" t="s">
        <v>2939</v>
      </c>
      <c r="R9948" t="s">
        <v>15440</v>
      </c>
      <c r="S9948" t="s">
        <v>15436</v>
      </c>
      <c r="T9948" t="s">
        <v>15437</v>
      </c>
      <c r="U9948" t="s">
        <v>15437</v>
      </c>
      <c r="V9948">
        <v>0</v>
      </c>
    </row>
    <row r="9949" spans="1:22" x14ac:dyDescent="0.25">
      <c r="A9949" t="s">
        <v>1569</v>
      </c>
      <c r="B9949">
        <v>331033</v>
      </c>
      <c r="C9949" t="s">
        <v>2100</v>
      </c>
      <c r="D9949" t="s">
        <v>2101</v>
      </c>
      <c r="E9949" t="s">
        <v>1572</v>
      </c>
      <c r="F9949" t="s">
        <v>2085</v>
      </c>
      <c r="G9949" t="s">
        <v>1574</v>
      </c>
      <c r="H9949" s="2">
        <v>45194</v>
      </c>
      <c r="I9949" s="2">
        <v>45194</v>
      </c>
      <c r="J9949"/>
      <c r="K9949"/>
      <c r="L9949">
        <v>0.01</v>
      </c>
      <c r="M9949" t="s">
        <v>1575</v>
      </c>
      <c r="N9949" t="s">
        <v>1714</v>
      </c>
      <c r="O9949" t="s">
        <v>2086</v>
      </c>
      <c r="P9949">
        <v>2017</v>
      </c>
      <c r="Q9949" t="s">
        <v>2087</v>
      </c>
      <c r="R9949" t="s">
        <v>15441</v>
      </c>
      <c r="S9949" t="s">
        <v>15436</v>
      </c>
      <c r="T9949" t="s">
        <v>15437</v>
      </c>
      <c r="U9949" t="s">
        <v>15437</v>
      </c>
      <c r="V9949">
        <v>0</v>
      </c>
    </row>
    <row r="9950" spans="1:22" x14ac:dyDescent="0.25">
      <c r="A9950" t="s">
        <v>1569</v>
      </c>
      <c r="B9950">
        <v>331111</v>
      </c>
      <c r="C9950" t="s">
        <v>2058</v>
      </c>
      <c r="D9950" t="s">
        <v>2059</v>
      </c>
      <c r="E9950" t="s">
        <v>1572</v>
      </c>
      <c r="F9950" t="s">
        <v>2036</v>
      </c>
      <c r="G9950" t="s">
        <v>1574</v>
      </c>
      <c r="H9950" s="2">
        <v>45194</v>
      </c>
      <c r="I9950" s="2">
        <v>45194</v>
      </c>
      <c r="J9950"/>
      <c r="K9950"/>
      <c r="L9950">
        <v>0.01</v>
      </c>
      <c r="M9950" t="s">
        <v>1575</v>
      </c>
      <c r="N9950" t="s">
        <v>1714</v>
      </c>
      <c r="O9950" t="s">
        <v>2037</v>
      </c>
      <c r="P9950">
        <v>2016</v>
      </c>
      <c r="Q9950" t="s">
        <v>2038</v>
      </c>
      <c r="R9950" t="s">
        <v>15441</v>
      </c>
      <c r="S9950" t="s">
        <v>15436</v>
      </c>
      <c r="T9950" t="s">
        <v>15437</v>
      </c>
      <c r="U9950" t="s">
        <v>15437</v>
      </c>
      <c r="V9950">
        <v>0</v>
      </c>
    </row>
    <row r="9951" spans="1:22" x14ac:dyDescent="0.25">
      <c r="A9951" t="s">
        <v>1569</v>
      </c>
      <c r="B9951">
        <v>331148</v>
      </c>
      <c r="C9951" t="s">
        <v>2060</v>
      </c>
      <c r="D9951" t="s">
        <v>2061</v>
      </c>
      <c r="E9951" t="s">
        <v>1572</v>
      </c>
      <c r="F9951" t="s">
        <v>2036</v>
      </c>
      <c r="G9951" t="s">
        <v>1574</v>
      </c>
      <c r="H9951" s="2">
        <v>45194</v>
      </c>
      <c r="I9951" s="2">
        <v>45194</v>
      </c>
      <c r="J9951"/>
      <c r="K9951"/>
      <c r="L9951">
        <v>0.01</v>
      </c>
      <c r="M9951" t="s">
        <v>1575</v>
      </c>
      <c r="N9951" t="s">
        <v>1714</v>
      </c>
      <c r="O9951" t="s">
        <v>2037</v>
      </c>
      <c r="P9951">
        <v>2016</v>
      </c>
      <c r="Q9951" t="s">
        <v>2038</v>
      </c>
      <c r="R9951" t="s">
        <v>15441</v>
      </c>
      <c r="S9951" t="s">
        <v>15436</v>
      </c>
      <c r="T9951" t="s">
        <v>15437</v>
      </c>
      <c r="U9951" t="s">
        <v>15437</v>
      </c>
      <c r="V9951">
        <v>0</v>
      </c>
    </row>
    <row r="9952" spans="1:22" x14ac:dyDescent="0.25">
      <c r="A9952" t="s">
        <v>1569</v>
      </c>
      <c r="B9952">
        <v>331080</v>
      </c>
      <c r="C9952" t="s">
        <v>3726</v>
      </c>
      <c r="D9952" t="s">
        <v>3727</v>
      </c>
      <c r="E9952" t="s">
        <v>1572</v>
      </c>
      <c r="F9952" t="s">
        <v>3713</v>
      </c>
      <c r="G9952" t="s">
        <v>1574</v>
      </c>
      <c r="H9952" s="2">
        <v>45194</v>
      </c>
      <c r="I9952" s="2">
        <v>45194</v>
      </c>
      <c r="J9952"/>
      <c r="K9952"/>
      <c r="L9952">
        <v>0.01</v>
      </c>
      <c r="M9952" t="s">
        <v>1575</v>
      </c>
      <c r="N9952" t="s">
        <v>3627</v>
      </c>
      <c r="O9952" t="s">
        <v>3714</v>
      </c>
      <c r="P9952">
        <v>6065</v>
      </c>
      <c r="Q9952" t="s">
        <v>3715</v>
      </c>
      <c r="R9952" t="s">
        <v>15442</v>
      </c>
      <c r="S9952" t="s">
        <v>15436</v>
      </c>
      <c r="T9952" t="s">
        <v>15437</v>
      </c>
      <c r="U9952" t="s">
        <v>15437</v>
      </c>
      <c r="V9952">
        <v>0</v>
      </c>
    </row>
    <row r="9953" spans="1:22" x14ac:dyDescent="0.25">
      <c r="A9953" t="s">
        <v>1569</v>
      </c>
      <c r="B9953">
        <v>331081</v>
      </c>
      <c r="C9953" t="s">
        <v>3728</v>
      </c>
      <c r="D9953" t="s">
        <v>3729</v>
      </c>
      <c r="E9953" t="s">
        <v>1572</v>
      </c>
      <c r="F9953" t="s">
        <v>3713</v>
      </c>
      <c r="G9953" t="s">
        <v>1574</v>
      </c>
      <c r="H9953" s="2">
        <v>45194</v>
      </c>
      <c r="I9953" s="2">
        <v>45194</v>
      </c>
      <c r="J9953"/>
      <c r="K9953"/>
      <c r="L9953">
        <v>0.01</v>
      </c>
      <c r="M9953" t="s">
        <v>1575</v>
      </c>
      <c r="N9953" t="s">
        <v>3627</v>
      </c>
      <c r="O9953" t="s">
        <v>3714</v>
      </c>
      <c r="P9953">
        <v>6065</v>
      </c>
      <c r="Q9953" t="s">
        <v>3715</v>
      </c>
      <c r="R9953" t="s">
        <v>15442</v>
      </c>
      <c r="S9953" t="s">
        <v>15436</v>
      </c>
      <c r="T9953" t="s">
        <v>15437</v>
      </c>
      <c r="U9953" t="s">
        <v>15437</v>
      </c>
      <c r="V9953">
        <v>0</v>
      </c>
    </row>
    <row r="9954" spans="1:22" x14ac:dyDescent="0.25">
      <c r="A9954" t="s">
        <v>1569</v>
      </c>
      <c r="B9954">
        <v>330937</v>
      </c>
      <c r="C9954" t="s">
        <v>2692</v>
      </c>
      <c r="D9954" t="s">
        <v>2693</v>
      </c>
      <c r="E9954" t="s">
        <v>1596</v>
      </c>
      <c r="F9954" t="s">
        <v>2669</v>
      </c>
      <c r="G9954" t="s">
        <v>1574</v>
      </c>
      <c r="H9954" s="2">
        <v>45194</v>
      </c>
      <c r="I9954" s="2">
        <v>45194</v>
      </c>
      <c r="J9954"/>
      <c r="K9954"/>
      <c r="L9954">
        <v>12.25</v>
      </c>
      <c r="M9954" t="s">
        <v>1575</v>
      </c>
      <c r="N9954" t="s">
        <v>1714</v>
      </c>
      <c r="O9954" t="s">
        <v>2670</v>
      </c>
      <c r="P9954">
        <v>2028</v>
      </c>
      <c r="Q9954" t="s">
        <v>2671</v>
      </c>
      <c r="R9954" t="s">
        <v>15440</v>
      </c>
      <c r="S9954" t="s">
        <v>15436</v>
      </c>
      <c r="T9954" t="s">
        <v>15437</v>
      </c>
      <c r="U9954" t="s">
        <v>15437</v>
      </c>
      <c r="V9954">
        <v>0.32236842105263158</v>
      </c>
    </row>
    <row r="9955" spans="1:22" x14ac:dyDescent="0.25">
      <c r="A9955" t="s">
        <v>1569</v>
      </c>
      <c r="B9955">
        <v>330835</v>
      </c>
      <c r="C9955" t="s">
        <v>2964</v>
      </c>
      <c r="D9955" t="s">
        <v>2965</v>
      </c>
      <c r="E9955" t="s">
        <v>1596</v>
      </c>
      <c r="F9955" t="s">
        <v>2937</v>
      </c>
      <c r="G9955" t="s">
        <v>1574</v>
      </c>
      <c r="H9955" s="2">
        <v>45194</v>
      </c>
      <c r="I9955" s="2">
        <v>45194</v>
      </c>
      <c r="J9955"/>
      <c r="K9955"/>
      <c r="L9955">
        <v>17</v>
      </c>
      <c r="M9955" t="s">
        <v>1575</v>
      </c>
      <c r="N9955" t="s">
        <v>1714</v>
      </c>
      <c r="O9955" t="s">
        <v>2938</v>
      </c>
      <c r="P9955">
        <v>2039</v>
      </c>
      <c r="Q9955" t="s">
        <v>2939</v>
      </c>
      <c r="R9955" t="s">
        <v>15440</v>
      </c>
      <c r="S9955" t="s">
        <v>15436</v>
      </c>
      <c r="T9955" t="s">
        <v>15437</v>
      </c>
      <c r="U9955" t="s">
        <v>15437</v>
      </c>
      <c r="V9955">
        <v>0.44736842105263158</v>
      </c>
    </row>
    <row r="9956" spans="1:22" x14ac:dyDescent="0.25">
      <c r="A9956" t="s">
        <v>1569</v>
      </c>
      <c r="B9956">
        <v>330833</v>
      </c>
      <c r="C9956" t="s">
        <v>2966</v>
      </c>
      <c r="D9956" t="s">
        <v>2967</v>
      </c>
      <c r="E9956" t="s">
        <v>1596</v>
      </c>
      <c r="F9956" t="s">
        <v>2937</v>
      </c>
      <c r="G9956" t="s">
        <v>1574</v>
      </c>
      <c r="H9956" s="2">
        <v>45194</v>
      </c>
      <c r="I9956" s="2">
        <v>45194</v>
      </c>
      <c r="J9956"/>
      <c r="K9956"/>
      <c r="L9956">
        <v>15.5</v>
      </c>
      <c r="M9956" t="s">
        <v>1575</v>
      </c>
      <c r="N9956" t="s">
        <v>1714</v>
      </c>
      <c r="O9956" t="s">
        <v>2938</v>
      </c>
      <c r="P9956">
        <v>2039</v>
      </c>
      <c r="Q9956" t="s">
        <v>2939</v>
      </c>
      <c r="R9956" t="s">
        <v>15440</v>
      </c>
      <c r="S9956" t="s">
        <v>15436</v>
      </c>
      <c r="T9956" t="s">
        <v>15437</v>
      </c>
      <c r="U9956" t="s">
        <v>15437</v>
      </c>
      <c r="V9956">
        <v>0.40789473684210525</v>
      </c>
    </row>
    <row r="9957" spans="1:22" x14ac:dyDescent="0.25">
      <c r="A9957" t="s">
        <v>1569</v>
      </c>
      <c r="B9957">
        <v>330859</v>
      </c>
      <c r="C9957" t="s">
        <v>2968</v>
      </c>
      <c r="D9957" t="s">
        <v>2409</v>
      </c>
      <c r="E9957" t="s">
        <v>1596</v>
      </c>
      <c r="F9957" t="s">
        <v>2937</v>
      </c>
      <c r="G9957" t="s">
        <v>1574</v>
      </c>
      <c r="H9957" s="2">
        <v>45194</v>
      </c>
      <c r="I9957" s="2">
        <v>45194</v>
      </c>
      <c r="J9957"/>
      <c r="K9957"/>
      <c r="L9957">
        <v>18.75</v>
      </c>
      <c r="M9957" t="s">
        <v>1575</v>
      </c>
      <c r="N9957" t="s">
        <v>1714</v>
      </c>
      <c r="O9957" t="s">
        <v>2938</v>
      </c>
      <c r="P9957">
        <v>2039</v>
      </c>
      <c r="Q9957" t="s">
        <v>2939</v>
      </c>
      <c r="R9957" t="s">
        <v>15440</v>
      </c>
      <c r="S9957" t="s">
        <v>15436</v>
      </c>
      <c r="T9957" t="s">
        <v>15437</v>
      </c>
      <c r="U9957" t="s">
        <v>15437</v>
      </c>
      <c r="V9957">
        <v>0.49342105263157893</v>
      </c>
    </row>
    <row r="9958" spans="1:22" x14ac:dyDescent="0.25">
      <c r="A9958" t="s">
        <v>1569</v>
      </c>
      <c r="B9958">
        <v>331041</v>
      </c>
      <c r="C9958" t="s">
        <v>2102</v>
      </c>
      <c r="D9958" t="s">
        <v>2103</v>
      </c>
      <c r="E9958" t="s">
        <v>1596</v>
      </c>
      <c r="F9958" t="s">
        <v>2085</v>
      </c>
      <c r="G9958" t="s">
        <v>1574</v>
      </c>
      <c r="H9958" s="2">
        <v>45194</v>
      </c>
      <c r="I9958" s="2">
        <v>45194</v>
      </c>
      <c r="J9958"/>
      <c r="K9958"/>
      <c r="L9958">
        <v>19</v>
      </c>
      <c r="M9958" t="s">
        <v>1575</v>
      </c>
      <c r="N9958" t="s">
        <v>1714</v>
      </c>
      <c r="O9958" t="s">
        <v>2086</v>
      </c>
      <c r="P9958">
        <v>2017</v>
      </c>
      <c r="Q9958" t="s">
        <v>2087</v>
      </c>
      <c r="R9958" t="s">
        <v>15441</v>
      </c>
      <c r="S9958" t="s">
        <v>15436</v>
      </c>
      <c r="T9958" t="s">
        <v>15437</v>
      </c>
      <c r="U9958" t="s">
        <v>15437</v>
      </c>
      <c r="V9958">
        <v>0.5</v>
      </c>
    </row>
    <row r="9959" spans="1:22" x14ac:dyDescent="0.25">
      <c r="A9959" t="s">
        <v>1569</v>
      </c>
      <c r="B9959">
        <v>331069</v>
      </c>
      <c r="C9959" t="s">
        <v>2104</v>
      </c>
      <c r="D9959" t="s">
        <v>2105</v>
      </c>
      <c r="E9959" t="s">
        <v>1596</v>
      </c>
      <c r="F9959" t="s">
        <v>2085</v>
      </c>
      <c r="G9959" t="s">
        <v>1574</v>
      </c>
      <c r="H9959" s="2">
        <v>45194</v>
      </c>
      <c r="I9959" s="2">
        <v>45194</v>
      </c>
      <c r="J9959"/>
      <c r="K9959"/>
      <c r="L9959">
        <v>12</v>
      </c>
      <c r="M9959" t="s">
        <v>1575</v>
      </c>
      <c r="N9959" t="s">
        <v>1714</v>
      </c>
      <c r="O9959" t="s">
        <v>2086</v>
      </c>
      <c r="P9959">
        <v>2017</v>
      </c>
      <c r="Q9959" t="s">
        <v>2087</v>
      </c>
      <c r="R9959" t="s">
        <v>15441</v>
      </c>
      <c r="S9959" t="s">
        <v>15436</v>
      </c>
      <c r="T9959" t="s">
        <v>15437</v>
      </c>
      <c r="U9959" t="s">
        <v>15437</v>
      </c>
      <c r="V9959">
        <v>0.31578947368421051</v>
      </c>
    </row>
    <row r="9960" spans="1:22" x14ac:dyDescent="0.25">
      <c r="A9960" t="s">
        <v>1569</v>
      </c>
      <c r="B9960">
        <v>331102</v>
      </c>
      <c r="C9960" t="s">
        <v>2062</v>
      </c>
      <c r="D9960" t="s">
        <v>2063</v>
      </c>
      <c r="E9960" t="s">
        <v>1596</v>
      </c>
      <c r="F9960" t="s">
        <v>2036</v>
      </c>
      <c r="G9960" t="s">
        <v>1574</v>
      </c>
      <c r="H9960" s="2">
        <v>45194</v>
      </c>
      <c r="I9960" s="2">
        <v>45194</v>
      </c>
      <c r="J9960"/>
      <c r="K9960"/>
      <c r="L9960">
        <v>35</v>
      </c>
      <c r="M9960" t="s">
        <v>1575</v>
      </c>
      <c r="N9960" t="s">
        <v>1714</v>
      </c>
      <c r="O9960" t="s">
        <v>2037</v>
      </c>
      <c r="P9960">
        <v>2016</v>
      </c>
      <c r="Q9960" t="s">
        <v>2038</v>
      </c>
      <c r="R9960" t="s">
        <v>15441</v>
      </c>
      <c r="S9960" t="s">
        <v>15436</v>
      </c>
      <c r="T9960" t="s">
        <v>15437</v>
      </c>
      <c r="U9960" t="s">
        <v>15437</v>
      </c>
      <c r="V9960">
        <v>0.92105263157894735</v>
      </c>
    </row>
    <row r="9961" spans="1:22" x14ac:dyDescent="0.25">
      <c r="A9961" t="s">
        <v>1569</v>
      </c>
      <c r="B9961">
        <v>330599</v>
      </c>
      <c r="C9961" t="s">
        <v>3306</v>
      </c>
      <c r="D9961" t="s">
        <v>1817</v>
      </c>
      <c r="E9961" t="s">
        <v>1607</v>
      </c>
      <c r="F9961" t="s">
        <v>3307</v>
      </c>
      <c r="G9961" t="s">
        <v>1489</v>
      </c>
      <c r="H9961" s="2">
        <v>45194</v>
      </c>
      <c r="I9961" s="2">
        <v>45194</v>
      </c>
      <c r="J9961"/>
      <c r="K9961"/>
      <c r="L9961">
        <v>38</v>
      </c>
      <c r="M9961" t="s">
        <v>1575</v>
      </c>
      <c r="N9961" t="s">
        <v>1714</v>
      </c>
      <c r="O9961" t="s">
        <v>3289</v>
      </c>
      <c r="P9961">
        <v>2059</v>
      </c>
      <c r="Q9961" t="s">
        <v>3290</v>
      </c>
      <c r="R9961" t="s">
        <v>15440</v>
      </c>
      <c r="S9961" t="s">
        <v>15436</v>
      </c>
      <c r="T9961" t="s">
        <v>15437</v>
      </c>
      <c r="U9961" t="s">
        <v>1566</v>
      </c>
      <c r="V9961">
        <v>1</v>
      </c>
    </row>
    <row r="9962" spans="1:22" x14ac:dyDescent="0.25">
      <c r="A9962" t="s">
        <v>1569</v>
      </c>
      <c r="B9962">
        <v>330482</v>
      </c>
      <c r="C9962" t="s">
        <v>2784</v>
      </c>
      <c r="D9962" t="s">
        <v>1951</v>
      </c>
      <c r="E9962" t="s">
        <v>1607</v>
      </c>
      <c r="F9962" t="s">
        <v>3308</v>
      </c>
      <c r="G9962" t="s">
        <v>1618</v>
      </c>
      <c r="H9962" s="2">
        <v>45194</v>
      </c>
      <c r="I9962" s="2">
        <v>45194</v>
      </c>
      <c r="J9962"/>
      <c r="K9962"/>
      <c r="L9962">
        <v>38</v>
      </c>
      <c r="M9962" t="s">
        <v>1575</v>
      </c>
      <c r="N9962" t="s">
        <v>1714</v>
      </c>
      <c r="O9962" t="s">
        <v>3289</v>
      </c>
      <c r="P9962">
        <v>2059</v>
      </c>
      <c r="Q9962" t="s">
        <v>3290</v>
      </c>
      <c r="R9962" t="s">
        <v>15440</v>
      </c>
      <c r="S9962" t="s">
        <v>15436</v>
      </c>
      <c r="T9962" t="s">
        <v>15437</v>
      </c>
      <c r="U9962" t="s">
        <v>15437</v>
      </c>
      <c r="V9962">
        <v>1</v>
      </c>
    </row>
    <row r="9963" spans="1:22" x14ac:dyDescent="0.25">
      <c r="A9963" t="s">
        <v>1569</v>
      </c>
      <c r="B9963">
        <v>330834</v>
      </c>
      <c r="C9963" t="s">
        <v>1640</v>
      </c>
      <c r="D9963" t="s">
        <v>1641</v>
      </c>
      <c r="E9963" t="s">
        <v>1572</v>
      </c>
      <c r="F9963" t="s">
        <v>1625</v>
      </c>
      <c r="G9963" t="s">
        <v>1574</v>
      </c>
      <c r="H9963" s="2">
        <v>45187</v>
      </c>
      <c r="I9963" s="2">
        <v>45187</v>
      </c>
      <c r="J9963"/>
      <c r="K9963"/>
      <c r="L9963">
        <v>0.01</v>
      </c>
      <c r="M9963" t="s">
        <v>1575</v>
      </c>
      <c r="N9963" t="s">
        <v>1576</v>
      </c>
      <c r="O9963" t="s">
        <v>1626</v>
      </c>
      <c r="P9963">
        <v>1005</v>
      </c>
      <c r="Q9963" t="s">
        <v>1627</v>
      </c>
      <c r="R9963" t="s">
        <v>15435</v>
      </c>
      <c r="S9963" t="s">
        <v>15436</v>
      </c>
      <c r="T9963" t="s">
        <v>15437</v>
      </c>
      <c r="U9963" t="s">
        <v>15437</v>
      </c>
      <c r="V9963">
        <v>0</v>
      </c>
    </row>
    <row r="9964" spans="1:22" x14ac:dyDescent="0.25">
      <c r="A9964" t="s">
        <v>1569</v>
      </c>
      <c r="B9964">
        <v>330950</v>
      </c>
      <c r="C9964" t="s">
        <v>1642</v>
      </c>
      <c r="D9964" t="s">
        <v>1643</v>
      </c>
      <c r="E9964" t="s">
        <v>1572</v>
      </c>
      <c r="F9964" t="s">
        <v>1625</v>
      </c>
      <c r="G9964" t="s">
        <v>1574</v>
      </c>
      <c r="H9964" s="2">
        <v>45187</v>
      </c>
      <c r="I9964" s="2">
        <v>45187</v>
      </c>
      <c r="J9964"/>
      <c r="K9964"/>
      <c r="L9964">
        <v>0.01</v>
      </c>
      <c r="M9964" t="s">
        <v>1575</v>
      </c>
      <c r="N9964" t="s">
        <v>1576</v>
      </c>
      <c r="O9964" t="s">
        <v>1626</v>
      </c>
      <c r="P9964">
        <v>1005</v>
      </c>
      <c r="Q9964" t="s">
        <v>1627</v>
      </c>
      <c r="R9964" t="s">
        <v>15435</v>
      </c>
      <c r="S9964" t="s">
        <v>15436</v>
      </c>
      <c r="T9964" t="s">
        <v>15437</v>
      </c>
      <c r="U9964" t="s">
        <v>15437</v>
      </c>
      <c r="V9964">
        <v>0</v>
      </c>
    </row>
    <row r="9965" spans="1:22" x14ac:dyDescent="0.25">
      <c r="A9965" t="s">
        <v>1569</v>
      </c>
      <c r="B9965">
        <v>330972</v>
      </c>
      <c r="C9965" t="s">
        <v>1644</v>
      </c>
      <c r="D9965" t="s">
        <v>1645</v>
      </c>
      <c r="E9965" t="s">
        <v>1572</v>
      </c>
      <c r="F9965" t="s">
        <v>1625</v>
      </c>
      <c r="G9965" t="s">
        <v>1574</v>
      </c>
      <c r="H9965" s="2">
        <v>45187</v>
      </c>
      <c r="I9965" s="2">
        <v>45187</v>
      </c>
      <c r="J9965"/>
      <c r="K9965"/>
      <c r="L9965">
        <v>0.01</v>
      </c>
      <c r="M9965" t="s">
        <v>1575</v>
      </c>
      <c r="N9965" t="s">
        <v>1576</v>
      </c>
      <c r="O9965" t="s">
        <v>1626</v>
      </c>
      <c r="P9965">
        <v>1005</v>
      </c>
      <c r="Q9965" t="s">
        <v>1627</v>
      </c>
      <c r="R9965" t="s">
        <v>15435</v>
      </c>
      <c r="S9965" t="s">
        <v>15436</v>
      </c>
      <c r="T9965" t="s">
        <v>15437</v>
      </c>
      <c r="U9965" t="s">
        <v>15437</v>
      </c>
      <c r="V9965">
        <v>0</v>
      </c>
    </row>
    <row r="9966" spans="1:22" x14ac:dyDescent="0.25">
      <c r="A9966" t="s">
        <v>1569</v>
      </c>
      <c r="B9966">
        <v>330727</v>
      </c>
      <c r="C9966" t="s">
        <v>1581</v>
      </c>
      <c r="D9966" t="s">
        <v>1582</v>
      </c>
      <c r="E9966" t="s">
        <v>1572</v>
      </c>
      <c r="F9966" t="s">
        <v>1573</v>
      </c>
      <c r="G9966" t="s">
        <v>1574</v>
      </c>
      <c r="H9966" s="2">
        <v>45187</v>
      </c>
      <c r="I9966" s="2">
        <v>45187</v>
      </c>
      <c r="J9966"/>
      <c r="K9966"/>
      <c r="L9966">
        <v>0.01</v>
      </c>
      <c r="M9966" t="s">
        <v>1575</v>
      </c>
      <c r="N9966" t="s">
        <v>1576</v>
      </c>
      <c r="O9966" t="s">
        <v>1577</v>
      </c>
      <c r="P9966">
        <v>1004</v>
      </c>
      <c r="Q9966" t="s">
        <v>1578</v>
      </c>
      <c r="R9966" t="s">
        <v>15435</v>
      </c>
      <c r="S9966" t="s">
        <v>15436</v>
      </c>
      <c r="T9966" t="s">
        <v>15437</v>
      </c>
      <c r="U9966" t="s">
        <v>15437</v>
      </c>
      <c r="V9966">
        <v>0</v>
      </c>
    </row>
    <row r="9967" spans="1:22" x14ac:dyDescent="0.25">
      <c r="A9967" t="s">
        <v>1569</v>
      </c>
      <c r="B9967">
        <v>330683</v>
      </c>
      <c r="C9967" t="s">
        <v>1583</v>
      </c>
      <c r="D9967" t="s">
        <v>1584</v>
      </c>
      <c r="E9967" t="s">
        <v>1572</v>
      </c>
      <c r="F9967" t="s">
        <v>1573</v>
      </c>
      <c r="G9967" t="s">
        <v>1574</v>
      </c>
      <c r="H9967" s="2">
        <v>45187</v>
      </c>
      <c r="I9967" s="2">
        <v>45187</v>
      </c>
      <c r="J9967"/>
      <c r="K9967"/>
      <c r="L9967">
        <v>0.01</v>
      </c>
      <c r="M9967" t="s">
        <v>1575</v>
      </c>
      <c r="N9967" t="s">
        <v>1576</v>
      </c>
      <c r="O9967" t="s">
        <v>1577</v>
      </c>
      <c r="P9967">
        <v>1004</v>
      </c>
      <c r="Q9967" t="s">
        <v>1578</v>
      </c>
      <c r="R9967" t="s">
        <v>15435</v>
      </c>
      <c r="S9967" t="s">
        <v>15436</v>
      </c>
      <c r="T9967" t="s">
        <v>15437</v>
      </c>
      <c r="U9967" t="s">
        <v>15437</v>
      </c>
      <c r="V9967">
        <v>0</v>
      </c>
    </row>
    <row r="9968" spans="1:22" x14ac:dyDescent="0.25">
      <c r="A9968" t="s">
        <v>1569</v>
      </c>
      <c r="B9968">
        <v>330810</v>
      </c>
      <c r="C9968" t="s">
        <v>1585</v>
      </c>
      <c r="D9968" t="s">
        <v>1586</v>
      </c>
      <c r="E9968" t="s">
        <v>1572</v>
      </c>
      <c r="F9968" t="s">
        <v>1573</v>
      </c>
      <c r="G9968" t="s">
        <v>1574</v>
      </c>
      <c r="H9968" s="2">
        <v>45187</v>
      </c>
      <c r="I9968" s="2">
        <v>45187</v>
      </c>
      <c r="J9968"/>
      <c r="K9968"/>
      <c r="L9968">
        <v>0.01</v>
      </c>
      <c r="M9968" t="s">
        <v>1575</v>
      </c>
      <c r="N9968" t="s">
        <v>1576</v>
      </c>
      <c r="O9968" t="s">
        <v>1577</v>
      </c>
      <c r="P9968">
        <v>1004</v>
      </c>
      <c r="Q9968" t="s">
        <v>1578</v>
      </c>
      <c r="R9968" t="s">
        <v>15435</v>
      </c>
      <c r="S9968" t="s">
        <v>15436</v>
      </c>
      <c r="T9968" t="s">
        <v>15437</v>
      </c>
      <c r="U9968" t="s">
        <v>15437</v>
      </c>
      <c r="V9968">
        <v>0</v>
      </c>
    </row>
    <row r="9969" spans="1:22" x14ac:dyDescent="0.25">
      <c r="A9969" t="s">
        <v>1569</v>
      </c>
      <c r="B9969">
        <v>330744</v>
      </c>
      <c r="C9969" t="s">
        <v>1587</v>
      </c>
      <c r="D9969" t="s">
        <v>1588</v>
      </c>
      <c r="E9969" t="s">
        <v>1572</v>
      </c>
      <c r="F9969" t="s">
        <v>1573</v>
      </c>
      <c r="G9969" t="s">
        <v>1574</v>
      </c>
      <c r="H9969" s="2">
        <v>45187</v>
      </c>
      <c r="I9969" s="2">
        <v>45187</v>
      </c>
      <c r="J9969"/>
      <c r="K9969"/>
      <c r="L9969">
        <v>0.01</v>
      </c>
      <c r="M9969" t="s">
        <v>1575</v>
      </c>
      <c r="N9969" t="s">
        <v>1576</v>
      </c>
      <c r="O9969" t="s">
        <v>1577</v>
      </c>
      <c r="P9969">
        <v>1004</v>
      </c>
      <c r="Q9969" t="s">
        <v>1578</v>
      </c>
      <c r="R9969" t="s">
        <v>15435</v>
      </c>
      <c r="S9969" t="s">
        <v>15436</v>
      </c>
      <c r="T9969" t="s">
        <v>15437</v>
      </c>
      <c r="U9969" t="s">
        <v>15437</v>
      </c>
      <c r="V9969">
        <v>0</v>
      </c>
    </row>
    <row r="9970" spans="1:22" x14ac:dyDescent="0.25">
      <c r="A9970" t="s">
        <v>1569</v>
      </c>
      <c r="B9970">
        <v>330614</v>
      </c>
      <c r="C9970" t="s">
        <v>1589</v>
      </c>
      <c r="D9970" t="s">
        <v>1590</v>
      </c>
      <c r="E9970" t="s">
        <v>1572</v>
      </c>
      <c r="F9970" t="s">
        <v>1573</v>
      </c>
      <c r="G9970" t="s">
        <v>1574</v>
      </c>
      <c r="H9970" s="2">
        <v>45187</v>
      </c>
      <c r="I9970" s="2">
        <v>45187</v>
      </c>
      <c r="J9970"/>
      <c r="K9970"/>
      <c r="L9970">
        <v>0.01</v>
      </c>
      <c r="M9970" t="s">
        <v>1575</v>
      </c>
      <c r="N9970" t="s">
        <v>1576</v>
      </c>
      <c r="O9970" t="s">
        <v>1577</v>
      </c>
      <c r="P9970">
        <v>1004</v>
      </c>
      <c r="Q9970" t="s">
        <v>1578</v>
      </c>
      <c r="R9970" t="s">
        <v>15435</v>
      </c>
      <c r="S9970" t="s">
        <v>15436</v>
      </c>
      <c r="T9970" t="s">
        <v>15437</v>
      </c>
      <c r="U9970" t="s">
        <v>15437</v>
      </c>
      <c r="V9970">
        <v>0</v>
      </c>
    </row>
    <row r="9971" spans="1:22" x14ac:dyDescent="0.25">
      <c r="A9971" t="s">
        <v>1569</v>
      </c>
      <c r="B9971">
        <v>330554</v>
      </c>
      <c r="C9971" t="s">
        <v>1703</v>
      </c>
      <c r="D9971" t="s">
        <v>1704</v>
      </c>
      <c r="E9971" t="s">
        <v>1572</v>
      </c>
      <c r="F9971" t="s">
        <v>1692</v>
      </c>
      <c r="G9971" t="s">
        <v>1574</v>
      </c>
      <c r="H9971" s="2">
        <v>45187</v>
      </c>
      <c r="I9971" s="2">
        <v>45187</v>
      </c>
      <c r="J9971"/>
      <c r="K9971"/>
      <c r="L9971">
        <v>0.01</v>
      </c>
      <c r="M9971" t="s">
        <v>1575</v>
      </c>
      <c r="N9971" t="s">
        <v>1576</v>
      </c>
      <c r="O9971" t="s">
        <v>1693</v>
      </c>
      <c r="P9971">
        <v>1006</v>
      </c>
      <c r="Q9971" t="s">
        <v>1694</v>
      </c>
      <c r="R9971" t="s">
        <v>15435</v>
      </c>
      <c r="S9971" t="s">
        <v>15436</v>
      </c>
      <c r="T9971" t="s">
        <v>15437</v>
      </c>
      <c r="U9971" t="s">
        <v>15437</v>
      </c>
      <c r="V9971">
        <v>0</v>
      </c>
    </row>
    <row r="9972" spans="1:22" x14ac:dyDescent="0.25">
      <c r="A9972" t="s">
        <v>1569</v>
      </c>
      <c r="B9972">
        <v>330874</v>
      </c>
      <c r="C9972" t="s">
        <v>1769</v>
      </c>
      <c r="D9972" t="s">
        <v>1770</v>
      </c>
      <c r="E9972" t="s">
        <v>1572</v>
      </c>
      <c r="F9972" t="s">
        <v>1747</v>
      </c>
      <c r="G9972" t="s">
        <v>1574</v>
      </c>
      <c r="H9972" s="2">
        <v>45187</v>
      </c>
      <c r="I9972" s="2">
        <v>45187</v>
      </c>
      <c r="J9972"/>
      <c r="K9972"/>
      <c r="L9972">
        <v>0.01</v>
      </c>
      <c r="M9972" t="s">
        <v>1575</v>
      </c>
      <c r="N9972" t="s">
        <v>1576</v>
      </c>
      <c r="O9972" t="s">
        <v>1748</v>
      </c>
      <c r="P9972">
        <v>1008</v>
      </c>
      <c r="Q9972" t="s">
        <v>1749</v>
      </c>
      <c r="R9972" t="s">
        <v>15435</v>
      </c>
      <c r="S9972" t="s">
        <v>15436</v>
      </c>
      <c r="T9972" t="s">
        <v>15437</v>
      </c>
      <c r="U9972" t="s">
        <v>15437</v>
      </c>
      <c r="V9972">
        <v>0</v>
      </c>
    </row>
    <row r="9973" spans="1:22" x14ac:dyDescent="0.25">
      <c r="A9973" t="s">
        <v>1569</v>
      </c>
      <c r="B9973">
        <v>330892</v>
      </c>
      <c r="C9973" t="s">
        <v>1771</v>
      </c>
      <c r="D9973" t="s">
        <v>1772</v>
      </c>
      <c r="E9973" t="s">
        <v>1572</v>
      </c>
      <c r="F9973" t="s">
        <v>1747</v>
      </c>
      <c r="G9973" t="s">
        <v>1574</v>
      </c>
      <c r="H9973" s="2">
        <v>45187</v>
      </c>
      <c r="I9973" s="2">
        <v>45187</v>
      </c>
      <c r="J9973"/>
      <c r="K9973"/>
      <c r="L9973">
        <v>0.01</v>
      </c>
      <c r="M9973" t="s">
        <v>1575</v>
      </c>
      <c r="N9973" t="s">
        <v>1576</v>
      </c>
      <c r="O9973" t="s">
        <v>1748</v>
      </c>
      <c r="P9973">
        <v>1008</v>
      </c>
      <c r="Q9973" t="s">
        <v>1749</v>
      </c>
      <c r="R9973" t="s">
        <v>15435</v>
      </c>
      <c r="S9973" t="s">
        <v>15436</v>
      </c>
      <c r="T9973" t="s">
        <v>15437</v>
      </c>
      <c r="U9973" t="s">
        <v>15437</v>
      </c>
      <c r="V9973">
        <v>0</v>
      </c>
    </row>
    <row r="9974" spans="1:22" x14ac:dyDescent="0.25">
      <c r="A9974" t="s">
        <v>1569</v>
      </c>
      <c r="B9974">
        <v>330877</v>
      </c>
      <c r="C9974" t="s">
        <v>1773</v>
      </c>
      <c r="D9974" t="s">
        <v>1774</v>
      </c>
      <c r="E9974" t="s">
        <v>1572</v>
      </c>
      <c r="F9974" t="s">
        <v>1747</v>
      </c>
      <c r="G9974" t="s">
        <v>1574</v>
      </c>
      <c r="H9974" s="2">
        <v>45187</v>
      </c>
      <c r="I9974" s="2">
        <v>45187</v>
      </c>
      <c r="J9974"/>
      <c r="K9974"/>
      <c r="L9974">
        <v>0.01</v>
      </c>
      <c r="M9974" t="s">
        <v>1575</v>
      </c>
      <c r="N9974" t="s">
        <v>1576</v>
      </c>
      <c r="O9974" t="s">
        <v>1748</v>
      </c>
      <c r="P9974">
        <v>1008</v>
      </c>
      <c r="Q9974" t="s">
        <v>1749</v>
      </c>
      <c r="R9974" t="s">
        <v>15435</v>
      </c>
      <c r="S9974" t="s">
        <v>15436</v>
      </c>
      <c r="T9974" t="s">
        <v>15437</v>
      </c>
      <c r="U9974" t="s">
        <v>15437</v>
      </c>
      <c r="V9974">
        <v>0</v>
      </c>
    </row>
    <row r="9975" spans="1:22" x14ac:dyDescent="0.25">
      <c r="A9975" t="s">
        <v>1569</v>
      </c>
      <c r="B9975">
        <v>330905</v>
      </c>
      <c r="C9975" t="s">
        <v>1775</v>
      </c>
      <c r="D9975" t="s">
        <v>1776</v>
      </c>
      <c r="E9975" t="s">
        <v>1572</v>
      </c>
      <c r="F9975" t="s">
        <v>1747</v>
      </c>
      <c r="G9975" t="s">
        <v>1574</v>
      </c>
      <c r="H9975" s="2">
        <v>45187</v>
      </c>
      <c r="I9975" s="2">
        <v>45187</v>
      </c>
      <c r="J9975"/>
      <c r="K9975"/>
      <c r="L9975">
        <v>0.01</v>
      </c>
      <c r="M9975" t="s">
        <v>1575</v>
      </c>
      <c r="N9975" t="s">
        <v>1576</v>
      </c>
      <c r="O9975" t="s">
        <v>1748</v>
      </c>
      <c r="P9975">
        <v>1008</v>
      </c>
      <c r="Q9975" t="s">
        <v>1749</v>
      </c>
      <c r="R9975" t="s">
        <v>15435</v>
      </c>
      <c r="S9975" t="s">
        <v>15436</v>
      </c>
      <c r="T9975" t="s">
        <v>15437</v>
      </c>
      <c r="U9975" t="s">
        <v>15437</v>
      </c>
      <c r="V9975">
        <v>0</v>
      </c>
    </row>
    <row r="9976" spans="1:22" x14ac:dyDescent="0.25">
      <c r="A9976" t="s">
        <v>1569</v>
      </c>
      <c r="B9976">
        <v>330904</v>
      </c>
      <c r="C9976" t="s">
        <v>1777</v>
      </c>
      <c r="D9976" t="s">
        <v>1778</v>
      </c>
      <c r="E9976" t="s">
        <v>1572</v>
      </c>
      <c r="F9976" t="s">
        <v>1747</v>
      </c>
      <c r="G9976" t="s">
        <v>1574</v>
      </c>
      <c r="H9976" s="2">
        <v>45187</v>
      </c>
      <c r="I9976" s="2">
        <v>45187</v>
      </c>
      <c r="J9976"/>
      <c r="K9976"/>
      <c r="L9976">
        <v>0.01</v>
      </c>
      <c r="M9976" t="s">
        <v>1575</v>
      </c>
      <c r="N9976" t="s">
        <v>1576</v>
      </c>
      <c r="O9976" t="s">
        <v>1748</v>
      </c>
      <c r="P9976">
        <v>1008</v>
      </c>
      <c r="Q9976" t="s">
        <v>1749</v>
      </c>
      <c r="R9976" t="s">
        <v>15435</v>
      </c>
      <c r="S9976" t="s">
        <v>15436</v>
      </c>
      <c r="T9976" t="s">
        <v>15437</v>
      </c>
      <c r="U9976" t="s">
        <v>15437</v>
      </c>
      <c r="V9976">
        <v>0</v>
      </c>
    </row>
    <row r="9977" spans="1:22" x14ac:dyDescent="0.25">
      <c r="A9977" t="s">
        <v>1569</v>
      </c>
      <c r="B9977">
        <v>330956</v>
      </c>
      <c r="C9977" t="s">
        <v>2020</v>
      </c>
      <c r="D9977" t="s">
        <v>3075</v>
      </c>
      <c r="E9977" t="s">
        <v>1572</v>
      </c>
      <c r="F9977" t="s">
        <v>3065</v>
      </c>
      <c r="G9977" t="s">
        <v>1574</v>
      </c>
      <c r="H9977" s="2">
        <v>45187</v>
      </c>
      <c r="I9977" s="2">
        <v>45187</v>
      </c>
      <c r="J9977"/>
      <c r="K9977"/>
      <c r="L9977">
        <v>0.01</v>
      </c>
      <c r="M9977" t="s">
        <v>1575</v>
      </c>
      <c r="N9977" t="s">
        <v>1714</v>
      </c>
      <c r="O9977" t="s">
        <v>3066</v>
      </c>
      <c r="P9977">
        <v>2045</v>
      </c>
      <c r="Q9977" t="s">
        <v>3067</v>
      </c>
      <c r="R9977" t="s">
        <v>15440</v>
      </c>
      <c r="S9977" t="s">
        <v>15436</v>
      </c>
      <c r="T9977" t="s">
        <v>15437</v>
      </c>
      <c r="U9977" t="s">
        <v>15437</v>
      </c>
      <c r="V9977">
        <v>0</v>
      </c>
    </row>
    <row r="9978" spans="1:22" x14ac:dyDescent="0.25">
      <c r="A9978" t="s">
        <v>1569</v>
      </c>
      <c r="B9978">
        <v>330925</v>
      </c>
      <c r="C9978" t="s">
        <v>2809</v>
      </c>
      <c r="D9978" t="s">
        <v>2526</v>
      </c>
      <c r="E9978" t="s">
        <v>1572</v>
      </c>
      <c r="F9978" t="s">
        <v>3065</v>
      </c>
      <c r="G9978" t="s">
        <v>1574</v>
      </c>
      <c r="H9978" s="2">
        <v>45187</v>
      </c>
      <c r="I9978" s="2">
        <v>45187</v>
      </c>
      <c r="J9978"/>
      <c r="K9978"/>
      <c r="L9978">
        <v>0.01</v>
      </c>
      <c r="M9978" t="s">
        <v>1575</v>
      </c>
      <c r="N9978" t="s">
        <v>1714</v>
      </c>
      <c r="O9978" t="s">
        <v>3066</v>
      </c>
      <c r="P9978">
        <v>2045</v>
      </c>
      <c r="Q9978" t="s">
        <v>3067</v>
      </c>
      <c r="R9978" t="s">
        <v>15440</v>
      </c>
      <c r="S9978" t="s">
        <v>15436</v>
      </c>
      <c r="T9978" t="s">
        <v>15437</v>
      </c>
      <c r="U9978" t="s">
        <v>15437</v>
      </c>
      <c r="V9978">
        <v>0</v>
      </c>
    </row>
    <row r="9979" spans="1:22" x14ac:dyDescent="0.25">
      <c r="A9979" t="s">
        <v>1569</v>
      </c>
      <c r="B9979">
        <v>330954</v>
      </c>
      <c r="C9979" t="s">
        <v>1781</v>
      </c>
      <c r="D9979" t="s">
        <v>3115</v>
      </c>
      <c r="E9979" t="s">
        <v>1572</v>
      </c>
      <c r="F9979" t="s">
        <v>3097</v>
      </c>
      <c r="G9979" t="s">
        <v>1574</v>
      </c>
      <c r="H9979" s="2">
        <v>45187</v>
      </c>
      <c r="I9979" s="2">
        <v>45187</v>
      </c>
      <c r="J9979"/>
      <c r="K9979"/>
      <c r="L9979">
        <v>0.01</v>
      </c>
      <c r="M9979" t="s">
        <v>1575</v>
      </c>
      <c r="N9979" t="s">
        <v>1714</v>
      </c>
      <c r="O9979" t="s">
        <v>3098</v>
      </c>
      <c r="P9979">
        <v>2048</v>
      </c>
      <c r="Q9979" t="s">
        <v>3099</v>
      </c>
      <c r="R9979" t="s">
        <v>15441</v>
      </c>
      <c r="S9979" t="s">
        <v>15436</v>
      </c>
      <c r="T9979" t="s">
        <v>15437</v>
      </c>
      <c r="U9979" t="s">
        <v>15437</v>
      </c>
      <c r="V9979">
        <v>0</v>
      </c>
    </row>
    <row r="9980" spans="1:22" x14ac:dyDescent="0.25">
      <c r="A9980" t="s">
        <v>1569</v>
      </c>
      <c r="B9980">
        <v>330634</v>
      </c>
      <c r="C9980" t="s">
        <v>1871</v>
      </c>
      <c r="D9980" t="s">
        <v>1872</v>
      </c>
      <c r="E9980" t="s">
        <v>1572</v>
      </c>
      <c r="F9980" t="s">
        <v>1845</v>
      </c>
      <c r="G9980" t="s">
        <v>1574</v>
      </c>
      <c r="H9980" s="2">
        <v>45187</v>
      </c>
      <c r="I9980" s="2">
        <v>45187</v>
      </c>
      <c r="J9980"/>
      <c r="K9980"/>
      <c r="L9980">
        <v>0.01</v>
      </c>
      <c r="M9980" t="s">
        <v>1575</v>
      </c>
      <c r="N9980" t="s">
        <v>1576</v>
      </c>
      <c r="O9980" t="s">
        <v>1846</v>
      </c>
      <c r="P9980">
        <v>1011</v>
      </c>
      <c r="Q9980" t="s">
        <v>1847</v>
      </c>
      <c r="R9980" t="s">
        <v>15435</v>
      </c>
      <c r="S9980" t="s">
        <v>15436</v>
      </c>
      <c r="T9980" t="s">
        <v>15437</v>
      </c>
      <c r="U9980" t="s">
        <v>15437</v>
      </c>
      <c r="V9980">
        <v>0</v>
      </c>
    </row>
    <row r="9981" spans="1:22" x14ac:dyDescent="0.25">
      <c r="A9981" t="s">
        <v>1569</v>
      </c>
      <c r="B9981">
        <v>330887</v>
      </c>
      <c r="C9981" t="s">
        <v>1873</v>
      </c>
      <c r="D9981" t="s">
        <v>1874</v>
      </c>
      <c r="E9981" t="s">
        <v>1572</v>
      </c>
      <c r="F9981" t="s">
        <v>1845</v>
      </c>
      <c r="G9981" t="s">
        <v>1574</v>
      </c>
      <c r="H9981" s="2">
        <v>45187</v>
      </c>
      <c r="I9981" s="2">
        <v>45187</v>
      </c>
      <c r="J9981"/>
      <c r="K9981"/>
      <c r="L9981">
        <v>0.01</v>
      </c>
      <c r="M9981" t="s">
        <v>1575</v>
      </c>
      <c r="N9981" t="s">
        <v>1576</v>
      </c>
      <c r="O9981" t="s">
        <v>1846</v>
      </c>
      <c r="P9981">
        <v>1011</v>
      </c>
      <c r="Q9981" t="s">
        <v>1847</v>
      </c>
      <c r="R9981" t="s">
        <v>15435</v>
      </c>
      <c r="S9981" t="s">
        <v>15436</v>
      </c>
      <c r="T9981" t="s">
        <v>15437</v>
      </c>
      <c r="U9981" t="s">
        <v>15437</v>
      </c>
      <c r="V9981">
        <v>0</v>
      </c>
    </row>
    <row r="9982" spans="1:22" x14ac:dyDescent="0.25">
      <c r="A9982" t="s">
        <v>1569</v>
      </c>
      <c r="B9982">
        <v>330857</v>
      </c>
      <c r="C9982" t="s">
        <v>1983</v>
      </c>
      <c r="D9982" t="s">
        <v>1983</v>
      </c>
      <c r="E9982" t="s">
        <v>1572</v>
      </c>
      <c r="F9982" t="s">
        <v>1967</v>
      </c>
      <c r="G9982" t="s">
        <v>1574</v>
      </c>
      <c r="H9982" s="2">
        <v>45187</v>
      </c>
      <c r="I9982" s="2">
        <v>45187</v>
      </c>
      <c r="J9982"/>
      <c r="K9982"/>
      <c r="L9982">
        <v>0.01</v>
      </c>
      <c r="M9982" t="s">
        <v>1575</v>
      </c>
      <c r="N9982" t="s">
        <v>1576</v>
      </c>
      <c r="O9982" t="s">
        <v>1721</v>
      </c>
      <c r="P9982">
        <v>1013</v>
      </c>
      <c r="Q9982" t="s">
        <v>1968</v>
      </c>
      <c r="R9982" t="s">
        <v>15435</v>
      </c>
      <c r="S9982" t="s">
        <v>15436</v>
      </c>
      <c r="T9982" t="s">
        <v>15437</v>
      </c>
      <c r="U9982" t="s">
        <v>15437</v>
      </c>
      <c r="V9982">
        <v>0</v>
      </c>
    </row>
    <row r="9983" spans="1:22" x14ac:dyDescent="0.25">
      <c r="A9983" t="s">
        <v>1569</v>
      </c>
      <c r="B9983">
        <v>330704</v>
      </c>
      <c r="C9983" t="s">
        <v>1942</v>
      </c>
      <c r="D9983" t="s">
        <v>1943</v>
      </c>
      <c r="E9983" t="s">
        <v>1572</v>
      </c>
      <c r="F9983" t="s">
        <v>1925</v>
      </c>
      <c r="G9983" t="s">
        <v>1574</v>
      </c>
      <c r="H9983" s="2">
        <v>45187</v>
      </c>
      <c r="I9983" s="2">
        <v>45187</v>
      </c>
      <c r="J9983"/>
      <c r="K9983"/>
      <c r="L9983">
        <v>0.01</v>
      </c>
      <c r="M9983" t="s">
        <v>1575</v>
      </c>
      <c r="N9983" t="s">
        <v>1576</v>
      </c>
      <c r="O9983" t="s">
        <v>1926</v>
      </c>
      <c r="P9983">
        <v>1012</v>
      </c>
      <c r="Q9983" t="s">
        <v>1927</v>
      </c>
      <c r="R9983" t="s">
        <v>15435</v>
      </c>
      <c r="S9983" t="s">
        <v>15436</v>
      </c>
      <c r="T9983" t="s">
        <v>15437</v>
      </c>
      <c r="U9983" t="s">
        <v>15437</v>
      </c>
      <c r="V9983">
        <v>0</v>
      </c>
    </row>
    <row r="9984" spans="1:22" x14ac:dyDescent="0.25">
      <c r="A9984" t="s">
        <v>1569</v>
      </c>
      <c r="B9984">
        <v>331012</v>
      </c>
      <c r="C9984" t="s">
        <v>2969</v>
      </c>
      <c r="D9984" t="s">
        <v>2970</v>
      </c>
      <c r="E9984" t="s">
        <v>1572</v>
      </c>
      <c r="F9984" t="s">
        <v>2937</v>
      </c>
      <c r="G9984" t="s">
        <v>1574</v>
      </c>
      <c r="H9984" s="2">
        <v>45187</v>
      </c>
      <c r="I9984" s="2">
        <v>45187</v>
      </c>
      <c r="J9984"/>
      <c r="K9984"/>
      <c r="L9984">
        <v>0.01</v>
      </c>
      <c r="M9984" t="s">
        <v>1575</v>
      </c>
      <c r="N9984" t="s">
        <v>1714</v>
      </c>
      <c r="O9984" t="s">
        <v>2938</v>
      </c>
      <c r="P9984">
        <v>2039</v>
      </c>
      <c r="Q9984" t="s">
        <v>2939</v>
      </c>
      <c r="R9984" t="s">
        <v>15440</v>
      </c>
      <c r="S9984" t="s">
        <v>15436</v>
      </c>
      <c r="T9984" t="s">
        <v>15437</v>
      </c>
      <c r="U9984" t="s">
        <v>15437</v>
      </c>
      <c r="V9984">
        <v>0</v>
      </c>
    </row>
    <row r="9985" spans="1:22" x14ac:dyDescent="0.25">
      <c r="A9985" t="s">
        <v>1569</v>
      </c>
      <c r="B9985">
        <v>330910</v>
      </c>
      <c r="C9985" t="s">
        <v>1636</v>
      </c>
      <c r="D9985" t="s">
        <v>1817</v>
      </c>
      <c r="E9985" t="s">
        <v>1572</v>
      </c>
      <c r="F9985" t="s">
        <v>2036</v>
      </c>
      <c r="G9985" t="s">
        <v>1574</v>
      </c>
      <c r="H9985" s="2">
        <v>45187</v>
      </c>
      <c r="I9985" s="2">
        <v>45761</v>
      </c>
      <c r="J9985"/>
      <c r="K9985"/>
      <c r="L9985">
        <v>0.01</v>
      </c>
      <c r="M9985" t="s">
        <v>1575</v>
      </c>
      <c r="N9985" t="s">
        <v>1714</v>
      </c>
      <c r="O9985" t="s">
        <v>2037</v>
      </c>
      <c r="P9985">
        <v>2016</v>
      </c>
      <c r="Q9985" t="s">
        <v>2038</v>
      </c>
      <c r="R9985" t="s">
        <v>15441</v>
      </c>
      <c r="S9985" t="s">
        <v>15436</v>
      </c>
      <c r="T9985" t="s">
        <v>15437</v>
      </c>
      <c r="U9985" t="s">
        <v>15437</v>
      </c>
      <c r="V9985">
        <v>0</v>
      </c>
    </row>
    <row r="9986" spans="1:22" x14ac:dyDescent="0.25">
      <c r="A9986" t="s">
        <v>1569</v>
      </c>
      <c r="B9986">
        <v>331024</v>
      </c>
      <c r="C9986" t="s">
        <v>3334</v>
      </c>
      <c r="D9986" t="s">
        <v>3335</v>
      </c>
      <c r="E9986" t="s">
        <v>1572</v>
      </c>
      <c r="F9986" t="s">
        <v>3310</v>
      </c>
      <c r="G9986" t="s">
        <v>1574</v>
      </c>
      <c r="H9986" s="2">
        <v>45187</v>
      </c>
      <c r="I9986" s="2">
        <v>45187</v>
      </c>
      <c r="J9986"/>
      <c r="K9986"/>
      <c r="L9986">
        <v>0.01</v>
      </c>
      <c r="M9986" t="s">
        <v>1575</v>
      </c>
      <c r="N9986" t="s">
        <v>3311</v>
      </c>
      <c r="O9986" t="s">
        <v>3312</v>
      </c>
      <c r="P9986">
        <v>4041</v>
      </c>
      <c r="Q9986" t="s">
        <v>3313</v>
      </c>
      <c r="R9986" t="s">
        <v>15435</v>
      </c>
      <c r="S9986" t="s">
        <v>15436</v>
      </c>
      <c r="T9986" t="s">
        <v>15437</v>
      </c>
      <c r="U9986" t="s">
        <v>15437</v>
      </c>
      <c r="V9986">
        <v>0</v>
      </c>
    </row>
    <row r="9987" spans="1:22" x14ac:dyDescent="0.25">
      <c r="A9987" t="s">
        <v>1569</v>
      </c>
      <c r="B9987">
        <v>330901</v>
      </c>
      <c r="C9987" t="s">
        <v>3336</v>
      </c>
      <c r="D9987" t="s">
        <v>3296</v>
      </c>
      <c r="E9987" t="s">
        <v>1572</v>
      </c>
      <c r="F9987" t="s">
        <v>3310</v>
      </c>
      <c r="G9987" t="s">
        <v>1574</v>
      </c>
      <c r="H9987" s="2">
        <v>45187</v>
      </c>
      <c r="I9987" s="2">
        <v>45187</v>
      </c>
      <c r="J9987"/>
      <c r="K9987"/>
      <c r="L9987">
        <v>0.01</v>
      </c>
      <c r="M9987" t="s">
        <v>1575</v>
      </c>
      <c r="N9987" t="s">
        <v>3311</v>
      </c>
      <c r="O9987" t="s">
        <v>3312</v>
      </c>
      <c r="P9987">
        <v>4041</v>
      </c>
      <c r="Q9987" t="s">
        <v>3313</v>
      </c>
      <c r="R9987" t="s">
        <v>15435</v>
      </c>
      <c r="S9987" t="s">
        <v>15436</v>
      </c>
      <c r="T9987" t="s">
        <v>15437</v>
      </c>
      <c r="U9987" t="s">
        <v>15437</v>
      </c>
      <c r="V9987">
        <v>0</v>
      </c>
    </row>
    <row r="9988" spans="1:22" x14ac:dyDescent="0.25">
      <c r="A9988" t="s">
        <v>1569</v>
      </c>
      <c r="B9988">
        <v>331089</v>
      </c>
      <c r="C9988" t="s">
        <v>2012</v>
      </c>
      <c r="D9988" t="s">
        <v>2013</v>
      </c>
      <c r="E9988" t="s">
        <v>1596</v>
      </c>
      <c r="F9988" t="s">
        <v>2002</v>
      </c>
      <c r="G9988" t="s">
        <v>1574</v>
      </c>
      <c r="H9988" s="2">
        <v>45187</v>
      </c>
      <c r="I9988" s="2">
        <v>45187</v>
      </c>
      <c r="J9988"/>
      <c r="K9988"/>
      <c r="L9988">
        <v>33.5</v>
      </c>
      <c r="M9988" t="s">
        <v>1575</v>
      </c>
      <c r="N9988" t="s">
        <v>1714</v>
      </c>
      <c r="O9988" t="s">
        <v>2003</v>
      </c>
      <c r="P9988">
        <v>2014</v>
      </c>
      <c r="Q9988" t="s">
        <v>2004</v>
      </c>
      <c r="R9988" t="s">
        <v>15440</v>
      </c>
      <c r="S9988" t="s">
        <v>15436</v>
      </c>
      <c r="T9988" t="s">
        <v>15437</v>
      </c>
      <c r="U9988" t="s">
        <v>15437</v>
      </c>
      <c r="V9988">
        <v>0.88157894736842102</v>
      </c>
    </row>
    <row r="9989" spans="1:22" x14ac:dyDescent="0.25">
      <c r="A9989" t="s">
        <v>1569</v>
      </c>
      <c r="B9989">
        <v>330697</v>
      </c>
      <c r="C9989" t="s">
        <v>1875</v>
      </c>
      <c r="D9989" t="s">
        <v>1876</v>
      </c>
      <c r="E9989" t="s">
        <v>1596</v>
      </c>
      <c r="F9989" t="s">
        <v>1845</v>
      </c>
      <c r="G9989" t="s">
        <v>1574</v>
      </c>
      <c r="H9989" s="2">
        <v>45187</v>
      </c>
      <c r="I9989" s="2">
        <v>45187</v>
      </c>
      <c r="J9989"/>
      <c r="K9989"/>
      <c r="L9989">
        <v>21.5</v>
      </c>
      <c r="M9989" t="s">
        <v>1575</v>
      </c>
      <c r="N9989" t="s">
        <v>1576</v>
      </c>
      <c r="O9989" t="s">
        <v>1846</v>
      </c>
      <c r="P9989">
        <v>1011</v>
      </c>
      <c r="Q9989" t="s">
        <v>1847</v>
      </c>
      <c r="R9989" t="s">
        <v>15435</v>
      </c>
      <c r="S9989" t="s">
        <v>15436</v>
      </c>
      <c r="T9989" t="s">
        <v>15437</v>
      </c>
      <c r="U9989" t="s">
        <v>15437</v>
      </c>
      <c r="V9989">
        <v>0.56578947368421051</v>
      </c>
    </row>
    <row r="9990" spans="1:22" x14ac:dyDescent="0.25">
      <c r="A9990" t="s">
        <v>1569</v>
      </c>
      <c r="B9990">
        <v>330916</v>
      </c>
      <c r="C9990" t="s">
        <v>1944</v>
      </c>
      <c r="D9990" t="s">
        <v>1884</v>
      </c>
      <c r="E9990" t="s">
        <v>1596</v>
      </c>
      <c r="F9990" t="s">
        <v>1925</v>
      </c>
      <c r="G9990" t="s">
        <v>1574</v>
      </c>
      <c r="H9990" s="2">
        <v>45187</v>
      </c>
      <c r="I9990" s="2">
        <v>45187</v>
      </c>
      <c r="J9990"/>
      <c r="K9990"/>
      <c r="L9990">
        <v>21.25</v>
      </c>
      <c r="M9990" t="s">
        <v>1575</v>
      </c>
      <c r="N9990" t="s">
        <v>1576</v>
      </c>
      <c r="O9990" t="s">
        <v>1926</v>
      </c>
      <c r="P9990">
        <v>1012</v>
      </c>
      <c r="Q9990" t="s">
        <v>1927</v>
      </c>
      <c r="R9990" t="s">
        <v>15435</v>
      </c>
      <c r="S9990" t="s">
        <v>15436</v>
      </c>
      <c r="T9990" t="s">
        <v>15437</v>
      </c>
      <c r="U9990" t="s">
        <v>15437</v>
      </c>
      <c r="V9990">
        <v>0.55921052631578949</v>
      </c>
    </row>
    <row r="9991" spans="1:22" x14ac:dyDescent="0.25">
      <c r="A9991" t="s">
        <v>1569</v>
      </c>
      <c r="B9991">
        <v>330827</v>
      </c>
      <c r="C9991" t="s">
        <v>3337</v>
      </c>
      <c r="D9991" t="s">
        <v>1817</v>
      </c>
      <c r="E9991" t="s">
        <v>1596</v>
      </c>
      <c r="F9991" t="s">
        <v>3310</v>
      </c>
      <c r="G9991" t="s">
        <v>1574</v>
      </c>
      <c r="H9991" s="2">
        <v>45187</v>
      </c>
      <c r="I9991" s="2">
        <v>45187</v>
      </c>
      <c r="J9991"/>
      <c r="K9991"/>
      <c r="L9991">
        <v>18.5</v>
      </c>
      <c r="M9991" t="s">
        <v>1575</v>
      </c>
      <c r="N9991" t="s">
        <v>3311</v>
      </c>
      <c r="O9991" t="s">
        <v>3312</v>
      </c>
      <c r="P9991">
        <v>4041</v>
      </c>
      <c r="Q9991" t="s">
        <v>3313</v>
      </c>
      <c r="R9991" t="s">
        <v>15435</v>
      </c>
      <c r="S9991" t="s">
        <v>15436</v>
      </c>
      <c r="T9991" t="s">
        <v>15437</v>
      </c>
      <c r="U9991" t="s">
        <v>15437</v>
      </c>
      <c r="V9991">
        <v>0.48684210526315791</v>
      </c>
    </row>
    <row r="9992" spans="1:22" x14ac:dyDescent="0.25">
      <c r="A9992" t="s">
        <v>1569</v>
      </c>
      <c r="B9992">
        <v>330908</v>
      </c>
      <c r="C9992" t="s">
        <v>1646</v>
      </c>
      <c r="D9992" t="s">
        <v>1647</v>
      </c>
      <c r="E9992" t="s">
        <v>1607</v>
      </c>
      <c r="F9992" t="s">
        <v>1648</v>
      </c>
      <c r="G9992" t="s">
        <v>1618</v>
      </c>
      <c r="H9992" s="2">
        <v>45187</v>
      </c>
      <c r="I9992" s="2">
        <v>45607</v>
      </c>
      <c r="J9992"/>
      <c r="K9992"/>
      <c r="L9992">
        <v>38</v>
      </c>
      <c r="M9992" t="s">
        <v>1575</v>
      </c>
      <c r="N9992" t="s">
        <v>1576</v>
      </c>
      <c r="O9992" t="s">
        <v>1626</v>
      </c>
      <c r="P9992">
        <v>1005</v>
      </c>
      <c r="Q9992" t="s">
        <v>1627</v>
      </c>
      <c r="R9992" t="s">
        <v>15435</v>
      </c>
      <c r="S9992" t="s">
        <v>15436</v>
      </c>
      <c r="T9992" t="s">
        <v>15437</v>
      </c>
      <c r="U9992" t="s">
        <v>15437</v>
      </c>
      <c r="V9992">
        <v>1</v>
      </c>
    </row>
    <row r="9993" spans="1:22" x14ac:dyDescent="0.25">
      <c r="A9993" t="s">
        <v>1569</v>
      </c>
      <c r="B9993">
        <v>330730</v>
      </c>
      <c r="C9993" t="s">
        <v>2100</v>
      </c>
      <c r="D9993" t="s">
        <v>2729</v>
      </c>
      <c r="E9993" t="s">
        <v>1607</v>
      </c>
      <c r="F9993" t="s">
        <v>3907</v>
      </c>
      <c r="G9993" t="s">
        <v>1618</v>
      </c>
      <c r="H9993" s="2">
        <v>45173</v>
      </c>
      <c r="I9993" s="2">
        <v>45537</v>
      </c>
      <c r="J9993"/>
      <c r="K9993"/>
      <c r="L9993">
        <v>38</v>
      </c>
      <c r="M9993" t="s">
        <v>1575</v>
      </c>
      <c r="N9993" t="s">
        <v>3865</v>
      </c>
      <c r="O9993" t="s">
        <v>3894</v>
      </c>
      <c r="P9993">
        <v>9087</v>
      </c>
      <c r="Q9993" t="s">
        <v>3895</v>
      </c>
      <c r="R9993" t="s">
        <v>15443</v>
      </c>
      <c r="S9993" t="s">
        <v>15436</v>
      </c>
      <c r="T9993" t="s">
        <v>15437</v>
      </c>
      <c r="U9993" t="s">
        <v>15437</v>
      </c>
      <c r="V9993">
        <v>1</v>
      </c>
    </row>
    <row r="9994" spans="1:22" x14ac:dyDescent="0.25">
      <c r="A9994" t="s">
        <v>1569</v>
      </c>
      <c r="B9994">
        <v>330372</v>
      </c>
      <c r="C9994" t="s">
        <v>1775</v>
      </c>
      <c r="D9994" t="s">
        <v>2539</v>
      </c>
      <c r="E9994" t="s">
        <v>1572</v>
      </c>
      <c r="F9994" t="s">
        <v>2510</v>
      </c>
      <c r="G9994" t="s">
        <v>1574</v>
      </c>
      <c r="H9994" s="2">
        <v>45159</v>
      </c>
      <c r="I9994" s="2">
        <v>45159</v>
      </c>
      <c r="J9994"/>
      <c r="K9994"/>
      <c r="L9994">
        <v>0.01</v>
      </c>
      <c r="M9994" t="s">
        <v>1575</v>
      </c>
      <c r="N9994" t="s">
        <v>1714</v>
      </c>
      <c r="O9994" t="s">
        <v>2511</v>
      </c>
      <c r="P9994">
        <v>2025</v>
      </c>
      <c r="Q9994" t="s">
        <v>2512</v>
      </c>
      <c r="R9994" t="s">
        <v>15440</v>
      </c>
      <c r="S9994" t="s">
        <v>15436</v>
      </c>
      <c r="T9994" t="s">
        <v>15437</v>
      </c>
      <c r="U9994" t="s">
        <v>15437</v>
      </c>
      <c r="V9994">
        <v>0</v>
      </c>
    </row>
    <row r="9995" spans="1:22" x14ac:dyDescent="0.25">
      <c r="A9995" t="s">
        <v>1569</v>
      </c>
      <c r="B9995">
        <v>330312</v>
      </c>
      <c r="C9995" t="s">
        <v>2228</v>
      </c>
      <c r="D9995" t="s">
        <v>2907</v>
      </c>
      <c r="E9995" t="s">
        <v>1572</v>
      </c>
      <c r="F9995" t="s">
        <v>2883</v>
      </c>
      <c r="G9995" t="s">
        <v>1574</v>
      </c>
      <c r="H9995" s="2">
        <v>45152</v>
      </c>
      <c r="I9995" s="2">
        <v>45152</v>
      </c>
      <c r="J9995"/>
      <c r="K9995"/>
      <c r="L9995">
        <v>0.01</v>
      </c>
      <c r="M9995" t="s">
        <v>1575</v>
      </c>
      <c r="N9995" t="s">
        <v>1714</v>
      </c>
      <c r="O9995" t="s">
        <v>2880</v>
      </c>
      <c r="P9995">
        <v>2033</v>
      </c>
      <c r="Q9995" t="s">
        <v>2881</v>
      </c>
      <c r="R9995" t="s">
        <v>15440</v>
      </c>
      <c r="S9995" t="s">
        <v>15436</v>
      </c>
      <c r="T9995" t="s">
        <v>15437</v>
      </c>
      <c r="U9995" t="s">
        <v>15437</v>
      </c>
      <c r="V9995">
        <v>0</v>
      </c>
    </row>
    <row r="9996" spans="1:22" x14ac:dyDescent="0.25">
      <c r="A9996" t="s">
        <v>1569</v>
      </c>
      <c r="B9996">
        <v>330334</v>
      </c>
      <c r="C9996" t="s">
        <v>2271</v>
      </c>
      <c r="D9996" t="s">
        <v>2272</v>
      </c>
      <c r="E9996" t="s">
        <v>1572</v>
      </c>
      <c r="F9996" t="s">
        <v>2262</v>
      </c>
      <c r="G9996" t="s">
        <v>1574</v>
      </c>
      <c r="H9996" s="2">
        <v>45152</v>
      </c>
      <c r="I9996" s="2">
        <v>45152</v>
      </c>
      <c r="J9996"/>
      <c r="K9996"/>
      <c r="L9996">
        <v>0.01</v>
      </c>
      <c r="M9996" t="s">
        <v>1575</v>
      </c>
      <c r="N9996" t="s">
        <v>1714</v>
      </c>
      <c r="O9996" t="s">
        <v>2263</v>
      </c>
      <c r="P9996">
        <v>2021</v>
      </c>
      <c r="Q9996" t="s">
        <v>2264</v>
      </c>
      <c r="R9996" t="s">
        <v>15441</v>
      </c>
      <c r="S9996" t="s">
        <v>15436</v>
      </c>
      <c r="T9996" t="s">
        <v>15437</v>
      </c>
      <c r="U9996" t="s">
        <v>15437</v>
      </c>
      <c r="V9996">
        <v>0</v>
      </c>
    </row>
    <row r="9997" spans="1:22" x14ac:dyDescent="0.25">
      <c r="A9997" t="s">
        <v>1569</v>
      </c>
      <c r="B9997">
        <v>330280</v>
      </c>
      <c r="C9997" t="s">
        <v>1652</v>
      </c>
      <c r="D9997" t="s">
        <v>3931</v>
      </c>
      <c r="E9997" t="s">
        <v>1572</v>
      </c>
      <c r="F9997" t="s">
        <v>3920</v>
      </c>
      <c r="G9997" t="s">
        <v>1574</v>
      </c>
      <c r="H9997" s="2">
        <v>45152</v>
      </c>
      <c r="I9997" s="2">
        <v>45152</v>
      </c>
      <c r="J9997"/>
      <c r="K9997"/>
      <c r="L9997">
        <v>0.01</v>
      </c>
      <c r="M9997" t="s">
        <v>1575</v>
      </c>
      <c r="N9997" t="s">
        <v>3865</v>
      </c>
      <c r="O9997" t="s">
        <v>3921</v>
      </c>
      <c r="P9997">
        <v>9088</v>
      </c>
      <c r="Q9997" t="s">
        <v>3922</v>
      </c>
      <c r="R9997" t="s">
        <v>15443</v>
      </c>
      <c r="S9997" t="s">
        <v>15436</v>
      </c>
      <c r="T9997" t="s">
        <v>15437</v>
      </c>
      <c r="U9997" t="s">
        <v>15437</v>
      </c>
      <c r="V9997">
        <v>0</v>
      </c>
    </row>
    <row r="9998" spans="1:22" x14ac:dyDescent="0.25">
      <c r="A9998" t="s">
        <v>1569</v>
      </c>
      <c r="B9998">
        <v>330139</v>
      </c>
      <c r="C9998" t="s">
        <v>2770</v>
      </c>
      <c r="D9998" t="s">
        <v>2771</v>
      </c>
      <c r="E9998" t="s">
        <v>1572</v>
      </c>
      <c r="F9998" t="s">
        <v>2756</v>
      </c>
      <c r="G9998" t="s">
        <v>1574</v>
      </c>
      <c r="H9998" s="2">
        <v>45145</v>
      </c>
      <c r="I9998" s="2">
        <v>45145</v>
      </c>
      <c r="J9998"/>
      <c r="K9998"/>
      <c r="L9998">
        <v>0.01</v>
      </c>
      <c r="M9998" t="s">
        <v>1575</v>
      </c>
      <c r="N9998" t="s">
        <v>1714</v>
      </c>
      <c r="O9998" t="s">
        <v>2757</v>
      </c>
      <c r="P9998">
        <v>2030</v>
      </c>
      <c r="Q9998" t="s">
        <v>2758</v>
      </c>
      <c r="R9998" t="s">
        <v>15441</v>
      </c>
      <c r="S9998" t="s">
        <v>15436</v>
      </c>
      <c r="T9998" t="s">
        <v>15437</v>
      </c>
      <c r="U9998" t="s">
        <v>15437</v>
      </c>
      <c r="V9998">
        <v>0</v>
      </c>
    </row>
    <row r="9999" spans="1:22" x14ac:dyDescent="0.25">
      <c r="A9999" t="s">
        <v>1569</v>
      </c>
      <c r="B9999">
        <v>330231</v>
      </c>
      <c r="C9999" t="s">
        <v>1907</v>
      </c>
      <c r="D9999" t="s">
        <v>2492</v>
      </c>
      <c r="E9999" t="s">
        <v>1572</v>
      </c>
      <c r="F9999" t="s">
        <v>2756</v>
      </c>
      <c r="G9999" t="s">
        <v>1574</v>
      </c>
      <c r="H9999" s="2">
        <v>45145</v>
      </c>
      <c r="I9999" s="2">
        <v>45145</v>
      </c>
      <c r="J9999"/>
      <c r="K9999"/>
      <c r="L9999">
        <v>0.01</v>
      </c>
      <c r="M9999" t="s">
        <v>1575</v>
      </c>
      <c r="N9999" t="s">
        <v>1714</v>
      </c>
      <c r="O9999" t="s">
        <v>2757</v>
      </c>
      <c r="P9999">
        <v>2030</v>
      </c>
      <c r="Q9999" t="s">
        <v>2758</v>
      </c>
      <c r="R9999" t="s">
        <v>15441</v>
      </c>
      <c r="S9999" t="s">
        <v>15436</v>
      </c>
      <c r="T9999" t="s">
        <v>15437</v>
      </c>
      <c r="U9999" t="s">
        <v>15437</v>
      </c>
      <c r="V9999">
        <v>0</v>
      </c>
    </row>
    <row r="10000" spans="1:22" x14ac:dyDescent="0.25">
      <c r="A10000" t="s">
        <v>1569</v>
      </c>
      <c r="B10000">
        <v>330252</v>
      </c>
      <c r="C10000" t="s">
        <v>2000</v>
      </c>
      <c r="D10000" t="s">
        <v>2140</v>
      </c>
      <c r="E10000" t="s">
        <v>1572</v>
      </c>
      <c r="F10000" t="s">
        <v>3438</v>
      </c>
      <c r="G10000" t="s">
        <v>1574</v>
      </c>
      <c r="H10000" s="2">
        <v>45145</v>
      </c>
      <c r="I10000" s="2">
        <v>45145</v>
      </c>
      <c r="J10000"/>
      <c r="K10000"/>
      <c r="L10000">
        <v>0.01</v>
      </c>
      <c r="M10000" t="s">
        <v>1575</v>
      </c>
      <c r="N10000" t="s">
        <v>3311</v>
      </c>
      <c r="O10000" t="s">
        <v>3439</v>
      </c>
      <c r="P10000">
        <v>4044</v>
      </c>
      <c r="Q10000" t="s">
        <v>3440</v>
      </c>
      <c r="R10000" t="s">
        <v>15435</v>
      </c>
      <c r="S10000" t="s">
        <v>15436</v>
      </c>
      <c r="T10000" t="s">
        <v>15437</v>
      </c>
      <c r="U10000" t="s">
        <v>15437</v>
      </c>
      <c r="V10000">
        <v>0</v>
      </c>
    </row>
    <row r="10001" spans="1:22" x14ac:dyDescent="0.25">
      <c r="A10001" t="s">
        <v>1569</v>
      </c>
      <c r="B10001">
        <v>330230</v>
      </c>
      <c r="C10001" t="s">
        <v>3730</v>
      </c>
      <c r="D10001" t="s">
        <v>3731</v>
      </c>
      <c r="E10001" t="s">
        <v>1596</v>
      </c>
      <c r="F10001" t="s">
        <v>3713</v>
      </c>
      <c r="G10001" t="s">
        <v>1574</v>
      </c>
      <c r="H10001" s="2">
        <v>45145</v>
      </c>
      <c r="I10001" s="2">
        <v>45621</v>
      </c>
      <c r="J10001"/>
      <c r="K10001"/>
      <c r="L10001">
        <v>25</v>
      </c>
      <c r="M10001" t="s">
        <v>1575</v>
      </c>
      <c r="N10001" t="s">
        <v>3627</v>
      </c>
      <c r="O10001" t="s">
        <v>3714</v>
      </c>
      <c r="P10001">
        <v>6065</v>
      </c>
      <c r="Q10001" t="s">
        <v>3715</v>
      </c>
      <c r="R10001" t="s">
        <v>15442</v>
      </c>
      <c r="S10001" t="s">
        <v>15436</v>
      </c>
      <c r="T10001" t="s">
        <v>15437</v>
      </c>
      <c r="U10001" t="s">
        <v>15437</v>
      </c>
      <c r="V10001">
        <v>0.65789473684210531</v>
      </c>
    </row>
    <row r="10002" spans="1:22" x14ac:dyDescent="0.25">
      <c r="A10002" t="s">
        <v>1569</v>
      </c>
      <c r="B10002">
        <v>330181</v>
      </c>
      <c r="C10002" t="s">
        <v>3965</v>
      </c>
      <c r="D10002" t="s">
        <v>3966</v>
      </c>
      <c r="E10002" t="s">
        <v>1596</v>
      </c>
      <c r="F10002" t="s">
        <v>3951</v>
      </c>
      <c r="G10002" t="s">
        <v>1574</v>
      </c>
      <c r="H10002" s="2">
        <v>45145</v>
      </c>
      <c r="I10002" s="2">
        <v>45145</v>
      </c>
      <c r="J10002"/>
      <c r="K10002"/>
      <c r="L10002">
        <v>28.25</v>
      </c>
      <c r="M10002" t="s">
        <v>1575</v>
      </c>
      <c r="N10002" t="s">
        <v>3865</v>
      </c>
      <c r="O10002" t="s">
        <v>3952</v>
      </c>
      <c r="P10002">
        <v>9090</v>
      </c>
      <c r="Q10002" t="s">
        <v>3953</v>
      </c>
      <c r="R10002" t="s">
        <v>15443</v>
      </c>
      <c r="S10002" t="s">
        <v>15436</v>
      </c>
      <c r="T10002" t="s">
        <v>15437</v>
      </c>
      <c r="U10002" t="s">
        <v>15437</v>
      </c>
      <c r="V10002">
        <v>0.74342105263157898</v>
      </c>
    </row>
    <row r="10003" spans="1:22" x14ac:dyDescent="0.25">
      <c r="A10003" t="s">
        <v>1569</v>
      </c>
      <c r="B10003">
        <v>298570</v>
      </c>
      <c r="C10003" t="s">
        <v>1907</v>
      </c>
      <c r="D10003" t="s">
        <v>4196</v>
      </c>
      <c r="E10003" t="s">
        <v>1607</v>
      </c>
      <c r="F10003" t="s">
        <v>4197</v>
      </c>
      <c r="G10003" t="s">
        <v>4198</v>
      </c>
      <c r="H10003" s="2">
        <v>45141</v>
      </c>
      <c r="I10003" s="2">
        <v>45141</v>
      </c>
      <c r="J10003"/>
      <c r="K10003"/>
      <c r="L10003">
        <v>38</v>
      </c>
      <c r="M10003" t="s">
        <v>1575</v>
      </c>
      <c r="N10003" t="s">
        <v>4199</v>
      </c>
      <c r="O10003" t="s">
        <v>4129</v>
      </c>
      <c r="P10003">
        <v>9553</v>
      </c>
      <c r="Q10003" t="s">
        <v>4192</v>
      </c>
      <c r="R10003" t="s">
        <v>15446</v>
      </c>
      <c r="S10003" t="s">
        <v>15436</v>
      </c>
      <c r="T10003" t="s">
        <v>15437</v>
      </c>
      <c r="U10003" t="s">
        <v>15437</v>
      </c>
      <c r="V10003">
        <v>1</v>
      </c>
    </row>
    <row r="10004" spans="1:22" x14ac:dyDescent="0.25">
      <c r="A10004" t="s">
        <v>1569</v>
      </c>
      <c r="B10004">
        <v>330047</v>
      </c>
      <c r="C10004" t="s">
        <v>1877</v>
      </c>
      <c r="D10004" t="s">
        <v>1878</v>
      </c>
      <c r="E10004" t="s">
        <v>1572</v>
      </c>
      <c r="F10004" t="s">
        <v>1845</v>
      </c>
      <c r="G10004" t="s">
        <v>1574</v>
      </c>
      <c r="H10004" s="2">
        <v>45138</v>
      </c>
      <c r="I10004" s="2">
        <v>45138</v>
      </c>
      <c r="J10004"/>
      <c r="K10004"/>
      <c r="L10004">
        <v>0.01</v>
      </c>
      <c r="M10004" t="s">
        <v>1575</v>
      </c>
      <c r="N10004" t="s">
        <v>1576</v>
      </c>
      <c r="O10004" t="s">
        <v>1846</v>
      </c>
      <c r="P10004">
        <v>1011</v>
      </c>
      <c r="Q10004" t="s">
        <v>1847</v>
      </c>
      <c r="R10004" t="s">
        <v>15435</v>
      </c>
      <c r="S10004" t="s">
        <v>15436</v>
      </c>
      <c r="T10004" t="s">
        <v>15437</v>
      </c>
      <c r="U10004" t="s">
        <v>15437</v>
      </c>
      <c r="V10004">
        <v>0</v>
      </c>
    </row>
    <row r="10005" spans="1:22" x14ac:dyDescent="0.25">
      <c r="A10005" t="s">
        <v>1569</v>
      </c>
      <c r="B10005">
        <v>330072</v>
      </c>
      <c r="C10005" t="s">
        <v>2064</v>
      </c>
      <c r="D10005" t="s">
        <v>2273</v>
      </c>
      <c r="E10005" t="s">
        <v>1572</v>
      </c>
      <c r="F10005" t="s">
        <v>2262</v>
      </c>
      <c r="G10005" t="s">
        <v>1574</v>
      </c>
      <c r="H10005" s="2">
        <v>45138</v>
      </c>
      <c r="I10005" s="2">
        <v>45138</v>
      </c>
      <c r="J10005"/>
      <c r="K10005"/>
      <c r="L10005">
        <v>0.01</v>
      </c>
      <c r="M10005" t="s">
        <v>1575</v>
      </c>
      <c r="N10005" t="s">
        <v>1714</v>
      </c>
      <c r="O10005" t="s">
        <v>2263</v>
      </c>
      <c r="P10005">
        <v>2021</v>
      </c>
      <c r="Q10005" t="s">
        <v>2264</v>
      </c>
      <c r="R10005" t="s">
        <v>15441</v>
      </c>
      <c r="S10005" t="s">
        <v>15436</v>
      </c>
      <c r="T10005" t="s">
        <v>15437</v>
      </c>
      <c r="U10005" t="s">
        <v>15437</v>
      </c>
      <c r="V10005">
        <v>0</v>
      </c>
    </row>
    <row r="10006" spans="1:22" x14ac:dyDescent="0.25">
      <c r="A10006" t="s">
        <v>1569</v>
      </c>
      <c r="B10006">
        <v>330119</v>
      </c>
      <c r="C10006" t="s">
        <v>2471</v>
      </c>
      <c r="D10006" t="s">
        <v>2472</v>
      </c>
      <c r="E10006" t="s">
        <v>1572</v>
      </c>
      <c r="F10006" t="s">
        <v>2442</v>
      </c>
      <c r="G10006" t="s">
        <v>1574</v>
      </c>
      <c r="H10006" s="2">
        <v>45138</v>
      </c>
      <c r="I10006" s="2">
        <v>45138</v>
      </c>
      <c r="J10006"/>
      <c r="K10006"/>
      <c r="L10006">
        <v>0.01</v>
      </c>
      <c r="M10006" t="s">
        <v>1575</v>
      </c>
      <c r="N10006" t="s">
        <v>1714</v>
      </c>
      <c r="O10006" t="s">
        <v>2443</v>
      </c>
      <c r="P10006">
        <v>2024</v>
      </c>
      <c r="Q10006" t="s">
        <v>2444</v>
      </c>
      <c r="R10006" t="s">
        <v>15441</v>
      </c>
      <c r="S10006" t="s">
        <v>15436</v>
      </c>
      <c r="T10006" t="s">
        <v>15437</v>
      </c>
      <c r="U10006" t="s">
        <v>15437</v>
      </c>
      <c r="V10006">
        <v>0</v>
      </c>
    </row>
    <row r="10007" spans="1:22" x14ac:dyDescent="0.25">
      <c r="A10007" t="s">
        <v>1569</v>
      </c>
      <c r="B10007">
        <v>330101</v>
      </c>
      <c r="C10007" t="s">
        <v>3656</v>
      </c>
      <c r="D10007" t="s">
        <v>3657</v>
      </c>
      <c r="E10007" t="s">
        <v>1596</v>
      </c>
      <c r="F10007" t="s">
        <v>3626</v>
      </c>
      <c r="G10007" t="s">
        <v>1574</v>
      </c>
      <c r="H10007" s="2">
        <v>45138</v>
      </c>
      <c r="I10007" s="2">
        <v>45138</v>
      </c>
      <c r="J10007"/>
      <c r="K10007"/>
      <c r="L10007">
        <v>19.25</v>
      </c>
      <c r="M10007" t="s">
        <v>1575</v>
      </c>
      <c r="N10007" t="s">
        <v>3627</v>
      </c>
      <c r="O10007" t="s">
        <v>3628</v>
      </c>
      <c r="P10007">
        <v>6059</v>
      </c>
      <c r="Q10007" t="s">
        <v>3629</v>
      </c>
      <c r="R10007" t="s">
        <v>15442</v>
      </c>
      <c r="S10007" t="s">
        <v>15436</v>
      </c>
      <c r="T10007" t="s">
        <v>15437</v>
      </c>
      <c r="U10007" t="s">
        <v>15437</v>
      </c>
      <c r="V10007">
        <v>0.50657894736842102</v>
      </c>
    </row>
    <row r="10008" spans="1:22" x14ac:dyDescent="0.25">
      <c r="A10008" t="s">
        <v>1569</v>
      </c>
      <c r="B10008">
        <v>330055</v>
      </c>
      <c r="C10008" t="s">
        <v>3696</v>
      </c>
      <c r="D10008" t="s">
        <v>3697</v>
      </c>
      <c r="E10008" t="s">
        <v>1596</v>
      </c>
      <c r="F10008" t="s">
        <v>3674</v>
      </c>
      <c r="G10008" t="s">
        <v>1574</v>
      </c>
      <c r="H10008" s="2">
        <v>45138</v>
      </c>
      <c r="I10008" s="2">
        <v>45138</v>
      </c>
      <c r="J10008"/>
      <c r="K10008"/>
      <c r="L10008">
        <v>25</v>
      </c>
      <c r="M10008" t="s">
        <v>1575</v>
      </c>
      <c r="N10008" t="s">
        <v>3627</v>
      </c>
      <c r="O10008" t="s">
        <v>3669</v>
      </c>
      <c r="P10008">
        <v>6063</v>
      </c>
      <c r="Q10008" t="s">
        <v>3670</v>
      </c>
      <c r="R10008" t="s">
        <v>15442</v>
      </c>
      <c r="S10008" t="s">
        <v>15436</v>
      </c>
      <c r="T10008" t="s">
        <v>15437</v>
      </c>
      <c r="U10008" t="s">
        <v>15437</v>
      </c>
      <c r="V10008">
        <v>0.65789473684210531</v>
      </c>
    </row>
    <row r="10009" spans="1:22" x14ac:dyDescent="0.25">
      <c r="A10009" t="s">
        <v>1569</v>
      </c>
      <c r="B10009">
        <v>329974</v>
      </c>
      <c r="C10009" t="s">
        <v>2630</v>
      </c>
      <c r="D10009" t="s">
        <v>2631</v>
      </c>
      <c r="E10009" t="s">
        <v>1572</v>
      </c>
      <c r="F10009" t="s">
        <v>2614</v>
      </c>
      <c r="G10009" t="s">
        <v>1574</v>
      </c>
      <c r="H10009" s="2">
        <v>45131</v>
      </c>
      <c r="I10009" s="2">
        <v>45131</v>
      </c>
      <c r="J10009"/>
      <c r="K10009"/>
      <c r="L10009">
        <v>0.01</v>
      </c>
      <c r="M10009" t="s">
        <v>1575</v>
      </c>
      <c r="N10009" t="s">
        <v>1714</v>
      </c>
      <c r="O10009" t="s">
        <v>2615</v>
      </c>
      <c r="P10009">
        <v>2027</v>
      </c>
      <c r="Q10009" t="s">
        <v>2616</v>
      </c>
      <c r="R10009" t="s">
        <v>15441</v>
      </c>
      <c r="S10009" t="s">
        <v>15436</v>
      </c>
      <c r="T10009" t="s">
        <v>15437</v>
      </c>
      <c r="U10009" t="s">
        <v>15437</v>
      </c>
      <c r="V10009">
        <v>0</v>
      </c>
    </row>
    <row r="10010" spans="1:22" x14ac:dyDescent="0.25">
      <c r="A10010" t="s">
        <v>1569</v>
      </c>
      <c r="B10010">
        <v>330046</v>
      </c>
      <c r="C10010" t="s">
        <v>2632</v>
      </c>
      <c r="D10010" t="s">
        <v>2633</v>
      </c>
      <c r="E10010" t="s">
        <v>1572</v>
      </c>
      <c r="F10010" t="s">
        <v>2614</v>
      </c>
      <c r="G10010" t="s">
        <v>1574</v>
      </c>
      <c r="H10010" s="2">
        <v>45131</v>
      </c>
      <c r="I10010" s="2">
        <v>45131</v>
      </c>
      <c r="J10010"/>
      <c r="K10010"/>
      <c r="L10010">
        <v>0.01</v>
      </c>
      <c r="M10010" t="s">
        <v>1575</v>
      </c>
      <c r="N10010" t="s">
        <v>1714</v>
      </c>
      <c r="O10010" t="s">
        <v>2615</v>
      </c>
      <c r="P10010">
        <v>2027</v>
      </c>
      <c r="Q10010" t="s">
        <v>2616</v>
      </c>
      <c r="R10010" t="s">
        <v>15441</v>
      </c>
      <c r="S10010" t="s">
        <v>15436</v>
      </c>
      <c r="T10010" t="s">
        <v>15437</v>
      </c>
      <c r="U10010" t="s">
        <v>15437</v>
      </c>
      <c r="V10010">
        <v>0</v>
      </c>
    </row>
    <row r="10011" spans="1:22" x14ac:dyDescent="0.25">
      <c r="A10011" t="s">
        <v>1569</v>
      </c>
      <c r="B10011">
        <v>330008</v>
      </c>
      <c r="C10011" t="s">
        <v>2064</v>
      </c>
      <c r="D10011" t="s">
        <v>2065</v>
      </c>
      <c r="E10011" t="s">
        <v>1572</v>
      </c>
      <c r="F10011" t="s">
        <v>2036</v>
      </c>
      <c r="G10011" t="s">
        <v>1574</v>
      </c>
      <c r="H10011" s="2">
        <v>45131</v>
      </c>
      <c r="I10011" s="2">
        <v>45131</v>
      </c>
      <c r="J10011"/>
      <c r="K10011"/>
      <c r="L10011">
        <v>0.01</v>
      </c>
      <c r="M10011" t="s">
        <v>1575</v>
      </c>
      <c r="N10011" t="s">
        <v>1714</v>
      </c>
      <c r="O10011" t="s">
        <v>2037</v>
      </c>
      <c r="P10011">
        <v>2016</v>
      </c>
      <c r="Q10011" t="s">
        <v>2038</v>
      </c>
      <c r="R10011" t="s">
        <v>15441</v>
      </c>
      <c r="S10011" t="s">
        <v>15436</v>
      </c>
      <c r="T10011" t="s">
        <v>15437</v>
      </c>
      <c r="U10011" t="s">
        <v>15437</v>
      </c>
      <c r="V10011">
        <v>0</v>
      </c>
    </row>
    <row r="10012" spans="1:22" x14ac:dyDescent="0.25">
      <c r="A10012" t="s">
        <v>1569</v>
      </c>
      <c r="B10012">
        <v>329967</v>
      </c>
      <c r="C10012" t="s">
        <v>1899</v>
      </c>
      <c r="D10012" t="s">
        <v>1838</v>
      </c>
      <c r="E10012" t="s">
        <v>1596</v>
      </c>
      <c r="F10012" t="s">
        <v>2144</v>
      </c>
      <c r="G10012" t="s">
        <v>1574</v>
      </c>
      <c r="H10012" s="2">
        <v>45131</v>
      </c>
      <c r="I10012" s="2">
        <v>45131</v>
      </c>
      <c r="J10012"/>
      <c r="K10012"/>
      <c r="L10012">
        <v>30.5</v>
      </c>
      <c r="M10012" t="s">
        <v>1575</v>
      </c>
      <c r="N10012" t="s">
        <v>1714</v>
      </c>
      <c r="O10012" t="s">
        <v>2145</v>
      </c>
      <c r="P10012">
        <v>2019</v>
      </c>
      <c r="Q10012" t="s">
        <v>2146</v>
      </c>
      <c r="R10012" t="s">
        <v>15441</v>
      </c>
      <c r="S10012" t="s">
        <v>15436</v>
      </c>
      <c r="T10012" t="s">
        <v>15437</v>
      </c>
      <c r="U10012" t="s">
        <v>15437</v>
      </c>
      <c r="V10012">
        <v>0.80263157894736847</v>
      </c>
    </row>
    <row r="10013" spans="1:22" x14ac:dyDescent="0.25">
      <c r="A10013" t="s">
        <v>1569</v>
      </c>
      <c r="B10013">
        <v>329785</v>
      </c>
      <c r="C10013" t="s">
        <v>1752</v>
      </c>
      <c r="D10013" t="s">
        <v>2220</v>
      </c>
      <c r="E10013" t="s">
        <v>1596</v>
      </c>
      <c r="F10013" t="s">
        <v>2442</v>
      </c>
      <c r="G10013" t="s">
        <v>1574</v>
      </c>
      <c r="H10013" s="2">
        <v>45124</v>
      </c>
      <c r="I10013" s="2">
        <v>45124</v>
      </c>
      <c r="J10013"/>
      <c r="K10013"/>
      <c r="L10013">
        <v>20.25</v>
      </c>
      <c r="M10013" t="s">
        <v>1575</v>
      </c>
      <c r="N10013" t="s">
        <v>1714</v>
      </c>
      <c r="O10013" t="s">
        <v>2443</v>
      </c>
      <c r="P10013">
        <v>2024</v>
      </c>
      <c r="Q10013" t="s">
        <v>2444</v>
      </c>
      <c r="R10013" t="s">
        <v>15441</v>
      </c>
      <c r="S10013" t="s">
        <v>15436</v>
      </c>
      <c r="T10013" t="s">
        <v>15437</v>
      </c>
      <c r="U10013" t="s">
        <v>15437</v>
      </c>
      <c r="V10013">
        <v>0.53289473684210531</v>
      </c>
    </row>
    <row r="10014" spans="1:22" x14ac:dyDescent="0.25">
      <c r="A10014" t="s">
        <v>1569</v>
      </c>
      <c r="B10014">
        <v>329537</v>
      </c>
      <c r="C10014" t="s">
        <v>4228</v>
      </c>
      <c r="D10014" t="s">
        <v>4229</v>
      </c>
      <c r="E10014" t="s">
        <v>1607</v>
      </c>
      <c r="F10014" t="s">
        <v>4230</v>
      </c>
      <c r="G10014" t="s">
        <v>4221</v>
      </c>
      <c r="H10014" s="2">
        <v>45124</v>
      </c>
      <c r="I10014" s="2">
        <v>45124</v>
      </c>
      <c r="J10014"/>
      <c r="K10014"/>
      <c r="L10014">
        <v>38</v>
      </c>
      <c r="M10014" t="s">
        <v>1575</v>
      </c>
      <c r="N10014" t="s">
        <v>1714</v>
      </c>
      <c r="O10014" t="s">
        <v>4134</v>
      </c>
      <c r="P10014">
        <v>9554</v>
      </c>
      <c r="Q10014" t="s">
        <v>4222</v>
      </c>
      <c r="R10014" t="s">
        <v>15446</v>
      </c>
      <c r="S10014" t="s">
        <v>15436</v>
      </c>
      <c r="T10014" t="s">
        <v>15437</v>
      </c>
      <c r="U10014" t="s">
        <v>15437</v>
      </c>
      <c r="V10014">
        <v>1</v>
      </c>
    </row>
    <row r="10015" spans="1:22" x14ac:dyDescent="0.25">
      <c r="A10015" t="s">
        <v>1569</v>
      </c>
      <c r="B10015">
        <v>329605</v>
      </c>
      <c r="C10015" t="s">
        <v>2813</v>
      </c>
      <c r="D10015" t="s">
        <v>2814</v>
      </c>
      <c r="E10015" t="s">
        <v>1596</v>
      </c>
      <c r="F10015" t="s">
        <v>2798</v>
      </c>
      <c r="G10015" t="s">
        <v>1574</v>
      </c>
      <c r="H10015" s="2">
        <v>45117</v>
      </c>
      <c r="I10015" s="2">
        <v>45117</v>
      </c>
      <c r="J10015"/>
      <c r="K10015"/>
      <c r="L10015">
        <v>10</v>
      </c>
      <c r="M10015" t="s">
        <v>1575</v>
      </c>
      <c r="N10015" t="s">
        <v>1714</v>
      </c>
      <c r="O10015" t="s">
        <v>2799</v>
      </c>
      <c r="P10015">
        <v>2031</v>
      </c>
      <c r="Q10015" t="s">
        <v>2800</v>
      </c>
      <c r="R10015" t="s">
        <v>15441</v>
      </c>
      <c r="S10015" t="s">
        <v>15436</v>
      </c>
      <c r="T10015" t="s">
        <v>15437</v>
      </c>
      <c r="U10015" t="s">
        <v>15437</v>
      </c>
      <c r="V10015">
        <v>0.26315789473684209</v>
      </c>
    </row>
    <row r="10016" spans="1:22" x14ac:dyDescent="0.25">
      <c r="A10016" t="s">
        <v>1569</v>
      </c>
      <c r="B10016">
        <v>329797</v>
      </c>
      <c r="C10016" t="s">
        <v>2066</v>
      </c>
      <c r="D10016" t="s">
        <v>2067</v>
      </c>
      <c r="E10016" t="s">
        <v>1596</v>
      </c>
      <c r="F10016" t="s">
        <v>2036</v>
      </c>
      <c r="G10016" t="s">
        <v>1574</v>
      </c>
      <c r="H10016" s="2">
        <v>45117</v>
      </c>
      <c r="I10016" s="2">
        <v>45117</v>
      </c>
      <c r="J10016"/>
      <c r="K10016"/>
      <c r="L10016">
        <v>36.25</v>
      </c>
      <c r="M10016" t="s">
        <v>1575</v>
      </c>
      <c r="N10016" t="s">
        <v>1714</v>
      </c>
      <c r="O10016" t="s">
        <v>2037</v>
      </c>
      <c r="P10016">
        <v>2016</v>
      </c>
      <c r="Q10016" t="s">
        <v>2038</v>
      </c>
      <c r="R10016" t="s">
        <v>15441</v>
      </c>
      <c r="S10016" t="s">
        <v>15436</v>
      </c>
      <c r="T10016" t="s">
        <v>15437</v>
      </c>
      <c r="U10016" t="s">
        <v>15437</v>
      </c>
      <c r="V10016">
        <v>0.95394736842105265</v>
      </c>
    </row>
    <row r="10017" spans="1:22" x14ac:dyDescent="0.25">
      <c r="A10017" t="s">
        <v>1569</v>
      </c>
      <c r="B10017">
        <v>329745</v>
      </c>
      <c r="C10017" t="s">
        <v>1743</v>
      </c>
      <c r="D10017" t="s">
        <v>2473</v>
      </c>
      <c r="E10017" t="s">
        <v>1596</v>
      </c>
      <c r="F10017" t="s">
        <v>2442</v>
      </c>
      <c r="G10017" t="s">
        <v>1574</v>
      </c>
      <c r="H10017" s="2">
        <v>45117</v>
      </c>
      <c r="I10017" s="2">
        <v>45117</v>
      </c>
      <c r="J10017"/>
      <c r="K10017"/>
      <c r="L10017">
        <v>16.75</v>
      </c>
      <c r="M10017" t="s">
        <v>1575</v>
      </c>
      <c r="N10017" t="s">
        <v>1714</v>
      </c>
      <c r="O10017" t="s">
        <v>2443</v>
      </c>
      <c r="P10017">
        <v>2024</v>
      </c>
      <c r="Q10017" t="s">
        <v>2444</v>
      </c>
      <c r="R10017" t="s">
        <v>15441</v>
      </c>
      <c r="S10017" t="s">
        <v>15436</v>
      </c>
      <c r="T10017" t="s">
        <v>15437</v>
      </c>
      <c r="U10017" t="s">
        <v>15437</v>
      </c>
      <c r="V10017">
        <v>0.44078947368421051</v>
      </c>
    </row>
    <row r="10018" spans="1:22" x14ac:dyDescent="0.25">
      <c r="A10018" t="s">
        <v>1569</v>
      </c>
      <c r="B10018">
        <v>329727</v>
      </c>
      <c r="C10018" t="s">
        <v>2014</v>
      </c>
      <c r="D10018" t="s">
        <v>2015</v>
      </c>
      <c r="E10018" t="s">
        <v>1572</v>
      </c>
      <c r="F10018" t="s">
        <v>2002</v>
      </c>
      <c r="G10018" t="s">
        <v>1574</v>
      </c>
      <c r="H10018" s="2">
        <v>45110</v>
      </c>
      <c r="I10018" s="2">
        <v>45110</v>
      </c>
      <c r="J10018"/>
      <c r="K10018"/>
      <c r="L10018">
        <v>0.01</v>
      </c>
      <c r="M10018" t="s">
        <v>1575</v>
      </c>
      <c r="N10018" t="s">
        <v>1714</v>
      </c>
      <c r="O10018" t="s">
        <v>2003</v>
      </c>
      <c r="P10018">
        <v>2014</v>
      </c>
      <c r="Q10018" t="s">
        <v>2004</v>
      </c>
      <c r="R10018" t="s">
        <v>15440</v>
      </c>
      <c r="S10018" t="s">
        <v>15436</v>
      </c>
      <c r="T10018" t="s">
        <v>15437</v>
      </c>
      <c r="U10018" t="s">
        <v>15437</v>
      </c>
      <c r="V10018">
        <v>0</v>
      </c>
    </row>
    <row r="10019" spans="1:22" x14ac:dyDescent="0.25">
      <c r="A10019" t="s">
        <v>1569</v>
      </c>
      <c r="B10019">
        <v>329668</v>
      </c>
      <c r="C10019" t="s">
        <v>2357</v>
      </c>
      <c r="D10019" t="s">
        <v>3164</v>
      </c>
      <c r="E10019" t="s">
        <v>1572</v>
      </c>
      <c r="F10019" t="s">
        <v>3151</v>
      </c>
      <c r="G10019" t="s">
        <v>1574</v>
      </c>
      <c r="H10019" s="2">
        <v>45110</v>
      </c>
      <c r="I10019" s="2">
        <v>45110</v>
      </c>
      <c r="J10019"/>
      <c r="K10019"/>
      <c r="L10019">
        <v>0.01</v>
      </c>
      <c r="M10019" t="s">
        <v>1575</v>
      </c>
      <c r="N10019" t="s">
        <v>1714</v>
      </c>
      <c r="O10019" t="s">
        <v>3147</v>
      </c>
      <c r="P10019">
        <v>2054</v>
      </c>
      <c r="Q10019" t="s">
        <v>3148</v>
      </c>
      <c r="R10019" t="s">
        <v>15440</v>
      </c>
      <c r="S10019" t="s">
        <v>15436</v>
      </c>
      <c r="T10019" t="s">
        <v>15437</v>
      </c>
      <c r="U10019" t="s">
        <v>15437</v>
      </c>
      <c r="V10019">
        <v>0</v>
      </c>
    </row>
    <row r="10020" spans="1:22" x14ac:dyDescent="0.25">
      <c r="A10020" t="s">
        <v>1569</v>
      </c>
      <c r="B10020">
        <v>329641</v>
      </c>
      <c r="C10020" t="s">
        <v>2540</v>
      </c>
      <c r="D10020" t="s">
        <v>2541</v>
      </c>
      <c r="E10020" t="s">
        <v>1572</v>
      </c>
      <c r="F10020" t="s">
        <v>2510</v>
      </c>
      <c r="G10020" t="s">
        <v>1574</v>
      </c>
      <c r="H10020" s="2">
        <v>45103</v>
      </c>
      <c r="I10020" s="2">
        <v>45103</v>
      </c>
      <c r="J10020"/>
      <c r="K10020"/>
      <c r="L10020">
        <v>0.01</v>
      </c>
      <c r="M10020" t="s">
        <v>1575</v>
      </c>
      <c r="N10020" t="s">
        <v>1714</v>
      </c>
      <c r="O10020" t="s">
        <v>2511</v>
      </c>
      <c r="P10020">
        <v>2025</v>
      </c>
      <c r="Q10020" t="s">
        <v>2512</v>
      </c>
      <c r="R10020" t="s">
        <v>15440</v>
      </c>
      <c r="S10020" t="s">
        <v>15436</v>
      </c>
      <c r="T10020" t="s">
        <v>15437</v>
      </c>
      <c r="U10020" t="s">
        <v>15437</v>
      </c>
      <c r="V10020">
        <v>0</v>
      </c>
    </row>
    <row r="10021" spans="1:22" x14ac:dyDescent="0.25">
      <c r="A10021" t="s">
        <v>1569</v>
      </c>
      <c r="B10021">
        <v>329635</v>
      </c>
      <c r="C10021" t="s">
        <v>2474</v>
      </c>
      <c r="D10021" t="s">
        <v>2475</v>
      </c>
      <c r="E10021" t="s">
        <v>1572</v>
      </c>
      <c r="F10021" t="s">
        <v>2442</v>
      </c>
      <c r="G10021" t="s">
        <v>1574</v>
      </c>
      <c r="H10021" s="2">
        <v>45103</v>
      </c>
      <c r="I10021" s="2">
        <v>45103</v>
      </c>
      <c r="J10021"/>
      <c r="K10021"/>
      <c r="L10021">
        <v>0.01</v>
      </c>
      <c r="M10021" t="s">
        <v>1575</v>
      </c>
      <c r="N10021" t="s">
        <v>1714</v>
      </c>
      <c r="O10021" t="s">
        <v>2443</v>
      </c>
      <c r="P10021">
        <v>2024</v>
      </c>
      <c r="Q10021" t="s">
        <v>2444</v>
      </c>
      <c r="R10021" t="s">
        <v>15441</v>
      </c>
      <c r="S10021" t="s">
        <v>15436</v>
      </c>
      <c r="T10021" t="s">
        <v>15437</v>
      </c>
      <c r="U10021" t="s">
        <v>15437</v>
      </c>
      <c r="V10021">
        <v>0</v>
      </c>
    </row>
    <row r="10022" spans="1:22" x14ac:dyDescent="0.25">
      <c r="A10022" t="s">
        <v>1569</v>
      </c>
      <c r="B10022">
        <v>329543</v>
      </c>
      <c r="C10022" t="s">
        <v>1779</v>
      </c>
      <c r="D10022" t="s">
        <v>1780</v>
      </c>
      <c r="E10022" t="s">
        <v>1596</v>
      </c>
      <c r="F10022" t="s">
        <v>1747</v>
      </c>
      <c r="G10022" t="s">
        <v>1574</v>
      </c>
      <c r="H10022" s="2">
        <v>45103</v>
      </c>
      <c r="I10022" s="2">
        <v>45103</v>
      </c>
      <c r="J10022"/>
      <c r="K10022"/>
      <c r="L10022">
        <v>35</v>
      </c>
      <c r="M10022" t="s">
        <v>1575</v>
      </c>
      <c r="N10022" t="s">
        <v>1576</v>
      </c>
      <c r="O10022" t="s">
        <v>1748</v>
      </c>
      <c r="P10022">
        <v>1008</v>
      </c>
      <c r="Q10022" t="s">
        <v>1749</v>
      </c>
      <c r="R10022" t="s">
        <v>15435</v>
      </c>
      <c r="S10022" t="s">
        <v>15436</v>
      </c>
      <c r="T10022" t="s">
        <v>15437</v>
      </c>
      <c r="U10022" t="s">
        <v>15437</v>
      </c>
      <c r="V10022">
        <v>0.92105263157894735</v>
      </c>
    </row>
    <row r="10023" spans="1:22" x14ac:dyDescent="0.25">
      <c r="A10023" t="s">
        <v>1569</v>
      </c>
      <c r="B10023">
        <v>297613</v>
      </c>
      <c r="C10023" t="s">
        <v>1922</v>
      </c>
      <c r="D10023" t="s">
        <v>2542</v>
      </c>
      <c r="E10023" t="s">
        <v>1596</v>
      </c>
      <c r="F10023" t="s">
        <v>2510</v>
      </c>
      <c r="G10023" t="s">
        <v>1574</v>
      </c>
      <c r="H10023" s="2">
        <v>45103</v>
      </c>
      <c r="I10023" s="2">
        <v>45103</v>
      </c>
      <c r="J10023"/>
      <c r="K10023"/>
      <c r="L10023">
        <v>23.25</v>
      </c>
      <c r="M10023" t="s">
        <v>1575</v>
      </c>
      <c r="N10023" t="s">
        <v>1714</v>
      </c>
      <c r="O10023" t="s">
        <v>2511</v>
      </c>
      <c r="P10023">
        <v>2025</v>
      </c>
      <c r="Q10023" t="s">
        <v>2512</v>
      </c>
      <c r="R10023" t="s">
        <v>15440</v>
      </c>
      <c r="S10023" t="s">
        <v>15436</v>
      </c>
      <c r="T10023" t="s">
        <v>15437</v>
      </c>
      <c r="U10023" t="s">
        <v>15437</v>
      </c>
      <c r="V10023">
        <v>0.61184210526315785</v>
      </c>
    </row>
    <row r="10024" spans="1:22" x14ac:dyDescent="0.25">
      <c r="A10024" t="s">
        <v>1569</v>
      </c>
      <c r="B10024">
        <v>329667</v>
      </c>
      <c r="C10024" t="s">
        <v>1688</v>
      </c>
      <c r="D10024" t="s">
        <v>1742</v>
      </c>
      <c r="E10024" t="s">
        <v>1596</v>
      </c>
      <c r="F10024" t="s">
        <v>3438</v>
      </c>
      <c r="G10024" t="s">
        <v>1574</v>
      </c>
      <c r="H10024" s="2">
        <v>45103</v>
      </c>
      <c r="I10024" s="2">
        <v>45103</v>
      </c>
      <c r="J10024"/>
      <c r="K10024"/>
      <c r="L10024">
        <v>11.5</v>
      </c>
      <c r="M10024" t="s">
        <v>1575</v>
      </c>
      <c r="N10024" t="s">
        <v>3311</v>
      </c>
      <c r="O10024" t="s">
        <v>3439</v>
      </c>
      <c r="P10024">
        <v>4044</v>
      </c>
      <c r="Q10024" t="s">
        <v>3440</v>
      </c>
      <c r="R10024" t="s">
        <v>15435</v>
      </c>
      <c r="S10024" t="s">
        <v>15436</v>
      </c>
      <c r="T10024" t="s">
        <v>15437</v>
      </c>
      <c r="U10024" t="s">
        <v>15437</v>
      </c>
      <c r="V10024">
        <v>0.30263157894736842</v>
      </c>
    </row>
    <row r="10025" spans="1:22" x14ac:dyDescent="0.25">
      <c r="A10025" t="s">
        <v>1569</v>
      </c>
      <c r="B10025">
        <v>329541</v>
      </c>
      <c r="C10025" t="s">
        <v>1969</v>
      </c>
      <c r="D10025" t="s">
        <v>2358</v>
      </c>
      <c r="E10025" t="s">
        <v>1607</v>
      </c>
      <c r="F10025" t="s">
        <v>2592</v>
      </c>
      <c r="G10025" t="s">
        <v>1489</v>
      </c>
      <c r="H10025" s="2">
        <v>45103</v>
      </c>
      <c r="I10025" s="2">
        <v>45439</v>
      </c>
      <c r="J10025"/>
      <c r="K10025"/>
      <c r="L10025">
        <v>38</v>
      </c>
      <c r="M10025" t="s">
        <v>1575</v>
      </c>
      <c r="N10025" t="s">
        <v>1714</v>
      </c>
      <c r="O10025" t="s">
        <v>2574</v>
      </c>
      <c r="P10025">
        <v>2026</v>
      </c>
      <c r="Q10025" t="s">
        <v>2575</v>
      </c>
      <c r="R10025" t="s">
        <v>15441</v>
      </c>
      <c r="S10025" t="s">
        <v>15436</v>
      </c>
      <c r="T10025" t="s">
        <v>15437</v>
      </c>
      <c r="U10025" t="s">
        <v>1566</v>
      </c>
      <c r="V10025">
        <v>1</v>
      </c>
    </row>
    <row r="10026" spans="1:22" x14ac:dyDescent="0.25">
      <c r="A10026" t="s">
        <v>1569</v>
      </c>
      <c r="B10026">
        <v>329672</v>
      </c>
      <c r="C10026" t="s">
        <v>3201</v>
      </c>
      <c r="D10026" t="s">
        <v>3202</v>
      </c>
      <c r="E10026" t="s">
        <v>1596</v>
      </c>
      <c r="F10026" t="s">
        <v>3203</v>
      </c>
      <c r="G10026" t="s">
        <v>1618</v>
      </c>
      <c r="H10026" s="2">
        <v>45103</v>
      </c>
      <c r="I10026" s="2">
        <v>45411</v>
      </c>
      <c r="J10026"/>
      <c r="K10026"/>
      <c r="L10026">
        <v>33.75</v>
      </c>
      <c r="M10026" t="s">
        <v>1575</v>
      </c>
      <c r="N10026" t="s">
        <v>1714</v>
      </c>
      <c r="O10026" t="s">
        <v>3178</v>
      </c>
      <c r="P10026">
        <v>2055</v>
      </c>
      <c r="Q10026" t="s">
        <v>3179</v>
      </c>
      <c r="R10026" t="s">
        <v>15441</v>
      </c>
      <c r="S10026" t="s">
        <v>15436</v>
      </c>
      <c r="T10026" t="s">
        <v>15437</v>
      </c>
      <c r="U10026" t="s">
        <v>15437</v>
      </c>
      <c r="V10026">
        <v>0.88815789473684215</v>
      </c>
    </row>
    <row r="10027" spans="1:22" x14ac:dyDescent="0.25">
      <c r="A10027" t="s">
        <v>1569</v>
      </c>
      <c r="B10027">
        <v>329517</v>
      </c>
      <c r="C10027" t="s">
        <v>2732</v>
      </c>
      <c r="D10027" t="s">
        <v>2733</v>
      </c>
      <c r="E10027" t="s">
        <v>1572</v>
      </c>
      <c r="F10027" t="s">
        <v>2722</v>
      </c>
      <c r="G10027" t="s">
        <v>1574</v>
      </c>
      <c r="H10027" s="2">
        <v>45096</v>
      </c>
      <c r="I10027" s="2">
        <v>45096</v>
      </c>
      <c r="J10027"/>
      <c r="K10027"/>
      <c r="L10027">
        <v>0.01</v>
      </c>
      <c r="M10027" t="s">
        <v>1575</v>
      </c>
      <c r="N10027" t="s">
        <v>1714</v>
      </c>
      <c r="O10027" t="s">
        <v>2723</v>
      </c>
      <c r="P10027">
        <v>2029</v>
      </c>
      <c r="Q10027" t="s">
        <v>2724</v>
      </c>
      <c r="R10027" t="s">
        <v>15441</v>
      </c>
      <c r="S10027" t="s">
        <v>15436</v>
      </c>
      <c r="T10027" t="s">
        <v>15437</v>
      </c>
      <c r="U10027" t="s">
        <v>15437</v>
      </c>
      <c r="V10027">
        <v>0</v>
      </c>
    </row>
    <row r="10028" spans="1:22" x14ac:dyDescent="0.25">
      <c r="A10028" t="s">
        <v>1569</v>
      </c>
      <c r="B10028">
        <v>329490</v>
      </c>
      <c r="C10028" t="s">
        <v>2694</v>
      </c>
      <c r="D10028" t="s">
        <v>2695</v>
      </c>
      <c r="E10028" t="s">
        <v>1572</v>
      </c>
      <c r="F10028" t="s">
        <v>2669</v>
      </c>
      <c r="G10028" t="s">
        <v>1574</v>
      </c>
      <c r="H10028" s="2">
        <v>45096</v>
      </c>
      <c r="I10028" s="2">
        <v>45096</v>
      </c>
      <c r="J10028"/>
      <c r="K10028"/>
      <c r="L10028">
        <v>0.01</v>
      </c>
      <c r="M10028" t="s">
        <v>1575</v>
      </c>
      <c r="N10028" t="s">
        <v>1714</v>
      </c>
      <c r="O10028" t="s">
        <v>2670</v>
      </c>
      <c r="P10028">
        <v>2028</v>
      </c>
      <c r="Q10028" t="s">
        <v>2671</v>
      </c>
      <c r="R10028" t="s">
        <v>15440</v>
      </c>
      <c r="S10028" t="s">
        <v>15436</v>
      </c>
      <c r="T10028" t="s">
        <v>15437</v>
      </c>
      <c r="U10028" t="s">
        <v>15437</v>
      </c>
      <c r="V10028">
        <v>0</v>
      </c>
    </row>
    <row r="10029" spans="1:22" x14ac:dyDescent="0.25">
      <c r="A10029" t="s">
        <v>1569</v>
      </c>
      <c r="B10029">
        <v>329455</v>
      </c>
      <c r="C10029" t="s">
        <v>2068</v>
      </c>
      <c r="D10029" t="s">
        <v>2069</v>
      </c>
      <c r="E10029" t="s">
        <v>1596</v>
      </c>
      <c r="F10029" t="s">
        <v>2036</v>
      </c>
      <c r="G10029" t="s">
        <v>1574</v>
      </c>
      <c r="H10029" s="2">
        <v>45096</v>
      </c>
      <c r="I10029" s="2">
        <v>45439</v>
      </c>
      <c r="J10029"/>
      <c r="K10029"/>
      <c r="L10029">
        <v>35</v>
      </c>
      <c r="M10029" t="s">
        <v>1575</v>
      </c>
      <c r="N10029" t="s">
        <v>1714</v>
      </c>
      <c r="O10029" t="s">
        <v>2037</v>
      </c>
      <c r="P10029">
        <v>2016</v>
      </c>
      <c r="Q10029" t="s">
        <v>2038</v>
      </c>
      <c r="R10029" t="s">
        <v>15441</v>
      </c>
      <c r="S10029" t="s">
        <v>15436</v>
      </c>
      <c r="T10029" t="s">
        <v>15437</v>
      </c>
      <c r="U10029" t="s">
        <v>15437</v>
      </c>
      <c r="V10029">
        <v>0.92105263157894735</v>
      </c>
    </row>
    <row r="10030" spans="1:22" x14ac:dyDescent="0.25">
      <c r="A10030" t="s">
        <v>1569</v>
      </c>
      <c r="B10030">
        <v>329467</v>
      </c>
      <c r="C10030" t="s">
        <v>2851</v>
      </c>
      <c r="D10030" t="s">
        <v>4094</v>
      </c>
      <c r="E10030" t="s">
        <v>1607</v>
      </c>
      <c r="F10030" t="s">
        <v>4095</v>
      </c>
      <c r="G10030" t="s">
        <v>4096</v>
      </c>
      <c r="H10030" s="2">
        <v>45090</v>
      </c>
      <c r="I10030" s="2">
        <v>45090</v>
      </c>
      <c r="J10030"/>
      <c r="K10030"/>
      <c r="L10030">
        <v>38</v>
      </c>
      <c r="M10030" t="s">
        <v>1575</v>
      </c>
      <c r="N10030" t="s">
        <v>1714</v>
      </c>
      <c r="O10030" t="s">
        <v>4086</v>
      </c>
      <c r="P10030">
        <v>9520</v>
      </c>
      <c r="Q10030" t="s">
        <v>4087</v>
      </c>
      <c r="R10030" t="s">
        <v>15445</v>
      </c>
      <c r="S10030" t="s">
        <v>15436</v>
      </c>
      <c r="T10030" t="s">
        <v>15437</v>
      </c>
      <c r="U10030" t="s">
        <v>15437</v>
      </c>
      <c r="V10030">
        <v>1</v>
      </c>
    </row>
    <row r="10031" spans="1:22" x14ac:dyDescent="0.25">
      <c r="A10031" t="s">
        <v>1569</v>
      </c>
      <c r="B10031">
        <v>329159</v>
      </c>
      <c r="C10031" t="s">
        <v>4073</v>
      </c>
      <c r="D10031" t="s">
        <v>4074</v>
      </c>
      <c r="E10031" t="s">
        <v>1607</v>
      </c>
      <c r="F10031" t="s">
        <v>4075</v>
      </c>
      <c r="G10031" t="s">
        <v>4076</v>
      </c>
      <c r="H10031" s="2">
        <v>45090</v>
      </c>
      <c r="I10031" s="2">
        <v>45090</v>
      </c>
      <c r="J10031"/>
      <c r="K10031"/>
      <c r="L10031">
        <v>38</v>
      </c>
      <c r="M10031" t="s">
        <v>1575</v>
      </c>
      <c r="N10031" t="s">
        <v>1714</v>
      </c>
      <c r="O10031" t="s">
        <v>4066</v>
      </c>
      <c r="P10031">
        <v>9504</v>
      </c>
      <c r="Q10031" t="s">
        <v>4067</v>
      </c>
      <c r="R10031" t="s">
        <v>15444</v>
      </c>
      <c r="S10031" t="s">
        <v>15436</v>
      </c>
      <c r="T10031" t="s">
        <v>15437</v>
      </c>
      <c r="U10031" t="s">
        <v>15437</v>
      </c>
      <c r="V10031">
        <v>1</v>
      </c>
    </row>
    <row r="10032" spans="1:22" x14ac:dyDescent="0.25">
      <c r="A10032" t="s">
        <v>1569</v>
      </c>
      <c r="B10032">
        <v>329542</v>
      </c>
      <c r="C10032" t="s">
        <v>1611</v>
      </c>
      <c r="D10032" t="s">
        <v>3076</v>
      </c>
      <c r="E10032" t="s">
        <v>1596</v>
      </c>
      <c r="F10032" t="s">
        <v>3065</v>
      </c>
      <c r="G10032" t="s">
        <v>1574</v>
      </c>
      <c r="H10032" s="2">
        <v>45089</v>
      </c>
      <c r="I10032" s="2">
        <v>45089</v>
      </c>
      <c r="J10032"/>
      <c r="K10032"/>
      <c r="L10032">
        <v>23</v>
      </c>
      <c r="M10032" t="s">
        <v>1575</v>
      </c>
      <c r="N10032" t="s">
        <v>1714</v>
      </c>
      <c r="O10032" t="s">
        <v>3066</v>
      </c>
      <c r="P10032">
        <v>2045</v>
      </c>
      <c r="Q10032" t="s">
        <v>3067</v>
      </c>
      <c r="R10032" t="s">
        <v>15440</v>
      </c>
      <c r="S10032" t="s">
        <v>15436</v>
      </c>
      <c r="T10032" t="s">
        <v>15437</v>
      </c>
      <c r="U10032" t="s">
        <v>15437</v>
      </c>
      <c r="V10032">
        <v>0.60526315789473684</v>
      </c>
    </row>
    <row r="10033" spans="1:22" x14ac:dyDescent="0.25">
      <c r="A10033" t="s">
        <v>1569</v>
      </c>
      <c r="B10033">
        <v>329474</v>
      </c>
      <c r="C10033" t="s">
        <v>2815</v>
      </c>
      <c r="D10033" t="s">
        <v>2816</v>
      </c>
      <c r="E10033" t="s">
        <v>1596</v>
      </c>
      <c r="F10033" t="s">
        <v>2798</v>
      </c>
      <c r="G10033" t="s">
        <v>1574</v>
      </c>
      <c r="H10033" s="2">
        <v>45089</v>
      </c>
      <c r="I10033" s="2">
        <v>45089</v>
      </c>
      <c r="J10033"/>
      <c r="K10033"/>
      <c r="L10033">
        <v>17.5</v>
      </c>
      <c r="M10033" t="s">
        <v>1575</v>
      </c>
      <c r="N10033" t="s">
        <v>1714</v>
      </c>
      <c r="O10033" t="s">
        <v>2799</v>
      </c>
      <c r="P10033">
        <v>2031</v>
      </c>
      <c r="Q10033" t="s">
        <v>2800</v>
      </c>
      <c r="R10033" t="s">
        <v>15441</v>
      </c>
      <c r="S10033" t="s">
        <v>15436</v>
      </c>
      <c r="T10033" t="s">
        <v>15437</v>
      </c>
      <c r="U10033" t="s">
        <v>15437</v>
      </c>
      <c r="V10033">
        <v>0.46052631578947367</v>
      </c>
    </row>
    <row r="10034" spans="1:22" x14ac:dyDescent="0.25">
      <c r="A10034" t="s">
        <v>1569</v>
      </c>
      <c r="B10034">
        <v>329371</v>
      </c>
      <c r="C10034" t="s">
        <v>2346</v>
      </c>
      <c r="D10034" t="s">
        <v>2634</v>
      </c>
      <c r="E10034" t="s">
        <v>1572</v>
      </c>
      <c r="F10034" t="s">
        <v>2614</v>
      </c>
      <c r="G10034" t="s">
        <v>1574</v>
      </c>
      <c r="H10034" s="2">
        <v>45082</v>
      </c>
      <c r="I10034" s="2">
        <v>45082</v>
      </c>
      <c r="J10034"/>
      <c r="K10034"/>
      <c r="L10034">
        <v>0.01</v>
      </c>
      <c r="M10034" t="s">
        <v>1575</v>
      </c>
      <c r="N10034" t="s">
        <v>1714</v>
      </c>
      <c r="O10034" t="s">
        <v>2615</v>
      </c>
      <c r="P10034">
        <v>2027</v>
      </c>
      <c r="Q10034" t="s">
        <v>2616</v>
      </c>
      <c r="R10034" t="s">
        <v>15441</v>
      </c>
      <c r="S10034" t="s">
        <v>15436</v>
      </c>
      <c r="T10034" t="s">
        <v>15437</v>
      </c>
      <c r="U10034" t="s">
        <v>15437</v>
      </c>
      <c r="V10034">
        <v>0</v>
      </c>
    </row>
    <row r="10035" spans="1:22" x14ac:dyDescent="0.25">
      <c r="A10035" t="s">
        <v>1569</v>
      </c>
      <c r="B10035">
        <v>329375</v>
      </c>
      <c r="C10035" t="s">
        <v>1688</v>
      </c>
      <c r="D10035" t="s">
        <v>2328</v>
      </c>
      <c r="E10035" t="s">
        <v>1572</v>
      </c>
      <c r="F10035" t="s">
        <v>2317</v>
      </c>
      <c r="G10035" t="s">
        <v>1574</v>
      </c>
      <c r="H10035" s="2">
        <v>45082</v>
      </c>
      <c r="I10035" s="2">
        <v>45082</v>
      </c>
      <c r="J10035"/>
      <c r="K10035"/>
      <c r="L10035">
        <v>0.01</v>
      </c>
      <c r="M10035" t="s">
        <v>1575</v>
      </c>
      <c r="N10035" t="s">
        <v>1714</v>
      </c>
      <c r="O10035" t="s">
        <v>2318</v>
      </c>
      <c r="P10035">
        <v>2022</v>
      </c>
      <c r="Q10035" t="s">
        <v>2319</v>
      </c>
      <c r="R10035" t="s">
        <v>15440</v>
      </c>
      <c r="S10035" t="s">
        <v>15436</v>
      </c>
      <c r="T10035" t="s">
        <v>15437</v>
      </c>
      <c r="U10035" t="s">
        <v>15437</v>
      </c>
      <c r="V10035">
        <v>0</v>
      </c>
    </row>
    <row r="10036" spans="1:22" x14ac:dyDescent="0.25">
      <c r="A10036" t="s">
        <v>1569</v>
      </c>
      <c r="B10036">
        <v>329395</v>
      </c>
      <c r="C10036" t="s">
        <v>2339</v>
      </c>
      <c r="D10036" t="s">
        <v>2340</v>
      </c>
      <c r="E10036" t="s">
        <v>1572</v>
      </c>
      <c r="F10036" t="s">
        <v>2317</v>
      </c>
      <c r="G10036" t="s">
        <v>1574</v>
      </c>
      <c r="H10036" s="2">
        <v>45082</v>
      </c>
      <c r="I10036" s="2">
        <v>45082</v>
      </c>
      <c r="J10036"/>
      <c r="K10036"/>
      <c r="L10036">
        <v>0.01</v>
      </c>
      <c r="M10036" t="s">
        <v>1575</v>
      </c>
      <c r="N10036" t="s">
        <v>1714</v>
      </c>
      <c r="O10036" t="s">
        <v>2318</v>
      </c>
      <c r="P10036">
        <v>2022</v>
      </c>
      <c r="Q10036" t="s">
        <v>2319</v>
      </c>
      <c r="R10036" t="s">
        <v>15440</v>
      </c>
      <c r="S10036" t="s">
        <v>15436</v>
      </c>
      <c r="T10036" t="s">
        <v>15437</v>
      </c>
      <c r="U10036" t="s">
        <v>15437</v>
      </c>
      <c r="V10036">
        <v>0</v>
      </c>
    </row>
    <row r="10037" spans="1:22" x14ac:dyDescent="0.25">
      <c r="A10037" t="s">
        <v>1569</v>
      </c>
      <c r="B10037">
        <v>329397</v>
      </c>
      <c r="C10037" t="s">
        <v>2971</v>
      </c>
      <c r="D10037" t="s">
        <v>2972</v>
      </c>
      <c r="E10037" t="s">
        <v>1572</v>
      </c>
      <c r="F10037" t="s">
        <v>2937</v>
      </c>
      <c r="G10037" t="s">
        <v>1574</v>
      </c>
      <c r="H10037" s="2">
        <v>45082</v>
      </c>
      <c r="I10037" s="2">
        <v>45082</v>
      </c>
      <c r="J10037"/>
      <c r="K10037"/>
      <c r="L10037">
        <v>0.01</v>
      </c>
      <c r="M10037" t="s">
        <v>1575</v>
      </c>
      <c r="N10037" t="s">
        <v>1714</v>
      </c>
      <c r="O10037" t="s">
        <v>2938</v>
      </c>
      <c r="P10037">
        <v>2039</v>
      </c>
      <c r="Q10037" t="s">
        <v>2939</v>
      </c>
      <c r="R10037" t="s">
        <v>15440</v>
      </c>
      <c r="S10037" t="s">
        <v>15436</v>
      </c>
      <c r="T10037" t="s">
        <v>15437</v>
      </c>
      <c r="U10037" t="s">
        <v>15437</v>
      </c>
      <c r="V10037">
        <v>0</v>
      </c>
    </row>
    <row r="10038" spans="1:22" x14ac:dyDescent="0.25">
      <c r="A10038" t="s">
        <v>1569</v>
      </c>
      <c r="B10038">
        <v>329385</v>
      </c>
      <c r="C10038" t="s">
        <v>2106</v>
      </c>
      <c r="D10038" t="s">
        <v>2107</v>
      </c>
      <c r="E10038" t="s">
        <v>1572</v>
      </c>
      <c r="F10038" t="s">
        <v>2085</v>
      </c>
      <c r="G10038" t="s">
        <v>1574</v>
      </c>
      <c r="H10038" s="2">
        <v>45082</v>
      </c>
      <c r="I10038" s="2">
        <v>45082</v>
      </c>
      <c r="J10038"/>
      <c r="K10038"/>
      <c r="L10038">
        <v>0.01</v>
      </c>
      <c r="M10038" t="s">
        <v>1575</v>
      </c>
      <c r="N10038" t="s">
        <v>1714</v>
      </c>
      <c r="O10038" t="s">
        <v>2086</v>
      </c>
      <c r="P10038">
        <v>2017</v>
      </c>
      <c r="Q10038" t="s">
        <v>2087</v>
      </c>
      <c r="R10038" t="s">
        <v>15441</v>
      </c>
      <c r="S10038" t="s">
        <v>15436</v>
      </c>
      <c r="T10038" t="s">
        <v>15437</v>
      </c>
      <c r="U10038" t="s">
        <v>15437</v>
      </c>
      <c r="V10038">
        <v>0</v>
      </c>
    </row>
    <row r="10039" spans="1:22" x14ac:dyDescent="0.25">
      <c r="A10039" t="s">
        <v>1569</v>
      </c>
      <c r="B10039">
        <v>329368</v>
      </c>
      <c r="C10039" t="s">
        <v>3990</v>
      </c>
      <c r="D10039" t="s">
        <v>2990</v>
      </c>
      <c r="E10039" t="s">
        <v>1572</v>
      </c>
      <c r="F10039" t="s">
        <v>3976</v>
      </c>
      <c r="G10039" t="s">
        <v>1574</v>
      </c>
      <c r="H10039" s="2">
        <v>45082</v>
      </c>
      <c r="I10039" s="2">
        <v>45082</v>
      </c>
      <c r="J10039"/>
      <c r="K10039"/>
      <c r="L10039">
        <v>0.01</v>
      </c>
      <c r="M10039" t="s">
        <v>1575</v>
      </c>
      <c r="N10039" t="s">
        <v>3865</v>
      </c>
      <c r="O10039" t="s">
        <v>3977</v>
      </c>
      <c r="P10039">
        <v>9095</v>
      </c>
      <c r="Q10039" t="s">
        <v>3978</v>
      </c>
      <c r="R10039" t="s">
        <v>15443</v>
      </c>
      <c r="S10039" t="s">
        <v>15436</v>
      </c>
      <c r="T10039" t="s">
        <v>15437</v>
      </c>
      <c r="U10039" t="s">
        <v>15437</v>
      </c>
      <c r="V10039">
        <v>0</v>
      </c>
    </row>
    <row r="10040" spans="1:22" x14ac:dyDescent="0.25">
      <c r="A10040" t="s">
        <v>1569</v>
      </c>
      <c r="B10040">
        <v>329370</v>
      </c>
      <c r="C10040" t="s">
        <v>3698</v>
      </c>
      <c r="D10040" t="s">
        <v>3697</v>
      </c>
      <c r="E10040" t="s">
        <v>1596</v>
      </c>
      <c r="F10040" t="s">
        <v>3674</v>
      </c>
      <c r="G10040" t="s">
        <v>1574</v>
      </c>
      <c r="H10040" s="2">
        <v>45082</v>
      </c>
      <c r="I10040" s="2">
        <v>45082</v>
      </c>
      <c r="J10040"/>
      <c r="K10040"/>
      <c r="L10040">
        <v>9</v>
      </c>
      <c r="M10040" t="s">
        <v>1575</v>
      </c>
      <c r="N10040" t="s">
        <v>3627</v>
      </c>
      <c r="O10040" t="s">
        <v>3669</v>
      </c>
      <c r="P10040">
        <v>6063</v>
      </c>
      <c r="Q10040" t="s">
        <v>3670</v>
      </c>
      <c r="R10040" t="s">
        <v>15442</v>
      </c>
      <c r="S10040" t="s">
        <v>15436</v>
      </c>
      <c r="T10040" t="s">
        <v>15437</v>
      </c>
      <c r="U10040" t="s">
        <v>15437</v>
      </c>
      <c r="V10040">
        <v>0.23684210526315788</v>
      </c>
    </row>
    <row r="10041" spans="1:22" x14ac:dyDescent="0.25">
      <c r="A10041" t="s">
        <v>1569</v>
      </c>
      <c r="B10041">
        <v>329374</v>
      </c>
      <c r="C10041" t="s">
        <v>1587</v>
      </c>
      <c r="D10041" t="s">
        <v>3825</v>
      </c>
      <c r="E10041" t="s">
        <v>1607</v>
      </c>
      <c r="F10041" t="s">
        <v>3826</v>
      </c>
      <c r="G10041" t="s">
        <v>1618</v>
      </c>
      <c r="H10041" s="2">
        <v>45082</v>
      </c>
      <c r="I10041" s="2">
        <v>45705</v>
      </c>
      <c r="J10041"/>
      <c r="K10041"/>
      <c r="L10041">
        <v>38</v>
      </c>
      <c r="M10041" t="s">
        <v>1575</v>
      </c>
      <c r="N10041" t="s">
        <v>3482</v>
      </c>
      <c r="O10041" t="s">
        <v>3811</v>
      </c>
      <c r="P10041">
        <v>6076</v>
      </c>
      <c r="Q10041" t="s">
        <v>3812</v>
      </c>
      <c r="R10041" t="s">
        <v>15442</v>
      </c>
      <c r="S10041" t="s">
        <v>15436</v>
      </c>
      <c r="T10041" t="s">
        <v>15437</v>
      </c>
      <c r="U10041" t="s">
        <v>15437</v>
      </c>
      <c r="V10041">
        <v>1</v>
      </c>
    </row>
    <row r="10042" spans="1:22" x14ac:dyDescent="0.25">
      <c r="A10042" t="s">
        <v>1569</v>
      </c>
      <c r="B10042">
        <v>329403</v>
      </c>
      <c r="C10042" t="s">
        <v>1649</v>
      </c>
      <c r="D10042" t="s">
        <v>1650</v>
      </c>
      <c r="E10042" t="s">
        <v>1572</v>
      </c>
      <c r="F10042" t="s">
        <v>1625</v>
      </c>
      <c r="G10042" t="s">
        <v>1574</v>
      </c>
      <c r="H10042" s="2">
        <v>45075</v>
      </c>
      <c r="I10042" s="2">
        <v>45075</v>
      </c>
      <c r="J10042"/>
      <c r="K10042"/>
      <c r="L10042">
        <v>0.01</v>
      </c>
      <c r="M10042" t="s">
        <v>1575</v>
      </c>
      <c r="N10042" t="s">
        <v>1576</v>
      </c>
      <c r="O10042" t="s">
        <v>1626</v>
      </c>
      <c r="P10042">
        <v>1005</v>
      </c>
      <c r="Q10042" t="s">
        <v>1627</v>
      </c>
      <c r="R10042" t="s">
        <v>15435</v>
      </c>
      <c r="S10042" t="s">
        <v>15436</v>
      </c>
      <c r="T10042" t="s">
        <v>15437</v>
      </c>
      <c r="U10042" t="s">
        <v>15437</v>
      </c>
      <c r="V10042">
        <v>0</v>
      </c>
    </row>
    <row r="10043" spans="1:22" x14ac:dyDescent="0.25">
      <c r="A10043" t="s">
        <v>1569</v>
      </c>
      <c r="B10043">
        <v>329268</v>
      </c>
      <c r="C10043" t="s">
        <v>2908</v>
      </c>
      <c r="D10043" t="s">
        <v>2909</v>
      </c>
      <c r="E10043" t="s">
        <v>1572</v>
      </c>
      <c r="F10043" t="s">
        <v>2883</v>
      </c>
      <c r="G10043" t="s">
        <v>1574</v>
      </c>
      <c r="H10043" s="2">
        <v>45075</v>
      </c>
      <c r="I10043" s="2">
        <v>45075</v>
      </c>
      <c r="J10043"/>
      <c r="K10043"/>
      <c r="L10043">
        <v>0.01</v>
      </c>
      <c r="M10043" t="s">
        <v>1575</v>
      </c>
      <c r="N10043" t="s">
        <v>1714</v>
      </c>
      <c r="O10043" t="s">
        <v>2880</v>
      </c>
      <c r="P10043">
        <v>2033</v>
      </c>
      <c r="Q10043" t="s">
        <v>2881</v>
      </c>
      <c r="R10043" t="s">
        <v>15440</v>
      </c>
      <c r="S10043" t="s">
        <v>15436</v>
      </c>
      <c r="T10043" t="s">
        <v>15437</v>
      </c>
      <c r="U10043" t="s">
        <v>15437</v>
      </c>
      <c r="V10043">
        <v>0</v>
      </c>
    </row>
    <row r="10044" spans="1:22" x14ac:dyDescent="0.25">
      <c r="A10044" t="s">
        <v>1569</v>
      </c>
      <c r="B10044">
        <v>329329</v>
      </c>
      <c r="C10044" t="s">
        <v>3732</v>
      </c>
      <c r="D10044" t="s">
        <v>3733</v>
      </c>
      <c r="E10044" t="s">
        <v>1572</v>
      </c>
      <c r="F10044" t="s">
        <v>3713</v>
      </c>
      <c r="G10044" t="s">
        <v>1574</v>
      </c>
      <c r="H10044" s="2">
        <v>45075</v>
      </c>
      <c r="I10044" s="2">
        <v>45075</v>
      </c>
      <c r="J10044"/>
      <c r="K10044"/>
      <c r="L10044">
        <v>0.01</v>
      </c>
      <c r="M10044" t="s">
        <v>1575</v>
      </c>
      <c r="N10044" t="s">
        <v>3627</v>
      </c>
      <c r="O10044" t="s">
        <v>3714</v>
      </c>
      <c r="P10044">
        <v>6065</v>
      </c>
      <c r="Q10044" t="s">
        <v>3715</v>
      </c>
      <c r="R10044" t="s">
        <v>15442</v>
      </c>
      <c r="S10044" t="s">
        <v>15436</v>
      </c>
      <c r="T10044" t="s">
        <v>15437</v>
      </c>
      <c r="U10044" t="s">
        <v>15437</v>
      </c>
      <c r="V10044">
        <v>0</v>
      </c>
    </row>
    <row r="10045" spans="1:22" x14ac:dyDescent="0.25">
      <c r="A10045" t="s">
        <v>1569</v>
      </c>
      <c r="B10045">
        <v>297611</v>
      </c>
      <c r="C10045" t="s">
        <v>2230</v>
      </c>
      <c r="D10045" t="s">
        <v>2817</v>
      </c>
      <c r="E10045" t="s">
        <v>1596</v>
      </c>
      <c r="F10045" t="s">
        <v>2798</v>
      </c>
      <c r="G10045" t="s">
        <v>1574</v>
      </c>
      <c r="H10045" s="2">
        <v>45075</v>
      </c>
      <c r="I10045" s="2">
        <v>45075</v>
      </c>
      <c r="J10045"/>
      <c r="K10045"/>
      <c r="L10045">
        <v>15</v>
      </c>
      <c r="M10045" t="s">
        <v>1575</v>
      </c>
      <c r="N10045" t="s">
        <v>1714</v>
      </c>
      <c r="O10045" t="s">
        <v>2799</v>
      </c>
      <c r="P10045">
        <v>2031</v>
      </c>
      <c r="Q10045" t="s">
        <v>2800</v>
      </c>
      <c r="R10045" t="s">
        <v>15441</v>
      </c>
      <c r="S10045" t="s">
        <v>15436</v>
      </c>
      <c r="T10045" t="s">
        <v>15437</v>
      </c>
      <c r="U10045" t="s">
        <v>15437</v>
      </c>
      <c r="V10045">
        <v>0.39473684210526316</v>
      </c>
    </row>
    <row r="10046" spans="1:22" x14ac:dyDescent="0.25">
      <c r="A10046" t="s">
        <v>1569</v>
      </c>
      <c r="B10046">
        <v>329291</v>
      </c>
      <c r="C10046" t="s">
        <v>1948</v>
      </c>
      <c r="D10046" t="s">
        <v>2910</v>
      </c>
      <c r="E10046" t="s">
        <v>1596</v>
      </c>
      <c r="F10046" t="s">
        <v>2883</v>
      </c>
      <c r="G10046" t="s">
        <v>1574</v>
      </c>
      <c r="H10046" s="2">
        <v>45075</v>
      </c>
      <c r="I10046" s="2">
        <v>45075</v>
      </c>
      <c r="J10046"/>
      <c r="K10046"/>
      <c r="L10046">
        <v>24.25</v>
      </c>
      <c r="M10046" t="s">
        <v>1575</v>
      </c>
      <c r="N10046" t="s">
        <v>1714</v>
      </c>
      <c r="O10046" t="s">
        <v>2880</v>
      </c>
      <c r="P10046">
        <v>2033</v>
      </c>
      <c r="Q10046" t="s">
        <v>2881</v>
      </c>
      <c r="R10046" t="s">
        <v>15440</v>
      </c>
      <c r="S10046" t="s">
        <v>15436</v>
      </c>
      <c r="T10046" t="s">
        <v>15437</v>
      </c>
      <c r="U10046" t="s">
        <v>15437</v>
      </c>
      <c r="V10046">
        <v>0.63815789473684215</v>
      </c>
    </row>
    <row r="10047" spans="1:22" x14ac:dyDescent="0.25">
      <c r="A10047" t="s">
        <v>1569</v>
      </c>
      <c r="B10047">
        <v>329312</v>
      </c>
      <c r="C10047" t="s">
        <v>2218</v>
      </c>
      <c r="D10047" t="s">
        <v>2219</v>
      </c>
      <c r="E10047" t="s">
        <v>1596</v>
      </c>
      <c r="F10047" t="s">
        <v>2183</v>
      </c>
      <c r="G10047" t="s">
        <v>1574</v>
      </c>
      <c r="H10047" s="2">
        <v>45075</v>
      </c>
      <c r="I10047" s="2">
        <v>45075</v>
      </c>
      <c r="J10047"/>
      <c r="K10047"/>
      <c r="L10047">
        <v>19.25</v>
      </c>
      <c r="M10047" t="s">
        <v>1575</v>
      </c>
      <c r="N10047" t="s">
        <v>1714</v>
      </c>
      <c r="O10047" t="s">
        <v>2184</v>
      </c>
      <c r="P10047">
        <v>2020</v>
      </c>
      <c r="Q10047" t="s">
        <v>2185</v>
      </c>
      <c r="R10047" t="s">
        <v>15440</v>
      </c>
      <c r="S10047" t="s">
        <v>15436</v>
      </c>
      <c r="T10047" t="s">
        <v>15437</v>
      </c>
      <c r="U10047" t="s">
        <v>15437</v>
      </c>
      <c r="V10047">
        <v>0.50657894736842102</v>
      </c>
    </row>
    <row r="10048" spans="1:22" x14ac:dyDescent="0.25">
      <c r="A10048" t="s">
        <v>1569</v>
      </c>
      <c r="B10048">
        <v>316067</v>
      </c>
      <c r="C10048" t="s">
        <v>1837</v>
      </c>
      <c r="D10048" t="s">
        <v>1869</v>
      </c>
      <c r="E10048" t="s">
        <v>1596</v>
      </c>
      <c r="F10048" t="s">
        <v>2036</v>
      </c>
      <c r="G10048" t="s">
        <v>1574</v>
      </c>
      <c r="H10048" s="2">
        <v>45075</v>
      </c>
      <c r="I10048" s="2">
        <v>45075</v>
      </c>
      <c r="J10048"/>
      <c r="K10048"/>
      <c r="L10048">
        <v>17.5</v>
      </c>
      <c r="M10048" t="s">
        <v>1575</v>
      </c>
      <c r="N10048" t="s">
        <v>1714</v>
      </c>
      <c r="O10048" t="s">
        <v>2037</v>
      </c>
      <c r="P10048">
        <v>2016</v>
      </c>
      <c r="Q10048" t="s">
        <v>2038</v>
      </c>
      <c r="R10048" t="s">
        <v>15441</v>
      </c>
      <c r="S10048" t="s">
        <v>15436</v>
      </c>
      <c r="T10048" t="s">
        <v>15437</v>
      </c>
      <c r="U10048" t="s">
        <v>15437</v>
      </c>
      <c r="V10048">
        <v>0.46052631578947367</v>
      </c>
    </row>
    <row r="10049" spans="1:22" x14ac:dyDescent="0.25">
      <c r="A10049" t="s">
        <v>1569</v>
      </c>
      <c r="B10049">
        <v>329298</v>
      </c>
      <c r="C10049" t="s">
        <v>3734</v>
      </c>
      <c r="D10049" t="s">
        <v>3681</v>
      </c>
      <c r="E10049" t="s">
        <v>1596</v>
      </c>
      <c r="F10049" t="s">
        <v>3713</v>
      </c>
      <c r="G10049" t="s">
        <v>1574</v>
      </c>
      <c r="H10049" s="2">
        <v>45075</v>
      </c>
      <c r="I10049" s="2">
        <v>45173</v>
      </c>
      <c r="J10049"/>
      <c r="K10049"/>
      <c r="L10049">
        <v>14</v>
      </c>
      <c r="M10049" t="s">
        <v>1575</v>
      </c>
      <c r="N10049" t="s">
        <v>3627</v>
      </c>
      <c r="O10049" t="s">
        <v>3714</v>
      </c>
      <c r="P10049">
        <v>6065</v>
      </c>
      <c r="Q10049" t="s">
        <v>3715</v>
      </c>
      <c r="R10049" t="s">
        <v>15442</v>
      </c>
      <c r="S10049" t="s">
        <v>15436</v>
      </c>
      <c r="T10049" t="s">
        <v>15437</v>
      </c>
      <c r="U10049" t="s">
        <v>15437</v>
      </c>
      <c r="V10049">
        <v>0.36842105263157893</v>
      </c>
    </row>
    <row r="10050" spans="1:22" x14ac:dyDescent="0.25">
      <c r="A10050" t="s">
        <v>1569</v>
      </c>
      <c r="B10050">
        <v>329354</v>
      </c>
      <c r="C10050" t="s">
        <v>3735</v>
      </c>
      <c r="D10050" t="s">
        <v>3736</v>
      </c>
      <c r="E10050" t="s">
        <v>1596</v>
      </c>
      <c r="F10050" t="s">
        <v>3713</v>
      </c>
      <c r="G10050" t="s">
        <v>1574</v>
      </c>
      <c r="H10050" s="2">
        <v>45075</v>
      </c>
      <c r="I10050" s="2">
        <v>45075</v>
      </c>
      <c r="J10050"/>
      <c r="K10050"/>
      <c r="L10050">
        <v>16</v>
      </c>
      <c r="M10050" t="s">
        <v>1575</v>
      </c>
      <c r="N10050" t="s">
        <v>3627</v>
      </c>
      <c r="O10050" t="s">
        <v>3714</v>
      </c>
      <c r="P10050">
        <v>6065</v>
      </c>
      <c r="Q10050" t="s">
        <v>3715</v>
      </c>
      <c r="R10050" t="s">
        <v>15442</v>
      </c>
      <c r="S10050" t="s">
        <v>15436</v>
      </c>
      <c r="T10050" t="s">
        <v>15437</v>
      </c>
      <c r="U10050" t="s">
        <v>15437</v>
      </c>
      <c r="V10050">
        <v>0.42105263157894735</v>
      </c>
    </row>
    <row r="10051" spans="1:22" x14ac:dyDescent="0.25">
      <c r="A10051" t="s">
        <v>1569</v>
      </c>
      <c r="B10051">
        <v>329224</v>
      </c>
      <c r="C10051" t="s">
        <v>1613</v>
      </c>
      <c r="D10051" t="s">
        <v>2911</v>
      </c>
      <c r="E10051" t="s">
        <v>1572</v>
      </c>
      <c r="F10051" t="s">
        <v>2883</v>
      </c>
      <c r="G10051" t="s">
        <v>1574</v>
      </c>
      <c r="H10051" s="2">
        <v>45068</v>
      </c>
      <c r="I10051" s="2">
        <v>45068</v>
      </c>
      <c r="J10051"/>
      <c r="K10051"/>
      <c r="L10051">
        <v>0.01</v>
      </c>
      <c r="M10051" t="s">
        <v>1575</v>
      </c>
      <c r="N10051" t="s">
        <v>1714</v>
      </c>
      <c r="O10051" t="s">
        <v>2880</v>
      </c>
      <c r="P10051">
        <v>2033</v>
      </c>
      <c r="Q10051" t="s">
        <v>2881</v>
      </c>
      <c r="R10051" t="s">
        <v>15440</v>
      </c>
      <c r="S10051" t="s">
        <v>15436</v>
      </c>
      <c r="T10051" t="s">
        <v>15437</v>
      </c>
      <c r="U10051" t="s">
        <v>15437</v>
      </c>
      <c r="V10051">
        <v>0</v>
      </c>
    </row>
    <row r="10052" spans="1:22" x14ac:dyDescent="0.25">
      <c r="A10052" t="s">
        <v>1569</v>
      </c>
      <c r="B10052">
        <v>329084</v>
      </c>
      <c r="C10052" t="s">
        <v>2155</v>
      </c>
      <c r="D10052" t="s">
        <v>2220</v>
      </c>
      <c r="E10052" t="s">
        <v>1572</v>
      </c>
      <c r="F10052" t="s">
        <v>2183</v>
      </c>
      <c r="G10052" t="s">
        <v>1574</v>
      </c>
      <c r="H10052" s="2">
        <v>45061</v>
      </c>
      <c r="I10052" s="2">
        <v>45061</v>
      </c>
      <c r="J10052"/>
      <c r="K10052"/>
      <c r="L10052">
        <v>0.01</v>
      </c>
      <c r="M10052" t="s">
        <v>1575</v>
      </c>
      <c r="N10052" t="s">
        <v>1714</v>
      </c>
      <c r="O10052" t="s">
        <v>2184</v>
      </c>
      <c r="P10052">
        <v>2020</v>
      </c>
      <c r="Q10052" t="s">
        <v>2185</v>
      </c>
      <c r="R10052" t="s">
        <v>15440</v>
      </c>
      <c r="S10052" t="s">
        <v>15436</v>
      </c>
      <c r="T10052" t="s">
        <v>15437</v>
      </c>
      <c r="U10052" t="s">
        <v>15437</v>
      </c>
      <c r="V10052">
        <v>0</v>
      </c>
    </row>
    <row r="10053" spans="1:22" x14ac:dyDescent="0.25">
      <c r="A10053" t="s">
        <v>1569</v>
      </c>
      <c r="B10053">
        <v>329038</v>
      </c>
      <c r="C10053" t="s">
        <v>2070</v>
      </c>
      <c r="D10053" t="s">
        <v>2071</v>
      </c>
      <c r="E10053" t="s">
        <v>1572</v>
      </c>
      <c r="F10053" t="s">
        <v>2036</v>
      </c>
      <c r="G10053" t="s">
        <v>1574</v>
      </c>
      <c r="H10053" s="2">
        <v>45061</v>
      </c>
      <c r="I10053" s="2">
        <v>45061</v>
      </c>
      <c r="J10053"/>
      <c r="K10053"/>
      <c r="L10053">
        <v>0.01</v>
      </c>
      <c r="M10053" t="s">
        <v>1575</v>
      </c>
      <c r="N10053" t="s">
        <v>1714</v>
      </c>
      <c r="O10053" t="s">
        <v>2037</v>
      </c>
      <c r="P10053">
        <v>2016</v>
      </c>
      <c r="Q10053" t="s">
        <v>2038</v>
      </c>
      <c r="R10053" t="s">
        <v>15441</v>
      </c>
      <c r="S10053" t="s">
        <v>15436</v>
      </c>
      <c r="T10053" t="s">
        <v>15437</v>
      </c>
      <c r="U10053" t="s">
        <v>15437</v>
      </c>
      <c r="V10053">
        <v>0</v>
      </c>
    </row>
    <row r="10054" spans="1:22" x14ac:dyDescent="0.25">
      <c r="A10054" t="s">
        <v>1569</v>
      </c>
      <c r="B10054">
        <v>329148</v>
      </c>
      <c r="C10054" t="s">
        <v>1670</v>
      </c>
      <c r="D10054" t="s">
        <v>2912</v>
      </c>
      <c r="E10054" t="s">
        <v>1596</v>
      </c>
      <c r="F10054" t="s">
        <v>2883</v>
      </c>
      <c r="G10054" t="s">
        <v>1574</v>
      </c>
      <c r="H10054" s="2">
        <v>45061</v>
      </c>
      <c r="I10054" s="2">
        <v>45061</v>
      </c>
      <c r="J10054"/>
      <c r="K10054"/>
      <c r="L10054">
        <v>13</v>
      </c>
      <c r="M10054" t="s">
        <v>1575</v>
      </c>
      <c r="N10054" t="s">
        <v>1714</v>
      </c>
      <c r="O10054" t="s">
        <v>2880</v>
      </c>
      <c r="P10054">
        <v>2033</v>
      </c>
      <c r="Q10054" t="s">
        <v>2881</v>
      </c>
      <c r="R10054" t="s">
        <v>15440</v>
      </c>
      <c r="S10054" t="s">
        <v>15436</v>
      </c>
      <c r="T10054" t="s">
        <v>15437</v>
      </c>
      <c r="U10054" t="s">
        <v>15437</v>
      </c>
      <c r="V10054">
        <v>0.34210526315789475</v>
      </c>
    </row>
    <row r="10055" spans="1:22" x14ac:dyDescent="0.25">
      <c r="A10055" t="s">
        <v>1569</v>
      </c>
      <c r="B10055">
        <v>329149</v>
      </c>
      <c r="C10055" t="s">
        <v>2704</v>
      </c>
      <c r="D10055" t="s">
        <v>2857</v>
      </c>
      <c r="E10055" t="s">
        <v>1596</v>
      </c>
      <c r="F10055" t="s">
        <v>2848</v>
      </c>
      <c r="G10055" t="s">
        <v>1574</v>
      </c>
      <c r="H10055" s="2">
        <v>45061</v>
      </c>
      <c r="I10055" s="2">
        <v>45061</v>
      </c>
      <c r="J10055"/>
      <c r="K10055"/>
      <c r="L10055">
        <v>21.75</v>
      </c>
      <c r="M10055" t="s">
        <v>1575</v>
      </c>
      <c r="N10055" t="s">
        <v>1714</v>
      </c>
      <c r="O10055" t="s">
        <v>2846</v>
      </c>
      <c r="P10055">
        <v>2032</v>
      </c>
      <c r="Q10055" t="s">
        <v>2847</v>
      </c>
      <c r="R10055" t="s">
        <v>15440</v>
      </c>
      <c r="S10055" t="s">
        <v>15436</v>
      </c>
      <c r="T10055" t="s">
        <v>15437</v>
      </c>
      <c r="U10055" t="s">
        <v>15437</v>
      </c>
      <c r="V10055">
        <v>0.57236842105263153</v>
      </c>
    </row>
    <row r="10056" spans="1:22" x14ac:dyDescent="0.25">
      <c r="A10056" t="s">
        <v>1569</v>
      </c>
      <c r="B10056">
        <v>329079</v>
      </c>
      <c r="C10056" t="s">
        <v>2696</v>
      </c>
      <c r="D10056" t="s">
        <v>2835</v>
      </c>
      <c r="E10056" t="s">
        <v>1596</v>
      </c>
      <c r="F10056" t="s">
        <v>2669</v>
      </c>
      <c r="G10056" t="s">
        <v>1574</v>
      </c>
      <c r="H10056" s="2">
        <v>45061</v>
      </c>
      <c r="I10056" s="2">
        <v>45061</v>
      </c>
      <c r="J10056"/>
      <c r="K10056"/>
      <c r="L10056">
        <v>22.25</v>
      </c>
      <c r="M10056" t="s">
        <v>1575</v>
      </c>
      <c r="N10056" t="s">
        <v>1714</v>
      </c>
      <c r="O10056" t="s">
        <v>2670</v>
      </c>
      <c r="P10056">
        <v>2028</v>
      </c>
      <c r="Q10056" t="s">
        <v>2671</v>
      </c>
      <c r="R10056" t="s">
        <v>15440</v>
      </c>
      <c r="S10056" t="s">
        <v>15436</v>
      </c>
      <c r="T10056" t="s">
        <v>15437</v>
      </c>
      <c r="U10056" t="s">
        <v>15437</v>
      </c>
      <c r="V10056">
        <v>0.58552631578947367</v>
      </c>
    </row>
    <row r="10057" spans="1:22" x14ac:dyDescent="0.25">
      <c r="A10057" t="s">
        <v>1569</v>
      </c>
      <c r="B10057">
        <v>328966</v>
      </c>
      <c r="C10057" t="s">
        <v>2127</v>
      </c>
      <c r="D10057" t="s">
        <v>3241</v>
      </c>
      <c r="E10057" t="s">
        <v>1607</v>
      </c>
      <c r="F10057" t="s">
        <v>3242</v>
      </c>
      <c r="G10057" t="s">
        <v>1618</v>
      </c>
      <c r="H10057" s="2">
        <v>45061</v>
      </c>
      <c r="I10057" s="2">
        <v>45061</v>
      </c>
      <c r="J10057"/>
      <c r="K10057"/>
      <c r="L10057">
        <v>38</v>
      </c>
      <c r="M10057" t="s">
        <v>1575</v>
      </c>
      <c r="N10057" t="s">
        <v>1714</v>
      </c>
      <c r="O10057" t="s">
        <v>3218</v>
      </c>
      <c r="P10057">
        <v>2056</v>
      </c>
      <c r="Q10057" t="s">
        <v>3219</v>
      </c>
      <c r="R10057" t="s">
        <v>15441</v>
      </c>
      <c r="S10057" t="s">
        <v>15436</v>
      </c>
      <c r="T10057" t="s">
        <v>15437</v>
      </c>
      <c r="U10057" t="s">
        <v>15437</v>
      </c>
      <c r="V10057">
        <v>1</v>
      </c>
    </row>
    <row r="10058" spans="1:22" x14ac:dyDescent="0.25">
      <c r="A10058" t="s">
        <v>1569</v>
      </c>
      <c r="B10058">
        <v>329055</v>
      </c>
      <c r="C10058" t="s">
        <v>3884</v>
      </c>
      <c r="D10058" t="s">
        <v>3885</v>
      </c>
      <c r="E10058" t="s">
        <v>1596</v>
      </c>
      <c r="F10058" t="s">
        <v>3864</v>
      </c>
      <c r="G10058" t="s">
        <v>1574</v>
      </c>
      <c r="H10058" s="2">
        <v>45054</v>
      </c>
      <c r="I10058" s="2">
        <v>45313</v>
      </c>
      <c r="J10058"/>
      <c r="K10058"/>
      <c r="L10058">
        <v>31</v>
      </c>
      <c r="M10058" t="s">
        <v>1575</v>
      </c>
      <c r="N10058" t="s">
        <v>3865</v>
      </c>
      <c r="O10058" t="s">
        <v>3866</v>
      </c>
      <c r="P10058">
        <v>9086</v>
      </c>
      <c r="Q10058" t="s">
        <v>3867</v>
      </c>
      <c r="R10058" t="s">
        <v>15443</v>
      </c>
      <c r="S10058" t="s">
        <v>15436</v>
      </c>
      <c r="T10058" t="s">
        <v>15437</v>
      </c>
      <c r="U10058" t="s">
        <v>15437</v>
      </c>
      <c r="V10058">
        <v>0.81578947368421051</v>
      </c>
    </row>
    <row r="10059" spans="1:22" x14ac:dyDescent="0.25">
      <c r="A10059" t="s">
        <v>1569</v>
      </c>
      <c r="B10059">
        <v>327963</v>
      </c>
      <c r="C10059" t="s">
        <v>2492</v>
      </c>
      <c r="D10059" t="s">
        <v>4231</v>
      </c>
      <c r="E10059" t="s">
        <v>1607</v>
      </c>
      <c r="F10059" t="s">
        <v>4232</v>
      </c>
      <c r="G10059" t="s">
        <v>4227</v>
      </c>
      <c r="H10059" s="2">
        <v>45054</v>
      </c>
      <c r="I10059" s="2">
        <v>45054</v>
      </c>
      <c r="J10059"/>
      <c r="K10059"/>
      <c r="L10059">
        <v>38</v>
      </c>
      <c r="M10059" t="s">
        <v>1575</v>
      </c>
      <c r="N10059" t="s">
        <v>1714</v>
      </c>
      <c r="O10059" t="s">
        <v>4134</v>
      </c>
      <c r="P10059">
        <v>9554</v>
      </c>
      <c r="Q10059" t="s">
        <v>4222</v>
      </c>
      <c r="R10059" t="s">
        <v>15446</v>
      </c>
      <c r="S10059" t="s">
        <v>15436</v>
      </c>
      <c r="T10059" t="s">
        <v>15437</v>
      </c>
      <c r="U10059" t="s">
        <v>15437</v>
      </c>
      <c r="V10059">
        <v>1</v>
      </c>
    </row>
    <row r="10060" spans="1:22" x14ac:dyDescent="0.25">
      <c r="A10060" t="s">
        <v>1569</v>
      </c>
      <c r="B10060">
        <v>328967</v>
      </c>
      <c r="C10060" t="s">
        <v>1907</v>
      </c>
      <c r="D10060" t="s">
        <v>3737</v>
      </c>
      <c r="E10060" t="s">
        <v>1572</v>
      </c>
      <c r="F10060" t="s">
        <v>3713</v>
      </c>
      <c r="G10060" t="s">
        <v>1574</v>
      </c>
      <c r="H10060" s="2">
        <v>45047</v>
      </c>
      <c r="I10060" s="2">
        <v>45047</v>
      </c>
      <c r="J10060"/>
      <c r="K10060"/>
      <c r="L10060">
        <v>0.01</v>
      </c>
      <c r="M10060" t="s">
        <v>1575</v>
      </c>
      <c r="N10060" t="s">
        <v>3627</v>
      </c>
      <c r="O10060" t="s">
        <v>3714</v>
      </c>
      <c r="P10060">
        <v>6065</v>
      </c>
      <c r="Q10060" t="s">
        <v>3715</v>
      </c>
      <c r="R10060" t="s">
        <v>15442</v>
      </c>
      <c r="S10060" t="s">
        <v>15436</v>
      </c>
      <c r="T10060" t="s">
        <v>15437</v>
      </c>
      <c r="U10060" t="s">
        <v>15437</v>
      </c>
      <c r="V10060">
        <v>0</v>
      </c>
    </row>
    <row r="10061" spans="1:22" x14ac:dyDescent="0.25">
      <c r="A10061" t="s">
        <v>1569</v>
      </c>
      <c r="B10061">
        <v>328964</v>
      </c>
      <c r="C10061" t="s">
        <v>2108</v>
      </c>
      <c r="D10061" t="s">
        <v>2109</v>
      </c>
      <c r="E10061" t="s">
        <v>1596</v>
      </c>
      <c r="F10061" t="s">
        <v>2085</v>
      </c>
      <c r="G10061" t="s">
        <v>1574</v>
      </c>
      <c r="H10061" s="2">
        <v>45047</v>
      </c>
      <c r="I10061" s="2">
        <v>45047</v>
      </c>
      <c r="J10061"/>
      <c r="K10061"/>
      <c r="L10061">
        <v>18.75</v>
      </c>
      <c r="M10061" t="s">
        <v>1575</v>
      </c>
      <c r="N10061" t="s">
        <v>1714</v>
      </c>
      <c r="O10061" t="s">
        <v>2086</v>
      </c>
      <c r="P10061">
        <v>2017</v>
      </c>
      <c r="Q10061" t="s">
        <v>2087</v>
      </c>
      <c r="R10061" t="s">
        <v>15441</v>
      </c>
      <c r="S10061" t="s">
        <v>15436</v>
      </c>
      <c r="T10061" t="s">
        <v>15437</v>
      </c>
      <c r="U10061" t="s">
        <v>15437</v>
      </c>
      <c r="V10061">
        <v>0.49342105263157893</v>
      </c>
    </row>
    <row r="10062" spans="1:22" x14ac:dyDescent="0.25">
      <c r="A10062" t="s">
        <v>1569</v>
      </c>
      <c r="B10062">
        <v>328959</v>
      </c>
      <c r="C10062" t="s">
        <v>4048</v>
      </c>
      <c r="D10062" t="s">
        <v>3756</v>
      </c>
      <c r="E10062" t="s">
        <v>1596</v>
      </c>
      <c r="F10062" t="s">
        <v>4032</v>
      </c>
      <c r="G10062" t="s">
        <v>1574</v>
      </c>
      <c r="H10062" s="2">
        <v>45047</v>
      </c>
      <c r="I10062" s="2">
        <v>45047</v>
      </c>
      <c r="J10062"/>
      <c r="K10062"/>
      <c r="L10062">
        <v>22</v>
      </c>
      <c r="M10062" t="s">
        <v>1575</v>
      </c>
      <c r="N10062" t="s">
        <v>3865</v>
      </c>
      <c r="O10062" t="s">
        <v>4033</v>
      </c>
      <c r="P10062">
        <v>9098</v>
      </c>
      <c r="Q10062" t="s">
        <v>4034</v>
      </c>
      <c r="R10062" t="s">
        <v>15443</v>
      </c>
      <c r="S10062" t="s">
        <v>15436</v>
      </c>
      <c r="T10062" t="s">
        <v>15437</v>
      </c>
      <c r="U10062" t="s">
        <v>15437</v>
      </c>
      <c r="V10062">
        <v>0.57894736842105265</v>
      </c>
    </row>
    <row r="10063" spans="1:22" x14ac:dyDescent="0.25">
      <c r="A10063" t="s">
        <v>1569</v>
      </c>
      <c r="B10063">
        <v>328879</v>
      </c>
      <c r="C10063" t="s">
        <v>2523</v>
      </c>
      <c r="D10063" t="s">
        <v>3413</v>
      </c>
      <c r="E10063" t="s">
        <v>1572</v>
      </c>
      <c r="F10063" t="s">
        <v>3396</v>
      </c>
      <c r="G10063" t="s">
        <v>1574</v>
      </c>
      <c r="H10063" s="2">
        <v>45040</v>
      </c>
      <c r="I10063" s="2">
        <v>45040</v>
      </c>
      <c r="J10063"/>
      <c r="K10063"/>
      <c r="L10063">
        <v>0.01</v>
      </c>
      <c r="M10063" t="s">
        <v>1575</v>
      </c>
      <c r="N10063" t="s">
        <v>3311</v>
      </c>
      <c r="O10063" t="s">
        <v>3397</v>
      </c>
      <c r="P10063">
        <v>4043</v>
      </c>
      <c r="Q10063" t="s">
        <v>3398</v>
      </c>
      <c r="R10063" t="s">
        <v>15435</v>
      </c>
      <c r="S10063" t="s">
        <v>15436</v>
      </c>
      <c r="T10063" t="s">
        <v>15437</v>
      </c>
      <c r="U10063" t="s">
        <v>15437</v>
      </c>
      <c r="V10063">
        <v>0</v>
      </c>
    </row>
    <row r="10064" spans="1:22" x14ac:dyDescent="0.25">
      <c r="A10064" t="s">
        <v>1569</v>
      </c>
      <c r="B10064">
        <v>328739</v>
      </c>
      <c r="C10064" t="s">
        <v>1705</v>
      </c>
      <c r="D10064" t="s">
        <v>1706</v>
      </c>
      <c r="E10064" t="s">
        <v>1572</v>
      </c>
      <c r="F10064" t="s">
        <v>1692</v>
      </c>
      <c r="G10064" t="s">
        <v>1574</v>
      </c>
      <c r="H10064" s="2">
        <v>45033</v>
      </c>
      <c r="I10064" s="2">
        <v>45033</v>
      </c>
      <c r="J10064"/>
      <c r="K10064"/>
      <c r="L10064">
        <v>0.01</v>
      </c>
      <c r="M10064" t="s">
        <v>1575</v>
      </c>
      <c r="N10064" t="s">
        <v>1576</v>
      </c>
      <c r="O10064" t="s">
        <v>1693</v>
      </c>
      <c r="P10064">
        <v>1006</v>
      </c>
      <c r="Q10064" t="s">
        <v>1694</v>
      </c>
      <c r="R10064" t="s">
        <v>15435</v>
      </c>
      <c r="S10064" t="s">
        <v>15436</v>
      </c>
      <c r="T10064" t="s">
        <v>15437</v>
      </c>
      <c r="U10064" t="s">
        <v>15437</v>
      </c>
      <c r="V10064">
        <v>0</v>
      </c>
    </row>
    <row r="10065" spans="1:22" x14ac:dyDescent="0.25">
      <c r="A10065" t="s">
        <v>1569</v>
      </c>
      <c r="B10065">
        <v>328756</v>
      </c>
      <c r="C10065" t="s">
        <v>1688</v>
      </c>
      <c r="D10065" t="s">
        <v>1707</v>
      </c>
      <c r="E10065" t="s">
        <v>1572</v>
      </c>
      <c r="F10065" t="s">
        <v>1692</v>
      </c>
      <c r="G10065" t="s">
        <v>1574</v>
      </c>
      <c r="H10065" s="2">
        <v>45033</v>
      </c>
      <c r="I10065" s="2">
        <v>45033</v>
      </c>
      <c r="J10065"/>
      <c r="K10065"/>
      <c r="L10065">
        <v>0.01</v>
      </c>
      <c r="M10065" t="s">
        <v>1575</v>
      </c>
      <c r="N10065" t="s">
        <v>1576</v>
      </c>
      <c r="O10065" t="s">
        <v>1693</v>
      </c>
      <c r="P10065">
        <v>1006</v>
      </c>
      <c r="Q10065" t="s">
        <v>1694</v>
      </c>
      <c r="R10065" t="s">
        <v>15435</v>
      </c>
      <c r="S10065" t="s">
        <v>15436</v>
      </c>
      <c r="T10065" t="s">
        <v>15437</v>
      </c>
      <c r="U10065" t="s">
        <v>15437</v>
      </c>
      <c r="V10065">
        <v>0</v>
      </c>
    </row>
    <row r="10066" spans="1:22" x14ac:dyDescent="0.25">
      <c r="A10066" t="s">
        <v>1569</v>
      </c>
      <c r="B10066">
        <v>328780</v>
      </c>
      <c r="C10066" t="s">
        <v>1708</v>
      </c>
      <c r="D10066" t="s">
        <v>1709</v>
      </c>
      <c r="E10066" t="s">
        <v>1572</v>
      </c>
      <c r="F10066" t="s">
        <v>1692</v>
      </c>
      <c r="G10066" t="s">
        <v>1574</v>
      </c>
      <c r="H10066" s="2">
        <v>45033</v>
      </c>
      <c r="I10066" s="2">
        <v>45033</v>
      </c>
      <c r="J10066"/>
      <c r="K10066"/>
      <c r="L10066">
        <v>0.01</v>
      </c>
      <c r="M10066" t="s">
        <v>1575</v>
      </c>
      <c r="N10066" t="s">
        <v>1576</v>
      </c>
      <c r="O10066" t="s">
        <v>1693</v>
      </c>
      <c r="P10066">
        <v>1006</v>
      </c>
      <c r="Q10066" t="s">
        <v>1694</v>
      </c>
      <c r="R10066" t="s">
        <v>15435</v>
      </c>
      <c r="S10066" t="s">
        <v>15436</v>
      </c>
      <c r="T10066" t="s">
        <v>15437</v>
      </c>
      <c r="U10066" t="s">
        <v>15437</v>
      </c>
      <c r="V10066">
        <v>0</v>
      </c>
    </row>
    <row r="10067" spans="1:22" x14ac:dyDescent="0.25">
      <c r="A10067" t="s">
        <v>1569</v>
      </c>
      <c r="B10067">
        <v>328727</v>
      </c>
      <c r="C10067" t="s">
        <v>1879</v>
      </c>
      <c r="D10067" t="s">
        <v>1880</v>
      </c>
      <c r="E10067" t="s">
        <v>1572</v>
      </c>
      <c r="F10067" t="s">
        <v>1845</v>
      </c>
      <c r="G10067" t="s">
        <v>1574</v>
      </c>
      <c r="H10067" s="2">
        <v>45033</v>
      </c>
      <c r="I10067" s="2">
        <v>45033</v>
      </c>
      <c r="J10067"/>
      <c r="K10067"/>
      <c r="L10067">
        <v>0.01</v>
      </c>
      <c r="M10067" t="s">
        <v>1575</v>
      </c>
      <c r="N10067" t="s">
        <v>1576</v>
      </c>
      <c r="O10067" t="s">
        <v>1846</v>
      </c>
      <c r="P10067">
        <v>1011</v>
      </c>
      <c r="Q10067" t="s">
        <v>1847</v>
      </c>
      <c r="R10067" t="s">
        <v>15435</v>
      </c>
      <c r="S10067" t="s">
        <v>15436</v>
      </c>
      <c r="T10067" t="s">
        <v>15437</v>
      </c>
      <c r="U10067" t="s">
        <v>15437</v>
      </c>
      <c r="V10067">
        <v>0</v>
      </c>
    </row>
    <row r="10068" spans="1:22" x14ac:dyDescent="0.25">
      <c r="A10068" t="s">
        <v>1569</v>
      </c>
      <c r="B10068">
        <v>328723</v>
      </c>
      <c r="C10068" t="s">
        <v>1881</v>
      </c>
      <c r="D10068" t="s">
        <v>1882</v>
      </c>
      <c r="E10068" t="s">
        <v>1572</v>
      </c>
      <c r="F10068" t="s">
        <v>1845</v>
      </c>
      <c r="G10068" t="s">
        <v>1574</v>
      </c>
      <c r="H10068" s="2">
        <v>45033</v>
      </c>
      <c r="I10068" s="2">
        <v>45033</v>
      </c>
      <c r="J10068"/>
      <c r="K10068"/>
      <c r="L10068">
        <v>0.01</v>
      </c>
      <c r="M10068" t="s">
        <v>1575</v>
      </c>
      <c r="N10068" t="s">
        <v>1576</v>
      </c>
      <c r="O10068" t="s">
        <v>1846</v>
      </c>
      <c r="P10068">
        <v>1011</v>
      </c>
      <c r="Q10068" t="s">
        <v>1847</v>
      </c>
      <c r="R10068" t="s">
        <v>15435</v>
      </c>
      <c r="S10068" t="s">
        <v>15436</v>
      </c>
      <c r="T10068" t="s">
        <v>15437</v>
      </c>
      <c r="U10068" t="s">
        <v>15437</v>
      </c>
      <c r="V10068">
        <v>0</v>
      </c>
    </row>
    <row r="10069" spans="1:22" x14ac:dyDescent="0.25">
      <c r="A10069" t="s">
        <v>1569</v>
      </c>
      <c r="B10069">
        <v>328746</v>
      </c>
      <c r="C10069" t="s">
        <v>1883</v>
      </c>
      <c r="D10069" t="s">
        <v>1884</v>
      </c>
      <c r="E10069" t="s">
        <v>1572</v>
      </c>
      <c r="F10069" t="s">
        <v>1845</v>
      </c>
      <c r="G10069" t="s">
        <v>1574</v>
      </c>
      <c r="H10069" s="2">
        <v>45033</v>
      </c>
      <c r="I10069" s="2">
        <v>45033</v>
      </c>
      <c r="J10069"/>
      <c r="K10069"/>
      <c r="L10069">
        <v>0.01</v>
      </c>
      <c r="M10069" t="s">
        <v>1575</v>
      </c>
      <c r="N10069" t="s">
        <v>1576</v>
      </c>
      <c r="O10069" t="s">
        <v>1846</v>
      </c>
      <c r="P10069">
        <v>1011</v>
      </c>
      <c r="Q10069" t="s">
        <v>1847</v>
      </c>
      <c r="R10069" t="s">
        <v>15435</v>
      </c>
      <c r="S10069" t="s">
        <v>15436</v>
      </c>
      <c r="T10069" t="s">
        <v>15437</v>
      </c>
      <c r="U10069" t="s">
        <v>15437</v>
      </c>
      <c r="V10069">
        <v>0</v>
      </c>
    </row>
    <row r="10070" spans="1:22" x14ac:dyDescent="0.25">
      <c r="A10070" t="s">
        <v>1569</v>
      </c>
      <c r="B10070">
        <v>328724</v>
      </c>
      <c r="C10070" t="s">
        <v>1953</v>
      </c>
      <c r="D10070" t="s">
        <v>2913</v>
      </c>
      <c r="E10070" t="s">
        <v>1572</v>
      </c>
      <c r="F10070" t="s">
        <v>2883</v>
      </c>
      <c r="G10070" t="s">
        <v>1574</v>
      </c>
      <c r="H10070" s="2">
        <v>45033</v>
      </c>
      <c r="I10070" s="2">
        <v>45033</v>
      </c>
      <c r="J10070"/>
      <c r="K10070"/>
      <c r="L10070">
        <v>0.01</v>
      </c>
      <c r="M10070" t="s">
        <v>1575</v>
      </c>
      <c r="N10070" t="s">
        <v>1714</v>
      </c>
      <c r="O10070" t="s">
        <v>2880</v>
      </c>
      <c r="P10070">
        <v>2033</v>
      </c>
      <c r="Q10070" t="s">
        <v>2881</v>
      </c>
      <c r="R10070" t="s">
        <v>15440</v>
      </c>
      <c r="S10070" t="s">
        <v>15436</v>
      </c>
      <c r="T10070" t="s">
        <v>15437</v>
      </c>
      <c r="U10070" t="s">
        <v>15437</v>
      </c>
      <c r="V10070">
        <v>0</v>
      </c>
    </row>
    <row r="10071" spans="1:22" x14ac:dyDescent="0.25">
      <c r="A10071" t="s">
        <v>1569</v>
      </c>
      <c r="B10071">
        <v>328763</v>
      </c>
      <c r="C10071" t="s">
        <v>2362</v>
      </c>
      <c r="D10071" t="s">
        <v>2857</v>
      </c>
      <c r="E10071" t="s">
        <v>1572</v>
      </c>
      <c r="F10071" t="s">
        <v>3396</v>
      </c>
      <c r="G10071" t="s">
        <v>1574</v>
      </c>
      <c r="H10071" s="2">
        <v>45033</v>
      </c>
      <c r="I10071" s="2">
        <v>45033</v>
      </c>
      <c r="J10071"/>
      <c r="K10071"/>
      <c r="L10071">
        <v>0.01</v>
      </c>
      <c r="M10071" t="s">
        <v>1575</v>
      </c>
      <c r="N10071" t="s">
        <v>3311</v>
      </c>
      <c r="O10071" t="s">
        <v>3397</v>
      </c>
      <c r="P10071">
        <v>4043</v>
      </c>
      <c r="Q10071" t="s">
        <v>3398</v>
      </c>
      <c r="R10071" t="s">
        <v>15435</v>
      </c>
      <c r="S10071" t="s">
        <v>15436</v>
      </c>
      <c r="T10071" t="s">
        <v>15437</v>
      </c>
      <c r="U10071" t="s">
        <v>15437</v>
      </c>
      <c r="V10071">
        <v>0</v>
      </c>
    </row>
    <row r="10072" spans="1:22" x14ac:dyDescent="0.25">
      <c r="A10072" t="s">
        <v>1569</v>
      </c>
      <c r="B10072">
        <v>328737</v>
      </c>
      <c r="C10072" t="s">
        <v>1832</v>
      </c>
      <c r="D10072" t="s">
        <v>3932</v>
      </c>
      <c r="E10072" t="s">
        <v>1572</v>
      </c>
      <c r="F10072" t="s">
        <v>3920</v>
      </c>
      <c r="G10072" t="s">
        <v>1574</v>
      </c>
      <c r="H10072" s="2">
        <v>45033</v>
      </c>
      <c r="I10072" s="2">
        <v>45033</v>
      </c>
      <c r="J10072"/>
      <c r="K10072"/>
      <c r="L10072">
        <v>0.01</v>
      </c>
      <c r="M10072" t="s">
        <v>1575</v>
      </c>
      <c r="N10072" t="s">
        <v>3865</v>
      </c>
      <c r="O10072" t="s">
        <v>3921</v>
      </c>
      <c r="P10072">
        <v>9088</v>
      </c>
      <c r="Q10072" t="s">
        <v>3922</v>
      </c>
      <c r="R10072" t="s">
        <v>15443</v>
      </c>
      <c r="S10072" t="s">
        <v>15436</v>
      </c>
      <c r="T10072" t="s">
        <v>15437</v>
      </c>
      <c r="U10072" t="s">
        <v>15437</v>
      </c>
      <c r="V10072">
        <v>0</v>
      </c>
    </row>
    <row r="10073" spans="1:22" x14ac:dyDescent="0.25">
      <c r="A10073" t="s">
        <v>1569</v>
      </c>
      <c r="B10073">
        <v>328743</v>
      </c>
      <c r="C10073" t="s">
        <v>1885</v>
      </c>
      <c r="D10073" t="s">
        <v>1886</v>
      </c>
      <c r="E10073" t="s">
        <v>1596</v>
      </c>
      <c r="F10073" t="s">
        <v>1845</v>
      </c>
      <c r="G10073" t="s">
        <v>1574</v>
      </c>
      <c r="H10073" s="2">
        <v>45033</v>
      </c>
      <c r="I10073" s="2">
        <v>45033</v>
      </c>
      <c r="J10073"/>
      <c r="K10073"/>
      <c r="L10073">
        <v>18.75</v>
      </c>
      <c r="M10073" t="s">
        <v>1575</v>
      </c>
      <c r="N10073" t="s">
        <v>1576</v>
      </c>
      <c r="O10073" t="s">
        <v>1846</v>
      </c>
      <c r="P10073">
        <v>1011</v>
      </c>
      <c r="Q10073" t="s">
        <v>1847</v>
      </c>
      <c r="R10073" t="s">
        <v>15435</v>
      </c>
      <c r="S10073" t="s">
        <v>15436</v>
      </c>
      <c r="T10073" t="s">
        <v>15437</v>
      </c>
      <c r="U10073" t="s">
        <v>15437</v>
      </c>
      <c r="V10073">
        <v>0.49342105263157893</v>
      </c>
    </row>
    <row r="10074" spans="1:22" x14ac:dyDescent="0.25">
      <c r="A10074" t="s">
        <v>1569</v>
      </c>
      <c r="B10074">
        <v>328744</v>
      </c>
      <c r="C10074" t="s">
        <v>1953</v>
      </c>
      <c r="D10074" t="s">
        <v>2274</v>
      </c>
      <c r="E10074" t="s">
        <v>1596</v>
      </c>
      <c r="F10074" t="s">
        <v>2262</v>
      </c>
      <c r="G10074" t="s">
        <v>1574</v>
      </c>
      <c r="H10074" s="2">
        <v>45033</v>
      </c>
      <c r="I10074" s="2">
        <v>45033</v>
      </c>
      <c r="J10074"/>
      <c r="K10074"/>
      <c r="L10074">
        <v>10</v>
      </c>
      <c r="M10074" t="s">
        <v>1575</v>
      </c>
      <c r="N10074" t="s">
        <v>1714</v>
      </c>
      <c r="O10074" t="s">
        <v>2263</v>
      </c>
      <c r="P10074">
        <v>2021</v>
      </c>
      <c r="Q10074" t="s">
        <v>2264</v>
      </c>
      <c r="R10074" t="s">
        <v>15441</v>
      </c>
      <c r="S10074" t="s">
        <v>15436</v>
      </c>
      <c r="T10074" t="s">
        <v>15437</v>
      </c>
      <c r="U10074" t="s">
        <v>15437</v>
      </c>
      <c r="V10074">
        <v>0.26315789473684209</v>
      </c>
    </row>
    <row r="10075" spans="1:22" x14ac:dyDescent="0.25">
      <c r="A10075" t="s">
        <v>1569</v>
      </c>
      <c r="B10075">
        <v>298159</v>
      </c>
      <c r="C10075" t="s">
        <v>3908</v>
      </c>
      <c r="D10075" t="s">
        <v>3909</v>
      </c>
      <c r="E10075" t="s">
        <v>1596</v>
      </c>
      <c r="F10075" t="s">
        <v>3893</v>
      </c>
      <c r="G10075" t="s">
        <v>1574</v>
      </c>
      <c r="H10075" s="2">
        <v>45033</v>
      </c>
      <c r="I10075" s="2">
        <v>45033</v>
      </c>
      <c r="J10075"/>
      <c r="K10075"/>
      <c r="L10075">
        <v>12</v>
      </c>
      <c r="M10075" t="s">
        <v>1575</v>
      </c>
      <c r="N10075" t="s">
        <v>3865</v>
      </c>
      <c r="O10075" t="s">
        <v>3894</v>
      </c>
      <c r="P10075">
        <v>9087</v>
      </c>
      <c r="Q10075" t="s">
        <v>3895</v>
      </c>
      <c r="R10075" t="s">
        <v>15443</v>
      </c>
      <c r="S10075" t="s">
        <v>15436</v>
      </c>
      <c r="T10075" t="s">
        <v>15437</v>
      </c>
      <c r="U10075" t="s">
        <v>15437</v>
      </c>
      <c r="V10075">
        <v>0.31578947368421051</v>
      </c>
    </row>
    <row r="10076" spans="1:22" x14ac:dyDescent="0.25">
      <c r="A10076" t="s">
        <v>1569</v>
      </c>
      <c r="B10076">
        <v>328770</v>
      </c>
      <c r="C10076" t="s">
        <v>2110</v>
      </c>
      <c r="D10076" t="s">
        <v>2111</v>
      </c>
      <c r="E10076" t="s">
        <v>1572</v>
      </c>
      <c r="F10076" t="s">
        <v>2085</v>
      </c>
      <c r="G10076" t="s">
        <v>1574</v>
      </c>
      <c r="H10076" s="2">
        <v>45026</v>
      </c>
      <c r="I10076" s="2">
        <v>45026</v>
      </c>
      <c r="J10076"/>
      <c r="K10076"/>
      <c r="L10076">
        <v>0.01</v>
      </c>
      <c r="M10076" t="s">
        <v>1575</v>
      </c>
      <c r="N10076" t="s">
        <v>1714</v>
      </c>
      <c r="O10076" t="s">
        <v>2086</v>
      </c>
      <c r="P10076">
        <v>2017</v>
      </c>
      <c r="Q10076" t="s">
        <v>2087</v>
      </c>
      <c r="R10076" t="s">
        <v>15441</v>
      </c>
      <c r="S10076" t="s">
        <v>15436</v>
      </c>
      <c r="T10076" t="s">
        <v>15437</v>
      </c>
      <c r="U10076" t="s">
        <v>15437</v>
      </c>
      <c r="V10076">
        <v>0</v>
      </c>
    </row>
    <row r="10077" spans="1:22" x14ac:dyDescent="0.25">
      <c r="A10077" t="s">
        <v>1569</v>
      </c>
      <c r="B10077">
        <v>328598</v>
      </c>
      <c r="C10077" t="s">
        <v>2697</v>
      </c>
      <c r="D10077" t="s">
        <v>2698</v>
      </c>
      <c r="E10077" t="s">
        <v>1596</v>
      </c>
      <c r="F10077" t="s">
        <v>2669</v>
      </c>
      <c r="G10077" t="s">
        <v>1574</v>
      </c>
      <c r="H10077" s="2">
        <v>45019</v>
      </c>
      <c r="I10077" s="2">
        <v>45019</v>
      </c>
      <c r="J10077"/>
      <c r="K10077"/>
      <c r="L10077">
        <v>27.5</v>
      </c>
      <c r="M10077" t="s">
        <v>1575</v>
      </c>
      <c r="N10077" t="s">
        <v>1714</v>
      </c>
      <c r="O10077" t="s">
        <v>2670</v>
      </c>
      <c r="P10077">
        <v>2028</v>
      </c>
      <c r="Q10077" t="s">
        <v>2671</v>
      </c>
      <c r="R10077" t="s">
        <v>15440</v>
      </c>
      <c r="S10077" t="s">
        <v>15436</v>
      </c>
      <c r="T10077" t="s">
        <v>15437</v>
      </c>
      <c r="U10077" t="s">
        <v>15437</v>
      </c>
      <c r="V10077">
        <v>0.72368421052631582</v>
      </c>
    </row>
    <row r="10078" spans="1:22" x14ac:dyDescent="0.25">
      <c r="A10078" t="s">
        <v>1569</v>
      </c>
      <c r="B10078">
        <v>328600</v>
      </c>
      <c r="C10078" t="s">
        <v>2112</v>
      </c>
      <c r="D10078" t="s">
        <v>1807</v>
      </c>
      <c r="E10078" t="s">
        <v>1596</v>
      </c>
      <c r="F10078" t="s">
        <v>2085</v>
      </c>
      <c r="G10078" t="s">
        <v>1574</v>
      </c>
      <c r="H10078" s="2">
        <v>45019</v>
      </c>
      <c r="I10078" s="2">
        <v>45019</v>
      </c>
      <c r="J10078"/>
      <c r="K10078"/>
      <c r="L10078">
        <v>16</v>
      </c>
      <c r="M10078" t="s">
        <v>1575</v>
      </c>
      <c r="N10078" t="s">
        <v>1714</v>
      </c>
      <c r="O10078" t="s">
        <v>2086</v>
      </c>
      <c r="P10078">
        <v>2017</v>
      </c>
      <c r="Q10078" t="s">
        <v>2087</v>
      </c>
      <c r="R10078" t="s">
        <v>15441</v>
      </c>
      <c r="S10078" t="s">
        <v>15436</v>
      </c>
      <c r="T10078" t="s">
        <v>15437</v>
      </c>
      <c r="U10078" t="s">
        <v>15437</v>
      </c>
      <c r="V10078">
        <v>0.42105263157894735</v>
      </c>
    </row>
    <row r="10079" spans="1:22" x14ac:dyDescent="0.25">
      <c r="A10079" t="s">
        <v>1569</v>
      </c>
      <c r="B10079">
        <v>328516</v>
      </c>
      <c r="C10079" t="s">
        <v>4029</v>
      </c>
      <c r="D10079" t="s">
        <v>4030</v>
      </c>
      <c r="E10079" t="s">
        <v>1596</v>
      </c>
      <c r="F10079" t="s">
        <v>4016</v>
      </c>
      <c r="G10079" t="s">
        <v>1574</v>
      </c>
      <c r="H10079" s="2">
        <v>45019</v>
      </c>
      <c r="I10079" s="2">
        <v>45439</v>
      </c>
      <c r="J10079"/>
      <c r="K10079"/>
      <c r="L10079">
        <v>20</v>
      </c>
      <c r="M10079" t="s">
        <v>1575</v>
      </c>
      <c r="N10079" t="s">
        <v>3865</v>
      </c>
      <c r="O10079" t="s">
        <v>4017</v>
      </c>
      <c r="P10079">
        <v>9097</v>
      </c>
      <c r="Q10079" t="s">
        <v>4018</v>
      </c>
      <c r="R10079" t="s">
        <v>15443</v>
      </c>
      <c r="S10079" t="s">
        <v>15436</v>
      </c>
      <c r="T10079" t="s">
        <v>15437</v>
      </c>
      <c r="U10079" t="s">
        <v>15437</v>
      </c>
      <c r="V10079">
        <v>0.52631578947368418</v>
      </c>
    </row>
    <row r="10080" spans="1:22" x14ac:dyDescent="0.25">
      <c r="A10080" t="s">
        <v>1569</v>
      </c>
      <c r="B10080">
        <v>328521</v>
      </c>
      <c r="C10080" t="s">
        <v>4146</v>
      </c>
      <c r="D10080" t="s">
        <v>4147</v>
      </c>
      <c r="E10080" t="s">
        <v>1607</v>
      </c>
      <c r="F10080" t="s">
        <v>4148</v>
      </c>
      <c r="G10080" t="s">
        <v>4128</v>
      </c>
      <c r="H10080" s="2">
        <v>45019</v>
      </c>
      <c r="I10080" s="2">
        <v>45019</v>
      </c>
      <c r="J10080"/>
      <c r="K10080"/>
      <c r="L10080">
        <v>38</v>
      </c>
      <c r="M10080" t="s">
        <v>1575</v>
      </c>
      <c r="N10080" t="s">
        <v>1714</v>
      </c>
      <c r="O10080" t="s">
        <v>4141</v>
      </c>
      <c r="P10080">
        <v>9547</v>
      </c>
      <c r="Q10080" t="s">
        <v>4130</v>
      </c>
      <c r="R10080" t="s">
        <v>15446</v>
      </c>
      <c r="S10080" t="s">
        <v>15436</v>
      </c>
      <c r="T10080" t="s">
        <v>15437</v>
      </c>
      <c r="U10080" t="s">
        <v>15437</v>
      </c>
      <c r="V10080">
        <v>1</v>
      </c>
    </row>
    <row r="10081" spans="1:22" x14ac:dyDescent="0.25">
      <c r="A10081" t="s">
        <v>1569</v>
      </c>
      <c r="B10081">
        <v>297612</v>
      </c>
      <c r="C10081" t="s">
        <v>1758</v>
      </c>
      <c r="D10081" t="s">
        <v>3560</v>
      </c>
      <c r="E10081" t="s">
        <v>1572</v>
      </c>
      <c r="F10081" t="s">
        <v>3545</v>
      </c>
      <c r="G10081" t="s">
        <v>1574</v>
      </c>
      <c r="H10081" s="2">
        <v>45016</v>
      </c>
      <c r="I10081" s="2">
        <v>45016</v>
      </c>
      <c r="J10081"/>
      <c r="K10081"/>
      <c r="L10081">
        <v>0.01</v>
      </c>
      <c r="M10081" t="s">
        <v>1575</v>
      </c>
      <c r="N10081" t="s">
        <v>3482</v>
      </c>
      <c r="O10081" t="s">
        <v>3546</v>
      </c>
      <c r="P10081">
        <v>5058</v>
      </c>
      <c r="Q10081" t="s">
        <v>3547</v>
      </c>
      <c r="R10081" t="s">
        <v>15442</v>
      </c>
      <c r="S10081" t="s">
        <v>15436</v>
      </c>
      <c r="T10081" t="s">
        <v>15437</v>
      </c>
      <c r="U10081" t="s">
        <v>15437</v>
      </c>
      <c r="V10081">
        <v>0</v>
      </c>
    </row>
    <row r="10082" spans="1:22" x14ac:dyDescent="0.25">
      <c r="A10082" t="s">
        <v>1569</v>
      </c>
      <c r="B10082">
        <v>328204</v>
      </c>
      <c r="C10082" t="s">
        <v>2973</v>
      </c>
      <c r="D10082" t="s">
        <v>3204</v>
      </c>
      <c r="E10082" t="s">
        <v>1572</v>
      </c>
      <c r="F10082" t="s">
        <v>3177</v>
      </c>
      <c r="G10082" t="s">
        <v>1574</v>
      </c>
      <c r="H10082" s="2">
        <v>45012</v>
      </c>
      <c r="I10082" s="2">
        <v>45607</v>
      </c>
      <c r="J10082"/>
      <c r="K10082"/>
      <c r="L10082">
        <v>0.01</v>
      </c>
      <c r="M10082" t="s">
        <v>1575</v>
      </c>
      <c r="N10082" t="s">
        <v>1714</v>
      </c>
      <c r="O10082" t="s">
        <v>3178</v>
      </c>
      <c r="P10082">
        <v>2055</v>
      </c>
      <c r="Q10082" t="s">
        <v>3179</v>
      </c>
      <c r="R10082" t="s">
        <v>15441</v>
      </c>
      <c r="S10082" t="s">
        <v>15436</v>
      </c>
      <c r="T10082" t="s">
        <v>15437</v>
      </c>
      <c r="U10082" t="s">
        <v>15437</v>
      </c>
      <c r="V10082">
        <v>0</v>
      </c>
    </row>
    <row r="10083" spans="1:22" x14ac:dyDescent="0.25">
      <c r="A10083" t="s">
        <v>1569</v>
      </c>
      <c r="B10083">
        <v>328427</v>
      </c>
      <c r="C10083" t="s">
        <v>2704</v>
      </c>
      <c r="D10083" t="s">
        <v>2818</v>
      </c>
      <c r="E10083" t="s">
        <v>1572</v>
      </c>
      <c r="F10083" t="s">
        <v>2798</v>
      </c>
      <c r="G10083" t="s">
        <v>1574</v>
      </c>
      <c r="H10083" s="2">
        <v>45012</v>
      </c>
      <c r="I10083" s="2">
        <v>45012</v>
      </c>
      <c r="J10083"/>
      <c r="K10083"/>
      <c r="L10083">
        <v>0.01</v>
      </c>
      <c r="M10083" t="s">
        <v>1575</v>
      </c>
      <c r="N10083" t="s">
        <v>1714</v>
      </c>
      <c r="O10083" t="s">
        <v>2799</v>
      </c>
      <c r="P10083">
        <v>2031</v>
      </c>
      <c r="Q10083" t="s">
        <v>2800</v>
      </c>
      <c r="R10083" t="s">
        <v>15441</v>
      </c>
      <c r="S10083" t="s">
        <v>15436</v>
      </c>
      <c r="T10083" t="s">
        <v>15437</v>
      </c>
      <c r="U10083" t="s">
        <v>15437</v>
      </c>
      <c r="V10083">
        <v>0</v>
      </c>
    </row>
    <row r="10084" spans="1:22" x14ac:dyDescent="0.25">
      <c r="A10084" t="s">
        <v>1569</v>
      </c>
      <c r="B10084">
        <v>328362</v>
      </c>
      <c r="C10084" t="s">
        <v>2819</v>
      </c>
      <c r="D10084" t="s">
        <v>2820</v>
      </c>
      <c r="E10084" t="s">
        <v>1572</v>
      </c>
      <c r="F10084" t="s">
        <v>2798</v>
      </c>
      <c r="G10084" t="s">
        <v>1574</v>
      </c>
      <c r="H10084" s="2">
        <v>45005</v>
      </c>
      <c r="I10084" s="2">
        <v>45005</v>
      </c>
      <c r="J10084"/>
      <c r="K10084"/>
      <c r="L10084">
        <v>0.01</v>
      </c>
      <c r="M10084" t="s">
        <v>1575</v>
      </c>
      <c r="N10084" t="s">
        <v>1714</v>
      </c>
      <c r="O10084" t="s">
        <v>2799</v>
      </c>
      <c r="P10084">
        <v>2031</v>
      </c>
      <c r="Q10084" t="s">
        <v>2800</v>
      </c>
      <c r="R10084" t="s">
        <v>15441</v>
      </c>
      <c r="S10084" t="s">
        <v>15436</v>
      </c>
      <c r="T10084" t="s">
        <v>15437</v>
      </c>
      <c r="U10084" t="s">
        <v>15437</v>
      </c>
      <c r="V10084">
        <v>0</v>
      </c>
    </row>
    <row r="10085" spans="1:22" x14ac:dyDescent="0.25">
      <c r="A10085" t="s">
        <v>1569</v>
      </c>
      <c r="B10085">
        <v>328391</v>
      </c>
      <c r="C10085" t="s">
        <v>1920</v>
      </c>
      <c r="D10085" t="s">
        <v>2734</v>
      </c>
      <c r="E10085" t="s">
        <v>1596</v>
      </c>
      <c r="F10085" t="s">
        <v>2722</v>
      </c>
      <c r="G10085" t="s">
        <v>1574</v>
      </c>
      <c r="H10085" s="2">
        <v>45005</v>
      </c>
      <c r="I10085" s="2">
        <v>45509</v>
      </c>
      <c r="J10085"/>
      <c r="K10085"/>
      <c r="L10085">
        <v>10</v>
      </c>
      <c r="M10085" t="s">
        <v>1575</v>
      </c>
      <c r="N10085" t="s">
        <v>1714</v>
      </c>
      <c r="O10085" t="s">
        <v>2723</v>
      </c>
      <c r="P10085">
        <v>2029</v>
      </c>
      <c r="Q10085" t="s">
        <v>2724</v>
      </c>
      <c r="R10085" t="s">
        <v>15441</v>
      </c>
      <c r="S10085" t="s">
        <v>15436</v>
      </c>
      <c r="T10085" t="s">
        <v>15437</v>
      </c>
      <c r="U10085" t="s">
        <v>15437</v>
      </c>
      <c r="V10085">
        <v>0.26315789473684209</v>
      </c>
    </row>
    <row r="10086" spans="1:22" x14ac:dyDescent="0.25">
      <c r="A10086" t="s">
        <v>1569</v>
      </c>
      <c r="B10086">
        <v>328371</v>
      </c>
      <c r="C10086" t="s">
        <v>1842</v>
      </c>
      <c r="D10086" t="s">
        <v>2821</v>
      </c>
      <c r="E10086" t="s">
        <v>1596</v>
      </c>
      <c r="F10086" t="s">
        <v>2798</v>
      </c>
      <c r="G10086" t="s">
        <v>1574</v>
      </c>
      <c r="H10086" s="2">
        <v>45005</v>
      </c>
      <c r="I10086" s="2">
        <v>45005</v>
      </c>
      <c r="J10086"/>
      <c r="K10086"/>
      <c r="L10086">
        <v>17.5</v>
      </c>
      <c r="M10086" t="s">
        <v>1575</v>
      </c>
      <c r="N10086" t="s">
        <v>1714</v>
      </c>
      <c r="O10086" t="s">
        <v>2799</v>
      </c>
      <c r="P10086">
        <v>2031</v>
      </c>
      <c r="Q10086" t="s">
        <v>2800</v>
      </c>
      <c r="R10086" t="s">
        <v>15441</v>
      </c>
      <c r="S10086" t="s">
        <v>15436</v>
      </c>
      <c r="T10086" t="s">
        <v>15437</v>
      </c>
      <c r="U10086" t="s">
        <v>15437</v>
      </c>
      <c r="V10086">
        <v>0.46052631578947367</v>
      </c>
    </row>
    <row r="10087" spans="1:22" x14ac:dyDescent="0.25">
      <c r="A10087" t="s">
        <v>1569</v>
      </c>
      <c r="B10087">
        <v>328282</v>
      </c>
      <c r="C10087" t="s">
        <v>3991</v>
      </c>
      <c r="D10087" t="s">
        <v>3054</v>
      </c>
      <c r="E10087" t="s">
        <v>1572</v>
      </c>
      <c r="F10087" t="s">
        <v>3976</v>
      </c>
      <c r="G10087" t="s">
        <v>1574</v>
      </c>
      <c r="H10087" s="2">
        <v>44998</v>
      </c>
      <c r="I10087" s="2">
        <v>44998</v>
      </c>
      <c r="J10087"/>
      <c r="K10087"/>
      <c r="L10087">
        <v>0.01</v>
      </c>
      <c r="M10087" t="s">
        <v>1575</v>
      </c>
      <c r="N10087" t="s">
        <v>3865</v>
      </c>
      <c r="O10087" t="s">
        <v>3977</v>
      </c>
      <c r="P10087">
        <v>9095</v>
      </c>
      <c r="Q10087" t="s">
        <v>3978</v>
      </c>
      <c r="R10087" t="s">
        <v>15443</v>
      </c>
      <c r="S10087" t="s">
        <v>15436</v>
      </c>
      <c r="T10087" t="s">
        <v>15437</v>
      </c>
      <c r="U10087" t="s">
        <v>15437</v>
      </c>
      <c r="V10087">
        <v>0</v>
      </c>
    </row>
    <row r="10088" spans="1:22" x14ac:dyDescent="0.25">
      <c r="A10088" t="s">
        <v>1569</v>
      </c>
      <c r="B10088">
        <v>327874</v>
      </c>
      <c r="C10088" t="s">
        <v>4077</v>
      </c>
      <c r="D10088" t="s">
        <v>2358</v>
      </c>
      <c r="E10088" t="s">
        <v>1607</v>
      </c>
      <c r="F10088" t="s">
        <v>4078</v>
      </c>
      <c r="G10088" t="s">
        <v>4079</v>
      </c>
      <c r="H10088" s="2">
        <v>44995</v>
      </c>
      <c r="I10088" s="2">
        <v>44995</v>
      </c>
      <c r="J10088"/>
      <c r="K10088"/>
      <c r="L10088">
        <v>38</v>
      </c>
      <c r="M10088" t="s">
        <v>1575</v>
      </c>
      <c r="N10088" t="s">
        <v>1714</v>
      </c>
      <c r="O10088" t="s">
        <v>4066</v>
      </c>
      <c r="P10088">
        <v>9504</v>
      </c>
      <c r="Q10088" t="s">
        <v>4067</v>
      </c>
      <c r="R10088" t="s">
        <v>15444</v>
      </c>
      <c r="S10088" t="s">
        <v>15436</v>
      </c>
      <c r="T10088" t="s">
        <v>15437</v>
      </c>
      <c r="U10088" t="s">
        <v>15437</v>
      </c>
      <c r="V10088">
        <v>1</v>
      </c>
    </row>
    <row r="10089" spans="1:22" x14ac:dyDescent="0.25">
      <c r="A10089" t="s">
        <v>1569</v>
      </c>
      <c r="B10089">
        <v>328149</v>
      </c>
      <c r="C10089" t="s">
        <v>2367</v>
      </c>
      <c r="D10089" t="s">
        <v>3846</v>
      </c>
      <c r="E10089" t="s">
        <v>1572</v>
      </c>
      <c r="F10089" t="s">
        <v>3835</v>
      </c>
      <c r="G10089" t="s">
        <v>1574</v>
      </c>
      <c r="H10089" s="2">
        <v>44984</v>
      </c>
      <c r="I10089" s="2">
        <v>44984</v>
      </c>
      <c r="J10089"/>
      <c r="K10089"/>
      <c r="L10089">
        <v>0.01</v>
      </c>
      <c r="M10089" t="s">
        <v>1575</v>
      </c>
      <c r="N10089" t="s">
        <v>3482</v>
      </c>
      <c r="O10089" t="s">
        <v>3836</v>
      </c>
      <c r="P10089">
        <v>6078</v>
      </c>
      <c r="Q10089" t="s">
        <v>3837</v>
      </c>
      <c r="R10089" t="s">
        <v>15442</v>
      </c>
      <c r="S10089" t="s">
        <v>15436</v>
      </c>
      <c r="T10089" t="s">
        <v>15437</v>
      </c>
      <c r="U10089" t="s">
        <v>15437</v>
      </c>
      <c r="V10089">
        <v>0</v>
      </c>
    </row>
    <row r="10090" spans="1:22" x14ac:dyDescent="0.25">
      <c r="A10090" t="s">
        <v>1569</v>
      </c>
      <c r="B10090">
        <v>327986</v>
      </c>
      <c r="C10090" t="s">
        <v>1781</v>
      </c>
      <c r="D10090" t="s">
        <v>1678</v>
      </c>
      <c r="E10090" t="s">
        <v>1596</v>
      </c>
      <c r="F10090" t="s">
        <v>1747</v>
      </c>
      <c r="G10090" t="s">
        <v>1574</v>
      </c>
      <c r="H10090" s="2">
        <v>44984</v>
      </c>
      <c r="I10090" s="2">
        <v>45663</v>
      </c>
      <c r="J10090"/>
      <c r="K10090"/>
      <c r="L10090">
        <v>18.75</v>
      </c>
      <c r="M10090" t="s">
        <v>1575</v>
      </c>
      <c r="N10090" t="s">
        <v>1576</v>
      </c>
      <c r="O10090" t="s">
        <v>1748</v>
      </c>
      <c r="P10090">
        <v>1008</v>
      </c>
      <c r="Q10090" t="s">
        <v>1749</v>
      </c>
      <c r="R10090" t="s">
        <v>15435</v>
      </c>
      <c r="S10090" t="s">
        <v>15436</v>
      </c>
      <c r="T10090" t="s">
        <v>15437</v>
      </c>
      <c r="U10090" t="s">
        <v>15437</v>
      </c>
      <c r="V10090">
        <v>0.49342105263157893</v>
      </c>
    </row>
    <row r="10091" spans="1:22" x14ac:dyDescent="0.25">
      <c r="A10091" t="s">
        <v>1569</v>
      </c>
      <c r="B10091">
        <v>328008</v>
      </c>
      <c r="C10091" t="s">
        <v>1857</v>
      </c>
      <c r="D10091" t="s">
        <v>2292</v>
      </c>
      <c r="E10091" t="s">
        <v>1572</v>
      </c>
      <c r="F10091" t="s">
        <v>2722</v>
      </c>
      <c r="G10091" t="s">
        <v>1574</v>
      </c>
      <c r="H10091" s="2">
        <v>44977</v>
      </c>
      <c r="I10091" s="2">
        <v>44977</v>
      </c>
      <c r="J10091"/>
      <c r="K10091"/>
      <c r="L10091">
        <v>0.01</v>
      </c>
      <c r="M10091" t="s">
        <v>1575</v>
      </c>
      <c r="N10091" t="s">
        <v>1714</v>
      </c>
      <c r="O10091" t="s">
        <v>2723</v>
      </c>
      <c r="P10091">
        <v>2029</v>
      </c>
      <c r="Q10091" t="s">
        <v>2724</v>
      </c>
      <c r="R10091" t="s">
        <v>15441</v>
      </c>
      <c r="S10091" t="s">
        <v>15436</v>
      </c>
      <c r="T10091" t="s">
        <v>15437</v>
      </c>
      <c r="U10091" t="s">
        <v>15437</v>
      </c>
      <c r="V10091">
        <v>0</v>
      </c>
    </row>
    <row r="10092" spans="1:22" x14ac:dyDescent="0.25">
      <c r="A10092" t="s">
        <v>1569</v>
      </c>
      <c r="B10092">
        <v>328036</v>
      </c>
      <c r="C10092" t="s">
        <v>2735</v>
      </c>
      <c r="D10092" t="s">
        <v>2736</v>
      </c>
      <c r="E10092" t="s">
        <v>1596</v>
      </c>
      <c r="F10092" t="s">
        <v>2722</v>
      </c>
      <c r="G10092" t="s">
        <v>1574</v>
      </c>
      <c r="H10092" s="2">
        <v>44977</v>
      </c>
      <c r="I10092" s="2">
        <v>44977</v>
      </c>
      <c r="J10092"/>
      <c r="K10092"/>
      <c r="L10092">
        <v>14.5</v>
      </c>
      <c r="M10092" t="s">
        <v>1575</v>
      </c>
      <c r="N10092" t="s">
        <v>1714</v>
      </c>
      <c r="O10092" t="s">
        <v>2723</v>
      </c>
      <c r="P10092">
        <v>2029</v>
      </c>
      <c r="Q10092" t="s">
        <v>2724</v>
      </c>
      <c r="R10092" t="s">
        <v>15441</v>
      </c>
      <c r="S10092" t="s">
        <v>15436</v>
      </c>
      <c r="T10092" t="s">
        <v>15437</v>
      </c>
      <c r="U10092" t="s">
        <v>15437</v>
      </c>
      <c r="V10092">
        <v>0.38157894736842107</v>
      </c>
    </row>
    <row r="10093" spans="1:22" x14ac:dyDescent="0.25">
      <c r="A10093" t="s">
        <v>1569</v>
      </c>
      <c r="B10093">
        <v>327724</v>
      </c>
      <c r="C10093" t="s">
        <v>2186</v>
      </c>
      <c r="D10093" t="s">
        <v>2914</v>
      </c>
      <c r="E10093" t="s">
        <v>1572</v>
      </c>
      <c r="F10093" t="s">
        <v>2883</v>
      </c>
      <c r="G10093" t="s">
        <v>1574</v>
      </c>
      <c r="H10093" s="2">
        <v>44963</v>
      </c>
      <c r="I10093" s="2">
        <v>44963</v>
      </c>
      <c r="J10093"/>
      <c r="K10093"/>
      <c r="L10093">
        <v>0.01</v>
      </c>
      <c r="M10093" t="s">
        <v>1575</v>
      </c>
      <c r="N10093" t="s">
        <v>1714</v>
      </c>
      <c r="O10093" t="s">
        <v>2880</v>
      </c>
      <c r="P10093">
        <v>2033</v>
      </c>
      <c r="Q10093" t="s">
        <v>2881</v>
      </c>
      <c r="R10093" t="s">
        <v>15440</v>
      </c>
      <c r="S10093" t="s">
        <v>15436</v>
      </c>
      <c r="T10093" t="s">
        <v>15437</v>
      </c>
      <c r="U10093" t="s">
        <v>15437</v>
      </c>
      <c r="V10093">
        <v>0</v>
      </c>
    </row>
    <row r="10094" spans="1:22" x14ac:dyDescent="0.25">
      <c r="A10094" t="s">
        <v>1569</v>
      </c>
      <c r="B10094">
        <v>327786</v>
      </c>
      <c r="C10094" t="s">
        <v>3658</v>
      </c>
      <c r="D10094" t="s">
        <v>2738</v>
      </c>
      <c r="E10094" t="s">
        <v>1572</v>
      </c>
      <c r="F10094" t="s">
        <v>3626</v>
      </c>
      <c r="G10094" t="s">
        <v>1574</v>
      </c>
      <c r="H10094" s="2">
        <v>44963</v>
      </c>
      <c r="I10094" s="2">
        <v>44963</v>
      </c>
      <c r="J10094"/>
      <c r="K10094"/>
      <c r="L10094">
        <v>0.01</v>
      </c>
      <c r="M10094" t="s">
        <v>1575</v>
      </c>
      <c r="N10094" t="s">
        <v>3627</v>
      </c>
      <c r="O10094" t="s">
        <v>3628</v>
      </c>
      <c r="P10094">
        <v>6059</v>
      </c>
      <c r="Q10094" t="s">
        <v>3629</v>
      </c>
      <c r="R10094" t="s">
        <v>15442</v>
      </c>
      <c r="S10094" t="s">
        <v>15436</v>
      </c>
      <c r="T10094" t="s">
        <v>15437</v>
      </c>
      <c r="U10094" t="s">
        <v>15437</v>
      </c>
      <c r="V10094">
        <v>0</v>
      </c>
    </row>
    <row r="10095" spans="1:22" x14ac:dyDescent="0.25">
      <c r="A10095" t="s">
        <v>1569</v>
      </c>
      <c r="B10095">
        <v>327497</v>
      </c>
      <c r="C10095" t="s">
        <v>3116</v>
      </c>
      <c r="D10095" t="s">
        <v>3117</v>
      </c>
      <c r="E10095" t="s">
        <v>1607</v>
      </c>
      <c r="F10095" t="s">
        <v>3118</v>
      </c>
      <c r="G10095" t="s">
        <v>1489</v>
      </c>
      <c r="H10095" s="2">
        <v>44963</v>
      </c>
      <c r="I10095" s="2">
        <v>45523</v>
      </c>
      <c r="J10095"/>
      <c r="K10095"/>
      <c r="L10095">
        <v>38</v>
      </c>
      <c r="M10095" t="s">
        <v>1575</v>
      </c>
      <c r="N10095" t="s">
        <v>1714</v>
      </c>
      <c r="O10095" t="s">
        <v>3098</v>
      </c>
      <c r="P10095">
        <v>2048</v>
      </c>
      <c r="Q10095" t="s">
        <v>3099</v>
      </c>
      <c r="R10095" t="s">
        <v>15441</v>
      </c>
      <c r="S10095" t="s">
        <v>15436</v>
      </c>
      <c r="T10095" t="s">
        <v>15437</v>
      </c>
      <c r="U10095" t="s">
        <v>1566</v>
      </c>
      <c r="V10095">
        <v>1</v>
      </c>
    </row>
    <row r="10096" spans="1:22" x14ac:dyDescent="0.25">
      <c r="A10096" t="s">
        <v>1569</v>
      </c>
      <c r="B10096">
        <v>327760</v>
      </c>
      <c r="C10096" t="s">
        <v>2773</v>
      </c>
      <c r="D10096" t="s">
        <v>2774</v>
      </c>
      <c r="E10096" t="s">
        <v>1572</v>
      </c>
      <c r="F10096" t="s">
        <v>2756</v>
      </c>
      <c r="G10096" t="s">
        <v>1574</v>
      </c>
      <c r="H10096" s="2">
        <v>44956</v>
      </c>
      <c r="I10096" s="2">
        <v>44956</v>
      </c>
      <c r="J10096"/>
      <c r="K10096"/>
      <c r="L10096">
        <v>0.01</v>
      </c>
      <c r="M10096" t="s">
        <v>1575</v>
      </c>
      <c r="N10096" t="s">
        <v>1714</v>
      </c>
      <c r="O10096" t="s">
        <v>2757</v>
      </c>
      <c r="P10096">
        <v>2030</v>
      </c>
      <c r="Q10096" t="s">
        <v>2758</v>
      </c>
      <c r="R10096" t="s">
        <v>15441</v>
      </c>
      <c r="S10096" t="s">
        <v>15436</v>
      </c>
      <c r="T10096" t="s">
        <v>15437</v>
      </c>
      <c r="U10096" t="s">
        <v>15437</v>
      </c>
      <c r="V10096">
        <v>0</v>
      </c>
    </row>
    <row r="10097" spans="1:22" x14ac:dyDescent="0.25">
      <c r="A10097" t="s">
        <v>1569</v>
      </c>
      <c r="B10097">
        <v>327640</v>
      </c>
      <c r="C10097" t="s">
        <v>2221</v>
      </c>
      <c r="D10097" t="s">
        <v>2222</v>
      </c>
      <c r="E10097" t="s">
        <v>1572</v>
      </c>
      <c r="F10097" t="s">
        <v>2183</v>
      </c>
      <c r="G10097" t="s">
        <v>1574</v>
      </c>
      <c r="H10097" s="2">
        <v>44949</v>
      </c>
      <c r="I10097" s="2">
        <v>44949</v>
      </c>
      <c r="J10097"/>
      <c r="K10097"/>
      <c r="L10097">
        <v>0.01</v>
      </c>
      <c r="M10097" t="s">
        <v>1575</v>
      </c>
      <c r="N10097" t="s">
        <v>1714</v>
      </c>
      <c r="O10097" t="s">
        <v>2184</v>
      </c>
      <c r="P10097">
        <v>2020</v>
      </c>
      <c r="Q10097" t="s">
        <v>2185</v>
      </c>
      <c r="R10097" t="s">
        <v>15440</v>
      </c>
      <c r="S10097" t="s">
        <v>15436</v>
      </c>
      <c r="T10097" t="s">
        <v>15437</v>
      </c>
      <c r="U10097" t="s">
        <v>15437</v>
      </c>
      <c r="V10097">
        <v>0</v>
      </c>
    </row>
    <row r="10098" spans="1:22" x14ac:dyDescent="0.25">
      <c r="A10098" t="s">
        <v>1569</v>
      </c>
      <c r="B10098">
        <v>327482</v>
      </c>
      <c r="C10098" t="s">
        <v>2190</v>
      </c>
      <c r="D10098" t="s">
        <v>3615</v>
      </c>
      <c r="E10098" t="s">
        <v>1572</v>
      </c>
      <c r="F10098" t="s">
        <v>3588</v>
      </c>
      <c r="G10098" t="s">
        <v>1574</v>
      </c>
      <c r="H10098" s="2">
        <v>44935</v>
      </c>
      <c r="I10098" s="2">
        <v>44935</v>
      </c>
      <c r="J10098"/>
      <c r="K10098"/>
      <c r="L10098">
        <v>0.01</v>
      </c>
      <c r="M10098" t="s">
        <v>1575</v>
      </c>
      <c r="N10098" t="s">
        <v>3482</v>
      </c>
      <c r="O10098" t="s">
        <v>3589</v>
      </c>
      <c r="P10098">
        <v>5089</v>
      </c>
      <c r="Q10098" t="s">
        <v>3590</v>
      </c>
      <c r="R10098" t="s">
        <v>15442</v>
      </c>
      <c r="S10098" t="s">
        <v>15436</v>
      </c>
      <c r="T10098" t="s">
        <v>15437</v>
      </c>
      <c r="U10098" t="s">
        <v>15437</v>
      </c>
      <c r="V10098">
        <v>0</v>
      </c>
    </row>
    <row r="10099" spans="1:22" x14ac:dyDescent="0.25">
      <c r="A10099" t="s">
        <v>1569</v>
      </c>
      <c r="B10099">
        <v>327413</v>
      </c>
      <c r="C10099" t="s">
        <v>2230</v>
      </c>
      <c r="D10099" t="s">
        <v>2915</v>
      </c>
      <c r="E10099" t="s">
        <v>1596</v>
      </c>
      <c r="F10099" t="s">
        <v>2883</v>
      </c>
      <c r="G10099" t="s">
        <v>1574</v>
      </c>
      <c r="H10099" s="2">
        <v>44914</v>
      </c>
      <c r="I10099" s="2">
        <v>44914</v>
      </c>
      <c r="J10099"/>
      <c r="K10099"/>
      <c r="L10099">
        <v>32</v>
      </c>
      <c r="M10099" t="s">
        <v>1575</v>
      </c>
      <c r="N10099" t="s">
        <v>1714</v>
      </c>
      <c r="O10099" t="s">
        <v>2880</v>
      </c>
      <c r="P10099">
        <v>2033</v>
      </c>
      <c r="Q10099" t="s">
        <v>2881</v>
      </c>
      <c r="R10099" t="s">
        <v>15440</v>
      </c>
      <c r="S10099" t="s">
        <v>15436</v>
      </c>
      <c r="T10099" t="s">
        <v>15437</v>
      </c>
      <c r="U10099" t="s">
        <v>15437</v>
      </c>
      <c r="V10099">
        <v>0.84210526315789469</v>
      </c>
    </row>
    <row r="10100" spans="1:22" x14ac:dyDescent="0.25">
      <c r="A10100" t="s">
        <v>1569</v>
      </c>
      <c r="B10100">
        <v>327261</v>
      </c>
      <c r="C10100" t="s">
        <v>1615</v>
      </c>
      <c r="D10100" t="s">
        <v>2858</v>
      </c>
      <c r="E10100" t="s">
        <v>1607</v>
      </c>
      <c r="F10100" t="s">
        <v>15947</v>
      </c>
      <c r="G10100" t="s">
        <v>1618</v>
      </c>
      <c r="H10100" s="2">
        <v>44907</v>
      </c>
      <c r="I10100" s="2">
        <v>45817</v>
      </c>
      <c r="J10100"/>
      <c r="K10100"/>
      <c r="L10100">
        <v>38</v>
      </c>
      <c r="M10100" t="s">
        <v>1575</v>
      </c>
      <c r="N10100" t="s">
        <v>1714</v>
      </c>
      <c r="O10100" t="s">
        <v>15908</v>
      </c>
      <c r="P10100">
        <v>2058</v>
      </c>
      <c r="Q10100" t="s">
        <v>13758</v>
      </c>
      <c r="R10100" t="s">
        <v>15440</v>
      </c>
      <c r="S10100" t="s">
        <v>15436</v>
      </c>
      <c r="T10100" t="s">
        <v>15437</v>
      </c>
      <c r="U10100" t="s">
        <v>15437</v>
      </c>
      <c r="V10100">
        <v>1</v>
      </c>
    </row>
    <row r="10101" spans="1:22" x14ac:dyDescent="0.25">
      <c r="A10101" t="s">
        <v>1569</v>
      </c>
      <c r="B10101">
        <v>326546</v>
      </c>
      <c r="C10101" t="s">
        <v>3967</v>
      </c>
      <c r="D10101" t="s">
        <v>4080</v>
      </c>
      <c r="E10101" t="s">
        <v>1607</v>
      </c>
      <c r="F10101" t="s">
        <v>4081</v>
      </c>
      <c r="G10101" t="s">
        <v>4070</v>
      </c>
      <c r="H10101" s="2">
        <v>44903</v>
      </c>
      <c r="I10101" s="2">
        <v>45108</v>
      </c>
      <c r="J10101"/>
      <c r="K10101"/>
      <c r="L10101">
        <v>38</v>
      </c>
      <c r="M10101" t="s">
        <v>1575</v>
      </c>
      <c r="N10101" t="s">
        <v>1714</v>
      </c>
      <c r="O10101" t="s">
        <v>4066</v>
      </c>
      <c r="P10101">
        <v>9504</v>
      </c>
      <c r="Q10101" t="s">
        <v>4067</v>
      </c>
      <c r="R10101" t="s">
        <v>15444</v>
      </c>
      <c r="S10101" t="s">
        <v>15436</v>
      </c>
      <c r="T10101" t="s">
        <v>15437</v>
      </c>
      <c r="U10101" t="s">
        <v>15437</v>
      </c>
      <c r="V10101">
        <v>1</v>
      </c>
    </row>
    <row r="10102" spans="1:22" x14ac:dyDescent="0.25">
      <c r="A10102" t="s">
        <v>1569</v>
      </c>
      <c r="B10102">
        <v>326976</v>
      </c>
      <c r="C10102" t="s">
        <v>3039</v>
      </c>
      <c r="D10102" t="s">
        <v>3040</v>
      </c>
      <c r="E10102" t="s">
        <v>1572</v>
      </c>
      <c r="F10102" t="s">
        <v>3030</v>
      </c>
      <c r="G10102" t="s">
        <v>1574</v>
      </c>
      <c r="H10102" s="2">
        <v>44900</v>
      </c>
      <c r="I10102" s="2">
        <v>44900</v>
      </c>
      <c r="J10102"/>
      <c r="K10102"/>
      <c r="L10102">
        <v>0.01</v>
      </c>
      <c r="M10102" t="s">
        <v>1575</v>
      </c>
      <c r="N10102" t="s">
        <v>1714</v>
      </c>
      <c r="O10102" t="s">
        <v>3031</v>
      </c>
      <c r="P10102">
        <v>2042</v>
      </c>
      <c r="Q10102" t="s">
        <v>3032</v>
      </c>
      <c r="R10102" t="s">
        <v>15440</v>
      </c>
      <c r="S10102" t="s">
        <v>15436</v>
      </c>
      <c r="T10102" t="s">
        <v>15437</v>
      </c>
      <c r="U10102" t="s">
        <v>15437</v>
      </c>
      <c r="V10102">
        <v>0</v>
      </c>
    </row>
    <row r="10103" spans="1:22" x14ac:dyDescent="0.25">
      <c r="A10103" t="s">
        <v>1569</v>
      </c>
      <c r="B10103">
        <v>327113</v>
      </c>
      <c r="C10103" t="s">
        <v>2542</v>
      </c>
      <c r="D10103" t="s">
        <v>3498</v>
      </c>
      <c r="E10103" t="s">
        <v>1572</v>
      </c>
      <c r="F10103" t="s">
        <v>3481</v>
      </c>
      <c r="G10103" t="s">
        <v>1574</v>
      </c>
      <c r="H10103" s="2">
        <v>44900</v>
      </c>
      <c r="I10103" s="2">
        <v>44900</v>
      </c>
      <c r="J10103"/>
      <c r="K10103"/>
      <c r="L10103">
        <v>0.01</v>
      </c>
      <c r="M10103" t="s">
        <v>1575</v>
      </c>
      <c r="N10103" t="s">
        <v>3482</v>
      </c>
      <c r="O10103" t="s">
        <v>3483</v>
      </c>
      <c r="P10103">
        <v>5053</v>
      </c>
      <c r="Q10103" t="s">
        <v>3484</v>
      </c>
      <c r="R10103" t="s">
        <v>15442</v>
      </c>
      <c r="S10103" t="s">
        <v>15436</v>
      </c>
      <c r="T10103" t="s">
        <v>15437</v>
      </c>
      <c r="U10103" t="s">
        <v>15437</v>
      </c>
      <c r="V10103">
        <v>0</v>
      </c>
    </row>
    <row r="10104" spans="1:22" x14ac:dyDescent="0.25">
      <c r="A10104" t="s">
        <v>1569</v>
      </c>
      <c r="B10104">
        <v>327114</v>
      </c>
      <c r="C10104" t="s">
        <v>2515</v>
      </c>
      <c r="D10104" t="s">
        <v>3992</v>
      </c>
      <c r="E10104" t="s">
        <v>1572</v>
      </c>
      <c r="F10104" t="s">
        <v>3976</v>
      </c>
      <c r="G10104" t="s">
        <v>1574</v>
      </c>
      <c r="H10104" s="2">
        <v>44900</v>
      </c>
      <c r="I10104" s="2">
        <v>44900</v>
      </c>
      <c r="J10104"/>
      <c r="K10104"/>
      <c r="L10104">
        <v>0.01</v>
      </c>
      <c r="M10104" t="s">
        <v>1575</v>
      </c>
      <c r="N10104" t="s">
        <v>3865</v>
      </c>
      <c r="O10104" t="s">
        <v>3977</v>
      </c>
      <c r="P10104">
        <v>9095</v>
      </c>
      <c r="Q10104" t="s">
        <v>3978</v>
      </c>
      <c r="R10104" t="s">
        <v>15443</v>
      </c>
      <c r="S10104" t="s">
        <v>15436</v>
      </c>
      <c r="T10104" t="s">
        <v>15437</v>
      </c>
      <c r="U10104" t="s">
        <v>15437</v>
      </c>
      <c r="V10104">
        <v>0</v>
      </c>
    </row>
    <row r="10105" spans="1:22" x14ac:dyDescent="0.25">
      <c r="A10105" t="s">
        <v>1569</v>
      </c>
      <c r="B10105">
        <v>327134</v>
      </c>
      <c r="C10105" t="s">
        <v>1651</v>
      </c>
      <c r="D10105" t="s">
        <v>1652</v>
      </c>
      <c r="E10105" t="s">
        <v>1596</v>
      </c>
      <c r="F10105" t="s">
        <v>1625</v>
      </c>
      <c r="G10105" t="s">
        <v>1574</v>
      </c>
      <c r="H10105" s="2">
        <v>44900</v>
      </c>
      <c r="I10105" s="2">
        <v>44900</v>
      </c>
      <c r="J10105"/>
      <c r="K10105"/>
      <c r="L10105">
        <v>35</v>
      </c>
      <c r="M10105" t="s">
        <v>1575</v>
      </c>
      <c r="N10105" t="s">
        <v>1576</v>
      </c>
      <c r="O10105" t="s">
        <v>1626</v>
      </c>
      <c r="P10105">
        <v>1005</v>
      </c>
      <c r="Q10105" t="s">
        <v>1627</v>
      </c>
      <c r="R10105" t="s">
        <v>15435</v>
      </c>
      <c r="S10105" t="s">
        <v>15436</v>
      </c>
      <c r="T10105" t="s">
        <v>15437</v>
      </c>
      <c r="U10105" t="s">
        <v>15437</v>
      </c>
      <c r="V10105">
        <v>0.92105263157894735</v>
      </c>
    </row>
    <row r="10106" spans="1:22" x14ac:dyDescent="0.25">
      <c r="A10106" t="s">
        <v>1569</v>
      </c>
      <c r="B10106">
        <v>326866</v>
      </c>
      <c r="C10106" t="s">
        <v>2160</v>
      </c>
      <c r="D10106" t="s">
        <v>2161</v>
      </c>
      <c r="E10106" t="s">
        <v>1572</v>
      </c>
      <c r="F10106" t="s">
        <v>2144</v>
      </c>
      <c r="G10106" t="s">
        <v>1574</v>
      </c>
      <c r="H10106" s="2">
        <v>44893</v>
      </c>
      <c r="I10106" s="2">
        <v>44893</v>
      </c>
      <c r="J10106"/>
      <c r="K10106"/>
      <c r="L10106">
        <v>0.01</v>
      </c>
      <c r="M10106" t="s">
        <v>1575</v>
      </c>
      <c r="N10106" t="s">
        <v>1714</v>
      </c>
      <c r="O10106" t="s">
        <v>2145</v>
      </c>
      <c r="P10106">
        <v>2019</v>
      </c>
      <c r="Q10106" t="s">
        <v>2146</v>
      </c>
      <c r="R10106" t="s">
        <v>15441</v>
      </c>
      <c r="S10106" t="s">
        <v>15436</v>
      </c>
      <c r="T10106" t="s">
        <v>15437</v>
      </c>
      <c r="U10106" t="s">
        <v>15437</v>
      </c>
      <c r="V10106">
        <v>0</v>
      </c>
    </row>
    <row r="10107" spans="1:22" x14ac:dyDescent="0.25">
      <c r="A10107" t="s">
        <v>1569</v>
      </c>
      <c r="B10107">
        <v>326758</v>
      </c>
      <c r="C10107" t="s">
        <v>1804</v>
      </c>
      <c r="D10107" t="s">
        <v>3077</v>
      </c>
      <c r="E10107" t="s">
        <v>1572</v>
      </c>
      <c r="F10107" t="s">
        <v>3065</v>
      </c>
      <c r="G10107" t="s">
        <v>1574</v>
      </c>
      <c r="H10107" s="2">
        <v>44893</v>
      </c>
      <c r="I10107" s="2">
        <v>44893</v>
      </c>
      <c r="J10107"/>
      <c r="K10107"/>
      <c r="L10107">
        <v>0.01</v>
      </c>
      <c r="M10107" t="s">
        <v>1575</v>
      </c>
      <c r="N10107" t="s">
        <v>1714</v>
      </c>
      <c r="O10107" t="s">
        <v>3066</v>
      </c>
      <c r="P10107">
        <v>2045</v>
      </c>
      <c r="Q10107" t="s">
        <v>3067</v>
      </c>
      <c r="R10107" t="s">
        <v>15440</v>
      </c>
      <c r="S10107" t="s">
        <v>15436</v>
      </c>
      <c r="T10107" t="s">
        <v>15437</v>
      </c>
      <c r="U10107" t="s">
        <v>15437</v>
      </c>
      <c r="V10107">
        <v>0</v>
      </c>
    </row>
    <row r="10108" spans="1:22" x14ac:dyDescent="0.25">
      <c r="A10108" t="s">
        <v>1569</v>
      </c>
      <c r="B10108">
        <v>327110</v>
      </c>
      <c r="C10108" t="s">
        <v>1855</v>
      </c>
      <c r="D10108" t="s">
        <v>3078</v>
      </c>
      <c r="E10108" t="s">
        <v>1572</v>
      </c>
      <c r="F10108" t="s">
        <v>3065</v>
      </c>
      <c r="G10108" t="s">
        <v>1574</v>
      </c>
      <c r="H10108" s="2">
        <v>44893</v>
      </c>
      <c r="I10108" s="2">
        <v>44893</v>
      </c>
      <c r="J10108"/>
      <c r="K10108"/>
      <c r="L10108">
        <v>0.01</v>
      </c>
      <c r="M10108" t="s">
        <v>1575</v>
      </c>
      <c r="N10108" t="s">
        <v>1714</v>
      </c>
      <c r="O10108" t="s">
        <v>3066</v>
      </c>
      <c r="P10108">
        <v>2045</v>
      </c>
      <c r="Q10108" t="s">
        <v>3067</v>
      </c>
      <c r="R10108" t="s">
        <v>15440</v>
      </c>
      <c r="S10108" t="s">
        <v>15436</v>
      </c>
      <c r="T10108" t="s">
        <v>15437</v>
      </c>
      <c r="U10108" t="s">
        <v>15437</v>
      </c>
      <c r="V10108">
        <v>0</v>
      </c>
    </row>
    <row r="10109" spans="1:22" x14ac:dyDescent="0.25">
      <c r="A10109" t="s">
        <v>1569</v>
      </c>
      <c r="B10109">
        <v>326801</v>
      </c>
      <c r="C10109" t="s">
        <v>1656</v>
      </c>
      <c r="D10109" t="s">
        <v>2223</v>
      </c>
      <c r="E10109" t="s">
        <v>1572</v>
      </c>
      <c r="F10109" t="s">
        <v>2183</v>
      </c>
      <c r="G10109" t="s">
        <v>1574</v>
      </c>
      <c r="H10109" s="2">
        <v>44893</v>
      </c>
      <c r="I10109" s="2">
        <v>44893</v>
      </c>
      <c r="J10109"/>
      <c r="K10109"/>
      <c r="L10109">
        <v>0.01</v>
      </c>
      <c r="M10109" t="s">
        <v>1575</v>
      </c>
      <c r="N10109" t="s">
        <v>1714</v>
      </c>
      <c r="O10109" t="s">
        <v>2184</v>
      </c>
      <c r="P10109">
        <v>2020</v>
      </c>
      <c r="Q10109" t="s">
        <v>2185</v>
      </c>
      <c r="R10109" t="s">
        <v>15440</v>
      </c>
      <c r="S10109" t="s">
        <v>15436</v>
      </c>
      <c r="T10109" t="s">
        <v>15437</v>
      </c>
      <c r="U10109" t="s">
        <v>15437</v>
      </c>
      <c r="V10109">
        <v>0</v>
      </c>
    </row>
    <row r="10110" spans="1:22" x14ac:dyDescent="0.25">
      <c r="A10110" t="s">
        <v>1569</v>
      </c>
      <c r="B10110">
        <v>326799</v>
      </c>
      <c r="C10110" t="s">
        <v>2162</v>
      </c>
      <c r="D10110" t="s">
        <v>2163</v>
      </c>
      <c r="E10110" t="s">
        <v>1596</v>
      </c>
      <c r="F10110" t="s">
        <v>2144</v>
      </c>
      <c r="G10110" t="s">
        <v>1574</v>
      </c>
      <c r="H10110" s="2">
        <v>44893</v>
      </c>
      <c r="I10110" s="2">
        <v>44893</v>
      </c>
      <c r="J10110"/>
      <c r="K10110"/>
      <c r="L10110">
        <v>10</v>
      </c>
      <c r="M10110" t="s">
        <v>1575</v>
      </c>
      <c r="N10110" t="s">
        <v>1714</v>
      </c>
      <c r="O10110" t="s">
        <v>2145</v>
      </c>
      <c r="P10110">
        <v>2019</v>
      </c>
      <c r="Q10110" t="s">
        <v>2146</v>
      </c>
      <c r="R10110" t="s">
        <v>15441</v>
      </c>
      <c r="S10110" t="s">
        <v>15436</v>
      </c>
      <c r="T10110" t="s">
        <v>15437</v>
      </c>
      <c r="U10110" t="s">
        <v>15437</v>
      </c>
      <c r="V10110">
        <v>0.26315789473684209</v>
      </c>
    </row>
    <row r="10111" spans="1:22" x14ac:dyDescent="0.25">
      <c r="A10111" t="s">
        <v>1569</v>
      </c>
      <c r="B10111">
        <v>326927</v>
      </c>
      <c r="C10111" t="s">
        <v>2072</v>
      </c>
      <c r="D10111" t="s">
        <v>2073</v>
      </c>
      <c r="E10111" t="s">
        <v>1596</v>
      </c>
      <c r="F10111" t="s">
        <v>2036</v>
      </c>
      <c r="G10111" t="s">
        <v>1574</v>
      </c>
      <c r="H10111" s="2">
        <v>44893</v>
      </c>
      <c r="I10111" s="2">
        <v>44893</v>
      </c>
      <c r="J10111"/>
      <c r="K10111"/>
      <c r="L10111">
        <v>22.75</v>
      </c>
      <c r="M10111" t="s">
        <v>1575</v>
      </c>
      <c r="N10111" t="s">
        <v>1714</v>
      </c>
      <c r="O10111" t="s">
        <v>2037</v>
      </c>
      <c r="P10111">
        <v>2016</v>
      </c>
      <c r="Q10111" t="s">
        <v>2038</v>
      </c>
      <c r="R10111" t="s">
        <v>15441</v>
      </c>
      <c r="S10111" t="s">
        <v>15436</v>
      </c>
      <c r="T10111" t="s">
        <v>15437</v>
      </c>
      <c r="U10111" t="s">
        <v>15437</v>
      </c>
      <c r="V10111">
        <v>0.59868421052631582</v>
      </c>
    </row>
    <row r="10112" spans="1:22" x14ac:dyDescent="0.25">
      <c r="A10112" t="s">
        <v>1569</v>
      </c>
      <c r="B10112">
        <v>298698</v>
      </c>
      <c r="C10112" t="s">
        <v>2186</v>
      </c>
      <c r="D10112" t="s">
        <v>2224</v>
      </c>
      <c r="E10112" t="s">
        <v>1572</v>
      </c>
      <c r="F10112" t="s">
        <v>2183</v>
      </c>
      <c r="G10112" t="s">
        <v>1574</v>
      </c>
      <c r="H10112" s="2">
        <v>44886</v>
      </c>
      <c r="I10112" s="2">
        <v>44886</v>
      </c>
      <c r="J10112"/>
      <c r="K10112"/>
      <c r="L10112">
        <v>0.01</v>
      </c>
      <c r="M10112" t="s">
        <v>1575</v>
      </c>
      <c r="N10112" t="s">
        <v>1714</v>
      </c>
      <c r="O10112" t="s">
        <v>2184</v>
      </c>
      <c r="P10112">
        <v>2020</v>
      </c>
      <c r="Q10112" t="s">
        <v>2185</v>
      </c>
      <c r="R10112" t="s">
        <v>15440</v>
      </c>
      <c r="S10112" t="s">
        <v>15436</v>
      </c>
      <c r="T10112" t="s">
        <v>15437</v>
      </c>
      <c r="U10112" t="s">
        <v>15437</v>
      </c>
      <c r="V10112">
        <v>0</v>
      </c>
    </row>
    <row r="10113" spans="1:22" x14ac:dyDescent="0.25">
      <c r="A10113" t="s">
        <v>1569</v>
      </c>
      <c r="B10113">
        <v>326723</v>
      </c>
      <c r="C10113" t="s">
        <v>2543</v>
      </c>
      <c r="D10113" t="s">
        <v>2544</v>
      </c>
      <c r="E10113" t="s">
        <v>1572</v>
      </c>
      <c r="F10113" t="s">
        <v>2510</v>
      </c>
      <c r="G10113" t="s">
        <v>1574</v>
      </c>
      <c r="H10113" s="2">
        <v>44886</v>
      </c>
      <c r="I10113" s="2">
        <v>44886</v>
      </c>
      <c r="J10113"/>
      <c r="K10113"/>
      <c r="L10113">
        <v>0.01</v>
      </c>
      <c r="M10113" t="s">
        <v>1575</v>
      </c>
      <c r="N10113" t="s">
        <v>1714</v>
      </c>
      <c r="O10113" t="s">
        <v>2511</v>
      </c>
      <c r="P10113">
        <v>2025</v>
      </c>
      <c r="Q10113" t="s">
        <v>2512</v>
      </c>
      <c r="R10113" t="s">
        <v>15440</v>
      </c>
      <c r="S10113" t="s">
        <v>15436</v>
      </c>
      <c r="T10113" t="s">
        <v>15437</v>
      </c>
      <c r="U10113" t="s">
        <v>15437</v>
      </c>
      <c r="V10113">
        <v>0</v>
      </c>
    </row>
    <row r="10114" spans="1:22" x14ac:dyDescent="0.25">
      <c r="A10114" t="s">
        <v>1569</v>
      </c>
      <c r="B10114">
        <v>326731</v>
      </c>
      <c r="C10114" t="s">
        <v>2545</v>
      </c>
      <c r="D10114" t="s">
        <v>2546</v>
      </c>
      <c r="E10114" t="s">
        <v>1572</v>
      </c>
      <c r="F10114" t="s">
        <v>2510</v>
      </c>
      <c r="G10114" t="s">
        <v>1574</v>
      </c>
      <c r="H10114" s="2">
        <v>44886</v>
      </c>
      <c r="I10114" s="2">
        <v>44886</v>
      </c>
      <c r="J10114"/>
      <c r="K10114"/>
      <c r="L10114">
        <v>0.01</v>
      </c>
      <c r="M10114" t="s">
        <v>1575</v>
      </c>
      <c r="N10114" t="s">
        <v>1714</v>
      </c>
      <c r="O10114" t="s">
        <v>2511</v>
      </c>
      <c r="P10114">
        <v>2025</v>
      </c>
      <c r="Q10114" t="s">
        <v>2512</v>
      </c>
      <c r="R10114" t="s">
        <v>15440</v>
      </c>
      <c r="S10114" t="s">
        <v>15436</v>
      </c>
      <c r="T10114" t="s">
        <v>15437</v>
      </c>
      <c r="U10114" t="s">
        <v>15437</v>
      </c>
      <c r="V10114">
        <v>0</v>
      </c>
    </row>
    <row r="10115" spans="1:22" x14ac:dyDescent="0.25">
      <c r="A10115" t="s">
        <v>1569</v>
      </c>
      <c r="B10115">
        <v>326616</v>
      </c>
      <c r="C10115" t="s">
        <v>2476</v>
      </c>
      <c r="D10115" t="s">
        <v>2477</v>
      </c>
      <c r="E10115" t="s">
        <v>1572</v>
      </c>
      <c r="F10115" t="s">
        <v>2442</v>
      </c>
      <c r="G10115" t="s">
        <v>1574</v>
      </c>
      <c r="H10115" s="2">
        <v>44886</v>
      </c>
      <c r="I10115" s="2">
        <v>44886</v>
      </c>
      <c r="J10115"/>
      <c r="K10115"/>
      <c r="L10115">
        <v>0.01</v>
      </c>
      <c r="M10115" t="s">
        <v>1575</v>
      </c>
      <c r="N10115" t="s">
        <v>1714</v>
      </c>
      <c r="O10115" t="s">
        <v>2443</v>
      </c>
      <c r="P10115">
        <v>2024</v>
      </c>
      <c r="Q10115" t="s">
        <v>2444</v>
      </c>
      <c r="R10115" t="s">
        <v>15441</v>
      </c>
      <c r="S10115" t="s">
        <v>15436</v>
      </c>
      <c r="T10115" t="s">
        <v>15437</v>
      </c>
      <c r="U10115" t="s">
        <v>15437</v>
      </c>
      <c r="V10115">
        <v>0</v>
      </c>
    </row>
    <row r="10116" spans="1:22" x14ac:dyDescent="0.25">
      <c r="A10116" t="s">
        <v>1569</v>
      </c>
      <c r="B10116">
        <v>326552</v>
      </c>
      <c r="C10116" t="s">
        <v>2478</v>
      </c>
      <c r="D10116" t="s">
        <v>2479</v>
      </c>
      <c r="E10116" t="s">
        <v>1572</v>
      </c>
      <c r="F10116" t="s">
        <v>2442</v>
      </c>
      <c r="G10116" t="s">
        <v>1574</v>
      </c>
      <c r="H10116" s="2">
        <v>44886</v>
      </c>
      <c r="I10116" s="2">
        <v>44886</v>
      </c>
      <c r="J10116"/>
      <c r="K10116"/>
      <c r="L10116">
        <v>0.01</v>
      </c>
      <c r="M10116" t="s">
        <v>1575</v>
      </c>
      <c r="N10116" t="s">
        <v>1714</v>
      </c>
      <c r="O10116" t="s">
        <v>2443</v>
      </c>
      <c r="P10116">
        <v>2024</v>
      </c>
      <c r="Q10116" t="s">
        <v>2444</v>
      </c>
      <c r="R10116" t="s">
        <v>15441</v>
      </c>
      <c r="S10116" t="s">
        <v>15436</v>
      </c>
      <c r="T10116" t="s">
        <v>15437</v>
      </c>
      <c r="U10116" t="s">
        <v>15437</v>
      </c>
      <c r="V10116">
        <v>0</v>
      </c>
    </row>
    <row r="10117" spans="1:22" x14ac:dyDescent="0.25">
      <c r="A10117" t="s">
        <v>1569</v>
      </c>
      <c r="B10117">
        <v>326726</v>
      </c>
      <c r="C10117" t="s">
        <v>3014</v>
      </c>
      <c r="D10117" t="s">
        <v>3015</v>
      </c>
      <c r="E10117" t="s">
        <v>1596</v>
      </c>
      <c r="F10117" t="s">
        <v>3011</v>
      </c>
      <c r="G10117" t="s">
        <v>1574</v>
      </c>
      <c r="H10117" s="2">
        <v>44886</v>
      </c>
      <c r="I10117" s="2">
        <v>44886</v>
      </c>
      <c r="J10117"/>
      <c r="K10117"/>
      <c r="L10117">
        <v>13.75</v>
      </c>
      <c r="M10117" t="s">
        <v>1575</v>
      </c>
      <c r="N10117" t="s">
        <v>1714</v>
      </c>
      <c r="O10117" t="s">
        <v>3012</v>
      </c>
      <c r="P10117">
        <v>2040</v>
      </c>
      <c r="Q10117" t="s">
        <v>3013</v>
      </c>
      <c r="R10117" t="s">
        <v>15440</v>
      </c>
      <c r="S10117" t="s">
        <v>15436</v>
      </c>
      <c r="T10117" t="s">
        <v>15437</v>
      </c>
      <c r="U10117" t="s">
        <v>15437</v>
      </c>
      <c r="V10117">
        <v>0.36184210526315791</v>
      </c>
    </row>
    <row r="10118" spans="1:22" x14ac:dyDescent="0.25">
      <c r="A10118" t="s">
        <v>1569</v>
      </c>
      <c r="B10118">
        <v>326574</v>
      </c>
      <c r="C10118" t="s">
        <v>2074</v>
      </c>
      <c r="D10118" t="s">
        <v>2075</v>
      </c>
      <c r="E10118" t="s">
        <v>1596</v>
      </c>
      <c r="F10118" t="s">
        <v>2036</v>
      </c>
      <c r="G10118" t="s">
        <v>1574</v>
      </c>
      <c r="H10118" s="2">
        <v>44886</v>
      </c>
      <c r="I10118" s="2">
        <v>44886</v>
      </c>
      <c r="J10118"/>
      <c r="K10118"/>
      <c r="L10118">
        <v>35.25</v>
      </c>
      <c r="M10118" t="s">
        <v>1575</v>
      </c>
      <c r="N10118" t="s">
        <v>1714</v>
      </c>
      <c r="O10118" t="s">
        <v>2037</v>
      </c>
      <c r="P10118">
        <v>2016</v>
      </c>
      <c r="Q10118" t="s">
        <v>2038</v>
      </c>
      <c r="R10118" t="s">
        <v>15441</v>
      </c>
      <c r="S10118" t="s">
        <v>15436</v>
      </c>
      <c r="T10118" t="s">
        <v>15437</v>
      </c>
      <c r="U10118" t="s">
        <v>15437</v>
      </c>
      <c r="V10118">
        <v>0.92763157894736847</v>
      </c>
    </row>
    <row r="10119" spans="1:22" x14ac:dyDescent="0.25">
      <c r="A10119" t="s">
        <v>1569</v>
      </c>
      <c r="B10119">
        <v>326572</v>
      </c>
      <c r="C10119" t="s">
        <v>3165</v>
      </c>
      <c r="D10119" t="s">
        <v>3166</v>
      </c>
      <c r="E10119" t="s">
        <v>1572</v>
      </c>
      <c r="F10119" t="s">
        <v>3151</v>
      </c>
      <c r="G10119" t="s">
        <v>1574</v>
      </c>
      <c r="H10119" s="2">
        <v>44879</v>
      </c>
      <c r="I10119" s="2">
        <v>44879</v>
      </c>
      <c r="J10119"/>
      <c r="K10119"/>
      <c r="L10119">
        <v>0.01</v>
      </c>
      <c r="M10119" t="s">
        <v>1575</v>
      </c>
      <c r="N10119" t="s">
        <v>1714</v>
      </c>
      <c r="O10119" t="s">
        <v>3147</v>
      </c>
      <c r="P10119">
        <v>2054</v>
      </c>
      <c r="Q10119" t="s">
        <v>3148</v>
      </c>
      <c r="R10119" t="s">
        <v>15440</v>
      </c>
      <c r="S10119" t="s">
        <v>15436</v>
      </c>
      <c r="T10119" t="s">
        <v>15437</v>
      </c>
      <c r="U10119" t="s">
        <v>15437</v>
      </c>
      <c r="V10119">
        <v>0</v>
      </c>
    </row>
    <row r="10120" spans="1:22" x14ac:dyDescent="0.25">
      <c r="A10120" t="s">
        <v>1569</v>
      </c>
      <c r="B10120">
        <v>326669</v>
      </c>
      <c r="C10120" t="s">
        <v>1910</v>
      </c>
      <c r="D10120" t="s">
        <v>1957</v>
      </c>
      <c r="E10120" t="s">
        <v>1572</v>
      </c>
      <c r="F10120" t="s">
        <v>3151</v>
      </c>
      <c r="G10120" t="s">
        <v>1574</v>
      </c>
      <c r="H10120" s="2">
        <v>44879</v>
      </c>
      <c r="I10120" s="2">
        <v>44879</v>
      </c>
      <c r="J10120"/>
      <c r="K10120"/>
      <c r="L10120">
        <v>0.01</v>
      </c>
      <c r="M10120" t="s">
        <v>1575</v>
      </c>
      <c r="N10120" t="s">
        <v>1714</v>
      </c>
      <c r="O10120" t="s">
        <v>3147</v>
      </c>
      <c r="P10120">
        <v>2054</v>
      </c>
      <c r="Q10120" t="s">
        <v>3148</v>
      </c>
      <c r="R10120" t="s">
        <v>15440</v>
      </c>
      <c r="S10120" t="s">
        <v>15436</v>
      </c>
      <c r="T10120" t="s">
        <v>15437</v>
      </c>
      <c r="U10120" t="s">
        <v>15437</v>
      </c>
      <c r="V10120">
        <v>0</v>
      </c>
    </row>
    <row r="10121" spans="1:22" x14ac:dyDescent="0.25">
      <c r="A10121" t="s">
        <v>1569</v>
      </c>
      <c r="B10121">
        <v>326421</v>
      </c>
      <c r="C10121" t="s">
        <v>2341</v>
      </c>
      <c r="D10121" t="s">
        <v>2328</v>
      </c>
      <c r="E10121" t="s">
        <v>1572</v>
      </c>
      <c r="F10121" t="s">
        <v>2317</v>
      </c>
      <c r="G10121" t="s">
        <v>1574</v>
      </c>
      <c r="H10121" s="2">
        <v>44879</v>
      </c>
      <c r="I10121" s="2">
        <v>44879</v>
      </c>
      <c r="J10121"/>
      <c r="K10121"/>
      <c r="L10121">
        <v>0.01</v>
      </c>
      <c r="M10121" t="s">
        <v>1575</v>
      </c>
      <c r="N10121" t="s">
        <v>1714</v>
      </c>
      <c r="O10121" t="s">
        <v>2318</v>
      </c>
      <c r="P10121">
        <v>2022</v>
      </c>
      <c r="Q10121" t="s">
        <v>2319</v>
      </c>
      <c r="R10121" t="s">
        <v>15440</v>
      </c>
      <c r="S10121" t="s">
        <v>15436</v>
      </c>
      <c r="T10121" t="s">
        <v>15437</v>
      </c>
      <c r="U10121" t="s">
        <v>15437</v>
      </c>
      <c r="V10121">
        <v>0</v>
      </c>
    </row>
    <row r="10122" spans="1:22" x14ac:dyDescent="0.25">
      <c r="A10122" t="s">
        <v>1569</v>
      </c>
      <c r="B10122">
        <v>326589</v>
      </c>
      <c r="C10122" t="s">
        <v>2342</v>
      </c>
      <c r="D10122" t="s">
        <v>2343</v>
      </c>
      <c r="E10122" t="s">
        <v>1572</v>
      </c>
      <c r="F10122" t="s">
        <v>2317</v>
      </c>
      <c r="G10122" t="s">
        <v>1574</v>
      </c>
      <c r="H10122" s="2">
        <v>44879</v>
      </c>
      <c r="I10122" s="2">
        <v>44879</v>
      </c>
      <c r="J10122"/>
      <c r="K10122"/>
      <c r="L10122">
        <v>0.01</v>
      </c>
      <c r="M10122" t="s">
        <v>1575</v>
      </c>
      <c r="N10122" t="s">
        <v>1714</v>
      </c>
      <c r="O10122" t="s">
        <v>2318</v>
      </c>
      <c r="P10122">
        <v>2022</v>
      </c>
      <c r="Q10122" t="s">
        <v>2319</v>
      </c>
      <c r="R10122" t="s">
        <v>15440</v>
      </c>
      <c r="S10122" t="s">
        <v>15436</v>
      </c>
      <c r="T10122" t="s">
        <v>15437</v>
      </c>
      <c r="U10122" t="s">
        <v>15437</v>
      </c>
      <c r="V10122">
        <v>0</v>
      </c>
    </row>
    <row r="10123" spans="1:22" x14ac:dyDescent="0.25">
      <c r="A10123" t="s">
        <v>1569</v>
      </c>
      <c r="B10123">
        <v>326615</v>
      </c>
      <c r="C10123" t="s">
        <v>2344</v>
      </c>
      <c r="D10123" t="s">
        <v>2345</v>
      </c>
      <c r="E10123" t="s">
        <v>1572</v>
      </c>
      <c r="F10123" t="s">
        <v>2317</v>
      </c>
      <c r="G10123" t="s">
        <v>1574</v>
      </c>
      <c r="H10123" s="2">
        <v>44879</v>
      </c>
      <c r="I10123" s="2">
        <v>44879</v>
      </c>
      <c r="J10123"/>
      <c r="K10123"/>
      <c r="L10123">
        <v>0.01</v>
      </c>
      <c r="M10123" t="s">
        <v>1575</v>
      </c>
      <c r="N10123" t="s">
        <v>1714</v>
      </c>
      <c r="O10123" t="s">
        <v>2318</v>
      </c>
      <c r="P10123">
        <v>2022</v>
      </c>
      <c r="Q10123" t="s">
        <v>2319</v>
      </c>
      <c r="R10123" t="s">
        <v>15440</v>
      </c>
      <c r="S10123" t="s">
        <v>15436</v>
      </c>
      <c r="T10123" t="s">
        <v>15437</v>
      </c>
      <c r="U10123" t="s">
        <v>15437</v>
      </c>
      <c r="V10123">
        <v>0</v>
      </c>
    </row>
    <row r="10124" spans="1:22" x14ac:dyDescent="0.25">
      <c r="A10124" t="s">
        <v>1569</v>
      </c>
      <c r="B10124">
        <v>326393</v>
      </c>
      <c r="C10124" t="s">
        <v>3933</v>
      </c>
      <c r="D10124" t="s">
        <v>3934</v>
      </c>
      <c r="E10124" t="s">
        <v>1572</v>
      </c>
      <c r="F10124" t="s">
        <v>3920</v>
      </c>
      <c r="G10124" t="s">
        <v>1574</v>
      </c>
      <c r="H10124" s="2">
        <v>44879</v>
      </c>
      <c r="I10124" s="2">
        <v>44879</v>
      </c>
      <c r="J10124"/>
      <c r="K10124"/>
      <c r="L10124">
        <v>0.01</v>
      </c>
      <c r="M10124" t="s">
        <v>1575</v>
      </c>
      <c r="N10124" t="s">
        <v>3865</v>
      </c>
      <c r="O10124" t="s">
        <v>3921</v>
      </c>
      <c r="P10124">
        <v>9088</v>
      </c>
      <c r="Q10124" t="s">
        <v>3922</v>
      </c>
      <c r="R10124" t="s">
        <v>15443</v>
      </c>
      <c r="S10124" t="s">
        <v>15436</v>
      </c>
      <c r="T10124" t="s">
        <v>15437</v>
      </c>
      <c r="U10124" t="s">
        <v>15437</v>
      </c>
      <c r="V10124">
        <v>0</v>
      </c>
    </row>
    <row r="10125" spans="1:22" x14ac:dyDescent="0.25">
      <c r="A10125" t="s">
        <v>1569</v>
      </c>
      <c r="B10125">
        <v>326408</v>
      </c>
      <c r="C10125" t="s">
        <v>1784</v>
      </c>
      <c r="D10125" t="s">
        <v>3167</v>
      </c>
      <c r="E10125" t="s">
        <v>1596</v>
      </c>
      <c r="F10125" t="s">
        <v>3151</v>
      </c>
      <c r="G10125" t="s">
        <v>1574</v>
      </c>
      <c r="H10125" s="2">
        <v>44879</v>
      </c>
      <c r="I10125" s="2">
        <v>44879</v>
      </c>
      <c r="J10125"/>
      <c r="K10125"/>
      <c r="L10125">
        <v>14</v>
      </c>
      <c r="M10125" t="s">
        <v>1575</v>
      </c>
      <c r="N10125" t="s">
        <v>1714</v>
      </c>
      <c r="O10125" t="s">
        <v>3147</v>
      </c>
      <c r="P10125">
        <v>2054</v>
      </c>
      <c r="Q10125" t="s">
        <v>3148</v>
      </c>
      <c r="R10125" t="s">
        <v>15440</v>
      </c>
      <c r="S10125" t="s">
        <v>15436</v>
      </c>
      <c r="T10125" t="s">
        <v>15437</v>
      </c>
      <c r="U10125" t="s">
        <v>15437</v>
      </c>
      <c r="V10125">
        <v>0.36842105263157893</v>
      </c>
    </row>
    <row r="10126" spans="1:22" x14ac:dyDescent="0.25">
      <c r="A10126" t="s">
        <v>1569</v>
      </c>
      <c r="B10126">
        <v>326476</v>
      </c>
      <c r="C10126" t="s">
        <v>3168</v>
      </c>
      <c r="D10126" t="s">
        <v>3169</v>
      </c>
      <c r="E10126" t="s">
        <v>1596</v>
      </c>
      <c r="F10126" t="s">
        <v>3151</v>
      </c>
      <c r="G10126" t="s">
        <v>1574</v>
      </c>
      <c r="H10126" s="2">
        <v>44879</v>
      </c>
      <c r="I10126" s="2">
        <v>44879</v>
      </c>
      <c r="J10126"/>
      <c r="K10126"/>
      <c r="L10126">
        <v>27.5</v>
      </c>
      <c r="M10126" t="s">
        <v>1575</v>
      </c>
      <c r="N10126" t="s">
        <v>1714</v>
      </c>
      <c r="O10126" t="s">
        <v>3147</v>
      </c>
      <c r="P10126">
        <v>2054</v>
      </c>
      <c r="Q10126" t="s">
        <v>3148</v>
      </c>
      <c r="R10126" t="s">
        <v>15440</v>
      </c>
      <c r="S10126" t="s">
        <v>15436</v>
      </c>
      <c r="T10126" t="s">
        <v>15437</v>
      </c>
      <c r="U10126" t="s">
        <v>15437</v>
      </c>
      <c r="V10126">
        <v>0.72368421052631582</v>
      </c>
    </row>
    <row r="10127" spans="1:22" x14ac:dyDescent="0.25">
      <c r="A10127" t="s">
        <v>1569</v>
      </c>
      <c r="B10127">
        <v>326380</v>
      </c>
      <c r="C10127" t="s">
        <v>1877</v>
      </c>
      <c r="D10127" t="s">
        <v>3170</v>
      </c>
      <c r="E10127" t="s">
        <v>1596</v>
      </c>
      <c r="F10127" t="s">
        <v>3151</v>
      </c>
      <c r="G10127" t="s">
        <v>1574</v>
      </c>
      <c r="H10127" s="2">
        <v>44879</v>
      </c>
      <c r="I10127" s="2">
        <v>44879</v>
      </c>
      <c r="J10127"/>
      <c r="K10127"/>
      <c r="L10127">
        <v>23.75</v>
      </c>
      <c r="M10127" t="s">
        <v>1575</v>
      </c>
      <c r="N10127" t="s">
        <v>1714</v>
      </c>
      <c r="O10127" t="s">
        <v>3147</v>
      </c>
      <c r="P10127">
        <v>2054</v>
      </c>
      <c r="Q10127" t="s">
        <v>3148</v>
      </c>
      <c r="R10127" t="s">
        <v>15440</v>
      </c>
      <c r="S10127" t="s">
        <v>15436</v>
      </c>
      <c r="T10127" t="s">
        <v>15437</v>
      </c>
      <c r="U10127" t="s">
        <v>15437</v>
      </c>
      <c r="V10127">
        <v>0.625</v>
      </c>
    </row>
    <row r="10128" spans="1:22" x14ac:dyDescent="0.25">
      <c r="A10128" t="s">
        <v>1569</v>
      </c>
      <c r="B10128">
        <v>326724</v>
      </c>
      <c r="C10128" t="s">
        <v>2369</v>
      </c>
      <c r="D10128" t="s">
        <v>3171</v>
      </c>
      <c r="E10128" t="s">
        <v>1596</v>
      </c>
      <c r="F10128" t="s">
        <v>3151</v>
      </c>
      <c r="G10128" t="s">
        <v>1574</v>
      </c>
      <c r="H10128" s="2">
        <v>44879</v>
      </c>
      <c r="I10128" s="2">
        <v>44879</v>
      </c>
      <c r="J10128"/>
      <c r="K10128"/>
      <c r="L10128">
        <v>31</v>
      </c>
      <c r="M10128" t="s">
        <v>1575</v>
      </c>
      <c r="N10128" t="s">
        <v>1714</v>
      </c>
      <c r="O10128" t="s">
        <v>3147</v>
      </c>
      <c r="P10128">
        <v>2054</v>
      </c>
      <c r="Q10128" t="s">
        <v>3148</v>
      </c>
      <c r="R10128" t="s">
        <v>15440</v>
      </c>
      <c r="S10128" t="s">
        <v>15436</v>
      </c>
      <c r="T10128" t="s">
        <v>15437</v>
      </c>
      <c r="U10128" t="s">
        <v>15437</v>
      </c>
      <c r="V10128">
        <v>0.81578947368421051</v>
      </c>
    </row>
    <row r="10129" spans="1:22" x14ac:dyDescent="0.25">
      <c r="A10129" t="s">
        <v>1569</v>
      </c>
      <c r="B10129">
        <v>326409</v>
      </c>
      <c r="C10129" t="s">
        <v>1863</v>
      </c>
      <c r="D10129" t="s">
        <v>2225</v>
      </c>
      <c r="E10129" t="s">
        <v>1596</v>
      </c>
      <c r="F10129" t="s">
        <v>2183</v>
      </c>
      <c r="G10129" t="s">
        <v>1574</v>
      </c>
      <c r="H10129" s="2">
        <v>44879</v>
      </c>
      <c r="I10129" s="2">
        <v>44879</v>
      </c>
      <c r="J10129"/>
      <c r="K10129"/>
      <c r="L10129">
        <v>35</v>
      </c>
      <c r="M10129" t="s">
        <v>1575</v>
      </c>
      <c r="N10129" t="s">
        <v>1714</v>
      </c>
      <c r="O10129" t="s">
        <v>2184</v>
      </c>
      <c r="P10129">
        <v>2020</v>
      </c>
      <c r="Q10129" t="s">
        <v>2185</v>
      </c>
      <c r="R10129" t="s">
        <v>15440</v>
      </c>
      <c r="S10129" t="s">
        <v>15436</v>
      </c>
      <c r="T10129" t="s">
        <v>15437</v>
      </c>
      <c r="U10129" t="s">
        <v>15437</v>
      </c>
      <c r="V10129">
        <v>0.92105263157894735</v>
      </c>
    </row>
    <row r="10130" spans="1:22" x14ac:dyDescent="0.25">
      <c r="A10130" t="s">
        <v>1569</v>
      </c>
      <c r="B10130">
        <v>326363</v>
      </c>
      <c r="C10130" t="s">
        <v>3699</v>
      </c>
      <c r="D10130" t="s">
        <v>3700</v>
      </c>
      <c r="E10130" t="s">
        <v>1596</v>
      </c>
      <c r="F10130" t="s">
        <v>3674</v>
      </c>
      <c r="G10130" t="s">
        <v>1574</v>
      </c>
      <c r="H10130" s="2">
        <v>44879</v>
      </c>
      <c r="I10130" s="2">
        <v>44879</v>
      </c>
      <c r="J10130"/>
      <c r="K10130"/>
      <c r="L10130">
        <v>28</v>
      </c>
      <c r="M10130" t="s">
        <v>1575</v>
      </c>
      <c r="N10130" t="s">
        <v>3627</v>
      </c>
      <c r="O10130" t="s">
        <v>3669</v>
      </c>
      <c r="P10130">
        <v>6063</v>
      </c>
      <c r="Q10130" t="s">
        <v>3670</v>
      </c>
      <c r="R10130" t="s">
        <v>15442</v>
      </c>
      <c r="S10130" t="s">
        <v>15436</v>
      </c>
      <c r="T10130" t="s">
        <v>15437</v>
      </c>
      <c r="U10130" t="s">
        <v>15437</v>
      </c>
      <c r="V10130">
        <v>0.73684210526315785</v>
      </c>
    </row>
    <row r="10131" spans="1:22" x14ac:dyDescent="0.25">
      <c r="A10131" t="s">
        <v>1569</v>
      </c>
      <c r="B10131">
        <v>326207</v>
      </c>
      <c r="C10131" t="s">
        <v>1853</v>
      </c>
      <c r="D10131" t="s">
        <v>2547</v>
      </c>
      <c r="E10131" t="s">
        <v>1572</v>
      </c>
      <c r="F10131" t="s">
        <v>2510</v>
      </c>
      <c r="G10131" t="s">
        <v>1574</v>
      </c>
      <c r="H10131" s="2">
        <v>44872</v>
      </c>
      <c r="I10131" s="2">
        <v>44872</v>
      </c>
      <c r="J10131"/>
      <c r="K10131"/>
      <c r="L10131">
        <v>0.01</v>
      </c>
      <c r="M10131" t="s">
        <v>1575</v>
      </c>
      <c r="N10131" t="s">
        <v>1714</v>
      </c>
      <c r="O10131" t="s">
        <v>2511</v>
      </c>
      <c r="P10131">
        <v>2025</v>
      </c>
      <c r="Q10131" t="s">
        <v>2512</v>
      </c>
      <c r="R10131" t="s">
        <v>15440</v>
      </c>
      <c r="S10131" t="s">
        <v>15436</v>
      </c>
      <c r="T10131" t="s">
        <v>15437</v>
      </c>
      <c r="U10131" t="s">
        <v>15437</v>
      </c>
      <c r="V10131">
        <v>0</v>
      </c>
    </row>
    <row r="10132" spans="1:22" x14ac:dyDescent="0.25">
      <c r="A10132" t="s">
        <v>1569</v>
      </c>
      <c r="B10132">
        <v>326236</v>
      </c>
      <c r="C10132" t="s">
        <v>2230</v>
      </c>
      <c r="D10132" t="s">
        <v>2548</v>
      </c>
      <c r="E10132" t="s">
        <v>1572</v>
      </c>
      <c r="F10132" t="s">
        <v>2510</v>
      </c>
      <c r="G10132" t="s">
        <v>1574</v>
      </c>
      <c r="H10132" s="2">
        <v>44872</v>
      </c>
      <c r="I10132" s="2">
        <v>44872</v>
      </c>
      <c r="J10132"/>
      <c r="K10132"/>
      <c r="L10132">
        <v>0.01</v>
      </c>
      <c r="M10132" t="s">
        <v>1575</v>
      </c>
      <c r="N10132" t="s">
        <v>1714</v>
      </c>
      <c r="O10132" t="s">
        <v>2511</v>
      </c>
      <c r="P10132">
        <v>2025</v>
      </c>
      <c r="Q10132" t="s">
        <v>2512</v>
      </c>
      <c r="R10132" t="s">
        <v>15440</v>
      </c>
      <c r="S10132" t="s">
        <v>15436</v>
      </c>
      <c r="T10132" t="s">
        <v>15437</v>
      </c>
      <c r="U10132" t="s">
        <v>15437</v>
      </c>
      <c r="V10132">
        <v>0</v>
      </c>
    </row>
    <row r="10133" spans="1:22" x14ac:dyDescent="0.25">
      <c r="A10133" t="s">
        <v>1569</v>
      </c>
      <c r="B10133">
        <v>326255</v>
      </c>
      <c r="C10133" t="s">
        <v>2549</v>
      </c>
      <c r="D10133" t="s">
        <v>2550</v>
      </c>
      <c r="E10133" t="s">
        <v>1572</v>
      </c>
      <c r="F10133" t="s">
        <v>2510</v>
      </c>
      <c r="G10133" t="s">
        <v>1574</v>
      </c>
      <c r="H10133" s="2">
        <v>44872</v>
      </c>
      <c r="I10133" s="2">
        <v>44872</v>
      </c>
      <c r="J10133"/>
      <c r="K10133"/>
      <c r="L10133">
        <v>0.01</v>
      </c>
      <c r="M10133" t="s">
        <v>1575</v>
      </c>
      <c r="N10133" t="s">
        <v>1714</v>
      </c>
      <c r="O10133" t="s">
        <v>2511</v>
      </c>
      <c r="P10133">
        <v>2025</v>
      </c>
      <c r="Q10133" t="s">
        <v>2512</v>
      </c>
      <c r="R10133" t="s">
        <v>15440</v>
      </c>
      <c r="S10133" t="s">
        <v>15436</v>
      </c>
      <c r="T10133" t="s">
        <v>15437</v>
      </c>
      <c r="U10133" t="s">
        <v>15437</v>
      </c>
      <c r="V10133">
        <v>0</v>
      </c>
    </row>
    <row r="10134" spans="1:22" x14ac:dyDescent="0.25">
      <c r="A10134" t="s">
        <v>1569</v>
      </c>
      <c r="B10134">
        <v>326107</v>
      </c>
      <c r="C10134" t="s">
        <v>2775</v>
      </c>
      <c r="D10134" t="s">
        <v>2776</v>
      </c>
      <c r="E10134" t="s">
        <v>1572</v>
      </c>
      <c r="F10134" t="s">
        <v>2756</v>
      </c>
      <c r="G10134" t="s">
        <v>1574</v>
      </c>
      <c r="H10134" s="2">
        <v>44872</v>
      </c>
      <c r="I10134" s="2">
        <v>44872</v>
      </c>
      <c r="J10134"/>
      <c r="K10134"/>
      <c r="L10134">
        <v>0.01</v>
      </c>
      <c r="M10134" t="s">
        <v>1575</v>
      </c>
      <c r="N10134" t="s">
        <v>1714</v>
      </c>
      <c r="O10134" t="s">
        <v>2757</v>
      </c>
      <c r="P10134">
        <v>2030</v>
      </c>
      <c r="Q10134" t="s">
        <v>2758</v>
      </c>
      <c r="R10134" t="s">
        <v>15441</v>
      </c>
      <c r="S10134" t="s">
        <v>15436</v>
      </c>
      <c r="T10134" t="s">
        <v>15437</v>
      </c>
      <c r="U10134" t="s">
        <v>15437</v>
      </c>
      <c r="V10134">
        <v>0</v>
      </c>
    </row>
    <row r="10135" spans="1:22" x14ac:dyDescent="0.25">
      <c r="A10135" t="s">
        <v>1569</v>
      </c>
      <c r="B10135">
        <v>326274</v>
      </c>
      <c r="C10135" t="s">
        <v>2973</v>
      </c>
      <c r="D10135" t="s">
        <v>2974</v>
      </c>
      <c r="E10135" t="s">
        <v>1572</v>
      </c>
      <c r="F10135" t="s">
        <v>2937</v>
      </c>
      <c r="G10135" t="s">
        <v>1574</v>
      </c>
      <c r="H10135" s="2">
        <v>44872</v>
      </c>
      <c r="I10135" s="2">
        <v>44872</v>
      </c>
      <c r="J10135"/>
      <c r="K10135"/>
      <c r="L10135">
        <v>0.01</v>
      </c>
      <c r="M10135" t="s">
        <v>1575</v>
      </c>
      <c r="N10135" t="s">
        <v>1714</v>
      </c>
      <c r="O10135" t="s">
        <v>2938</v>
      </c>
      <c r="P10135">
        <v>2039</v>
      </c>
      <c r="Q10135" t="s">
        <v>2939</v>
      </c>
      <c r="R10135" t="s">
        <v>15440</v>
      </c>
      <c r="S10135" t="s">
        <v>15436</v>
      </c>
      <c r="T10135" t="s">
        <v>15437</v>
      </c>
      <c r="U10135" t="s">
        <v>15437</v>
      </c>
      <c r="V10135">
        <v>0</v>
      </c>
    </row>
    <row r="10136" spans="1:22" x14ac:dyDescent="0.25">
      <c r="A10136" t="s">
        <v>1569</v>
      </c>
      <c r="B10136">
        <v>326168</v>
      </c>
      <c r="C10136" t="s">
        <v>3338</v>
      </c>
      <c r="D10136" t="s">
        <v>3339</v>
      </c>
      <c r="E10136" t="s">
        <v>1572</v>
      </c>
      <c r="F10136" t="s">
        <v>3310</v>
      </c>
      <c r="G10136" t="s">
        <v>1574</v>
      </c>
      <c r="H10136" s="2">
        <v>44872</v>
      </c>
      <c r="I10136" s="2">
        <v>44872</v>
      </c>
      <c r="J10136"/>
      <c r="K10136"/>
      <c r="L10136">
        <v>0.01</v>
      </c>
      <c r="M10136" t="s">
        <v>1575</v>
      </c>
      <c r="N10136" t="s">
        <v>3311</v>
      </c>
      <c r="O10136" t="s">
        <v>3312</v>
      </c>
      <c r="P10136">
        <v>4041</v>
      </c>
      <c r="Q10136" t="s">
        <v>3313</v>
      </c>
      <c r="R10136" t="s">
        <v>15435</v>
      </c>
      <c r="S10136" t="s">
        <v>15436</v>
      </c>
      <c r="T10136" t="s">
        <v>15437</v>
      </c>
      <c r="U10136" t="s">
        <v>15437</v>
      </c>
      <c r="V10136">
        <v>0</v>
      </c>
    </row>
    <row r="10137" spans="1:22" x14ac:dyDescent="0.25">
      <c r="A10137" t="s">
        <v>1569</v>
      </c>
      <c r="B10137">
        <v>326319</v>
      </c>
      <c r="C10137" t="s">
        <v>1638</v>
      </c>
      <c r="D10137" t="s">
        <v>1829</v>
      </c>
      <c r="E10137" t="s">
        <v>1596</v>
      </c>
      <c r="F10137" t="s">
        <v>1822</v>
      </c>
      <c r="G10137" t="s">
        <v>1574</v>
      </c>
      <c r="H10137" s="2">
        <v>44872</v>
      </c>
      <c r="I10137" s="2">
        <v>44872</v>
      </c>
      <c r="J10137"/>
      <c r="K10137"/>
      <c r="L10137">
        <v>15</v>
      </c>
      <c r="M10137" t="s">
        <v>1575</v>
      </c>
      <c r="N10137" t="s">
        <v>1576</v>
      </c>
      <c r="O10137" t="s">
        <v>1823</v>
      </c>
      <c r="P10137">
        <v>1010</v>
      </c>
      <c r="Q10137" t="s">
        <v>1824</v>
      </c>
      <c r="R10137" t="s">
        <v>15435</v>
      </c>
      <c r="S10137" t="s">
        <v>15436</v>
      </c>
      <c r="T10137" t="s">
        <v>15437</v>
      </c>
      <c r="U10137" t="s">
        <v>15437</v>
      </c>
      <c r="V10137">
        <v>0.39473684210526316</v>
      </c>
    </row>
    <row r="10138" spans="1:22" x14ac:dyDescent="0.25">
      <c r="A10138" t="s">
        <v>1569</v>
      </c>
      <c r="B10138">
        <v>326312</v>
      </c>
      <c r="C10138" t="s">
        <v>1883</v>
      </c>
      <c r="D10138" t="s">
        <v>2551</v>
      </c>
      <c r="E10138" t="s">
        <v>1596</v>
      </c>
      <c r="F10138" t="s">
        <v>2510</v>
      </c>
      <c r="G10138" t="s">
        <v>1574</v>
      </c>
      <c r="H10138" s="2">
        <v>44872</v>
      </c>
      <c r="I10138" s="2">
        <v>44872</v>
      </c>
      <c r="J10138"/>
      <c r="K10138"/>
      <c r="L10138">
        <v>21.5</v>
      </c>
      <c r="M10138" t="s">
        <v>1575</v>
      </c>
      <c r="N10138" t="s">
        <v>1714</v>
      </c>
      <c r="O10138" t="s">
        <v>2511</v>
      </c>
      <c r="P10138">
        <v>2025</v>
      </c>
      <c r="Q10138" t="s">
        <v>2512</v>
      </c>
      <c r="R10138" t="s">
        <v>15440</v>
      </c>
      <c r="S10138" t="s">
        <v>15436</v>
      </c>
      <c r="T10138" t="s">
        <v>15437</v>
      </c>
      <c r="U10138" t="s">
        <v>15437</v>
      </c>
      <c r="V10138">
        <v>0.56578947368421051</v>
      </c>
    </row>
    <row r="10139" spans="1:22" x14ac:dyDescent="0.25">
      <c r="A10139" t="s">
        <v>1569</v>
      </c>
      <c r="B10139">
        <v>326126</v>
      </c>
      <c r="C10139" t="s">
        <v>1767</v>
      </c>
      <c r="D10139" t="s">
        <v>2867</v>
      </c>
      <c r="E10139" t="s">
        <v>1596</v>
      </c>
      <c r="F10139" t="s">
        <v>3396</v>
      </c>
      <c r="G10139" t="s">
        <v>1574</v>
      </c>
      <c r="H10139" s="2">
        <v>44872</v>
      </c>
      <c r="I10139" s="2">
        <v>44872</v>
      </c>
      <c r="J10139"/>
      <c r="K10139"/>
      <c r="L10139">
        <v>33.75</v>
      </c>
      <c r="M10139" t="s">
        <v>1575</v>
      </c>
      <c r="N10139" t="s">
        <v>3311</v>
      </c>
      <c r="O10139" t="s">
        <v>3397</v>
      </c>
      <c r="P10139">
        <v>4043</v>
      </c>
      <c r="Q10139" t="s">
        <v>3398</v>
      </c>
      <c r="R10139" t="s">
        <v>15435</v>
      </c>
      <c r="S10139" t="s">
        <v>15436</v>
      </c>
      <c r="T10139" t="s">
        <v>15437</v>
      </c>
      <c r="U10139" t="s">
        <v>15437</v>
      </c>
      <c r="V10139">
        <v>0.88815789473684215</v>
      </c>
    </row>
    <row r="10140" spans="1:22" x14ac:dyDescent="0.25">
      <c r="A10140" t="s">
        <v>1569</v>
      </c>
      <c r="B10140">
        <v>326571</v>
      </c>
      <c r="C10140" t="s">
        <v>2252</v>
      </c>
      <c r="D10140" t="s">
        <v>3616</v>
      </c>
      <c r="E10140" t="s">
        <v>1596</v>
      </c>
      <c r="F10140" t="s">
        <v>3588</v>
      </c>
      <c r="G10140" t="s">
        <v>1574</v>
      </c>
      <c r="H10140" s="2">
        <v>44872</v>
      </c>
      <c r="I10140" s="2">
        <v>44872</v>
      </c>
      <c r="J10140"/>
      <c r="K10140"/>
      <c r="L10140">
        <v>25</v>
      </c>
      <c r="M10140" t="s">
        <v>1575</v>
      </c>
      <c r="N10140" t="s">
        <v>3482</v>
      </c>
      <c r="O10140" t="s">
        <v>3589</v>
      </c>
      <c r="P10140">
        <v>5089</v>
      </c>
      <c r="Q10140" t="s">
        <v>3590</v>
      </c>
      <c r="R10140" t="s">
        <v>15442</v>
      </c>
      <c r="S10140" t="s">
        <v>15436</v>
      </c>
      <c r="T10140" t="s">
        <v>15437</v>
      </c>
      <c r="U10140" t="s">
        <v>15437</v>
      </c>
      <c r="V10140">
        <v>0.65789473684210531</v>
      </c>
    </row>
    <row r="10141" spans="1:22" x14ac:dyDescent="0.25">
      <c r="A10141" t="s">
        <v>1569</v>
      </c>
      <c r="B10141">
        <v>326121</v>
      </c>
      <c r="C10141" t="s">
        <v>1948</v>
      </c>
      <c r="D10141" t="s">
        <v>4233</v>
      </c>
      <c r="E10141" t="s">
        <v>1607</v>
      </c>
      <c r="F10141" t="s">
        <v>4234</v>
      </c>
      <c r="G10141" t="s">
        <v>4235</v>
      </c>
      <c r="H10141" s="2">
        <v>44872</v>
      </c>
      <c r="I10141" s="2">
        <v>44872</v>
      </c>
      <c r="J10141"/>
      <c r="K10141"/>
      <c r="L10141">
        <v>38</v>
      </c>
      <c r="M10141" t="s">
        <v>1575</v>
      </c>
      <c r="N10141" t="s">
        <v>1714</v>
      </c>
      <c r="O10141" t="s">
        <v>4134</v>
      </c>
      <c r="P10141">
        <v>9554</v>
      </c>
      <c r="Q10141" t="s">
        <v>4222</v>
      </c>
      <c r="R10141" t="s">
        <v>15446</v>
      </c>
      <c r="S10141" t="s">
        <v>15436</v>
      </c>
      <c r="T10141" t="s">
        <v>15437</v>
      </c>
      <c r="U10141" t="s">
        <v>15437</v>
      </c>
      <c r="V10141">
        <v>1</v>
      </c>
    </row>
    <row r="10142" spans="1:22" x14ac:dyDescent="0.25">
      <c r="A10142" t="s">
        <v>1569</v>
      </c>
      <c r="B10142">
        <v>326251</v>
      </c>
      <c r="C10142" t="s">
        <v>3993</v>
      </c>
      <c r="D10142" t="s">
        <v>3994</v>
      </c>
      <c r="E10142" t="s">
        <v>1607</v>
      </c>
      <c r="F10142" t="s">
        <v>3995</v>
      </c>
      <c r="G10142" t="s">
        <v>1618</v>
      </c>
      <c r="H10142" s="2">
        <v>44872</v>
      </c>
      <c r="I10142" s="2">
        <v>45761</v>
      </c>
      <c r="J10142"/>
      <c r="K10142"/>
      <c r="L10142">
        <v>38</v>
      </c>
      <c r="M10142" t="s">
        <v>1575</v>
      </c>
      <c r="N10142" t="s">
        <v>3865</v>
      </c>
      <c r="O10142" t="s">
        <v>3977</v>
      </c>
      <c r="P10142">
        <v>9095</v>
      </c>
      <c r="Q10142" t="s">
        <v>3978</v>
      </c>
      <c r="R10142" t="s">
        <v>15443</v>
      </c>
      <c r="S10142" t="s">
        <v>15436</v>
      </c>
      <c r="T10142" t="s">
        <v>15437</v>
      </c>
      <c r="U10142" t="s">
        <v>15437</v>
      </c>
      <c r="V10142">
        <v>1</v>
      </c>
    </row>
    <row r="10143" spans="1:22" x14ac:dyDescent="0.25">
      <c r="A10143" t="s">
        <v>1569</v>
      </c>
      <c r="B10143">
        <v>325549</v>
      </c>
      <c r="C10143" t="s">
        <v>1782</v>
      </c>
      <c r="D10143" t="s">
        <v>1783</v>
      </c>
      <c r="E10143" t="s">
        <v>1572</v>
      </c>
      <c r="F10143" t="s">
        <v>1747</v>
      </c>
      <c r="G10143" t="s">
        <v>1574</v>
      </c>
      <c r="H10143" s="2">
        <v>44866</v>
      </c>
      <c r="I10143" s="2">
        <v>44866</v>
      </c>
      <c r="J10143"/>
      <c r="K10143"/>
      <c r="L10143">
        <v>0.01</v>
      </c>
      <c r="M10143" t="s">
        <v>1575</v>
      </c>
      <c r="N10143" t="s">
        <v>1576</v>
      </c>
      <c r="O10143" t="s">
        <v>1748</v>
      </c>
      <c r="P10143">
        <v>1008</v>
      </c>
      <c r="Q10143" t="s">
        <v>1749</v>
      </c>
      <c r="R10143" t="s">
        <v>15435</v>
      </c>
      <c r="S10143" t="s">
        <v>15436</v>
      </c>
      <c r="T10143" t="s">
        <v>15437</v>
      </c>
      <c r="U10143" t="s">
        <v>15437</v>
      </c>
      <c r="V10143">
        <v>0</v>
      </c>
    </row>
    <row r="10144" spans="1:22" x14ac:dyDescent="0.25">
      <c r="A10144" t="s">
        <v>1569</v>
      </c>
      <c r="B10144">
        <v>326002</v>
      </c>
      <c r="C10144" t="s">
        <v>2566</v>
      </c>
      <c r="D10144" t="s">
        <v>2635</v>
      </c>
      <c r="E10144" t="s">
        <v>1572</v>
      </c>
      <c r="F10144" t="s">
        <v>2614</v>
      </c>
      <c r="G10144" t="s">
        <v>1574</v>
      </c>
      <c r="H10144" s="2">
        <v>44865</v>
      </c>
      <c r="I10144" s="2">
        <v>44865</v>
      </c>
      <c r="J10144"/>
      <c r="K10144"/>
      <c r="L10144">
        <v>0.01</v>
      </c>
      <c r="M10144" t="s">
        <v>1575</v>
      </c>
      <c r="N10144" t="s">
        <v>1714</v>
      </c>
      <c r="O10144" t="s">
        <v>2615</v>
      </c>
      <c r="P10144">
        <v>2027</v>
      </c>
      <c r="Q10144" t="s">
        <v>2616</v>
      </c>
      <c r="R10144" t="s">
        <v>15441</v>
      </c>
      <c r="S10144" t="s">
        <v>15436</v>
      </c>
      <c r="T10144" t="s">
        <v>15437</v>
      </c>
      <c r="U10144" t="s">
        <v>15437</v>
      </c>
      <c r="V10144">
        <v>0</v>
      </c>
    </row>
    <row r="10145" spans="1:22" x14ac:dyDescent="0.25">
      <c r="A10145" t="s">
        <v>1569</v>
      </c>
      <c r="B10145">
        <v>325977</v>
      </c>
      <c r="C10145" t="s">
        <v>2737</v>
      </c>
      <c r="D10145" t="s">
        <v>2738</v>
      </c>
      <c r="E10145" t="s">
        <v>1572</v>
      </c>
      <c r="F10145" t="s">
        <v>2722</v>
      </c>
      <c r="G10145" t="s">
        <v>1574</v>
      </c>
      <c r="H10145" s="2">
        <v>44865</v>
      </c>
      <c r="I10145" s="2">
        <v>44865</v>
      </c>
      <c r="J10145"/>
      <c r="K10145"/>
      <c r="L10145">
        <v>0.01</v>
      </c>
      <c r="M10145" t="s">
        <v>1575</v>
      </c>
      <c r="N10145" t="s">
        <v>1714</v>
      </c>
      <c r="O10145" t="s">
        <v>2723</v>
      </c>
      <c r="P10145">
        <v>2029</v>
      </c>
      <c r="Q10145" t="s">
        <v>2724</v>
      </c>
      <c r="R10145" t="s">
        <v>15441</v>
      </c>
      <c r="S10145" t="s">
        <v>15436</v>
      </c>
      <c r="T10145" t="s">
        <v>15437</v>
      </c>
      <c r="U10145" t="s">
        <v>15437</v>
      </c>
      <c r="V10145">
        <v>0</v>
      </c>
    </row>
    <row r="10146" spans="1:22" x14ac:dyDescent="0.25">
      <c r="A10146" t="s">
        <v>1569</v>
      </c>
      <c r="B10146">
        <v>325932</v>
      </c>
      <c r="C10146" t="s">
        <v>3119</v>
      </c>
      <c r="D10146" t="s">
        <v>2514</v>
      </c>
      <c r="E10146" t="s">
        <v>1572</v>
      </c>
      <c r="F10146" t="s">
        <v>3097</v>
      </c>
      <c r="G10146" t="s">
        <v>1574</v>
      </c>
      <c r="H10146" s="2">
        <v>44865</v>
      </c>
      <c r="I10146" s="2">
        <v>44865</v>
      </c>
      <c r="J10146"/>
      <c r="K10146"/>
      <c r="L10146">
        <v>0.01</v>
      </c>
      <c r="M10146" t="s">
        <v>1575</v>
      </c>
      <c r="N10146" t="s">
        <v>1714</v>
      </c>
      <c r="O10146" t="s">
        <v>3098</v>
      </c>
      <c r="P10146">
        <v>2048</v>
      </c>
      <c r="Q10146" t="s">
        <v>3099</v>
      </c>
      <c r="R10146" t="s">
        <v>15441</v>
      </c>
      <c r="S10146" t="s">
        <v>15436</v>
      </c>
      <c r="T10146" t="s">
        <v>15437</v>
      </c>
      <c r="U10146" t="s">
        <v>15437</v>
      </c>
      <c r="V10146">
        <v>0</v>
      </c>
    </row>
    <row r="10147" spans="1:22" x14ac:dyDescent="0.25">
      <c r="A10147" t="s">
        <v>1569</v>
      </c>
      <c r="B10147">
        <v>325931</v>
      </c>
      <c r="C10147" t="s">
        <v>3243</v>
      </c>
      <c r="D10147" t="s">
        <v>3244</v>
      </c>
      <c r="E10147" t="s">
        <v>1572</v>
      </c>
      <c r="F10147" t="s">
        <v>3217</v>
      </c>
      <c r="G10147" t="s">
        <v>1574</v>
      </c>
      <c r="H10147" s="2">
        <v>44865</v>
      </c>
      <c r="I10147" s="2">
        <v>44865</v>
      </c>
      <c r="J10147"/>
      <c r="K10147"/>
      <c r="L10147">
        <v>0.01</v>
      </c>
      <c r="M10147" t="s">
        <v>1575</v>
      </c>
      <c r="N10147" t="s">
        <v>1714</v>
      </c>
      <c r="O10147" t="s">
        <v>3218</v>
      </c>
      <c r="P10147">
        <v>2056</v>
      </c>
      <c r="Q10147" t="s">
        <v>3219</v>
      </c>
      <c r="R10147" t="s">
        <v>15441</v>
      </c>
      <c r="S10147" t="s">
        <v>15436</v>
      </c>
      <c r="T10147" t="s">
        <v>15437</v>
      </c>
      <c r="U10147" t="s">
        <v>15437</v>
      </c>
      <c r="V10147">
        <v>0</v>
      </c>
    </row>
    <row r="10148" spans="1:22" x14ac:dyDescent="0.25">
      <c r="A10148" t="s">
        <v>1569</v>
      </c>
      <c r="B10148">
        <v>325836</v>
      </c>
      <c r="C10148" t="s">
        <v>1626</v>
      </c>
      <c r="D10148" t="s">
        <v>2822</v>
      </c>
      <c r="E10148" t="s">
        <v>1572</v>
      </c>
      <c r="F10148" t="s">
        <v>2798</v>
      </c>
      <c r="G10148" t="s">
        <v>1574</v>
      </c>
      <c r="H10148" s="2">
        <v>44865</v>
      </c>
      <c r="I10148" s="2">
        <v>44865</v>
      </c>
      <c r="J10148"/>
      <c r="K10148"/>
      <c r="L10148">
        <v>0.01</v>
      </c>
      <c r="M10148" t="s">
        <v>1575</v>
      </c>
      <c r="N10148" t="s">
        <v>1714</v>
      </c>
      <c r="O10148" t="s">
        <v>2799</v>
      </c>
      <c r="P10148">
        <v>2031</v>
      </c>
      <c r="Q10148" t="s">
        <v>2800</v>
      </c>
      <c r="R10148" t="s">
        <v>15441</v>
      </c>
      <c r="S10148" t="s">
        <v>15436</v>
      </c>
      <c r="T10148" t="s">
        <v>15437</v>
      </c>
      <c r="U10148" t="s">
        <v>15437</v>
      </c>
      <c r="V10148">
        <v>0</v>
      </c>
    </row>
    <row r="10149" spans="1:22" x14ac:dyDescent="0.25">
      <c r="A10149" t="s">
        <v>1569</v>
      </c>
      <c r="B10149">
        <v>325824</v>
      </c>
      <c r="C10149" t="s">
        <v>1814</v>
      </c>
      <c r="D10149" t="s">
        <v>2885</v>
      </c>
      <c r="E10149" t="s">
        <v>1572</v>
      </c>
      <c r="F10149" t="s">
        <v>2883</v>
      </c>
      <c r="G10149" t="s">
        <v>1574</v>
      </c>
      <c r="H10149" s="2">
        <v>44865</v>
      </c>
      <c r="I10149" s="2">
        <v>45705</v>
      </c>
      <c r="J10149"/>
      <c r="K10149"/>
      <c r="L10149">
        <v>0.01</v>
      </c>
      <c r="M10149" t="s">
        <v>1575</v>
      </c>
      <c r="N10149" t="s">
        <v>1714</v>
      </c>
      <c r="O10149" t="s">
        <v>2880</v>
      </c>
      <c r="P10149">
        <v>2033</v>
      </c>
      <c r="Q10149" t="s">
        <v>2881</v>
      </c>
      <c r="R10149" t="s">
        <v>15440</v>
      </c>
      <c r="S10149" t="s">
        <v>15436</v>
      </c>
      <c r="T10149" t="s">
        <v>15437</v>
      </c>
      <c r="U10149" t="s">
        <v>15437</v>
      </c>
      <c r="V10149">
        <v>0</v>
      </c>
    </row>
    <row r="10150" spans="1:22" x14ac:dyDescent="0.25">
      <c r="A10150" t="s">
        <v>1569</v>
      </c>
      <c r="B10150">
        <v>325788</v>
      </c>
      <c r="C10150" t="s">
        <v>2275</v>
      </c>
      <c r="D10150" t="s">
        <v>1652</v>
      </c>
      <c r="E10150" t="s">
        <v>1572</v>
      </c>
      <c r="F10150" t="s">
        <v>2262</v>
      </c>
      <c r="G10150" t="s">
        <v>1574</v>
      </c>
      <c r="H10150" s="2">
        <v>44865</v>
      </c>
      <c r="I10150" s="2">
        <v>44865</v>
      </c>
      <c r="J10150"/>
      <c r="K10150"/>
      <c r="L10150">
        <v>0.01</v>
      </c>
      <c r="M10150" t="s">
        <v>1575</v>
      </c>
      <c r="N10150" t="s">
        <v>1714</v>
      </c>
      <c r="O10150" t="s">
        <v>2263</v>
      </c>
      <c r="P10150">
        <v>2021</v>
      </c>
      <c r="Q10150" t="s">
        <v>2264</v>
      </c>
      <c r="R10150" t="s">
        <v>15441</v>
      </c>
      <c r="S10150" t="s">
        <v>15436</v>
      </c>
      <c r="T10150" t="s">
        <v>15437</v>
      </c>
      <c r="U10150" t="s">
        <v>15437</v>
      </c>
      <c r="V10150">
        <v>0</v>
      </c>
    </row>
    <row r="10151" spans="1:22" x14ac:dyDescent="0.25">
      <c r="A10151" t="s">
        <v>1569</v>
      </c>
      <c r="B10151">
        <v>326028</v>
      </c>
      <c r="C10151" t="s">
        <v>1853</v>
      </c>
      <c r="D10151" t="s">
        <v>2276</v>
      </c>
      <c r="E10151" t="s">
        <v>1572</v>
      </c>
      <c r="F10151" t="s">
        <v>2262</v>
      </c>
      <c r="G10151" t="s">
        <v>1574</v>
      </c>
      <c r="H10151" s="2">
        <v>44865</v>
      </c>
      <c r="I10151" s="2">
        <v>44865</v>
      </c>
      <c r="J10151"/>
      <c r="K10151"/>
      <c r="L10151">
        <v>0.01</v>
      </c>
      <c r="M10151" t="s">
        <v>1575</v>
      </c>
      <c r="N10151" t="s">
        <v>1714</v>
      </c>
      <c r="O10151" t="s">
        <v>2263</v>
      </c>
      <c r="P10151">
        <v>2021</v>
      </c>
      <c r="Q10151" t="s">
        <v>2264</v>
      </c>
      <c r="R10151" t="s">
        <v>15441</v>
      </c>
      <c r="S10151" t="s">
        <v>15436</v>
      </c>
      <c r="T10151" t="s">
        <v>15437</v>
      </c>
      <c r="U10151" t="s">
        <v>15437</v>
      </c>
      <c r="V10151">
        <v>0</v>
      </c>
    </row>
    <row r="10152" spans="1:22" x14ac:dyDescent="0.25">
      <c r="A10152" t="s">
        <v>1569</v>
      </c>
      <c r="B10152">
        <v>326027</v>
      </c>
      <c r="C10152" t="s">
        <v>1758</v>
      </c>
      <c r="D10152" t="s">
        <v>2277</v>
      </c>
      <c r="E10152" t="s">
        <v>1572</v>
      </c>
      <c r="F10152" t="s">
        <v>2262</v>
      </c>
      <c r="G10152" t="s">
        <v>1574</v>
      </c>
      <c r="H10152" s="2">
        <v>44865</v>
      </c>
      <c r="I10152" s="2">
        <v>44865</v>
      </c>
      <c r="J10152"/>
      <c r="K10152"/>
      <c r="L10152">
        <v>0.01</v>
      </c>
      <c r="M10152" t="s">
        <v>1575</v>
      </c>
      <c r="N10152" t="s">
        <v>1714</v>
      </c>
      <c r="O10152" t="s">
        <v>2263</v>
      </c>
      <c r="P10152">
        <v>2021</v>
      </c>
      <c r="Q10152" t="s">
        <v>2264</v>
      </c>
      <c r="R10152" t="s">
        <v>15441</v>
      </c>
      <c r="S10152" t="s">
        <v>15436</v>
      </c>
      <c r="T10152" t="s">
        <v>15437</v>
      </c>
      <c r="U10152" t="s">
        <v>15437</v>
      </c>
      <c r="V10152">
        <v>0</v>
      </c>
    </row>
    <row r="10153" spans="1:22" x14ac:dyDescent="0.25">
      <c r="A10153" t="s">
        <v>1569</v>
      </c>
      <c r="B10153">
        <v>325937</v>
      </c>
      <c r="C10153" t="s">
        <v>1853</v>
      </c>
      <c r="D10153" t="s">
        <v>2273</v>
      </c>
      <c r="E10153" t="s">
        <v>1572</v>
      </c>
      <c r="F10153" t="s">
        <v>2262</v>
      </c>
      <c r="G10153" t="s">
        <v>1574</v>
      </c>
      <c r="H10153" s="2">
        <v>44865</v>
      </c>
      <c r="I10153" s="2">
        <v>44865</v>
      </c>
      <c r="J10153"/>
      <c r="K10153"/>
      <c r="L10153">
        <v>0.01</v>
      </c>
      <c r="M10153" t="s">
        <v>1575</v>
      </c>
      <c r="N10153" t="s">
        <v>1714</v>
      </c>
      <c r="O10153" t="s">
        <v>2263</v>
      </c>
      <c r="P10153">
        <v>2021</v>
      </c>
      <c r="Q10153" t="s">
        <v>2264</v>
      </c>
      <c r="R10153" t="s">
        <v>15441</v>
      </c>
      <c r="S10153" t="s">
        <v>15436</v>
      </c>
      <c r="T10153" t="s">
        <v>15437</v>
      </c>
      <c r="U10153" t="s">
        <v>15437</v>
      </c>
      <c r="V10153">
        <v>0</v>
      </c>
    </row>
    <row r="10154" spans="1:22" x14ac:dyDescent="0.25">
      <c r="A10154" t="s">
        <v>1569</v>
      </c>
      <c r="B10154">
        <v>325820</v>
      </c>
      <c r="C10154" t="s">
        <v>1758</v>
      </c>
      <c r="D10154" t="s">
        <v>2028</v>
      </c>
      <c r="E10154" t="s">
        <v>1572</v>
      </c>
      <c r="F10154" t="s">
        <v>2442</v>
      </c>
      <c r="G10154" t="s">
        <v>1574</v>
      </c>
      <c r="H10154" s="2">
        <v>44865</v>
      </c>
      <c r="I10154" s="2">
        <v>44865</v>
      </c>
      <c r="J10154"/>
      <c r="K10154"/>
      <c r="L10154">
        <v>0.01</v>
      </c>
      <c r="M10154" t="s">
        <v>1575</v>
      </c>
      <c r="N10154" t="s">
        <v>1714</v>
      </c>
      <c r="O10154" t="s">
        <v>2443</v>
      </c>
      <c r="P10154">
        <v>2024</v>
      </c>
      <c r="Q10154" t="s">
        <v>2444</v>
      </c>
      <c r="R10154" t="s">
        <v>15441</v>
      </c>
      <c r="S10154" t="s">
        <v>15436</v>
      </c>
      <c r="T10154" t="s">
        <v>15437</v>
      </c>
      <c r="U10154" t="s">
        <v>15437</v>
      </c>
      <c r="V10154">
        <v>0</v>
      </c>
    </row>
    <row r="10155" spans="1:22" x14ac:dyDescent="0.25">
      <c r="A10155" t="s">
        <v>1569</v>
      </c>
      <c r="B10155">
        <v>325827</v>
      </c>
      <c r="C10155" t="s">
        <v>1832</v>
      </c>
      <c r="D10155" t="s">
        <v>2480</v>
      </c>
      <c r="E10155" t="s">
        <v>1572</v>
      </c>
      <c r="F10155" t="s">
        <v>2442</v>
      </c>
      <c r="G10155" t="s">
        <v>1574</v>
      </c>
      <c r="H10155" s="2">
        <v>44865</v>
      </c>
      <c r="I10155" s="2">
        <v>44865</v>
      </c>
      <c r="J10155"/>
      <c r="K10155"/>
      <c r="L10155">
        <v>0.01</v>
      </c>
      <c r="M10155" t="s">
        <v>1575</v>
      </c>
      <c r="N10155" t="s">
        <v>1714</v>
      </c>
      <c r="O10155" t="s">
        <v>2443</v>
      </c>
      <c r="P10155">
        <v>2024</v>
      </c>
      <c r="Q10155" t="s">
        <v>2444</v>
      </c>
      <c r="R10155" t="s">
        <v>15441</v>
      </c>
      <c r="S10155" t="s">
        <v>15436</v>
      </c>
      <c r="T10155" t="s">
        <v>15437</v>
      </c>
      <c r="U10155" t="s">
        <v>15437</v>
      </c>
      <c r="V10155">
        <v>0</v>
      </c>
    </row>
    <row r="10156" spans="1:22" x14ac:dyDescent="0.25">
      <c r="A10156" t="s">
        <v>1569</v>
      </c>
      <c r="B10156">
        <v>325816</v>
      </c>
      <c r="C10156" t="s">
        <v>2481</v>
      </c>
      <c r="D10156" t="s">
        <v>2482</v>
      </c>
      <c r="E10156" t="s">
        <v>1572</v>
      </c>
      <c r="F10156" t="s">
        <v>2442</v>
      </c>
      <c r="G10156" t="s">
        <v>1574</v>
      </c>
      <c r="H10156" s="2">
        <v>44865</v>
      </c>
      <c r="I10156" s="2">
        <v>44865</v>
      </c>
      <c r="J10156"/>
      <c r="K10156"/>
      <c r="L10156">
        <v>0.01</v>
      </c>
      <c r="M10156" t="s">
        <v>1575</v>
      </c>
      <c r="N10156" t="s">
        <v>1714</v>
      </c>
      <c r="O10156" t="s">
        <v>2443</v>
      </c>
      <c r="P10156">
        <v>2024</v>
      </c>
      <c r="Q10156" t="s">
        <v>2444</v>
      </c>
      <c r="R10156" t="s">
        <v>15441</v>
      </c>
      <c r="S10156" t="s">
        <v>15436</v>
      </c>
      <c r="T10156" t="s">
        <v>15437</v>
      </c>
      <c r="U10156" t="s">
        <v>15437</v>
      </c>
      <c r="V10156">
        <v>0</v>
      </c>
    </row>
    <row r="10157" spans="1:22" x14ac:dyDescent="0.25">
      <c r="A10157" t="s">
        <v>1569</v>
      </c>
      <c r="B10157">
        <v>325832</v>
      </c>
      <c r="C10157" t="s">
        <v>2484</v>
      </c>
      <c r="D10157" t="s">
        <v>2485</v>
      </c>
      <c r="E10157" t="s">
        <v>1572</v>
      </c>
      <c r="F10157" t="s">
        <v>2442</v>
      </c>
      <c r="G10157" t="s">
        <v>1574</v>
      </c>
      <c r="H10157" s="2">
        <v>44865</v>
      </c>
      <c r="I10157" s="2">
        <v>44865</v>
      </c>
      <c r="J10157"/>
      <c r="K10157"/>
      <c r="L10157">
        <v>0.01</v>
      </c>
      <c r="M10157" t="s">
        <v>1575</v>
      </c>
      <c r="N10157" t="s">
        <v>1714</v>
      </c>
      <c r="O10157" t="s">
        <v>2443</v>
      </c>
      <c r="P10157">
        <v>2024</v>
      </c>
      <c r="Q10157" t="s">
        <v>2444</v>
      </c>
      <c r="R10157" t="s">
        <v>15441</v>
      </c>
      <c r="S10157" t="s">
        <v>15436</v>
      </c>
      <c r="T10157" t="s">
        <v>15437</v>
      </c>
      <c r="U10157" t="s">
        <v>15437</v>
      </c>
      <c r="V10157">
        <v>0</v>
      </c>
    </row>
    <row r="10158" spans="1:22" x14ac:dyDescent="0.25">
      <c r="A10158" t="s">
        <v>1569</v>
      </c>
      <c r="B10158">
        <v>326038</v>
      </c>
      <c r="C10158" t="s">
        <v>3340</v>
      </c>
      <c r="D10158" t="s">
        <v>3322</v>
      </c>
      <c r="E10158" t="s">
        <v>1572</v>
      </c>
      <c r="F10158" t="s">
        <v>3310</v>
      </c>
      <c r="G10158" t="s">
        <v>1574</v>
      </c>
      <c r="H10158" s="2">
        <v>44865</v>
      </c>
      <c r="I10158" s="2">
        <v>44865</v>
      </c>
      <c r="J10158"/>
      <c r="K10158"/>
      <c r="L10158">
        <v>0.01</v>
      </c>
      <c r="M10158" t="s">
        <v>1575</v>
      </c>
      <c r="N10158" t="s">
        <v>3311</v>
      </c>
      <c r="O10158" t="s">
        <v>3312</v>
      </c>
      <c r="P10158">
        <v>4041</v>
      </c>
      <c r="Q10158" t="s">
        <v>3313</v>
      </c>
      <c r="R10158" t="s">
        <v>15435</v>
      </c>
      <c r="S10158" t="s">
        <v>15436</v>
      </c>
      <c r="T10158" t="s">
        <v>15437</v>
      </c>
      <c r="U10158" t="s">
        <v>15437</v>
      </c>
      <c r="V10158">
        <v>0</v>
      </c>
    </row>
    <row r="10159" spans="1:22" x14ac:dyDescent="0.25">
      <c r="A10159" t="s">
        <v>1569</v>
      </c>
      <c r="B10159">
        <v>325972</v>
      </c>
      <c r="C10159" t="s">
        <v>1895</v>
      </c>
      <c r="D10159" t="s">
        <v>3499</v>
      </c>
      <c r="E10159" t="s">
        <v>1572</v>
      </c>
      <c r="F10159" t="s">
        <v>3481</v>
      </c>
      <c r="G10159" t="s">
        <v>1574</v>
      </c>
      <c r="H10159" s="2">
        <v>44865</v>
      </c>
      <c r="I10159" s="2">
        <v>44865</v>
      </c>
      <c r="J10159"/>
      <c r="K10159"/>
      <c r="L10159">
        <v>0.01</v>
      </c>
      <c r="M10159" t="s">
        <v>1575</v>
      </c>
      <c r="N10159" t="s">
        <v>3482</v>
      </c>
      <c r="O10159" t="s">
        <v>3483</v>
      </c>
      <c r="P10159">
        <v>5053</v>
      </c>
      <c r="Q10159" t="s">
        <v>3484</v>
      </c>
      <c r="R10159" t="s">
        <v>15442</v>
      </c>
      <c r="S10159" t="s">
        <v>15436</v>
      </c>
      <c r="T10159" t="s">
        <v>15437</v>
      </c>
      <c r="U10159" t="s">
        <v>15437</v>
      </c>
      <c r="V10159">
        <v>0</v>
      </c>
    </row>
    <row r="10160" spans="1:22" x14ac:dyDescent="0.25">
      <c r="A10160" t="s">
        <v>1569</v>
      </c>
      <c r="B10160">
        <v>326007</v>
      </c>
      <c r="C10160" t="s">
        <v>1750</v>
      </c>
      <c r="D10160" t="s">
        <v>3996</v>
      </c>
      <c r="E10160" t="s">
        <v>1572</v>
      </c>
      <c r="F10160" t="s">
        <v>3976</v>
      </c>
      <c r="G10160" t="s">
        <v>1574</v>
      </c>
      <c r="H10160" s="2">
        <v>44865</v>
      </c>
      <c r="I10160" s="2">
        <v>44865</v>
      </c>
      <c r="J10160"/>
      <c r="K10160"/>
      <c r="L10160">
        <v>0.01</v>
      </c>
      <c r="M10160" t="s">
        <v>1575</v>
      </c>
      <c r="N10160" t="s">
        <v>3865</v>
      </c>
      <c r="O10160" t="s">
        <v>3977</v>
      </c>
      <c r="P10160">
        <v>9095</v>
      </c>
      <c r="Q10160" t="s">
        <v>3978</v>
      </c>
      <c r="R10160" t="s">
        <v>15443</v>
      </c>
      <c r="S10160" t="s">
        <v>15436</v>
      </c>
      <c r="T10160" t="s">
        <v>15437</v>
      </c>
      <c r="U10160" t="s">
        <v>15437</v>
      </c>
      <c r="V10160">
        <v>0</v>
      </c>
    </row>
    <row r="10161" spans="1:22" x14ac:dyDescent="0.25">
      <c r="A10161" t="s">
        <v>1569</v>
      </c>
      <c r="B10161">
        <v>326119</v>
      </c>
      <c r="C10161" t="s">
        <v>2100</v>
      </c>
      <c r="D10161" t="s">
        <v>3997</v>
      </c>
      <c r="E10161" t="s">
        <v>1572</v>
      </c>
      <c r="F10161" t="s">
        <v>3976</v>
      </c>
      <c r="G10161" t="s">
        <v>1574</v>
      </c>
      <c r="H10161" s="2">
        <v>44865</v>
      </c>
      <c r="I10161" s="2">
        <v>44865</v>
      </c>
      <c r="J10161"/>
      <c r="K10161"/>
      <c r="L10161">
        <v>0.01</v>
      </c>
      <c r="M10161" t="s">
        <v>1575</v>
      </c>
      <c r="N10161" t="s">
        <v>3865</v>
      </c>
      <c r="O10161" t="s">
        <v>3977</v>
      </c>
      <c r="P10161">
        <v>9095</v>
      </c>
      <c r="Q10161" t="s">
        <v>3978</v>
      </c>
      <c r="R10161" t="s">
        <v>15443</v>
      </c>
      <c r="S10161" t="s">
        <v>15436</v>
      </c>
      <c r="T10161" t="s">
        <v>15437</v>
      </c>
      <c r="U10161" t="s">
        <v>15437</v>
      </c>
      <c r="V10161">
        <v>0</v>
      </c>
    </row>
    <row r="10162" spans="1:22" x14ac:dyDescent="0.25">
      <c r="A10162" t="s">
        <v>1569</v>
      </c>
      <c r="B10162">
        <v>325851</v>
      </c>
      <c r="C10162" t="s">
        <v>1920</v>
      </c>
      <c r="D10162" t="s">
        <v>3701</v>
      </c>
      <c r="E10162" t="s">
        <v>1572</v>
      </c>
      <c r="F10162" t="s">
        <v>3674</v>
      </c>
      <c r="G10162" t="s">
        <v>1574</v>
      </c>
      <c r="H10162" s="2">
        <v>44865</v>
      </c>
      <c r="I10162" s="2">
        <v>44865</v>
      </c>
      <c r="J10162"/>
      <c r="K10162"/>
      <c r="L10162">
        <v>0.01</v>
      </c>
      <c r="M10162" t="s">
        <v>1575</v>
      </c>
      <c r="N10162" t="s">
        <v>3627</v>
      </c>
      <c r="O10162" t="s">
        <v>3669</v>
      </c>
      <c r="P10162">
        <v>6063</v>
      </c>
      <c r="Q10162" t="s">
        <v>3670</v>
      </c>
      <c r="R10162" t="s">
        <v>15442</v>
      </c>
      <c r="S10162" t="s">
        <v>15436</v>
      </c>
      <c r="T10162" t="s">
        <v>15437</v>
      </c>
      <c r="U10162" t="s">
        <v>15437</v>
      </c>
      <c r="V10162">
        <v>0</v>
      </c>
    </row>
    <row r="10163" spans="1:22" x14ac:dyDescent="0.25">
      <c r="A10163" t="s">
        <v>1569</v>
      </c>
      <c r="B10163">
        <v>325849</v>
      </c>
      <c r="C10163" t="s">
        <v>3935</v>
      </c>
      <c r="D10163" t="s">
        <v>2239</v>
      </c>
      <c r="E10163" t="s">
        <v>1572</v>
      </c>
      <c r="F10163" t="s">
        <v>3920</v>
      </c>
      <c r="G10163" t="s">
        <v>1574</v>
      </c>
      <c r="H10163" s="2">
        <v>44865</v>
      </c>
      <c r="I10163" s="2">
        <v>44865</v>
      </c>
      <c r="J10163"/>
      <c r="K10163"/>
      <c r="L10163">
        <v>0.01</v>
      </c>
      <c r="M10163" t="s">
        <v>1575</v>
      </c>
      <c r="N10163" t="s">
        <v>3865</v>
      </c>
      <c r="O10163" t="s">
        <v>3921</v>
      </c>
      <c r="P10163">
        <v>9088</v>
      </c>
      <c r="Q10163" t="s">
        <v>3922</v>
      </c>
      <c r="R10163" t="s">
        <v>15443</v>
      </c>
      <c r="S10163" t="s">
        <v>15436</v>
      </c>
      <c r="T10163" t="s">
        <v>15437</v>
      </c>
      <c r="U10163" t="s">
        <v>15437</v>
      </c>
      <c r="V10163">
        <v>0</v>
      </c>
    </row>
    <row r="10164" spans="1:22" x14ac:dyDescent="0.25">
      <c r="A10164" t="s">
        <v>1569</v>
      </c>
      <c r="B10164">
        <v>326155</v>
      </c>
      <c r="C10164" t="s">
        <v>1907</v>
      </c>
      <c r="D10164" t="s">
        <v>2636</v>
      </c>
      <c r="E10164" t="s">
        <v>1596</v>
      </c>
      <c r="F10164" t="s">
        <v>2614</v>
      </c>
      <c r="G10164" t="s">
        <v>1574</v>
      </c>
      <c r="H10164" s="2">
        <v>44865</v>
      </c>
      <c r="I10164" s="2">
        <v>44865</v>
      </c>
      <c r="J10164"/>
      <c r="K10164"/>
      <c r="L10164">
        <v>20</v>
      </c>
      <c r="M10164" t="s">
        <v>1575</v>
      </c>
      <c r="N10164" t="s">
        <v>1714</v>
      </c>
      <c r="O10164" t="s">
        <v>2615</v>
      </c>
      <c r="P10164">
        <v>2027</v>
      </c>
      <c r="Q10164" t="s">
        <v>2616</v>
      </c>
      <c r="R10164" t="s">
        <v>15441</v>
      </c>
      <c r="S10164" t="s">
        <v>15436</v>
      </c>
      <c r="T10164" t="s">
        <v>15437</v>
      </c>
      <c r="U10164" t="s">
        <v>15437</v>
      </c>
      <c r="V10164">
        <v>0.52631578947368418</v>
      </c>
    </row>
    <row r="10165" spans="1:22" x14ac:dyDescent="0.25">
      <c r="A10165" t="s">
        <v>1569</v>
      </c>
      <c r="B10165">
        <v>325923</v>
      </c>
      <c r="C10165" t="s">
        <v>3120</v>
      </c>
      <c r="D10165" t="s">
        <v>3121</v>
      </c>
      <c r="E10165" t="s">
        <v>1596</v>
      </c>
      <c r="F10165" t="s">
        <v>3097</v>
      </c>
      <c r="G10165" t="s">
        <v>1574</v>
      </c>
      <c r="H10165" s="2">
        <v>44865</v>
      </c>
      <c r="I10165" s="2">
        <v>44865</v>
      </c>
      <c r="J10165"/>
      <c r="K10165"/>
      <c r="L10165">
        <v>6</v>
      </c>
      <c r="M10165" t="s">
        <v>1575</v>
      </c>
      <c r="N10165" t="s">
        <v>1714</v>
      </c>
      <c r="O10165" t="s">
        <v>3098</v>
      </c>
      <c r="P10165">
        <v>2048</v>
      </c>
      <c r="Q10165" t="s">
        <v>3099</v>
      </c>
      <c r="R10165" t="s">
        <v>15441</v>
      </c>
      <c r="S10165" t="s">
        <v>15436</v>
      </c>
      <c r="T10165" t="s">
        <v>15437</v>
      </c>
      <c r="U10165" t="s">
        <v>15437</v>
      </c>
      <c r="V10165">
        <v>0.15789473684210525</v>
      </c>
    </row>
    <row r="10166" spans="1:22" x14ac:dyDescent="0.25">
      <c r="A10166" t="s">
        <v>1569</v>
      </c>
      <c r="B10166">
        <v>325894</v>
      </c>
      <c r="C10166" t="s">
        <v>3122</v>
      </c>
      <c r="D10166" t="s">
        <v>1838</v>
      </c>
      <c r="E10166" t="s">
        <v>1596</v>
      </c>
      <c r="F10166" t="s">
        <v>3097</v>
      </c>
      <c r="G10166" t="s">
        <v>1574</v>
      </c>
      <c r="H10166" s="2">
        <v>44865</v>
      </c>
      <c r="I10166" s="2">
        <v>44865</v>
      </c>
      <c r="J10166"/>
      <c r="K10166"/>
      <c r="L10166">
        <v>26.25</v>
      </c>
      <c r="M10166" t="s">
        <v>1575</v>
      </c>
      <c r="N10166" t="s">
        <v>1714</v>
      </c>
      <c r="O10166" t="s">
        <v>3098</v>
      </c>
      <c r="P10166">
        <v>2048</v>
      </c>
      <c r="Q10166" t="s">
        <v>3099</v>
      </c>
      <c r="R10166" t="s">
        <v>15441</v>
      </c>
      <c r="S10166" t="s">
        <v>15436</v>
      </c>
      <c r="T10166" t="s">
        <v>15437</v>
      </c>
      <c r="U10166" t="s">
        <v>15437</v>
      </c>
      <c r="V10166">
        <v>0.69078947368421051</v>
      </c>
    </row>
    <row r="10167" spans="1:22" x14ac:dyDescent="0.25">
      <c r="A10167" t="s">
        <v>1569</v>
      </c>
      <c r="B10167">
        <v>325893</v>
      </c>
      <c r="C10167" t="s">
        <v>3041</v>
      </c>
      <c r="D10167" t="s">
        <v>3042</v>
      </c>
      <c r="E10167" t="s">
        <v>1596</v>
      </c>
      <c r="F10167" t="s">
        <v>3030</v>
      </c>
      <c r="G10167" t="s">
        <v>1574</v>
      </c>
      <c r="H10167" s="2">
        <v>44865</v>
      </c>
      <c r="I10167" s="2">
        <v>44865</v>
      </c>
      <c r="J10167"/>
      <c r="K10167"/>
      <c r="L10167">
        <v>23.75</v>
      </c>
      <c r="M10167" t="s">
        <v>1575</v>
      </c>
      <c r="N10167" t="s">
        <v>1714</v>
      </c>
      <c r="O10167" t="s">
        <v>3031</v>
      </c>
      <c r="P10167">
        <v>2042</v>
      </c>
      <c r="Q10167" t="s">
        <v>3032</v>
      </c>
      <c r="R10167" t="s">
        <v>15440</v>
      </c>
      <c r="S10167" t="s">
        <v>15436</v>
      </c>
      <c r="T10167" t="s">
        <v>15437</v>
      </c>
      <c r="U10167" t="s">
        <v>15437</v>
      </c>
      <c r="V10167">
        <v>0.625</v>
      </c>
    </row>
    <row r="10168" spans="1:22" x14ac:dyDescent="0.25">
      <c r="A10168" t="s">
        <v>1569</v>
      </c>
      <c r="B10168">
        <v>325990</v>
      </c>
      <c r="C10168" t="s">
        <v>1877</v>
      </c>
      <c r="D10168" t="s">
        <v>2823</v>
      </c>
      <c r="E10168" t="s">
        <v>1596</v>
      </c>
      <c r="F10168" t="s">
        <v>2798</v>
      </c>
      <c r="G10168" t="s">
        <v>1574</v>
      </c>
      <c r="H10168" s="2">
        <v>44865</v>
      </c>
      <c r="I10168" s="2">
        <v>44865</v>
      </c>
      <c r="J10168"/>
      <c r="K10168"/>
      <c r="L10168">
        <v>25.5</v>
      </c>
      <c r="M10168" t="s">
        <v>1575</v>
      </c>
      <c r="N10168" t="s">
        <v>1714</v>
      </c>
      <c r="O10168" t="s">
        <v>2799</v>
      </c>
      <c r="P10168">
        <v>2031</v>
      </c>
      <c r="Q10168" t="s">
        <v>2800</v>
      </c>
      <c r="R10168" t="s">
        <v>15441</v>
      </c>
      <c r="S10168" t="s">
        <v>15436</v>
      </c>
      <c r="T10168" t="s">
        <v>15437</v>
      </c>
      <c r="U10168" t="s">
        <v>15437</v>
      </c>
      <c r="V10168">
        <v>0.67105263157894735</v>
      </c>
    </row>
    <row r="10169" spans="1:22" x14ac:dyDescent="0.25">
      <c r="A10169" t="s">
        <v>1569</v>
      </c>
      <c r="B10169">
        <v>325947</v>
      </c>
      <c r="C10169" t="s">
        <v>1814</v>
      </c>
      <c r="D10169" t="s">
        <v>2824</v>
      </c>
      <c r="E10169" t="s">
        <v>1596</v>
      </c>
      <c r="F10169" t="s">
        <v>2798</v>
      </c>
      <c r="G10169" t="s">
        <v>1574</v>
      </c>
      <c r="H10169" s="2">
        <v>44865</v>
      </c>
      <c r="I10169" s="2">
        <v>44865</v>
      </c>
      <c r="J10169"/>
      <c r="K10169"/>
      <c r="L10169">
        <v>10</v>
      </c>
      <c r="M10169" t="s">
        <v>1575</v>
      </c>
      <c r="N10169" t="s">
        <v>1714</v>
      </c>
      <c r="O10169" t="s">
        <v>2799</v>
      </c>
      <c r="P10169">
        <v>2031</v>
      </c>
      <c r="Q10169" t="s">
        <v>2800</v>
      </c>
      <c r="R10169" t="s">
        <v>15441</v>
      </c>
      <c r="S10169" t="s">
        <v>15436</v>
      </c>
      <c r="T10169" t="s">
        <v>15437</v>
      </c>
      <c r="U10169" t="s">
        <v>15437</v>
      </c>
      <c r="V10169">
        <v>0.26315789473684209</v>
      </c>
    </row>
    <row r="10170" spans="1:22" x14ac:dyDescent="0.25">
      <c r="A10170" t="s">
        <v>1569</v>
      </c>
      <c r="B10170">
        <v>325952</v>
      </c>
      <c r="C10170" t="s">
        <v>2825</v>
      </c>
      <c r="D10170" t="s">
        <v>2826</v>
      </c>
      <c r="E10170" t="s">
        <v>1596</v>
      </c>
      <c r="F10170" t="s">
        <v>2798</v>
      </c>
      <c r="G10170" t="s">
        <v>1574</v>
      </c>
      <c r="H10170" s="2">
        <v>44865</v>
      </c>
      <c r="I10170" s="2">
        <v>44865</v>
      </c>
      <c r="J10170"/>
      <c r="K10170"/>
      <c r="L10170">
        <v>10</v>
      </c>
      <c r="M10170" t="s">
        <v>1575</v>
      </c>
      <c r="N10170" t="s">
        <v>1714</v>
      </c>
      <c r="O10170" t="s">
        <v>2799</v>
      </c>
      <c r="P10170">
        <v>2031</v>
      </c>
      <c r="Q10170" t="s">
        <v>2800</v>
      </c>
      <c r="R10170" t="s">
        <v>15441</v>
      </c>
      <c r="S10170" t="s">
        <v>15436</v>
      </c>
      <c r="T10170" t="s">
        <v>15437</v>
      </c>
      <c r="U10170" t="s">
        <v>15437</v>
      </c>
      <c r="V10170">
        <v>0.26315789473684209</v>
      </c>
    </row>
    <row r="10171" spans="1:22" x14ac:dyDescent="0.25">
      <c r="A10171" t="s">
        <v>1569</v>
      </c>
      <c r="B10171">
        <v>326177</v>
      </c>
      <c r="C10171" t="s">
        <v>2552</v>
      </c>
      <c r="D10171" t="s">
        <v>2553</v>
      </c>
      <c r="E10171" t="s">
        <v>1596</v>
      </c>
      <c r="F10171" t="s">
        <v>2510</v>
      </c>
      <c r="G10171" t="s">
        <v>1574</v>
      </c>
      <c r="H10171" s="2">
        <v>44865</v>
      </c>
      <c r="I10171" s="2">
        <v>44865</v>
      </c>
      <c r="J10171"/>
      <c r="K10171"/>
      <c r="L10171">
        <v>10.5</v>
      </c>
      <c r="M10171" t="s">
        <v>1575</v>
      </c>
      <c r="N10171" t="s">
        <v>1714</v>
      </c>
      <c r="O10171" t="s">
        <v>2511</v>
      </c>
      <c r="P10171">
        <v>2025</v>
      </c>
      <c r="Q10171" t="s">
        <v>2512</v>
      </c>
      <c r="R10171" t="s">
        <v>15440</v>
      </c>
      <c r="S10171" t="s">
        <v>15436</v>
      </c>
      <c r="T10171" t="s">
        <v>15437</v>
      </c>
      <c r="U10171" t="s">
        <v>15437</v>
      </c>
      <c r="V10171">
        <v>0.27631578947368424</v>
      </c>
    </row>
    <row r="10172" spans="1:22" x14ac:dyDescent="0.25">
      <c r="A10172" t="s">
        <v>1569</v>
      </c>
      <c r="B10172">
        <v>326087</v>
      </c>
      <c r="C10172" t="s">
        <v>2113</v>
      </c>
      <c r="D10172" t="s">
        <v>2114</v>
      </c>
      <c r="E10172" t="s">
        <v>1596</v>
      </c>
      <c r="F10172" t="s">
        <v>2085</v>
      </c>
      <c r="G10172" t="s">
        <v>1574</v>
      </c>
      <c r="H10172" s="2">
        <v>44865</v>
      </c>
      <c r="I10172" s="2">
        <v>44865</v>
      </c>
      <c r="J10172"/>
      <c r="K10172"/>
      <c r="L10172">
        <v>12</v>
      </c>
      <c r="M10172" t="s">
        <v>1575</v>
      </c>
      <c r="N10172" t="s">
        <v>1714</v>
      </c>
      <c r="O10172" t="s">
        <v>2086</v>
      </c>
      <c r="P10172">
        <v>2017</v>
      </c>
      <c r="Q10172" t="s">
        <v>2087</v>
      </c>
      <c r="R10172" t="s">
        <v>15441</v>
      </c>
      <c r="S10172" t="s">
        <v>15436</v>
      </c>
      <c r="T10172" t="s">
        <v>15437</v>
      </c>
      <c r="U10172" t="s">
        <v>15437</v>
      </c>
      <c r="V10172">
        <v>0.31578947368421051</v>
      </c>
    </row>
    <row r="10173" spans="1:22" x14ac:dyDescent="0.25">
      <c r="A10173" t="s">
        <v>1569</v>
      </c>
      <c r="B10173">
        <v>325833</v>
      </c>
      <c r="C10173" t="s">
        <v>2147</v>
      </c>
      <c r="D10173" t="s">
        <v>2483</v>
      </c>
      <c r="E10173" t="s">
        <v>1596</v>
      </c>
      <c r="F10173" t="s">
        <v>2442</v>
      </c>
      <c r="G10173" t="s">
        <v>1574</v>
      </c>
      <c r="H10173" s="2">
        <v>44865</v>
      </c>
      <c r="I10173" s="2">
        <v>44865</v>
      </c>
      <c r="J10173"/>
      <c r="K10173"/>
      <c r="L10173">
        <v>14.5</v>
      </c>
      <c r="M10173" t="s">
        <v>1575</v>
      </c>
      <c r="N10173" t="s">
        <v>1714</v>
      </c>
      <c r="O10173" t="s">
        <v>2443</v>
      </c>
      <c r="P10173">
        <v>2024</v>
      </c>
      <c r="Q10173" t="s">
        <v>2444</v>
      </c>
      <c r="R10173" t="s">
        <v>15441</v>
      </c>
      <c r="S10173" t="s">
        <v>15436</v>
      </c>
      <c r="T10173" t="s">
        <v>15437</v>
      </c>
      <c r="U10173" t="s">
        <v>15437</v>
      </c>
      <c r="V10173">
        <v>0.38157894736842107</v>
      </c>
    </row>
    <row r="10174" spans="1:22" x14ac:dyDescent="0.25">
      <c r="A10174" t="s">
        <v>1569</v>
      </c>
      <c r="B10174">
        <v>326065</v>
      </c>
      <c r="C10174" t="s">
        <v>3341</v>
      </c>
      <c r="D10174" t="s">
        <v>3342</v>
      </c>
      <c r="E10174" t="s">
        <v>1596</v>
      </c>
      <c r="F10174" t="s">
        <v>3310</v>
      </c>
      <c r="G10174" t="s">
        <v>1574</v>
      </c>
      <c r="H10174" s="2">
        <v>44865</v>
      </c>
      <c r="I10174" s="2">
        <v>44865</v>
      </c>
      <c r="J10174"/>
      <c r="K10174"/>
      <c r="L10174">
        <v>16.25</v>
      </c>
      <c r="M10174" t="s">
        <v>1575</v>
      </c>
      <c r="N10174" t="s">
        <v>3311</v>
      </c>
      <c r="O10174" t="s">
        <v>3312</v>
      </c>
      <c r="P10174">
        <v>4041</v>
      </c>
      <c r="Q10174" t="s">
        <v>3313</v>
      </c>
      <c r="R10174" t="s">
        <v>15435</v>
      </c>
      <c r="S10174" t="s">
        <v>15436</v>
      </c>
      <c r="T10174" t="s">
        <v>15437</v>
      </c>
      <c r="U10174" t="s">
        <v>15437</v>
      </c>
      <c r="V10174">
        <v>0.42763157894736842</v>
      </c>
    </row>
    <row r="10175" spans="1:22" x14ac:dyDescent="0.25">
      <c r="A10175" t="s">
        <v>1569</v>
      </c>
      <c r="B10175">
        <v>326268</v>
      </c>
      <c r="C10175" t="s">
        <v>1920</v>
      </c>
      <c r="D10175" t="s">
        <v>3617</v>
      </c>
      <c r="E10175" t="s">
        <v>1596</v>
      </c>
      <c r="F10175" t="s">
        <v>3588</v>
      </c>
      <c r="G10175" t="s">
        <v>1574</v>
      </c>
      <c r="H10175" s="2">
        <v>44865</v>
      </c>
      <c r="I10175" s="2">
        <v>44865</v>
      </c>
      <c r="J10175"/>
      <c r="K10175"/>
      <c r="L10175">
        <v>20</v>
      </c>
      <c r="M10175" t="s">
        <v>1575</v>
      </c>
      <c r="N10175" t="s">
        <v>3482</v>
      </c>
      <c r="O10175" t="s">
        <v>3589</v>
      </c>
      <c r="P10175">
        <v>5089</v>
      </c>
      <c r="Q10175" t="s">
        <v>3590</v>
      </c>
      <c r="R10175" t="s">
        <v>15442</v>
      </c>
      <c r="S10175" t="s">
        <v>15436</v>
      </c>
      <c r="T10175" t="s">
        <v>15437</v>
      </c>
      <c r="U10175" t="s">
        <v>15437</v>
      </c>
      <c r="V10175">
        <v>0.52631578947368418</v>
      </c>
    </row>
    <row r="10176" spans="1:22" x14ac:dyDescent="0.25">
      <c r="A10176" t="s">
        <v>1569</v>
      </c>
      <c r="B10176">
        <v>326047</v>
      </c>
      <c r="C10176" t="s">
        <v>3936</v>
      </c>
      <c r="D10176" t="s">
        <v>2239</v>
      </c>
      <c r="E10176" t="s">
        <v>1596</v>
      </c>
      <c r="F10176" t="s">
        <v>3920</v>
      </c>
      <c r="G10176" t="s">
        <v>1574</v>
      </c>
      <c r="H10176" s="2">
        <v>44865</v>
      </c>
      <c r="I10176" s="2">
        <v>44865</v>
      </c>
      <c r="J10176"/>
      <c r="K10176"/>
      <c r="L10176">
        <v>34.5</v>
      </c>
      <c r="M10176" t="s">
        <v>1575</v>
      </c>
      <c r="N10176" t="s">
        <v>3865</v>
      </c>
      <c r="O10176" t="s">
        <v>3921</v>
      </c>
      <c r="P10176">
        <v>9088</v>
      </c>
      <c r="Q10176" t="s">
        <v>3922</v>
      </c>
      <c r="R10176" t="s">
        <v>15443</v>
      </c>
      <c r="S10176" t="s">
        <v>15436</v>
      </c>
      <c r="T10176" t="s">
        <v>15437</v>
      </c>
      <c r="U10176" t="s">
        <v>15437</v>
      </c>
      <c r="V10176">
        <v>0.90789473684210531</v>
      </c>
    </row>
    <row r="10177" spans="1:22" x14ac:dyDescent="0.25">
      <c r="A10177" t="s">
        <v>1569</v>
      </c>
      <c r="B10177">
        <v>325984</v>
      </c>
      <c r="C10177" t="s">
        <v>2486</v>
      </c>
      <c r="D10177" t="s">
        <v>2487</v>
      </c>
      <c r="E10177" t="s">
        <v>1607</v>
      </c>
      <c r="F10177" t="s">
        <v>2488</v>
      </c>
      <c r="G10177" t="s">
        <v>1618</v>
      </c>
      <c r="H10177" s="2">
        <v>44865</v>
      </c>
      <c r="I10177" s="2">
        <v>45537</v>
      </c>
      <c r="J10177"/>
      <c r="K10177"/>
      <c r="L10177">
        <v>38</v>
      </c>
      <c r="M10177" t="s">
        <v>1575</v>
      </c>
      <c r="N10177" t="s">
        <v>1714</v>
      </c>
      <c r="O10177" t="s">
        <v>2443</v>
      </c>
      <c r="P10177">
        <v>2024</v>
      </c>
      <c r="Q10177" t="s">
        <v>2444</v>
      </c>
      <c r="R10177" t="s">
        <v>15441</v>
      </c>
      <c r="S10177" t="s">
        <v>15436</v>
      </c>
      <c r="T10177" t="s">
        <v>15437</v>
      </c>
      <c r="U10177" t="s">
        <v>15437</v>
      </c>
      <c r="V10177">
        <v>1</v>
      </c>
    </row>
    <row r="10178" spans="1:22" x14ac:dyDescent="0.25">
      <c r="A10178" t="s">
        <v>1569</v>
      </c>
      <c r="B10178">
        <v>325628</v>
      </c>
      <c r="C10178" t="s">
        <v>1653</v>
      </c>
      <c r="D10178" t="s">
        <v>1654</v>
      </c>
      <c r="E10178" t="s">
        <v>1572</v>
      </c>
      <c r="F10178" t="s">
        <v>1625</v>
      </c>
      <c r="G10178" t="s">
        <v>1574</v>
      </c>
      <c r="H10178" s="2">
        <v>44858</v>
      </c>
      <c r="I10178" s="2">
        <v>44858</v>
      </c>
      <c r="J10178"/>
      <c r="K10178"/>
      <c r="L10178">
        <v>0.01</v>
      </c>
      <c r="M10178" t="s">
        <v>1575</v>
      </c>
      <c r="N10178" t="s">
        <v>1576</v>
      </c>
      <c r="O10178" t="s">
        <v>1626</v>
      </c>
      <c r="P10178">
        <v>1005</v>
      </c>
      <c r="Q10178" t="s">
        <v>1627</v>
      </c>
      <c r="R10178" t="s">
        <v>15435</v>
      </c>
      <c r="S10178" t="s">
        <v>15436</v>
      </c>
      <c r="T10178" t="s">
        <v>15437</v>
      </c>
      <c r="U10178" t="s">
        <v>15437</v>
      </c>
      <c r="V10178">
        <v>0</v>
      </c>
    </row>
    <row r="10179" spans="1:22" x14ac:dyDescent="0.25">
      <c r="A10179" t="s">
        <v>1569</v>
      </c>
      <c r="B10179">
        <v>325800</v>
      </c>
      <c r="C10179" t="s">
        <v>1655</v>
      </c>
      <c r="D10179" t="s">
        <v>1656</v>
      </c>
      <c r="E10179" t="s">
        <v>1572</v>
      </c>
      <c r="F10179" t="s">
        <v>1625</v>
      </c>
      <c r="G10179" t="s">
        <v>1574</v>
      </c>
      <c r="H10179" s="2">
        <v>44858</v>
      </c>
      <c r="I10179" s="2">
        <v>44858</v>
      </c>
      <c r="J10179"/>
      <c r="K10179"/>
      <c r="L10179">
        <v>0.01</v>
      </c>
      <c r="M10179" t="s">
        <v>1575</v>
      </c>
      <c r="N10179" t="s">
        <v>1576</v>
      </c>
      <c r="O10179" t="s">
        <v>1626</v>
      </c>
      <c r="P10179">
        <v>1005</v>
      </c>
      <c r="Q10179" t="s">
        <v>1627</v>
      </c>
      <c r="R10179" t="s">
        <v>15435</v>
      </c>
      <c r="S10179" t="s">
        <v>15436</v>
      </c>
      <c r="T10179" t="s">
        <v>15437</v>
      </c>
      <c r="U10179" t="s">
        <v>15437</v>
      </c>
      <c r="V10179">
        <v>0</v>
      </c>
    </row>
    <row r="10180" spans="1:22" x14ac:dyDescent="0.25">
      <c r="A10180" t="s">
        <v>1569</v>
      </c>
      <c r="B10180">
        <v>325789</v>
      </c>
      <c r="C10180" t="s">
        <v>1657</v>
      </c>
      <c r="D10180" t="s">
        <v>1658</v>
      </c>
      <c r="E10180" t="s">
        <v>1572</v>
      </c>
      <c r="F10180" t="s">
        <v>1625</v>
      </c>
      <c r="G10180" t="s">
        <v>1574</v>
      </c>
      <c r="H10180" s="2">
        <v>44858</v>
      </c>
      <c r="I10180" s="2">
        <v>44858</v>
      </c>
      <c r="J10180"/>
      <c r="K10180"/>
      <c r="L10180">
        <v>0.01</v>
      </c>
      <c r="M10180" t="s">
        <v>1575</v>
      </c>
      <c r="N10180" t="s">
        <v>1576</v>
      </c>
      <c r="O10180" t="s">
        <v>1626</v>
      </c>
      <c r="P10180">
        <v>1005</v>
      </c>
      <c r="Q10180" t="s">
        <v>1627</v>
      </c>
      <c r="R10180" t="s">
        <v>15435</v>
      </c>
      <c r="S10180" t="s">
        <v>15436</v>
      </c>
      <c r="T10180" t="s">
        <v>15437</v>
      </c>
      <c r="U10180" t="s">
        <v>15437</v>
      </c>
      <c r="V10180">
        <v>0</v>
      </c>
    </row>
    <row r="10181" spans="1:22" x14ac:dyDescent="0.25">
      <c r="A10181" t="s">
        <v>1569</v>
      </c>
      <c r="B10181">
        <v>325761</v>
      </c>
      <c r="C10181" t="s">
        <v>1659</v>
      </c>
      <c r="D10181" t="s">
        <v>1660</v>
      </c>
      <c r="E10181" t="s">
        <v>1572</v>
      </c>
      <c r="F10181" t="s">
        <v>1625</v>
      </c>
      <c r="G10181" t="s">
        <v>1574</v>
      </c>
      <c r="H10181" s="2">
        <v>44858</v>
      </c>
      <c r="I10181" s="2">
        <v>44858</v>
      </c>
      <c r="J10181"/>
      <c r="K10181"/>
      <c r="L10181">
        <v>0.01</v>
      </c>
      <c r="M10181" t="s">
        <v>1575</v>
      </c>
      <c r="N10181" t="s">
        <v>1576</v>
      </c>
      <c r="O10181" t="s">
        <v>1626</v>
      </c>
      <c r="P10181">
        <v>1005</v>
      </c>
      <c r="Q10181" t="s">
        <v>1627</v>
      </c>
      <c r="R10181" t="s">
        <v>15435</v>
      </c>
      <c r="S10181" t="s">
        <v>15436</v>
      </c>
      <c r="T10181" t="s">
        <v>15437</v>
      </c>
      <c r="U10181" t="s">
        <v>15437</v>
      </c>
      <c r="V10181">
        <v>0</v>
      </c>
    </row>
    <row r="10182" spans="1:22" x14ac:dyDescent="0.25">
      <c r="A10182" t="s">
        <v>1569</v>
      </c>
      <c r="B10182">
        <v>325941</v>
      </c>
      <c r="C10182" t="s">
        <v>1661</v>
      </c>
      <c r="D10182" t="s">
        <v>1662</v>
      </c>
      <c r="E10182" t="s">
        <v>1572</v>
      </c>
      <c r="F10182" t="s">
        <v>1625</v>
      </c>
      <c r="G10182" t="s">
        <v>1574</v>
      </c>
      <c r="H10182" s="2">
        <v>44858</v>
      </c>
      <c r="I10182" s="2">
        <v>44858</v>
      </c>
      <c r="J10182"/>
      <c r="K10182"/>
      <c r="L10182">
        <v>0.01</v>
      </c>
      <c r="M10182" t="s">
        <v>1575</v>
      </c>
      <c r="N10182" t="s">
        <v>1576</v>
      </c>
      <c r="O10182" t="s">
        <v>1626</v>
      </c>
      <c r="P10182">
        <v>1005</v>
      </c>
      <c r="Q10182" t="s">
        <v>1627</v>
      </c>
      <c r="R10182" t="s">
        <v>15435</v>
      </c>
      <c r="S10182" t="s">
        <v>15436</v>
      </c>
      <c r="T10182" t="s">
        <v>15437</v>
      </c>
      <c r="U10182" t="s">
        <v>15437</v>
      </c>
      <c r="V10182">
        <v>0</v>
      </c>
    </row>
    <row r="10183" spans="1:22" x14ac:dyDescent="0.25">
      <c r="A10183" t="s">
        <v>1569</v>
      </c>
      <c r="B10183">
        <v>326370</v>
      </c>
      <c r="C10183" t="s">
        <v>1663</v>
      </c>
      <c r="D10183" t="s">
        <v>1664</v>
      </c>
      <c r="E10183" t="s">
        <v>1572</v>
      </c>
      <c r="F10183" t="s">
        <v>1625</v>
      </c>
      <c r="G10183" t="s">
        <v>1574</v>
      </c>
      <c r="H10183" s="2">
        <v>44858</v>
      </c>
      <c r="I10183" s="2">
        <v>44858</v>
      </c>
      <c r="J10183"/>
      <c r="K10183"/>
      <c r="L10183">
        <v>0.01</v>
      </c>
      <c r="M10183" t="s">
        <v>1575</v>
      </c>
      <c r="N10183" t="s">
        <v>1576</v>
      </c>
      <c r="O10183" t="s">
        <v>1626</v>
      </c>
      <c r="P10183">
        <v>1005</v>
      </c>
      <c r="Q10183" t="s">
        <v>1627</v>
      </c>
      <c r="R10183" t="s">
        <v>15435</v>
      </c>
      <c r="S10183" t="s">
        <v>15436</v>
      </c>
      <c r="T10183" t="s">
        <v>15437</v>
      </c>
      <c r="U10183" t="s">
        <v>15437</v>
      </c>
      <c r="V10183">
        <v>0</v>
      </c>
    </row>
    <row r="10184" spans="1:22" x14ac:dyDescent="0.25">
      <c r="A10184" t="s">
        <v>1569</v>
      </c>
      <c r="B10184">
        <v>325748</v>
      </c>
      <c r="C10184" t="s">
        <v>1591</v>
      </c>
      <c r="D10184" t="s">
        <v>1592</v>
      </c>
      <c r="E10184" t="s">
        <v>1572</v>
      </c>
      <c r="F10184" t="s">
        <v>1573</v>
      </c>
      <c r="G10184" t="s">
        <v>1574</v>
      </c>
      <c r="H10184" s="2">
        <v>44858</v>
      </c>
      <c r="I10184" s="2">
        <v>44858</v>
      </c>
      <c r="J10184"/>
      <c r="K10184"/>
      <c r="L10184">
        <v>0.01</v>
      </c>
      <c r="M10184" t="s">
        <v>1575</v>
      </c>
      <c r="N10184" t="s">
        <v>1576</v>
      </c>
      <c r="O10184" t="s">
        <v>1577</v>
      </c>
      <c r="P10184">
        <v>1004</v>
      </c>
      <c r="Q10184" t="s">
        <v>1578</v>
      </c>
      <c r="R10184" t="s">
        <v>15435</v>
      </c>
      <c r="S10184" t="s">
        <v>15436</v>
      </c>
      <c r="T10184" t="s">
        <v>15437</v>
      </c>
      <c r="U10184" t="s">
        <v>15437</v>
      </c>
      <c r="V10184">
        <v>0</v>
      </c>
    </row>
    <row r="10185" spans="1:22" x14ac:dyDescent="0.25">
      <c r="A10185" t="s">
        <v>1569</v>
      </c>
      <c r="B10185">
        <v>325751</v>
      </c>
      <c r="C10185" t="s">
        <v>1593</v>
      </c>
      <c r="D10185" t="s">
        <v>1586</v>
      </c>
      <c r="E10185" t="s">
        <v>1572</v>
      </c>
      <c r="F10185" t="s">
        <v>1573</v>
      </c>
      <c r="G10185" t="s">
        <v>1574</v>
      </c>
      <c r="H10185" s="2">
        <v>44858</v>
      </c>
      <c r="I10185" s="2">
        <v>44858</v>
      </c>
      <c r="J10185"/>
      <c r="K10185"/>
      <c r="L10185">
        <v>0.01</v>
      </c>
      <c r="M10185" t="s">
        <v>1575</v>
      </c>
      <c r="N10185" t="s">
        <v>1576</v>
      </c>
      <c r="O10185" t="s">
        <v>1577</v>
      </c>
      <c r="P10185">
        <v>1004</v>
      </c>
      <c r="Q10185" t="s">
        <v>1578</v>
      </c>
      <c r="R10185" t="s">
        <v>15435</v>
      </c>
      <c r="S10185" t="s">
        <v>15436</v>
      </c>
      <c r="T10185" t="s">
        <v>15437</v>
      </c>
      <c r="U10185" t="s">
        <v>15437</v>
      </c>
      <c r="V10185">
        <v>0</v>
      </c>
    </row>
    <row r="10186" spans="1:22" x14ac:dyDescent="0.25">
      <c r="A10186" t="s">
        <v>1569</v>
      </c>
      <c r="B10186">
        <v>325767</v>
      </c>
      <c r="C10186" t="s">
        <v>2637</v>
      </c>
      <c r="D10186" t="s">
        <v>2638</v>
      </c>
      <c r="E10186" t="s">
        <v>1572</v>
      </c>
      <c r="F10186" t="s">
        <v>2614</v>
      </c>
      <c r="G10186" t="s">
        <v>1574</v>
      </c>
      <c r="H10186" s="2">
        <v>44858</v>
      </c>
      <c r="I10186" s="2">
        <v>44858</v>
      </c>
      <c r="J10186"/>
      <c r="K10186"/>
      <c r="L10186">
        <v>0.01</v>
      </c>
      <c r="M10186" t="s">
        <v>1575</v>
      </c>
      <c r="N10186" t="s">
        <v>1714</v>
      </c>
      <c r="O10186" t="s">
        <v>2615</v>
      </c>
      <c r="P10186">
        <v>2027</v>
      </c>
      <c r="Q10186" t="s">
        <v>2616</v>
      </c>
      <c r="R10186" t="s">
        <v>15441</v>
      </c>
      <c r="S10186" t="s">
        <v>15436</v>
      </c>
      <c r="T10186" t="s">
        <v>15437</v>
      </c>
      <c r="U10186" t="s">
        <v>15437</v>
      </c>
      <c r="V10186">
        <v>0</v>
      </c>
    </row>
    <row r="10187" spans="1:22" x14ac:dyDescent="0.25">
      <c r="A10187" t="s">
        <v>1569</v>
      </c>
      <c r="B10187">
        <v>325749</v>
      </c>
      <c r="C10187" t="s">
        <v>2639</v>
      </c>
      <c r="D10187" t="s">
        <v>2640</v>
      </c>
      <c r="E10187" t="s">
        <v>1572</v>
      </c>
      <c r="F10187" t="s">
        <v>2614</v>
      </c>
      <c r="G10187" t="s">
        <v>1574</v>
      </c>
      <c r="H10187" s="2">
        <v>44858</v>
      </c>
      <c r="I10187" s="2">
        <v>44858</v>
      </c>
      <c r="J10187"/>
      <c r="K10187"/>
      <c r="L10187">
        <v>0.01</v>
      </c>
      <c r="M10187" t="s">
        <v>1575</v>
      </c>
      <c r="N10187" t="s">
        <v>1714</v>
      </c>
      <c r="O10187" t="s">
        <v>2615</v>
      </c>
      <c r="P10187">
        <v>2027</v>
      </c>
      <c r="Q10187" t="s">
        <v>2616</v>
      </c>
      <c r="R10187" t="s">
        <v>15441</v>
      </c>
      <c r="S10187" t="s">
        <v>15436</v>
      </c>
      <c r="T10187" t="s">
        <v>15437</v>
      </c>
      <c r="U10187" t="s">
        <v>15437</v>
      </c>
      <c r="V10187">
        <v>0</v>
      </c>
    </row>
    <row r="10188" spans="1:22" x14ac:dyDescent="0.25">
      <c r="A10188" t="s">
        <v>1569</v>
      </c>
      <c r="B10188">
        <v>325547</v>
      </c>
      <c r="C10188" t="s">
        <v>1710</v>
      </c>
      <c r="D10188" t="s">
        <v>1711</v>
      </c>
      <c r="E10188" t="s">
        <v>1572</v>
      </c>
      <c r="F10188" t="s">
        <v>1692</v>
      </c>
      <c r="G10188" t="s">
        <v>1574</v>
      </c>
      <c r="H10188" s="2">
        <v>44858</v>
      </c>
      <c r="I10188" s="2">
        <v>44858</v>
      </c>
      <c r="J10188"/>
      <c r="K10188"/>
      <c r="L10188">
        <v>0.01</v>
      </c>
      <c r="M10188" t="s">
        <v>1575</v>
      </c>
      <c r="N10188" t="s">
        <v>1576</v>
      </c>
      <c r="O10188" t="s">
        <v>1693</v>
      </c>
      <c r="P10188">
        <v>1006</v>
      </c>
      <c r="Q10188" t="s">
        <v>1694</v>
      </c>
      <c r="R10188" t="s">
        <v>15435</v>
      </c>
      <c r="S10188" t="s">
        <v>15436</v>
      </c>
      <c r="T10188" t="s">
        <v>15437</v>
      </c>
      <c r="U10188" t="s">
        <v>15437</v>
      </c>
      <c r="V10188">
        <v>0</v>
      </c>
    </row>
    <row r="10189" spans="1:22" x14ac:dyDescent="0.25">
      <c r="A10189" t="s">
        <v>1569</v>
      </c>
      <c r="B10189">
        <v>325544</v>
      </c>
      <c r="C10189" t="s">
        <v>1718</v>
      </c>
      <c r="D10189" t="s">
        <v>1887</v>
      </c>
      <c r="E10189" t="s">
        <v>1572</v>
      </c>
      <c r="F10189" t="s">
        <v>1845</v>
      </c>
      <c r="G10189" t="s">
        <v>1574</v>
      </c>
      <c r="H10189" s="2">
        <v>44858</v>
      </c>
      <c r="I10189" s="2">
        <v>44858</v>
      </c>
      <c r="J10189"/>
      <c r="K10189"/>
      <c r="L10189">
        <v>0.01</v>
      </c>
      <c r="M10189" t="s">
        <v>1575</v>
      </c>
      <c r="N10189" t="s">
        <v>1576</v>
      </c>
      <c r="O10189" t="s">
        <v>1846</v>
      </c>
      <c r="P10189">
        <v>1011</v>
      </c>
      <c r="Q10189" t="s">
        <v>1847</v>
      </c>
      <c r="R10189" t="s">
        <v>15435</v>
      </c>
      <c r="S10189" t="s">
        <v>15436</v>
      </c>
      <c r="T10189" t="s">
        <v>15437</v>
      </c>
      <c r="U10189" t="s">
        <v>15437</v>
      </c>
      <c r="V10189">
        <v>0</v>
      </c>
    </row>
    <row r="10190" spans="1:22" x14ac:dyDescent="0.25">
      <c r="A10190" t="s">
        <v>1569</v>
      </c>
      <c r="B10190">
        <v>325773</v>
      </c>
      <c r="C10190" t="s">
        <v>1888</v>
      </c>
      <c r="D10190" t="s">
        <v>1889</v>
      </c>
      <c r="E10190" t="s">
        <v>1572</v>
      </c>
      <c r="F10190" t="s">
        <v>1845</v>
      </c>
      <c r="G10190" t="s">
        <v>1574</v>
      </c>
      <c r="H10190" s="2">
        <v>44858</v>
      </c>
      <c r="I10190" s="2">
        <v>44858</v>
      </c>
      <c r="J10190"/>
      <c r="K10190"/>
      <c r="L10190">
        <v>0.01</v>
      </c>
      <c r="M10190" t="s">
        <v>1575</v>
      </c>
      <c r="N10190" t="s">
        <v>1576</v>
      </c>
      <c r="O10190" t="s">
        <v>1846</v>
      </c>
      <c r="P10190">
        <v>1011</v>
      </c>
      <c r="Q10190" t="s">
        <v>1847</v>
      </c>
      <c r="R10190" t="s">
        <v>15435</v>
      </c>
      <c r="S10190" t="s">
        <v>15436</v>
      </c>
      <c r="T10190" t="s">
        <v>15437</v>
      </c>
      <c r="U10190" t="s">
        <v>15437</v>
      </c>
      <c r="V10190">
        <v>0</v>
      </c>
    </row>
    <row r="10191" spans="1:22" x14ac:dyDescent="0.25">
      <c r="A10191" t="s">
        <v>1569</v>
      </c>
      <c r="B10191">
        <v>325516</v>
      </c>
      <c r="C10191" t="s">
        <v>2975</v>
      </c>
      <c r="D10191" t="s">
        <v>2689</v>
      </c>
      <c r="E10191" t="s">
        <v>1572</v>
      </c>
      <c r="F10191" t="s">
        <v>2937</v>
      </c>
      <c r="G10191" t="s">
        <v>1574</v>
      </c>
      <c r="H10191" s="2">
        <v>44858</v>
      </c>
      <c r="I10191" s="2">
        <v>44858</v>
      </c>
      <c r="J10191"/>
      <c r="K10191"/>
      <c r="L10191">
        <v>0.01</v>
      </c>
      <c r="M10191" t="s">
        <v>1575</v>
      </c>
      <c r="N10191" t="s">
        <v>1714</v>
      </c>
      <c r="O10191" t="s">
        <v>2938</v>
      </c>
      <c r="P10191">
        <v>2039</v>
      </c>
      <c r="Q10191" t="s">
        <v>2939</v>
      </c>
      <c r="R10191" t="s">
        <v>15440</v>
      </c>
      <c r="S10191" t="s">
        <v>15436</v>
      </c>
      <c r="T10191" t="s">
        <v>15437</v>
      </c>
      <c r="U10191" t="s">
        <v>15437</v>
      </c>
      <c r="V10191">
        <v>0</v>
      </c>
    </row>
    <row r="10192" spans="1:22" x14ac:dyDescent="0.25">
      <c r="A10192" t="s">
        <v>1569</v>
      </c>
      <c r="B10192">
        <v>326135</v>
      </c>
      <c r="C10192" t="s">
        <v>1775</v>
      </c>
      <c r="D10192" t="s">
        <v>3343</v>
      </c>
      <c r="E10192" t="s">
        <v>1572</v>
      </c>
      <c r="F10192" t="s">
        <v>3310</v>
      </c>
      <c r="G10192" t="s">
        <v>1574</v>
      </c>
      <c r="H10192" s="2">
        <v>44858</v>
      </c>
      <c r="I10192" s="2">
        <v>44858</v>
      </c>
      <c r="J10192"/>
      <c r="K10192"/>
      <c r="L10192">
        <v>0.01</v>
      </c>
      <c r="M10192" t="s">
        <v>1575</v>
      </c>
      <c r="N10192" t="s">
        <v>3311</v>
      </c>
      <c r="O10192" t="s">
        <v>3312</v>
      </c>
      <c r="P10192">
        <v>4041</v>
      </c>
      <c r="Q10192" t="s">
        <v>3313</v>
      </c>
      <c r="R10192" t="s">
        <v>15435</v>
      </c>
      <c r="S10192" t="s">
        <v>15436</v>
      </c>
      <c r="T10192" t="s">
        <v>15437</v>
      </c>
      <c r="U10192" t="s">
        <v>15437</v>
      </c>
      <c r="V10192">
        <v>0</v>
      </c>
    </row>
    <row r="10193" spans="1:22" x14ac:dyDescent="0.25">
      <c r="A10193" t="s">
        <v>1569</v>
      </c>
      <c r="B10193">
        <v>325818</v>
      </c>
      <c r="C10193" t="s">
        <v>3447</v>
      </c>
      <c r="D10193" t="s">
        <v>3448</v>
      </c>
      <c r="E10193" t="s">
        <v>1572</v>
      </c>
      <c r="F10193" t="s">
        <v>3438</v>
      </c>
      <c r="G10193" t="s">
        <v>1574</v>
      </c>
      <c r="H10193" s="2">
        <v>44858</v>
      </c>
      <c r="I10193" s="2">
        <v>44858</v>
      </c>
      <c r="J10193"/>
      <c r="K10193"/>
      <c r="L10193">
        <v>0.01</v>
      </c>
      <c r="M10193" t="s">
        <v>1575</v>
      </c>
      <c r="N10193" t="s">
        <v>3311</v>
      </c>
      <c r="O10193" t="s">
        <v>3439</v>
      </c>
      <c r="P10193">
        <v>4044</v>
      </c>
      <c r="Q10193" t="s">
        <v>3440</v>
      </c>
      <c r="R10193" t="s">
        <v>15435</v>
      </c>
      <c r="S10193" t="s">
        <v>15436</v>
      </c>
      <c r="T10193" t="s">
        <v>15437</v>
      </c>
      <c r="U10193" t="s">
        <v>15437</v>
      </c>
      <c r="V10193">
        <v>0</v>
      </c>
    </row>
    <row r="10194" spans="1:22" x14ac:dyDescent="0.25">
      <c r="A10194" t="s">
        <v>1569</v>
      </c>
      <c r="B10194">
        <v>325769</v>
      </c>
      <c r="C10194" t="s">
        <v>3467</v>
      </c>
      <c r="D10194" t="s">
        <v>1884</v>
      </c>
      <c r="E10194" t="s">
        <v>1572</v>
      </c>
      <c r="F10194" t="s">
        <v>3460</v>
      </c>
      <c r="G10194" t="s">
        <v>1574</v>
      </c>
      <c r="H10194" s="2">
        <v>44858</v>
      </c>
      <c r="I10194" s="2">
        <v>44858</v>
      </c>
      <c r="J10194"/>
      <c r="K10194"/>
      <c r="L10194">
        <v>0.01</v>
      </c>
      <c r="M10194" t="s">
        <v>1575</v>
      </c>
      <c r="N10194" t="s">
        <v>3311</v>
      </c>
      <c r="O10194" t="s">
        <v>3461</v>
      </c>
      <c r="P10194">
        <v>4045</v>
      </c>
      <c r="Q10194" t="s">
        <v>3462</v>
      </c>
      <c r="R10194" t="s">
        <v>15435</v>
      </c>
      <c r="S10194" t="s">
        <v>15436</v>
      </c>
      <c r="T10194" t="s">
        <v>15437</v>
      </c>
      <c r="U10194" t="s">
        <v>15437</v>
      </c>
      <c r="V10194">
        <v>0</v>
      </c>
    </row>
    <row r="10195" spans="1:22" x14ac:dyDescent="0.25">
      <c r="A10195" t="s">
        <v>1569</v>
      </c>
      <c r="B10195">
        <v>325664</v>
      </c>
      <c r="C10195" t="s">
        <v>2667</v>
      </c>
      <c r="D10195" t="s">
        <v>3804</v>
      </c>
      <c r="E10195" t="s">
        <v>1572</v>
      </c>
      <c r="F10195" t="s">
        <v>3796</v>
      </c>
      <c r="G10195" t="s">
        <v>1574</v>
      </c>
      <c r="H10195" s="2">
        <v>44858</v>
      </c>
      <c r="I10195" s="2">
        <v>44858</v>
      </c>
      <c r="J10195"/>
      <c r="K10195"/>
      <c r="L10195">
        <v>0.01</v>
      </c>
      <c r="M10195" t="s">
        <v>1575</v>
      </c>
      <c r="N10195" t="s">
        <v>3482</v>
      </c>
      <c r="O10195" t="s">
        <v>3797</v>
      </c>
      <c r="P10195">
        <v>6075</v>
      </c>
      <c r="Q10195" t="s">
        <v>3798</v>
      </c>
      <c r="R10195" t="s">
        <v>15442</v>
      </c>
      <c r="S10195" t="s">
        <v>15436</v>
      </c>
      <c r="T10195" t="s">
        <v>15437</v>
      </c>
      <c r="U10195" t="s">
        <v>15437</v>
      </c>
      <c r="V10195">
        <v>0</v>
      </c>
    </row>
    <row r="10196" spans="1:22" x14ac:dyDescent="0.25">
      <c r="A10196" t="s">
        <v>1569</v>
      </c>
      <c r="B10196">
        <v>325652</v>
      </c>
      <c r="C10196" t="s">
        <v>2164</v>
      </c>
      <c r="D10196" t="s">
        <v>2158</v>
      </c>
      <c r="E10196" t="s">
        <v>1596</v>
      </c>
      <c r="F10196" t="s">
        <v>2144</v>
      </c>
      <c r="G10196" t="s">
        <v>1574</v>
      </c>
      <c r="H10196" s="2">
        <v>44858</v>
      </c>
      <c r="I10196" s="2">
        <v>44858</v>
      </c>
      <c r="J10196"/>
      <c r="K10196"/>
      <c r="L10196">
        <v>15</v>
      </c>
      <c r="M10196" t="s">
        <v>1575</v>
      </c>
      <c r="N10196" t="s">
        <v>1714</v>
      </c>
      <c r="O10196" t="s">
        <v>2145</v>
      </c>
      <c r="P10196">
        <v>2019</v>
      </c>
      <c r="Q10196" t="s">
        <v>2146</v>
      </c>
      <c r="R10196" t="s">
        <v>15441</v>
      </c>
      <c r="S10196" t="s">
        <v>15436</v>
      </c>
      <c r="T10196" t="s">
        <v>15437</v>
      </c>
      <c r="U10196" t="s">
        <v>15437</v>
      </c>
      <c r="V10196">
        <v>0.39473684210526316</v>
      </c>
    </row>
    <row r="10197" spans="1:22" x14ac:dyDescent="0.25">
      <c r="A10197" t="s">
        <v>1569</v>
      </c>
      <c r="B10197">
        <v>325510</v>
      </c>
      <c r="C10197" t="s">
        <v>2369</v>
      </c>
      <c r="D10197" t="s">
        <v>2405</v>
      </c>
      <c r="E10197" t="s">
        <v>1596</v>
      </c>
      <c r="F10197" t="s">
        <v>2388</v>
      </c>
      <c r="G10197" t="s">
        <v>1574</v>
      </c>
      <c r="H10197" s="2">
        <v>44858</v>
      </c>
      <c r="I10197" s="2">
        <v>45537</v>
      </c>
      <c r="J10197"/>
      <c r="K10197"/>
      <c r="L10197">
        <v>22</v>
      </c>
      <c r="M10197" t="s">
        <v>1575</v>
      </c>
      <c r="N10197" t="s">
        <v>1714</v>
      </c>
      <c r="O10197" t="s">
        <v>2389</v>
      </c>
      <c r="P10197">
        <v>2023</v>
      </c>
      <c r="Q10197" t="s">
        <v>2390</v>
      </c>
      <c r="R10197" t="s">
        <v>15441</v>
      </c>
      <c r="S10197" t="s">
        <v>15436</v>
      </c>
      <c r="T10197" t="s">
        <v>15437</v>
      </c>
      <c r="U10197" t="s">
        <v>15437</v>
      </c>
      <c r="V10197">
        <v>0.57894736842105265</v>
      </c>
    </row>
    <row r="10198" spans="1:22" x14ac:dyDescent="0.25">
      <c r="A10198" t="s">
        <v>1569</v>
      </c>
      <c r="B10198">
        <v>325546</v>
      </c>
      <c r="C10198" t="s">
        <v>1945</v>
      </c>
      <c r="D10198" t="s">
        <v>1615</v>
      </c>
      <c r="E10198" t="s">
        <v>1596</v>
      </c>
      <c r="F10198" t="s">
        <v>1925</v>
      </c>
      <c r="G10198" t="s">
        <v>1574</v>
      </c>
      <c r="H10198" s="2">
        <v>44858</v>
      </c>
      <c r="I10198" s="2">
        <v>44858</v>
      </c>
      <c r="J10198"/>
      <c r="K10198"/>
      <c r="L10198">
        <v>17.75</v>
      </c>
      <c r="M10198" t="s">
        <v>1575</v>
      </c>
      <c r="N10198" t="s">
        <v>1576</v>
      </c>
      <c r="O10198" t="s">
        <v>1926</v>
      </c>
      <c r="P10198">
        <v>1012</v>
      </c>
      <c r="Q10198" t="s">
        <v>1927</v>
      </c>
      <c r="R10198" t="s">
        <v>15435</v>
      </c>
      <c r="S10198" t="s">
        <v>15436</v>
      </c>
      <c r="T10198" t="s">
        <v>15437</v>
      </c>
      <c r="U10198" t="s">
        <v>15437</v>
      </c>
      <c r="V10198">
        <v>0.46710526315789475</v>
      </c>
    </row>
    <row r="10199" spans="1:22" x14ac:dyDescent="0.25">
      <c r="A10199" t="s">
        <v>1569</v>
      </c>
      <c r="B10199">
        <v>325679</v>
      </c>
      <c r="C10199" t="s">
        <v>1946</v>
      </c>
      <c r="D10199" t="s">
        <v>1947</v>
      </c>
      <c r="E10199" t="s">
        <v>1596</v>
      </c>
      <c r="F10199" t="s">
        <v>1925</v>
      </c>
      <c r="G10199" t="s">
        <v>1574</v>
      </c>
      <c r="H10199" s="2">
        <v>44858</v>
      </c>
      <c r="I10199" s="2">
        <v>44858</v>
      </c>
      <c r="J10199"/>
      <c r="K10199"/>
      <c r="L10199">
        <v>21.5</v>
      </c>
      <c r="M10199" t="s">
        <v>1575</v>
      </c>
      <c r="N10199" t="s">
        <v>1576</v>
      </c>
      <c r="O10199" t="s">
        <v>1926</v>
      </c>
      <c r="P10199">
        <v>1012</v>
      </c>
      <c r="Q10199" t="s">
        <v>1927</v>
      </c>
      <c r="R10199" t="s">
        <v>15435</v>
      </c>
      <c r="S10199" t="s">
        <v>15436</v>
      </c>
      <c r="T10199" t="s">
        <v>15437</v>
      </c>
      <c r="U10199" t="s">
        <v>15437</v>
      </c>
      <c r="V10199">
        <v>0.56578947368421051</v>
      </c>
    </row>
    <row r="10200" spans="1:22" x14ac:dyDescent="0.25">
      <c r="A10200" t="s">
        <v>1569</v>
      </c>
      <c r="B10200">
        <v>325829</v>
      </c>
      <c r="C10200" t="s">
        <v>3414</v>
      </c>
      <c r="D10200" t="s">
        <v>3415</v>
      </c>
      <c r="E10200" t="s">
        <v>1596</v>
      </c>
      <c r="F10200" t="s">
        <v>3396</v>
      </c>
      <c r="G10200" t="s">
        <v>1574</v>
      </c>
      <c r="H10200" s="2">
        <v>44858</v>
      </c>
      <c r="I10200" s="2">
        <v>44858</v>
      </c>
      <c r="J10200"/>
      <c r="K10200"/>
      <c r="L10200">
        <v>31</v>
      </c>
      <c r="M10200" t="s">
        <v>1575</v>
      </c>
      <c r="N10200" t="s">
        <v>3311</v>
      </c>
      <c r="O10200" t="s">
        <v>3397</v>
      </c>
      <c r="P10200">
        <v>4043</v>
      </c>
      <c r="Q10200" t="s">
        <v>3398</v>
      </c>
      <c r="R10200" t="s">
        <v>15435</v>
      </c>
      <c r="S10200" t="s">
        <v>15436</v>
      </c>
      <c r="T10200" t="s">
        <v>15437</v>
      </c>
      <c r="U10200" t="s">
        <v>15437</v>
      </c>
      <c r="V10200">
        <v>0.81578947368421051</v>
      </c>
    </row>
    <row r="10201" spans="1:22" x14ac:dyDescent="0.25">
      <c r="A10201" t="s">
        <v>1569</v>
      </c>
      <c r="B10201">
        <v>326116</v>
      </c>
      <c r="C10201" t="s">
        <v>2492</v>
      </c>
      <c r="D10201" t="s">
        <v>3449</v>
      </c>
      <c r="E10201" t="s">
        <v>1596</v>
      </c>
      <c r="F10201" t="s">
        <v>3438</v>
      </c>
      <c r="G10201" t="s">
        <v>1574</v>
      </c>
      <c r="H10201" s="2">
        <v>44858</v>
      </c>
      <c r="I10201" s="2">
        <v>44858</v>
      </c>
      <c r="J10201"/>
      <c r="K10201"/>
      <c r="L10201">
        <v>30</v>
      </c>
      <c r="M10201" t="s">
        <v>1575</v>
      </c>
      <c r="N10201" t="s">
        <v>3311</v>
      </c>
      <c r="O10201" t="s">
        <v>3439</v>
      </c>
      <c r="P10201">
        <v>4044</v>
      </c>
      <c r="Q10201" t="s">
        <v>3440</v>
      </c>
      <c r="R10201" t="s">
        <v>15435</v>
      </c>
      <c r="S10201" t="s">
        <v>15436</v>
      </c>
      <c r="T10201" t="s">
        <v>15437</v>
      </c>
      <c r="U10201" t="s">
        <v>15437</v>
      </c>
      <c r="V10201">
        <v>0.78947368421052633</v>
      </c>
    </row>
    <row r="10202" spans="1:22" x14ac:dyDescent="0.25">
      <c r="A10202" t="s">
        <v>1569</v>
      </c>
      <c r="B10202">
        <v>325722</v>
      </c>
      <c r="C10202" t="s">
        <v>2131</v>
      </c>
      <c r="D10202" t="s">
        <v>3468</v>
      </c>
      <c r="E10202" t="s">
        <v>1596</v>
      </c>
      <c r="F10202" t="s">
        <v>3460</v>
      </c>
      <c r="G10202" t="s">
        <v>1574</v>
      </c>
      <c r="H10202" s="2">
        <v>44858</v>
      </c>
      <c r="I10202" s="2">
        <v>44858</v>
      </c>
      <c r="J10202"/>
      <c r="K10202"/>
      <c r="L10202">
        <v>12</v>
      </c>
      <c r="M10202" t="s">
        <v>1575</v>
      </c>
      <c r="N10202" t="s">
        <v>3311</v>
      </c>
      <c r="O10202" t="s">
        <v>3461</v>
      </c>
      <c r="P10202">
        <v>4045</v>
      </c>
      <c r="Q10202" t="s">
        <v>3462</v>
      </c>
      <c r="R10202" t="s">
        <v>15435</v>
      </c>
      <c r="S10202" t="s">
        <v>15436</v>
      </c>
      <c r="T10202" t="s">
        <v>15437</v>
      </c>
      <c r="U10202" t="s">
        <v>15437</v>
      </c>
      <c r="V10202">
        <v>0.31578947368421051</v>
      </c>
    </row>
    <row r="10203" spans="1:22" x14ac:dyDescent="0.25">
      <c r="A10203" t="s">
        <v>1569</v>
      </c>
      <c r="B10203">
        <v>325560</v>
      </c>
      <c r="C10203" t="s">
        <v>2593</v>
      </c>
      <c r="D10203" t="s">
        <v>2594</v>
      </c>
      <c r="E10203" t="s">
        <v>1572</v>
      </c>
      <c r="F10203" t="s">
        <v>2573</v>
      </c>
      <c r="G10203" t="s">
        <v>1574</v>
      </c>
      <c r="H10203" s="2">
        <v>44851</v>
      </c>
      <c r="I10203" s="2">
        <v>44851</v>
      </c>
      <c r="J10203"/>
      <c r="K10203"/>
      <c r="L10203">
        <v>0.01</v>
      </c>
      <c r="M10203" t="s">
        <v>1575</v>
      </c>
      <c r="N10203" t="s">
        <v>1714</v>
      </c>
      <c r="O10203" t="s">
        <v>2574</v>
      </c>
      <c r="P10203">
        <v>2026</v>
      </c>
      <c r="Q10203" t="s">
        <v>2575</v>
      </c>
      <c r="R10203" t="s">
        <v>15441</v>
      </c>
      <c r="S10203" t="s">
        <v>15436</v>
      </c>
      <c r="T10203" t="s">
        <v>15437</v>
      </c>
      <c r="U10203" t="s">
        <v>15437</v>
      </c>
      <c r="V10203">
        <v>0</v>
      </c>
    </row>
    <row r="10204" spans="1:22" x14ac:dyDescent="0.25">
      <c r="A10204" t="s">
        <v>1569</v>
      </c>
      <c r="B10204">
        <v>325329</v>
      </c>
      <c r="C10204" t="s">
        <v>2311</v>
      </c>
      <c r="D10204" t="s">
        <v>2489</v>
      </c>
      <c r="E10204" t="s">
        <v>1572</v>
      </c>
      <c r="F10204" t="s">
        <v>2442</v>
      </c>
      <c r="G10204" t="s">
        <v>1574</v>
      </c>
      <c r="H10204" s="2">
        <v>44851</v>
      </c>
      <c r="I10204" s="2">
        <v>44851</v>
      </c>
      <c r="J10204"/>
      <c r="K10204"/>
      <c r="L10204">
        <v>0.01</v>
      </c>
      <c r="M10204" t="s">
        <v>1575</v>
      </c>
      <c r="N10204" t="s">
        <v>1714</v>
      </c>
      <c r="O10204" t="s">
        <v>2443</v>
      </c>
      <c r="P10204">
        <v>2024</v>
      </c>
      <c r="Q10204" t="s">
        <v>2444</v>
      </c>
      <c r="R10204" t="s">
        <v>15441</v>
      </c>
      <c r="S10204" t="s">
        <v>15436</v>
      </c>
      <c r="T10204" t="s">
        <v>15437</v>
      </c>
      <c r="U10204" t="s">
        <v>15437</v>
      </c>
      <c r="V10204">
        <v>0</v>
      </c>
    </row>
    <row r="10205" spans="1:22" x14ac:dyDescent="0.25">
      <c r="A10205" t="s">
        <v>1569</v>
      </c>
      <c r="B10205">
        <v>325464</v>
      </c>
      <c r="C10205" t="s">
        <v>1812</v>
      </c>
      <c r="D10205" t="s">
        <v>3549</v>
      </c>
      <c r="E10205" t="s">
        <v>1572</v>
      </c>
      <c r="F10205" t="s">
        <v>3545</v>
      </c>
      <c r="G10205" t="s">
        <v>1574</v>
      </c>
      <c r="H10205" s="2">
        <v>44851</v>
      </c>
      <c r="I10205" s="2">
        <v>44851</v>
      </c>
      <c r="J10205"/>
      <c r="K10205"/>
      <c r="L10205">
        <v>0.01</v>
      </c>
      <c r="M10205" t="s">
        <v>1575</v>
      </c>
      <c r="N10205" t="s">
        <v>3482</v>
      </c>
      <c r="O10205" t="s">
        <v>3546</v>
      </c>
      <c r="P10205">
        <v>5058</v>
      </c>
      <c r="Q10205" t="s">
        <v>3547</v>
      </c>
      <c r="R10205" t="s">
        <v>15442</v>
      </c>
      <c r="S10205" t="s">
        <v>15436</v>
      </c>
      <c r="T10205" t="s">
        <v>15437</v>
      </c>
      <c r="U10205" t="s">
        <v>15437</v>
      </c>
      <c r="V10205">
        <v>0</v>
      </c>
    </row>
    <row r="10206" spans="1:22" x14ac:dyDescent="0.25">
      <c r="A10206" t="s">
        <v>1569</v>
      </c>
      <c r="B10206">
        <v>325629</v>
      </c>
      <c r="C10206" t="s">
        <v>3524</v>
      </c>
      <c r="D10206" t="s">
        <v>3525</v>
      </c>
      <c r="E10206" t="s">
        <v>1572</v>
      </c>
      <c r="F10206" t="s">
        <v>3510</v>
      </c>
      <c r="G10206" t="s">
        <v>1574</v>
      </c>
      <c r="H10206" s="2">
        <v>44851</v>
      </c>
      <c r="I10206" s="2">
        <v>44851</v>
      </c>
      <c r="J10206"/>
      <c r="K10206"/>
      <c r="L10206">
        <v>0.01</v>
      </c>
      <c r="M10206" t="s">
        <v>1575</v>
      </c>
      <c r="N10206" t="s">
        <v>3482</v>
      </c>
      <c r="O10206" t="s">
        <v>3511</v>
      </c>
      <c r="P10206">
        <v>5054</v>
      </c>
      <c r="Q10206" t="s">
        <v>3512</v>
      </c>
      <c r="R10206" t="s">
        <v>15442</v>
      </c>
      <c r="S10206" t="s">
        <v>15436</v>
      </c>
      <c r="T10206" t="s">
        <v>15437</v>
      </c>
      <c r="U10206" t="s">
        <v>15437</v>
      </c>
      <c r="V10206">
        <v>0</v>
      </c>
    </row>
    <row r="10207" spans="1:22" x14ac:dyDescent="0.25">
      <c r="A10207" t="s">
        <v>1569</v>
      </c>
      <c r="B10207">
        <v>325792</v>
      </c>
      <c r="C10207" t="s">
        <v>2445</v>
      </c>
      <c r="D10207" t="s">
        <v>3526</v>
      </c>
      <c r="E10207" t="s">
        <v>1572</v>
      </c>
      <c r="F10207" t="s">
        <v>3510</v>
      </c>
      <c r="G10207" t="s">
        <v>1574</v>
      </c>
      <c r="H10207" s="2">
        <v>44851</v>
      </c>
      <c r="I10207" s="2">
        <v>44851</v>
      </c>
      <c r="J10207"/>
      <c r="K10207"/>
      <c r="L10207">
        <v>0.01</v>
      </c>
      <c r="M10207" t="s">
        <v>1575</v>
      </c>
      <c r="N10207" t="s">
        <v>3482</v>
      </c>
      <c r="O10207" t="s">
        <v>3511</v>
      </c>
      <c r="P10207">
        <v>5054</v>
      </c>
      <c r="Q10207" t="s">
        <v>3512</v>
      </c>
      <c r="R10207" t="s">
        <v>15442</v>
      </c>
      <c r="S10207" t="s">
        <v>15436</v>
      </c>
      <c r="T10207" t="s">
        <v>15437</v>
      </c>
      <c r="U10207" t="s">
        <v>15437</v>
      </c>
      <c r="V10207">
        <v>0</v>
      </c>
    </row>
    <row r="10208" spans="1:22" x14ac:dyDescent="0.25">
      <c r="A10208" t="s">
        <v>1569</v>
      </c>
      <c r="B10208">
        <v>325409</v>
      </c>
      <c r="C10208" t="s">
        <v>3937</v>
      </c>
      <c r="D10208" t="s">
        <v>3938</v>
      </c>
      <c r="E10208" t="s">
        <v>1572</v>
      </c>
      <c r="F10208" t="s">
        <v>3920</v>
      </c>
      <c r="G10208" t="s">
        <v>1574</v>
      </c>
      <c r="H10208" s="2">
        <v>44851</v>
      </c>
      <c r="I10208" s="2">
        <v>44851</v>
      </c>
      <c r="J10208"/>
      <c r="K10208"/>
      <c r="L10208">
        <v>0.01</v>
      </c>
      <c r="M10208" t="s">
        <v>1575</v>
      </c>
      <c r="N10208" t="s">
        <v>3865</v>
      </c>
      <c r="O10208" t="s">
        <v>3921</v>
      </c>
      <c r="P10208">
        <v>9088</v>
      </c>
      <c r="Q10208" t="s">
        <v>3922</v>
      </c>
      <c r="R10208" t="s">
        <v>15443</v>
      </c>
      <c r="S10208" t="s">
        <v>15436</v>
      </c>
      <c r="T10208" t="s">
        <v>15437</v>
      </c>
      <c r="U10208" t="s">
        <v>15437</v>
      </c>
      <c r="V10208">
        <v>0</v>
      </c>
    </row>
    <row r="10209" spans="1:22" x14ac:dyDescent="0.25">
      <c r="A10209" t="s">
        <v>1569</v>
      </c>
      <c r="B10209">
        <v>325453</v>
      </c>
      <c r="C10209" t="s">
        <v>2016</v>
      </c>
      <c r="D10209" t="s">
        <v>2017</v>
      </c>
      <c r="E10209" t="s">
        <v>1596</v>
      </c>
      <c r="F10209" t="s">
        <v>2002</v>
      </c>
      <c r="G10209" t="s">
        <v>1574</v>
      </c>
      <c r="H10209" s="2">
        <v>44851</v>
      </c>
      <c r="I10209" s="2">
        <v>45369</v>
      </c>
      <c r="J10209"/>
      <c r="K10209"/>
      <c r="L10209">
        <v>20</v>
      </c>
      <c r="M10209" t="s">
        <v>1575</v>
      </c>
      <c r="N10209" t="s">
        <v>1714</v>
      </c>
      <c r="O10209" t="s">
        <v>2003</v>
      </c>
      <c r="P10209">
        <v>2014</v>
      </c>
      <c r="Q10209" t="s">
        <v>2004</v>
      </c>
      <c r="R10209" t="s">
        <v>15440</v>
      </c>
      <c r="S10209" t="s">
        <v>15436</v>
      </c>
      <c r="T10209" t="s">
        <v>15437</v>
      </c>
      <c r="U10209" t="s">
        <v>15437</v>
      </c>
      <c r="V10209">
        <v>0.52631578947368418</v>
      </c>
    </row>
    <row r="10210" spans="1:22" x14ac:dyDescent="0.25">
      <c r="A10210" t="s">
        <v>1569</v>
      </c>
      <c r="B10210">
        <v>325052</v>
      </c>
      <c r="C10210" t="s">
        <v>1948</v>
      </c>
      <c r="D10210" t="s">
        <v>1949</v>
      </c>
      <c r="E10210" t="s">
        <v>1596</v>
      </c>
      <c r="F10210" t="s">
        <v>1925</v>
      </c>
      <c r="G10210" t="s">
        <v>1574</v>
      </c>
      <c r="H10210" s="2">
        <v>44851</v>
      </c>
      <c r="I10210" s="2">
        <v>44851</v>
      </c>
      <c r="J10210"/>
      <c r="K10210"/>
      <c r="L10210">
        <v>17.5</v>
      </c>
      <c r="M10210" t="s">
        <v>1575</v>
      </c>
      <c r="N10210" t="s">
        <v>1576</v>
      </c>
      <c r="O10210" t="s">
        <v>1926</v>
      </c>
      <c r="P10210">
        <v>1012</v>
      </c>
      <c r="Q10210" t="s">
        <v>1927</v>
      </c>
      <c r="R10210" t="s">
        <v>15435</v>
      </c>
      <c r="S10210" t="s">
        <v>15436</v>
      </c>
      <c r="T10210" t="s">
        <v>15437</v>
      </c>
      <c r="U10210" t="s">
        <v>15437</v>
      </c>
      <c r="V10210">
        <v>0.46052631578947367</v>
      </c>
    </row>
    <row r="10211" spans="1:22" x14ac:dyDescent="0.25">
      <c r="A10211" t="s">
        <v>1569</v>
      </c>
      <c r="B10211">
        <v>325780</v>
      </c>
      <c r="C10211" t="s">
        <v>2490</v>
      </c>
      <c r="D10211" t="s">
        <v>2491</v>
      </c>
      <c r="E10211" t="s">
        <v>1596</v>
      </c>
      <c r="F10211" t="s">
        <v>2442</v>
      </c>
      <c r="G10211" t="s">
        <v>1574</v>
      </c>
      <c r="H10211" s="2">
        <v>44851</v>
      </c>
      <c r="I10211" s="2">
        <v>44851</v>
      </c>
      <c r="J10211"/>
      <c r="K10211"/>
      <c r="L10211">
        <v>12.25</v>
      </c>
      <c r="M10211" t="s">
        <v>1575</v>
      </c>
      <c r="N10211" t="s">
        <v>1714</v>
      </c>
      <c r="O10211" t="s">
        <v>2443</v>
      </c>
      <c r="P10211">
        <v>2024</v>
      </c>
      <c r="Q10211" t="s">
        <v>2444</v>
      </c>
      <c r="R10211" t="s">
        <v>15441</v>
      </c>
      <c r="S10211" t="s">
        <v>15436</v>
      </c>
      <c r="T10211" t="s">
        <v>15437</v>
      </c>
      <c r="U10211" t="s">
        <v>15437</v>
      </c>
      <c r="V10211">
        <v>0.32236842105263158</v>
      </c>
    </row>
    <row r="10212" spans="1:22" x14ac:dyDescent="0.25">
      <c r="A10212" t="s">
        <v>1569</v>
      </c>
      <c r="B10212">
        <v>325495</v>
      </c>
      <c r="C10212" t="s">
        <v>3527</v>
      </c>
      <c r="D10212" t="s">
        <v>3528</v>
      </c>
      <c r="E10212" t="s">
        <v>1596</v>
      </c>
      <c r="F10212" t="s">
        <v>3510</v>
      </c>
      <c r="G10212" t="s">
        <v>1574</v>
      </c>
      <c r="H10212" s="2">
        <v>44851</v>
      </c>
      <c r="I10212" s="2">
        <v>44851</v>
      </c>
      <c r="J10212"/>
      <c r="K10212"/>
      <c r="L10212">
        <v>18</v>
      </c>
      <c r="M10212" t="s">
        <v>1575</v>
      </c>
      <c r="N10212" t="s">
        <v>3482</v>
      </c>
      <c r="O10212" t="s">
        <v>3511</v>
      </c>
      <c r="P10212">
        <v>5054</v>
      </c>
      <c r="Q10212" t="s">
        <v>3512</v>
      </c>
      <c r="R10212" t="s">
        <v>15442</v>
      </c>
      <c r="S10212" t="s">
        <v>15436</v>
      </c>
      <c r="T10212" t="s">
        <v>15437</v>
      </c>
      <c r="U10212" t="s">
        <v>15437</v>
      </c>
      <c r="V10212">
        <v>0.47368421052631576</v>
      </c>
    </row>
    <row r="10213" spans="1:22" x14ac:dyDescent="0.25">
      <c r="A10213" t="s">
        <v>1569</v>
      </c>
      <c r="B10213">
        <v>325503</v>
      </c>
      <c r="C10213" t="s">
        <v>3529</v>
      </c>
      <c r="D10213" t="s">
        <v>3530</v>
      </c>
      <c r="E10213" t="s">
        <v>1596</v>
      </c>
      <c r="F10213" t="s">
        <v>3510</v>
      </c>
      <c r="G10213" t="s">
        <v>1574</v>
      </c>
      <c r="H10213" s="2">
        <v>44851</v>
      </c>
      <c r="I10213" s="2">
        <v>44851</v>
      </c>
      <c r="J10213"/>
      <c r="K10213"/>
      <c r="L10213">
        <v>25</v>
      </c>
      <c r="M10213" t="s">
        <v>1575</v>
      </c>
      <c r="N10213" t="s">
        <v>3482</v>
      </c>
      <c r="O10213" t="s">
        <v>3511</v>
      </c>
      <c r="P10213">
        <v>5054</v>
      </c>
      <c r="Q10213" t="s">
        <v>3512</v>
      </c>
      <c r="R10213" t="s">
        <v>15442</v>
      </c>
      <c r="S10213" t="s">
        <v>15436</v>
      </c>
      <c r="T10213" t="s">
        <v>15437</v>
      </c>
      <c r="U10213" t="s">
        <v>15437</v>
      </c>
      <c r="V10213">
        <v>0.65789473684210531</v>
      </c>
    </row>
    <row r="10214" spans="1:22" x14ac:dyDescent="0.25">
      <c r="A10214" t="s">
        <v>1569</v>
      </c>
      <c r="B10214">
        <v>325501</v>
      </c>
      <c r="C10214" t="s">
        <v>1626</v>
      </c>
      <c r="D10214" t="s">
        <v>3531</v>
      </c>
      <c r="E10214" t="s">
        <v>1596</v>
      </c>
      <c r="F10214" t="s">
        <v>3510</v>
      </c>
      <c r="G10214" t="s">
        <v>1574</v>
      </c>
      <c r="H10214" s="2">
        <v>44851</v>
      </c>
      <c r="I10214" s="2">
        <v>44851</v>
      </c>
      <c r="J10214"/>
      <c r="K10214"/>
      <c r="L10214">
        <v>24</v>
      </c>
      <c r="M10214" t="s">
        <v>1575</v>
      </c>
      <c r="N10214" t="s">
        <v>3482</v>
      </c>
      <c r="O10214" t="s">
        <v>3511</v>
      </c>
      <c r="P10214">
        <v>5054</v>
      </c>
      <c r="Q10214" t="s">
        <v>3512</v>
      </c>
      <c r="R10214" t="s">
        <v>15442</v>
      </c>
      <c r="S10214" t="s">
        <v>15436</v>
      </c>
      <c r="T10214" t="s">
        <v>15437</v>
      </c>
      <c r="U10214" t="s">
        <v>15437</v>
      </c>
      <c r="V10214">
        <v>0.63157894736842102</v>
      </c>
    </row>
    <row r="10215" spans="1:22" x14ac:dyDescent="0.25">
      <c r="A10215" t="s">
        <v>1569</v>
      </c>
      <c r="B10215">
        <v>325619</v>
      </c>
      <c r="C10215" t="s">
        <v>2563</v>
      </c>
      <c r="D10215" t="s">
        <v>3532</v>
      </c>
      <c r="E10215" t="s">
        <v>1596</v>
      </c>
      <c r="F10215" t="s">
        <v>3510</v>
      </c>
      <c r="G10215" t="s">
        <v>1574</v>
      </c>
      <c r="H10215" s="2">
        <v>44851</v>
      </c>
      <c r="I10215" s="2">
        <v>44851</v>
      </c>
      <c r="J10215"/>
      <c r="K10215"/>
      <c r="L10215">
        <v>14.25</v>
      </c>
      <c r="M10215" t="s">
        <v>1575</v>
      </c>
      <c r="N10215" t="s">
        <v>3482</v>
      </c>
      <c r="O10215" t="s">
        <v>3511</v>
      </c>
      <c r="P10215">
        <v>5054</v>
      </c>
      <c r="Q10215" t="s">
        <v>3512</v>
      </c>
      <c r="R10215" t="s">
        <v>15442</v>
      </c>
      <c r="S10215" t="s">
        <v>15436</v>
      </c>
      <c r="T10215" t="s">
        <v>15437</v>
      </c>
      <c r="U10215" t="s">
        <v>15437</v>
      </c>
      <c r="V10215">
        <v>0.375</v>
      </c>
    </row>
    <row r="10216" spans="1:22" x14ac:dyDescent="0.25">
      <c r="A10216" t="s">
        <v>1569</v>
      </c>
      <c r="B10216">
        <v>325622</v>
      </c>
      <c r="C10216" t="s">
        <v>2354</v>
      </c>
      <c r="D10216" t="s">
        <v>3533</v>
      </c>
      <c r="E10216" t="s">
        <v>1596</v>
      </c>
      <c r="F10216" t="s">
        <v>3510</v>
      </c>
      <c r="G10216" t="s">
        <v>1574</v>
      </c>
      <c r="H10216" s="2">
        <v>44851</v>
      </c>
      <c r="I10216" s="2">
        <v>44851</v>
      </c>
      <c r="J10216"/>
      <c r="K10216"/>
      <c r="L10216">
        <v>35</v>
      </c>
      <c r="M10216" t="s">
        <v>1575</v>
      </c>
      <c r="N10216" t="s">
        <v>3482</v>
      </c>
      <c r="O10216" t="s">
        <v>3511</v>
      </c>
      <c r="P10216">
        <v>5054</v>
      </c>
      <c r="Q10216" t="s">
        <v>3512</v>
      </c>
      <c r="R10216" t="s">
        <v>15442</v>
      </c>
      <c r="S10216" t="s">
        <v>15436</v>
      </c>
      <c r="T10216" t="s">
        <v>15437</v>
      </c>
      <c r="U10216" t="s">
        <v>15437</v>
      </c>
      <c r="V10216">
        <v>0.92105263157894735</v>
      </c>
    </row>
    <row r="10217" spans="1:22" x14ac:dyDescent="0.25">
      <c r="A10217" t="s">
        <v>1569</v>
      </c>
      <c r="B10217">
        <v>325632</v>
      </c>
      <c r="C10217" t="s">
        <v>3534</v>
      </c>
      <c r="D10217" t="s">
        <v>1586</v>
      </c>
      <c r="E10217" t="s">
        <v>1596</v>
      </c>
      <c r="F10217" t="s">
        <v>3510</v>
      </c>
      <c r="G10217" t="s">
        <v>1574</v>
      </c>
      <c r="H10217" s="2">
        <v>44851</v>
      </c>
      <c r="I10217" s="2">
        <v>44851</v>
      </c>
      <c r="J10217"/>
      <c r="K10217"/>
      <c r="L10217">
        <v>32.75</v>
      </c>
      <c r="M10217" t="s">
        <v>1575</v>
      </c>
      <c r="N10217" t="s">
        <v>3482</v>
      </c>
      <c r="O10217" t="s">
        <v>3511</v>
      </c>
      <c r="P10217">
        <v>5054</v>
      </c>
      <c r="Q10217" t="s">
        <v>3512</v>
      </c>
      <c r="R10217" t="s">
        <v>15442</v>
      </c>
      <c r="S10217" t="s">
        <v>15436</v>
      </c>
      <c r="T10217" t="s">
        <v>15437</v>
      </c>
      <c r="U10217" t="s">
        <v>15437</v>
      </c>
      <c r="V10217">
        <v>0.86184210526315785</v>
      </c>
    </row>
    <row r="10218" spans="1:22" x14ac:dyDescent="0.25">
      <c r="A10218" t="s">
        <v>1569</v>
      </c>
      <c r="B10218">
        <v>325771</v>
      </c>
      <c r="C10218" t="s">
        <v>3535</v>
      </c>
      <c r="D10218" t="s">
        <v>3536</v>
      </c>
      <c r="E10218" t="s">
        <v>1596</v>
      </c>
      <c r="F10218" t="s">
        <v>3510</v>
      </c>
      <c r="G10218" t="s">
        <v>1574</v>
      </c>
      <c r="H10218" s="2">
        <v>44851</v>
      </c>
      <c r="I10218" s="2">
        <v>44851</v>
      </c>
      <c r="J10218"/>
      <c r="K10218"/>
      <c r="L10218">
        <v>14.5</v>
      </c>
      <c r="M10218" t="s">
        <v>1575</v>
      </c>
      <c r="N10218" t="s">
        <v>3482</v>
      </c>
      <c r="O10218" t="s">
        <v>3511</v>
      </c>
      <c r="P10218">
        <v>5054</v>
      </c>
      <c r="Q10218" t="s">
        <v>3512</v>
      </c>
      <c r="R10218" t="s">
        <v>15442</v>
      </c>
      <c r="S10218" t="s">
        <v>15436</v>
      </c>
      <c r="T10218" t="s">
        <v>15437</v>
      </c>
      <c r="U10218" t="s">
        <v>15437</v>
      </c>
      <c r="V10218">
        <v>0.38157894736842107</v>
      </c>
    </row>
    <row r="10219" spans="1:22" x14ac:dyDescent="0.25">
      <c r="A10219" t="s">
        <v>1569</v>
      </c>
      <c r="B10219">
        <v>325643</v>
      </c>
      <c r="C10219" t="s">
        <v>2908</v>
      </c>
      <c r="D10219" t="s">
        <v>3537</v>
      </c>
      <c r="E10219" t="s">
        <v>1607</v>
      </c>
      <c r="F10219" t="s">
        <v>3538</v>
      </c>
      <c r="G10219" t="s">
        <v>1618</v>
      </c>
      <c r="H10219" s="2">
        <v>44851</v>
      </c>
      <c r="I10219" s="2">
        <v>44907</v>
      </c>
      <c r="J10219"/>
      <c r="K10219"/>
      <c r="L10219">
        <v>38</v>
      </c>
      <c r="M10219" t="s">
        <v>1575</v>
      </c>
      <c r="N10219" t="s">
        <v>3482</v>
      </c>
      <c r="O10219" t="s">
        <v>3511</v>
      </c>
      <c r="P10219">
        <v>5054</v>
      </c>
      <c r="Q10219" t="s">
        <v>3512</v>
      </c>
      <c r="R10219" t="s">
        <v>15442</v>
      </c>
      <c r="S10219" t="s">
        <v>15436</v>
      </c>
      <c r="T10219" t="s">
        <v>15437</v>
      </c>
      <c r="U10219" t="s">
        <v>15437</v>
      </c>
      <c r="V10219">
        <v>1</v>
      </c>
    </row>
    <row r="10220" spans="1:22" x14ac:dyDescent="0.25">
      <c r="A10220" t="s">
        <v>1569</v>
      </c>
      <c r="B10220">
        <v>325230</v>
      </c>
      <c r="C10220" t="s">
        <v>3016</v>
      </c>
      <c r="D10220" t="s">
        <v>3017</v>
      </c>
      <c r="E10220" t="s">
        <v>1572</v>
      </c>
      <c r="F10220" t="s">
        <v>3011</v>
      </c>
      <c r="G10220" t="s">
        <v>1574</v>
      </c>
      <c r="H10220" s="2">
        <v>44844</v>
      </c>
      <c r="I10220" s="2">
        <v>44844</v>
      </c>
      <c r="J10220"/>
      <c r="K10220"/>
      <c r="L10220">
        <v>0.01</v>
      </c>
      <c r="M10220" t="s">
        <v>1575</v>
      </c>
      <c r="N10220" t="s">
        <v>1714</v>
      </c>
      <c r="O10220" t="s">
        <v>3012</v>
      </c>
      <c r="P10220">
        <v>2040</v>
      </c>
      <c r="Q10220" t="s">
        <v>3013</v>
      </c>
      <c r="R10220" t="s">
        <v>15440</v>
      </c>
      <c r="S10220" t="s">
        <v>15436</v>
      </c>
      <c r="T10220" t="s">
        <v>15437</v>
      </c>
      <c r="U10220" t="s">
        <v>15437</v>
      </c>
      <c r="V10220">
        <v>0</v>
      </c>
    </row>
    <row r="10221" spans="1:22" x14ac:dyDescent="0.25">
      <c r="A10221" t="s">
        <v>1569</v>
      </c>
      <c r="B10221">
        <v>325330</v>
      </c>
      <c r="C10221" t="s">
        <v>1950</v>
      </c>
      <c r="D10221" t="s">
        <v>1951</v>
      </c>
      <c r="E10221" t="s">
        <v>1572</v>
      </c>
      <c r="F10221" t="s">
        <v>1925</v>
      </c>
      <c r="G10221" t="s">
        <v>1574</v>
      </c>
      <c r="H10221" s="2">
        <v>44844</v>
      </c>
      <c r="I10221" s="2">
        <v>44844</v>
      </c>
      <c r="J10221"/>
      <c r="K10221"/>
      <c r="L10221">
        <v>0.01</v>
      </c>
      <c r="M10221" t="s">
        <v>1575</v>
      </c>
      <c r="N10221" t="s">
        <v>1576</v>
      </c>
      <c r="O10221" t="s">
        <v>1926</v>
      </c>
      <c r="P10221">
        <v>1012</v>
      </c>
      <c r="Q10221" t="s">
        <v>1927</v>
      </c>
      <c r="R10221" t="s">
        <v>15435</v>
      </c>
      <c r="S10221" t="s">
        <v>15436</v>
      </c>
      <c r="T10221" t="s">
        <v>15437</v>
      </c>
      <c r="U10221" t="s">
        <v>15437</v>
      </c>
      <c r="V10221">
        <v>0</v>
      </c>
    </row>
    <row r="10222" spans="1:22" x14ac:dyDescent="0.25">
      <c r="A10222" t="s">
        <v>1569</v>
      </c>
      <c r="B10222">
        <v>325278</v>
      </c>
      <c r="C10222" t="s">
        <v>2916</v>
      </c>
      <c r="D10222" t="s">
        <v>2917</v>
      </c>
      <c r="E10222" t="s">
        <v>1596</v>
      </c>
      <c r="F10222" t="s">
        <v>2883</v>
      </c>
      <c r="G10222" t="s">
        <v>1574</v>
      </c>
      <c r="H10222" s="2">
        <v>44844</v>
      </c>
      <c r="I10222" s="2">
        <v>44844</v>
      </c>
      <c r="J10222"/>
      <c r="K10222"/>
      <c r="L10222">
        <v>35.75</v>
      </c>
      <c r="M10222" t="s">
        <v>1575</v>
      </c>
      <c r="N10222" t="s">
        <v>1714</v>
      </c>
      <c r="O10222" t="s">
        <v>2880</v>
      </c>
      <c r="P10222">
        <v>2033</v>
      </c>
      <c r="Q10222" t="s">
        <v>2881</v>
      </c>
      <c r="R10222" t="s">
        <v>15440</v>
      </c>
      <c r="S10222" t="s">
        <v>15436</v>
      </c>
      <c r="T10222" t="s">
        <v>15437</v>
      </c>
      <c r="U10222" t="s">
        <v>15437</v>
      </c>
      <c r="V10222">
        <v>0.94078947368421051</v>
      </c>
    </row>
    <row r="10223" spans="1:22" x14ac:dyDescent="0.25">
      <c r="A10223" t="s">
        <v>1569</v>
      </c>
      <c r="B10223">
        <v>325348</v>
      </c>
      <c r="C10223" t="s">
        <v>3939</v>
      </c>
      <c r="D10223" t="s">
        <v>3940</v>
      </c>
      <c r="E10223" t="s">
        <v>1596</v>
      </c>
      <c r="F10223" t="s">
        <v>3920</v>
      </c>
      <c r="G10223" t="s">
        <v>1574</v>
      </c>
      <c r="H10223" s="2">
        <v>44844</v>
      </c>
      <c r="I10223" s="2">
        <v>44844</v>
      </c>
      <c r="J10223"/>
      <c r="K10223"/>
      <c r="L10223">
        <v>22.5</v>
      </c>
      <c r="M10223" t="s">
        <v>1575</v>
      </c>
      <c r="N10223" t="s">
        <v>3865</v>
      </c>
      <c r="O10223" t="s">
        <v>3921</v>
      </c>
      <c r="P10223">
        <v>9088</v>
      </c>
      <c r="Q10223" t="s">
        <v>3922</v>
      </c>
      <c r="R10223" t="s">
        <v>15443</v>
      </c>
      <c r="S10223" t="s">
        <v>15436</v>
      </c>
      <c r="T10223" t="s">
        <v>15437</v>
      </c>
      <c r="U10223" t="s">
        <v>15437</v>
      </c>
      <c r="V10223">
        <v>0.59210526315789469</v>
      </c>
    </row>
    <row r="10224" spans="1:22" x14ac:dyDescent="0.25">
      <c r="A10224" t="s">
        <v>1569</v>
      </c>
      <c r="B10224">
        <v>325264</v>
      </c>
      <c r="C10224" t="s">
        <v>3967</v>
      </c>
      <c r="D10224" t="s">
        <v>3968</v>
      </c>
      <c r="E10224" t="s">
        <v>1607</v>
      </c>
      <c r="F10224" t="s">
        <v>3971</v>
      </c>
      <c r="G10224" t="s">
        <v>1618</v>
      </c>
      <c r="H10224" s="2">
        <v>44844</v>
      </c>
      <c r="I10224" s="2">
        <v>45831</v>
      </c>
      <c r="J10224"/>
      <c r="K10224"/>
      <c r="L10224">
        <v>38</v>
      </c>
      <c r="M10224" t="s">
        <v>1575</v>
      </c>
      <c r="N10224" t="s">
        <v>3865</v>
      </c>
      <c r="O10224" t="s">
        <v>3952</v>
      </c>
      <c r="P10224">
        <v>9090</v>
      </c>
      <c r="Q10224" t="s">
        <v>3953</v>
      </c>
      <c r="R10224" t="s">
        <v>15443</v>
      </c>
      <c r="S10224" t="s">
        <v>15436</v>
      </c>
      <c r="T10224" t="s">
        <v>15437</v>
      </c>
      <c r="U10224" t="s">
        <v>15437</v>
      </c>
      <c r="V10224">
        <v>1</v>
      </c>
    </row>
    <row r="10225" spans="1:22" x14ac:dyDescent="0.25">
      <c r="A10225" t="s">
        <v>1569</v>
      </c>
      <c r="B10225">
        <v>325308</v>
      </c>
      <c r="C10225" t="s">
        <v>2973</v>
      </c>
      <c r="D10225" t="s">
        <v>3539</v>
      </c>
      <c r="E10225" t="s">
        <v>1572</v>
      </c>
      <c r="F10225" t="s">
        <v>3510</v>
      </c>
      <c r="G10225" t="s">
        <v>1574</v>
      </c>
      <c r="H10225" s="2">
        <v>44837</v>
      </c>
      <c r="I10225" s="2">
        <v>44837</v>
      </c>
      <c r="J10225"/>
      <c r="K10225"/>
      <c r="L10225">
        <v>0.01</v>
      </c>
      <c r="M10225" t="s">
        <v>1575</v>
      </c>
      <c r="N10225" t="s">
        <v>3482</v>
      </c>
      <c r="O10225" t="s">
        <v>3511</v>
      </c>
      <c r="P10225">
        <v>5054</v>
      </c>
      <c r="Q10225" t="s">
        <v>3512</v>
      </c>
      <c r="R10225" t="s">
        <v>15442</v>
      </c>
      <c r="S10225" t="s">
        <v>15436</v>
      </c>
      <c r="T10225" t="s">
        <v>15437</v>
      </c>
      <c r="U10225" t="s">
        <v>15437</v>
      </c>
      <c r="V10225">
        <v>0</v>
      </c>
    </row>
    <row r="10226" spans="1:22" x14ac:dyDescent="0.25">
      <c r="A10226" t="s">
        <v>1569</v>
      </c>
      <c r="B10226">
        <v>324726</v>
      </c>
      <c r="C10226" t="s">
        <v>3910</v>
      </c>
      <c r="D10226" t="s">
        <v>3911</v>
      </c>
      <c r="E10226" t="s">
        <v>1572</v>
      </c>
      <c r="F10226" t="s">
        <v>3893</v>
      </c>
      <c r="G10226" t="s">
        <v>1574</v>
      </c>
      <c r="H10226" s="2">
        <v>44837</v>
      </c>
      <c r="I10226" s="2">
        <v>44837</v>
      </c>
      <c r="J10226"/>
      <c r="K10226"/>
      <c r="L10226">
        <v>0.01</v>
      </c>
      <c r="M10226" t="s">
        <v>1575</v>
      </c>
      <c r="N10226" t="s">
        <v>3865</v>
      </c>
      <c r="O10226" t="s">
        <v>3894</v>
      </c>
      <c r="P10226">
        <v>9087</v>
      </c>
      <c r="Q10226" t="s">
        <v>3895</v>
      </c>
      <c r="R10226" t="s">
        <v>15443</v>
      </c>
      <c r="S10226" t="s">
        <v>15436</v>
      </c>
      <c r="T10226" t="s">
        <v>15437</v>
      </c>
      <c r="U10226" t="s">
        <v>15437</v>
      </c>
      <c r="V10226">
        <v>0</v>
      </c>
    </row>
    <row r="10227" spans="1:22" x14ac:dyDescent="0.25">
      <c r="A10227" t="s">
        <v>1569</v>
      </c>
      <c r="B10227">
        <v>324753</v>
      </c>
      <c r="C10227" t="s">
        <v>3912</v>
      </c>
      <c r="D10227" t="s">
        <v>3913</v>
      </c>
      <c r="E10227" t="s">
        <v>1572</v>
      </c>
      <c r="F10227" t="s">
        <v>3893</v>
      </c>
      <c r="G10227" t="s">
        <v>1574</v>
      </c>
      <c r="H10227" s="2">
        <v>44837</v>
      </c>
      <c r="I10227" s="2">
        <v>44837</v>
      </c>
      <c r="J10227"/>
      <c r="K10227"/>
      <c r="L10227">
        <v>0.01</v>
      </c>
      <c r="M10227" t="s">
        <v>1575</v>
      </c>
      <c r="N10227" t="s">
        <v>3865</v>
      </c>
      <c r="O10227" t="s">
        <v>3894</v>
      </c>
      <c r="P10227">
        <v>9087</v>
      </c>
      <c r="Q10227" t="s">
        <v>3895</v>
      </c>
      <c r="R10227" t="s">
        <v>15443</v>
      </c>
      <c r="S10227" t="s">
        <v>15436</v>
      </c>
      <c r="T10227" t="s">
        <v>15437</v>
      </c>
      <c r="U10227" t="s">
        <v>15437</v>
      </c>
      <c r="V10227">
        <v>0</v>
      </c>
    </row>
    <row r="10228" spans="1:22" x14ac:dyDescent="0.25">
      <c r="A10228" t="s">
        <v>1569</v>
      </c>
      <c r="B10228">
        <v>324757</v>
      </c>
      <c r="C10228" t="s">
        <v>3914</v>
      </c>
      <c r="D10228" t="s">
        <v>3915</v>
      </c>
      <c r="E10228" t="s">
        <v>1572</v>
      </c>
      <c r="F10228" t="s">
        <v>3893</v>
      </c>
      <c r="G10228" t="s">
        <v>1574</v>
      </c>
      <c r="H10228" s="2">
        <v>44837</v>
      </c>
      <c r="I10228" s="2">
        <v>44837</v>
      </c>
      <c r="J10228"/>
      <c r="K10228"/>
      <c r="L10228">
        <v>0.01</v>
      </c>
      <c r="M10228" t="s">
        <v>1575</v>
      </c>
      <c r="N10228" t="s">
        <v>3865</v>
      </c>
      <c r="O10228" t="s">
        <v>3894</v>
      </c>
      <c r="P10228">
        <v>9087</v>
      </c>
      <c r="Q10228" t="s">
        <v>3895</v>
      </c>
      <c r="R10228" t="s">
        <v>15443</v>
      </c>
      <c r="S10228" t="s">
        <v>15436</v>
      </c>
      <c r="T10228" t="s">
        <v>15437</v>
      </c>
      <c r="U10228" t="s">
        <v>15437</v>
      </c>
      <c r="V10228">
        <v>0</v>
      </c>
    </row>
    <row r="10229" spans="1:22" x14ac:dyDescent="0.25">
      <c r="A10229" t="s">
        <v>1569</v>
      </c>
      <c r="B10229">
        <v>325153</v>
      </c>
      <c r="C10229" t="s">
        <v>2641</v>
      </c>
      <c r="D10229" t="s">
        <v>2642</v>
      </c>
      <c r="E10229" t="s">
        <v>1596</v>
      </c>
      <c r="F10229" t="s">
        <v>2614</v>
      </c>
      <c r="G10229" t="s">
        <v>1574</v>
      </c>
      <c r="H10229" s="2">
        <v>44837</v>
      </c>
      <c r="I10229" s="2">
        <v>44837</v>
      </c>
      <c r="J10229"/>
      <c r="K10229"/>
      <c r="L10229">
        <v>17</v>
      </c>
      <c r="M10229" t="s">
        <v>1575</v>
      </c>
      <c r="N10229" t="s">
        <v>1714</v>
      </c>
      <c r="O10229" t="s">
        <v>2615</v>
      </c>
      <c r="P10229">
        <v>2027</v>
      </c>
      <c r="Q10229" t="s">
        <v>2616</v>
      </c>
      <c r="R10229" t="s">
        <v>15441</v>
      </c>
      <c r="S10229" t="s">
        <v>15436</v>
      </c>
      <c r="T10229" t="s">
        <v>15437</v>
      </c>
      <c r="U10229" t="s">
        <v>15437</v>
      </c>
      <c r="V10229">
        <v>0.44736842105263158</v>
      </c>
    </row>
    <row r="10230" spans="1:22" x14ac:dyDescent="0.25">
      <c r="A10230" t="s">
        <v>1569</v>
      </c>
      <c r="B10230">
        <v>297607</v>
      </c>
      <c r="C10230" t="s">
        <v>1784</v>
      </c>
      <c r="D10230" t="s">
        <v>1785</v>
      </c>
      <c r="E10230" t="s">
        <v>1596</v>
      </c>
      <c r="F10230" t="s">
        <v>1747</v>
      </c>
      <c r="G10230" t="s">
        <v>1574</v>
      </c>
      <c r="H10230" s="2">
        <v>44837</v>
      </c>
      <c r="I10230" s="2">
        <v>44837</v>
      </c>
      <c r="J10230"/>
      <c r="K10230"/>
      <c r="L10230">
        <v>17</v>
      </c>
      <c r="M10230" t="s">
        <v>1575</v>
      </c>
      <c r="N10230" t="s">
        <v>1576</v>
      </c>
      <c r="O10230" t="s">
        <v>1748</v>
      </c>
      <c r="P10230">
        <v>1008</v>
      </c>
      <c r="Q10230" t="s">
        <v>1749</v>
      </c>
      <c r="R10230" t="s">
        <v>15435</v>
      </c>
      <c r="S10230" t="s">
        <v>15436</v>
      </c>
      <c r="T10230" t="s">
        <v>15437</v>
      </c>
      <c r="U10230" t="s">
        <v>15437</v>
      </c>
      <c r="V10230">
        <v>0.44736842105263158</v>
      </c>
    </row>
    <row r="10231" spans="1:22" x14ac:dyDescent="0.25">
      <c r="A10231" t="s">
        <v>1569</v>
      </c>
      <c r="B10231">
        <v>325311</v>
      </c>
      <c r="C10231" t="s">
        <v>2246</v>
      </c>
      <c r="D10231" t="s">
        <v>3540</v>
      </c>
      <c r="E10231" t="s">
        <v>1596</v>
      </c>
      <c r="F10231" t="s">
        <v>3510</v>
      </c>
      <c r="G10231" t="s">
        <v>1574</v>
      </c>
      <c r="H10231" s="2">
        <v>44837</v>
      </c>
      <c r="I10231" s="2">
        <v>44837</v>
      </c>
      <c r="J10231"/>
      <c r="K10231"/>
      <c r="L10231">
        <v>24</v>
      </c>
      <c r="M10231" t="s">
        <v>1575</v>
      </c>
      <c r="N10231" t="s">
        <v>3482</v>
      </c>
      <c r="O10231" t="s">
        <v>3511</v>
      </c>
      <c r="P10231">
        <v>5054</v>
      </c>
      <c r="Q10231" t="s">
        <v>3512</v>
      </c>
      <c r="R10231" t="s">
        <v>15442</v>
      </c>
      <c r="S10231" t="s">
        <v>15436</v>
      </c>
      <c r="T10231" t="s">
        <v>15437</v>
      </c>
      <c r="U10231" t="s">
        <v>15437</v>
      </c>
      <c r="V10231">
        <v>0.63157894736842102</v>
      </c>
    </row>
    <row r="10232" spans="1:22" x14ac:dyDescent="0.25">
      <c r="A10232" t="s">
        <v>1569</v>
      </c>
      <c r="B10232">
        <v>324755</v>
      </c>
      <c r="C10232" t="s">
        <v>3886</v>
      </c>
      <c r="D10232" t="s">
        <v>3887</v>
      </c>
      <c r="E10232" t="s">
        <v>1596</v>
      </c>
      <c r="F10232" t="s">
        <v>3864</v>
      </c>
      <c r="G10232" t="s">
        <v>1574</v>
      </c>
      <c r="H10232" s="2">
        <v>44837</v>
      </c>
      <c r="I10232" s="2">
        <v>45313</v>
      </c>
      <c r="J10232"/>
      <c r="K10232"/>
      <c r="L10232">
        <v>37</v>
      </c>
      <c r="M10232" t="s">
        <v>1575</v>
      </c>
      <c r="N10232" t="s">
        <v>3865</v>
      </c>
      <c r="O10232" t="s">
        <v>3866</v>
      </c>
      <c r="P10232">
        <v>9086</v>
      </c>
      <c r="Q10232" t="s">
        <v>3867</v>
      </c>
      <c r="R10232" t="s">
        <v>15443</v>
      </c>
      <c r="S10232" t="s">
        <v>15436</v>
      </c>
      <c r="T10232" t="s">
        <v>15437</v>
      </c>
      <c r="U10232" t="s">
        <v>15437</v>
      </c>
      <c r="V10232">
        <v>0.97368421052631582</v>
      </c>
    </row>
    <row r="10233" spans="1:22" x14ac:dyDescent="0.25">
      <c r="A10233" t="s">
        <v>1569</v>
      </c>
      <c r="B10233">
        <v>324744</v>
      </c>
      <c r="C10233" t="s">
        <v>1601</v>
      </c>
      <c r="D10233" t="s">
        <v>3916</v>
      </c>
      <c r="E10233" t="s">
        <v>1596</v>
      </c>
      <c r="F10233" t="s">
        <v>3893</v>
      </c>
      <c r="G10233" t="s">
        <v>1574</v>
      </c>
      <c r="H10233" s="2">
        <v>44837</v>
      </c>
      <c r="I10233" s="2">
        <v>44837</v>
      </c>
      <c r="J10233"/>
      <c r="K10233"/>
      <c r="L10233">
        <v>23.5</v>
      </c>
      <c r="M10233" t="s">
        <v>1575</v>
      </c>
      <c r="N10233" t="s">
        <v>3865</v>
      </c>
      <c r="O10233" t="s">
        <v>3894</v>
      </c>
      <c r="P10233">
        <v>9087</v>
      </c>
      <c r="Q10233" t="s">
        <v>3895</v>
      </c>
      <c r="R10233" t="s">
        <v>15443</v>
      </c>
      <c r="S10233" t="s">
        <v>15436</v>
      </c>
      <c r="T10233" t="s">
        <v>15437</v>
      </c>
      <c r="U10233" t="s">
        <v>15437</v>
      </c>
      <c r="V10233">
        <v>0.61842105263157898</v>
      </c>
    </row>
    <row r="10234" spans="1:22" x14ac:dyDescent="0.25">
      <c r="A10234" t="s">
        <v>1569</v>
      </c>
      <c r="B10234">
        <v>324904</v>
      </c>
      <c r="C10234" t="s">
        <v>2784</v>
      </c>
      <c r="D10234" t="s">
        <v>3917</v>
      </c>
      <c r="E10234" t="s">
        <v>1596</v>
      </c>
      <c r="F10234" t="s">
        <v>3893</v>
      </c>
      <c r="G10234" t="s">
        <v>1574</v>
      </c>
      <c r="H10234" s="2">
        <v>44837</v>
      </c>
      <c r="I10234" s="2">
        <v>44837</v>
      </c>
      <c r="J10234"/>
      <c r="K10234"/>
      <c r="L10234">
        <v>28.5</v>
      </c>
      <c r="M10234" t="s">
        <v>1575</v>
      </c>
      <c r="N10234" t="s">
        <v>3865</v>
      </c>
      <c r="O10234" t="s">
        <v>3894</v>
      </c>
      <c r="P10234">
        <v>9087</v>
      </c>
      <c r="Q10234" t="s">
        <v>3895</v>
      </c>
      <c r="R10234" t="s">
        <v>15443</v>
      </c>
      <c r="S10234" t="s">
        <v>15436</v>
      </c>
      <c r="T10234" t="s">
        <v>15437</v>
      </c>
      <c r="U10234" t="s">
        <v>15437</v>
      </c>
      <c r="V10234">
        <v>0.75</v>
      </c>
    </row>
    <row r="10235" spans="1:22" x14ac:dyDescent="0.25">
      <c r="A10235" t="s">
        <v>1569</v>
      </c>
      <c r="B10235">
        <v>325169</v>
      </c>
      <c r="C10235" t="s">
        <v>2892</v>
      </c>
      <c r="D10235" t="s">
        <v>3541</v>
      </c>
      <c r="E10235" t="s">
        <v>1607</v>
      </c>
      <c r="F10235" t="s">
        <v>3542</v>
      </c>
      <c r="G10235" t="s">
        <v>1489</v>
      </c>
      <c r="H10235" s="2">
        <v>44837</v>
      </c>
      <c r="I10235" s="2">
        <v>44837</v>
      </c>
      <c r="J10235"/>
      <c r="K10235"/>
      <c r="L10235">
        <v>38</v>
      </c>
      <c r="M10235" t="s">
        <v>1575</v>
      </c>
      <c r="N10235" t="s">
        <v>3482</v>
      </c>
      <c r="O10235" t="s">
        <v>3511</v>
      </c>
      <c r="P10235">
        <v>5054</v>
      </c>
      <c r="Q10235" t="s">
        <v>3512</v>
      </c>
      <c r="R10235" t="s">
        <v>15442</v>
      </c>
      <c r="S10235" t="s">
        <v>15436</v>
      </c>
      <c r="T10235" t="s">
        <v>15437</v>
      </c>
      <c r="U10235" t="s">
        <v>1566</v>
      </c>
      <c r="V10235">
        <v>1</v>
      </c>
    </row>
    <row r="10236" spans="1:22" x14ac:dyDescent="0.25">
      <c r="A10236" t="s">
        <v>1569</v>
      </c>
      <c r="B10236">
        <v>325185</v>
      </c>
      <c r="C10236" t="s">
        <v>2258</v>
      </c>
      <c r="D10236" t="s">
        <v>2643</v>
      </c>
      <c r="E10236" t="s">
        <v>1572</v>
      </c>
      <c r="F10236" t="s">
        <v>2614</v>
      </c>
      <c r="G10236" t="s">
        <v>1574</v>
      </c>
      <c r="H10236" s="2">
        <v>44830</v>
      </c>
      <c r="I10236" s="2">
        <v>44830</v>
      </c>
      <c r="J10236"/>
      <c r="K10236"/>
      <c r="L10236">
        <v>0.01</v>
      </c>
      <c r="M10236" t="s">
        <v>1575</v>
      </c>
      <c r="N10236" t="s">
        <v>1714</v>
      </c>
      <c r="O10236" t="s">
        <v>2615</v>
      </c>
      <c r="P10236">
        <v>2027</v>
      </c>
      <c r="Q10236" t="s">
        <v>2616</v>
      </c>
      <c r="R10236" t="s">
        <v>15441</v>
      </c>
      <c r="S10236" t="s">
        <v>15436</v>
      </c>
      <c r="T10236" t="s">
        <v>15437</v>
      </c>
      <c r="U10236" t="s">
        <v>15437</v>
      </c>
      <c r="V10236">
        <v>0</v>
      </c>
    </row>
    <row r="10237" spans="1:22" x14ac:dyDescent="0.25">
      <c r="A10237" t="s">
        <v>1569</v>
      </c>
      <c r="B10237">
        <v>325123</v>
      </c>
      <c r="C10237" t="s">
        <v>1920</v>
      </c>
      <c r="D10237" t="s">
        <v>2644</v>
      </c>
      <c r="E10237" t="s">
        <v>1596</v>
      </c>
      <c r="F10237" t="s">
        <v>2614</v>
      </c>
      <c r="G10237" t="s">
        <v>1574</v>
      </c>
      <c r="H10237" s="2">
        <v>44830</v>
      </c>
      <c r="I10237" s="2">
        <v>44830</v>
      </c>
      <c r="J10237"/>
      <c r="K10237"/>
      <c r="L10237">
        <v>10</v>
      </c>
      <c r="M10237" t="s">
        <v>1575</v>
      </c>
      <c r="N10237" t="s">
        <v>1714</v>
      </c>
      <c r="O10237" t="s">
        <v>2615</v>
      </c>
      <c r="P10237">
        <v>2027</v>
      </c>
      <c r="Q10237" t="s">
        <v>2616</v>
      </c>
      <c r="R10237" t="s">
        <v>15441</v>
      </c>
      <c r="S10237" t="s">
        <v>15436</v>
      </c>
      <c r="T10237" t="s">
        <v>15437</v>
      </c>
      <c r="U10237" t="s">
        <v>15437</v>
      </c>
      <c r="V10237">
        <v>0.26315789473684209</v>
      </c>
    </row>
    <row r="10238" spans="1:22" x14ac:dyDescent="0.25">
      <c r="A10238" t="s">
        <v>1569</v>
      </c>
      <c r="B10238">
        <v>325031</v>
      </c>
      <c r="C10238" t="s">
        <v>3659</v>
      </c>
      <c r="D10238" t="s">
        <v>3660</v>
      </c>
      <c r="E10238" t="s">
        <v>1596</v>
      </c>
      <c r="F10238" t="s">
        <v>3626</v>
      </c>
      <c r="G10238" t="s">
        <v>1574</v>
      </c>
      <c r="H10238" s="2">
        <v>44830</v>
      </c>
      <c r="I10238" s="2">
        <v>44830</v>
      </c>
      <c r="J10238"/>
      <c r="K10238"/>
      <c r="L10238">
        <v>23.75</v>
      </c>
      <c r="M10238" t="s">
        <v>1575</v>
      </c>
      <c r="N10238" t="s">
        <v>3627</v>
      </c>
      <c r="O10238" t="s">
        <v>3628</v>
      </c>
      <c r="P10238">
        <v>6059</v>
      </c>
      <c r="Q10238" t="s">
        <v>3629</v>
      </c>
      <c r="R10238" t="s">
        <v>15442</v>
      </c>
      <c r="S10238" t="s">
        <v>15436</v>
      </c>
      <c r="T10238" t="s">
        <v>15437</v>
      </c>
      <c r="U10238" t="s">
        <v>15437</v>
      </c>
      <c r="V10238">
        <v>0.625</v>
      </c>
    </row>
    <row r="10239" spans="1:22" x14ac:dyDescent="0.25">
      <c r="A10239" t="s">
        <v>1569</v>
      </c>
      <c r="B10239">
        <v>324780</v>
      </c>
      <c r="C10239" t="s">
        <v>2018</v>
      </c>
      <c r="D10239" t="s">
        <v>2019</v>
      </c>
      <c r="E10239" t="s">
        <v>1572</v>
      </c>
      <c r="F10239" t="s">
        <v>2002</v>
      </c>
      <c r="G10239" t="s">
        <v>1574</v>
      </c>
      <c r="H10239" s="2">
        <v>44823</v>
      </c>
      <c r="I10239" s="2">
        <v>44823</v>
      </c>
      <c r="J10239"/>
      <c r="K10239"/>
      <c r="L10239">
        <v>0.01</v>
      </c>
      <c r="M10239" t="s">
        <v>1575</v>
      </c>
      <c r="N10239" t="s">
        <v>1714</v>
      </c>
      <c r="O10239" t="s">
        <v>2003</v>
      </c>
      <c r="P10239">
        <v>2014</v>
      </c>
      <c r="Q10239" t="s">
        <v>2004</v>
      </c>
      <c r="R10239" t="s">
        <v>15440</v>
      </c>
      <c r="S10239" t="s">
        <v>15436</v>
      </c>
      <c r="T10239" t="s">
        <v>15437</v>
      </c>
      <c r="U10239" t="s">
        <v>15437</v>
      </c>
      <c r="V10239">
        <v>0</v>
      </c>
    </row>
    <row r="10240" spans="1:22" x14ac:dyDescent="0.25">
      <c r="A10240" t="s">
        <v>1569</v>
      </c>
      <c r="B10240">
        <v>324941</v>
      </c>
      <c r="C10240" t="s">
        <v>3018</v>
      </c>
      <c r="D10240" t="s">
        <v>1652</v>
      </c>
      <c r="E10240" t="s">
        <v>1572</v>
      </c>
      <c r="F10240" t="s">
        <v>3011</v>
      </c>
      <c r="G10240" t="s">
        <v>1574</v>
      </c>
      <c r="H10240" s="2">
        <v>44823</v>
      </c>
      <c r="I10240" s="2">
        <v>44823</v>
      </c>
      <c r="J10240"/>
      <c r="K10240"/>
      <c r="L10240">
        <v>0.01</v>
      </c>
      <c r="M10240" t="s">
        <v>1575</v>
      </c>
      <c r="N10240" t="s">
        <v>1714</v>
      </c>
      <c r="O10240" t="s">
        <v>3012</v>
      </c>
      <c r="P10240">
        <v>2040</v>
      </c>
      <c r="Q10240" t="s">
        <v>3013</v>
      </c>
      <c r="R10240" t="s">
        <v>15440</v>
      </c>
      <c r="S10240" t="s">
        <v>15436</v>
      </c>
      <c r="T10240" t="s">
        <v>15437</v>
      </c>
      <c r="U10240" t="s">
        <v>15437</v>
      </c>
      <c r="V10240">
        <v>0</v>
      </c>
    </row>
    <row r="10241" spans="1:22" x14ac:dyDescent="0.25">
      <c r="A10241" t="s">
        <v>1569</v>
      </c>
      <c r="B10241">
        <v>324707</v>
      </c>
      <c r="C10241" t="s">
        <v>2406</v>
      </c>
      <c r="D10241" t="s">
        <v>2407</v>
      </c>
      <c r="E10241" t="s">
        <v>1572</v>
      </c>
      <c r="F10241" t="s">
        <v>2388</v>
      </c>
      <c r="G10241" t="s">
        <v>1574</v>
      </c>
      <c r="H10241" s="2">
        <v>44816</v>
      </c>
      <c r="I10241" s="2">
        <v>44816</v>
      </c>
      <c r="J10241"/>
      <c r="K10241"/>
      <c r="L10241">
        <v>0.01</v>
      </c>
      <c r="M10241" t="s">
        <v>1575</v>
      </c>
      <c r="N10241" t="s">
        <v>1714</v>
      </c>
      <c r="O10241" t="s">
        <v>2389</v>
      </c>
      <c r="P10241">
        <v>2023</v>
      </c>
      <c r="Q10241" t="s">
        <v>2390</v>
      </c>
      <c r="R10241" t="s">
        <v>15441</v>
      </c>
      <c r="S10241" t="s">
        <v>15436</v>
      </c>
      <c r="T10241" t="s">
        <v>15437</v>
      </c>
      <c r="U10241" t="s">
        <v>15437</v>
      </c>
      <c r="V10241">
        <v>0</v>
      </c>
    </row>
    <row r="10242" spans="1:22" x14ac:dyDescent="0.25">
      <c r="A10242" t="s">
        <v>1569</v>
      </c>
      <c r="B10242">
        <v>324723</v>
      </c>
      <c r="C10242" t="s">
        <v>2408</v>
      </c>
      <c r="D10242" t="s">
        <v>2409</v>
      </c>
      <c r="E10242" t="s">
        <v>1572</v>
      </c>
      <c r="F10242" t="s">
        <v>2388</v>
      </c>
      <c r="G10242" t="s">
        <v>1574</v>
      </c>
      <c r="H10242" s="2">
        <v>44816</v>
      </c>
      <c r="I10242" s="2">
        <v>44816</v>
      </c>
      <c r="J10242"/>
      <c r="K10242"/>
      <c r="L10242">
        <v>0.01</v>
      </c>
      <c r="M10242" t="s">
        <v>1575</v>
      </c>
      <c r="N10242" t="s">
        <v>1714</v>
      </c>
      <c r="O10242" t="s">
        <v>2389</v>
      </c>
      <c r="P10242">
        <v>2023</v>
      </c>
      <c r="Q10242" t="s">
        <v>2390</v>
      </c>
      <c r="R10242" t="s">
        <v>15441</v>
      </c>
      <c r="S10242" t="s">
        <v>15436</v>
      </c>
      <c r="T10242" t="s">
        <v>15437</v>
      </c>
      <c r="U10242" t="s">
        <v>15437</v>
      </c>
      <c r="V10242">
        <v>0</v>
      </c>
    </row>
    <row r="10243" spans="1:22" x14ac:dyDescent="0.25">
      <c r="A10243" t="s">
        <v>1569</v>
      </c>
      <c r="B10243">
        <v>324680</v>
      </c>
      <c r="C10243" t="s">
        <v>3998</v>
      </c>
      <c r="D10243" t="s">
        <v>3142</v>
      </c>
      <c r="E10243" t="s">
        <v>1572</v>
      </c>
      <c r="F10243" t="s">
        <v>3976</v>
      </c>
      <c r="G10243" t="s">
        <v>1574</v>
      </c>
      <c r="H10243" s="2">
        <v>44816</v>
      </c>
      <c r="I10243" s="2">
        <v>44816</v>
      </c>
      <c r="J10243"/>
      <c r="K10243"/>
      <c r="L10243">
        <v>0.01</v>
      </c>
      <c r="M10243" t="s">
        <v>1575</v>
      </c>
      <c r="N10243" t="s">
        <v>3865</v>
      </c>
      <c r="O10243" t="s">
        <v>3977</v>
      </c>
      <c r="P10243">
        <v>9095</v>
      </c>
      <c r="Q10243" t="s">
        <v>3978</v>
      </c>
      <c r="R10243" t="s">
        <v>15443</v>
      </c>
      <c r="S10243" t="s">
        <v>15436</v>
      </c>
      <c r="T10243" t="s">
        <v>15437</v>
      </c>
      <c r="U10243" t="s">
        <v>15437</v>
      </c>
      <c r="V10243">
        <v>0</v>
      </c>
    </row>
    <row r="10244" spans="1:22" x14ac:dyDescent="0.25">
      <c r="A10244" t="s">
        <v>1569</v>
      </c>
      <c r="B10244">
        <v>324439</v>
      </c>
      <c r="C10244" t="s">
        <v>2020</v>
      </c>
      <c r="D10244" t="s">
        <v>2021</v>
      </c>
      <c r="E10244" t="s">
        <v>1572</v>
      </c>
      <c r="F10244" t="s">
        <v>2002</v>
      </c>
      <c r="G10244" t="s">
        <v>1574</v>
      </c>
      <c r="H10244" s="2">
        <v>44809</v>
      </c>
      <c r="I10244" s="2">
        <v>44809</v>
      </c>
      <c r="J10244"/>
      <c r="K10244"/>
      <c r="L10244">
        <v>0.01</v>
      </c>
      <c r="M10244" t="s">
        <v>1575</v>
      </c>
      <c r="N10244" t="s">
        <v>1714</v>
      </c>
      <c r="O10244" t="s">
        <v>2003</v>
      </c>
      <c r="P10244">
        <v>2014</v>
      </c>
      <c r="Q10244" t="s">
        <v>2004</v>
      </c>
      <c r="R10244" t="s">
        <v>15440</v>
      </c>
      <c r="S10244" t="s">
        <v>15436</v>
      </c>
      <c r="T10244" t="s">
        <v>15437</v>
      </c>
      <c r="U10244" t="s">
        <v>15437</v>
      </c>
      <c r="V10244">
        <v>0</v>
      </c>
    </row>
    <row r="10245" spans="1:22" x14ac:dyDescent="0.25">
      <c r="A10245" t="s">
        <v>1569</v>
      </c>
      <c r="B10245">
        <v>324551</v>
      </c>
      <c r="C10245" t="s">
        <v>2186</v>
      </c>
      <c r="D10245" t="s">
        <v>1586</v>
      </c>
      <c r="E10245" t="s">
        <v>1572</v>
      </c>
      <c r="F10245" t="s">
        <v>2388</v>
      </c>
      <c r="G10245" t="s">
        <v>1574</v>
      </c>
      <c r="H10245" s="2">
        <v>44809</v>
      </c>
      <c r="I10245" s="2">
        <v>44809</v>
      </c>
      <c r="J10245"/>
      <c r="K10245"/>
      <c r="L10245">
        <v>0.01</v>
      </c>
      <c r="M10245" t="s">
        <v>1575</v>
      </c>
      <c r="N10245" t="s">
        <v>1714</v>
      </c>
      <c r="O10245" t="s">
        <v>2389</v>
      </c>
      <c r="P10245">
        <v>2023</v>
      </c>
      <c r="Q10245" t="s">
        <v>2390</v>
      </c>
      <c r="R10245" t="s">
        <v>15441</v>
      </c>
      <c r="S10245" t="s">
        <v>15436</v>
      </c>
      <c r="T10245" t="s">
        <v>15437</v>
      </c>
      <c r="U10245" t="s">
        <v>15437</v>
      </c>
      <c r="V10245">
        <v>0</v>
      </c>
    </row>
    <row r="10246" spans="1:22" x14ac:dyDescent="0.25">
      <c r="A10246" t="s">
        <v>1569</v>
      </c>
      <c r="B10246">
        <v>324545</v>
      </c>
      <c r="C10246" t="s">
        <v>1754</v>
      </c>
      <c r="D10246" t="s">
        <v>2278</v>
      </c>
      <c r="E10246" t="s">
        <v>1572</v>
      </c>
      <c r="F10246" t="s">
        <v>2262</v>
      </c>
      <c r="G10246" t="s">
        <v>1574</v>
      </c>
      <c r="H10246" s="2">
        <v>44809</v>
      </c>
      <c r="I10246" s="2">
        <v>44809</v>
      </c>
      <c r="J10246"/>
      <c r="K10246"/>
      <c r="L10246">
        <v>0.01</v>
      </c>
      <c r="M10246" t="s">
        <v>1575</v>
      </c>
      <c r="N10246" t="s">
        <v>1714</v>
      </c>
      <c r="O10246" t="s">
        <v>2263</v>
      </c>
      <c r="P10246">
        <v>2021</v>
      </c>
      <c r="Q10246" t="s">
        <v>2264</v>
      </c>
      <c r="R10246" t="s">
        <v>15441</v>
      </c>
      <c r="S10246" t="s">
        <v>15436</v>
      </c>
      <c r="T10246" t="s">
        <v>15437</v>
      </c>
      <c r="U10246" t="s">
        <v>15437</v>
      </c>
      <c r="V10246">
        <v>0</v>
      </c>
    </row>
    <row r="10247" spans="1:22" x14ac:dyDescent="0.25">
      <c r="A10247" t="s">
        <v>1569</v>
      </c>
      <c r="B10247">
        <v>324177</v>
      </c>
      <c r="C10247" t="s">
        <v>2377</v>
      </c>
      <c r="D10247" t="s">
        <v>3784</v>
      </c>
      <c r="E10247" t="s">
        <v>1572</v>
      </c>
      <c r="F10247" t="s">
        <v>3773</v>
      </c>
      <c r="G10247" t="s">
        <v>1574</v>
      </c>
      <c r="H10247" s="2">
        <v>44809</v>
      </c>
      <c r="I10247" s="2">
        <v>44809</v>
      </c>
      <c r="J10247"/>
      <c r="K10247"/>
      <c r="L10247">
        <v>0.01</v>
      </c>
      <c r="M10247" t="s">
        <v>1575</v>
      </c>
      <c r="N10247" t="s">
        <v>3482</v>
      </c>
      <c r="O10247" t="s">
        <v>3774</v>
      </c>
      <c r="P10247">
        <v>6071</v>
      </c>
      <c r="Q10247" t="s">
        <v>3775</v>
      </c>
      <c r="R10247" t="s">
        <v>15443</v>
      </c>
      <c r="S10247" t="s">
        <v>15436</v>
      </c>
      <c r="T10247" t="s">
        <v>15437</v>
      </c>
      <c r="U10247" t="s">
        <v>15437</v>
      </c>
      <c r="V10247">
        <v>0</v>
      </c>
    </row>
    <row r="10248" spans="1:22" x14ac:dyDescent="0.25">
      <c r="A10248" t="s">
        <v>1569</v>
      </c>
      <c r="B10248">
        <v>324685</v>
      </c>
      <c r="C10248" t="s">
        <v>2135</v>
      </c>
      <c r="D10248" t="s">
        <v>3785</v>
      </c>
      <c r="E10248" t="s">
        <v>1572</v>
      </c>
      <c r="F10248" t="s">
        <v>3773</v>
      </c>
      <c r="G10248" t="s">
        <v>1574</v>
      </c>
      <c r="H10248" s="2">
        <v>44809</v>
      </c>
      <c r="I10248" s="2">
        <v>44809</v>
      </c>
      <c r="J10248"/>
      <c r="K10248"/>
      <c r="L10248">
        <v>0.01</v>
      </c>
      <c r="M10248" t="s">
        <v>1575</v>
      </c>
      <c r="N10248" t="s">
        <v>3482</v>
      </c>
      <c r="O10248" t="s">
        <v>3774</v>
      </c>
      <c r="P10248">
        <v>6071</v>
      </c>
      <c r="Q10248" t="s">
        <v>3775</v>
      </c>
      <c r="R10248" t="s">
        <v>15443</v>
      </c>
      <c r="S10248" t="s">
        <v>15436</v>
      </c>
      <c r="T10248" t="s">
        <v>15437</v>
      </c>
      <c r="U10248" t="s">
        <v>15437</v>
      </c>
      <c r="V10248">
        <v>0</v>
      </c>
    </row>
    <row r="10249" spans="1:22" x14ac:dyDescent="0.25">
      <c r="A10249" t="s">
        <v>1569</v>
      </c>
      <c r="B10249">
        <v>324176</v>
      </c>
      <c r="C10249" t="s">
        <v>3524</v>
      </c>
      <c r="D10249" t="s">
        <v>3918</v>
      </c>
      <c r="E10249" t="s">
        <v>1572</v>
      </c>
      <c r="F10249" t="s">
        <v>3893</v>
      </c>
      <c r="G10249" t="s">
        <v>1574</v>
      </c>
      <c r="H10249" s="2">
        <v>44809</v>
      </c>
      <c r="I10249" s="2">
        <v>45789</v>
      </c>
      <c r="J10249"/>
      <c r="K10249"/>
      <c r="L10249">
        <v>0.01</v>
      </c>
      <c r="M10249" t="s">
        <v>1575</v>
      </c>
      <c r="N10249" t="s">
        <v>3865</v>
      </c>
      <c r="O10249" t="s">
        <v>3894</v>
      </c>
      <c r="P10249">
        <v>9087</v>
      </c>
      <c r="Q10249" t="s">
        <v>3895</v>
      </c>
      <c r="R10249" t="s">
        <v>15443</v>
      </c>
      <c r="S10249" t="s">
        <v>15436</v>
      </c>
      <c r="T10249" t="s">
        <v>15437</v>
      </c>
      <c r="U10249" t="s">
        <v>15437</v>
      </c>
      <c r="V10249">
        <v>0</v>
      </c>
    </row>
    <row r="10250" spans="1:22" x14ac:dyDescent="0.25">
      <c r="A10250" t="s">
        <v>1569</v>
      </c>
      <c r="B10250">
        <v>324483</v>
      </c>
      <c r="C10250" t="s">
        <v>2918</v>
      </c>
      <c r="D10250" t="s">
        <v>2919</v>
      </c>
      <c r="E10250" t="s">
        <v>1596</v>
      </c>
      <c r="F10250" t="s">
        <v>2883</v>
      </c>
      <c r="G10250" t="s">
        <v>1574</v>
      </c>
      <c r="H10250" s="2">
        <v>44809</v>
      </c>
      <c r="I10250" s="2">
        <v>44809</v>
      </c>
      <c r="J10250"/>
      <c r="K10250"/>
      <c r="L10250">
        <v>25.75</v>
      </c>
      <c r="M10250" t="s">
        <v>1575</v>
      </c>
      <c r="N10250" t="s">
        <v>1714</v>
      </c>
      <c r="O10250" t="s">
        <v>2880</v>
      </c>
      <c r="P10250">
        <v>2033</v>
      </c>
      <c r="Q10250" t="s">
        <v>2881</v>
      </c>
      <c r="R10250" t="s">
        <v>15440</v>
      </c>
      <c r="S10250" t="s">
        <v>15436</v>
      </c>
      <c r="T10250" t="s">
        <v>15437</v>
      </c>
      <c r="U10250" t="s">
        <v>15437</v>
      </c>
      <c r="V10250">
        <v>0.67763157894736847</v>
      </c>
    </row>
    <row r="10251" spans="1:22" x14ac:dyDescent="0.25">
      <c r="A10251" t="s">
        <v>1569</v>
      </c>
      <c r="B10251">
        <v>324132</v>
      </c>
      <c r="C10251" t="s">
        <v>2064</v>
      </c>
      <c r="D10251" t="s">
        <v>3786</v>
      </c>
      <c r="E10251" t="s">
        <v>1596</v>
      </c>
      <c r="F10251" t="s">
        <v>3773</v>
      </c>
      <c r="G10251" t="s">
        <v>1574</v>
      </c>
      <c r="H10251" s="2">
        <v>44809</v>
      </c>
      <c r="I10251" s="2">
        <v>44809</v>
      </c>
      <c r="J10251"/>
      <c r="K10251"/>
      <c r="L10251">
        <v>9</v>
      </c>
      <c r="M10251" t="s">
        <v>1575</v>
      </c>
      <c r="N10251" t="s">
        <v>3482</v>
      </c>
      <c r="O10251" t="s">
        <v>3774</v>
      </c>
      <c r="P10251">
        <v>6071</v>
      </c>
      <c r="Q10251" t="s">
        <v>3775</v>
      </c>
      <c r="R10251" t="s">
        <v>15443</v>
      </c>
      <c r="S10251" t="s">
        <v>15436</v>
      </c>
      <c r="T10251" t="s">
        <v>15437</v>
      </c>
      <c r="U10251" t="s">
        <v>15437</v>
      </c>
      <c r="V10251">
        <v>0.23684210526315788</v>
      </c>
    </row>
    <row r="10252" spans="1:22" x14ac:dyDescent="0.25">
      <c r="A10252" t="s">
        <v>1569</v>
      </c>
      <c r="B10252">
        <v>324178</v>
      </c>
      <c r="C10252" t="s">
        <v>3787</v>
      </c>
      <c r="D10252" t="s">
        <v>3123</v>
      </c>
      <c r="E10252" t="s">
        <v>1596</v>
      </c>
      <c r="F10252" t="s">
        <v>3773</v>
      </c>
      <c r="G10252" t="s">
        <v>1574</v>
      </c>
      <c r="H10252" s="2">
        <v>44809</v>
      </c>
      <c r="I10252" s="2">
        <v>44809</v>
      </c>
      <c r="J10252"/>
      <c r="K10252"/>
      <c r="L10252">
        <v>26</v>
      </c>
      <c r="M10252" t="s">
        <v>1575</v>
      </c>
      <c r="N10252" t="s">
        <v>3482</v>
      </c>
      <c r="O10252" t="s">
        <v>3774</v>
      </c>
      <c r="P10252">
        <v>6071</v>
      </c>
      <c r="Q10252" t="s">
        <v>3775</v>
      </c>
      <c r="R10252" t="s">
        <v>15443</v>
      </c>
      <c r="S10252" t="s">
        <v>15436</v>
      </c>
      <c r="T10252" t="s">
        <v>15437</v>
      </c>
      <c r="U10252" t="s">
        <v>15437</v>
      </c>
      <c r="V10252">
        <v>0.68421052631578949</v>
      </c>
    </row>
    <row r="10253" spans="1:22" x14ac:dyDescent="0.25">
      <c r="A10253" t="s">
        <v>1569</v>
      </c>
      <c r="B10253">
        <v>324172</v>
      </c>
      <c r="C10253" t="s">
        <v>2255</v>
      </c>
      <c r="D10253" t="s">
        <v>3788</v>
      </c>
      <c r="E10253" t="s">
        <v>1596</v>
      </c>
      <c r="F10253" t="s">
        <v>3773</v>
      </c>
      <c r="G10253" t="s">
        <v>1574</v>
      </c>
      <c r="H10253" s="2">
        <v>44809</v>
      </c>
      <c r="I10253" s="2">
        <v>44809</v>
      </c>
      <c r="J10253"/>
      <c r="K10253"/>
      <c r="L10253">
        <v>19</v>
      </c>
      <c r="M10253" t="s">
        <v>1575</v>
      </c>
      <c r="N10253" t="s">
        <v>3482</v>
      </c>
      <c r="O10253" t="s">
        <v>3774</v>
      </c>
      <c r="P10253">
        <v>6071</v>
      </c>
      <c r="Q10253" t="s">
        <v>3775</v>
      </c>
      <c r="R10253" t="s">
        <v>15443</v>
      </c>
      <c r="S10253" t="s">
        <v>15436</v>
      </c>
      <c r="T10253" t="s">
        <v>15437</v>
      </c>
      <c r="U10253" t="s">
        <v>15437</v>
      </c>
      <c r="V10253">
        <v>0.5</v>
      </c>
    </row>
    <row r="10254" spans="1:22" x14ac:dyDescent="0.25">
      <c r="A10254" t="s">
        <v>1569</v>
      </c>
      <c r="B10254">
        <v>324233</v>
      </c>
      <c r="C10254" t="s">
        <v>2433</v>
      </c>
      <c r="D10254" t="s">
        <v>3789</v>
      </c>
      <c r="E10254" t="s">
        <v>1596</v>
      </c>
      <c r="F10254" t="s">
        <v>3773</v>
      </c>
      <c r="G10254" t="s">
        <v>1574</v>
      </c>
      <c r="H10254" s="2">
        <v>44809</v>
      </c>
      <c r="I10254" s="2">
        <v>44809</v>
      </c>
      <c r="J10254"/>
      <c r="K10254"/>
      <c r="L10254">
        <v>25</v>
      </c>
      <c r="M10254" t="s">
        <v>1575</v>
      </c>
      <c r="N10254" t="s">
        <v>3482</v>
      </c>
      <c r="O10254" t="s">
        <v>3774</v>
      </c>
      <c r="P10254">
        <v>6071</v>
      </c>
      <c r="Q10254" t="s">
        <v>3775</v>
      </c>
      <c r="R10254" t="s">
        <v>15443</v>
      </c>
      <c r="S10254" t="s">
        <v>15436</v>
      </c>
      <c r="T10254" t="s">
        <v>15437</v>
      </c>
      <c r="U10254" t="s">
        <v>15437</v>
      </c>
      <c r="V10254">
        <v>0.65789473684210531</v>
      </c>
    </row>
    <row r="10255" spans="1:22" x14ac:dyDescent="0.25">
      <c r="A10255" t="s">
        <v>1569</v>
      </c>
      <c r="B10255">
        <v>324440</v>
      </c>
      <c r="C10255" t="s">
        <v>3016</v>
      </c>
      <c r="D10255" t="s">
        <v>4049</v>
      </c>
      <c r="E10255" t="s">
        <v>1607</v>
      </c>
      <c r="F10255" t="s">
        <v>4050</v>
      </c>
      <c r="G10255" t="s">
        <v>1489</v>
      </c>
      <c r="H10255" s="2">
        <v>44809</v>
      </c>
      <c r="I10255" s="2">
        <v>45691</v>
      </c>
      <c r="J10255"/>
      <c r="K10255"/>
      <c r="L10255">
        <v>38</v>
      </c>
      <c r="M10255" t="s">
        <v>1575</v>
      </c>
      <c r="N10255" t="s">
        <v>3865</v>
      </c>
      <c r="O10255" t="s">
        <v>4033</v>
      </c>
      <c r="P10255">
        <v>9098</v>
      </c>
      <c r="Q10255" t="s">
        <v>4034</v>
      </c>
      <c r="R10255" t="s">
        <v>15443</v>
      </c>
      <c r="S10255" t="s">
        <v>15436</v>
      </c>
      <c r="T10255" t="s">
        <v>15437</v>
      </c>
      <c r="U10255" t="s">
        <v>1566</v>
      </c>
      <c r="V10255">
        <v>1</v>
      </c>
    </row>
    <row r="10256" spans="1:22" x14ac:dyDescent="0.25">
      <c r="A10256" t="s">
        <v>1569</v>
      </c>
      <c r="B10256">
        <v>324204</v>
      </c>
      <c r="C10256" t="s">
        <v>3790</v>
      </c>
      <c r="D10256" t="s">
        <v>2571</v>
      </c>
      <c r="E10256" t="s">
        <v>1607</v>
      </c>
      <c r="F10256" t="s">
        <v>3791</v>
      </c>
      <c r="G10256" t="s">
        <v>1618</v>
      </c>
      <c r="H10256" s="2">
        <v>44809</v>
      </c>
      <c r="I10256" s="2">
        <v>45747</v>
      </c>
      <c r="J10256"/>
      <c r="K10256"/>
      <c r="L10256">
        <v>38</v>
      </c>
      <c r="M10256" t="s">
        <v>1575</v>
      </c>
      <c r="N10256" t="s">
        <v>3482</v>
      </c>
      <c r="O10256" t="s">
        <v>3774</v>
      </c>
      <c r="P10256">
        <v>6071</v>
      </c>
      <c r="Q10256" t="s">
        <v>3775</v>
      </c>
      <c r="R10256" t="s">
        <v>15443</v>
      </c>
      <c r="S10256" t="s">
        <v>15436</v>
      </c>
      <c r="T10256" t="s">
        <v>15437</v>
      </c>
      <c r="U10256" t="s">
        <v>15437</v>
      </c>
      <c r="V10256">
        <v>1</v>
      </c>
    </row>
    <row r="10257" spans="1:22" x14ac:dyDescent="0.25">
      <c r="A10257" t="s">
        <v>1569</v>
      </c>
      <c r="B10257">
        <v>324384</v>
      </c>
      <c r="C10257" t="s">
        <v>3019</v>
      </c>
      <c r="D10257" t="s">
        <v>3020</v>
      </c>
      <c r="E10257" t="s">
        <v>1572</v>
      </c>
      <c r="F10257" t="s">
        <v>3011</v>
      </c>
      <c r="G10257" t="s">
        <v>1574</v>
      </c>
      <c r="H10257" s="2">
        <v>44802</v>
      </c>
      <c r="I10257" s="2">
        <v>44802</v>
      </c>
      <c r="J10257"/>
      <c r="K10257"/>
      <c r="L10257">
        <v>0.01</v>
      </c>
      <c r="M10257" t="s">
        <v>1575</v>
      </c>
      <c r="N10257" t="s">
        <v>1714</v>
      </c>
      <c r="O10257" t="s">
        <v>3012</v>
      </c>
      <c r="P10257">
        <v>2040</v>
      </c>
      <c r="Q10257" t="s">
        <v>3013</v>
      </c>
      <c r="R10257" t="s">
        <v>15440</v>
      </c>
      <c r="S10257" t="s">
        <v>15436</v>
      </c>
      <c r="T10257" t="s">
        <v>15437</v>
      </c>
      <c r="U10257" t="s">
        <v>15437</v>
      </c>
      <c r="V10257">
        <v>0</v>
      </c>
    </row>
    <row r="10258" spans="1:22" x14ac:dyDescent="0.25">
      <c r="A10258" t="s">
        <v>1569</v>
      </c>
      <c r="B10258">
        <v>324379</v>
      </c>
      <c r="C10258" t="s">
        <v>3416</v>
      </c>
      <c r="D10258" t="s">
        <v>3417</v>
      </c>
      <c r="E10258" t="s">
        <v>1572</v>
      </c>
      <c r="F10258" t="s">
        <v>3396</v>
      </c>
      <c r="G10258" t="s">
        <v>1574</v>
      </c>
      <c r="H10258" s="2">
        <v>44802</v>
      </c>
      <c r="I10258" s="2">
        <v>44802</v>
      </c>
      <c r="J10258"/>
      <c r="K10258"/>
      <c r="L10258">
        <v>0.01</v>
      </c>
      <c r="M10258" t="s">
        <v>1575</v>
      </c>
      <c r="N10258" t="s">
        <v>3311</v>
      </c>
      <c r="O10258" t="s">
        <v>3397</v>
      </c>
      <c r="P10258">
        <v>4043</v>
      </c>
      <c r="Q10258" t="s">
        <v>3398</v>
      </c>
      <c r="R10258" t="s">
        <v>15435</v>
      </c>
      <c r="S10258" t="s">
        <v>15436</v>
      </c>
      <c r="T10258" t="s">
        <v>15437</v>
      </c>
      <c r="U10258" t="s">
        <v>15437</v>
      </c>
      <c r="V10258">
        <v>0</v>
      </c>
    </row>
    <row r="10259" spans="1:22" x14ac:dyDescent="0.25">
      <c r="A10259" t="s">
        <v>1569</v>
      </c>
      <c r="B10259">
        <v>324242</v>
      </c>
      <c r="C10259" t="s">
        <v>2315</v>
      </c>
      <c r="D10259" t="s">
        <v>2777</v>
      </c>
      <c r="E10259" t="s">
        <v>1572</v>
      </c>
      <c r="F10259" t="s">
        <v>2756</v>
      </c>
      <c r="G10259" t="s">
        <v>1574</v>
      </c>
      <c r="H10259" s="2">
        <v>44795</v>
      </c>
      <c r="I10259" s="2">
        <v>44795</v>
      </c>
      <c r="J10259"/>
      <c r="K10259"/>
      <c r="L10259">
        <v>0.01</v>
      </c>
      <c r="M10259" t="s">
        <v>1575</v>
      </c>
      <c r="N10259" t="s">
        <v>1714</v>
      </c>
      <c r="O10259" t="s">
        <v>2757</v>
      </c>
      <c r="P10259">
        <v>2030</v>
      </c>
      <c r="Q10259" t="s">
        <v>2758</v>
      </c>
      <c r="R10259" t="s">
        <v>15441</v>
      </c>
      <c r="S10259" t="s">
        <v>15436</v>
      </c>
      <c r="T10259" t="s">
        <v>15437</v>
      </c>
      <c r="U10259" t="s">
        <v>15437</v>
      </c>
      <c r="V10259">
        <v>0</v>
      </c>
    </row>
    <row r="10260" spans="1:22" x14ac:dyDescent="0.25">
      <c r="A10260" t="s">
        <v>1569</v>
      </c>
      <c r="B10260">
        <v>324289</v>
      </c>
      <c r="C10260" t="s">
        <v>1920</v>
      </c>
      <c r="D10260" t="s">
        <v>1952</v>
      </c>
      <c r="E10260" t="s">
        <v>1596</v>
      </c>
      <c r="F10260" t="s">
        <v>1925</v>
      </c>
      <c r="G10260" t="s">
        <v>1574</v>
      </c>
      <c r="H10260" s="2">
        <v>44795</v>
      </c>
      <c r="I10260" s="2">
        <v>44795</v>
      </c>
      <c r="J10260"/>
      <c r="K10260"/>
      <c r="L10260">
        <v>17.25</v>
      </c>
      <c r="M10260" t="s">
        <v>1575</v>
      </c>
      <c r="N10260" t="s">
        <v>1576</v>
      </c>
      <c r="O10260" t="s">
        <v>1926</v>
      </c>
      <c r="P10260">
        <v>1012</v>
      </c>
      <c r="Q10260" t="s">
        <v>1927</v>
      </c>
      <c r="R10260" t="s">
        <v>15435</v>
      </c>
      <c r="S10260" t="s">
        <v>15436</v>
      </c>
      <c r="T10260" t="s">
        <v>15437</v>
      </c>
      <c r="U10260" t="s">
        <v>15437</v>
      </c>
      <c r="V10260">
        <v>0.45394736842105265</v>
      </c>
    </row>
    <row r="10261" spans="1:22" x14ac:dyDescent="0.25">
      <c r="A10261" t="s">
        <v>1569</v>
      </c>
      <c r="B10261">
        <v>324280</v>
      </c>
      <c r="C10261" t="s">
        <v>3969</v>
      </c>
      <c r="D10261" t="s">
        <v>2509</v>
      </c>
      <c r="E10261" t="s">
        <v>1596</v>
      </c>
      <c r="F10261" t="s">
        <v>3951</v>
      </c>
      <c r="G10261" t="s">
        <v>1574</v>
      </c>
      <c r="H10261" s="2">
        <v>44795</v>
      </c>
      <c r="I10261" s="2">
        <v>44795</v>
      </c>
      <c r="J10261"/>
      <c r="K10261"/>
      <c r="L10261">
        <v>29.75</v>
      </c>
      <c r="M10261" t="s">
        <v>1575</v>
      </c>
      <c r="N10261" t="s">
        <v>3865</v>
      </c>
      <c r="O10261" t="s">
        <v>3952</v>
      </c>
      <c r="P10261">
        <v>9090</v>
      </c>
      <c r="Q10261" t="s">
        <v>3953</v>
      </c>
      <c r="R10261" t="s">
        <v>15443</v>
      </c>
      <c r="S10261" t="s">
        <v>15436</v>
      </c>
      <c r="T10261" t="s">
        <v>15437</v>
      </c>
      <c r="U10261" t="s">
        <v>15437</v>
      </c>
      <c r="V10261">
        <v>0.78289473684210531</v>
      </c>
    </row>
    <row r="10262" spans="1:22" x14ac:dyDescent="0.25">
      <c r="A10262" t="s">
        <v>1569</v>
      </c>
      <c r="B10262">
        <v>324107</v>
      </c>
      <c r="C10262" t="s">
        <v>3999</v>
      </c>
      <c r="D10262" t="s">
        <v>4000</v>
      </c>
      <c r="E10262" t="s">
        <v>1596</v>
      </c>
      <c r="F10262" t="s">
        <v>3976</v>
      </c>
      <c r="G10262" t="s">
        <v>1574</v>
      </c>
      <c r="H10262" s="2">
        <v>44788</v>
      </c>
      <c r="I10262" s="2">
        <v>44788</v>
      </c>
      <c r="J10262"/>
      <c r="K10262"/>
      <c r="L10262">
        <v>34.5</v>
      </c>
      <c r="M10262" t="s">
        <v>1575</v>
      </c>
      <c r="N10262" t="s">
        <v>3865</v>
      </c>
      <c r="O10262" t="s">
        <v>3977</v>
      </c>
      <c r="P10262">
        <v>9095</v>
      </c>
      <c r="Q10262" t="s">
        <v>3978</v>
      </c>
      <c r="R10262" t="s">
        <v>15443</v>
      </c>
      <c r="S10262" t="s">
        <v>15436</v>
      </c>
      <c r="T10262" t="s">
        <v>15437</v>
      </c>
      <c r="U10262" t="s">
        <v>15437</v>
      </c>
      <c r="V10262">
        <v>0.90789473684210531</v>
      </c>
    </row>
    <row r="10263" spans="1:22" x14ac:dyDescent="0.25">
      <c r="A10263" t="s">
        <v>1569</v>
      </c>
      <c r="B10263">
        <v>324101</v>
      </c>
      <c r="C10263" t="s">
        <v>3543</v>
      </c>
      <c r="D10263" t="s">
        <v>3792</v>
      </c>
      <c r="E10263" t="s">
        <v>1607</v>
      </c>
      <c r="F10263" t="s">
        <v>3793</v>
      </c>
      <c r="G10263" t="s">
        <v>1489</v>
      </c>
      <c r="H10263" s="2">
        <v>44788</v>
      </c>
      <c r="I10263" s="2">
        <v>44816</v>
      </c>
      <c r="J10263"/>
      <c r="K10263"/>
      <c r="L10263">
        <v>38</v>
      </c>
      <c r="M10263" t="s">
        <v>1575</v>
      </c>
      <c r="N10263" t="s">
        <v>3482</v>
      </c>
      <c r="O10263" t="s">
        <v>3774</v>
      </c>
      <c r="P10263">
        <v>6071</v>
      </c>
      <c r="Q10263" t="s">
        <v>3775</v>
      </c>
      <c r="R10263" t="s">
        <v>15443</v>
      </c>
      <c r="S10263" t="s">
        <v>15436</v>
      </c>
      <c r="T10263" t="s">
        <v>15437</v>
      </c>
      <c r="U10263" t="s">
        <v>1566</v>
      </c>
      <c r="V10263">
        <v>1</v>
      </c>
    </row>
    <row r="10264" spans="1:22" x14ac:dyDescent="0.25">
      <c r="A10264" t="s">
        <v>1569</v>
      </c>
      <c r="B10264">
        <v>324018</v>
      </c>
      <c r="C10264" t="s">
        <v>1984</v>
      </c>
      <c r="D10264" t="s">
        <v>1985</v>
      </c>
      <c r="E10264" t="s">
        <v>1572</v>
      </c>
      <c r="F10264" t="s">
        <v>1967</v>
      </c>
      <c r="G10264" t="s">
        <v>1574</v>
      </c>
      <c r="H10264" s="2">
        <v>44781</v>
      </c>
      <c r="I10264" s="2">
        <v>44781</v>
      </c>
      <c r="J10264"/>
      <c r="K10264"/>
      <c r="L10264">
        <v>0.01</v>
      </c>
      <c r="M10264" t="s">
        <v>1575</v>
      </c>
      <c r="N10264" t="s">
        <v>1576</v>
      </c>
      <c r="O10264" t="s">
        <v>1721</v>
      </c>
      <c r="P10264">
        <v>1013</v>
      </c>
      <c r="Q10264" t="s">
        <v>1968</v>
      </c>
      <c r="R10264" t="s">
        <v>15435</v>
      </c>
      <c r="S10264" t="s">
        <v>15436</v>
      </c>
      <c r="T10264" t="s">
        <v>15437</v>
      </c>
      <c r="U10264" t="s">
        <v>15437</v>
      </c>
      <c r="V10264">
        <v>0</v>
      </c>
    </row>
    <row r="10265" spans="1:22" x14ac:dyDescent="0.25">
      <c r="A10265" t="s">
        <v>1569</v>
      </c>
      <c r="B10265">
        <v>323920</v>
      </c>
      <c r="C10265" t="s">
        <v>1784</v>
      </c>
      <c r="D10265" t="s">
        <v>2554</v>
      </c>
      <c r="E10265" t="s">
        <v>1596</v>
      </c>
      <c r="F10265" t="s">
        <v>2510</v>
      </c>
      <c r="G10265" t="s">
        <v>1574</v>
      </c>
      <c r="H10265" s="2">
        <v>44781</v>
      </c>
      <c r="I10265" s="2">
        <v>44781</v>
      </c>
      <c r="J10265"/>
      <c r="K10265"/>
      <c r="L10265">
        <v>23.25</v>
      </c>
      <c r="M10265" t="s">
        <v>1575</v>
      </c>
      <c r="N10265" t="s">
        <v>1714</v>
      </c>
      <c r="O10265" t="s">
        <v>2511</v>
      </c>
      <c r="P10265">
        <v>2025</v>
      </c>
      <c r="Q10265" t="s">
        <v>2512</v>
      </c>
      <c r="R10265" t="s">
        <v>15440</v>
      </c>
      <c r="S10265" t="s">
        <v>15436</v>
      </c>
      <c r="T10265" t="s">
        <v>15437</v>
      </c>
      <c r="U10265" t="s">
        <v>15437</v>
      </c>
      <c r="V10265">
        <v>0.61184210526315785</v>
      </c>
    </row>
    <row r="10266" spans="1:22" x14ac:dyDescent="0.25">
      <c r="A10266" t="s">
        <v>1569</v>
      </c>
      <c r="B10266">
        <v>323876</v>
      </c>
      <c r="C10266" t="s">
        <v>2976</v>
      </c>
      <c r="D10266" t="s">
        <v>2673</v>
      </c>
      <c r="E10266" t="s">
        <v>1572</v>
      </c>
      <c r="F10266" t="s">
        <v>2937</v>
      </c>
      <c r="G10266" t="s">
        <v>1574</v>
      </c>
      <c r="H10266" s="2">
        <v>44774</v>
      </c>
      <c r="I10266" s="2">
        <v>44774</v>
      </c>
      <c r="J10266"/>
      <c r="K10266"/>
      <c r="L10266">
        <v>0.01</v>
      </c>
      <c r="M10266" t="s">
        <v>1575</v>
      </c>
      <c r="N10266" t="s">
        <v>1714</v>
      </c>
      <c r="O10266" t="s">
        <v>2938</v>
      </c>
      <c r="P10266">
        <v>2039</v>
      </c>
      <c r="Q10266" t="s">
        <v>2939</v>
      </c>
      <c r="R10266" t="s">
        <v>15440</v>
      </c>
      <c r="S10266" t="s">
        <v>15436</v>
      </c>
      <c r="T10266" t="s">
        <v>15437</v>
      </c>
      <c r="U10266" t="s">
        <v>15437</v>
      </c>
      <c r="V10266">
        <v>0</v>
      </c>
    </row>
    <row r="10267" spans="1:22" x14ac:dyDescent="0.25">
      <c r="A10267" t="s">
        <v>1569</v>
      </c>
      <c r="B10267">
        <v>323524</v>
      </c>
      <c r="C10267" t="s">
        <v>1601</v>
      </c>
      <c r="D10267" t="s">
        <v>1598</v>
      </c>
      <c r="E10267" t="s">
        <v>1607</v>
      </c>
      <c r="F10267" t="s">
        <v>15948</v>
      </c>
      <c r="G10267" t="s">
        <v>1489</v>
      </c>
      <c r="H10267" s="2">
        <v>44774</v>
      </c>
      <c r="I10267" s="2">
        <v>45817</v>
      </c>
      <c r="J10267"/>
      <c r="K10267"/>
      <c r="L10267">
        <v>38</v>
      </c>
      <c r="M10267" t="s">
        <v>1575</v>
      </c>
      <c r="N10267" t="s">
        <v>1714</v>
      </c>
      <c r="O10267" t="s">
        <v>15908</v>
      </c>
      <c r="P10267">
        <v>2058</v>
      </c>
      <c r="Q10267" t="s">
        <v>13758</v>
      </c>
      <c r="R10267" t="s">
        <v>15440</v>
      </c>
      <c r="S10267" t="s">
        <v>15436</v>
      </c>
      <c r="T10267" t="s">
        <v>15437</v>
      </c>
      <c r="U10267" t="s">
        <v>1566</v>
      </c>
      <c r="V10267">
        <v>1</v>
      </c>
    </row>
    <row r="10268" spans="1:22" x14ac:dyDescent="0.25">
      <c r="A10268" t="s">
        <v>1569</v>
      </c>
      <c r="B10268">
        <v>323860</v>
      </c>
      <c r="C10268" t="s">
        <v>2595</v>
      </c>
      <c r="D10268" t="s">
        <v>2596</v>
      </c>
      <c r="E10268" t="s">
        <v>1572</v>
      </c>
      <c r="F10268" t="s">
        <v>2573</v>
      </c>
      <c r="G10268" t="s">
        <v>1574</v>
      </c>
      <c r="H10268" s="2">
        <v>44767</v>
      </c>
      <c r="I10268" s="2">
        <v>44767</v>
      </c>
      <c r="J10268"/>
      <c r="K10268"/>
      <c r="L10268">
        <v>0.01</v>
      </c>
      <c r="M10268" t="s">
        <v>1575</v>
      </c>
      <c r="N10268" t="s">
        <v>1714</v>
      </c>
      <c r="O10268" t="s">
        <v>2574</v>
      </c>
      <c r="P10268">
        <v>2026</v>
      </c>
      <c r="Q10268" t="s">
        <v>2575</v>
      </c>
      <c r="R10268" t="s">
        <v>15441</v>
      </c>
      <c r="S10268" t="s">
        <v>15436</v>
      </c>
      <c r="T10268" t="s">
        <v>15437</v>
      </c>
      <c r="U10268" t="s">
        <v>15437</v>
      </c>
      <c r="V10268">
        <v>0</v>
      </c>
    </row>
    <row r="10269" spans="1:22" x14ac:dyDescent="0.25">
      <c r="A10269" t="s">
        <v>1569</v>
      </c>
      <c r="B10269">
        <v>323846</v>
      </c>
      <c r="C10269" t="s">
        <v>2778</v>
      </c>
      <c r="D10269" t="s">
        <v>2779</v>
      </c>
      <c r="E10269" t="s">
        <v>1572</v>
      </c>
      <c r="F10269" t="s">
        <v>2756</v>
      </c>
      <c r="G10269" t="s">
        <v>1574</v>
      </c>
      <c r="H10269" s="2">
        <v>44767</v>
      </c>
      <c r="I10269" s="2">
        <v>44767</v>
      </c>
      <c r="J10269"/>
      <c r="K10269"/>
      <c r="L10269">
        <v>0.01</v>
      </c>
      <c r="M10269" t="s">
        <v>1575</v>
      </c>
      <c r="N10269" t="s">
        <v>1714</v>
      </c>
      <c r="O10269" t="s">
        <v>2757</v>
      </c>
      <c r="P10269">
        <v>2030</v>
      </c>
      <c r="Q10269" t="s">
        <v>2758</v>
      </c>
      <c r="R10269" t="s">
        <v>15441</v>
      </c>
      <c r="S10269" t="s">
        <v>15436</v>
      </c>
      <c r="T10269" t="s">
        <v>15437</v>
      </c>
      <c r="U10269" t="s">
        <v>15437</v>
      </c>
      <c r="V10269">
        <v>0</v>
      </c>
    </row>
    <row r="10270" spans="1:22" x14ac:dyDescent="0.25">
      <c r="A10270" t="s">
        <v>1569</v>
      </c>
      <c r="B10270">
        <v>323761</v>
      </c>
      <c r="C10270" t="s">
        <v>2377</v>
      </c>
      <c r="D10270" t="s">
        <v>2410</v>
      </c>
      <c r="E10270" t="s">
        <v>1596</v>
      </c>
      <c r="F10270" t="s">
        <v>2388</v>
      </c>
      <c r="G10270" t="s">
        <v>1574</v>
      </c>
      <c r="H10270" s="2">
        <v>44767</v>
      </c>
      <c r="I10270" s="2">
        <v>44767</v>
      </c>
      <c r="J10270"/>
      <c r="K10270"/>
      <c r="L10270">
        <v>20.75</v>
      </c>
      <c r="M10270" t="s">
        <v>1575</v>
      </c>
      <c r="N10270" t="s">
        <v>1714</v>
      </c>
      <c r="O10270" t="s">
        <v>2389</v>
      </c>
      <c r="P10270">
        <v>2023</v>
      </c>
      <c r="Q10270" t="s">
        <v>2390</v>
      </c>
      <c r="R10270" t="s">
        <v>15441</v>
      </c>
      <c r="S10270" t="s">
        <v>15436</v>
      </c>
      <c r="T10270" t="s">
        <v>15437</v>
      </c>
      <c r="U10270" t="s">
        <v>15437</v>
      </c>
      <c r="V10270">
        <v>0.54605263157894735</v>
      </c>
    </row>
    <row r="10271" spans="1:22" x14ac:dyDescent="0.25">
      <c r="A10271" t="s">
        <v>1569</v>
      </c>
      <c r="B10271">
        <v>323810</v>
      </c>
      <c r="C10271" t="s">
        <v>2977</v>
      </c>
      <c r="D10271" t="s">
        <v>2978</v>
      </c>
      <c r="E10271" t="s">
        <v>1596</v>
      </c>
      <c r="F10271" t="s">
        <v>2937</v>
      </c>
      <c r="G10271" t="s">
        <v>1574</v>
      </c>
      <c r="H10271" s="2">
        <v>44767</v>
      </c>
      <c r="I10271" s="2">
        <v>44767</v>
      </c>
      <c r="J10271"/>
      <c r="K10271"/>
      <c r="L10271">
        <v>22.5</v>
      </c>
      <c r="M10271" t="s">
        <v>1575</v>
      </c>
      <c r="N10271" t="s">
        <v>1714</v>
      </c>
      <c r="O10271" t="s">
        <v>2938</v>
      </c>
      <c r="P10271">
        <v>2039</v>
      </c>
      <c r="Q10271" t="s">
        <v>2939</v>
      </c>
      <c r="R10271" t="s">
        <v>15440</v>
      </c>
      <c r="S10271" t="s">
        <v>15436</v>
      </c>
      <c r="T10271" t="s">
        <v>15437</v>
      </c>
      <c r="U10271" t="s">
        <v>15437</v>
      </c>
      <c r="V10271">
        <v>0.59210526315789469</v>
      </c>
    </row>
    <row r="10272" spans="1:22" x14ac:dyDescent="0.25">
      <c r="A10272" t="s">
        <v>1569</v>
      </c>
      <c r="B10272">
        <v>323716</v>
      </c>
      <c r="C10272" t="s">
        <v>3043</v>
      </c>
      <c r="D10272" t="s">
        <v>3044</v>
      </c>
      <c r="E10272" t="s">
        <v>1607</v>
      </c>
      <c r="F10272" t="s">
        <v>3045</v>
      </c>
      <c r="G10272" t="s">
        <v>1618</v>
      </c>
      <c r="H10272" s="2">
        <v>44767</v>
      </c>
      <c r="I10272" s="2">
        <v>45607</v>
      </c>
      <c r="J10272"/>
      <c r="K10272"/>
      <c r="L10272">
        <v>38</v>
      </c>
      <c r="M10272" t="s">
        <v>1575</v>
      </c>
      <c r="N10272" t="s">
        <v>1714</v>
      </c>
      <c r="O10272" t="s">
        <v>3031</v>
      </c>
      <c r="P10272">
        <v>2042</v>
      </c>
      <c r="Q10272" t="s">
        <v>3032</v>
      </c>
      <c r="R10272" t="s">
        <v>15440</v>
      </c>
      <c r="S10272" t="s">
        <v>15436</v>
      </c>
      <c r="T10272" t="s">
        <v>15437</v>
      </c>
      <c r="U10272" t="s">
        <v>15437</v>
      </c>
      <c r="V10272">
        <v>1</v>
      </c>
    </row>
    <row r="10273" spans="1:22" x14ac:dyDescent="0.25">
      <c r="A10273" t="s">
        <v>1569</v>
      </c>
      <c r="B10273">
        <v>323717</v>
      </c>
      <c r="C10273" t="s">
        <v>1714</v>
      </c>
      <c r="D10273" t="s">
        <v>2411</v>
      </c>
      <c r="E10273" t="s">
        <v>1572</v>
      </c>
      <c r="F10273" t="s">
        <v>2388</v>
      </c>
      <c r="G10273" t="s">
        <v>1574</v>
      </c>
      <c r="H10273" s="2">
        <v>44760</v>
      </c>
      <c r="I10273" s="2">
        <v>44760</v>
      </c>
      <c r="J10273"/>
      <c r="K10273"/>
      <c r="L10273">
        <v>0.01</v>
      </c>
      <c r="M10273" t="s">
        <v>1575</v>
      </c>
      <c r="N10273" t="s">
        <v>1714</v>
      </c>
      <c r="O10273" t="s">
        <v>2389</v>
      </c>
      <c r="P10273">
        <v>2023</v>
      </c>
      <c r="Q10273" t="s">
        <v>2390</v>
      </c>
      <c r="R10273" t="s">
        <v>15441</v>
      </c>
      <c r="S10273" t="s">
        <v>15436</v>
      </c>
      <c r="T10273" t="s">
        <v>15437</v>
      </c>
      <c r="U10273" t="s">
        <v>15437</v>
      </c>
      <c r="V10273">
        <v>0</v>
      </c>
    </row>
    <row r="10274" spans="1:22" x14ac:dyDescent="0.25">
      <c r="A10274" t="s">
        <v>1569</v>
      </c>
      <c r="B10274">
        <v>323714</v>
      </c>
      <c r="C10274" t="s">
        <v>3079</v>
      </c>
      <c r="D10274" t="s">
        <v>3080</v>
      </c>
      <c r="E10274" t="s">
        <v>1572</v>
      </c>
      <c r="F10274" t="s">
        <v>3065</v>
      </c>
      <c r="G10274" t="s">
        <v>1574</v>
      </c>
      <c r="H10274" s="2">
        <v>44760</v>
      </c>
      <c r="I10274" s="2">
        <v>44760</v>
      </c>
      <c r="J10274"/>
      <c r="K10274"/>
      <c r="L10274">
        <v>0.01</v>
      </c>
      <c r="M10274" t="s">
        <v>1575</v>
      </c>
      <c r="N10274" t="s">
        <v>1714</v>
      </c>
      <c r="O10274" t="s">
        <v>3066</v>
      </c>
      <c r="P10274">
        <v>2045</v>
      </c>
      <c r="Q10274" t="s">
        <v>3067</v>
      </c>
      <c r="R10274" t="s">
        <v>15440</v>
      </c>
      <c r="S10274" t="s">
        <v>15436</v>
      </c>
      <c r="T10274" t="s">
        <v>15437</v>
      </c>
      <c r="U10274" t="s">
        <v>15437</v>
      </c>
      <c r="V10274">
        <v>0</v>
      </c>
    </row>
    <row r="10275" spans="1:22" x14ac:dyDescent="0.25">
      <c r="A10275" t="s">
        <v>1569</v>
      </c>
      <c r="B10275">
        <v>323715</v>
      </c>
      <c r="C10275" t="s">
        <v>2827</v>
      </c>
      <c r="D10275" t="s">
        <v>2429</v>
      </c>
      <c r="E10275" t="s">
        <v>1572</v>
      </c>
      <c r="F10275" t="s">
        <v>2798</v>
      </c>
      <c r="G10275" t="s">
        <v>1574</v>
      </c>
      <c r="H10275" s="2">
        <v>44760</v>
      </c>
      <c r="I10275" s="2">
        <v>44760</v>
      </c>
      <c r="J10275"/>
      <c r="K10275"/>
      <c r="L10275">
        <v>0.01</v>
      </c>
      <c r="M10275" t="s">
        <v>1575</v>
      </c>
      <c r="N10275" t="s">
        <v>1714</v>
      </c>
      <c r="O10275" t="s">
        <v>2799</v>
      </c>
      <c r="P10275">
        <v>2031</v>
      </c>
      <c r="Q10275" t="s">
        <v>2800</v>
      </c>
      <c r="R10275" t="s">
        <v>15441</v>
      </c>
      <c r="S10275" t="s">
        <v>15436</v>
      </c>
      <c r="T10275" t="s">
        <v>15437</v>
      </c>
      <c r="U10275" t="s">
        <v>15437</v>
      </c>
      <c r="V10275">
        <v>0</v>
      </c>
    </row>
    <row r="10276" spans="1:22" x14ac:dyDescent="0.25">
      <c r="A10276" t="s">
        <v>1569</v>
      </c>
      <c r="B10276">
        <v>323738</v>
      </c>
      <c r="C10276" t="s">
        <v>2346</v>
      </c>
      <c r="D10276" t="s">
        <v>2347</v>
      </c>
      <c r="E10276" t="s">
        <v>1572</v>
      </c>
      <c r="F10276" t="s">
        <v>2317</v>
      </c>
      <c r="G10276" t="s">
        <v>1574</v>
      </c>
      <c r="H10276" s="2">
        <v>44760</v>
      </c>
      <c r="I10276" s="2">
        <v>44760</v>
      </c>
      <c r="J10276"/>
      <c r="K10276"/>
      <c r="L10276">
        <v>0.01</v>
      </c>
      <c r="M10276" t="s">
        <v>1575</v>
      </c>
      <c r="N10276" t="s">
        <v>1714</v>
      </c>
      <c r="O10276" t="s">
        <v>2318</v>
      </c>
      <c r="P10276">
        <v>2022</v>
      </c>
      <c r="Q10276" t="s">
        <v>2319</v>
      </c>
      <c r="R10276" t="s">
        <v>15440</v>
      </c>
      <c r="S10276" t="s">
        <v>15436</v>
      </c>
      <c r="T10276" t="s">
        <v>15437</v>
      </c>
      <c r="U10276" t="s">
        <v>15437</v>
      </c>
      <c r="V10276">
        <v>0</v>
      </c>
    </row>
    <row r="10277" spans="1:22" x14ac:dyDescent="0.25">
      <c r="A10277" t="s">
        <v>1569</v>
      </c>
      <c r="B10277">
        <v>323712</v>
      </c>
      <c r="C10277" t="s">
        <v>4051</v>
      </c>
      <c r="D10277" t="s">
        <v>4052</v>
      </c>
      <c r="E10277" t="s">
        <v>1572</v>
      </c>
      <c r="F10277" t="s">
        <v>4032</v>
      </c>
      <c r="G10277" t="s">
        <v>1574</v>
      </c>
      <c r="H10277" s="2">
        <v>44760</v>
      </c>
      <c r="I10277" s="2">
        <v>44760</v>
      </c>
      <c r="J10277"/>
      <c r="K10277"/>
      <c r="L10277">
        <v>0.01</v>
      </c>
      <c r="M10277" t="s">
        <v>1575</v>
      </c>
      <c r="N10277" t="s">
        <v>3865</v>
      </c>
      <c r="O10277" t="s">
        <v>4033</v>
      </c>
      <c r="P10277">
        <v>9098</v>
      </c>
      <c r="Q10277" t="s">
        <v>4034</v>
      </c>
      <c r="R10277" t="s">
        <v>15443</v>
      </c>
      <c r="S10277" t="s">
        <v>15436</v>
      </c>
      <c r="T10277" t="s">
        <v>15437</v>
      </c>
      <c r="U10277" t="s">
        <v>15437</v>
      </c>
      <c r="V10277">
        <v>0</v>
      </c>
    </row>
    <row r="10278" spans="1:22" x14ac:dyDescent="0.25">
      <c r="A10278" t="s">
        <v>1569</v>
      </c>
      <c r="B10278">
        <v>323691</v>
      </c>
      <c r="C10278" t="s">
        <v>2412</v>
      </c>
      <c r="D10278" t="s">
        <v>2413</v>
      </c>
      <c r="E10278" t="s">
        <v>1596</v>
      </c>
      <c r="F10278" t="s">
        <v>2388</v>
      </c>
      <c r="G10278" t="s">
        <v>1574</v>
      </c>
      <c r="H10278" s="2">
        <v>44760</v>
      </c>
      <c r="I10278" s="2">
        <v>44760</v>
      </c>
      <c r="J10278"/>
      <c r="K10278"/>
      <c r="L10278">
        <v>20.25</v>
      </c>
      <c r="M10278" t="s">
        <v>1575</v>
      </c>
      <c r="N10278" t="s">
        <v>1714</v>
      </c>
      <c r="O10278" t="s">
        <v>2389</v>
      </c>
      <c r="P10278">
        <v>2023</v>
      </c>
      <c r="Q10278" t="s">
        <v>2390</v>
      </c>
      <c r="R10278" t="s">
        <v>15441</v>
      </c>
      <c r="S10278" t="s">
        <v>15436</v>
      </c>
      <c r="T10278" t="s">
        <v>15437</v>
      </c>
      <c r="U10278" t="s">
        <v>15437</v>
      </c>
      <c r="V10278">
        <v>0.53289473684210531</v>
      </c>
    </row>
    <row r="10279" spans="1:22" x14ac:dyDescent="0.25">
      <c r="A10279" t="s">
        <v>1569</v>
      </c>
      <c r="B10279">
        <v>323664</v>
      </c>
      <c r="C10279" t="s">
        <v>1767</v>
      </c>
      <c r="D10279" t="s">
        <v>2348</v>
      </c>
      <c r="E10279" t="s">
        <v>1596</v>
      </c>
      <c r="F10279" t="s">
        <v>2317</v>
      </c>
      <c r="G10279" t="s">
        <v>1574</v>
      </c>
      <c r="H10279" s="2">
        <v>44760</v>
      </c>
      <c r="I10279" s="2">
        <v>44760</v>
      </c>
      <c r="J10279"/>
      <c r="K10279"/>
      <c r="L10279">
        <v>24.5</v>
      </c>
      <c r="M10279" t="s">
        <v>1575</v>
      </c>
      <c r="N10279" t="s">
        <v>1714</v>
      </c>
      <c r="O10279" t="s">
        <v>2318</v>
      </c>
      <c r="P10279">
        <v>2022</v>
      </c>
      <c r="Q10279" t="s">
        <v>2319</v>
      </c>
      <c r="R10279" t="s">
        <v>15440</v>
      </c>
      <c r="S10279" t="s">
        <v>15436</v>
      </c>
      <c r="T10279" t="s">
        <v>15437</v>
      </c>
      <c r="U10279" t="s">
        <v>15437</v>
      </c>
      <c r="V10279">
        <v>0.64473684210526316</v>
      </c>
    </row>
    <row r="10280" spans="1:22" x14ac:dyDescent="0.25">
      <c r="A10280" t="s">
        <v>1569</v>
      </c>
      <c r="B10280">
        <v>323673</v>
      </c>
      <c r="C10280" t="s">
        <v>2115</v>
      </c>
      <c r="D10280" t="s">
        <v>2116</v>
      </c>
      <c r="E10280" t="s">
        <v>1596</v>
      </c>
      <c r="F10280" t="s">
        <v>2085</v>
      </c>
      <c r="G10280" t="s">
        <v>1574</v>
      </c>
      <c r="H10280" s="2">
        <v>44760</v>
      </c>
      <c r="I10280" s="2">
        <v>44760</v>
      </c>
      <c r="J10280"/>
      <c r="K10280"/>
      <c r="L10280">
        <v>14</v>
      </c>
      <c r="M10280" t="s">
        <v>1575</v>
      </c>
      <c r="N10280" t="s">
        <v>1714</v>
      </c>
      <c r="O10280" t="s">
        <v>2086</v>
      </c>
      <c r="P10280">
        <v>2017</v>
      </c>
      <c r="Q10280" t="s">
        <v>2087</v>
      </c>
      <c r="R10280" t="s">
        <v>15441</v>
      </c>
      <c r="S10280" t="s">
        <v>15436</v>
      </c>
      <c r="T10280" t="s">
        <v>15437</v>
      </c>
      <c r="U10280" t="s">
        <v>15437</v>
      </c>
      <c r="V10280">
        <v>0.36842105263157893</v>
      </c>
    </row>
    <row r="10281" spans="1:22" x14ac:dyDescent="0.25">
      <c r="A10281" t="s">
        <v>1569</v>
      </c>
      <c r="B10281">
        <v>323597</v>
      </c>
      <c r="C10281" t="s">
        <v>1890</v>
      </c>
      <c r="D10281" t="s">
        <v>1891</v>
      </c>
      <c r="E10281" t="s">
        <v>1572</v>
      </c>
      <c r="F10281" t="s">
        <v>1845</v>
      </c>
      <c r="G10281" t="s">
        <v>1574</v>
      </c>
      <c r="H10281" s="2">
        <v>44753</v>
      </c>
      <c r="I10281" s="2">
        <v>44753</v>
      </c>
      <c r="J10281"/>
      <c r="K10281"/>
      <c r="L10281">
        <v>0.01</v>
      </c>
      <c r="M10281" t="s">
        <v>1575</v>
      </c>
      <c r="N10281" t="s">
        <v>1576</v>
      </c>
      <c r="O10281" t="s">
        <v>1846</v>
      </c>
      <c r="P10281">
        <v>1011</v>
      </c>
      <c r="Q10281" t="s">
        <v>1847</v>
      </c>
      <c r="R10281" t="s">
        <v>15435</v>
      </c>
      <c r="S10281" t="s">
        <v>15436</v>
      </c>
      <c r="T10281" t="s">
        <v>15437</v>
      </c>
      <c r="U10281" t="s">
        <v>15437</v>
      </c>
      <c r="V10281">
        <v>0</v>
      </c>
    </row>
    <row r="10282" spans="1:22" x14ac:dyDescent="0.25">
      <c r="A10282" t="s">
        <v>1569</v>
      </c>
      <c r="B10282">
        <v>323576</v>
      </c>
      <c r="C10282" t="s">
        <v>3561</v>
      </c>
      <c r="D10282" t="s">
        <v>1817</v>
      </c>
      <c r="E10282" t="s">
        <v>1572</v>
      </c>
      <c r="F10282" t="s">
        <v>3545</v>
      </c>
      <c r="G10282" t="s">
        <v>1574</v>
      </c>
      <c r="H10282" s="2">
        <v>44753</v>
      </c>
      <c r="I10282" s="2">
        <v>44753</v>
      </c>
      <c r="J10282"/>
      <c r="K10282"/>
      <c r="L10282">
        <v>0.01</v>
      </c>
      <c r="M10282" t="s">
        <v>1575</v>
      </c>
      <c r="N10282" t="s">
        <v>3482</v>
      </c>
      <c r="O10282" t="s">
        <v>3546</v>
      </c>
      <c r="P10282">
        <v>5058</v>
      </c>
      <c r="Q10282" t="s">
        <v>3547</v>
      </c>
      <c r="R10282" t="s">
        <v>15442</v>
      </c>
      <c r="S10282" t="s">
        <v>15436</v>
      </c>
      <c r="T10282" t="s">
        <v>15437</v>
      </c>
      <c r="U10282" t="s">
        <v>15437</v>
      </c>
      <c r="V10282">
        <v>0</v>
      </c>
    </row>
    <row r="10283" spans="1:22" x14ac:dyDescent="0.25">
      <c r="A10283" t="s">
        <v>1569</v>
      </c>
      <c r="B10283">
        <v>323425</v>
      </c>
      <c r="C10283" t="s">
        <v>1883</v>
      </c>
      <c r="D10283" t="s">
        <v>2857</v>
      </c>
      <c r="E10283" t="s">
        <v>1572</v>
      </c>
      <c r="F10283" t="s">
        <v>2883</v>
      </c>
      <c r="G10283" t="s">
        <v>1574</v>
      </c>
      <c r="H10283" s="2">
        <v>44746</v>
      </c>
      <c r="I10283" s="2">
        <v>44746</v>
      </c>
      <c r="J10283"/>
      <c r="K10283"/>
      <c r="L10283">
        <v>0.01</v>
      </c>
      <c r="M10283" t="s">
        <v>1575</v>
      </c>
      <c r="N10283" t="s">
        <v>1714</v>
      </c>
      <c r="O10283" t="s">
        <v>2880</v>
      </c>
      <c r="P10283">
        <v>2033</v>
      </c>
      <c r="Q10283" t="s">
        <v>2881</v>
      </c>
      <c r="R10283" t="s">
        <v>15440</v>
      </c>
      <c r="S10283" t="s">
        <v>15436</v>
      </c>
      <c r="T10283" t="s">
        <v>15437</v>
      </c>
      <c r="U10283" t="s">
        <v>15437</v>
      </c>
      <c r="V10283">
        <v>0</v>
      </c>
    </row>
    <row r="10284" spans="1:22" x14ac:dyDescent="0.25">
      <c r="A10284" t="s">
        <v>1569</v>
      </c>
      <c r="B10284">
        <v>323471</v>
      </c>
      <c r="C10284" t="s">
        <v>2796</v>
      </c>
      <c r="D10284" t="s">
        <v>1838</v>
      </c>
      <c r="E10284" t="s">
        <v>1572</v>
      </c>
      <c r="F10284" t="s">
        <v>3396</v>
      </c>
      <c r="G10284" t="s">
        <v>1574</v>
      </c>
      <c r="H10284" s="2">
        <v>44746</v>
      </c>
      <c r="I10284" s="2">
        <v>44746</v>
      </c>
      <c r="J10284"/>
      <c r="K10284"/>
      <c r="L10284">
        <v>0.01</v>
      </c>
      <c r="M10284" t="s">
        <v>1575</v>
      </c>
      <c r="N10284" t="s">
        <v>3311</v>
      </c>
      <c r="O10284" t="s">
        <v>3397</v>
      </c>
      <c r="P10284">
        <v>4043</v>
      </c>
      <c r="Q10284" t="s">
        <v>3398</v>
      </c>
      <c r="R10284" t="s">
        <v>15435</v>
      </c>
      <c r="S10284" t="s">
        <v>15436</v>
      </c>
      <c r="T10284" t="s">
        <v>15437</v>
      </c>
      <c r="U10284" t="s">
        <v>15437</v>
      </c>
      <c r="V10284">
        <v>0</v>
      </c>
    </row>
    <row r="10285" spans="1:22" x14ac:dyDescent="0.25">
      <c r="A10285" t="s">
        <v>1569</v>
      </c>
      <c r="B10285">
        <v>323320</v>
      </c>
      <c r="C10285" t="s">
        <v>1844</v>
      </c>
      <c r="D10285" t="s">
        <v>2828</v>
      </c>
      <c r="E10285" t="s">
        <v>1596</v>
      </c>
      <c r="F10285" t="s">
        <v>2798</v>
      </c>
      <c r="G10285" t="s">
        <v>1574</v>
      </c>
      <c r="H10285" s="2">
        <v>44746</v>
      </c>
      <c r="I10285" s="2">
        <v>44746</v>
      </c>
      <c r="J10285"/>
      <c r="K10285"/>
      <c r="L10285">
        <v>12.5</v>
      </c>
      <c r="M10285" t="s">
        <v>1575</v>
      </c>
      <c r="N10285" t="s">
        <v>1714</v>
      </c>
      <c r="O10285" t="s">
        <v>2799</v>
      </c>
      <c r="P10285">
        <v>2031</v>
      </c>
      <c r="Q10285" t="s">
        <v>2800</v>
      </c>
      <c r="R10285" t="s">
        <v>15441</v>
      </c>
      <c r="S10285" t="s">
        <v>15436</v>
      </c>
      <c r="T10285" t="s">
        <v>15437</v>
      </c>
      <c r="U10285" t="s">
        <v>15437</v>
      </c>
      <c r="V10285">
        <v>0.32894736842105265</v>
      </c>
    </row>
    <row r="10286" spans="1:22" x14ac:dyDescent="0.25">
      <c r="A10286" t="s">
        <v>1569</v>
      </c>
      <c r="B10286">
        <v>323243</v>
      </c>
      <c r="C10286" t="s">
        <v>3562</v>
      </c>
      <c r="D10286" t="s">
        <v>3554</v>
      </c>
      <c r="E10286" t="s">
        <v>1596</v>
      </c>
      <c r="F10286" t="s">
        <v>3545</v>
      </c>
      <c r="G10286" t="s">
        <v>1574</v>
      </c>
      <c r="H10286" s="2">
        <v>44746</v>
      </c>
      <c r="I10286" s="2">
        <v>44746</v>
      </c>
      <c r="J10286"/>
      <c r="K10286"/>
      <c r="L10286">
        <v>18</v>
      </c>
      <c r="M10286" t="s">
        <v>1575</v>
      </c>
      <c r="N10286" t="s">
        <v>3482</v>
      </c>
      <c r="O10286" t="s">
        <v>3546</v>
      </c>
      <c r="P10286">
        <v>5058</v>
      </c>
      <c r="Q10286" t="s">
        <v>3547</v>
      </c>
      <c r="R10286" t="s">
        <v>15442</v>
      </c>
      <c r="S10286" t="s">
        <v>15436</v>
      </c>
      <c r="T10286" t="s">
        <v>15437</v>
      </c>
      <c r="U10286" t="s">
        <v>15437</v>
      </c>
      <c r="V10286">
        <v>0.47368421052631576</v>
      </c>
    </row>
    <row r="10287" spans="1:22" x14ac:dyDescent="0.25">
      <c r="A10287" t="s">
        <v>1569</v>
      </c>
      <c r="B10287">
        <v>322899</v>
      </c>
      <c r="C10287" t="s">
        <v>1907</v>
      </c>
      <c r="D10287" t="s">
        <v>4236</v>
      </c>
      <c r="E10287" t="s">
        <v>1607</v>
      </c>
      <c r="F10287" t="s">
        <v>4237</v>
      </c>
      <c r="G10287" t="s">
        <v>4238</v>
      </c>
      <c r="H10287" s="2">
        <v>44742</v>
      </c>
      <c r="I10287" s="2">
        <v>44742</v>
      </c>
      <c r="J10287"/>
      <c r="K10287"/>
      <c r="L10287">
        <v>38</v>
      </c>
      <c r="M10287" t="s">
        <v>1575</v>
      </c>
      <c r="N10287" t="s">
        <v>1714</v>
      </c>
      <c r="O10287" t="s">
        <v>4134</v>
      </c>
      <c r="P10287">
        <v>9554</v>
      </c>
      <c r="Q10287" t="s">
        <v>4222</v>
      </c>
      <c r="R10287" t="s">
        <v>15446</v>
      </c>
      <c r="S10287" t="s">
        <v>15436</v>
      </c>
      <c r="T10287" t="s">
        <v>15437</v>
      </c>
      <c r="U10287" t="s">
        <v>15437</v>
      </c>
      <c r="V10287">
        <v>1</v>
      </c>
    </row>
    <row r="10288" spans="1:22" x14ac:dyDescent="0.25">
      <c r="A10288" t="s">
        <v>1569</v>
      </c>
      <c r="B10288">
        <v>323305</v>
      </c>
      <c r="C10288" t="s">
        <v>1712</v>
      </c>
      <c r="D10288" t="s">
        <v>1713</v>
      </c>
      <c r="E10288" t="s">
        <v>1572</v>
      </c>
      <c r="F10288" t="s">
        <v>1692</v>
      </c>
      <c r="G10288" t="s">
        <v>1574</v>
      </c>
      <c r="H10288" s="2">
        <v>44739</v>
      </c>
      <c r="I10288" s="2">
        <v>44739</v>
      </c>
      <c r="J10288"/>
      <c r="K10288"/>
      <c r="L10288">
        <v>0.01</v>
      </c>
      <c r="M10288" t="s">
        <v>1575</v>
      </c>
      <c r="N10288" t="s">
        <v>1576</v>
      </c>
      <c r="O10288" t="s">
        <v>1693</v>
      </c>
      <c r="P10288">
        <v>1006</v>
      </c>
      <c r="Q10288" t="s">
        <v>1694</v>
      </c>
      <c r="R10288" t="s">
        <v>15435</v>
      </c>
      <c r="S10288" t="s">
        <v>15436</v>
      </c>
      <c r="T10288" t="s">
        <v>15437</v>
      </c>
      <c r="U10288" t="s">
        <v>15437</v>
      </c>
      <c r="V10288">
        <v>0</v>
      </c>
    </row>
    <row r="10289" spans="1:22" x14ac:dyDescent="0.25">
      <c r="A10289" t="s">
        <v>1569</v>
      </c>
      <c r="B10289">
        <v>323241</v>
      </c>
      <c r="C10289" t="s">
        <v>1892</v>
      </c>
      <c r="D10289" t="s">
        <v>1893</v>
      </c>
      <c r="E10289" t="s">
        <v>1572</v>
      </c>
      <c r="F10289" t="s">
        <v>1845</v>
      </c>
      <c r="G10289" t="s">
        <v>1574</v>
      </c>
      <c r="H10289" s="2">
        <v>44739</v>
      </c>
      <c r="I10289" s="2">
        <v>44739</v>
      </c>
      <c r="J10289"/>
      <c r="K10289"/>
      <c r="L10289">
        <v>0.01</v>
      </c>
      <c r="M10289" t="s">
        <v>1575</v>
      </c>
      <c r="N10289" t="s">
        <v>1576</v>
      </c>
      <c r="O10289" t="s">
        <v>1846</v>
      </c>
      <c r="P10289">
        <v>1011</v>
      </c>
      <c r="Q10289" t="s">
        <v>1847</v>
      </c>
      <c r="R10289" t="s">
        <v>15435</v>
      </c>
      <c r="S10289" t="s">
        <v>15436</v>
      </c>
      <c r="T10289" t="s">
        <v>15437</v>
      </c>
      <c r="U10289" t="s">
        <v>15437</v>
      </c>
      <c r="V10289">
        <v>0</v>
      </c>
    </row>
    <row r="10290" spans="1:22" x14ac:dyDescent="0.25">
      <c r="A10290" t="s">
        <v>1569</v>
      </c>
      <c r="B10290">
        <v>323247</v>
      </c>
      <c r="C10290" t="s">
        <v>2279</v>
      </c>
      <c r="D10290" t="s">
        <v>2280</v>
      </c>
      <c r="E10290" t="s">
        <v>1572</v>
      </c>
      <c r="F10290" t="s">
        <v>2262</v>
      </c>
      <c r="G10290" t="s">
        <v>1574</v>
      </c>
      <c r="H10290" s="2">
        <v>44739</v>
      </c>
      <c r="I10290" s="2">
        <v>44739</v>
      </c>
      <c r="J10290"/>
      <c r="K10290"/>
      <c r="L10290">
        <v>0.01</v>
      </c>
      <c r="M10290" t="s">
        <v>1575</v>
      </c>
      <c r="N10290" t="s">
        <v>1714</v>
      </c>
      <c r="O10290" t="s">
        <v>2263</v>
      </c>
      <c r="P10290">
        <v>2021</v>
      </c>
      <c r="Q10290" t="s">
        <v>2264</v>
      </c>
      <c r="R10290" t="s">
        <v>15441</v>
      </c>
      <c r="S10290" t="s">
        <v>15436</v>
      </c>
      <c r="T10290" t="s">
        <v>15437</v>
      </c>
      <c r="U10290" t="s">
        <v>15437</v>
      </c>
      <c r="V10290">
        <v>0</v>
      </c>
    </row>
    <row r="10291" spans="1:22" x14ac:dyDescent="0.25">
      <c r="A10291" t="s">
        <v>1569</v>
      </c>
      <c r="B10291">
        <v>323274</v>
      </c>
      <c r="C10291" t="s">
        <v>3418</v>
      </c>
      <c r="D10291" t="s">
        <v>3419</v>
      </c>
      <c r="E10291" t="s">
        <v>1572</v>
      </c>
      <c r="F10291" t="s">
        <v>3396</v>
      </c>
      <c r="G10291" t="s">
        <v>1574</v>
      </c>
      <c r="H10291" s="2">
        <v>44739</v>
      </c>
      <c r="I10291" s="2">
        <v>44739</v>
      </c>
      <c r="J10291"/>
      <c r="K10291"/>
      <c r="L10291">
        <v>0.01</v>
      </c>
      <c r="M10291" t="s">
        <v>1575</v>
      </c>
      <c r="N10291" t="s">
        <v>3311</v>
      </c>
      <c r="O10291" t="s">
        <v>3397</v>
      </c>
      <c r="P10291">
        <v>4043</v>
      </c>
      <c r="Q10291" t="s">
        <v>3398</v>
      </c>
      <c r="R10291" t="s">
        <v>15435</v>
      </c>
      <c r="S10291" t="s">
        <v>15436</v>
      </c>
      <c r="T10291" t="s">
        <v>15437</v>
      </c>
      <c r="U10291" t="s">
        <v>15437</v>
      </c>
      <c r="V10291">
        <v>0</v>
      </c>
    </row>
    <row r="10292" spans="1:22" x14ac:dyDescent="0.25">
      <c r="A10292" t="s">
        <v>1569</v>
      </c>
      <c r="B10292">
        <v>323311</v>
      </c>
      <c r="C10292" t="s">
        <v>1768</v>
      </c>
      <c r="D10292" t="s">
        <v>2165</v>
      </c>
      <c r="E10292" t="s">
        <v>1596</v>
      </c>
      <c r="F10292" t="s">
        <v>2144</v>
      </c>
      <c r="G10292" t="s">
        <v>1574</v>
      </c>
      <c r="H10292" s="2">
        <v>44739</v>
      </c>
      <c r="I10292" s="2">
        <v>44739</v>
      </c>
      <c r="J10292"/>
      <c r="K10292"/>
      <c r="L10292">
        <v>32.75</v>
      </c>
      <c r="M10292" t="s">
        <v>1575</v>
      </c>
      <c r="N10292" t="s">
        <v>1714</v>
      </c>
      <c r="O10292" t="s">
        <v>2145</v>
      </c>
      <c r="P10292">
        <v>2019</v>
      </c>
      <c r="Q10292" t="s">
        <v>2146</v>
      </c>
      <c r="R10292" t="s">
        <v>15441</v>
      </c>
      <c r="S10292" t="s">
        <v>15436</v>
      </c>
      <c r="T10292" t="s">
        <v>15437</v>
      </c>
      <c r="U10292" t="s">
        <v>15437</v>
      </c>
      <c r="V10292">
        <v>0.86184210526315785</v>
      </c>
    </row>
    <row r="10293" spans="1:22" x14ac:dyDescent="0.25">
      <c r="A10293" t="s">
        <v>1569</v>
      </c>
      <c r="B10293">
        <v>323198</v>
      </c>
      <c r="C10293" t="s">
        <v>1812</v>
      </c>
      <c r="D10293" t="s">
        <v>3123</v>
      </c>
      <c r="E10293" t="s">
        <v>1596</v>
      </c>
      <c r="F10293" t="s">
        <v>3097</v>
      </c>
      <c r="G10293" t="s">
        <v>1574</v>
      </c>
      <c r="H10293" s="2">
        <v>44739</v>
      </c>
      <c r="I10293" s="2">
        <v>44739</v>
      </c>
      <c r="J10293"/>
      <c r="K10293"/>
      <c r="L10293">
        <v>25</v>
      </c>
      <c r="M10293" t="s">
        <v>1575</v>
      </c>
      <c r="N10293" t="s">
        <v>1714</v>
      </c>
      <c r="O10293" t="s">
        <v>3098</v>
      </c>
      <c r="P10293">
        <v>2048</v>
      </c>
      <c r="Q10293" t="s">
        <v>3099</v>
      </c>
      <c r="R10293" t="s">
        <v>15441</v>
      </c>
      <c r="S10293" t="s">
        <v>15436</v>
      </c>
      <c r="T10293" t="s">
        <v>15437</v>
      </c>
      <c r="U10293" t="s">
        <v>15437</v>
      </c>
      <c r="V10293">
        <v>0.65789473684210531</v>
      </c>
    </row>
    <row r="10294" spans="1:22" x14ac:dyDescent="0.25">
      <c r="A10294" t="s">
        <v>1569</v>
      </c>
      <c r="B10294">
        <v>323303</v>
      </c>
      <c r="C10294" t="s">
        <v>1969</v>
      </c>
      <c r="D10294" t="s">
        <v>2780</v>
      </c>
      <c r="E10294" t="s">
        <v>1596</v>
      </c>
      <c r="F10294" t="s">
        <v>2756</v>
      </c>
      <c r="G10294" t="s">
        <v>1574</v>
      </c>
      <c r="H10294" s="2">
        <v>44739</v>
      </c>
      <c r="I10294" s="2">
        <v>44739</v>
      </c>
      <c r="J10294"/>
      <c r="K10294"/>
      <c r="L10294">
        <v>27.5</v>
      </c>
      <c r="M10294" t="s">
        <v>1575</v>
      </c>
      <c r="N10294" t="s">
        <v>1714</v>
      </c>
      <c r="O10294" t="s">
        <v>2757</v>
      </c>
      <c r="P10294">
        <v>2030</v>
      </c>
      <c r="Q10294" t="s">
        <v>2758</v>
      </c>
      <c r="R10294" t="s">
        <v>15441</v>
      </c>
      <c r="S10294" t="s">
        <v>15436</v>
      </c>
      <c r="T10294" t="s">
        <v>15437</v>
      </c>
      <c r="U10294" t="s">
        <v>15437</v>
      </c>
      <c r="V10294">
        <v>0.72368421052631582</v>
      </c>
    </row>
    <row r="10295" spans="1:22" x14ac:dyDescent="0.25">
      <c r="A10295" t="s">
        <v>1569</v>
      </c>
      <c r="B10295">
        <v>323170</v>
      </c>
      <c r="C10295" t="s">
        <v>1724</v>
      </c>
      <c r="D10295" t="s">
        <v>1894</v>
      </c>
      <c r="E10295" t="s">
        <v>1572</v>
      </c>
      <c r="F10295" t="s">
        <v>1845</v>
      </c>
      <c r="G10295" t="s">
        <v>1574</v>
      </c>
      <c r="H10295" s="2">
        <v>44732</v>
      </c>
      <c r="I10295" s="2">
        <v>44732</v>
      </c>
      <c r="J10295"/>
      <c r="K10295"/>
      <c r="L10295">
        <v>0.01</v>
      </c>
      <c r="M10295" t="s">
        <v>1575</v>
      </c>
      <c r="N10295" t="s">
        <v>1576</v>
      </c>
      <c r="O10295" t="s">
        <v>1846</v>
      </c>
      <c r="P10295">
        <v>1011</v>
      </c>
      <c r="Q10295" t="s">
        <v>1847</v>
      </c>
      <c r="R10295" t="s">
        <v>15435</v>
      </c>
      <c r="S10295" t="s">
        <v>15436</v>
      </c>
      <c r="T10295" t="s">
        <v>15437</v>
      </c>
      <c r="U10295" t="s">
        <v>15437</v>
      </c>
      <c r="V10295">
        <v>0</v>
      </c>
    </row>
    <row r="10296" spans="1:22" x14ac:dyDescent="0.25">
      <c r="A10296" t="s">
        <v>1569</v>
      </c>
      <c r="B10296">
        <v>323132</v>
      </c>
      <c r="C10296" t="s">
        <v>3420</v>
      </c>
      <c r="D10296" t="s">
        <v>3421</v>
      </c>
      <c r="E10296" t="s">
        <v>1572</v>
      </c>
      <c r="F10296" t="s">
        <v>3396</v>
      </c>
      <c r="G10296" t="s">
        <v>1574</v>
      </c>
      <c r="H10296" s="2">
        <v>44732</v>
      </c>
      <c r="I10296" s="2">
        <v>44732</v>
      </c>
      <c r="J10296"/>
      <c r="K10296"/>
      <c r="L10296">
        <v>0.01</v>
      </c>
      <c r="M10296" t="s">
        <v>1575</v>
      </c>
      <c r="N10296" t="s">
        <v>3311</v>
      </c>
      <c r="O10296" t="s">
        <v>3397</v>
      </c>
      <c r="P10296">
        <v>4043</v>
      </c>
      <c r="Q10296" t="s">
        <v>3398</v>
      </c>
      <c r="R10296" t="s">
        <v>15435</v>
      </c>
      <c r="S10296" t="s">
        <v>15436</v>
      </c>
      <c r="T10296" t="s">
        <v>15437</v>
      </c>
      <c r="U10296" t="s">
        <v>15437</v>
      </c>
      <c r="V10296">
        <v>0</v>
      </c>
    </row>
    <row r="10297" spans="1:22" x14ac:dyDescent="0.25">
      <c r="A10297" t="s">
        <v>1569</v>
      </c>
      <c r="B10297">
        <v>323110</v>
      </c>
      <c r="C10297" t="s">
        <v>2595</v>
      </c>
      <c r="D10297" t="s">
        <v>2829</v>
      </c>
      <c r="E10297" t="s">
        <v>1596</v>
      </c>
      <c r="F10297" t="s">
        <v>2798</v>
      </c>
      <c r="G10297" t="s">
        <v>1574</v>
      </c>
      <c r="H10297" s="2">
        <v>44732</v>
      </c>
      <c r="I10297" s="2">
        <v>44732</v>
      </c>
      <c r="J10297"/>
      <c r="K10297"/>
      <c r="L10297">
        <v>20</v>
      </c>
      <c r="M10297" t="s">
        <v>1575</v>
      </c>
      <c r="N10297" t="s">
        <v>1714</v>
      </c>
      <c r="O10297" t="s">
        <v>2799</v>
      </c>
      <c r="P10297">
        <v>2031</v>
      </c>
      <c r="Q10297" t="s">
        <v>2800</v>
      </c>
      <c r="R10297" t="s">
        <v>15441</v>
      </c>
      <c r="S10297" t="s">
        <v>15436</v>
      </c>
      <c r="T10297" t="s">
        <v>15437</v>
      </c>
      <c r="U10297" t="s">
        <v>15437</v>
      </c>
      <c r="V10297">
        <v>0.52631578947368418</v>
      </c>
    </row>
    <row r="10298" spans="1:22" x14ac:dyDescent="0.25">
      <c r="A10298" t="s">
        <v>1569</v>
      </c>
      <c r="B10298">
        <v>323026</v>
      </c>
      <c r="C10298" t="s">
        <v>1705</v>
      </c>
      <c r="D10298" t="s">
        <v>3021</v>
      </c>
      <c r="E10298" t="s">
        <v>1572</v>
      </c>
      <c r="F10298" t="s">
        <v>3011</v>
      </c>
      <c r="G10298" t="s">
        <v>1574</v>
      </c>
      <c r="H10298" s="2">
        <v>44725</v>
      </c>
      <c r="I10298" s="2">
        <v>44725</v>
      </c>
      <c r="J10298"/>
      <c r="K10298"/>
      <c r="L10298">
        <v>0.01</v>
      </c>
      <c r="M10298" t="s">
        <v>1575</v>
      </c>
      <c r="N10298" t="s">
        <v>1714</v>
      </c>
      <c r="O10298" t="s">
        <v>3012</v>
      </c>
      <c r="P10298">
        <v>2040</v>
      </c>
      <c r="Q10298" t="s">
        <v>3013</v>
      </c>
      <c r="R10298" t="s">
        <v>15440</v>
      </c>
      <c r="S10298" t="s">
        <v>15436</v>
      </c>
      <c r="T10298" t="s">
        <v>15437</v>
      </c>
      <c r="U10298" t="s">
        <v>15437</v>
      </c>
      <c r="V10298">
        <v>0</v>
      </c>
    </row>
    <row r="10299" spans="1:22" x14ac:dyDescent="0.25">
      <c r="A10299" t="s">
        <v>1569</v>
      </c>
      <c r="B10299">
        <v>323093</v>
      </c>
      <c r="C10299" t="s">
        <v>2920</v>
      </c>
      <c r="D10299" t="s">
        <v>2921</v>
      </c>
      <c r="E10299" t="s">
        <v>1572</v>
      </c>
      <c r="F10299" t="s">
        <v>2883</v>
      </c>
      <c r="G10299" t="s">
        <v>1574</v>
      </c>
      <c r="H10299" s="2">
        <v>44725</v>
      </c>
      <c r="I10299" s="2">
        <v>44725</v>
      </c>
      <c r="J10299"/>
      <c r="K10299"/>
      <c r="L10299">
        <v>0.01</v>
      </c>
      <c r="M10299" t="s">
        <v>1575</v>
      </c>
      <c r="N10299" t="s">
        <v>1714</v>
      </c>
      <c r="O10299" t="s">
        <v>2880</v>
      </c>
      <c r="P10299">
        <v>2033</v>
      </c>
      <c r="Q10299" t="s">
        <v>2881</v>
      </c>
      <c r="R10299" t="s">
        <v>15440</v>
      </c>
      <c r="S10299" t="s">
        <v>15436</v>
      </c>
      <c r="T10299" t="s">
        <v>15437</v>
      </c>
      <c r="U10299" t="s">
        <v>15437</v>
      </c>
      <c r="V10299">
        <v>0</v>
      </c>
    </row>
    <row r="10300" spans="1:22" x14ac:dyDescent="0.25">
      <c r="A10300" t="s">
        <v>1569</v>
      </c>
      <c r="B10300">
        <v>323029</v>
      </c>
      <c r="C10300" t="s">
        <v>3422</v>
      </c>
      <c r="D10300" t="s">
        <v>3423</v>
      </c>
      <c r="E10300" t="s">
        <v>1572</v>
      </c>
      <c r="F10300" t="s">
        <v>3396</v>
      </c>
      <c r="G10300" t="s">
        <v>1574</v>
      </c>
      <c r="H10300" s="2">
        <v>44725</v>
      </c>
      <c r="I10300" s="2">
        <v>44725</v>
      </c>
      <c r="J10300"/>
      <c r="K10300"/>
      <c r="L10300">
        <v>0.01</v>
      </c>
      <c r="M10300" t="s">
        <v>1575</v>
      </c>
      <c r="N10300" t="s">
        <v>3311</v>
      </c>
      <c r="O10300" t="s">
        <v>3397</v>
      </c>
      <c r="P10300">
        <v>4043</v>
      </c>
      <c r="Q10300" t="s">
        <v>3398</v>
      </c>
      <c r="R10300" t="s">
        <v>15435</v>
      </c>
      <c r="S10300" t="s">
        <v>15436</v>
      </c>
      <c r="T10300" t="s">
        <v>15437</v>
      </c>
      <c r="U10300" t="s">
        <v>15437</v>
      </c>
      <c r="V10300">
        <v>0</v>
      </c>
    </row>
    <row r="10301" spans="1:22" x14ac:dyDescent="0.25">
      <c r="A10301" t="s">
        <v>1569</v>
      </c>
      <c r="B10301">
        <v>322963</v>
      </c>
      <c r="C10301" t="s">
        <v>2836</v>
      </c>
      <c r="D10301" t="s">
        <v>3661</v>
      </c>
      <c r="E10301" t="s">
        <v>1572</v>
      </c>
      <c r="F10301" t="s">
        <v>3626</v>
      </c>
      <c r="G10301" t="s">
        <v>1574</v>
      </c>
      <c r="H10301" s="2">
        <v>44725</v>
      </c>
      <c r="I10301" s="2">
        <v>44725</v>
      </c>
      <c r="J10301"/>
      <c r="K10301"/>
      <c r="L10301">
        <v>0.01</v>
      </c>
      <c r="M10301" t="s">
        <v>1575</v>
      </c>
      <c r="N10301" t="s">
        <v>3627</v>
      </c>
      <c r="O10301" t="s">
        <v>3628</v>
      </c>
      <c r="P10301">
        <v>6059</v>
      </c>
      <c r="Q10301" t="s">
        <v>3629</v>
      </c>
      <c r="R10301" t="s">
        <v>15442</v>
      </c>
      <c r="S10301" t="s">
        <v>15436</v>
      </c>
      <c r="T10301" t="s">
        <v>15437</v>
      </c>
      <c r="U10301" t="s">
        <v>15437</v>
      </c>
      <c r="V10301">
        <v>0</v>
      </c>
    </row>
    <row r="10302" spans="1:22" x14ac:dyDescent="0.25">
      <c r="A10302" t="s">
        <v>1569</v>
      </c>
      <c r="B10302">
        <v>322893</v>
      </c>
      <c r="C10302" t="s">
        <v>2226</v>
      </c>
      <c r="D10302" t="s">
        <v>2227</v>
      </c>
      <c r="E10302" t="s">
        <v>1572</v>
      </c>
      <c r="F10302" t="s">
        <v>2183</v>
      </c>
      <c r="G10302" t="s">
        <v>1574</v>
      </c>
      <c r="H10302" s="2">
        <v>44718</v>
      </c>
      <c r="I10302" s="2">
        <v>44718</v>
      </c>
      <c r="J10302"/>
      <c r="K10302"/>
      <c r="L10302">
        <v>0.01</v>
      </c>
      <c r="M10302" t="s">
        <v>1575</v>
      </c>
      <c r="N10302" t="s">
        <v>1714</v>
      </c>
      <c r="O10302" t="s">
        <v>2184</v>
      </c>
      <c r="P10302">
        <v>2020</v>
      </c>
      <c r="Q10302" t="s">
        <v>2185</v>
      </c>
      <c r="R10302" t="s">
        <v>15440</v>
      </c>
      <c r="S10302" t="s">
        <v>15436</v>
      </c>
      <c r="T10302" t="s">
        <v>15437</v>
      </c>
      <c r="U10302" t="s">
        <v>15437</v>
      </c>
      <c r="V10302">
        <v>0</v>
      </c>
    </row>
    <row r="10303" spans="1:22" x14ac:dyDescent="0.25">
      <c r="A10303" t="s">
        <v>1569</v>
      </c>
      <c r="B10303">
        <v>322951</v>
      </c>
      <c r="C10303" t="s">
        <v>2076</v>
      </c>
      <c r="D10303" t="s">
        <v>3123</v>
      </c>
      <c r="E10303" t="s">
        <v>1572</v>
      </c>
      <c r="F10303" t="s">
        <v>3545</v>
      </c>
      <c r="G10303" t="s">
        <v>1574</v>
      </c>
      <c r="H10303" s="2">
        <v>44718</v>
      </c>
      <c r="I10303" s="2">
        <v>44718</v>
      </c>
      <c r="J10303"/>
      <c r="K10303"/>
      <c r="L10303">
        <v>0.01</v>
      </c>
      <c r="M10303" t="s">
        <v>1575</v>
      </c>
      <c r="N10303" t="s">
        <v>3482</v>
      </c>
      <c r="O10303" t="s">
        <v>3546</v>
      </c>
      <c r="P10303">
        <v>5058</v>
      </c>
      <c r="Q10303" t="s">
        <v>3547</v>
      </c>
      <c r="R10303" t="s">
        <v>15442</v>
      </c>
      <c r="S10303" t="s">
        <v>15436</v>
      </c>
      <c r="T10303" t="s">
        <v>15437</v>
      </c>
      <c r="U10303" t="s">
        <v>15437</v>
      </c>
      <c r="V10303">
        <v>0</v>
      </c>
    </row>
    <row r="10304" spans="1:22" x14ac:dyDescent="0.25">
      <c r="A10304" t="s">
        <v>1569</v>
      </c>
      <c r="B10304">
        <v>322960</v>
      </c>
      <c r="C10304" t="s">
        <v>2716</v>
      </c>
      <c r="D10304" t="s">
        <v>3450</v>
      </c>
      <c r="E10304" t="s">
        <v>1596</v>
      </c>
      <c r="F10304" t="s">
        <v>3438</v>
      </c>
      <c r="G10304" t="s">
        <v>1574</v>
      </c>
      <c r="H10304" s="2">
        <v>44718</v>
      </c>
      <c r="I10304" s="2">
        <v>44718</v>
      </c>
      <c r="J10304"/>
      <c r="K10304"/>
      <c r="L10304">
        <v>11.5</v>
      </c>
      <c r="M10304" t="s">
        <v>1575</v>
      </c>
      <c r="N10304" t="s">
        <v>3311</v>
      </c>
      <c r="O10304" t="s">
        <v>3439</v>
      </c>
      <c r="P10304">
        <v>4044</v>
      </c>
      <c r="Q10304" t="s">
        <v>3440</v>
      </c>
      <c r="R10304" t="s">
        <v>15435</v>
      </c>
      <c r="S10304" t="s">
        <v>15436</v>
      </c>
      <c r="T10304" t="s">
        <v>15437</v>
      </c>
      <c r="U10304" t="s">
        <v>15437</v>
      </c>
      <c r="V10304">
        <v>0.30263157894736842</v>
      </c>
    </row>
    <row r="10305" spans="1:22" x14ac:dyDescent="0.25">
      <c r="A10305" t="s">
        <v>1569</v>
      </c>
      <c r="B10305">
        <v>322849</v>
      </c>
      <c r="C10305" t="s">
        <v>3738</v>
      </c>
      <c r="D10305" t="s">
        <v>2130</v>
      </c>
      <c r="E10305" t="s">
        <v>1596</v>
      </c>
      <c r="F10305" t="s">
        <v>3713</v>
      </c>
      <c r="G10305" t="s">
        <v>1574</v>
      </c>
      <c r="H10305" s="2">
        <v>44718</v>
      </c>
      <c r="I10305" s="2">
        <v>44718</v>
      </c>
      <c r="J10305"/>
      <c r="K10305"/>
      <c r="L10305">
        <v>20</v>
      </c>
      <c r="M10305" t="s">
        <v>1575</v>
      </c>
      <c r="N10305" t="s">
        <v>3627</v>
      </c>
      <c r="O10305" t="s">
        <v>3714</v>
      </c>
      <c r="P10305">
        <v>6065</v>
      </c>
      <c r="Q10305" t="s">
        <v>3715</v>
      </c>
      <c r="R10305" t="s">
        <v>15442</v>
      </c>
      <c r="S10305" t="s">
        <v>15436</v>
      </c>
      <c r="T10305" t="s">
        <v>15437</v>
      </c>
      <c r="U10305" t="s">
        <v>15437</v>
      </c>
      <c r="V10305">
        <v>0.52631578947368418</v>
      </c>
    </row>
    <row r="10306" spans="1:22" x14ac:dyDescent="0.25">
      <c r="A10306" t="s">
        <v>1569</v>
      </c>
      <c r="B10306">
        <v>322766</v>
      </c>
      <c r="C10306" t="s">
        <v>3124</v>
      </c>
      <c r="D10306" t="s">
        <v>3125</v>
      </c>
      <c r="E10306" t="s">
        <v>1572</v>
      </c>
      <c r="F10306" t="s">
        <v>3097</v>
      </c>
      <c r="G10306" t="s">
        <v>1574</v>
      </c>
      <c r="H10306" s="2">
        <v>44711</v>
      </c>
      <c r="I10306" s="2">
        <v>44711</v>
      </c>
      <c r="J10306"/>
      <c r="K10306"/>
      <c r="L10306">
        <v>0.01</v>
      </c>
      <c r="M10306" t="s">
        <v>1575</v>
      </c>
      <c r="N10306" t="s">
        <v>1714</v>
      </c>
      <c r="O10306" t="s">
        <v>3098</v>
      </c>
      <c r="P10306">
        <v>2048</v>
      </c>
      <c r="Q10306" t="s">
        <v>3099</v>
      </c>
      <c r="R10306" t="s">
        <v>15441</v>
      </c>
      <c r="S10306" t="s">
        <v>15436</v>
      </c>
      <c r="T10306" t="s">
        <v>15437</v>
      </c>
      <c r="U10306" t="s">
        <v>15437</v>
      </c>
      <c r="V10306">
        <v>0</v>
      </c>
    </row>
    <row r="10307" spans="1:22" x14ac:dyDescent="0.25">
      <c r="A10307" t="s">
        <v>1569</v>
      </c>
      <c r="B10307">
        <v>322837</v>
      </c>
      <c r="C10307" t="s">
        <v>2860</v>
      </c>
      <c r="D10307" t="s">
        <v>2861</v>
      </c>
      <c r="E10307" t="s">
        <v>1596</v>
      </c>
      <c r="F10307" t="s">
        <v>15907</v>
      </c>
      <c r="G10307" t="s">
        <v>1574</v>
      </c>
      <c r="H10307" s="2">
        <v>44711</v>
      </c>
      <c r="I10307" s="2">
        <v>45817</v>
      </c>
      <c r="J10307"/>
      <c r="K10307"/>
      <c r="L10307">
        <v>28.5</v>
      </c>
      <c r="M10307" t="s">
        <v>1575</v>
      </c>
      <c r="N10307" t="s">
        <v>1714</v>
      </c>
      <c r="O10307" t="s">
        <v>15908</v>
      </c>
      <c r="P10307">
        <v>2058</v>
      </c>
      <c r="Q10307" t="s">
        <v>13758</v>
      </c>
      <c r="R10307" t="s">
        <v>15440</v>
      </c>
      <c r="S10307" t="s">
        <v>15436</v>
      </c>
      <c r="T10307" t="s">
        <v>15437</v>
      </c>
      <c r="U10307" t="s">
        <v>15437</v>
      </c>
      <c r="V10307">
        <v>0.75</v>
      </c>
    </row>
    <row r="10308" spans="1:22" x14ac:dyDescent="0.25">
      <c r="A10308" t="s">
        <v>1569</v>
      </c>
      <c r="B10308">
        <v>322805</v>
      </c>
      <c r="C10308" t="s">
        <v>2228</v>
      </c>
      <c r="D10308" t="s">
        <v>4053</v>
      </c>
      <c r="E10308" t="s">
        <v>1596</v>
      </c>
      <c r="F10308" t="s">
        <v>4032</v>
      </c>
      <c r="G10308" t="s">
        <v>1574</v>
      </c>
      <c r="H10308" s="2">
        <v>44711</v>
      </c>
      <c r="I10308" s="2">
        <v>44711</v>
      </c>
      <c r="J10308"/>
      <c r="K10308"/>
      <c r="L10308">
        <v>14</v>
      </c>
      <c r="M10308" t="s">
        <v>1575</v>
      </c>
      <c r="N10308" t="s">
        <v>3865</v>
      </c>
      <c r="O10308" t="s">
        <v>4033</v>
      </c>
      <c r="P10308">
        <v>9098</v>
      </c>
      <c r="Q10308" t="s">
        <v>4034</v>
      </c>
      <c r="R10308" t="s">
        <v>15443</v>
      </c>
      <c r="S10308" t="s">
        <v>15436</v>
      </c>
      <c r="T10308" t="s">
        <v>15437</v>
      </c>
      <c r="U10308" t="s">
        <v>15437</v>
      </c>
      <c r="V10308">
        <v>0.36842105263157893</v>
      </c>
    </row>
    <row r="10309" spans="1:22" x14ac:dyDescent="0.25">
      <c r="A10309" t="s">
        <v>1569</v>
      </c>
      <c r="B10309">
        <v>322693</v>
      </c>
      <c r="C10309" t="s">
        <v>1830</v>
      </c>
      <c r="D10309" t="s">
        <v>1831</v>
      </c>
      <c r="E10309" t="s">
        <v>1596</v>
      </c>
      <c r="F10309" t="s">
        <v>1822</v>
      </c>
      <c r="G10309" t="s">
        <v>1574</v>
      </c>
      <c r="H10309" s="2">
        <v>44704</v>
      </c>
      <c r="I10309" s="2">
        <v>44704</v>
      </c>
      <c r="J10309"/>
      <c r="K10309"/>
      <c r="L10309">
        <v>20</v>
      </c>
      <c r="M10309" t="s">
        <v>1575</v>
      </c>
      <c r="N10309" t="s">
        <v>1576</v>
      </c>
      <c r="O10309" t="s">
        <v>1823</v>
      </c>
      <c r="P10309">
        <v>1010</v>
      </c>
      <c r="Q10309" t="s">
        <v>1824</v>
      </c>
      <c r="R10309" t="s">
        <v>15435</v>
      </c>
      <c r="S10309" t="s">
        <v>15436</v>
      </c>
      <c r="T10309" t="s">
        <v>15437</v>
      </c>
      <c r="U10309" t="s">
        <v>15437</v>
      </c>
      <c r="V10309">
        <v>0.52631578947368418</v>
      </c>
    </row>
    <row r="10310" spans="1:22" x14ac:dyDescent="0.25">
      <c r="A10310" t="s">
        <v>1569</v>
      </c>
      <c r="B10310">
        <v>322722</v>
      </c>
      <c r="C10310" t="s">
        <v>3848</v>
      </c>
      <c r="D10310" t="s">
        <v>1647</v>
      </c>
      <c r="E10310" t="s">
        <v>1596</v>
      </c>
      <c r="F10310" t="s">
        <v>3835</v>
      </c>
      <c r="G10310" t="s">
        <v>1574</v>
      </c>
      <c r="H10310" s="2">
        <v>44704</v>
      </c>
      <c r="I10310" s="2">
        <v>44704</v>
      </c>
      <c r="J10310"/>
      <c r="K10310"/>
      <c r="L10310">
        <v>19.5</v>
      </c>
      <c r="M10310" t="s">
        <v>1575</v>
      </c>
      <c r="N10310" t="s">
        <v>3482</v>
      </c>
      <c r="O10310" t="s">
        <v>3836</v>
      </c>
      <c r="P10310">
        <v>6078</v>
      </c>
      <c r="Q10310" t="s">
        <v>3837</v>
      </c>
      <c r="R10310" t="s">
        <v>15442</v>
      </c>
      <c r="S10310" t="s">
        <v>15436</v>
      </c>
      <c r="T10310" t="s">
        <v>15437</v>
      </c>
      <c r="U10310" t="s">
        <v>15437</v>
      </c>
      <c r="V10310">
        <v>0.51315789473684215</v>
      </c>
    </row>
    <row r="10311" spans="1:22" x14ac:dyDescent="0.25">
      <c r="A10311" t="s">
        <v>1569</v>
      </c>
      <c r="B10311">
        <v>322638</v>
      </c>
      <c r="C10311" t="s">
        <v>1832</v>
      </c>
      <c r="D10311" t="s">
        <v>1833</v>
      </c>
      <c r="E10311" t="s">
        <v>1607</v>
      </c>
      <c r="F10311" t="s">
        <v>1834</v>
      </c>
      <c r="G10311" t="s">
        <v>1618</v>
      </c>
      <c r="H10311" s="2">
        <v>44704</v>
      </c>
      <c r="I10311" s="2">
        <v>44963</v>
      </c>
      <c r="J10311"/>
      <c r="K10311"/>
      <c r="L10311">
        <v>38</v>
      </c>
      <c r="M10311" t="s">
        <v>1575</v>
      </c>
      <c r="N10311" t="s">
        <v>1576</v>
      </c>
      <c r="O10311" t="s">
        <v>1823</v>
      </c>
      <c r="P10311">
        <v>1010</v>
      </c>
      <c r="Q10311" t="s">
        <v>1824</v>
      </c>
      <c r="R10311" t="s">
        <v>15435</v>
      </c>
      <c r="S10311" t="s">
        <v>15436</v>
      </c>
      <c r="T10311" t="s">
        <v>15437</v>
      </c>
      <c r="U10311" t="s">
        <v>15437</v>
      </c>
      <c r="V10311">
        <v>1</v>
      </c>
    </row>
    <row r="10312" spans="1:22" x14ac:dyDescent="0.25">
      <c r="A10312" t="s">
        <v>1569</v>
      </c>
      <c r="B10312">
        <v>322614</v>
      </c>
      <c r="C10312" t="s">
        <v>3344</v>
      </c>
      <c r="D10312" t="s">
        <v>3345</v>
      </c>
      <c r="E10312" t="s">
        <v>1572</v>
      </c>
      <c r="F10312" t="s">
        <v>3310</v>
      </c>
      <c r="G10312" t="s">
        <v>1574</v>
      </c>
      <c r="H10312" s="2">
        <v>44697</v>
      </c>
      <c r="I10312" s="2">
        <v>44697</v>
      </c>
      <c r="J10312"/>
      <c r="K10312"/>
      <c r="L10312">
        <v>0.01</v>
      </c>
      <c r="M10312" t="s">
        <v>1575</v>
      </c>
      <c r="N10312" t="s">
        <v>3311</v>
      </c>
      <c r="O10312" t="s">
        <v>3312</v>
      </c>
      <c r="P10312">
        <v>4041</v>
      </c>
      <c r="Q10312" t="s">
        <v>3313</v>
      </c>
      <c r="R10312" t="s">
        <v>15435</v>
      </c>
      <c r="S10312" t="s">
        <v>15436</v>
      </c>
      <c r="T10312" t="s">
        <v>15437</v>
      </c>
      <c r="U10312" t="s">
        <v>15437</v>
      </c>
      <c r="V10312">
        <v>0</v>
      </c>
    </row>
    <row r="10313" spans="1:22" x14ac:dyDescent="0.25">
      <c r="A10313" t="s">
        <v>1569</v>
      </c>
      <c r="B10313">
        <v>322472</v>
      </c>
      <c r="C10313" t="s">
        <v>3384</v>
      </c>
      <c r="D10313" t="s">
        <v>3385</v>
      </c>
      <c r="E10313" t="s">
        <v>1572</v>
      </c>
      <c r="F10313" t="s">
        <v>3368</v>
      </c>
      <c r="G10313" t="s">
        <v>1574</v>
      </c>
      <c r="H10313" s="2">
        <v>44697</v>
      </c>
      <c r="I10313" s="2">
        <v>44697</v>
      </c>
      <c r="J10313"/>
      <c r="K10313"/>
      <c r="L10313">
        <v>0.01</v>
      </c>
      <c r="M10313" t="s">
        <v>1575</v>
      </c>
      <c r="N10313" t="s">
        <v>3311</v>
      </c>
      <c r="O10313" t="s">
        <v>3369</v>
      </c>
      <c r="P10313">
        <v>4042</v>
      </c>
      <c r="Q10313" t="s">
        <v>3370</v>
      </c>
      <c r="R10313" t="s">
        <v>15435</v>
      </c>
      <c r="S10313" t="s">
        <v>15436</v>
      </c>
      <c r="T10313" t="s">
        <v>15437</v>
      </c>
      <c r="U10313" t="s">
        <v>15437</v>
      </c>
      <c r="V10313">
        <v>0</v>
      </c>
    </row>
    <row r="10314" spans="1:22" x14ac:dyDescent="0.25">
      <c r="A10314" t="s">
        <v>1569</v>
      </c>
      <c r="B10314">
        <v>322504</v>
      </c>
      <c r="C10314" t="s">
        <v>3386</v>
      </c>
      <c r="D10314" t="s">
        <v>3387</v>
      </c>
      <c r="E10314" t="s">
        <v>1572</v>
      </c>
      <c r="F10314" t="s">
        <v>3368</v>
      </c>
      <c r="G10314" t="s">
        <v>1574</v>
      </c>
      <c r="H10314" s="2">
        <v>44697</v>
      </c>
      <c r="I10314" s="2">
        <v>44697</v>
      </c>
      <c r="J10314"/>
      <c r="K10314"/>
      <c r="L10314">
        <v>0.01</v>
      </c>
      <c r="M10314" t="s">
        <v>1575</v>
      </c>
      <c r="N10314" t="s">
        <v>3311</v>
      </c>
      <c r="O10314" t="s">
        <v>3369</v>
      </c>
      <c r="P10314">
        <v>4042</v>
      </c>
      <c r="Q10314" t="s">
        <v>3370</v>
      </c>
      <c r="R10314" t="s">
        <v>15435</v>
      </c>
      <c r="S10314" t="s">
        <v>15436</v>
      </c>
      <c r="T10314" t="s">
        <v>15437</v>
      </c>
      <c r="U10314" t="s">
        <v>15437</v>
      </c>
      <c r="V10314">
        <v>0</v>
      </c>
    </row>
    <row r="10315" spans="1:22" x14ac:dyDescent="0.25">
      <c r="A10315" t="s">
        <v>1569</v>
      </c>
      <c r="B10315">
        <v>322548</v>
      </c>
      <c r="C10315" t="s">
        <v>3739</v>
      </c>
      <c r="D10315" t="s">
        <v>3740</v>
      </c>
      <c r="E10315" t="s">
        <v>1572</v>
      </c>
      <c r="F10315" t="s">
        <v>3713</v>
      </c>
      <c r="G10315" t="s">
        <v>1574</v>
      </c>
      <c r="H10315" s="2">
        <v>44697</v>
      </c>
      <c r="I10315" s="2">
        <v>44697</v>
      </c>
      <c r="J10315"/>
      <c r="K10315"/>
      <c r="L10315">
        <v>0.01</v>
      </c>
      <c r="M10315" t="s">
        <v>1575</v>
      </c>
      <c r="N10315" t="s">
        <v>3627</v>
      </c>
      <c r="O10315" t="s">
        <v>3714</v>
      </c>
      <c r="P10315">
        <v>6065</v>
      </c>
      <c r="Q10315" t="s">
        <v>3715</v>
      </c>
      <c r="R10315" t="s">
        <v>15442</v>
      </c>
      <c r="S10315" t="s">
        <v>15436</v>
      </c>
      <c r="T10315" t="s">
        <v>15437</v>
      </c>
      <c r="U10315" t="s">
        <v>15437</v>
      </c>
      <c r="V10315">
        <v>0</v>
      </c>
    </row>
    <row r="10316" spans="1:22" x14ac:dyDescent="0.25">
      <c r="A10316" t="s">
        <v>1569</v>
      </c>
      <c r="B10316">
        <v>322555</v>
      </c>
      <c r="C10316" t="s">
        <v>1589</v>
      </c>
      <c r="D10316" t="s">
        <v>2861</v>
      </c>
      <c r="E10316" t="s">
        <v>1572</v>
      </c>
      <c r="F10316" t="s">
        <v>3713</v>
      </c>
      <c r="G10316" t="s">
        <v>1574</v>
      </c>
      <c r="H10316" s="2">
        <v>44697</v>
      </c>
      <c r="I10316" s="2">
        <v>44697</v>
      </c>
      <c r="J10316"/>
      <c r="K10316"/>
      <c r="L10316">
        <v>0.01</v>
      </c>
      <c r="M10316" t="s">
        <v>1575</v>
      </c>
      <c r="N10316" t="s">
        <v>3627</v>
      </c>
      <c r="O10316" t="s">
        <v>3714</v>
      </c>
      <c r="P10316">
        <v>6065</v>
      </c>
      <c r="Q10316" t="s">
        <v>3715</v>
      </c>
      <c r="R10316" t="s">
        <v>15442</v>
      </c>
      <c r="S10316" t="s">
        <v>15436</v>
      </c>
      <c r="T10316" t="s">
        <v>15437</v>
      </c>
      <c r="U10316" t="s">
        <v>15437</v>
      </c>
      <c r="V10316">
        <v>0</v>
      </c>
    </row>
    <row r="10317" spans="1:22" x14ac:dyDescent="0.25">
      <c r="A10317" t="s">
        <v>1569</v>
      </c>
      <c r="B10317">
        <v>322742</v>
      </c>
      <c r="C10317" t="s">
        <v>3261</v>
      </c>
      <c r="D10317" t="s">
        <v>3262</v>
      </c>
      <c r="E10317" t="s">
        <v>1607</v>
      </c>
      <c r="F10317" t="s">
        <v>3253</v>
      </c>
      <c r="G10317" t="s">
        <v>1574</v>
      </c>
      <c r="H10317" s="2">
        <v>44697</v>
      </c>
      <c r="I10317" s="2">
        <v>44697</v>
      </c>
      <c r="J10317"/>
      <c r="K10317"/>
      <c r="L10317">
        <v>38</v>
      </c>
      <c r="M10317" t="s">
        <v>1575</v>
      </c>
      <c r="N10317" t="s">
        <v>1714</v>
      </c>
      <c r="O10317" t="s">
        <v>3254</v>
      </c>
      <c r="P10317">
        <v>2057</v>
      </c>
      <c r="Q10317" t="s">
        <v>3255</v>
      </c>
      <c r="R10317" t="s">
        <v>23</v>
      </c>
      <c r="S10317" t="s">
        <v>15436</v>
      </c>
      <c r="T10317" t="s">
        <v>15437</v>
      </c>
      <c r="U10317" t="s">
        <v>15437</v>
      </c>
      <c r="V10317">
        <v>1</v>
      </c>
    </row>
    <row r="10318" spans="1:22" x14ac:dyDescent="0.25">
      <c r="A10318" t="s">
        <v>1569</v>
      </c>
      <c r="B10318">
        <v>322474</v>
      </c>
      <c r="C10318" t="s">
        <v>3380</v>
      </c>
      <c r="D10318" t="s">
        <v>2156</v>
      </c>
      <c r="E10318" t="s">
        <v>1596</v>
      </c>
      <c r="F10318" t="s">
        <v>3368</v>
      </c>
      <c r="G10318" t="s">
        <v>1574</v>
      </c>
      <c r="H10318" s="2">
        <v>44697</v>
      </c>
      <c r="I10318" s="2">
        <v>44697</v>
      </c>
      <c r="J10318"/>
      <c r="K10318"/>
      <c r="L10318">
        <v>23</v>
      </c>
      <c r="M10318" t="s">
        <v>1575</v>
      </c>
      <c r="N10318" t="s">
        <v>3311</v>
      </c>
      <c r="O10318" t="s">
        <v>3369</v>
      </c>
      <c r="P10318">
        <v>4042</v>
      </c>
      <c r="Q10318" t="s">
        <v>3370</v>
      </c>
      <c r="R10318" t="s">
        <v>15435</v>
      </c>
      <c r="S10318" t="s">
        <v>15436</v>
      </c>
      <c r="T10318" t="s">
        <v>15437</v>
      </c>
      <c r="U10318" t="s">
        <v>15437</v>
      </c>
      <c r="V10318">
        <v>0.60526315789473684</v>
      </c>
    </row>
    <row r="10319" spans="1:22" x14ac:dyDescent="0.25">
      <c r="A10319" t="s">
        <v>1569</v>
      </c>
      <c r="B10319">
        <v>322467</v>
      </c>
      <c r="C10319" t="s">
        <v>2147</v>
      </c>
      <c r="D10319" t="s">
        <v>3388</v>
      </c>
      <c r="E10319" t="s">
        <v>1596</v>
      </c>
      <c r="F10319" t="s">
        <v>3368</v>
      </c>
      <c r="G10319" t="s">
        <v>1574</v>
      </c>
      <c r="H10319" s="2">
        <v>44697</v>
      </c>
      <c r="I10319" s="2">
        <v>44697</v>
      </c>
      <c r="J10319"/>
      <c r="K10319"/>
      <c r="L10319">
        <v>14</v>
      </c>
      <c r="M10319" t="s">
        <v>1575</v>
      </c>
      <c r="N10319" t="s">
        <v>3311</v>
      </c>
      <c r="O10319" t="s">
        <v>3369</v>
      </c>
      <c r="P10319">
        <v>4042</v>
      </c>
      <c r="Q10319" t="s">
        <v>3370</v>
      </c>
      <c r="R10319" t="s">
        <v>15435</v>
      </c>
      <c r="S10319" t="s">
        <v>15436</v>
      </c>
      <c r="T10319" t="s">
        <v>15437</v>
      </c>
      <c r="U10319" t="s">
        <v>15437</v>
      </c>
      <c r="V10319">
        <v>0.36842105263157893</v>
      </c>
    </row>
    <row r="10320" spans="1:22" x14ac:dyDescent="0.25">
      <c r="A10320" t="s">
        <v>1569</v>
      </c>
      <c r="B10320">
        <v>322452</v>
      </c>
      <c r="C10320" t="s">
        <v>3389</v>
      </c>
      <c r="D10320" t="s">
        <v>3390</v>
      </c>
      <c r="E10320" t="s">
        <v>1596</v>
      </c>
      <c r="F10320" t="s">
        <v>3368</v>
      </c>
      <c r="G10320" t="s">
        <v>1574</v>
      </c>
      <c r="H10320" s="2">
        <v>44697</v>
      </c>
      <c r="I10320" s="2">
        <v>44697</v>
      </c>
      <c r="J10320"/>
      <c r="K10320"/>
      <c r="L10320">
        <v>19</v>
      </c>
      <c r="M10320" t="s">
        <v>1575</v>
      </c>
      <c r="N10320" t="s">
        <v>3311</v>
      </c>
      <c r="O10320" t="s">
        <v>3369</v>
      </c>
      <c r="P10320">
        <v>4042</v>
      </c>
      <c r="Q10320" t="s">
        <v>3370</v>
      </c>
      <c r="R10320" t="s">
        <v>15435</v>
      </c>
      <c r="S10320" t="s">
        <v>15436</v>
      </c>
      <c r="T10320" t="s">
        <v>15437</v>
      </c>
      <c r="U10320" t="s">
        <v>15437</v>
      </c>
      <c r="V10320">
        <v>0.5</v>
      </c>
    </row>
    <row r="10321" spans="1:22" x14ac:dyDescent="0.25">
      <c r="A10321" t="s">
        <v>1569</v>
      </c>
      <c r="B10321">
        <v>322470</v>
      </c>
      <c r="C10321" t="s">
        <v>1844</v>
      </c>
      <c r="D10321" t="s">
        <v>1817</v>
      </c>
      <c r="E10321" t="s">
        <v>1596</v>
      </c>
      <c r="F10321" t="s">
        <v>3368</v>
      </c>
      <c r="G10321" t="s">
        <v>1574</v>
      </c>
      <c r="H10321" s="2">
        <v>44697</v>
      </c>
      <c r="I10321" s="2">
        <v>44697</v>
      </c>
      <c r="J10321"/>
      <c r="K10321"/>
      <c r="L10321">
        <v>35</v>
      </c>
      <c r="M10321" t="s">
        <v>1575</v>
      </c>
      <c r="N10321" t="s">
        <v>3311</v>
      </c>
      <c r="O10321" t="s">
        <v>3369</v>
      </c>
      <c r="P10321">
        <v>4042</v>
      </c>
      <c r="Q10321" t="s">
        <v>3370</v>
      </c>
      <c r="R10321" t="s">
        <v>15435</v>
      </c>
      <c r="S10321" t="s">
        <v>15436</v>
      </c>
      <c r="T10321" t="s">
        <v>15437</v>
      </c>
      <c r="U10321" t="s">
        <v>15437</v>
      </c>
      <c r="V10321">
        <v>0.92105263157894735</v>
      </c>
    </row>
    <row r="10322" spans="1:22" x14ac:dyDescent="0.25">
      <c r="A10322" t="s">
        <v>1569</v>
      </c>
      <c r="B10322">
        <v>322581</v>
      </c>
      <c r="C10322" t="s">
        <v>1910</v>
      </c>
      <c r="D10322" t="s">
        <v>3391</v>
      </c>
      <c r="E10322" t="s">
        <v>1596</v>
      </c>
      <c r="F10322" t="s">
        <v>3368</v>
      </c>
      <c r="G10322" t="s">
        <v>1574</v>
      </c>
      <c r="H10322" s="2">
        <v>44697</v>
      </c>
      <c r="I10322" s="2">
        <v>44697</v>
      </c>
      <c r="J10322"/>
      <c r="K10322"/>
      <c r="L10322">
        <v>8.25</v>
      </c>
      <c r="M10322" t="s">
        <v>1575</v>
      </c>
      <c r="N10322" t="s">
        <v>3311</v>
      </c>
      <c r="O10322" t="s">
        <v>3369</v>
      </c>
      <c r="P10322">
        <v>4042</v>
      </c>
      <c r="Q10322" t="s">
        <v>3370</v>
      </c>
      <c r="R10322" t="s">
        <v>15435</v>
      </c>
      <c r="S10322" t="s">
        <v>15436</v>
      </c>
      <c r="T10322" t="s">
        <v>15437</v>
      </c>
      <c r="U10322" t="s">
        <v>15437</v>
      </c>
      <c r="V10322">
        <v>0.21710526315789475</v>
      </c>
    </row>
    <row r="10323" spans="1:22" x14ac:dyDescent="0.25">
      <c r="A10323" t="s">
        <v>1569</v>
      </c>
      <c r="B10323">
        <v>322335</v>
      </c>
      <c r="C10323" t="s">
        <v>1912</v>
      </c>
      <c r="D10323" t="s">
        <v>2117</v>
      </c>
      <c r="E10323" t="s">
        <v>1596</v>
      </c>
      <c r="F10323" t="s">
        <v>2085</v>
      </c>
      <c r="G10323" t="s">
        <v>1574</v>
      </c>
      <c r="H10323" s="2">
        <v>44690</v>
      </c>
      <c r="I10323" s="2">
        <v>44690</v>
      </c>
      <c r="J10323"/>
      <c r="K10323"/>
      <c r="L10323">
        <v>15</v>
      </c>
      <c r="M10323" t="s">
        <v>1575</v>
      </c>
      <c r="N10323" t="s">
        <v>1714</v>
      </c>
      <c r="O10323" t="s">
        <v>2086</v>
      </c>
      <c r="P10323">
        <v>2017</v>
      </c>
      <c r="Q10323" t="s">
        <v>2087</v>
      </c>
      <c r="R10323" t="s">
        <v>15441</v>
      </c>
      <c r="S10323" t="s">
        <v>15436</v>
      </c>
      <c r="T10323" t="s">
        <v>15437</v>
      </c>
      <c r="U10323" t="s">
        <v>15437</v>
      </c>
      <c r="V10323">
        <v>0.39473684210526316</v>
      </c>
    </row>
    <row r="10324" spans="1:22" x14ac:dyDescent="0.25">
      <c r="A10324" t="s">
        <v>1569</v>
      </c>
      <c r="B10324">
        <v>322320</v>
      </c>
      <c r="C10324" t="s">
        <v>1796</v>
      </c>
      <c r="D10324" t="s">
        <v>3702</v>
      </c>
      <c r="E10324" t="s">
        <v>1596</v>
      </c>
      <c r="F10324" t="s">
        <v>3674</v>
      </c>
      <c r="G10324" t="s">
        <v>1574</v>
      </c>
      <c r="H10324" s="2">
        <v>44690</v>
      </c>
      <c r="I10324" s="2">
        <v>44690</v>
      </c>
      <c r="J10324"/>
      <c r="K10324"/>
      <c r="L10324">
        <v>26.5</v>
      </c>
      <c r="M10324" t="s">
        <v>1575</v>
      </c>
      <c r="N10324" t="s">
        <v>3627</v>
      </c>
      <c r="O10324" t="s">
        <v>3669</v>
      </c>
      <c r="P10324">
        <v>6063</v>
      </c>
      <c r="Q10324" t="s">
        <v>3670</v>
      </c>
      <c r="R10324" t="s">
        <v>15442</v>
      </c>
      <c r="S10324" t="s">
        <v>15436</v>
      </c>
      <c r="T10324" t="s">
        <v>15437</v>
      </c>
      <c r="U10324" t="s">
        <v>15437</v>
      </c>
      <c r="V10324">
        <v>0.69736842105263153</v>
      </c>
    </row>
    <row r="10325" spans="1:22" x14ac:dyDescent="0.25">
      <c r="A10325" t="s">
        <v>1569</v>
      </c>
      <c r="B10325">
        <v>322061</v>
      </c>
      <c r="C10325" t="s">
        <v>1638</v>
      </c>
      <c r="D10325" t="s">
        <v>3644</v>
      </c>
      <c r="E10325" t="s">
        <v>1607</v>
      </c>
      <c r="F10325" t="s">
        <v>4097</v>
      </c>
      <c r="G10325" t="s">
        <v>4098</v>
      </c>
      <c r="H10325" s="2">
        <v>44690</v>
      </c>
      <c r="I10325" s="2">
        <v>44715</v>
      </c>
      <c r="J10325"/>
      <c r="K10325"/>
      <c r="L10325">
        <v>38</v>
      </c>
      <c r="M10325" t="s">
        <v>1575</v>
      </c>
      <c r="N10325" t="s">
        <v>1714</v>
      </c>
      <c r="O10325" t="s">
        <v>4099</v>
      </c>
      <c r="P10325">
        <v>9520</v>
      </c>
      <c r="Q10325" t="s">
        <v>4087</v>
      </c>
      <c r="R10325" t="s">
        <v>15445</v>
      </c>
      <c r="S10325" t="s">
        <v>15436</v>
      </c>
      <c r="T10325" t="s">
        <v>15437</v>
      </c>
      <c r="U10325" t="s">
        <v>15437</v>
      </c>
      <c r="V10325">
        <v>1</v>
      </c>
    </row>
    <row r="10326" spans="1:22" x14ac:dyDescent="0.25">
      <c r="A10326" t="s">
        <v>1569</v>
      </c>
      <c r="B10326">
        <v>322297</v>
      </c>
      <c r="C10326" t="s">
        <v>2349</v>
      </c>
      <c r="D10326" t="s">
        <v>2350</v>
      </c>
      <c r="E10326" t="s">
        <v>1596</v>
      </c>
      <c r="F10326" t="s">
        <v>2351</v>
      </c>
      <c r="G10326" t="s">
        <v>1618</v>
      </c>
      <c r="H10326" s="2">
        <v>44683</v>
      </c>
      <c r="I10326" s="2">
        <v>44683</v>
      </c>
      <c r="J10326"/>
      <c r="K10326"/>
      <c r="L10326">
        <v>34.25</v>
      </c>
      <c r="M10326" t="s">
        <v>1575</v>
      </c>
      <c r="N10326" t="s">
        <v>1714</v>
      </c>
      <c r="O10326" t="s">
        <v>2318</v>
      </c>
      <c r="P10326">
        <v>2022</v>
      </c>
      <c r="Q10326" t="s">
        <v>2319</v>
      </c>
      <c r="R10326" t="s">
        <v>15440</v>
      </c>
      <c r="S10326" t="s">
        <v>15436</v>
      </c>
      <c r="T10326" t="s">
        <v>15437</v>
      </c>
      <c r="U10326" t="s">
        <v>15437</v>
      </c>
      <c r="V10326">
        <v>0.90131578947368418</v>
      </c>
    </row>
    <row r="10327" spans="1:22" x14ac:dyDescent="0.25">
      <c r="A10327" t="s">
        <v>1569</v>
      </c>
      <c r="B10327">
        <v>320573</v>
      </c>
      <c r="C10327" t="s">
        <v>2645</v>
      </c>
      <c r="D10327" t="s">
        <v>2646</v>
      </c>
      <c r="E10327" t="s">
        <v>1572</v>
      </c>
      <c r="F10327" t="s">
        <v>2614</v>
      </c>
      <c r="G10327" t="s">
        <v>1574</v>
      </c>
      <c r="H10327" s="2">
        <v>44669</v>
      </c>
      <c r="I10327" s="2">
        <v>44669</v>
      </c>
      <c r="J10327"/>
      <c r="K10327"/>
      <c r="L10327">
        <v>0.01</v>
      </c>
      <c r="M10327" t="s">
        <v>1575</v>
      </c>
      <c r="N10327" t="s">
        <v>1714</v>
      </c>
      <c r="O10327" t="s">
        <v>2615</v>
      </c>
      <c r="P10327">
        <v>2027</v>
      </c>
      <c r="Q10327" t="s">
        <v>2616</v>
      </c>
      <c r="R10327" t="s">
        <v>15441</v>
      </c>
      <c r="S10327" t="s">
        <v>15436</v>
      </c>
      <c r="T10327" t="s">
        <v>15437</v>
      </c>
      <c r="U10327" t="s">
        <v>15437</v>
      </c>
      <c r="V10327">
        <v>0</v>
      </c>
    </row>
    <row r="10328" spans="1:22" x14ac:dyDescent="0.25">
      <c r="A10328" t="s">
        <v>1569</v>
      </c>
      <c r="B10328">
        <v>322042</v>
      </c>
      <c r="C10328" t="s">
        <v>1758</v>
      </c>
      <c r="D10328" t="s">
        <v>2166</v>
      </c>
      <c r="E10328" t="s">
        <v>1596</v>
      </c>
      <c r="F10328" t="s">
        <v>2144</v>
      </c>
      <c r="G10328" t="s">
        <v>1574</v>
      </c>
      <c r="H10328" s="2">
        <v>44669</v>
      </c>
      <c r="I10328" s="2">
        <v>44669</v>
      </c>
      <c r="J10328"/>
      <c r="K10328"/>
      <c r="L10328">
        <v>20.75</v>
      </c>
      <c r="M10328" t="s">
        <v>1575</v>
      </c>
      <c r="N10328" t="s">
        <v>1714</v>
      </c>
      <c r="O10328" t="s">
        <v>2145</v>
      </c>
      <c r="P10328">
        <v>2019</v>
      </c>
      <c r="Q10328" t="s">
        <v>2146</v>
      </c>
      <c r="R10328" t="s">
        <v>15441</v>
      </c>
      <c r="S10328" t="s">
        <v>15436</v>
      </c>
      <c r="T10328" t="s">
        <v>15437</v>
      </c>
      <c r="U10328" t="s">
        <v>15437</v>
      </c>
      <c r="V10328">
        <v>0.54605263157894735</v>
      </c>
    </row>
    <row r="10329" spans="1:22" x14ac:dyDescent="0.25">
      <c r="A10329" t="s">
        <v>1569</v>
      </c>
      <c r="B10329">
        <v>322065</v>
      </c>
      <c r="C10329" t="s">
        <v>1651</v>
      </c>
      <c r="D10329" t="s">
        <v>3245</v>
      </c>
      <c r="E10329" t="s">
        <v>1596</v>
      </c>
      <c r="F10329" t="s">
        <v>3217</v>
      </c>
      <c r="G10329" t="s">
        <v>1574</v>
      </c>
      <c r="H10329" s="2">
        <v>44669</v>
      </c>
      <c r="I10329" s="2">
        <v>44669</v>
      </c>
      <c r="J10329"/>
      <c r="K10329"/>
      <c r="L10329">
        <v>17</v>
      </c>
      <c r="M10329" t="s">
        <v>1575</v>
      </c>
      <c r="N10329" t="s">
        <v>1714</v>
      </c>
      <c r="O10329" t="s">
        <v>3218</v>
      </c>
      <c r="P10329">
        <v>2056</v>
      </c>
      <c r="Q10329" t="s">
        <v>3219</v>
      </c>
      <c r="R10329" t="s">
        <v>15441</v>
      </c>
      <c r="S10329" t="s">
        <v>15436</v>
      </c>
      <c r="T10329" t="s">
        <v>15437</v>
      </c>
      <c r="U10329" t="s">
        <v>15437</v>
      </c>
      <c r="V10329">
        <v>0.44736842105263158</v>
      </c>
    </row>
    <row r="10330" spans="1:22" x14ac:dyDescent="0.25">
      <c r="A10330" t="s">
        <v>1569</v>
      </c>
      <c r="B10330">
        <v>321607</v>
      </c>
      <c r="C10330" t="s">
        <v>1705</v>
      </c>
      <c r="D10330" t="s">
        <v>1835</v>
      </c>
      <c r="E10330" t="s">
        <v>1607</v>
      </c>
      <c r="F10330" t="s">
        <v>1836</v>
      </c>
      <c r="G10330" t="s">
        <v>1489</v>
      </c>
      <c r="H10330" s="2">
        <v>44662</v>
      </c>
      <c r="I10330" s="2">
        <v>44893</v>
      </c>
      <c r="J10330"/>
      <c r="K10330"/>
      <c r="L10330">
        <v>38</v>
      </c>
      <c r="M10330" t="s">
        <v>1575</v>
      </c>
      <c r="N10330" t="s">
        <v>1576</v>
      </c>
      <c r="O10330" t="s">
        <v>1823</v>
      </c>
      <c r="P10330">
        <v>1010</v>
      </c>
      <c r="Q10330" t="s">
        <v>1824</v>
      </c>
      <c r="R10330" t="s">
        <v>15435</v>
      </c>
      <c r="S10330" t="s">
        <v>15436</v>
      </c>
      <c r="T10330" t="s">
        <v>15437</v>
      </c>
      <c r="U10330" t="s">
        <v>1566</v>
      </c>
      <c r="V10330">
        <v>1</v>
      </c>
    </row>
    <row r="10331" spans="1:22" x14ac:dyDescent="0.25">
      <c r="A10331" t="s">
        <v>1569</v>
      </c>
      <c r="B10331">
        <v>321377</v>
      </c>
      <c r="C10331" t="s">
        <v>3941</v>
      </c>
      <c r="D10331" t="s">
        <v>3942</v>
      </c>
      <c r="E10331" t="s">
        <v>1572</v>
      </c>
      <c r="F10331" t="s">
        <v>3920</v>
      </c>
      <c r="G10331" t="s">
        <v>1574</v>
      </c>
      <c r="H10331" s="2">
        <v>44658</v>
      </c>
      <c r="I10331" s="2">
        <v>44658</v>
      </c>
      <c r="J10331"/>
      <c r="K10331"/>
      <c r="L10331">
        <v>0.01</v>
      </c>
      <c r="M10331" t="s">
        <v>1575</v>
      </c>
      <c r="N10331" t="s">
        <v>3865</v>
      </c>
      <c r="O10331" t="s">
        <v>3921</v>
      </c>
      <c r="P10331">
        <v>9088</v>
      </c>
      <c r="Q10331" t="s">
        <v>3922</v>
      </c>
      <c r="R10331" t="s">
        <v>15443</v>
      </c>
      <c r="S10331" t="s">
        <v>15436</v>
      </c>
      <c r="T10331" t="s">
        <v>15437</v>
      </c>
      <c r="U10331" t="s">
        <v>15437</v>
      </c>
      <c r="V10331">
        <v>0</v>
      </c>
    </row>
    <row r="10332" spans="1:22" x14ac:dyDescent="0.25">
      <c r="A10332" t="s">
        <v>1569</v>
      </c>
      <c r="B10332">
        <v>321332</v>
      </c>
      <c r="C10332" t="s">
        <v>2476</v>
      </c>
      <c r="D10332" t="s">
        <v>3084</v>
      </c>
      <c r="E10332" t="s">
        <v>1596</v>
      </c>
      <c r="F10332" t="s">
        <v>3920</v>
      </c>
      <c r="G10332" t="s">
        <v>1574</v>
      </c>
      <c r="H10332" s="2">
        <v>44658</v>
      </c>
      <c r="I10332" s="2">
        <v>44658</v>
      </c>
      <c r="J10332"/>
      <c r="K10332"/>
      <c r="L10332">
        <v>33</v>
      </c>
      <c r="M10332" t="s">
        <v>1575</v>
      </c>
      <c r="N10332" t="s">
        <v>3865</v>
      </c>
      <c r="O10332" t="s">
        <v>3921</v>
      </c>
      <c r="P10332">
        <v>9088</v>
      </c>
      <c r="Q10332" t="s">
        <v>3922</v>
      </c>
      <c r="R10332" t="s">
        <v>15443</v>
      </c>
      <c r="S10332" t="s">
        <v>15436</v>
      </c>
      <c r="T10332" t="s">
        <v>15437</v>
      </c>
      <c r="U10332" t="s">
        <v>15437</v>
      </c>
      <c r="V10332">
        <v>0.86842105263157898</v>
      </c>
    </row>
    <row r="10333" spans="1:22" x14ac:dyDescent="0.25">
      <c r="A10333" t="s">
        <v>1569</v>
      </c>
      <c r="B10333">
        <v>321362</v>
      </c>
      <c r="C10333" t="s">
        <v>3943</v>
      </c>
      <c r="D10333" t="s">
        <v>3944</v>
      </c>
      <c r="E10333" t="s">
        <v>1596</v>
      </c>
      <c r="F10333" t="s">
        <v>3920</v>
      </c>
      <c r="G10333" t="s">
        <v>1574</v>
      </c>
      <c r="H10333" s="2">
        <v>44658</v>
      </c>
      <c r="I10333" s="2">
        <v>44658</v>
      </c>
      <c r="J10333"/>
      <c r="K10333"/>
      <c r="L10333">
        <v>30.5</v>
      </c>
      <c r="M10333" t="s">
        <v>1575</v>
      </c>
      <c r="N10333" t="s">
        <v>3865</v>
      </c>
      <c r="O10333" t="s">
        <v>3921</v>
      </c>
      <c r="P10333">
        <v>9088</v>
      </c>
      <c r="Q10333" t="s">
        <v>3922</v>
      </c>
      <c r="R10333" t="s">
        <v>15443</v>
      </c>
      <c r="S10333" t="s">
        <v>15436</v>
      </c>
      <c r="T10333" t="s">
        <v>15437</v>
      </c>
      <c r="U10333" t="s">
        <v>15437</v>
      </c>
      <c r="V10333">
        <v>0.80263157894736847</v>
      </c>
    </row>
    <row r="10334" spans="1:22" x14ac:dyDescent="0.25">
      <c r="A10334" t="s">
        <v>1569</v>
      </c>
      <c r="B10334">
        <v>321892</v>
      </c>
      <c r="C10334" t="s">
        <v>1684</v>
      </c>
      <c r="D10334" t="s">
        <v>3945</v>
      </c>
      <c r="E10334" t="s">
        <v>1607</v>
      </c>
      <c r="F10334" t="s">
        <v>3946</v>
      </c>
      <c r="G10334" t="s">
        <v>1489</v>
      </c>
      <c r="H10334" s="2">
        <v>44658</v>
      </c>
      <c r="I10334" s="2">
        <v>44928</v>
      </c>
      <c r="J10334"/>
      <c r="K10334"/>
      <c r="L10334">
        <v>38</v>
      </c>
      <c r="M10334" t="s">
        <v>1575</v>
      </c>
      <c r="N10334" t="s">
        <v>3865</v>
      </c>
      <c r="O10334" t="s">
        <v>3921</v>
      </c>
      <c r="P10334">
        <v>9088</v>
      </c>
      <c r="Q10334" t="s">
        <v>3922</v>
      </c>
      <c r="R10334" t="s">
        <v>15443</v>
      </c>
      <c r="S10334" t="s">
        <v>15436</v>
      </c>
      <c r="T10334" t="s">
        <v>15437</v>
      </c>
      <c r="U10334" t="s">
        <v>1566</v>
      </c>
      <c r="V10334">
        <v>1</v>
      </c>
    </row>
    <row r="10335" spans="1:22" x14ac:dyDescent="0.25">
      <c r="A10335" t="s">
        <v>1569</v>
      </c>
      <c r="B10335">
        <v>321657</v>
      </c>
      <c r="C10335" t="s">
        <v>3947</v>
      </c>
      <c r="D10335" t="s">
        <v>3948</v>
      </c>
      <c r="E10335" t="s">
        <v>1607</v>
      </c>
      <c r="F10335" t="s">
        <v>3949</v>
      </c>
      <c r="G10335" t="s">
        <v>1618</v>
      </c>
      <c r="H10335" s="2">
        <v>44658</v>
      </c>
      <c r="I10335" s="2">
        <v>45078</v>
      </c>
      <c r="J10335"/>
      <c r="K10335"/>
      <c r="L10335">
        <v>38</v>
      </c>
      <c r="M10335" t="s">
        <v>1575</v>
      </c>
      <c r="N10335" t="s">
        <v>3865</v>
      </c>
      <c r="O10335" t="s">
        <v>3921</v>
      </c>
      <c r="P10335">
        <v>9088</v>
      </c>
      <c r="Q10335" t="s">
        <v>3922</v>
      </c>
      <c r="R10335" t="s">
        <v>15443</v>
      </c>
      <c r="S10335" t="s">
        <v>15436</v>
      </c>
      <c r="T10335" t="s">
        <v>15437</v>
      </c>
      <c r="U10335" t="s">
        <v>15437</v>
      </c>
      <c r="V10335">
        <v>1</v>
      </c>
    </row>
    <row r="10336" spans="1:22" x14ac:dyDescent="0.25">
      <c r="A10336" t="s">
        <v>1569</v>
      </c>
      <c r="B10336">
        <v>321928</v>
      </c>
      <c r="C10336" t="s">
        <v>2781</v>
      </c>
      <c r="D10336" t="s">
        <v>1590</v>
      </c>
      <c r="E10336" t="s">
        <v>1572</v>
      </c>
      <c r="F10336" t="s">
        <v>2756</v>
      </c>
      <c r="G10336" t="s">
        <v>1574</v>
      </c>
      <c r="H10336" s="2">
        <v>44655</v>
      </c>
      <c r="I10336" s="2">
        <v>44655</v>
      </c>
      <c r="J10336"/>
      <c r="K10336"/>
      <c r="L10336">
        <v>0.01</v>
      </c>
      <c r="M10336" t="s">
        <v>1575</v>
      </c>
      <c r="N10336" t="s">
        <v>1714</v>
      </c>
      <c r="O10336" t="s">
        <v>2757</v>
      </c>
      <c r="P10336">
        <v>2030</v>
      </c>
      <c r="Q10336" t="s">
        <v>2758</v>
      </c>
      <c r="R10336" t="s">
        <v>15441</v>
      </c>
      <c r="S10336" t="s">
        <v>15436</v>
      </c>
      <c r="T10336" t="s">
        <v>15437</v>
      </c>
      <c r="U10336" t="s">
        <v>15437</v>
      </c>
      <c r="V10336">
        <v>0</v>
      </c>
    </row>
    <row r="10337" spans="1:22" x14ac:dyDescent="0.25">
      <c r="A10337" t="s">
        <v>1569</v>
      </c>
      <c r="B10337">
        <v>321818</v>
      </c>
      <c r="C10337" t="s">
        <v>1922</v>
      </c>
      <c r="D10337" t="s">
        <v>3451</v>
      </c>
      <c r="E10337" t="s">
        <v>1572</v>
      </c>
      <c r="F10337" t="s">
        <v>3438</v>
      </c>
      <c r="G10337" t="s">
        <v>1574</v>
      </c>
      <c r="H10337" s="2">
        <v>44655</v>
      </c>
      <c r="I10337" s="2">
        <v>44655</v>
      </c>
      <c r="J10337"/>
      <c r="K10337"/>
      <c r="L10337">
        <v>0.01</v>
      </c>
      <c r="M10337" t="s">
        <v>1575</v>
      </c>
      <c r="N10337" t="s">
        <v>3311</v>
      </c>
      <c r="O10337" t="s">
        <v>3439</v>
      </c>
      <c r="P10337">
        <v>4044</v>
      </c>
      <c r="Q10337" t="s">
        <v>3440</v>
      </c>
      <c r="R10337" t="s">
        <v>15435</v>
      </c>
      <c r="S10337" t="s">
        <v>15436</v>
      </c>
      <c r="T10337" t="s">
        <v>15437</v>
      </c>
      <c r="U10337" t="s">
        <v>15437</v>
      </c>
      <c r="V10337">
        <v>0</v>
      </c>
    </row>
    <row r="10338" spans="1:22" x14ac:dyDescent="0.25">
      <c r="A10338" t="s">
        <v>1569</v>
      </c>
      <c r="B10338">
        <v>321846</v>
      </c>
      <c r="C10338" t="s">
        <v>1684</v>
      </c>
      <c r="D10338" t="s">
        <v>4054</v>
      </c>
      <c r="E10338" t="s">
        <v>1572</v>
      </c>
      <c r="F10338" t="s">
        <v>4032</v>
      </c>
      <c r="G10338" t="s">
        <v>1574</v>
      </c>
      <c r="H10338" s="2">
        <v>44655</v>
      </c>
      <c r="I10338" s="2">
        <v>44655</v>
      </c>
      <c r="J10338"/>
      <c r="K10338"/>
      <c r="L10338">
        <v>0.01</v>
      </c>
      <c r="M10338" t="s">
        <v>1575</v>
      </c>
      <c r="N10338" t="s">
        <v>3865</v>
      </c>
      <c r="O10338" t="s">
        <v>4033</v>
      </c>
      <c r="P10338">
        <v>9098</v>
      </c>
      <c r="Q10338" t="s">
        <v>4034</v>
      </c>
      <c r="R10338" t="s">
        <v>15443</v>
      </c>
      <c r="S10338" t="s">
        <v>15436</v>
      </c>
      <c r="T10338" t="s">
        <v>15437</v>
      </c>
      <c r="U10338" t="s">
        <v>15437</v>
      </c>
      <c r="V10338">
        <v>0</v>
      </c>
    </row>
    <row r="10339" spans="1:22" x14ac:dyDescent="0.25">
      <c r="A10339" t="s">
        <v>1569</v>
      </c>
      <c r="B10339">
        <v>321923</v>
      </c>
      <c r="C10339" t="s">
        <v>2647</v>
      </c>
      <c r="D10339" t="s">
        <v>2557</v>
      </c>
      <c r="E10339" t="s">
        <v>1596</v>
      </c>
      <c r="F10339" t="s">
        <v>2614</v>
      </c>
      <c r="G10339" t="s">
        <v>1574</v>
      </c>
      <c r="H10339" s="2">
        <v>44655</v>
      </c>
      <c r="I10339" s="2">
        <v>44655</v>
      </c>
      <c r="J10339"/>
      <c r="K10339"/>
      <c r="L10339">
        <v>23</v>
      </c>
      <c r="M10339" t="s">
        <v>1575</v>
      </c>
      <c r="N10339" t="s">
        <v>1714</v>
      </c>
      <c r="O10339" t="s">
        <v>2615</v>
      </c>
      <c r="P10339">
        <v>2027</v>
      </c>
      <c r="Q10339" t="s">
        <v>2616</v>
      </c>
      <c r="R10339" t="s">
        <v>15441</v>
      </c>
      <c r="S10339" t="s">
        <v>15436</v>
      </c>
      <c r="T10339" t="s">
        <v>15437</v>
      </c>
      <c r="U10339" t="s">
        <v>15437</v>
      </c>
      <c r="V10339">
        <v>0.60526315789473684</v>
      </c>
    </row>
    <row r="10340" spans="1:22" x14ac:dyDescent="0.25">
      <c r="A10340" t="s">
        <v>1569</v>
      </c>
      <c r="B10340">
        <v>321779</v>
      </c>
      <c r="C10340" t="s">
        <v>1918</v>
      </c>
      <c r="D10340" t="s">
        <v>2273</v>
      </c>
      <c r="E10340" t="s">
        <v>1596</v>
      </c>
      <c r="F10340" t="s">
        <v>2722</v>
      </c>
      <c r="G10340" t="s">
        <v>1574</v>
      </c>
      <c r="H10340" s="2">
        <v>44655</v>
      </c>
      <c r="I10340" s="2">
        <v>44655</v>
      </c>
      <c r="J10340"/>
      <c r="K10340"/>
      <c r="L10340">
        <v>22.5</v>
      </c>
      <c r="M10340" t="s">
        <v>1575</v>
      </c>
      <c r="N10340" t="s">
        <v>1714</v>
      </c>
      <c r="O10340" t="s">
        <v>2723</v>
      </c>
      <c r="P10340">
        <v>2029</v>
      </c>
      <c r="Q10340" t="s">
        <v>2724</v>
      </c>
      <c r="R10340" t="s">
        <v>15441</v>
      </c>
      <c r="S10340" t="s">
        <v>15436</v>
      </c>
      <c r="T10340" t="s">
        <v>15437</v>
      </c>
      <c r="U10340" t="s">
        <v>15437</v>
      </c>
      <c r="V10340">
        <v>0.59210526315789469</v>
      </c>
    </row>
    <row r="10341" spans="1:22" x14ac:dyDescent="0.25">
      <c r="A10341" t="s">
        <v>1569</v>
      </c>
      <c r="B10341">
        <v>321762</v>
      </c>
      <c r="C10341" t="s">
        <v>3081</v>
      </c>
      <c r="D10341" t="s">
        <v>1817</v>
      </c>
      <c r="E10341" t="s">
        <v>1596</v>
      </c>
      <c r="F10341" t="s">
        <v>3065</v>
      </c>
      <c r="G10341" t="s">
        <v>1574</v>
      </c>
      <c r="H10341" s="2">
        <v>44655</v>
      </c>
      <c r="I10341" s="2">
        <v>44655</v>
      </c>
      <c r="J10341"/>
      <c r="K10341"/>
      <c r="L10341">
        <v>21.75</v>
      </c>
      <c r="M10341" t="s">
        <v>1575</v>
      </c>
      <c r="N10341" t="s">
        <v>1714</v>
      </c>
      <c r="O10341" t="s">
        <v>3066</v>
      </c>
      <c r="P10341">
        <v>2045</v>
      </c>
      <c r="Q10341" t="s">
        <v>3067</v>
      </c>
      <c r="R10341" t="s">
        <v>15440</v>
      </c>
      <c r="S10341" t="s">
        <v>15436</v>
      </c>
      <c r="T10341" t="s">
        <v>15437</v>
      </c>
      <c r="U10341" t="s">
        <v>15437</v>
      </c>
      <c r="V10341">
        <v>0.57236842105263153</v>
      </c>
    </row>
    <row r="10342" spans="1:22" x14ac:dyDescent="0.25">
      <c r="A10342" t="s">
        <v>1569</v>
      </c>
      <c r="B10342">
        <v>321813</v>
      </c>
      <c r="C10342" t="s">
        <v>2830</v>
      </c>
      <c r="D10342" t="s">
        <v>2831</v>
      </c>
      <c r="E10342" t="s">
        <v>1596</v>
      </c>
      <c r="F10342" t="s">
        <v>2798</v>
      </c>
      <c r="G10342" t="s">
        <v>1574</v>
      </c>
      <c r="H10342" s="2">
        <v>44655</v>
      </c>
      <c r="I10342" s="2">
        <v>44655</v>
      </c>
      <c r="J10342"/>
      <c r="K10342"/>
      <c r="L10342">
        <v>22.5</v>
      </c>
      <c r="M10342" t="s">
        <v>1575</v>
      </c>
      <c r="N10342" t="s">
        <v>1714</v>
      </c>
      <c r="O10342" t="s">
        <v>2799</v>
      </c>
      <c r="P10342">
        <v>2031</v>
      </c>
      <c r="Q10342" t="s">
        <v>2800</v>
      </c>
      <c r="R10342" t="s">
        <v>15441</v>
      </c>
      <c r="S10342" t="s">
        <v>15436</v>
      </c>
      <c r="T10342" t="s">
        <v>15437</v>
      </c>
      <c r="U10342" t="s">
        <v>15437</v>
      </c>
      <c r="V10342">
        <v>0.59210526315789469</v>
      </c>
    </row>
    <row r="10343" spans="1:22" x14ac:dyDescent="0.25">
      <c r="A10343" t="s">
        <v>1569</v>
      </c>
      <c r="B10343">
        <v>321490</v>
      </c>
      <c r="C10343" t="s">
        <v>3346</v>
      </c>
      <c r="D10343" t="s">
        <v>3347</v>
      </c>
      <c r="E10343" t="s">
        <v>1607</v>
      </c>
      <c r="F10343" t="s">
        <v>3333</v>
      </c>
      <c r="G10343" t="s">
        <v>1618</v>
      </c>
      <c r="H10343" s="2">
        <v>44655</v>
      </c>
      <c r="I10343" s="2">
        <v>44655</v>
      </c>
      <c r="J10343"/>
      <c r="K10343"/>
      <c r="L10343">
        <v>38</v>
      </c>
      <c r="M10343" t="s">
        <v>1575</v>
      </c>
      <c r="N10343" t="s">
        <v>3311</v>
      </c>
      <c r="O10343" t="s">
        <v>3312</v>
      </c>
      <c r="P10343">
        <v>4041</v>
      </c>
      <c r="Q10343" t="s">
        <v>3313</v>
      </c>
      <c r="R10343" t="s">
        <v>15435</v>
      </c>
      <c r="S10343" t="s">
        <v>15436</v>
      </c>
      <c r="T10343" t="s">
        <v>15437</v>
      </c>
      <c r="U10343" t="s">
        <v>15437</v>
      </c>
      <c r="V10343">
        <v>1</v>
      </c>
    </row>
    <row r="10344" spans="1:22" x14ac:dyDescent="0.25">
      <c r="A10344" t="s">
        <v>1569</v>
      </c>
      <c r="B10344">
        <v>321807</v>
      </c>
      <c r="C10344" t="s">
        <v>3263</v>
      </c>
      <c r="D10344" t="s">
        <v>3264</v>
      </c>
      <c r="E10344" t="s">
        <v>1607</v>
      </c>
      <c r="F10344" t="s">
        <v>3253</v>
      </c>
      <c r="G10344" t="s">
        <v>1574</v>
      </c>
      <c r="H10344" s="2">
        <v>44648</v>
      </c>
      <c r="I10344" s="2">
        <v>44648</v>
      </c>
      <c r="J10344"/>
      <c r="K10344"/>
      <c r="L10344">
        <v>38</v>
      </c>
      <c r="M10344" t="s">
        <v>1575</v>
      </c>
      <c r="N10344" t="s">
        <v>1714</v>
      </c>
      <c r="O10344" t="s">
        <v>3254</v>
      </c>
      <c r="P10344">
        <v>2057</v>
      </c>
      <c r="Q10344" t="s">
        <v>3255</v>
      </c>
      <c r="R10344" t="s">
        <v>23</v>
      </c>
      <c r="S10344" t="s">
        <v>15436</v>
      </c>
      <c r="T10344" t="s">
        <v>15437</v>
      </c>
      <c r="U10344" t="s">
        <v>15437</v>
      </c>
      <c r="V10344">
        <v>1</v>
      </c>
    </row>
    <row r="10345" spans="1:22" x14ac:dyDescent="0.25">
      <c r="A10345" t="s">
        <v>1569</v>
      </c>
      <c r="B10345">
        <v>321942</v>
      </c>
      <c r="C10345" t="s">
        <v>3265</v>
      </c>
      <c r="D10345" t="s">
        <v>3266</v>
      </c>
      <c r="E10345" t="s">
        <v>1607</v>
      </c>
      <c r="F10345" t="s">
        <v>3253</v>
      </c>
      <c r="G10345" t="s">
        <v>1574</v>
      </c>
      <c r="H10345" s="2">
        <v>44648</v>
      </c>
      <c r="I10345" s="2">
        <v>44648</v>
      </c>
      <c r="J10345"/>
      <c r="K10345"/>
      <c r="L10345">
        <v>38</v>
      </c>
      <c r="M10345" t="s">
        <v>1575</v>
      </c>
      <c r="N10345" t="s">
        <v>1714</v>
      </c>
      <c r="O10345" t="s">
        <v>3254</v>
      </c>
      <c r="P10345">
        <v>2057</v>
      </c>
      <c r="Q10345" t="s">
        <v>3255</v>
      </c>
      <c r="R10345" t="s">
        <v>23</v>
      </c>
      <c r="S10345" t="s">
        <v>15436</v>
      </c>
      <c r="T10345" t="s">
        <v>15437</v>
      </c>
      <c r="U10345" t="s">
        <v>15437</v>
      </c>
      <c r="V10345">
        <v>1</v>
      </c>
    </row>
    <row r="10346" spans="1:22" x14ac:dyDescent="0.25">
      <c r="A10346" t="s">
        <v>1569</v>
      </c>
      <c r="B10346">
        <v>321948</v>
      </c>
      <c r="C10346" t="s">
        <v>3267</v>
      </c>
      <c r="D10346" t="s">
        <v>3268</v>
      </c>
      <c r="E10346" t="s">
        <v>1607</v>
      </c>
      <c r="F10346" t="s">
        <v>3253</v>
      </c>
      <c r="G10346" t="s">
        <v>1574</v>
      </c>
      <c r="H10346" s="2">
        <v>44648</v>
      </c>
      <c r="I10346" s="2">
        <v>44648</v>
      </c>
      <c r="J10346"/>
      <c r="K10346"/>
      <c r="L10346">
        <v>38</v>
      </c>
      <c r="M10346" t="s">
        <v>1575</v>
      </c>
      <c r="N10346" t="s">
        <v>1714</v>
      </c>
      <c r="O10346" t="s">
        <v>3254</v>
      </c>
      <c r="P10346">
        <v>2057</v>
      </c>
      <c r="Q10346" t="s">
        <v>3255</v>
      </c>
      <c r="R10346" t="s">
        <v>23</v>
      </c>
      <c r="S10346" t="s">
        <v>15436</v>
      </c>
      <c r="T10346" t="s">
        <v>15437</v>
      </c>
      <c r="U10346" t="s">
        <v>15437</v>
      </c>
      <c r="V10346">
        <v>1</v>
      </c>
    </row>
    <row r="10347" spans="1:22" x14ac:dyDescent="0.25">
      <c r="A10347" t="s">
        <v>1569</v>
      </c>
      <c r="B10347">
        <v>321831</v>
      </c>
      <c r="C10347" t="s">
        <v>3269</v>
      </c>
      <c r="D10347" t="s">
        <v>3270</v>
      </c>
      <c r="E10347" t="s">
        <v>1607</v>
      </c>
      <c r="F10347" t="s">
        <v>3253</v>
      </c>
      <c r="G10347" t="s">
        <v>1574</v>
      </c>
      <c r="H10347" s="2">
        <v>44648</v>
      </c>
      <c r="I10347" s="2">
        <v>44648</v>
      </c>
      <c r="J10347"/>
      <c r="K10347"/>
      <c r="L10347">
        <v>38</v>
      </c>
      <c r="M10347" t="s">
        <v>1575</v>
      </c>
      <c r="N10347" t="s">
        <v>1714</v>
      </c>
      <c r="O10347" t="s">
        <v>3254</v>
      </c>
      <c r="P10347">
        <v>2057</v>
      </c>
      <c r="Q10347" t="s">
        <v>3255</v>
      </c>
      <c r="R10347" t="s">
        <v>23</v>
      </c>
      <c r="S10347" t="s">
        <v>15436</v>
      </c>
      <c r="T10347" t="s">
        <v>15437</v>
      </c>
      <c r="U10347" t="s">
        <v>15437</v>
      </c>
      <c r="V10347">
        <v>1</v>
      </c>
    </row>
    <row r="10348" spans="1:22" x14ac:dyDescent="0.25">
      <c r="A10348" t="s">
        <v>1569</v>
      </c>
      <c r="B10348">
        <v>321796</v>
      </c>
      <c r="C10348" t="s">
        <v>3271</v>
      </c>
      <c r="D10348" t="s">
        <v>3272</v>
      </c>
      <c r="E10348" t="s">
        <v>1607</v>
      </c>
      <c r="F10348" t="s">
        <v>3253</v>
      </c>
      <c r="G10348" t="s">
        <v>1574</v>
      </c>
      <c r="H10348" s="2">
        <v>44648</v>
      </c>
      <c r="I10348" s="2">
        <v>44648</v>
      </c>
      <c r="J10348"/>
      <c r="K10348"/>
      <c r="L10348">
        <v>38</v>
      </c>
      <c r="M10348" t="s">
        <v>1575</v>
      </c>
      <c r="N10348" t="s">
        <v>1714</v>
      </c>
      <c r="O10348" t="s">
        <v>3254</v>
      </c>
      <c r="P10348">
        <v>2057</v>
      </c>
      <c r="Q10348" t="s">
        <v>3255</v>
      </c>
      <c r="R10348" t="s">
        <v>23</v>
      </c>
      <c r="S10348" t="s">
        <v>15436</v>
      </c>
      <c r="T10348" t="s">
        <v>15437</v>
      </c>
      <c r="U10348" t="s">
        <v>15437</v>
      </c>
      <c r="V10348">
        <v>1</v>
      </c>
    </row>
    <row r="10349" spans="1:22" x14ac:dyDescent="0.25">
      <c r="A10349" t="s">
        <v>1569</v>
      </c>
      <c r="B10349">
        <v>321395</v>
      </c>
      <c r="C10349" t="s">
        <v>3205</v>
      </c>
      <c r="D10349" t="s">
        <v>3206</v>
      </c>
      <c r="E10349" t="s">
        <v>1572</v>
      </c>
      <c r="F10349" t="s">
        <v>3177</v>
      </c>
      <c r="G10349" t="s">
        <v>1574</v>
      </c>
      <c r="H10349" s="2">
        <v>44641</v>
      </c>
      <c r="I10349" s="2">
        <v>44641</v>
      </c>
      <c r="J10349"/>
      <c r="K10349"/>
      <c r="L10349">
        <v>0.01</v>
      </c>
      <c r="M10349" t="s">
        <v>1575</v>
      </c>
      <c r="N10349" t="s">
        <v>1714</v>
      </c>
      <c r="O10349" t="s">
        <v>3178</v>
      </c>
      <c r="P10349">
        <v>2055</v>
      </c>
      <c r="Q10349" t="s">
        <v>3179</v>
      </c>
      <c r="R10349" t="s">
        <v>15441</v>
      </c>
      <c r="S10349" t="s">
        <v>15436</v>
      </c>
      <c r="T10349" t="s">
        <v>15437</v>
      </c>
      <c r="U10349" t="s">
        <v>15437</v>
      </c>
      <c r="V10349">
        <v>0</v>
      </c>
    </row>
    <row r="10350" spans="1:22" x14ac:dyDescent="0.25">
      <c r="A10350" t="s">
        <v>1569</v>
      </c>
      <c r="B10350">
        <v>321394</v>
      </c>
      <c r="C10350" t="s">
        <v>2367</v>
      </c>
      <c r="D10350" t="s">
        <v>3207</v>
      </c>
      <c r="E10350" t="s">
        <v>1572</v>
      </c>
      <c r="F10350" t="s">
        <v>3177</v>
      </c>
      <c r="G10350" t="s">
        <v>1574</v>
      </c>
      <c r="H10350" s="2">
        <v>44641</v>
      </c>
      <c r="I10350" s="2">
        <v>44641</v>
      </c>
      <c r="J10350"/>
      <c r="K10350"/>
      <c r="L10350">
        <v>0.01</v>
      </c>
      <c r="M10350" t="s">
        <v>1575</v>
      </c>
      <c r="N10350" t="s">
        <v>1714</v>
      </c>
      <c r="O10350" t="s">
        <v>3178</v>
      </c>
      <c r="P10350">
        <v>2055</v>
      </c>
      <c r="Q10350" t="s">
        <v>3179</v>
      </c>
      <c r="R10350" t="s">
        <v>15441</v>
      </c>
      <c r="S10350" t="s">
        <v>15436</v>
      </c>
      <c r="T10350" t="s">
        <v>15437</v>
      </c>
      <c r="U10350" t="s">
        <v>15437</v>
      </c>
      <c r="V10350">
        <v>0</v>
      </c>
    </row>
    <row r="10351" spans="1:22" x14ac:dyDescent="0.25">
      <c r="A10351" t="s">
        <v>1569</v>
      </c>
      <c r="B10351">
        <v>321493</v>
      </c>
      <c r="C10351" t="s">
        <v>1910</v>
      </c>
      <c r="D10351" t="s">
        <v>3208</v>
      </c>
      <c r="E10351" t="s">
        <v>1572</v>
      </c>
      <c r="F10351" t="s">
        <v>3177</v>
      </c>
      <c r="G10351" t="s">
        <v>1574</v>
      </c>
      <c r="H10351" s="2">
        <v>44641</v>
      </c>
      <c r="I10351" s="2">
        <v>44641</v>
      </c>
      <c r="J10351"/>
      <c r="K10351"/>
      <c r="L10351">
        <v>0.01</v>
      </c>
      <c r="M10351" t="s">
        <v>1575</v>
      </c>
      <c r="N10351" t="s">
        <v>1714</v>
      </c>
      <c r="O10351" t="s">
        <v>3178</v>
      </c>
      <c r="P10351">
        <v>2055</v>
      </c>
      <c r="Q10351" t="s">
        <v>3179</v>
      </c>
      <c r="R10351" t="s">
        <v>15441</v>
      </c>
      <c r="S10351" t="s">
        <v>15436</v>
      </c>
      <c r="T10351" t="s">
        <v>15437</v>
      </c>
      <c r="U10351" t="s">
        <v>15437</v>
      </c>
      <c r="V10351">
        <v>0</v>
      </c>
    </row>
    <row r="10352" spans="1:22" x14ac:dyDescent="0.25">
      <c r="A10352" t="s">
        <v>1569</v>
      </c>
      <c r="B10352">
        <v>321592</v>
      </c>
      <c r="C10352" t="s">
        <v>3072</v>
      </c>
      <c r="D10352" t="s">
        <v>3209</v>
      </c>
      <c r="E10352" t="s">
        <v>1572</v>
      </c>
      <c r="F10352" t="s">
        <v>3177</v>
      </c>
      <c r="G10352" t="s">
        <v>1574</v>
      </c>
      <c r="H10352" s="2">
        <v>44641</v>
      </c>
      <c r="I10352" s="2">
        <v>44641</v>
      </c>
      <c r="J10352"/>
      <c r="K10352"/>
      <c r="L10352">
        <v>0.01</v>
      </c>
      <c r="M10352" t="s">
        <v>1575</v>
      </c>
      <c r="N10352" t="s">
        <v>1714</v>
      </c>
      <c r="O10352" t="s">
        <v>3178</v>
      </c>
      <c r="P10352">
        <v>2055</v>
      </c>
      <c r="Q10352" t="s">
        <v>3179</v>
      </c>
      <c r="R10352" t="s">
        <v>15441</v>
      </c>
      <c r="S10352" t="s">
        <v>15436</v>
      </c>
      <c r="T10352" t="s">
        <v>15437</v>
      </c>
      <c r="U10352" t="s">
        <v>15437</v>
      </c>
      <c r="V10352">
        <v>0</v>
      </c>
    </row>
    <row r="10353" spans="1:22" x14ac:dyDescent="0.25">
      <c r="A10353" t="s">
        <v>1569</v>
      </c>
      <c r="B10353">
        <v>321614</v>
      </c>
      <c r="C10353" t="s">
        <v>3046</v>
      </c>
      <c r="D10353" t="s">
        <v>3047</v>
      </c>
      <c r="E10353" t="s">
        <v>1572</v>
      </c>
      <c r="F10353" t="s">
        <v>3030</v>
      </c>
      <c r="G10353" t="s">
        <v>1574</v>
      </c>
      <c r="H10353" s="2">
        <v>44641</v>
      </c>
      <c r="I10353" s="2">
        <v>44641</v>
      </c>
      <c r="J10353"/>
      <c r="K10353"/>
      <c r="L10353">
        <v>0.01</v>
      </c>
      <c r="M10353" t="s">
        <v>1575</v>
      </c>
      <c r="N10353" t="s">
        <v>1714</v>
      </c>
      <c r="O10353" t="s">
        <v>3031</v>
      </c>
      <c r="P10353">
        <v>2042</v>
      </c>
      <c r="Q10353" t="s">
        <v>3032</v>
      </c>
      <c r="R10353" t="s">
        <v>15440</v>
      </c>
      <c r="S10353" t="s">
        <v>15436</v>
      </c>
      <c r="T10353" t="s">
        <v>15437</v>
      </c>
      <c r="U10353" t="s">
        <v>15437</v>
      </c>
      <c r="V10353">
        <v>0</v>
      </c>
    </row>
    <row r="10354" spans="1:22" x14ac:dyDescent="0.25">
      <c r="A10354" t="s">
        <v>1569</v>
      </c>
      <c r="B10354">
        <v>321562</v>
      </c>
      <c r="C10354" t="s">
        <v>2414</v>
      </c>
      <c r="D10354" t="s">
        <v>2415</v>
      </c>
      <c r="E10354" t="s">
        <v>1596</v>
      </c>
      <c r="F10354" t="s">
        <v>2388</v>
      </c>
      <c r="G10354" t="s">
        <v>1574</v>
      </c>
      <c r="H10354" s="2">
        <v>44641</v>
      </c>
      <c r="I10354" s="2">
        <v>44991</v>
      </c>
      <c r="J10354"/>
      <c r="K10354"/>
      <c r="L10354">
        <v>27</v>
      </c>
      <c r="M10354" t="s">
        <v>1575</v>
      </c>
      <c r="N10354" t="s">
        <v>1714</v>
      </c>
      <c r="O10354" t="s">
        <v>2389</v>
      </c>
      <c r="P10354">
        <v>2023</v>
      </c>
      <c r="Q10354" t="s">
        <v>2390</v>
      </c>
      <c r="R10354" t="s">
        <v>15441</v>
      </c>
      <c r="S10354" t="s">
        <v>15436</v>
      </c>
      <c r="T10354" t="s">
        <v>15437</v>
      </c>
      <c r="U10354" t="s">
        <v>15437</v>
      </c>
      <c r="V10354">
        <v>0.71052631578947367</v>
      </c>
    </row>
    <row r="10355" spans="1:22" x14ac:dyDescent="0.25">
      <c r="A10355" t="s">
        <v>1569</v>
      </c>
      <c r="B10355">
        <v>321391</v>
      </c>
      <c r="C10355" t="s">
        <v>2371</v>
      </c>
      <c r="D10355" t="s">
        <v>3210</v>
      </c>
      <c r="E10355" t="s">
        <v>1596</v>
      </c>
      <c r="F10355" t="s">
        <v>3177</v>
      </c>
      <c r="G10355" t="s">
        <v>1574</v>
      </c>
      <c r="H10355" s="2">
        <v>44641</v>
      </c>
      <c r="I10355" s="2">
        <v>44641</v>
      </c>
      <c r="J10355"/>
      <c r="K10355"/>
      <c r="L10355">
        <v>27.25</v>
      </c>
      <c r="M10355" t="s">
        <v>1575</v>
      </c>
      <c r="N10355" t="s">
        <v>1714</v>
      </c>
      <c r="O10355" t="s">
        <v>3178</v>
      </c>
      <c r="P10355">
        <v>2055</v>
      </c>
      <c r="Q10355" t="s">
        <v>3179</v>
      </c>
      <c r="R10355" t="s">
        <v>15441</v>
      </c>
      <c r="S10355" t="s">
        <v>15436</v>
      </c>
      <c r="T10355" t="s">
        <v>15437</v>
      </c>
      <c r="U10355" t="s">
        <v>15437</v>
      </c>
      <c r="V10355">
        <v>0.71710526315789469</v>
      </c>
    </row>
    <row r="10356" spans="1:22" x14ac:dyDescent="0.25">
      <c r="A10356" t="s">
        <v>1569</v>
      </c>
      <c r="B10356">
        <v>321389</v>
      </c>
      <c r="C10356" t="s">
        <v>3211</v>
      </c>
      <c r="D10356" t="s">
        <v>3212</v>
      </c>
      <c r="E10356" t="s">
        <v>1596</v>
      </c>
      <c r="F10356" t="s">
        <v>3177</v>
      </c>
      <c r="G10356" t="s">
        <v>1574</v>
      </c>
      <c r="H10356" s="2">
        <v>44641</v>
      </c>
      <c r="I10356" s="2">
        <v>44641</v>
      </c>
      <c r="J10356"/>
      <c r="K10356"/>
      <c r="L10356">
        <v>18</v>
      </c>
      <c r="M10356" t="s">
        <v>1575</v>
      </c>
      <c r="N10356" t="s">
        <v>1714</v>
      </c>
      <c r="O10356" t="s">
        <v>3178</v>
      </c>
      <c r="P10356">
        <v>2055</v>
      </c>
      <c r="Q10356" t="s">
        <v>3179</v>
      </c>
      <c r="R10356" t="s">
        <v>15441</v>
      </c>
      <c r="S10356" t="s">
        <v>15436</v>
      </c>
      <c r="T10356" t="s">
        <v>15437</v>
      </c>
      <c r="U10356" t="s">
        <v>15437</v>
      </c>
      <c r="V10356">
        <v>0.47368421052631576</v>
      </c>
    </row>
    <row r="10357" spans="1:22" x14ac:dyDescent="0.25">
      <c r="A10357" t="s">
        <v>1569</v>
      </c>
      <c r="B10357">
        <v>321544</v>
      </c>
      <c r="C10357" t="s">
        <v>2252</v>
      </c>
      <c r="D10357" t="s">
        <v>2699</v>
      </c>
      <c r="E10357" t="s">
        <v>1596</v>
      </c>
      <c r="F10357" t="s">
        <v>2669</v>
      </c>
      <c r="G10357" t="s">
        <v>1574</v>
      </c>
      <c r="H10357" s="2">
        <v>44641</v>
      </c>
      <c r="I10357" s="2">
        <v>44837</v>
      </c>
      <c r="J10357"/>
      <c r="K10357"/>
      <c r="L10357">
        <v>20.5</v>
      </c>
      <c r="M10357" t="s">
        <v>1575</v>
      </c>
      <c r="N10357" t="s">
        <v>1714</v>
      </c>
      <c r="O10357" t="s">
        <v>2670</v>
      </c>
      <c r="P10357">
        <v>2028</v>
      </c>
      <c r="Q10357" t="s">
        <v>2671</v>
      </c>
      <c r="R10357" t="s">
        <v>15440</v>
      </c>
      <c r="S10357" t="s">
        <v>15436</v>
      </c>
      <c r="T10357" t="s">
        <v>15437</v>
      </c>
      <c r="U10357" t="s">
        <v>15437</v>
      </c>
      <c r="V10357">
        <v>0.53947368421052633</v>
      </c>
    </row>
    <row r="10358" spans="1:22" x14ac:dyDescent="0.25">
      <c r="A10358" t="s">
        <v>1569</v>
      </c>
      <c r="B10358">
        <v>321428</v>
      </c>
      <c r="C10358" t="s">
        <v>2597</v>
      </c>
      <c r="D10358" t="s">
        <v>2598</v>
      </c>
      <c r="E10358" t="s">
        <v>1607</v>
      </c>
      <c r="F10358" t="s">
        <v>2599</v>
      </c>
      <c r="G10358" t="s">
        <v>1618</v>
      </c>
      <c r="H10358" s="2">
        <v>44641</v>
      </c>
      <c r="I10358" s="2">
        <v>45803</v>
      </c>
      <c r="J10358"/>
      <c r="K10358"/>
      <c r="L10358">
        <v>38</v>
      </c>
      <c r="M10358" t="s">
        <v>1575</v>
      </c>
      <c r="N10358" t="s">
        <v>1714</v>
      </c>
      <c r="O10358" t="s">
        <v>2574</v>
      </c>
      <c r="P10358">
        <v>2026</v>
      </c>
      <c r="Q10358" t="s">
        <v>2575</v>
      </c>
      <c r="R10358" t="s">
        <v>15441</v>
      </c>
      <c r="S10358" t="s">
        <v>15436</v>
      </c>
      <c r="T10358" t="s">
        <v>15437</v>
      </c>
      <c r="U10358" t="s">
        <v>15437</v>
      </c>
      <c r="V10358">
        <v>1</v>
      </c>
    </row>
    <row r="10359" spans="1:22" x14ac:dyDescent="0.25">
      <c r="A10359" t="s">
        <v>1569</v>
      </c>
      <c r="B10359">
        <v>321315</v>
      </c>
      <c r="C10359" t="s">
        <v>2648</v>
      </c>
      <c r="D10359" t="s">
        <v>2649</v>
      </c>
      <c r="E10359" t="s">
        <v>1572</v>
      </c>
      <c r="F10359" t="s">
        <v>2614</v>
      </c>
      <c r="G10359" t="s">
        <v>1574</v>
      </c>
      <c r="H10359" s="2">
        <v>44627</v>
      </c>
      <c r="I10359" s="2">
        <v>44627</v>
      </c>
      <c r="J10359"/>
      <c r="K10359"/>
      <c r="L10359">
        <v>0.01</v>
      </c>
      <c r="M10359" t="s">
        <v>1575</v>
      </c>
      <c r="N10359" t="s">
        <v>1714</v>
      </c>
      <c r="O10359" t="s">
        <v>2615</v>
      </c>
      <c r="P10359">
        <v>2027</v>
      </c>
      <c r="Q10359" t="s">
        <v>2616</v>
      </c>
      <c r="R10359" t="s">
        <v>15441</v>
      </c>
      <c r="S10359" t="s">
        <v>15436</v>
      </c>
      <c r="T10359" t="s">
        <v>15437</v>
      </c>
      <c r="U10359" t="s">
        <v>15437</v>
      </c>
      <c r="V10359">
        <v>0</v>
      </c>
    </row>
    <row r="10360" spans="1:22" x14ac:dyDescent="0.25">
      <c r="A10360" t="s">
        <v>1569</v>
      </c>
      <c r="B10360">
        <v>321292</v>
      </c>
      <c r="C10360" t="s">
        <v>1646</v>
      </c>
      <c r="D10360" t="s">
        <v>2352</v>
      </c>
      <c r="E10360" t="s">
        <v>1572</v>
      </c>
      <c r="F10360" t="s">
        <v>2317</v>
      </c>
      <c r="G10360" t="s">
        <v>1574</v>
      </c>
      <c r="H10360" s="2">
        <v>44627</v>
      </c>
      <c r="I10360" s="2">
        <v>44627</v>
      </c>
      <c r="J10360"/>
      <c r="K10360"/>
      <c r="L10360">
        <v>0.01</v>
      </c>
      <c r="M10360" t="s">
        <v>1575</v>
      </c>
      <c r="N10360" t="s">
        <v>1714</v>
      </c>
      <c r="O10360" t="s">
        <v>2318</v>
      </c>
      <c r="P10360">
        <v>2022</v>
      </c>
      <c r="Q10360" t="s">
        <v>2319</v>
      </c>
      <c r="R10360" t="s">
        <v>15440</v>
      </c>
      <c r="S10360" t="s">
        <v>15436</v>
      </c>
      <c r="T10360" t="s">
        <v>15437</v>
      </c>
      <c r="U10360" t="s">
        <v>15437</v>
      </c>
      <c r="V10360">
        <v>0</v>
      </c>
    </row>
    <row r="10361" spans="1:22" x14ac:dyDescent="0.25">
      <c r="A10361" t="s">
        <v>1569</v>
      </c>
      <c r="B10361">
        <v>321294</v>
      </c>
      <c r="C10361" t="s">
        <v>2832</v>
      </c>
      <c r="D10361" t="s">
        <v>2833</v>
      </c>
      <c r="E10361" t="s">
        <v>1596</v>
      </c>
      <c r="F10361" t="s">
        <v>2798</v>
      </c>
      <c r="G10361" t="s">
        <v>1574</v>
      </c>
      <c r="H10361" s="2">
        <v>44627</v>
      </c>
      <c r="I10361" s="2">
        <v>44627</v>
      </c>
      <c r="J10361"/>
      <c r="K10361"/>
      <c r="L10361">
        <v>21.75</v>
      </c>
      <c r="M10361" t="s">
        <v>1575</v>
      </c>
      <c r="N10361" t="s">
        <v>1714</v>
      </c>
      <c r="O10361" t="s">
        <v>2799</v>
      </c>
      <c r="P10361">
        <v>2031</v>
      </c>
      <c r="Q10361" t="s">
        <v>2800</v>
      </c>
      <c r="R10361" t="s">
        <v>15441</v>
      </c>
      <c r="S10361" t="s">
        <v>15436</v>
      </c>
      <c r="T10361" t="s">
        <v>15437</v>
      </c>
      <c r="U10361" t="s">
        <v>15437</v>
      </c>
      <c r="V10361">
        <v>0.57236842105263153</v>
      </c>
    </row>
    <row r="10362" spans="1:22" x14ac:dyDescent="0.25">
      <c r="A10362" t="s">
        <v>1569</v>
      </c>
      <c r="B10362">
        <v>321248</v>
      </c>
      <c r="C10362" t="s">
        <v>1696</v>
      </c>
      <c r="D10362" t="s">
        <v>2555</v>
      </c>
      <c r="E10362" t="s">
        <v>1607</v>
      </c>
      <c r="F10362" t="s">
        <v>2556</v>
      </c>
      <c r="G10362" t="s">
        <v>1618</v>
      </c>
      <c r="H10362" s="2">
        <v>44627</v>
      </c>
      <c r="I10362" s="2">
        <v>44627</v>
      </c>
      <c r="J10362"/>
      <c r="K10362"/>
      <c r="L10362">
        <v>38</v>
      </c>
      <c r="M10362" t="s">
        <v>1575</v>
      </c>
      <c r="N10362" t="s">
        <v>1714</v>
      </c>
      <c r="O10362" t="s">
        <v>2511</v>
      </c>
      <c r="P10362">
        <v>2025</v>
      </c>
      <c r="Q10362" t="s">
        <v>2512</v>
      </c>
      <c r="R10362" t="s">
        <v>15440</v>
      </c>
      <c r="S10362" t="s">
        <v>15436</v>
      </c>
      <c r="T10362" t="s">
        <v>15437</v>
      </c>
      <c r="U10362" t="s">
        <v>15437</v>
      </c>
      <c r="V10362">
        <v>1</v>
      </c>
    </row>
    <row r="10363" spans="1:22" x14ac:dyDescent="0.25">
      <c r="A10363" t="s">
        <v>1569</v>
      </c>
      <c r="B10363">
        <v>321065</v>
      </c>
      <c r="C10363" t="s">
        <v>3243</v>
      </c>
      <c r="D10363" t="s">
        <v>3762</v>
      </c>
      <c r="E10363" t="s">
        <v>1596</v>
      </c>
      <c r="F10363" t="s">
        <v>3748</v>
      </c>
      <c r="G10363" t="s">
        <v>1574</v>
      </c>
      <c r="H10363" s="2">
        <v>44621</v>
      </c>
      <c r="I10363" s="2">
        <v>45579</v>
      </c>
      <c r="J10363"/>
      <c r="K10363"/>
      <c r="L10363">
        <v>30.5</v>
      </c>
      <c r="M10363" t="s">
        <v>1575</v>
      </c>
      <c r="N10363" t="s">
        <v>3482</v>
      </c>
      <c r="O10363" t="s">
        <v>3749</v>
      </c>
      <c r="P10363">
        <v>6068</v>
      </c>
      <c r="Q10363" t="s">
        <v>3750</v>
      </c>
      <c r="R10363" t="s">
        <v>15442</v>
      </c>
      <c r="S10363" t="s">
        <v>15436</v>
      </c>
      <c r="T10363" t="s">
        <v>15437</v>
      </c>
      <c r="U10363" t="s">
        <v>15437</v>
      </c>
      <c r="V10363">
        <v>0.80263157894736847</v>
      </c>
    </row>
    <row r="10364" spans="1:22" x14ac:dyDescent="0.25">
      <c r="A10364" t="s">
        <v>1569</v>
      </c>
      <c r="B10364">
        <v>321339</v>
      </c>
      <c r="C10364" t="s">
        <v>1773</v>
      </c>
      <c r="D10364" t="s">
        <v>2600</v>
      </c>
      <c r="E10364" t="s">
        <v>1596</v>
      </c>
      <c r="F10364" t="s">
        <v>2573</v>
      </c>
      <c r="G10364" t="s">
        <v>1574</v>
      </c>
      <c r="H10364" s="2">
        <v>44620</v>
      </c>
      <c r="I10364" s="2">
        <v>44620</v>
      </c>
      <c r="J10364"/>
      <c r="K10364"/>
      <c r="L10364">
        <v>32.5</v>
      </c>
      <c r="M10364" t="s">
        <v>1575</v>
      </c>
      <c r="N10364" t="s">
        <v>1714</v>
      </c>
      <c r="O10364" t="s">
        <v>2574</v>
      </c>
      <c r="P10364">
        <v>2026</v>
      </c>
      <c r="Q10364" t="s">
        <v>2575</v>
      </c>
      <c r="R10364" t="s">
        <v>15441</v>
      </c>
      <c r="S10364" t="s">
        <v>15436</v>
      </c>
      <c r="T10364" t="s">
        <v>15437</v>
      </c>
      <c r="U10364" t="s">
        <v>15437</v>
      </c>
      <c r="V10364">
        <v>0.85526315789473684</v>
      </c>
    </row>
    <row r="10365" spans="1:22" x14ac:dyDescent="0.25">
      <c r="A10365" t="s">
        <v>1569</v>
      </c>
      <c r="B10365">
        <v>320987</v>
      </c>
      <c r="C10365" t="s">
        <v>2973</v>
      </c>
      <c r="D10365" t="s">
        <v>3043</v>
      </c>
      <c r="E10365" t="s">
        <v>1607</v>
      </c>
      <c r="F10365" t="s">
        <v>4149</v>
      </c>
      <c r="G10365" t="s">
        <v>4133</v>
      </c>
      <c r="H10365" s="2">
        <v>44613</v>
      </c>
      <c r="I10365" s="2">
        <v>45523</v>
      </c>
      <c r="J10365"/>
      <c r="K10365"/>
      <c r="L10365">
        <v>38</v>
      </c>
      <c r="M10365" t="s">
        <v>1575</v>
      </c>
      <c r="N10365" t="s">
        <v>1714</v>
      </c>
      <c r="O10365" t="s">
        <v>4129</v>
      </c>
      <c r="P10365">
        <v>9547</v>
      </c>
      <c r="Q10365" t="s">
        <v>4130</v>
      </c>
      <c r="R10365" t="s">
        <v>15446</v>
      </c>
      <c r="S10365" t="s">
        <v>15436</v>
      </c>
      <c r="T10365" t="s">
        <v>15437</v>
      </c>
      <c r="U10365" t="s">
        <v>15437</v>
      </c>
      <c r="V10365">
        <v>1</v>
      </c>
    </row>
    <row r="10366" spans="1:22" x14ac:dyDescent="0.25">
      <c r="A10366" t="s">
        <v>1569</v>
      </c>
      <c r="B10366">
        <v>320889</v>
      </c>
      <c r="C10366" t="s">
        <v>1963</v>
      </c>
      <c r="D10366" t="s">
        <v>2557</v>
      </c>
      <c r="E10366" t="s">
        <v>1572</v>
      </c>
      <c r="F10366" t="s">
        <v>2510</v>
      </c>
      <c r="G10366" t="s">
        <v>1574</v>
      </c>
      <c r="H10366" s="2">
        <v>44599</v>
      </c>
      <c r="I10366" s="2">
        <v>44599</v>
      </c>
      <c r="J10366"/>
      <c r="K10366"/>
      <c r="L10366">
        <v>0.01</v>
      </c>
      <c r="M10366" t="s">
        <v>1575</v>
      </c>
      <c r="N10366" t="s">
        <v>1714</v>
      </c>
      <c r="O10366" t="s">
        <v>2511</v>
      </c>
      <c r="P10366">
        <v>2025</v>
      </c>
      <c r="Q10366" t="s">
        <v>2512</v>
      </c>
      <c r="R10366" t="s">
        <v>15440</v>
      </c>
      <c r="S10366" t="s">
        <v>15436</v>
      </c>
      <c r="T10366" t="s">
        <v>15437</v>
      </c>
      <c r="U10366" t="s">
        <v>15437</v>
      </c>
      <c r="V10366">
        <v>0</v>
      </c>
    </row>
    <row r="10367" spans="1:22" x14ac:dyDescent="0.25">
      <c r="A10367" t="s">
        <v>1569</v>
      </c>
      <c r="B10367">
        <v>320555</v>
      </c>
      <c r="C10367" t="s">
        <v>1638</v>
      </c>
      <c r="D10367" t="s">
        <v>3970</v>
      </c>
      <c r="E10367" t="s">
        <v>1572</v>
      </c>
      <c r="F10367" t="s">
        <v>3951</v>
      </c>
      <c r="G10367" t="s">
        <v>1574</v>
      </c>
      <c r="H10367" s="2">
        <v>44585</v>
      </c>
      <c r="I10367" s="2">
        <v>44585</v>
      </c>
      <c r="J10367"/>
      <c r="K10367"/>
      <c r="L10367">
        <v>0.01</v>
      </c>
      <c r="M10367" t="s">
        <v>1575</v>
      </c>
      <c r="N10367" t="s">
        <v>3865</v>
      </c>
      <c r="O10367" t="s">
        <v>3952</v>
      </c>
      <c r="P10367">
        <v>9090</v>
      </c>
      <c r="Q10367" t="s">
        <v>3953</v>
      </c>
      <c r="R10367" t="s">
        <v>15443</v>
      </c>
      <c r="S10367" t="s">
        <v>15436</v>
      </c>
      <c r="T10367" t="s">
        <v>15437</v>
      </c>
      <c r="U10367" t="s">
        <v>15437</v>
      </c>
      <c r="V10367">
        <v>0</v>
      </c>
    </row>
    <row r="10368" spans="1:22" x14ac:dyDescent="0.25">
      <c r="A10368" t="s">
        <v>1569</v>
      </c>
      <c r="B10368">
        <v>320363</v>
      </c>
      <c r="C10368" t="s">
        <v>1611</v>
      </c>
      <c r="D10368" t="s">
        <v>3962</v>
      </c>
      <c r="E10368" t="s">
        <v>1572</v>
      </c>
      <c r="F10368" t="s">
        <v>3951</v>
      </c>
      <c r="G10368" t="s">
        <v>1574</v>
      </c>
      <c r="H10368" s="2">
        <v>44585</v>
      </c>
      <c r="I10368" s="2">
        <v>44585</v>
      </c>
      <c r="J10368"/>
      <c r="K10368"/>
      <c r="L10368">
        <v>0.01</v>
      </c>
      <c r="M10368" t="s">
        <v>1575</v>
      </c>
      <c r="N10368" t="s">
        <v>3865</v>
      </c>
      <c r="O10368" t="s">
        <v>3952</v>
      </c>
      <c r="P10368">
        <v>9090</v>
      </c>
      <c r="Q10368" t="s">
        <v>3953</v>
      </c>
      <c r="R10368" t="s">
        <v>15443</v>
      </c>
      <c r="S10368" t="s">
        <v>15436</v>
      </c>
      <c r="T10368" t="s">
        <v>15437</v>
      </c>
      <c r="U10368" t="s">
        <v>15437</v>
      </c>
      <c r="V10368">
        <v>0</v>
      </c>
    </row>
    <row r="10369" spans="1:22" x14ac:dyDescent="0.25">
      <c r="A10369" t="s">
        <v>1569</v>
      </c>
      <c r="B10369">
        <v>320477</v>
      </c>
      <c r="C10369" t="s">
        <v>2923</v>
      </c>
      <c r="D10369" t="s">
        <v>3804</v>
      </c>
      <c r="E10369" t="s">
        <v>1607</v>
      </c>
      <c r="F10369" t="s">
        <v>3971</v>
      </c>
      <c r="G10369" t="s">
        <v>1618</v>
      </c>
      <c r="H10369" s="2">
        <v>44585</v>
      </c>
      <c r="I10369" s="2">
        <v>45369</v>
      </c>
      <c r="J10369"/>
      <c r="K10369"/>
      <c r="L10369">
        <v>38</v>
      </c>
      <c r="M10369" t="s">
        <v>1575</v>
      </c>
      <c r="N10369" t="s">
        <v>3865</v>
      </c>
      <c r="O10369" t="s">
        <v>3952</v>
      </c>
      <c r="P10369">
        <v>9090</v>
      </c>
      <c r="Q10369" t="s">
        <v>3953</v>
      </c>
      <c r="R10369" t="s">
        <v>15443</v>
      </c>
      <c r="S10369" t="s">
        <v>15436</v>
      </c>
      <c r="T10369" t="s">
        <v>15437</v>
      </c>
      <c r="U10369" t="s">
        <v>15437</v>
      </c>
      <c r="V10369">
        <v>1</v>
      </c>
    </row>
    <row r="10370" spans="1:22" x14ac:dyDescent="0.25">
      <c r="A10370" t="s">
        <v>1569</v>
      </c>
      <c r="B10370">
        <v>320431</v>
      </c>
      <c r="C10370" t="s">
        <v>2492</v>
      </c>
      <c r="D10370" t="s">
        <v>2493</v>
      </c>
      <c r="E10370" t="s">
        <v>1607</v>
      </c>
      <c r="F10370" t="s">
        <v>2494</v>
      </c>
      <c r="G10370" t="s">
        <v>1489</v>
      </c>
      <c r="H10370" s="2">
        <v>44571</v>
      </c>
      <c r="I10370" s="2">
        <v>45761</v>
      </c>
      <c r="J10370"/>
      <c r="K10370"/>
      <c r="L10370">
        <v>38</v>
      </c>
      <c r="M10370" t="s">
        <v>1575</v>
      </c>
      <c r="N10370" t="s">
        <v>1714</v>
      </c>
      <c r="O10370" t="s">
        <v>2443</v>
      </c>
      <c r="P10370">
        <v>2024</v>
      </c>
      <c r="Q10370" t="s">
        <v>2444</v>
      </c>
      <c r="R10370" t="s">
        <v>15441</v>
      </c>
      <c r="S10370" t="s">
        <v>15436</v>
      </c>
      <c r="T10370" t="s">
        <v>15437</v>
      </c>
      <c r="U10370" t="s">
        <v>1566</v>
      </c>
      <c r="V10370">
        <v>1</v>
      </c>
    </row>
    <row r="10371" spans="1:22" x14ac:dyDescent="0.25">
      <c r="A10371" t="s">
        <v>1569</v>
      </c>
      <c r="B10371">
        <v>320447</v>
      </c>
      <c r="C10371" t="s">
        <v>2601</v>
      </c>
      <c r="D10371" t="s">
        <v>2602</v>
      </c>
      <c r="E10371" t="s">
        <v>1572</v>
      </c>
      <c r="F10371" t="s">
        <v>2573</v>
      </c>
      <c r="G10371" t="s">
        <v>1574</v>
      </c>
      <c r="H10371" s="2">
        <v>44566</v>
      </c>
      <c r="I10371" s="2">
        <v>45075</v>
      </c>
      <c r="J10371"/>
      <c r="K10371"/>
      <c r="L10371">
        <v>0.01</v>
      </c>
      <c r="M10371" t="s">
        <v>1575</v>
      </c>
      <c r="N10371" t="s">
        <v>1714</v>
      </c>
      <c r="O10371" t="s">
        <v>2574</v>
      </c>
      <c r="P10371">
        <v>2026</v>
      </c>
      <c r="Q10371" t="s">
        <v>2575</v>
      </c>
      <c r="R10371" t="s">
        <v>15441</v>
      </c>
      <c r="S10371" t="s">
        <v>15436</v>
      </c>
      <c r="T10371" t="s">
        <v>15437</v>
      </c>
      <c r="U10371" t="s">
        <v>15437</v>
      </c>
      <c r="V10371">
        <v>0</v>
      </c>
    </row>
    <row r="10372" spans="1:22" x14ac:dyDescent="0.25">
      <c r="A10372" t="s">
        <v>1569</v>
      </c>
      <c r="B10372">
        <v>320133</v>
      </c>
      <c r="C10372" t="s">
        <v>2186</v>
      </c>
      <c r="D10372" t="s">
        <v>4150</v>
      </c>
      <c r="E10372" t="s">
        <v>1607</v>
      </c>
      <c r="F10372" t="s">
        <v>4151</v>
      </c>
      <c r="G10372" t="s">
        <v>4152</v>
      </c>
      <c r="H10372" s="2">
        <v>44565</v>
      </c>
      <c r="I10372" s="2">
        <v>45551</v>
      </c>
      <c r="J10372"/>
      <c r="K10372"/>
      <c r="L10372">
        <v>38</v>
      </c>
      <c r="M10372" t="s">
        <v>1575</v>
      </c>
      <c r="N10372" t="s">
        <v>1714</v>
      </c>
      <c r="O10372" t="s">
        <v>4129</v>
      </c>
      <c r="P10372">
        <v>9547</v>
      </c>
      <c r="Q10372" t="s">
        <v>4130</v>
      </c>
      <c r="R10372" t="s">
        <v>15446</v>
      </c>
      <c r="S10372" t="s">
        <v>15436</v>
      </c>
      <c r="T10372" t="s">
        <v>15437</v>
      </c>
      <c r="U10372" t="s">
        <v>15437</v>
      </c>
      <c r="V10372">
        <v>1</v>
      </c>
    </row>
    <row r="10373" spans="1:22" x14ac:dyDescent="0.25">
      <c r="A10373" t="s">
        <v>1569</v>
      </c>
      <c r="B10373">
        <v>320549</v>
      </c>
      <c r="C10373" t="s">
        <v>3126</v>
      </c>
      <c r="D10373" t="s">
        <v>3127</v>
      </c>
      <c r="E10373" t="s">
        <v>1596</v>
      </c>
      <c r="F10373" t="s">
        <v>3097</v>
      </c>
      <c r="G10373" t="s">
        <v>1574</v>
      </c>
      <c r="H10373" s="2">
        <v>44564</v>
      </c>
      <c r="I10373" s="2">
        <v>44564</v>
      </c>
      <c r="J10373"/>
      <c r="K10373"/>
      <c r="L10373">
        <v>19.25</v>
      </c>
      <c r="M10373" t="s">
        <v>1575</v>
      </c>
      <c r="N10373" t="s">
        <v>1714</v>
      </c>
      <c r="O10373" t="s">
        <v>3098</v>
      </c>
      <c r="P10373">
        <v>2048</v>
      </c>
      <c r="Q10373" t="s">
        <v>3099</v>
      </c>
      <c r="R10373" t="s">
        <v>15441</v>
      </c>
      <c r="S10373" t="s">
        <v>15436</v>
      </c>
      <c r="T10373" t="s">
        <v>15437</v>
      </c>
      <c r="U10373" t="s">
        <v>15437</v>
      </c>
      <c r="V10373">
        <v>0.50657894736842102</v>
      </c>
    </row>
    <row r="10374" spans="1:22" x14ac:dyDescent="0.25">
      <c r="A10374" t="s">
        <v>1569</v>
      </c>
      <c r="B10374">
        <v>320536</v>
      </c>
      <c r="C10374" t="s">
        <v>1705</v>
      </c>
      <c r="D10374" t="s">
        <v>2306</v>
      </c>
      <c r="E10374" t="s">
        <v>1607</v>
      </c>
      <c r="F10374" t="s">
        <v>3805</v>
      </c>
      <c r="G10374" t="s">
        <v>1618</v>
      </c>
      <c r="H10374" s="2">
        <v>44557</v>
      </c>
      <c r="I10374" s="2">
        <v>45677</v>
      </c>
      <c r="J10374"/>
      <c r="K10374"/>
      <c r="L10374">
        <v>38</v>
      </c>
      <c r="M10374" t="s">
        <v>1575</v>
      </c>
      <c r="N10374" t="s">
        <v>3482</v>
      </c>
      <c r="O10374" t="s">
        <v>3797</v>
      </c>
      <c r="P10374">
        <v>6075</v>
      </c>
      <c r="Q10374" t="s">
        <v>3798</v>
      </c>
      <c r="R10374" t="s">
        <v>15442</v>
      </c>
      <c r="S10374" t="s">
        <v>15436</v>
      </c>
      <c r="T10374" t="s">
        <v>15437</v>
      </c>
      <c r="U10374" t="s">
        <v>15437</v>
      </c>
      <c r="V10374">
        <v>1</v>
      </c>
    </row>
    <row r="10375" spans="1:22" x14ac:dyDescent="0.25">
      <c r="A10375" t="s">
        <v>1569</v>
      </c>
      <c r="B10375">
        <v>320027</v>
      </c>
      <c r="C10375" t="s">
        <v>3888</v>
      </c>
      <c r="D10375" t="s">
        <v>3889</v>
      </c>
      <c r="E10375" t="s">
        <v>1607</v>
      </c>
      <c r="F10375" t="s">
        <v>3890</v>
      </c>
      <c r="G10375" t="s">
        <v>1489</v>
      </c>
      <c r="H10375" s="2">
        <v>44557</v>
      </c>
      <c r="I10375" s="2">
        <v>44557</v>
      </c>
      <c r="J10375"/>
      <c r="K10375"/>
      <c r="L10375">
        <v>38</v>
      </c>
      <c r="M10375" t="s">
        <v>1575</v>
      </c>
      <c r="N10375" t="s">
        <v>3865</v>
      </c>
      <c r="O10375" t="s">
        <v>3866</v>
      </c>
      <c r="P10375">
        <v>9086</v>
      </c>
      <c r="Q10375" t="s">
        <v>3867</v>
      </c>
      <c r="R10375" t="s">
        <v>15443</v>
      </c>
      <c r="S10375" t="s">
        <v>15436</v>
      </c>
      <c r="T10375" t="s">
        <v>15437</v>
      </c>
      <c r="U10375" t="s">
        <v>1566</v>
      </c>
      <c r="V10375">
        <v>1</v>
      </c>
    </row>
    <row r="10376" spans="1:22" x14ac:dyDescent="0.25">
      <c r="A10376" t="s">
        <v>1569</v>
      </c>
      <c r="B10376">
        <v>320338</v>
      </c>
      <c r="C10376" t="s">
        <v>1837</v>
      </c>
      <c r="D10376" t="s">
        <v>1838</v>
      </c>
      <c r="E10376" t="s">
        <v>1596</v>
      </c>
      <c r="F10376" t="s">
        <v>1822</v>
      </c>
      <c r="G10376" t="s">
        <v>1574</v>
      </c>
      <c r="H10376" s="2">
        <v>44550</v>
      </c>
      <c r="I10376" s="2">
        <v>44550</v>
      </c>
      <c r="J10376"/>
      <c r="K10376"/>
      <c r="L10376">
        <v>12</v>
      </c>
      <c r="M10376" t="s">
        <v>1575</v>
      </c>
      <c r="N10376" t="s">
        <v>1576</v>
      </c>
      <c r="O10376" t="s">
        <v>1823</v>
      </c>
      <c r="P10376">
        <v>1010</v>
      </c>
      <c r="Q10376" t="s">
        <v>1824</v>
      </c>
      <c r="R10376" t="s">
        <v>15435</v>
      </c>
      <c r="S10376" t="s">
        <v>15436</v>
      </c>
      <c r="T10376" t="s">
        <v>15437</v>
      </c>
      <c r="U10376" t="s">
        <v>15437</v>
      </c>
      <c r="V10376">
        <v>0.31578947368421051</v>
      </c>
    </row>
    <row r="10377" spans="1:22" x14ac:dyDescent="0.25">
      <c r="A10377" t="s">
        <v>1569</v>
      </c>
      <c r="B10377">
        <v>320193</v>
      </c>
      <c r="C10377" t="s">
        <v>1750</v>
      </c>
      <c r="D10377" t="s">
        <v>2353</v>
      </c>
      <c r="E10377" t="s">
        <v>1572</v>
      </c>
      <c r="F10377" t="s">
        <v>2317</v>
      </c>
      <c r="G10377" t="s">
        <v>1574</v>
      </c>
      <c r="H10377" s="2">
        <v>44543</v>
      </c>
      <c r="I10377" s="2">
        <v>44543</v>
      </c>
      <c r="J10377"/>
      <c r="K10377"/>
      <c r="L10377">
        <v>0.01</v>
      </c>
      <c r="M10377" t="s">
        <v>1575</v>
      </c>
      <c r="N10377" t="s">
        <v>1714</v>
      </c>
      <c r="O10377" t="s">
        <v>2318</v>
      </c>
      <c r="P10377">
        <v>2022</v>
      </c>
      <c r="Q10377" t="s">
        <v>2319</v>
      </c>
      <c r="R10377" t="s">
        <v>15440</v>
      </c>
      <c r="S10377" t="s">
        <v>15436</v>
      </c>
      <c r="T10377" t="s">
        <v>15437</v>
      </c>
      <c r="U10377" t="s">
        <v>15437</v>
      </c>
      <c r="V10377">
        <v>0</v>
      </c>
    </row>
    <row r="10378" spans="1:22" x14ac:dyDescent="0.25">
      <c r="A10378" t="s">
        <v>1569</v>
      </c>
      <c r="B10378">
        <v>320257</v>
      </c>
      <c r="C10378" t="s">
        <v>2495</v>
      </c>
      <c r="D10378" t="s">
        <v>2496</v>
      </c>
      <c r="E10378" t="s">
        <v>1572</v>
      </c>
      <c r="F10378" t="s">
        <v>2442</v>
      </c>
      <c r="G10378" t="s">
        <v>1574</v>
      </c>
      <c r="H10378" s="2">
        <v>44543</v>
      </c>
      <c r="I10378" s="2">
        <v>44543</v>
      </c>
      <c r="J10378"/>
      <c r="K10378"/>
      <c r="L10378">
        <v>0.01</v>
      </c>
      <c r="M10378" t="s">
        <v>1575</v>
      </c>
      <c r="N10378" t="s">
        <v>1714</v>
      </c>
      <c r="O10378" t="s">
        <v>2443</v>
      </c>
      <c r="P10378">
        <v>2024</v>
      </c>
      <c r="Q10378" t="s">
        <v>2444</v>
      </c>
      <c r="R10378" t="s">
        <v>15441</v>
      </c>
      <c r="S10378" t="s">
        <v>15436</v>
      </c>
      <c r="T10378" t="s">
        <v>15437</v>
      </c>
      <c r="U10378" t="s">
        <v>15437</v>
      </c>
      <c r="V10378">
        <v>0</v>
      </c>
    </row>
    <row r="10379" spans="1:22" x14ac:dyDescent="0.25">
      <c r="A10379" t="s">
        <v>1569</v>
      </c>
      <c r="B10379">
        <v>320243</v>
      </c>
      <c r="C10379" t="s">
        <v>1655</v>
      </c>
      <c r="D10379" t="s">
        <v>2167</v>
      </c>
      <c r="E10379" t="s">
        <v>1596</v>
      </c>
      <c r="F10379" t="s">
        <v>2144</v>
      </c>
      <c r="G10379" t="s">
        <v>1574</v>
      </c>
      <c r="H10379" s="2">
        <v>44543</v>
      </c>
      <c r="I10379" s="2">
        <v>44543</v>
      </c>
      <c r="J10379"/>
      <c r="K10379"/>
      <c r="L10379">
        <v>12.5</v>
      </c>
      <c r="M10379" t="s">
        <v>1575</v>
      </c>
      <c r="N10379" t="s">
        <v>1714</v>
      </c>
      <c r="O10379" t="s">
        <v>2145</v>
      </c>
      <c r="P10379">
        <v>2019</v>
      </c>
      <c r="Q10379" t="s">
        <v>2146</v>
      </c>
      <c r="R10379" t="s">
        <v>15441</v>
      </c>
      <c r="S10379" t="s">
        <v>15436</v>
      </c>
      <c r="T10379" t="s">
        <v>15437</v>
      </c>
      <c r="U10379" t="s">
        <v>15437</v>
      </c>
      <c r="V10379">
        <v>0.32894736842105265</v>
      </c>
    </row>
    <row r="10380" spans="1:22" x14ac:dyDescent="0.25">
      <c r="A10380" t="s">
        <v>1569</v>
      </c>
      <c r="B10380">
        <v>320163</v>
      </c>
      <c r="C10380" t="s">
        <v>2973</v>
      </c>
      <c r="D10380" t="s">
        <v>2033</v>
      </c>
      <c r="E10380" t="s">
        <v>1596</v>
      </c>
      <c r="F10380" t="s">
        <v>3065</v>
      </c>
      <c r="G10380" t="s">
        <v>1574</v>
      </c>
      <c r="H10380" s="2">
        <v>44543</v>
      </c>
      <c r="I10380" s="2">
        <v>44543</v>
      </c>
      <c r="J10380"/>
      <c r="K10380"/>
      <c r="L10380">
        <v>12.5</v>
      </c>
      <c r="M10380" t="s">
        <v>1575</v>
      </c>
      <c r="N10380" t="s">
        <v>1714</v>
      </c>
      <c r="O10380" t="s">
        <v>3066</v>
      </c>
      <c r="P10380">
        <v>2045</v>
      </c>
      <c r="Q10380" t="s">
        <v>3067</v>
      </c>
      <c r="R10380" t="s">
        <v>15440</v>
      </c>
      <c r="S10380" t="s">
        <v>15436</v>
      </c>
      <c r="T10380" t="s">
        <v>15437</v>
      </c>
      <c r="U10380" t="s">
        <v>15437</v>
      </c>
      <c r="V10380">
        <v>0.32894736842105265</v>
      </c>
    </row>
    <row r="10381" spans="1:22" x14ac:dyDescent="0.25">
      <c r="A10381" t="s">
        <v>1569</v>
      </c>
      <c r="B10381">
        <v>319910</v>
      </c>
      <c r="C10381" t="s">
        <v>2122</v>
      </c>
      <c r="D10381" t="s">
        <v>2168</v>
      </c>
      <c r="E10381" t="s">
        <v>1572</v>
      </c>
      <c r="F10381" t="s">
        <v>2144</v>
      </c>
      <c r="G10381" t="s">
        <v>1574</v>
      </c>
      <c r="H10381" s="2">
        <v>44536</v>
      </c>
      <c r="I10381" s="2">
        <v>44536</v>
      </c>
      <c r="J10381"/>
      <c r="K10381"/>
      <c r="L10381">
        <v>0.01</v>
      </c>
      <c r="M10381" t="s">
        <v>1575</v>
      </c>
      <c r="N10381" t="s">
        <v>1714</v>
      </c>
      <c r="O10381" t="s">
        <v>2145</v>
      </c>
      <c r="P10381">
        <v>2019</v>
      </c>
      <c r="Q10381" t="s">
        <v>2146</v>
      </c>
      <c r="R10381" t="s">
        <v>15441</v>
      </c>
      <c r="S10381" t="s">
        <v>15436</v>
      </c>
      <c r="T10381" t="s">
        <v>15437</v>
      </c>
      <c r="U10381" t="s">
        <v>15437</v>
      </c>
      <c r="V10381">
        <v>0</v>
      </c>
    </row>
    <row r="10382" spans="1:22" x14ac:dyDescent="0.25">
      <c r="A10382" t="s">
        <v>1569</v>
      </c>
      <c r="B10382">
        <v>320061</v>
      </c>
      <c r="C10382" t="s">
        <v>2333</v>
      </c>
      <c r="D10382" t="s">
        <v>3048</v>
      </c>
      <c r="E10382" t="s">
        <v>1572</v>
      </c>
      <c r="F10382" t="s">
        <v>3030</v>
      </c>
      <c r="G10382" t="s">
        <v>1574</v>
      </c>
      <c r="H10382" s="2">
        <v>44536</v>
      </c>
      <c r="I10382" s="2">
        <v>44536</v>
      </c>
      <c r="J10382"/>
      <c r="K10382"/>
      <c r="L10382">
        <v>0.01</v>
      </c>
      <c r="M10382" t="s">
        <v>1575</v>
      </c>
      <c r="N10382" t="s">
        <v>1714</v>
      </c>
      <c r="O10382" t="s">
        <v>3031</v>
      </c>
      <c r="P10382">
        <v>2042</v>
      </c>
      <c r="Q10382" t="s">
        <v>3032</v>
      </c>
      <c r="R10382" t="s">
        <v>15440</v>
      </c>
      <c r="S10382" t="s">
        <v>15436</v>
      </c>
      <c r="T10382" t="s">
        <v>15437</v>
      </c>
      <c r="U10382" t="s">
        <v>15437</v>
      </c>
      <c r="V10382">
        <v>0</v>
      </c>
    </row>
    <row r="10383" spans="1:22" x14ac:dyDescent="0.25">
      <c r="A10383" t="s">
        <v>1569</v>
      </c>
      <c r="B10383">
        <v>319943</v>
      </c>
      <c r="C10383" t="s">
        <v>2228</v>
      </c>
      <c r="D10383" t="s">
        <v>2229</v>
      </c>
      <c r="E10383" t="s">
        <v>1572</v>
      </c>
      <c r="F10383" t="s">
        <v>2183</v>
      </c>
      <c r="G10383" t="s">
        <v>1574</v>
      </c>
      <c r="H10383" s="2">
        <v>44536</v>
      </c>
      <c r="I10383" s="2">
        <v>44536</v>
      </c>
      <c r="J10383"/>
      <c r="K10383"/>
      <c r="L10383">
        <v>0.01</v>
      </c>
      <c r="M10383" t="s">
        <v>1575</v>
      </c>
      <c r="N10383" t="s">
        <v>1714</v>
      </c>
      <c r="O10383" t="s">
        <v>2184</v>
      </c>
      <c r="P10383">
        <v>2020</v>
      </c>
      <c r="Q10383" t="s">
        <v>2185</v>
      </c>
      <c r="R10383" t="s">
        <v>15440</v>
      </c>
      <c r="S10383" t="s">
        <v>15436</v>
      </c>
      <c r="T10383" t="s">
        <v>15437</v>
      </c>
      <c r="U10383" t="s">
        <v>15437</v>
      </c>
      <c r="V10383">
        <v>0</v>
      </c>
    </row>
    <row r="10384" spans="1:22" x14ac:dyDescent="0.25">
      <c r="A10384" t="s">
        <v>1569</v>
      </c>
      <c r="B10384">
        <v>319955</v>
      </c>
      <c r="C10384" t="s">
        <v>2230</v>
      </c>
      <c r="D10384" t="s">
        <v>2231</v>
      </c>
      <c r="E10384" t="s">
        <v>1572</v>
      </c>
      <c r="F10384" t="s">
        <v>2183</v>
      </c>
      <c r="G10384" t="s">
        <v>1574</v>
      </c>
      <c r="H10384" s="2">
        <v>44536</v>
      </c>
      <c r="I10384" s="2">
        <v>44536</v>
      </c>
      <c r="J10384"/>
      <c r="K10384"/>
      <c r="L10384">
        <v>0.01</v>
      </c>
      <c r="M10384" t="s">
        <v>1575</v>
      </c>
      <c r="N10384" t="s">
        <v>1714</v>
      </c>
      <c r="O10384" t="s">
        <v>2184</v>
      </c>
      <c r="P10384">
        <v>2020</v>
      </c>
      <c r="Q10384" t="s">
        <v>2185</v>
      </c>
      <c r="R10384" t="s">
        <v>15440</v>
      </c>
      <c r="S10384" t="s">
        <v>15436</v>
      </c>
      <c r="T10384" t="s">
        <v>15437</v>
      </c>
      <c r="U10384" t="s">
        <v>15437</v>
      </c>
      <c r="V10384">
        <v>0</v>
      </c>
    </row>
    <row r="10385" spans="1:22" x14ac:dyDescent="0.25">
      <c r="A10385" t="s">
        <v>1569</v>
      </c>
      <c r="B10385">
        <v>320095</v>
      </c>
      <c r="C10385" t="s">
        <v>2784</v>
      </c>
      <c r="D10385" t="s">
        <v>2857</v>
      </c>
      <c r="E10385" t="s">
        <v>1596</v>
      </c>
      <c r="F10385" t="s">
        <v>2883</v>
      </c>
      <c r="G10385" t="s">
        <v>1574</v>
      </c>
      <c r="H10385" s="2">
        <v>44536</v>
      </c>
      <c r="I10385" s="2">
        <v>44536</v>
      </c>
      <c r="J10385"/>
      <c r="K10385"/>
      <c r="L10385">
        <v>12.25</v>
      </c>
      <c r="M10385" t="s">
        <v>1575</v>
      </c>
      <c r="N10385" t="s">
        <v>1714</v>
      </c>
      <c r="O10385" t="s">
        <v>2880</v>
      </c>
      <c r="P10385">
        <v>2033</v>
      </c>
      <c r="Q10385" t="s">
        <v>2881</v>
      </c>
      <c r="R10385" t="s">
        <v>15440</v>
      </c>
      <c r="S10385" t="s">
        <v>15436</v>
      </c>
      <c r="T10385" t="s">
        <v>15437</v>
      </c>
      <c r="U10385" t="s">
        <v>15437</v>
      </c>
      <c r="V10385">
        <v>0.32236842105263158</v>
      </c>
    </row>
    <row r="10386" spans="1:22" x14ac:dyDescent="0.25">
      <c r="A10386" t="s">
        <v>1569</v>
      </c>
      <c r="B10386">
        <v>320041</v>
      </c>
      <c r="C10386" t="s">
        <v>1718</v>
      </c>
      <c r="D10386" t="s">
        <v>2922</v>
      </c>
      <c r="E10386" t="s">
        <v>1596</v>
      </c>
      <c r="F10386" t="s">
        <v>2883</v>
      </c>
      <c r="G10386" t="s">
        <v>1574</v>
      </c>
      <c r="H10386" s="2">
        <v>44536</v>
      </c>
      <c r="I10386" s="2">
        <v>44536</v>
      </c>
      <c r="J10386"/>
      <c r="K10386"/>
      <c r="L10386">
        <v>24.75</v>
      </c>
      <c r="M10386" t="s">
        <v>1575</v>
      </c>
      <c r="N10386" t="s">
        <v>1714</v>
      </c>
      <c r="O10386" t="s">
        <v>2880</v>
      </c>
      <c r="P10386">
        <v>2033</v>
      </c>
      <c r="Q10386" t="s">
        <v>2881</v>
      </c>
      <c r="R10386" t="s">
        <v>15440</v>
      </c>
      <c r="S10386" t="s">
        <v>15436</v>
      </c>
      <c r="T10386" t="s">
        <v>15437</v>
      </c>
      <c r="U10386" t="s">
        <v>15437</v>
      </c>
      <c r="V10386">
        <v>0.65131578947368418</v>
      </c>
    </row>
    <row r="10387" spans="1:22" x14ac:dyDescent="0.25">
      <c r="A10387" t="s">
        <v>1569</v>
      </c>
      <c r="B10387">
        <v>320056</v>
      </c>
      <c r="C10387" t="s">
        <v>2354</v>
      </c>
      <c r="D10387" t="s">
        <v>2355</v>
      </c>
      <c r="E10387" t="s">
        <v>1596</v>
      </c>
      <c r="F10387" t="s">
        <v>2317</v>
      </c>
      <c r="G10387" t="s">
        <v>1574</v>
      </c>
      <c r="H10387" s="2">
        <v>44536</v>
      </c>
      <c r="I10387" s="2">
        <v>44536</v>
      </c>
      <c r="J10387"/>
      <c r="K10387"/>
      <c r="L10387">
        <v>8.25</v>
      </c>
      <c r="M10387" t="s">
        <v>1575</v>
      </c>
      <c r="N10387" t="s">
        <v>1714</v>
      </c>
      <c r="O10387" t="s">
        <v>2318</v>
      </c>
      <c r="P10387">
        <v>2022</v>
      </c>
      <c r="Q10387" t="s">
        <v>2319</v>
      </c>
      <c r="R10387" t="s">
        <v>15440</v>
      </c>
      <c r="S10387" t="s">
        <v>15436</v>
      </c>
      <c r="T10387" t="s">
        <v>15437</v>
      </c>
      <c r="U10387" t="s">
        <v>15437</v>
      </c>
      <c r="V10387">
        <v>0.21710526315789475</v>
      </c>
    </row>
    <row r="10388" spans="1:22" x14ac:dyDescent="0.25">
      <c r="A10388" t="s">
        <v>1569</v>
      </c>
      <c r="B10388">
        <v>319962</v>
      </c>
      <c r="C10388" t="s">
        <v>1634</v>
      </c>
      <c r="D10388" t="s">
        <v>3560</v>
      </c>
      <c r="E10388" t="s">
        <v>1596</v>
      </c>
      <c r="F10388" t="s">
        <v>3545</v>
      </c>
      <c r="G10388" t="s">
        <v>1574</v>
      </c>
      <c r="H10388" s="2">
        <v>44536</v>
      </c>
      <c r="I10388" s="2">
        <v>44536</v>
      </c>
      <c r="J10388"/>
      <c r="K10388"/>
      <c r="L10388">
        <v>15</v>
      </c>
      <c r="M10388" t="s">
        <v>1575</v>
      </c>
      <c r="N10388" t="s">
        <v>3482</v>
      </c>
      <c r="O10388" t="s">
        <v>3546</v>
      </c>
      <c r="P10388">
        <v>5058</v>
      </c>
      <c r="Q10388" t="s">
        <v>3547</v>
      </c>
      <c r="R10388" t="s">
        <v>15442</v>
      </c>
      <c r="S10388" t="s">
        <v>15436</v>
      </c>
      <c r="T10388" t="s">
        <v>15437</v>
      </c>
      <c r="U10388" t="s">
        <v>15437</v>
      </c>
      <c r="V10388">
        <v>0.39473684210526316</v>
      </c>
    </row>
    <row r="10389" spans="1:22" x14ac:dyDescent="0.25">
      <c r="A10389" t="s">
        <v>1569</v>
      </c>
      <c r="B10389">
        <v>319482</v>
      </c>
      <c r="C10389" t="s">
        <v>3972</v>
      </c>
      <c r="D10389" t="s">
        <v>3973</v>
      </c>
      <c r="E10389" t="s">
        <v>1607</v>
      </c>
      <c r="F10389" t="s">
        <v>3974</v>
      </c>
      <c r="G10389" t="s">
        <v>1489</v>
      </c>
      <c r="H10389" s="2">
        <v>44536</v>
      </c>
      <c r="I10389" s="2">
        <v>44536</v>
      </c>
      <c r="J10389"/>
      <c r="K10389"/>
      <c r="L10389">
        <v>38</v>
      </c>
      <c r="M10389" t="s">
        <v>1575</v>
      </c>
      <c r="N10389" t="s">
        <v>3865</v>
      </c>
      <c r="O10389" t="s">
        <v>3952</v>
      </c>
      <c r="P10389">
        <v>9090</v>
      </c>
      <c r="Q10389" t="s">
        <v>3953</v>
      </c>
      <c r="R10389" t="s">
        <v>15443</v>
      </c>
      <c r="S10389" t="s">
        <v>15436</v>
      </c>
      <c r="T10389" t="s">
        <v>15437</v>
      </c>
      <c r="U10389" t="s">
        <v>1566</v>
      </c>
      <c r="V10389">
        <v>1</v>
      </c>
    </row>
    <row r="10390" spans="1:22" x14ac:dyDescent="0.25">
      <c r="A10390" t="s">
        <v>1569</v>
      </c>
      <c r="B10390">
        <v>319936</v>
      </c>
      <c r="C10390" t="s">
        <v>4200</v>
      </c>
      <c r="D10390" t="s">
        <v>4201</v>
      </c>
      <c r="E10390" t="s">
        <v>1607</v>
      </c>
      <c r="F10390" t="s">
        <v>4202</v>
      </c>
      <c r="G10390" t="s">
        <v>4198</v>
      </c>
      <c r="H10390" s="2">
        <v>44531</v>
      </c>
      <c r="I10390" s="2">
        <v>45170</v>
      </c>
      <c r="J10390"/>
      <c r="K10390"/>
      <c r="L10390">
        <v>38</v>
      </c>
      <c r="M10390" t="s">
        <v>1575</v>
      </c>
      <c r="N10390" t="s">
        <v>1714</v>
      </c>
      <c r="O10390" t="s">
        <v>4129</v>
      </c>
      <c r="P10390">
        <v>9553</v>
      </c>
      <c r="Q10390" t="s">
        <v>4192</v>
      </c>
      <c r="R10390" t="s">
        <v>15446</v>
      </c>
      <c r="S10390" t="s">
        <v>15436</v>
      </c>
      <c r="T10390" t="s">
        <v>15437</v>
      </c>
      <c r="U10390" t="s">
        <v>15437</v>
      </c>
      <c r="V10390">
        <v>1</v>
      </c>
    </row>
    <row r="10391" spans="1:22" x14ac:dyDescent="0.25">
      <c r="A10391" t="s">
        <v>1569</v>
      </c>
      <c r="B10391">
        <v>319789</v>
      </c>
      <c r="C10391" t="s">
        <v>1708</v>
      </c>
      <c r="D10391" t="s">
        <v>3082</v>
      </c>
      <c r="E10391" t="s">
        <v>1572</v>
      </c>
      <c r="F10391" t="s">
        <v>3065</v>
      </c>
      <c r="G10391" t="s">
        <v>1574</v>
      </c>
      <c r="H10391" s="2">
        <v>44529</v>
      </c>
      <c r="I10391" s="2">
        <v>44529</v>
      </c>
      <c r="J10391"/>
      <c r="K10391"/>
      <c r="L10391">
        <v>0.01</v>
      </c>
      <c r="M10391" t="s">
        <v>1575</v>
      </c>
      <c r="N10391" t="s">
        <v>1714</v>
      </c>
      <c r="O10391" t="s">
        <v>3066</v>
      </c>
      <c r="P10391">
        <v>2045</v>
      </c>
      <c r="Q10391" t="s">
        <v>3067</v>
      </c>
      <c r="R10391" t="s">
        <v>15440</v>
      </c>
      <c r="S10391" t="s">
        <v>15436</v>
      </c>
      <c r="T10391" t="s">
        <v>15437</v>
      </c>
      <c r="U10391" t="s">
        <v>15437</v>
      </c>
      <c r="V10391">
        <v>0</v>
      </c>
    </row>
    <row r="10392" spans="1:22" x14ac:dyDescent="0.25">
      <c r="A10392" t="s">
        <v>1569</v>
      </c>
      <c r="B10392">
        <v>319792</v>
      </c>
      <c r="C10392" t="s">
        <v>2298</v>
      </c>
      <c r="D10392" t="s">
        <v>2896</v>
      </c>
      <c r="E10392" t="s">
        <v>1572</v>
      </c>
      <c r="F10392" t="s">
        <v>2883</v>
      </c>
      <c r="G10392" t="s">
        <v>1574</v>
      </c>
      <c r="H10392" s="2">
        <v>44529</v>
      </c>
      <c r="I10392" s="2">
        <v>44529</v>
      </c>
      <c r="J10392"/>
      <c r="K10392"/>
      <c r="L10392">
        <v>0.01</v>
      </c>
      <c r="M10392" t="s">
        <v>1575</v>
      </c>
      <c r="N10392" t="s">
        <v>1714</v>
      </c>
      <c r="O10392" t="s">
        <v>2880</v>
      </c>
      <c r="P10392">
        <v>2033</v>
      </c>
      <c r="Q10392" t="s">
        <v>2881</v>
      </c>
      <c r="R10392" t="s">
        <v>15440</v>
      </c>
      <c r="S10392" t="s">
        <v>15436</v>
      </c>
      <c r="T10392" t="s">
        <v>15437</v>
      </c>
      <c r="U10392" t="s">
        <v>15437</v>
      </c>
      <c r="V10392">
        <v>0</v>
      </c>
    </row>
    <row r="10393" spans="1:22" x14ac:dyDescent="0.25">
      <c r="A10393" t="s">
        <v>1569</v>
      </c>
      <c r="B10393">
        <v>319748</v>
      </c>
      <c r="C10393" t="s">
        <v>2294</v>
      </c>
      <c r="D10393" t="s">
        <v>2700</v>
      </c>
      <c r="E10393" t="s">
        <v>1572</v>
      </c>
      <c r="F10393" t="s">
        <v>2669</v>
      </c>
      <c r="G10393" t="s">
        <v>1574</v>
      </c>
      <c r="H10393" s="2">
        <v>44529</v>
      </c>
      <c r="I10393" s="2">
        <v>44529</v>
      </c>
      <c r="J10393"/>
      <c r="K10393"/>
      <c r="L10393">
        <v>0.01</v>
      </c>
      <c r="M10393" t="s">
        <v>1575</v>
      </c>
      <c r="N10393" t="s">
        <v>1714</v>
      </c>
      <c r="O10393" t="s">
        <v>2670</v>
      </c>
      <c r="P10393">
        <v>2028</v>
      </c>
      <c r="Q10393" t="s">
        <v>2671</v>
      </c>
      <c r="R10393" t="s">
        <v>15440</v>
      </c>
      <c r="S10393" t="s">
        <v>15436</v>
      </c>
      <c r="T10393" t="s">
        <v>15437</v>
      </c>
      <c r="U10393" t="s">
        <v>15437</v>
      </c>
      <c r="V10393">
        <v>0</v>
      </c>
    </row>
    <row r="10394" spans="1:22" x14ac:dyDescent="0.25">
      <c r="A10394" t="s">
        <v>1569</v>
      </c>
      <c r="B10394">
        <v>319841</v>
      </c>
      <c r="C10394" t="s">
        <v>1718</v>
      </c>
      <c r="D10394" t="s">
        <v>3115</v>
      </c>
      <c r="E10394" t="s">
        <v>1572</v>
      </c>
      <c r="F10394" t="s">
        <v>3368</v>
      </c>
      <c r="G10394" t="s">
        <v>1574</v>
      </c>
      <c r="H10394" s="2">
        <v>44529</v>
      </c>
      <c r="I10394" s="2">
        <v>44879</v>
      </c>
      <c r="J10394"/>
      <c r="K10394"/>
      <c r="L10394">
        <v>0.01</v>
      </c>
      <c r="M10394" t="s">
        <v>1575</v>
      </c>
      <c r="N10394" t="s">
        <v>3311</v>
      </c>
      <c r="O10394" t="s">
        <v>3369</v>
      </c>
      <c r="P10394">
        <v>4042</v>
      </c>
      <c r="Q10394" t="s">
        <v>3370</v>
      </c>
      <c r="R10394" t="s">
        <v>15435</v>
      </c>
      <c r="S10394" t="s">
        <v>15436</v>
      </c>
      <c r="T10394" t="s">
        <v>15437</v>
      </c>
      <c r="U10394" t="s">
        <v>15437</v>
      </c>
      <c r="V10394">
        <v>0</v>
      </c>
    </row>
    <row r="10395" spans="1:22" x14ac:dyDescent="0.25">
      <c r="A10395" t="s">
        <v>1569</v>
      </c>
      <c r="B10395">
        <v>319912</v>
      </c>
      <c r="C10395" t="s">
        <v>2650</v>
      </c>
      <c r="D10395" t="s">
        <v>2651</v>
      </c>
      <c r="E10395" t="s">
        <v>1596</v>
      </c>
      <c r="F10395" t="s">
        <v>2614</v>
      </c>
      <c r="G10395" t="s">
        <v>1574</v>
      </c>
      <c r="H10395" s="2">
        <v>44529</v>
      </c>
      <c r="I10395" s="2">
        <v>44529</v>
      </c>
      <c r="J10395"/>
      <c r="K10395"/>
      <c r="L10395">
        <v>23.75</v>
      </c>
      <c r="M10395" t="s">
        <v>1575</v>
      </c>
      <c r="N10395" t="s">
        <v>1714</v>
      </c>
      <c r="O10395" t="s">
        <v>2615</v>
      </c>
      <c r="P10395">
        <v>2027</v>
      </c>
      <c r="Q10395" t="s">
        <v>2616</v>
      </c>
      <c r="R10395" t="s">
        <v>15441</v>
      </c>
      <c r="S10395" t="s">
        <v>15436</v>
      </c>
      <c r="T10395" t="s">
        <v>15437</v>
      </c>
      <c r="U10395" t="s">
        <v>15437</v>
      </c>
      <c r="V10395">
        <v>0.625</v>
      </c>
    </row>
    <row r="10396" spans="1:22" x14ac:dyDescent="0.25">
      <c r="A10396" t="s">
        <v>1569</v>
      </c>
      <c r="B10396">
        <v>319740</v>
      </c>
      <c r="C10396" t="s">
        <v>2428</v>
      </c>
      <c r="D10396" t="s">
        <v>2739</v>
      </c>
      <c r="E10396" t="s">
        <v>1596</v>
      </c>
      <c r="F10396" t="s">
        <v>2722</v>
      </c>
      <c r="G10396" t="s">
        <v>1574</v>
      </c>
      <c r="H10396" s="2">
        <v>44529</v>
      </c>
      <c r="I10396" s="2">
        <v>45691</v>
      </c>
      <c r="J10396"/>
      <c r="K10396"/>
      <c r="L10396">
        <v>8</v>
      </c>
      <c r="M10396" t="s">
        <v>1575</v>
      </c>
      <c r="N10396" t="s">
        <v>1714</v>
      </c>
      <c r="O10396" t="s">
        <v>2723</v>
      </c>
      <c r="P10396">
        <v>2029</v>
      </c>
      <c r="Q10396" t="s">
        <v>2724</v>
      </c>
      <c r="R10396" t="s">
        <v>15441</v>
      </c>
      <c r="S10396" t="s">
        <v>15436</v>
      </c>
      <c r="T10396" t="s">
        <v>15437</v>
      </c>
      <c r="U10396" t="s">
        <v>15437</v>
      </c>
      <c r="V10396">
        <v>0.21052631578947367</v>
      </c>
    </row>
    <row r="10397" spans="1:22" x14ac:dyDescent="0.25">
      <c r="A10397" t="s">
        <v>1569</v>
      </c>
      <c r="B10397">
        <v>319743</v>
      </c>
      <c r="C10397" t="s">
        <v>1899</v>
      </c>
      <c r="D10397" t="s">
        <v>3172</v>
      </c>
      <c r="E10397" t="s">
        <v>1596</v>
      </c>
      <c r="F10397" t="s">
        <v>3151</v>
      </c>
      <c r="G10397" t="s">
        <v>1574</v>
      </c>
      <c r="H10397" s="2">
        <v>44529</v>
      </c>
      <c r="I10397" s="2">
        <v>45089</v>
      </c>
      <c r="J10397"/>
      <c r="K10397"/>
      <c r="L10397">
        <v>22.25</v>
      </c>
      <c r="M10397" t="s">
        <v>1575</v>
      </c>
      <c r="N10397" t="s">
        <v>1714</v>
      </c>
      <c r="O10397" t="s">
        <v>3147</v>
      </c>
      <c r="P10397">
        <v>2054</v>
      </c>
      <c r="Q10397" t="s">
        <v>3148</v>
      </c>
      <c r="R10397" t="s">
        <v>15440</v>
      </c>
      <c r="S10397" t="s">
        <v>15436</v>
      </c>
      <c r="T10397" t="s">
        <v>15437</v>
      </c>
      <c r="U10397" t="s">
        <v>15437</v>
      </c>
      <c r="V10397">
        <v>0.58552631578947367</v>
      </c>
    </row>
    <row r="10398" spans="1:22" x14ac:dyDescent="0.25">
      <c r="A10398" t="s">
        <v>1569</v>
      </c>
      <c r="B10398">
        <v>320020</v>
      </c>
      <c r="C10398" t="s">
        <v>3246</v>
      </c>
      <c r="D10398" t="s">
        <v>3247</v>
      </c>
      <c r="E10398" t="s">
        <v>1607</v>
      </c>
      <c r="F10398" t="s">
        <v>3248</v>
      </c>
      <c r="G10398" t="s">
        <v>1489</v>
      </c>
      <c r="H10398" s="2">
        <v>44529</v>
      </c>
      <c r="I10398" s="2">
        <v>45607</v>
      </c>
      <c r="J10398"/>
      <c r="K10398"/>
      <c r="L10398">
        <v>38</v>
      </c>
      <c r="M10398" t="s">
        <v>1575</v>
      </c>
      <c r="N10398" t="s">
        <v>1714</v>
      </c>
      <c r="O10398" t="s">
        <v>3218</v>
      </c>
      <c r="P10398">
        <v>2056</v>
      </c>
      <c r="Q10398" t="s">
        <v>3219</v>
      </c>
      <c r="R10398" t="s">
        <v>15441</v>
      </c>
      <c r="S10398" t="s">
        <v>15436</v>
      </c>
      <c r="T10398" t="s">
        <v>15437</v>
      </c>
      <c r="U10398" t="s">
        <v>1566</v>
      </c>
      <c r="V10398">
        <v>1</v>
      </c>
    </row>
    <row r="10399" spans="1:22" x14ac:dyDescent="0.25">
      <c r="A10399" t="s">
        <v>1569</v>
      </c>
      <c r="B10399">
        <v>319637</v>
      </c>
      <c r="C10399" t="s">
        <v>1769</v>
      </c>
      <c r="D10399" t="s">
        <v>1786</v>
      </c>
      <c r="E10399" t="s">
        <v>1572</v>
      </c>
      <c r="F10399" t="s">
        <v>1747</v>
      </c>
      <c r="G10399" t="s">
        <v>1574</v>
      </c>
      <c r="H10399" s="2">
        <v>44522</v>
      </c>
      <c r="I10399" s="2">
        <v>44522</v>
      </c>
      <c r="J10399"/>
      <c r="K10399"/>
      <c r="L10399">
        <v>0.01</v>
      </c>
      <c r="M10399" t="s">
        <v>1575</v>
      </c>
      <c r="N10399" t="s">
        <v>1576</v>
      </c>
      <c r="O10399" t="s">
        <v>1748</v>
      </c>
      <c r="P10399">
        <v>1008</v>
      </c>
      <c r="Q10399" t="s">
        <v>1749</v>
      </c>
      <c r="R10399" t="s">
        <v>15435</v>
      </c>
      <c r="S10399" t="s">
        <v>15436</v>
      </c>
      <c r="T10399" t="s">
        <v>15437</v>
      </c>
      <c r="U10399" t="s">
        <v>15437</v>
      </c>
      <c r="V10399">
        <v>0</v>
      </c>
    </row>
    <row r="10400" spans="1:22" x14ac:dyDescent="0.25">
      <c r="A10400" t="s">
        <v>1569</v>
      </c>
      <c r="B10400">
        <v>319532</v>
      </c>
      <c r="C10400" t="s">
        <v>1784</v>
      </c>
      <c r="D10400" t="s">
        <v>1986</v>
      </c>
      <c r="E10400" t="s">
        <v>1572</v>
      </c>
      <c r="F10400" t="s">
        <v>1967</v>
      </c>
      <c r="G10400" t="s">
        <v>1574</v>
      </c>
      <c r="H10400" s="2">
        <v>44522</v>
      </c>
      <c r="I10400" s="2">
        <v>44522</v>
      </c>
      <c r="J10400"/>
      <c r="K10400"/>
      <c r="L10400">
        <v>0.01</v>
      </c>
      <c r="M10400" t="s">
        <v>1575</v>
      </c>
      <c r="N10400" t="s">
        <v>1576</v>
      </c>
      <c r="O10400" t="s">
        <v>1721</v>
      </c>
      <c r="P10400">
        <v>1013</v>
      </c>
      <c r="Q10400" t="s">
        <v>1968</v>
      </c>
      <c r="R10400" t="s">
        <v>15435</v>
      </c>
      <c r="S10400" t="s">
        <v>15436</v>
      </c>
      <c r="T10400" t="s">
        <v>15437</v>
      </c>
      <c r="U10400" t="s">
        <v>15437</v>
      </c>
      <c r="V10400">
        <v>0</v>
      </c>
    </row>
    <row r="10401" spans="1:22" x14ac:dyDescent="0.25">
      <c r="A10401" t="s">
        <v>1569</v>
      </c>
      <c r="B10401">
        <v>319661</v>
      </c>
      <c r="C10401" t="s">
        <v>2356</v>
      </c>
      <c r="D10401" t="s">
        <v>2044</v>
      </c>
      <c r="E10401" t="s">
        <v>1572</v>
      </c>
      <c r="F10401" t="s">
        <v>2317</v>
      </c>
      <c r="G10401" t="s">
        <v>1574</v>
      </c>
      <c r="H10401" s="2">
        <v>44522</v>
      </c>
      <c r="I10401" s="2">
        <v>44522</v>
      </c>
      <c r="J10401"/>
      <c r="K10401"/>
      <c r="L10401">
        <v>0.01</v>
      </c>
      <c r="M10401" t="s">
        <v>1575</v>
      </c>
      <c r="N10401" t="s">
        <v>1714</v>
      </c>
      <c r="O10401" t="s">
        <v>2318</v>
      </c>
      <c r="P10401">
        <v>2022</v>
      </c>
      <c r="Q10401" t="s">
        <v>2319</v>
      </c>
      <c r="R10401" t="s">
        <v>15440</v>
      </c>
      <c r="S10401" t="s">
        <v>15436</v>
      </c>
      <c r="T10401" t="s">
        <v>15437</v>
      </c>
      <c r="U10401" t="s">
        <v>15437</v>
      </c>
      <c r="V10401">
        <v>0</v>
      </c>
    </row>
    <row r="10402" spans="1:22" x14ac:dyDescent="0.25">
      <c r="A10402" t="s">
        <v>1569</v>
      </c>
      <c r="B10402">
        <v>319564</v>
      </c>
      <c r="C10402" t="s">
        <v>2862</v>
      </c>
      <c r="D10402" t="s">
        <v>1884</v>
      </c>
      <c r="E10402" t="s">
        <v>1572</v>
      </c>
      <c r="F10402" t="s">
        <v>2848</v>
      </c>
      <c r="G10402" t="s">
        <v>1574</v>
      </c>
      <c r="H10402" s="2">
        <v>44522</v>
      </c>
      <c r="I10402" s="2">
        <v>44522</v>
      </c>
      <c r="J10402"/>
      <c r="K10402"/>
      <c r="L10402">
        <v>0.01</v>
      </c>
      <c r="M10402" t="s">
        <v>1575</v>
      </c>
      <c r="N10402" t="s">
        <v>1714</v>
      </c>
      <c r="O10402" t="s">
        <v>2846</v>
      </c>
      <c r="P10402">
        <v>2032</v>
      </c>
      <c r="Q10402" t="s">
        <v>2847</v>
      </c>
      <c r="R10402" t="s">
        <v>15440</v>
      </c>
      <c r="S10402" t="s">
        <v>15436</v>
      </c>
      <c r="T10402" t="s">
        <v>15437</v>
      </c>
      <c r="U10402" t="s">
        <v>15437</v>
      </c>
      <c r="V10402">
        <v>0</v>
      </c>
    </row>
    <row r="10403" spans="1:22" x14ac:dyDescent="0.25">
      <c r="A10403" t="s">
        <v>1569</v>
      </c>
      <c r="B10403">
        <v>319620</v>
      </c>
      <c r="C10403" t="s">
        <v>1855</v>
      </c>
      <c r="D10403" t="s">
        <v>2281</v>
      </c>
      <c r="E10403" t="s">
        <v>1572</v>
      </c>
      <c r="F10403" t="s">
        <v>2262</v>
      </c>
      <c r="G10403" t="s">
        <v>1574</v>
      </c>
      <c r="H10403" s="2">
        <v>44522</v>
      </c>
      <c r="I10403" s="2">
        <v>44522</v>
      </c>
      <c r="J10403"/>
      <c r="K10403"/>
      <c r="L10403">
        <v>0.01</v>
      </c>
      <c r="M10403" t="s">
        <v>1575</v>
      </c>
      <c r="N10403" t="s">
        <v>1714</v>
      </c>
      <c r="O10403" t="s">
        <v>2263</v>
      </c>
      <c r="P10403">
        <v>2021</v>
      </c>
      <c r="Q10403" t="s">
        <v>2264</v>
      </c>
      <c r="R10403" t="s">
        <v>15441</v>
      </c>
      <c r="S10403" t="s">
        <v>15436</v>
      </c>
      <c r="T10403" t="s">
        <v>15437</v>
      </c>
      <c r="U10403" t="s">
        <v>15437</v>
      </c>
      <c r="V10403">
        <v>0</v>
      </c>
    </row>
    <row r="10404" spans="1:22" x14ac:dyDescent="0.25">
      <c r="A10404" t="s">
        <v>1569</v>
      </c>
      <c r="B10404">
        <v>319551</v>
      </c>
      <c r="C10404" t="s">
        <v>2118</v>
      </c>
      <c r="D10404" t="s">
        <v>2119</v>
      </c>
      <c r="E10404" t="s">
        <v>1572</v>
      </c>
      <c r="F10404" t="s">
        <v>2085</v>
      </c>
      <c r="G10404" t="s">
        <v>1574</v>
      </c>
      <c r="H10404" s="2">
        <v>44522</v>
      </c>
      <c r="I10404" s="2">
        <v>44522</v>
      </c>
      <c r="J10404"/>
      <c r="K10404"/>
      <c r="L10404">
        <v>0.01</v>
      </c>
      <c r="M10404" t="s">
        <v>1575</v>
      </c>
      <c r="N10404" t="s">
        <v>1714</v>
      </c>
      <c r="O10404" t="s">
        <v>2086</v>
      </c>
      <c r="P10404">
        <v>2017</v>
      </c>
      <c r="Q10404" t="s">
        <v>2087</v>
      </c>
      <c r="R10404" t="s">
        <v>15441</v>
      </c>
      <c r="S10404" t="s">
        <v>15436</v>
      </c>
      <c r="T10404" t="s">
        <v>15437</v>
      </c>
      <c r="U10404" t="s">
        <v>15437</v>
      </c>
      <c r="V10404">
        <v>0</v>
      </c>
    </row>
    <row r="10405" spans="1:22" x14ac:dyDescent="0.25">
      <c r="A10405" t="s">
        <v>1569</v>
      </c>
      <c r="B10405">
        <v>319642</v>
      </c>
      <c r="C10405" t="s">
        <v>2652</v>
      </c>
      <c r="D10405" t="s">
        <v>2653</v>
      </c>
      <c r="E10405" t="s">
        <v>1596</v>
      </c>
      <c r="F10405" t="s">
        <v>2614</v>
      </c>
      <c r="G10405" t="s">
        <v>1574</v>
      </c>
      <c r="H10405" s="2">
        <v>44522</v>
      </c>
      <c r="I10405" s="2">
        <v>44522</v>
      </c>
      <c r="J10405"/>
      <c r="K10405"/>
      <c r="L10405">
        <v>20</v>
      </c>
      <c r="M10405" t="s">
        <v>1575</v>
      </c>
      <c r="N10405" t="s">
        <v>1714</v>
      </c>
      <c r="O10405" t="s">
        <v>2615</v>
      </c>
      <c r="P10405">
        <v>2027</v>
      </c>
      <c r="Q10405" t="s">
        <v>2616</v>
      </c>
      <c r="R10405" t="s">
        <v>15441</v>
      </c>
      <c r="S10405" t="s">
        <v>15436</v>
      </c>
      <c r="T10405" t="s">
        <v>15437</v>
      </c>
      <c r="U10405" t="s">
        <v>15437</v>
      </c>
      <c r="V10405">
        <v>0.52631578947368418</v>
      </c>
    </row>
    <row r="10406" spans="1:22" x14ac:dyDescent="0.25">
      <c r="A10406" t="s">
        <v>1569</v>
      </c>
      <c r="B10406">
        <v>317387</v>
      </c>
      <c r="C10406" t="s">
        <v>1754</v>
      </c>
      <c r="D10406" t="s">
        <v>2654</v>
      </c>
      <c r="E10406" t="s">
        <v>1572</v>
      </c>
      <c r="F10406" t="s">
        <v>2614</v>
      </c>
      <c r="G10406" t="s">
        <v>1574</v>
      </c>
      <c r="H10406" s="2">
        <v>44515</v>
      </c>
      <c r="I10406" s="2">
        <v>44515</v>
      </c>
      <c r="J10406"/>
      <c r="K10406"/>
      <c r="L10406">
        <v>0.01</v>
      </c>
      <c r="M10406" t="s">
        <v>1575</v>
      </c>
      <c r="N10406" t="s">
        <v>1714</v>
      </c>
      <c r="O10406" t="s">
        <v>2615</v>
      </c>
      <c r="P10406">
        <v>2027</v>
      </c>
      <c r="Q10406" t="s">
        <v>2616</v>
      </c>
      <c r="R10406" t="s">
        <v>15441</v>
      </c>
      <c r="S10406" t="s">
        <v>15436</v>
      </c>
      <c r="T10406" t="s">
        <v>15437</v>
      </c>
      <c r="U10406" t="s">
        <v>15437</v>
      </c>
      <c r="V10406">
        <v>0</v>
      </c>
    </row>
    <row r="10407" spans="1:22" x14ac:dyDescent="0.25">
      <c r="A10407" t="s">
        <v>1569</v>
      </c>
      <c r="B10407">
        <v>319351</v>
      </c>
      <c r="C10407" t="s">
        <v>1714</v>
      </c>
      <c r="D10407" t="s">
        <v>1715</v>
      </c>
      <c r="E10407" t="s">
        <v>1572</v>
      </c>
      <c r="F10407" t="s">
        <v>1692</v>
      </c>
      <c r="G10407" t="s">
        <v>1574</v>
      </c>
      <c r="H10407" s="2">
        <v>44515</v>
      </c>
      <c r="I10407" s="2">
        <v>44515</v>
      </c>
      <c r="J10407"/>
      <c r="K10407"/>
      <c r="L10407">
        <v>0.01</v>
      </c>
      <c r="M10407" t="s">
        <v>1575</v>
      </c>
      <c r="N10407" t="s">
        <v>1576</v>
      </c>
      <c r="O10407" t="s">
        <v>1693</v>
      </c>
      <c r="P10407">
        <v>1006</v>
      </c>
      <c r="Q10407" t="s">
        <v>1694</v>
      </c>
      <c r="R10407" t="s">
        <v>15435</v>
      </c>
      <c r="S10407" t="s">
        <v>15436</v>
      </c>
      <c r="T10407" t="s">
        <v>15437</v>
      </c>
      <c r="U10407" t="s">
        <v>15437</v>
      </c>
      <c r="V10407">
        <v>0</v>
      </c>
    </row>
    <row r="10408" spans="1:22" x14ac:dyDescent="0.25">
      <c r="A10408" t="s">
        <v>1569</v>
      </c>
      <c r="B10408">
        <v>319346</v>
      </c>
      <c r="C10408" t="s">
        <v>2497</v>
      </c>
      <c r="D10408" t="s">
        <v>2498</v>
      </c>
      <c r="E10408" t="s">
        <v>1572</v>
      </c>
      <c r="F10408" t="s">
        <v>2442</v>
      </c>
      <c r="G10408" t="s">
        <v>1574</v>
      </c>
      <c r="H10408" s="2">
        <v>44515</v>
      </c>
      <c r="I10408" s="2">
        <v>44515</v>
      </c>
      <c r="J10408"/>
      <c r="K10408"/>
      <c r="L10408">
        <v>0.01</v>
      </c>
      <c r="M10408" t="s">
        <v>1575</v>
      </c>
      <c r="N10408" t="s">
        <v>1714</v>
      </c>
      <c r="O10408" t="s">
        <v>2443</v>
      </c>
      <c r="P10408">
        <v>2024</v>
      </c>
      <c r="Q10408" t="s">
        <v>2444</v>
      </c>
      <c r="R10408" t="s">
        <v>15441</v>
      </c>
      <c r="S10408" t="s">
        <v>15436</v>
      </c>
      <c r="T10408" t="s">
        <v>15437</v>
      </c>
      <c r="U10408" t="s">
        <v>15437</v>
      </c>
      <c r="V10408">
        <v>0</v>
      </c>
    </row>
    <row r="10409" spans="1:22" x14ac:dyDescent="0.25">
      <c r="A10409" t="s">
        <v>1569</v>
      </c>
      <c r="B10409">
        <v>319496</v>
      </c>
      <c r="C10409" t="s">
        <v>2863</v>
      </c>
      <c r="D10409" t="s">
        <v>2864</v>
      </c>
      <c r="E10409" t="s">
        <v>1596</v>
      </c>
      <c r="F10409" t="s">
        <v>2848</v>
      </c>
      <c r="G10409" t="s">
        <v>1574</v>
      </c>
      <c r="H10409" s="2">
        <v>44515</v>
      </c>
      <c r="I10409" s="2">
        <v>44515</v>
      </c>
      <c r="J10409"/>
      <c r="K10409"/>
      <c r="L10409">
        <v>20.75</v>
      </c>
      <c r="M10409" t="s">
        <v>1575</v>
      </c>
      <c r="N10409" t="s">
        <v>1714</v>
      </c>
      <c r="O10409" t="s">
        <v>2846</v>
      </c>
      <c r="P10409">
        <v>2032</v>
      </c>
      <c r="Q10409" t="s">
        <v>2847</v>
      </c>
      <c r="R10409" t="s">
        <v>15440</v>
      </c>
      <c r="S10409" t="s">
        <v>15436</v>
      </c>
      <c r="T10409" t="s">
        <v>15437</v>
      </c>
      <c r="U10409" t="s">
        <v>15437</v>
      </c>
      <c r="V10409">
        <v>0.54605263157894735</v>
      </c>
    </row>
    <row r="10410" spans="1:22" x14ac:dyDescent="0.25">
      <c r="A10410" t="s">
        <v>1569</v>
      </c>
      <c r="B10410">
        <v>330185</v>
      </c>
      <c r="C10410" t="s">
        <v>2716</v>
      </c>
      <c r="D10410" t="s">
        <v>3500</v>
      </c>
      <c r="E10410" t="s">
        <v>1596</v>
      </c>
      <c r="F10410" t="s">
        <v>3481</v>
      </c>
      <c r="G10410" t="s">
        <v>1574</v>
      </c>
      <c r="H10410" s="2">
        <v>44515</v>
      </c>
      <c r="I10410" s="2">
        <v>44515</v>
      </c>
      <c r="J10410"/>
      <c r="K10410"/>
      <c r="L10410">
        <v>18.25</v>
      </c>
      <c r="M10410" t="s">
        <v>1575</v>
      </c>
      <c r="N10410" t="s">
        <v>3482</v>
      </c>
      <c r="O10410" t="s">
        <v>3483</v>
      </c>
      <c r="P10410">
        <v>5053</v>
      </c>
      <c r="Q10410" t="s">
        <v>3484</v>
      </c>
      <c r="R10410" t="s">
        <v>15442</v>
      </c>
      <c r="S10410" t="s">
        <v>15436</v>
      </c>
      <c r="T10410" t="s">
        <v>15437</v>
      </c>
      <c r="U10410" t="s">
        <v>15437</v>
      </c>
      <c r="V10410">
        <v>0.48026315789473684</v>
      </c>
    </row>
    <row r="10411" spans="1:22" x14ac:dyDescent="0.25">
      <c r="A10411" t="s">
        <v>1569</v>
      </c>
      <c r="B10411">
        <v>318148</v>
      </c>
      <c r="C10411" t="s">
        <v>1758</v>
      </c>
      <c r="D10411" t="s">
        <v>3763</v>
      </c>
      <c r="E10411" t="s">
        <v>1572</v>
      </c>
      <c r="F10411" t="s">
        <v>3748</v>
      </c>
      <c r="G10411" t="s">
        <v>1574</v>
      </c>
      <c r="H10411" s="2">
        <v>44508</v>
      </c>
      <c r="I10411" s="2">
        <v>44508</v>
      </c>
      <c r="J10411"/>
      <c r="K10411"/>
      <c r="L10411">
        <v>0.01</v>
      </c>
      <c r="M10411" t="s">
        <v>1575</v>
      </c>
      <c r="N10411" t="s">
        <v>3482</v>
      </c>
      <c r="O10411" t="s">
        <v>3749</v>
      </c>
      <c r="P10411">
        <v>6068</v>
      </c>
      <c r="Q10411" t="s">
        <v>3750</v>
      </c>
      <c r="R10411" t="s">
        <v>15442</v>
      </c>
      <c r="S10411" t="s">
        <v>15436</v>
      </c>
      <c r="T10411" t="s">
        <v>15437</v>
      </c>
      <c r="U10411" t="s">
        <v>15437</v>
      </c>
      <c r="V10411">
        <v>0</v>
      </c>
    </row>
    <row r="10412" spans="1:22" x14ac:dyDescent="0.25">
      <c r="A10412" t="s">
        <v>1569</v>
      </c>
      <c r="B10412">
        <v>318252</v>
      </c>
      <c r="C10412" t="s">
        <v>2120</v>
      </c>
      <c r="D10412" t="s">
        <v>2121</v>
      </c>
      <c r="E10412" t="s">
        <v>1596</v>
      </c>
      <c r="F10412" t="s">
        <v>2085</v>
      </c>
      <c r="G10412" t="s">
        <v>1574</v>
      </c>
      <c r="H10412" s="2">
        <v>44508</v>
      </c>
      <c r="I10412" s="2">
        <v>44508</v>
      </c>
      <c r="J10412"/>
      <c r="K10412"/>
      <c r="L10412">
        <v>20.75</v>
      </c>
      <c r="M10412" t="s">
        <v>1575</v>
      </c>
      <c r="N10412" t="s">
        <v>1714</v>
      </c>
      <c r="O10412" t="s">
        <v>2086</v>
      </c>
      <c r="P10412">
        <v>2017</v>
      </c>
      <c r="Q10412" t="s">
        <v>2087</v>
      </c>
      <c r="R10412" t="s">
        <v>15441</v>
      </c>
      <c r="S10412" t="s">
        <v>15436</v>
      </c>
      <c r="T10412" t="s">
        <v>15437</v>
      </c>
      <c r="U10412" t="s">
        <v>15437</v>
      </c>
      <c r="V10412">
        <v>0.54605263157894735</v>
      </c>
    </row>
    <row r="10413" spans="1:22" x14ac:dyDescent="0.25">
      <c r="A10413" t="s">
        <v>1569</v>
      </c>
      <c r="B10413">
        <v>318038</v>
      </c>
      <c r="C10413" t="s">
        <v>2076</v>
      </c>
      <c r="D10413" t="s">
        <v>1827</v>
      </c>
      <c r="E10413" t="s">
        <v>1572</v>
      </c>
      <c r="F10413" t="s">
        <v>2614</v>
      </c>
      <c r="G10413" t="s">
        <v>1574</v>
      </c>
      <c r="H10413" s="2">
        <v>44501</v>
      </c>
      <c r="I10413" s="2">
        <v>44501</v>
      </c>
      <c r="J10413"/>
      <c r="K10413"/>
      <c r="L10413">
        <v>0.01</v>
      </c>
      <c r="M10413" t="s">
        <v>1575</v>
      </c>
      <c r="N10413" t="s">
        <v>1714</v>
      </c>
      <c r="O10413" t="s">
        <v>2615</v>
      </c>
      <c r="P10413">
        <v>2027</v>
      </c>
      <c r="Q10413" t="s">
        <v>2616</v>
      </c>
      <c r="R10413" t="s">
        <v>15441</v>
      </c>
      <c r="S10413" t="s">
        <v>15436</v>
      </c>
      <c r="T10413" t="s">
        <v>15437</v>
      </c>
      <c r="U10413" t="s">
        <v>15437</v>
      </c>
      <c r="V10413">
        <v>0</v>
      </c>
    </row>
    <row r="10414" spans="1:22" x14ac:dyDescent="0.25">
      <c r="A10414" t="s">
        <v>1569</v>
      </c>
      <c r="B10414">
        <v>318104</v>
      </c>
      <c r="C10414" t="s">
        <v>2016</v>
      </c>
      <c r="D10414" t="s">
        <v>2655</v>
      </c>
      <c r="E10414" t="s">
        <v>1572</v>
      </c>
      <c r="F10414" t="s">
        <v>2614</v>
      </c>
      <c r="G10414" t="s">
        <v>1574</v>
      </c>
      <c r="H10414" s="2">
        <v>44501</v>
      </c>
      <c r="I10414" s="2">
        <v>44501</v>
      </c>
      <c r="J10414"/>
      <c r="K10414"/>
      <c r="L10414">
        <v>0.01</v>
      </c>
      <c r="M10414" t="s">
        <v>1575</v>
      </c>
      <c r="N10414" t="s">
        <v>1714</v>
      </c>
      <c r="O10414" t="s">
        <v>2615</v>
      </c>
      <c r="P10414">
        <v>2027</v>
      </c>
      <c r="Q10414" t="s">
        <v>2616</v>
      </c>
      <c r="R10414" t="s">
        <v>15441</v>
      </c>
      <c r="S10414" t="s">
        <v>15436</v>
      </c>
      <c r="T10414" t="s">
        <v>15437</v>
      </c>
      <c r="U10414" t="s">
        <v>15437</v>
      </c>
      <c r="V10414">
        <v>0</v>
      </c>
    </row>
    <row r="10415" spans="1:22" x14ac:dyDescent="0.25">
      <c r="A10415" t="s">
        <v>1569</v>
      </c>
      <c r="B10415">
        <v>318097</v>
      </c>
      <c r="C10415" t="s">
        <v>1895</v>
      </c>
      <c r="D10415" t="s">
        <v>1896</v>
      </c>
      <c r="E10415" t="s">
        <v>1572</v>
      </c>
      <c r="F10415" t="s">
        <v>1845</v>
      </c>
      <c r="G10415" t="s">
        <v>1574</v>
      </c>
      <c r="H10415" s="2">
        <v>44501</v>
      </c>
      <c r="I10415" s="2">
        <v>44501</v>
      </c>
      <c r="J10415"/>
      <c r="K10415"/>
      <c r="L10415">
        <v>0.01</v>
      </c>
      <c r="M10415" t="s">
        <v>1575</v>
      </c>
      <c r="N10415" t="s">
        <v>1576</v>
      </c>
      <c r="O10415" t="s">
        <v>1846</v>
      </c>
      <c r="P10415">
        <v>1011</v>
      </c>
      <c r="Q10415" t="s">
        <v>1847</v>
      </c>
      <c r="R10415" t="s">
        <v>15435</v>
      </c>
      <c r="S10415" t="s">
        <v>15436</v>
      </c>
      <c r="T10415" t="s">
        <v>15437</v>
      </c>
      <c r="U10415" t="s">
        <v>15437</v>
      </c>
      <c r="V10415">
        <v>0</v>
      </c>
    </row>
    <row r="10416" spans="1:22" x14ac:dyDescent="0.25">
      <c r="A10416" t="s">
        <v>1569</v>
      </c>
      <c r="B10416">
        <v>318178</v>
      </c>
      <c r="C10416" t="s">
        <v>1897</v>
      </c>
      <c r="D10416" t="s">
        <v>1898</v>
      </c>
      <c r="E10416" t="s">
        <v>1572</v>
      </c>
      <c r="F10416" t="s">
        <v>1845</v>
      </c>
      <c r="G10416" t="s">
        <v>1574</v>
      </c>
      <c r="H10416" s="2">
        <v>44501</v>
      </c>
      <c r="I10416" s="2">
        <v>44501</v>
      </c>
      <c r="J10416"/>
      <c r="K10416"/>
      <c r="L10416">
        <v>0.01</v>
      </c>
      <c r="M10416" t="s">
        <v>1575</v>
      </c>
      <c r="N10416" t="s">
        <v>1576</v>
      </c>
      <c r="O10416" t="s">
        <v>1846</v>
      </c>
      <c r="P10416">
        <v>1011</v>
      </c>
      <c r="Q10416" t="s">
        <v>1847</v>
      </c>
      <c r="R10416" t="s">
        <v>15435</v>
      </c>
      <c r="S10416" t="s">
        <v>15436</v>
      </c>
      <c r="T10416" t="s">
        <v>15437</v>
      </c>
      <c r="U10416" t="s">
        <v>15437</v>
      </c>
      <c r="V10416">
        <v>0</v>
      </c>
    </row>
    <row r="10417" spans="1:22" x14ac:dyDescent="0.25">
      <c r="A10417" t="s">
        <v>1569</v>
      </c>
      <c r="B10417">
        <v>318003</v>
      </c>
      <c r="C10417" t="s">
        <v>2155</v>
      </c>
      <c r="D10417" t="s">
        <v>3049</v>
      </c>
      <c r="E10417" t="s">
        <v>1572</v>
      </c>
      <c r="F10417" t="s">
        <v>3030</v>
      </c>
      <c r="G10417" t="s">
        <v>1574</v>
      </c>
      <c r="H10417" s="2">
        <v>44501</v>
      </c>
      <c r="I10417" s="2">
        <v>44501</v>
      </c>
      <c r="J10417"/>
      <c r="K10417"/>
      <c r="L10417">
        <v>0.01</v>
      </c>
      <c r="M10417" t="s">
        <v>1575</v>
      </c>
      <c r="N10417" t="s">
        <v>1714</v>
      </c>
      <c r="O10417" t="s">
        <v>3031</v>
      </c>
      <c r="P10417">
        <v>2042</v>
      </c>
      <c r="Q10417" t="s">
        <v>3032</v>
      </c>
      <c r="R10417" t="s">
        <v>15440</v>
      </c>
      <c r="S10417" t="s">
        <v>15436</v>
      </c>
      <c r="T10417" t="s">
        <v>15437</v>
      </c>
      <c r="U10417" t="s">
        <v>15437</v>
      </c>
      <c r="V10417">
        <v>0</v>
      </c>
    </row>
    <row r="10418" spans="1:22" x14ac:dyDescent="0.25">
      <c r="A10418" t="s">
        <v>1569</v>
      </c>
      <c r="B10418">
        <v>317903</v>
      </c>
      <c r="C10418" t="s">
        <v>2155</v>
      </c>
      <c r="D10418" t="s">
        <v>2701</v>
      </c>
      <c r="E10418" t="s">
        <v>1572</v>
      </c>
      <c r="F10418" t="s">
        <v>2669</v>
      </c>
      <c r="G10418" t="s">
        <v>1574</v>
      </c>
      <c r="H10418" s="2">
        <v>44501</v>
      </c>
      <c r="I10418" s="2">
        <v>44501</v>
      </c>
      <c r="J10418"/>
      <c r="K10418"/>
      <c r="L10418">
        <v>0.01</v>
      </c>
      <c r="M10418" t="s">
        <v>1575</v>
      </c>
      <c r="N10418" t="s">
        <v>1714</v>
      </c>
      <c r="O10418" t="s">
        <v>2670</v>
      </c>
      <c r="P10418">
        <v>2028</v>
      </c>
      <c r="Q10418" t="s">
        <v>2671</v>
      </c>
      <c r="R10418" t="s">
        <v>15440</v>
      </c>
      <c r="S10418" t="s">
        <v>15436</v>
      </c>
      <c r="T10418" t="s">
        <v>15437</v>
      </c>
      <c r="U10418" t="s">
        <v>15437</v>
      </c>
      <c r="V10418">
        <v>0</v>
      </c>
    </row>
    <row r="10419" spans="1:22" x14ac:dyDescent="0.25">
      <c r="A10419" t="s">
        <v>1569</v>
      </c>
      <c r="B10419">
        <v>318004</v>
      </c>
      <c r="C10419" t="s">
        <v>2331</v>
      </c>
      <c r="D10419" t="s">
        <v>3083</v>
      </c>
      <c r="E10419" t="s">
        <v>1596</v>
      </c>
      <c r="F10419" t="s">
        <v>3065</v>
      </c>
      <c r="G10419" t="s">
        <v>1574</v>
      </c>
      <c r="H10419" s="2">
        <v>44501</v>
      </c>
      <c r="I10419" s="2">
        <v>44501</v>
      </c>
      <c r="J10419"/>
      <c r="K10419"/>
      <c r="L10419">
        <v>27.75</v>
      </c>
      <c r="M10419" t="s">
        <v>1575</v>
      </c>
      <c r="N10419" t="s">
        <v>1714</v>
      </c>
      <c r="O10419" t="s">
        <v>3066</v>
      </c>
      <c r="P10419">
        <v>2045</v>
      </c>
      <c r="Q10419" t="s">
        <v>3067</v>
      </c>
      <c r="R10419" t="s">
        <v>15440</v>
      </c>
      <c r="S10419" t="s">
        <v>15436</v>
      </c>
      <c r="T10419" t="s">
        <v>15437</v>
      </c>
      <c r="U10419" t="s">
        <v>15437</v>
      </c>
      <c r="V10419">
        <v>0.73026315789473684</v>
      </c>
    </row>
    <row r="10420" spans="1:22" x14ac:dyDescent="0.25">
      <c r="A10420" t="s">
        <v>1569</v>
      </c>
      <c r="B10420">
        <v>318109</v>
      </c>
      <c r="C10420" t="s">
        <v>1688</v>
      </c>
      <c r="D10420" t="s">
        <v>3084</v>
      </c>
      <c r="E10420" t="s">
        <v>1596</v>
      </c>
      <c r="F10420" t="s">
        <v>3065</v>
      </c>
      <c r="G10420" t="s">
        <v>1574</v>
      </c>
      <c r="H10420" s="2">
        <v>44501</v>
      </c>
      <c r="I10420" s="2">
        <v>44501</v>
      </c>
      <c r="J10420"/>
      <c r="K10420"/>
      <c r="L10420">
        <v>20.25</v>
      </c>
      <c r="M10420" t="s">
        <v>1575</v>
      </c>
      <c r="N10420" t="s">
        <v>1714</v>
      </c>
      <c r="O10420" t="s">
        <v>3066</v>
      </c>
      <c r="P10420">
        <v>2045</v>
      </c>
      <c r="Q10420" t="s">
        <v>3067</v>
      </c>
      <c r="R10420" t="s">
        <v>15440</v>
      </c>
      <c r="S10420" t="s">
        <v>15436</v>
      </c>
      <c r="T10420" t="s">
        <v>15437</v>
      </c>
      <c r="U10420" t="s">
        <v>15437</v>
      </c>
      <c r="V10420">
        <v>0.53289473684210531</v>
      </c>
    </row>
    <row r="10421" spans="1:22" x14ac:dyDescent="0.25">
      <c r="A10421" t="s">
        <v>1569</v>
      </c>
      <c r="B10421">
        <v>318058</v>
      </c>
      <c r="C10421" t="s">
        <v>1899</v>
      </c>
      <c r="D10421" t="s">
        <v>1900</v>
      </c>
      <c r="E10421" t="s">
        <v>1596</v>
      </c>
      <c r="F10421" t="s">
        <v>1845</v>
      </c>
      <c r="G10421" t="s">
        <v>1574</v>
      </c>
      <c r="H10421" s="2">
        <v>44501</v>
      </c>
      <c r="I10421" s="2">
        <v>44501</v>
      </c>
      <c r="J10421"/>
      <c r="K10421"/>
      <c r="L10421">
        <v>35</v>
      </c>
      <c r="M10421" t="s">
        <v>1575</v>
      </c>
      <c r="N10421" t="s">
        <v>1576</v>
      </c>
      <c r="O10421" t="s">
        <v>1846</v>
      </c>
      <c r="P10421">
        <v>1011</v>
      </c>
      <c r="Q10421" t="s">
        <v>1847</v>
      </c>
      <c r="R10421" t="s">
        <v>15435</v>
      </c>
      <c r="S10421" t="s">
        <v>15436</v>
      </c>
      <c r="T10421" t="s">
        <v>15437</v>
      </c>
      <c r="U10421" t="s">
        <v>15437</v>
      </c>
      <c r="V10421">
        <v>0.92105263157894735</v>
      </c>
    </row>
    <row r="10422" spans="1:22" x14ac:dyDescent="0.25">
      <c r="A10422" t="s">
        <v>1569</v>
      </c>
      <c r="B10422">
        <v>317511</v>
      </c>
      <c r="C10422" t="s">
        <v>1812</v>
      </c>
      <c r="D10422" t="s">
        <v>2282</v>
      </c>
      <c r="E10422" t="s">
        <v>1572</v>
      </c>
      <c r="F10422" t="s">
        <v>2262</v>
      </c>
      <c r="G10422" t="s">
        <v>1574</v>
      </c>
      <c r="H10422" s="2">
        <v>44500</v>
      </c>
      <c r="I10422" s="2">
        <v>44500</v>
      </c>
      <c r="J10422"/>
      <c r="K10422"/>
      <c r="L10422">
        <v>0.01</v>
      </c>
      <c r="M10422" t="s">
        <v>1575</v>
      </c>
      <c r="N10422" t="s">
        <v>1714</v>
      </c>
      <c r="O10422" t="s">
        <v>2263</v>
      </c>
      <c r="P10422">
        <v>2021</v>
      </c>
      <c r="Q10422" t="s">
        <v>2264</v>
      </c>
      <c r="R10422" t="s">
        <v>15441</v>
      </c>
      <c r="S10422" t="s">
        <v>15436</v>
      </c>
      <c r="T10422" t="s">
        <v>15437</v>
      </c>
      <c r="U10422" t="s">
        <v>15437</v>
      </c>
      <c r="V10422">
        <v>0</v>
      </c>
    </row>
    <row r="10423" spans="1:22" x14ac:dyDescent="0.25">
      <c r="A10423" t="s">
        <v>1569</v>
      </c>
      <c r="B10423">
        <v>317846</v>
      </c>
      <c r="C10423" t="s">
        <v>2834</v>
      </c>
      <c r="D10423" t="s">
        <v>2835</v>
      </c>
      <c r="E10423" t="s">
        <v>1572</v>
      </c>
      <c r="F10423" t="s">
        <v>2798</v>
      </c>
      <c r="G10423" t="s">
        <v>1574</v>
      </c>
      <c r="H10423" s="2">
        <v>44494</v>
      </c>
      <c r="I10423" s="2">
        <v>44494</v>
      </c>
      <c r="J10423"/>
      <c r="K10423"/>
      <c r="L10423">
        <v>0.01</v>
      </c>
      <c r="M10423" t="s">
        <v>1575</v>
      </c>
      <c r="N10423" t="s">
        <v>1714</v>
      </c>
      <c r="O10423" t="s">
        <v>2799</v>
      </c>
      <c r="P10423">
        <v>2031</v>
      </c>
      <c r="Q10423" t="s">
        <v>2800</v>
      </c>
      <c r="R10423" t="s">
        <v>15441</v>
      </c>
      <c r="S10423" t="s">
        <v>15436</v>
      </c>
      <c r="T10423" t="s">
        <v>15437</v>
      </c>
      <c r="U10423" t="s">
        <v>15437</v>
      </c>
      <c r="V10423">
        <v>0</v>
      </c>
    </row>
    <row r="10424" spans="1:22" x14ac:dyDescent="0.25">
      <c r="A10424" t="s">
        <v>1569</v>
      </c>
      <c r="B10424">
        <v>317874</v>
      </c>
      <c r="C10424" t="s">
        <v>2979</v>
      </c>
      <c r="D10424" t="s">
        <v>2980</v>
      </c>
      <c r="E10424" t="s">
        <v>1572</v>
      </c>
      <c r="F10424" t="s">
        <v>2937</v>
      </c>
      <c r="G10424" t="s">
        <v>1574</v>
      </c>
      <c r="H10424" s="2">
        <v>44494</v>
      </c>
      <c r="I10424" s="2">
        <v>44494</v>
      </c>
      <c r="J10424"/>
      <c r="K10424"/>
      <c r="L10424">
        <v>0.01</v>
      </c>
      <c r="M10424" t="s">
        <v>1575</v>
      </c>
      <c r="N10424" t="s">
        <v>1714</v>
      </c>
      <c r="O10424" t="s">
        <v>2938</v>
      </c>
      <c r="P10424">
        <v>2039</v>
      </c>
      <c r="Q10424" t="s">
        <v>2939</v>
      </c>
      <c r="R10424" t="s">
        <v>15440</v>
      </c>
      <c r="S10424" t="s">
        <v>15436</v>
      </c>
      <c r="T10424" t="s">
        <v>15437</v>
      </c>
      <c r="U10424" t="s">
        <v>15437</v>
      </c>
      <c r="V10424">
        <v>0</v>
      </c>
    </row>
    <row r="10425" spans="1:22" x14ac:dyDescent="0.25">
      <c r="A10425" t="s">
        <v>1569</v>
      </c>
      <c r="B10425">
        <v>317843</v>
      </c>
      <c r="C10425" t="s">
        <v>2357</v>
      </c>
      <c r="D10425" t="s">
        <v>2865</v>
      </c>
      <c r="E10425" t="s">
        <v>1596</v>
      </c>
      <c r="F10425" t="s">
        <v>2848</v>
      </c>
      <c r="G10425" t="s">
        <v>1574</v>
      </c>
      <c r="H10425" s="2">
        <v>44494</v>
      </c>
      <c r="I10425" s="2">
        <v>44494</v>
      </c>
      <c r="J10425"/>
      <c r="K10425"/>
      <c r="L10425">
        <v>26.5</v>
      </c>
      <c r="M10425" t="s">
        <v>1575</v>
      </c>
      <c r="N10425" t="s">
        <v>1714</v>
      </c>
      <c r="O10425" t="s">
        <v>2846</v>
      </c>
      <c r="P10425">
        <v>2032</v>
      </c>
      <c r="Q10425" t="s">
        <v>2847</v>
      </c>
      <c r="R10425" t="s">
        <v>15440</v>
      </c>
      <c r="S10425" t="s">
        <v>15436</v>
      </c>
      <c r="T10425" t="s">
        <v>15437</v>
      </c>
      <c r="U10425" t="s">
        <v>15437</v>
      </c>
      <c r="V10425">
        <v>0.69736842105263153</v>
      </c>
    </row>
    <row r="10426" spans="1:22" x14ac:dyDescent="0.25">
      <c r="A10426" t="s">
        <v>1569</v>
      </c>
      <c r="B10426">
        <v>317675</v>
      </c>
      <c r="C10426" t="s">
        <v>2836</v>
      </c>
      <c r="D10426" t="s">
        <v>2393</v>
      </c>
      <c r="E10426" t="s">
        <v>1572</v>
      </c>
      <c r="F10426" t="s">
        <v>2798</v>
      </c>
      <c r="G10426" t="s">
        <v>1574</v>
      </c>
      <c r="H10426" s="2">
        <v>44487</v>
      </c>
      <c r="I10426" s="2">
        <v>44487</v>
      </c>
      <c r="J10426"/>
      <c r="K10426"/>
      <c r="L10426">
        <v>0.01</v>
      </c>
      <c r="M10426" t="s">
        <v>1575</v>
      </c>
      <c r="N10426" t="s">
        <v>1714</v>
      </c>
      <c r="O10426" t="s">
        <v>2799</v>
      </c>
      <c r="P10426">
        <v>2031</v>
      </c>
      <c r="Q10426" t="s">
        <v>2800</v>
      </c>
      <c r="R10426" t="s">
        <v>15441</v>
      </c>
      <c r="S10426" t="s">
        <v>15436</v>
      </c>
      <c r="T10426" t="s">
        <v>15437</v>
      </c>
      <c r="U10426" t="s">
        <v>15437</v>
      </c>
      <c r="V10426">
        <v>0</v>
      </c>
    </row>
    <row r="10427" spans="1:22" x14ac:dyDescent="0.25">
      <c r="A10427" t="s">
        <v>1569</v>
      </c>
      <c r="B10427">
        <v>317796</v>
      </c>
      <c r="C10427" t="s">
        <v>2981</v>
      </c>
      <c r="D10427" t="s">
        <v>2982</v>
      </c>
      <c r="E10427" t="s">
        <v>1572</v>
      </c>
      <c r="F10427" t="s">
        <v>2937</v>
      </c>
      <c r="G10427" t="s">
        <v>1574</v>
      </c>
      <c r="H10427" s="2">
        <v>44487</v>
      </c>
      <c r="I10427" s="2">
        <v>44487</v>
      </c>
      <c r="J10427"/>
      <c r="K10427"/>
      <c r="L10427">
        <v>0.01</v>
      </c>
      <c r="M10427" t="s">
        <v>1575</v>
      </c>
      <c r="N10427" t="s">
        <v>1714</v>
      </c>
      <c r="O10427" t="s">
        <v>2938</v>
      </c>
      <c r="P10427">
        <v>2039</v>
      </c>
      <c r="Q10427" t="s">
        <v>2939</v>
      </c>
      <c r="R10427" t="s">
        <v>15440</v>
      </c>
      <c r="S10427" t="s">
        <v>15436</v>
      </c>
      <c r="T10427" t="s">
        <v>15437</v>
      </c>
      <c r="U10427" t="s">
        <v>15437</v>
      </c>
      <c r="V10427">
        <v>0</v>
      </c>
    </row>
    <row r="10428" spans="1:22" x14ac:dyDescent="0.25">
      <c r="A10428" t="s">
        <v>1569</v>
      </c>
      <c r="B10428">
        <v>297603</v>
      </c>
      <c r="C10428" t="s">
        <v>2983</v>
      </c>
      <c r="D10428" t="s">
        <v>2984</v>
      </c>
      <c r="E10428" t="s">
        <v>1572</v>
      </c>
      <c r="F10428" t="s">
        <v>2937</v>
      </c>
      <c r="G10428" t="s">
        <v>1574</v>
      </c>
      <c r="H10428" s="2">
        <v>44487</v>
      </c>
      <c r="I10428" s="2">
        <v>44487</v>
      </c>
      <c r="J10428"/>
      <c r="K10428"/>
      <c r="L10428">
        <v>0.01</v>
      </c>
      <c r="M10428" t="s">
        <v>1575</v>
      </c>
      <c r="N10428" t="s">
        <v>1714</v>
      </c>
      <c r="O10428" t="s">
        <v>2938</v>
      </c>
      <c r="P10428">
        <v>2039</v>
      </c>
      <c r="Q10428" t="s">
        <v>2939</v>
      </c>
      <c r="R10428" t="s">
        <v>15440</v>
      </c>
      <c r="S10428" t="s">
        <v>15436</v>
      </c>
      <c r="T10428" t="s">
        <v>15437</v>
      </c>
      <c r="U10428" t="s">
        <v>15437</v>
      </c>
      <c r="V10428">
        <v>0</v>
      </c>
    </row>
    <row r="10429" spans="1:22" x14ac:dyDescent="0.25">
      <c r="A10429" t="s">
        <v>1569</v>
      </c>
      <c r="B10429">
        <v>317768</v>
      </c>
      <c r="C10429" t="s">
        <v>1594</v>
      </c>
      <c r="D10429" t="s">
        <v>1595</v>
      </c>
      <c r="E10429" t="s">
        <v>1596</v>
      </c>
      <c r="F10429" t="s">
        <v>1573</v>
      </c>
      <c r="G10429" t="s">
        <v>1574</v>
      </c>
      <c r="H10429" s="2">
        <v>44487</v>
      </c>
      <c r="I10429" s="2">
        <v>44487</v>
      </c>
      <c r="J10429"/>
      <c r="K10429"/>
      <c r="L10429">
        <v>12.75</v>
      </c>
      <c r="M10429" t="s">
        <v>1575</v>
      </c>
      <c r="N10429" t="s">
        <v>1576</v>
      </c>
      <c r="O10429" t="s">
        <v>1577</v>
      </c>
      <c r="P10429">
        <v>1004</v>
      </c>
      <c r="Q10429" t="s">
        <v>1578</v>
      </c>
      <c r="R10429" t="s">
        <v>15435</v>
      </c>
      <c r="S10429" t="s">
        <v>15436</v>
      </c>
      <c r="T10429" t="s">
        <v>15437</v>
      </c>
      <c r="U10429" t="s">
        <v>15437</v>
      </c>
      <c r="V10429">
        <v>0.33552631578947367</v>
      </c>
    </row>
    <row r="10430" spans="1:22" x14ac:dyDescent="0.25">
      <c r="A10430" t="s">
        <v>1569</v>
      </c>
      <c r="B10430">
        <v>317520</v>
      </c>
      <c r="C10430" t="s">
        <v>1758</v>
      </c>
      <c r="D10430" t="s">
        <v>2283</v>
      </c>
      <c r="E10430" t="s">
        <v>1572</v>
      </c>
      <c r="F10430" t="s">
        <v>2262</v>
      </c>
      <c r="G10430" t="s">
        <v>1574</v>
      </c>
      <c r="H10430" s="2">
        <v>44480</v>
      </c>
      <c r="I10430" s="2">
        <v>44480</v>
      </c>
      <c r="J10430"/>
      <c r="K10430"/>
      <c r="L10430">
        <v>0.01</v>
      </c>
      <c r="M10430" t="s">
        <v>1575</v>
      </c>
      <c r="N10430" t="s">
        <v>1714</v>
      </c>
      <c r="O10430" t="s">
        <v>2263</v>
      </c>
      <c r="P10430">
        <v>2021</v>
      </c>
      <c r="Q10430" t="s">
        <v>2264</v>
      </c>
      <c r="R10430" t="s">
        <v>15441</v>
      </c>
      <c r="S10430" t="s">
        <v>15436</v>
      </c>
      <c r="T10430" t="s">
        <v>15437</v>
      </c>
      <c r="U10430" t="s">
        <v>15437</v>
      </c>
      <c r="V10430">
        <v>0</v>
      </c>
    </row>
    <row r="10431" spans="1:22" x14ac:dyDescent="0.25">
      <c r="A10431" t="s">
        <v>1569</v>
      </c>
      <c r="B10431">
        <v>317570</v>
      </c>
      <c r="C10431" t="s">
        <v>2284</v>
      </c>
      <c r="D10431" t="s">
        <v>2285</v>
      </c>
      <c r="E10431" t="s">
        <v>1572</v>
      </c>
      <c r="F10431" t="s">
        <v>2262</v>
      </c>
      <c r="G10431" t="s">
        <v>1574</v>
      </c>
      <c r="H10431" s="2">
        <v>44480</v>
      </c>
      <c r="I10431" s="2">
        <v>44480</v>
      </c>
      <c r="J10431"/>
      <c r="K10431"/>
      <c r="L10431">
        <v>0.01</v>
      </c>
      <c r="M10431" t="s">
        <v>1575</v>
      </c>
      <c r="N10431" t="s">
        <v>1714</v>
      </c>
      <c r="O10431" t="s">
        <v>2263</v>
      </c>
      <c r="P10431">
        <v>2021</v>
      </c>
      <c r="Q10431" t="s">
        <v>2264</v>
      </c>
      <c r="R10431" t="s">
        <v>15441</v>
      </c>
      <c r="S10431" t="s">
        <v>15436</v>
      </c>
      <c r="T10431" t="s">
        <v>15437</v>
      </c>
      <c r="U10431" t="s">
        <v>15437</v>
      </c>
      <c r="V10431">
        <v>0</v>
      </c>
    </row>
    <row r="10432" spans="1:22" x14ac:dyDescent="0.25">
      <c r="A10432" t="s">
        <v>1569</v>
      </c>
      <c r="B10432">
        <v>317565</v>
      </c>
      <c r="C10432" t="s">
        <v>1857</v>
      </c>
      <c r="D10432" t="s">
        <v>2286</v>
      </c>
      <c r="E10432" t="s">
        <v>1572</v>
      </c>
      <c r="F10432" t="s">
        <v>2262</v>
      </c>
      <c r="G10432" t="s">
        <v>1574</v>
      </c>
      <c r="H10432" s="2">
        <v>44480</v>
      </c>
      <c r="I10432" s="2">
        <v>45593</v>
      </c>
      <c r="J10432"/>
      <c r="K10432"/>
      <c r="L10432">
        <v>0.01</v>
      </c>
      <c r="M10432" t="s">
        <v>1575</v>
      </c>
      <c r="N10432" t="s">
        <v>1714</v>
      </c>
      <c r="O10432" t="s">
        <v>2263</v>
      </c>
      <c r="P10432">
        <v>2021</v>
      </c>
      <c r="Q10432" t="s">
        <v>2264</v>
      </c>
      <c r="R10432" t="s">
        <v>15441</v>
      </c>
      <c r="S10432" t="s">
        <v>15436</v>
      </c>
      <c r="T10432" t="s">
        <v>15437</v>
      </c>
      <c r="U10432" t="s">
        <v>15437</v>
      </c>
      <c r="V10432">
        <v>0</v>
      </c>
    </row>
    <row r="10433" spans="1:22" x14ac:dyDescent="0.25">
      <c r="A10433" t="s">
        <v>1569</v>
      </c>
      <c r="B10433">
        <v>317246</v>
      </c>
      <c r="C10433" t="s">
        <v>1722</v>
      </c>
      <c r="D10433" t="s">
        <v>4153</v>
      </c>
      <c r="E10433" t="s">
        <v>1607</v>
      </c>
      <c r="F10433" t="s">
        <v>4154</v>
      </c>
      <c r="G10433" t="s">
        <v>4155</v>
      </c>
      <c r="H10433" s="2">
        <v>44480</v>
      </c>
      <c r="I10433" s="2">
        <v>45481</v>
      </c>
      <c r="J10433"/>
      <c r="K10433"/>
      <c r="L10433">
        <v>38</v>
      </c>
      <c r="M10433" t="s">
        <v>1575</v>
      </c>
      <c r="N10433" t="s">
        <v>1714</v>
      </c>
      <c r="O10433" t="s">
        <v>4129</v>
      </c>
      <c r="P10433">
        <v>9547</v>
      </c>
      <c r="Q10433" t="s">
        <v>4130</v>
      </c>
      <c r="R10433" t="s">
        <v>15446</v>
      </c>
      <c r="S10433" t="s">
        <v>15436</v>
      </c>
      <c r="T10433" t="s">
        <v>15437</v>
      </c>
      <c r="U10433" t="s">
        <v>15437</v>
      </c>
      <c r="V10433">
        <v>1</v>
      </c>
    </row>
    <row r="10434" spans="1:22" x14ac:dyDescent="0.25">
      <c r="A10434" t="s">
        <v>1569</v>
      </c>
      <c r="B10434">
        <v>317274</v>
      </c>
      <c r="C10434" t="s">
        <v>2022</v>
      </c>
      <c r="D10434" t="s">
        <v>2023</v>
      </c>
      <c r="E10434" t="s">
        <v>1572</v>
      </c>
      <c r="F10434" t="s">
        <v>2002</v>
      </c>
      <c r="G10434" t="s">
        <v>1574</v>
      </c>
      <c r="H10434" s="2">
        <v>44473</v>
      </c>
      <c r="I10434" s="2">
        <v>44473</v>
      </c>
      <c r="J10434"/>
      <c r="K10434"/>
      <c r="L10434">
        <v>0.01</v>
      </c>
      <c r="M10434" t="s">
        <v>1575</v>
      </c>
      <c r="N10434" t="s">
        <v>1714</v>
      </c>
      <c r="O10434" t="s">
        <v>2003</v>
      </c>
      <c r="P10434">
        <v>2014</v>
      </c>
      <c r="Q10434" t="s">
        <v>2004</v>
      </c>
      <c r="R10434" t="s">
        <v>15440</v>
      </c>
      <c r="S10434" t="s">
        <v>15436</v>
      </c>
      <c r="T10434" t="s">
        <v>15437</v>
      </c>
      <c r="U10434" t="s">
        <v>15437</v>
      </c>
      <c r="V10434">
        <v>0</v>
      </c>
    </row>
    <row r="10435" spans="1:22" x14ac:dyDescent="0.25">
      <c r="A10435" t="s">
        <v>1569</v>
      </c>
      <c r="B10435">
        <v>317123</v>
      </c>
      <c r="C10435" t="s">
        <v>1651</v>
      </c>
      <c r="D10435" t="s">
        <v>3662</v>
      </c>
      <c r="E10435" t="s">
        <v>1596</v>
      </c>
      <c r="F10435" t="s">
        <v>3626</v>
      </c>
      <c r="G10435" t="s">
        <v>1574</v>
      </c>
      <c r="H10435" s="2">
        <v>44466</v>
      </c>
      <c r="I10435" s="2">
        <v>45607</v>
      </c>
      <c r="J10435"/>
      <c r="K10435"/>
      <c r="L10435">
        <v>31.5</v>
      </c>
      <c r="M10435" t="s">
        <v>1575</v>
      </c>
      <c r="N10435" t="s">
        <v>3627</v>
      </c>
      <c r="O10435" t="s">
        <v>3628</v>
      </c>
      <c r="P10435">
        <v>6059</v>
      </c>
      <c r="Q10435" t="s">
        <v>3629</v>
      </c>
      <c r="R10435" t="s">
        <v>15442</v>
      </c>
      <c r="S10435" t="s">
        <v>15436</v>
      </c>
      <c r="T10435" t="s">
        <v>15437</v>
      </c>
      <c r="U10435" t="s">
        <v>15437</v>
      </c>
      <c r="V10435">
        <v>0.82894736842105265</v>
      </c>
    </row>
    <row r="10436" spans="1:22" x14ac:dyDescent="0.25">
      <c r="A10436" t="s">
        <v>1569</v>
      </c>
      <c r="B10436">
        <v>316961</v>
      </c>
      <c r="C10436" t="s">
        <v>1810</v>
      </c>
      <c r="D10436" t="s">
        <v>4055</v>
      </c>
      <c r="E10436" t="s">
        <v>1596</v>
      </c>
      <c r="F10436" t="s">
        <v>4032</v>
      </c>
      <c r="G10436" t="s">
        <v>1574</v>
      </c>
      <c r="H10436" s="2">
        <v>44459</v>
      </c>
      <c r="I10436" s="2">
        <v>44459</v>
      </c>
      <c r="J10436"/>
      <c r="K10436"/>
      <c r="L10436">
        <v>15</v>
      </c>
      <c r="M10436" t="s">
        <v>1575</v>
      </c>
      <c r="N10436" t="s">
        <v>3865</v>
      </c>
      <c r="O10436" t="s">
        <v>4033</v>
      </c>
      <c r="P10436">
        <v>9098</v>
      </c>
      <c r="Q10436" t="s">
        <v>4034</v>
      </c>
      <c r="R10436" t="s">
        <v>15443</v>
      </c>
      <c r="S10436" t="s">
        <v>15436</v>
      </c>
      <c r="T10436" t="s">
        <v>15437</v>
      </c>
      <c r="U10436" t="s">
        <v>15437</v>
      </c>
      <c r="V10436">
        <v>0.39473684210526316</v>
      </c>
    </row>
    <row r="10437" spans="1:22" x14ac:dyDescent="0.25">
      <c r="A10437" t="s">
        <v>1569</v>
      </c>
      <c r="B10437">
        <v>316907</v>
      </c>
      <c r="C10437" t="s">
        <v>1705</v>
      </c>
      <c r="D10437" t="s">
        <v>3085</v>
      </c>
      <c r="E10437" t="s">
        <v>1596</v>
      </c>
      <c r="F10437" t="s">
        <v>3065</v>
      </c>
      <c r="G10437" t="s">
        <v>1574</v>
      </c>
      <c r="H10437" s="2">
        <v>44455</v>
      </c>
      <c r="I10437" s="2">
        <v>45285</v>
      </c>
      <c r="J10437"/>
      <c r="K10437"/>
      <c r="L10437">
        <v>13</v>
      </c>
      <c r="M10437" t="s">
        <v>1575</v>
      </c>
      <c r="N10437" t="s">
        <v>1714</v>
      </c>
      <c r="O10437" t="s">
        <v>3066</v>
      </c>
      <c r="P10437">
        <v>2045</v>
      </c>
      <c r="Q10437" t="s">
        <v>3067</v>
      </c>
      <c r="R10437" t="s">
        <v>15440</v>
      </c>
      <c r="S10437" t="s">
        <v>15436</v>
      </c>
      <c r="T10437" t="s">
        <v>15437</v>
      </c>
      <c r="U10437" t="s">
        <v>15437</v>
      </c>
      <c r="V10437">
        <v>0.34210526315789475</v>
      </c>
    </row>
    <row r="10438" spans="1:22" x14ac:dyDescent="0.25">
      <c r="A10438" t="s">
        <v>1569</v>
      </c>
      <c r="B10438">
        <v>297588</v>
      </c>
      <c r="C10438" t="s">
        <v>2416</v>
      </c>
      <c r="D10438" t="s">
        <v>2417</v>
      </c>
      <c r="E10438" t="s">
        <v>1607</v>
      </c>
      <c r="F10438" t="s">
        <v>2418</v>
      </c>
      <c r="G10438" t="s">
        <v>1618</v>
      </c>
      <c r="H10438" s="2">
        <v>44435</v>
      </c>
      <c r="I10438" s="2">
        <v>45495</v>
      </c>
      <c r="J10438"/>
      <c r="K10438"/>
      <c r="L10438">
        <v>38</v>
      </c>
      <c r="M10438" t="s">
        <v>1575</v>
      </c>
      <c r="N10438" t="s">
        <v>1714</v>
      </c>
      <c r="O10438" t="s">
        <v>2389</v>
      </c>
      <c r="P10438">
        <v>2023</v>
      </c>
      <c r="Q10438" t="s">
        <v>2390</v>
      </c>
      <c r="R10438" t="s">
        <v>15441</v>
      </c>
      <c r="S10438" t="s">
        <v>15436</v>
      </c>
      <c r="T10438" t="s">
        <v>15437</v>
      </c>
      <c r="U10438" t="s">
        <v>15437</v>
      </c>
      <c r="V10438">
        <v>1</v>
      </c>
    </row>
    <row r="10439" spans="1:22" x14ac:dyDescent="0.25">
      <c r="A10439" t="s">
        <v>1569</v>
      </c>
      <c r="B10439">
        <v>297584</v>
      </c>
      <c r="C10439" t="s">
        <v>1844</v>
      </c>
      <c r="D10439" t="s">
        <v>3249</v>
      </c>
      <c r="E10439" t="s">
        <v>1572</v>
      </c>
      <c r="F10439" t="s">
        <v>3217</v>
      </c>
      <c r="G10439" t="s">
        <v>1574</v>
      </c>
      <c r="H10439" s="2">
        <v>44431</v>
      </c>
      <c r="I10439" s="2">
        <v>44431</v>
      </c>
      <c r="J10439"/>
      <c r="K10439"/>
      <c r="L10439">
        <v>0.01</v>
      </c>
      <c r="M10439" t="s">
        <v>1575</v>
      </c>
      <c r="N10439" t="s">
        <v>1714</v>
      </c>
      <c r="O10439" t="s">
        <v>3218</v>
      </c>
      <c r="P10439">
        <v>2056</v>
      </c>
      <c r="Q10439" t="s">
        <v>3219</v>
      </c>
      <c r="R10439" t="s">
        <v>15441</v>
      </c>
      <c r="S10439" t="s">
        <v>15436</v>
      </c>
      <c r="T10439" t="s">
        <v>15437</v>
      </c>
      <c r="U10439" t="s">
        <v>15437</v>
      </c>
      <c r="V10439">
        <v>0</v>
      </c>
    </row>
    <row r="10440" spans="1:22" x14ac:dyDescent="0.25">
      <c r="A10440" t="s">
        <v>1569</v>
      </c>
      <c r="B10440">
        <v>297570</v>
      </c>
      <c r="C10440" t="s">
        <v>2830</v>
      </c>
      <c r="D10440" t="s">
        <v>3250</v>
      </c>
      <c r="E10440" t="s">
        <v>1596</v>
      </c>
      <c r="F10440" t="s">
        <v>3217</v>
      </c>
      <c r="G10440" t="s">
        <v>1574</v>
      </c>
      <c r="H10440" s="2">
        <v>44431</v>
      </c>
      <c r="I10440" s="2">
        <v>44431</v>
      </c>
      <c r="J10440"/>
      <c r="K10440"/>
      <c r="L10440">
        <v>30</v>
      </c>
      <c r="M10440" t="s">
        <v>1575</v>
      </c>
      <c r="N10440" t="s">
        <v>1714</v>
      </c>
      <c r="O10440" t="s">
        <v>3218</v>
      </c>
      <c r="P10440">
        <v>2056</v>
      </c>
      <c r="Q10440" t="s">
        <v>3219</v>
      </c>
      <c r="R10440" t="s">
        <v>15441</v>
      </c>
      <c r="S10440" t="s">
        <v>15436</v>
      </c>
      <c r="T10440" t="s">
        <v>15437</v>
      </c>
      <c r="U10440" t="s">
        <v>15437</v>
      </c>
      <c r="V10440">
        <v>0.78947368421052633</v>
      </c>
    </row>
    <row r="10441" spans="1:22" x14ac:dyDescent="0.25">
      <c r="A10441" t="s">
        <v>1569</v>
      </c>
      <c r="B10441">
        <v>297591</v>
      </c>
      <c r="C10441" t="s">
        <v>3086</v>
      </c>
      <c r="D10441" t="s">
        <v>3087</v>
      </c>
      <c r="E10441" t="s">
        <v>1607</v>
      </c>
      <c r="F10441" t="s">
        <v>3088</v>
      </c>
      <c r="G10441" t="s">
        <v>1618</v>
      </c>
      <c r="H10441" s="2">
        <v>44431</v>
      </c>
      <c r="I10441" s="2">
        <v>45593</v>
      </c>
      <c r="J10441"/>
      <c r="K10441"/>
      <c r="L10441">
        <v>38</v>
      </c>
      <c r="M10441" t="s">
        <v>1575</v>
      </c>
      <c r="N10441" t="s">
        <v>1714</v>
      </c>
      <c r="O10441" t="s">
        <v>3066</v>
      </c>
      <c r="P10441">
        <v>2045</v>
      </c>
      <c r="Q10441" t="s">
        <v>3067</v>
      </c>
      <c r="R10441" t="s">
        <v>15440</v>
      </c>
      <c r="S10441" t="s">
        <v>15436</v>
      </c>
      <c r="T10441" t="s">
        <v>15437</v>
      </c>
      <c r="U10441" t="s">
        <v>15437</v>
      </c>
      <c r="V10441">
        <v>1</v>
      </c>
    </row>
    <row r="10442" spans="1:22" x14ac:dyDescent="0.25">
      <c r="A10442" t="s">
        <v>1569</v>
      </c>
      <c r="B10442">
        <v>297563</v>
      </c>
      <c r="C10442" t="s">
        <v>1796</v>
      </c>
      <c r="D10442" t="s">
        <v>3424</v>
      </c>
      <c r="E10442" t="s">
        <v>1596</v>
      </c>
      <c r="F10442" t="s">
        <v>3396</v>
      </c>
      <c r="G10442" t="s">
        <v>1574</v>
      </c>
      <c r="H10442" s="2">
        <v>44424</v>
      </c>
      <c r="I10442" s="2">
        <v>44424</v>
      </c>
      <c r="J10442"/>
      <c r="K10442"/>
      <c r="L10442">
        <v>31</v>
      </c>
      <c r="M10442" t="s">
        <v>1575</v>
      </c>
      <c r="N10442" t="s">
        <v>3311</v>
      </c>
      <c r="O10442" t="s">
        <v>3397</v>
      </c>
      <c r="P10442">
        <v>4043</v>
      </c>
      <c r="Q10442" t="s">
        <v>3398</v>
      </c>
      <c r="R10442" t="s">
        <v>15435</v>
      </c>
      <c r="S10442" t="s">
        <v>15436</v>
      </c>
      <c r="T10442" t="s">
        <v>15437</v>
      </c>
      <c r="U10442" t="s">
        <v>15437</v>
      </c>
      <c r="V10442">
        <v>0.81578947368421051</v>
      </c>
    </row>
    <row r="10443" spans="1:22" x14ac:dyDescent="0.25">
      <c r="A10443" t="s">
        <v>1569</v>
      </c>
      <c r="B10443">
        <v>297565</v>
      </c>
      <c r="C10443" t="s">
        <v>2384</v>
      </c>
      <c r="D10443" t="s">
        <v>3425</v>
      </c>
      <c r="E10443" t="s">
        <v>1596</v>
      </c>
      <c r="F10443" t="s">
        <v>3396</v>
      </c>
      <c r="G10443" t="s">
        <v>1574</v>
      </c>
      <c r="H10443" s="2">
        <v>44424</v>
      </c>
      <c r="I10443" s="2">
        <v>44424</v>
      </c>
      <c r="J10443"/>
      <c r="K10443"/>
      <c r="L10443">
        <v>12</v>
      </c>
      <c r="M10443" t="s">
        <v>1575</v>
      </c>
      <c r="N10443" t="s">
        <v>3311</v>
      </c>
      <c r="O10443" t="s">
        <v>3397</v>
      </c>
      <c r="P10443">
        <v>4043</v>
      </c>
      <c r="Q10443" t="s">
        <v>3398</v>
      </c>
      <c r="R10443" t="s">
        <v>15435</v>
      </c>
      <c r="S10443" t="s">
        <v>15436</v>
      </c>
      <c r="T10443" t="s">
        <v>15437</v>
      </c>
      <c r="U10443" t="s">
        <v>15437</v>
      </c>
      <c r="V10443">
        <v>0.31578947368421051</v>
      </c>
    </row>
    <row r="10444" spans="1:22" x14ac:dyDescent="0.25">
      <c r="A10444" t="s">
        <v>1569</v>
      </c>
      <c r="B10444">
        <v>297561</v>
      </c>
      <c r="C10444" t="s">
        <v>2232</v>
      </c>
      <c r="D10444" t="s">
        <v>2233</v>
      </c>
      <c r="E10444" t="s">
        <v>1596</v>
      </c>
      <c r="F10444" t="s">
        <v>2183</v>
      </c>
      <c r="G10444" t="s">
        <v>1574</v>
      </c>
      <c r="H10444" s="2">
        <v>44417</v>
      </c>
      <c r="I10444" s="2">
        <v>44417</v>
      </c>
      <c r="J10444"/>
      <c r="K10444"/>
      <c r="L10444">
        <v>27.25</v>
      </c>
      <c r="M10444" t="s">
        <v>1575</v>
      </c>
      <c r="N10444" t="s">
        <v>1714</v>
      </c>
      <c r="O10444" t="s">
        <v>2184</v>
      </c>
      <c r="P10444">
        <v>2020</v>
      </c>
      <c r="Q10444" t="s">
        <v>2185</v>
      </c>
      <c r="R10444" t="s">
        <v>15440</v>
      </c>
      <c r="S10444" t="s">
        <v>15436</v>
      </c>
      <c r="T10444" t="s">
        <v>15437</v>
      </c>
      <c r="U10444" t="s">
        <v>15437</v>
      </c>
      <c r="V10444">
        <v>0.71710526315789469</v>
      </c>
    </row>
    <row r="10445" spans="1:22" x14ac:dyDescent="0.25">
      <c r="A10445" t="s">
        <v>1569</v>
      </c>
      <c r="B10445">
        <v>407183</v>
      </c>
      <c r="C10445" t="s">
        <v>3128</v>
      </c>
      <c r="D10445" t="s">
        <v>3129</v>
      </c>
      <c r="E10445" t="s">
        <v>1607</v>
      </c>
      <c r="F10445" t="s">
        <v>3130</v>
      </c>
      <c r="G10445" t="s">
        <v>1618</v>
      </c>
      <c r="H10445" s="2">
        <v>44410</v>
      </c>
      <c r="I10445" s="2">
        <v>44410</v>
      </c>
      <c r="J10445"/>
      <c r="K10445"/>
      <c r="L10445">
        <v>38</v>
      </c>
      <c r="M10445" t="s">
        <v>1575</v>
      </c>
      <c r="N10445" t="s">
        <v>1714</v>
      </c>
      <c r="O10445" t="s">
        <v>3098</v>
      </c>
      <c r="P10445">
        <v>2048</v>
      </c>
      <c r="Q10445" t="s">
        <v>3099</v>
      </c>
      <c r="R10445" t="s">
        <v>15441</v>
      </c>
      <c r="S10445" t="s">
        <v>15436</v>
      </c>
      <c r="T10445" t="s">
        <v>15437</v>
      </c>
      <c r="U10445" t="s">
        <v>15437</v>
      </c>
      <c r="V10445">
        <v>1</v>
      </c>
    </row>
    <row r="10446" spans="1:22" x14ac:dyDescent="0.25">
      <c r="A10446" t="s">
        <v>1569</v>
      </c>
      <c r="B10446">
        <v>297556</v>
      </c>
      <c r="C10446" t="s">
        <v>2234</v>
      </c>
      <c r="D10446" t="s">
        <v>2235</v>
      </c>
      <c r="E10446" t="s">
        <v>1572</v>
      </c>
      <c r="F10446" t="s">
        <v>2183</v>
      </c>
      <c r="G10446" t="s">
        <v>1574</v>
      </c>
      <c r="H10446" s="2">
        <v>44403</v>
      </c>
      <c r="I10446" s="2">
        <v>44403</v>
      </c>
      <c r="J10446"/>
      <c r="K10446"/>
      <c r="L10446">
        <v>0.01</v>
      </c>
      <c r="M10446" t="s">
        <v>1575</v>
      </c>
      <c r="N10446" t="s">
        <v>1714</v>
      </c>
      <c r="O10446" t="s">
        <v>2184</v>
      </c>
      <c r="P10446">
        <v>2020</v>
      </c>
      <c r="Q10446" t="s">
        <v>2185</v>
      </c>
      <c r="R10446" t="s">
        <v>15440</v>
      </c>
      <c r="S10446" t="s">
        <v>15436</v>
      </c>
      <c r="T10446" t="s">
        <v>15437</v>
      </c>
      <c r="U10446" t="s">
        <v>15437</v>
      </c>
      <c r="V10446">
        <v>0</v>
      </c>
    </row>
    <row r="10447" spans="1:22" x14ac:dyDescent="0.25">
      <c r="A10447" t="s">
        <v>1569</v>
      </c>
      <c r="B10447">
        <v>297552</v>
      </c>
      <c r="C10447" t="s">
        <v>3273</v>
      </c>
      <c r="D10447" t="s">
        <v>3274</v>
      </c>
      <c r="E10447" t="s">
        <v>1607</v>
      </c>
      <c r="F10447" t="s">
        <v>3253</v>
      </c>
      <c r="G10447" t="s">
        <v>1574</v>
      </c>
      <c r="H10447" s="2">
        <v>44403</v>
      </c>
      <c r="I10447" s="2">
        <v>44403</v>
      </c>
      <c r="J10447"/>
      <c r="K10447"/>
      <c r="L10447">
        <v>38</v>
      </c>
      <c r="M10447" t="s">
        <v>1575</v>
      </c>
      <c r="N10447" t="s">
        <v>1714</v>
      </c>
      <c r="O10447" t="s">
        <v>3254</v>
      </c>
      <c r="P10447">
        <v>2057</v>
      </c>
      <c r="Q10447" t="s">
        <v>3255</v>
      </c>
      <c r="R10447" t="s">
        <v>23</v>
      </c>
      <c r="S10447" t="s">
        <v>15436</v>
      </c>
      <c r="T10447" t="s">
        <v>15437</v>
      </c>
      <c r="U10447" t="s">
        <v>15437</v>
      </c>
      <c r="V10447">
        <v>1</v>
      </c>
    </row>
    <row r="10448" spans="1:22" x14ac:dyDescent="0.25">
      <c r="A10448" t="s">
        <v>1569</v>
      </c>
      <c r="B10448">
        <v>297553</v>
      </c>
      <c r="C10448" t="s">
        <v>2236</v>
      </c>
      <c r="D10448" t="s">
        <v>2237</v>
      </c>
      <c r="E10448" t="s">
        <v>1596</v>
      </c>
      <c r="F10448" t="s">
        <v>2183</v>
      </c>
      <c r="G10448" t="s">
        <v>1574</v>
      </c>
      <c r="H10448" s="2">
        <v>44403</v>
      </c>
      <c r="I10448" s="2">
        <v>44403</v>
      </c>
      <c r="J10448"/>
      <c r="K10448"/>
      <c r="L10448">
        <v>35</v>
      </c>
      <c r="M10448" t="s">
        <v>1575</v>
      </c>
      <c r="N10448" t="s">
        <v>1714</v>
      </c>
      <c r="O10448" t="s">
        <v>2184</v>
      </c>
      <c r="P10448">
        <v>2020</v>
      </c>
      <c r="Q10448" t="s">
        <v>2185</v>
      </c>
      <c r="R10448" t="s">
        <v>15440</v>
      </c>
      <c r="S10448" t="s">
        <v>15436</v>
      </c>
      <c r="T10448" t="s">
        <v>15437</v>
      </c>
      <c r="U10448" t="s">
        <v>15437</v>
      </c>
      <c r="V10448">
        <v>0.92105263157894735</v>
      </c>
    </row>
    <row r="10449" spans="1:22" x14ac:dyDescent="0.25">
      <c r="A10449" t="s">
        <v>1569</v>
      </c>
      <c r="B10449">
        <v>407180</v>
      </c>
      <c r="C10449" t="s">
        <v>4239</v>
      </c>
      <c r="D10449" t="s">
        <v>4240</v>
      </c>
      <c r="E10449" t="s">
        <v>1607</v>
      </c>
      <c r="F10449" t="s">
        <v>4241</v>
      </c>
      <c r="G10449" t="s">
        <v>4221</v>
      </c>
      <c r="H10449" s="2">
        <v>44403</v>
      </c>
      <c r="I10449" s="2">
        <v>44910</v>
      </c>
      <c r="J10449"/>
      <c r="K10449"/>
      <c r="L10449">
        <v>38</v>
      </c>
      <c r="M10449" t="s">
        <v>1575</v>
      </c>
      <c r="N10449" t="s">
        <v>1714</v>
      </c>
      <c r="O10449" t="s">
        <v>4129</v>
      </c>
      <c r="P10449">
        <v>9554</v>
      </c>
      <c r="Q10449" t="s">
        <v>4222</v>
      </c>
      <c r="R10449" t="s">
        <v>15446</v>
      </c>
      <c r="S10449" t="s">
        <v>15436</v>
      </c>
      <c r="T10449" t="s">
        <v>15437</v>
      </c>
      <c r="U10449" t="s">
        <v>15437</v>
      </c>
      <c r="V10449">
        <v>1</v>
      </c>
    </row>
    <row r="10450" spans="1:22" x14ac:dyDescent="0.25">
      <c r="A10450" t="s">
        <v>1569</v>
      </c>
      <c r="B10450">
        <v>297546</v>
      </c>
      <c r="C10450" t="s">
        <v>2293</v>
      </c>
      <c r="D10450" t="s">
        <v>3022</v>
      </c>
      <c r="E10450" t="s">
        <v>1596</v>
      </c>
      <c r="F10450" t="s">
        <v>3011</v>
      </c>
      <c r="G10450" t="s">
        <v>1574</v>
      </c>
      <c r="H10450" s="2">
        <v>44396</v>
      </c>
      <c r="I10450" s="2">
        <v>44396</v>
      </c>
      <c r="J10450"/>
      <c r="K10450"/>
      <c r="L10450">
        <v>20.25</v>
      </c>
      <c r="M10450" t="s">
        <v>1575</v>
      </c>
      <c r="N10450" t="s">
        <v>1714</v>
      </c>
      <c r="O10450" t="s">
        <v>3012</v>
      </c>
      <c r="P10450">
        <v>2040</v>
      </c>
      <c r="Q10450" t="s">
        <v>3013</v>
      </c>
      <c r="R10450" t="s">
        <v>15440</v>
      </c>
      <c r="S10450" t="s">
        <v>15436</v>
      </c>
      <c r="T10450" t="s">
        <v>15437</v>
      </c>
      <c r="U10450" t="s">
        <v>15437</v>
      </c>
      <c r="V10450">
        <v>0.53289473684210531</v>
      </c>
    </row>
    <row r="10451" spans="1:22" x14ac:dyDescent="0.25">
      <c r="A10451" t="s">
        <v>1569</v>
      </c>
      <c r="B10451">
        <v>297549</v>
      </c>
      <c r="C10451" t="s">
        <v>3663</v>
      </c>
      <c r="D10451" t="s">
        <v>3664</v>
      </c>
      <c r="E10451" t="s">
        <v>1596</v>
      </c>
      <c r="F10451" t="s">
        <v>3626</v>
      </c>
      <c r="G10451" t="s">
        <v>1574</v>
      </c>
      <c r="H10451" s="2">
        <v>44396</v>
      </c>
      <c r="I10451" s="2">
        <v>44396</v>
      </c>
      <c r="J10451"/>
      <c r="K10451"/>
      <c r="L10451">
        <v>23.75</v>
      </c>
      <c r="M10451" t="s">
        <v>1575</v>
      </c>
      <c r="N10451" t="s">
        <v>3627</v>
      </c>
      <c r="O10451" t="s">
        <v>3628</v>
      </c>
      <c r="P10451">
        <v>6059</v>
      </c>
      <c r="Q10451" t="s">
        <v>3629</v>
      </c>
      <c r="R10451" t="s">
        <v>15442</v>
      </c>
      <c r="S10451" t="s">
        <v>15436</v>
      </c>
      <c r="T10451" t="s">
        <v>15437</v>
      </c>
      <c r="U10451" t="s">
        <v>15437</v>
      </c>
      <c r="V10451">
        <v>0.625</v>
      </c>
    </row>
    <row r="10452" spans="1:22" x14ac:dyDescent="0.25">
      <c r="A10452" t="s">
        <v>1569</v>
      </c>
      <c r="B10452">
        <v>297539</v>
      </c>
      <c r="C10452" t="s">
        <v>2702</v>
      </c>
      <c r="D10452" t="s">
        <v>2703</v>
      </c>
      <c r="E10452" t="s">
        <v>1572</v>
      </c>
      <c r="F10452" t="s">
        <v>2669</v>
      </c>
      <c r="G10452" t="s">
        <v>1574</v>
      </c>
      <c r="H10452" s="2">
        <v>44389</v>
      </c>
      <c r="I10452" s="2">
        <v>44389</v>
      </c>
      <c r="J10452"/>
      <c r="K10452"/>
      <c r="L10452">
        <v>0.01</v>
      </c>
      <c r="M10452" t="s">
        <v>1575</v>
      </c>
      <c r="N10452" t="s">
        <v>1714</v>
      </c>
      <c r="O10452" t="s">
        <v>2670</v>
      </c>
      <c r="P10452">
        <v>2028</v>
      </c>
      <c r="Q10452" t="s">
        <v>2671</v>
      </c>
      <c r="R10452" t="s">
        <v>15440</v>
      </c>
      <c r="S10452" t="s">
        <v>15436</v>
      </c>
      <c r="T10452" t="s">
        <v>15437</v>
      </c>
      <c r="U10452" t="s">
        <v>15437</v>
      </c>
      <c r="V10452">
        <v>0</v>
      </c>
    </row>
    <row r="10453" spans="1:22" x14ac:dyDescent="0.25">
      <c r="A10453" t="s">
        <v>1569</v>
      </c>
      <c r="B10453">
        <v>297543</v>
      </c>
      <c r="C10453" t="s">
        <v>1796</v>
      </c>
      <c r="D10453" t="s">
        <v>3827</v>
      </c>
      <c r="E10453" t="s">
        <v>1572</v>
      </c>
      <c r="F10453" t="s">
        <v>3810</v>
      </c>
      <c r="G10453" t="s">
        <v>1574</v>
      </c>
      <c r="H10453" s="2">
        <v>44389</v>
      </c>
      <c r="I10453" s="2">
        <v>44389</v>
      </c>
      <c r="J10453"/>
      <c r="K10453"/>
      <c r="L10453">
        <v>0.01</v>
      </c>
      <c r="M10453" t="s">
        <v>1575</v>
      </c>
      <c r="N10453" t="s">
        <v>3482</v>
      </c>
      <c r="O10453" t="s">
        <v>3811</v>
      </c>
      <c r="P10453">
        <v>6076</v>
      </c>
      <c r="Q10453" t="s">
        <v>3812</v>
      </c>
      <c r="R10453" t="s">
        <v>15442</v>
      </c>
      <c r="S10453" t="s">
        <v>15436</v>
      </c>
      <c r="T10453" t="s">
        <v>15437</v>
      </c>
      <c r="U10453" t="s">
        <v>15437</v>
      </c>
      <c r="V10453">
        <v>0</v>
      </c>
    </row>
    <row r="10454" spans="1:22" x14ac:dyDescent="0.25">
      <c r="A10454" t="s">
        <v>1569</v>
      </c>
      <c r="B10454">
        <v>297534</v>
      </c>
      <c r="C10454" t="s">
        <v>3023</v>
      </c>
      <c r="D10454" t="s">
        <v>3024</v>
      </c>
      <c r="E10454" t="s">
        <v>1607</v>
      </c>
      <c r="F10454" t="s">
        <v>3025</v>
      </c>
      <c r="G10454" t="s">
        <v>1618</v>
      </c>
      <c r="H10454" s="2">
        <v>44389</v>
      </c>
      <c r="I10454" s="2">
        <v>45621</v>
      </c>
      <c r="J10454"/>
      <c r="K10454"/>
      <c r="L10454">
        <v>38</v>
      </c>
      <c r="M10454" t="s">
        <v>1575</v>
      </c>
      <c r="N10454" t="s">
        <v>1714</v>
      </c>
      <c r="O10454" t="s">
        <v>3012</v>
      </c>
      <c r="P10454">
        <v>2040</v>
      </c>
      <c r="Q10454" t="s">
        <v>3013</v>
      </c>
      <c r="R10454" t="s">
        <v>15440</v>
      </c>
      <c r="S10454" t="s">
        <v>15436</v>
      </c>
      <c r="T10454" t="s">
        <v>15437</v>
      </c>
      <c r="U10454" t="s">
        <v>15437</v>
      </c>
      <c r="V10454">
        <v>1</v>
      </c>
    </row>
    <row r="10455" spans="1:22" x14ac:dyDescent="0.25">
      <c r="A10455" t="s">
        <v>1569</v>
      </c>
      <c r="B10455">
        <v>297538</v>
      </c>
      <c r="C10455" t="s">
        <v>2122</v>
      </c>
      <c r="D10455" t="s">
        <v>2123</v>
      </c>
      <c r="E10455" t="s">
        <v>1572</v>
      </c>
      <c r="F10455" t="s">
        <v>2085</v>
      </c>
      <c r="G10455" t="s">
        <v>1574</v>
      </c>
      <c r="H10455" s="2">
        <v>44382</v>
      </c>
      <c r="I10455" s="2">
        <v>44382</v>
      </c>
      <c r="J10455"/>
      <c r="K10455"/>
      <c r="L10455">
        <v>0.01</v>
      </c>
      <c r="M10455" t="s">
        <v>1575</v>
      </c>
      <c r="N10455" t="s">
        <v>1714</v>
      </c>
      <c r="O10455" t="s">
        <v>2086</v>
      </c>
      <c r="P10455">
        <v>2017</v>
      </c>
      <c r="Q10455" t="s">
        <v>2087</v>
      </c>
      <c r="R10455" t="s">
        <v>15441</v>
      </c>
      <c r="S10455" t="s">
        <v>15436</v>
      </c>
      <c r="T10455" t="s">
        <v>15437</v>
      </c>
      <c r="U10455" t="s">
        <v>15437</v>
      </c>
      <c r="V10455">
        <v>0</v>
      </c>
    </row>
    <row r="10456" spans="1:22" x14ac:dyDescent="0.25">
      <c r="A10456" t="s">
        <v>1569</v>
      </c>
      <c r="B10456">
        <v>297536</v>
      </c>
      <c r="C10456" t="s">
        <v>2563</v>
      </c>
      <c r="D10456" t="s">
        <v>2953</v>
      </c>
      <c r="E10456" t="s">
        <v>1596</v>
      </c>
      <c r="F10456" t="s">
        <v>3460</v>
      </c>
      <c r="G10456" t="s">
        <v>1574</v>
      </c>
      <c r="H10456" s="2">
        <v>44382</v>
      </c>
      <c r="I10456" s="2">
        <v>44382</v>
      </c>
      <c r="J10456"/>
      <c r="K10456"/>
      <c r="L10456">
        <v>25.25</v>
      </c>
      <c r="M10456" t="s">
        <v>1575</v>
      </c>
      <c r="N10456" t="s">
        <v>3311</v>
      </c>
      <c r="O10456" t="s">
        <v>3461</v>
      </c>
      <c r="P10456">
        <v>4045</v>
      </c>
      <c r="Q10456" t="s">
        <v>3462</v>
      </c>
      <c r="R10456" t="s">
        <v>15435</v>
      </c>
      <c r="S10456" t="s">
        <v>15436</v>
      </c>
      <c r="T10456" t="s">
        <v>15437</v>
      </c>
      <c r="U10456" t="s">
        <v>15437</v>
      </c>
      <c r="V10456">
        <v>0.66447368421052633</v>
      </c>
    </row>
    <row r="10457" spans="1:22" x14ac:dyDescent="0.25">
      <c r="A10457" t="s">
        <v>1569</v>
      </c>
      <c r="B10457">
        <v>297524</v>
      </c>
      <c r="C10457" t="s">
        <v>2782</v>
      </c>
      <c r="D10457" t="s">
        <v>2783</v>
      </c>
      <c r="E10457" t="s">
        <v>1572</v>
      </c>
      <c r="F10457" t="s">
        <v>2756</v>
      </c>
      <c r="G10457" t="s">
        <v>1574</v>
      </c>
      <c r="H10457" s="2">
        <v>44375</v>
      </c>
      <c r="I10457" s="2">
        <v>44375</v>
      </c>
      <c r="J10457"/>
      <c r="K10457"/>
      <c r="L10457">
        <v>0.01</v>
      </c>
      <c r="M10457" t="s">
        <v>1575</v>
      </c>
      <c r="N10457" t="s">
        <v>1714</v>
      </c>
      <c r="O10457" t="s">
        <v>2757</v>
      </c>
      <c r="P10457">
        <v>2030</v>
      </c>
      <c r="Q10457" t="s">
        <v>2758</v>
      </c>
      <c r="R10457" t="s">
        <v>15441</v>
      </c>
      <c r="S10457" t="s">
        <v>15436</v>
      </c>
      <c r="T10457" t="s">
        <v>15437</v>
      </c>
      <c r="U10457" t="s">
        <v>15437</v>
      </c>
      <c r="V10457">
        <v>0</v>
      </c>
    </row>
    <row r="10458" spans="1:22" x14ac:dyDescent="0.25">
      <c r="A10458" t="s">
        <v>1569</v>
      </c>
      <c r="B10458">
        <v>297528</v>
      </c>
      <c r="C10458" t="s">
        <v>2357</v>
      </c>
      <c r="D10458" t="s">
        <v>2358</v>
      </c>
      <c r="E10458" t="s">
        <v>1596</v>
      </c>
      <c r="F10458" t="s">
        <v>2317</v>
      </c>
      <c r="G10458" t="s">
        <v>1574</v>
      </c>
      <c r="H10458" s="2">
        <v>44375</v>
      </c>
      <c r="I10458" s="2">
        <v>45089</v>
      </c>
      <c r="J10458"/>
      <c r="K10458"/>
      <c r="L10458">
        <v>17.25</v>
      </c>
      <c r="M10458" t="s">
        <v>1575</v>
      </c>
      <c r="N10458" t="s">
        <v>1714</v>
      </c>
      <c r="O10458" t="s">
        <v>2318</v>
      </c>
      <c r="P10458">
        <v>2022</v>
      </c>
      <c r="Q10458" t="s">
        <v>2319</v>
      </c>
      <c r="R10458" t="s">
        <v>15440</v>
      </c>
      <c r="S10458" t="s">
        <v>15436</v>
      </c>
      <c r="T10458" t="s">
        <v>15437</v>
      </c>
      <c r="U10458" t="s">
        <v>15437</v>
      </c>
      <c r="V10458">
        <v>0.45394736842105265</v>
      </c>
    </row>
    <row r="10459" spans="1:22" x14ac:dyDescent="0.25">
      <c r="A10459" t="s">
        <v>1569</v>
      </c>
      <c r="B10459">
        <v>297527</v>
      </c>
      <c r="C10459" t="s">
        <v>2784</v>
      </c>
      <c r="D10459" t="s">
        <v>2785</v>
      </c>
      <c r="E10459" t="s">
        <v>1596</v>
      </c>
      <c r="F10459" t="s">
        <v>2756</v>
      </c>
      <c r="G10459" t="s">
        <v>1574</v>
      </c>
      <c r="H10459" s="2">
        <v>44375</v>
      </c>
      <c r="I10459" s="2">
        <v>44375</v>
      </c>
      <c r="J10459"/>
      <c r="K10459"/>
      <c r="L10459">
        <v>24.25</v>
      </c>
      <c r="M10459" t="s">
        <v>1575</v>
      </c>
      <c r="N10459" t="s">
        <v>1714</v>
      </c>
      <c r="O10459" t="s">
        <v>2757</v>
      </c>
      <c r="P10459">
        <v>2030</v>
      </c>
      <c r="Q10459" t="s">
        <v>2758</v>
      </c>
      <c r="R10459" t="s">
        <v>15441</v>
      </c>
      <c r="S10459" t="s">
        <v>15436</v>
      </c>
      <c r="T10459" t="s">
        <v>15437</v>
      </c>
      <c r="U10459" t="s">
        <v>15437</v>
      </c>
      <c r="V10459">
        <v>0.63815789473684215</v>
      </c>
    </row>
    <row r="10460" spans="1:22" x14ac:dyDescent="0.25">
      <c r="A10460" t="s">
        <v>1569</v>
      </c>
      <c r="B10460">
        <v>297525</v>
      </c>
      <c r="C10460" t="s">
        <v>2258</v>
      </c>
      <c r="D10460" t="s">
        <v>3806</v>
      </c>
      <c r="E10460" t="s">
        <v>1596</v>
      </c>
      <c r="F10460" t="s">
        <v>3796</v>
      </c>
      <c r="G10460" t="s">
        <v>1574</v>
      </c>
      <c r="H10460" s="2">
        <v>44375</v>
      </c>
      <c r="I10460" s="2">
        <v>44557</v>
      </c>
      <c r="J10460"/>
      <c r="K10460"/>
      <c r="L10460">
        <v>23.25</v>
      </c>
      <c r="M10460" t="s">
        <v>1575</v>
      </c>
      <c r="N10460" t="s">
        <v>3482</v>
      </c>
      <c r="O10460" t="s">
        <v>3797</v>
      </c>
      <c r="P10460">
        <v>6075</v>
      </c>
      <c r="Q10460" t="s">
        <v>3798</v>
      </c>
      <c r="R10460" t="s">
        <v>15442</v>
      </c>
      <c r="S10460" t="s">
        <v>15436</v>
      </c>
      <c r="T10460" t="s">
        <v>15437</v>
      </c>
      <c r="U10460" t="s">
        <v>15437</v>
      </c>
      <c r="V10460">
        <v>0.61184210526315785</v>
      </c>
    </row>
    <row r="10461" spans="1:22" x14ac:dyDescent="0.25">
      <c r="A10461" t="s">
        <v>1569</v>
      </c>
      <c r="B10461">
        <v>297519</v>
      </c>
      <c r="C10461" t="s">
        <v>2228</v>
      </c>
      <c r="D10461" t="s">
        <v>3348</v>
      </c>
      <c r="E10461" t="s">
        <v>1596</v>
      </c>
      <c r="F10461" t="s">
        <v>3310</v>
      </c>
      <c r="G10461" t="s">
        <v>1574</v>
      </c>
      <c r="H10461" s="2">
        <v>44368</v>
      </c>
      <c r="I10461" s="2">
        <v>44368</v>
      </c>
      <c r="J10461"/>
      <c r="K10461"/>
      <c r="L10461">
        <v>23</v>
      </c>
      <c r="M10461" t="s">
        <v>1575</v>
      </c>
      <c r="N10461" t="s">
        <v>3311</v>
      </c>
      <c r="O10461" t="s">
        <v>3312</v>
      </c>
      <c r="P10461">
        <v>4041</v>
      </c>
      <c r="Q10461" t="s">
        <v>3313</v>
      </c>
      <c r="R10461" t="s">
        <v>15435</v>
      </c>
      <c r="S10461" t="s">
        <v>15436</v>
      </c>
      <c r="T10461" t="s">
        <v>15437</v>
      </c>
      <c r="U10461" t="s">
        <v>15437</v>
      </c>
      <c r="V10461">
        <v>0.60526315789473684</v>
      </c>
    </row>
    <row r="10462" spans="1:22" x14ac:dyDescent="0.25">
      <c r="A10462" t="s">
        <v>1569</v>
      </c>
      <c r="B10462">
        <v>407177</v>
      </c>
      <c r="C10462" t="s">
        <v>4156</v>
      </c>
      <c r="D10462" t="s">
        <v>4157</v>
      </c>
      <c r="E10462" t="s">
        <v>1607</v>
      </c>
      <c r="F10462" t="s">
        <v>4158</v>
      </c>
      <c r="G10462" t="s">
        <v>4133</v>
      </c>
      <c r="H10462" s="2">
        <v>44362</v>
      </c>
      <c r="I10462" s="2">
        <v>45350</v>
      </c>
      <c r="J10462"/>
      <c r="K10462"/>
      <c r="L10462">
        <v>38</v>
      </c>
      <c r="M10462" t="s">
        <v>1575</v>
      </c>
      <c r="N10462" t="s">
        <v>1714</v>
      </c>
      <c r="O10462" t="s">
        <v>4141</v>
      </c>
      <c r="P10462">
        <v>9547</v>
      </c>
      <c r="Q10462" t="s">
        <v>4130</v>
      </c>
      <c r="R10462" t="s">
        <v>15446</v>
      </c>
      <c r="S10462" t="s">
        <v>15436</v>
      </c>
      <c r="T10462" t="s">
        <v>15437</v>
      </c>
      <c r="U10462" t="s">
        <v>15437</v>
      </c>
      <c r="V10462">
        <v>1</v>
      </c>
    </row>
    <row r="10463" spans="1:22" x14ac:dyDescent="0.25">
      <c r="A10463" t="s">
        <v>1569</v>
      </c>
      <c r="B10463">
        <v>297505</v>
      </c>
      <c r="C10463" t="s">
        <v>2595</v>
      </c>
      <c r="D10463" t="s">
        <v>2740</v>
      </c>
      <c r="E10463" t="s">
        <v>1572</v>
      </c>
      <c r="F10463" t="s">
        <v>2722</v>
      </c>
      <c r="G10463" t="s">
        <v>1574</v>
      </c>
      <c r="H10463" s="2">
        <v>44361</v>
      </c>
      <c r="I10463" s="2">
        <v>44361</v>
      </c>
      <c r="J10463"/>
      <c r="K10463"/>
      <c r="L10463">
        <v>0.01</v>
      </c>
      <c r="M10463" t="s">
        <v>1575</v>
      </c>
      <c r="N10463" t="s">
        <v>1714</v>
      </c>
      <c r="O10463" t="s">
        <v>2723</v>
      </c>
      <c r="P10463">
        <v>2029</v>
      </c>
      <c r="Q10463" t="s">
        <v>2724</v>
      </c>
      <c r="R10463" t="s">
        <v>15441</v>
      </c>
      <c r="S10463" t="s">
        <v>15436</v>
      </c>
      <c r="T10463" t="s">
        <v>15437</v>
      </c>
      <c r="U10463" t="s">
        <v>15437</v>
      </c>
      <c r="V10463">
        <v>0</v>
      </c>
    </row>
    <row r="10464" spans="1:22" x14ac:dyDescent="0.25">
      <c r="A10464" t="s">
        <v>1569</v>
      </c>
      <c r="B10464">
        <v>297516</v>
      </c>
      <c r="C10464" t="s">
        <v>1855</v>
      </c>
      <c r="D10464" t="s">
        <v>2505</v>
      </c>
      <c r="E10464" t="s">
        <v>1572</v>
      </c>
      <c r="F10464" t="s">
        <v>2722</v>
      </c>
      <c r="G10464" t="s">
        <v>1574</v>
      </c>
      <c r="H10464" s="2">
        <v>44361</v>
      </c>
      <c r="I10464" s="2">
        <v>44361</v>
      </c>
      <c r="J10464"/>
      <c r="K10464"/>
      <c r="L10464">
        <v>0.01</v>
      </c>
      <c r="M10464" t="s">
        <v>1575</v>
      </c>
      <c r="N10464" t="s">
        <v>1714</v>
      </c>
      <c r="O10464" t="s">
        <v>2723</v>
      </c>
      <c r="P10464">
        <v>2029</v>
      </c>
      <c r="Q10464" t="s">
        <v>2724</v>
      </c>
      <c r="R10464" t="s">
        <v>15441</v>
      </c>
      <c r="S10464" t="s">
        <v>15436</v>
      </c>
      <c r="T10464" t="s">
        <v>15437</v>
      </c>
      <c r="U10464" t="s">
        <v>15437</v>
      </c>
      <c r="V10464">
        <v>0</v>
      </c>
    </row>
    <row r="10465" spans="1:22" x14ac:dyDescent="0.25">
      <c r="A10465" t="s">
        <v>1569</v>
      </c>
      <c r="B10465">
        <v>297493</v>
      </c>
      <c r="C10465" t="s">
        <v>3551</v>
      </c>
      <c r="D10465" t="s">
        <v>3850</v>
      </c>
      <c r="E10465" t="s">
        <v>1572</v>
      </c>
      <c r="F10465" t="s">
        <v>3835</v>
      </c>
      <c r="G10465" t="s">
        <v>1574</v>
      </c>
      <c r="H10465" s="2">
        <v>44354</v>
      </c>
      <c r="I10465" s="2">
        <v>45173</v>
      </c>
      <c r="J10465"/>
      <c r="K10465"/>
      <c r="L10465">
        <v>0.01</v>
      </c>
      <c r="M10465" t="s">
        <v>1575</v>
      </c>
      <c r="N10465" t="s">
        <v>3482</v>
      </c>
      <c r="O10465" t="s">
        <v>3836</v>
      </c>
      <c r="P10465">
        <v>6078</v>
      </c>
      <c r="Q10465" t="s">
        <v>3837</v>
      </c>
      <c r="R10465" t="s">
        <v>15442</v>
      </c>
      <c r="S10465" t="s">
        <v>15436</v>
      </c>
      <c r="T10465" t="s">
        <v>15437</v>
      </c>
      <c r="U10465" t="s">
        <v>15437</v>
      </c>
      <c r="V10465">
        <v>0</v>
      </c>
    </row>
    <row r="10466" spans="1:22" x14ac:dyDescent="0.25">
      <c r="A10466" t="s">
        <v>1569</v>
      </c>
      <c r="B10466">
        <v>297492</v>
      </c>
      <c r="C10466" t="s">
        <v>1799</v>
      </c>
      <c r="D10466" t="s">
        <v>3392</v>
      </c>
      <c r="E10466" t="s">
        <v>1596</v>
      </c>
      <c r="F10466" t="s">
        <v>3368</v>
      </c>
      <c r="G10466" t="s">
        <v>1574</v>
      </c>
      <c r="H10466" s="2">
        <v>44354</v>
      </c>
      <c r="I10466" s="2">
        <v>45467</v>
      </c>
      <c r="J10466"/>
      <c r="K10466"/>
      <c r="L10466">
        <v>25</v>
      </c>
      <c r="M10466" t="s">
        <v>1575</v>
      </c>
      <c r="N10466" t="s">
        <v>3311</v>
      </c>
      <c r="O10466" t="s">
        <v>3369</v>
      </c>
      <c r="P10466">
        <v>4042</v>
      </c>
      <c r="Q10466" t="s">
        <v>3370</v>
      </c>
      <c r="R10466" t="s">
        <v>15435</v>
      </c>
      <c r="S10466" t="s">
        <v>15436</v>
      </c>
      <c r="T10466" t="s">
        <v>15437</v>
      </c>
      <c r="U10466" t="s">
        <v>15437</v>
      </c>
      <c r="V10466">
        <v>0.65789473684210531</v>
      </c>
    </row>
    <row r="10467" spans="1:22" x14ac:dyDescent="0.25">
      <c r="A10467" t="s">
        <v>1569</v>
      </c>
      <c r="B10467">
        <v>297479</v>
      </c>
      <c r="C10467" t="s">
        <v>2068</v>
      </c>
      <c r="D10467" t="s">
        <v>2238</v>
      </c>
      <c r="E10467" t="s">
        <v>1596</v>
      </c>
      <c r="F10467" t="s">
        <v>2183</v>
      </c>
      <c r="G10467" t="s">
        <v>1574</v>
      </c>
      <c r="H10467" s="2">
        <v>44347</v>
      </c>
      <c r="I10467" s="2">
        <v>44347</v>
      </c>
      <c r="J10467"/>
      <c r="K10467"/>
      <c r="L10467">
        <v>30.75</v>
      </c>
      <c r="M10467" t="s">
        <v>1575</v>
      </c>
      <c r="N10467" t="s">
        <v>1714</v>
      </c>
      <c r="O10467" t="s">
        <v>2184</v>
      </c>
      <c r="P10467">
        <v>2020</v>
      </c>
      <c r="Q10467" t="s">
        <v>2185</v>
      </c>
      <c r="R10467" t="s">
        <v>15440</v>
      </c>
      <c r="S10467" t="s">
        <v>15436</v>
      </c>
      <c r="T10467" t="s">
        <v>15437</v>
      </c>
      <c r="U10467" t="s">
        <v>15437</v>
      </c>
      <c r="V10467">
        <v>0.80921052631578949</v>
      </c>
    </row>
    <row r="10468" spans="1:22" x14ac:dyDescent="0.25">
      <c r="A10468" t="s">
        <v>1569</v>
      </c>
      <c r="B10468">
        <v>297512</v>
      </c>
      <c r="C10468" t="s">
        <v>2342</v>
      </c>
      <c r="D10468" t="s">
        <v>4100</v>
      </c>
      <c r="E10468" t="s">
        <v>1607</v>
      </c>
      <c r="F10468" t="s">
        <v>4101</v>
      </c>
      <c r="G10468" t="s">
        <v>4102</v>
      </c>
      <c r="H10468" s="2">
        <v>44347</v>
      </c>
      <c r="I10468" s="2">
        <v>45579</v>
      </c>
      <c r="J10468"/>
      <c r="K10468"/>
      <c r="L10468">
        <v>38</v>
      </c>
      <c r="M10468" t="s">
        <v>1575</v>
      </c>
      <c r="N10468" t="s">
        <v>1714</v>
      </c>
      <c r="O10468" t="s">
        <v>4086</v>
      </c>
      <c r="P10468">
        <v>9520</v>
      </c>
      <c r="Q10468" t="s">
        <v>4087</v>
      </c>
      <c r="R10468" t="s">
        <v>15445</v>
      </c>
      <c r="S10468" t="s">
        <v>15436</v>
      </c>
      <c r="T10468" t="s">
        <v>15437</v>
      </c>
      <c r="U10468" t="s">
        <v>15437</v>
      </c>
      <c r="V10468">
        <v>1</v>
      </c>
    </row>
    <row r="10469" spans="1:22" x14ac:dyDescent="0.25">
      <c r="A10469" t="s">
        <v>1569</v>
      </c>
      <c r="B10469">
        <v>297481</v>
      </c>
      <c r="C10469" t="s">
        <v>2597</v>
      </c>
      <c r="D10469" t="s">
        <v>4056</v>
      </c>
      <c r="E10469" t="s">
        <v>1572</v>
      </c>
      <c r="F10469" t="s">
        <v>4032</v>
      </c>
      <c r="G10469" t="s">
        <v>1574</v>
      </c>
      <c r="H10469" s="2">
        <v>44340</v>
      </c>
      <c r="I10469" s="2">
        <v>44340</v>
      </c>
      <c r="J10469"/>
      <c r="K10469"/>
      <c r="L10469">
        <v>0.01</v>
      </c>
      <c r="M10469" t="s">
        <v>1575</v>
      </c>
      <c r="N10469" t="s">
        <v>3865</v>
      </c>
      <c r="O10469" t="s">
        <v>4033</v>
      </c>
      <c r="P10469">
        <v>9098</v>
      </c>
      <c r="Q10469" t="s">
        <v>4034</v>
      </c>
      <c r="R10469" t="s">
        <v>15443</v>
      </c>
      <c r="S10469" t="s">
        <v>15436</v>
      </c>
      <c r="T10469" t="s">
        <v>15437</v>
      </c>
      <c r="U10469" t="s">
        <v>15437</v>
      </c>
      <c r="V10469">
        <v>0</v>
      </c>
    </row>
    <row r="10470" spans="1:22" x14ac:dyDescent="0.25">
      <c r="A10470" t="s">
        <v>1569</v>
      </c>
      <c r="B10470">
        <v>297483</v>
      </c>
      <c r="C10470" t="s">
        <v>3851</v>
      </c>
      <c r="D10470" t="s">
        <v>3852</v>
      </c>
      <c r="E10470" t="s">
        <v>1596</v>
      </c>
      <c r="F10470" t="s">
        <v>3835</v>
      </c>
      <c r="G10470" t="s">
        <v>1574</v>
      </c>
      <c r="H10470" s="2">
        <v>44340</v>
      </c>
      <c r="I10470" s="2">
        <v>44340</v>
      </c>
      <c r="J10470"/>
      <c r="K10470"/>
      <c r="L10470">
        <v>21</v>
      </c>
      <c r="M10470" t="s">
        <v>1575</v>
      </c>
      <c r="N10470" t="s">
        <v>3482</v>
      </c>
      <c r="O10470" t="s">
        <v>3836</v>
      </c>
      <c r="P10470">
        <v>6078</v>
      </c>
      <c r="Q10470" t="s">
        <v>3837</v>
      </c>
      <c r="R10470" t="s">
        <v>15442</v>
      </c>
      <c r="S10470" t="s">
        <v>15436</v>
      </c>
      <c r="T10470" t="s">
        <v>15437</v>
      </c>
      <c r="U10470" t="s">
        <v>15437</v>
      </c>
      <c r="V10470">
        <v>0.55263157894736847</v>
      </c>
    </row>
    <row r="10471" spans="1:22" x14ac:dyDescent="0.25">
      <c r="A10471" t="s">
        <v>1569</v>
      </c>
      <c r="B10471">
        <v>297457</v>
      </c>
      <c r="C10471" t="s">
        <v>2704</v>
      </c>
      <c r="D10471" t="s">
        <v>2705</v>
      </c>
      <c r="E10471" t="s">
        <v>1596</v>
      </c>
      <c r="F10471" t="s">
        <v>2669</v>
      </c>
      <c r="G10471" t="s">
        <v>1574</v>
      </c>
      <c r="H10471" s="2">
        <v>44333</v>
      </c>
      <c r="I10471" s="2">
        <v>44333</v>
      </c>
      <c r="J10471"/>
      <c r="K10471"/>
      <c r="L10471">
        <v>26.25</v>
      </c>
      <c r="M10471" t="s">
        <v>1575</v>
      </c>
      <c r="N10471" t="s">
        <v>1714</v>
      </c>
      <c r="O10471" t="s">
        <v>2670</v>
      </c>
      <c r="P10471">
        <v>2028</v>
      </c>
      <c r="Q10471" t="s">
        <v>2671</v>
      </c>
      <c r="R10471" t="s">
        <v>15440</v>
      </c>
      <c r="S10471" t="s">
        <v>15436</v>
      </c>
      <c r="T10471" t="s">
        <v>15437</v>
      </c>
      <c r="U10471" t="s">
        <v>15437</v>
      </c>
      <c r="V10471">
        <v>0.69078947368421051</v>
      </c>
    </row>
    <row r="10472" spans="1:22" x14ac:dyDescent="0.25">
      <c r="A10472" t="s">
        <v>1569</v>
      </c>
      <c r="B10472">
        <v>297445</v>
      </c>
      <c r="C10472" t="s">
        <v>2706</v>
      </c>
      <c r="D10472" t="s">
        <v>2707</v>
      </c>
      <c r="E10472" t="s">
        <v>1596</v>
      </c>
      <c r="F10472" t="s">
        <v>2669</v>
      </c>
      <c r="G10472" t="s">
        <v>1574</v>
      </c>
      <c r="H10472" s="2">
        <v>44319</v>
      </c>
      <c r="I10472" s="2">
        <v>44319</v>
      </c>
      <c r="J10472"/>
      <c r="K10472"/>
      <c r="L10472">
        <v>11</v>
      </c>
      <c r="M10472" t="s">
        <v>1575</v>
      </c>
      <c r="N10472" t="s">
        <v>1714</v>
      </c>
      <c r="O10472" t="s">
        <v>2670</v>
      </c>
      <c r="P10472">
        <v>2028</v>
      </c>
      <c r="Q10472" t="s">
        <v>2671</v>
      </c>
      <c r="R10472" t="s">
        <v>15440</v>
      </c>
      <c r="S10472" t="s">
        <v>15436</v>
      </c>
      <c r="T10472" t="s">
        <v>15437</v>
      </c>
      <c r="U10472" t="s">
        <v>15437</v>
      </c>
      <c r="V10472">
        <v>0.28947368421052633</v>
      </c>
    </row>
    <row r="10473" spans="1:22" x14ac:dyDescent="0.25">
      <c r="A10473" t="s">
        <v>1569</v>
      </c>
      <c r="B10473">
        <v>407168</v>
      </c>
      <c r="C10473" t="s">
        <v>1969</v>
      </c>
      <c r="D10473" t="s">
        <v>2217</v>
      </c>
      <c r="E10473" t="s">
        <v>1607</v>
      </c>
      <c r="F10473" t="s">
        <v>4159</v>
      </c>
      <c r="G10473" t="s">
        <v>4133</v>
      </c>
      <c r="H10473" s="2">
        <v>44319</v>
      </c>
      <c r="I10473" s="2">
        <v>44682</v>
      </c>
      <c r="J10473"/>
      <c r="K10473"/>
      <c r="L10473">
        <v>38</v>
      </c>
      <c r="M10473" t="s">
        <v>1575</v>
      </c>
      <c r="N10473" t="s">
        <v>1714</v>
      </c>
      <c r="O10473" t="s">
        <v>4129</v>
      </c>
      <c r="P10473">
        <v>9547</v>
      </c>
      <c r="Q10473" t="s">
        <v>4130</v>
      </c>
      <c r="R10473" t="s">
        <v>15446</v>
      </c>
      <c r="S10473" t="s">
        <v>15436</v>
      </c>
      <c r="T10473" t="s">
        <v>15437</v>
      </c>
      <c r="U10473" t="s">
        <v>15437</v>
      </c>
      <c r="V10473">
        <v>1</v>
      </c>
    </row>
    <row r="10474" spans="1:22" x14ac:dyDescent="0.25">
      <c r="A10474" t="s">
        <v>1569</v>
      </c>
      <c r="B10474">
        <v>297434</v>
      </c>
      <c r="C10474" t="s">
        <v>2786</v>
      </c>
      <c r="D10474" t="s">
        <v>2787</v>
      </c>
      <c r="E10474" t="s">
        <v>1596</v>
      </c>
      <c r="F10474" t="s">
        <v>2756</v>
      </c>
      <c r="G10474" t="s">
        <v>1574</v>
      </c>
      <c r="H10474" s="2">
        <v>44312</v>
      </c>
      <c r="I10474" s="2">
        <v>44312</v>
      </c>
      <c r="J10474"/>
      <c r="K10474"/>
      <c r="L10474">
        <v>25</v>
      </c>
      <c r="M10474" t="s">
        <v>1575</v>
      </c>
      <c r="N10474" t="s">
        <v>1714</v>
      </c>
      <c r="O10474" t="s">
        <v>2757</v>
      </c>
      <c r="P10474">
        <v>2030</v>
      </c>
      <c r="Q10474" t="s">
        <v>2758</v>
      </c>
      <c r="R10474" t="s">
        <v>15441</v>
      </c>
      <c r="S10474" t="s">
        <v>15436</v>
      </c>
      <c r="T10474" t="s">
        <v>15437</v>
      </c>
      <c r="U10474" t="s">
        <v>15437</v>
      </c>
      <c r="V10474">
        <v>0.65789473684210531</v>
      </c>
    </row>
    <row r="10475" spans="1:22" x14ac:dyDescent="0.25">
      <c r="A10475" t="s">
        <v>1569</v>
      </c>
      <c r="B10475">
        <v>407166</v>
      </c>
      <c r="C10475" t="s">
        <v>4203</v>
      </c>
      <c r="D10475" t="s">
        <v>4204</v>
      </c>
      <c r="E10475" t="s">
        <v>1607</v>
      </c>
      <c r="F10475" t="s">
        <v>4205</v>
      </c>
      <c r="G10475" t="s">
        <v>4198</v>
      </c>
      <c r="H10475" s="2">
        <v>44308</v>
      </c>
      <c r="I10475" s="2">
        <v>44308</v>
      </c>
      <c r="J10475"/>
      <c r="K10475"/>
      <c r="L10475">
        <v>38</v>
      </c>
      <c r="M10475" t="s">
        <v>1575</v>
      </c>
      <c r="N10475" t="s">
        <v>1714</v>
      </c>
      <c r="O10475" t="s">
        <v>4129</v>
      </c>
      <c r="P10475">
        <v>9553</v>
      </c>
      <c r="Q10475" t="s">
        <v>4192</v>
      </c>
      <c r="R10475" t="s">
        <v>15446</v>
      </c>
      <c r="S10475" t="s">
        <v>15436</v>
      </c>
      <c r="T10475" t="s">
        <v>15437</v>
      </c>
      <c r="U10475" t="s">
        <v>15437</v>
      </c>
      <c r="V10475">
        <v>1</v>
      </c>
    </row>
    <row r="10476" spans="1:22" x14ac:dyDescent="0.25">
      <c r="A10476" t="s">
        <v>1569</v>
      </c>
      <c r="B10476">
        <v>297429</v>
      </c>
      <c r="C10476" t="s">
        <v>2419</v>
      </c>
      <c r="D10476" t="s">
        <v>2420</v>
      </c>
      <c r="E10476" t="s">
        <v>1596</v>
      </c>
      <c r="F10476" t="s">
        <v>2388</v>
      </c>
      <c r="G10476" t="s">
        <v>1574</v>
      </c>
      <c r="H10476" s="2">
        <v>44305</v>
      </c>
      <c r="I10476" s="2">
        <v>44305</v>
      </c>
      <c r="J10476"/>
      <c r="K10476"/>
      <c r="L10476">
        <v>30</v>
      </c>
      <c r="M10476" t="s">
        <v>1575</v>
      </c>
      <c r="N10476" t="s">
        <v>1714</v>
      </c>
      <c r="O10476" t="s">
        <v>2389</v>
      </c>
      <c r="P10476">
        <v>2023</v>
      </c>
      <c r="Q10476" t="s">
        <v>2390</v>
      </c>
      <c r="R10476" t="s">
        <v>15441</v>
      </c>
      <c r="S10476" t="s">
        <v>15436</v>
      </c>
      <c r="T10476" t="s">
        <v>15437</v>
      </c>
      <c r="U10476" t="s">
        <v>15437</v>
      </c>
      <c r="V10476">
        <v>0.78947368421052633</v>
      </c>
    </row>
    <row r="10477" spans="1:22" x14ac:dyDescent="0.25">
      <c r="A10477" t="s">
        <v>1569</v>
      </c>
      <c r="B10477">
        <v>297442</v>
      </c>
      <c r="C10477" t="s">
        <v>2543</v>
      </c>
      <c r="D10477" t="s">
        <v>3131</v>
      </c>
      <c r="E10477" t="s">
        <v>1596</v>
      </c>
      <c r="F10477" t="s">
        <v>3097</v>
      </c>
      <c r="G10477" t="s">
        <v>1574</v>
      </c>
      <c r="H10477" s="2">
        <v>44296</v>
      </c>
      <c r="I10477" s="2">
        <v>44296</v>
      </c>
      <c r="J10477"/>
      <c r="K10477"/>
      <c r="L10477">
        <v>37</v>
      </c>
      <c r="M10477" t="s">
        <v>1575</v>
      </c>
      <c r="N10477" t="s">
        <v>1714</v>
      </c>
      <c r="O10477" t="s">
        <v>3098</v>
      </c>
      <c r="P10477">
        <v>2048</v>
      </c>
      <c r="Q10477" t="s">
        <v>3099</v>
      </c>
      <c r="R10477" t="s">
        <v>15441</v>
      </c>
      <c r="S10477" t="s">
        <v>15436</v>
      </c>
      <c r="T10477" t="s">
        <v>15437</v>
      </c>
      <c r="U10477" t="s">
        <v>15437</v>
      </c>
      <c r="V10477">
        <v>0.97368421052631582</v>
      </c>
    </row>
    <row r="10478" spans="1:22" x14ac:dyDescent="0.25">
      <c r="A10478" t="s">
        <v>1569</v>
      </c>
      <c r="B10478">
        <v>297425</v>
      </c>
      <c r="C10478" t="s">
        <v>3349</v>
      </c>
      <c r="D10478" t="s">
        <v>3350</v>
      </c>
      <c r="E10478" t="s">
        <v>1572</v>
      </c>
      <c r="F10478" t="s">
        <v>3310</v>
      </c>
      <c r="G10478" t="s">
        <v>1574</v>
      </c>
      <c r="H10478" s="2">
        <v>44287</v>
      </c>
      <c r="I10478" s="2">
        <v>44287</v>
      </c>
      <c r="J10478"/>
      <c r="K10478"/>
      <c r="L10478">
        <v>0.01</v>
      </c>
      <c r="M10478" t="s">
        <v>1575</v>
      </c>
      <c r="N10478" t="s">
        <v>3311</v>
      </c>
      <c r="O10478" t="s">
        <v>3312</v>
      </c>
      <c r="P10478">
        <v>4041</v>
      </c>
      <c r="Q10478" t="s">
        <v>3313</v>
      </c>
      <c r="R10478" t="s">
        <v>15435</v>
      </c>
      <c r="S10478" t="s">
        <v>15436</v>
      </c>
      <c r="T10478" t="s">
        <v>15437</v>
      </c>
      <c r="U10478" t="s">
        <v>15437</v>
      </c>
      <c r="V10478">
        <v>0</v>
      </c>
    </row>
    <row r="10479" spans="1:22" x14ac:dyDescent="0.25">
      <c r="A10479" t="s">
        <v>1569</v>
      </c>
      <c r="B10479">
        <v>297419</v>
      </c>
      <c r="C10479" t="s">
        <v>2147</v>
      </c>
      <c r="D10479" t="s">
        <v>2741</v>
      </c>
      <c r="E10479" t="s">
        <v>1607</v>
      </c>
      <c r="F10479" t="s">
        <v>2742</v>
      </c>
      <c r="G10479" t="s">
        <v>1618</v>
      </c>
      <c r="H10479" s="2">
        <v>44277</v>
      </c>
      <c r="I10479" s="2">
        <v>44879</v>
      </c>
      <c r="J10479"/>
      <c r="K10479"/>
      <c r="L10479">
        <v>38</v>
      </c>
      <c r="M10479" t="s">
        <v>1575</v>
      </c>
      <c r="N10479" t="s">
        <v>1714</v>
      </c>
      <c r="O10479" t="s">
        <v>2723</v>
      </c>
      <c r="P10479">
        <v>2029</v>
      </c>
      <c r="Q10479" t="s">
        <v>2724</v>
      </c>
      <c r="R10479" t="s">
        <v>15441</v>
      </c>
      <c r="S10479" t="s">
        <v>15436</v>
      </c>
      <c r="T10479" t="s">
        <v>15437</v>
      </c>
      <c r="U10479" t="s">
        <v>15437</v>
      </c>
      <c r="V10479">
        <v>1</v>
      </c>
    </row>
    <row r="10480" spans="1:22" x14ac:dyDescent="0.25">
      <c r="A10480" t="s">
        <v>1569</v>
      </c>
      <c r="B10480">
        <v>297413</v>
      </c>
      <c r="C10480" t="s">
        <v>1920</v>
      </c>
      <c r="D10480" t="s">
        <v>3026</v>
      </c>
      <c r="E10480" t="s">
        <v>1596</v>
      </c>
      <c r="F10480" t="s">
        <v>3011</v>
      </c>
      <c r="G10480" t="s">
        <v>1574</v>
      </c>
      <c r="H10480" s="2">
        <v>44270</v>
      </c>
      <c r="I10480" s="2">
        <v>44725</v>
      </c>
      <c r="J10480"/>
      <c r="K10480"/>
      <c r="L10480">
        <v>29.25</v>
      </c>
      <c r="M10480" t="s">
        <v>1575</v>
      </c>
      <c r="N10480" t="s">
        <v>1714</v>
      </c>
      <c r="O10480" t="s">
        <v>3012</v>
      </c>
      <c r="P10480">
        <v>2040</v>
      </c>
      <c r="Q10480" t="s">
        <v>3013</v>
      </c>
      <c r="R10480" t="s">
        <v>15440</v>
      </c>
      <c r="S10480" t="s">
        <v>15436</v>
      </c>
      <c r="T10480" t="s">
        <v>15437</v>
      </c>
      <c r="U10480" t="s">
        <v>15437</v>
      </c>
      <c r="V10480">
        <v>0.76973684210526316</v>
      </c>
    </row>
    <row r="10481" spans="1:22" x14ac:dyDescent="0.25">
      <c r="A10481" t="s">
        <v>1569</v>
      </c>
      <c r="B10481">
        <v>297410</v>
      </c>
      <c r="C10481" t="s">
        <v>2788</v>
      </c>
      <c r="D10481" t="s">
        <v>1590</v>
      </c>
      <c r="E10481" t="s">
        <v>1596</v>
      </c>
      <c r="F10481" t="s">
        <v>2756</v>
      </c>
      <c r="G10481" t="s">
        <v>1574</v>
      </c>
      <c r="H10481" s="2">
        <v>44270</v>
      </c>
      <c r="I10481" s="2">
        <v>44270</v>
      </c>
      <c r="J10481"/>
      <c r="K10481"/>
      <c r="L10481">
        <v>36.75</v>
      </c>
      <c r="M10481" t="s">
        <v>1575</v>
      </c>
      <c r="N10481" t="s">
        <v>1714</v>
      </c>
      <c r="O10481" t="s">
        <v>2757</v>
      </c>
      <c r="P10481">
        <v>2030</v>
      </c>
      <c r="Q10481" t="s">
        <v>2758</v>
      </c>
      <c r="R10481" t="s">
        <v>15441</v>
      </c>
      <c r="S10481" t="s">
        <v>15436</v>
      </c>
      <c r="T10481" t="s">
        <v>15437</v>
      </c>
      <c r="U10481" t="s">
        <v>15437</v>
      </c>
      <c r="V10481">
        <v>0.96710526315789469</v>
      </c>
    </row>
    <row r="10482" spans="1:22" x14ac:dyDescent="0.25">
      <c r="A10482" t="s">
        <v>1569</v>
      </c>
      <c r="B10482">
        <v>297397</v>
      </c>
      <c r="C10482" t="s">
        <v>3618</v>
      </c>
      <c r="D10482" t="s">
        <v>3619</v>
      </c>
      <c r="E10482" t="s">
        <v>1572</v>
      </c>
      <c r="F10482" t="s">
        <v>3588</v>
      </c>
      <c r="G10482" t="s">
        <v>1574</v>
      </c>
      <c r="H10482" s="2">
        <v>44249</v>
      </c>
      <c r="I10482" s="2">
        <v>44249</v>
      </c>
      <c r="J10482"/>
      <c r="K10482"/>
      <c r="L10482">
        <v>0.01</v>
      </c>
      <c r="M10482" t="s">
        <v>1575</v>
      </c>
      <c r="N10482" t="s">
        <v>3482</v>
      </c>
      <c r="O10482" t="s">
        <v>3589</v>
      </c>
      <c r="P10482">
        <v>5089</v>
      </c>
      <c r="Q10482" t="s">
        <v>3590</v>
      </c>
      <c r="R10482" t="s">
        <v>15442</v>
      </c>
      <c r="S10482" t="s">
        <v>15436</v>
      </c>
      <c r="T10482" t="s">
        <v>15437</v>
      </c>
      <c r="U10482" t="s">
        <v>15437</v>
      </c>
      <c r="V10482">
        <v>0</v>
      </c>
    </row>
    <row r="10483" spans="1:22" x14ac:dyDescent="0.25">
      <c r="A10483" t="s">
        <v>1569</v>
      </c>
      <c r="B10483">
        <v>297406</v>
      </c>
      <c r="C10483" t="s">
        <v>2303</v>
      </c>
      <c r="D10483" t="s">
        <v>2743</v>
      </c>
      <c r="E10483" t="s">
        <v>1596</v>
      </c>
      <c r="F10483" t="s">
        <v>2722</v>
      </c>
      <c r="G10483" t="s">
        <v>1574</v>
      </c>
      <c r="H10483" s="2">
        <v>44249</v>
      </c>
      <c r="I10483" s="2">
        <v>45145</v>
      </c>
      <c r="J10483"/>
      <c r="K10483"/>
      <c r="L10483">
        <v>15</v>
      </c>
      <c r="M10483" t="s">
        <v>1575</v>
      </c>
      <c r="N10483" t="s">
        <v>1714</v>
      </c>
      <c r="O10483" t="s">
        <v>2723</v>
      </c>
      <c r="P10483">
        <v>2029</v>
      </c>
      <c r="Q10483" t="s">
        <v>2724</v>
      </c>
      <c r="R10483" t="s">
        <v>15441</v>
      </c>
      <c r="S10483" t="s">
        <v>15436</v>
      </c>
      <c r="T10483" t="s">
        <v>15437</v>
      </c>
      <c r="U10483" t="s">
        <v>15437</v>
      </c>
      <c r="V10483">
        <v>0.39473684210526316</v>
      </c>
    </row>
    <row r="10484" spans="1:22" x14ac:dyDescent="0.25">
      <c r="A10484" t="s">
        <v>1569</v>
      </c>
      <c r="B10484">
        <v>297393</v>
      </c>
      <c r="C10484" t="s">
        <v>1912</v>
      </c>
      <c r="D10484" t="s">
        <v>3620</v>
      </c>
      <c r="E10484" t="s">
        <v>1596</v>
      </c>
      <c r="F10484" t="s">
        <v>3588</v>
      </c>
      <c r="G10484" t="s">
        <v>1574</v>
      </c>
      <c r="H10484" s="2">
        <v>44249</v>
      </c>
      <c r="I10484" s="2">
        <v>44249</v>
      </c>
      <c r="J10484"/>
      <c r="K10484"/>
      <c r="L10484">
        <v>16.5</v>
      </c>
      <c r="M10484" t="s">
        <v>1575</v>
      </c>
      <c r="N10484" t="s">
        <v>3482</v>
      </c>
      <c r="O10484" t="s">
        <v>3589</v>
      </c>
      <c r="P10484">
        <v>5089</v>
      </c>
      <c r="Q10484" t="s">
        <v>3590</v>
      </c>
      <c r="R10484" t="s">
        <v>15442</v>
      </c>
      <c r="S10484" t="s">
        <v>15436</v>
      </c>
      <c r="T10484" t="s">
        <v>15437</v>
      </c>
      <c r="U10484" t="s">
        <v>15437</v>
      </c>
      <c r="V10484">
        <v>0.43421052631578949</v>
      </c>
    </row>
    <row r="10485" spans="1:22" x14ac:dyDescent="0.25">
      <c r="A10485" t="s">
        <v>1569</v>
      </c>
      <c r="B10485">
        <v>297401</v>
      </c>
      <c r="C10485" t="s">
        <v>2137</v>
      </c>
      <c r="D10485" t="s">
        <v>3621</v>
      </c>
      <c r="E10485" t="s">
        <v>1596</v>
      </c>
      <c r="F10485" t="s">
        <v>3588</v>
      </c>
      <c r="G10485" t="s">
        <v>1574</v>
      </c>
      <c r="H10485" s="2">
        <v>44249</v>
      </c>
      <c r="I10485" s="2">
        <v>44249</v>
      </c>
      <c r="J10485"/>
      <c r="K10485"/>
      <c r="L10485">
        <v>10</v>
      </c>
      <c r="M10485" t="s">
        <v>1575</v>
      </c>
      <c r="N10485" t="s">
        <v>3482</v>
      </c>
      <c r="O10485" t="s">
        <v>3589</v>
      </c>
      <c r="P10485">
        <v>5089</v>
      </c>
      <c r="Q10485" t="s">
        <v>3590</v>
      </c>
      <c r="R10485" t="s">
        <v>15442</v>
      </c>
      <c r="S10485" t="s">
        <v>15436</v>
      </c>
      <c r="T10485" t="s">
        <v>15437</v>
      </c>
      <c r="U10485" t="s">
        <v>15437</v>
      </c>
      <c r="V10485">
        <v>0.26315789473684209</v>
      </c>
    </row>
    <row r="10486" spans="1:22" x14ac:dyDescent="0.25">
      <c r="A10486" t="s">
        <v>1569</v>
      </c>
      <c r="B10486">
        <v>297402</v>
      </c>
      <c r="C10486" t="s">
        <v>3622</v>
      </c>
      <c r="D10486" t="s">
        <v>3623</v>
      </c>
      <c r="E10486" t="s">
        <v>1596</v>
      </c>
      <c r="F10486" t="s">
        <v>3588</v>
      </c>
      <c r="G10486" t="s">
        <v>1574</v>
      </c>
      <c r="H10486" s="2">
        <v>44249</v>
      </c>
      <c r="I10486" s="2">
        <v>44249</v>
      </c>
      <c r="J10486"/>
      <c r="K10486"/>
      <c r="L10486">
        <v>15</v>
      </c>
      <c r="M10486" t="s">
        <v>1575</v>
      </c>
      <c r="N10486" t="s">
        <v>3482</v>
      </c>
      <c r="O10486" t="s">
        <v>3589</v>
      </c>
      <c r="P10486">
        <v>5089</v>
      </c>
      <c r="Q10486" t="s">
        <v>3590</v>
      </c>
      <c r="R10486" t="s">
        <v>15442</v>
      </c>
      <c r="S10486" t="s">
        <v>15436</v>
      </c>
      <c r="T10486" t="s">
        <v>15437</v>
      </c>
      <c r="U10486" t="s">
        <v>15437</v>
      </c>
      <c r="V10486">
        <v>0.39473684210526316</v>
      </c>
    </row>
    <row r="10487" spans="1:22" x14ac:dyDescent="0.25">
      <c r="A10487" t="s">
        <v>1569</v>
      </c>
      <c r="B10487">
        <v>297407</v>
      </c>
      <c r="C10487" t="s">
        <v>1651</v>
      </c>
      <c r="D10487" t="s">
        <v>3624</v>
      </c>
      <c r="E10487" t="s">
        <v>1596</v>
      </c>
      <c r="F10487" t="s">
        <v>3588</v>
      </c>
      <c r="G10487" t="s">
        <v>1574</v>
      </c>
      <c r="H10487" s="2">
        <v>44249</v>
      </c>
      <c r="I10487" s="2">
        <v>44249</v>
      </c>
      <c r="J10487"/>
      <c r="K10487"/>
      <c r="L10487">
        <v>21</v>
      </c>
      <c r="M10487" t="s">
        <v>1575</v>
      </c>
      <c r="N10487" t="s">
        <v>3482</v>
      </c>
      <c r="O10487" t="s">
        <v>3589</v>
      </c>
      <c r="P10487">
        <v>5089</v>
      </c>
      <c r="Q10487" t="s">
        <v>3590</v>
      </c>
      <c r="R10487" t="s">
        <v>15442</v>
      </c>
      <c r="S10487" t="s">
        <v>15436</v>
      </c>
      <c r="T10487" t="s">
        <v>15437</v>
      </c>
      <c r="U10487" t="s">
        <v>15437</v>
      </c>
      <c r="V10487">
        <v>0.55263157894736847</v>
      </c>
    </row>
    <row r="10488" spans="1:22" x14ac:dyDescent="0.25">
      <c r="A10488" t="s">
        <v>1569</v>
      </c>
      <c r="B10488">
        <v>297362</v>
      </c>
      <c r="C10488" t="s">
        <v>3275</v>
      </c>
      <c r="D10488" t="s">
        <v>3276</v>
      </c>
      <c r="E10488" t="s">
        <v>1607</v>
      </c>
      <c r="F10488" t="s">
        <v>3253</v>
      </c>
      <c r="G10488" t="s">
        <v>1574</v>
      </c>
      <c r="H10488" s="2">
        <v>44242</v>
      </c>
      <c r="I10488" s="2">
        <v>44242</v>
      </c>
      <c r="J10488"/>
      <c r="K10488"/>
      <c r="L10488">
        <v>38</v>
      </c>
      <c r="M10488" t="s">
        <v>1575</v>
      </c>
      <c r="N10488" t="s">
        <v>1714</v>
      </c>
      <c r="O10488" t="s">
        <v>3254</v>
      </c>
      <c r="P10488">
        <v>2057</v>
      </c>
      <c r="Q10488" t="s">
        <v>3255</v>
      </c>
      <c r="R10488" t="s">
        <v>23</v>
      </c>
      <c r="S10488" t="s">
        <v>15436</v>
      </c>
      <c r="T10488" t="s">
        <v>15437</v>
      </c>
      <c r="U10488" t="s">
        <v>15437</v>
      </c>
      <c r="V10488">
        <v>1</v>
      </c>
    </row>
    <row r="10489" spans="1:22" x14ac:dyDescent="0.25">
      <c r="A10489" t="s">
        <v>1569</v>
      </c>
      <c r="B10489">
        <v>297365</v>
      </c>
      <c r="C10489" t="s">
        <v>2169</v>
      </c>
      <c r="D10489" t="s">
        <v>2170</v>
      </c>
      <c r="E10489" t="s">
        <v>1596</v>
      </c>
      <c r="F10489" t="s">
        <v>2144</v>
      </c>
      <c r="G10489" t="s">
        <v>1574</v>
      </c>
      <c r="H10489" s="2">
        <v>44235</v>
      </c>
      <c r="I10489" s="2">
        <v>45495</v>
      </c>
      <c r="J10489"/>
      <c r="K10489"/>
      <c r="L10489">
        <v>15</v>
      </c>
      <c r="M10489" t="s">
        <v>1575</v>
      </c>
      <c r="N10489" t="s">
        <v>1714</v>
      </c>
      <c r="O10489" t="s">
        <v>2145</v>
      </c>
      <c r="P10489">
        <v>2019</v>
      </c>
      <c r="Q10489" t="s">
        <v>2146</v>
      </c>
      <c r="R10489" t="s">
        <v>15441</v>
      </c>
      <c r="S10489" t="s">
        <v>15436</v>
      </c>
      <c r="T10489" t="s">
        <v>15437</v>
      </c>
      <c r="U10489" t="s">
        <v>15437</v>
      </c>
      <c r="V10489">
        <v>0.39473684210526316</v>
      </c>
    </row>
    <row r="10490" spans="1:22" x14ac:dyDescent="0.25">
      <c r="A10490" t="s">
        <v>1569</v>
      </c>
      <c r="B10490">
        <v>297360</v>
      </c>
      <c r="C10490" t="s">
        <v>1839</v>
      </c>
      <c r="D10490" t="s">
        <v>1840</v>
      </c>
      <c r="E10490" t="s">
        <v>1572</v>
      </c>
      <c r="F10490" t="s">
        <v>1822</v>
      </c>
      <c r="G10490" t="s">
        <v>1574</v>
      </c>
      <c r="H10490" s="2">
        <v>44228</v>
      </c>
      <c r="I10490" s="2">
        <v>44228</v>
      </c>
      <c r="J10490"/>
      <c r="K10490"/>
      <c r="L10490">
        <v>0.01</v>
      </c>
      <c r="M10490" t="s">
        <v>1575</v>
      </c>
      <c r="N10490" t="s">
        <v>1576</v>
      </c>
      <c r="O10490" t="s">
        <v>1823</v>
      </c>
      <c r="P10490">
        <v>1010</v>
      </c>
      <c r="Q10490" t="s">
        <v>1824</v>
      </c>
      <c r="R10490" t="s">
        <v>15435</v>
      </c>
      <c r="S10490" t="s">
        <v>15436</v>
      </c>
      <c r="T10490" t="s">
        <v>15437</v>
      </c>
      <c r="U10490" t="s">
        <v>15437</v>
      </c>
      <c r="V10490">
        <v>0</v>
      </c>
    </row>
    <row r="10491" spans="1:22" x14ac:dyDescent="0.25">
      <c r="A10491" t="s">
        <v>1569</v>
      </c>
      <c r="B10491">
        <v>297361</v>
      </c>
      <c r="C10491" t="s">
        <v>3426</v>
      </c>
      <c r="D10491" t="s">
        <v>1998</v>
      </c>
      <c r="E10491" t="s">
        <v>1572</v>
      </c>
      <c r="F10491" t="s">
        <v>3396</v>
      </c>
      <c r="G10491" t="s">
        <v>1574</v>
      </c>
      <c r="H10491" s="2">
        <v>44228</v>
      </c>
      <c r="I10491" s="2">
        <v>44228</v>
      </c>
      <c r="J10491"/>
      <c r="K10491"/>
      <c r="L10491">
        <v>0.01</v>
      </c>
      <c r="M10491" t="s">
        <v>1575</v>
      </c>
      <c r="N10491" t="s">
        <v>3311</v>
      </c>
      <c r="O10491" t="s">
        <v>3397</v>
      </c>
      <c r="P10491">
        <v>4043</v>
      </c>
      <c r="Q10491" t="s">
        <v>3398</v>
      </c>
      <c r="R10491" t="s">
        <v>15435</v>
      </c>
      <c r="S10491" t="s">
        <v>15436</v>
      </c>
      <c r="T10491" t="s">
        <v>15437</v>
      </c>
      <c r="U10491" t="s">
        <v>15437</v>
      </c>
      <c r="V10491">
        <v>0</v>
      </c>
    </row>
    <row r="10492" spans="1:22" x14ac:dyDescent="0.25">
      <c r="A10492" t="s">
        <v>1569</v>
      </c>
      <c r="B10492">
        <v>297346</v>
      </c>
      <c r="C10492" t="s">
        <v>1897</v>
      </c>
      <c r="D10492" t="s">
        <v>2287</v>
      </c>
      <c r="E10492" t="s">
        <v>1607</v>
      </c>
      <c r="F10492" t="s">
        <v>2288</v>
      </c>
      <c r="G10492" t="s">
        <v>1618</v>
      </c>
      <c r="H10492" s="2">
        <v>44179</v>
      </c>
      <c r="I10492" s="2">
        <v>45418</v>
      </c>
      <c r="J10492"/>
      <c r="K10492"/>
      <c r="L10492">
        <v>38</v>
      </c>
      <c r="M10492" t="s">
        <v>1575</v>
      </c>
      <c r="N10492" t="s">
        <v>1714</v>
      </c>
      <c r="O10492" t="s">
        <v>2263</v>
      </c>
      <c r="P10492">
        <v>2021</v>
      </c>
      <c r="Q10492" t="s">
        <v>2264</v>
      </c>
      <c r="R10492" t="s">
        <v>15441</v>
      </c>
      <c r="S10492" t="s">
        <v>15436</v>
      </c>
      <c r="T10492" t="s">
        <v>15437</v>
      </c>
      <c r="U10492" t="s">
        <v>15437</v>
      </c>
      <c r="V10492">
        <v>1</v>
      </c>
    </row>
    <row r="10493" spans="1:22" x14ac:dyDescent="0.25">
      <c r="A10493" t="s">
        <v>1569</v>
      </c>
      <c r="B10493">
        <v>297335</v>
      </c>
      <c r="C10493" t="s">
        <v>2862</v>
      </c>
      <c r="D10493" t="s">
        <v>3807</v>
      </c>
      <c r="E10493" t="s">
        <v>1607</v>
      </c>
      <c r="F10493" t="s">
        <v>3808</v>
      </c>
      <c r="G10493" t="s">
        <v>1489</v>
      </c>
      <c r="H10493" s="2">
        <v>44179</v>
      </c>
      <c r="I10493" s="2">
        <v>45677</v>
      </c>
      <c r="J10493"/>
      <c r="K10493"/>
      <c r="L10493">
        <v>38</v>
      </c>
      <c r="M10493" t="s">
        <v>1575</v>
      </c>
      <c r="N10493" t="s">
        <v>3482</v>
      </c>
      <c r="O10493" t="s">
        <v>3797</v>
      </c>
      <c r="P10493">
        <v>6075</v>
      </c>
      <c r="Q10493" t="s">
        <v>3798</v>
      </c>
      <c r="R10493" t="s">
        <v>15442</v>
      </c>
      <c r="S10493" t="s">
        <v>15436</v>
      </c>
      <c r="T10493" t="s">
        <v>15437</v>
      </c>
      <c r="U10493" t="s">
        <v>1566</v>
      </c>
      <c r="V10493">
        <v>1</v>
      </c>
    </row>
    <row r="10494" spans="1:22" x14ac:dyDescent="0.25">
      <c r="A10494" t="s">
        <v>1569</v>
      </c>
      <c r="B10494">
        <v>297305</v>
      </c>
      <c r="C10494" t="s">
        <v>2851</v>
      </c>
      <c r="D10494" t="s">
        <v>3132</v>
      </c>
      <c r="E10494" t="s">
        <v>1572</v>
      </c>
      <c r="F10494" t="s">
        <v>3097</v>
      </c>
      <c r="G10494" t="s">
        <v>1574</v>
      </c>
      <c r="H10494" s="2">
        <v>44172</v>
      </c>
      <c r="I10494" s="2">
        <v>44172</v>
      </c>
      <c r="J10494"/>
      <c r="K10494"/>
      <c r="L10494">
        <v>0.01</v>
      </c>
      <c r="M10494" t="s">
        <v>1575</v>
      </c>
      <c r="N10494" t="s">
        <v>1714</v>
      </c>
      <c r="O10494" t="s">
        <v>3098</v>
      </c>
      <c r="P10494">
        <v>2048</v>
      </c>
      <c r="Q10494" t="s">
        <v>3099</v>
      </c>
      <c r="R10494" t="s">
        <v>15441</v>
      </c>
      <c r="S10494" t="s">
        <v>15436</v>
      </c>
      <c r="T10494" t="s">
        <v>15437</v>
      </c>
      <c r="U10494" t="s">
        <v>15437</v>
      </c>
      <c r="V10494">
        <v>0</v>
      </c>
    </row>
    <row r="10495" spans="1:22" x14ac:dyDescent="0.25">
      <c r="A10495" t="s">
        <v>1569</v>
      </c>
      <c r="B10495">
        <v>297306</v>
      </c>
      <c r="C10495" t="s">
        <v>2359</v>
      </c>
      <c r="D10495" t="s">
        <v>2360</v>
      </c>
      <c r="E10495" t="s">
        <v>1572</v>
      </c>
      <c r="F10495" t="s">
        <v>2317</v>
      </c>
      <c r="G10495" t="s">
        <v>1574</v>
      </c>
      <c r="H10495" s="2">
        <v>44172</v>
      </c>
      <c r="I10495" s="2">
        <v>45334</v>
      </c>
      <c r="J10495"/>
      <c r="K10495"/>
      <c r="L10495">
        <v>0.01</v>
      </c>
      <c r="M10495" t="s">
        <v>1575</v>
      </c>
      <c r="N10495" t="s">
        <v>1714</v>
      </c>
      <c r="O10495" t="s">
        <v>2318</v>
      </c>
      <c r="P10495">
        <v>2022</v>
      </c>
      <c r="Q10495" t="s">
        <v>2319</v>
      </c>
      <c r="R10495" t="s">
        <v>15440</v>
      </c>
      <c r="S10495" t="s">
        <v>15436</v>
      </c>
      <c r="T10495" t="s">
        <v>15437</v>
      </c>
      <c r="U10495" t="s">
        <v>15437</v>
      </c>
      <c r="V10495">
        <v>0</v>
      </c>
    </row>
    <row r="10496" spans="1:22" x14ac:dyDescent="0.25">
      <c r="A10496" t="s">
        <v>1569</v>
      </c>
      <c r="B10496">
        <v>297295</v>
      </c>
      <c r="C10496" t="s">
        <v>2558</v>
      </c>
      <c r="D10496" t="s">
        <v>2559</v>
      </c>
      <c r="E10496" t="s">
        <v>1572</v>
      </c>
      <c r="F10496" t="s">
        <v>2510</v>
      </c>
      <c r="G10496" t="s">
        <v>1574</v>
      </c>
      <c r="H10496" s="2">
        <v>44172</v>
      </c>
      <c r="I10496" s="2">
        <v>44172</v>
      </c>
      <c r="J10496"/>
      <c r="K10496"/>
      <c r="L10496">
        <v>0.01</v>
      </c>
      <c r="M10496" t="s">
        <v>1575</v>
      </c>
      <c r="N10496" t="s">
        <v>1714</v>
      </c>
      <c r="O10496" t="s">
        <v>2511</v>
      </c>
      <c r="P10496">
        <v>2025</v>
      </c>
      <c r="Q10496" t="s">
        <v>2512</v>
      </c>
      <c r="R10496" t="s">
        <v>15440</v>
      </c>
      <c r="S10496" t="s">
        <v>15436</v>
      </c>
      <c r="T10496" t="s">
        <v>15437</v>
      </c>
      <c r="U10496" t="s">
        <v>15437</v>
      </c>
      <c r="V10496">
        <v>0</v>
      </c>
    </row>
    <row r="10497" spans="1:22" x14ac:dyDescent="0.25">
      <c r="A10497" t="s">
        <v>1569</v>
      </c>
      <c r="B10497">
        <v>297250</v>
      </c>
      <c r="C10497" t="s">
        <v>2112</v>
      </c>
      <c r="D10497" t="s">
        <v>2499</v>
      </c>
      <c r="E10497" t="s">
        <v>1572</v>
      </c>
      <c r="F10497" t="s">
        <v>2442</v>
      </c>
      <c r="G10497" t="s">
        <v>1574</v>
      </c>
      <c r="H10497" s="2">
        <v>44172</v>
      </c>
      <c r="I10497" s="2">
        <v>44172</v>
      </c>
      <c r="J10497"/>
      <c r="K10497"/>
      <c r="L10497">
        <v>0.01</v>
      </c>
      <c r="M10497" t="s">
        <v>1575</v>
      </c>
      <c r="N10497" t="s">
        <v>1714</v>
      </c>
      <c r="O10497" t="s">
        <v>2443</v>
      </c>
      <c r="P10497">
        <v>2024</v>
      </c>
      <c r="Q10497" t="s">
        <v>2444</v>
      </c>
      <c r="R10497" t="s">
        <v>15441</v>
      </c>
      <c r="S10497" t="s">
        <v>15436</v>
      </c>
      <c r="T10497" t="s">
        <v>15437</v>
      </c>
      <c r="U10497" t="s">
        <v>15437</v>
      </c>
      <c r="V10497">
        <v>0</v>
      </c>
    </row>
    <row r="10498" spans="1:22" x14ac:dyDescent="0.25">
      <c r="A10498" t="s">
        <v>1569</v>
      </c>
      <c r="B10498">
        <v>297307</v>
      </c>
      <c r="C10498" t="s">
        <v>2421</v>
      </c>
      <c r="D10498" t="s">
        <v>2422</v>
      </c>
      <c r="E10498" t="s">
        <v>1596</v>
      </c>
      <c r="F10498" t="s">
        <v>2388</v>
      </c>
      <c r="G10498" t="s">
        <v>1574</v>
      </c>
      <c r="H10498" s="2">
        <v>44172</v>
      </c>
      <c r="I10498" s="2">
        <v>44172</v>
      </c>
      <c r="J10498"/>
      <c r="K10498"/>
      <c r="L10498">
        <v>34.5</v>
      </c>
      <c r="M10498" t="s">
        <v>1575</v>
      </c>
      <c r="N10498" t="s">
        <v>1714</v>
      </c>
      <c r="O10498" t="s">
        <v>2389</v>
      </c>
      <c r="P10498">
        <v>2023</v>
      </c>
      <c r="Q10498" t="s">
        <v>2390</v>
      </c>
      <c r="R10498" t="s">
        <v>15441</v>
      </c>
      <c r="S10498" t="s">
        <v>15436</v>
      </c>
      <c r="T10498" t="s">
        <v>15437</v>
      </c>
      <c r="U10498" t="s">
        <v>15437</v>
      </c>
      <c r="V10498">
        <v>0.90789473684210531</v>
      </c>
    </row>
    <row r="10499" spans="1:22" x14ac:dyDescent="0.25">
      <c r="A10499" t="s">
        <v>1569</v>
      </c>
      <c r="B10499">
        <v>297308</v>
      </c>
      <c r="C10499" t="s">
        <v>2423</v>
      </c>
      <c r="D10499" t="s">
        <v>2424</v>
      </c>
      <c r="E10499" t="s">
        <v>1596</v>
      </c>
      <c r="F10499" t="s">
        <v>2388</v>
      </c>
      <c r="G10499" t="s">
        <v>1574</v>
      </c>
      <c r="H10499" s="2">
        <v>44172</v>
      </c>
      <c r="I10499" s="2">
        <v>44172</v>
      </c>
      <c r="J10499"/>
      <c r="K10499"/>
      <c r="L10499">
        <v>19.5</v>
      </c>
      <c r="M10499" t="s">
        <v>1575</v>
      </c>
      <c r="N10499" t="s">
        <v>1714</v>
      </c>
      <c r="O10499" t="s">
        <v>2389</v>
      </c>
      <c r="P10499">
        <v>2023</v>
      </c>
      <c r="Q10499" t="s">
        <v>2390</v>
      </c>
      <c r="R10499" t="s">
        <v>15441</v>
      </c>
      <c r="S10499" t="s">
        <v>15436</v>
      </c>
      <c r="T10499" t="s">
        <v>15437</v>
      </c>
      <c r="U10499" t="s">
        <v>15437</v>
      </c>
      <c r="V10499">
        <v>0.51315789473684215</v>
      </c>
    </row>
    <row r="10500" spans="1:22" x14ac:dyDescent="0.25">
      <c r="A10500" t="s">
        <v>1569</v>
      </c>
      <c r="B10500">
        <v>297236</v>
      </c>
      <c r="C10500" t="s">
        <v>2311</v>
      </c>
      <c r="D10500" t="s">
        <v>2603</v>
      </c>
      <c r="E10500" t="s">
        <v>1572</v>
      </c>
      <c r="F10500" t="s">
        <v>2573</v>
      </c>
      <c r="G10500" t="s">
        <v>1574</v>
      </c>
      <c r="H10500" s="2">
        <v>44165</v>
      </c>
      <c r="I10500" s="2">
        <v>44165</v>
      </c>
      <c r="J10500"/>
      <c r="K10500"/>
      <c r="L10500">
        <v>0.01</v>
      </c>
      <c r="M10500" t="s">
        <v>1575</v>
      </c>
      <c r="N10500" t="s">
        <v>1714</v>
      </c>
      <c r="O10500" t="s">
        <v>2574</v>
      </c>
      <c r="P10500">
        <v>2026</v>
      </c>
      <c r="Q10500" t="s">
        <v>2575</v>
      </c>
      <c r="R10500" t="s">
        <v>15441</v>
      </c>
      <c r="S10500" t="s">
        <v>15436</v>
      </c>
      <c r="T10500" t="s">
        <v>15437</v>
      </c>
      <c r="U10500" t="s">
        <v>15437</v>
      </c>
      <c r="V10500">
        <v>0</v>
      </c>
    </row>
    <row r="10501" spans="1:22" x14ac:dyDescent="0.25">
      <c r="A10501" t="s">
        <v>1569</v>
      </c>
      <c r="B10501">
        <v>297237</v>
      </c>
      <c r="C10501" t="s">
        <v>1739</v>
      </c>
      <c r="D10501" t="s">
        <v>2361</v>
      </c>
      <c r="E10501" t="s">
        <v>1572</v>
      </c>
      <c r="F10501" t="s">
        <v>2317</v>
      </c>
      <c r="G10501" t="s">
        <v>1574</v>
      </c>
      <c r="H10501" s="2">
        <v>44165</v>
      </c>
      <c r="I10501" s="2">
        <v>44165</v>
      </c>
      <c r="J10501"/>
      <c r="K10501"/>
      <c r="L10501">
        <v>0.01</v>
      </c>
      <c r="M10501" t="s">
        <v>1575</v>
      </c>
      <c r="N10501" t="s">
        <v>1714</v>
      </c>
      <c r="O10501" t="s">
        <v>2318</v>
      </c>
      <c r="P10501">
        <v>2022</v>
      </c>
      <c r="Q10501" t="s">
        <v>2319</v>
      </c>
      <c r="R10501" t="s">
        <v>15440</v>
      </c>
      <c r="S10501" t="s">
        <v>15436</v>
      </c>
      <c r="T10501" t="s">
        <v>15437</v>
      </c>
      <c r="U10501" t="s">
        <v>15437</v>
      </c>
      <c r="V10501">
        <v>0</v>
      </c>
    </row>
    <row r="10502" spans="1:22" x14ac:dyDescent="0.25">
      <c r="A10502" t="s">
        <v>1569</v>
      </c>
      <c r="B10502">
        <v>297240</v>
      </c>
      <c r="C10502" t="s">
        <v>2362</v>
      </c>
      <c r="D10502" t="s">
        <v>2340</v>
      </c>
      <c r="E10502" t="s">
        <v>1572</v>
      </c>
      <c r="F10502" t="s">
        <v>2317</v>
      </c>
      <c r="G10502" t="s">
        <v>1574</v>
      </c>
      <c r="H10502" s="2">
        <v>44165</v>
      </c>
      <c r="I10502" s="2">
        <v>44165</v>
      </c>
      <c r="J10502"/>
      <c r="K10502"/>
      <c r="L10502">
        <v>0.01</v>
      </c>
      <c r="M10502" t="s">
        <v>1575</v>
      </c>
      <c r="N10502" t="s">
        <v>1714</v>
      </c>
      <c r="O10502" t="s">
        <v>2318</v>
      </c>
      <c r="P10502">
        <v>2022</v>
      </c>
      <c r="Q10502" t="s">
        <v>2319</v>
      </c>
      <c r="R10502" t="s">
        <v>15440</v>
      </c>
      <c r="S10502" t="s">
        <v>15436</v>
      </c>
      <c r="T10502" t="s">
        <v>15437</v>
      </c>
      <c r="U10502" t="s">
        <v>15437</v>
      </c>
      <c r="V10502">
        <v>0</v>
      </c>
    </row>
    <row r="10503" spans="1:22" x14ac:dyDescent="0.25">
      <c r="A10503" t="s">
        <v>1569</v>
      </c>
      <c r="B10503">
        <v>297304</v>
      </c>
      <c r="C10503" t="s">
        <v>1918</v>
      </c>
      <c r="D10503" t="s">
        <v>2292</v>
      </c>
      <c r="E10503" t="s">
        <v>1596</v>
      </c>
      <c r="F10503" t="s">
        <v>3097</v>
      </c>
      <c r="G10503" t="s">
        <v>1574</v>
      </c>
      <c r="H10503" s="2">
        <v>44165</v>
      </c>
      <c r="I10503" s="2">
        <v>44165</v>
      </c>
      <c r="J10503"/>
      <c r="K10503"/>
      <c r="L10503">
        <v>27.5</v>
      </c>
      <c r="M10503" t="s">
        <v>1575</v>
      </c>
      <c r="N10503" t="s">
        <v>1714</v>
      </c>
      <c r="O10503" t="s">
        <v>3098</v>
      </c>
      <c r="P10503">
        <v>2048</v>
      </c>
      <c r="Q10503" t="s">
        <v>3099</v>
      </c>
      <c r="R10503" t="s">
        <v>15441</v>
      </c>
      <c r="S10503" t="s">
        <v>15436</v>
      </c>
      <c r="T10503" t="s">
        <v>15437</v>
      </c>
      <c r="U10503" t="s">
        <v>15437</v>
      </c>
      <c r="V10503">
        <v>0.72368421052631582</v>
      </c>
    </row>
    <row r="10504" spans="1:22" x14ac:dyDescent="0.25">
      <c r="A10504" t="s">
        <v>1569</v>
      </c>
      <c r="B10504">
        <v>297238</v>
      </c>
      <c r="C10504" t="s">
        <v>2363</v>
      </c>
      <c r="D10504" t="s">
        <v>2364</v>
      </c>
      <c r="E10504" t="s">
        <v>1596</v>
      </c>
      <c r="F10504" t="s">
        <v>2317</v>
      </c>
      <c r="G10504" t="s">
        <v>1574</v>
      </c>
      <c r="H10504" s="2">
        <v>44165</v>
      </c>
      <c r="I10504" s="2">
        <v>44165</v>
      </c>
      <c r="J10504"/>
      <c r="K10504"/>
      <c r="L10504">
        <v>32.25</v>
      </c>
      <c r="M10504" t="s">
        <v>1575</v>
      </c>
      <c r="N10504" t="s">
        <v>1714</v>
      </c>
      <c r="O10504" t="s">
        <v>2318</v>
      </c>
      <c r="P10504">
        <v>2022</v>
      </c>
      <c r="Q10504" t="s">
        <v>2319</v>
      </c>
      <c r="R10504" t="s">
        <v>15440</v>
      </c>
      <c r="S10504" t="s">
        <v>15436</v>
      </c>
      <c r="T10504" t="s">
        <v>15437</v>
      </c>
      <c r="U10504" t="s">
        <v>15437</v>
      </c>
      <c r="V10504">
        <v>0.84868421052631582</v>
      </c>
    </row>
    <row r="10505" spans="1:22" x14ac:dyDescent="0.25">
      <c r="A10505" t="s">
        <v>1569</v>
      </c>
      <c r="B10505">
        <v>297244</v>
      </c>
      <c r="C10505" t="s">
        <v>2365</v>
      </c>
      <c r="D10505" t="s">
        <v>2366</v>
      </c>
      <c r="E10505" t="s">
        <v>1596</v>
      </c>
      <c r="F10505" t="s">
        <v>2317</v>
      </c>
      <c r="G10505" t="s">
        <v>1574</v>
      </c>
      <c r="H10505" s="2">
        <v>44165</v>
      </c>
      <c r="I10505" s="2">
        <v>44165</v>
      </c>
      <c r="J10505"/>
      <c r="K10505"/>
      <c r="L10505">
        <v>18.5</v>
      </c>
      <c r="M10505" t="s">
        <v>1575</v>
      </c>
      <c r="N10505" t="s">
        <v>1714</v>
      </c>
      <c r="O10505" t="s">
        <v>2318</v>
      </c>
      <c r="P10505">
        <v>2022</v>
      </c>
      <c r="Q10505" t="s">
        <v>2319</v>
      </c>
      <c r="R10505" t="s">
        <v>15440</v>
      </c>
      <c r="S10505" t="s">
        <v>15436</v>
      </c>
      <c r="T10505" t="s">
        <v>15437</v>
      </c>
      <c r="U10505" t="s">
        <v>15437</v>
      </c>
      <c r="V10505">
        <v>0.48684210526315791</v>
      </c>
    </row>
    <row r="10506" spans="1:22" x14ac:dyDescent="0.25">
      <c r="A10506" t="s">
        <v>1569</v>
      </c>
      <c r="B10506">
        <v>297227</v>
      </c>
      <c r="C10506" t="s">
        <v>1684</v>
      </c>
      <c r="D10506" t="s">
        <v>2708</v>
      </c>
      <c r="E10506" t="s">
        <v>1596</v>
      </c>
      <c r="F10506" t="s">
        <v>2669</v>
      </c>
      <c r="G10506" t="s">
        <v>1574</v>
      </c>
      <c r="H10506" s="2">
        <v>44165</v>
      </c>
      <c r="I10506" s="2">
        <v>44277</v>
      </c>
      <c r="J10506"/>
      <c r="K10506"/>
      <c r="L10506">
        <v>15</v>
      </c>
      <c r="M10506" t="s">
        <v>1575</v>
      </c>
      <c r="N10506" t="s">
        <v>1714</v>
      </c>
      <c r="O10506" t="s">
        <v>2670</v>
      </c>
      <c r="P10506">
        <v>2028</v>
      </c>
      <c r="Q10506" t="s">
        <v>2671</v>
      </c>
      <c r="R10506" t="s">
        <v>15440</v>
      </c>
      <c r="S10506" t="s">
        <v>15436</v>
      </c>
      <c r="T10506" t="s">
        <v>15437</v>
      </c>
      <c r="U10506" t="s">
        <v>15437</v>
      </c>
      <c r="V10506">
        <v>0.39473684210526316</v>
      </c>
    </row>
    <row r="10507" spans="1:22" x14ac:dyDescent="0.25">
      <c r="A10507" t="s">
        <v>1569</v>
      </c>
      <c r="B10507">
        <v>297230</v>
      </c>
      <c r="C10507" t="s">
        <v>1855</v>
      </c>
      <c r="D10507" t="s">
        <v>2124</v>
      </c>
      <c r="E10507" t="s">
        <v>1596</v>
      </c>
      <c r="F10507" t="s">
        <v>2085</v>
      </c>
      <c r="G10507" t="s">
        <v>1574</v>
      </c>
      <c r="H10507" s="2">
        <v>44165</v>
      </c>
      <c r="I10507" s="2">
        <v>44165</v>
      </c>
      <c r="J10507"/>
      <c r="K10507"/>
      <c r="L10507">
        <v>15</v>
      </c>
      <c r="M10507" t="s">
        <v>1575</v>
      </c>
      <c r="N10507" t="s">
        <v>1714</v>
      </c>
      <c r="O10507" t="s">
        <v>2086</v>
      </c>
      <c r="P10507">
        <v>2017</v>
      </c>
      <c r="Q10507" t="s">
        <v>2087</v>
      </c>
      <c r="R10507" t="s">
        <v>15441</v>
      </c>
      <c r="S10507" t="s">
        <v>15436</v>
      </c>
      <c r="T10507" t="s">
        <v>15437</v>
      </c>
      <c r="U10507" t="s">
        <v>15437</v>
      </c>
      <c r="V10507">
        <v>0.39473684210526316</v>
      </c>
    </row>
    <row r="10508" spans="1:22" x14ac:dyDescent="0.25">
      <c r="A10508" t="s">
        <v>1569</v>
      </c>
      <c r="B10508">
        <v>297298</v>
      </c>
      <c r="C10508" t="s">
        <v>2125</v>
      </c>
      <c r="D10508" t="s">
        <v>2126</v>
      </c>
      <c r="E10508" t="s">
        <v>1596</v>
      </c>
      <c r="F10508" t="s">
        <v>2085</v>
      </c>
      <c r="G10508" t="s">
        <v>1574</v>
      </c>
      <c r="H10508" s="2">
        <v>44165</v>
      </c>
      <c r="I10508" s="2">
        <v>44165</v>
      </c>
      <c r="J10508"/>
      <c r="K10508"/>
      <c r="L10508">
        <v>18.25</v>
      </c>
      <c r="M10508" t="s">
        <v>1575</v>
      </c>
      <c r="N10508" t="s">
        <v>1714</v>
      </c>
      <c r="O10508" t="s">
        <v>2086</v>
      </c>
      <c r="P10508">
        <v>2017</v>
      </c>
      <c r="Q10508" t="s">
        <v>2087</v>
      </c>
      <c r="R10508" t="s">
        <v>15441</v>
      </c>
      <c r="S10508" t="s">
        <v>15436</v>
      </c>
      <c r="T10508" t="s">
        <v>15437</v>
      </c>
      <c r="U10508" t="s">
        <v>15437</v>
      </c>
      <c r="V10508">
        <v>0.48026315789473684</v>
      </c>
    </row>
    <row r="10509" spans="1:22" x14ac:dyDescent="0.25">
      <c r="A10509" t="s">
        <v>1569</v>
      </c>
      <c r="B10509">
        <v>407143</v>
      </c>
      <c r="C10509" t="s">
        <v>4103</v>
      </c>
      <c r="D10509" t="s">
        <v>4104</v>
      </c>
      <c r="E10509" t="s">
        <v>1596</v>
      </c>
      <c r="F10509" t="s">
        <v>4105</v>
      </c>
      <c r="G10509" t="s">
        <v>4106</v>
      </c>
      <c r="H10509" s="2">
        <v>44159</v>
      </c>
      <c r="I10509" s="2">
        <v>44995</v>
      </c>
      <c r="J10509"/>
      <c r="K10509"/>
      <c r="L10509">
        <v>30.4</v>
      </c>
      <c r="M10509" t="s">
        <v>1575</v>
      </c>
      <c r="N10509" t="s">
        <v>1714</v>
      </c>
      <c r="O10509" t="s">
        <v>4066</v>
      </c>
      <c r="P10509">
        <v>9520</v>
      </c>
      <c r="Q10509" t="s">
        <v>4087</v>
      </c>
      <c r="R10509" t="s">
        <v>15445</v>
      </c>
      <c r="S10509" t="s">
        <v>15436</v>
      </c>
      <c r="T10509" t="s">
        <v>15437</v>
      </c>
      <c r="U10509" t="s">
        <v>15437</v>
      </c>
      <c r="V10509">
        <v>0.79999999999999993</v>
      </c>
    </row>
    <row r="10510" spans="1:22" x14ac:dyDescent="0.25">
      <c r="A10510" t="s">
        <v>1569</v>
      </c>
      <c r="B10510">
        <v>297252</v>
      </c>
      <c r="C10510" t="s">
        <v>1665</v>
      </c>
      <c r="D10510" t="s">
        <v>1666</v>
      </c>
      <c r="E10510" t="s">
        <v>1572</v>
      </c>
      <c r="F10510" t="s">
        <v>1625</v>
      </c>
      <c r="G10510" t="s">
        <v>1574</v>
      </c>
      <c r="H10510" s="2">
        <v>44158</v>
      </c>
      <c r="I10510" s="2">
        <v>44158</v>
      </c>
      <c r="J10510"/>
      <c r="K10510"/>
      <c r="L10510">
        <v>0.01</v>
      </c>
      <c r="M10510" t="s">
        <v>1575</v>
      </c>
      <c r="N10510" t="s">
        <v>1576</v>
      </c>
      <c r="O10510" t="s">
        <v>1626</v>
      </c>
      <c r="P10510">
        <v>1005</v>
      </c>
      <c r="Q10510" t="s">
        <v>1627</v>
      </c>
      <c r="R10510" t="s">
        <v>15435</v>
      </c>
      <c r="S10510" t="s">
        <v>15436</v>
      </c>
      <c r="T10510" t="s">
        <v>15437</v>
      </c>
      <c r="U10510" t="s">
        <v>15437</v>
      </c>
      <c r="V10510">
        <v>0</v>
      </c>
    </row>
    <row r="10511" spans="1:22" x14ac:dyDescent="0.25">
      <c r="A10511" t="s">
        <v>1569</v>
      </c>
      <c r="B10511">
        <v>297185</v>
      </c>
      <c r="C10511" t="s">
        <v>1705</v>
      </c>
      <c r="D10511" t="s">
        <v>2985</v>
      </c>
      <c r="E10511" t="s">
        <v>1572</v>
      </c>
      <c r="F10511" t="s">
        <v>2937</v>
      </c>
      <c r="G10511" t="s">
        <v>1574</v>
      </c>
      <c r="H10511" s="2">
        <v>44158</v>
      </c>
      <c r="I10511" s="2">
        <v>44158</v>
      </c>
      <c r="J10511"/>
      <c r="K10511"/>
      <c r="L10511">
        <v>0.01</v>
      </c>
      <c r="M10511" t="s">
        <v>1575</v>
      </c>
      <c r="N10511" t="s">
        <v>1714</v>
      </c>
      <c r="O10511" t="s">
        <v>2938</v>
      </c>
      <c r="P10511">
        <v>2039</v>
      </c>
      <c r="Q10511" t="s">
        <v>2939</v>
      </c>
      <c r="R10511" t="s">
        <v>15440</v>
      </c>
      <c r="S10511" t="s">
        <v>15436</v>
      </c>
      <c r="T10511" t="s">
        <v>15437</v>
      </c>
      <c r="U10511" t="s">
        <v>15437</v>
      </c>
      <c r="V10511">
        <v>0</v>
      </c>
    </row>
    <row r="10512" spans="1:22" x14ac:dyDescent="0.25">
      <c r="A10512" t="s">
        <v>1569</v>
      </c>
      <c r="B10512">
        <v>297188</v>
      </c>
      <c r="C10512" t="s">
        <v>2986</v>
      </c>
      <c r="D10512" t="s">
        <v>2520</v>
      </c>
      <c r="E10512" t="s">
        <v>1596</v>
      </c>
      <c r="F10512" t="s">
        <v>2937</v>
      </c>
      <c r="G10512" t="s">
        <v>1574</v>
      </c>
      <c r="H10512" s="2">
        <v>44158</v>
      </c>
      <c r="I10512" s="2">
        <v>44158</v>
      </c>
      <c r="J10512"/>
      <c r="K10512"/>
      <c r="L10512">
        <v>25</v>
      </c>
      <c r="M10512" t="s">
        <v>1575</v>
      </c>
      <c r="N10512" t="s">
        <v>1714</v>
      </c>
      <c r="O10512" t="s">
        <v>2938</v>
      </c>
      <c r="P10512">
        <v>2039</v>
      </c>
      <c r="Q10512" t="s">
        <v>2939</v>
      </c>
      <c r="R10512" t="s">
        <v>15440</v>
      </c>
      <c r="S10512" t="s">
        <v>15436</v>
      </c>
      <c r="T10512" t="s">
        <v>15437</v>
      </c>
      <c r="U10512" t="s">
        <v>15437</v>
      </c>
      <c r="V10512">
        <v>0.65789473684210531</v>
      </c>
    </row>
    <row r="10513" spans="1:22" x14ac:dyDescent="0.25">
      <c r="A10513" t="s">
        <v>1569</v>
      </c>
      <c r="B10513">
        <v>297168</v>
      </c>
      <c r="C10513" t="s">
        <v>2987</v>
      </c>
      <c r="D10513" t="s">
        <v>2505</v>
      </c>
      <c r="E10513" t="s">
        <v>1607</v>
      </c>
      <c r="F10513" t="s">
        <v>2937</v>
      </c>
      <c r="G10513" t="s">
        <v>1574</v>
      </c>
      <c r="H10513" s="2">
        <v>44151</v>
      </c>
      <c r="I10513" s="2">
        <v>44151</v>
      </c>
      <c r="J10513"/>
      <c r="K10513"/>
      <c r="L10513">
        <v>38</v>
      </c>
      <c r="M10513" t="s">
        <v>1575</v>
      </c>
      <c r="N10513" t="s">
        <v>1714</v>
      </c>
      <c r="O10513" t="s">
        <v>2938</v>
      </c>
      <c r="P10513">
        <v>2039</v>
      </c>
      <c r="Q10513" t="s">
        <v>2939</v>
      </c>
      <c r="R10513" t="s">
        <v>15440</v>
      </c>
      <c r="S10513" t="s">
        <v>15436</v>
      </c>
      <c r="T10513" t="s">
        <v>15437</v>
      </c>
      <c r="U10513" t="s">
        <v>15437</v>
      </c>
      <c r="V10513">
        <v>1</v>
      </c>
    </row>
    <row r="10514" spans="1:22" x14ac:dyDescent="0.25">
      <c r="A10514" t="s">
        <v>1569</v>
      </c>
      <c r="B10514">
        <v>297194</v>
      </c>
      <c r="C10514" t="s">
        <v>3050</v>
      </c>
      <c r="D10514" t="s">
        <v>3051</v>
      </c>
      <c r="E10514" t="s">
        <v>1596</v>
      </c>
      <c r="F10514" t="s">
        <v>3030</v>
      </c>
      <c r="G10514" t="s">
        <v>1574</v>
      </c>
      <c r="H10514" s="2">
        <v>44151</v>
      </c>
      <c r="I10514" s="2">
        <v>44151</v>
      </c>
      <c r="J10514"/>
      <c r="K10514"/>
      <c r="L10514">
        <v>15.25</v>
      </c>
      <c r="M10514" t="s">
        <v>1575</v>
      </c>
      <c r="N10514" t="s">
        <v>1714</v>
      </c>
      <c r="O10514" t="s">
        <v>3031</v>
      </c>
      <c r="P10514">
        <v>2042</v>
      </c>
      <c r="Q10514" t="s">
        <v>3032</v>
      </c>
      <c r="R10514" t="s">
        <v>15440</v>
      </c>
      <c r="S10514" t="s">
        <v>15436</v>
      </c>
      <c r="T10514" t="s">
        <v>15437</v>
      </c>
      <c r="U10514" t="s">
        <v>15437</v>
      </c>
      <c r="V10514">
        <v>0.40131578947368424</v>
      </c>
    </row>
    <row r="10515" spans="1:22" x14ac:dyDescent="0.25">
      <c r="A10515" t="s">
        <v>1569</v>
      </c>
      <c r="B10515">
        <v>297249</v>
      </c>
      <c r="C10515" t="s">
        <v>3052</v>
      </c>
      <c r="D10515" t="s">
        <v>3053</v>
      </c>
      <c r="E10515" t="s">
        <v>1596</v>
      </c>
      <c r="F10515" t="s">
        <v>3030</v>
      </c>
      <c r="G10515" t="s">
        <v>1574</v>
      </c>
      <c r="H10515" s="2">
        <v>44151</v>
      </c>
      <c r="I10515" s="2">
        <v>44151</v>
      </c>
      <c r="J10515"/>
      <c r="K10515"/>
      <c r="L10515">
        <v>12.5</v>
      </c>
      <c r="M10515" t="s">
        <v>1575</v>
      </c>
      <c r="N10515" t="s">
        <v>1714</v>
      </c>
      <c r="O10515" t="s">
        <v>3031</v>
      </c>
      <c r="P10515">
        <v>2042</v>
      </c>
      <c r="Q10515" t="s">
        <v>3032</v>
      </c>
      <c r="R10515" t="s">
        <v>15440</v>
      </c>
      <c r="S10515" t="s">
        <v>15436</v>
      </c>
      <c r="T10515" t="s">
        <v>15437</v>
      </c>
      <c r="U10515" t="s">
        <v>15437</v>
      </c>
      <c r="V10515">
        <v>0.32894736842105265</v>
      </c>
    </row>
    <row r="10516" spans="1:22" x14ac:dyDescent="0.25">
      <c r="A10516" t="s">
        <v>1569</v>
      </c>
      <c r="B10516">
        <v>297170</v>
      </c>
      <c r="C10516" t="s">
        <v>1863</v>
      </c>
      <c r="D10516" t="s">
        <v>3054</v>
      </c>
      <c r="E10516" t="s">
        <v>1572</v>
      </c>
      <c r="F10516" t="s">
        <v>3030</v>
      </c>
      <c r="G10516" t="s">
        <v>1574</v>
      </c>
      <c r="H10516" s="2">
        <v>44144</v>
      </c>
      <c r="I10516" s="2">
        <v>44144</v>
      </c>
      <c r="J10516"/>
      <c r="K10516"/>
      <c r="L10516">
        <v>0.01</v>
      </c>
      <c r="M10516" t="s">
        <v>1575</v>
      </c>
      <c r="N10516" t="s">
        <v>1714</v>
      </c>
      <c r="O10516" t="s">
        <v>3031</v>
      </c>
      <c r="P10516">
        <v>2042</v>
      </c>
      <c r="Q10516" t="s">
        <v>3032</v>
      </c>
      <c r="R10516" t="s">
        <v>15440</v>
      </c>
      <c r="S10516" t="s">
        <v>15436</v>
      </c>
      <c r="T10516" t="s">
        <v>15437</v>
      </c>
      <c r="U10516" t="s">
        <v>15437</v>
      </c>
      <c r="V10516">
        <v>0</v>
      </c>
    </row>
    <row r="10517" spans="1:22" x14ac:dyDescent="0.25">
      <c r="A10517" t="s">
        <v>1569</v>
      </c>
      <c r="B10517">
        <v>297172</v>
      </c>
      <c r="C10517" t="s">
        <v>3055</v>
      </c>
      <c r="D10517" t="s">
        <v>3056</v>
      </c>
      <c r="E10517" t="s">
        <v>1572</v>
      </c>
      <c r="F10517" t="s">
        <v>3030</v>
      </c>
      <c r="G10517" t="s">
        <v>1574</v>
      </c>
      <c r="H10517" s="2">
        <v>44144</v>
      </c>
      <c r="I10517" s="2">
        <v>44144</v>
      </c>
      <c r="J10517"/>
      <c r="K10517"/>
      <c r="L10517">
        <v>0.01</v>
      </c>
      <c r="M10517" t="s">
        <v>1575</v>
      </c>
      <c r="N10517" t="s">
        <v>1714</v>
      </c>
      <c r="O10517" t="s">
        <v>3031</v>
      </c>
      <c r="P10517">
        <v>2042</v>
      </c>
      <c r="Q10517" t="s">
        <v>3032</v>
      </c>
      <c r="R10517" t="s">
        <v>15440</v>
      </c>
      <c r="S10517" t="s">
        <v>15436</v>
      </c>
      <c r="T10517" t="s">
        <v>15437</v>
      </c>
      <c r="U10517" t="s">
        <v>15437</v>
      </c>
      <c r="V10517">
        <v>0</v>
      </c>
    </row>
    <row r="10518" spans="1:22" x14ac:dyDescent="0.25">
      <c r="A10518" t="s">
        <v>1569</v>
      </c>
      <c r="B10518">
        <v>297176</v>
      </c>
      <c r="C10518" t="s">
        <v>3057</v>
      </c>
      <c r="D10518" t="s">
        <v>3058</v>
      </c>
      <c r="E10518" t="s">
        <v>1572</v>
      </c>
      <c r="F10518" t="s">
        <v>3030</v>
      </c>
      <c r="G10518" t="s">
        <v>1574</v>
      </c>
      <c r="H10518" s="2">
        <v>44144</v>
      </c>
      <c r="I10518" s="2">
        <v>44144</v>
      </c>
      <c r="J10518"/>
      <c r="K10518"/>
      <c r="L10518">
        <v>0.01</v>
      </c>
      <c r="M10518" t="s">
        <v>1575</v>
      </c>
      <c r="N10518" t="s">
        <v>1714</v>
      </c>
      <c r="O10518" t="s">
        <v>3031</v>
      </c>
      <c r="P10518">
        <v>2042</v>
      </c>
      <c r="Q10518" t="s">
        <v>3032</v>
      </c>
      <c r="R10518" t="s">
        <v>15440</v>
      </c>
      <c r="S10518" t="s">
        <v>15436</v>
      </c>
      <c r="T10518" t="s">
        <v>15437</v>
      </c>
      <c r="U10518" t="s">
        <v>15437</v>
      </c>
      <c r="V10518">
        <v>0</v>
      </c>
    </row>
    <row r="10519" spans="1:22" x14ac:dyDescent="0.25">
      <c r="A10519" t="s">
        <v>1569</v>
      </c>
      <c r="B10519">
        <v>297177</v>
      </c>
      <c r="C10519" t="s">
        <v>3059</v>
      </c>
      <c r="D10519" t="s">
        <v>3059</v>
      </c>
      <c r="E10519" t="s">
        <v>1572</v>
      </c>
      <c r="F10519" t="s">
        <v>3030</v>
      </c>
      <c r="G10519" t="s">
        <v>1574</v>
      </c>
      <c r="H10519" s="2">
        <v>44144</v>
      </c>
      <c r="I10519" s="2">
        <v>44144</v>
      </c>
      <c r="J10519"/>
      <c r="K10519"/>
      <c r="L10519">
        <v>0.01</v>
      </c>
      <c r="M10519" t="s">
        <v>1575</v>
      </c>
      <c r="N10519" t="s">
        <v>1714</v>
      </c>
      <c r="O10519" t="s">
        <v>3031</v>
      </c>
      <c r="P10519">
        <v>2042</v>
      </c>
      <c r="Q10519" t="s">
        <v>3032</v>
      </c>
      <c r="R10519" t="s">
        <v>15440</v>
      </c>
      <c r="S10519" t="s">
        <v>15436</v>
      </c>
      <c r="T10519" t="s">
        <v>15437</v>
      </c>
      <c r="U10519" t="s">
        <v>15437</v>
      </c>
      <c r="V10519">
        <v>0</v>
      </c>
    </row>
    <row r="10520" spans="1:22" x14ac:dyDescent="0.25">
      <c r="A10520" t="s">
        <v>1569</v>
      </c>
      <c r="B10520">
        <v>297149</v>
      </c>
      <c r="C10520" t="s">
        <v>3853</v>
      </c>
      <c r="D10520" t="s">
        <v>1740</v>
      </c>
      <c r="E10520" t="s">
        <v>1572</v>
      </c>
      <c r="F10520" t="s">
        <v>3835</v>
      </c>
      <c r="G10520" t="s">
        <v>1574</v>
      </c>
      <c r="H10520" s="2">
        <v>44144</v>
      </c>
      <c r="I10520" s="2">
        <v>44144</v>
      </c>
      <c r="J10520"/>
      <c r="K10520"/>
      <c r="L10520">
        <v>0.01</v>
      </c>
      <c r="M10520" t="s">
        <v>1575</v>
      </c>
      <c r="N10520" t="s">
        <v>3482</v>
      </c>
      <c r="O10520" t="s">
        <v>3836</v>
      </c>
      <c r="P10520">
        <v>6078</v>
      </c>
      <c r="Q10520" t="s">
        <v>3837</v>
      </c>
      <c r="R10520" t="s">
        <v>15442</v>
      </c>
      <c r="S10520" t="s">
        <v>15436</v>
      </c>
      <c r="T10520" t="s">
        <v>15437</v>
      </c>
      <c r="U10520" t="s">
        <v>15437</v>
      </c>
      <c r="V10520">
        <v>0</v>
      </c>
    </row>
    <row r="10521" spans="1:22" x14ac:dyDescent="0.25">
      <c r="A10521" t="s">
        <v>1569</v>
      </c>
      <c r="B10521">
        <v>297190</v>
      </c>
      <c r="C10521" t="s">
        <v>1877</v>
      </c>
      <c r="D10521" t="s">
        <v>2656</v>
      </c>
      <c r="E10521" t="s">
        <v>1596</v>
      </c>
      <c r="F10521" t="s">
        <v>2614</v>
      </c>
      <c r="G10521" t="s">
        <v>1574</v>
      </c>
      <c r="H10521" s="2">
        <v>44144</v>
      </c>
      <c r="I10521" s="2">
        <v>44144</v>
      </c>
      <c r="J10521"/>
      <c r="K10521"/>
      <c r="L10521">
        <v>32</v>
      </c>
      <c r="M10521" t="s">
        <v>1575</v>
      </c>
      <c r="N10521" t="s">
        <v>1714</v>
      </c>
      <c r="O10521" t="s">
        <v>2615</v>
      </c>
      <c r="P10521">
        <v>2027</v>
      </c>
      <c r="Q10521" t="s">
        <v>2616</v>
      </c>
      <c r="R10521" t="s">
        <v>15441</v>
      </c>
      <c r="S10521" t="s">
        <v>15436</v>
      </c>
      <c r="T10521" t="s">
        <v>15437</v>
      </c>
      <c r="U10521" t="s">
        <v>15437</v>
      </c>
      <c r="V10521">
        <v>0.84210526315789469</v>
      </c>
    </row>
    <row r="10522" spans="1:22" x14ac:dyDescent="0.25">
      <c r="A10522" t="s">
        <v>1569</v>
      </c>
      <c r="B10522">
        <v>297338</v>
      </c>
      <c r="C10522" t="s">
        <v>1718</v>
      </c>
      <c r="D10522" t="s">
        <v>2657</v>
      </c>
      <c r="E10522" t="s">
        <v>1607</v>
      </c>
      <c r="F10522" t="s">
        <v>2658</v>
      </c>
      <c r="G10522" t="s">
        <v>1618</v>
      </c>
      <c r="H10522" s="2">
        <v>44144</v>
      </c>
      <c r="I10522" s="2">
        <v>45747</v>
      </c>
      <c r="J10522"/>
      <c r="K10522"/>
      <c r="L10522">
        <v>38</v>
      </c>
      <c r="M10522" t="s">
        <v>1575</v>
      </c>
      <c r="N10522" t="s">
        <v>1714</v>
      </c>
      <c r="O10522" t="s">
        <v>2615</v>
      </c>
      <c r="P10522">
        <v>2027</v>
      </c>
      <c r="Q10522" t="s">
        <v>2616</v>
      </c>
      <c r="R10522" t="s">
        <v>15441</v>
      </c>
      <c r="S10522" t="s">
        <v>15436</v>
      </c>
      <c r="T10522" t="s">
        <v>15437</v>
      </c>
      <c r="U10522" t="s">
        <v>15437</v>
      </c>
      <c r="V10522">
        <v>1</v>
      </c>
    </row>
    <row r="10523" spans="1:22" x14ac:dyDescent="0.25">
      <c r="A10523" t="s">
        <v>1569</v>
      </c>
      <c r="B10523">
        <v>407137</v>
      </c>
      <c r="C10523" t="s">
        <v>1804</v>
      </c>
      <c r="D10523" t="s">
        <v>4206</v>
      </c>
      <c r="E10523" t="s">
        <v>1607</v>
      </c>
      <c r="F10523" t="s">
        <v>4207</v>
      </c>
      <c r="G10523" t="s">
        <v>4191</v>
      </c>
      <c r="H10523" s="2">
        <v>44144</v>
      </c>
      <c r="I10523" s="2">
        <v>44307</v>
      </c>
      <c r="J10523"/>
      <c r="K10523"/>
      <c r="L10523">
        <v>38</v>
      </c>
      <c r="M10523" t="s">
        <v>1575</v>
      </c>
      <c r="N10523" t="s">
        <v>1714</v>
      </c>
      <c r="O10523" t="s">
        <v>4129</v>
      </c>
      <c r="P10523">
        <v>9553</v>
      </c>
      <c r="Q10523" t="s">
        <v>4192</v>
      </c>
      <c r="R10523" t="s">
        <v>15446</v>
      </c>
      <c r="S10523" t="s">
        <v>15436</v>
      </c>
      <c r="T10523" t="s">
        <v>15437</v>
      </c>
      <c r="U10523" t="s">
        <v>15437</v>
      </c>
      <c r="V10523">
        <v>1</v>
      </c>
    </row>
    <row r="10524" spans="1:22" x14ac:dyDescent="0.25">
      <c r="A10524" t="s">
        <v>1569</v>
      </c>
      <c r="B10524">
        <v>297101</v>
      </c>
      <c r="C10524" t="s">
        <v>2289</v>
      </c>
      <c r="D10524" t="s">
        <v>2290</v>
      </c>
      <c r="E10524" t="s">
        <v>1572</v>
      </c>
      <c r="F10524" t="s">
        <v>2262</v>
      </c>
      <c r="G10524" t="s">
        <v>1574</v>
      </c>
      <c r="H10524" s="2">
        <v>44137</v>
      </c>
      <c r="I10524" s="2">
        <v>44137</v>
      </c>
      <c r="J10524"/>
      <c r="K10524"/>
      <c r="L10524">
        <v>0.01</v>
      </c>
      <c r="M10524" t="s">
        <v>1575</v>
      </c>
      <c r="N10524" t="s">
        <v>1714</v>
      </c>
      <c r="O10524" t="s">
        <v>2263</v>
      </c>
      <c r="P10524">
        <v>2021</v>
      </c>
      <c r="Q10524" t="s">
        <v>2264</v>
      </c>
      <c r="R10524" t="s">
        <v>15441</v>
      </c>
      <c r="S10524" t="s">
        <v>15436</v>
      </c>
      <c r="T10524" t="s">
        <v>15437</v>
      </c>
      <c r="U10524" t="s">
        <v>15437</v>
      </c>
      <c r="V10524">
        <v>0</v>
      </c>
    </row>
    <row r="10525" spans="1:22" x14ac:dyDescent="0.25">
      <c r="A10525" t="s">
        <v>1569</v>
      </c>
      <c r="B10525">
        <v>297102</v>
      </c>
      <c r="C10525" t="s">
        <v>2291</v>
      </c>
      <c r="D10525" t="s">
        <v>2292</v>
      </c>
      <c r="E10525" t="s">
        <v>1572</v>
      </c>
      <c r="F10525" t="s">
        <v>2262</v>
      </c>
      <c r="G10525" t="s">
        <v>1574</v>
      </c>
      <c r="H10525" s="2">
        <v>44137</v>
      </c>
      <c r="I10525" s="2">
        <v>44137</v>
      </c>
      <c r="J10525"/>
      <c r="K10525"/>
      <c r="L10525">
        <v>0.01</v>
      </c>
      <c r="M10525" t="s">
        <v>1575</v>
      </c>
      <c r="N10525" t="s">
        <v>1714</v>
      </c>
      <c r="O10525" t="s">
        <v>2263</v>
      </c>
      <c r="P10525">
        <v>2021</v>
      </c>
      <c r="Q10525" t="s">
        <v>2264</v>
      </c>
      <c r="R10525" t="s">
        <v>15441</v>
      </c>
      <c r="S10525" t="s">
        <v>15436</v>
      </c>
      <c r="T10525" t="s">
        <v>15437</v>
      </c>
      <c r="U10525" t="s">
        <v>15437</v>
      </c>
      <c r="V10525">
        <v>0</v>
      </c>
    </row>
    <row r="10526" spans="1:22" x14ac:dyDescent="0.25">
      <c r="A10526" t="s">
        <v>1569</v>
      </c>
      <c r="B10526">
        <v>297220</v>
      </c>
      <c r="C10526" t="s">
        <v>1781</v>
      </c>
      <c r="D10526" t="s">
        <v>2294</v>
      </c>
      <c r="E10526" t="s">
        <v>1607</v>
      </c>
      <c r="F10526" t="s">
        <v>3545</v>
      </c>
      <c r="G10526" t="s">
        <v>1574</v>
      </c>
      <c r="H10526" s="2">
        <v>44137</v>
      </c>
      <c r="I10526" s="2">
        <v>44137</v>
      </c>
      <c r="J10526"/>
      <c r="K10526"/>
      <c r="L10526">
        <v>38</v>
      </c>
      <c r="M10526" t="s">
        <v>1575</v>
      </c>
      <c r="N10526" t="s">
        <v>3482</v>
      </c>
      <c r="O10526" t="s">
        <v>3546</v>
      </c>
      <c r="P10526">
        <v>5058</v>
      </c>
      <c r="Q10526" t="s">
        <v>3547</v>
      </c>
      <c r="R10526" t="s">
        <v>15442</v>
      </c>
      <c r="S10526" t="s">
        <v>15436</v>
      </c>
      <c r="T10526" t="s">
        <v>15437</v>
      </c>
      <c r="U10526" t="s">
        <v>15437</v>
      </c>
      <c r="V10526">
        <v>1</v>
      </c>
    </row>
    <row r="10527" spans="1:22" x14ac:dyDescent="0.25">
      <c r="A10527" t="s">
        <v>1569</v>
      </c>
      <c r="B10527">
        <v>297207</v>
      </c>
      <c r="C10527" t="s">
        <v>2024</v>
      </c>
      <c r="D10527" t="s">
        <v>3563</v>
      </c>
      <c r="E10527" t="s">
        <v>1596</v>
      </c>
      <c r="F10527" t="s">
        <v>3545</v>
      </c>
      <c r="G10527" t="s">
        <v>1574</v>
      </c>
      <c r="H10527" s="2">
        <v>44137</v>
      </c>
      <c r="I10527" s="2">
        <v>44137</v>
      </c>
      <c r="J10527"/>
      <c r="K10527"/>
      <c r="L10527">
        <v>18.25</v>
      </c>
      <c r="M10527" t="s">
        <v>1575</v>
      </c>
      <c r="N10527" t="s">
        <v>3482</v>
      </c>
      <c r="O10527" t="s">
        <v>3546</v>
      </c>
      <c r="P10527">
        <v>5058</v>
      </c>
      <c r="Q10527" t="s">
        <v>3547</v>
      </c>
      <c r="R10527" t="s">
        <v>15442</v>
      </c>
      <c r="S10527" t="s">
        <v>15436</v>
      </c>
      <c r="T10527" t="s">
        <v>15437</v>
      </c>
      <c r="U10527" t="s">
        <v>15437</v>
      </c>
      <c r="V10527">
        <v>0.48026315789473684</v>
      </c>
    </row>
    <row r="10528" spans="1:22" x14ac:dyDescent="0.25">
      <c r="A10528" t="s">
        <v>1569</v>
      </c>
      <c r="B10528">
        <v>297208</v>
      </c>
      <c r="C10528" t="s">
        <v>3564</v>
      </c>
      <c r="D10528" t="s">
        <v>3565</v>
      </c>
      <c r="E10528" t="s">
        <v>1596</v>
      </c>
      <c r="F10528" t="s">
        <v>3545</v>
      </c>
      <c r="G10528" t="s">
        <v>1574</v>
      </c>
      <c r="H10528" s="2">
        <v>44137</v>
      </c>
      <c r="I10528" s="2">
        <v>44137</v>
      </c>
      <c r="J10528"/>
      <c r="K10528"/>
      <c r="L10528">
        <v>17.25</v>
      </c>
      <c r="M10528" t="s">
        <v>1575</v>
      </c>
      <c r="N10528" t="s">
        <v>3482</v>
      </c>
      <c r="O10528" t="s">
        <v>3546</v>
      </c>
      <c r="P10528">
        <v>5058</v>
      </c>
      <c r="Q10528" t="s">
        <v>3547</v>
      </c>
      <c r="R10528" t="s">
        <v>15442</v>
      </c>
      <c r="S10528" t="s">
        <v>15436</v>
      </c>
      <c r="T10528" t="s">
        <v>15437</v>
      </c>
      <c r="U10528" t="s">
        <v>15437</v>
      </c>
      <c r="V10528">
        <v>0.45394736842105265</v>
      </c>
    </row>
    <row r="10529" spans="1:22" x14ac:dyDescent="0.25">
      <c r="A10529" t="s">
        <v>1569</v>
      </c>
      <c r="B10529">
        <v>297100</v>
      </c>
      <c r="C10529" t="s">
        <v>2024</v>
      </c>
      <c r="D10529" t="s">
        <v>2025</v>
      </c>
      <c r="E10529" t="s">
        <v>1607</v>
      </c>
      <c r="F10529" t="s">
        <v>2026</v>
      </c>
      <c r="G10529" t="s">
        <v>1618</v>
      </c>
      <c r="H10529" s="2">
        <v>44137</v>
      </c>
      <c r="I10529" s="2">
        <v>44732</v>
      </c>
      <c r="J10529"/>
      <c r="K10529"/>
      <c r="L10529">
        <v>38</v>
      </c>
      <c r="M10529" t="s">
        <v>1575</v>
      </c>
      <c r="N10529" t="s">
        <v>1714</v>
      </c>
      <c r="O10529" t="s">
        <v>2003</v>
      </c>
      <c r="P10529">
        <v>2014</v>
      </c>
      <c r="Q10529" t="s">
        <v>2004</v>
      </c>
      <c r="R10529" t="s">
        <v>15440</v>
      </c>
      <c r="S10529" t="s">
        <v>15436</v>
      </c>
      <c r="T10529" t="s">
        <v>15437</v>
      </c>
      <c r="U10529" t="s">
        <v>15437</v>
      </c>
      <c r="V10529">
        <v>1</v>
      </c>
    </row>
    <row r="10530" spans="1:22" x14ac:dyDescent="0.25">
      <c r="A10530" t="s">
        <v>1569</v>
      </c>
      <c r="B10530">
        <v>297200</v>
      </c>
      <c r="C10530" t="s">
        <v>1844</v>
      </c>
      <c r="D10530" t="s">
        <v>1869</v>
      </c>
      <c r="E10530" t="s">
        <v>1607</v>
      </c>
      <c r="F10530" t="s">
        <v>4107</v>
      </c>
      <c r="G10530" t="s">
        <v>4108</v>
      </c>
      <c r="H10530" s="2">
        <v>44137</v>
      </c>
      <c r="I10530" s="2">
        <v>44620</v>
      </c>
      <c r="J10530"/>
      <c r="K10530"/>
      <c r="L10530">
        <v>38</v>
      </c>
      <c r="M10530" t="s">
        <v>1575</v>
      </c>
      <c r="N10530" t="s">
        <v>1714</v>
      </c>
      <c r="O10530" t="s">
        <v>4086</v>
      </c>
      <c r="P10530">
        <v>9520</v>
      </c>
      <c r="Q10530" t="s">
        <v>4087</v>
      </c>
      <c r="R10530" t="s">
        <v>15445</v>
      </c>
      <c r="S10530" t="s">
        <v>15436</v>
      </c>
      <c r="T10530" t="s">
        <v>15437</v>
      </c>
      <c r="U10530" t="s">
        <v>15437</v>
      </c>
      <c r="V10530">
        <v>1</v>
      </c>
    </row>
    <row r="10531" spans="1:22" x14ac:dyDescent="0.25">
      <c r="A10531" t="s">
        <v>1569</v>
      </c>
      <c r="B10531">
        <v>407134</v>
      </c>
      <c r="C10531" t="s">
        <v>3566</v>
      </c>
      <c r="D10531" t="s">
        <v>3567</v>
      </c>
      <c r="E10531" t="s">
        <v>1607</v>
      </c>
      <c r="F10531" t="s">
        <v>3568</v>
      </c>
      <c r="G10531" t="s">
        <v>1618</v>
      </c>
      <c r="H10531" s="2">
        <v>44133</v>
      </c>
      <c r="I10531" s="2">
        <v>44228</v>
      </c>
      <c r="J10531"/>
      <c r="K10531"/>
      <c r="L10531">
        <v>38</v>
      </c>
      <c r="M10531" t="s">
        <v>1575</v>
      </c>
      <c r="N10531" t="s">
        <v>3482</v>
      </c>
      <c r="O10531" t="s">
        <v>3546</v>
      </c>
      <c r="P10531">
        <v>5058</v>
      </c>
      <c r="Q10531" t="s">
        <v>3547</v>
      </c>
      <c r="R10531" t="s">
        <v>15442</v>
      </c>
      <c r="S10531" t="s">
        <v>15436</v>
      </c>
      <c r="T10531" t="s">
        <v>15437</v>
      </c>
      <c r="U10531" t="s">
        <v>15437</v>
      </c>
      <c r="V10531">
        <v>1</v>
      </c>
    </row>
    <row r="10532" spans="1:22" x14ac:dyDescent="0.25">
      <c r="A10532" t="s">
        <v>1569</v>
      </c>
      <c r="B10532">
        <v>297134</v>
      </c>
      <c r="C10532" t="s">
        <v>3089</v>
      </c>
      <c r="D10532" t="s">
        <v>3090</v>
      </c>
      <c r="E10532" t="s">
        <v>1572</v>
      </c>
      <c r="F10532" t="s">
        <v>3065</v>
      </c>
      <c r="G10532" t="s">
        <v>1574</v>
      </c>
      <c r="H10532" s="2">
        <v>44130</v>
      </c>
      <c r="I10532" s="2">
        <v>44130</v>
      </c>
      <c r="J10532"/>
      <c r="K10532"/>
      <c r="L10532">
        <v>0.01</v>
      </c>
      <c r="M10532" t="s">
        <v>1575</v>
      </c>
      <c r="N10532" t="s">
        <v>1714</v>
      </c>
      <c r="O10532" t="s">
        <v>3066</v>
      </c>
      <c r="P10532">
        <v>2045</v>
      </c>
      <c r="Q10532" t="s">
        <v>3067</v>
      </c>
      <c r="R10532" t="s">
        <v>15440</v>
      </c>
      <c r="S10532" t="s">
        <v>15436</v>
      </c>
      <c r="T10532" t="s">
        <v>15437</v>
      </c>
      <c r="U10532" t="s">
        <v>15437</v>
      </c>
      <c r="V10532">
        <v>0</v>
      </c>
    </row>
    <row r="10533" spans="1:22" x14ac:dyDescent="0.25">
      <c r="A10533" t="s">
        <v>1569</v>
      </c>
      <c r="B10533">
        <v>297110</v>
      </c>
      <c r="C10533" t="s">
        <v>3091</v>
      </c>
      <c r="D10533" t="s">
        <v>2789</v>
      </c>
      <c r="E10533" t="s">
        <v>1596</v>
      </c>
      <c r="F10533" t="s">
        <v>3065</v>
      </c>
      <c r="G10533" t="s">
        <v>1574</v>
      </c>
      <c r="H10533" s="2">
        <v>44130</v>
      </c>
      <c r="I10533" s="2">
        <v>44130</v>
      </c>
      <c r="J10533"/>
      <c r="K10533"/>
      <c r="L10533">
        <v>17.25</v>
      </c>
      <c r="M10533" t="s">
        <v>1575</v>
      </c>
      <c r="N10533" t="s">
        <v>1714</v>
      </c>
      <c r="O10533" t="s">
        <v>3066</v>
      </c>
      <c r="P10533">
        <v>2045</v>
      </c>
      <c r="Q10533" t="s">
        <v>3067</v>
      </c>
      <c r="R10533" t="s">
        <v>15440</v>
      </c>
      <c r="S10533" t="s">
        <v>15436</v>
      </c>
      <c r="T10533" t="s">
        <v>15437</v>
      </c>
      <c r="U10533" t="s">
        <v>15437</v>
      </c>
      <c r="V10533">
        <v>0.45394736842105265</v>
      </c>
    </row>
    <row r="10534" spans="1:22" x14ac:dyDescent="0.25">
      <c r="A10534" t="s">
        <v>1569</v>
      </c>
      <c r="B10534">
        <v>297120</v>
      </c>
      <c r="C10534" t="s">
        <v>1914</v>
      </c>
      <c r="D10534" t="s">
        <v>1876</v>
      </c>
      <c r="E10534" t="s">
        <v>1596</v>
      </c>
      <c r="F10534" t="s">
        <v>3065</v>
      </c>
      <c r="G10534" t="s">
        <v>1574</v>
      </c>
      <c r="H10534" s="2">
        <v>44130</v>
      </c>
      <c r="I10534" s="2">
        <v>44130</v>
      </c>
      <c r="J10534"/>
      <c r="K10534"/>
      <c r="L10534">
        <v>15</v>
      </c>
      <c r="M10534" t="s">
        <v>1575</v>
      </c>
      <c r="N10534" t="s">
        <v>1714</v>
      </c>
      <c r="O10534" t="s">
        <v>3066</v>
      </c>
      <c r="P10534">
        <v>2045</v>
      </c>
      <c r="Q10534" t="s">
        <v>3067</v>
      </c>
      <c r="R10534" t="s">
        <v>15440</v>
      </c>
      <c r="S10534" t="s">
        <v>15436</v>
      </c>
      <c r="T10534" t="s">
        <v>15437</v>
      </c>
      <c r="U10534" t="s">
        <v>15437</v>
      </c>
      <c r="V10534">
        <v>0.39473684210526316</v>
      </c>
    </row>
    <row r="10535" spans="1:22" x14ac:dyDescent="0.25">
      <c r="A10535" t="s">
        <v>1569</v>
      </c>
      <c r="B10535">
        <v>297150</v>
      </c>
      <c r="C10535" t="s">
        <v>3828</v>
      </c>
      <c r="D10535" t="s">
        <v>3829</v>
      </c>
      <c r="E10535" t="s">
        <v>1596</v>
      </c>
      <c r="F10535" t="s">
        <v>3810</v>
      </c>
      <c r="G10535" t="s">
        <v>1574</v>
      </c>
      <c r="H10535" s="2">
        <v>44130</v>
      </c>
      <c r="I10535" s="2">
        <v>44130</v>
      </c>
      <c r="J10535"/>
      <c r="K10535"/>
      <c r="L10535">
        <v>13</v>
      </c>
      <c r="M10535" t="s">
        <v>1575</v>
      </c>
      <c r="N10535" t="s">
        <v>3482</v>
      </c>
      <c r="O10535" t="s">
        <v>3811</v>
      </c>
      <c r="P10535">
        <v>6076</v>
      </c>
      <c r="Q10535" t="s">
        <v>3812</v>
      </c>
      <c r="R10535" t="s">
        <v>15442</v>
      </c>
      <c r="S10535" t="s">
        <v>15436</v>
      </c>
      <c r="T10535" t="s">
        <v>15437</v>
      </c>
      <c r="U10535" t="s">
        <v>15437</v>
      </c>
      <c r="V10535">
        <v>0.34210526315789475</v>
      </c>
    </row>
    <row r="10536" spans="1:22" x14ac:dyDescent="0.25">
      <c r="A10536" t="s">
        <v>1569</v>
      </c>
      <c r="B10536">
        <v>297118</v>
      </c>
      <c r="C10536" t="s">
        <v>2709</v>
      </c>
      <c r="D10536" t="s">
        <v>2710</v>
      </c>
      <c r="E10536" t="s">
        <v>1607</v>
      </c>
      <c r="F10536" t="s">
        <v>2711</v>
      </c>
      <c r="G10536" t="s">
        <v>1489</v>
      </c>
      <c r="H10536" s="2">
        <v>44130</v>
      </c>
      <c r="I10536" s="2">
        <v>45306</v>
      </c>
      <c r="J10536"/>
      <c r="K10536"/>
      <c r="L10536">
        <v>38</v>
      </c>
      <c r="M10536" t="s">
        <v>1575</v>
      </c>
      <c r="N10536" t="s">
        <v>1714</v>
      </c>
      <c r="O10536" t="s">
        <v>2670</v>
      </c>
      <c r="P10536">
        <v>2028</v>
      </c>
      <c r="Q10536" t="s">
        <v>2671</v>
      </c>
      <c r="R10536" t="s">
        <v>15440</v>
      </c>
      <c r="S10536" t="s">
        <v>15436</v>
      </c>
      <c r="T10536" t="s">
        <v>15437</v>
      </c>
      <c r="U10536" t="s">
        <v>1566</v>
      </c>
      <c r="V10536">
        <v>1</v>
      </c>
    </row>
    <row r="10537" spans="1:22" x14ac:dyDescent="0.25">
      <c r="A10537" t="s">
        <v>1569</v>
      </c>
      <c r="B10537">
        <v>297107</v>
      </c>
      <c r="C10537" t="s">
        <v>2147</v>
      </c>
      <c r="D10537" t="s">
        <v>3427</v>
      </c>
      <c r="E10537" t="s">
        <v>1607</v>
      </c>
      <c r="F10537" t="s">
        <v>3428</v>
      </c>
      <c r="G10537" t="s">
        <v>1618</v>
      </c>
      <c r="H10537" s="2">
        <v>44130</v>
      </c>
      <c r="I10537" s="2">
        <v>45789</v>
      </c>
      <c r="J10537"/>
      <c r="K10537"/>
      <c r="L10537">
        <v>38</v>
      </c>
      <c r="M10537" t="s">
        <v>1575</v>
      </c>
      <c r="N10537" t="s">
        <v>3311</v>
      </c>
      <c r="O10537" t="s">
        <v>3397</v>
      </c>
      <c r="P10537">
        <v>4043</v>
      </c>
      <c r="Q10537" t="s">
        <v>3398</v>
      </c>
      <c r="R10537" t="s">
        <v>15435</v>
      </c>
      <c r="S10537" t="s">
        <v>15436</v>
      </c>
      <c r="T10537" t="s">
        <v>15437</v>
      </c>
      <c r="U10537" t="s">
        <v>15437</v>
      </c>
      <c r="V10537">
        <v>1</v>
      </c>
    </row>
    <row r="10538" spans="1:22" x14ac:dyDescent="0.25">
      <c r="A10538" t="s">
        <v>1569</v>
      </c>
      <c r="B10538">
        <v>297076</v>
      </c>
      <c r="C10538" t="s">
        <v>2830</v>
      </c>
      <c r="D10538" t="s">
        <v>4001</v>
      </c>
      <c r="E10538" t="s">
        <v>1596</v>
      </c>
      <c r="F10538" t="s">
        <v>3976</v>
      </c>
      <c r="G10538" t="s">
        <v>1574</v>
      </c>
      <c r="H10538" s="2">
        <v>44123</v>
      </c>
      <c r="I10538" s="2">
        <v>44123</v>
      </c>
      <c r="J10538"/>
      <c r="K10538"/>
      <c r="L10538">
        <v>26.5</v>
      </c>
      <c r="M10538" t="s">
        <v>1575</v>
      </c>
      <c r="N10538" t="s">
        <v>3865</v>
      </c>
      <c r="O10538" t="s">
        <v>3977</v>
      </c>
      <c r="P10538">
        <v>9095</v>
      </c>
      <c r="Q10538" t="s">
        <v>3978</v>
      </c>
      <c r="R10538" t="s">
        <v>15443</v>
      </c>
      <c r="S10538" t="s">
        <v>15436</v>
      </c>
      <c r="T10538" t="s">
        <v>15437</v>
      </c>
      <c r="U10538" t="s">
        <v>15437</v>
      </c>
      <c r="V10538">
        <v>0.69736842105263153</v>
      </c>
    </row>
    <row r="10539" spans="1:22" x14ac:dyDescent="0.25">
      <c r="A10539" t="s">
        <v>1569</v>
      </c>
      <c r="B10539">
        <v>297078</v>
      </c>
      <c r="C10539" t="s">
        <v>2155</v>
      </c>
      <c r="D10539" t="s">
        <v>2077</v>
      </c>
      <c r="E10539" t="s">
        <v>1596</v>
      </c>
      <c r="F10539" t="s">
        <v>3864</v>
      </c>
      <c r="G10539" t="s">
        <v>1574</v>
      </c>
      <c r="H10539" s="2">
        <v>44123</v>
      </c>
      <c r="I10539" s="2">
        <v>45313</v>
      </c>
      <c r="J10539"/>
      <c r="K10539"/>
      <c r="L10539">
        <v>27.5</v>
      </c>
      <c r="M10539" t="s">
        <v>1575</v>
      </c>
      <c r="N10539" t="s">
        <v>3865</v>
      </c>
      <c r="O10539" t="s">
        <v>3866</v>
      </c>
      <c r="P10539">
        <v>9086</v>
      </c>
      <c r="Q10539" t="s">
        <v>3867</v>
      </c>
      <c r="R10539" t="s">
        <v>15443</v>
      </c>
      <c r="S10539" t="s">
        <v>15436</v>
      </c>
      <c r="T10539" t="s">
        <v>15437</v>
      </c>
      <c r="U10539" t="s">
        <v>15437</v>
      </c>
      <c r="V10539">
        <v>0.72368421052631582</v>
      </c>
    </row>
    <row r="10540" spans="1:22" x14ac:dyDescent="0.25">
      <c r="A10540" t="s">
        <v>1569</v>
      </c>
      <c r="B10540">
        <v>297092</v>
      </c>
      <c r="C10540" t="s">
        <v>2293</v>
      </c>
      <c r="D10540" t="s">
        <v>2281</v>
      </c>
      <c r="E10540" t="s">
        <v>1572</v>
      </c>
      <c r="F10540" t="s">
        <v>2262</v>
      </c>
      <c r="G10540" t="s">
        <v>1574</v>
      </c>
      <c r="H10540" s="2">
        <v>44120</v>
      </c>
      <c r="I10540" s="2">
        <v>44120</v>
      </c>
      <c r="J10540"/>
      <c r="K10540"/>
      <c r="L10540">
        <v>0.01</v>
      </c>
      <c r="M10540" t="s">
        <v>1575</v>
      </c>
      <c r="N10540" t="s">
        <v>1714</v>
      </c>
      <c r="O10540" t="s">
        <v>2263</v>
      </c>
      <c r="P10540">
        <v>2021</v>
      </c>
      <c r="Q10540" t="s">
        <v>2264</v>
      </c>
      <c r="R10540" t="s">
        <v>15441</v>
      </c>
      <c r="S10540" t="s">
        <v>15436</v>
      </c>
      <c r="T10540" t="s">
        <v>15437</v>
      </c>
      <c r="U10540" t="s">
        <v>15437</v>
      </c>
      <c r="V10540">
        <v>0</v>
      </c>
    </row>
    <row r="10541" spans="1:22" x14ac:dyDescent="0.25">
      <c r="A10541" t="s">
        <v>1569</v>
      </c>
      <c r="B10541">
        <v>297084</v>
      </c>
      <c r="C10541" t="s">
        <v>1799</v>
      </c>
      <c r="D10541" t="s">
        <v>2171</v>
      </c>
      <c r="E10541" t="s">
        <v>1596</v>
      </c>
      <c r="F10541" t="s">
        <v>2144</v>
      </c>
      <c r="G10541" t="s">
        <v>1574</v>
      </c>
      <c r="H10541" s="2">
        <v>44119</v>
      </c>
      <c r="I10541" s="2">
        <v>44119</v>
      </c>
      <c r="J10541"/>
      <c r="K10541"/>
      <c r="L10541">
        <v>9</v>
      </c>
      <c r="M10541" t="s">
        <v>1575</v>
      </c>
      <c r="N10541" t="s">
        <v>1714</v>
      </c>
      <c r="O10541" t="s">
        <v>2145</v>
      </c>
      <c r="P10541">
        <v>2019</v>
      </c>
      <c r="Q10541" t="s">
        <v>2146</v>
      </c>
      <c r="R10541" t="s">
        <v>15441</v>
      </c>
      <c r="S10541" t="s">
        <v>15436</v>
      </c>
      <c r="T10541" t="s">
        <v>15437</v>
      </c>
      <c r="U10541" t="s">
        <v>15437</v>
      </c>
      <c r="V10541">
        <v>0.23684210526315788</v>
      </c>
    </row>
    <row r="10542" spans="1:22" x14ac:dyDescent="0.25">
      <c r="A10542" t="s">
        <v>1569</v>
      </c>
      <c r="B10542">
        <v>297087</v>
      </c>
      <c r="C10542" t="s">
        <v>1855</v>
      </c>
      <c r="D10542" t="s">
        <v>2294</v>
      </c>
      <c r="E10542" t="s">
        <v>1596</v>
      </c>
      <c r="F10542" t="s">
        <v>2262</v>
      </c>
      <c r="G10542" t="s">
        <v>1574</v>
      </c>
      <c r="H10542" s="2">
        <v>44118</v>
      </c>
      <c r="I10542" s="2">
        <v>44118</v>
      </c>
      <c r="J10542"/>
      <c r="K10542"/>
      <c r="L10542">
        <v>23.5</v>
      </c>
      <c r="M10542" t="s">
        <v>1575</v>
      </c>
      <c r="N10542" t="s">
        <v>1714</v>
      </c>
      <c r="O10542" t="s">
        <v>2263</v>
      </c>
      <c r="P10542">
        <v>2021</v>
      </c>
      <c r="Q10542" t="s">
        <v>2264</v>
      </c>
      <c r="R10542" t="s">
        <v>15441</v>
      </c>
      <c r="S10542" t="s">
        <v>15436</v>
      </c>
      <c r="T10542" t="s">
        <v>15437</v>
      </c>
      <c r="U10542" t="s">
        <v>15437</v>
      </c>
      <c r="V10542">
        <v>0.61842105263157898</v>
      </c>
    </row>
    <row r="10543" spans="1:22" x14ac:dyDescent="0.25">
      <c r="A10543" t="s">
        <v>1569</v>
      </c>
      <c r="B10543">
        <v>297079</v>
      </c>
      <c r="C10543" t="s">
        <v>2186</v>
      </c>
      <c r="D10543" t="s">
        <v>2712</v>
      </c>
      <c r="E10543" t="s">
        <v>1572</v>
      </c>
      <c r="F10543" t="s">
        <v>2669</v>
      </c>
      <c r="G10543" t="s">
        <v>1574</v>
      </c>
      <c r="H10543" s="2">
        <v>44112</v>
      </c>
      <c r="I10543" s="2">
        <v>44112</v>
      </c>
      <c r="J10543"/>
      <c r="K10543"/>
      <c r="L10543">
        <v>0.01</v>
      </c>
      <c r="M10543" t="s">
        <v>1575</v>
      </c>
      <c r="N10543" t="s">
        <v>1714</v>
      </c>
      <c r="O10543" t="s">
        <v>2670</v>
      </c>
      <c r="P10543">
        <v>2028</v>
      </c>
      <c r="Q10543" t="s">
        <v>2671</v>
      </c>
      <c r="R10543" t="s">
        <v>15440</v>
      </c>
      <c r="S10543" t="s">
        <v>15436</v>
      </c>
      <c r="T10543" t="s">
        <v>15437</v>
      </c>
      <c r="U10543" t="s">
        <v>15437</v>
      </c>
      <c r="V10543">
        <v>0</v>
      </c>
    </row>
    <row r="10544" spans="1:22" x14ac:dyDescent="0.25">
      <c r="A10544" t="s">
        <v>1569</v>
      </c>
      <c r="B10544">
        <v>297088</v>
      </c>
      <c r="C10544" t="s">
        <v>2155</v>
      </c>
      <c r="D10544" t="s">
        <v>2295</v>
      </c>
      <c r="E10544" t="s">
        <v>1596</v>
      </c>
      <c r="F10544" t="s">
        <v>2262</v>
      </c>
      <c r="G10544" t="s">
        <v>1574</v>
      </c>
      <c r="H10544" s="2">
        <v>44112</v>
      </c>
      <c r="I10544" s="2">
        <v>44112</v>
      </c>
      <c r="J10544"/>
      <c r="K10544"/>
      <c r="L10544">
        <v>15.5</v>
      </c>
      <c r="M10544" t="s">
        <v>1575</v>
      </c>
      <c r="N10544" t="s">
        <v>1714</v>
      </c>
      <c r="O10544" t="s">
        <v>2263</v>
      </c>
      <c r="P10544">
        <v>2021</v>
      </c>
      <c r="Q10544" t="s">
        <v>2264</v>
      </c>
      <c r="R10544" t="s">
        <v>15441</v>
      </c>
      <c r="S10544" t="s">
        <v>15436</v>
      </c>
      <c r="T10544" t="s">
        <v>15437</v>
      </c>
      <c r="U10544" t="s">
        <v>15437</v>
      </c>
      <c r="V10544">
        <v>0.40789473684210525</v>
      </c>
    </row>
    <row r="10545" spans="1:22" x14ac:dyDescent="0.25">
      <c r="A10545" t="s">
        <v>1569</v>
      </c>
      <c r="B10545">
        <v>297091</v>
      </c>
      <c r="C10545" t="s">
        <v>1718</v>
      </c>
      <c r="D10545" t="s">
        <v>2273</v>
      </c>
      <c r="E10545" t="s">
        <v>1596</v>
      </c>
      <c r="F10545" t="s">
        <v>2262</v>
      </c>
      <c r="G10545" t="s">
        <v>1574</v>
      </c>
      <c r="H10545" s="2">
        <v>44112</v>
      </c>
      <c r="I10545" s="2">
        <v>44361</v>
      </c>
      <c r="J10545"/>
      <c r="K10545"/>
      <c r="L10545">
        <v>7.25</v>
      </c>
      <c r="M10545" t="s">
        <v>1575</v>
      </c>
      <c r="N10545" t="s">
        <v>1714</v>
      </c>
      <c r="O10545" t="s">
        <v>2263</v>
      </c>
      <c r="P10545">
        <v>2021</v>
      </c>
      <c r="Q10545" t="s">
        <v>2264</v>
      </c>
      <c r="R10545" t="s">
        <v>15441</v>
      </c>
      <c r="S10545" t="s">
        <v>15436</v>
      </c>
      <c r="T10545" t="s">
        <v>15437</v>
      </c>
      <c r="U10545" t="s">
        <v>15437</v>
      </c>
      <c r="V10545">
        <v>0.19078947368421054</v>
      </c>
    </row>
    <row r="10546" spans="1:22" x14ac:dyDescent="0.25">
      <c r="A10546" t="s">
        <v>1569</v>
      </c>
      <c r="B10546">
        <v>297071</v>
      </c>
      <c r="C10546" t="s">
        <v>1680</v>
      </c>
      <c r="D10546" t="s">
        <v>1987</v>
      </c>
      <c r="E10546" t="s">
        <v>1596</v>
      </c>
      <c r="F10546" t="s">
        <v>1967</v>
      </c>
      <c r="G10546" t="s">
        <v>1574</v>
      </c>
      <c r="H10546" s="2">
        <v>44109</v>
      </c>
      <c r="I10546" s="2">
        <v>44109</v>
      </c>
      <c r="J10546"/>
      <c r="K10546"/>
      <c r="L10546">
        <v>10</v>
      </c>
      <c r="M10546" t="s">
        <v>1575</v>
      </c>
      <c r="N10546" t="s">
        <v>1576</v>
      </c>
      <c r="O10546" t="s">
        <v>1721</v>
      </c>
      <c r="P10546">
        <v>1013</v>
      </c>
      <c r="Q10546" t="s">
        <v>1968</v>
      </c>
      <c r="R10546" t="s">
        <v>15435</v>
      </c>
      <c r="S10546" t="s">
        <v>15436</v>
      </c>
      <c r="T10546" t="s">
        <v>15437</v>
      </c>
      <c r="U10546" t="s">
        <v>15437</v>
      </c>
      <c r="V10546">
        <v>0.26315789473684209</v>
      </c>
    </row>
    <row r="10547" spans="1:22" x14ac:dyDescent="0.25">
      <c r="A10547" t="s">
        <v>1569</v>
      </c>
      <c r="B10547">
        <v>407129</v>
      </c>
      <c r="C10547" t="s">
        <v>3569</v>
      </c>
      <c r="D10547" t="s">
        <v>3570</v>
      </c>
      <c r="E10547" t="s">
        <v>1607</v>
      </c>
      <c r="F10547" t="s">
        <v>3571</v>
      </c>
      <c r="G10547" t="s">
        <v>1489</v>
      </c>
      <c r="H10547" s="2">
        <v>44109</v>
      </c>
      <c r="I10547" s="2">
        <v>44109</v>
      </c>
      <c r="J10547"/>
      <c r="K10547"/>
      <c r="L10547">
        <v>38</v>
      </c>
      <c r="M10547" t="s">
        <v>1575</v>
      </c>
      <c r="N10547" t="s">
        <v>3482</v>
      </c>
      <c r="O10547" t="s">
        <v>3546</v>
      </c>
      <c r="P10547">
        <v>5058</v>
      </c>
      <c r="Q10547" t="s">
        <v>3547</v>
      </c>
      <c r="R10547" t="s">
        <v>15442</v>
      </c>
      <c r="S10547" t="s">
        <v>15436</v>
      </c>
      <c r="T10547" t="s">
        <v>15437</v>
      </c>
      <c r="U10547" t="s">
        <v>1566</v>
      </c>
      <c r="V10547">
        <v>1</v>
      </c>
    </row>
    <row r="10548" spans="1:22" x14ac:dyDescent="0.25">
      <c r="A10548" t="s">
        <v>1569</v>
      </c>
      <c r="B10548">
        <v>297066</v>
      </c>
      <c r="C10548" t="s">
        <v>1800</v>
      </c>
      <c r="D10548" t="s">
        <v>3703</v>
      </c>
      <c r="E10548" t="s">
        <v>1572</v>
      </c>
      <c r="F10548" t="s">
        <v>3674</v>
      </c>
      <c r="G10548" t="s">
        <v>1574</v>
      </c>
      <c r="H10548" s="2">
        <v>44102</v>
      </c>
      <c r="I10548" s="2">
        <v>45327</v>
      </c>
      <c r="J10548"/>
      <c r="K10548"/>
      <c r="L10548">
        <v>0.01</v>
      </c>
      <c r="M10548" t="s">
        <v>1575</v>
      </c>
      <c r="N10548" t="s">
        <v>3627</v>
      </c>
      <c r="O10548" t="s">
        <v>3669</v>
      </c>
      <c r="P10548">
        <v>6063</v>
      </c>
      <c r="Q10548" t="s">
        <v>3670</v>
      </c>
      <c r="R10548" t="s">
        <v>15442</v>
      </c>
      <c r="S10548" t="s">
        <v>15436</v>
      </c>
      <c r="T10548" t="s">
        <v>15437</v>
      </c>
      <c r="U10548" t="s">
        <v>15437</v>
      </c>
      <c r="V10548">
        <v>0</v>
      </c>
    </row>
    <row r="10549" spans="1:22" x14ac:dyDescent="0.25">
      <c r="A10549" t="s">
        <v>1569</v>
      </c>
      <c r="B10549">
        <v>297056</v>
      </c>
      <c r="C10549" t="s">
        <v>1932</v>
      </c>
      <c r="D10549" t="s">
        <v>2023</v>
      </c>
      <c r="E10549" t="s">
        <v>1596</v>
      </c>
      <c r="F10549" t="s">
        <v>3810</v>
      </c>
      <c r="G10549" t="s">
        <v>1574</v>
      </c>
      <c r="H10549" s="2">
        <v>44102</v>
      </c>
      <c r="I10549" s="2">
        <v>44102</v>
      </c>
      <c r="J10549"/>
      <c r="K10549"/>
      <c r="L10549">
        <v>22</v>
      </c>
      <c r="M10549" t="s">
        <v>1575</v>
      </c>
      <c r="N10549" t="s">
        <v>3482</v>
      </c>
      <c r="O10549" t="s">
        <v>3811</v>
      </c>
      <c r="P10549">
        <v>6076</v>
      </c>
      <c r="Q10549" t="s">
        <v>3812</v>
      </c>
      <c r="R10549" t="s">
        <v>15442</v>
      </c>
      <c r="S10549" t="s">
        <v>15436</v>
      </c>
      <c r="T10549" t="s">
        <v>15437</v>
      </c>
      <c r="U10549" t="s">
        <v>15437</v>
      </c>
      <c r="V10549">
        <v>0.57894736842105265</v>
      </c>
    </row>
    <row r="10550" spans="1:22" x14ac:dyDescent="0.25">
      <c r="A10550" t="s">
        <v>1569</v>
      </c>
      <c r="B10550">
        <v>297064</v>
      </c>
      <c r="C10550" t="s">
        <v>1703</v>
      </c>
      <c r="D10550" t="s">
        <v>3830</v>
      </c>
      <c r="E10550" t="s">
        <v>1596</v>
      </c>
      <c r="F10550" t="s">
        <v>3810</v>
      </c>
      <c r="G10550" t="s">
        <v>1574</v>
      </c>
      <c r="H10550" s="2">
        <v>44102</v>
      </c>
      <c r="I10550" s="2">
        <v>44102</v>
      </c>
      <c r="J10550"/>
      <c r="K10550"/>
      <c r="L10550">
        <v>33</v>
      </c>
      <c r="M10550" t="s">
        <v>1575</v>
      </c>
      <c r="N10550" t="s">
        <v>3482</v>
      </c>
      <c r="O10550" t="s">
        <v>3811</v>
      </c>
      <c r="P10550">
        <v>6076</v>
      </c>
      <c r="Q10550" t="s">
        <v>3812</v>
      </c>
      <c r="R10550" t="s">
        <v>15442</v>
      </c>
      <c r="S10550" t="s">
        <v>15436</v>
      </c>
      <c r="T10550" t="s">
        <v>15437</v>
      </c>
      <c r="U10550" t="s">
        <v>15437</v>
      </c>
      <c r="V10550">
        <v>0.86842105263157898</v>
      </c>
    </row>
    <row r="10551" spans="1:22" x14ac:dyDescent="0.25">
      <c r="A10551" t="s">
        <v>1569</v>
      </c>
      <c r="B10551">
        <v>297075</v>
      </c>
      <c r="C10551" t="s">
        <v>3704</v>
      </c>
      <c r="D10551" t="s">
        <v>3681</v>
      </c>
      <c r="E10551" t="s">
        <v>1607</v>
      </c>
      <c r="F10551" t="s">
        <v>3668</v>
      </c>
      <c r="G10551" t="s">
        <v>1618</v>
      </c>
      <c r="H10551" s="2">
        <v>44102</v>
      </c>
      <c r="I10551" s="2">
        <v>45537</v>
      </c>
      <c r="J10551"/>
      <c r="K10551"/>
      <c r="L10551">
        <v>38</v>
      </c>
      <c r="M10551" t="s">
        <v>1575</v>
      </c>
      <c r="N10551" t="s">
        <v>3627</v>
      </c>
      <c r="O10551" t="s">
        <v>3669</v>
      </c>
      <c r="P10551">
        <v>6063</v>
      </c>
      <c r="Q10551" t="s">
        <v>3670</v>
      </c>
      <c r="R10551" t="s">
        <v>15442</v>
      </c>
      <c r="S10551" t="s">
        <v>15436</v>
      </c>
      <c r="T10551" t="s">
        <v>15437</v>
      </c>
      <c r="U10551" t="s">
        <v>15437</v>
      </c>
      <c r="V10551">
        <v>1</v>
      </c>
    </row>
    <row r="10552" spans="1:22" x14ac:dyDescent="0.25">
      <c r="A10552" t="s">
        <v>1569</v>
      </c>
      <c r="B10552">
        <v>297060</v>
      </c>
      <c r="C10552" t="s">
        <v>3705</v>
      </c>
      <c r="D10552" t="s">
        <v>3706</v>
      </c>
      <c r="E10552" t="s">
        <v>1596</v>
      </c>
      <c r="F10552" t="s">
        <v>3674</v>
      </c>
      <c r="G10552" t="s">
        <v>1574</v>
      </c>
      <c r="H10552" s="2">
        <v>44088</v>
      </c>
      <c r="I10552" s="2">
        <v>45089</v>
      </c>
      <c r="J10552"/>
      <c r="K10552"/>
      <c r="L10552">
        <v>10.5</v>
      </c>
      <c r="M10552" t="s">
        <v>1575</v>
      </c>
      <c r="N10552" t="s">
        <v>3627</v>
      </c>
      <c r="O10552" t="s">
        <v>3669</v>
      </c>
      <c r="P10552">
        <v>6063</v>
      </c>
      <c r="Q10552" t="s">
        <v>3670</v>
      </c>
      <c r="R10552" t="s">
        <v>15442</v>
      </c>
      <c r="S10552" t="s">
        <v>15436</v>
      </c>
      <c r="T10552" t="s">
        <v>15437</v>
      </c>
      <c r="U10552" t="s">
        <v>15437</v>
      </c>
      <c r="V10552">
        <v>0.27631578947368424</v>
      </c>
    </row>
    <row r="10553" spans="1:22" x14ac:dyDescent="0.25">
      <c r="A10553" t="s">
        <v>1569</v>
      </c>
      <c r="B10553">
        <v>297044</v>
      </c>
      <c r="C10553" t="s">
        <v>1787</v>
      </c>
      <c r="D10553" t="s">
        <v>1788</v>
      </c>
      <c r="E10553" t="s">
        <v>1572</v>
      </c>
      <c r="F10553" t="s">
        <v>1747</v>
      </c>
      <c r="G10553" t="s">
        <v>1574</v>
      </c>
      <c r="H10553" s="2">
        <v>44081</v>
      </c>
      <c r="I10553" s="2">
        <v>44081</v>
      </c>
      <c r="J10553"/>
      <c r="K10553"/>
      <c r="L10553">
        <v>0.01</v>
      </c>
      <c r="M10553" t="s">
        <v>1575</v>
      </c>
      <c r="N10553" t="s">
        <v>1576</v>
      </c>
      <c r="O10553" t="s">
        <v>1748</v>
      </c>
      <c r="P10553">
        <v>1008</v>
      </c>
      <c r="Q10553" t="s">
        <v>1749</v>
      </c>
      <c r="R10553" t="s">
        <v>15435</v>
      </c>
      <c r="S10553" t="s">
        <v>15436</v>
      </c>
      <c r="T10553" t="s">
        <v>15437</v>
      </c>
      <c r="U10553" t="s">
        <v>15437</v>
      </c>
      <c r="V10553">
        <v>0</v>
      </c>
    </row>
    <row r="10554" spans="1:22" x14ac:dyDescent="0.25">
      <c r="A10554" t="s">
        <v>1569</v>
      </c>
      <c r="B10554">
        <v>297032</v>
      </c>
      <c r="C10554" t="s">
        <v>2866</v>
      </c>
      <c r="D10554" t="s">
        <v>2867</v>
      </c>
      <c r="E10554" t="s">
        <v>1596</v>
      </c>
      <c r="F10554" t="s">
        <v>2848</v>
      </c>
      <c r="G10554" t="s">
        <v>1574</v>
      </c>
      <c r="H10554" s="2">
        <v>44074</v>
      </c>
      <c r="I10554" s="2">
        <v>44074</v>
      </c>
      <c r="J10554"/>
      <c r="K10554"/>
      <c r="L10554">
        <v>34.25</v>
      </c>
      <c r="M10554" t="s">
        <v>1575</v>
      </c>
      <c r="N10554" t="s">
        <v>1714</v>
      </c>
      <c r="O10554" t="s">
        <v>2846</v>
      </c>
      <c r="P10554">
        <v>2032</v>
      </c>
      <c r="Q10554" t="s">
        <v>2847</v>
      </c>
      <c r="R10554" t="s">
        <v>15440</v>
      </c>
      <c r="S10554" t="s">
        <v>15436</v>
      </c>
      <c r="T10554" t="s">
        <v>15437</v>
      </c>
      <c r="U10554" t="s">
        <v>15437</v>
      </c>
      <c r="V10554">
        <v>0.90131578947368418</v>
      </c>
    </row>
    <row r="10555" spans="1:22" x14ac:dyDescent="0.25">
      <c r="A10555" t="s">
        <v>1569</v>
      </c>
      <c r="B10555">
        <v>297057</v>
      </c>
      <c r="C10555" t="s">
        <v>1775</v>
      </c>
      <c r="D10555" t="s">
        <v>3572</v>
      </c>
      <c r="E10555" t="s">
        <v>1596</v>
      </c>
      <c r="F10555" t="s">
        <v>3545</v>
      </c>
      <c r="G10555" t="s">
        <v>1574</v>
      </c>
      <c r="H10555" s="2">
        <v>44074</v>
      </c>
      <c r="I10555" s="2">
        <v>45005</v>
      </c>
      <c r="J10555"/>
      <c r="K10555"/>
      <c r="L10555">
        <v>22.5</v>
      </c>
      <c r="M10555" t="s">
        <v>1575</v>
      </c>
      <c r="N10555" t="s">
        <v>3482</v>
      </c>
      <c r="O10555" t="s">
        <v>3546</v>
      </c>
      <c r="P10555">
        <v>5058</v>
      </c>
      <c r="Q10555" t="s">
        <v>3547</v>
      </c>
      <c r="R10555" t="s">
        <v>15442</v>
      </c>
      <c r="S10555" t="s">
        <v>15436</v>
      </c>
      <c r="T10555" t="s">
        <v>15437</v>
      </c>
      <c r="U10555" t="s">
        <v>15437</v>
      </c>
      <c r="V10555">
        <v>0.59210526315789469</v>
      </c>
    </row>
    <row r="10556" spans="1:22" x14ac:dyDescent="0.25">
      <c r="A10556" t="s">
        <v>1569</v>
      </c>
      <c r="B10556">
        <v>297052</v>
      </c>
      <c r="C10556" t="s">
        <v>1716</v>
      </c>
      <c r="D10556" t="s">
        <v>1717</v>
      </c>
      <c r="E10556" t="s">
        <v>1596</v>
      </c>
      <c r="F10556" t="s">
        <v>1692</v>
      </c>
      <c r="G10556" t="s">
        <v>1574</v>
      </c>
      <c r="H10556" s="2">
        <v>44067</v>
      </c>
      <c r="I10556" s="2">
        <v>44067</v>
      </c>
      <c r="J10556"/>
      <c r="K10556"/>
      <c r="L10556">
        <v>34.75</v>
      </c>
      <c r="M10556" t="s">
        <v>1575</v>
      </c>
      <c r="N10556" t="s">
        <v>1576</v>
      </c>
      <c r="O10556" t="s">
        <v>1693</v>
      </c>
      <c r="P10556">
        <v>1006</v>
      </c>
      <c r="Q10556" t="s">
        <v>1694</v>
      </c>
      <c r="R10556" t="s">
        <v>15435</v>
      </c>
      <c r="S10556" t="s">
        <v>15436</v>
      </c>
      <c r="T10556" t="s">
        <v>15437</v>
      </c>
      <c r="U10556" t="s">
        <v>15437</v>
      </c>
      <c r="V10556">
        <v>0.91447368421052633</v>
      </c>
    </row>
    <row r="10557" spans="1:22" x14ac:dyDescent="0.25">
      <c r="A10557" t="s">
        <v>1569</v>
      </c>
      <c r="B10557">
        <v>297026</v>
      </c>
      <c r="C10557" t="s">
        <v>3764</v>
      </c>
      <c r="D10557" t="s">
        <v>3765</v>
      </c>
      <c r="E10557" t="s">
        <v>1572</v>
      </c>
      <c r="F10557" t="s">
        <v>3748</v>
      </c>
      <c r="G10557" t="s">
        <v>1574</v>
      </c>
      <c r="H10557" s="2">
        <v>44060</v>
      </c>
      <c r="I10557" s="2">
        <v>44060</v>
      </c>
      <c r="J10557"/>
      <c r="K10557"/>
      <c r="L10557">
        <v>0.01</v>
      </c>
      <c r="M10557" t="s">
        <v>1575</v>
      </c>
      <c r="N10557" t="s">
        <v>3482</v>
      </c>
      <c r="O10557" t="s">
        <v>3749</v>
      </c>
      <c r="P10557">
        <v>6068</v>
      </c>
      <c r="Q10557" t="s">
        <v>3750</v>
      </c>
      <c r="R10557" t="s">
        <v>15442</v>
      </c>
      <c r="S10557" t="s">
        <v>15436</v>
      </c>
      <c r="T10557" t="s">
        <v>15437</v>
      </c>
      <c r="U10557" t="s">
        <v>15437</v>
      </c>
      <c r="V10557">
        <v>0</v>
      </c>
    </row>
    <row r="10558" spans="1:22" x14ac:dyDescent="0.25">
      <c r="A10558" t="s">
        <v>1569</v>
      </c>
      <c r="B10558">
        <v>297023</v>
      </c>
      <c r="C10558" t="s">
        <v>1718</v>
      </c>
      <c r="D10558" t="s">
        <v>1719</v>
      </c>
      <c r="E10558" t="s">
        <v>1607</v>
      </c>
      <c r="F10558" t="s">
        <v>1720</v>
      </c>
      <c r="G10558" t="s">
        <v>1618</v>
      </c>
      <c r="H10558" s="2">
        <v>44060</v>
      </c>
      <c r="I10558" s="2">
        <v>45719</v>
      </c>
      <c r="J10558"/>
      <c r="K10558"/>
      <c r="L10558">
        <v>38</v>
      </c>
      <c r="M10558" t="s">
        <v>1575</v>
      </c>
      <c r="N10558" t="s">
        <v>1576</v>
      </c>
      <c r="O10558" t="s">
        <v>1721</v>
      </c>
      <c r="P10558">
        <v>1006</v>
      </c>
      <c r="Q10558" t="s">
        <v>1694</v>
      </c>
      <c r="R10558" t="s">
        <v>15435</v>
      </c>
      <c r="S10558" t="s">
        <v>15436</v>
      </c>
      <c r="T10558" t="s">
        <v>15437</v>
      </c>
      <c r="U10558" t="s">
        <v>15437</v>
      </c>
      <c r="V10558">
        <v>1</v>
      </c>
    </row>
    <row r="10559" spans="1:22" x14ac:dyDescent="0.25">
      <c r="A10559" t="s">
        <v>1569</v>
      </c>
      <c r="B10559">
        <v>297015</v>
      </c>
      <c r="C10559" t="s">
        <v>1722</v>
      </c>
      <c r="D10559" t="s">
        <v>1723</v>
      </c>
      <c r="E10559" t="s">
        <v>1596</v>
      </c>
      <c r="F10559" t="s">
        <v>1692</v>
      </c>
      <c r="G10559" t="s">
        <v>1574</v>
      </c>
      <c r="H10559" s="2">
        <v>44053</v>
      </c>
      <c r="I10559" s="2">
        <v>44053</v>
      </c>
      <c r="J10559"/>
      <c r="K10559"/>
      <c r="L10559">
        <v>23.75</v>
      </c>
      <c r="M10559" t="s">
        <v>1575</v>
      </c>
      <c r="N10559" t="s">
        <v>1576</v>
      </c>
      <c r="O10559" t="s">
        <v>1693</v>
      </c>
      <c r="P10559">
        <v>1006</v>
      </c>
      <c r="Q10559" t="s">
        <v>1694</v>
      </c>
      <c r="R10559" t="s">
        <v>15435</v>
      </c>
      <c r="S10559" t="s">
        <v>15436</v>
      </c>
      <c r="T10559" t="s">
        <v>15437</v>
      </c>
      <c r="U10559" t="s">
        <v>15437</v>
      </c>
      <c r="V10559">
        <v>0.625</v>
      </c>
    </row>
    <row r="10560" spans="1:22" x14ac:dyDescent="0.25">
      <c r="A10560" t="s">
        <v>1569</v>
      </c>
      <c r="B10560">
        <v>297014</v>
      </c>
      <c r="C10560" t="s">
        <v>1953</v>
      </c>
      <c r="D10560" t="s">
        <v>1954</v>
      </c>
      <c r="E10560" t="s">
        <v>1596</v>
      </c>
      <c r="F10560" t="s">
        <v>1925</v>
      </c>
      <c r="G10560" t="s">
        <v>1574</v>
      </c>
      <c r="H10560" s="2">
        <v>44053</v>
      </c>
      <c r="I10560" s="2">
        <v>44053</v>
      </c>
      <c r="J10560"/>
      <c r="K10560"/>
      <c r="L10560">
        <v>17.5</v>
      </c>
      <c r="M10560" t="s">
        <v>1575</v>
      </c>
      <c r="N10560" t="s">
        <v>1576</v>
      </c>
      <c r="O10560" t="s">
        <v>1926</v>
      </c>
      <c r="P10560">
        <v>1012</v>
      </c>
      <c r="Q10560" t="s">
        <v>1927</v>
      </c>
      <c r="R10560" t="s">
        <v>15435</v>
      </c>
      <c r="S10560" t="s">
        <v>15436</v>
      </c>
      <c r="T10560" t="s">
        <v>15437</v>
      </c>
      <c r="U10560" t="s">
        <v>15437</v>
      </c>
      <c r="V10560">
        <v>0.46052631578947367</v>
      </c>
    </row>
    <row r="10561" spans="1:22" x14ac:dyDescent="0.25">
      <c r="A10561" t="s">
        <v>1569</v>
      </c>
      <c r="B10561">
        <v>297021</v>
      </c>
      <c r="C10561" t="s">
        <v>2076</v>
      </c>
      <c r="D10561" t="s">
        <v>2077</v>
      </c>
      <c r="E10561" t="s">
        <v>1596</v>
      </c>
      <c r="F10561" t="s">
        <v>2036</v>
      </c>
      <c r="G10561" t="s">
        <v>1574</v>
      </c>
      <c r="H10561" s="2">
        <v>44053</v>
      </c>
      <c r="I10561" s="2">
        <v>44949</v>
      </c>
      <c r="J10561"/>
      <c r="K10561"/>
      <c r="L10561">
        <v>15</v>
      </c>
      <c r="M10561" t="s">
        <v>1575</v>
      </c>
      <c r="N10561" t="s">
        <v>1714</v>
      </c>
      <c r="O10561" t="s">
        <v>2037</v>
      </c>
      <c r="P10561">
        <v>2016</v>
      </c>
      <c r="Q10561" t="s">
        <v>2038</v>
      </c>
      <c r="R10561" t="s">
        <v>15441</v>
      </c>
      <c r="S10561" t="s">
        <v>15436</v>
      </c>
      <c r="T10561" t="s">
        <v>15437</v>
      </c>
      <c r="U10561" t="s">
        <v>15437</v>
      </c>
      <c r="V10561">
        <v>0.39473684210526316</v>
      </c>
    </row>
    <row r="10562" spans="1:22" x14ac:dyDescent="0.25">
      <c r="A10562" t="s">
        <v>1569</v>
      </c>
      <c r="B10562">
        <v>296954</v>
      </c>
      <c r="C10562" t="s">
        <v>1597</v>
      </c>
      <c r="D10562" t="s">
        <v>1598</v>
      </c>
      <c r="E10562" t="s">
        <v>1572</v>
      </c>
      <c r="F10562" t="s">
        <v>1573</v>
      </c>
      <c r="G10562" t="s">
        <v>1574</v>
      </c>
      <c r="H10562" s="2">
        <v>44046</v>
      </c>
      <c r="I10562" s="2">
        <v>44046</v>
      </c>
      <c r="J10562"/>
      <c r="K10562"/>
      <c r="L10562">
        <v>0.01</v>
      </c>
      <c r="M10562" t="s">
        <v>1575</v>
      </c>
      <c r="N10562" t="s">
        <v>1576</v>
      </c>
      <c r="O10562" t="s">
        <v>1577</v>
      </c>
      <c r="P10562">
        <v>1004</v>
      </c>
      <c r="Q10562" t="s">
        <v>1578</v>
      </c>
      <c r="R10562" t="s">
        <v>15435</v>
      </c>
      <c r="S10562" t="s">
        <v>15436</v>
      </c>
      <c r="T10562" t="s">
        <v>15437</v>
      </c>
      <c r="U10562" t="s">
        <v>15437</v>
      </c>
      <c r="V10562">
        <v>0</v>
      </c>
    </row>
    <row r="10563" spans="1:22" x14ac:dyDescent="0.25">
      <c r="A10563" t="s">
        <v>1569</v>
      </c>
      <c r="B10563">
        <v>296997</v>
      </c>
      <c r="C10563" t="s">
        <v>2604</v>
      </c>
      <c r="D10563" t="s">
        <v>2596</v>
      </c>
      <c r="E10563" t="s">
        <v>1572</v>
      </c>
      <c r="F10563" t="s">
        <v>2573</v>
      </c>
      <c r="G10563" t="s">
        <v>1574</v>
      </c>
      <c r="H10563" s="2">
        <v>44046</v>
      </c>
      <c r="I10563" s="2">
        <v>44046</v>
      </c>
      <c r="J10563"/>
      <c r="K10563"/>
      <c r="L10563">
        <v>0.01</v>
      </c>
      <c r="M10563" t="s">
        <v>1575</v>
      </c>
      <c r="N10563" t="s">
        <v>1714</v>
      </c>
      <c r="O10563" t="s">
        <v>2574</v>
      </c>
      <c r="P10563">
        <v>2026</v>
      </c>
      <c r="Q10563" t="s">
        <v>2575</v>
      </c>
      <c r="R10563" t="s">
        <v>15441</v>
      </c>
      <c r="S10563" t="s">
        <v>15436</v>
      </c>
      <c r="T10563" t="s">
        <v>15437</v>
      </c>
      <c r="U10563" t="s">
        <v>15437</v>
      </c>
      <c r="V10563">
        <v>0</v>
      </c>
    </row>
    <row r="10564" spans="1:22" x14ac:dyDescent="0.25">
      <c r="A10564" t="s">
        <v>1569</v>
      </c>
      <c r="B10564">
        <v>297022</v>
      </c>
      <c r="C10564" t="s">
        <v>1901</v>
      </c>
      <c r="D10564" t="s">
        <v>1902</v>
      </c>
      <c r="E10564" t="s">
        <v>1572</v>
      </c>
      <c r="F10564" t="s">
        <v>1845</v>
      </c>
      <c r="G10564" t="s">
        <v>1574</v>
      </c>
      <c r="H10564" s="2">
        <v>44046</v>
      </c>
      <c r="I10564" s="2">
        <v>44046</v>
      </c>
      <c r="J10564"/>
      <c r="K10564"/>
      <c r="L10564">
        <v>0.01</v>
      </c>
      <c r="M10564" t="s">
        <v>1575</v>
      </c>
      <c r="N10564" t="s">
        <v>1576</v>
      </c>
      <c r="O10564" t="s">
        <v>1846</v>
      </c>
      <c r="P10564">
        <v>1011</v>
      </c>
      <c r="Q10564" t="s">
        <v>1847</v>
      </c>
      <c r="R10564" t="s">
        <v>15435</v>
      </c>
      <c r="S10564" t="s">
        <v>15436</v>
      </c>
      <c r="T10564" t="s">
        <v>15437</v>
      </c>
      <c r="U10564" t="s">
        <v>15437</v>
      </c>
      <c r="V10564">
        <v>0</v>
      </c>
    </row>
    <row r="10565" spans="1:22" x14ac:dyDescent="0.25">
      <c r="A10565" t="s">
        <v>1569</v>
      </c>
      <c r="B10565">
        <v>296953</v>
      </c>
      <c r="C10565" t="s">
        <v>2255</v>
      </c>
      <c r="D10565" t="s">
        <v>1878</v>
      </c>
      <c r="E10565" t="s">
        <v>1596</v>
      </c>
      <c r="F10565" t="s">
        <v>3438</v>
      </c>
      <c r="G10565" t="s">
        <v>1574</v>
      </c>
      <c r="H10565" s="2">
        <v>44039</v>
      </c>
      <c r="I10565" s="2">
        <v>44039</v>
      </c>
      <c r="J10565"/>
      <c r="K10565"/>
      <c r="L10565">
        <v>25</v>
      </c>
      <c r="M10565" t="s">
        <v>1575</v>
      </c>
      <c r="N10565" t="s">
        <v>3311</v>
      </c>
      <c r="O10565" t="s">
        <v>3439</v>
      </c>
      <c r="P10565">
        <v>4044</v>
      </c>
      <c r="Q10565" t="s">
        <v>3440</v>
      </c>
      <c r="R10565" t="s">
        <v>15435</v>
      </c>
      <c r="S10565" t="s">
        <v>15436</v>
      </c>
      <c r="T10565" t="s">
        <v>15437</v>
      </c>
      <c r="U10565" t="s">
        <v>15437</v>
      </c>
      <c r="V10565">
        <v>0.65789473684210531</v>
      </c>
    </row>
    <row r="10566" spans="1:22" x14ac:dyDescent="0.25">
      <c r="A10566" t="s">
        <v>1569</v>
      </c>
      <c r="B10566">
        <v>296943</v>
      </c>
      <c r="C10566" t="s">
        <v>1667</v>
      </c>
      <c r="D10566" t="s">
        <v>1668</v>
      </c>
      <c r="E10566" t="s">
        <v>1572</v>
      </c>
      <c r="F10566" t="s">
        <v>1625</v>
      </c>
      <c r="G10566" t="s">
        <v>1574</v>
      </c>
      <c r="H10566" s="2">
        <v>44032</v>
      </c>
      <c r="I10566" s="2">
        <v>44032</v>
      </c>
      <c r="J10566"/>
      <c r="K10566"/>
      <c r="L10566">
        <v>0.01</v>
      </c>
      <c r="M10566" t="s">
        <v>1575</v>
      </c>
      <c r="N10566" t="s">
        <v>1576</v>
      </c>
      <c r="O10566" t="s">
        <v>1626</v>
      </c>
      <c r="P10566">
        <v>1005</v>
      </c>
      <c r="Q10566" t="s">
        <v>1627</v>
      </c>
      <c r="R10566" t="s">
        <v>15435</v>
      </c>
      <c r="S10566" t="s">
        <v>15436</v>
      </c>
      <c r="T10566" t="s">
        <v>15437</v>
      </c>
      <c r="U10566" t="s">
        <v>15437</v>
      </c>
      <c r="V10566">
        <v>0</v>
      </c>
    </row>
    <row r="10567" spans="1:22" x14ac:dyDescent="0.25">
      <c r="A10567" t="s">
        <v>1569</v>
      </c>
      <c r="B10567">
        <v>296979</v>
      </c>
      <c r="C10567" t="s">
        <v>3741</v>
      </c>
      <c r="D10567" t="s">
        <v>3742</v>
      </c>
      <c r="E10567" t="s">
        <v>1572</v>
      </c>
      <c r="F10567" t="s">
        <v>3713</v>
      </c>
      <c r="G10567" t="s">
        <v>1574</v>
      </c>
      <c r="H10567" s="2">
        <v>44032</v>
      </c>
      <c r="I10567" s="2">
        <v>44032</v>
      </c>
      <c r="J10567"/>
      <c r="K10567"/>
      <c r="L10567">
        <v>0.01</v>
      </c>
      <c r="M10567" t="s">
        <v>1575</v>
      </c>
      <c r="N10567" t="s">
        <v>3627</v>
      </c>
      <c r="O10567" t="s">
        <v>3714</v>
      </c>
      <c r="P10567">
        <v>6065</v>
      </c>
      <c r="Q10567" t="s">
        <v>3715</v>
      </c>
      <c r="R10567" t="s">
        <v>15442</v>
      </c>
      <c r="S10567" t="s">
        <v>15436</v>
      </c>
      <c r="T10567" t="s">
        <v>15437</v>
      </c>
      <c r="U10567" t="s">
        <v>15437</v>
      </c>
      <c r="V10567">
        <v>0</v>
      </c>
    </row>
    <row r="10568" spans="1:22" x14ac:dyDescent="0.25">
      <c r="A10568" t="s">
        <v>1569</v>
      </c>
      <c r="B10568">
        <v>296939</v>
      </c>
      <c r="C10568" t="s">
        <v>1841</v>
      </c>
      <c r="D10568" t="s">
        <v>1840</v>
      </c>
      <c r="E10568" t="s">
        <v>1596</v>
      </c>
      <c r="F10568" t="s">
        <v>1822</v>
      </c>
      <c r="G10568" t="s">
        <v>1574</v>
      </c>
      <c r="H10568" s="2">
        <v>44032</v>
      </c>
      <c r="I10568" s="2">
        <v>44032</v>
      </c>
      <c r="J10568"/>
      <c r="K10568"/>
      <c r="L10568">
        <v>15</v>
      </c>
      <c r="M10568" t="s">
        <v>1575</v>
      </c>
      <c r="N10568" t="s">
        <v>1576</v>
      </c>
      <c r="O10568" t="s">
        <v>1823</v>
      </c>
      <c r="P10568">
        <v>1010</v>
      </c>
      <c r="Q10568" t="s">
        <v>1824</v>
      </c>
      <c r="R10568" t="s">
        <v>15435</v>
      </c>
      <c r="S10568" t="s">
        <v>15436</v>
      </c>
      <c r="T10568" t="s">
        <v>15437</v>
      </c>
      <c r="U10568" t="s">
        <v>15437</v>
      </c>
      <c r="V10568">
        <v>0.39473684210526316</v>
      </c>
    </row>
    <row r="10569" spans="1:22" x14ac:dyDescent="0.25">
      <c r="A10569" t="s">
        <v>1569</v>
      </c>
      <c r="B10569">
        <v>407120</v>
      </c>
      <c r="C10569" t="s">
        <v>2868</v>
      </c>
      <c r="D10569" t="s">
        <v>2869</v>
      </c>
      <c r="E10569" t="s">
        <v>1596</v>
      </c>
      <c r="F10569" t="s">
        <v>2848</v>
      </c>
      <c r="G10569" t="s">
        <v>1574</v>
      </c>
      <c r="H10569" s="2">
        <v>44032</v>
      </c>
      <c r="I10569" s="2">
        <v>45607</v>
      </c>
      <c r="J10569"/>
      <c r="K10569"/>
      <c r="L10569">
        <v>27</v>
      </c>
      <c r="M10569" t="s">
        <v>1575</v>
      </c>
      <c r="N10569" t="s">
        <v>1714</v>
      </c>
      <c r="O10569" t="s">
        <v>2846</v>
      </c>
      <c r="P10569">
        <v>2032</v>
      </c>
      <c r="Q10569" t="s">
        <v>2847</v>
      </c>
      <c r="R10569" t="s">
        <v>15440</v>
      </c>
      <c r="S10569" t="s">
        <v>15436</v>
      </c>
      <c r="T10569" t="s">
        <v>15437</v>
      </c>
      <c r="U10569" t="s">
        <v>15437</v>
      </c>
      <c r="V10569">
        <v>0.71052631578947367</v>
      </c>
    </row>
    <row r="10570" spans="1:22" x14ac:dyDescent="0.25">
      <c r="A10570" t="s">
        <v>1569</v>
      </c>
      <c r="B10570">
        <v>407125</v>
      </c>
      <c r="C10570" t="s">
        <v>1696</v>
      </c>
      <c r="D10570" t="s">
        <v>3898</v>
      </c>
      <c r="E10570" t="s">
        <v>1607</v>
      </c>
      <c r="F10570" t="s">
        <v>4002</v>
      </c>
      <c r="G10570" t="s">
        <v>1489</v>
      </c>
      <c r="H10570" s="2">
        <v>44032</v>
      </c>
      <c r="I10570" s="2">
        <v>44032</v>
      </c>
      <c r="J10570"/>
      <c r="K10570"/>
      <c r="L10570">
        <v>38</v>
      </c>
      <c r="M10570" t="s">
        <v>1575</v>
      </c>
      <c r="N10570" t="s">
        <v>3865</v>
      </c>
      <c r="O10570" t="s">
        <v>3977</v>
      </c>
      <c r="P10570">
        <v>9095</v>
      </c>
      <c r="Q10570" t="s">
        <v>3978</v>
      </c>
      <c r="R10570" t="s">
        <v>15443</v>
      </c>
      <c r="S10570" t="s">
        <v>15436</v>
      </c>
      <c r="T10570" t="s">
        <v>15437</v>
      </c>
      <c r="U10570" t="s">
        <v>1566</v>
      </c>
      <c r="V10570">
        <v>1</v>
      </c>
    </row>
    <row r="10571" spans="1:22" x14ac:dyDescent="0.25">
      <c r="A10571" t="s">
        <v>1569</v>
      </c>
      <c r="B10571">
        <v>296975</v>
      </c>
      <c r="C10571" t="s">
        <v>1669</v>
      </c>
      <c r="D10571" t="s">
        <v>1668</v>
      </c>
      <c r="E10571" t="s">
        <v>1572</v>
      </c>
      <c r="F10571" t="s">
        <v>1625</v>
      </c>
      <c r="G10571" t="s">
        <v>1574</v>
      </c>
      <c r="H10571" s="2">
        <v>44018</v>
      </c>
      <c r="I10571" s="2">
        <v>44018</v>
      </c>
      <c r="J10571"/>
      <c r="K10571"/>
      <c r="L10571">
        <v>0.01</v>
      </c>
      <c r="M10571" t="s">
        <v>1575</v>
      </c>
      <c r="N10571" t="s">
        <v>1576</v>
      </c>
      <c r="O10571" t="s">
        <v>1626</v>
      </c>
      <c r="P10571">
        <v>1005</v>
      </c>
      <c r="Q10571" t="s">
        <v>1627</v>
      </c>
      <c r="R10571" t="s">
        <v>15435</v>
      </c>
      <c r="S10571" t="s">
        <v>15436</v>
      </c>
      <c r="T10571" t="s">
        <v>15437</v>
      </c>
      <c r="U10571" t="s">
        <v>15437</v>
      </c>
      <c r="V10571">
        <v>0</v>
      </c>
    </row>
    <row r="10572" spans="1:22" x14ac:dyDescent="0.25">
      <c r="A10572" t="s">
        <v>1569</v>
      </c>
      <c r="B10572">
        <v>296970</v>
      </c>
      <c r="C10572" t="s">
        <v>1599</v>
      </c>
      <c r="D10572" t="s">
        <v>1600</v>
      </c>
      <c r="E10572" t="s">
        <v>1572</v>
      </c>
      <c r="F10572" t="s">
        <v>1573</v>
      </c>
      <c r="G10572" t="s">
        <v>1574</v>
      </c>
      <c r="H10572" s="2">
        <v>44011</v>
      </c>
      <c r="I10572" s="2">
        <v>44011</v>
      </c>
      <c r="J10572"/>
      <c r="K10572"/>
      <c r="L10572">
        <v>0.01</v>
      </c>
      <c r="M10572" t="s">
        <v>1575</v>
      </c>
      <c r="N10572" t="s">
        <v>1576</v>
      </c>
      <c r="O10572" t="s">
        <v>1577</v>
      </c>
      <c r="P10572">
        <v>1004</v>
      </c>
      <c r="Q10572" t="s">
        <v>1578</v>
      </c>
      <c r="R10572" t="s">
        <v>15435</v>
      </c>
      <c r="S10572" t="s">
        <v>15436</v>
      </c>
      <c r="T10572" t="s">
        <v>15437</v>
      </c>
      <c r="U10572" t="s">
        <v>15437</v>
      </c>
      <c r="V10572">
        <v>0</v>
      </c>
    </row>
    <row r="10573" spans="1:22" x14ac:dyDescent="0.25">
      <c r="A10573" t="s">
        <v>1569</v>
      </c>
      <c r="B10573">
        <v>296971</v>
      </c>
      <c r="C10573" t="s">
        <v>2357</v>
      </c>
      <c r="D10573" t="s">
        <v>2852</v>
      </c>
      <c r="E10573" t="s">
        <v>1596</v>
      </c>
      <c r="F10573" t="s">
        <v>3396</v>
      </c>
      <c r="G10573" t="s">
        <v>1574</v>
      </c>
      <c r="H10573" s="2">
        <v>44004</v>
      </c>
      <c r="I10573" s="2">
        <v>44004</v>
      </c>
      <c r="J10573"/>
      <c r="K10573"/>
      <c r="L10573">
        <v>23</v>
      </c>
      <c r="M10573" t="s">
        <v>1575</v>
      </c>
      <c r="N10573" t="s">
        <v>3311</v>
      </c>
      <c r="O10573" t="s">
        <v>3397</v>
      </c>
      <c r="P10573">
        <v>4043</v>
      </c>
      <c r="Q10573" t="s">
        <v>3398</v>
      </c>
      <c r="R10573" t="s">
        <v>15435</v>
      </c>
      <c r="S10573" t="s">
        <v>15436</v>
      </c>
      <c r="T10573" t="s">
        <v>15438</v>
      </c>
      <c r="U10573" t="s">
        <v>15437</v>
      </c>
      <c r="V10573">
        <v>0.60526315789473684</v>
      </c>
    </row>
    <row r="10574" spans="1:22" x14ac:dyDescent="0.25">
      <c r="A10574" t="s">
        <v>1569</v>
      </c>
      <c r="B10574">
        <v>296917</v>
      </c>
      <c r="C10574" t="s">
        <v>1863</v>
      </c>
      <c r="D10574" t="s">
        <v>2296</v>
      </c>
      <c r="E10574" t="s">
        <v>1596</v>
      </c>
      <c r="F10574" t="s">
        <v>2262</v>
      </c>
      <c r="G10574" t="s">
        <v>1574</v>
      </c>
      <c r="H10574" s="2">
        <v>43913</v>
      </c>
      <c r="I10574" s="2">
        <v>43951</v>
      </c>
      <c r="J10574"/>
      <c r="K10574"/>
      <c r="L10574">
        <v>17.75</v>
      </c>
      <c r="M10574" t="s">
        <v>1575</v>
      </c>
      <c r="N10574" t="s">
        <v>1714</v>
      </c>
      <c r="O10574" t="s">
        <v>2263</v>
      </c>
      <c r="P10574">
        <v>2021</v>
      </c>
      <c r="Q10574" t="s">
        <v>2264</v>
      </c>
      <c r="R10574" t="s">
        <v>15441</v>
      </c>
      <c r="S10574" t="s">
        <v>15436</v>
      </c>
      <c r="T10574" t="s">
        <v>15438</v>
      </c>
      <c r="U10574" t="s">
        <v>15437</v>
      </c>
      <c r="V10574">
        <v>0.46710526315789475</v>
      </c>
    </row>
    <row r="10575" spans="1:22" x14ac:dyDescent="0.25">
      <c r="A10575" t="s">
        <v>1569</v>
      </c>
      <c r="B10575">
        <v>296924</v>
      </c>
      <c r="C10575" t="s">
        <v>2050</v>
      </c>
      <c r="D10575" t="s">
        <v>2239</v>
      </c>
      <c r="E10575" t="s">
        <v>1607</v>
      </c>
      <c r="F10575" t="s">
        <v>2240</v>
      </c>
      <c r="G10575" t="s">
        <v>1618</v>
      </c>
      <c r="H10575" s="2">
        <v>43913</v>
      </c>
      <c r="I10575" s="2">
        <v>45173</v>
      </c>
      <c r="J10575"/>
      <c r="K10575"/>
      <c r="L10575">
        <v>38</v>
      </c>
      <c r="M10575" t="s">
        <v>1575</v>
      </c>
      <c r="N10575" t="s">
        <v>1714</v>
      </c>
      <c r="O10575" t="s">
        <v>2184</v>
      </c>
      <c r="P10575">
        <v>2020</v>
      </c>
      <c r="Q10575" t="s">
        <v>2185</v>
      </c>
      <c r="R10575" t="s">
        <v>15440</v>
      </c>
      <c r="S10575" t="s">
        <v>15436</v>
      </c>
      <c r="T10575" t="s">
        <v>15438</v>
      </c>
      <c r="U10575" t="s">
        <v>15437</v>
      </c>
      <c r="V10575">
        <v>1</v>
      </c>
    </row>
    <row r="10576" spans="1:22" x14ac:dyDescent="0.25">
      <c r="A10576" t="s">
        <v>1569</v>
      </c>
      <c r="B10576">
        <v>296918</v>
      </c>
      <c r="C10576" t="s">
        <v>1653</v>
      </c>
      <c r="D10576" t="s">
        <v>2988</v>
      </c>
      <c r="E10576" t="s">
        <v>1596</v>
      </c>
      <c r="F10576" t="s">
        <v>2937</v>
      </c>
      <c r="G10576" t="s">
        <v>1574</v>
      </c>
      <c r="H10576" s="2">
        <v>43899</v>
      </c>
      <c r="I10576" s="2">
        <v>43951</v>
      </c>
      <c r="J10576"/>
      <c r="K10576"/>
      <c r="L10576">
        <v>31.25</v>
      </c>
      <c r="M10576" t="s">
        <v>1575</v>
      </c>
      <c r="N10576" t="s">
        <v>1714</v>
      </c>
      <c r="O10576" t="s">
        <v>2938</v>
      </c>
      <c r="P10576">
        <v>2039</v>
      </c>
      <c r="Q10576" t="s">
        <v>2939</v>
      </c>
      <c r="R10576" t="s">
        <v>15440</v>
      </c>
      <c r="S10576" t="s">
        <v>15436</v>
      </c>
      <c r="T10576" t="s">
        <v>15438</v>
      </c>
      <c r="U10576" t="s">
        <v>15437</v>
      </c>
      <c r="V10576">
        <v>0.82236842105263153</v>
      </c>
    </row>
    <row r="10577" spans="1:22" x14ac:dyDescent="0.25">
      <c r="A10577" t="s">
        <v>1569</v>
      </c>
      <c r="B10577">
        <v>997818</v>
      </c>
      <c r="C10577" t="s">
        <v>2923</v>
      </c>
      <c r="D10577" t="s">
        <v>2924</v>
      </c>
      <c r="E10577" t="s">
        <v>1596</v>
      </c>
      <c r="F10577" t="s">
        <v>2883</v>
      </c>
      <c r="G10577" t="s">
        <v>1574</v>
      </c>
      <c r="H10577" s="2">
        <v>43885</v>
      </c>
      <c r="I10577" s="2">
        <v>43951</v>
      </c>
      <c r="J10577"/>
      <c r="K10577"/>
      <c r="L10577">
        <v>35.75</v>
      </c>
      <c r="M10577" t="s">
        <v>1575</v>
      </c>
      <c r="N10577" t="s">
        <v>1714</v>
      </c>
      <c r="O10577" t="s">
        <v>2880</v>
      </c>
      <c r="P10577">
        <v>2033</v>
      </c>
      <c r="Q10577" t="s">
        <v>2881</v>
      </c>
      <c r="R10577" t="s">
        <v>15440</v>
      </c>
      <c r="S10577" t="s">
        <v>15436</v>
      </c>
      <c r="T10577" t="s">
        <v>15438</v>
      </c>
      <c r="U10577" t="s">
        <v>15437</v>
      </c>
      <c r="V10577">
        <v>0.94078947368421051</v>
      </c>
    </row>
    <row r="10578" spans="1:22" x14ac:dyDescent="0.25">
      <c r="A10578" t="s">
        <v>1569</v>
      </c>
      <c r="B10578">
        <v>296882</v>
      </c>
      <c r="C10578" t="s">
        <v>2925</v>
      </c>
      <c r="D10578" t="s">
        <v>2926</v>
      </c>
      <c r="E10578" t="s">
        <v>1596</v>
      </c>
      <c r="F10578" t="s">
        <v>2883</v>
      </c>
      <c r="G10578" t="s">
        <v>1574</v>
      </c>
      <c r="H10578" s="2">
        <v>43801</v>
      </c>
      <c r="I10578" s="2">
        <v>43951</v>
      </c>
      <c r="J10578"/>
      <c r="K10578"/>
      <c r="L10578">
        <v>35.5</v>
      </c>
      <c r="M10578" t="s">
        <v>1575</v>
      </c>
      <c r="N10578" t="s">
        <v>1714</v>
      </c>
      <c r="O10578" t="s">
        <v>2880</v>
      </c>
      <c r="P10578">
        <v>2033</v>
      </c>
      <c r="Q10578" t="s">
        <v>2881</v>
      </c>
      <c r="R10578" t="s">
        <v>15440</v>
      </c>
      <c r="S10578" t="s">
        <v>15436</v>
      </c>
      <c r="T10578" t="s">
        <v>15438</v>
      </c>
      <c r="U10578" t="s">
        <v>15437</v>
      </c>
      <c r="V10578">
        <v>0.93421052631578949</v>
      </c>
    </row>
    <row r="10579" spans="1:22" x14ac:dyDescent="0.25">
      <c r="A10579" t="s">
        <v>1569</v>
      </c>
      <c r="B10579">
        <v>296881</v>
      </c>
      <c r="C10579" t="s">
        <v>1587</v>
      </c>
      <c r="D10579" t="s">
        <v>2297</v>
      </c>
      <c r="E10579" t="s">
        <v>1596</v>
      </c>
      <c r="F10579" t="s">
        <v>2262</v>
      </c>
      <c r="G10579" t="s">
        <v>1574</v>
      </c>
      <c r="H10579" s="2">
        <v>43801</v>
      </c>
      <c r="I10579" s="2">
        <v>43951</v>
      </c>
      <c r="J10579"/>
      <c r="K10579"/>
      <c r="L10579">
        <v>18.5</v>
      </c>
      <c r="M10579" t="s">
        <v>1575</v>
      </c>
      <c r="N10579" t="s">
        <v>1714</v>
      </c>
      <c r="O10579" t="s">
        <v>2263</v>
      </c>
      <c r="P10579">
        <v>2021</v>
      </c>
      <c r="Q10579" t="s">
        <v>2264</v>
      </c>
      <c r="R10579" t="s">
        <v>15441</v>
      </c>
      <c r="S10579" t="s">
        <v>15436</v>
      </c>
      <c r="T10579" t="s">
        <v>15438</v>
      </c>
      <c r="U10579" t="s">
        <v>15437</v>
      </c>
      <c r="V10579">
        <v>0.48684210526315791</v>
      </c>
    </row>
    <row r="10580" spans="1:22" x14ac:dyDescent="0.25">
      <c r="A10580" t="s">
        <v>1569</v>
      </c>
      <c r="B10580">
        <v>298185</v>
      </c>
      <c r="C10580" t="s">
        <v>1853</v>
      </c>
      <c r="D10580" t="s">
        <v>3391</v>
      </c>
      <c r="E10580" t="s">
        <v>1596</v>
      </c>
      <c r="F10580" t="s">
        <v>3976</v>
      </c>
      <c r="G10580" t="s">
        <v>1574</v>
      </c>
      <c r="H10580" s="2">
        <v>43796</v>
      </c>
      <c r="I10580" s="2">
        <v>45383</v>
      </c>
      <c r="J10580"/>
      <c r="K10580"/>
      <c r="L10580">
        <v>30.75</v>
      </c>
      <c r="M10580" t="s">
        <v>1575</v>
      </c>
      <c r="N10580" t="s">
        <v>3865</v>
      </c>
      <c r="O10580" t="s">
        <v>3977</v>
      </c>
      <c r="P10580">
        <v>9095</v>
      </c>
      <c r="Q10580" t="s">
        <v>3978</v>
      </c>
      <c r="R10580" t="s">
        <v>15443</v>
      </c>
      <c r="S10580" t="s">
        <v>15436</v>
      </c>
      <c r="T10580" t="s">
        <v>15438</v>
      </c>
      <c r="U10580" t="s">
        <v>15437</v>
      </c>
      <c r="V10580">
        <v>0.80921052631578949</v>
      </c>
    </row>
    <row r="10581" spans="1:22" x14ac:dyDescent="0.25">
      <c r="A10581" t="s">
        <v>1569</v>
      </c>
      <c r="B10581">
        <v>296858</v>
      </c>
      <c r="C10581" t="s">
        <v>2560</v>
      </c>
      <c r="D10581" t="s">
        <v>2561</v>
      </c>
      <c r="E10581" t="s">
        <v>1572</v>
      </c>
      <c r="F10581" t="s">
        <v>2510</v>
      </c>
      <c r="G10581" t="s">
        <v>1574</v>
      </c>
      <c r="H10581" s="2">
        <v>43794</v>
      </c>
      <c r="I10581" s="2">
        <v>43951</v>
      </c>
      <c r="J10581"/>
      <c r="K10581"/>
      <c r="L10581">
        <v>0.01</v>
      </c>
      <c r="M10581" t="s">
        <v>1575</v>
      </c>
      <c r="N10581" t="s">
        <v>1714</v>
      </c>
      <c r="O10581" t="s">
        <v>2511</v>
      </c>
      <c r="P10581">
        <v>2025</v>
      </c>
      <c r="Q10581" t="s">
        <v>2512</v>
      </c>
      <c r="R10581" t="s">
        <v>15440</v>
      </c>
      <c r="S10581" t="s">
        <v>15436</v>
      </c>
      <c r="T10581" t="s">
        <v>15437</v>
      </c>
      <c r="U10581" t="s">
        <v>15437</v>
      </c>
      <c r="V10581">
        <v>0</v>
      </c>
    </row>
    <row r="10582" spans="1:22" x14ac:dyDescent="0.25">
      <c r="A10582" t="s">
        <v>1569</v>
      </c>
      <c r="B10582">
        <v>296868</v>
      </c>
      <c r="C10582" t="s">
        <v>2298</v>
      </c>
      <c r="D10582" t="s">
        <v>2299</v>
      </c>
      <c r="E10582" t="s">
        <v>1572</v>
      </c>
      <c r="F10582" t="s">
        <v>2262</v>
      </c>
      <c r="G10582" t="s">
        <v>1574</v>
      </c>
      <c r="H10582" s="2">
        <v>43794</v>
      </c>
      <c r="I10582" s="2">
        <v>43951</v>
      </c>
      <c r="J10582"/>
      <c r="K10582"/>
      <c r="L10582">
        <v>0.01</v>
      </c>
      <c r="M10582" t="s">
        <v>1575</v>
      </c>
      <c r="N10582" t="s">
        <v>1714</v>
      </c>
      <c r="O10582" t="s">
        <v>2263</v>
      </c>
      <c r="P10582">
        <v>2021</v>
      </c>
      <c r="Q10582" t="s">
        <v>2264</v>
      </c>
      <c r="R10582" t="s">
        <v>15441</v>
      </c>
      <c r="S10582" t="s">
        <v>15436</v>
      </c>
      <c r="T10582" t="s">
        <v>15437</v>
      </c>
      <c r="U10582" t="s">
        <v>15437</v>
      </c>
      <c r="V10582">
        <v>0</v>
      </c>
    </row>
    <row r="10583" spans="1:22" x14ac:dyDescent="0.25">
      <c r="A10583" t="s">
        <v>1569</v>
      </c>
      <c r="B10583">
        <v>296791</v>
      </c>
      <c r="C10583" t="s">
        <v>1724</v>
      </c>
      <c r="D10583" t="s">
        <v>1725</v>
      </c>
      <c r="E10583" t="s">
        <v>1596</v>
      </c>
      <c r="F10583" t="s">
        <v>1692</v>
      </c>
      <c r="G10583" t="s">
        <v>1574</v>
      </c>
      <c r="H10583" s="2">
        <v>43787</v>
      </c>
      <c r="I10583" s="2">
        <v>43951</v>
      </c>
      <c r="J10583"/>
      <c r="K10583"/>
      <c r="L10583">
        <v>17.5</v>
      </c>
      <c r="M10583" t="s">
        <v>1575</v>
      </c>
      <c r="N10583" t="s">
        <v>1576</v>
      </c>
      <c r="O10583" t="s">
        <v>1693</v>
      </c>
      <c r="P10583">
        <v>1006</v>
      </c>
      <c r="Q10583" t="s">
        <v>1694</v>
      </c>
      <c r="R10583" t="s">
        <v>15435</v>
      </c>
      <c r="S10583" t="s">
        <v>15436</v>
      </c>
      <c r="T10583" t="s">
        <v>15438</v>
      </c>
      <c r="U10583" t="s">
        <v>15437</v>
      </c>
      <c r="V10583">
        <v>0.46052631578947367</v>
      </c>
    </row>
    <row r="10584" spans="1:22" x14ac:dyDescent="0.25">
      <c r="A10584" t="s">
        <v>1569</v>
      </c>
      <c r="B10584">
        <v>296827</v>
      </c>
      <c r="C10584" t="s">
        <v>3707</v>
      </c>
      <c r="D10584" t="s">
        <v>2239</v>
      </c>
      <c r="E10584" t="s">
        <v>1596</v>
      </c>
      <c r="F10584" t="s">
        <v>3674</v>
      </c>
      <c r="G10584" t="s">
        <v>1574</v>
      </c>
      <c r="H10584" s="2">
        <v>43787</v>
      </c>
      <c r="I10584" s="2">
        <v>43951</v>
      </c>
      <c r="J10584"/>
      <c r="K10584"/>
      <c r="L10584">
        <v>29</v>
      </c>
      <c r="M10584" t="s">
        <v>1575</v>
      </c>
      <c r="N10584" t="s">
        <v>3627</v>
      </c>
      <c r="O10584" t="s">
        <v>3669</v>
      </c>
      <c r="P10584">
        <v>6063</v>
      </c>
      <c r="Q10584" t="s">
        <v>3670</v>
      </c>
      <c r="R10584" t="s">
        <v>15442</v>
      </c>
      <c r="S10584" t="s">
        <v>15436</v>
      </c>
      <c r="T10584" t="s">
        <v>15438</v>
      </c>
      <c r="U10584" t="s">
        <v>15437</v>
      </c>
      <c r="V10584">
        <v>0.76315789473684215</v>
      </c>
    </row>
    <row r="10585" spans="1:22" x14ac:dyDescent="0.25">
      <c r="A10585" t="s">
        <v>1569</v>
      </c>
      <c r="B10585">
        <v>296779</v>
      </c>
      <c r="C10585" t="s">
        <v>2989</v>
      </c>
      <c r="D10585" t="s">
        <v>2707</v>
      </c>
      <c r="E10585" t="s">
        <v>1572</v>
      </c>
      <c r="F10585" t="s">
        <v>2937</v>
      </c>
      <c r="G10585" t="s">
        <v>1574</v>
      </c>
      <c r="H10585" s="2">
        <v>43780</v>
      </c>
      <c r="I10585" s="2">
        <v>44599</v>
      </c>
      <c r="J10585"/>
      <c r="K10585"/>
      <c r="L10585">
        <v>0.01</v>
      </c>
      <c r="M10585" t="s">
        <v>1575</v>
      </c>
      <c r="N10585" t="s">
        <v>1714</v>
      </c>
      <c r="O10585" t="s">
        <v>2938</v>
      </c>
      <c r="P10585">
        <v>2039</v>
      </c>
      <c r="Q10585" t="s">
        <v>2939</v>
      </c>
      <c r="R10585" t="s">
        <v>15440</v>
      </c>
      <c r="S10585" t="s">
        <v>15436</v>
      </c>
      <c r="T10585" t="s">
        <v>15437</v>
      </c>
      <c r="U10585" t="s">
        <v>15437</v>
      </c>
      <c r="V10585">
        <v>0</v>
      </c>
    </row>
    <row r="10586" spans="1:22" x14ac:dyDescent="0.25">
      <c r="A10586" t="s">
        <v>1569</v>
      </c>
      <c r="B10586">
        <v>296790</v>
      </c>
      <c r="C10586" t="s">
        <v>2632</v>
      </c>
      <c r="D10586" t="s">
        <v>2990</v>
      </c>
      <c r="E10586" t="s">
        <v>1596</v>
      </c>
      <c r="F10586" t="s">
        <v>2937</v>
      </c>
      <c r="G10586" t="s">
        <v>1574</v>
      </c>
      <c r="H10586" s="2">
        <v>43780</v>
      </c>
      <c r="I10586" s="2">
        <v>43951</v>
      </c>
      <c r="J10586"/>
      <c r="K10586"/>
      <c r="L10586">
        <v>24.75</v>
      </c>
      <c r="M10586" t="s">
        <v>1575</v>
      </c>
      <c r="N10586" t="s">
        <v>1714</v>
      </c>
      <c r="O10586" t="s">
        <v>2938</v>
      </c>
      <c r="P10586">
        <v>2039</v>
      </c>
      <c r="Q10586" t="s">
        <v>2939</v>
      </c>
      <c r="R10586" t="s">
        <v>15440</v>
      </c>
      <c r="S10586" t="s">
        <v>15436</v>
      </c>
      <c r="T10586" t="s">
        <v>15438</v>
      </c>
      <c r="U10586" t="s">
        <v>15437</v>
      </c>
      <c r="V10586">
        <v>0.65131578947368418</v>
      </c>
    </row>
    <row r="10587" spans="1:22" x14ac:dyDescent="0.25">
      <c r="A10587" t="s">
        <v>1569</v>
      </c>
      <c r="B10587">
        <v>296768</v>
      </c>
      <c r="C10587" t="s">
        <v>2991</v>
      </c>
      <c r="D10587" t="s">
        <v>2992</v>
      </c>
      <c r="E10587" t="s">
        <v>1572</v>
      </c>
      <c r="F10587" t="s">
        <v>2937</v>
      </c>
      <c r="G10587" t="s">
        <v>1574</v>
      </c>
      <c r="H10587" s="2">
        <v>43773</v>
      </c>
      <c r="I10587" s="2">
        <v>43951</v>
      </c>
      <c r="J10587"/>
      <c r="K10587"/>
      <c r="L10587">
        <v>0.01</v>
      </c>
      <c r="M10587" t="s">
        <v>1575</v>
      </c>
      <c r="N10587" t="s">
        <v>1714</v>
      </c>
      <c r="O10587" t="s">
        <v>2938</v>
      </c>
      <c r="P10587">
        <v>2039</v>
      </c>
      <c r="Q10587" t="s">
        <v>2939</v>
      </c>
      <c r="R10587" t="s">
        <v>15440</v>
      </c>
      <c r="S10587" t="s">
        <v>15436</v>
      </c>
      <c r="T10587" t="s">
        <v>15437</v>
      </c>
      <c r="U10587" t="s">
        <v>15437</v>
      </c>
      <c r="V10587">
        <v>0</v>
      </c>
    </row>
    <row r="10588" spans="1:22" x14ac:dyDescent="0.25">
      <c r="A10588" t="s">
        <v>1569</v>
      </c>
      <c r="B10588">
        <v>296758</v>
      </c>
      <c r="C10588" t="s">
        <v>2713</v>
      </c>
      <c r="D10588" t="s">
        <v>2126</v>
      </c>
      <c r="E10588" t="s">
        <v>1596</v>
      </c>
      <c r="F10588" t="s">
        <v>2669</v>
      </c>
      <c r="G10588" t="s">
        <v>1574</v>
      </c>
      <c r="H10588" s="2">
        <v>43773</v>
      </c>
      <c r="I10588" s="2">
        <v>43951</v>
      </c>
      <c r="J10588"/>
      <c r="K10588"/>
      <c r="L10588">
        <v>17</v>
      </c>
      <c r="M10588" t="s">
        <v>1575</v>
      </c>
      <c r="N10588" t="s">
        <v>1714</v>
      </c>
      <c r="O10588" t="s">
        <v>2670</v>
      </c>
      <c r="P10588">
        <v>2028</v>
      </c>
      <c r="Q10588" t="s">
        <v>2671</v>
      </c>
      <c r="R10588" t="s">
        <v>15440</v>
      </c>
      <c r="S10588" t="s">
        <v>15436</v>
      </c>
      <c r="T10588" t="s">
        <v>15438</v>
      </c>
      <c r="U10588" t="s">
        <v>15437</v>
      </c>
      <c r="V10588">
        <v>0.44736842105263158</v>
      </c>
    </row>
    <row r="10589" spans="1:22" x14ac:dyDescent="0.25">
      <c r="A10589" t="s">
        <v>1569</v>
      </c>
      <c r="B10589">
        <v>407093</v>
      </c>
      <c r="C10589" t="s">
        <v>2307</v>
      </c>
      <c r="D10589" t="s">
        <v>3501</v>
      </c>
      <c r="E10589" t="s">
        <v>1607</v>
      </c>
      <c r="F10589" t="s">
        <v>3502</v>
      </c>
      <c r="G10589" t="s">
        <v>1489</v>
      </c>
      <c r="H10589" s="2">
        <v>43760</v>
      </c>
      <c r="I10589" s="2">
        <v>44378</v>
      </c>
      <c r="J10589"/>
      <c r="K10589"/>
      <c r="L10589">
        <v>38</v>
      </c>
      <c r="M10589" t="s">
        <v>1575</v>
      </c>
      <c r="N10589" t="s">
        <v>3482</v>
      </c>
      <c r="O10589" t="s">
        <v>3483</v>
      </c>
      <c r="P10589">
        <v>5053</v>
      </c>
      <c r="Q10589" t="s">
        <v>3484</v>
      </c>
      <c r="R10589" t="s">
        <v>15442</v>
      </c>
      <c r="S10589" t="s">
        <v>15436</v>
      </c>
      <c r="T10589" t="s">
        <v>15438</v>
      </c>
      <c r="U10589" t="s">
        <v>1566</v>
      </c>
      <c r="V10589">
        <v>1</v>
      </c>
    </row>
    <row r="10590" spans="1:22" x14ac:dyDescent="0.25">
      <c r="A10590" t="s">
        <v>1569</v>
      </c>
      <c r="B10590">
        <v>296728</v>
      </c>
      <c r="C10590" t="s">
        <v>2837</v>
      </c>
      <c r="D10590" t="s">
        <v>2838</v>
      </c>
      <c r="E10590" t="s">
        <v>1596</v>
      </c>
      <c r="F10590" t="s">
        <v>2798</v>
      </c>
      <c r="G10590" t="s">
        <v>1574</v>
      </c>
      <c r="H10590" s="2">
        <v>43759</v>
      </c>
      <c r="I10590" s="2">
        <v>43951</v>
      </c>
      <c r="J10590"/>
      <c r="K10590"/>
      <c r="L10590">
        <v>12.5</v>
      </c>
      <c r="M10590" t="s">
        <v>1575</v>
      </c>
      <c r="N10590" t="s">
        <v>1714</v>
      </c>
      <c r="O10590" t="s">
        <v>2799</v>
      </c>
      <c r="P10590">
        <v>2031</v>
      </c>
      <c r="Q10590" t="s">
        <v>2800</v>
      </c>
      <c r="R10590" t="s">
        <v>15441</v>
      </c>
      <c r="S10590" t="s">
        <v>15436</v>
      </c>
      <c r="T10590" t="s">
        <v>15438</v>
      </c>
      <c r="U10590" t="s">
        <v>15437</v>
      </c>
      <c r="V10590">
        <v>0.32894736842105265</v>
      </c>
    </row>
    <row r="10591" spans="1:22" x14ac:dyDescent="0.25">
      <c r="A10591" t="s">
        <v>1569</v>
      </c>
      <c r="B10591">
        <v>407095</v>
      </c>
      <c r="C10591" t="s">
        <v>2367</v>
      </c>
      <c r="D10591" t="s">
        <v>2785</v>
      </c>
      <c r="E10591" t="s">
        <v>1607</v>
      </c>
      <c r="F10591" t="s">
        <v>2839</v>
      </c>
      <c r="G10591" t="s">
        <v>1489</v>
      </c>
      <c r="H10591" s="2">
        <v>43759</v>
      </c>
      <c r="I10591" s="2">
        <v>44543</v>
      </c>
      <c r="J10591"/>
      <c r="K10591"/>
      <c r="L10591">
        <v>38</v>
      </c>
      <c r="M10591" t="s">
        <v>1575</v>
      </c>
      <c r="N10591" t="s">
        <v>1714</v>
      </c>
      <c r="O10591" t="s">
        <v>2799</v>
      </c>
      <c r="P10591">
        <v>2031</v>
      </c>
      <c r="Q10591" t="s">
        <v>2800</v>
      </c>
      <c r="R10591" t="s">
        <v>15441</v>
      </c>
      <c r="S10591" t="s">
        <v>15436</v>
      </c>
      <c r="T10591" t="s">
        <v>15438</v>
      </c>
      <c r="U10591" t="s">
        <v>1566</v>
      </c>
      <c r="V10591">
        <v>1</v>
      </c>
    </row>
    <row r="10592" spans="1:22" x14ac:dyDescent="0.25">
      <c r="A10592" t="s">
        <v>1569</v>
      </c>
      <c r="B10592">
        <v>296724</v>
      </c>
      <c r="C10592" t="s">
        <v>1655</v>
      </c>
      <c r="D10592" t="s">
        <v>2659</v>
      </c>
      <c r="E10592" t="s">
        <v>1596</v>
      </c>
      <c r="F10592" t="s">
        <v>2614</v>
      </c>
      <c r="G10592" t="s">
        <v>1574</v>
      </c>
      <c r="H10592" s="2">
        <v>43752</v>
      </c>
      <c r="I10592" s="2">
        <v>43951</v>
      </c>
      <c r="J10592"/>
      <c r="K10592"/>
      <c r="L10592">
        <v>21.75</v>
      </c>
      <c r="M10592" t="s">
        <v>1575</v>
      </c>
      <c r="N10592" t="s">
        <v>1714</v>
      </c>
      <c r="O10592" t="s">
        <v>2615</v>
      </c>
      <c r="P10592">
        <v>2027</v>
      </c>
      <c r="Q10592" t="s">
        <v>2616</v>
      </c>
      <c r="R10592" t="s">
        <v>15441</v>
      </c>
      <c r="S10592" t="s">
        <v>15436</v>
      </c>
      <c r="T10592" t="s">
        <v>15438</v>
      </c>
      <c r="U10592" t="s">
        <v>15437</v>
      </c>
      <c r="V10592">
        <v>0.57236842105263153</v>
      </c>
    </row>
    <row r="10593" spans="1:22" x14ac:dyDescent="0.25">
      <c r="A10593" t="s">
        <v>1569</v>
      </c>
      <c r="B10593">
        <v>296704</v>
      </c>
      <c r="C10593" t="s">
        <v>3665</v>
      </c>
      <c r="D10593" t="s">
        <v>1952</v>
      </c>
      <c r="E10593" t="s">
        <v>1596</v>
      </c>
      <c r="F10593" t="s">
        <v>3626</v>
      </c>
      <c r="G10593" t="s">
        <v>1574</v>
      </c>
      <c r="H10593" s="2">
        <v>43752</v>
      </c>
      <c r="I10593" s="2">
        <v>43951</v>
      </c>
      <c r="J10593"/>
      <c r="K10593"/>
      <c r="L10593">
        <v>17.75</v>
      </c>
      <c r="M10593" t="s">
        <v>1575</v>
      </c>
      <c r="N10593" t="s">
        <v>3627</v>
      </c>
      <c r="O10593" t="s">
        <v>3628</v>
      </c>
      <c r="P10593">
        <v>6059</v>
      </c>
      <c r="Q10593" t="s">
        <v>3629</v>
      </c>
      <c r="R10593" t="s">
        <v>15442</v>
      </c>
      <c r="S10593" t="s">
        <v>15436</v>
      </c>
      <c r="T10593" t="s">
        <v>15438</v>
      </c>
      <c r="U10593" t="s">
        <v>15437</v>
      </c>
      <c r="V10593">
        <v>0.46710526315789475</v>
      </c>
    </row>
    <row r="10594" spans="1:22" x14ac:dyDescent="0.25">
      <c r="A10594" t="s">
        <v>1569</v>
      </c>
      <c r="B10594">
        <v>407100</v>
      </c>
      <c r="C10594" t="s">
        <v>1863</v>
      </c>
      <c r="D10594" t="s">
        <v>4242</v>
      </c>
      <c r="E10594" t="s">
        <v>1607</v>
      </c>
      <c r="F10594" t="s">
        <v>4243</v>
      </c>
      <c r="G10594" t="s">
        <v>4238</v>
      </c>
      <c r="H10594" s="2">
        <v>43752</v>
      </c>
      <c r="I10594" s="2">
        <v>45278</v>
      </c>
      <c r="J10594"/>
      <c r="K10594"/>
      <c r="L10594">
        <v>38</v>
      </c>
      <c r="M10594" t="s">
        <v>1575</v>
      </c>
      <c r="N10594" t="s">
        <v>1714</v>
      </c>
      <c r="O10594" t="s">
        <v>4134</v>
      </c>
      <c r="P10594">
        <v>9554</v>
      </c>
      <c r="Q10594" t="s">
        <v>4222</v>
      </c>
      <c r="R10594" t="s">
        <v>15446</v>
      </c>
      <c r="S10594" t="s">
        <v>15436</v>
      </c>
      <c r="T10594" t="s">
        <v>15438</v>
      </c>
      <c r="U10594" t="s">
        <v>15437</v>
      </c>
      <c r="V10594">
        <v>1</v>
      </c>
    </row>
    <row r="10595" spans="1:22" x14ac:dyDescent="0.25">
      <c r="A10595" t="s">
        <v>1569</v>
      </c>
      <c r="B10595">
        <v>296697</v>
      </c>
      <c r="C10595" t="s">
        <v>2305</v>
      </c>
      <c r="D10595" t="s">
        <v>2870</v>
      </c>
      <c r="E10595" t="s">
        <v>1572</v>
      </c>
      <c r="F10595" t="s">
        <v>2848</v>
      </c>
      <c r="G10595" t="s">
        <v>1574</v>
      </c>
      <c r="H10595" s="2">
        <v>43745</v>
      </c>
      <c r="I10595" s="2">
        <v>43951</v>
      </c>
      <c r="J10595"/>
      <c r="K10595"/>
      <c r="L10595">
        <v>0.01</v>
      </c>
      <c r="M10595" t="s">
        <v>1575</v>
      </c>
      <c r="N10595" t="s">
        <v>1714</v>
      </c>
      <c r="O10595" t="s">
        <v>2846</v>
      </c>
      <c r="P10595">
        <v>2032</v>
      </c>
      <c r="Q10595" t="s">
        <v>2847</v>
      </c>
      <c r="R10595" t="s">
        <v>15440</v>
      </c>
      <c r="S10595" t="s">
        <v>15436</v>
      </c>
      <c r="T10595" t="s">
        <v>15437</v>
      </c>
      <c r="U10595" t="s">
        <v>15437</v>
      </c>
      <c r="V10595">
        <v>0</v>
      </c>
    </row>
    <row r="10596" spans="1:22" x14ac:dyDescent="0.25">
      <c r="A10596" t="s">
        <v>1569</v>
      </c>
      <c r="B10596">
        <v>296701</v>
      </c>
      <c r="C10596" t="s">
        <v>2871</v>
      </c>
      <c r="D10596" t="s">
        <v>2872</v>
      </c>
      <c r="E10596" t="s">
        <v>1572</v>
      </c>
      <c r="F10596" t="s">
        <v>2848</v>
      </c>
      <c r="G10596" t="s">
        <v>1574</v>
      </c>
      <c r="H10596" s="2">
        <v>43745</v>
      </c>
      <c r="I10596" s="2">
        <v>43951</v>
      </c>
      <c r="J10596"/>
      <c r="K10596"/>
      <c r="L10596">
        <v>0.01</v>
      </c>
      <c r="M10596" t="s">
        <v>1575</v>
      </c>
      <c r="N10596" t="s">
        <v>1714</v>
      </c>
      <c r="O10596" t="s">
        <v>2846</v>
      </c>
      <c r="P10596">
        <v>2032</v>
      </c>
      <c r="Q10596" t="s">
        <v>2847</v>
      </c>
      <c r="R10596" t="s">
        <v>15440</v>
      </c>
      <c r="S10596" t="s">
        <v>15436</v>
      </c>
      <c r="T10596" t="s">
        <v>15437</v>
      </c>
      <c r="U10596" t="s">
        <v>15437</v>
      </c>
      <c r="V10596">
        <v>0</v>
      </c>
    </row>
    <row r="10597" spans="1:22" x14ac:dyDescent="0.25">
      <c r="A10597" t="s">
        <v>1569</v>
      </c>
      <c r="B10597">
        <v>407083</v>
      </c>
      <c r="C10597" t="s">
        <v>4244</v>
      </c>
      <c r="D10597" t="s">
        <v>4245</v>
      </c>
      <c r="E10597" t="s">
        <v>1596</v>
      </c>
      <c r="F10597" t="s">
        <v>4246</v>
      </c>
      <c r="G10597" t="s">
        <v>4221</v>
      </c>
      <c r="H10597" s="2">
        <v>43745</v>
      </c>
      <c r="I10597" s="2">
        <v>44928</v>
      </c>
      <c r="J10597"/>
      <c r="K10597"/>
      <c r="L10597">
        <v>22.8</v>
      </c>
      <c r="M10597" t="s">
        <v>1575</v>
      </c>
      <c r="N10597" t="s">
        <v>1714</v>
      </c>
      <c r="O10597" t="s">
        <v>4129</v>
      </c>
      <c r="P10597">
        <v>9554</v>
      </c>
      <c r="Q10597" t="s">
        <v>4222</v>
      </c>
      <c r="R10597" t="s">
        <v>15446</v>
      </c>
      <c r="S10597" t="s">
        <v>15436</v>
      </c>
      <c r="T10597" t="s">
        <v>15438</v>
      </c>
      <c r="U10597" t="s">
        <v>15437</v>
      </c>
      <c r="V10597">
        <v>0.6</v>
      </c>
    </row>
    <row r="10598" spans="1:22" x14ac:dyDescent="0.25">
      <c r="A10598" t="s">
        <v>1569</v>
      </c>
      <c r="B10598">
        <v>407082</v>
      </c>
      <c r="C10598" t="s">
        <v>1810</v>
      </c>
      <c r="D10598" t="s">
        <v>4109</v>
      </c>
      <c r="E10598" t="s">
        <v>1607</v>
      </c>
      <c r="F10598" t="s">
        <v>4110</v>
      </c>
      <c r="G10598" t="s">
        <v>4111</v>
      </c>
      <c r="H10598" s="2">
        <v>43745</v>
      </c>
      <c r="I10598" s="2">
        <v>44378</v>
      </c>
      <c r="J10598"/>
      <c r="K10598"/>
      <c r="L10598">
        <v>38</v>
      </c>
      <c r="M10598" t="s">
        <v>1575</v>
      </c>
      <c r="N10598" t="s">
        <v>1714</v>
      </c>
      <c r="O10598" t="s">
        <v>4086</v>
      </c>
      <c r="P10598">
        <v>9520</v>
      </c>
      <c r="Q10598" t="s">
        <v>4087</v>
      </c>
      <c r="R10598" t="s">
        <v>15445</v>
      </c>
      <c r="S10598" t="s">
        <v>15436</v>
      </c>
      <c r="T10598" t="s">
        <v>15438</v>
      </c>
      <c r="U10598" t="s">
        <v>15437</v>
      </c>
      <c r="V10598">
        <v>1</v>
      </c>
    </row>
    <row r="10599" spans="1:22" x14ac:dyDescent="0.25">
      <c r="A10599" t="s">
        <v>1569</v>
      </c>
      <c r="B10599">
        <v>407101</v>
      </c>
      <c r="C10599" t="s">
        <v>1950</v>
      </c>
      <c r="D10599" t="s">
        <v>4208</v>
      </c>
      <c r="E10599" t="s">
        <v>1607</v>
      </c>
      <c r="F10599" t="s">
        <v>4209</v>
      </c>
      <c r="G10599" t="s">
        <v>4191</v>
      </c>
      <c r="H10599" s="2">
        <v>43745</v>
      </c>
      <c r="I10599" s="2">
        <v>44105</v>
      </c>
      <c r="J10599"/>
      <c r="K10599"/>
      <c r="L10599">
        <v>38</v>
      </c>
      <c r="M10599" t="s">
        <v>1575</v>
      </c>
      <c r="N10599" t="s">
        <v>1714</v>
      </c>
      <c r="O10599" t="s">
        <v>4129</v>
      </c>
      <c r="P10599">
        <v>9553</v>
      </c>
      <c r="Q10599" t="s">
        <v>4192</v>
      </c>
      <c r="R10599" t="s">
        <v>15446</v>
      </c>
      <c r="S10599" t="s">
        <v>15436</v>
      </c>
      <c r="T10599" t="s">
        <v>15438</v>
      </c>
      <c r="U10599" t="s">
        <v>15437</v>
      </c>
      <c r="V10599">
        <v>1</v>
      </c>
    </row>
    <row r="10600" spans="1:22" x14ac:dyDescent="0.25">
      <c r="A10600" t="s">
        <v>1569</v>
      </c>
      <c r="B10600">
        <v>296703</v>
      </c>
      <c r="C10600" t="s">
        <v>1955</v>
      </c>
      <c r="D10600" t="s">
        <v>1956</v>
      </c>
      <c r="E10600" t="s">
        <v>1572</v>
      </c>
      <c r="F10600" t="s">
        <v>1925</v>
      </c>
      <c r="G10600" t="s">
        <v>1574</v>
      </c>
      <c r="H10600" s="2">
        <v>43738</v>
      </c>
      <c r="I10600" s="2">
        <v>43951</v>
      </c>
      <c r="J10600"/>
      <c r="K10600"/>
      <c r="L10600">
        <v>0.01</v>
      </c>
      <c r="M10600" t="s">
        <v>1575</v>
      </c>
      <c r="N10600" t="s">
        <v>1576</v>
      </c>
      <c r="O10600" t="s">
        <v>1926</v>
      </c>
      <c r="P10600">
        <v>1012</v>
      </c>
      <c r="Q10600" t="s">
        <v>1927</v>
      </c>
      <c r="R10600" t="s">
        <v>15435</v>
      </c>
      <c r="S10600" t="s">
        <v>15436</v>
      </c>
      <c r="T10600" t="s">
        <v>15437</v>
      </c>
      <c r="U10600" t="s">
        <v>15437</v>
      </c>
      <c r="V10600">
        <v>0</v>
      </c>
    </row>
    <row r="10601" spans="1:22" x14ac:dyDescent="0.25">
      <c r="A10601" t="s">
        <v>1569</v>
      </c>
      <c r="B10601">
        <v>296683</v>
      </c>
      <c r="C10601" t="s">
        <v>1798</v>
      </c>
      <c r="D10601" t="s">
        <v>2342</v>
      </c>
      <c r="E10601" t="s">
        <v>1596</v>
      </c>
      <c r="F10601" t="s">
        <v>2669</v>
      </c>
      <c r="G10601" t="s">
        <v>1574</v>
      </c>
      <c r="H10601" s="2">
        <v>43738</v>
      </c>
      <c r="I10601" s="2">
        <v>43951</v>
      </c>
      <c r="J10601"/>
      <c r="K10601"/>
      <c r="L10601">
        <v>27.38</v>
      </c>
      <c r="M10601" t="s">
        <v>1575</v>
      </c>
      <c r="N10601" t="s">
        <v>1714</v>
      </c>
      <c r="O10601" t="s">
        <v>2670</v>
      </c>
      <c r="P10601">
        <v>2028</v>
      </c>
      <c r="Q10601" t="s">
        <v>2671</v>
      </c>
      <c r="R10601" t="s">
        <v>15440</v>
      </c>
      <c r="S10601" t="s">
        <v>15436</v>
      </c>
      <c r="T10601" t="s">
        <v>15438</v>
      </c>
      <c r="U10601" t="s">
        <v>15437</v>
      </c>
      <c r="V10601">
        <v>0.72052631578947368</v>
      </c>
    </row>
    <row r="10602" spans="1:22" x14ac:dyDescent="0.25">
      <c r="A10602" t="s">
        <v>1569</v>
      </c>
      <c r="B10602">
        <v>296677</v>
      </c>
      <c r="C10602" t="s">
        <v>3133</v>
      </c>
      <c r="D10602" t="s">
        <v>3134</v>
      </c>
      <c r="E10602" t="s">
        <v>1572</v>
      </c>
      <c r="F10602" t="s">
        <v>3097</v>
      </c>
      <c r="G10602" t="s">
        <v>1574</v>
      </c>
      <c r="H10602" s="2">
        <v>43731</v>
      </c>
      <c r="I10602" s="2">
        <v>44599</v>
      </c>
      <c r="J10602"/>
      <c r="K10602"/>
      <c r="L10602">
        <v>0.01</v>
      </c>
      <c r="M10602" t="s">
        <v>1575</v>
      </c>
      <c r="N10602" t="s">
        <v>1714</v>
      </c>
      <c r="O10602" t="s">
        <v>3098</v>
      </c>
      <c r="P10602">
        <v>2048</v>
      </c>
      <c r="Q10602" t="s">
        <v>3099</v>
      </c>
      <c r="R10602" t="s">
        <v>15441</v>
      </c>
      <c r="S10602" t="s">
        <v>15436</v>
      </c>
      <c r="T10602" t="s">
        <v>15437</v>
      </c>
      <c r="U10602" t="s">
        <v>15437</v>
      </c>
      <c r="V10602">
        <v>0</v>
      </c>
    </row>
    <row r="10603" spans="1:22" x14ac:dyDescent="0.25">
      <c r="A10603" t="s">
        <v>1569</v>
      </c>
      <c r="B10603">
        <v>296676</v>
      </c>
      <c r="C10603" t="s">
        <v>2744</v>
      </c>
      <c r="D10603" t="s">
        <v>2745</v>
      </c>
      <c r="E10603" t="s">
        <v>1596</v>
      </c>
      <c r="F10603" t="s">
        <v>2722</v>
      </c>
      <c r="G10603" t="s">
        <v>1574</v>
      </c>
      <c r="H10603" s="2">
        <v>43731</v>
      </c>
      <c r="I10603" s="2">
        <v>45397</v>
      </c>
      <c r="J10603"/>
      <c r="K10603"/>
      <c r="L10603">
        <v>8</v>
      </c>
      <c r="M10603" t="s">
        <v>1575</v>
      </c>
      <c r="N10603" t="s">
        <v>1714</v>
      </c>
      <c r="O10603" t="s">
        <v>2723</v>
      </c>
      <c r="P10603">
        <v>2029</v>
      </c>
      <c r="Q10603" t="s">
        <v>2724</v>
      </c>
      <c r="R10603" t="s">
        <v>15441</v>
      </c>
      <c r="S10603" t="s">
        <v>15436</v>
      </c>
      <c r="T10603" t="s">
        <v>15438</v>
      </c>
      <c r="U10603" t="s">
        <v>15437</v>
      </c>
      <c r="V10603">
        <v>0.21052631578947367</v>
      </c>
    </row>
    <row r="10604" spans="1:22" x14ac:dyDescent="0.25">
      <c r="A10604" t="s">
        <v>1569</v>
      </c>
      <c r="B10604">
        <v>296667</v>
      </c>
      <c r="C10604" t="s">
        <v>1669</v>
      </c>
      <c r="D10604" t="s">
        <v>3135</v>
      </c>
      <c r="E10604" t="s">
        <v>1596</v>
      </c>
      <c r="F10604" t="s">
        <v>3097</v>
      </c>
      <c r="G10604" t="s">
        <v>1574</v>
      </c>
      <c r="H10604" s="2">
        <v>43731</v>
      </c>
      <c r="I10604" s="2">
        <v>43951</v>
      </c>
      <c r="J10604"/>
      <c r="K10604"/>
      <c r="L10604">
        <v>20.75</v>
      </c>
      <c r="M10604" t="s">
        <v>1575</v>
      </c>
      <c r="N10604" t="s">
        <v>1714</v>
      </c>
      <c r="O10604" t="s">
        <v>3098</v>
      </c>
      <c r="P10604">
        <v>2048</v>
      </c>
      <c r="Q10604" t="s">
        <v>3099</v>
      </c>
      <c r="R10604" t="s">
        <v>15441</v>
      </c>
      <c r="S10604" t="s">
        <v>15436</v>
      </c>
      <c r="T10604" t="s">
        <v>15438</v>
      </c>
      <c r="U10604" t="s">
        <v>15437</v>
      </c>
      <c r="V10604">
        <v>0.54605263157894735</v>
      </c>
    </row>
    <row r="10605" spans="1:22" x14ac:dyDescent="0.25">
      <c r="A10605" t="s">
        <v>1569</v>
      </c>
      <c r="B10605">
        <v>296672</v>
      </c>
      <c r="C10605" t="s">
        <v>1655</v>
      </c>
      <c r="D10605" t="s">
        <v>2789</v>
      </c>
      <c r="E10605" t="s">
        <v>1596</v>
      </c>
      <c r="F10605" t="s">
        <v>2756</v>
      </c>
      <c r="G10605" t="s">
        <v>1574</v>
      </c>
      <c r="H10605" s="2">
        <v>43731</v>
      </c>
      <c r="I10605" s="2">
        <v>43951</v>
      </c>
      <c r="J10605"/>
      <c r="K10605"/>
      <c r="L10605">
        <v>20.75</v>
      </c>
      <c r="M10605" t="s">
        <v>1575</v>
      </c>
      <c r="N10605" t="s">
        <v>1714</v>
      </c>
      <c r="O10605" t="s">
        <v>2757</v>
      </c>
      <c r="P10605">
        <v>2030</v>
      </c>
      <c r="Q10605" t="s">
        <v>2758</v>
      </c>
      <c r="R10605" t="s">
        <v>15441</v>
      </c>
      <c r="S10605" t="s">
        <v>15436</v>
      </c>
      <c r="T10605" t="s">
        <v>15438</v>
      </c>
      <c r="U10605" t="s">
        <v>15437</v>
      </c>
      <c r="V10605">
        <v>0.54605263157894735</v>
      </c>
    </row>
    <row r="10606" spans="1:22" x14ac:dyDescent="0.25">
      <c r="A10606" t="s">
        <v>1569</v>
      </c>
      <c r="B10606">
        <v>296665</v>
      </c>
      <c r="C10606" t="s">
        <v>2190</v>
      </c>
      <c r="D10606" t="s">
        <v>2425</v>
      </c>
      <c r="E10606" t="s">
        <v>1596</v>
      </c>
      <c r="F10606" t="s">
        <v>2388</v>
      </c>
      <c r="G10606" t="s">
        <v>1574</v>
      </c>
      <c r="H10606" s="2">
        <v>43724</v>
      </c>
      <c r="I10606" s="2">
        <v>43951</v>
      </c>
      <c r="J10606"/>
      <c r="K10606"/>
      <c r="L10606">
        <v>24.75</v>
      </c>
      <c r="M10606" t="s">
        <v>1575</v>
      </c>
      <c r="N10606" t="s">
        <v>1714</v>
      </c>
      <c r="O10606" t="s">
        <v>2389</v>
      </c>
      <c r="P10606">
        <v>2023</v>
      </c>
      <c r="Q10606" t="s">
        <v>2390</v>
      </c>
      <c r="R10606" t="s">
        <v>15441</v>
      </c>
      <c r="S10606" t="s">
        <v>15436</v>
      </c>
      <c r="T10606" t="s">
        <v>15438</v>
      </c>
      <c r="U10606" t="s">
        <v>15437</v>
      </c>
      <c r="V10606">
        <v>0.65131578947368418</v>
      </c>
    </row>
    <row r="10607" spans="1:22" x14ac:dyDescent="0.25">
      <c r="A10607" t="s">
        <v>1569</v>
      </c>
      <c r="B10607">
        <v>296666</v>
      </c>
      <c r="C10607" t="s">
        <v>3213</v>
      </c>
      <c r="D10607" t="s">
        <v>1773</v>
      </c>
      <c r="E10607" t="s">
        <v>1596</v>
      </c>
      <c r="F10607" t="s">
        <v>3177</v>
      </c>
      <c r="G10607" t="s">
        <v>1574</v>
      </c>
      <c r="H10607" s="2">
        <v>43724</v>
      </c>
      <c r="I10607" s="2">
        <v>44641</v>
      </c>
      <c r="J10607"/>
      <c r="K10607"/>
      <c r="L10607">
        <v>8.25</v>
      </c>
      <c r="M10607" t="s">
        <v>1575</v>
      </c>
      <c r="N10607" t="s">
        <v>1714</v>
      </c>
      <c r="O10607" t="s">
        <v>3178</v>
      </c>
      <c r="P10607">
        <v>2055</v>
      </c>
      <c r="Q10607" t="s">
        <v>3179</v>
      </c>
      <c r="R10607" t="s">
        <v>15441</v>
      </c>
      <c r="S10607" t="s">
        <v>15436</v>
      </c>
      <c r="T10607" t="s">
        <v>15438</v>
      </c>
      <c r="U10607" t="s">
        <v>15437</v>
      </c>
      <c r="V10607">
        <v>0.21710526315789475</v>
      </c>
    </row>
    <row r="10608" spans="1:22" x14ac:dyDescent="0.25">
      <c r="A10608" t="s">
        <v>1569</v>
      </c>
      <c r="B10608">
        <v>296661</v>
      </c>
      <c r="C10608" t="s">
        <v>2552</v>
      </c>
      <c r="D10608" t="s">
        <v>3766</v>
      </c>
      <c r="E10608" t="s">
        <v>1607</v>
      </c>
      <c r="F10608" t="s">
        <v>3767</v>
      </c>
      <c r="G10608" t="s">
        <v>1489</v>
      </c>
      <c r="H10608" s="2">
        <v>43717</v>
      </c>
      <c r="I10608" s="2">
        <v>45649</v>
      </c>
      <c r="J10608"/>
      <c r="K10608"/>
      <c r="L10608">
        <v>38</v>
      </c>
      <c r="M10608" t="s">
        <v>1575</v>
      </c>
      <c r="N10608" t="s">
        <v>3482</v>
      </c>
      <c r="O10608" t="s">
        <v>3749</v>
      </c>
      <c r="P10608">
        <v>6068</v>
      </c>
      <c r="Q10608" t="s">
        <v>3750</v>
      </c>
      <c r="R10608" t="s">
        <v>15442</v>
      </c>
      <c r="S10608" t="s">
        <v>15436</v>
      </c>
      <c r="T10608" t="s">
        <v>15438</v>
      </c>
      <c r="U10608" t="s">
        <v>1566</v>
      </c>
      <c r="V10608">
        <v>1</v>
      </c>
    </row>
    <row r="10609" spans="1:22" x14ac:dyDescent="0.25">
      <c r="A10609" t="s">
        <v>1569</v>
      </c>
      <c r="B10609">
        <v>296630</v>
      </c>
      <c r="C10609" t="s">
        <v>1601</v>
      </c>
      <c r="D10609" t="s">
        <v>1602</v>
      </c>
      <c r="E10609" t="s">
        <v>1596</v>
      </c>
      <c r="F10609" t="s">
        <v>1573</v>
      </c>
      <c r="G10609" t="s">
        <v>1574</v>
      </c>
      <c r="H10609" s="2">
        <v>43689</v>
      </c>
      <c r="I10609" s="2">
        <v>43951</v>
      </c>
      <c r="J10609"/>
      <c r="K10609"/>
      <c r="L10609">
        <v>25</v>
      </c>
      <c r="M10609" t="s">
        <v>1575</v>
      </c>
      <c r="N10609" t="s">
        <v>1576</v>
      </c>
      <c r="O10609" t="s">
        <v>1577</v>
      </c>
      <c r="P10609">
        <v>1004</v>
      </c>
      <c r="Q10609" t="s">
        <v>1578</v>
      </c>
      <c r="R10609" t="s">
        <v>15435</v>
      </c>
      <c r="S10609" t="s">
        <v>15436</v>
      </c>
      <c r="T10609" t="s">
        <v>15438</v>
      </c>
      <c r="U10609" t="s">
        <v>15437</v>
      </c>
      <c r="V10609">
        <v>0.65789473684210531</v>
      </c>
    </row>
    <row r="10610" spans="1:22" x14ac:dyDescent="0.25">
      <c r="A10610" t="s">
        <v>1569</v>
      </c>
      <c r="B10610">
        <v>407069</v>
      </c>
      <c r="C10610" t="s">
        <v>1912</v>
      </c>
      <c r="D10610" t="s">
        <v>2107</v>
      </c>
      <c r="E10610" t="s">
        <v>1607</v>
      </c>
      <c r="F10610" t="s">
        <v>3831</v>
      </c>
      <c r="G10610" t="s">
        <v>1489</v>
      </c>
      <c r="H10610" s="2">
        <v>43675</v>
      </c>
      <c r="I10610" s="2">
        <v>43952</v>
      </c>
      <c r="J10610"/>
      <c r="K10610"/>
      <c r="L10610">
        <v>38</v>
      </c>
      <c r="M10610" t="s">
        <v>1575</v>
      </c>
      <c r="N10610" t="s">
        <v>3482</v>
      </c>
      <c r="O10610" t="s">
        <v>3811</v>
      </c>
      <c r="P10610">
        <v>6076</v>
      </c>
      <c r="Q10610" t="s">
        <v>3812</v>
      </c>
      <c r="R10610" t="s">
        <v>15442</v>
      </c>
      <c r="S10610" t="s">
        <v>15436</v>
      </c>
      <c r="T10610" t="s">
        <v>15438</v>
      </c>
      <c r="U10610" t="s">
        <v>1566</v>
      </c>
      <c r="V10610">
        <v>1</v>
      </c>
    </row>
    <row r="10611" spans="1:22" x14ac:dyDescent="0.25">
      <c r="A10611" t="s">
        <v>1569</v>
      </c>
      <c r="B10611">
        <v>296603</v>
      </c>
      <c r="C10611" t="s">
        <v>2127</v>
      </c>
      <c r="D10611" t="s">
        <v>2728</v>
      </c>
      <c r="E10611" t="s">
        <v>1596</v>
      </c>
      <c r="F10611" t="s">
        <v>2756</v>
      </c>
      <c r="G10611" t="s">
        <v>1574</v>
      </c>
      <c r="H10611" s="2">
        <v>43668</v>
      </c>
      <c r="I10611" s="2">
        <v>43951</v>
      </c>
      <c r="J10611"/>
      <c r="K10611"/>
      <c r="L10611">
        <v>15.5</v>
      </c>
      <c r="M10611" t="s">
        <v>1575</v>
      </c>
      <c r="N10611" t="s">
        <v>1714</v>
      </c>
      <c r="O10611" t="s">
        <v>2757</v>
      </c>
      <c r="P10611">
        <v>2030</v>
      </c>
      <c r="Q10611" t="s">
        <v>2758</v>
      </c>
      <c r="R10611" t="s">
        <v>15441</v>
      </c>
      <c r="S10611" t="s">
        <v>15436</v>
      </c>
      <c r="T10611" t="s">
        <v>15438</v>
      </c>
      <c r="U10611" t="s">
        <v>15437</v>
      </c>
      <c r="V10611">
        <v>0.40789473684210525</v>
      </c>
    </row>
    <row r="10612" spans="1:22" x14ac:dyDescent="0.25">
      <c r="A10612" t="s">
        <v>1569</v>
      </c>
      <c r="B10612">
        <v>296588</v>
      </c>
      <c r="C10612" t="s">
        <v>1963</v>
      </c>
      <c r="D10612" t="s">
        <v>2927</v>
      </c>
      <c r="E10612" t="s">
        <v>1572</v>
      </c>
      <c r="F10612" t="s">
        <v>2883</v>
      </c>
      <c r="G10612" t="s">
        <v>1574</v>
      </c>
      <c r="H10612" s="2">
        <v>43654</v>
      </c>
      <c r="I10612" s="2">
        <v>43951</v>
      </c>
      <c r="J10612"/>
      <c r="K10612"/>
      <c r="L10612">
        <v>0.01</v>
      </c>
      <c r="M10612" t="s">
        <v>1575</v>
      </c>
      <c r="N10612" t="s">
        <v>1714</v>
      </c>
      <c r="O10612" t="s">
        <v>2880</v>
      </c>
      <c r="P10612">
        <v>2033</v>
      </c>
      <c r="Q10612" t="s">
        <v>2881</v>
      </c>
      <c r="R10612" t="s">
        <v>15440</v>
      </c>
      <c r="S10612" t="s">
        <v>15436</v>
      </c>
      <c r="T10612" t="s">
        <v>15437</v>
      </c>
      <c r="U10612" t="s">
        <v>15437</v>
      </c>
      <c r="V10612">
        <v>0</v>
      </c>
    </row>
    <row r="10613" spans="1:22" x14ac:dyDescent="0.25">
      <c r="A10613" t="s">
        <v>1569</v>
      </c>
      <c r="B10613">
        <v>296583</v>
      </c>
      <c r="C10613" t="s">
        <v>1932</v>
      </c>
      <c r="D10613" t="s">
        <v>2213</v>
      </c>
      <c r="E10613" t="s">
        <v>1596</v>
      </c>
      <c r="F10613" t="s">
        <v>3976</v>
      </c>
      <c r="G10613" t="s">
        <v>1574</v>
      </c>
      <c r="H10613" s="2">
        <v>43654</v>
      </c>
      <c r="I10613" s="2">
        <v>43951</v>
      </c>
      <c r="J10613"/>
      <c r="K10613"/>
      <c r="L10613">
        <v>30.75</v>
      </c>
      <c r="M10613" t="s">
        <v>1575</v>
      </c>
      <c r="N10613" t="s">
        <v>3865</v>
      </c>
      <c r="O10613" t="s">
        <v>3977</v>
      </c>
      <c r="P10613">
        <v>9095</v>
      </c>
      <c r="Q10613" t="s">
        <v>3978</v>
      </c>
      <c r="R10613" t="s">
        <v>15443</v>
      </c>
      <c r="S10613" t="s">
        <v>15436</v>
      </c>
      <c r="T10613" t="s">
        <v>15438</v>
      </c>
      <c r="U10613" t="s">
        <v>15437</v>
      </c>
      <c r="V10613">
        <v>0.80921052631578949</v>
      </c>
    </row>
    <row r="10614" spans="1:22" x14ac:dyDescent="0.25">
      <c r="A10614" t="s">
        <v>1569</v>
      </c>
      <c r="B10614">
        <v>296593</v>
      </c>
      <c r="C10614" t="s">
        <v>2127</v>
      </c>
      <c r="D10614" t="s">
        <v>2128</v>
      </c>
      <c r="E10614" t="s">
        <v>1596</v>
      </c>
      <c r="F10614" t="s">
        <v>2085</v>
      </c>
      <c r="G10614" t="s">
        <v>1574</v>
      </c>
      <c r="H10614" s="2">
        <v>43647</v>
      </c>
      <c r="I10614" s="2">
        <v>43951</v>
      </c>
      <c r="J10614"/>
      <c r="K10614"/>
      <c r="L10614">
        <v>23</v>
      </c>
      <c r="M10614" t="s">
        <v>1575</v>
      </c>
      <c r="N10614" t="s">
        <v>1714</v>
      </c>
      <c r="O10614" t="s">
        <v>2086</v>
      </c>
      <c r="P10614">
        <v>2017</v>
      </c>
      <c r="Q10614" t="s">
        <v>2087</v>
      </c>
      <c r="R10614" t="s">
        <v>15441</v>
      </c>
      <c r="S10614" t="s">
        <v>15436</v>
      </c>
      <c r="T10614" t="s">
        <v>15438</v>
      </c>
      <c r="U10614" t="s">
        <v>15437</v>
      </c>
      <c r="V10614">
        <v>0.60526315789473684</v>
      </c>
    </row>
    <row r="10615" spans="1:22" x14ac:dyDescent="0.25">
      <c r="A10615" t="s">
        <v>1569</v>
      </c>
      <c r="B10615">
        <v>296548</v>
      </c>
      <c r="C10615" t="s">
        <v>2426</v>
      </c>
      <c r="D10615" t="s">
        <v>2427</v>
      </c>
      <c r="E10615" t="s">
        <v>1596</v>
      </c>
      <c r="F10615" t="s">
        <v>2388</v>
      </c>
      <c r="G10615" t="s">
        <v>1574</v>
      </c>
      <c r="H10615" s="2">
        <v>43605</v>
      </c>
      <c r="I10615" s="2">
        <v>44361</v>
      </c>
      <c r="J10615"/>
      <c r="K10615"/>
      <c r="L10615">
        <v>21</v>
      </c>
      <c r="M10615" t="s">
        <v>1575</v>
      </c>
      <c r="N10615" t="s">
        <v>1714</v>
      </c>
      <c r="O10615" t="s">
        <v>2389</v>
      </c>
      <c r="P10615">
        <v>2023</v>
      </c>
      <c r="Q10615" t="s">
        <v>2390</v>
      </c>
      <c r="R10615" t="s">
        <v>15441</v>
      </c>
      <c r="S10615" t="s">
        <v>15436</v>
      </c>
      <c r="T10615" t="s">
        <v>15438</v>
      </c>
      <c r="U10615" t="s">
        <v>15437</v>
      </c>
      <c r="V10615">
        <v>0.55263157894736847</v>
      </c>
    </row>
    <row r="10616" spans="1:22" x14ac:dyDescent="0.25">
      <c r="A10616" t="s">
        <v>1569</v>
      </c>
      <c r="B10616">
        <v>407054</v>
      </c>
      <c r="C10616" t="s">
        <v>2088</v>
      </c>
      <c r="D10616" t="s">
        <v>3351</v>
      </c>
      <c r="E10616" t="s">
        <v>1607</v>
      </c>
      <c r="F10616" t="s">
        <v>3352</v>
      </c>
      <c r="G10616" t="s">
        <v>1489</v>
      </c>
      <c r="H10616" s="2">
        <v>43591</v>
      </c>
      <c r="I10616" s="2">
        <v>44378</v>
      </c>
      <c r="J10616"/>
      <c r="K10616"/>
      <c r="L10616">
        <v>38</v>
      </c>
      <c r="M10616" t="s">
        <v>1575</v>
      </c>
      <c r="N10616" t="s">
        <v>3311</v>
      </c>
      <c r="O10616" t="s">
        <v>3312</v>
      </c>
      <c r="P10616">
        <v>4041</v>
      </c>
      <c r="Q10616" t="s">
        <v>3313</v>
      </c>
      <c r="R10616" t="s">
        <v>15435</v>
      </c>
      <c r="S10616" t="s">
        <v>15436</v>
      </c>
      <c r="T10616" t="s">
        <v>15438</v>
      </c>
      <c r="U10616" t="s">
        <v>1566</v>
      </c>
      <c r="V10616">
        <v>1</v>
      </c>
    </row>
    <row r="10617" spans="1:22" x14ac:dyDescent="0.25">
      <c r="A10617" t="s">
        <v>1569</v>
      </c>
      <c r="B10617">
        <v>296522</v>
      </c>
      <c r="C10617" t="s">
        <v>3562</v>
      </c>
      <c r="D10617" t="s">
        <v>3768</v>
      </c>
      <c r="E10617" t="s">
        <v>1596</v>
      </c>
      <c r="F10617" t="s">
        <v>3748</v>
      </c>
      <c r="G10617" t="s">
        <v>1574</v>
      </c>
      <c r="H10617" s="2">
        <v>43577</v>
      </c>
      <c r="I10617" s="2">
        <v>43951</v>
      </c>
      <c r="J10617"/>
      <c r="K10617"/>
      <c r="L10617">
        <v>32.25</v>
      </c>
      <c r="M10617" t="s">
        <v>1575</v>
      </c>
      <c r="N10617" t="s">
        <v>3482</v>
      </c>
      <c r="O10617" t="s">
        <v>3749</v>
      </c>
      <c r="P10617">
        <v>6068</v>
      </c>
      <c r="Q10617" t="s">
        <v>3750</v>
      </c>
      <c r="R10617" t="s">
        <v>15442</v>
      </c>
      <c r="S10617" t="s">
        <v>15436</v>
      </c>
      <c r="T10617" t="s">
        <v>15438</v>
      </c>
      <c r="U10617" t="s">
        <v>15437</v>
      </c>
      <c r="V10617">
        <v>0.84868421052631582</v>
      </c>
    </row>
    <row r="10618" spans="1:22" x14ac:dyDescent="0.25">
      <c r="A10618" t="s">
        <v>1569</v>
      </c>
      <c r="B10618">
        <v>296514</v>
      </c>
      <c r="C10618" t="s">
        <v>3363</v>
      </c>
      <c r="D10618" t="s">
        <v>3769</v>
      </c>
      <c r="E10618" t="s">
        <v>1596</v>
      </c>
      <c r="F10618" t="s">
        <v>3748</v>
      </c>
      <c r="G10618" t="s">
        <v>1574</v>
      </c>
      <c r="H10618" s="2">
        <v>43563</v>
      </c>
      <c r="I10618" s="2">
        <v>43951</v>
      </c>
      <c r="J10618"/>
      <c r="K10618"/>
      <c r="L10618">
        <v>16</v>
      </c>
      <c r="M10618" t="s">
        <v>1575</v>
      </c>
      <c r="N10618" t="s">
        <v>3482</v>
      </c>
      <c r="O10618" t="s">
        <v>3749</v>
      </c>
      <c r="P10618">
        <v>6068</v>
      </c>
      <c r="Q10618" t="s">
        <v>3750</v>
      </c>
      <c r="R10618" t="s">
        <v>15442</v>
      </c>
      <c r="S10618" t="s">
        <v>15436</v>
      </c>
      <c r="T10618" t="s">
        <v>15438</v>
      </c>
      <c r="U10618" t="s">
        <v>15437</v>
      </c>
      <c r="V10618">
        <v>0.42105263157894735</v>
      </c>
    </row>
    <row r="10619" spans="1:22" x14ac:dyDescent="0.25">
      <c r="A10619" t="s">
        <v>1569</v>
      </c>
      <c r="B10619">
        <v>407042</v>
      </c>
      <c r="C10619" t="s">
        <v>4210</v>
      </c>
      <c r="D10619" t="s">
        <v>4211</v>
      </c>
      <c r="E10619" t="s">
        <v>1607</v>
      </c>
      <c r="F10619" t="s">
        <v>4212</v>
      </c>
      <c r="G10619" t="s">
        <v>4198</v>
      </c>
      <c r="H10619" s="2">
        <v>43542</v>
      </c>
      <c r="I10619" s="2">
        <v>44378</v>
      </c>
      <c r="J10619"/>
      <c r="K10619"/>
      <c r="L10619">
        <v>38</v>
      </c>
      <c r="M10619" t="s">
        <v>1575</v>
      </c>
      <c r="N10619" t="s">
        <v>1714</v>
      </c>
      <c r="O10619" t="s">
        <v>4129</v>
      </c>
      <c r="P10619">
        <v>9553</v>
      </c>
      <c r="Q10619" t="s">
        <v>4192</v>
      </c>
      <c r="R10619" t="s">
        <v>15446</v>
      </c>
      <c r="S10619" t="s">
        <v>15436</v>
      </c>
      <c r="T10619" t="s">
        <v>15438</v>
      </c>
      <c r="U10619" t="s">
        <v>15437</v>
      </c>
      <c r="V10619">
        <v>1</v>
      </c>
    </row>
    <row r="10620" spans="1:22" x14ac:dyDescent="0.25">
      <c r="A10620" t="s">
        <v>1569</v>
      </c>
      <c r="B10620">
        <v>296509</v>
      </c>
      <c r="C10620" t="s">
        <v>3429</v>
      </c>
      <c r="D10620" t="s">
        <v>3423</v>
      </c>
      <c r="E10620" t="s">
        <v>1572</v>
      </c>
      <c r="F10620" t="s">
        <v>3396</v>
      </c>
      <c r="G10620" t="s">
        <v>1574</v>
      </c>
      <c r="H10620" s="2">
        <v>43535</v>
      </c>
      <c r="I10620" s="2">
        <v>43951</v>
      </c>
      <c r="J10620"/>
      <c r="K10620"/>
      <c r="L10620">
        <v>0.01</v>
      </c>
      <c r="M10620" t="s">
        <v>1575</v>
      </c>
      <c r="N10620" t="s">
        <v>3311</v>
      </c>
      <c r="O10620" t="s">
        <v>3397</v>
      </c>
      <c r="P10620">
        <v>4043</v>
      </c>
      <c r="Q10620" t="s">
        <v>3398</v>
      </c>
      <c r="R10620" t="s">
        <v>15435</v>
      </c>
      <c r="S10620" t="s">
        <v>15436</v>
      </c>
      <c r="T10620" t="s">
        <v>15437</v>
      </c>
      <c r="U10620" t="s">
        <v>15437</v>
      </c>
      <c r="V10620">
        <v>0</v>
      </c>
    </row>
    <row r="10621" spans="1:22" x14ac:dyDescent="0.25">
      <c r="A10621" t="s">
        <v>1569</v>
      </c>
      <c r="B10621">
        <v>296483</v>
      </c>
      <c r="C10621" t="s">
        <v>1646</v>
      </c>
      <c r="D10621" t="s">
        <v>3854</v>
      </c>
      <c r="E10621" t="s">
        <v>1596</v>
      </c>
      <c r="F10621" t="s">
        <v>3835</v>
      </c>
      <c r="G10621" t="s">
        <v>1574</v>
      </c>
      <c r="H10621" s="2">
        <v>43521</v>
      </c>
      <c r="I10621" s="2">
        <v>43951</v>
      </c>
      <c r="J10621"/>
      <c r="K10621"/>
      <c r="L10621">
        <v>34</v>
      </c>
      <c r="M10621" t="s">
        <v>1575</v>
      </c>
      <c r="N10621" t="s">
        <v>3482</v>
      </c>
      <c r="O10621" t="s">
        <v>3836</v>
      </c>
      <c r="P10621">
        <v>6078</v>
      </c>
      <c r="Q10621" t="s">
        <v>3837</v>
      </c>
      <c r="R10621" t="s">
        <v>15442</v>
      </c>
      <c r="S10621" t="s">
        <v>15436</v>
      </c>
      <c r="T10621" t="s">
        <v>15438</v>
      </c>
      <c r="U10621" t="s">
        <v>15437</v>
      </c>
      <c r="V10621">
        <v>0.89473684210526316</v>
      </c>
    </row>
    <row r="10622" spans="1:22" x14ac:dyDescent="0.25">
      <c r="A10622" t="s">
        <v>1569</v>
      </c>
      <c r="B10622">
        <v>296465</v>
      </c>
      <c r="C10622" t="s">
        <v>3463</v>
      </c>
      <c r="D10622" t="s">
        <v>3770</v>
      </c>
      <c r="E10622" t="s">
        <v>1596</v>
      </c>
      <c r="F10622" t="s">
        <v>3748</v>
      </c>
      <c r="G10622" t="s">
        <v>1574</v>
      </c>
      <c r="H10622" s="2">
        <v>43493</v>
      </c>
      <c r="I10622" s="2">
        <v>43951</v>
      </c>
      <c r="J10622"/>
      <c r="K10622"/>
      <c r="L10622">
        <v>30.5</v>
      </c>
      <c r="M10622" t="s">
        <v>1575</v>
      </c>
      <c r="N10622" t="s">
        <v>3482</v>
      </c>
      <c r="O10622" t="s">
        <v>3749</v>
      </c>
      <c r="P10622">
        <v>6068</v>
      </c>
      <c r="Q10622" t="s">
        <v>3750</v>
      </c>
      <c r="R10622" t="s">
        <v>15442</v>
      </c>
      <c r="S10622" t="s">
        <v>15436</v>
      </c>
      <c r="T10622" t="s">
        <v>15438</v>
      </c>
      <c r="U10622" t="s">
        <v>15437</v>
      </c>
      <c r="V10622">
        <v>0.80263157894736847</v>
      </c>
    </row>
    <row r="10623" spans="1:22" x14ac:dyDescent="0.25">
      <c r="A10623" t="s">
        <v>1569</v>
      </c>
      <c r="B10623">
        <v>296416</v>
      </c>
      <c r="C10623" t="s">
        <v>2746</v>
      </c>
      <c r="D10623" t="s">
        <v>2747</v>
      </c>
      <c r="E10623" t="s">
        <v>1572</v>
      </c>
      <c r="F10623" t="s">
        <v>2722</v>
      </c>
      <c r="G10623" t="s">
        <v>1574</v>
      </c>
      <c r="H10623" s="2">
        <v>43430</v>
      </c>
      <c r="I10623" s="2">
        <v>43951</v>
      </c>
      <c r="J10623"/>
      <c r="K10623"/>
      <c r="L10623">
        <v>0.01</v>
      </c>
      <c r="M10623" t="s">
        <v>1575</v>
      </c>
      <c r="N10623" t="s">
        <v>1714</v>
      </c>
      <c r="O10623" t="s">
        <v>2723</v>
      </c>
      <c r="P10623">
        <v>2029</v>
      </c>
      <c r="Q10623" t="s">
        <v>2724</v>
      </c>
      <c r="R10623" t="s">
        <v>15441</v>
      </c>
      <c r="S10623" t="s">
        <v>15436</v>
      </c>
      <c r="T10623" t="s">
        <v>15437</v>
      </c>
      <c r="U10623" t="s">
        <v>15437</v>
      </c>
      <c r="V10623">
        <v>0</v>
      </c>
    </row>
    <row r="10624" spans="1:22" x14ac:dyDescent="0.25">
      <c r="A10624" t="s">
        <v>1569</v>
      </c>
      <c r="B10624">
        <v>296400</v>
      </c>
      <c r="C10624" t="s">
        <v>1814</v>
      </c>
      <c r="D10624" t="s">
        <v>2660</v>
      </c>
      <c r="E10624" t="s">
        <v>1596</v>
      </c>
      <c r="F10624" t="s">
        <v>2614</v>
      </c>
      <c r="G10624" t="s">
        <v>1574</v>
      </c>
      <c r="H10624" s="2">
        <v>43423</v>
      </c>
      <c r="I10624" s="2">
        <v>43951</v>
      </c>
      <c r="J10624"/>
      <c r="K10624"/>
      <c r="L10624">
        <v>34.25</v>
      </c>
      <c r="M10624" t="s">
        <v>1575</v>
      </c>
      <c r="N10624" t="s">
        <v>1714</v>
      </c>
      <c r="O10624" t="s">
        <v>2615</v>
      </c>
      <c r="P10624">
        <v>2027</v>
      </c>
      <c r="Q10624" t="s">
        <v>2616</v>
      </c>
      <c r="R10624" t="s">
        <v>15441</v>
      </c>
      <c r="S10624" t="s">
        <v>15436</v>
      </c>
      <c r="T10624" t="s">
        <v>15438</v>
      </c>
      <c r="U10624" t="s">
        <v>15437</v>
      </c>
      <c r="V10624">
        <v>0.90131578947368418</v>
      </c>
    </row>
    <row r="10625" spans="1:22" x14ac:dyDescent="0.25">
      <c r="A10625" t="s">
        <v>1569</v>
      </c>
      <c r="B10625">
        <v>296394</v>
      </c>
      <c r="C10625" t="s">
        <v>3430</v>
      </c>
      <c r="D10625" t="s">
        <v>3142</v>
      </c>
      <c r="E10625" t="s">
        <v>1596</v>
      </c>
      <c r="F10625" t="s">
        <v>3396</v>
      </c>
      <c r="G10625" t="s">
        <v>1574</v>
      </c>
      <c r="H10625" s="2">
        <v>43423</v>
      </c>
      <c r="I10625" s="2">
        <v>43951</v>
      </c>
      <c r="J10625"/>
      <c r="K10625"/>
      <c r="L10625">
        <v>34</v>
      </c>
      <c r="M10625" t="s">
        <v>1575</v>
      </c>
      <c r="N10625" t="s">
        <v>3311</v>
      </c>
      <c r="O10625" t="s">
        <v>3397</v>
      </c>
      <c r="P10625">
        <v>4043</v>
      </c>
      <c r="Q10625" t="s">
        <v>3398</v>
      </c>
      <c r="R10625" t="s">
        <v>15435</v>
      </c>
      <c r="S10625" t="s">
        <v>15436</v>
      </c>
      <c r="T10625" t="s">
        <v>15438</v>
      </c>
      <c r="U10625" t="s">
        <v>15437</v>
      </c>
      <c r="V10625">
        <v>0.89473684210526316</v>
      </c>
    </row>
    <row r="10626" spans="1:22" x14ac:dyDescent="0.25">
      <c r="A10626" t="s">
        <v>1569</v>
      </c>
      <c r="B10626">
        <v>296398</v>
      </c>
      <c r="C10626" t="s">
        <v>3855</v>
      </c>
      <c r="D10626" t="s">
        <v>3856</v>
      </c>
      <c r="E10626" t="s">
        <v>1607</v>
      </c>
      <c r="F10626" t="s">
        <v>3857</v>
      </c>
      <c r="G10626" t="s">
        <v>1618</v>
      </c>
      <c r="H10626" s="2">
        <v>43423</v>
      </c>
      <c r="I10626" s="2">
        <v>45411</v>
      </c>
      <c r="J10626"/>
      <c r="K10626"/>
      <c r="L10626">
        <v>38</v>
      </c>
      <c r="M10626" t="s">
        <v>1575</v>
      </c>
      <c r="N10626" t="s">
        <v>3482</v>
      </c>
      <c r="O10626" t="s">
        <v>3836</v>
      </c>
      <c r="P10626">
        <v>6078</v>
      </c>
      <c r="Q10626" t="s">
        <v>3837</v>
      </c>
      <c r="R10626" t="s">
        <v>15442</v>
      </c>
      <c r="S10626" t="s">
        <v>15436</v>
      </c>
      <c r="T10626" t="s">
        <v>15438</v>
      </c>
      <c r="U10626" t="s">
        <v>15437</v>
      </c>
      <c r="V10626">
        <v>1</v>
      </c>
    </row>
    <row r="10627" spans="1:22" x14ac:dyDescent="0.25">
      <c r="A10627" t="s">
        <v>1569</v>
      </c>
      <c r="B10627">
        <v>296346</v>
      </c>
      <c r="C10627" t="s">
        <v>2018</v>
      </c>
      <c r="D10627" t="s">
        <v>2766</v>
      </c>
      <c r="E10627" t="s">
        <v>1572</v>
      </c>
      <c r="F10627" t="s">
        <v>2756</v>
      </c>
      <c r="G10627" t="s">
        <v>1574</v>
      </c>
      <c r="H10627" s="2">
        <v>43416</v>
      </c>
      <c r="I10627" s="2">
        <v>43951</v>
      </c>
      <c r="J10627"/>
      <c r="K10627"/>
      <c r="L10627">
        <v>0.01</v>
      </c>
      <c r="M10627" t="s">
        <v>1575</v>
      </c>
      <c r="N10627" t="s">
        <v>1714</v>
      </c>
      <c r="O10627" t="s">
        <v>2757</v>
      </c>
      <c r="P10627">
        <v>2030</v>
      </c>
      <c r="Q10627" t="s">
        <v>2758</v>
      </c>
      <c r="R10627" t="s">
        <v>15441</v>
      </c>
      <c r="S10627" t="s">
        <v>15436</v>
      </c>
      <c r="T10627" t="s">
        <v>15437</v>
      </c>
      <c r="U10627" t="s">
        <v>15437</v>
      </c>
      <c r="V10627">
        <v>0</v>
      </c>
    </row>
    <row r="10628" spans="1:22" x14ac:dyDescent="0.25">
      <c r="A10628" t="s">
        <v>1569</v>
      </c>
      <c r="B10628">
        <v>296300</v>
      </c>
      <c r="C10628" t="s">
        <v>3503</v>
      </c>
      <c r="D10628" t="s">
        <v>3504</v>
      </c>
      <c r="E10628" t="s">
        <v>1572</v>
      </c>
      <c r="F10628" t="s">
        <v>3481</v>
      </c>
      <c r="G10628" t="s">
        <v>1574</v>
      </c>
      <c r="H10628" s="2">
        <v>43388</v>
      </c>
      <c r="I10628" s="2">
        <v>43951</v>
      </c>
      <c r="J10628"/>
      <c r="K10628"/>
      <c r="L10628">
        <v>0.01</v>
      </c>
      <c r="M10628" t="s">
        <v>1575</v>
      </c>
      <c r="N10628" t="s">
        <v>3482</v>
      </c>
      <c r="O10628" t="s">
        <v>3483</v>
      </c>
      <c r="P10628">
        <v>5053</v>
      </c>
      <c r="Q10628" t="s">
        <v>3484</v>
      </c>
      <c r="R10628" t="s">
        <v>15442</v>
      </c>
      <c r="S10628" t="s">
        <v>15436</v>
      </c>
      <c r="T10628" t="s">
        <v>15437</v>
      </c>
      <c r="U10628" t="s">
        <v>15437</v>
      </c>
      <c r="V10628">
        <v>0</v>
      </c>
    </row>
    <row r="10629" spans="1:22" x14ac:dyDescent="0.25">
      <c r="A10629" t="s">
        <v>1569</v>
      </c>
      <c r="B10629">
        <v>296315</v>
      </c>
      <c r="C10629" t="s">
        <v>2316</v>
      </c>
      <c r="D10629" t="s">
        <v>2661</v>
      </c>
      <c r="E10629" t="s">
        <v>1596</v>
      </c>
      <c r="F10629" t="s">
        <v>2614</v>
      </c>
      <c r="G10629" t="s">
        <v>1574</v>
      </c>
      <c r="H10629" s="2">
        <v>43388</v>
      </c>
      <c r="I10629" s="2">
        <v>43951</v>
      </c>
      <c r="J10629"/>
      <c r="K10629"/>
      <c r="L10629">
        <v>25</v>
      </c>
      <c r="M10629" t="s">
        <v>1575</v>
      </c>
      <c r="N10629" t="s">
        <v>1714</v>
      </c>
      <c r="O10629" t="s">
        <v>2615</v>
      </c>
      <c r="P10629">
        <v>2027</v>
      </c>
      <c r="Q10629" t="s">
        <v>2616</v>
      </c>
      <c r="R10629" t="s">
        <v>15441</v>
      </c>
      <c r="S10629" t="s">
        <v>15436</v>
      </c>
      <c r="T10629" t="s">
        <v>15438</v>
      </c>
      <c r="U10629" t="s">
        <v>15437</v>
      </c>
      <c r="V10629">
        <v>0.65789473684210531</v>
      </c>
    </row>
    <row r="10630" spans="1:22" x14ac:dyDescent="0.25">
      <c r="A10630" t="s">
        <v>1569</v>
      </c>
      <c r="B10630">
        <v>296309</v>
      </c>
      <c r="C10630" t="s">
        <v>2714</v>
      </c>
      <c r="D10630" t="s">
        <v>2715</v>
      </c>
      <c r="E10630" t="s">
        <v>1607</v>
      </c>
      <c r="F10630" t="s">
        <v>2669</v>
      </c>
      <c r="G10630" t="s">
        <v>1574</v>
      </c>
      <c r="H10630" s="2">
        <v>43381</v>
      </c>
      <c r="I10630" s="2">
        <v>43951</v>
      </c>
      <c r="J10630"/>
      <c r="K10630"/>
      <c r="L10630">
        <v>38</v>
      </c>
      <c r="M10630" t="s">
        <v>1575</v>
      </c>
      <c r="N10630" t="s">
        <v>1714</v>
      </c>
      <c r="O10630" t="s">
        <v>2670</v>
      </c>
      <c r="P10630">
        <v>2028</v>
      </c>
      <c r="Q10630" t="s">
        <v>2671</v>
      </c>
      <c r="R10630" t="s">
        <v>15440</v>
      </c>
      <c r="S10630" t="s">
        <v>15436</v>
      </c>
      <c r="T10630" t="s">
        <v>15438</v>
      </c>
      <c r="U10630" t="s">
        <v>15437</v>
      </c>
      <c r="V10630">
        <v>1</v>
      </c>
    </row>
    <row r="10631" spans="1:22" x14ac:dyDescent="0.25">
      <c r="A10631" t="s">
        <v>1569</v>
      </c>
      <c r="B10631">
        <v>296297</v>
      </c>
      <c r="C10631" t="s">
        <v>3136</v>
      </c>
      <c r="D10631" t="s">
        <v>3137</v>
      </c>
      <c r="E10631" t="s">
        <v>1572</v>
      </c>
      <c r="F10631" t="s">
        <v>3097</v>
      </c>
      <c r="G10631" t="s">
        <v>1574</v>
      </c>
      <c r="H10631" s="2">
        <v>43374</v>
      </c>
      <c r="I10631" s="2">
        <v>43951</v>
      </c>
      <c r="J10631"/>
      <c r="K10631"/>
      <c r="L10631">
        <v>0.01</v>
      </c>
      <c r="M10631" t="s">
        <v>1575</v>
      </c>
      <c r="N10631" t="s">
        <v>1714</v>
      </c>
      <c r="O10631" t="s">
        <v>3098</v>
      </c>
      <c r="P10631">
        <v>2048</v>
      </c>
      <c r="Q10631" t="s">
        <v>3099</v>
      </c>
      <c r="R10631" t="s">
        <v>15441</v>
      </c>
      <c r="S10631" t="s">
        <v>15436</v>
      </c>
      <c r="T10631" t="s">
        <v>15437</v>
      </c>
      <c r="U10631" t="s">
        <v>15437</v>
      </c>
      <c r="V10631">
        <v>0</v>
      </c>
    </row>
    <row r="10632" spans="1:22" x14ac:dyDescent="0.25">
      <c r="A10632" t="s">
        <v>1569</v>
      </c>
      <c r="B10632">
        <v>296245</v>
      </c>
      <c r="C10632" t="s">
        <v>2500</v>
      </c>
      <c r="D10632" t="s">
        <v>1586</v>
      </c>
      <c r="E10632" t="s">
        <v>1572</v>
      </c>
      <c r="F10632" t="s">
        <v>2442</v>
      </c>
      <c r="G10632" t="s">
        <v>1574</v>
      </c>
      <c r="H10632" s="2">
        <v>43367</v>
      </c>
      <c r="I10632" s="2">
        <v>43951</v>
      </c>
      <c r="J10632"/>
      <c r="K10632"/>
      <c r="L10632">
        <v>0.01</v>
      </c>
      <c r="M10632" t="s">
        <v>1575</v>
      </c>
      <c r="N10632" t="s">
        <v>1714</v>
      </c>
      <c r="O10632" t="s">
        <v>2443</v>
      </c>
      <c r="P10632">
        <v>2024</v>
      </c>
      <c r="Q10632" t="s">
        <v>2444</v>
      </c>
      <c r="R10632" t="s">
        <v>15441</v>
      </c>
      <c r="S10632" t="s">
        <v>15436</v>
      </c>
      <c r="T10632" t="s">
        <v>15437</v>
      </c>
      <c r="U10632" t="s">
        <v>15437</v>
      </c>
      <c r="V10632">
        <v>0</v>
      </c>
    </row>
    <row r="10633" spans="1:22" x14ac:dyDescent="0.25">
      <c r="A10633" t="s">
        <v>1569</v>
      </c>
      <c r="B10633">
        <v>296234</v>
      </c>
      <c r="C10633" t="s">
        <v>2018</v>
      </c>
      <c r="D10633" t="s">
        <v>2993</v>
      </c>
      <c r="E10633" t="s">
        <v>1572</v>
      </c>
      <c r="F10633" t="s">
        <v>2937</v>
      </c>
      <c r="G10633" t="s">
        <v>1574</v>
      </c>
      <c r="H10633" s="2">
        <v>43353</v>
      </c>
      <c r="I10633" s="2">
        <v>43951</v>
      </c>
      <c r="J10633"/>
      <c r="K10633"/>
      <c r="L10633">
        <v>0.01</v>
      </c>
      <c r="M10633" t="s">
        <v>1575</v>
      </c>
      <c r="N10633" t="s">
        <v>1714</v>
      </c>
      <c r="O10633" t="s">
        <v>2938</v>
      </c>
      <c r="P10633">
        <v>2039</v>
      </c>
      <c r="Q10633" t="s">
        <v>2939</v>
      </c>
      <c r="R10633" t="s">
        <v>15440</v>
      </c>
      <c r="S10633" t="s">
        <v>15436</v>
      </c>
      <c r="T10633" t="s">
        <v>15437</v>
      </c>
      <c r="U10633" t="s">
        <v>15437</v>
      </c>
      <c r="V10633">
        <v>0</v>
      </c>
    </row>
    <row r="10634" spans="1:22" x14ac:dyDescent="0.25">
      <c r="A10634" t="s">
        <v>1569</v>
      </c>
      <c r="B10634">
        <v>296211</v>
      </c>
      <c r="C10634" t="s">
        <v>2994</v>
      </c>
      <c r="D10634" t="s">
        <v>2995</v>
      </c>
      <c r="E10634" t="s">
        <v>1596</v>
      </c>
      <c r="F10634" t="s">
        <v>2937</v>
      </c>
      <c r="G10634" t="s">
        <v>1574</v>
      </c>
      <c r="H10634" s="2">
        <v>43339</v>
      </c>
      <c r="I10634" s="2">
        <v>43951</v>
      </c>
      <c r="J10634"/>
      <c r="K10634"/>
      <c r="L10634">
        <v>17.5</v>
      </c>
      <c r="M10634" t="s">
        <v>1575</v>
      </c>
      <c r="N10634" t="s">
        <v>1714</v>
      </c>
      <c r="O10634" t="s">
        <v>2938</v>
      </c>
      <c r="P10634">
        <v>2039</v>
      </c>
      <c r="Q10634" t="s">
        <v>2939</v>
      </c>
      <c r="R10634" t="s">
        <v>15440</v>
      </c>
      <c r="S10634" t="s">
        <v>15436</v>
      </c>
      <c r="T10634" t="s">
        <v>15438</v>
      </c>
      <c r="U10634" t="s">
        <v>15437</v>
      </c>
      <c r="V10634">
        <v>0.46052631578947367</v>
      </c>
    </row>
    <row r="10635" spans="1:22" x14ac:dyDescent="0.25">
      <c r="A10635" t="s">
        <v>1569</v>
      </c>
      <c r="B10635">
        <v>296212</v>
      </c>
      <c r="C10635" t="s">
        <v>2996</v>
      </c>
      <c r="D10635" t="s">
        <v>2997</v>
      </c>
      <c r="E10635" t="s">
        <v>1596</v>
      </c>
      <c r="F10635" t="s">
        <v>2937</v>
      </c>
      <c r="G10635" t="s">
        <v>1574</v>
      </c>
      <c r="H10635" s="2">
        <v>43339</v>
      </c>
      <c r="I10635" s="2">
        <v>43951</v>
      </c>
      <c r="J10635"/>
      <c r="K10635"/>
      <c r="L10635">
        <v>25.75</v>
      </c>
      <c r="M10635" t="s">
        <v>1575</v>
      </c>
      <c r="N10635" t="s">
        <v>1714</v>
      </c>
      <c r="O10635" t="s">
        <v>2938</v>
      </c>
      <c r="P10635">
        <v>2039</v>
      </c>
      <c r="Q10635" t="s">
        <v>2939</v>
      </c>
      <c r="R10635" t="s">
        <v>15440</v>
      </c>
      <c r="S10635" t="s">
        <v>15436</v>
      </c>
      <c r="T10635" t="s">
        <v>15438</v>
      </c>
      <c r="U10635" t="s">
        <v>15437</v>
      </c>
      <c r="V10635">
        <v>0.67763157894736847</v>
      </c>
    </row>
    <row r="10636" spans="1:22" x14ac:dyDescent="0.25">
      <c r="A10636" t="s">
        <v>1569</v>
      </c>
      <c r="B10636">
        <v>296203</v>
      </c>
      <c r="C10636" t="s">
        <v>1877</v>
      </c>
      <c r="D10636" t="s">
        <v>2332</v>
      </c>
      <c r="E10636" t="s">
        <v>1572</v>
      </c>
      <c r="F10636" t="s">
        <v>2317</v>
      </c>
      <c r="G10636" t="s">
        <v>1574</v>
      </c>
      <c r="H10636" s="2">
        <v>43332</v>
      </c>
      <c r="I10636" s="2">
        <v>43951</v>
      </c>
      <c r="J10636"/>
      <c r="K10636"/>
      <c r="L10636">
        <v>0.01</v>
      </c>
      <c r="M10636" t="s">
        <v>1575</v>
      </c>
      <c r="N10636" t="s">
        <v>1714</v>
      </c>
      <c r="O10636" t="s">
        <v>2318</v>
      </c>
      <c r="P10636">
        <v>2022</v>
      </c>
      <c r="Q10636" t="s">
        <v>2319</v>
      </c>
      <c r="R10636" t="s">
        <v>15440</v>
      </c>
      <c r="S10636" t="s">
        <v>15436</v>
      </c>
      <c r="T10636" t="s">
        <v>15437</v>
      </c>
      <c r="U10636" t="s">
        <v>15437</v>
      </c>
      <c r="V10636">
        <v>0</v>
      </c>
    </row>
    <row r="10637" spans="1:22" x14ac:dyDescent="0.25">
      <c r="A10637" t="s">
        <v>1569</v>
      </c>
      <c r="B10637">
        <v>296206</v>
      </c>
      <c r="C10637" t="s">
        <v>2928</v>
      </c>
      <c r="D10637" t="s">
        <v>2929</v>
      </c>
      <c r="E10637" t="s">
        <v>1596</v>
      </c>
      <c r="F10637" t="s">
        <v>2883</v>
      </c>
      <c r="G10637" t="s">
        <v>1574</v>
      </c>
      <c r="H10637" s="2">
        <v>43332</v>
      </c>
      <c r="I10637" s="2">
        <v>44361</v>
      </c>
      <c r="J10637"/>
      <c r="K10637"/>
      <c r="L10637">
        <v>19</v>
      </c>
      <c r="M10637" t="s">
        <v>1575</v>
      </c>
      <c r="N10637" t="s">
        <v>1714</v>
      </c>
      <c r="O10637" t="s">
        <v>2880</v>
      </c>
      <c r="P10637">
        <v>2033</v>
      </c>
      <c r="Q10637" t="s">
        <v>2881</v>
      </c>
      <c r="R10637" t="s">
        <v>15440</v>
      </c>
      <c r="S10637" t="s">
        <v>15436</v>
      </c>
      <c r="T10637" t="s">
        <v>15438</v>
      </c>
      <c r="U10637" t="s">
        <v>15437</v>
      </c>
      <c r="V10637">
        <v>0.5</v>
      </c>
    </row>
    <row r="10638" spans="1:22" x14ac:dyDescent="0.25">
      <c r="A10638" t="s">
        <v>1569</v>
      </c>
      <c r="B10638">
        <v>296169</v>
      </c>
      <c r="C10638" t="s">
        <v>3165</v>
      </c>
      <c r="D10638" t="s">
        <v>3747</v>
      </c>
      <c r="E10638" t="s">
        <v>1596</v>
      </c>
      <c r="F10638" t="s">
        <v>3976</v>
      </c>
      <c r="G10638" t="s">
        <v>1574</v>
      </c>
      <c r="H10638" s="2">
        <v>43311</v>
      </c>
      <c r="I10638" s="2">
        <v>43951</v>
      </c>
      <c r="J10638"/>
      <c r="K10638"/>
      <c r="L10638">
        <v>27.25</v>
      </c>
      <c r="M10638" t="s">
        <v>1575</v>
      </c>
      <c r="N10638" t="s">
        <v>3865</v>
      </c>
      <c r="O10638" t="s">
        <v>3977</v>
      </c>
      <c r="P10638">
        <v>9095</v>
      </c>
      <c r="Q10638" t="s">
        <v>3978</v>
      </c>
      <c r="R10638" t="s">
        <v>15443</v>
      </c>
      <c r="S10638" t="s">
        <v>15436</v>
      </c>
      <c r="T10638" t="s">
        <v>15438</v>
      </c>
      <c r="U10638" t="s">
        <v>15437</v>
      </c>
      <c r="V10638">
        <v>0.71710526315789469</v>
      </c>
    </row>
    <row r="10639" spans="1:22" x14ac:dyDescent="0.25">
      <c r="A10639" t="s">
        <v>1569</v>
      </c>
      <c r="B10639">
        <v>298721</v>
      </c>
      <c r="C10639" t="s">
        <v>2674</v>
      </c>
      <c r="D10639" t="s">
        <v>4178</v>
      </c>
      <c r="E10639" t="s">
        <v>1607</v>
      </c>
      <c r="F10639" t="s">
        <v>4179</v>
      </c>
      <c r="G10639" t="s">
        <v>4180</v>
      </c>
      <c r="H10639" s="2">
        <v>43311</v>
      </c>
      <c r="I10639" s="2">
        <v>43311</v>
      </c>
      <c r="J10639"/>
      <c r="K10639"/>
      <c r="L10639">
        <v>38</v>
      </c>
      <c r="M10639" t="s">
        <v>1575</v>
      </c>
      <c r="N10639" t="s">
        <v>1714</v>
      </c>
      <c r="O10639" t="s">
        <v>4134</v>
      </c>
      <c r="P10639">
        <v>9550</v>
      </c>
      <c r="Q10639" t="s">
        <v>4177</v>
      </c>
      <c r="R10639" t="s">
        <v>15444</v>
      </c>
      <c r="S10639" t="s">
        <v>15436</v>
      </c>
      <c r="T10639" t="s">
        <v>15438</v>
      </c>
      <c r="U10639" t="s">
        <v>15437</v>
      </c>
      <c r="V10639">
        <v>1</v>
      </c>
    </row>
    <row r="10640" spans="1:22" x14ac:dyDescent="0.25">
      <c r="A10640" t="s">
        <v>1569</v>
      </c>
      <c r="B10640">
        <v>296159</v>
      </c>
      <c r="C10640" t="s">
        <v>1667</v>
      </c>
      <c r="D10640" t="s">
        <v>2241</v>
      </c>
      <c r="E10640" t="s">
        <v>1572</v>
      </c>
      <c r="F10640" t="s">
        <v>2183</v>
      </c>
      <c r="G10640" t="s">
        <v>1574</v>
      </c>
      <c r="H10640" s="2">
        <v>43297</v>
      </c>
      <c r="I10640" s="2">
        <v>43951</v>
      </c>
      <c r="J10640"/>
      <c r="K10640"/>
      <c r="L10640">
        <v>0.01</v>
      </c>
      <c r="M10640" t="s">
        <v>1575</v>
      </c>
      <c r="N10640" t="s">
        <v>1714</v>
      </c>
      <c r="O10640" t="s">
        <v>2184</v>
      </c>
      <c r="P10640">
        <v>2020</v>
      </c>
      <c r="Q10640" t="s">
        <v>2185</v>
      </c>
      <c r="R10640" t="s">
        <v>15440</v>
      </c>
      <c r="S10640" t="s">
        <v>15436</v>
      </c>
      <c r="T10640" t="s">
        <v>15437</v>
      </c>
      <c r="U10640" t="s">
        <v>15437</v>
      </c>
      <c r="V10640">
        <v>0</v>
      </c>
    </row>
    <row r="10641" spans="1:22" x14ac:dyDescent="0.25">
      <c r="A10641" t="s">
        <v>1569</v>
      </c>
      <c r="B10641">
        <v>296142</v>
      </c>
      <c r="C10641" t="s">
        <v>2840</v>
      </c>
      <c r="D10641" t="s">
        <v>2841</v>
      </c>
      <c r="E10641" t="s">
        <v>1596</v>
      </c>
      <c r="F10641" t="s">
        <v>2798</v>
      </c>
      <c r="G10641" t="s">
        <v>1574</v>
      </c>
      <c r="H10641" s="2">
        <v>43297</v>
      </c>
      <c r="I10641" s="2">
        <v>43951</v>
      </c>
      <c r="J10641"/>
      <c r="K10641"/>
      <c r="L10641">
        <v>20</v>
      </c>
      <c r="M10641" t="s">
        <v>1575</v>
      </c>
      <c r="N10641" t="s">
        <v>1714</v>
      </c>
      <c r="O10641" t="s">
        <v>2799</v>
      </c>
      <c r="P10641">
        <v>2031</v>
      </c>
      <c r="Q10641" t="s">
        <v>2800</v>
      </c>
      <c r="R10641" t="s">
        <v>15441</v>
      </c>
      <c r="S10641" t="s">
        <v>15436</v>
      </c>
      <c r="T10641" t="s">
        <v>15438</v>
      </c>
      <c r="U10641" t="s">
        <v>15437</v>
      </c>
      <c r="V10641">
        <v>0.52631578947368418</v>
      </c>
    </row>
    <row r="10642" spans="1:22" x14ac:dyDescent="0.25">
      <c r="A10642" t="s">
        <v>1569</v>
      </c>
      <c r="B10642">
        <v>296140</v>
      </c>
      <c r="C10642" t="s">
        <v>2078</v>
      </c>
      <c r="D10642" t="s">
        <v>2079</v>
      </c>
      <c r="E10642" t="s">
        <v>1596</v>
      </c>
      <c r="F10642" t="s">
        <v>2036</v>
      </c>
      <c r="G10642" t="s">
        <v>1574</v>
      </c>
      <c r="H10642" s="2">
        <v>43290</v>
      </c>
      <c r="I10642" s="2">
        <v>44984</v>
      </c>
      <c r="J10642"/>
      <c r="K10642"/>
      <c r="L10642">
        <v>34.5</v>
      </c>
      <c r="M10642" t="s">
        <v>1575</v>
      </c>
      <c r="N10642" t="s">
        <v>1714</v>
      </c>
      <c r="O10642" t="s">
        <v>2037</v>
      </c>
      <c r="P10642">
        <v>2016</v>
      </c>
      <c r="Q10642" t="s">
        <v>2038</v>
      </c>
      <c r="R10642" t="s">
        <v>15441</v>
      </c>
      <c r="S10642" t="s">
        <v>15436</v>
      </c>
      <c r="T10642" t="s">
        <v>15438</v>
      </c>
      <c r="U10642" t="s">
        <v>15437</v>
      </c>
      <c r="V10642">
        <v>0.90789473684210531</v>
      </c>
    </row>
    <row r="10643" spans="1:22" x14ac:dyDescent="0.25">
      <c r="A10643" t="s">
        <v>1569</v>
      </c>
      <c r="B10643">
        <v>296111</v>
      </c>
      <c r="C10643" t="s">
        <v>1626</v>
      </c>
      <c r="D10643" t="s">
        <v>1652</v>
      </c>
      <c r="E10643" t="s">
        <v>1596</v>
      </c>
      <c r="F10643" t="s">
        <v>3151</v>
      </c>
      <c r="G10643" t="s">
        <v>1574</v>
      </c>
      <c r="H10643" s="2">
        <v>43262</v>
      </c>
      <c r="I10643" s="2">
        <v>45271</v>
      </c>
      <c r="J10643"/>
      <c r="K10643"/>
      <c r="L10643">
        <v>17.75</v>
      </c>
      <c r="M10643" t="s">
        <v>1575</v>
      </c>
      <c r="N10643" t="s">
        <v>1714</v>
      </c>
      <c r="O10643" t="s">
        <v>2846</v>
      </c>
      <c r="P10643">
        <v>2054</v>
      </c>
      <c r="Q10643" t="s">
        <v>3148</v>
      </c>
      <c r="R10643" t="s">
        <v>15440</v>
      </c>
      <c r="S10643" t="s">
        <v>15436</v>
      </c>
      <c r="T10643" t="s">
        <v>15438</v>
      </c>
      <c r="U10643" t="s">
        <v>15437</v>
      </c>
      <c r="V10643">
        <v>0.46710526315789475</v>
      </c>
    </row>
    <row r="10644" spans="1:22" x14ac:dyDescent="0.25">
      <c r="A10644" t="s">
        <v>1569</v>
      </c>
      <c r="B10644">
        <v>296103</v>
      </c>
      <c r="C10644" t="s">
        <v>2228</v>
      </c>
      <c r="D10644" t="s">
        <v>2366</v>
      </c>
      <c r="E10644" t="s">
        <v>1596</v>
      </c>
      <c r="F10644" t="s">
        <v>2317</v>
      </c>
      <c r="G10644" t="s">
        <v>1574</v>
      </c>
      <c r="H10644" s="2">
        <v>43262</v>
      </c>
      <c r="I10644" s="2">
        <v>43951</v>
      </c>
      <c r="J10644"/>
      <c r="K10644"/>
      <c r="L10644">
        <v>25.5</v>
      </c>
      <c r="M10644" t="s">
        <v>1575</v>
      </c>
      <c r="N10644" t="s">
        <v>1714</v>
      </c>
      <c r="O10644" t="s">
        <v>2318</v>
      </c>
      <c r="P10644">
        <v>2022</v>
      </c>
      <c r="Q10644" t="s">
        <v>2319</v>
      </c>
      <c r="R10644" t="s">
        <v>15440</v>
      </c>
      <c r="S10644" t="s">
        <v>15436</v>
      </c>
      <c r="T10644" t="s">
        <v>15438</v>
      </c>
      <c r="U10644" t="s">
        <v>15437</v>
      </c>
      <c r="V10644">
        <v>0.67105263157894735</v>
      </c>
    </row>
    <row r="10645" spans="1:22" x14ac:dyDescent="0.25">
      <c r="A10645" t="s">
        <v>1569</v>
      </c>
      <c r="B10645">
        <v>296089</v>
      </c>
      <c r="C10645" t="s">
        <v>3708</v>
      </c>
      <c r="D10645" t="s">
        <v>3709</v>
      </c>
      <c r="E10645" t="s">
        <v>1572</v>
      </c>
      <c r="F10645" t="s">
        <v>3674</v>
      </c>
      <c r="G10645" t="s">
        <v>1574</v>
      </c>
      <c r="H10645" s="2">
        <v>43255</v>
      </c>
      <c r="I10645" s="2">
        <v>43951</v>
      </c>
      <c r="J10645"/>
      <c r="K10645"/>
      <c r="L10645">
        <v>0.01</v>
      </c>
      <c r="M10645" t="s">
        <v>1575</v>
      </c>
      <c r="N10645" t="s">
        <v>3627</v>
      </c>
      <c r="O10645" t="s">
        <v>3669</v>
      </c>
      <c r="P10645">
        <v>6063</v>
      </c>
      <c r="Q10645" t="s">
        <v>3670</v>
      </c>
      <c r="R10645" t="s">
        <v>15442</v>
      </c>
      <c r="S10645" t="s">
        <v>15436</v>
      </c>
      <c r="T10645" t="s">
        <v>15437</v>
      </c>
      <c r="U10645" t="s">
        <v>15437</v>
      </c>
      <c r="V10645">
        <v>0</v>
      </c>
    </row>
    <row r="10646" spans="1:22" x14ac:dyDescent="0.25">
      <c r="A10646" t="s">
        <v>1569</v>
      </c>
      <c r="B10646">
        <v>296008</v>
      </c>
      <c r="C10646" t="s">
        <v>3353</v>
      </c>
      <c r="D10646" t="s">
        <v>3354</v>
      </c>
      <c r="E10646" t="s">
        <v>1596</v>
      </c>
      <c r="F10646" t="s">
        <v>3310</v>
      </c>
      <c r="G10646" t="s">
        <v>1574</v>
      </c>
      <c r="H10646" s="2">
        <v>43234</v>
      </c>
      <c r="I10646" s="2">
        <v>43993</v>
      </c>
      <c r="J10646"/>
      <c r="K10646"/>
      <c r="L10646">
        <v>15</v>
      </c>
      <c r="M10646" t="s">
        <v>1575</v>
      </c>
      <c r="N10646" t="s">
        <v>3311</v>
      </c>
      <c r="O10646" t="s">
        <v>3312</v>
      </c>
      <c r="P10646">
        <v>4041</v>
      </c>
      <c r="Q10646" t="s">
        <v>3313</v>
      </c>
      <c r="R10646" t="s">
        <v>15435</v>
      </c>
      <c r="S10646" t="s">
        <v>15436</v>
      </c>
      <c r="T10646" t="s">
        <v>15438</v>
      </c>
      <c r="U10646" t="s">
        <v>15437</v>
      </c>
      <c r="V10646">
        <v>0.39473684210526316</v>
      </c>
    </row>
    <row r="10647" spans="1:22" x14ac:dyDescent="0.25">
      <c r="A10647" t="s">
        <v>1569</v>
      </c>
      <c r="B10647">
        <v>296012</v>
      </c>
      <c r="C10647" t="s">
        <v>3355</v>
      </c>
      <c r="D10647" t="s">
        <v>2981</v>
      </c>
      <c r="E10647" t="s">
        <v>1596</v>
      </c>
      <c r="F10647" t="s">
        <v>3310</v>
      </c>
      <c r="G10647" t="s">
        <v>1574</v>
      </c>
      <c r="H10647" s="2">
        <v>43234</v>
      </c>
      <c r="I10647" s="2">
        <v>43993</v>
      </c>
      <c r="J10647"/>
      <c r="K10647"/>
      <c r="L10647">
        <v>19.75</v>
      </c>
      <c r="M10647" t="s">
        <v>1575</v>
      </c>
      <c r="N10647" t="s">
        <v>3311</v>
      </c>
      <c r="O10647" t="s">
        <v>3312</v>
      </c>
      <c r="P10647">
        <v>4041</v>
      </c>
      <c r="Q10647" t="s">
        <v>3313</v>
      </c>
      <c r="R10647" t="s">
        <v>15435</v>
      </c>
      <c r="S10647" t="s">
        <v>15436</v>
      </c>
      <c r="T10647" t="s">
        <v>15438</v>
      </c>
      <c r="U10647" t="s">
        <v>15437</v>
      </c>
      <c r="V10647">
        <v>0.51973684210526316</v>
      </c>
    </row>
    <row r="10648" spans="1:22" x14ac:dyDescent="0.25">
      <c r="A10648" t="s">
        <v>1569</v>
      </c>
      <c r="B10648">
        <v>296050</v>
      </c>
      <c r="C10648" t="s">
        <v>2662</v>
      </c>
      <c r="D10648" t="s">
        <v>2489</v>
      </c>
      <c r="E10648" t="s">
        <v>1596</v>
      </c>
      <c r="F10648" t="s">
        <v>2614</v>
      </c>
      <c r="G10648" t="s">
        <v>1574</v>
      </c>
      <c r="H10648" s="2">
        <v>43227</v>
      </c>
      <c r="I10648" s="2">
        <v>43951</v>
      </c>
      <c r="J10648"/>
      <c r="K10648"/>
      <c r="L10648">
        <v>19.5</v>
      </c>
      <c r="M10648" t="s">
        <v>1575</v>
      </c>
      <c r="N10648" t="s">
        <v>1714</v>
      </c>
      <c r="O10648" t="s">
        <v>2615</v>
      </c>
      <c r="P10648">
        <v>2027</v>
      </c>
      <c r="Q10648" t="s">
        <v>2616</v>
      </c>
      <c r="R10648" t="s">
        <v>15441</v>
      </c>
      <c r="S10648" t="s">
        <v>15436</v>
      </c>
      <c r="T10648" t="s">
        <v>15438</v>
      </c>
      <c r="U10648" t="s">
        <v>15437</v>
      </c>
      <c r="V10648">
        <v>0.51315789473684215</v>
      </c>
    </row>
    <row r="10649" spans="1:22" x14ac:dyDescent="0.25">
      <c r="A10649" t="s">
        <v>1569</v>
      </c>
      <c r="B10649">
        <v>296002</v>
      </c>
      <c r="C10649" t="s">
        <v>1800</v>
      </c>
      <c r="D10649" t="s">
        <v>2562</v>
      </c>
      <c r="E10649" t="s">
        <v>1596</v>
      </c>
      <c r="F10649" t="s">
        <v>2510</v>
      </c>
      <c r="G10649" t="s">
        <v>1574</v>
      </c>
      <c r="H10649" s="2">
        <v>43220</v>
      </c>
      <c r="I10649" s="2">
        <v>43951</v>
      </c>
      <c r="J10649"/>
      <c r="K10649"/>
      <c r="L10649">
        <v>20</v>
      </c>
      <c r="M10649" t="s">
        <v>1575</v>
      </c>
      <c r="N10649" t="s">
        <v>1714</v>
      </c>
      <c r="O10649" t="s">
        <v>2511</v>
      </c>
      <c r="P10649">
        <v>2025</v>
      </c>
      <c r="Q10649" t="s">
        <v>2512</v>
      </c>
      <c r="R10649" t="s">
        <v>15440</v>
      </c>
      <c r="S10649" t="s">
        <v>15436</v>
      </c>
      <c r="T10649" t="s">
        <v>15438</v>
      </c>
      <c r="U10649" t="s">
        <v>15437</v>
      </c>
      <c r="V10649">
        <v>0.52631578947368418</v>
      </c>
    </row>
    <row r="10650" spans="1:22" x14ac:dyDescent="0.25">
      <c r="A10650" t="s">
        <v>1569</v>
      </c>
      <c r="B10650">
        <v>296056</v>
      </c>
      <c r="C10650" t="s">
        <v>1705</v>
      </c>
      <c r="D10650" t="s">
        <v>1696</v>
      </c>
      <c r="E10650" t="s">
        <v>1596</v>
      </c>
      <c r="F10650" t="s">
        <v>2317</v>
      </c>
      <c r="G10650" t="s">
        <v>1574</v>
      </c>
      <c r="H10650" s="2">
        <v>43213</v>
      </c>
      <c r="I10650" s="2">
        <v>43951</v>
      </c>
      <c r="J10650"/>
      <c r="K10650"/>
      <c r="L10650">
        <v>29.25</v>
      </c>
      <c r="M10650" t="s">
        <v>1575</v>
      </c>
      <c r="N10650" t="s">
        <v>1714</v>
      </c>
      <c r="O10650" t="s">
        <v>2318</v>
      </c>
      <c r="P10650">
        <v>2022</v>
      </c>
      <c r="Q10650" t="s">
        <v>2319</v>
      </c>
      <c r="R10650" t="s">
        <v>15440</v>
      </c>
      <c r="S10650" t="s">
        <v>15436</v>
      </c>
      <c r="T10650" t="s">
        <v>15438</v>
      </c>
      <c r="U10650" t="s">
        <v>15437</v>
      </c>
      <c r="V10650">
        <v>0.76973684210526316</v>
      </c>
    </row>
    <row r="10651" spans="1:22" x14ac:dyDescent="0.25">
      <c r="A10651" t="s">
        <v>1569</v>
      </c>
      <c r="B10651">
        <v>295992</v>
      </c>
      <c r="C10651" t="s">
        <v>2129</v>
      </c>
      <c r="D10651" t="s">
        <v>2130</v>
      </c>
      <c r="E10651" t="s">
        <v>1596</v>
      </c>
      <c r="F10651" t="s">
        <v>2085</v>
      </c>
      <c r="G10651" t="s">
        <v>1574</v>
      </c>
      <c r="H10651" s="2">
        <v>43213</v>
      </c>
      <c r="I10651" s="2">
        <v>43951</v>
      </c>
      <c r="J10651"/>
      <c r="K10651"/>
      <c r="L10651">
        <v>16.25</v>
      </c>
      <c r="M10651" t="s">
        <v>1575</v>
      </c>
      <c r="N10651" t="s">
        <v>1714</v>
      </c>
      <c r="O10651" t="s">
        <v>2086</v>
      </c>
      <c r="P10651">
        <v>2017</v>
      </c>
      <c r="Q10651" t="s">
        <v>2087</v>
      </c>
      <c r="R10651" t="s">
        <v>15441</v>
      </c>
      <c r="S10651" t="s">
        <v>15436</v>
      </c>
      <c r="T10651" t="s">
        <v>15438</v>
      </c>
      <c r="U10651" t="s">
        <v>15437</v>
      </c>
      <c r="V10651">
        <v>0.42763157894736842</v>
      </c>
    </row>
    <row r="10652" spans="1:22" x14ac:dyDescent="0.25">
      <c r="A10652" t="s">
        <v>1569</v>
      </c>
      <c r="B10652">
        <v>296006</v>
      </c>
      <c r="C10652" t="s">
        <v>2131</v>
      </c>
      <c r="D10652" t="s">
        <v>2132</v>
      </c>
      <c r="E10652" t="s">
        <v>1596</v>
      </c>
      <c r="F10652" t="s">
        <v>2085</v>
      </c>
      <c r="G10652" t="s">
        <v>1574</v>
      </c>
      <c r="H10652" s="2">
        <v>43213</v>
      </c>
      <c r="I10652" s="2">
        <v>43951</v>
      </c>
      <c r="J10652"/>
      <c r="K10652"/>
      <c r="L10652">
        <v>27.75</v>
      </c>
      <c r="M10652" t="s">
        <v>1575</v>
      </c>
      <c r="N10652" t="s">
        <v>1714</v>
      </c>
      <c r="O10652" t="s">
        <v>2086</v>
      </c>
      <c r="P10652">
        <v>2017</v>
      </c>
      <c r="Q10652" t="s">
        <v>2087</v>
      </c>
      <c r="R10652" t="s">
        <v>15441</v>
      </c>
      <c r="S10652" t="s">
        <v>15436</v>
      </c>
      <c r="T10652" t="s">
        <v>15438</v>
      </c>
      <c r="U10652" t="s">
        <v>15437</v>
      </c>
      <c r="V10652">
        <v>0.73026315789473684</v>
      </c>
    </row>
    <row r="10653" spans="1:22" x14ac:dyDescent="0.25">
      <c r="A10653" t="s">
        <v>1569</v>
      </c>
      <c r="B10653">
        <v>295979</v>
      </c>
      <c r="C10653" t="s">
        <v>1798</v>
      </c>
      <c r="D10653" t="s">
        <v>2242</v>
      </c>
      <c r="E10653" t="s">
        <v>1596</v>
      </c>
      <c r="F10653" t="s">
        <v>2183</v>
      </c>
      <c r="G10653" t="s">
        <v>1574</v>
      </c>
      <c r="H10653" s="2">
        <v>43199</v>
      </c>
      <c r="I10653" s="2">
        <v>43951</v>
      </c>
      <c r="J10653"/>
      <c r="K10653"/>
      <c r="L10653">
        <v>23</v>
      </c>
      <c r="M10653" t="s">
        <v>1575</v>
      </c>
      <c r="N10653" t="s">
        <v>1714</v>
      </c>
      <c r="O10653" t="s">
        <v>2184</v>
      </c>
      <c r="P10653">
        <v>2020</v>
      </c>
      <c r="Q10653" t="s">
        <v>2185</v>
      </c>
      <c r="R10653" t="s">
        <v>15440</v>
      </c>
      <c r="S10653" t="s">
        <v>15436</v>
      </c>
      <c r="T10653" t="s">
        <v>15438</v>
      </c>
      <c r="U10653" t="s">
        <v>15437</v>
      </c>
      <c r="V10653">
        <v>0.60526315789473684</v>
      </c>
    </row>
    <row r="10654" spans="1:22" x14ac:dyDescent="0.25">
      <c r="A10654" t="s">
        <v>1569</v>
      </c>
      <c r="B10654">
        <v>295985</v>
      </c>
      <c r="C10654" t="s">
        <v>1610</v>
      </c>
      <c r="D10654" t="s">
        <v>2243</v>
      </c>
      <c r="E10654" t="s">
        <v>1596</v>
      </c>
      <c r="F10654" t="s">
        <v>2183</v>
      </c>
      <c r="G10654" t="s">
        <v>1574</v>
      </c>
      <c r="H10654" s="2">
        <v>43199</v>
      </c>
      <c r="I10654" s="2">
        <v>43951</v>
      </c>
      <c r="J10654"/>
      <c r="K10654"/>
      <c r="L10654">
        <v>18</v>
      </c>
      <c r="M10654" t="s">
        <v>1575</v>
      </c>
      <c r="N10654" t="s">
        <v>1714</v>
      </c>
      <c r="O10654" t="s">
        <v>2184</v>
      </c>
      <c r="P10654">
        <v>2020</v>
      </c>
      <c r="Q10654" t="s">
        <v>2185</v>
      </c>
      <c r="R10654" t="s">
        <v>15440</v>
      </c>
      <c r="S10654" t="s">
        <v>15436</v>
      </c>
      <c r="T10654" t="s">
        <v>15438</v>
      </c>
      <c r="U10654" t="s">
        <v>15437</v>
      </c>
      <c r="V10654">
        <v>0.47368421052631576</v>
      </c>
    </row>
    <row r="10655" spans="1:22" x14ac:dyDescent="0.25">
      <c r="A10655" t="s">
        <v>1569</v>
      </c>
      <c r="B10655">
        <v>407001</v>
      </c>
      <c r="C10655" t="s">
        <v>2234</v>
      </c>
      <c r="D10655" t="s">
        <v>3115</v>
      </c>
      <c r="E10655" t="s">
        <v>1607</v>
      </c>
      <c r="F10655" t="s">
        <v>4160</v>
      </c>
      <c r="G10655" t="s">
        <v>4161</v>
      </c>
      <c r="H10655" s="2">
        <v>43185</v>
      </c>
      <c r="I10655" s="2">
        <v>45495</v>
      </c>
      <c r="J10655"/>
      <c r="K10655"/>
      <c r="L10655">
        <v>38</v>
      </c>
      <c r="M10655" t="s">
        <v>1575</v>
      </c>
      <c r="N10655" t="s">
        <v>1714</v>
      </c>
      <c r="O10655" t="s">
        <v>4129</v>
      </c>
      <c r="P10655">
        <v>9547</v>
      </c>
      <c r="Q10655" t="s">
        <v>4130</v>
      </c>
      <c r="R10655" t="s">
        <v>15446</v>
      </c>
      <c r="S10655" t="s">
        <v>15436</v>
      </c>
      <c r="T10655" t="s">
        <v>15438</v>
      </c>
      <c r="U10655" t="s">
        <v>15437</v>
      </c>
      <c r="V10655">
        <v>1</v>
      </c>
    </row>
    <row r="10656" spans="1:22" x14ac:dyDescent="0.25">
      <c r="A10656" t="s">
        <v>1569</v>
      </c>
      <c r="B10656">
        <v>295949</v>
      </c>
      <c r="C10656" t="s">
        <v>3356</v>
      </c>
      <c r="D10656" t="s">
        <v>2492</v>
      </c>
      <c r="E10656" t="s">
        <v>1572</v>
      </c>
      <c r="F10656" t="s">
        <v>3310</v>
      </c>
      <c r="G10656" t="s">
        <v>1574</v>
      </c>
      <c r="H10656" s="2">
        <v>43178</v>
      </c>
      <c r="I10656" s="2">
        <v>43951</v>
      </c>
      <c r="J10656"/>
      <c r="K10656"/>
      <c r="L10656">
        <v>0.01</v>
      </c>
      <c r="M10656" t="s">
        <v>1575</v>
      </c>
      <c r="N10656" t="s">
        <v>3311</v>
      </c>
      <c r="O10656" t="s">
        <v>3312</v>
      </c>
      <c r="P10656">
        <v>4041</v>
      </c>
      <c r="Q10656" t="s">
        <v>3313</v>
      </c>
      <c r="R10656" t="s">
        <v>15435</v>
      </c>
      <c r="S10656" t="s">
        <v>15436</v>
      </c>
      <c r="T10656" t="s">
        <v>15437</v>
      </c>
      <c r="U10656" t="s">
        <v>15437</v>
      </c>
      <c r="V10656">
        <v>0</v>
      </c>
    </row>
    <row r="10657" spans="1:22" x14ac:dyDescent="0.25">
      <c r="A10657" t="s">
        <v>1569</v>
      </c>
      <c r="B10657">
        <v>295956</v>
      </c>
      <c r="C10657" t="s">
        <v>2244</v>
      </c>
      <c r="D10657" t="s">
        <v>2245</v>
      </c>
      <c r="E10657" t="s">
        <v>1596</v>
      </c>
      <c r="F10657" t="s">
        <v>2183</v>
      </c>
      <c r="G10657" t="s">
        <v>1574</v>
      </c>
      <c r="H10657" s="2">
        <v>43178</v>
      </c>
      <c r="I10657" s="2">
        <v>43951</v>
      </c>
      <c r="J10657"/>
      <c r="K10657"/>
      <c r="L10657">
        <v>30.75</v>
      </c>
      <c r="M10657" t="s">
        <v>1575</v>
      </c>
      <c r="N10657" t="s">
        <v>1714</v>
      </c>
      <c r="O10657" t="s">
        <v>2184</v>
      </c>
      <c r="P10657">
        <v>2020</v>
      </c>
      <c r="Q10657" t="s">
        <v>2185</v>
      </c>
      <c r="R10657" t="s">
        <v>15440</v>
      </c>
      <c r="S10657" t="s">
        <v>15436</v>
      </c>
      <c r="T10657" t="s">
        <v>15438</v>
      </c>
      <c r="U10657" t="s">
        <v>15437</v>
      </c>
      <c r="V10657">
        <v>0.80921052631578949</v>
      </c>
    </row>
    <row r="10658" spans="1:22" x14ac:dyDescent="0.25">
      <c r="A10658" t="s">
        <v>1569</v>
      </c>
      <c r="B10658">
        <v>295952</v>
      </c>
      <c r="C10658" t="s">
        <v>1863</v>
      </c>
      <c r="D10658" t="s">
        <v>1957</v>
      </c>
      <c r="E10658" t="s">
        <v>1596</v>
      </c>
      <c r="F10658" t="s">
        <v>1925</v>
      </c>
      <c r="G10658" t="s">
        <v>1574</v>
      </c>
      <c r="H10658" s="2">
        <v>43171</v>
      </c>
      <c r="I10658" s="2">
        <v>43951</v>
      </c>
      <c r="J10658"/>
      <c r="K10658"/>
      <c r="L10658">
        <v>31.5</v>
      </c>
      <c r="M10658" t="s">
        <v>1575</v>
      </c>
      <c r="N10658" t="s">
        <v>1576</v>
      </c>
      <c r="O10658" t="s">
        <v>1926</v>
      </c>
      <c r="P10658">
        <v>1012</v>
      </c>
      <c r="Q10658" t="s">
        <v>1927</v>
      </c>
      <c r="R10658" t="s">
        <v>15435</v>
      </c>
      <c r="S10658" t="s">
        <v>15436</v>
      </c>
      <c r="T10658" t="s">
        <v>15438</v>
      </c>
      <c r="U10658" t="s">
        <v>15437</v>
      </c>
      <c r="V10658">
        <v>0.82894736842105265</v>
      </c>
    </row>
    <row r="10659" spans="1:22" x14ac:dyDescent="0.25">
      <c r="A10659" t="s">
        <v>1569</v>
      </c>
      <c r="B10659">
        <v>295904</v>
      </c>
      <c r="C10659" t="s">
        <v>3469</v>
      </c>
      <c r="D10659" t="s">
        <v>3470</v>
      </c>
      <c r="E10659" t="s">
        <v>1596</v>
      </c>
      <c r="F10659" t="s">
        <v>3460</v>
      </c>
      <c r="G10659" t="s">
        <v>1574</v>
      </c>
      <c r="H10659" s="2">
        <v>43157</v>
      </c>
      <c r="I10659" s="2">
        <v>43951</v>
      </c>
      <c r="J10659"/>
      <c r="K10659"/>
      <c r="L10659">
        <v>20</v>
      </c>
      <c r="M10659" t="s">
        <v>1575</v>
      </c>
      <c r="N10659" t="s">
        <v>3311</v>
      </c>
      <c r="O10659" t="s">
        <v>3461</v>
      </c>
      <c r="P10659">
        <v>4045</v>
      </c>
      <c r="Q10659" t="s">
        <v>3462</v>
      </c>
      <c r="R10659" t="s">
        <v>15435</v>
      </c>
      <c r="S10659" t="s">
        <v>15436</v>
      </c>
      <c r="T10659" t="s">
        <v>15438</v>
      </c>
      <c r="U10659" t="s">
        <v>15437</v>
      </c>
      <c r="V10659">
        <v>0.52631578947368418</v>
      </c>
    </row>
    <row r="10660" spans="1:22" x14ac:dyDescent="0.25">
      <c r="A10660" t="s">
        <v>1569</v>
      </c>
      <c r="B10660">
        <v>406988</v>
      </c>
      <c r="C10660" t="s">
        <v>4057</v>
      </c>
      <c r="D10660" t="s">
        <v>4058</v>
      </c>
      <c r="E10660" t="s">
        <v>1607</v>
      </c>
      <c r="F10660" t="s">
        <v>4059</v>
      </c>
      <c r="G10660" t="s">
        <v>1618</v>
      </c>
      <c r="H10660" s="2">
        <v>43150</v>
      </c>
      <c r="I10660" s="2">
        <v>45677</v>
      </c>
      <c r="J10660"/>
      <c r="K10660"/>
      <c r="L10660">
        <v>38</v>
      </c>
      <c r="M10660" t="s">
        <v>1575</v>
      </c>
      <c r="N10660" t="s">
        <v>3865</v>
      </c>
      <c r="O10660" t="s">
        <v>4033</v>
      </c>
      <c r="P10660">
        <v>9098</v>
      </c>
      <c r="Q10660" t="s">
        <v>4034</v>
      </c>
      <c r="R10660" t="s">
        <v>15443</v>
      </c>
      <c r="S10660" t="s">
        <v>15436</v>
      </c>
      <c r="T10660" t="s">
        <v>15438</v>
      </c>
      <c r="U10660" t="s">
        <v>15437</v>
      </c>
      <c r="V10660">
        <v>1</v>
      </c>
    </row>
    <row r="10661" spans="1:22" x14ac:dyDescent="0.25">
      <c r="A10661" t="s">
        <v>1569</v>
      </c>
      <c r="B10661">
        <v>406992</v>
      </c>
      <c r="C10661" t="s">
        <v>2088</v>
      </c>
      <c r="D10661" t="s">
        <v>4247</v>
      </c>
      <c r="E10661" t="s">
        <v>1607</v>
      </c>
      <c r="F10661" t="s">
        <v>4248</v>
      </c>
      <c r="G10661" t="s">
        <v>4249</v>
      </c>
      <c r="H10661" s="2">
        <v>43137</v>
      </c>
      <c r="I10661" s="2">
        <v>45593</v>
      </c>
      <c r="J10661"/>
      <c r="K10661"/>
      <c r="L10661">
        <v>38</v>
      </c>
      <c r="M10661" t="s">
        <v>1575</v>
      </c>
      <c r="N10661" t="s">
        <v>1714</v>
      </c>
      <c r="O10661" t="s">
        <v>4141</v>
      </c>
      <c r="P10661">
        <v>9554</v>
      </c>
      <c r="Q10661" t="s">
        <v>4222</v>
      </c>
      <c r="R10661" t="s">
        <v>15446</v>
      </c>
      <c r="S10661" t="s">
        <v>15436</v>
      </c>
      <c r="T10661" t="s">
        <v>15438</v>
      </c>
      <c r="U10661" t="s">
        <v>15437</v>
      </c>
      <c r="V10661">
        <v>1</v>
      </c>
    </row>
    <row r="10662" spans="1:22" x14ac:dyDescent="0.25">
      <c r="A10662" t="s">
        <v>1569</v>
      </c>
      <c r="B10662">
        <v>295859</v>
      </c>
      <c r="C10662" t="s">
        <v>1903</v>
      </c>
      <c r="D10662" t="s">
        <v>1904</v>
      </c>
      <c r="E10662" t="s">
        <v>1596</v>
      </c>
      <c r="F10662" t="s">
        <v>1845</v>
      </c>
      <c r="G10662" t="s">
        <v>1574</v>
      </c>
      <c r="H10662" s="2">
        <v>43129</v>
      </c>
      <c r="I10662" s="2">
        <v>43951</v>
      </c>
      <c r="J10662"/>
      <c r="K10662"/>
      <c r="L10662">
        <v>27</v>
      </c>
      <c r="M10662" t="s">
        <v>1575</v>
      </c>
      <c r="N10662" t="s">
        <v>1576</v>
      </c>
      <c r="O10662" t="s">
        <v>1846</v>
      </c>
      <c r="P10662">
        <v>1011</v>
      </c>
      <c r="Q10662" t="s">
        <v>1847</v>
      </c>
      <c r="R10662" t="s">
        <v>15435</v>
      </c>
      <c r="S10662" t="s">
        <v>15436</v>
      </c>
      <c r="T10662" t="s">
        <v>15438</v>
      </c>
      <c r="U10662" t="s">
        <v>15437</v>
      </c>
      <c r="V10662">
        <v>0.71052631578947367</v>
      </c>
    </row>
    <row r="10663" spans="1:22" x14ac:dyDescent="0.25">
      <c r="A10663" t="s">
        <v>1569</v>
      </c>
      <c r="B10663">
        <v>406976</v>
      </c>
      <c r="C10663" t="s">
        <v>4213</v>
      </c>
      <c r="D10663" t="s">
        <v>4214</v>
      </c>
      <c r="E10663" t="s">
        <v>1607</v>
      </c>
      <c r="F10663" t="s">
        <v>4215</v>
      </c>
      <c r="G10663" t="s">
        <v>4216</v>
      </c>
      <c r="H10663" s="2">
        <v>43102</v>
      </c>
      <c r="I10663" s="2">
        <v>43952</v>
      </c>
      <c r="J10663"/>
      <c r="K10663"/>
      <c r="L10663">
        <v>38</v>
      </c>
      <c r="M10663" t="s">
        <v>1575</v>
      </c>
      <c r="N10663" t="s">
        <v>1714</v>
      </c>
      <c r="O10663" t="s">
        <v>4129</v>
      </c>
      <c r="P10663">
        <v>9553</v>
      </c>
      <c r="Q10663" t="s">
        <v>4192</v>
      </c>
      <c r="R10663" t="s">
        <v>15446</v>
      </c>
      <c r="S10663" t="s">
        <v>15436</v>
      </c>
      <c r="T10663" t="s">
        <v>15438</v>
      </c>
      <c r="U10663" t="s">
        <v>15437</v>
      </c>
      <c r="V10663">
        <v>1</v>
      </c>
    </row>
    <row r="10664" spans="1:22" x14ac:dyDescent="0.25">
      <c r="A10664" t="s">
        <v>1569</v>
      </c>
      <c r="B10664">
        <v>295828</v>
      </c>
      <c r="C10664" t="s">
        <v>2428</v>
      </c>
      <c r="D10664" t="s">
        <v>2429</v>
      </c>
      <c r="E10664" t="s">
        <v>1607</v>
      </c>
      <c r="F10664" t="s">
        <v>2418</v>
      </c>
      <c r="G10664" t="s">
        <v>1618</v>
      </c>
      <c r="H10664" s="2">
        <v>43087</v>
      </c>
      <c r="I10664" s="2">
        <v>45369</v>
      </c>
      <c r="J10664"/>
      <c r="K10664"/>
      <c r="L10664">
        <v>38</v>
      </c>
      <c r="M10664" t="s">
        <v>1575</v>
      </c>
      <c r="N10664" t="s">
        <v>1714</v>
      </c>
      <c r="O10664" t="s">
        <v>2389</v>
      </c>
      <c r="P10664">
        <v>2023</v>
      </c>
      <c r="Q10664" t="s">
        <v>2390</v>
      </c>
      <c r="R10664" t="s">
        <v>15441</v>
      </c>
      <c r="S10664" t="s">
        <v>15436</v>
      </c>
      <c r="T10664" t="s">
        <v>15438</v>
      </c>
      <c r="U10664" t="s">
        <v>15437</v>
      </c>
      <c r="V10664">
        <v>1</v>
      </c>
    </row>
    <row r="10665" spans="1:22" x14ac:dyDescent="0.25">
      <c r="A10665" t="s">
        <v>1569</v>
      </c>
      <c r="B10665">
        <v>295823</v>
      </c>
      <c r="C10665" t="s">
        <v>3277</v>
      </c>
      <c r="D10665" t="s">
        <v>3278</v>
      </c>
      <c r="E10665" t="s">
        <v>1607</v>
      </c>
      <c r="F10665" t="s">
        <v>3253</v>
      </c>
      <c r="G10665" t="s">
        <v>1574</v>
      </c>
      <c r="H10665" s="2">
        <v>43080</v>
      </c>
      <c r="I10665" s="2">
        <v>43951</v>
      </c>
      <c r="J10665"/>
      <c r="K10665"/>
      <c r="L10665">
        <v>38</v>
      </c>
      <c r="M10665" t="s">
        <v>1575</v>
      </c>
      <c r="N10665" t="s">
        <v>1714</v>
      </c>
      <c r="O10665" t="s">
        <v>3254</v>
      </c>
      <c r="P10665">
        <v>2057</v>
      </c>
      <c r="Q10665" t="s">
        <v>3255</v>
      </c>
      <c r="R10665" t="s">
        <v>23</v>
      </c>
      <c r="S10665" t="s">
        <v>15436</v>
      </c>
      <c r="T10665" t="s">
        <v>15438</v>
      </c>
      <c r="U10665" t="s">
        <v>15437</v>
      </c>
      <c r="V10665">
        <v>1</v>
      </c>
    </row>
    <row r="10666" spans="1:22" x14ac:dyDescent="0.25">
      <c r="A10666" t="s">
        <v>1569</v>
      </c>
      <c r="B10666">
        <v>295822</v>
      </c>
      <c r="C10666" t="s">
        <v>2305</v>
      </c>
      <c r="D10666" t="s">
        <v>2023</v>
      </c>
      <c r="E10666" t="s">
        <v>1596</v>
      </c>
      <c r="F10666" t="s">
        <v>2442</v>
      </c>
      <c r="G10666" t="s">
        <v>1574</v>
      </c>
      <c r="H10666" s="2">
        <v>43080</v>
      </c>
      <c r="I10666" s="2">
        <v>43951</v>
      </c>
      <c r="J10666"/>
      <c r="K10666"/>
      <c r="L10666">
        <v>25.25</v>
      </c>
      <c r="M10666" t="s">
        <v>1575</v>
      </c>
      <c r="N10666" t="s">
        <v>1714</v>
      </c>
      <c r="O10666" t="s">
        <v>2443</v>
      </c>
      <c r="P10666">
        <v>2024</v>
      </c>
      <c r="Q10666" t="s">
        <v>2444</v>
      </c>
      <c r="R10666" t="s">
        <v>15441</v>
      </c>
      <c r="S10666" t="s">
        <v>15436</v>
      </c>
      <c r="T10666" t="s">
        <v>15438</v>
      </c>
      <c r="U10666" t="s">
        <v>15437</v>
      </c>
      <c r="V10666">
        <v>0.66447368421052633</v>
      </c>
    </row>
    <row r="10667" spans="1:22" x14ac:dyDescent="0.25">
      <c r="A10667" t="s">
        <v>1569</v>
      </c>
      <c r="B10667">
        <v>295805</v>
      </c>
      <c r="C10667" t="s">
        <v>3431</v>
      </c>
      <c r="D10667" t="s">
        <v>2023</v>
      </c>
      <c r="E10667" t="s">
        <v>1596</v>
      </c>
      <c r="F10667" t="s">
        <v>3396</v>
      </c>
      <c r="G10667" t="s">
        <v>1574</v>
      </c>
      <c r="H10667" s="2">
        <v>43073</v>
      </c>
      <c r="I10667" s="2">
        <v>45607</v>
      </c>
      <c r="J10667"/>
      <c r="K10667"/>
      <c r="L10667">
        <v>35.25</v>
      </c>
      <c r="M10667" t="s">
        <v>1575</v>
      </c>
      <c r="N10667" t="s">
        <v>3311</v>
      </c>
      <c r="O10667" t="s">
        <v>3397</v>
      </c>
      <c r="P10667">
        <v>4043</v>
      </c>
      <c r="Q10667" t="s">
        <v>3398</v>
      </c>
      <c r="R10667" t="s">
        <v>15435</v>
      </c>
      <c r="S10667" t="s">
        <v>15436</v>
      </c>
      <c r="T10667" t="s">
        <v>15438</v>
      </c>
      <c r="U10667" t="s">
        <v>15437</v>
      </c>
      <c r="V10667">
        <v>0.92763157894736847</v>
      </c>
    </row>
    <row r="10668" spans="1:22" x14ac:dyDescent="0.25">
      <c r="A10668" t="s">
        <v>1569</v>
      </c>
      <c r="B10668">
        <v>295782</v>
      </c>
      <c r="C10668" t="s">
        <v>1726</v>
      </c>
      <c r="D10668" t="s">
        <v>1727</v>
      </c>
      <c r="E10668" t="s">
        <v>1572</v>
      </c>
      <c r="F10668" t="s">
        <v>1692</v>
      </c>
      <c r="G10668" t="s">
        <v>1574</v>
      </c>
      <c r="H10668" s="2">
        <v>43066</v>
      </c>
      <c r="I10668" s="2">
        <v>43951</v>
      </c>
      <c r="J10668"/>
      <c r="K10668"/>
      <c r="L10668">
        <v>0.01</v>
      </c>
      <c r="M10668" t="s">
        <v>1575</v>
      </c>
      <c r="N10668" t="s">
        <v>1576</v>
      </c>
      <c r="O10668" t="s">
        <v>1693</v>
      </c>
      <c r="P10668">
        <v>1006</v>
      </c>
      <c r="Q10668" t="s">
        <v>1694</v>
      </c>
      <c r="R10668" t="s">
        <v>15435</v>
      </c>
      <c r="S10668" t="s">
        <v>15436</v>
      </c>
      <c r="T10668" t="s">
        <v>15437</v>
      </c>
      <c r="U10668" t="s">
        <v>15437</v>
      </c>
      <c r="V10668">
        <v>0</v>
      </c>
    </row>
    <row r="10669" spans="1:22" x14ac:dyDescent="0.25">
      <c r="A10669" t="s">
        <v>1569</v>
      </c>
      <c r="B10669">
        <v>406975</v>
      </c>
      <c r="C10669" t="s">
        <v>4162</v>
      </c>
      <c r="D10669" t="s">
        <v>4163</v>
      </c>
      <c r="E10669" t="s">
        <v>1607</v>
      </c>
      <c r="F10669" t="s">
        <v>4164</v>
      </c>
      <c r="G10669" t="s">
        <v>4128</v>
      </c>
      <c r="H10669" s="2">
        <v>43066</v>
      </c>
      <c r="I10669" s="2">
        <v>45523</v>
      </c>
      <c r="J10669"/>
      <c r="K10669"/>
      <c r="L10669">
        <v>38</v>
      </c>
      <c r="M10669" t="s">
        <v>1575</v>
      </c>
      <c r="N10669" t="s">
        <v>1714</v>
      </c>
      <c r="O10669" t="s">
        <v>4129</v>
      </c>
      <c r="P10669">
        <v>9547</v>
      </c>
      <c r="Q10669" t="s">
        <v>4130</v>
      </c>
      <c r="R10669" t="s">
        <v>15446</v>
      </c>
      <c r="S10669" t="s">
        <v>15436</v>
      </c>
      <c r="T10669" t="s">
        <v>15438</v>
      </c>
      <c r="U10669" t="s">
        <v>15437</v>
      </c>
      <c r="V10669">
        <v>1</v>
      </c>
    </row>
    <row r="10670" spans="1:22" x14ac:dyDescent="0.25">
      <c r="A10670" t="s">
        <v>1569</v>
      </c>
      <c r="B10670">
        <v>295773</v>
      </c>
      <c r="C10670" t="s">
        <v>2133</v>
      </c>
      <c r="D10670" t="s">
        <v>2134</v>
      </c>
      <c r="E10670" t="s">
        <v>1596</v>
      </c>
      <c r="F10670" t="s">
        <v>2085</v>
      </c>
      <c r="G10670" t="s">
        <v>1574</v>
      </c>
      <c r="H10670" s="2">
        <v>43045</v>
      </c>
      <c r="I10670" s="2">
        <v>44361</v>
      </c>
      <c r="J10670"/>
      <c r="K10670"/>
      <c r="L10670">
        <v>8</v>
      </c>
      <c r="M10670" t="s">
        <v>1575</v>
      </c>
      <c r="N10670" t="s">
        <v>1714</v>
      </c>
      <c r="O10670" t="s">
        <v>2086</v>
      </c>
      <c r="P10670">
        <v>2017</v>
      </c>
      <c r="Q10670" t="s">
        <v>2087</v>
      </c>
      <c r="R10670" t="s">
        <v>15441</v>
      </c>
      <c r="S10670" t="s">
        <v>15436</v>
      </c>
      <c r="T10670" t="s">
        <v>15438</v>
      </c>
      <c r="U10670" t="s">
        <v>15437</v>
      </c>
      <c r="V10670">
        <v>0.21052631578947367</v>
      </c>
    </row>
    <row r="10671" spans="1:22" x14ac:dyDescent="0.25">
      <c r="A10671" t="s">
        <v>1569</v>
      </c>
      <c r="B10671">
        <v>295723</v>
      </c>
      <c r="C10671" t="s">
        <v>2172</v>
      </c>
      <c r="D10671" t="s">
        <v>2173</v>
      </c>
      <c r="E10671" t="s">
        <v>1596</v>
      </c>
      <c r="F10671" t="s">
        <v>2144</v>
      </c>
      <c r="G10671" t="s">
        <v>1574</v>
      </c>
      <c r="H10671" s="2">
        <v>43038</v>
      </c>
      <c r="I10671" s="2">
        <v>43951</v>
      </c>
      <c r="J10671"/>
      <c r="K10671"/>
      <c r="L10671">
        <v>32.5</v>
      </c>
      <c r="M10671" t="s">
        <v>1575</v>
      </c>
      <c r="N10671" t="s">
        <v>1714</v>
      </c>
      <c r="O10671" t="s">
        <v>2145</v>
      </c>
      <c r="P10671">
        <v>2019</v>
      </c>
      <c r="Q10671" t="s">
        <v>2146</v>
      </c>
      <c r="R10671" t="s">
        <v>15441</v>
      </c>
      <c r="S10671" t="s">
        <v>15436</v>
      </c>
      <c r="T10671" t="s">
        <v>15438</v>
      </c>
      <c r="U10671" t="s">
        <v>15437</v>
      </c>
      <c r="V10671">
        <v>0.85526315789473684</v>
      </c>
    </row>
    <row r="10672" spans="1:22" x14ac:dyDescent="0.25">
      <c r="A10672" t="s">
        <v>1569</v>
      </c>
      <c r="B10672">
        <v>295728</v>
      </c>
      <c r="C10672" t="s">
        <v>1907</v>
      </c>
      <c r="D10672" t="s">
        <v>2430</v>
      </c>
      <c r="E10672" t="s">
        <v>1596</v>
      </c>
      <c r="F10672" t="s">
        <v>2388</v>
      </c>
      <c r="G10672" t="s">
        <v>1574</v>
      </c>
      <c r="H10672" s="2">
        <v>43038</v>
      </c>
      <c r="I10672" s="2">
        <v>43951</v>
      </c>
      <c r="J10672"/>
      <c r="K10672"/>
      <c r="L10672">
        <v>20.75</v>
      </c>
      <c r="M10672" t="s">
        <v>1575</v>
      </c>
      <c r="N10672" t="s">
        <v>1714</v>
      </c>
      <c r="O10672" t="s">
        <v>2389</v>
      </c>
      <c r="P10672">
        <v>2023</v>
      </c>
      <c r="Q10672" t="s">
        <v>2390</v>
      </c>
      <c r="R10672" t="s">
        <v>15441</v>
      </c>
      <c r="S10672" t="s">
        <v>15436</v>
      </c>
      <c r="T10672" t="s">
        <v>15438</v>
      </c>
      <c r="U10672" t="s">
        <v>15437</v>
      </c>
      <c r="V10672">
        <v>0.54605263157894735</v>
      </c>
    </row>
    <row r="10673" spans="1:22" x14ac:dyDescent="0.25">
      <c r="A10673" t="s">
        <v>1569</v>
      </c>
      <c r="B10673">
        <v>295734</v>
      </c>
      <c r="C10673" t="s">
        <v>2230</v>
      </c>
      <c r="D10673" t="s">
        <v>4003</v>
      </c>
      <c r="E10673" t="s">
        <v>1596</v>
      </c>
      <c r="F10673" t="s">
        <v>3976</v>
      </c>
      <c r="G10673" t="s">
        <v>1574</v>
      </c>
      <c r="H10673" s="2">
        <v>43024</v>
      </c>
      <c r="I10673" s="2">
        <v>43951</v>
      </c>
      <c r="J10673"/>
      <c r="K10673"/>
      <c r="L10673">
        <v>19</v>
      </c>
      <c r="M10673" t="s">
        <v>1575</v>
      </c>
      <c r="N10673" t="s">
        <v>3865</v>
      </c>
      <c r="O10673" t="s">
        <v>3977</v>
      </c>
      <c r="P10673">
        <v>9095</v>
      </c>
      <c r="Q10673" t="s">
        <v>3978</v>
      </c>
      <c r="R10673" t="s">
        <v>15443</v>
      </c>
      <c r="S10673" t="s">
        <v>15436</v>
      </c>
      <c r="T10673" t="s">
        <v>15438</v>
      </c>
      <c r="U10673" t="s">
        <v>15437</v>
      </c>
      <c r="V10673">
        <v>0.5</v>
      </c>
    </row>
    <row r="10674" spans="1:22" x14ac:dyDescent="0.25">
      <c r="A10674" t="s">
        <v>1569</v>
      </c>
      <c r="B10674">
        <v>406963</v>
      </c>
      <c r="C10674" t="s">
        <v>1920</v>
      </c>
      <c r="D10674" t="s">
        <v>2663</v>
      </c>
      <c r="E10674" t="s">
        <v>1607</v>
      </c>
      <c r="F10674" t="s">
        <v>2664</v>
      </c>
      <c r="G10674" t="s">
        <v>1489</v>
      </c>
      <c r="H10674" s="2">
        <v>43024</v>
      </c>
      <c r="I10674" s="2">
        <v>44676</v>
      </c>
      <c r="J10674"/>
      <c r="K10674"/>
      <c r="L10674">
        <v>38</v>
      </c>
      <c r="M10674" t="s">
        <v>1575</v>
      </c>
      <c r="N10674" t="s">
        <v>1714</v>
      </c>
      <c r="O10674" t="s">
        <v>2615</v>
      </c>
      <c r="P10674">
        <v>2027</v>
      </c>
      <c r="Q10674" t="s">
        <v>2616</v>
      </c>
      <c r="R10674" t="s">
        <v>15441</v>
      </c>
      <c r="S10674" t="s">
        <v>15436</v>
      </c>
      <c r="T10674" t="s">
        <v>15438</v>
      </c>
      <c r="U10674" t="s">
        <v>1566</v>
      </c>
      <c r="V10674">
        <v>1</v>
      </c>
    </row>
    <row r="10675" spans="1:22" x14ac:dyDescent="0.25">
      <c r="A10675" t="s">
        <v>1569</v>
      </c>
      <c r="B10675">
        <v>295653</v>
      </c>
      <c r="C10675" t="s">
        <v>2501</v>
      </c>
      <c r="D10675" t="s">
        <v>2220</v>
      </c>
      <c r="E10675" t="s">
        <v>1607</v>
      </c>
      <c r="F10675" t="s">
        <v>2488</v>
      </c>
      <c r="G10675" t="s">
        <v>1618</v>
      </c>
      <c r="H10675" s="2">
        <v>43017</v>
      </c>
      <c r="I10675" s="2">
        <v>45607</v>
      </c>
      <c r="J10675"/>
      <c r="K10675"/>
      <c r="L10675">
        <v>38</v>
      </c>
      <c r="M10675" t="s">
        <v>1575</v>
      </c>
      <c r="N10675" t="s">
        <v>1714</v>
      </c>
      <c r="O10675" t="s">
        <v>2443</v>
      </c>
      <c r="P10675">
        <v>2024</v>
      </c>
      <c r="Q10675" t="s">
        <v>2444</v>
      </c>
      <c r="R10675" t="s">
        <v>15441</v>
      </c>
      <c r="S10675" t="s">
        <v>15436</v>
      </c>
      <c r="T10675" t="s">
        <v>15438</v>
      </c>
      <c r="U10675" t="s">
        <v>15437</v>
      </c>
      <c r="V10675">
        <v>1</v>
      </c>
    </row>
    <row r="10676" spans="1:22" x14ac:dyDescent="0.25">
      <c r="A10676" t="s">
        <v>1569</v>
      </c>
      <c r="B10676">
        <v>295625</v>
      </c>
      <c r="C10676" t="s">
        <v>3138</v>
      </c>
      <c r="D10676" t="s">
        <v>3139</v>
      </c>
      <c r="E10676" t="s">
        <v>1596</v>
      </c>
      <c r="F10676" t="s">
        <v>3097</v>
      </c>
      <c r="G10676" t="s">
        <v>1574</v>
      </c>
      <c r="H10676" s="2">
        <v>42999</v>
      </c>
      <c r="I10676" s="2">
        <v>43951</v>
      </c>
      <c r="J10676"/>
      <c r="K10676"/>
      <c r="L10676">
        <v>9.75</v>
      </c>
      <c r="M10676" t="s">
        <v>1575</v>
      </c>
      <c r="N10676" t="s">
        <v>1714</v>
      </c>
      <c r="O10676" t="s">
        <v>3098</v>
      </c>
      <c r="P10676">
        <v>2048</v>
      </c>
      <c r="Q10676" t="s">
        <v>3099</v>
      </c>
      <c r="R10676" t="s">
        <v>15441</v>
      </c>
      <c r="S10676" t="s">
        <v>15436</v>
      </c>
      <c r="T10676" t="s">
        <v>15438</v>
      </c>
      <c r="U10676" t="s">
        <v>15437</v>
      </c>
      <c r="V10676">
        <v>0.25657894736842107</v>
      </c>
    </row>
    <row r="10677" spans="1:22" x14ac:dyDescent="0.25">
      <c r="A10677" t="s">
        <v>1569</v>
      </c>
      <c r="B10677">
        <v>295630</v>
      </c>
      <c r="C10677" t="s">
        <v>3140</v>
      </c>
      <c r="D10677" t="s">
        <v>3141</v>
      </c>
      <c r="E10677" t="s">
        <v>1596</v>
      </c>
      <c r="F10677" t="s">
        <v>3097</v>
      </c>
      <c r="G10677" t="s">
        <v>1574</v>
      </c>
      <c r="H10677" s="2">
        <v>42999</v>
      </c>
      <c r="I10677" s="2">
        <v>43951</v>
      </c>
      <c r="J10677"/>
      <c r="K10677"/>
      <c r="L10677">
        <v>13.75</v>
      </c>
      <c r="M10677" t="s">
        <v>1575</v>
      </c>
      <c r="N10677" t="s">
        <v>1714</v>
      </c>
      <c r="O10677" t="s">
        <v>3098</v>
      </c>
      <c r="P10677">
        <v>2048</v>
      </c>
      <c r="Q10677" t="s">
        <v>3099</v>
      </c>
      <c r="R10677" t="s">
        <v>15441</v>
      </c>
      <c r="S10677" t="s">
        <v>15436</v>
      </c>
      <c r="T10677" t="s">
        <v>15438</v>
      </c>
      <c r="U10677" t="s">
        <v>15437</v>
      </c>
      <c r="V10677">
        <v>0.36184210526315791</v>
      </c>
    </row>
    <row r="10678" spans="1:22" x14ac:dyDescent="0.25">
      <c r="A10678" t="s">
        <v>1569</v>
      </c>
      <c r="B10678">
        <v>295634</v>
      </c>
      <c r="C10678" t="s">
        <v>1844</v>
      </c>
      <c r="D10678" t="s">
        <v>3142</v>
      </c>
      <c r="E10678" t="s">
        <v>1596</v>
      </c>
      <c r="F10678" t="s">
        <v>3097</v>
      </c>
      <c r="G10678" t="s">
        <v>1574</v>
      </c>
      <c r="H10678" s="2">
        <v>42999</v>
      </c>
      <c r="I10678" s="2">
        <v>43951</v>
      </c>
      <c r="J10678"/>
      <c r="K10678"/>
      <c r="L10678">
        <v>37.5</v>
      </c>
      <c r="M10678" t="s">
        <v>1575</v>
      </c>
      <c r="N10678" t="s">
        <v>1714</v>
      </c>
      <c r="O10678" t="s">
        <v>3098</v>
      </c>
      <c r="P10678">
        <v>2048</v>
      </c>
      <c r="Q10678" t="s">
        <v>3099</v>
      </c>
      <c r="R10678" t="s">
        <v>15441</v>
      </c>
      <c r="S10678" t="s">
        <v>15436</v>
      </c>
      <c r="T10678" t="s">
        <v>15438</v>
      </c>
      <c r="U10678" t="s">
        <v>15437</v>
      </c>
      <c r="V10678">
        <v>0.98684210526315785</v>
      </c>
    </row>
    <row r="10679" spans="1:22" x14ac:dyDescent="0.25">
      <c r="A10679" t="s">
        <v>1569</v>
      </c>
      <c r="B10679">
        <v>295640</v>
      </c>
      <c r="C10679" t="s">
        <v>2748</v>
      </c>
      <c r="D10679" t="s">
        <v>1671</v>
      </c>
      <c r="E10679" t="s">
        <v>1596</v>
      </c>
      <c r="F10679" t="s">
        <v>3835</v>
      </c>
      <c r="G10679" t="s">
        <v>1574</v>
      </c>
      <c r="H10679" s="2">
        <v>42989</v>
      </c>
      <c r="I10679" s="2">
        <v>43951</v>
      </c>
      <c r="J10679"/>
      <c r="K10679"/>
      <c r="L10679">
        <v>35.5</v>
      </c>
      <c r="M10679" t="s">
        <v>1575</v>
      </c>
      <c r="N10679" t="s">
        <v>3482</v>
      </c>
      <c r="O10679" t="s">
        <v>3836</v>
      </c>
      <c r="P10679">
        <v>6078</v>
      </c>
      <c r="Q10679" t="s">
        <v>3837</v>
      </c>
      <c r="R10679" t="s">
        <v>15442</v>
      </c>
      <c r="S10679" t="s">
        <v>15436</v>
      </c>
      <c r="T10679" t="s">
        <v>15438</v>
      </c>
      <c r="U10679" t="s">
        <v>15437</v>
      </c>
      <c r="V10679">
        <v>0.93421052631578949</v>
      </c>
    </row>
    <row r="10680" spans="1:22" x14ac:dyDescent="0.25">
      <c r="A10680" t="s">
        <v>1569</v>
      </c>
      <c r="B10680">
        <v>295616</v>
      </c>
      <c r="C10680" t="s">
        <v>2637</v>
      </c>
      <c r="D10680" t="s">
        <v>2790</v>
      </c>
      <c r="E10680" t="s">
        <v>1607</v>
      </c>
      <c r="F10680" t="s">
        <v>2791</v>
      </c>
      <c r="G10680" t="s">
        <v>1489</v>
      </c>
      <c r="H10680" s="2">
        <v>42975</v>
      </c>
      <c r="I10680" s="2">
        <v>45131</v>
      </c>
      <c r="J10680"/>
      <c r="K10680"/>
      <c r="L10680">
        <v>38</v>
      </c>
      <c r="M10680" t="s">
        <v>1575</v>
      </c>
      <c r="N10680" t="s">
        <v>1714</v>
      </c>
      <c r="O10680" t="s">
        <v>2757</v>
      </c>
      <c r="P10680">
        <v>2030</v>
      </c>
      <c r="Q10680" t="s">
        <v>2758</v>
      </c>
      <c r="R10680" t="s">
        <v>15441</v>
      </c>
      <c r="S10680" t="s">
        <v>15436</v>
      </c>
      <c r="T10680" t="s">
        <v>15438</v>
      </c>
      <c r="U10680" t="s">
        <v>1566</v>
      </c>
      <c r="V10680">
        <v>1</v>
      </c>
    </row>
    <row r="10681" spans="1:22" x14ac:dyDescent="0.25">
      <c r="A10681" t="s">
        <v>1569</v>
      </c>
      <c r="B10681">
        <v>295533</v>
      </c>
      <c r="C10681" t="s">
        <v>3710</v>
      </c>
      <c r="D10681" t="s">
        <v>3711</v>
      </c>
      <c r="E10681" t="s">
        <v>1596</v>
      </c>
      <c r="F10681" t="s">
        <v>3674</v>
      </c>
      <c r="G10681" t="s">
        <v>1574</v>
      </c>
      <c r="H10681" s="2">
        <v>42968</v>
      </c>
      <c r="I10681" s="2">
        <v>44382</v>
      </c>
      <c r="J10681"/>
      <c r="K10681"/>
      <c r="L10681">
        <v>23</v>
      </c>
      <c r="M10681" t="s">
        <v>1575</v>
      </c>
      <c r="N10681" t="s">
        <v>3627</v>
      </c>
      <c r="O10681" t="s">
        <v>3669</v>
      </c>
      <c r="P10681">
        <v>6063</v>
      </c>
      <c r="Q10681" t="s">
        <v>3670</v>
      </c>
      <c r="R10681" t="s">
        <v>15442</v>
      </c>
      <c r="S10681" t="s">
        <v>15436</v>
      </c>
      <c r="T10681" t="s">
        <v>15438</v>
      </c>
      <c r="U10681" t="s">
        <v>15437</v>
      </c>
      <c r="V10681">
        <v>0.60526315789473684</v>
      </c>
    </row>
    <row r="10682" spans="1:22" x14ac:dyDescent="0.25">
      <c r="A10682" t="s">
        <v>1569</v>
      </c>
      <c r="B10682">
        <v>295516</v>
      </c>
      <c r="C10682" t="s">
        <v>2748</v>
      </c>
      <c r="D10682" t="s">
        <v>2749</v>
      </c>
      <c r="E10682" t="s">
        <v>1607</v>
      </c>
      <c r="F10682" t="s">
        <v>2750</v>
      </c>
      <c r="G10682" t="s">
        <v>1489</v>
      </c>
      <c r="H10682" s="2">
        <v>42961</v>
      </c>
      <c r="I10682" s="2">
        <v>45355</v>
      </c>
      <c r="J10682"/>
      <c r="K10682"/>
      <c r="L10682">
        <v>38</v>
      </c>
      <c r="M10682" t="s">
        <v>1575</v>
      </c>
      <c r="N10682" t="s">
        <v>1714</v>
      </c>
      <c r="O10682" t="s">
        <v>2723</v>
      </c>
      <c r="P10682">
        <v>2029</v>
      </c>
      <c r="Q10682" t="s">
        <v>2724</v>
      </c>
      <c r="R10682" t="s">
        <v>15441</v>
      </c>
      <c r="S10682" t="s">
        <v>15436</v>
      </c>
      <c r="T10682" t="s">
        <v>15438</v>
      </c>
      <c r="U10682" t="s">
        <v>1566</v>
      </c>
      <c r="V10682">
        <v>1</v>
      </c>
    </row>
    <row r="10683" spans="1:22" x14ac:dyDescent="0.25">
      <c r="A10683" t="s">
        <v>1569</v>
      </c>
      <c r="B10683">
        <v>295428</v>
      </c>
      <c r="C10683" t="s">
        <v>2367</v>
      </c>
      <c r="D10683" t="s">
        <v>2368</v>
      </c>
      <c r="E10683" t="s">
        <v>1596</v>
      </c>
      <c r="F10683" t="s">
        <v>2317</v>
      </c>
      <c r="G10683" t="s">
        <v>1574</v>
      </c>
      <c r="H10683" s="2">
        <v>42933</v>
      </c>
      <c r="I10683" s="2">
        <v>43951</v>
      </c>
      <c r="J10683"/>
      <c r="K10683"/>
      <c r="L10683">
        <v>14.5</v>
      </c>
      <c r="M10683" t="s">
        <v>1575</v>
      </c>
      <c r="N10683" t="s">
        <v>1714</v>
      </c>
      <c r="O10683" t="s">
        <v>2318</v>
      </c>
      <c r="P10683">
        <v>2022</v>
      </c>
      <c r="Q10683" t="s">
        <v>2319</v>
      </c>
      <c r="R10683" t="s">
        <v>15440</v>
      </c>
      <c r="S10683" t="s">
        <v>15436</v>
      </c>
      <c r="T10683" t="s">
        <v>15438</v>
      </c>
      <c r="U10683" t="s">
        <v>15437</v>
      </c>
      <c r="V10683">
        <v>0.38157894736842107</v>
      </c>
    </row>
    <row r="10684" spans="1:22" x14ac:dyDescent="0.25">
      <c r="A10684" t="s">
        <v>1569</v>
      </c>
      <c r="B10684">
        <v>295477</v>
      </c>
      <c r="C10684" t="s">
        <v>1705</v>
      </c>
      <c r="D10684" t="s">
        <v>3505</v>
      </c>
      <c r="E10684" t="s">
        <v>1607</v>
      </c>
      <c r="F10684" t="s">
        <v>3506</v>
      </c>
      <c r="G10684" t="s">
        <v>1618</v>
      </c>
      <c r="H10684" s="2">
        <v>42933</v>
      </c>
      <c r="I10684" s="2">
        <v>45747</v>
      </c>
      <c r="J10684"/>
      <c r="K10684"/>
      <c r="L10684">
        <v>38</v>
      </c>
      <c r="M10684" t="s">
        <v>1575</v>
      </c>
      <c r="N10684" t="s">
        <v>3482</v>
      </c>
      <c r="O10684" t="s">
        <v>3483</v>
      </c>
      <c r="P10684">
        <v>5053</v>
      </c>
      <c r="Q10684" t="s">
        <v>3484</v>
      </c>
      <c r="R10684" t="s">
        <v>15442</v>
      </c>
      <c r="S10684" t="s">
        <v>15436</v>
      </c>
      <c r="T10684" t="s">
        <v>15438</v>
      </c>
      <c r="U10684" t="s">
        <v>15437</v>
      </c>
      <c r="V10684">
        <v>1</v>
      </c>
    </row>
    <row r="10685" spans="1:22" x14ac:dyDescent="0.25">
      <c r="A10685" t="s">
        <v>1569</v>
      </c>
      <c r="B10685">
        <v>295417</v>
      </c>
      <c r="C10685" t="s">
        <v>3832</v>
      </c>
      <c r="D10685" t="s">
        <v>2280</v>
      </c>
      <c r="E10685" t="s">
        <v>1596</v>
      </c>
      <c r="F10685" t="s">
        <v>3810</v>
      </c>
      <c r="G10685" t="s">
        <v>1574</v>
      </c>
      <c r="H10685" s="2">
        <v>42912</v>
      </c>
      <c r="I10685" s="2">
        <v>43951</v>
      </c>
      <c r="J10685"/>
      <c r="K10685"/>
      <c r="L10685">
        <v>11</v>
      </c>
      <c r="M10685" t="s">
        <v>1575</v>
      </c>
      <c r="N10685" t="s">
        <v>3482</v>
      </c>
      <c r="O10685" t="s">
        <v>3811</v>
      </c>
      <c r="P10685">
        <v>6076</v>
      </c>
      <c r="Q10685" t="s">
        <v>3812</v>
      </c>
      <c r="R10685" t="s">
        <v>15442</v>
      </c>
      <c r="S10685" t="s">
        <v>15436</v>
      </c>
      <c r="T10685" t="s">
        <v>15438</v>
      </c>
      <c r="U10685" t="s">
        <v>15437</v>
      </c>
      <c r="V10685">
        <v>0.28947368421052633</v>
      </c>
    </row>
    <row r="10686" spans="1:22" x14ac:dyDescent="0.25">
      <c r="A10686" t="s">
        <v>1569</v>
      </c>
      <c r="B10686">
        <v>295408</v>
      </c>
      <c r="C10686" t="s">
        <v>1897</v>
      </c>
      <c r="D10686" t="s">
        <v>1647</v>
      </c>
      <c r="E10686" t="s">
        <v>1596</v>
      </c>
      <c r="F10686" t="s">
        <v>3310</v>
      </c>
      <c r="G10686" t="s">
        <v>1574</v>
      </c>
      <c r="H10686" s="2">
        <v>42884</v>
      </c>
      <c r="I10686" s="2">
        <v>43951</v>
      </c>
      <c r="J10686"/>
      <c r="K10686"/>
      <c r="L10686">
        <v>29</v>
      </c>
      <c r="M10686" t="s">
        <v>1575</v>
      </c>
      <c r="N10686" t="s">
        <v>3311</v>
      </c>
      <c r="O10686" t="s">
        <v>3312</v>
      </c>
      <c r="P10686">
        <v>4041</v>
      </c>
      <c r="Q10686" t="s">
        <v>3313</v>
      </c>
      <c r="R10686" t="s">
        <v>15435</v>
      </c>
      <c r="S10686" t="s">
        <v>15436</v>
      </c>
      <c r="T10686" t="s">
        <v>15438</v>
      </c>
      <c r="U10686" t="s">
        <v>15437</v>
      </c>
      <c r="V10686">
        <v>0.76315789473684215</v>
      </c>
    </row>
    <row r="10687" spans="1:22" x14ac:dyDescent="0.25">
      <c r="A10687" t="s">
        <v>1569</v>
      </c>
      <c r="B10687">
        <v>295292</v>
      </c>
      <c r="C10687" t="s">
        <v>1844</v>
      </c>
      <c r="D10687" t="s">
        <v>2174</v>
      </c>
      <c r="E10687" t="s">
        <v>1596</v>
      </c>
      <c r="F10687" t="s">
        <v>2144</v>
      </c>
      <c r="G10687" t="s">
        <v>1574</v>
      </c>
      <c r="H10687" s="2">
        <v>42807</v>
      </c>
      <c r="I10687" s="2">
        <v>43951</v>
      </c>
      <c r="J10687"/>
      <c r="K10687"/>
      <c r="L10687">
        <v>18</v>
      </c>
      <c r="M10687" t="s">
        <v>1575</v>
      </c>
      <c r="N10687" t="s">
        <v>1714</v>
      </c>
      <c r="O10687" t="s">
        <v>2145</v>
      </c>
      <c r="P10687">
        <v>2019</v>
      </c>
      <c r="Q10687" t="s">
        <v>2146</v>
      </c>
      <c r="R10687" t="s">
        <v>15441</v>
      </c>
      <c r="S10687" t="s">
        <v>15436</v>
      </c>
      <c r="T10687" t="s">
        <v>15438</v>
      </c>
      <c r="U10687" t="s">
        <v>15437</v>
      </c>
      <c r="V10687">
        <v>0.47368421052631576</v>
      </c>
    </row>
    <row r="10688" spans="1:22" x14ac:dyDescent="0.25">
      <c r="A10688" t="s">
        <v>1569</v>
      </c>
      <c r="B10688">
        <v>295228</v>
      </c>
      <c r="C10688" t="s">
        <v>2135</v>
      </c>
      <c r="D10688" t="s">
        <v>2136</v>
      </c>
      <c r="E10688" t="s">
        <v>1596</v>
      </c>
      <c r="F10688" t="s">
        <v>2085</v>
      </c>
      <c r="G10688" t="s">
        <v>1574</v>
      </c>
      <c r="H10688" s="2">
        <v>42716</v>
      </c>
      <c r="I10688" s="2">
        <v>43951</v>
      </c>
      <c r="J10688"/>
      <c r="K10688"/>
      <c r="L10688">
        <v>18.75</v>
      </c>
      <c r="M10688" t="s">
        <v>1575</v>
      </c>
      <c r="N10688" t="s">
        <v>1714</v>
      </c>
      <c r="O10688" t="s">
        <v>2086</v>
      </c>
      <c r="P10688">
        <v>2017</v>
      </c>
      <c r="Q10688" t="s">
        <v>2087</v>
      </c>
      <c r="R10688" t="s">
        <v>15441</v>
      </c>
      <c r="S10688" t="s">
        <v>15436</v>
      </c>
      <c r="T10688" t="s">
        <v>15438</v>
      </c>
      <c r="U10688" t="s">
        <v>15437</v>
      </c>
      <c r="V10688">
        <v>0.49342105263157893</v>
      </c>
    </row>
    <row r="10689" spans="1:22" x14ac:dyDescent="0.25">
      <c r="A10689" t="s">
        <v>1569</v>
      </c>
      <c r="B10689">
        <v>295124</v>
      </c>
      <c r="C10689" t="s">
        <v>2357</v>
      </c>
      <c r="D10689" t="s">
        <v>2751</v>
      </c>
      <c r="E10689" t="s">
        <v>1572</v>
      </c>
      <c r="F10689" t="s">
        <v>2722</v>
      </c>
      <c r="G10689" t="s">
        <v>1574</v>
      </c>
      <c r="H10689" s="2">
        <v>42695</v>
      </c>
      <c r="I10689" s="2">
        <v>45131</v>
      </c>
      <c r="J10689"/>
      <c r="K10689"/>
      <c r="L10689">
        <v>0.01</v>
      </c>
      <c r="M10689" t="s">
        <v>1575</v>
      </c>
      <c r="N10689" t="s">
        <v>1714</v>
      </c>
      <c r="O10689" t="s">
        <v>2723</v>
      </c>
      <c r="P10689">
        <v>2029</v>
      </c>
      <c r="Q10689" t="s">
        <v>2724</v>
      </c>
      <c r="R10689" t="s">
        <v>15441</v>
      </c>
      <c r="S10689" t="s">
        <v>15436</v>
      </c>
      <c r="T10689" t="s">
        <v>15437</v>
      </c>
      <c r="U10689" t="s">
        <v>15437</v>
      </c>
      <c r="V10689">
        <v>0</v>
      </c>
    </row>
    <row r="10690" spans="1:22" x14ac:dyDescent="0.25">
      <c r="A10690" t="s">
        <v>1569</v>
      </c>
      <c r="B10690">
        <v>295105</v>
      </c>
      <c r="C10690" t="s">
        <v>2300</v>
      </c>
      <c r="D10690" t="s">
        <v>2272</v>
      </c>
      <c r="E10690" t="s">
        <v>1572</v>
      </c>
      <c r="F10690" t="s">
        <v>2262</v>
      </c>
      <c r="G10690" t="s">
        <v>1574</v>
      </c>
      <c r="H10690" s="2">
        <v>42695</v>
      </c>
      <c r="I10690" s="2">
        <v>43951</v>
      </c>
      <c r="J10690"/>
      <c r="K10690"/>
      <c r="L10690">
        <v>0.01</v>
      </c>
      <c r="M10690" t="s">
        <v>1575</v>
      </c>
      <c r="N10690" t="s">
        <v>1714</v>
      </c>
      <c r="O10690" t="s">
        <v>2263</v>
      </c>
      <c r="P10690">
        <v>2021</v>
      </c>
      <c r="Q10690" t="s">
        <v>2264</v>
      </c>
      <c r="R10690" t="s">
        <v>15441</v>
      </c>
      <c r="S10690" t="s">
        <v>15436</v>
      </c>
      <c r="T10690" t="s">
        <v>15437</v>
      </c>
      <c r="U10690" t="s">
        <v>15437</v>
      </c>
      <c r="V10690">
        <v>0</v>
      </c>
    </row>
    <row r="10691" spans="1:22" x14ac:dyDescent="0.25">
      <c r="A10691" t="s">
        <v>1569</v>
      </c>
      <c r="B10691">
        <v>295079</v>
      </c>
      <c r="C10691" t="s">
        <v>2131</v>
      </c>
      <c r="D10691" t="s">
        <v>3027</v>
      </c>
      <c r="E10691" t="s">
        <v>1596</v>
      </c>
      <c r="F10691" t="s">
        <v>3011</v>
      </c>
      <c r="G10691" t="s">
        <v>1574</v>
      </c>
      <c r="H10691" s="2">
        <v>42695</v>
      </c>
      <c r="I10691" s="2">
        <v>44039</v>
      </c>
      <c r="J10691"/>
      <c r="K10691"/>
      <c r="L10691">
        <v>8</v>
      </c>
      <c r="M10691" t="s">
        <v>1575</v>
      </c>
      <c r="N10691" t="s">
        <v>1714</v>
      </c>
      <c r="O10691" t="s">
        <v>3012</v>
      </c>
      <c r="P10691">
        <v>2040</v>
      </c>
      <c r="Q10691" t="s">
        <v>3013</v>
      </c>
      <c r="R10691" t="s">
        <v>15440</v>
      </c>
      <c r="S10691" t="s">
        <v>15436</v>
      </c>
      <c r="T10691" t="s">
        <v>15438</v>
      </c>
      <c r="U10691" t="s">
        <v>15437</v>
      </c>
      <c r="V10691">
        <v>0.21052631578947367</v>
      </c>
    </row>
    <row r="10692" spans="1:22" x14ac:dyDescent="0.25">
      <c r="A10692" t="s">
        <v>1569</v>
      </c>
      <c r="B10692">
        <v>295086</v>
      </c>
      <c r="C10692" t="s">
        <v>1920</v>
      </c>
      <c r="D10692" t="s">
        <v>3028</v>
      </c>
      <c r="E10692" t="s">
        <v>1596</v>
      </c>
      <c r="F10692" t="s">
        <v>3011</v>
      </c>
      <c r="G10692" t="s">
        <v>1574</v>
      </c>
      <c r="H10692" s="2">
        <v>42695</v>
      </c>
      <c r="I10692" s="2">
        <v>44039</v>
      </c>
      <c r="J10692"/>
      <c r="K10692"/>
      <c r="L10692">
        <v>28.75</v>
      </c>
      <c r="M10692" t="s">
        <v>1575</v>
      </c>
      <c r="N10692" t="s">
        <v>1714</v>
      </c>
      <c r="O10692" t="s">
        <v>3012</v>
      </c>
      <c r="P10692">
        <v>2040</v>
      </c>
      <c r="Q10692" t="s">
        <v>3013</v>
      </c>
      <c r="R10692" t="s">
        <v>15440</v>
      </c>
      <c r="S10692" t="s">
        <v>15436</v>
      </c>
      <c r="T10692" t="s">
        <v>15438</v>
      </c>
      <c r="U10692" t="s">
        <v>15437</v>
      </c>
      <c r="V10692">
        <v>0.75657894736842102</v>
      </c>
    </row>
    <row r="10693" spans="1:22" x14ac:dyDescent="0.25">
      <c r="A10693" t="s">
        <v>1569</v>
      </c>
      <c r="B10693">
        <v>295059</v>
      </c>
      <c r="C10693" t="s">
        <v>1905</v>
      </c>
      <c r="D10693" t="s">
        <v>1906</v>
      </c>
      <c r="E10693" t="s">
        <v>1596</v>
      </c>
      <c r="F10693" t="s">
        <v>1845</v>
      </c>
      <c r="G10693" t="s">
        <v>1574</v>
      </c>
      <c r="H10693" s="2">
        <v>42695</v>
      </c>
      <c r="I10693" s="2">
        <v>43951</v>
      </c>
      <c r="J10693"/>
      <c r="K10693"/>
      <c r="L10693">
        <v>32</v>
      </c>
      <c r="M10693" t="s">
        <v>1575</v>
      </c>
      <c r="N10693" t="s">
        <v>1576</v>
      </c>
      <c r="O10693" t="s">
        <v>1846</v>
      </c>
      <c r="P10693">
        <v>1011</v>
      </c>
      <c r="Q10693" t="s">
        <v>1847</v>
      </c>
      <c r="R10693" t="s">
        <v>15435</v>
      </c>
      <c r="S10693" t="s">
        <v>15436</v>
      </c>
      <c r="T10693" t="s">
        <v>15438</v>
      </c>
      <c r="U10693" t="s">
        <v>15437</v>
      </c>
      <c r="V10693">
        <v>0.84210526315789469</v>
      </c>
    </row>
    <row r="10694" spans="1:22" x14ac:dyDescent="0.25">
      <c r="A10694" t="s">
        <v>1569</v>
      </c>
      <c r="B10694">
        <v>406906</v>
      </c>
      <c r="C10694" t="s">
        <v>2016</v>
      </c>
      <c r="D10694" t="s">
        <v>2930</v>
      </c>
      <c r="E10694" t="s">
        <v>1607</v>
      </c>
      <c r="F10694" t="s">
        <v>2931</v>
      </c>
      <c r="G10694" t="s">
        <v>1489</v>
      </c>
      <c r="H10694" s="2">
        <v>42695</v>
      </c>
      <c r="I10694" s="2">
        <v>45027</v>
      </c>
      <c r="J10694"/>
      <c r="K10694"/>
      <c r="L10694">
        <v>38</v>
      </c>
      <c r="M10694" t="s">
        <v>1575</v>
      </c>
      <c r="N10694" t="s">
        <v>1714</v>
      </c>
      <c r="O10694" t="s">
        <v>2880</v>
      </c>
      <c r="P10694">
        <v>2033</v>
      </c>
      <c r="Q10694" t="s">
        <v>2881</v>
      </c>
      <c r="R10694" t="s">
        <v>15440</v>
      </c>
      <c r="S10694" t="s">
        <v>15436</v>
      </c>
      <c r="T10694" t="s">
        <v>15438</v>
      </c>
      <c r="U10694" t="s">
        <v>1566</v>
      </c>
      <c r="V10694">
        <v>1</v>
      </c>
    </row>
    <row r="10695" spans="1:22" x14ac:dyDescent="0.25">
      <c r="A10695" t="s">
        <v>1569</v>
      </c>
      <c r="B10695">
        <v>295036</v>
      </c>
      <c r="C10695" t="s">
        <v>4060</v>
      </c>
      <c r="D10695" t="s">
        <v>3804</v>
      </c>
      <c r="E10695" t="s">
        <v>1596</v>
      </c>
      <c r="F10695" t="s">
        <v>4032</v>
      </c>
      <c r="G10695" t="s">
        <v>1574</v>
      </c>
      <c r="H10695" s="2">
        <v>42674</v>
      </c>
      <c r="I10695" s="2">
        <v>43951</v>
      </c>
      <c r="J10695"/>
      <c r="K10695"/>
      <c r="L10695">
        <v>25</v>
      </c>
      <c r="M10695" t="s">
        <v>1575</v>
      </c>
      <c r="N10695" t="s">
        <v>3865</v>
      </c>
      <c r="O10695" t="s">
        <v>4033</v>
      </c>
      <c r="P10695">
        <v>9098</v>
      </c>
      <c r="Q10695" t="s">
        <v>4034</v>
      </c>
      <c r="R10695" t="s">
        <v>15443</v>
      </c>
      <c r="S10695" t="s">
        <v>15436</v>
      </c>
      <c r="T10695" t="s">
        <v>15438</v>
      </c>
      <c r="U10695" t="s">
        <v>15437</v>
      </c>
      <c r="V10695">
        <v>0.65789473684210531</v>
      </c>
    </row>
    <row r="10696" spans="1:22" x14ac:dyDescent="0.25">
      <c r="A10696" t="s">
        <v>1569</v>
      </c>
      <c r="B10696">
        <v>295046</v>
      </c>
      <c r="C10696" t="s">
        <v>2234</v>
      </c>
      <c r="D10696" t="s">
        <v>4082</v>
      </c>
      <c r="E10696" t="s">
        <v>1607</v>
      </c>
      <c r="F10696" t="s">
        <v>15949</v>
      </c>
      <c r="G10696" t="s">
        <v>15950</v>
      </c>
      <c r="H10696" s="2">
        <v>42674</v>
      </c>
      <c r="I10696" s="2">
        <v>45509</v>
      </c>
      <c r="J10696"/>
      <c r="K10696"/>
      <c r="L10696">
        <v>38</v>
      </c>
      <c r="M10696" t="s">
        <v>1575</v>
      </c>
      <c r="N10696" t="s">
        <v>1714</v>
      </c>
      <c r="O10696" t="s">
        <v>4066</v>
      </c>
      <c r="P10696">
        <v>9504</v>
      </c>
      <c r="Q10696" t="s">
        <v>4067</v>
      </c>
      <c r="R10696" t="s">
        <v>15444</v>
      </c>
      <c r="S10696" t="s">
        <v>15436</v>
      </c>
      <c r="T10696" t="s">
        <v>15438</v>
      </c>
      <c r="U10696" t="s">
        <v>15437</v>
      </c>
      <c r="V10696">
        <v>1</v>
      </c>
    </row>
    <row r="10697" spans="1:22" x14ac:dyDescent="0.25">
      <c r="A10697" t="s">
        <v>1569</v>
      </c>
      <c r="B10697">
        <v>295027</v>
      </c>
      <c r="C10697" t="s">
        <v>1754</v>
      </c>
      <c r="D10697" t="s">
        <v>2299</v>
      </c>
      <c r="E10697" t="s">
        <v>1572</v>
      </c>
      <c r="F10697" t="s">
        <v>2262</v>
      </c>
      <c r="G10697" t="s">
        <v>1574</v>
      </c>
      <c r="H10697" s="2">
        <v>42667</v>
      </c>
      <c r="I10697" s="2">
        <v>43951</v>
      </c>
      <c r="J10697"/>
      <c r="K10697"/>
      <c r="L10697">
        <v>0.01</v>
      </c>
      <c r="M10697" t="s">
        <v>1575</v>
      </c>
      <c r="N10697" t="s">
        <v>1714</v>
      </c>
      <c r="O10697" t="s">
        <v>2263</v>
      </c>
      <c r="P10697">
        <v>2021</v>
      </c>
      <c r="Q10697" t="s">
        <v>2264</v>
      </c>
      <c r="R10697" t="s">
        <v>15441</v>
      </c>
      <c r="S10697" t="s">
        <v>15436</v>
      </c>
      <c r="T10697" t="s">
        <v>15437</v>
      </c>
      <c r="U10697" t="s">
        <v>15437</v>
      </c>
      <c r="V10697">
        <v>0</v>
      </c>
    </row>
    <row r="10698" spans="1:22" x14ac:dyDescent="0.25">
      <c r="A10698" t="s">
        <v>1569</v>
      </c>
      <c r="B10698">
        <v>295035</v>
      </c>
      <c r="C10698" t="s">
        <v>1794</v>
      </c>
      <c r="D10698" t="s">
        <v>2175</v>
      </c>
      <c r="E10698" t="s">
        <v>1596</v>
      </c>
      <c r="F10698" t="s">
        <v>2144</v>
      </c>
      <c r="G10698" t="s">
        <v>1574</v>
      </c>
      <c r="H10698" s="2">
        <v>42667</v>
      </c>
      <c r="I10698" s="2">
        <v>43951</v>
      </c>
      <c r="J10698"/>
      <c r="K10698"/>
      <c r="L10698">
        <v>25.5</v>
      </c>
      <c r="M10698" t="s">
        <v>1575</v>
      </c>
      <c r="N10698" t="s">
        <v>1714</v>
      </c>
      <c r="O10698" t="s">
        <v>2145</v>
      </c>
      <c r="P10698">
        <v>2019</v>
      </c>
      <c r="Q10698" t="s">
        <v>2146</v>
      </c>
      <c r="R10698" t="s">
        <v>15441</v>
      </c>
      <c r="S10698" t="s">
        <v>15436</v>
      </c>
      <c r="T10698" t="s">
        <v>15438</v>
      </c>
      <c r="U10698" t="s">
        <v>15437</v>
      </c>
      <c r="V10698">
        <v>0.67105263157894735</v>
      </c>
    </row>
    <row r="10699" spans="1:22" x14ac:dyDescent="0.25">
      <c r="A10699" t="s">
        <v>1569</v>
      </c>
      <c r="B10699">
        <v>294944</v>
      </c>
      <c r="C10699" t="s">
        <v>2665</v>
      </c>
      <c r="D10699" t="s">
        <v>2666</v>
      </c>
      <c r="E10699" t="s">
        <v>1607</v>
      </c>
      <c r="F10699" t="s">
        <v>2658</v>
      </c>
      <c r="G10699" t="s">
        <v>1618</v>
      </c>
      <c r="H10699" s="2">
        <v>42618</v>
      </c>
      <c r="I10699" s="2">
        <v>44550</v>
      </c>
      <c r="J10699"/>
      <c r="K10699"/>
      <c r="L10699">
        <v>38</v>
      </c>
      <c r="M10699" t="s">
        <v>1575</v>
      </c>
      <c r="N10699" t="s">
        <v>1714</v>
      </c>
      <c r="O10699" t="s">
        <v>2615</v>
      </c>
      <c r="P10699">
        <v>2027</v>
      </c>
      <c r="Q10699" t="s">
        <v>2616</v>
      </c>
      <c r="R10699" t="s">
        <v>15441</v>
      </c>
      <c r="S10699" t="s">
        <v>15436</v>
      </c>
      <c r="T10699" t="s">
        <v>15438</v>
      </c>
      <c r="U10699" t="s">
        <v>15437</v>
      </c>
      <c r="V10699">
        <v>1</v>
      </c>
    </row>
    <row r="10700" spans="1:22" x14ac:dyDescent="0.25">
      <c r="A10700" t="s">
        <v>1569</v>
      </c>
      <c r="B10700">
        <v>406899</v>
      </c>
      <c r="C10700" t="s">
        <v>4112</v>
      </c>
      <c r="D10700" t="s">
        <v>2978</v>
      </c>
      <c r="E10700" t="s">
        <v>1607</v>
      </c>
      <c r="F10700" t="s">
        <v>4113</v>
      </c>
      <c r="G10700" t="s">
        <v>4114</v>
      </c>
      <c r="H10700" s="2">
        <v>42618</v>
      </c>
      <c r="I10700" s="2">
        <v>43952</v>
      </c>
      <c r="J10700"/>
      <c r="K10700"/>
      <c r="L10700">
        <v>38</v>
      </c>
      <c r="M10700" t="s">
        <v>1575</v>
      </c>
      <c r="N10700" t="s">
        <v>1714</v>
      </c>
      <c r="O10700" t="s">
        <v>4086</v>
      </c>
      <c r="P10700">
        <v>9520</v>
      </c>
      <c r="Q10700" t="s">
        <v>4087</v>
      </c>
      <c r="R10700" t="s">
        <v>15445</v>
      </c>
      <c r="S10700" t="s">
        <v>15436</v>
      </c>
      <c r="T10700" t="s">
        <v>15438</v>
      </c>
      <c r="U10700" t="s">
        <v>15437</v>
      </c>
      <c r="V10700">
        <v>1</v>
      </c>
    </row>
    <row r="10701" spans="1:22" x14ac:dyDescent="0.25">
      <c r="A10701" t="s">
        <v>1569</v>
      </c>
      <c r="B10701">
        <v>294945</v>
      </c>
      <c r="C10701" t="s">
        <v>2030</v>
      </c>
      <c r="D10701" t="s">
        <v>3743</v>
      </c>
      <c r="E10701" t="s">
        <v>1607</v>
      </c>
      <c r="F10701" t="s">
        <v>3713</v>
      </c>
      <c r="G10701" t="s">
        <v>1574</v>
      </c>
      <c r="H10701" s="2">
        <v>42611</v>
      </c>
      <c r="I10701" s="2">
        <v>43951</v>
      </c>
      <c r="J10701"/>
      <c r="K10701"/>
      <c r="L10701">
        <v>38</v>
      </c>
      <c r="M10701" t="s">
        <v>1575</v>
      </c>
      <c r="N10701" t="s">
        <v>3627</v>
      </c>
      <c r="O10701" t="s">
        <v>3714</v>
      </c>
      <c r="P10701">
        <v>6065</v>
      </c>
      <c r="Q10701" t="s">
        <v>3715</v>
      </c>
      <c r="R10701" t="s">
        <v>15442</v>
      </c>
      <c r="S10701" t="s">
        <v>15436</v>
      </c>
      <c r="T10701" t="s">
        <v>15438</v>
      </c>
      <c r="U10701" t="s">
        <v>15437</v>
      </c>
      <c r="V10701">
        <v>1</v>
      </c>
    </row>
    <row r="10702" spans="1:22" x14ac:dyDescent="0.25">
      <c r="A10702" t="s">
        <v>1569</v>
      </c>
      <c r="B10702">
        <v>294954</v>
      </c>
      <c r="C10702" t="s">
        <v>1837</v>
      </c>
      <c r="D10702" t="s">
        <v>2176</v>
      </c>
      <c r="E10702" t="s">
        <v>1596</v>
      </c>
      <c r="F10702" t="s">
        <v>2144</v>
      </c>
      <c r="G10702" t="s">
        <v>1574</v>
      </c>
      <c r="H10702" s="2">
        <v>42611</v>
      </c>
      <c r="I10702" s="2">
        <v>43951</v>
      </c>
      <c r="J10702"/>
      <c r="K10702"/>
      <c r="L10702">
        <v>23.25</v>
      </c>
      <c r="M10702" t="s">
        <v>1575</v>
      </c>
      <c r="N10702" t="s">
        <v>1714</v>
      </c>
      <c r="O10702" t="s">
        <v>2145</v>
      </c>
      <c r="P10702">
        <v>2019</v>
      </c>
      <c r="Q10702" t="s">
        <v>2146</v>
      </c>
      <c r="R10702" t="s">
        <v>15441</v>
      </c>
      <c r="S10702" t="s">
        <v>15436</v>
      </c>
      <c r="T10702" t="s">
        <v>15438</v>
      </c>
      <c r="U10702" t="s">
        <v>15437</v>
      </c>
      <c r="V10702">
        <v>0.61184210526315785</v>
      </c>
    </row>
    <row r="10703" spans="1:22" x14ac:dyDescent="0.25">
      <c r="A10703" t="s">
        <v>1569</v>
      </c>
      <c r="B10703">
        <v>294934</v>
      </c>
      <c r="C10703" t="s">
        <v>1743</v>
      </c>
      <c r="D10703" t="s">
        <v>1789</v>
      </c>
      <c r="E10703" t="s">
        <v>1596</v>
      </c>
      <c r="F10703" t="s">
        <v>1747</v>
      </c>
      <c r="G10703" t="s">
        <v>1574</v>
      </c>
      <c r="H10703" s="2">
        <v>42611</v>
      </c>
      <c r="I10703" s="2">
        <v>43951</v>
      </c>
      <c r="J10703"/>
      <c r="K10703"/>
      <c r="L10703">
        <v>32.5</v>
      </c>
      <c r="M10703" t="s">
        <v>1575</v>
      </c>
      <c r="N10703" t="s">
        <v>1576</v>
      </c>
      <c r="O10703" t="s">
        <v>1748</v>
      </c>
      <c r="P10703">
        <v>1008</v>
      </c>
      <c r="Q10703" t="s">
        <v>1749</v>
      </c>
      <c r="R10703" t="s">
        <v>15435</v>
      </c>
      <c r="S10703" t="s">
        <v>15436</v>
      </c>
      <c r="T10703" t="s">
        <v>15438</v>
      </c>
      <c r="U10703" t="s">
        <v>15437</v>
      </c>
      <c r="V10703">
        <v>0.85526315789473684</v>
      </c>
    </row>
    <row r="10704" spans="1:22" x14ac:dyDescent="0.25">
      <c r="A10704" t="s">
        <v>1569</v>
      </c>
      <c r="B10704">
        <v>406890</v>
      </c>
      <c r="C10704" t="s">
        <v>1796</v>
      </c>
      <c r="D10704" t="s">
        <v>3017</v>
      </c>
      <c r="E10704" t="s">
        <v>1607</v>
      </c>
      <c r="F10704" t="s">
        <v>4115</v>
      </c>
      <c r="G10704" t="s">
        <v>4116</v>
      </c>
      <c r="H10704" s="2">
        <v>42598</v>
      </c>
      <c r="I10704" s="2">
        <v>43952</v>
      </c>
      <c r="J10704"/>
      <c r="K10704"/>
      <c r="L10704">
        <v>38</v>
      </c>
      <c r="M10704" t="s">
        <v>1575</v>
      </c>
      <c r="N10704" t="s">
        <v>1714</v>
      </c>
      <c r="O10704" t="s">
        <v>4086</v>
      </c>
      <c r="P10704">
        <v>9520</v>
      </c>
      <c r="Q10704" t="s">
        <v>4087</v>
      </c>
      <c r="R10704" t="s">
        <v>15445</v>
      </c>
      <c r="S10704" t="s">
        <v>15436</v>
      </c>
      <c r="T10704" t="s">
        <v>15438</v>
      </c>
      <c r="U10704" t="s">
        <v>15437</v>
      </c>
      <c r="V10704">
        <v>1</v>
      </c>
    </row>
    <row r="10705" spans="1:22" x14ac:dyDescent="0.25">
      <c r="A10705" t="s">
        <v>1569</v>
      </c>
      <c r="B10705">
        <v>294899</v>
      </c>
      <c r="C10705" t="s">
        <v>2301</v>
      </c>
      <c r="D10705" t="s">
        <v>2302</v>
      </c>
      <c r="E10705" t="s">
        <v>1572</v>
      </c>
      <c r="F10705" t="s">
        <v>2262</v>
      </c>
      <c r="G10705" t="s">
        <v>1574</v>
      </c>
      <c r="H10705" s="2">
        <v>42583</v>
      </c>
      <c r="I10705" s="2">
        <v>43951</v>
      </c>
      <c r="J10705"/>
      <c r="K10705"/>
      <c r="L10705">
        <v>0.01</v>
      </c>
      <c r="M10705" t="s">
        <v>1575</v>
      </c>
      <c r="N10705" t="s">
        <v>1714</v>
      </c>
      <c r="O10705" t="s">
        <v>2263</v>
      </c>
      <c r="P10705">
        <v>2021</v>
      </c>
      <c r="Q10705" t="s">
        <v>2264</v>
      </c>
      <c r="R10705" t="s">
        <v>15441</v>
      </c>
      <c r="S10705" t="s">
        <v>15436</v>
      </c>
      <c r="T10705" t="s">
        <v>15437</v>
      </c>
      <c r="U10705" t="s">
        <v>15437</v>
      </c>
      <c r="V10705">
        <v>0</v>
      </c>
    </row>
    <row r="10706" spans="1:22" x14ac:dyDescent="0.25">
      <c r="A10706" t="s">
        <v>1569</v>
      </c>
      <c r="B10706">
        <v>294886</v>
      </c>
      <c r="C10706" t="s">
        <v>2431</v>
      </c>
      <c r="D10706" t="s">
        <v>2432</v>
      </c>
      <c r="E10706" t="s">
        <v>1572</v>
      </c>
      <c r="F10706" t="s">
        <v>2388</v>
      </c>
      <c r="G10706" t="s">
        <v>1574</v>
      </c>
      <c r="H10706" s="2">
        <v>42569</v>
      </c>
      <c r="I10706" s="2">
        <v>43951</v>
      </c>
      <c r="J10706"/>
      <c r="K10706"/>
      <c r="L10706">
        <v>0.01</v>
      </c>
      <c r="M10706" t="s">
        <v>1575</v>
      </c>
      <c r="N10706" t="s">
        <v>1714</v>
      </c>
      <c r="O10706" t="s">
        <v>2389</v>
      </c>
      <c r="P10706">
        <v>2023</v>
      </c>
      <c r="Q10706" t="s">
        <v>2390</v>
      </c>
      <c r="R10706" t="s">
        <v>15441</v>
      </c>
      <c r="S10706" t="s">
        <v>15436</v>
      </c>
      <c r="T10706" t="s">
        <v>15437</v>
      </c>
      <c r="U10706" t="s">
        <v>15437</v>
      </c>
      <c r="V10706">
        <v>0</v>
      </c>
    </row>
    <row r="10707" spans="1:22" x14ac:dyDescent="0.25">
      <c r="A10707" t="s">
        <v>1569</v>
      </c>
      <c r="B10707">
        <v>294876</v>
      </c>
      <c r="C10707" t="s">
        <v>2998</v>
      </c>
      <c r="D10707" t="s">
        <v>2999</v>
      </c>
      <c r="E10707" t="s">
        <v>1596</v>
      </c>
      <c r="F10707" t="s">
        <v>2937</v>
      </c>
      <c r="G10707" t="s">
        <v>1574</v>
      </c>
      <c r="H10707" s="2">
        <v>42569</v>
      </c>
      <c r="I10707" s="2">
        <v>43951</v>
      </c>
      <c r="J10707"/>
      <c r="K10707"/>
      <c r="L10707">
        <v>33</v>
      </c>
      <c r="M10707" t="s">
        <v>1575</v>
      </c>
      <c r="N10707" t="s">
        <v>1714</v>
      </c>
      <c r="O10707" t="s">
        <v>2938</v>
      </c>
      <c r="P10707">
        <v>2039</v>
      </c>
      <c r="Q10707" t="s">
        <v>2939</v>
      </c>
      <c r="R10707" t="s">
        <v>15440</v>
      </c>
      <c r="S10707" t="s">
        <v>15436</v>
      </c>
      <c r="T10707" t="s">
        <v>15438</v>
      </c>
      <c r="U10707" t="s">
        <v>15437</v>
      </c>
      <c r="V10707">
        <v>0.86842105263157898</v>
      </c>
    </row>
    <row r="10708" spans="1:22" x14ac:dyDescent="0.25">
      <c r="A10708" t="s">
        <v>1569</v>
      </c>
      <c r="B10708">
        <v>294879</v>
      </c>
      <c r="C10708" t="s">
        <v>3771</v>
      </c>
      <c r="D10708" t="s">
        <v>3769</v>
      </c>
      <c r="E10708" t="s">
        <v>1596</v>
      </c>
      <c r="F10708" t="s">
        <v>3748</v>
      </c>
      <c r="G10708" t="s">
        <v>1574</v>
      </c>
      <c r="H10708" s="2">
        <v>42562</v>
      </c>
      <c r="I10708" s="2">
        <v>44571</v>
      </c>
      <c r="J10708"/>
      <c r="K10708"/>
      <c r="L10708">
        <v>25</v>
      </c>
      <c r="M10708" t="s">
        <v>1575</v>
      </c>
      <c r="N10708" t="s">
        <v>3482</v>
      </c>
      <c r="O10708" t="s">
        <v>3749</v>
      </c>
      <c r="P10708">
        <v>6068</v>
      </c>
      <c r="Q10708" t="s">
        <v>3750</v>
      </c>
      <c r="R10708" t="s">
        <v>15442</v>
      </c>
      <c r="S10708" t="s">
        <v>15436</v>
      </c>
      <c r="T10708" t="s">
        <v>15438</v>
      </c>
      <c r="U10708" t="s">
        <v>15437</v>
      </c>
      <c r="V10708">
        <v>0.65789473684210531</v>
      </c>
    </row>
    <row r="10709" spans="1:22" x14ac:dyDescent="0.25">
      <c r="A10709" t="s">
        <v>1569</v>
      </c>
      <c r="B10709">
        <v>101093</v>
      </c>
      <c r="C10709" t="s">
        <v>2112</v>
      </c>
      <c r="D10709" t="s">
        <v>3000</v>
      </c>
      <c r="E10709" t="s">
        <v>1607</v>
      </c>
      <c r="F10709" t="s">
        <v>3001</v>
      </c>
      <c r="G10709" t="s">
        <v>1618</v>
      </c>
      <c r="H10709" s="2">
        <v>42562</v>
      </c>
      <c r="I10709" s="2">
        <v>44739</v>
      </c>
      <c r="J10709"/>
      <c r="K10709"/>
      <c r="L10709">
        <v>38</v>
      </c>
      <c r="M10709" t="s">
        <v>1575</v>
      </c>
      <c r="N10709" t="s">
        <v>1714</v>
      </c>
      <c r="O10709" t="s">
        <v>2938</v>
      </c>
      <c r="P10709">
        <v>2039</v>
      </c>
      <c r="Q10709" t="s">
        <v>2939</v>
      </c>
      <c r="R10709" t="s">
        <v>15440</v>
      </c>
      <c r="S10709" t="s">
        <v>15436</v>
      </c>
      <c r="T10709" t="s">
        <v>15438</v>
      </c>
      <c r="U10709" t="s">
        <v>15437</v>
      </c>
      <c r="V10709">
        <v>1</v>
      </c>
    </row>
    <row r="10710" spans="1:22" x14ac:dyDescent="0.25">
      <c r="A10710" t="s">
        <v>1569</v>
      </c>
      <c r="B10710">
        <v>294859</v>
      </c>
      <c r="C10710" t="s">
        <v>2303</v>
      </c>
      <c r="D10710" t="s">
        <v>2304</v>
      </c>
      <c r="E10710" t="s">
        <v>1596</v>
      </c>
      <c r="F10710" t="s">
        <v>2262</v>
      </c>
      <c r="G10710" t="s">
        <v>1574</v>
      </c>
      <c r="H10710" s="2">
        <v>42541</v>
      </c>
      <c r="I10710" s="2">
        <v>45537</v>
      </c>
      <c r="J10710"/>
      <c r="K10710"/>
      <c r="L10710">
        <v>35.5</v>
      </c>
      <c r="M10710" t="s">
        <v>1575</v>
      </c>
      <c r="N10710" t="s">
        <v>1714</v>
      </c>
      <c r="O10710" t="s">
        <v>2263</v>
      </c>
      <c r="P10710">
        <v>2021</v>
      </c>
      <c r="Q10710" t="s">
        <v>2264</v>
      </c>
      <c r="R10710" t="s">
        <v>15441</v>
      </c>
      <c r="S10710" t="s">
        <v>15436</v>
      </c>
      <c r="T10710" t="s">
        <v>15438</v>
      </c>
      <c r="U10710" t="s">
        <v>15437</v>
      </c>
      <c r="V10710">
        <v>0.93421052631578949</v>
      </c>
    </row>
    <row r="10711" spans="1:22" x14ac:dyDescent="0.25">
      <c r="A10711" t="s">
        <v>1569</v>
      </c>
      <c r="B10711">
        <v>406885</v>
      </c>
      <c r="C10711" t="s">
        <v>2113</v>
      </c>
      <c r="D10711" t="s">
        <v>2177</v>
      </c>
      <c r="E10711" t="s">
        <v>1607</v>
      </c>
      <c r="F10711" t="s">
        <v>2178</v>
      </c>
      <c r="G10711" t="s">
        <v>1489</v>
      </c>
      <c r="H10711" s="2">
        <v>42541</v>
      </c>
      <c r="I10711" s="2">
        <v>43952</v>
      </c>
      <c r="J10711"/>
      <c r="K10711"/>
      <c r="L10711">
        <v>38</v>
      </c>
      <c r="M10711" t="s">
        <v>1575</v>
      </c>
      <c r="N10711" t="s">
        <v>1714</v>
      </c>
      <c r="O10711" t="s">
        <v>2145</v>
      </c>
      <c r="P10711">
        <v>2019</v>
      </c>
      <c r="Q10711" t="s">
        <v>2146</v>
      </c>
      <c r="R10711" t="s">
        <v>15441</v>
      </c>
      <c r="S10711" t="s">
        <v>15436</v>
      </c>
      <c r="T10711" t="s">
        <v>15438</v>
      </c>
      <c r="U10711" t="s">
        <v>1566</v>
      </c>
      <c r="V10711">
        <v>1</v>
      </c>
    </row>
    <row r="10712" spans="1:22" x14ac:dyDescent="0.25">
      <c r="A10712" t="s">
        <v>1569</v>
      </c>
      <c r="B10712">
        <v>294800</v>
      </c>
      <c r="C10712" t="s">
        <v>1670</v>
      </c>
      <c r="D10712" t="s">
        <v>1671</v>
      </c>
      <c r="E10712" t="s">
        <v>1572</v>
      </c>
      <c r="F10712" t="s">
        <v>1625</v>
      </c>
      <c r="G10712" t="s">
        <v>1574</v>
      </c>
      <c r="H10712" s="2">
        <v>42506</v>
      </c>
      <c r="I10712" s="2">
        <v>43951</v>
      </c>
      <c r="J10712"/>
      <c r="K10712"/>
      <c r="L10712">
        <v>0.01</v>
      </c>
      <c r="M10712" t="s">
        <v>1575</v>
      </c>
      <c r="N10712" t="s">
        <v>1576</v>
      </c>
      <c r="O10712" t="s">
        <v>1626</v>
      </c>
      <c r="P10712">
        <v>1005</v>
      </c>
      <c r="Q10712" t="s">
        <v>1627</v>
      </c>
      <c r="R10712" t="s">
        <v>15435</v>
      </c>
      <c r="S10712" t="s">
        <v>15436</v>
      </c>
      <c r="T10712" t="s">
        <v>15437</v>
      </c>
      <c r="U10712" t="s">
        <v>15437</v>
      </c>
      <c r="V10712">
        <v>0</v>
      </c>
    </row>
    <row r="10713" spans="1:22" x14ac:dyDescent="0.25">
      <c r="A10713" t="s">
        <v>1569</v>
      </c>
      <c r="B10713">
        <v>294749</v>
      </c>
      <c r="C10713" t="s">
        <v>2377</v>
      </c>
      <c r="D10713" t="s">
        <v>2023</v>
      </c>
      <c r="E10713" t="s">
        <v>1596</v>
      </c>
      <c r="F10713" t="s">
        <v>2937</v>
      </c>
      <c r="G10713" t="s">
        <v>1574</v>
      </c>
      <c r="H10713" s="2">
        <v>42478</v>
      </c>
      <c r="I10713" s="2">
        <v>43951</v>
      </c>
      <c r="J10713"/>
      <c r="K10713"/>
      <c r="L10713">
        <v>34.25</v>
      </c>
      <c r="M10713" t="s">
        <v>1575</v>
      </c>
      <c r="N10713" t="s">
        <v>1714</v>
      </c>
      <c r="O10713" t="s">
        <v>2938</v>
      </c>
      <c r="P10713">
        <v>2039</v>
      </c>
      <c r="Q10713" t="s">
        <v>2939</v>
      </c>
      <c r="R10713" t="s">
        <v>15440</v>
      </c>
      <c r="S10713" t="s">
        <v>15436</v>
      </c>
      <c r="T10713" t="s">
        <v>15438</v>
      </c>
      <c r="U10713" t="s">
        <v>15437</v>
      </c>
      <c r="V10713">
        <v>0.90131578947368418</v>
      </c>
    </row>
    <row r="10714" spans="1:22" x14ac:dyDescent="0.25">
      <c r="A10714" t="s">
        <v>1569</v>
      </c>
      <c r="B10714">
        <v>294745</v>
      </c>
      <c r="C10714" t="s">
        <v>2502</v>
      </c>
      <c r="D10714" t="s">
        <v>2503</v>
      </c>
      <c r="E10714" t="s">
        <v>1607</v>
      </c>
      <c r="F10714" t="s">
        <v>2488</v>
      </c>
      <c r="G10714" t="s">
        <v>1618</v>
      </c>
      <c r="H10714" s="2">
        <v>42471</v>
      </c>
      <c r="I10714" s="2">
        <v>45089</v>
      </c>
      <c r="J10714"/>
      <c r="K10714"/>
      <c r="L10714">
        <v>38</v>
      </c>
      <c r="M10714" t="s">
        <v>1575</v>
      </c>
      <c r="N10714" t="s">
        <v>1714</v>
      </c>
      <c r="O10714" t="s">
        <v>2443</v>
      </c>
      <c r="P10714">
        <v>2024</v>
      </c>
      <c r="Q10714" t="s">
        <v>2444</v>
      </c>
      <c r="R10714" t="s">
        <v>15441</v>
      </c>
      <c r="S10714" t="s">
        <v>15436</v>
      </c>
      <c r="T10714" t="s">
        <v>15438</v>
      </c>
      <c r="U10714" t="s">
        <v>15437</v>
      </c>
      <c r="V10714">
        <v>1</v>
      </c>
    </row>
    <row r="10715" spans="1:22" x14ac:dyDescent="0.25">
      <c r="A10715" t="s">
        <v>1569</v>
      </c>
      <c r="B10715">
        <v>294740</v>
      </c>
      <c r="C10715" t="s">
        <v>3432</v>
      </c>
      <c r="D10715" t="s">
        <v>3142</v>
      </c>
      <c r="E10715" t="s">
        <v>1596</v>
      </c>
      <c r="F10715" t="s">
        <v>3396</v>
      </c>
      <c r="G10715" t="s">
        <v>1574</v>
      </c>
      <c r="H10715" s="2">
        <v>42464</v>
      </c>
      <c r="I10715" s="2">
        <v>43951</v>
      </c>
      <c r="J10715"/>
      <c r="K10715"/>
      <c r="L10715">
        <v>28</v>
      </c>
      <c r="M10715" t="s">
        <v>1575</v>
      </c>
      <c r="N10715" t="s">
        <v>3311</v>
      </c>
      <c r="O10715" t="s">
        <v>3397</v>
      </c>
      <c r="P10715">
        <v>4043</v>
      </c>
      <c r="Q10715" t="s">
        <v>3398</v>
      </c>
      <c r="R10715" t="s">
        <v>15435</v>
      </c>
      <c r="S10715" t="s">
        <v>15436</v>
      </c>
      <c r="T10715" t="s">
        <v>15438</v>
      </c>
      <c r="U10715" t="s">
        <v>15437</v>
      </c>
      <c r="V10715">
        <v>0.73684210526315785</v>
      </c>
    </row>
    <row r="10716" spans="1:22" x14ac:dyDescent="0.25">
      <c r="A10716" t="s">
        <v>1569</v>
      </c>
      <c r="B10716">
        <v>294731</v>
      </c>
      <c r="C10716" t="s">
        <v>2137</v>
      </c>
      <c r="D10716" t="s">
        <v>2138</v>
      </c>
      <c r="E10716" t="s">
        <v>1596</v>
      </c>
      <c r="F10716" t="s">
        <v>2085</v>
      </c>
      <c r="G10716" t="s">
        <v>1574</v>
      </c>
      <c r="H10716" s="2">
        <v>42457</v>
      </c>
      <c r="I10716" s="2">
        <v>43951</v>
      </c>
      <c r="J10716"/>
      <c r="K10716"/>
      <c r="L10716">
        <v>26</v>
      </c>
      <c r="M10716" t="s">
        <v>1575</v>
      </c>
      <c r="N10716" t="s">
        <v>1714</v>
      </c>
      <c r="O10716" t="s">
        <v>2086</v>
      </c>
      <c r="P10716">
        <v>2017</v>
      </c>
      <c r="Q10716" t="s">
        <v>2087</v>
      </c>
      <c r="R10716" t="s">
        <v>15441</v>
      </c>
      <c r="S10716" t="s">
        <v>15436</v>
      </c>
      <c r="T10716" t="s">
        <v>15438</v>
      </c>
      <c r="U10716" t="s">
        <v>15437</v>
      </c>
      <c r="V10716">
        <v>0.68421052631578949</v>
      </c>
    </row>
    <row r="10717" spans="1:22" x14ac:dyDescent="0.25">
      <c r="A10717" t="s">
        <v>1569</v>
      </c>
      <c r="B10717">
        <v>294686</v>
      </c>
      <c r="C10717" t="s">
        <v>1603</v>
      </c>
      <c r="D10717" t="s">
        <v>1604</v>
      </c>
      <c r="E10717" t="s">
        <v>1572</v>
      </c>
      <c r="F10717" t="s">
        <v>1573</v>
      </c>
      <c r="G10717" t="s">
        <v>1574</v>
      </c>
      <c r="H10717" s="2">
        <v>42422</v>
      </c>
      <c r="I10717" s="2">
        <v>43951</v>
      </c>
      <c r="J10717"/>
      <c r="K10717"/>
      <c r="L10717">
        <v>0.01</v>
      </c>
      <c r="M10717" t="s">
        <v>1575</v>
      </c>
      <c r="N10717" t="s">
        <v>1576</v>
      </c>
      <c r="O10717" t="s">
        <v>1577</v>
      </c>
      <c r="P10717">
        <v>1004</v>
      </c>
      <c r="Q10717" t="s">
        <v>1578</v>
      </c>
      <c r="R10717" t="s">
        <v>15435</v>
      </c>
      <c r="S10717" t="s">
        <v>15436</v>
      </c>
      <c r="T10717" t="s">
        <v>15437</v>
      </c>
      <c r="U10717" t="s">
        <v>15437</v>
      </c>
      <c r="V10717">
        <v>0</v>
      </c>
    </row>
    <row r="10718" spans="1:22" x14ac:dyDescent="0.25">
      <c r="A10718" t="s">
        <v>1569</v>
      </c>
      <c r="B10718">
        <v>294678</v>
      </c>
      <c r="C10718" t="s">
        <v>2563</v>
      </c>
      <c r="D10718" t="s">
        <v>2564</v>
      </c>
      <c r="E10718" t="s">
        <v>1596</v>
      </c>
      <c r="F10718" t="s">
        <v>2510</v>
      </c>
      <c r="G10718" t="s">
        <v>1574</v>
      </c>
      <c r="H10718" s="2">
        <v>42422</v>
      </c>
      <c r="I10718" s="2">
        <v>43951</v>
      </c>
      <c r="J10718"/>
      <c r="K10718"/>
      <c r="L10718">
        <v>35.5</v>
      </c>
      <c r="M10718" t="s">
        <v>1575</v>
      </c>
      <c r="N10718" t="s">
        <v>1714</v>
      </c>
      <c r="O10718" t="s">
        <v>2511</v>
      </c>
      <c r="P10718">
        <v>2025</v>
      </c>
      <c r="Q10718" t="s">
        <v>2512</v>
      </c>
      <c r="R10718" t="s">
        <v>15440</v>
      </c>
      <c r="S10718" t="s">
        <v>15436</v>
      </c>
      <c r="T10718" t="s">
        <v>15438</v>
      </c>
      <c r="U10718" t="s">
        <v>15437</v>
      </c>
      <c r="V10718">
        <v>0.93421052631578949</v>
      </c>
    </row>
    <row r="10719" spans="1:22" x14ac:dyDescent="0.25">
      <c r="A10719" t="s">
        <v>1569</v>
      </c>
      <c r="B10719">
        <v>997793</v>
      </c>
      <c r="C10719" t="s">
        <v>4250</v>
      </c>
      <c r="D10719" t="s">
        <v>4251</v>
      </c>
      <c r="E10719" t="s">
        <v>1596</v>
      </c>
      <c r="F10719" t="s">
        <v>4234</v>
      </c>
      <c r="G10719" t="s">
        <v>4235</v>
      </c>
      <c r="H10719" s="2">
        <v>42373</v>
      </c>
      <c r="I10719" s="2">
        <v>43952</v>
      </c>
      <c r="J10719"/>
      <c r="K10719"/>
      <c r="L10719">
        <v>20.5</v>
      </c>
      <c r="M10719" t="s">
        <v>1575</v>
      </c>
      <c r="N10719" t="s">
        <v>1714</v>
      </c>
      <c r="O10719" t="s">
        <v>4134</v>
      </c>
      <c r="P10719">
        <v>9554</v>
      </c>
      <c r="Q10719" t="s">
        <v>4222</v>
      </c>
      <c r="R10719" t="s">
        <v>15446</v>
      </c>
      <c r="S10719" t="s">
        <v>15436</v>
      </c>
      <c r="T10719" t="s">
        <v>15438</v>
      </c>
      <c r="U10719" t="s">
        <v>15437</v>
      </c>
      <c r="V10719">
        <v>0.53947368421052633</v>
      </c>
    </row>
    <row r="10720" spans="1:22" x14ac:dyDescent="0.25">
      <c r="A10720" t="s">
        <v>1569</v>
      </c>
      <c r="B10720">
        <v>294626</v>
      </c>
      <c r="C10720" t="s">
        <v>1672</v>
      </c>
      <c r="D10720" t="s">
        <v>1673</v>
      </c>
      <c r="E10720" t="s">
        <v>1596</v>
      </c>
      <c r="F10720" t="s">
        <v>1625</v>
      </c>
      <c r="G10720" t="s">
        <v>1574</v>
      </c>
      <c r="H10720" s="2">
        <v>42345</v>
      </c>
      <c r="I10720" s="2">
        <v>43951</v>
      </c>
      <c r="J10720"/>
      <c r="K10720"/>
      <c r="L10720">
        <v>23.25</v>
      </c>
      <c r="M10720" t="s">
        <v>1575</v>
      </c>
      <c r="N10720" t="s">
        <v>1576</v>
      </c>
      <c r="O10720" t="s">
        <v>1626</v>
      </c>
      <c r="P10720">
        <v>1005</v>
      </c>
      <c r="Q10720" t="s">
        <v>1627</v>
      </c>
      <c r="R10720" t="s">
        <v>15435</v>
      </c>
      <c r="S10720" t="s">
        <v>15436</v>
      </c>
      <c r="T10720" t="s">
        <v>15438</v>
      </c>
      <c r="U10720" t="s">
        <v>15437</v>
      </c>
      <c r="V10720">
        <v>0.61184210526315785</v>
      </c>
    </row>
    <row r="10721" spans="1:22" x14ac:dyDescent="0.25">
      <c r="A10721" t="s">
        <v>1569</v>
      </c>
      <c r="B10721">
        <v>294599</v>
      </c>
      <c r="C10721" t="s">
        <v>2246</v>
      </c>
      <c r="D10721" t="s">
        <v>2247</v>
      </c>
      <c r="E10721" t="s">
        <v>1596</v>
      </c>
      <c r="F10721" t="s">
        <v>2183</v>
      </c>
      <c r="G10721" t="s">
        <v>1574</v>
      </c>
      <c r="H10721" s="2">
        <v>42338</v>
      </c>
      <c r="I10721" s="2">
        <v>43951</v>
      </c>
      <c r="J10721"/>
      <c r="K10721"/>
      <c r="L10721">
        <v>24.25</v>
      </c>
      <c r="M10721" t="s">
        <v>1575</v>
      </c>
      <c r="N10721" t="s">
        <v>1714</v>
      </c>
      <c r="O10721" t="s">
        <v>2184</v>
      </c>
      <c r="P10721">
        <v>2020</v>
      </c>
      <c r="Q10721" t="s">
        <v>2185</v>
      </c>
      <c r="R10721" t="s">
        <v>15440</v>
      </c>
      <c r="S10721" t="s">
        <v>15436</v>
      </c>
      <c r="T10721" t="s">
        <v>15438</v>
      </c>
      <c r="U10721" t="s">
        <v>15437</v>
      </c>
      <c r="V10721">
        <v>0.63815789473684215</v>
      </c>
    </row>
    <row r="10722" spans="1:22" x14ac:dyDescent="0.25">
      <c r="A10722" t="s">
        <v>1569</v>
      </c>
      <c r="B10722">
        <v>294647</v>
      </c>
      <c r="C10722" t="s">
        <v>1655</v>
      </c>
      <c r="D10722" t="s">
        <v>3357</v>
      </c>
      <c r="E10722" t="s">
        <v>1572</v>
      </c>
      <c r="F10722" t="s">
        <v>3310</v>
      </c>
      <c r="G10722" t="s">
        <v>1574</v>
      </c>
      <c r="H10722" s="2">
        <v>42331</v>
      </c>
      <c r="I10722" s="2">
        <v>43951</v>
      </c>
      <c r="J10722"/>
      <c r="K10722"/>
      <c r="L10722">
        <v>0.01</v>
      </c>
      <c r="M10722" t="s">
        <v>1575</v>
      </c>
      <c r="N10722" t="s">
        <v>3311</v>
      </c>
      <c r="O10722" t="s">
        <v>3312</v>
      </c>
      <c r="P10722">
        <v>4041</v>
      </c>
      <c r="Q10722" t="s">
        <v>3313</v>
      </c>
      <c r="R10722" t="s">
        <v>15435</v>
      </c>
      <c r="S10722" t="s">
        <v>15436</v>
      </c>
      <c r="T10722" t="s">
        <v>15437</v>
      </c>
      <c r="U10722" t="s">
        <v>15437</v>
      </c>
      <c r="V10722">
        <v>0</v>
      </c>
    </row>
    <row r="10723" spans="1:22" x14ac:dyDescent="0.25">
      <c r="A10723" t="s">
        <v>1569</v>
      </c>
      <c r="B10723">
        <v>294567</v>
      </c>
      <c r="C10723" t="s">
        <v>1804</v>
      </c>
      <c r="D10723" t="s">
        <v>2023</v>
      </c>
      <c r="E10723" t="s">
        <v>1607</v>
      </c>
      <c r="F10723" t="s">
        <v>3214</v>
      </c>
      <c r="G10723" t="s">
        <v>1489</v>
      </c>
      <c r="H10723" s="2">
        <v>42324</v>
      </c>
      <c r="I10723" s="2">
        <v>45159</v>
      </c>
      <c r="J10723"/>
      <c r="K10723"/>
      <c r="L10723">
        <v>38</v>
      </c>
      <c r="M10723" t="s">
        <v>1575</v>
      </c>
      <c r="N10723" t="s">
        <v>1714</v>
      </c>
      <c r="O10723" t="s">
        <v>3178</v>
      </c>
      <c r="P10723">
        <v>2055</v>
      </c>
      <c r="Q10723" t="s">
        <v>3179</v>
      </c>
      <c r="R10723" t="s">
        <v>15441</v>
      </c>
      <c r="S10723" t="s">
        <v>15436</v>
      </c>
      <c r="T10723" t="s">
        <v>15438</v>
      </c>
      <c r="U10723" t="s">
        <v>1566</v>
      </c>
      <c r="V10723">
        <v>1</v>
      </c>
    </row>
    <row r="10724" spans="1:22" x14ac:dyDescent="0.25">
      <c r="A10724" t="s">
        <v>1569</v>
      </c>
      <c r="B10724">
        <v>294638</v>
      </c>
      <c r="C10724" t="s">
        <v>1979</v>
      </c>
      <c r="D10724" t="s">
        <v>2176</v>
      </c>
      <c r="E10724" t="s">
        <v>1607</v>
      </c>
      <c r="F10724" t="s">
        <v>2842</v>
      </c>
      <c r="G10724" t="s">
        <v>1618</v>
      </c>
      <c r="H10724" s="2">
        <v>42324</v>
      </c>
      <c r="I10724" s="2">
        <v>45789</v>
      </c>
      <c r="J10724"/>
      <c r="K10724"/>
      <c r="L10724">
        <v>38</v>
      </c>
      <c r="M10724" t="s">
        <v>1575</v>
      </c>
      <c r="N10724" t="s">
        <v>1714</v>
      </c>
      <c r="O10724" t="s">
        <v>2799</v>
      </c>
      <c r="P10724">
        <v>2031</v>
      </c>
      <c r="Q10724" t="s">
        <v>2800</v>
      </c>
      <c r="R10724" t="s">
        <v>15441</v>
      </c>
      <c r="S10724" t="s">
        <v>15436</v>
      </c>
      <c r="T10724" t="s">
        <v>15438</v>
      </c>
      <c r="U10724" t="s">
        <v>15437</v>
      </c>
      <c r="V10724">
        <v>1</v>
      </c>
    </row>
    <row r="10725" spans="1:22" x14ac:dyDescent="0.25">
      <c r="A10725" t="s">
        <v>1569</v>
      </c>
      <c r="B10725">
        <v>406857</v>
      </c>
      <c r="C10725" t="s">
        <v>3002</v>
      </c>
      <c r="D10725" t="s">
        <v>3003</v>
      </c>
      <c r="E10725" t="s">
        <v>1607</v>
      </c>
      <c r="F10725" t="s">
        <v>3001</v>
      </c>
      <c r="G10725" t="s">
        <v>1618</v>
      </c>
      <c r="H10725" s="2">
        <v>42324</v>
      </c>
      <c r="I10725" s="2">
        <v>45579</v>
      </c>
      <c r="J10725"/>
      <c r="K10725"/>
      <c r="L10725">
        <v>38</v>
      </c>
      <c r="M10725" t="s">
        <v>1575</v>
      </c>
      <c r="N10725" t="s">
        <v>1714</v>
      </c>
      <c r="O10725" t="s">
        <v>2938</v>
      </c>
      <c r="P10725">
        <v>2039</v>
      </c>
      <c r="Q10725" t="s">
        <v>2939</v>
      </c>
      <c r="R10725" t="s">
        <v>15440</v>
      </c>
      <c r="S10725" t="s">
        <v>15436</v>
      </c>
      <c r="T10725" t="s">
        <v>15438</v>
      </c>
      <c r="U10725" t="s">
        <v>15437</v>
      </c>
      <c r="V10725">
        <v>1</v>
      </c>
    </row>
    <row r="10726" spans="1:22" x14ac:dyDescent="0.25">
      <c r="A10726" t="s">
        <v>1569</v>
      </c>
      <c r="B10726">
        <v>101081</v>
      </c>
      <c r="C10726" t="s">
        <v>3092</v>
      </c>
      <c r="D10726" t="s">
        <v>2886</v>
      </c>
      <c r="E10726" t="s">
        <v>1596</v>
      </c>
      <c r="F10726" t="s">
        <v>3065</v>
      </c>
      <c r="G10726" t="s">
        <v>1574</v>
      </c>
      <c r="H10726" s="2">
        <v>42317</v>
      </c>
      <c r="I10726" s="2">
        <v>44137</v>
      </c>
      <c r="J10726"/>
      <c r="K10726"/>
      <c r="L10726">
        <v>34</v>
      </c>
      <c r="M10726" t="s">
        <v>1575</v>
      </c>
      <c r="N10726" t="s">
        <v>1714</v>
      </c>
      <c r="O10726" t="s">
        <v>3066</v>
      </c>
      <c r="P10726">
        <v>2045</v>
      </c>
      <c r="Q10726" t="s">
        <v>3067</v>
      </c>
      <c r="R10726" t="s">
        <v>15440</v>
      </c>
      <c r="S10726" t="s">
        <v>15436</v>
      </c>
      <c r="T10726" t="s">
        <v>15438</v>
      </c>
      <c r="U10726" t="s">
        <v>15437</v>
      </c>
      <c r="V10726">
        <v>0.89473684210526316</v>
      </c>
    </row>
    <row r="10727" spans="1:22" x14ac:dyDescent="0.25">
      <c r="A10727" t="s">
        <v>1569</v>
      </c>
      <c r="B10727">
        <v>997811</v>
      </c>
      <c r="C10727" t="s">
        <v>1743</v>
      </c>
      <c r="D10727" t="s">
        <v>4165</v>
      </c>
      <c r="E10727" t="s">
        <v>1607</v>
      </c>
      <c r="F10727" t="s">
        <v>4166</v>
      </c>
      <c r="G10727" t="s">
        <v>4167</v>
      </c>
      <c r="H10727" s="2">
        <v>42303</v>
      </c>
      <c r="I10727" s="2">
        <v>43952</v>
      </c>
      <c r="J10727"/>
      <c r="K10727"/>
      <c r="L10727">
        <v>38</v>
      </c>
      <c r="M10727" t="s">
        <v>1575</v>
      </c>
      <c r="N10727" t="s">
        <v>1714</v>
      </c>
      <c r="O10727" t="s">
        <v>4134</v>
      </c>
      <c r="P10727">
        <v>9547</v>
      </c>
      <c r="Q10727" t="s">
        <v>4130</v>
      </c>
      <c r="R10727" t="s">
        <v>15446</v>
      </c>
      <c r="S10727" t="s">
        <v>15436</v>
      </c>
      <c r="T10727" t="s">
        <v>15438</v>
      </c>
      <c r="U10727" t="s">
        <v>15437</v>
      </c>
      <c r="V10727">
        <v>1</v>
      </c>
    </row>
    <row r="10728" spans="1:22" x14ac:dyDescent="0.25">
      <c r="A10728" t="s">
        <v>1569</v>
      </c>
      <c r="B10728">
        <v>294570</v>
      </c>
      <c r="C10728" t="s">
        <v>1918</v>
      </c>
      <c r="D10728" t="s">
        <v>2565</v>
      </c>
      <c r="E10728" t="s">
        <v>1596</v>
      </c>
      <c r="F10728" t="s">
        <v>2510</v>
      </c>
      <c r="G10728" t="s">
        <v>1574</v>
      </c>
      <c r="H10728" s="2">
        <v>42296</v>
      </c>
      <c r="I10728" s="2">
        <v>43951</v>
      </c>
      <c r="J10728"/>
      <c r="K10728"/>
      <c r="L10728">
        <v>16.25</v>
      </c>
      <c r="M10728" t="s">
        <v>1575</v>
      </c>
      <c r="N10728" t="s">
        <v>1714</v>
      </c>
      <c r="O10728" t="s">
        <v>2511</v>
      </c>
      <c r="P10728">
        <v>2025</v>
      </c>
      <c r="Q10728" t="s">
        <v>2512</v>
      </c>
      <c r="R10728" t="s">
        <v>15440</v>
      </c>
      <c r="S10728" t="s">
        <v>15436</v>
      </c>
      <c r="T10728" t="s">
        <v>15438</v>
      </c>
      <c r="U10728" t="s">
        <v>15437</v>
      </c>
      <c r="V10728">
        <v>0.42763157894736842</v>
      </c>
    </row>
    <row r="10729" spans="1:22" x14ac:dyDescent="0.25">
      <c r="A10729" t="s">
        <v>1569</v>
      </c>
      <c r="B10729">
        <v>294522</v>
      </c>
      <c r="C10729" t="s">
        <v>4004</v>
      </c>
      <c r="D10729" t="s">
        <v>4005</v>
      </c>
      <c r="E10729" t="s">
        <v>1596</v>
      </c>
      <c r="F10729" t="s">
        <v>3976</v>
      </c>
      <c r="G10729" t="s">
        <v>1574</v>
      </c>
      <c r="H10729" s="2">
        <v>42289</v>
      </c>
      <c r="I10729" s="2">
        <v>43951</v>
      </c>
      <c r="J10729"/>
      <c r="K10729"/>
      <c r="L10729">
        <v>30.25</v>
      </c>
      <c r="M10729" t="s">
        <v>1575</v>
      </c>
      <c r="N10729" t="s">
        <v>3865</v>
      </c>
      <c r="O10729" t="s">
        <v>3977</v>
      </c>
      <c r="P10729">
        <v>9095</v>
      </c>
      <c r="Q10729" t="s">
        <v>3978</v>
      </c>
      <c r="R10729" t="s">
        <v>15443</v>
      </c>
      <c r="S10729" t="s">
        <v>15436</v>
      </c>
      <c r="T10729" t="s">
        <v>15438</v>
      </c>
      <c r="U10729" t="s">
        <v>15437</v>
      </c>
      <c r="V10729">
        <v>0.79605263157894735</v>
      </c>
    </row>
    <row r="10730" spans="1:22" x14ac:dyDescent="0.25">
      <c r="A10730" t="s">
        <v>1569</v>
      </c>
      <c r="B10730">
        <v>294469</v>
      </c>
      <c r="C10730" t="s">
        <v>1646</v>
      </c>
      <c r="D10730" t="s">
        <v>2932</v>
      </c>
      <c r="E10730" t="s">
        <v>1596</v>
      </c>
      <c r="F10730" t="s">
        <v>2883</v>
      </c>
      <c r="G10730" t="s">
        <v>1574</v>
      </c>
      <c r="H10730" s="2">
        <v>42277</v>
      </c>
      <c r="I10730" s="2">
        <v>43951</v>
      </c>
      <c r="J10730"/>
      <c r="K10730"/>
      <c r="L10730">
        <v>26</v>
      </c>
      <c r="M10730" t="s">
        <v>1575</v>
      </c>
      <c r="N10730" t="s">
        <v>1714</v>
      </c>
      <c r="O10730" t="s">
        <v>2880</v>
      </c>
      <c r="P10730">
        <v>2033</v>
      </c>
      <c r="Q10730" t="s">
        <v>2881</v>
      </c>
      <c r="R10730" t="s">
        <v>15440</v>
      </c>
      <c r="S10730" t="s">
        <v>15436</v>
      </c>
      <c r="T10730" t="s">
        <v>15438</v>
      </c>
      <c r="U10730" t="s">
        <v>15437</v>
      </c>
      <c r="V10730">
        <v>0.68421052631578949</v>
      </c>
    </row>
    <row r="10731" spans="1:22" x14ac:dyDescent="0.25">
      <c r="A10731" t="s">
        <v>1569</v>
      </c>
      <c r="B10731">
        <v>294478</v>
      </c>
      <c r="C10731" t="s">
        <v>2933</v>
      </c>
      <c r="D10731" t="s">
        <v>2934</v>
      </c>
      <c r="E10731" t="s">
        <v>1596</v>
      </c>
      <c r="F10731" t="s">
        <v>2883</v>
      </c>
      <c r="G10731" t="s">
        <v>1574</v>
      </c>
      <c r="H10731" s="2">
        <v>42277</v>
      </c>
      <c r="I10731" s="2">
        <v>43951</v>
      </c>
      <c r="J10731"/>
      <c r="K10731"/>
      <c r="L10731">
        <v>14.5</v>
      </c>
      <c r="M10731" t="s">
        <v>1575</v>
      </c>
      <c r="N10731" t="s">
        <v>1714</v>
      </c>
      <c r="O10731" t="s">
        <v>2880</v>
      </c>
      <c r="P10731">
        <v>2033</v>
      </c>
      <c r="Q10731" t="s">
        <v>2881</v>
      </c>
      <c r="R10731" t="s">
        <v>15440</v>
      </c>
      <c r="S10731" t="s">
        <v>15436</v>
      </c>
      <c r="T10731" t="s">
        <v>15438</v>
      </c>
      <c r="U10731" t="s">
        <v>15437</v>
      </c>
      <c r="V10731">
        <v>0.38157894736842107</v>
      </c>
    </row>
    <row r="10732" spans="1:22" x14ac:dyDescent="0.25">
      <c r="A10732" t="s">
        <v>1569</v>
      </c>
      <c r="B10732">
        <v>294431</v>
      </c>
      <c r="C10732" t="s">
        <v>1688</v>
      </c>
      <c r="D10732" t="s">
        <v>3143</v>
      </c>
      <c r="E10732" t="s">
        <v>1596</v>
      </c>
      <c r="F10732" t="s">
        <v>3097</v>
      </c>
      <c r="G10732" t="s">
        <v>1574</v>
      </c>
      <c r="H10732" s="2">
        <v>42275</v>
      </c>
      <c r="I10732" s="2">
        <v>43951</v>
      </c>
      <c r="J10732"/>
      <c r="K10732"/>
      <c r="L10732">
        <v>28.25</v>
      </c>
      <c r="M10732" t="s">
        <v>1575</v>
      </c>
      <c r="N10732" t="s">
        <v>1714</v>
      </c>
      <c r="O10732" t="s">
        <v>3098</v>
      </c>
      <c r="P10732">
        <v>2048</v>
      </c>
      <c r="Q10732" t="s">
        <v>3099</v>
      </c>
      <c r="R10732" t="s">
        <v>15441</v>
      </c>
      <c r="S10732" t="s">
        <v>15436</v>
      </c>
      <c r="T10732" t="s">
        <v>15438</v>
      </c>
      <c r="U10732" t="s">
        <v>15437</v>
      </c>
      <c r="V10732">
        <v>0.74342105263157898</v>
      </c>
    </row>
    <row r="10733" spans="1:22" x14ac:dyDescent="0.25">
      <c r="A10733" t="s">
        <v>1569</v>
      </c>
      <c r="B10733">
        <v>294394</v>
      </c>
      <c r="C10733" t="s">
        <v>2369</v>
      </c>
      <c r="D10733" t="s">
        <v>2370</v>
      </c>
      <c r="E10733" t="s">
        <v>1607</v>
      </c>
      <c r="F10733" t="s">
        <v>2351</v>
      </c>
      <c r="G10733" t="s">
        <v>1618</v>
      </c>
      <c r="H10733" s="2">
        <v>42247</v>
      </c>
      <c r="I10733" s="2">
        <v>44417</v>
      </c>
      <c r="J10733"/>
      <c r="K10733"/>
      <c r="L10733">
        <v>38</v>
      </c>
      <c r="M10733" t="s">
        <v>1575</v>
      </c>
      <c r="N10733" t="s">
        <v>1714</v>
      </c>
      <c r="O10733" t="s">
        <v>2318</v>
      </c>
      <c r="P10733">
        <v>2022</v>
      </c>
      <c r="Q10733" t="s">
        <v>2319</v>
      </c>
      <c r="R10733" t="s">
        <v>15440</v>
      </c>
      <c r="S10733" t="s">
        <v>15436</v>
      </c>
      <c r="T10733" t="s">
        <v>15438</v>
      </c>
      <c r="U10733" t="s">
        <v>15437</v>
      </c>
      <c r="V10733">
        <v>1</v>
      </c>
    </row>
    <row r="10734" spans="1:22" x14ac:dyDescent="0.25">
      <c r="A10734" t="s">
        <v>1569</v>
      </c>
      <c r="B10734">
        <v>406840</v>
      </c>
      <c r="C10734" t="s">
        <v>2333</v>
      </c>
      <c r="D10734" t="s">
        <v>3060</v>
      </c>
      <c r="E10734" t="s">
        <v>1607</v>
      </c>
      <c r="F10734" t="s">
        <v>3061</v>
      </c>
      <c r="G10734" t="s">
        <v>1489</v>
      </c>
      <c r="H10734" s="2">
        <v>42233</v>
      </c>
      <c r="I10734" s="2">
        <v>44136</v>
      </c>
      <c r="J10734"/>
      <c r="K10734"/>
      <c r="L10734">
        <v>38</v>
      </c>
      <c r="M10734" t="s">
        <v>1575</v>
      </c>
      <c r="N10734" t="s">
        <v>1714</v>
      </c>
      <c r="O10734" t="s">
        <v>3031</v>
      </c>
      <c r="P10734">
        <v>2042</v>
      </c>
      <c r="Q10734" t="s">
        <v>3032</v>
      </c>
      <c r="R10734" t="s">
        <v>15440</v>
      </c>
      <c r="S10734" t="s">
        <v>15436</v>
      </c>
      <c r="T10734" t="s">
        <v>15438</v>
      </c>
      <c r="U10734" t="s">
        <v>1566</v>
      </c>
      <c r="V10734">
        <v>1</v>
      </c>
    </row>
    <row r="10735" spans="1:22" x14ac:dyDescent="0.25">
      <c r="A10735" t="s">
        <v>1569</v>
      </c>
      <c r="B10735">
        <v>294356</v>
      </c>
      <c r="C10735" t="s">
        <v>3507</v>
      </c>
      <c r="D10735" t="s">
        <v>3464</v>
      </c>
      <c r="E10735" t="s">
        <v>1596</v>
      </c>
      <c r="F10735" t="s">
        <v>3481</v>
      </c>
      <c r="G10735" t="s">
        <v>1574</v>
      </c>
      <c r="H10735" s="2">
        <v>42198</v>
      </c>
      <c r="I10735" s="2">
        <v>43951</v>
      </c>
      <c r="J10735"/>
      <c r="K10735"/>
      <c r="L10735">
        <v>35</v>
      </c>
      <c r="M10735" t="s">
        <v>1575</v>
      </c>
      <c r="N10735" t="s">
        <v>3482</v>
      </c>
      <c r="O10735" t="s">
        <v>3483</v>
      </c>
      <c r="P10735">
        <v>5053</v>
      </c>
      <c r="Q10735" t="s">
        <v>3484</v>
      </c>
      <c r="R10735" t="s">
        <v>15442</v>
      </c>
      <c r="S10735" t="s">
        <v>15436</v>
      </c>
      <c r="T10735" t="s">
        <v>15438</v>
      </c>
      <c r="U10735" t="s">
        <v>15437</v>
      </c>
      <c r="V10735">
        <v>0.92105263157894735</v>
      </c>
    </row>
    <row r="10736" spans="1:22" x14ac:dyDescent="0.25">
      <c r="A10736" t="s">
        <v>1569</v>
      </c>
      <c r="B10736">
        <v>406830</v>
      </c>
      <c r="C10736" t="s">
        <v>1903</v>
      </c>
      <c r="D10736" t="s">
        <v>4252</v>
      </c>
      <c r="E10736" t="s">
        <v>1607</v>
      </c>
      <c r="F10736" t="s">
        <v>4253</v>
      </c>
      <c r="G10736" t="s">
        <v>4254</v>
      </c>
      <c r="H10736" s="2">
        <v>42198</v>
      </c>
      <c r="I10736" s="2">
        <v>44378</v>
      </c>
      <c r="J10736"/>
      <c r="K10736"/>
      <c r="L10736">
        <v>38</v>
      </c>
      <c r="M10736" t="s">
        <v>1575</v>
      </c>
      <c r="N10736" t="s">
        <v>1714</v>
      </c>
      <c r="O10736" t="s">
        <v>4141</v>
      </c>
      <c r="P10736">
        <v>9554</v>
      </c>
      <c r="Q10736" t="s">
        <v>4222</v>
      </c>
      <c r="R10736" t="s">
        <v>15446</v>
      </c>
      <c r="S10736" t="s">
        <v>15436</v>
      </c>
      <c r="T10736" t="s">
        <v>15438</v>
      </c>
      <c r="U10736" t="s">
        <v>15437</v>
      </c>
      <c r="V10736">
        <v>1</v>
      </c>
    </row>
    <row r="10737" spans="1:22" x14ac:dyDescent="0.25">
      <c r="A10737" t="s">
        <v>1569</v>
      </c>
      <c r="B10737">
        <v>294329</v>
      </c>
      <c r="C10737" t="s">
        <v>1790</v>
      </c>
      <c r="D10737" t="s">
        <v>1791</v>
      </c>
      <c r="E10737" t="s">
        <v>1596</v>
      </c>
      <c r="F10737" t="s">
        <v>1747</v>
      </c>
      <c r="G10737" t="s">
        <v>1574</v>
      </c>
      <c r="H10737" s="2">
        <v>42163</v>
      </c>
      <c r="I10737" s="2">
        <v>43951</v>
      </c>
      <c r="J10737"/>
      <c r="K10737"/>
      <c r="L10737">
        <v>33.75</v>
      </c>
      <c r="M10737" t="s">
        <v>1575</v>
      </c>
      <c r="N10737" t="s">
        <v>1576</v>
      </c>
      <c r="O10737" t="s">
        <v>1748</v>
      </c>
      <c r="P10737">
        <v>1008</v>
      </c>
      <c r="Q10737" t="s">
        <v>1749</v>
      </c>
      <c r="R10737" t="s">
        <v>15435</v>
      </c>
      <c r="S10737" t="s">
        <v>15436</v>
      </c>
      <c r="T10737" t="s">
        <v>15438</v>
      </c>
      <c r="U10737" t="s">
        <v>15437</v>
      </c>
      <c r="V10737">
        <v>0.88815789473684215</v>
      </c>
    </row>
    <row r="10738" spans="1:22" x14ac:dyDescent="0.25">
      <c r="A10738" t="s">
        <v>1569</v>
      </c>
      <c r="B10738">
        <v>406820</v>
      </c>
      <c r="C10738" t="s">
        <v>1907</v>
      </c>
      <c r="D10738" t="s">
        <v>1908</v>
      </c>
      <c r="E10738" t="s">
        <v>1607</v>
      </c>
      <c r="F10738" t="s">
        <v>1852</v>
      </c>
      <c r="G10738" t="s">
        <v>1618</v>
      </c>
      <c r="H10738" s="2">
        <v>42142</v>
      </c>
      <c r="I10738" s="2">
        <v>43952</v>
      </c>
      <c r="J10738"/>
      <c r="K10738"/>
      <c r="L10738">
        <v>38</v>
      </c>
      <c r="M10738" t="s">
        <v>1575</v>
      </c>
      <c r="N10738" t="s">
        <v>1576</v>
      </c>
      <c r="O10738" t="s">
        <v>1846</v>
      </c>
      <c r="P10738">
        <v>1011</v>
      </c>
      <c r="Q10738" t="s">
        <v>1847</v>
      </c>
      <c r="R10738" t="s">
        <v>15435</v>
      </c>
      <c r="S10738" t="s">
        <v>15436</v>
      </c>
      <c r="T10738" t="s">
        <v>15438</v>
      </c>
      <c r="U10738" t="s">
        <v>15437</v>
      </c>
      <c r="V10738">
        <v>1</v>
      </c>
    </row>
    <row r="10739" spans="1:22" x14ac:dyDescent="0.25">
      <c r="A10739" t="s">
        <v>1569</v>
      </c>
      <c r="B10739">
        <v>294303</v>
      </c>
      <c r="C10739" t="s">
        <v>1792</v>
      </c>
      <c r="D10739" t="s">
        <v>1793</v>
      </c>
      <c r="E10739" t="s">
        <v>1596</v>
      </c>
      <c r="F10739" t="s">
        <v>1747</v>
      </c>
      <c r="G10739" t="s">
        <v>1574</v>
      </c>
      <c r="H10739" s="2">
        <v>42135</v>
      </c>
      <c r="I10739" s="2">
        <v>43951</v>
      </c>
      <c r="J10739"/>
      <c r="K10739"/>
      <c r="L10739">
        <v>22.5</v>
      </c>
      <c r="M10739" t="s">
        <v>1575</v>
      </c>
      <c r="N10739" t="s">
        <v>1576</v>
      </c>
      <c r="O10739" t="s">
        <v>1748</v>
      </c>
      <c r="P10739">
        <v>1008</v>
      </c>
      <c r="Q10739" t="s">
        <v>1749</v>
      </c>
      <c r="R10739" t="s">
        <v>15435</v>
      </c>
      <c r="S10739" t="s">
        <v>15436</v>
      </c>
      <c r="T10739" t="s">
        <v>15438</v>
      </c>
      <c r="U10739" t="s">
        <v>15437</v>
      </c>
      <c r="V10739">
        <v>0.59210526315789469</v>
      </c>
    </row>
    <row r="10740" spans="1:22" x14ac:dyDescent="0.25">
      <c r="A10740" t="s">
        <v>1569</v>
      </c>
      <c r="B10740">
        <v>294196</v>
      </c>
      <c r="C10740" t="s">
        <v>1665</v>
      </c>
      <c r="D10740" t="s">
        <v>1674</v>
      </c>
      <c r="E10740" t="s">
        <v>1596</v>
      </c>
      <c r="F10740" t="s">
        <v>1625</v>
      </c>
      <c r="G10740" t="s">
        <v>1574</v>
      </c>
      <c r="H10740" s="2">
        <v>42107</v>
      </c>
      <c r="I10740" s="2">
        <v>43951</v>
      </c>
      <c r="J10740"/>
      <c r="K10740"/>
      <c r="L10740">
        <v>18</v>
      </c>
      <c r="M10740" t="s">
        <v>1575</v>
      </c>
      <c r="N10740" t="s">
        <v>1576</v>
      </c>
      <c r="O10740" t="s">
        <v>1626</v>
      </c>
      <c r="P10740">
        <v>1005</v>
      </c>
      <c r="Q10740" t="s">
        <v>1627</v>
      </c>
      <c r="R10740" t="s">
        <v>15435</v>
      </c>
      <c r="S10740" t="s">
        <v>15436</v>
      </c>
      <c r="T10740" t="s">
        <v>15438</v>
      </c>
      <c r="U10740" t="s">
        <v>15437</v>
      </c>
      <c r="V10740">
        <v>0.47368421052631576</v>
      </c>
    </row>
    <row r="10741" spans="1:22" x14ac:dyDescent="0.25">
      <c r="A10741" t="s">
        <v>1569</v>
      </c>
      <c r="B10741">
        <v>294191</v>
      </c>
      <c r="C10741" t="s">
        <v>2566</v>
      </c>
      <c r="D10741" t="s">
        <v>2567</v>
      </c>
      <c r="E10741" t="s">
        <v>1572</v>
      </c>
      <c r="F10741" t="s">
        <v>2510</v>
      </c>
      <c r="G10741" t="s">
        <v>1574</v>
      </c>
      <c r="H10741" s="2">
        <v>42091</v>
      </c>
      <c r="I10741" s="2">
        <v>43951</v>
      </c>
      <c r="J10741"/>
      <c r="K10741"/>
      <c r="L10741">
        <v>0.01</v>
      </c>
      <c r="M10741" t="s">
        <v>1575</v>
      </c>
      <c r="N10741" t="s">
        <v>1714</v>
      </c>
      <c r="O10741" t="s">
        <v>2511</v>
      </c>
      <c r="P10741">
        <v>2025</v>
      </c>
      <c r="Q10741" t="s">
        <v>2512</v>
      </c>
      <c r="R10741" t="s">
        <v>15440</v>
      </c>
      <c r="S10741" t="s">
        <v>15436</v>
      </c>
      <c r="T10741" t="s">
        <v>15437</v>
      </c>
      <c r="U10741" t="s">
        <v>15437</v>
      </c>
      <c r="V10741">
        <v>0</v>
      </c>
    </row>
    <row r="10742" spans="1:22" x14ac:dyDescent="0.25">
      <c r="A10742" t="s">
        <v>1569</v>
      </c>
      <c r="B10742">
        <v>294189</v>
      </c>
      <c r="C10742" t="s">
        <v>2248</v>
      </c>
      <c r="D10742" t="s">
        <v>2249</v>
      </c>
      <c r="E10742" t="s">
        <v>1596</v>
      </c>
      <c r="F10742" t="s">
        <v>2183</v>
      </c>
      <c r="G10742" t="s">
        <v>1574</v>
      </c>
      <c r="H10742" s="2">
        <v>42086</v>
      </c>
      <c r="I10742" s="2">
        <v>43951</v>
      </c>
      <c r="J10742"/>
      <c r="K10742"/>
      <c r="L10742">
        <v>31.5</v>
      </c>
      <c r="M10742" t="s">
        <v>1575</v>
      </c>
      <c r="N10742" t="s">
        <v>1714</v>
      </c>
      <c r="O10742" t="s">
        <v>2184</v>
      </c>
      <c r="P10742">
        <v>2020</v>
      </c>
      <c r="Q10742" t="s">
        <v>2185</v>
      </c>
      <c r="R10742" t="s">
        <v>15440</v>
      </c>
      <c r="S10742" t="s">
        <v>15436</v>
      </c>
      <c r="T10742" t="s">
        <v>15438</v>
      </c>
      <c r="U10742" t="s">
        <v>15437</v>
      </c>
      <c r="V10742">
        <v>0.82894736842105265</v>
      </c>
    </row>
    <row r="10743" spans="1:22" x14ac:dyDescent="0.25">
      <c r="A10743" t="s">
        <v>1569</v>
      </c>
      <c r="B10743">
        <v>294178</v>
      </c>
      <c r="C10743" t="s">
        <v>2027</v>
      </c>
      <c r="D10743" t="s">
        <v>2028</v>
      </c>
      <c r="E10743" t="s">
        <v>1607</v>
      </c>
      <c r="F10743" t="s">
        <v>2029</v>
      </c>
      <c r="G10743" t="s">
        <v>1489</v>
      </c>
      <c r="H10743" s="2">
        <v>42079</v>
      </c>
      <c r="I10743" s="2">
        <v>44378</v>
      </c>
      <c r="J10743"/>
      <c r="K10743"/>
      <c r="L10743">
        <v>38</v>
      </c>
      <c r="M10743" t="s">
        <v>1575</v>
      </c>
      <c r="N10743" t="s">
        <v>1714</v>
      </c>
      <c r="O10743" t="s">
        <v>2003</v>
      </c>
      <c r="P10743">
        <v>2014</v>
      </c>
      <c r="Q10743" t="s">
        <v>2004</v>
      </c>
      <c r="R10743" t="s">
        <v>15440</v>
      </c>
      <c r="S10743" t="s">
        <v>15436</v>
      </c>
      <c r="T10743" t="s">
        <v>15438</v>
      </c>
      <c r="U10743" t="s">
        <v>1566</v>
      </c>
      <c r="V10743">
        <v>1</v>
      </c>
    </row>
    <row r="10744" spans="1:22" x14ac:dyDescent="0.25">
      <c r="A10744" t="s">
        <v>1569</v>
      </c>
      <c r="B10744">
        <v>294133</v>
      </c>
      <c r="C10744" t="s">
        <v>2605</v>
      </c>
      <c r="D10744" t="s">
        <v>2606</v>
      </c>
      <c r="E10744" t="s">
        <v>1572</v>
      </c>
      <c r="F10744" t="s">
        <v>2573</v>
      </c>
      <c r="G10744" t="s">
        <v>1574</v>
      </c>
      <c r="H10744" s="2">
        <v>41988</v>
      </c>
      <c r="I10744" s="2">
        <v>43951</v>
      </c>
      <c r="J10744"/>
      <c r="K10744"/>
      <c r="L10744">
        <v>0.01</v>
      </c>
      <c r="M10744" t="s">
        <v>1575</v>
      </c>
      <c r="N10744" t="s">
        <v>1714</v>
      </c>
      <c r="O10744" t="s">
        <v>2574</v>
      </c>
      <c r="P10744">
        <v>2026</v>
      </c>
      <c r="Q10744" t="s">
        <v>2575</v>
      </c>
      <c r="R10744" t="s">
        <v>15441</v>
      </c>
      <c r="S10744" t="s">
        <v>15436</v>
      </c>
      <c r="T10744" t="s">
        <v>15437</v>
      </c>
      <c r="U10744" t="s">
        <v>15437</v>
      </c>
      <c r="V10744">
        <v>0</v>
      </c>
    </row>
    <row r="10745" spans="1:22" x14ac:dyDescent="0.25">
      <c r="A10745" t="s">
        <v>1569</v>
      </c>
      <c r="B10745">
        <v>406777</v>
      </c>
      <c r="C10745" t="s">
        <v>2674</v>
      </c>
      <c r="D10745" t="s">
        <v>3452</v>
      </c>
      <c r="E10745" t="s">
        <v>1607</v>
      </c>
      <c r="F10745" t="s">
        <v>3453</v>
      </c>
      <c r="G10745" t="s">
        <v>1489</v>
      </c>
      <c r="H10745" s="2">
        <v>41974</v>
      </c>
      <c r="I10745" s="2">
        <v>43952</v>
      </c>
      <c r="J10745"/>
      <c r="K10745"/>
      <c r="L10745">
        <v>38</v>
      </c>
      <c r="M10745" t="s">
        <v>1575</v>
      </c>
      <c r="N10745" t="s">
        <v>3311</v>
      </c>
      <c r="O10745" t="s">
        <v>3439</v>
      </c>
      <c r="P10745">
        <v>4044</v>
      </c>
      <c r="Q10745" t="s">
        <v>3440</v>
      </c>
      <c r="R10745" t="s">
        <v>15435</v>
      </c>
      <c r="S10745" t="s">
        <v>15436</v>
      </c>
      <c r="T10745" t="s">
        <v>15438</v>
      </c>
      <c r="U10745" t="s">
        <v>1566</v>
      </c>
      <c r="V10745">
        <v>1</v>
      </c>
    </row>
    <row r="10746" spans="1:22" x14ac:dyDescent="0.25">
      <c r="A10746" t="s">
        <v>1569</v>
      </c>
      <c r="B10746">
        <v>293931</v>
      </c>
      <c r="C10746" t="s">
        <v>2315</v>
      </c>
      <c r="D10746" t="s">
        <v>1684</v>
      </c>
      <c r="E10746" t="s">
        <v>1596</v>
      </c>
      <c r="F10746" t="s">
        <v>2442</v>
      </c>
      <c r="G10746" t="s">
        <v>1574</v>
      </c>
      <c r="H10746" s="2">
        <v>41925</v>
      </c>
      <c r="I10746" s="2">
        <v>44361</v>
      </c>
      <c r="J10746"/>
      <c r="K10746"/>
      <c r="L10746">
        <v>25.25</v>
      </c>
      <c r="M10746" t="s">
        <v>1575</v>
      </c>
      <c r="N10746" t="s">
        <v>1714</v>
      </c>
      <c r="O10746" t="s">
        <v>2443</v>
      </c>
      <c r="P10746">
        <v>2024</v>
      </c>
      <c r="Q10746" t="s">
        <v>2444</v>
      </c>
      <c r="R10746" t="s">
        <v>15441</v>
      </c>
      <c r="S10746" t="s">
        <v>15436</v>
      </c>
      <c r="T10746" t="s">
        <v>15438</v>
      </c>
      <c r="U10746" t="s">
        <v>15437</v>
      </c>
      <c r="V10746">
        <v>0.66447368421052633</v>
      </c>
    </row>
    <row r="10747" spans="1:22" x14ac:dyDescent="0.25">
      <c r="A10747" t="s">
        <v>1569</v>
      </c>
      <c r="B10747">
        <v>293895</v>
      </c>
      <c r="C10747" t="s">
        <v>1958</v>
      </c>
      <c r="D10747" t="s">
        <v>1959</v>
      </c>
      <c r="E10747" t="s">
        <v>1596</v>
      </c>
      <c r="F10747" t="s">
        <v>1925</v>
      </c>
      <c r="G10747" t="s">
        <v>1574</v>
      </c>
      <c r="H10747" s="2">
        <v>41892</v>
      </c>
      <c r="I10747" s="2">
        <v>43951</v>
      </c>
      <c r="J10747"/>
      <c r="K10747"/>
      <c r="L10747">
        <v>20</v>
      </c>
      <c r="M10747" t="s">
        <v>1575</v>
      </c>
      <c r="N10747" t="s">
        <v>1576</v>
      </c>
      <c r="O10747" t="s">
        <v>1926</v>
      </c>
      <c r="P10747">
        <v>1012</v>
      </c>
      <c r="Q10747" t="s">
        <v>1927</v>
      </c>
      <c r="R10747" t="s">
        <v>15435</v>
      </c>
      <c r="S10747" t="s">
        <v>15436</v>
      </c>
      <c r="T10747" t="s">
        <v>15438</v>
      </c>
      <c r="U10747" t="s">
        <v>15437</v>
      </c>
      <c r="V10747">
        <v>0.52631578947368418</v>
      </c>
    </row>
    <row r="10748" spans="1:22" x14ac:dyDescent="0.25">
      <c r="A10748" t="s">
        <v>1569</v>
      </c>
      <c r="B10748">
        <v>406767</v>
      </c>
      <c r="C10748" t="s">
        <v>2165</v>
      </c>
      <c r="D10748" t="s">
        <v>2780</v>
      </c>
      <c r="E10748" t="s">
        <v>1607</v>
      </c>
      <c r="F10748" t="s">
        <v>4181</v>
      </c>
      <c r="G10748" t="s">
        <v>4182</v>
      </c>
      <c r="H10748" s="2">
        <v>41883</v>
      </c>
      <c r="I10748" s="2">
        <v>43952</v>
      </c>
      <c r="J10748"/>
      <c r="K10748"/>
      <c r="L10748">
        <v>38</v>
      </c>
      <c r="M10748" t="s">
        <v>1575</v>
      </c>
      <c r="N10748" t="s">
        <v>1714</v>
      </c>
      <c r="O10748" t="s">
        <v>4183</v>
      </c>
      <c r="P10748">
        <v>9550</v>
      </c>
      <c r="Q10748" t="s">
        <v>4177</v>
      </c>
      <c r="R10748" t="s">
        <v>15444</v>
      </c>
      <c r="S10748" t="s">
        <v>15436</v>
      </c>
      <c r="T10748" t="s">
        <v>15438</v>
      </c>
      <c r="U10748" t="s">
        <v>15437</v>
      </c>
      <c r="V10748">
        <v>1</v>
      </c>
    </row>
    <row r="10749" spans="1:22" x14ac:dyDescent="0.25">
      <c r="A10749" t="s">
        <v>1569</v>
      </c>
      <c r="B10749">
        <v>406768</v>
      </c>
      <c r="C10749" t="s">
        <v>3243</v>
      </c>
      <c r="D10749" t="s">
        <v>2594</v>
      </c>
      <c r="E10749" t="s">
        <v>1607</v>
      </c>
      <c r="F10749" t="s">
        <v>3433</v>
      </c>
      <c r="G10749" t="s">
        <v>1489</v>
      </c>
      <c r="H10749" s="2">
        <v>41876</v>
      </c>
      <c r="I10749" s="2">
        <v>43952</v>
      </c>
      <c r="J10749"/>
      <c r="K10749"/>
      <c r="L10749">
        <v>38</v>
      </c>
      <c r="M10749" t="s">
        <v>1575</v>
      </c>
      <c r="N10749" t="s">
        <v>3311</v>
      </c>
      <c r="O10749" t="s">
        <v>3397</v>
      </c>
      <c r="P10749">
        <v>4043</v>
      </c>
      <c r="Q10749" t="s">
        <v>3398</v>
      </c>
      <c r="R10749" t="s">
        <v>15435</v>
      </c>
      <c r="S10749" t="s">
        <v>15436</v>
      </c>
      <c r="T10749" t="s">
        <v>15438</v>
      </c>
      <c r="U10749" t="s">
        <v>1566</v>
      </c>
      <c r="V10749">
        <v>1</v>
      </c>
    </row>
    <row r="10750" spans="1:22" x14ac:dyDescent="0.25">
      <c r="A10750" t="s">
        <v>1569</v>
      </c>
      <c r="B10750">
        <v>293829</v>
      </c>
      <c r="C10750" t="s">
        <v>1605</v>
      </c>
      <c r="D10750" t="s">
        <v>1606</v>
      </c>
      <c r="E10750" t="s">
        <v>1607</v>
      </c>
      <c r="F10750" t="s">
        <v>1573</v>
      </c>
      <c r="G10750" t="s">
        <v>1574</v>
      </c>
      <c r="H10750" s="2">
        <v>41834</v>
      </c>
      <c r="I10750" s="2">
        <v>43951</v>
      </c>
      <c r="J10750"/>
      <c r="K10750"/>
      <c r="L10750">
        <v>38</v>
      </c>
      <c r="M10750" t="s">
        <v>1575</v>
      </c>
      <c r="N10750" t="s">
        <v>1576</v>
      </c>
      <c r="O10750" t="s">
        <v>1577</v>
      </c>
      <c r="P10750">
        <v>1004</v>
      </c>
      <c r="Q10750" t="s">
        <v>1578</v>
      </c>
      <c r="R10750" t="s">
        <v>15435</v>
      </c>
      <c r="S10750" t="s">
        <v>15436</v>
      </c>
      <c r="T10750" t="s">
        <v>15438</v>
      </c>
      <c r="U10750" t="s">
        <v>15437</v>
      </c>
      <c r="V10750">
        <v>1</v>
      </c>
    </row>
    <row r="10751" spans="1:22" x14ac:dyDescent="0.25">
      <c r="A10751" t="s">
        <v>1569</v>
      </c>
      <c r="B10751">
        <v>293830</v>
      </c>
      <c r="C10751" t="s">
        <v>1728</v>
      </c>
      <c r="D10751" t="s">
        <v>1729</v>
      </c>
      <c r="E10751" t="s">
        <v>1596</v>
      </c>
      <c r="F10751" t="s">
        <v>1692</v>
      </c>
      <c r="G10751" t="s">
        <v>1574</v>
      </c>
      <c r="H10751" s="2">
        <v>41834</v>
      </c>
      <c r="I10751" s="2">
        <v>43951</v>
      </c>
      <c r="J10751"/>
      <c r="K10751"/>
      <c r="L10751">
        <v>10</v>
      </c>
      <c r="M10751" t="s">
        <v>1575</v>
      </c>
      <c r="N10751" t="s">
        <v>1576</v>
      </c>
      <c r="O10751" t="s">
        <v>1693</v>
      </c>
      <c r="P10751">
        <v>1006</v>
      </c>
      <c r="Q10751" t="s">
        <v>1694</v>
      </c>
      <c r="R10751" t="s">
        <v>15435</v>
      </c>
      <c r="S10751" t="s">
        <v>15436</v>
      </c>
      <c r="T10751" t="s">
        <v>15438</v>
      </c>
      <c r="U10751" t="s">
        <v>15437</v>
      </c>
      <c r="V10751">
        <v>0.26315789473684209</v>
      </c>
    </row>
    <row r="10752" spans="1:22" x14ac:dyDescent="0.25">
      <c r="A10752" t="s">
        <v>1569</v>
      </c>
      <c r="B10752">
        <v>293810</v>
      </c>
      <c r="C10752" t="s">
        <v>2250</v>
      </c>
      <c r="D10752" t="s">
        <v>2251</v>
      </c>
      <c r="E10752" t="s">
        <v>1596</v>
      </c>
      <c r="F10752" t="s">
        <v>2183</v>
      </c>
      <c r="G10752" t="s">
        <v>1574</v>
      </c>
      <c r="H10752" s="2">
        <v>41827</v>
      </c>
      <c r="I10752" s="2">
        <v>43951</v>
      </c>
      <c r="J10752"/>
      <c r="K10752"/>
      <c r="L10752">
        <v>23</v>
      </c>
      <c r="M10752" t="s">
        <v>1575</v>
      </c>
      <c r="N10752" t="s">
        <v>1714</v>
      </c>
      <c r="O10752" t="s">
        <v>2184</v>
      </c>
      <c r="P10752">
        <v>2020</v>
      </c>
      <c r="Q10752" t="s">
        <v>2185</v>
      </c>
      <c r="R10752" t="s">
        <v>15440</v>
      </c>
      <c r="S10752" t="s">
        <v>15436</v>
      </c>
      <c r="T10752" t="s">
        <v>15438</v>
      </c>
      <c r="U10752" t="s">
        <v>15437</v>
      </c>
      <c r="V10752">
        <v>0.60526315789473684</v>
      </c>
    </row>
    <row r="10753" spans="1:22" x14ac:dyDescent="0.25">
      <c r="A10753" t="s">
        <v>1569</v>
      </c>
      <c r="B10753">
        <v>293815</v>
      </c>
      <c r="C10753" t="s">
        <v>1651</v>
      </c>
      <c r="D10753" t="s">
        <v>1909</v>
      </c>
      <c r="E10753" t="s">
        <v>1596</v>
      </c>
      <c r="F10753" t="s">
        <v>1845</v>
      </c>
      <c r="G10753" t="s">
        <v>1574</v>
      </c>
      <c r="H10753" s="2">
        <v>41820</v>
      </c>
      <c r="I10753" s="2">
        <v>44361</v>
      </c>
      <c r="J10753"/>
      <c r="K10753"/>
      <c r="L10753">
        <v>35</v>
      </c>
      <c r="M10753" t="s">
        <v>1575</v>
      </c>
      <c r="N10753" t="s">
        <v>1576</v>
      </c>
      <c r="O10753" t="s">
        <v>1846</v>
      </c>
      <c r="P10753">
        <v>1011</v>
      </c>
      <c r="Q10753" t="s">
        <v>1847</v>
      </c>
      <c r="R10753" t="s">
        <v>15435</v>
      </c>
      <c r="S10753" t="s">
        <v>15436</v>
      </c>
      <c r="T10753" t="s">
        <v>15438</v>
      </c>
      <c r="U10753" t="s">
        <v>15437</v>
      </c>
      <c r="V10753">
        <v>0.92105263157894735</v>
      </c>
    </row>
    <row r="10754" spans="1:22" x14ac:dyDescent="0.25">
      <c r="A10754" t="s">
        <v>1569</v>
      </c>
      <c r="B10754">
        <v>293759</v>
      </c>
      <c r="C10754" t="s">
        <v>2139</v>
      </c>
      <c r="D10754" t="s">
        <v>2140</v>
      </c>
      <c r="E10754" t="s">
        <v>1607</v>
      </c>
      <c r="F10754" t="s">
        <v>2141</v>
      </c>
      <c r="G10754" t="s">
        <v>1618</v>
      </c>
      <c r="H10754" s="2">
        <v>41799</v>
      </c>
      <c r="I10754" s="2">
        <v>45789</v>
      </c>
      <c r="J10754"/>
      <c r="K10754"/>
      <c r="L10754">
        <v>38</v>
      </c>
      <c r="M10754" t="s">
        <v>1575</v>
      </c>
      <c r="N10754" t="s">
        <v>1714</v>
      </c>
      <c r="O10754" t="s">
        <v>2086</v>
      </c>
      <c r="P10754">
        <v>2017</v>
      </c>
      <c r="Q10754" t="s">
        <v>2087</v>
      </c>
      <c r="R10754" t="s">
        <v>15441</v>
      </c>
      <c r="S10754" t="s">
        <v>15436</v>
      </c>
      <c r="T10754" t="s">
        <v>15438</v>
      </c>
      <c r="U10754" t="s">
        <v>15437</v>
      </c>
      <c r="V10754">
        <v>1</v>
      </c>
    </row>
    <row r="10755" spans="1:22" x14ac:dyDescent="0.25">
      <c r="A10755" t="s">
        <v>1569</v>
      </c>
      <c r="B10755">
        <v>293734</v>
      </c>
      <c r="C10755" t="s">
        <v>2030</v>
      </c>
      <c r="D10755" t="s">
        <v>1656</v>
      </c>
      <c r="E10755" t="s">
        <v>1596</v>
      </c>
      <c r="F10755" t="s">
        <v>2183</v>
      </c>
      <c r="G10755" t="s">
        <v>1574</v>
      </c>
      <c r="H10755" s="2">
        <v>41764</v>
      </c>
      <c r="I10755" s="2">
        <v>43951</v>
      </c>
      <c r="J10755"/>
      <c r="K10755"/>
      <c r="L10755">
        <v>27.5</v>
      </c>
      <c r="M10755" t="s">
        <v>1575</v>
      </c>
      <c r="N10755" t="s">
        <v>1714</v>
      </c>
      <c r="O10755" t="s">
        <v>2184</v>
      </c>
      <c r="P10755">
        <v>2020</v>
      </c>
      <c r="Q10755" t="s">
        <v>2185</v>
      </c>
      <c r="R10755" t="s">
        <v>15440</v>
      </c>
      <c r="S10755" t="s">
        <v>15436</v>
      </c>
      <c r="T10755" t="s">
        <v>15438</v>
      </c>
      <c r="U10755" t="s">
        <v>15437</v>
      </c>
      <c r="V10755">
        <v>0.72368421052631582</v>
      </c>
    </row>
    <row r="10756" spans="1:22" x14ac:dyDescent="0.25">
      <c r="A10756" t="s">
        <v>1569</v>
      </c>
      <c r="B10756">
        <v>406743</v>
      </c>
      <c r="C10756" t="s">
        <v>3562</v>
      </c>
      <c r="D10756" t="s">
        <v>2220</v>
      </c>
      <c r="E10756" t="s">
        <v>1607</v>
      </c>
      <c r="F10756" t="s">
        <v>4217</v>
      </c>
      <c r="G10756" t="s">
        <v>4198</v>
      </c>
      <c r="H10756" s="2">
        <v>41694</v>
      </c>
      <c r="I10756" s="2">
        <v>45019</v>
      </c>
      <c r="J10756"/>
      <c r="K10756"/>
      <c r="L10756">
        <v>38</v>
      </c>
      <c r="M10756" t="s">
        <v>1575</v>
      </c>
      <c r="N10756" t="s">
        <v>1714</v>
      </c>
      <c r="O10756" t="s">
        <v>4129</v>
      </c>
      <c r="P10756">
        <v>9553</v>
      </c>
      <c r="Q10756" t="s">
        <v>4192</v>
      </c>
      <c r="R10756" t="s">
        <v>15446</v>
      </c>
      <c r="S10756" t="s">
        <v>15436</v>
      </c>
      <c r="T10756" t="s">
        <v>15438</v>
      </c>
      <c r="U10756" t="s">
        <v>15437</v>
      </c>
      <c r="V10756">
        <v>1</v>
      </c>
    </row>
    <row r="10757" spans="1:22" x14ac:dyDescent="0.25">
      <c r="A10757" t="s">
        <v>1569</v>
      </c>
      <c r="B10757">
        <v>406736</v>
      </c>
      <c r="C10757" t="s">
        <v>1653</v>
      </c>
      <c r="D10757" t="s">
        <v>4255</v>
      </c>
      <c r="E10757" t="s">
        <v>1596</v>
      </c>
      <c r="F10757" t="s">
        <v>4256</v>
      </c>
      <c r="G10757" t="s">
        <v>4257</v>
      </c>
      <c r="H10757" s="2">
        <v>41659</v>
      </c>
      <c r="I10757" s="2">
        <v>45775</v>
      </c>
      <c r="J10757"/>
      <c r="K10757"/>
      <c r="L10757">
        <v>30.5</v>
      </c>
      <c r="M10757" t="s">
        <v>1575</v>
      </c>
      <c r="N10757" t="s">
        <v>1714</v>
      </c>
      <c r="O10757" t="s">
        <v>4134</v>
      </c>
      <c r="P10757">
        <v>9554</v>
      </c>
      <c r="Q10757" t="s">
        <v>4222</v>
      </c>
      <c r="R10757" t="s">
        <v>15446</v>
      </c>
      <c r="S10757" t="s">
        <v>15436</v>
      </c>
      <c r="T10757" t="s">
        <v>15438</v>
      </c>
      <c r="U10757" t="s">
        <v>15437</v>
      </c>
      <c r="V10757">
        <v>0.80263157894736847</v>
      </c>
    </row>
    <row r="10758" spans="1:22" x14ac:dyDescent="0.25">
      <c r="A10758" t="s">
        <v>1569</v>
      </c>
      <c r="B10758">
        <v>406735</v>
      </c>
      <c r="C10758" t="s">
        <v>4184</v>
      </c>
      <c r="D10758" t="s">
        <v>4185</v>
      </c>
      <c r="E10758" t="s">
        <v>1607</v>
      </c>
      <c r="F10758" t="s">
        <v>4186</v>
      </c>
      <c r="G10758" t="s">
        <v>4187</v>
      </c>
      <c r="H10758" s="2">
        <v>41652</v>
      </c>
      <c r="I10758" s="2">
        <v>43952</v>
      </c>
      <c r="J10758"/>
      <c r="K10758"/>
      <c r="L10758">
        <v>38</v>
      </c>
      <c r="M10758" t="s">
        <v>1575</v>
      </c>
      <c r="N10758" t="s">
        <v>1714</v>
      </c>
      <c r="O10758" t="s">
        <v>4176</v>
      </c>
      <c r="P10758">
        <v>9550</v>
      </c>
      <c r="Q10758" t="s">
        <v>4177</v>
      </c>
      <c r="R10758" t="s">
        <v>15444</v>
      </c>
      <c r="S10758" t="s">
        <v>15436</v>
      </c>
      <c r="T10758" t="s">
        <v>15438</v>
      </c>
      <c r="U10758" t="s">
        <v>15437</v>
      </c>
      <c r="V10758">
        <v>1</v>
      </c>
    </row>
    <row r="10759" spans="1:22" x14ac:dyDescent="0.25">
      <c r="A10759" t="s">
        <v>1569</v>
      </c>
      <c r="B10759">
        <v>406731</v>
      </c>
      <c r="C10759" t="s">
        <v>2212</v>
      </c>
      <c r="D10759" t="s">
        <v>2935</v>
      </c>
      <c r="E10759" t="s">
        <v>1607</v>
      </c>
      <c r="F10759" t="s">
        <v>15951</v>
      </c>
      <c r="G10759" t="s">
        <v>1489</v>
      </c>
      <c r="H10759" s="2">
        <v>41617</v>
      </c>
      <c r="I10759" s="2">
        <v>45817</v>
      </c>
      <c r="J10759"/>
      <c r="K10759"/>
      <c r="L10759">
        <v>38</v>
      </c>
      <c r="M10759" t="s">
        <v>1575</v>
      </c>
      <c r="N10759" t="s">
        <v>1714</v>
      </c>
      <c r="O10759" t="s">
        <v>3012</v>
      </c>
      <c r="P10759">
        <v>2040</v>
      </c>
      <c r="Q10759" t="s">
        <v>3013</v>
      </c>
      <c r="R10759" t="s">
        <v>15440</v>
      </c>
      <c r="S10759" t="s">
        <v>15436</v>
      </c>
      <c r="T10759" t="s">
        <v>15438</v>
      </c>
      <c r="U10759" t="s">
        <v>1566</v>
      </c>
      <c r="V10759">
        <v>1</v>
      </c>
    </row>
    <row r="10760" spans="1:22" x14ac:dyDescent="0.25">
      <c r="A10760" t="s">
        <v>1569</v>
      </c>
      <c r="B10760">
        <v>293602</v>
      </c>
      <c r="C10760" t="s">
        <v>2843</v>
      </c>
      <c r="D10760" t="s">
        <v>2165</v>
      </c>
      <c r="E10760" t="s">
        <v>1596</v>
      </c>
      <c r="F10760" t="s">
        <v>2798</v>
      </c>
      <c r="G10760" t="s">
        <v>1574</v>
      </c>
      <c r="H10760" s="2">
        <v>41610</v>
      </c>
      <c r="I10760" s="2">
        <v>44361</v>
      </c>
      <c r="J10760"/>
      <c r="K10760"/>
      <c r="L10760">
        <v>6.5</v>
      </c>
      <c r="M10760" t="s">
        <v>1575</v>
      </c>
      <c r="N10760" t="s">
        <v>1714</v>
      </c>
      <c r="O10760" t="s">
        <v>2799</v>
      </c>
      <c r="P10760">
        <v>2031</v>
      </c>
      <c r="Q10760" t="s">
        <v>2800</v>
      </c>
      <c r="R10760" t="s">
        <v>15441</v>
      </c>
      <c r="S10760" t="s">
        <v>15436</v>
      </c>
      <c r="T10760" t="s">
        <v>15438</v>
      </c>
      <c r="U10760" t="s">
        <v>15437</v>
      </c>
      <c r="V10760">
        <v>0.17105263157894737</v>
      </c>
    </row>
    <row r="10761" spans="1:22" x14ac:dyDescent="0.25">
      <c r="A10761" t="s">
        <v>1569</v>
      </c>
      <c r="B10761">
        <v>293616</v>
      </c>
      <c r="C10761" t="s">
        <v>1653</v>
      </c>
      <c r="D10761" t="s">
        <v>3434</v>
      </c>
      <c r="E10761" t="s">
        <v>1596</v>
      </c>
      <c r="F10761" t="s">
        <v>3396</v>
      </c>
      <c r="G10761" t="s">
        <v>1574</v>
      </c>
      <c r="H10761" s="2">
        <v>41603</v>
      </c>
      <c r="I10761" s="2">
        <v>43951</v>
      </c>
      <c r="J10761"/>
      <c r="K10761"/>
      <c r="L10761">
        <v>14.25</v>
      </c>
      <c r="M10761" t="s">
        <v>1575</v>
      </c>
      <c r="N10761" t="s">
        <v>3311</v>
      </c>
      <c r="O10761" t="s">
        <v>3397</v>
      </c>
      <c r="P10761">
        <v>4043</v>
      </c>
      <c r="Q10761" t="s">
        <v>3398</v>
      </c>
      <c r="R10761" t="s">
        <v>15435</v>
      </c>
      <c r="S10761" t="s">
        <v>15436</v>
      </c>
      <c r="T10761" t="s">
        <v>15438</v>
      </c>
      <c r="U10761" t="s">
        <v>15437</v>
      </c>
      <c r="V10761">
        <v>0.375</v>
      </c>
    </row>
    <row r="10762" spans="1:22" x14ac:dyDescent="0.25">
      <c r="A10762" t="s">
        <v>1569</v>
      </c>
      <c r="B10762">
        <v>293419</v>
      </c>
      <c r="C10762" t="s">
        <v>2080</v>
      </c>
      <c r="D10762" t="s">
        <v>2081</v>
      </c>
      <c r="E10762" t="s">
        <v>1607</v>
      </c>
      <c r="F10762" t="s">
        <v>2082</v>
      </c>
      <c r="G10762" t="s">
        <v>1489</v>
      </c>
      <c r="H10762" s="2">
        <v>41547</v>
      </c>
      <c r="I10762" s="2">
        <v>45537</v>
      </c>
      <c r="J10762"/>
      <c r="K10762"/>
      <c r="L10762">
        <v>38</v>
      </c>
      <c r="M10762" t="s">
        <v>1575</v>
      </c>
      <c r="N10762" t="s">
        <v>1714</v>
      </c>
      <c r="O10762" t="s">
        <v>2037</v>
      </c>
      <c r="P10762">
        <v>2016</v>
      </c>
      <c r="Q10762" t="s">
        <v>2038</v>
      </c>
      <c r="R10762" t="s">
        <v>15441</v>
      </c>
      <c r="S10762" t="s">
        <v>15436</v>
      </c>
      <c r="T10762" t="s">
        <v>15438</v>
      </c>
      <c r="U10762" t="s">
        <v>1566</v>
      </c>
      <c r="V10762">
        <v>1</v>
      </c>
    </row>
    <row r="10763" spans="1:22" x14ac:dyDescent="0.25">
      <c r="A10763" t="s">
        <v>1569</v>
      </c>
      <c r="B10763">
        <v>406651</v>
      </c>
      <c r="C10763" t="s">
        <v>2252</v>
      </c>
      <c r="D10763" t="s">
        <v>2253</v>
      </c>
      <c r="E10763" t="s">
        <v>1607</v>
      </c>
      <c r="F10763" t="s">
        <v>2254</v>
      </c>
      <c r="G10763" t="s">
        <v>1489</v>
      </c>
      <c r="H10763" s="2">
        <v>41479</v>
      </c>
      <c r="I10763" s="2">
        <v>43952</v>
      </c>
      <c r="J10763"/>
      <c r="K10763"/>
      <c r="L10763">
        <v>38</v>
      </c>
      <c r="M10763" t="s">
        <v>1575</v>
      </c>
      <c r="N10763" t="s">
        <v>1714</v>
      </c>
      <c r="O10763" t="s">
        <v>2184</v>
      </c>
      <c r="P10763">
        <v>2020</v>
      </c>
      <c r="Q10763" t="s">
        <v>2185</v>
      </c>
      <c r="R10763" t="s">
        <v>15440</v>
      </c>
      <c r="S10763" t="s">
        <v>15436</v>
      </c>
      <c r="T10763" t="s">
        <v>15438</v>
      </c>
      <c r="U10763" t="s">
        <v>1566</v>
      </c>
      <c r="V10763">
        <v>1</v>
      </c>
    </row>
    <row r="10764" spans="1:22" x14ac:dyDescent="0.25">
      <c r="A10764" t="s">
        <v>1569</v>
      </c>
      <c r="B10764">
        <v>293362</v>
      </c>
      <c r="C10764" t="s">
        <v>2190</v>
      </c>
      <c r="D10764" t="s">
        <v>1696</v>
      </c>
      <c r="E10764" t="s">
        <v>1607</v>
      </c>
      <c r="F10764" t="s">
        <v>4258</v>
      </c>
      <c r="G10764" t="s">
        <v>4221</v>
      </c>
      <c r="H10764" s="2">
        <v>41472</v>
      </c>
      <c r="I10764" s="2">
        <v>45170</v>
      </c>
      <c r="J10764"/>
      <c r="K10764"/>
      <c r="L10764">
        <v>38</v>
      </c>
      <c r="M10764" t="s">
        <v>1575</v>
      </c>
      <c r="N10764" t="s">
        <v>1714</v>
      </c>
      <c r="O10764" t="s">
        <v>4134</v>
      </c>
      <c r="P10764">
        <v>9554</v>
      </c>
      <c r="Q10764" t="s">
        <v>4222</v>
      </c>
      <c r="R10764" t="s">
        <v>15446</v>
      </c>
      <c r="S10764" t="s">
        <v>15436</v>
      </c>
      <c r="T10764" t="s">
        <v>15438</v>
      </c>
      <c r="U10764" t="s">
        <v>15437</v>
      </c>
      <c r="V10764">
        <v>1</v>
      </c>
    </row>
    <row r="10765" spans="1:22" x14ac:dyDescent="0.25">
      <c r="A10765" t="s">
        <v>1569</v>
      </c>
      <c r="B10765">
        <v>293373</v>
      </c>
      <c r="C10765" t="s">
        <v>2752</v>
      </c>
      <c r="D10765" t="s">
        <v>1854</v>
      </c>
      <c r="E10765" t="s">
        <v>1596</v>
      </c>
      <c r="F10765" t="s">
        <v>2722</v>
      </c>
      <c r="G10765" t="s">
        <v>1574</v>
      </c>
      <c r="H10765" s="2">
        <v>41463</v>
      </c>
      <c r="I10765" s="2">
        <v>45201</v>
      </c>
      <c r="J10765"/>
      <c r="K10765"/>
      <c r="L10765">
        <v>32.5</v>
      </c>
      <c r="M10765" t="s">
        <v>1575</v>
      </c>
      <c r="N10765" t="s">
        <v>1714</v>
      </c>
      <c r="O10765" t="s">
        <v>2723</v>
      </c>
      <c r="P10765">
        <v>2029</v>
      </c>
      <c r="Q10765" t="s">
        <v>2724</v>
      </c>
      <c r="R10765" t="s">
        <v>15441</v>
      </c>
      <c r="S10765" t="s">
        <v>15436</v>
      </c>
      <c r="T10765" t="s">
        <v>15438</v>
      </c>
      <c r="U10765" t="s">
        <v>15437</v>
      </c>
      <c r="V10765">
        <v>0.85526315789473684</v>
      </c>
    </row>
    <row r="10766" spans="1:22" x14ac:dyDescent="0.25">
      <c r="A10766" t="s">
        <v>1569</v>
      </c>
      <c r="B10766">
        <v>293314</v>
      </c>
      <c r="C10766" t="s">
        <v>1611</v>
      </c>
      <c r="D10766" t="s">
        <v>1719</v>
      </c>
      <c r="E10766" t="s">
        <v>1607</v>
      </c>
      <c r="F10766" t="s">
        <v>3428</v>
      </c>
      <c r="G10766" t="s">
        <v>1618</v>
      </c>
      <c r="H10766" s="2">
        <v>41456</v>
      </c>
      <c r="I10766" s="2">
        <v>44013</v>
      </c>
      <c r="J10766"/>
      <c r="K10766"/>
      <c r="L10766">
        <v>38</v>
      </c>
      <c r="M10766" t="s">
        <v>1575</v>
      </c>
      <c r="N10766" t="s">
        <v>3311</v>
      </c>
      <c r="O10766" t="s">
        <v>3397</v>
      </c>
      <c r="P10766">
        <v>4043</v>
      </c>
      <c r="Q10766" t="s">
        <v>3398</v>
      </c>
      <c r="R10766" t="s">
        <v>15435</v>
      </c>
      <c r="S10766" t="s">
        <v>15436</v>
      </c>
      <c r="T10766" t="s">
        <v>15438</v>
      </c>
      <c r="U10766" t="s">
        <v>15437</v>
      </c>
      <c r="V10766">
        <v>1</v>
      </c>
    </row>
    <row r="10767" spans="1:22" x14ac:dyDescent="0.25">
      <c r="A10767" t="s">
        <v>1569</v>
      </c>
      <c r="B10767">
        <v>293257</v>
      </c>
      <c r="C10767" t="s">
        <v>4061</v>
      </c>
      <c r="D10767" t="s">
        <v>4062</v>
      </c>
      <c r="E10767" t="s">
        <v>1607</v>
      </c>
      <c r="F10767" t="s">
        <v>4032</v>
      </c>
      <c r="G10767" t="s">
        <v>1574</v>
      </c>
      <c r="H10767" s="2">
        <v>41428</v>
      </c>
      <c r="I10767" s="2">
        <v>44067</v>
      </c>
      <c r="J10767"/>
      <c r="K10767"/>
      <c r="L10767">
        <v>38</v>
      </c>
      <c r="M10767" t="s">
        <v>1575</v>
      </c>
      <c r="N10767" t="s">
        <v>3865</v>
      </c>
      <c r="O10767" t="s">
        <v>4033</v>
      </c>
      <c r="P10767">
        <v>9098</v>
      </c>
      <c r="Q10767" t="s">
        <v>4034</v>
      </c>
      <c r="R10767" t="s">
        <v>15443</v>
      </c>
      <c r="S10767" t="s">
        <v>15436</v>
      </c>
      <c r="T10767" t="s">
        <v>15438</v>
      </c>
      <c r="U10767" t="s">
        <v>15437</v>
      </c>
      <c r="V10767">
        <v>1</v>
      </c>
    </row>
    <row r="10768" spans="1:22" x14ac:dyDescent="0.25">
      <c r="A10768" t="s">
        <v>1569</v>
      </c>
      <c r="B10768">
        <v>406641</v>
      </c>
      <c r="C10768" t="s">
        <v>4168</v>
      </c>
      <c r="D10768" t="s">
        <v>4169</v>
      </c>
      <c r="E10768" t="s">
        <v>1607</v>
      </c>
      <c r="F10768" t="s">
        <v>4170</v>
      </c>
      <c r="G10768" t="s">
        <v>4128</v>
      </c>
      <c r="H10768" s="2">
        <v>41428</v>
      </c>
      <c r="I10768" s="2">
        <v>43952</v>
      </c>
      <c r="J10768"/>
      <c r="K10768"/>
      <c r="L10768">
        <v>38</v>
      </c>
      <c r="M10768" t="s">
        <v>1575</v>
      </c>
      <c r="N10768" t="s">
        <v>1714</v>
      </c>
      <c r="O10768" t="s">
        <v>4134</v>
      </c>
      <c r="P10768">
        <v>9547</v>
      </c>
      <c r="Q10768" t="s">
        <v>4130</v>
      </c>
      <c r="R10768" t="s">
        <v>15446</v>
      </c>
      <c r="S10768" t="s">
        <v>15436</v>
      </c>
      <c r="T10768" t="s">
        <v>15438</v>
      </c>
      <c r="U10768" t="s">
        <v>15437</v>
      </c>
      <c r="V10768">
        <v>1</v>
      </c>
    </row>
    <row r="10769" spans="1:22" x14ac:dyDescent="0.25">
      <c r="A10769" t="s">
        <v>1569</v>
      </c>
      <c r="B10769">
        <v>406714</v>
      </c>
      <c r="C10769" t="s">
        <v>1812</v>
      </c>
      <c r="D10769" t="s">
        <v>3093</v>
      </c>
      <c r="E10769" t="s">
        <v>1607</v>
      </c>
      <c r="F10769" t="s">
        <v>3094</v>
      </c>
      <c r="G10769" t="s">
        <v>1489</v>
      </c>
      <c r="H10769" s="2">
        <v>41423</v>
      </c>
      <c r="I10769" s="2">
        <v>45027</v>
      </c>
      <c r="J10769"/>
      <c r="K10769"/>
      <c r="L10769">
        <v>38</v>
      </c>
      <c r="M10769" t="s">
        <v>1575</v>
      </c>
      <c r="N10769" t="s">
        <v>1714</v>
      </c>
      <c r="O10769" t="s">
        <v>3066</v>
      </c>
      <c r="P10769">
        <v>2045</v>
      </c>
      <c r="Q10769" t="s">
        <v>3067</v>
      </c>
      <c r="R10769" t="s">
        <v>15440</v>
      </c>
      <c r="S10769" t="s">
        <v>15436</v>
      </c>
      <c r="T10769" t="s">
        <v>15438</v>
      </c>
      <c r="U10769" t="s">
        <v>1566</v>
      </c>
      <c r="V10769">
        <v>1</v>
      </c>
    </row>
    <row r="10770" spans="1:22" x14ac:dyDescent="0.25">
      <c r="A10770" t="s">
        <v>1569</v>
      </c>
      <c r="B10770">
        <v>293249</v>
      </c>
      <c r="C10770" t="s">
        <v>1608</v>
      </c>
      <c r="D10770" t="s">
        <v>1609</v>
      </c>
      <c r="E10770" t="s">
        <v>1596</v>
      </c>
      <c r="F10770" t="s">
        <v>1573</v>
      </c>
      <c r="G10770" t="s">
        <v>1574</v>
      </c>
      <c r="H10770" s="2">
        <v>41421</v>
      </c>
      <c r="I10770" s="2">
        <v>43951</v>
      </c>
      <c r="J10770"/>
      <c r="K10770"/>
      <c r="L10770">
        <v>29</v>
      </c>
      <c r="M10770" t="s">
        <v>1575</v>
      </c>
      <c r="N10770" t="s">
        <v>1576</v>
      </c>
      <c r="O10770" t="s">
        <v>1577</v>
      </c>
      <c r="P10770">
        <v>1004</v>
      </c>
      <c r="Q10770" t="s">
        <v>1578</v>
      </c>
      <c r="R10770" t="s">
        <v>15435</v>
      </c>
      <c r="S10770" t="s">
        <v>15436</v>
      </c>
      <c r="T10770" t="s">
        <v>15438</v>
      </c>
      <c r="U10770" t="s">
        <v>15437</v>
      </c>
      <c r="V10770">
        <v>0.76315789473684215</v>
      </c>
    </row>
    <row r="10771" spans="1:22" x14ac:dyDescent="0.25">
      <c r="A10771" t="s">
        <v>1569</v>
      </c>
      <c r="B10771">
        <v>293242</v>
      </c>
      <c r="C10771" t="s">
        <v>2866</v>
      </c>
      <c r="D10771" t="s">
        <v>3004</v>
      </c>
      <c r="E10771" t="s">
        <v>1607</v>
      </c>
      <c r="F10771" t="s">
        <v>3005</v>
      </c>
      <c r="G10771" t="s">
        <v>1489</v>
      </c>
      <c r="H10771" s="2">
        <v>41416</v>
      </c>
      <c r="I10771" s="2">
        <v>45082</v>
      </c>
      <c r="J10771"/>
      <c r="K10771"/>
      <c r="L10771">
        <v>38</v>
      </c>
      <c r="M10771" t="s">
        <v>1575</v>
      </c>
      <c r="N10771" t="s">
        <v>1714</v>
      </c>
      <c r="O10771" t="s">
        <v>2938</v>
      </c>
      <c r="P10771">
        <v>2039</v>
      </c>
      <c r="Q10771" t="s">
        <v>2939</v>
      </c>
      <c r="R10771" t="s">
        <v>15440</v>
      </c>
      <c r="S10771" t="s">
        <v>15436</v>
      </c>
      <c r="T10771" t="s">
        <v>15438</v>
      </c>
      <c r="U10771" t="s">
        <v>1566</v>
      </c>
      <c r="V10771">
        <v>1</v>
      </c>
    </row>
    <row r="10772" spans="1:22" x14ac:dyDescent="0.25">
      <c r="A10772" t="s">
        <v>1569</v>
      </c>
      <c r="B10772">
        <v>293177</v>
      </c>
      <c r="C10772" t="s">
        <v>2083</v>
      </c>
      <c r="D10772" t="s">
        <v>3833</v>
      </c>
      <c r="E10772" t="s">
        <v>1596</v>
      </c>
      <c r="F10772" t="s">
        <v>3810</v>
      </c>
      <c r="G10772" t="s">
        <v>1574</v>
      </c>
      <c r="H10772" s="2">
        <v>41344</v>
      </c>
      <c r="I10772" s="2">
        <v>45691</v>
      </c>
      <c r="J10772"/>
      <c r="K10772"/>
      <c r="L10772">
        <v>20</v>
      </c>
      <c r="M10772" t="s">
        <v>1575</v>
      </c>
      <c r="N10772" t="s">
        <v>3482</v>
      </c>
      <c r="O10772" t="s">
        <v>3811</v>
      </c>
      <c r="P10772">
        <v>6076</v>
      </c>
      <c r="Q10772" t="s">
        <v>3812</v>
      </c>
      <c r="R10772" t="s">
        <v>15442</v>
      </c>
      <c r="S10772" t="s">
        <v>15436</v>
      </c>
      <c r="T10772" t="s">
        <v>15438</v>
      </c>
      <c r="U10772" t="s">
        <v>15437</v>
      </c>
      <c r="V10772">
        <v>0.52631578947368418</v>
      </c>
    </row>
    <row r="10773" spans="1:22" x14ac:dyDescent="0.25">
      <c r="A10773" t="s">
        <v>1569</v>
      </c>
      <c r="B10773">
        <v>406639</v>
      </c>
      <c r="C10773" t="s">
        <v>2316</v>
      </c>
      <c r="D10773" t="s">
        <v>4171</v>
      </c>
      <c r="E10773" t="s">
        <v>1596</v>
      </c>
      <c r="F10773" t="s">
        <v>4172</v>
      </c>
      <c r="G10773" t="s">
        <v>4133</v>
      </c>
      <c r="H10773" s="2">
        <v>41330</v>
      </c>
      <c r="I10773" s="2">
        <v>44866</v>
      </c>
      <c r="J10773"/>
      <c r="K10773"/>
      <c r="L10773">
        <v>34.200000000000003</v>
      </c>
      <c r="M10773" t="s">
        <v>1575</v>
      </c>
      <c r="N10773" t="s">
        <v>1576</v>
      </c>
      <c r="O10773" t="s">
        <v>4134</v>
      </c>
      <c r="P10773">
        <v>9547</v>
      </c>
      <c r="Q10773" t="s">
        <v>4130</v>
      </c>
      <c r="R10773" t="s">
        <v>15446</v>
      </c>
      <c r="S10773" t="s">
        <v>15436</v>
      </c>
      <c r="T10773" t="s">
        <v>15438</v>
      </c>
      <c r="U10773" t="s">
        <v>15437</v>
      </c>
      <c r="V10773">
        <v>0.9</v>
      </c>
    </row>
    <row r="10774" spans="1:22" x14ac:dyDescent="0.25">
      <c r="A10774" t="s">
        <v>1569</v>
      </c>
      <c r="B10774">
        <v>406568</v>
      </c>
      <c r="C10774" t="s">
        <v>4259</v>
      </c>
      <c r="D10774" t="s">
        <v>2891</v>
      </c>
      <c r="E10774" t="s">
        <v>1607</v>
      </c>
      <c r="F10774" t="s">
        <v>4260</v>
      </c>
      <c r="G10774" t="s">
        <v>4227</v>
      </c>
      <c r="H10774" s="2">
        <v>41325</v>
      </c>
      <c r="I10774" s="2">
        <v>43952</v>
      </c>
      <c r="J10774"/>
      <c r="K10774"/>
      <c r="L10774">
        <v>38</v>
      </c>
      <c r="M10774" t="s">
        <v>1575</v>
      </c>
      <c r="N10774" t="s">
        <v>1714</v>
      </c>
      <c r="O10774" t="s">
        <v>4141</v>
      </c>
      <c r="P10774">
        <v>9554</v>
      </c>
      <c r="Q10774" t="s">
        <v>4222</v>
      </c>
      <c r="R10774" t="s">
        <v>15446</v>
      </c>
      <c r="S10774" t="s">
        <v>15436</v>
      </c>
      <c r="T10774" t="s">
        <v>15438</v>
      </c>
      <c r="U10774" t="s">
        <v>15437</v>
      </c>
      <c r="V10774">
        <v>1</v>
      </c>
    </row>
    <row r="10775" spans="1:22" x14ac:dyDescent="0.25">
      <c r="A10775" t="s">
        <v>1569</v>
      </c>
      <c r="B10775">
        <v>293158</v>
      </c>
      <c r="C10775" t="s">
        <v>2190</v>
      </c>
      <c r="D10775" t="s">
        <v>4261</v>
      </c>
      <c r="E10775" t="s">
        <v>1607</v>
      </c>
      <c r="F10775" t="s">
        <v>4262</v>
      </c>
      <c r="G10775" t="s">
        <v>4227</v>
      </c>
      <c r="H10775" s="2">
        <v>41323</v>
      </c>
      <c r="I10775" s="2">
        <v>45231</v>
      </c>
      <c r="J10775"/>
      <c r="K10775"/>
      <c r="L10775">
        <v>38</v>
      </c>
      <c r="M10775" t="s">
        <v>1575</v>
      </c>
      <c r="N10775" t="s">
        <v>1714</v>
      </c>
      <c r="O10775" t="s">
        <v>4134</v>
      </c>
      <c r="P10775">
        <v>9554</v>
      </c>
      <c r="Q10775" t="s">
        <v>4222</v>
      </c>
      <c r="R10775" t="s">
        <v>15446</v>
      </c>
      <c r="S10775" t="s">
        <v>15436</v>
      </c>
      <c r="T10775" t="s">
        <v>15438</v>
      </c>
      <c r="U10775" t="s">
        <v>15437</v>
      </c>
      <c r="V10775">
        <v>1</v>
      </c>
    </row>
    <row r="10776" spans="1:22" x14ac:dyDescent="0.25">
      <c r="A10776" t="s">
        <v>1569</v>
      </c>
      <c r="B10776">
        <v>406572</v>
      </c>
      <c r="C10776" t="s">
        <v>2433</v>
      </c>
      <c r="D10776" t="s">
        <v>2434</v>
      </c>
      <c r="E10776" t="s">
        <v>1607</v>
      </c>
      <c r="F10776" t="s">
        <v>2435</v>
      </c>
      <c r="G10776" t="s">
        <v>1489</v>
      </c>
      <c r="H10776" s="2">
        <v>41323</v>
      </c>
      <c r="I10776" s="2">
        <v>44378</v>
      </c>
      <c r="J10776"/>
      <c r="K10776"/>
      <c r="L10776">
        <v>38</v>
      </c>
      <c r="M10776" t="s">
        <v>1575</v>
      </c>
      <c r="N10776" t="s">
        <v>1714</v>
      </c>
      <c r="O10776" t="s">
        <v>2389</v>
      </c>
      <c r="P10776">
        <v>2023</v>
      </c>
      <c r="Q10776" t="s">
        <v>2390</v>
      </c>
      <c r="R10776" t="s">
        <v>15441</v>
      </c>
      <c r="S10776" t="s">
        <v>15436</v>
      </c>
      <c r="T10776" t="s">
        <v>15438</v>
      </c>
      <c r="U10776" t="s">
        <v>1566</v>
      </c>
      <c r="V10776">
        <v>1</v>
      </c>
    </row>
    <row r="10777" spans="1:22" x14ac:dyDescent="0.25">
      <c r="A10777" t="s">
        <v>1569</v>
      </c>
      <c r="B10777">
        <v>293122</v>
      </c>
      <c r="C10777" t="s">
        <v>3279</v>
      </c>
      <c r="D10777" t="s">
        <v>3115</v>
      </c>
      <c r="E10777" t="s">
        <v>1607</v>
      </c>
      <c r="F10777" t="s">
        <v>3253</v>
      </c>
      <c r="G10777" t="s">
        <v>1574</v>
      </c>
      <c r="H10777" s="2">
        <v>41316</v>
      </c>
      <c r="I10777" s="2">
        <v>43951</v>
      </c>
      <c r="J10777"/>
      <c r="K10777"/>
      <c r="L10777">
        <v>38</v>
      </c>
      <c r="M10777" t="s">
        <v>1575</v>
      </c>
      <c r="N10777" t="s">
        <v>1714</v>
      </c>
      <c r="O10777" t="s">
        <v>3254</v>
      </c>
      <c r="P10777">
        <v>2057</v>
      </c>
      <c r="Q10777" t="s">
        <v>3255</v>
      </c>
      <c r="R10777" t="s">
        <v>23</v>
      </c>
      <c r="S10777" t="s">
        <v>15436</v>
      </c>
      <c r="T10777" t="s">
        <v>15438</v>
      </c>
      <c r="U10777" t="s">
        <v>15437</v>
      </c>
      <c r="V10777">
        <v>1</v>
      </c>
    </row>
    <row r="10778" spans="1:22" x14ac:dyDescent="0.25">
      <c r="A10778" t="s">
        <v>1569</v>
      </c>
      <c r="B10778">
        <v>293047</v>
      </c>
      <c r="C10778" t="s">
        <v>2371</v>
      </c>
      <c r="D10778" t="s">
        <v>2372</v>
      </c>
      <c r="E10778" t="s">
        <v>1596</v>
      </c>
      <c r="F10778" t="s">
        <v>2317</v>
      </c>
      <c r="G10778" t="s">
        <v>1574</v>
      </c>
      <c r="H10778" s="2">
        <v>41253</v>
      </c>
      <c r="I10778" s="2">
        <v>43951</v>
      </c>
      <c r="J10778"/>
      <c r="K10778"/>
      <c r="L10778">
        <v>36</v>
      </c>
      <c r="M10778" t="s">
        <v>1575</v>
      </c>
      <c r="N10778" t="s">
        <v>1714</v>
      </c>
      <c r="O10778" t="s">
        <v>2318</v>
      </c>
      <c r="P10778">
        <v>2022</v>
      </c>
      <c r="Q10778" t="s">
        <v>2319</v>
      </c>
      <c r="R10778" t="s">
        <v>15440</v>
      </c>
      <c r="S10778" t="s">
        <v>15436</v>
      </c>
      <c r="T10778" t="s">
        <v>15438</v>
      </c>
      <c r="U10778" t="s">
        <v>15437</v>
      </c>
      <c r="V10778">
        <v>0.94736842105263153</v>
      </c>
    </row>
    <row r="10779" spans="1:22" x14ac:dyDescent="0.25">
      <c r="A10779" t="s">
        <v>1569</v>
      </c>
      <c r="B10779">
        <v>293028</v>
      </c>
      <c r="C10779" t="s">
        <v>1907</v>
      </c>
      <c r="D10779" t="s">
        <v>2306</v>
      </c>
      <c r="E10779" t="s">
        <v>1607</v>
      </c>
      <c r="F10779" t="s">
        <v>2883</v>
      </c>
      <c r="G10779" t="s">
        <v>1574</v>
      </c>
      <c r="H10779" s="2">
        <v>41246</v>
      </c>
      <c r="I10779" s="2">
        <v>43951</v>
      </c>
      <c r="J10779"/>
      <c r="K10779"/>
      <c r="L10779">
        <v>38</v>
      </c>
      <c r="M10779" t="s">
        <v>1575</v>
      </c>
      <c r="N10779" t="s">
        <v>1714</v>
      </c>
      <c r="O10779" t="s">
        <v>2880</v>
      </c>
      <c r="P10779">
        <v>2033</v>
      </c>
      <c r="Q10779" t="s">
        <v>2881</v>
      </c>
      <c r="R10779" t="s">
        <v>15440</v>
      </c>
      <c r="S10779" t="s">
        <v>15436</v>
      </c>
      <c r="T10779" t="s">
        <v>15438</v>
      </c>
      <c r="U10779" t="s">
        <v>15437</v>
      </c>
      <c r="V10779">
        <v>1</v>
      </c>
    </row>
    <row r="10780" spans="1:22" x14ac:dyDescent="0.25">
      <c r="A10780" t="s">
        <v>1569</v>
      </c>
      <c r="B10780">
        <v>293031</v>
      </c>
      <c r="C10780" t="s">
        <v>2255</v>
      </c>
      <c r="D10780" t="s">
        <v>2256</v>
      </c>
      <c r="E10780" t="s">
        <v>1596</v>
      </c>
      <c r="F10780" t="s">
        <v>2183</v>
      </c>
      <c r="G10780" t="s">
        <v>1574</v>
      </c>
      <c r="H10780" s="2">
        <v>41246</v>
      </c>
      <c r="I10780" s="2">
        <v>43951</v>
      </c>
      <c r="J10780"/>
      <c r="K10780"/>
      <c r="L10780">
        <v>30.75</v>
      </c>
      <c r="M10780" t="s">
        <v>1575</v>
      </c>
      <c r="N10780" t="s">
        <v>1714</v>
      </c>
      <c r="O10780" t="s">
        <v>2184</v>
      </c>
      <c r="P10780">
        <v>2020</v>
      </c>
      <c r="Q10780" t="s">
        <v>2185</v>
      </c>
      <c r="R10780" t="s">
        <v>15440</v>
      </c>
      <c r="S10780" t="s">
        <v>15436</v>
      </c>
      <c r="T10780" t="s">
        <v>15438</v>
      </c>
      <c r="U10780" t="s">
        <v>15437</v>
      </c>
      <c r="V10780">
        <v>0.80921052631578949</v>
      </c>
    </row>
    <row r="10781" spans="1:22" x14ac:dyDescent="0.25">
      <c r="A10781" t="s">
        <v>1569</v>
      </c>
      <c r="B10781">
        <v>292966</v>
      </c>
      <c r="C10781" t="s">
        <v>1960</v>
      </c>
      <c r="D10781" t="s">
        <v>1961</v>
      </c>
      <c r="E10781" t="s">
        <v>1607</v>
      </c>
      <c r="F10781" t="s">
        <v>1962</v>
      </c>
      <c r="G10781" t="s">
        <v>1489</v>
      </c>
      <c r="H10781" s="2">
        <v>41232</v>
      </c>
      <c r="I10781" s="2">
        <v>45705</v>
      </c>
      <c r="J10781"/>
      <c r="K10781"/>
      <c r="L10781">
        <v>38</v>
      </c>
      <c r="M10781" t="s">
        <v>1575</v>
      </c>
      <c r="N10781" t="s">
        <v>1576</v>
      </c>
      <c r="O10781" t="s">
        <v>1926</v>
      </c>
      <c r="P10781">
        <v>1012</v>
      </c>
      <c r="Q10781" t="s">
        <v>1927</v>
      </c>
      <c r="R10781" t="s">
        <v>15435</v>
      </c>
      <c r="S10781" t="s">
        <v>15436</v>
      </c>
      <c r="T10781" t="s">
        <v>15438</v>
      </c>
      <c r="U10781" t="s">
        <v>1566</v>
      </c>
      <c r="V10781">
        <v>1</v>
      </c>
    </row>
    <row r="10782" spans="1:22" x14ac:dyDescent="0.25">
      <c r="A10782" t="s">
        <v>1569</v>
      </c>
      <c r="B10782">
        <v>292944</v>
      </c>
      <c r="C10782" t="s">
        <v>3744</v>
      </c>
      <c r="D10782" t="s">
        <v>3745</v>
      </c>
      <c r="E10782" t="s">
        <v>1607</v>
      </c>
      <c r="F10782" t="s">
        <v>3713</v>
      </c>
      <c r="G10782" t="s">
        <v>1574</v>
      </c>
      <c r="H10782" s="2">
        <v>41221</v>
      </c>
      <c r="I10782" s="2">
        <v>45138</v>
      </c>
      <c r="J10782"/>
      <c r="K10782"/>
      <c r="L10782">
        <v>38</v>
      </c>
      <c r="M10782" t="s">
        <v>1575</v>
      </c>
      <c r="N10782" t="s">
        <v>3627</v>
      </c>
      <c r="O10782" t="s">
        <v>3714</v>
      </c>
      <c r="P10782">
        <v>6065</v>
      </c>
      <c r="Q10782" t="s">
        <v>3715</v>
      </c>
      <c r="R10782" t="s">
        <v>15442</v>
      </c>
      <c r="S10782" t="s">
        <v>15436</v>
      </c>
      <c r="T10782" t="s">
        <v>15438</v>
      </c>
      <c r="U10782" t="s">
        <v>15437</v>
      </c>
      <c r="V10782">
        <v>1</v>
      </c>
    </row>
    <row r="10783" spans="1:22" x14ac:dyDescent="0.25">
      <c r="A10783" t="s">
        <v>1569</v>
      </c>
      <c r="B10783">
        <v>292776</v>
      </c>
      <c r="C10783" t="s">
        <v>4173</v>
      </c>
      <c r="D10783" t="s">
        <v>4174</v>
      </c>
      <c r="E10783" t="s">
        <v>1607</v>
      </c>
      <c r="F10783" t="s">
        <v>4175</v>
      </c>
      <c r="G10783" t="s">
        <v>4155</v>
      </c>
      <c r="H10783" s="2">
        <v>41120</v>
      </c>
      <c r="I10783" s="2">
        <v>45537</v>
      </c>
      <c r="J10783"/>
      <c r="K10783"/>
      <c r="L10783">
        <v>38</v>
      </c>
      <c r="M10783" t="s">
        <v>1575</v>
      </c>
      <c r="N10783" t="s">
        <v>1714</v>
      </c>
      <c r="O10783" t="s">
        <v>4134</v>
      </c>
      <c r="P10783">
        <v>9547</v>
      </c>
      <c r="Q10783" t="s">
        <v>4130</v>
      </c>
      <c r="R10783" t="s">
        <v>15446</v>
      </c>
      <c r="S10783" t="s">
        <v>15436</v>
      </c>
      <c r="T10783" t="s">
        <v>15438</v>
      </c>
      <c r="U10783" t="s">
        <v>15437</v>
      </c>
      <c r="V10783">
        <v>1</v>
      </c>
    </row>
    <row r="10784" spans="1:22" x14ac:dyDescent="0.25">
      <c r="A10784" t="s">
        <v>1569</v>
      </c>
      <c r="B10784">
        <v>292745</v>
      </c>
      <c r="C10784" t="s">
        <v>1655</v>
      </c>
      <c r="D10784" t="s">
        <v>4117</v>
      </c>
      <c r="E10784" t="s">
        <v>1607</v>
      </c>
      <c r="F10784" t="s">
        <v>4118</v>
      </c>
      <c r="G10784" t="s">
        <v>4119</v>
      </c>
      <c r="H10784" s="2">
        <v>41078</v>
      </c>
      <c r="I10784" s="2">
        <v>44886</v>
      </c>
      <c r="J10784"/>
      <c r="K10784"/>
      <c r="L10784">
        <v>38</v>
      </c>
      <c r="M10784" t="s">
        <v>1575</v>
      </c>
      <c r="N10784" t="s">
        <v>1714</v>
      </c>
      <c r="O10784" t="s">
        <v>4086</v>
      </c>
      <c r="P10784">
        <v>9520</v>
      </c>
      <c r="Q10784" t="s">
        <v>4087</v>
      </c>
      <c r="R10784" t="s">
        <v>15445</v>
      </c>
      <c r="S10784" t="s">
        <v>15436</v>
      </c>
      <c r="T10784" t="s">
        <v>15438</v>
      </c>
      <c r="U10784" t="s">
        <v>15437</v>
      </c>
      <c r="V10784">
        <v>1</v>
      </c>
    </row>
    <row r="10785" spans="1:22" x14ac:dyDescent="0.25">
      <c r="A10785" t="s">
        <v>1569</v>
      </c>
      <c r="B10785">
        <v>292681</v>
      </c>
      <c r="C10785" t="s">
        <v>2179</v>
      </c>
      <c r="D10785" t="s">
        <v>2180</v>
      </c>
      <c r="E10785" t="s">
        <v>1572</v>
      </c>
      <c r="F10785" t="s">
        <v>2144</v>
      </c>
      <c r="G10785" t="s">
        <v>1574</v>
      </c>
      <c r="H10785" s="2">
        <v>41037</v>
      </c>
      <c r="I10785" s="2">
        <v>43951</v>
      </c>
      <c r="J10785"/>
      <c r="K10785"/>
      <c r="L10785">
        <v>0.01</v>
      </c>
      <c r="M10785" t="s">
        <v>1575</v>
      </c>
      <c r="N10785" t="s">
        <v>1714</v>
      </c>
      <c r="O10785" t="s">
        <v>2145</v>
      </c>
      <c r="P10785">
        <v>2019</v>
      </c>
      <c r="Q10785" t="s">
        <v>2146</v>
      </c>
      <c r="R10785" t="s">
        <v>15441</v>
      </c>
      <c r="S10785" t="s">
        <v>15436</v>
      </c>
      <c r="T10785" t="s">
        <v>15437</v>
      </c>
      <c r="U10785" t="s">
        <v>15437</v>
      </c>
      <c r="V10785">
        <v>0</v>
      </c>
    </row>
    <row r="10786" spans="1:22" x14ac:dyDescent="0.25">
      <c r="A10786" t="s">
        <v>1569</v>
      </c>
      <c r="B10786">
        <v>292572</v>
      </c>
      <c r="C10786" t="s">
        <v>2500</v>
      </c>
      <c r="D10786" t="s">
        <v>2716</v>
      </c>
      <c r="E10786" t="s">
        <v>1607</v>
      </c>
      <c r="F10786" t="s">
        <v>2717</v>
      </c>
      <c r="G10786" t="s">
        <v>1618</v>
      </c>
      <c r="H10786" s="2">
        <v>41015</v>
      </c>
      <c r="I10786" s="2">
        <v>44809</v>
      </c>
      <c r="J10786"/>
      <c r="K10786"/>
      <c r="L10786">
        <v>38</v>
      </c>
      <c r="M10786" t="s">
        <v>1575</v>
      </c>
      <c r="N10786" t="s">
        <v>1714</v>
      </c>
      <c r="O10786" t="s">
        <v>2670</v>
      </c>
      <c r="P10786">
        <v>2028</v>
      </c>
      <c r="Q10786" t="s">
        <v>2671</v>
      </c>
      <c r="R10786" t="s">
        <v>15440</v>
      </c>
      <c r="S10786" t="s">
        <v>15436</v>
      </c>
      <c r="T10786" t="s">
        <v>15438</v>
      </c>
      <c r="U10786" t="s">
        <v>15437</v>
      </c>
      <c r="V10786">
        <v>1</v>
      </c>
    </row>
    <row r="10787" spans="1:22" x14ac:dyDescent="0.25">
      <c r="A10787" t="s">
        <v>1569</v>
      </c>
      <c r="B10787">
        <v>406496</v>
      </c>
      <c r="C10787" t="s">
        <v>2363</v>
      </c>
      <c r="D10787" t="s">
        <v>2568</v>
      </c>
      <c r="E10787" t="s">
        <v>1607</v>
      </c>
      <c r="F10787" t="s">
        <v>2569</v>
      </c>
      <c r="G10787" t="s">
        <v>1489</v>
      </c>
      <c r="H10787" s="2">
        <v>40994</v>
      </c>
      <c r="I10787" s="2">
        <v>43952</v>
      </c>
      <c r="J10787"/>
      <c r="K10787"/>
      <c r="L10787">
        <v>38</v>
      </c>
      <c r="M10787" t="s">
        <v>1575</v>
      </c>
      <c r="N10787" t="s">
        <v>1714</v>
      </c>
      <c r="O10787" t="s">
        <v>2511</v>
      </c>
      <c r="P10787">
        <v>2025</v>
      </c>
      <c r="Q10787" t="s">
        <v>2512</v>
      </c>
      <c r="R10787" t="s">
        <v>15440</v>
      </c>
      <c r="S10787" t="s">
        <v>15436</v>
      </c>
      <c r="T10787" t="s">
        <v>15438</v>
      </c>
      <c r="U10787" t="s">
        <v>1566</v>
      </c>
      <c r="V10787">
        <v>1</v>
      </c>
    </row>
    <row r="10788" spans="1:22" x14ac:dyDescent="0.25">
      <c r="A10788" t="s">
        <v>1569</v>
      </c>
      <c r="B10788">
        <v>292526</v>
      </c>
      <c r="C10788" t="s">
        <v>2023</v>
      </c>
      <c r="D10788" t="s">
        <v>3471</v>
      </c>
      <c r="E10788" t="s">
        <v>1596</v>
      </c>
      <c r="F10788" t="s">
        <v>3460</v>
      </c>
      <c r="G10788" t="s">
        <v>1574</v>
      </c>
      <c r="H10788" s="2">
        <v>40938</v>
      </c>
      <c r="I10788" s="2">
        <v>43951</v>
      </c>
      <c r="J10788"/>
      <c r="K10788"/>
      <c r="L10788">
        <v>12.25</v>
      </c>
      <c r="M10788" t="s">
        <v>1575</v>
      </c>
      <c r="N10788" t="s">
        <v>3311</v>
      </c>
      <c r="O10788" t="s">
        <v>3461</v>
      </c>
      <c r="P10788">
        <v>4045</v>
      </c>
      <c r="Q10788" t="s">
        <v>3462</v>
      </c>
      <c r="R10788" t="s">
        <v>15435</v>
      </c>
      <c r="S10788" t="s">
        <v>15436</v>
      </c>
      <c r="T10788" t="s">
        <v>15438</v>
      </c>
      <c r="U10788" t="s">
        <v>15437</v>
      </c>
      <c r="V10788">
        <v>0.32236842105263158</v>
      </c>
    </row>
    <row r="10789" spans="1:22" x14ac:dyDescent="0.25">
      <c r="A10789" t="s">
        <v>1569</v>
      </c>
      <c r="B10789">
        <v>292530</v>
      </c>
      <c r="C10789" t="s">
        <v>2083</v>
      </c>
      <c r="D10789" t="s">
        <v>4006</v>
      </c>
      <c r="E10789" t="s">
        <v>1596</v>
      </c>
      <c r="F10789" t="s">
        <v>3976</v>
      </c>
      <c r="G10789" t="s">
        <v>1574</v>
      </c>
      <c r="H10789" s="2">
        <v>40938</v>
      </c>
      <c r="I10789" s="2">
        <v>43951</v>
      </c>
      <c r="J10789"/>
      <c r="K10789"/>
      <c r="L10789">
        <v>25</v>
      </c>
      <c r="M10789" t="s">
        <v>1575</v>
      </c>
      <c r="N10789" t="s">
        <v>3865</v>
      </c>
      <c r="O10789" t="s">
        <v>3977</v>
      </c>
      <c r="P10789">
        <v>9095</v>
      </c>
      <c r="Q10789" t="s">
        <v>3978</v>
      </c>
      <c r="R10789" t="s">
        <v>15443</v>
      </c>
      <c r="S10789" t="s">
        <v>15436</v>
      </c>
      <c r="T10789" t="s">
        <v>15438</v>
      </c>
      <c r="U10789" t="s">
        <v>15437</v>
      </c>
      <c r="V10789">
        <v>0.65789473684210531</v>
      </c>
    </row>
    <row r="10790" spans="1:22" x14ac:dyDescent="0.25">
      <c r="A10790" t="s">
        <v>1569</v>
      </c>
      <c r="B10790">
        <v>406697</v>
      </c>
      <c r="C10790" t="s">
        <v>1988</v>
      </c>
      <c r="D10790" t="s">
        <v>1989</v>
      </c>
      <c r="E10790" t="s">
        <v>1607</v>
      </c>
      <c r="F10790" t="s">
        <v>1990</v>
      </c>
      <c r="G10790" t="s">
        <v>1489</v>
      </c>
      <c r="H10790" s="2">
        <v>40889</v>
      </c>
      <c r="I10790" s="2">
        <v>44378</v>
      </c>
      <c r="J10790"/>
      <c r="K10790"/>
      <c r="L10790">
        <v>38</v>
      </c>
      <c r="M10790" t="s">
        <v>1575</v>
      </c>
      <c r="N10790" t="s">
        <v>1576</v>
      </c>
      <c r="O10790" t="s">
        <v>1721</v>
      </c>
      <c r="P10790">
        <v>1013</v>
      </c>
      <c r="Q10790" t="s">
        <v>1968</v>
      </c>
      <c r="R10790" t="s">
        <v>15435</v>
      </c>
      <c r="S10790" t="s">
        <v>15436</v>
      </c>
      <c r="T10790" t="s">
        <v>15438</v>
      </c>
      <c r="U10790" t="s">
        <v>1566</v>
      </c>
      <c r="V10790">
        <v>1</v>
      </c>
    </row>
    <row r="10791" spans="1:22" x14ac:dyDescent="0.25">
      <c r="A10791" t="s">
        <v>1569</v>
      </c>
      <c r="B10791">
        <v>292469</v>
      </c>
      <c r="C10791" t="s">
        <v>3380</v>
      </c>
      <c r="D10791" t="s">
        <v>1884</v>
      </c>
      <c r="E10791" t="s">
        <v>1596</v>
      </c>
      <c r="F10791" t="s">
        <v>3396</v>
      </c>
      <c r="G10791" t="s">
        <v>1574</v>
      </c>
      <c r="H10791" s="2">
        <v>40882</v>
      </c>
      <c r="I10791" s="2">
        <v>43951</v>
      </c>
      <c r="J10791"/>
      <c r="K10791"/>
      <c r="L10791">
        <v>32.25</v>
      </c>
      <c r="M10791" t="s">
        <v>1575</v>
      </c>
      <c r="N10791" t="s">
        <v>3311</v>
      </c>
      <c r="O10791" t="s">
        <v>3397</v>
      </c>
      <c r="P10791">
        <v>4043</v>
      </c>
      <c r="Q10791" t="s">
        <v>3398</v>
      </c>
      <c r="R10791" t="s">
        <v>15435</v>
      </c>
      <c r="S10791" t="s">
        <v>15436</v>
      </c>
      <c r="T10791" t="s">
        <v>15438</v>
      </c>
      <c r="U10791" t="s">
        <v>15437</v>
      </c>
      <c r="V10791">
        <v>0.84868421052631582</v>
      </c>
    </row>
    <row r="10792" spans="1:22" x14ac:dyDescent="0.25">
      <c r="A10792" t="s">
        <v>1569</v>
      </c>
      <c r="B10792">
        <v>101163</v>
      </c>
      <c r="C10792" t="s">
        <v>1950</v>
      </c>
      <c r="D10792" t="s">
        <v>2753</v>
      </c>
      <c r="E10792" t="s">
        <v>1596</v>
      </c>
      <c r="F10792" t="s">
        <v>2722</v>
      </c>
      <c r="G10792" t="s">
        <v>1574</v>
      </c>
      <c r="H10792" s="2">
        <v>40786</v>
      </c>
      <c r="I10792" s="2">
        <v>43951</v>
      </c>
      <c r="J10792"/>
      <c r="K10792"/>
      <c r="L10792">
        <v>14.5</v>
      </c>
      <c r="M10792" t="s">
        <v>1575</v>
      </c>
      <c r="N10792" t="s">
        <v>1714</v>
      </c>
      <c r="O10792" t="s">
        <v>2723</v>
      </c>
      <c r="P10792">
        <v>2029</v>
      </c>
      <c r="Q10792" t="s">
        <v>2724</v>
      </c>
      <c r="R10792" t="s">
        <v>15441</v>
      </c>
      <c r="S10792" t="s">
        <v>15436</v>
      </c>
      <c r="T10792" t="s">
        <v>15438</v>
      </c>
      <c r="U10792" t="s">
        <v>15437</v>
      </c>
      <c r="V10792">
        <v>0.38157894736842107</v>
      </c>
    </row>
    <row r="10793" spans="1:22" x14ac:dyDescent="0.25">
      <c r="A10793" t="s">
        <v>1569</v>
      </c>
      <c r="B10793">
        <v>292178</v>
      </c>
      <c r="C10793" t="s">
        <v>3062</v>
      </c>
      <c r="D10793" t="s">
        <v>1838</v>
      </c>
      <c r="E10793" t="s">
        <v>1607</v>
      </c>
      <c r="F10793" t="s">
        <v>3030</v>
      </c>
      <c r="G10793" t="s">
        <v>1574</v>
      </c>
      <c r="H10793" s="2">
        <v>40735</v>
      </c>
      <c r="I10793" s="2">
        <v>44739</v>
      </c>
      <c r="J10793"/>
      <c r="K10793"/>
      <c r="L10793">
        <v>38</v>
      </c>
      <c r="M10793" t="s">
        <v>1575</v>
      </c>
      <c r="N10793" t="s">
        <v>1714</v>
      </c>
      <c r="O10793" t="s">
        <v>3031</v>
      </c>
      <c r="P10793">
        <v>2042</v>
      </c>
      <c r="Q10793" t="s">
        <v>3032</v>
      </c>
      <c r="R10793" t="s">
        <v>15440</v>
      </c>
      <c r="S10793" t="s">
        <v>15436</v>
      </c>
      <c r="T10793" t="s">
        <v>15438</v>
      </c>
      <c r="U10793" t="s">
        <v>15437</v>
      </c>
      <c r="V10793">
        <v>1</v>
      </c>
    </row>
    <row r="10794" spans="1:22" x14ac:dyDescent="0.25">
      <c r="A10794" t="s">
        <v>1569</v>
      </c>
      <c r="B10794">
        <v>292203</v>
      </c>
      <c r="C10794" t="s">
        <v>2258</v>
      </c>
      <c r="D10794" t="s">
        <v>2504</v>
      </c>
      <c r="E10794" t="s">
        <v>1607</v>
      </c>
      <c r="F10794" t="s">
        <v>2494</v>
      </c>
      <c r="G10794" t="s">
        <v>1489</v>
      </c>
      <c r="H10794" s="2">
        <v>40735</v>
      </c>
      <c r="I10794" s="2">
        <v>44662</v>
      </c>
      <c r="J10794"/>
      <c r="K10794"/>
      <c r="L10794">
        <v>38</v>
      </c>
      <c r="M10794" t="s">
        <v>1575</v>
      </c>
      <c r="N10794" t="s">
        <v>1714</v>
      </c>
      <c r="O10794" t="s">
        <v>2443</v>
      </c>
      <c r="P10794">
        <v>2024</v>
      </c>
      <c r="Q10794" t="s">
        <v>2444</v>
      </c>
      <c r="R10794" t="s">
        <v>15441</v>
      </c>
      <c r="S10794" t="s">
        <v>15436</v>
      </c>
      <c r="T10794" t="s">
        <v>15438</v>
      </c>
      <c r="U10794" t="s">
        <v>1566</v>
      </c>
      <c r="V10794">
        <v>1</v>
      </c>
    </row>
    <row r="10795" spans="1:22" x14ac:dyDescent="0.25">
      <c r="A10795" t="s">
        <v>1569</v>
      </c>
      <c r="B10795">
        <v>292180</v>
      </c>
      <c r="C10795" t="s">
        <v>1863</v>
      </c>
      <c r="D10795" t="s">
        <v>2873</v>
      </c>
      <c r="E10795" t="s">
        <v>1596</v>
      </c>
      <c r="F10795" t="s">
        <v>2848</v>
      </c>
      <c r="G10795" t="s">
        <v>1574</v>
      </c>
      <c r="H10795" s="2">
        <v>40731</v>
      </c>
      <c r="I10795" s="2">
        <v>43951</v>
      </c>
      <c r="J10795"/>
      <c r="K10795"/>
      <c r="L10795">
        <v>35</v>
      </c>
      <c r="M10795" t="s">
        <v>1575</v>
      </c>
      <c r="N10795" t="s">
        <v>1714</v>
      </c>
      <c r="O10795" t="s">
        <v>2846</v>
      </c>
      <c r="P10795">
        <v>2032</v>
      </c>
      <c r="Q10795" t="s">
        <v>2847</v>
      </c>
      <c r="R10795" t="s">
        <v>15440</v>
      </c>
      <c r="S10795" t="s">
        <v>15436</v>
      </c>
      <c r="T10795" t="s">
        <v>15438</v>
      </c>
      <c r="U10795" t="s">
        <v>15437</v>
      </c>
      <c r="V10795">
        <v>0.92105263157894735</v>
      </c>
    </row>
    <row r="10796" spans="1:22" x14ac:dyDescent="0.25">
      <c r="A10796" t="s">
        <v>1569</v>
      </c>
      <c r="B10796">
        <v>292146</v>
      </c>
      <c r="C10796" t="s">
        <v>3165</v>
      </c>
      <c r="D10796" t="s">
        <v>4007</v>
      </c>
      <c r="E10796" t="s">
        <v>1596</v>
      </c>
      <c r="F10796" t="s">
        <v>3976</v>
      </c>
      <c r="G10796" t="s">
        <v>1574</v>
      </c>
      <c r="H10796" s="2">
        <v>40721</v>
      </c>
      <c r="I10796" s="2">
        <v>43951</v>
      </c>
      <c r="J10796"/>
      <c r="K10796"/>
      <c r="L10796">
        <v>37</v>
      </c>
      <c r="M10796" t="s">
        <v>1575</v>
      </c>
      <c r="N10796" t="s">
        <v>3865</v>
      </c>
      <c r="O10796" t="s">
        <v>3977</v>
      </c>
      <c r="P10796">
        <v>9095</v>
      </c>
      <c r="Q10796" t="s">
        <v>3978</v>
      </c>
      <c r="R10796" t="s">
        <v>15443</v>
      </c>
      <c r="S10796" t="s">
        <v>15436</v>
      </c>
      <c r="T10796" t="s">
        <v>15438</v>
      </c>
      <c r="U10796" t="s">
        <v>15437</v>
      </c>
      <c r="V10796">
        <v>0.97368421052631582</v>
      </c>
    </row>
    <row r="10797" spans="1:22" x14ac:dyDescent="0.25">
      <c r="A10797" t="s">
        <v>1569</v>
      </c>
      <c r="B10797">
        <v>291930</v>
      </c>
      <c r="C10797" t="s">
        <v>1910</v>
      </c>
      <c r="D10797" t="s">
        <v>1911</v>
      </c>
      <c r="E10797" t="s">
        <v>1596</v>
      </c>
      <c r="F10797" t="s">
        <v>1845</v>
      </c>
      <c r="G10797" t="s">
        <v>1574</v>
      </c>
      <c r="H10797" s="2">
        <v>40603</v>
      </c>
      <c r="I10797" s="2">
        <v>43951</v>
      </c>
      <c r="J10797"/>
      <c r="K10797"/>
      <c r="L10797">
        <v>14</v>
      </c>
      <c r="M10797" t="s">
        <v>1575</v>
      </c>
      <c r="N10797" t="s">
        <v>1576</v>
      </c>
      <c r="O10797" t="s">
        <v>1846</v>
      </c>
      <c r="P10797">
        <v>1011</v>
      </c>
      <c r="Q10797" t="s">
        <v>1847</v>
      </c>
      <c r="R10797" t="s">
        <v>15435</v>
      </c>
      <c r="S10797" t="s">
        <v>15436</v>
      </c>
      <c r="T10797" t="s">
        <v>15438</v>
      </c>
      <c r="U10797" t="s">
        <v>15437</v>
      </c>
      <c r="V10797">
        <v>0.36842105263157893</v>
      </c>
    </row>
    <row r="10798" spans="1:22" x14ac:dyDescent="0.25">
      <c r="A10798" t="s">
        <v>1569</v>
      </c>
      <c r="B10798">
        <v>291920</v>
      </c>
      <c r="C10798" t="s">
        <v>1903</v>
      </c>
      <c r="D10798" t="s">
        <v>2607</v>
      </c>
      <c r="E10798" t="s">
        <v>1572</v>
      </c>
      <c r="F10798" t="s">
        <v>2573</v>
      </c>
      <c r="G10798" t="s">
        <v>1574</v>
      </c>
      <c r="H10798" s="2">
        <v>40602</v>
      </c>
      <c r="I10798" s="2">
        <v>43951</v>
      </c>
      <c r="J10798"/>
      <c r="K10798"/>
      <c r="L10798">
        <v>0.01</v>
      </c>
      <c r="M10798" t="s">
        <v>1575</v>
      </c>
      <c r="N10798" t="s">
        <v>1714</v>
      </c>
      <c r="O10798" t="s">
        <v>2574</v>
      </c>
      <c r="P10798">
        <v>2026</v>
      </c>
      <c r="Q10798" t="s">
        <v>2575</v>
      </c>
      <c r="R10798" t="s">
        <v>15441</v>
      </c>
      <c r="S10798" t="s">
        <v>15436</v>
      </c>
      <c r="T10798" t="s">
        <v>15437</v>
      </c>
      <c r="U10798" t="s">
        <v>15437</v>
      </c>
      <c r="V10798">
        <v>0</v>
      </c>
    </row>
    <row r="10799" spans="1:22" x14ac:dyDescent="0.25">
      <c r="A10799" t="s">
        <v>1569</v>
      </c>
      <c r="B10799">
        <v>406540</v>
      </c>
      <c r="C10799" t="s">
        <v>4263</v>
      </c>
      <c r="D10799" t="s">
        <v>4264</v>
      </c>
      <c r="E10799" t="s">
        <v>1607</v>
      </c>
      <c r="F10799" t="s">
        <v>4265</v>
      </c>
      <c r="G10799" t="s">
        <v>4227</v>
      </c>
      <c r="H10799" s="2">
        <v>40582</v>
      </c>
      <c r="I10799" s="2">
        <v>45335</v>
      </c>
      <c r="J10799"/>
      <c r="K10799"/>
      <c r="L10799">
        <v>38</v>
      </c>
      <c r="M10799" t="s">
        <v>1575</v>
      </c>
      <c r="N10799" t="s">
        <v>1714</v>
      </c>
      <c r="O10799" t="s">
        <v>4134</v>
      </c>
      <c r="P10799">
        <v>9554</v>
      </c>
      <c r="Q10799" t="s">
        <v>4222</v>
      </c>
      <c r="R10799" t="s">
        <v>15446</v>
      </c>
      <c r="S10799" t="s">
        <v>15436</v>
      </c>
      <c r="T10799" t="s">
        <v>15438</v>
      </c>
      <c r="U10799" t="s">
        <v>15437</v>
      </c>
      <c r="V10799">
        <v>1</v>
      </c>
    </row>
    <row r="10800" spans="1:22" x14ac:dyDescent="0.25">
      <c r="A10800" t="s">
        <v>1569</v>
      </c>
      <c r="B10800">
        <v>406539</v>
      </c>
      <c r="C10800" t="s">
        <v>1638</v>
      </c>
      <c r="D10800" t="s">
        <v>2248</v>
      </c>
      <c r="E10800" t="s">
        <v>1607</v>
      </c>
      <c r="F10800" t="s">
        <v>4120</v>
      </c>
      <c r="G10800" t="s">
        <v>4121</v>
      </c>
      <c r="H10800" s="2">
        <v>40567</v>
      </c>
      <c r="I10800" s="2">
        <v>43952</v>
      </c>
      <c r="J10800"/>
      <c r="K10800"/>
      <c r="L10800">
        <v>38</v>
      </c>
      <c r="M10800" t="s">
        <v>1575</v>
      </c>
      <c r="N10800" t="s">
        <v>1714</v>
      </c>
      <c r="O10800" t="s">
        <v>4099</v>
      </c>
      <c r="P10800">
        <v>9520</v>
      </c>
      <c r="Q10800" t="s">
        <v>4087</v>
      </c>
      <c r="R10800" t="s">
        <v>15445</v>
      </c>
      <c r="S10800" t="s">
        <v>15436</v>
      </c>
      <c r="T10800" t="s">
        <v>15438</v>
      </c>
      <c r="U10800" t="s">
        <v>15437</v>
      </c>
      <c r="V10800">
        <v>1</v>
      </c>
    </row>
    <row r="10801" spans="1:22" x14ac:dyDescent="0.25">
      <c r="A10801" t="s">
        <v>1569</v>
      </c>
      <c r="B10801">
        <v>291842</v>
      </c>
      <c r="C10801" t="s">
        <v>3562</v>
      </c>
      <c r="D10801" t="s">
        <v>2239</v>
      </c>
      <c r="E10801" t="s">
        <v>1607</v>
      </c>
      <c r="F10801" t="s">
        <v>3666</v>
      </c>
      <c r="G10801" t="s">
        <v>1489</v>
      </c>
      <c r="H10801" s="2">
        <v>40560</v>
      </c>
      <c r="I10801" s="2">
        <v>44378</v>
      </c>
      <c r="J10801"/>
      <c r="K10801"/>
      <c r="L10801">
        <v>38</v>
      </c>
      <c r="M10801" t="s">
        <v>1575</v>
      </c>
      <c r="N10801" t="s">
        <v>3627</v>
      </c>
      <c r="O10801" t="s">
        <v>3628</v>
      </c>
      <c r="P10801">
        <v>6059</v>
      </c>
      <c r="Q10801" t="s">
        <v>3629</v>
      </c>
      <c r="R10801" t="s">
        <v>15442</v>
      </c>
      <c r="S10801" t="s">
        <v>15436</v>
      </c>
      <c r="T10801" t="s">
        <v>15438</v>
      </c>
      <c r="U10801" t="s">
        <v>1566</v>
      </c>
      <c r="V10801">
        <v>1</v>
      </c>
    </row>
    <row r="10802" spans="1:22" x14ac:dyDescent="0.25">
      <c r="A10802" t="s">
        <v>1569</v>
      </c>
      <c r="B10802">
        <v>291724</v>
      </c>
      <c r="C10802" t="s">
        <v>3006</v>
      </c>
      <c r="D10802" t="s">
        <v>3007</v>
      </c>
      <c r="E10802" t="s">
        <v>1596</v>
      </c>
      <c r="F10802" t="s">
        <v>2937</v>
      </c>
      <c r="G10802" t="s">
        <v>1574</v>
      </c>
      <c r="H10802" s="2">
        <v>40474</v>
      </c>
      <c r="I10802" s="2">
        <v>43951</v>
      </c>
      <c r="J10802"/>
      <c r="K10802"/>
      <c r="L10802">
        <v>23</v>
      </c>
      <c r="M10802" t="s">
        <v>1575</v>
      </c>
      <c r="N10802" t="s">
        <v>1714</v>
      </c>
      <c r="O10802" t="s">
        <v>2938</v>
      </c>
      <c r="P10802">
        <v>2039</v>
      </c>
      <c r="Q10802" t="s">
        <v>2939</v>
      </c>
      <c r="R10802" t="s">
        <v>15440</v>
      </c>
      <c r="S10802" t="s">
        <v>15436</v>
      </c>
      <c r="T10802" t="s">
        <v>15438</v>
      </c>
      <c r="U10802" t="s">
        <v>15437</v>
      </c>
      <c r="V10802">
        <v>0.60526315789473684</v>
      </c>
    </row>
    <row r="10803" spans="1:22" x14ac:dyDescent="0.25">
      <c r="A10803" t="s">
        <v>1569</v>
      </c>
      <c r="B10803">
        <v>291657</v>
      </c>
      <c r="C10803" t="s">
        <v>1932</v>
      </c>
      <c r="D10803" t="s">
        <v>3435</v>
      </c>
      <c r="E10803" t="s">
        <v>1596</v>
      </c>
      <c r="F10803" t="s">
        <v>3396</v>
      </c>
      <c r="G10803" t="s">
        <v>1574</v>
      </c>
      <c r="H10803" s="2">
        <v>40473</v>
      </c>
      <c r="I10803" s="2">
        <v>43951</v>
      </c>
      <c r="J10803"/>
      <c r="K10803"/>
      <c r="L10803">
        <v>28.75</v>
      </c>
      <c r="M10803" t="s">
        <v>1575</v>
      </c>
      <c r="N10803" t="s">
        <v>3311</v>
      </c>
      <c r="O10803" t="s">
        <v>3397</v>
      </c>
      <c r="P10803">
        <v>4043</v>
      </c>
      <c r="Q10803" t="s">
        <v>3398</v>
      </c>
      <c r="R10803" t="s">
        <v>15435</v>
      </c>
      <c r="S10803" t="s">
        <v>15436</v>
      </c>
      <c r="T10803" t="s">
        <v>15438</v>
      </c>
      <c r="U10803" t="s">
        <v>15437</v>
      </c>
      <c r="V10803">
        <v>0.75657894736842102</v>
      </c>
    </row>
    <row r="10804" spans="1:22" x14ac:dyDescent="0.25">
      <c r="A10804" t="s">
        <v>1569</v>
      </c>
      <c r="B10804">
        <v>291457</v>
      </c>
      <c r="C10804" t="s">
        <v>1688</v>
      </c>
      <c r="D10804" t="s">
        <v>1730</v>
      </c>
      <c r="E10804" t="s">
        <v>1596</v>
      </c>
      <c r="F10804" t="s">
        <v>1692</v>
      </c>
      <c r="G10804" t="s">
        <v>1574</v>
      </c>
      <c r="H10804" s="2">
        <v>40445</v>
      </c>
      <c r="I10804" s="2">
        <v>43951</v>
      </c>
      <c r="J10804"/>
      <c r="K10804"/>
      <c r="L10804">
        <v>13.5</v>
      </c>
      <c r="M10804" t="s">
        <v>1575</v>
      </c>
      <c r="N10804" t="s">
        <v>1576</v>
      </c>
      <c r="O10804" t="s">
        <v>1693</v>
      </c>
      <c r="P10804">
        <v>1006</v>
      </c>
      <c r="Q10804" t="s">
        <v>1694</v>
      </c>
      <c r="R10804" t="s">
        <v>15435</v>
      </c>
      <c r="S10804" t="s">
        <v>15436</v>
      </c>
      <c r="T10804" t="s">
        <v>15438</v>
      </c>
      <c r="U10804" t="s">
        <v>15437</v>
      </c>
      <c r="V10804">
        <v>0.35526315789473684</v>
      </c>
    </row>
    <row r="10805" spans="1:22" x14ac:dyDescent="0.25">
      <c r="A10805" t="s">
        <v>1569</v>
      </c>
      <c r="B10805">
        <v>291697</v>
      </c>
      <c r="C10805" t="s">
        <v>2303</v>
      </c>
      <c r="D10805" t="s">
        <v>2505</v>
      </c>
      <c r="E10805" t="s">
        <v>1596</v>
      </c>
      <c r="F10805" t="s">
        <v>2442</v>
      </c>
      <c r="G10805" t="s">
        <v>1574</v>
      </c>
      <c r="H10805" s="2">
        <v>40438</v>
      </c>
      <c r="I10805" s="2">
        <v>43951</v>
      </c>
      <c r="J10805"/>
      <c r="K10805"/>
      <c r="L10805">
        <v>36</v>
      </c>
      <c r="M10805" t="s">
        <v>1575</v>
      </c>
      <c r="N10805" t="s">
        <v>1714</v>
      </c>
      <c r="O10805" t="s">
        <v>2443</v>
      </c>
      <c r="P10805">
        <v>2024</v>
      </c>
      <c r="Q10805" t="s">
        <v>2444</v>
      </c>
      <c r="R10805" t="s">
        <v>15441</v>
      </c>
      <c r="S10805" t="s">
        <v>15436</v>
      </c>
      <c r="T10805" t="s">
        <v>15438</v>
      </c>
      <c r="U10805" t="s">
        <v>15437</v>
      </c>
      <c r="V10805">
        <v>0.94736842105263153</v>
      </c>
    </row>
    <row r="10806" spans="1:22" x14ac:dyDescent="0.25">
      <c r="A10806" t="s">
        <v>1569</v>
      </c>
      <c r="B10806">
        <v>291613</v>
      </c>
      <c r="C10806" t="s">
        <v>1794</v>
      </c>
      <c r="D10806" t="s">
        <v>1795</v>
      </c>
      <c r="E10806" t="s">
        <v>1596</v>
      </c>
      <c r="F10806" t="s">
        <v>1747</v>
      </c>
      <c r="G10806" t="s">
        <v>1574</v>
      </c>
      <c r="H10806" s="2">
        <v>40434</v>
      </c>
      <c r="I10806" s="2">
        <v>43951</v>
      </c>
      <c r="J10806"/>
      <c r="K10806"/>
      <c r="L10806">
        <v>23.75</v>
      </c>
      <c r="M10806" t="s">
        <v>1575</v>
      </c>
      <c r="N10806" t="s">
        <v>1576</v>
      </c>
      <c r="O10806" t="s">
        <v>1748</v>
      </c>
      <c r="P10806">
        <v>1008</v>
      </c>
      <c r="Q10806" t="s">
        <v>1749</v>
      </c>
      <c r="R10806" t="s">
        <v>15435</v>
      </c>
      <c r="S10806" t="s">
        <v>15436</v>
      </c>
      <c r="T10806" t="s">
        <v>15438</v>
      </c>
      <c r="U10806" t="s">
        <v>15437</v>
      </c>
      <c r="V10806">
        <v>0.625</v>
      </c>
    </row>
    <row r="10807" spans="1:22" x14ac:dyDescent="0.25">
      <c r="A10807" t="s">
        <v>1569</v>
      </c>
      <c r="B10807">
        <v>291447</v>
      </c>
      <c r="C10807" t="s">
        <v>1796</v>
      </c>
      <c r="D10807" t="s">
        <v>1797</v>
      </c>
      <c r="E10807" t="s">
        <v>1596</v>
      </c>
      <c r="F10807" t="s">
        <v>1747</v>
      </c>
      <c r="G10807" t="s">
        <v>1574</v>
      </c>
      <c r="H10807" s="2">
        <v>40420</v>
      </c>
      <c r="I10807" s="2">
        <v>43951</v>
      </c>
      <c r="J10807"/>
      <c r="K10807"/>
      <c r="L10807">
        <v>7</v>
      </c>
      <c r="M10807" t="s">
        <v>1575</v>
      </c>
      <c r="N10807" t="s">
        <v>1576</v>
      </c>
      <c r="O10807" t="s">
        <v>1748</v>
      </c>
      <c r="P10807">
        <v>1008</v>
      </c>
      <c r="Q10807" t="s">
        <v>1749</v>
      </c>
      <c r="R10807" t="s">
        <v>15435</v>
      </c>
      <c r="S10807" t="s">
        <v>15436</v>
      </c>
      <c r="T10807" t="s">
        <v>15438</v>
      </c>
      <c r="U10807" t="s">
        <v>15437</v>
      </c>
      <c r="V10807">
        <v>0.18421052631578946</v>
      </c>
    </row>
    <row r="10808" spans="1:22" x14ac:dyDescent="0.25">
      <c r="A10808" t="s">
        <v>1569</v>
      </c>
      <c r="B10808">
        <v>291432</v>
      </c>
      <c r="C10808" t="s">
        <v>2373</v>
      </c>
      <c r="D10808" t="s">
        <v>2374</v>
      </c>
      <c r="E10808" t="s">
        <v>1596</v>
      </c>
      <c r="F10808" t="s">
        <v>2317</v>
      </c>
      <c r="G10808" t="s">
        <v>1574</v>
      </c>
      <c r="H10808" s="2">
        <v>40350</v>
      </c>
      <c r="I10808" s="2">
        <v>43951</v>
      </c>
      <c r="J10808"/>
      <c r="K10808"/>
      <c r="L10808">
        <v>25.75</v>
      </c>
      <c r="M10808" t="s">
        <v>1575</v>
      </c>
      <c r="N10808" t="s">
        <v>1714</v>
      </c>
      <c r="O10808" t="s">
        <v>2318</v>
      </c>
      <c r="P10808">
        <v>2022</v>
      </c>
      <c r="Q10808" t="s">
        <v>2319</v>
      </c>
      <c r="R10808" t="s">
        <v>15440</v>
      </c>
      <c r="S10808" t="s">
        <v>15436</v>
      </c>
      <c r="T10808" t="s">
        <v>15438</v>
      </c>
      <c r="U10808" t="s">
        <v>15437</v>
      </c>
      <c r="V10808">
        <v>0.67763157894736847</v>
      </c>
    </row>
    <row r="10809" spans="1:22" x14ac:dyDescent="0.25">
      <c r="A10809" t="s">
        <v>1569</v>
      </c>
      <c r="B10809">
        <v>291581</v>
      </c>
      <c r="C10809" t="s">
        <v>1914</v>
      </c>
      <c r="D10809" t="s">
        <v>2393</v>
      </c>
      <c r="E10809" t="s">
        <v>1596</v>
      </c>
      <c r="F10809" t="s">
        <v>3438</v>
      </c>
      <c r="G10809" t="s">
        <v>1574</v>
      </c>
      <c r="H10809" s="2">
        <v>40319</v>
      </c>
      <c r="I10809" s="2">
        <v>44361</v>
      </c>
      <c r="J10809"/>
      <c r="K10809"/>
      <c r="L10809">
        <v>30.75</v>
      </c>
      <c r="M10809" t="s">
        <v>1575</v>
      </c>
      <c r="N10809" t="s">
        <v>3311</v>
      </c>
      <c r="O10809" t="s">
        <v>3439</v>
      </c>
      <c r="P10809">
        <v>4044</v>
      </c>
      <c r="Q10809" t="s">
        <v>3440</v>
      </c>
      <c r="R10809" t="s">
        <v>15435</v>
      </c>
      <c r="S10809" t="s">
        <v>15436</v>
      </c>
      <c r="T10809" t="s">
        <v>15438</v>
      </c>
      <c r="U10809" t="s">
        <v>15437</v>
      </c>
      <c r="V10809">
        <v>0.80921052631578949</v>
      </c>
    </row>
    <row r="10810" spans="1:22" x14ac:dyDescent="0.25">
      <c r="A10810" t="s">
        <v>1569</v>
      </c>
      <c r="B10810">
        <v>291238</v>
      </c>
      <c r="C10810" t="s">
        <v>1731</v>
      </c>
      <c r="D10810" t="s">
        <v>1732</v>
      </c>
      <c r="E10810" t="s">
        <v>1596</v>
      </c>
      <c r="F10810" t="s">
        <v>1692</v>
      </c>
      <c r="G10810" t="s">
        <v>1574</v>
      </c>
      <c r="H10810" s="2">
        <v>40259</v>
      </c>
      <c r="I10810" s="2">
        <v>43951</v>
      </c>
      <c r="J10810"/>
      <c r="K10810"/>
      <c r="L10810">
        <v>30.5</v>
      </c>
      <c r="M10810" t="s">
        <v>1575</v>
      </c>
      <c r="N10810" t="s">
        <v>1576</v>
      </c>
      <c r="O10810" t="s">
        <v>1693</v>
      </c>
      <c r="P10810">
        <v>1006</v>
      </c>
      <c r="Q10810" t="s">
        <v>1694</v>
      </c>
      <c r="R10810" t="s">
        <v>15435</v>
      </c>
      <c r="S10810" t="s">
        <v>15436</v>
      </c>
      <c r="T10810" t="s">
        <v>15438</v>
      </c>
      <c r="U10810" t="s">
        <v>15437</v>
      </c>
      <c r="V10810">
        <v>0.80263157894736847</v>
      </c>
    </row>
    <row r="10811" spans="1:22" x14ac:dyDescent="0.25">
      <c r="A10811" t="s">
        <v>1569</v>
      </c>
      <c r="B10811">
        <v>291239</v>
      </c>
      <c r="C10811" t="s">
        <v>1665</v>
      </c>
      <c r="D10811" t="s">
        <v>1817</v>
      </c>
      <c r="E10811" t="s">
        <v>1596</v>
      </c>
      <c r="F10811" t="s">
        <v>3460</v>
      </c>
      <c r="G10811" t="s">
        <v>1574</v>
      </c>
      <c r="H10811" s="2">
        <v>40255</v>
      </c>
      <c r="I10811" s="2">
        <v>43951</v>
      </c>
      <c r="J10811"/>
      <c r="K10811"/>
      <c r="L10811">
        <v>29.25</v>
      </c>
      <c r="M10811" t="s">
        <v>1575</v>
      </c>
      <c r="N10811" t="s">
        <v>3311</v>
      </c>
      <c r="O10811" t="s">
        <v>3461</v>
      </c>
      <c r="P10811">
        <v>4045</v>
      </c>
      <c r="Q10811" t="s">
        <v>3462</v>
      </c>
      <c r="R10811" t="s">
        <v>15435</v>
      </c>
      <c r="S10811" t="s">
        <v>15436</v>
      </c>
      <c r="T10811" t="s">
        <v>15438</v>
      </c>
      <c r="U10811" t="s">
        <v>15437</v>
      </c>
      <c r="V10811">
        <v>0.76973684210526316</v>
      </c>
    </row>
    <row r="10812" spans="1:22" x14ac:dyDescent="0.25">
      <c r="A10812" t="s">
        <v>1569</v>
      </c>
      <c r="B10812">
        <v>291159</v>
      </c>
      <c r="C10812" t="s">
        <v>2436</v>
      </c>
      <c r="D10812" t="s">
        <v>2437</v>
      </c>
      <c r="E10812" t="s">
        <v>1607</v>
      </c>
      <c r="F10812" t="s">
        <v>2388</v>
      </c>
      <c r="G10812" t="s">
        <v>1574</v>
      </c>
      <c r="H10812" s="2">
        <v>40238</v>
      </c>
      <c r="I10812" s="2">
        <v>43951</v>
      </c>
      <c r="J10812"/>
      <c r="K10812"/>
      <c r="L10812">
        <v>38</v>
      </c>
      <c r="M10812" t="s">
        <v>1575</v>
      </c>
      <c r="N10812" t="s">
        <v>1714</v>
      </c>
      <c r="O10812" t="s">
        <v>2389</v>
      </c>
      <c r="P10812">
        <v>2023</v>
      </c>
      <c r="Q10812" t="s">
        <v>2390</v>
      </c>
      <c r="R10812" t="s">
        <v>15441</v>
      </c>
      <c r="S10812" t="s">
        <v>15436</v>
      </c>
      <c r="T10812" t="s">
        <v>15438</v>
      </c>
      <c r="U10812" t="s">
        <v>15437</v>
      </c>
      <c r="V10812">
        <v>1</v>
      </c>
    </row>
    <row r="10813" spans="1:22" x14ac:dyDescent="0.25">
      <c r="A10813" t="s">
        <v>1569</v>
      </c>
      <c r="B10813">
        <v>291219</v>
      </c>
      <c r="C10813" t="s">
        <v>1841</v>
      </c>
      <c r="D10813" t="s">
        <v>2257</v>
      </c>
      <c r="E10813" t="s">
        <v>1607</v>
      </c>
      <c r="F10813" t="s">
        <v>2240</v>
      </c>
      <c r="G10813" t="s">
        <v>1618</v>
      </c>
      <c r="H10813" s="2">
        <v>40161</v>
      </c>
      <c r="I10813" s="2">
        <v>44718</v>
      </c>
      <c r="J10813"/>
      <c r="K10813"/>
      <c r="L10813">
        <v>38</v>
      </c>
      <c r="M10813" t="s">
        <v>1575</v>
      </c>
      <c r="N10813" t="s">
        <v>1714</v>
      </c>
      <c r="O10813" t="s">
        <v>2184</v>
      </c>
      <c r="P10813">
        <v>2020</v>
      </c>
      <c r="Q10813" t="s">
        <v>2185</v>
      </c>
      <c r="R10813" t="s">
        <v>15440</v>
      </c>
      <c r="S10813" t="s">
        <v>15436</v>
      </c>
      <c r="T10813" t="s">
        <v>15438</v>
      </c>
      <c r="U10813" t="s">
        <v>15437</v>
      </c>
      <c r="V10813">
        <v>1</v>
      </c>
    </row>
    <row r="10814" spans="1:22" x14ac:dyDescent="0.25">
      <c r="A10814" t="s">
        <v>1569</v>
      </c>
      <c r="B10814">
        <v>291367</v>
      </c>
      <c r="C10814" t="s">
        <v>3008</v>
      </c>
      <c r="D10814" t="s">
        <v>3009</v>
      </c>
      <c r="E10814" t="s">
        <v>1607</v>
      </c>
      <c r="F10814" t="s">
        <v>2937</v>
      </c>
      <c r="G10814" t="s">
        <v>1574</v>
      </c>
      <c r="H10814" s="2">
        <v>40140</v>
      </c>
      <c r="I10814" s="2">
        <v>43951</v>
      </c>
      <c r="J10814"/>
      <c r="K10814"/>
      <c r="L10814">
        <v>38</v>
      </c>
      <c r="M10814" t="s">
        <v>1575</v>
      </c>
      <c r="N10814" t="s">
        <v>1714</v>
      </c>
      <c r="O10814" t="s">
        <v>2938</v>
      </c>
      <c r="P10814">
        <v>2039</v>
      </c>
      <c r="Q10814" t="s">
        <v>2939</v>
      </c>
      <c r="R10814" t="s">
        <v>15440</v>
      </c>
      <c r="S10814" t="s">
        <v>15436</v>
      </c>
      <c r="T10814" t="s">
        <v>15438</v>
      </c>
      <c r="U10814" t="s">
        <v>15437</v>
      </c>
      <c r="V10814">
        <v>1</v>
      </c>
    </row>
    <row r="10815" spans="1:22" x14ac:dyDescent="0.25">
      <c r="A10815" t="s">
        <v>1569</v>
      </c>
      <c r="B10815">
        <v>406364</v>
      </c>
      <c r="C10815" t="s">
        <v>1665</v>
      </c>
      <c r="D10815" t="s">
        <v>2306</v>
      </c>
      <c r="E10815" t="s">
        <v>1607</v>
      </c>
      <c r="F10815" t="s">
        <v>3746</v>
      </c>
      <c r="G10815" t="s">
        <v>1489</v>
      </c>
      <c r="H10815" s="2">
        <v>40134</v>
      </c>
      <c r="I10815" s="2">
        <v>45467</v>
      </c>
      <c r="J10815"/>
      <c r="K10815"/>
      <c r="L10815">
        <v>38</v>
      </c>
      <c r="M10815" t="s">
        <v>1575</v>
      </c>
      <c r="N10815" t="s">
        <v>3627</v>
      </c>
      <c r="O10815" t="s">
        <v>3714</v>
      </c>
      <c r="P10815">
        <v>6065</v>
      </c>
      <c r="Q10815" t="s">
        <v>3715</v>
      </c>
      <c r="R10815" t="s">
        <v>15442</v>
      </c>
      <c r="S10815" t="s">
        <v>15436</v>
      </c>
      <c r="T10815" t="s">
        <v>15438</v>
      </c>
      <c r="U10815" t="s">
        <v>1566</v>
      </c>
      <c r="V10815">
        <v>1</v>
      </c>
    </row>
    <row r="10816" spans="1:22" x14ac:dyDescent="0.25">
      <c r="A10816" t="s">
        <v>1569</v>
      </c>
      <c r="B10816">
        <v>291010</v>
      </c>
      <c r="C10816" t="s">
        <v>2718</v>
      </c>
      <c r="D10816" t="s">
        <v>2719</v>
      </c>
      <c r="E10816" t="s">
        <v>1596</v>
      </c>
      <c r="F10816" t="s">
        <v>2669</v>
      </c>
      <c r="G10816" t="s">
        <v>1574</v>
      </c>
      <c r="H10816" s="2">
        <v>40129</v>
      </c>
      <c r="I10816" s="2">
        <v>43951</v>
      </c>
      <c r="J10816"/>
      <c r="K10816"/>
      <c r="L10816">
        <v>23</v>
      </c>
      <c r="M10816" t="s">
        <v>1575</v>
      </c>
      <c r="N10816" t="s">
        <v>1714</v>
      </c>
      <c r="O10816" t="s">
        <v>2670</v>
      </c>
      <c r="P10816">
        <v>2028</v>
      </c>
      <c r="Q10816" t="s">
        <v>2671</v>
      </c>
      <c r="R10816" t="s">
        <v>15440</v>
      </c>
      <c r="S10816" t="s">
        <v>15436</v>
      </c>
      <c r="T10816" t="s">
        <v>15438</v>
      </c>
      <c r="U10816" t="s">
        <v>15437</v>
      </c>
      <c r="V10816">
        <v>0.60526315789473684</v>
      </c>
    </row>
    <row r="10817" spans="1:22" x14ac:dyDescent="0.25">
      <c r="A10817" t="s">
        <v>1569</v>
      </c>
      <c r="B10817">
        <v>406286</v>
      </c>
      <c r="C10817" t="s">
        <v>3173</v>
      </c>
      <c r="D10817" t="s">
        <v>3174</v>
      </c>
      <c r="E10817" t="s">
        <v>1607</v>
      </c>
      <c r="F10817" t="s">
        <v>3175</v>
      </c>
      <c r="G10817" t="s">
        <v>1489</v>
      </c>
      <c r="H10817" s="2">
        <v>40105</v>
      </c>
      <c r="I10817" s="2">
        <v>44879</v>
      </c>
      <c r="J10817"/>
      <c r="K10817"/>
      <c r="L10817">
        <v>38</v>
      </c>
      <c r="M10817" t="s">
        <v>1575</v>
      </c>
      <c r="N10817" t="s">
        <v>1714</v>
      </c>
      <c r="O10817" t="s">
        <v>3147</v>
      </c>
      <c r="P10817">
        <v>2054</v>
      </c>
      <c r="Q10817" t="s">
        <v>3148</v>
      </c>
      <c r="R10817" t="s">
        <v>15440</v>
      </c>
      <c r="S10817" t="s">
        <v>15436</v>
      </c>
      <c r="T10817" t="s">
        <v>15438</v>
      </c>
      <c r="U10817" t="s">
        <v>1566</v>
      </c>
      <c r="V10817">
        <v>1</v>
      </c>
    </row>
    <row r="10818" spans="1:22" x14ac:dyDescent="0.25">
      <c r="A10818" t="s">
        <v>1569</v>
      </c>
      <c r="B10818">
        <v>290963</v>
      </c>
      <c r="C10818" t="s">
        <v>2129</v>
      </c>
      <c r="D10818" t="s">
        <v>2375</v>
      </c>
      <c r="E10818" t="s">
        <v>1607</v>
      </c>
      <c r="F10818" t="s">
        <v>2317</v>
      </c>
      <c r="G10818" t="s">
        <v>1574</v>
      </c>
      <c r="H10818" s="2">
        <v>40098</v>
      </c>
      <c r="I10818" s="2">
        <v>43951</v>
      </c>
      <c r="J10818"/>
      <c r="K10818"/>
      <c r="L10818">
        <v>38</v>
      </c>
      <c r="M10818" t="s">
        <v>1575</v>
      </c>
      <c r="N10818" t="s">
        <v>1714</v>
      </c>
      <c r="O10818" t="s">
        <v>2318</v>
      </c>
      <c r="P10818">
        <v>2022</v>
      </c>
      <c r="Q10818" t="s">
        <v>2319</v>
      </c>
      <c r="R10818" t="s">
        <v>15440</v>
      </c>
      <c r="S10818" t="s">
        <v>15436</v>
      </c>
      <c r="T10818" t="s">
        <v>15438</v>
      </c>
      <c r="U10818" t="s">
        <v>15437</v>
      </c>
      <c r="V10818">
        <v>1</v>
      </c>
    </row>
    <row r="10819" spans="1:22" x14ac:dyDescent="0.25">
      <c r="A10819" t="s">
        <v>1569</v>
      </c>
      <c r="B10819">
        <v>290804</v>
      </c>
      <c r="C10819" t="s">
        <v>2030</v>
      </c>
      <c r="D10819" t="s">
        <v>2031</v>
      </c>
      <c r="E10819" t="s">
        <v>1596</v>
      </c>
      <c r="F10819" t="s">
        <v>2002</v>
      </c>
      <c r="G10819" t="s">
        <v>1574</v>
      </c>
      <c r="H10819" s="2">
        <v>40098</v>
      </c>
      <c r="I10819" s="2">
        <v>45341</v>
      </c>
      <c r="J10819"/>
      <c r="K10819"/>
      <c r="L10819">
        <v>20</v>
      </c>
      <c r="M10819" t="s">
        <v>1575</v>
      </c>
      <c r="N10819" t="s">
        <v>1714</v>
      </c>
      <c r="O10819" t="s">
        <v>2003</v>
      </c>
      <c r="P10819">
        <v>2014</v>
      </c>
      <c r="Q10819" t="s">
        <v>2004</v>
      </c>
      <c r="R10819" t="s">
        <v>15440</v>
      </c>
      <c r="S10819" t="s">
        <v>15436</v>
      </c>
      <c r="T10819" t="s">
        <v>15438</v>
      </c>
      <c r="U10819" t="s">
        <v>15437</v>
      </c>
      <c r="V10819">
        <v>0.52631578947368418</v>
      </c>
    </row>
    <row r="10820" spans="1:22" x14ac:dyDescent="0.25">
      <c r="A10820" t="s">
        <v>1569</v>
      </c>
      <c r="B10820">
        <v>290881</v>
      </c>
      <c r="C10820" t="s">
        <v>1935</v>
      </c>
      <c r="D10820" t="s">
        <v>2376</v>
      </c>
      <c r="E10820" t="s">
        <v>1596</v>
      </c>
      <c r="F10820" t="s">
        <v>2317</v>
      </c>
      <c r="G10820" t="s">
        <v>1574</v>
      </c>
      <c r="H10820" s="2">
        <v>40098</v>
      </c>
      <c r="I10820" s="2">
        <v>43951</v>
      </c>
      <c r="J10820"/>
      <c r="K10820"/>
      <c r="L10820">
        <v>20</v>
      </c>
      <c r="M10820" t="s">
        <v>1575</v>
      </c>
      <c r="N10820" t="s">
        <v>1714</v>
      </c>
      <c r="O10820" t="s">
        <v>2318</v>
      </c>
      <c r="P10820">
        <v>2022</v>
      </c>
      <c r="Q10820" t="s">
        <v>2319</v>
      </c>
      <c r="R10820" t="s">
        <v>15440</v>
      </c>
      <c r="S10820" t="s">
        <v>15436</v>
      </c>
      <c r="T10820" t="s">
        <v>15438</v>
      </c>
      <c r="U10820" t="s">
        <v>15437</v>
      </c>
      <c r="V10820">
        <v>0.52631578947368418</v>
      </c>
    </row>
    <row r="10821" spans="1:22" x14ac:dyDescent="0.25">
      <c r="A10821" t="s">
        <v>1569</v>
      </c>
      <c r="B10821">
        <v>290942</v>
      </c>
      <c r="C10821" t="s">
        <v>2720</v>
      </c>
      <c r="D10821" t="s">
        <v>1742</v>
      </c>
      <c r="E10821" t="s">
        <v>1596</v>
      </c>
      <c r="F10821" t="s">
        <v>2669</v>
      </c>
      <c r="G10821" t="s">
        <v>1574</v>
      </c>
      <c r="H10821" s="2">
        <v>40007</v>
      </c>
      <c r="I10821" s="2">
        <v>43951</v>
      </c>
      <c r="J10821"/>
      <c r="K10821"/>
      <c r="L10821">
        <v>36</v>
      </c>
      <c r="M10821" t="s">
        <v>1575</v>
      </c>
      <c r="N10821" t="s">
        <v>1714</v>
      </c>
      <c r="O10821" t="s">
        <v>2670</v>
      </c>
      <c r="P10821">
        <v>2028</v>
      </c>
      <c r="Q10821" t="s">
        <v>2671</v>
      </c>
      <c r="R10821" t="s">
        <v>15440</v>
      </c>
      <c r="S10821" t="s">
        <v>15436</v>
      </c>
      <c r="T10821" t="s">
        <v>15438</v>
      </c>
      <c r="U10821" t="s">
        <v>15437</v>
      </c>
      <c r="V10821">
        <v>0.94736842105263153</v>
      </c>
    </row>
    <row r="10822" spans="1:22" x14ac:dyDescent="0.25">
      <c r="A10822" t="s">
        <v>1569</v>
      </c>
      <c r="B10822">
        <v>290730</v>
      </c>
      <c r="C10822" t="s">
        <v>1675</v>
      </c>
      <c r="D10822" t="s">
        <v>1676</v>
      </c>
      <c r="E10822" t="s">
        <v>1596</v>
      </c>
      <c r="F10822" t="s">
        <v>1625</v>
      </c>
      <c r="G10822" t="s">
        <v>1574</v>
      </c>
      <c r="H10822" s="2">
        <v>39834</v>
      </c>
      <c r="I10822" s="2">
        <v>44053</v>
      </c>
      <c r="J10822"/>
      <c r="K10822"/>
      <c r="L10822">
        <v>35</v>
      </c>
      <c r="M10822" t="s">
        <v>1575</v>
      </c>
      <c r="N10822" t="s">
        <v>1576</v>
      </c>
      <c r="O10822" t="s">
        <v>1626</v>
      </c>
      <c r="P10822">
        <v>1005</v>
      </c>
      <c r="Q10822" t="s">
        <v>1627</v>
      </c>
      <c r="R10822" t="s">
        <v>15435</v>
      </c>
      <c r="S10822" t="s">
        <v>15436</v>
      </c>
      <c r="T10822" t="s">
        <v>15438</v>
      </c>
      <c r="U10822" t="s">
        <v>15437</v>
      </c>
      <c r="V10822">
        <v>0.92105263157894735</v>
      </c>
    </row>
    <row r="10823" spans="1:22" x14ac:dyDescent="0.25">
      <c r="A10823" t="s">
        <v>1569</v>
      </c>
      <c r="B10823">
        <v>290627</v>
      </c>
      <c r="C10823" t="s">
        <v>2784</v>
      </c>
      <c r="D10823" t="s">
        <v>3454</v>
      </c>
      <c r="E10823" t="s">
        <v>1596</v>
      </c>
      <c r="F10823" t="s">
        <v>3438</v>
      </c>
      <c r="G10823" t="s">
        <v>1574</v>
      </c>
      <c r="H10823" s="2">
        <v>39783</v>
      </c>
      <c r="I10823" s="2">
        <v>44361</v>
      </c>
      <c r="J10823"/>
      <c r="K10823"/>
      <c r="L10823">
        <v>26</v>
      </c>
      <c r="M10823" t="s">
        <v>1575</v>
      </c>
      <c r="N10823" t="s">
        <v>3311</v>
      </c>
      <c r="O10823" t="s">
        <v>3439</v>
      </c>
      <c r="P10823">
        <v>4044</v>
      </c>
      <c r="Q10823" t="s">
        <v>3440</v>
      </c>
      <c r="R10823" t="s">
        <v>15435</v>
      </c>
      <c r="S10823" t="s">
        <v>15436</v>
      </c>
      <c r="T10823" t="s">
        <v>15438</v>
      </c>
      <c r="U10823" t="s">
        <v>15437</v>
      </c>
      <c r="V10823">
        <v>0.68421052631578949</v>
      </c>
    </row>
    <row r="10824" spans="1:22" x14ac:dyDescent="0.25">
      <c r="A10824" t="s">
        <v>1569</v>
      </c>
      <c r="B10824">
        <v>290215</v>
      </c>
      <c r="C10824" t="s">
        <v>4008</v>
      </c>
      <c r="D10824" t="s">
        <v>4009</v>
      </c>
      <c r="E10824" t="s">
        <v>1607</v>
      </c>
      <c r="F10824" t="s">
        <v>3976</v>
      </c>
      <c r="G10824" t="s">
        <v>1574</v>
      </c>
      <c r="H10824" s="2">
        <v>39767</v>
      </c>
      <c r="I10824" s="2">
        <v>43951</v>
      </c>
      <c r="J10824"/>
      <c r="K10824"/>
      <c r="L10824">
        <v>38</v>
      </c>
      <c r="M10824" t="s">
        <v>1575</v>
      </c>
      <c r="N10824" t="s">
        <v>3865</v>
      </c>
      <c r="O10824" t="s">
        <v>3977</v>
      </c>
      <c r="P10824">
        <v>9095</v>
      </c>
      <c r="Q10824" t="s">
        <v>3978</v>
      </c>
      <c r="R10824" t="s">
        <v>15443</v>
      </c>
      <c r="S10824" t="s">
        <v>15436</v>
      </c>
      <c r="T10824" t="s">
        <v>15438</v>
      </c>
      <c r="U10824" t="s">
        <v>15437</v>
      </c>
      <c r="V10824">
        <v>1</v>
      </c>
    </row>
    <row r="10825" spans="1:22" x14ac:dyDescent="0.25">
      <c r="A10825" t="s">
        <v>1569</v>
      </c>
      <c r="B10825">
        <v>290297</v>
      </c>
      <c r="C10825" t="s">
        <v>4010</v>
      </c>
      <c r="D10825" t="s">
        <v>4011</v>
      </c>
      <c r="E10825" t="s">
        <v>1607</v>
      </c>
      <c r="F10825" t="s">
        <v>3995</v>
      </c>
      <c r="G10825" t="s">
        <v>1618</v>
      </c>
      <c r="H10825" s="2">
        <v>39762</v>
      </c>
      <c r="I10825" s="2">
        <v>44923</v>
      </c>
      <c r="J10825"/>
      <c r="K10825"/>
      <c r="L10825">
        <v>38</v>
      </c>
      <c r="M10825" t="s">
        <v>1575</v>
      </c>
      <c r="N10825" t="s">
        <v>3865</v>
      </c>
      <c r="O10825" t="s">
        <v>3977</v>
      </c>
      <c r="P10825">
        <v>9095</v>
      </c>
      <c r="Q10825" t="s">
        <v>3978</v>
      </c>
      <c r="R10825" t="s">
        <v>15443</v>
      </c>
      <c r="S10825" t="s">
        <v>15436</v>
      </c>
      <c r="T10825" t="s">
        <v>15438</v>
      </c>
      <c r="U10825" t="s">
        <v>15437</v>
      </c>
      <c r="V10825">
        <v>1</v>
      </c>
    </row>
    <row r="10826" spans="1:22" x14ac:dyDescent="0.25">
      <c r="A10826" t="s">
        <v>1569</v>
      </c>
      <c r="B10826">
        <v>290258</v>
      </c>
      <c r="C10826" t="s">
        <v>2377</v>
      </c>
      <c r="D10826" t="s">
        <v>2378</v>
      </c>
      <c r="E10826" t="s">
        <v>1596</v>
      </c>
      <c r="F10826" t="s">
        <v>2317</v>
      </c>
      <c r="G10826" t="s">
        <v>1574</v>
      </c>
      <c r="H10826" s="2">
        <v>39688</v>
      </c>
      <c r="I10826" s="2">
        <v>43951</v>
      </c>
      <c r="J10826"/>
      <c r="K10826"/>
      <c r="L10826">
        <v>20</v>
      </c>
      <c r="M10826" t="s">
        <v>1575</v>
      </c>
      <c r="N10826" t="s">
        <v>1714</v>
      </c>
      <c r="O10826" t="s">
        <v>2318</v>
      </c>
      <c r="P10826">
        <v>2022</v>
      </c>
      <c r="Q10826" t="s">
        <v>2319</v>
      </c>
      <c r="R10826" t="s">
        <v>15440</v>
      </c>
      <c r="S10826" t="s">
        <v>15436</v>
      </c>
      <c r="T10826" t="s">
        <v>15438</v>
      </c>
      <c r="U10826" t="s">
        <v>15437</v>
      </c>
      <c r="V10826">
        <v>0.52631578947368418</v>
      </c>
    </row>
    <row r="10827" spans="1:22" x14ac:dyDescent="0.25">
      <c r="A10827" t="s">
        <v>1569</v>
      </c>
      <c r="B10827">
        <v>290318</v>
      </c>
      <c r="C10827" t="s">
        <v>1798</v>
      </c>
      <c r="D10827" t="s">
        <v>1799</v>
      </c>
      <c r="E10827" t="s">
        <v>1596</v>
      </c>
      <c r="F10827" t="s">
        <v>1747</v>
      </c>
      <c r="G10827" t="s">
        <v>1574</v>
      </c>
      <c r="H10827" s="2">
        <v>39664</v>
      </c>
      <c r="I10827" s="2">
        <v>43951</v>
      </c>
      <c r="J10827"/>
      <c r="K10827"/>
      <c r="L10827">
        <v>10</v>
      </c>
      <c r="M10827" t="s">
        <v>1575</v>
      </c>
      <c r="N10827" t="s">
        <v>1576</v>
      </c>
      <c r="O10827" t="s">
        <v>1748</v>
      </c>
      <c r="P10827">
        <v>1008</v>
      </c>
      <c r="Q10827" t="s">
        <v>1749</v>
      </c>
      <c r="R10827" t="s">
        <v>15435</v>
      </c>
      <c r="S10827" t="s">
        <v>15436</v>
      </c>
      <c r="T10827" t="s">
        <v>15438</v>
      </c>
      <c r="U10827" t="s">
        <v>15437</v>
      </c>
      <c r="V10827">
        <v>0.26315789473684209</v>
      </c>
    </row>
    <row r="10828" spans="1:22" x14ac:dyDescent="0.25">
      <c r="A10828" t="s">
        <v>1569</v>
      </c>
      <c r="B10828">
        <v>290327</v>
      </c>
      <c r="C10828" t="s">
        <v>2234</v>
      </c>
      <c r="D10828" t="s">
        <v>2823</v>
      </c>
      <c r="E10828" t="s">
        <v>1607</v>
      </c>
      <c r="F10828" t="s">
        <v>3976</v>
      </c>
      <c r="G10828" t="s">
        <v>1574</v>
      </c>
      <c r="H10828" s="2">
        <v>39657</v>
      </c>
      <c r="I10828" s="2">
        <v>43951</v>
      </c>
      <c r="J10828"/>
      <c r="K10828"/>
      <c r="L10828">
        <v>38</v>
      </c>
      <c r="M10828" t="s">
        <v>1575</v>
      </c>
      <c r="N10828" t="s">
        <v>3865</v>
      </c>
      <c r="O10828" t="s">
        <v>3977</v>
      </c>
      <c r="P10828">
        <v>9095</v>
      </c>
      <c r="Q10828" t="s">
        <v>3978</v>
      </c>
      <c r="R10828" t="s">
        <v>15443</v>
      </c>
      <c r="S10828" t="s">
        <v>15436</v>
      </c>
      <c r="T10828" t="s">
        <v>15438</v>
      </c>
      <c r="U10828" t="s">
        <v>15437</v>
      </c>
      <c r="V10828">
        <v>1</v>
      </c>
    </row>
    <row r="10829" spans="1:22" x14ac:dyDescent="0.25">
      <c r="A10829" t="s">
        <v>1569</v>
      </c>
      <c r="B10829">
        <v>290170</v>
      </c>
      <c r="C10829" t="s">
        <v>4012</v>
      </c>
      <c r="D10829" t="s">
        <v>4013</v>
      </c>
      <c r="E10829" t="s">
        <v>1607</v>
      </c>
      <c r="F10829" t="s">
        <v>3995</v>
      </c>
      <c r="G10829" t="s">
        <v>1618</v>
      </c>
      <c r="H10829" s="2">
        <v>39657</v>
      </c>
      <c r="I10829" s="2">
        <v>45761</v>
      </c>
      <c r="J10829"/>
      <c r="K10829"/>
      <c r="L10829">
        <v>38</v>
      </c>
      <c r="M10829" t="s">
        <v>1575</v>
      </c>
      <c r="N10829" t="s">
        <v>3865</v>
      </c>
      <c r="O10829" t="s">
        <v>3977</v>
      </c>
      <c r="P10829">
        <v>9095</v>
      </c>
      <c r="Q10829" t="s">
        <v>3978</v>
      </c>
      <c r="R10829" t="s">
        <v>15443</v>
      </c>
      <c r="S10829" t="s">
        <v>15436</v>
      </c>
      <c r="T10829" t="s">
        <v>15438</v>
      </c>
      <c r="U10829" t="s">
        <v>15437</v>
      </c>
      <c r="V10829">
        <v>1</v>
      </c>
    </row>
    <row r="10830" spans="1:22" x14ac:dyDescent="0.25">
      <c r="A10830" t="s">
        <v>1569</v>
      </c>
      <c r="B10830">
        <v>290316</v>
      </c>
      <c r="C10830" t="s">
        <v>1733</v>
      </c>
      <c r="D10830" t="s">
        <v>1734</v>
      </c>
      <c r="E10830" t="s">
        <v>1607</v>
      </c>
      <c r="F10830" t="s">
        <v>1720</v>
      </c>
      <c r="G10830" t="s">
        <v>1618</v>
      </c>
      <c r="H10830" s="2">
        <v>39653</v>
      </c>
      <c r="I10830" s="2">
        <v>44956</v>
      </c>
      <c r="J10830"/>
      <c r="K10830"/>
      <c r="L10830">
        <v>38</v>
      </c>
      <c r="M10830" t="s">
        <v>1575</v>
      </c>
      <c r="N10830" t="s">
        <v>1576</v>
      </c>
      <c r="O10830" t="s">
        <v>1693</v>
      </c>
      <c r="P10830">
        <v>1006</v>
      </c>
      <c r="Q10830" t="s">
        <v>1694</v>
      </c>
      <c r="R10830" t="s">
        <v>15435</v>
      </c>
      <c r="S10830" t="s">
        <v>15436</v>
      </c>
      <c r="T10830" t="s">
        <v>15438</v>
      </c>
      <c r="U10830" t="s">
        <v>15437</v>
      </c>
      <c r="V10830">
        <v>1</v>
      </c>
    </row>
    <row r="10831" spans="1:22" x14ac:dyDescent="0.25">
      <c r="A10831" t="s">
        <v>1569</v>
      </c>
      <c r="B10831">
        <v>290398</v>
      </c>
      <c r="C10831" t="s">
        <v>1991</v>
      </c>
      <c r="D10831" t="s">
        <v>1992</v>
      </c>
      <c r="E10831" t="s">
        <v>1596</v>
      </c>
      <c r="F10831" t="s">
        <v>1967</v>
      </c>
      <c r="G10831" t="s">
        <v>1574</v>
      </c>
      <c r="H10831" s="2">
        <v>39645</v>
      </c>
      <c r="I10831" s="2">
        <v>43951</v>
      </c>
      <c r="J10831"/>
      <c r="K10831"/>
      <c r="L10831">
        <v>10</v>
      </c>
      <c r="M10831" t="s">
        <v>1575</v>
      </c>
      <c r="N10831" t="s">
        <v>1576</v>
      </c>
      <c r="O10831" t="s">
        <v>1721</v>
      </c>
      <c r="P10831">
        <v>1013</v>
      </c>
      <c r="Q10831" t="s">
        <v>1968</v>
      </c>
      <c r="R10831" t="s">
        <v>15435</v>
      </c>
      <c r="S10831" t="s">
        <v>15436</v>
      </c>
      <c r="T10831" t="s">
        <v>15438</v>
      </c>
      <c r="U10831" t="s">
        <v>15437</v>
      </c>
      <c r="V10831">
        <v>0.26315789473684209</v>
      </c>
    </row>
    <row r="10832" spans="1:22" x14ac:dyDescent="0.25">
      <c r="A10832" t="s">
        <v>1569</v>
      </c>
      <c r="B10832">
        <v>290306</v>
      </c>
      <c r="C10832" t="s">
        <v>2258</v>
      </c>
      <c r="D10832" t="s">
        <v>2259</v>
      </c>
      <c r="E10832" t="s">
        <v>1596</v>
      </c>
      <c r="F10832" t="s">
        <v>2183</v>
      </c>
      <c r="G10832" t="s">
        <v>1574</v>
      </c>
      <c r="H10832" s="2">
        <v>39630</v>
      </c>
      <c r="I10832" s="2">
        <v>43951</v>
      </c>
      <c r="J10832"/>
      <c r="K10832"/>
      <c r="L10832">
        <v>23</v>
      </c>
      <c r="M10832" t="s">
        <v>1575</v>
      </c>
      <c r="N10832" t="s">
        <v>1714</v>
      </c>
      <c r="O10832" t="s">
        <v>2184</v>
      </c>
      <c r="P10832">
        <v>2020</v>
      </c>
      <c r="Q10832" t="s">
        <v>2185</v>
      </c>
      <c r="R10832" t="s">
        <v>15440</v>
      </c>
      <c r="S10832" t="s">
        <v>15436</v>
      </c>
      <c r="T10832" t="s">
        <v>15438</v>
      </c>
      <c r="U10832" t="s">
        <v>15437</v>
      </c>
      <c r="V10832">
        <v>0.60526315789473684</v>
      </c>
    </row>
    <row r="10833" spans="1:22" x14ac:dyDescent="0.25">
      <c r="A10833" t="s">
        <v>1569</v>
      </c>
      <c r="B10833">
        <v>290227</v>
      </c>
      <c r="C10833" t="s">
        <v>3280</v>
      </c>
      <c r="D10833" t="s">
        <v>3281</v>
      </c>
      <c r="E10833" t="s">
        <v>1607</v>
      </c>
      <c r="F10833" t="s">
        <v>3253</v>
      </c>
      <c r="G10833" t="s">
        <v>1574</v>
      </c>
      <c r="H10833" s="2">
        <v>39629</v>
      </c>
      <c r="I10833" s="2">
        <v>43951</v>
      </c>
      <c r="J10833"/>
      <c r="K10833"/>
      <c r="L10833">
        <v>38</v>
      </c>
      <c r="M10833" t="s">
        <v>1575</v>
      </c>
      <c r="N10833" t="s">
        <v>1714</v>
      </c>
      <c r="O10833" t="s">
        <v>3254</v>
      </c>
      <c r="P10833">
        <v>2057</v>
      </c>
      <c r="Q10833" t="s">
        <v>3255</v>
      </c>
      <c r="R10833" t="s">
        <v>23</v>
      </c>
      <c r="S10833" t="s">
        <v>15436</v>
      </c>
      <c r="T10833" t="s">
        <v>15438</v>
      </c>
      <c r="U10833" t="s">
        <v>15437</v>
      </c>
      <c r="V10833">
        <v>1</v>
      </c>
    </row>
    <row r="10834" spans="1:22" x14ac:dyDescent="0.25">
      <c r="A10834" t="s">
        <v>1569</v>
      </c>
      <c r="B10834">
        <v>295772</v>
      </c>
      <c r="C10834" t="s">
        <v>1613</v>
      </c>
      <c r="D10834" t="s">
        <v>3282</v>
      </c>
      <c r="E10834" t="s">
        <v>1607</v>
      </c>
      <c r="F10834" t="s">
        <v>3253</v>
      </c>
      <c r="G10834" t="s">
        <v>1574</v>
      </c>
      <c r="H10834" s="2">
        <v>39594</v>
      </c>
      <c r="I10834" s="2">
        <v>44781</v>
      </c>
      <c r="J10834"/>
      <c r="K10834"/>
      <c r="L10834">
        <v>38</v>
      </c>
      <c r="M10834" t="s">
        <v>1575</v>
      </c>
      <c r="N10834" t="s">
        <v>1714</v>
      </c>
      <c r="O10834" t="s">
        <v>3254</v>
      </c>
      <c r="P10834">
        <v>2057</v>
      </c>
      <c r="Q10834" t="s">
        <v>3255</v>
      </c>
      <c r="R10834" t="s">
        <v>23</v>
      </c>
      <c r="S10834" t="s">
        <v>15436</v>
      </c>
      <c r="T10834" t="s">
        <v>15438</v>
      </c>
      <c r="U10834" t="s">
        <v>15437</v>
      </c>
      <c r="V10834">
        <v>1</v>
      </c>
    </row>
    <row r="10835" spans="1:22" x14ac:dyDescent="0.25">
      <c r="A10835" t="s">
        <v>1569</v>
      </c>
      <c r="B10835">
        <v>289979</v>
      </c>
      <c r="C10835" t="s">
        <v>2032</v>
      </c>
      <c r="D10835" t="s">
        <v>2033</v>
      </c>
      <c r="E10835" t="s">
        <v>1607</v>
      </c>
      <c r="F10835" t="s">
        <v>2002</v>
      </c>
      <c r="G10835" t="s">
        <v>1574</v>
      </c>
      <c r="H10835" s="2">
        <v>39594</v>
      </c>
      <c r="I10835" s="2">
        <v>44403</v>
      </c>
      <c r="J10835"/>
      <c r="K10835"/>
      <c r="L10835">
        <v>38</v>
      </c>
      <c r="M10835" t="s">
        <v>1575</v>
      </c>
      <c r="N10835" t="s">
        <v>1714</v>
      </c>
      <c r="O10835" t="s">
        <v>2003</v>
      </c>
      <c r="P10835">
        <v>2014</v>
      </c>
      <c r="Q10835" t="s">
        <v>2004</v>
      </c>
      <c r="R10835" t="s">
        <v>15440</v>
      </c>
      <c r="S10835" t="s">
        <v>15436</v>
      </c>
      <c r="T10835" t="s">
        <v>15438</v>
      </c>
      <c r="U10835" t="s">
        <v>15437</v>
      </c>
      <c r="V10835">
        <v>1</v>
      </c>
    </row>
    <row r="10836" spans="1:22" x14ac:dyDescent="0.25">
      <c r="A10836" t="s">
        <v>1569</v>
      </c>
      <c r="B10836">
        <v>290039</v>
      </c>
      <c r="C10836" t="s">
        <v>2338</v>
      </c>
      <c r="D10836" t="s">
        <v>2379</v>
      </c>
      <c r="E10836" t="s">
        <v>1607</v>
      </c>
      <c r="F10836" t="s">
        <v>2317</v>
      </c>
      <c r="G10836" t="s">
        <v>1574</v>
      </c>
      <c r="H10836" s="2">
        <v>39567</v>
      </c>
      <c r="I10836" s="2">
        <v>43951</v>
      </c>
      <c r="J10836"/>
      <c r="K10836"/>
      <c r="L10836">
        <v>38</v>
      </c>
      <c r="M10836" t="s">
        <v>1575</v>
      </c>
      <c r="N10836" t="s">
        <v>1714</v>
      </c>
      <c r="O10836" t="s">
        <v>2318</v>
      </c>
      <c r="P10836">
        <v>2022</v>
      </c>
      <c r="Q10836" t="s">
        <v>2319</v>
      </c>
      <c r="R10836" t="s">
        <v>15440</v>
      </c>
      <c r="S10836" t="s">
        <v>15436</v>
      </c>
      <c r="T10836" t="s">
        <v>15438</v>
      </c>
      <c r="U10836" t="s">
        <v>15437</v>
      </c>
      <c r="V10836">
        <v>1</v>
      </c>
    </row>
    <row r="10837" spans="1:22" x14ac:dyDescent="0.25">
      <c r="A10837" t="s">
        <v>1569</v>
      </c>
      <c r="B10837">
        <v>289862</v>
      </c>
      <c r="C10837" t="s">
        <v>1814</v>
      </c>
      <c r="D10837" t="s">
        <v>2792</v>
      </c>
      <c r="E10837" t="s">
        <v>1596</v>
      </c>
      <c r="F10837" t="s">
        <v>2756</v>
      </c>
      <c r="G10837" t="s">
        <v>1574</v>
      </c>
      <c r="H10837" s="2">
        <v>39503</v>
      </c>
      <c r="I10837" s="2">
        <v>43951</v>
      </c>
      <c r="J10837"/>
      <c r="K10837"/>
      <c r="L10837">
        <v>12</v>
      </c>
      <c r="M10837" t="s">
        <v>1575</v>
      </c>
      <c r="N10837" t="s">
        <v>1714</v>
      </c>
      <c r="O10837" t="s">
        <v>2757</v>
      </c>
      <c r="P10837">
        <v>2030</v>
      </c>
      <c r="Q10837" t="s">
        <v>2758</v>
      </c>
      <c r="R10837" t="s">
        <v>15441</v>
      </c>
      <c r="S10837" t="s">
        <v>15436</v>
      </c>
      <c r="T10837" t="s">
        <v>15438</v>
      </c>
      <c r="U10837" t="s">
        <v>15437</v>
      </c>
      <c r="V10837">
        <v>0.31578947368421051</v>
      </c>
    </row>
    <row r="10838" spans="1:22" x14ac:dyDescent="0.25">
      <c r="A10838" t="s">
        <v>1569</v>
      </c>
      <c r="B10838">
        <v>290021</v>
      </c>
      <c r="C10838" t="s">
        <v>2793</v>
      </c>
      <c r="D10838" t="s">
        <v>2794</v>
      </c>
      <c r="E10838" t="s">
        <v>1596</v>
      </c>
      <c r="F10838" t="s">
        <v>2756</v>
      </c>
      <c r="G10838" t="s">
        <v>1574</v>
      </c>
      <c r="H10838" s="2">
        <v>39503</v>
      </c>
      <c r="I10838" s="2">
        <v>43951</v>
      </c>
      <c r="J10838"/>
      <c r="K10838"/>
      <c r="L10838">
        <v>20</v>
      </c>
      <c r="M10838" t="s">
        <v>1575</v>
      </c>
      <c r="N10838" t="s">
        <v>1714</v>
      </c>
      <c r="O10838" t="s">
        <v>2757</v>
      </c>
      <c r="P10838">
        <v>2030</v>
      </c>
      <c r="Q10838" t="s">
        <v>2758</v>
      </c>
      <c r="R10838" t="s">
        <v>15441</v>
      </c>
      <c r="S10838" t="s">
        <v>15436</v>
      </c>
      <c r="T10838" t="s">
        <v>15438</v>
      </c>
      <c r="U10838" t="s">
        <v>15437</v>
      </c>
      <c r="V10838">
        <v>0.52631578947368418</v>
      </c>
    </row>
    <row r="10839" spans="1:22" x14ac:dyDescent="0.25">
      <c r="A10839" t="s">
        <v>1569</v>
      </c>
      <c r="B10839">
        <v>290092</v>
      </c>
      <c r="C10839" t="s">
        <v>1899</v>
      </c>
      <c r="D10839" t="s">
        <v>2877</v>
      </c>
      <c r="E10839" t="s">
        <v>1596</v>
      </c>
      <c r="F10839" t="s">
        <v>3460</v>
      </c>
      <c r="G10839" t="s">
        <v>1574</v>
      </c>
      <c r="H10839" s="2">
        <v>39472</v>
      </c>
      <c r="I10839" s="2">
        <v>43951</v>
      </c>
      <c r="J10839"/>
      <c r="K10839"/>
      <c r="L10839">
        <v>21.25</v>
      </c>
      <c r="M10839" t="s">
        <v>1575</v>
      </c>
      <c r="N10839" t="s">
        <v>3311</v>
      </c>
      <c r="O10839" t="s">
        <v>3461</v>
      </c>
      <c r="P10839">
        <v>4045</v>
      </c>
      <c r="Q10839" t="s">
        <v>3462</v>
      </c>
      <c r="R10839" t="s">
        <v>15435</v>
      </c>
      <c r="S10839" t="s">
        <v>15436</v>
      </c>
      <c r="T10839" t="s">
        <v>15438</v>
      </c>
      <c r="U10839" t="s">
        <v>15437</v>
      </c>
      <c r="V10839">
        <v>0.55921052631578949</v>
      </c>
    </row>
    <row r="10840" spans="1:22" x14ac:dyDescent="0.25">
      <c r="A10840" t="s">
        <v>1569</v>
      </c>
      <c r="B10840">
        <v>289900</v>
      </c>
      <c r="C10840" t="s">
        <v>3358</v>
      </c>
      <c r="D10840" t="s">
        <v>3359</v>
      </c>
      <c r="E10840" t="s">
        <v>1596</v>
      </c>
      <c r="F10840" t="s">
        <v>3310</v>
      </c>
      <c r="G10840" t="s">
        <v>1574</v>
      </c>
      <c r="H10840" s="2">
        <v>39375</v>
      </c>
      <c r="I10840" s="2">
        <v>43951</v>
      </c>
      <c r="J10840"/>
      <c r="K10840"/>
      <c r="L10840">
        <v>31</v>
      </c>
      <c r="M10840" t="s">
        <v>1575</v>
      </c>
      <c r="N10840" t="s">
        <v>3311</v>
      </c>
      <c r="O10840" t="s">
        <v>3312</v>
      </c>
      <c r="P10840">
        <v>4041</v>
      </c>
      <c r="Q10840" t="s">
        <v>3313</v>
      </c>
      <c r="R10840" t="s">
        <v>15435</v>
      </c>
      <c r="S10840" t="s">
        <v>15436</v>
      </c>
      <c r="T10840" t="s">
        <v>15438</v>
      </c>
      <c r="U10840" t="s">
        <v>15437</v>
      </c>
      <c r="V10840">
        <v>0.81578947368421051</v>
      </c>
    </row>
    <row r="10841" spans="1:22" x14ac:dyDescent="0.25">
      <c r="A10841" t="s">
        <v>1569</v>
      </c>
      <c r="B10841">
        <v>289644</v>
      </c>
      <c r="C10841" t="s">
        <v>1599</v>
      </c>
      <c r="D10841" t="s">
        <v>2795</v>
      </c>
      <c r="E10841" t="s">
        <v>1596</v>
      </c>
      <c r="F10841" t="s">
        <v>2756</v>
      </c>
      <c r="G10841" t="s">
        <v>1574</v>
      </c>
      <c r="H10841" s="2">
        <v>39359</v>
      </c>
      <c r="I10841" s="2">
        <v>43951</v>
      </c>
      <c r="J10841"/>
      <c r="K10841"/>
      <c r="L10841">
        <v>14.75</v>
      </c>
      <c r="M10841" t="s">
        <v>1575</v>
      </c>
      <c r="N10841" t="s">
        <v>1714</v>
      </c>
      <c r="O10841" t="s">
        <v>2757</v>
      </c>
      <c r="P10841">
        <v>2030</v>
      </c>
      <c r="Q10841" t="s">
        <v>2758</v>
      </c>
      <c r="R10841" t="s">
        <v>15441</v>
      </c>
      <c r="S10841" t="s">
        <v>15436</v>
      </c>
      <c r="T10841" t="s">
        <v>15438</v>
      </c>
      <c r="U10841" t="s">
        <v>15437</v>
      </c>
      <c r="V10841">
        <v>0.38815789473684209</v>
      </c>
    </row>
    <row r="10842" spans="1:22" x14ac:dyDescent="0.25">
      <c r="A10842" t="s">
        <v>1569</v>
      </c>
      <c r="B10842">
        <v>289616</v>
      </c>
      <c r="C10842" t="s">
        <v>1800</v>
      </c>
      <c r="D10842" t="s">
        <v>1801</v>
      </c>
      <c r="E10842" t="s">
        <v>1607</v>
      </c>
      <c r="F10842" t="s">
        <v>1747</v>
      </c>
      <c r="G10842" t="s">
        <v>1574</v>
      </c>
      <c r="H10842" s="2">
        <v>39349</v>
      </c>
      <c r="I10842" s="2">
        <v>43951</v>
      </c>
      <c r="J10842"/>
      <c r="K10842"/>
      <c r="L10842">
        <v>38</v>
      </c>
      <c r="M10842" t="s">
        <v>1575</v>
      </c>
      <c r="N10842" t="s">
        <v>1576</v>
      </c>
      <c r="O10842" t="s">
        <v>1748</v>
      </c>
      <c r="P10842">
        <v>1008</v>
      </c>
      <c r="Q10842" t="s">
        <v>1749</v>
      </c>
      <c r="R10842" t="s">
        <v>15435</v>
      </c>
      <c r="S10842" t="s">
        <v>15436</v>
      </c>
      <c r="T10842" t="s">
        <v>15438</v>
      </c>
      <c r="U10842" t="s">
        <v>15437</v>
      </c>
      <c r="V10842">
        <v>1</v>
      </c>
    </row>
    <row r="10843" spans="1:22" x14ac:dyDescent="0.25">
      <c r="A10843" t="s">
        <v>1569</v>
      </c>
      <c r="B10843">
        <v>289748</v>
      </c>
      <c r="C10843" t="s">
        <v>1993</v>
      </c>
      <c r="D10843" t="s">
        <v>1994</v>
      </c>
      <c r="E10843" t="s">
        <v>1596</v>
      </c>
      <c r="F10843" t="s">
        <v>1967</v>
      </c>
      <c r="G10843" t="s">
        <v>1574</v>
      </c>
      <c r="H10843" s="2">
        <v>39314</v>
      </c>
      <c r="I10843" s="2">
        <v>44361</v>
      </c>
      <c r="J10843"/>
      <c r="K10843"/>
      <c r="L10843">
        <v>35</v>
      </c>
      <c r="M10843" t="s">
        <v>1575</v>
      </c>
      <c r="N10843" t="s">
        <v>1576</v>
      </c>
      <c r="O10843" t="s">
        <v>1721</v>
      </c>
      <c r="P10843">
        <v>1013</v>
      </c>
      <c r="Q10843" t="s">
        <v>1968</v>
      </c>
      <c r="R10843" t="s">
        <v>15435</v>
      </c>
      <c r="S10843" t="s">
        <v>15436</v>
      </c>
      <c r="T10843" t="s">
        <v>15438</v>
      </c>
      <c r="U10843" t="s">
        <v>15437</v>
      </c>
      <c r="V10843">
        <v>0.92105263157894735</v>
      </c>
    </row>
    <row r="10844" spans="1:22" x14ac:dyDescent="0.25">
      <c r="A10844" t="s">
        <v>1569</v>
      </c>
      <c r="B10844">
        <v>289581</v>
      </c>
      <c r="C10844" t="s">
        <v>1802</v>
      </c>
      <c r="D10844" t="s">
        <v>1803</v>
      </c>
      <c r="E10844" t="s">
        <v>1607</v>
      </c>
      <c r="F10844" t="s">
        <v>1762</v>
      </c>
      <c r="G10844" t="s">
        <v>1618</v>
      </c>
      <c r="H10844" s="2">
        <v>39314</v>
      </c>
      <c r="I10844" s="2">
        <v>45719</v>
      </c>
      <c r="J10844"/>
      <c r="K10844"/>
      <c r="L10844">
        <v>38</v>
      </c>
      <c r="M10844" t="s">
        <v>1575</v>
      </c>
      <c r="N10844" t="s">
        <v>1576</v>
      </c>
      <c r="O10844" t="s">
        <v>1748</v>
      </c>
      <c r="P10844">
        <v>1008</v>
      </c>
      <c r="Q10844" t="s">
        <v>1749</v>
      </c>
      <c r="R10844" t="s">
        <v>15435</v>
      </c>
      <c r="S10844" t="s">
        <v>15436</v>
      </c>
      <c r="T10844" t="s">
        <v>15438</v>
      </c>
      <c r="U10844" t="s">
        <v>15437</v>
      </c>
      <c r="V10844">
        <v>1</v>
      </c>
    </row>
    <row r="10845" spans="1:22" x14ac:dyDescent="0.25">
      <c r="A10845" t="s">
        <v>1569</v>
      </c>
      <c r="B10845">
        <v>288942</v>
      </c>
      <c r="C10845" t="s">
        <v>2305</v>
      </c>
      <c r="D10845" t="s">
        <v>2306</v>
      </c>
      <c r="E10845" t="s">
        <v>1596</v>
      </c>
      <c r="F10845" t="s">
        <v>2262</v>
      </c>
      <c r="G10845" t="s">
        <v>1574</v>
      </c>
      <c r="H10845" s="2">
        <v>39309</v>
      </c>
      <c r="I10845" s="2">
        <v>43951</v>
      </c>
      <c r="J10845"/>
      <c r="K10845"/>
      <c r="L10845">
        <v>33</v>
      </c>
      <c r="M10845" t="s">
        <v>1575</v>
      </c>
      <c r="N10845" t="s">
        <v>1714</v>
      </c>
      <c r="O10845" t="s">
        <v>2263</v>
      </c>
      <c r="P10845">
        <v>2021</v>
      </c>
      <c r="Q10845" t="s">
        <v>2264</v>
      </c>
      <c r="R10845" t="s">
        <v>15441</v>
      </c>
      <c r="S10845" t="s">
        <v>15436</v>
      </c>
      <c r="T10845" t="s">
        <v>15438</v>
      </c>
      <c r="U10845" t="s">
        <v>15437</v>
      </c>
      <c r="V10845">
        <v>0.86842105263157898</v>
      </c>
    </row>
    <row r="10846" spans="1:22" x14ac:dyDescent="0.25">
      <c r="A10846" t="s">
        <v>1569</v>
      </c>
      <c r="B10846">
        <v>289663</v>
      </c>
      <c r="C10846" t="s">
        <v>2874</v>
      </c>
      <c r="D10846" t="s">
        <v>2159</v>
      </c>
      <c r="E10846" t="s">
        <v>1607</v>
      </c>
      <c r="F10846" t="s">
        <v>2848</v>
      </c>
      <c r="G10846" t="s">
        <v>1574</v>
      </c>
      <c r="H10846" s="2">
        <v>39307</v>
      </c>
      <c r="I10846" s="2">
        <v>43951</v>
      </c>
      <c r="J10846"/>
      <c r="K10846"/>
      <c r="L10846">
        <v>38</v>
      </c>
      <c r="M10846" t="s">
        <v>1575</v>
      </c>
      <c r="N10846" t="s">
        <v>1714</v>
      </c>
      <c r="O10846" t="s">
        <v>2846</v>
      </c>
      <c r="P10846">
        <v>2032</v>
      </c>
      <c r="Q10846" t="s">
        <v>2847</v>
      </c>
      <c r="R10846" t="s">
        <v>15440</v>
      </c>
      <c r="S10846" t="s">
        <v>15436</v>
      </c>
      <c r="T10846" t="s">
        <v>15438</v>
      </c>
      <c r="U10846" t="s">
        <v>15437</v>
      </c>
      <c r="V10846">
        <v>1</v>
      </c>
    </row>
    <row r="10847" spans="1:22" x14ac:dyDescent="0.25">
      <c r="A10847" t="s">
        <v>1569</v>
      </c>
      <c r="B10847">
        <v>288959</v>
      </c>
      <c r="C10847" t="s">
        <v>2875</v>
      </c>
      <c r="D10847" t="s">
        <v>2876</v>
      </c>
      <c r="E10847" t="s">
        <v>1572</v>
      </c>
      <c r="F10847" t="s">
        <v>15907</v>
      </c>
      <c r="G10847" t="s">
        <v>1574</v>
      </c>
      <c r="H10847" s="2">
        <v>39283</v>
      </c>
      <c r="I10847" s="2">
        <v>45817</v>
      </c>
      <c r="J10847"/>
      <c r="K10847"/>
      <c r="L10847">
        <v>0.01</v>
      </c>
      <c r="M10847" t="s">
        <v>1575</v>
      </c>
      <c r="N10847" t="s">
        <v>1714</v>
      </c>
      <c r="O10847" t="s">
        <v>15908</v>
      </c>
      <c r="P10847">
        <v>2058</v>
      </c>
      <c r="Q10847" t="s">
        <v>13758</v>
      </c>
      <c r="R10847" t="s">
        <v>15440</v>
      </c>
      <c r="S10847" t="s">
        <v>15436</v>
      </c>
      <c r="T10847" t="s">
        <v>15437</v>
      </c>
      <c r="U10847" t="s">
        <v>15437</v>
      </c>
      <c r="V10847">
        <v>0</v>
      </c>
    </row>
    <row r="10848" spans="1:22" x14ac:dyDescent="0.25">
      <c r="A10848" t="s">
        <v>1569</v>
      </c>
      <c r="B10848">
        <v>288924</v>
      </c>
      <c r="C10848" t="s">
        <v>1804</v>
      </c>
      <c r="D10848" t="s">
        <v>1805</v>
      </c>
      <c r="E10848" t="s">
        <v>1596</v>
      </c>
      <c r="F10848" t="s">
        <v>1747</v>
      </c>
      <c r="G10848" t="s">
        <v>1574</v>
      </c>
      <c r="H10848" s="2">
        <v>39258</v>
      </c>
      <c r="I10848" s="2">
        <v>43951</v>
      </c>
      <c r="J10848"/>
      <c r="K10848"/>
      <c r="L10848">
        <v>16.25</v>
      </c>
      <c r="M10848" t="s">
        <v>1575</v>
      </c>
      <c r="N10848" t="s">
        <v>1576</v>
      </c>
      <c r="O10848" t="s">
        <v>1748</v>
      </c>
      <c r="P10848">
        <v>1008</v>
      </c>
      <c r="Q10848" t="s">
        <v>1749</v>
      </c>
      <c r="R10848" t="s">
        <v>15435</v>
      </c>
      <c r="S10848" t="s">
        <v>15436</v>
      </c>
      <c r="T10848" t="s">
        <v>15438</v>
      </c>
      <c r="U10848" t="s">
        <v>15437</v>
      </c>
      <c r="V10848">
        <v>0.42763157894736842</v>
      </c>
    </row>
    <row r="10849" spans="1:22" x14ac:dyDescent="0.25">
      <c r="A10849" t="s">
        <v>1569</v>
      </c>
      <c r="B10849">
        <v>289078</v>
      </c>
      <c r="C10849" t="s">
        <v>1806</v>
      </c>
      <c r="D10849" t="s">
        <v>1807</v>
      </c>
      <c r="E10849" t="s">
        <v>1596</v>
      </c>
      <c r="F10849" t="s">
        <v>1747</v>
      </c>
      <c r="G10849" t="s">
        <v>1574</v>
      </c>
      <c r="H10849" s="2">
        <v>39240</v>
      </c>
      <c r="I10849" s="2">
        <v>43951</v>
      </c>
      <c r="J10849"/>
      <c r="K10849"/>
      <c r="L10849">
        <v>30.75</v>
      </c>
      <c r="M10849" t="s">
        <v>1575</v>
      </c>
      <c r="N10849" t="s">
        <v>1576</v>
      </c>
      <c r="O10849" t="s">
        <v>1748</v>
      </c>
      <c r="P10849">
        <v>1008</v>
      </c>
      <c r="Q10849" t="s">
        <v>1749</v>
      </c>
      <c r="R10849" t="s">
        <v>15435</v>
      </c>
      <c r="S10849" t="s">
        <v>15436</v>
      </c>
      <c r="T10849" t="s">
        <v>15438</v>
      </c>
      <c r="U10849" t="s">
        <v>15437</v>
      </c>
      <c r="V10849">
        <v>0.80921052631578949</v>
      </c>
    </row>
    <row r="10850" spans="1:22" x14ac:dyDescent="0.25">
      <c r="A10850" t="s">
        <v>1569</v>
      </c>
      <c r="B10850">
        <v>289054</v>
      </c>
      <c r="C10850" t="s">
        <v>2380</v>
      </c>
      <c r="D10850" t="s">
        <v>2381</v>
      </c>
      <c r="E10850" t="s">
        <v>1596</v>
      </c>
      <c r="F10850" t="s">
        <v>2317</v>
      </c>
      <c r="G10850" t="s">
        <v>1574</v>
      </c>
      <c r="H10850" s="2">
        <v>39167</v>
      </c>
      <c r="I10850" s="2">
        <v>43951</v>
      </c>
      <c r="J10850"/>
      <c r="K10850"/>
      <c r="L10850">
        <v>17.5</v>
      </c>
      <c r="M10850" t="s">
        <v>1575</v>
      </c>
      <c r="N10850" t="s">
        <v>1714</v>
      </c>
      <c r="O10850" t="s">
        <v>2318</v>
      </c>
      <c r="P10850">
        <v>2022</v>
      </c>
      <c r="Q10850" t="s">
        <v>2319</v>
      </c>
      <c r="R10850" t="s">
        <v>15440</v>
      </c>
      <c r="S10850" t="s">
        <v>15436</v>
      </c>
      <c r="T10850" t="s">
        <v>15438</v>
      </c>
      <c r="U10850" t="s">
        <v>15437</v>
      </c>
      <c r="V10850">
        <v>0.46052631578947367</v>
      </c>
    </row>
    <row r="10851" spans="1:22" x14ac:dyDescent="0.25">
      <c r="A10851" t="s">
        <v>1569</v>
      </c>
      <c r="B10851">
        <v>406376</v>
      </c>
      <c r="C10851" t="s">
        <v>1735</v>
      </c>
      <c r="D10851" t="s">
        <v>1736</v>
      </c>
      <c r="E10851" t="s">
        <v>1607</v>
      </c>
      <c r="F10851" t="s">
        <v>1737</v>
      </c>
      <c r="G10851" t="s">
        <v>1489</v>
      </c>
      <c r="H10851" s="2">
        <v>39146</v>
      </c>
      <c r="I10851" s="2">
        <v>45705</v>
      </c>
      <c r="J10851"/>
      <c r="K10851"/>
      <c r="L10851">
        <v>38</v>
      </c>
      <c r="M10851" t="s">
        <v>1575</v>
      </c>
      <c r="N10851" t="s">
        <v>1576</v>
      </c>
      <c r="O10851" t="s">
        <v>1693</v>
      </c>
      <c r="P10851">
        <v>1006</v>
      </c>
      <c r="Q10851" t="s">
        <v>1694</v>
      </c>
      <c r="R10851" t="s">
        <v>15435</v>
      </c>
      <c r="S10851" t="s">
        <v>15436</v>
      </c>
      <c r="T10851" t="s">
        <v>15438</v>
      </c>
      <c r="U10851" t="s">
        <v>1566</v>
      </c>
      <c r="V10851">
        <v>1</v>
      </c>
    </row>
    <row r="10852" spans="1:22" x14ac:dyDescent="0.25">
      <c r="A10852" t="s">
        <v>1569</v>
      </c>
      <c r="B10852">
        <v>288707</v>
      </c>
      <c r="C10852" t="s">
        <v>2382</v>
      </c>
      <c r="D10852" t="s">
        <v>2383</v>
      </c>
      <c r="E10852" t="s">
        <v>1596</v>
      </c>
      <c r="F10852" t="s">
        <v>2317</v>
      </c>
      <c r="G10852" t="s">
        <v>1574</v>
      </c>
      <c r="H10852" s="2">
        <v>39062</v>
      </c>
      <c r="I10852" s="2">
        <v>43951</v>
      </c>
      <c r="J10852"/>
      <c r="K10852"/>
      <c r="L10852">
        <v>21</v>
      </c>
      <c r="M10852" t="s">
        <v>1575</v>
      </c>
      <c r="N10852" t="s">
        <v>1714</v>
      </c>
      <c r="O10852" t="s">
        <v>2318</v>
      </c>
      <c r="P10852">
        <v>2022</v>
      </c>
      <c r="Q10852" t="s">
        <v>2319</v>
      </c>
      <c r="R10852" t="s">
        <v>15440</v>
      </c>
      <c r="S10852" t="s">
        <v>15436</v>
      </c>
      <c r="T10852" t="s">
        <v>15438</v>
      </c>
      <c r="U10852" t="s">
        <v>15437</v>
      </c>
      <c r="V10852">
        <v>0.55263157894736847</v>
      </c>
    </row>
    <row r="10853" spans="1:22" x14ac:dyDescent="0.25">
      <c r="A10853" t="s">
        <v>1569</v>
      </c>
      <c r="B10853">
        <v>288705</v>
      </c>
      <c r="C10853" t="s">
        <v>1905</v>
      </c>
      <c r="D10853" t="s">
        <v>3360</v>
      </c>
      <c r="E10853" t="s">
        <v>1607</v>
      </c>
      <c r="F10853" t="s">
        <v>3333</v>
      </c>
      <c r="G10853" t="s">
        <v>1618</v>
      </c>
      <c r="H10853" s="2">
        <v>39056</v>
      </c>
      <c r="I10853" s="2">
        <v>45075</v>
      </c>
      <c r="J10853"/>
      <c r="K10853"/>
      <c r="L10853">
        <v>38</v>
      </c>
      <c r="M10853" t="s">
        <v>1575</v>
      </c>
      <c r="N10853" t="s">
        <v>3311</v>
      </c>
      <c r="O10853" t="s">
        <v>3312</v>
      </c>
      <c r="P10853">
        <v>4041</v>
      </c>
      <c r="Q10853" t="s">
        <v>3313</v>
      </c>
      <c r="R10853" t="s">
        <v>15435</v>
      </c>
      <c r="S10853" t="s">
        <v>15436</v>
      </c>
      <c r="T10853" t="s">
        <v>15438</v>
      </c>
      <c r="U10853" t="s">
        <v>15437</v>
      </c>
      <c r="V10853">
        <v>1</v>
      </c>
    </row>
    <row r="10854" spans="1:22" x14ac:dyDescent="0.25">
      <c r="A10854" t="s">
        <v>1569</v>
      </c>
      <c r="B10854">
        <v>288672</v>
      </c>
      <c r="C10854" t="s">
        <v>2608</v>
      </c>
      <c r="D10854" t="s">
        <v>2609</v>
      </c>
      <c r="E10854" t="s">
        <v>1596</v>
      </c>
      <c r="F10854" t="s">
        <v>2573</v>
      </c>
      <c r="G10854" t="s">
        <v>1574</v>
      </c>
      <c r="H10854" s="2">
        <v>39006</v>
      </c>
      <c r="I10854" s="2">
        <v>43951</v>
      </c>
      <c r="J10854"/>
      <c r="K10854"/>
      <c r="L10854">
        <v>35</v>
      </c>
      <c r="M10854" t="s">
        <v>1575</v>
      </c>
      <c r="N10854" t="s">
        <v>1714</v>
      </c>
      <c r="O10854" t="s">
        <v>2574</v>
      </c>
      <c r="P10854">
        <v>2026</v>
      </c>
      <c r="Q10854" t="s">
        <v>2575</v>
      </c>
      <c r="R10854" t="s">
        <v>15441</v>
      </c>
      <c r="S10854" t="s">
        <v>15436</v>
      </c>
      <c r="T10854" t="s">
        <v>15438</v>
      </c>
      <c r="U10854" t="s">
        <v>15437</v>
      </c>
      <c r="V10854">
        <v>0.92105263157894735</v>
      </c>
    </row>
    <row r="10855" spans="1:22" x14ac:dyDescent="0.25">
      <c r="A10855" t="s">
        <v>1569</v>
      </c>
      <c r="B10855">
        <v>288317</v>
      </c>
      <c r="C10855" t="s">
        <v>1912</v>
      </c>
      <c r="D10855" t="s">
        <v>1913</v>
      </c>
      <c r="E10855" t="s">
        <v>1607</v>
      </c>
      <c r="F10855" t="s">
        <v>1852</v>
      </c>
      <c r="G10855" t="s">
        <v>1618</v>
      </c>
      <c r="H10855" s="2">
        <v>38993</v>
      </c>
      <c r="I10855" s="2">
        <v>44739</v>
      </c>
      <c r="J10855"/>
      <c r="K10855"/>
      <c r="L10855">
        <v>38</v>
      </c>
      <c r="M10855" t="s">
        <v>1575</v>
      </c>
      <c r="N10855" t="s">
        <v>1576</v>
      </c>
      <c r="O10855" t="s">
        <v>1846</v>
      </c>
      <c r="P10855">
        <v>1011</v>
      </c>
      <c r="Q10855" t="s">
        <v>1847</v>
      </c>
      <c r="R10855" t="s">
        <v>15435</v>
      </c>
      <c r="S10855" t="s">
        <v>15436</v>
      </c>
      <c r="T10855" t="s">
        <v>15438</v>
      </c>
      <c r="U10855" t="s">
        <v>15437</v>
      </c>
      <c r="V10855">
        <v>1</v>
      </c>
    </row>
    <row r="10856" spans="1:22" x14ac:dyDescent="0.25">
      <c r="A10856" t="s">
        <v>1569</v>
      </c>
      <c r="B10856">
        <v>288658</v>
      </c>
      <c r="C10856" t="s">
        <v>1914</v>
      </c>
      <c r="D10856" t="s">
        <v>1915</v>
      </c>
      <c r="E10856" t="s">
        <v>1607</v>
      </c>
      <c r="F10856" t="s">
        <v>1916</v>
      </c>
      <c r="G10856" t="s">
        <v>1489</v>
      </c>
      <c r="H10856" s="2">
        <v>38976</v>
      </c>
      <c r="I10856" s="2">
        <v>45705</v>
      </c>
      <c r="J10856"/>
      <c r="K10856"/>
      <c r="L10856">
        <v>38</v>
      </c>
      <c r="M10856" t="s">
        <v>1575</v>
      </c>
      <c r="N10856" t="s">
        <v>1576</v>
      </c>
      <c r="O10856" t="s">
        <v>1846</v>
      </c>
      <c r="P10856">
        <v>1011</v>
      </c>
      <c r="Q10856" t="s">
        <v>1847</v>
      </c>
      <c r="R10856" t="s">
        <v>15435</v>
      </c>
      <c r="S10856" t="s">
        <v>15436</v>
      </c>
      <c r="T10856" t="s">
        <v>15438</v>
      </c>
      <c r="U10856" t="s">
        <v>1566</v>
      </c>
      <c r="V10856">
        <v>1</v>
      </c>
    </row>
    <row r="10857" spans="1:22" x14ac:dyDescent="0.25">
      <c r="A10857" t="s">
        <v>1569</v>
      </c>
      <c r="B10857">
        <v>288389</v>
      </c>
      <c r="C10857" t="s">
        <v>3455</v>
      </c>
      <c r="D10857" t="s">
        <v>2294</v>
      </c>
      <c r="E10857" t="s">
        <v>1596</v>
      </c>
      <c r="F10857" t="s">
        <v>3438</v>
      </c>
      <c r="G10857" t="s">
        <v>1574</v>
      </c>
      <c r="H10857" s="2">
        <v>38964</v>
      </c>
      <c r="I10857" s="2">
        <v>43951</v>
      </c>
      <c r="J10857"/>
      <c r="K10857"/>
      <c r="L10857">
        <v>25</v>
      </c>
      <c r="M10857" t="s">
        <v>1575</v>
      </c>
      <c r="N10857" t="s">
        <v>3311</v>
      </c>
      <c r="O10857" t="s">
        <v>3439</v>
      </c>
      <c r="P10857">
        <v>4044</v>
      </c>
      <c r="Q10857" t="s">
        <v>3440</v>
      </c>
      <c r="R10857" t="s">
        <v>15435</v>
      </c>
      <c r="S10857" t="s">
        <v>15436</v>
      </c>
      <c r="T10857" t="s">
        <v>15438</v>
      </c>
      <c r="U10857" t="s">
        <v>15437</v>
      </c>
      <c r="V10857">
        <v>0.65789473684210531</v>
      </c>
    </row>
    <row r="10858" spans="1:22" x14ac:dyDescent="0.25">
      <c r="A10858" t="s">
        <v>1569</v>
      </c>
      <c r="B10858">
        <v>288432</v>
      </c>
      <c r="C10858" t="s">
        <v>1842</v>
      </c>
      <c r="D10858" t="s">
        <v>1843</v>
      </c>
      <c r="E10858" t="s">
        <v>1596</v>
      </c>
      <c r="F10858" t="s">
        <v>1822</v>
      </c>
      <c r="G10858" t="s">
        <v>1574</v>
      </c>
      <c r="H10858" s="2">
        <v>38903</v>
      </c>
      <c r="I10858" s="2">
        <v>43951</v>
      </c>
      <c r="J10858"/>
      <c r="K10858"/>
      <c r="L10858">
        <v>25</v>
      </c>
      <c r="M10858" t="s">
        <v>1575</v>
      </c>
      <c r="N10858" t="s">
        <v>1576</v>
      </c>
      <c r="O10858" t="s">
        <v>1823</v>
      </c>
      <c r="P10858">
        <v>1010</v>
      </c>
      <c r="Q10858" t="s">
        <v>1824</v>
      </c>
      <c r="R10858" t="s">
        <v>15435</v>
      </c>
      <c r="S10858" t="s">
        <v>15436</v>
      </c>
      <c r="T10858" t="s">
        <v>15438</v>
      </c>
      <c r="U10858" t="s">
        <v>15437</v>
      </c>
      <c r="V10858">
        <v>0.65789473684210531</v>
      </c>
    </row>
    <row r="10859" spans="1:22" x14ac:dyDescent="0.25">
      <c r="A10859" t="s">
        <v>1569</v>
      </c>
      <c r="B10859">
        <v>288150</v>
      </c>
      <c r="C10859" t="s">
        <v>1995</v>
      </c>
      <c r="D10859" t="s">
        <v>1996</v>
      </c>
      <c r="E10859" t="s">
        <v>1607</v>
      </c>
      <c r="F10859" t="s">
        <v>1997</v>
      </c>
      <c r="G10859" t="s">
        <v>1618</v>
      </c>
      <c r="H10859" s="2">
        <v>38819</v>
      </c>
      <c r="I10859" s="2">
        <v>45719</v>
      </c>
      <c r="J10859"/>
      <c r="K10859"/>
      <c r="L10859">
        <v>38</v>
      </c>
      <c r="M10859" t="s">
        <v>1575</v>
      </c>
      <c r="N10859" t="s">
        <v>1576</v>
      </c>
      <c r="O10859" t="s">
        <v>1721</v>
      </c>
      <c r="P10859">
        <v>1013</v>
      </c>
      <c r="Q10859" t="s">
        <v>1968</v>
      </c>
      <c r="R10859" t="s">
        <v>15435</v>
      </c>
      <c r="S10859" t="s">
        <v>15436</v>
      </c>
      <c r="T10859" t="s">
        <v>15438</v>
      </c>
      <c r="U10859" t="s">
        <v>15437</v>
      </c>
      <c r="V10859">
        <v>1</v>
      </c>
    </row>
    <row r="10860" spans="1:22" x14ac:dyDescent="0.25">
      <c r="A10860" t="s">
        <v>1569</v>
      </c>
      <c r="B10860">
        <v>288086</v>
      </c>
      <c r="C10860" t="s">
        <v>2549</v>
      </c>
      <c r="D10860" t="s">
        <v>2728</v>
      </c>
      <c r="E10860" t="s">
        <v>1607</v>
      </c>
      <c r="F10860" t="s">
        <v>3472</v>
      </c>
      <c r="G10860" t="s">
        <v>1489</v>
      </c>
      <c r="H10860" s="2">
        <v>38789</v>
      </c>
      <c r="I10860" s="2">
        <v>45019</v>
      </c>
      <c r="J10860"/>
      <c r="K10860"/>
      <c r="L10860">
        <v>38</v>
      </c>
      <c r="M10860" t="s">
        <v>1575</v>
      </c>
      <c r="N10860" t="s">
        <v>3311</v>
      </c>
      <c r="O10860" t="s">
        <v>3461</v>
      </c>
      <c r="P10860">
        <v>4045</v>
      </c>
      <c r="Q10860" t="s">
        <v>3462</v>
      </c>
      <c r="R10860" t="s">
        <v>15435</v>
      </c>
      <c r="S10860" t="s">
        <v>15436</v>
      </c>
      <c r="T10860" t="s">
        <v>15438</v>
      </c>
      <c r="U10860" t="s">
        <v>1566</v>
      </c>
      <c r="V10860">
        <v>1</v>
      </c>
    </row>
    <row r="10861" spans="1:22" x14ac:dyDescent="0.25">
      <c r="A10861" t="s">
        <v>1569</v>
      </c>
      <c r="B10861">
        <v>288030</v>
      </c>
      <c r="C10861" t="s">
        <v>1963</v>
      </c>
      <c r="D10861" t="s">
        <v>1730</v>
      </c>
      <c r="E10861" t="s">
        <v>1607</v>
      </c>
      <c r="F10861" t="s">
        <v>1964</v>
      </c>
      <c r="G10861" t="s">
        <v>1618</v>
      </c>
      <c r="H10861" s="2">
        <v>38691</v>
      </c>
      <c r="I10861" s="2">
        <v>44739</v>
      </c>
      <c r="J10861"/>
      <c r="K10861"/>
      <c r="L10861">
        <v>38</v>
      </c>
      <c r="M10861" t="s">
        <v>1575</v>
      </c>
      <c r="N10861" t="s">
        <v>1576</v>
      </c>
      <c r="O10861" t="s">
        <v>1926</v>
      </c>
      <c r="P10861">
        <v>1012</v>
      </c>
      <c r="Q10861" t="s">
        <v>1927</v>
      </c>
      <c r="R10861" t="s">
        <v>15435</v>
      </c>
      <c r="S10861" t="s">
        <v>15436</v>
      </c>
      <c r="T10861" t="s">
        <v>15438</v>
      </c>
      <c r="U10861" t="s">
        <v>15437</v>
      </c>
      <c r="V10861">
        <v>1</v>
      </c>
    </row>
    <row r="10862" spans="1:22" x14ac:dyDescent="0.25">
      <c r="A10862" t="s">
        <v>1569</v>
      </c>
      <c r="B10862">
        <v>700382</v>
      </c>
      <c r="C10862" t="s">
        <v>1656</v>
      </c>
      <c r="D10862" t="s">
        <v>3858</v>
      </c>
      <c r="E10862" t="s">
        <v>1607</v>
      </c>
      <c r="F10862" t="s">
        <v>3859</v>
      </c>
      <c r="G10862" t="s">
        <v>1489</v>
      </c>
      <c r="H10862" s="2">
        <v>38687</v>
      </c>
      <c r="I10862" s="2">
        <v>43952</v>
      </c>
      <c r="J10862"/>
      <c r="K10862"/>
      <c r="L10862">
        <v>38</v>
      </c>
      <c r="M10862" t="s">
        <v>1575</v>
      </c>
      <c r="N10862" t="s">
        <v>3482</v>
      </c>
      <c r="O10862" t="s">
        <v>3836</v>
      </c>
      <c r="P10862">
        <v>6078</v>
      </c>
      <c r="Q10862" t="s">
        <v>3837</v>
      </c>
      <c r="R10862" t="s">
        <v>15442</v>
      </c>
      <c r="S10862" t="s">
        <v>15436</v>
      </c>
      <c r="T10862" t="s">
        <v>15438</v>
      </c>
      <c r="U10862" t="s">
        <v>1566</v>
      </c>
      <c r="V10862">
        <v>1</v>
      </c>
    </row>
    <row r="10863" spans="1:22" x14ac:dyDescent="0.25">
      <c r="A10863" t="s">
        <v>1569</v>
      </c>
      <c r="B10863">
        <v>405998</v>
      </c>
      <c r="C10863" t="s">
        <v>2384</v>
      </c>
      <c r="D10863" t="s">
        <v>2385</v>
      </c>
      <c r="E10863" t="s">
        <v>1607</v>
      </c>
      <c r="F10863" t="s">
        <v>2386</v>
      </c>
      <c r="G10863" t="s">
        <v>1489</v>
      </c>
      <c r="H10863" s="2">
        <v>38621</v>
      </c>
      <c r="I10863" s="2">
        <v>43952</v>
      </c>
      <c r="J10863"/>
      <c r="K10863"/>
      <c r="L10863">
        <v>38</v>
      </c>
      <c r="M10863" t="s">
        <v>1575</v>
      </c>
      <c r="N10863" t="s">
        <v>1714</v>
      </c>
      <c r="O10863" t="s">
        <v>2318</v>
      </c>
      <c r="P10863">
        <v>2022</v>
      </c>
      <c r="Q10863" t="s">
        <v>2319</v>
      </c>
      <c r="R10863" t="s">
        <v>15440</v>
      </c>
      <c r="S10863" t="s">
        <v>15436</v>
      </c>
      <c r="T10863" t="s">
        <v>15438</v>
      </c>
      <c r="U10863" t="s">
        <v>1566</v>
      </c>
      <c r="V10863">
        <v>1</v>
      </c>
    </row>
    <row r="10864" spans="1:22" x14ac:dyDescent="0.25">
      <c r="A10864" t="s">
        <v>1569</v>
      </c>
      <c r="B10864">
        <v>287506</v>
      </c>
      <c r="C10864" t="s">
        <v>1656</v>
      </c>
      <c r="D10864" t="s">
        <v>3436</v>
      </c>
      <c r="E10864" t="s">
        <v>1596</v>
      </c>
      <c r="F10864" t="s">
        <v>3396</v>
      </c>
      <c r="G10864" t="s">
        <v>1574</v>
      </c>
      <c r="H10864" s="2">
        <v>38492</v>
      </c>
      <c r="I10864" s="2">
        <v>44361</v>
      </c>
      <c r="J10864"/>
      <c r="K10864"/>
      <c r="L10864">
        <v>35.5</v>
      </c>
      <c r="M10864" t="s">
        <v>1575</v>
      </c>
      <c r="N10864" t="s">
        <v>3311</v>
      </c>
      <c r="O10864" t="s">
        <v>3397</v>
      </c>
      <c r="P10864">
        <v>4043</v>
      </c>
      <c r="Q10864" t="s">
        <v>3398</v>
      </c>
      <c r="R10864" t="s">
        <v>15435</v>
      </c>
      <c r="S10864" t="s">
        <v>15436</v>
      </c>
      <c r="T10864" t="s">
        <v>15438</v>
      </c>
      <c r="U10864" t="s">
        <v>15437</v>
      </c>
      <c r="V10864">
        <v>0.93421052631578949</v>
      </c>
    </row>
    <row r="10865" spans="1:22" x14ac:dyDescent="0.25">
      <c r="A10865" t="s">
        <v>1569</v>
      </c>
      <c r="B10865">
        <v>405983</v>
      </c>
      <c r="C10865" t="s">
        <v>2307</v>
      </c>
      <c r="D10865" t="s">
        <v>2308</v>
      </c>
      <c r="E10865" t="s">
        <v>1607</v>
      </c>
      <c r="F10865" t="s">
        <v>2309</v>
      </c>
      <c r="G10865" t="s">
        <v>1489</v>
      </c>
      <c r="H10865" s="2">
        <v>38481</v>
      </c>
      <c r="I10865" s="2">
        <v>43952</v>
      </c>
      <c r="J10865"/>
      <c r="K10865"/>
      <c r="L10865">
        <v>38</v>
      </c>
      <c r="M10865" t="s">
        <v>1575</v>
      </c>
      <c r="N10865" t="s">
        <v>1714</v>
      </c>
      <c r="O10865" t="s">
        <v>2263</v>
      </c>
      <c r="P10865">
        <v>2021</v>
      </c>
      <c r="Q10865" t="s">
        <v>2264</v>
      </c>
      <c r="R10865" t="s">
        <v>15441</v>
      </c>
      <c r="S10865" t="s">
        <v>15436</v>
      </c>
      <c r="T10865" t="s">
        <v>15438</v>
      </c>
      <c r="U10865" t="s">
        <v>1566</v>
      </c>
      <c r="V10865">
        <v>1</v>
      </c>
    </row>
    <row r="10866" spans="1:22" x14ac:dyDescent="0.25">
      <c r="A10866" t="s">
        <v>1569</v>
      </c>
      <c r="B10866">
        <v>287426</v>
      </c>
      <c r="C10866" t="s">
        <v>1808</v>
      </c>
      <c r="D10866" t="s">
        <v>1809</v>
      </c>
      <c r="E10866" t="s">
        <v>1596</v>
      </c>
      <c r="F10866" t="s">
        <v>1747</v>
      </c>
      <c r="G10866" t="s">
        <v>1574</v>
      </c>
      <c r="H10866" s="2">
        <v>38474</v>
      </c>
      <c r="I10866" s="2">
        <v>43951</v>
      </c>
      <c r="J10866"/>
      <c r="K10866"/>
      <c r="L10866">
        <v>35.5</v>
      </c>
      <c r="M10866" t="s">
        <v>1575</v>
      </c>
      <c r="N10866" t="s">
        <v>1576</v>
      </c>
      <c r="O10866" t="s">
        <v>1748</v>
      </c>
      <c r="P10866">
        <v>1008</v>
      </c>
      <c r="Q10866" t="s">
        <v>1749</v>
      </c>
      <c r="R10866" t="s">
        <v>15435</v>
      </c>
      <c r="S10866" t="s">
        <v>15436</v>
      </c>
      <c r="T10866" t="s">
        <v>15438</v>
      </c>
      <c r="U10866" t="s">
        <v>15437</v>
      </c>
      <c r="V10866">
        <v>0.93421052631578949</v>
      </c>
    </row>
    <row r="10867" spans="1:22" x14ac:dyDescent="0.25">
      <c r="A10867" t="s">
        <v>1569</v>
      </c>
      <c r="B10867">
        <v>405973</v>
      </c>
      <c r="C10867" t="s">
        <v>2234</v>
      </c>
      <c r="D10867" t="s">
        <v>4122</v>
      </c>
      <c r="E10867" t="s">
        <v>1607</v>
      </c>
      <c r="F10867" t="s">
        <v>4123</v>
      </c>
      <c r="G10867" t="s">
        <v>4124</v>
      </c>
      <c r="H10867" s="2">
        <v>38474</v>
      </c>
      <c r="I10867" s="2">
        <v>43952</v>
      </c>
      <c r="J10867"/>
      <c r="K10867"/>
      <c r="L10867">
        <v>38</v>
      </c>
      <c r="M10867" t="s">
        <v>1575</v>
      </c>
      <c r="N10867" t="s">
        <v>1576</v>
      </c>
      <c r="O10867" t="s">
        <v>4125</v>
      </c>
      <c r="P10867">
        <v>9520</v>
      </c>
      <c r="Q10867" t="s">
        <v>4087</v>
      </c>
      <c r="R10867" t="s">
        <v>15445</v>
      </c>
      <c r="S10867" t="s">
        <v>15436</v>
      </c>
      <c r="T10867" t="s">
        <v>15438</v>
      </c>
      <c r="U10867" t="s">
        <v>15437</v>
      </c>
      <c r="V10867">
        <v>1</v>
      </c>
    </row>
    <row r="10868" spans="1:22" x14ac:dyDescent="0.25">
      <c r="A10868" t="s">
        <v>1569</v>
      </c>
      <c r="B10868">
        <v>405904</v>
      </c>
      <c r="C10868" t="s">
        <v>1610</v>
      </c>
      <c r="D10868" t="s">
        <v>1611</v>
      </c>
      <c r="E10868" t="s">
        <v>1607</v>
      </c>
      <c r="F10868" t="s">
        <v>1612</v>
      </c>
      <c r="G10868" t="s">
        <v>1489</v>
      </c>
      <c r="H10868" s="2">
        <v>38390</v>
      </c>
      <c r="I10868" s="2">
        <v>45719</v>
      </c>
      <c r="J10868"/>
      <c r="K10868"/>
      <c r="L10868">
        <v>38</v>
      </c>
      <c r="M10868" t="s">
        <v>1575</v>
      </c>
      <c r="N10868" t="s">
        <v>1576</v>
      </c>
      <c r="O10868" t="s">
        <v>1577</v>
      </c>
      <c r="P10868">
        <v>1004</v>
      </c>
      <c r="Q10868" t="s">
        <v>1578</v>
      </c>
      <c r="R10868" t="s">
        <v>15435</v>
      </c>
      <c r="S10868" t="s">
        <v>15436</v>
      </c>
      <c r="T10868" t="s">
        <v>15438</v>
      </c>
      <c r="U10868" t="s">
        <v>1566</v>
      </c>
      <c r="V10868">
        <v>1</v>
      </c>
    </row>
    <row r="10869" spans="1:22" x14ac:dyDescent="0.25">
      <c r="A10869" t="s">
        <v>1569</v>
      </c>
      <c r="B10869">
        <v>287301</v>
      </c>
      <c r="C10869" t="s">
        <v>1781</v>
      </c>
      <c r="D10869" t="s">
        <v>2570</v>
      </c>
      <c r="E10869" t="s">
        <v>1607</v>
      </c>
      <c r="F10869" t="s">
        <v>2510</v>
      </c>
      <c r="G10869" t="s">
        <v>1574</v>
      </c>
      <c r="H10869" s="2">
        <v>38299</v>
      </c>
      <c r="I10869" s="2">
        <v>43951</v>
      </c>
      <c r="J10869"/>
      <c r="K10869"/>
      <c r="L10869">
        <v>38</v>
      </c>
      <c r="M10869" t="s">
        <v>1575</v>
      </c>
      <c r="N10869" t="s">
        <v>1714</v>
      </c>
      <c r="O10869" t="s">
        <v>2511</v>
      </c>
      <c r="P10869">
        <v>2025</v>
      </c>
      <c r="Q10869" t="s">
        <v>2512</v>
      </c>
      <c r="R10869" t="s">
        <v>15440</v>
      </c>
      <c r="S10869" t="s">
        <v>15436</v>
      </c>
      <c r="T10869" t="s">
        <v>15438</v>
      </c>
      <c r="U10869" t="s">
        <v>15437</v>
      </c>
      <c r="V10869">
        <v>1</v>
      </c>
    </row>
    <row r="10870" spans="1:22" x14ac:dyDescent="0.25">
      <c r="A10870" t="s">
        <v>1569</v>
      </c>
      <c r="B10870">
        <v>287183</v>
      </c>
      <c r="C10870" t="s">
        <v>3283</v>
      </c>
      <c r="D10870" t="s">
        <v>1586</v>
      </c>
      <c r="E10870" t="s">
        <v>1607</v>
      </c>
      <c r="F10870" t="s">
        <v>3253</v>
      </c>
      <c r="G10870" t="s">
        <v>1574</v>
      </c>
      <c r="H10870" s="2">
        <v>38273</v>
      </c>
      <c r="I10870" s="2">
        <v>43951</v>
      </c>
      <c r="J10870"/>
      <c r="K10870"/>
      <c r="L10870">
        <v>38</v>
      </c>
      <c r="M10870" t="s">
        <v>1575</v>
      </c>
      <c r="N10870" t="s">
        <v>1714</v>
      </c>
      <c r="O10870" t="s">
        <v>3254</v>
      </c>
      <c r="P10870">
        <v>2057</v>
      </c>
      <c r="Q10870" t="s">
        <v>3255</v>
      </c>
      <c r="R10870" t="s">
        <v>23</v>
      </c>
      <c r="S10870" t="s">
        <v>15436</v>
      </c>
      <c r="T10870" t="s">
        <v>15438</v>
      </c>
      <c r="U10870" t="s">
        <v>15437</v>
      </c>
      <c r="V10870">
        <v>1</v>
      </c>
    </row>
    <row r="10871" spans="1:22" x14ac:dyDescent="0.25">
      <c r="A10871" t="s">
        <v>1569</v>
      </c>
      <c r="B10871">
        <v>286846</v>
      </c>
      <c r="C10871" t="s">
        <v>3284</v>
      </c>
      <c r="D10871" t="s">
        <v>1586</v>
      </c>
      <c r="E10871" t="s">
        <v>1596</v>
      </c>
      <c r="F10871" t="s">
        <v>3253</v>
      </c>
      <c r="G10871" t="s">
        <v>1574</v>
      </c>
      <c r="H10871" s="2">
        <v>38117</v>
      </c>
      <c r="I10871" s="2">
        <v>43951</v>
      </c>
      <c r="J10871"/>
      <c r="K10871"/>
      <c r="L10871">
        <v>23</v>
      </c>
      <c r="M10871" t="s">
        <v>1575</v>
      </c>
      <c r="N10871" t="s">
        <v>1714</v>
      </c>
      <c r="O10871" t="s">
        <v>3254</v>
      </c>
      <c r="P10871">
        <v>2057</v>
      </c>
      <c r="Q10871" t="s">
        <v>3255</v>
      </c>
      <c r="R10871" t="s">
        <v>23</v>
      </c>
      <c r="S10871" t="s">
        <v>15436</v>
      </c>
      <c r="T10871" t="s">
        <v>15438</v>
      </c>
      <c r="U10871" t="s">
        <v>15437</v>
      </c>
      <c r="V10871">
        <v>0.60526315789473684</v>
      </c>
    </row>
    <row r="10872" spans="1:22" x14ac:dyDescent="0.25">
      <c r="A10872" t="s">
        <v>1569</v>
      </c>
      <c r="B10872">
        <v>286845</v>
      </c>
      <c r="C10872" t="s">
        <v>2506</v>
      </c>
      <c r="D10872" t="s">
        <v>2507</v>
      </c>
      <c r="E10872" t="s">
        <v>1596</v>
      </c>
      <c r="F10872" t="s">
        <v>2442</v>
      </c>
      <c r="G10872" t="s">
        <v>1574</v>
      </c>
      <c r="H10872" s="2">
        <v>38117</v>
      </c>
      <c r="I10872" s="2">
        <v>44361</v>
      </c>
      <c r="J10872"/>
      <c r="K10872"/>
      <c r="L10872">
        <v>10</v>
      </c>
      <c r="M10872" t="s">
        <v>1575</v>
      </c>
      <c r="N10872" t="s">
        <v>1714</v>
      </c>
      <c r="O10872" t="s">
        <v>2443</v>
      </c>
      <c r="P10872">
        <v>2024</v>
      </c>
      <c r="Q10872" t="s">
        <v>2444</v>
      </c>
      <c r="R10872" t="s">
        <v>15441</v>
      </c>
      <c r="S10872" t="s">
        <v>15436</v>
      </c>
      <c r="T10872" t="s">
        <v>15438</v>
      </c>
      <c r="U10872" t="s">
        <v>15437</v>
      </c>
      <c r="V10872">
        <v>0.26315789473684209</v>
      </c>
    </row>
    <row r="10873" spans="1:22" x14ac:dyDescent="0.25">
      <c r="A10873" t="s">
        <v>1569</v>
      </c>
      <c r="B10873">
        <v>286867</v>
      </c>
      <c r="C10873" t="s">
        <v>3123</v>
      </c>
      <c r="D10873" t="s">
        <v>1817</v>
      </c>
      <c r="E10873" t="s">
        <v>1607</v>
      </c>
      <c r="F10873" t="s">
        <v>3310</v>
      </c>
      <c r="G10873" t="s">
        <v>1574</v>
      </c>
      <c r="H10873" s="2">
        <v>37970</v>
      </c>
      <c r="I10873" s="2">
        <v>43951</v>
      </c>
      <c r="J10873"/>
      <c r="K10873"/>
      <c r="L10873">
        <v>38</v>
      </c>
      <c r="M10873" t="s">
        <v>1575</v>
      </c>
      <c r="N10873" t="s">
        <v>3311</v>
      </c>
      <c r="O10873" t="s">
        <v>3312</v>
      </c>
      <c r="P10873">
        <v>4041</v>
      </c>
      <c r="Q10873" t="s">
        <v>3313</v>
      </c>
      <c r="R10873" t="s">
        <v>15435</v>
      </c>
      <c r="S10873" t="s">
        <v>15436</v>
      </c>
      <c r="T10873" t="s">
        <v>15438</v>
      </c>
      <c r="U10873" t="s">
        <v>15437</v>
      </c>
      <c r="V10873">
        <v>1</v>
      </c>
    </row>
    <row r="10874" spans="1:22" x14ac:dyDescent="0.25">
      <c r="A10874" t="s">
        <v>1569</v>
      </c>
      <c r="B10874">
        <v>286332</v>
      </c>
      <c r="C10874" t="s">
        <v>2068</v>
      </c>
      <c r="D10874" t="s">
        <v>2571</v>
      </c>
      <c r="E10874" t="s">
        <v>1607</v>
      </c>
      <c r="F10874" t="s">
        <v>2510</v>
      </c>
      <c r="G10874" t="s">
        <v>1574</v>
      </c>
      <c r="H10874" s="2">
        <v>37851</v>
      </c>
      <c r="I10874" s="2">
        <v>43951</v>
      </c>
      <c r="J10874"/>
      <c r="K10874"/>
      <c r="L10874">
        <v>38</v>
      </c>
      <c r="M10874" t="s">
        <v>1575</v>
      </c>
      <c r="N10874" t="s">
        <v>1714</v>
      </c>
      <c r="O10874" t="s">
        <v>2511</v>
      </c>
      <c r="P10874">
        <v>2025</v>
      </c>
      <c r="Q10874" t="s">
        <v>2512</v>
      </c>
      <c r="R10874" t="s">
        <v>15440</v>
      </c>
      <c r="S10874" t="s">
        <v>15436</v>
      </c>
      <c r="T10874" t="s">
        <v>15438</v>
      </c>
      <c r="U10874" t="s">
        <v>15437</v>
      </c>
      <c r="V10874">
        <v>1</v>
      </c>
    </row>
    <row r="10875" spans="1:22" x14ac:dyDescent="0.25">
      <c r="A10875" t="s">
        <v>1569</v>
      </c>
      <c r="B10875">
        <v>286152</v>
      </c>
      <c r="C10875" t="s">
        <v>1863</v>
      </c>
      <c r="D10875" t="s">
        <v>2438</v>
      </c>
      <c r="E10875" t="s">
        <v>1596</v>
      </c>
      <c r="F10875" t="s">
        <v>2388</v>
      </c>
      <c r="G10875" t="s">
        <v>1574</v>
      </c>
      <c r="H10875" s="2">
        <v>37754</v>
      </c>
      <c r="I10875" s="2">
        <v>43951</v>
      </c>
      <c r="J10875"/>
      <c r="K10875"/>
      <c r="L10875">
        <v>34.75</v>
      </c>
      <c r="M10875" t="s">
        <v>1575</v>
      </c>
      <c r="N10875" t="s">
        <v>1714</v>
      </c>
      <c r="O10875" t="s">
        <v>2389</v>
      </c>
      <c r="P10875">
        <v>2023</v>
      </c>
      <c r="Q10875" t="s">
        <v>2390</v>
      </c>
      <c r="R10875" t="s">
        <v>15441</v>
      </c>
      <c r="S10875" t="s">
        <v>15436</v>
      </c>
      <c r="T10875" t="s">
        <v>15438</v>
      </c>
      <c r="U10875" t="s">
        <v>15437</v>
      </c>
      <c r="V10875">
        <v>0.91447368421052633</v>
      </c>
    </row>
    <row r="10876" spans="1:22" x14ac:dyDescent="0.25">
      <c r="A10876" t="s">
        <v>1569</v>
      </c>
      <c r="B10876">
        <v>286126</v>
      </c>
      <c r="C10876" t="s">
        <v>1920</v>
      </c>
      <c r="D10876" t="s">
        <v>2439</v>
      </c>
      <c r="E10876" t="s">
        <v>1596</v>
      </c>
      <c r="F10876" t="s">
        <v>2388</v>
      </c>
      <c r="G10876" t="s">
        <v>1574</v>
      </c>
      <c r="H10876" s="2">
        <v>37713</v>
      </c>
      <c r="I10876" s="2">
        <v>43951</v>
      </c>
      <c r="J10876"/>
      <c r="K10876"/>
      <c r="L10876">
        <v>26.5</v>
      </c>
      <c r="M10876" t="s">
        <v>1575</v>
      </c>
      <c r="N10876" t="s">
        <v>1714</v>
      </c>
      <c r="O10876" t="s">
        <v>2389</v>
      </c>
      <c r="P10876">
        <v>2023</v>
      </c>
      <c r="Q10876" t="s">
        <v>2390</v>
      </c>
      <c r="R10876" t="s">
        <v>15441</v>
      </c>
      <c r="S10876" t="s">
        <v>15436</v>
      </c>
      <c r="T10876" t="s">
        <v>15438</v>
      </c>
      <c r="U10876" t="s">
        <v>15437</v>
      </c>
      <c r="V10876">
        <v>0.69736842105263153</v>
      </c>
    </row>
    <row r="10877" spans="1:22" x14ac:dyDescent="0.25">
      <c r="A10877" t="s">
        <v>1569</v>
      </c>
      <c r="B10877">
        <v>405943</v>
      </c>
      <c r="C10877" t="s">
        <v>1677</v>
      </c>
      <c r="D10877" t="s">
        <v>1678</v>
      </c>
      <c r="E10877" t="s">
        <v>1607</v>
      </c>
      <c r="F10877" t="s">
        <v>1679</v>
      </c>
      <c r="G10877" t="s">
        <v>1489</v>
      </c>
      <c r="H10877" s="2">
        <v>37683</v>
      </c>
      <c r="I10877" s="2">
        <v>43952</v>
      </c>
      <c r="J10877"/>
      <c r="K10877"/>
      <c r="L10877">
        <v>38</v>
      </c>
      <c r="M10877" t="s">
        <v>1575</v>
      </c>
      <c r="N10877" t="s">
        <v>1576</v>
      </c>
      <c r="O10877" t="s">
        <v>1626</v>
      </c>
      <c r="P10877">
        <v>1005</v>
      </c>
      <c r="Q10877" t="s">
        <v>1627</v>
      </c>
      <c r="R10877" t="s">
        <v>15435</v>
      </c>
      <c r="S10877" t="s">
        <v>15436</v>
      </c>
      <c r="T10877" t="s">
        <v>15438</v>
      </c>
      <c r="U10877" t="s">
        <v>1566</v>
      </c>
      <c r="V10877">
        <v>1</v>
      </c>
    </row>
    <row r="10878" spans="1:22" x14ac:dyDescent="0.25">
      <c r="A10878" t="s">
        <v>1569</v>
      </c>
      <c r="B10878">
        <v>700243</v>
      </c>
      <c r="C10878" t="s">
        <v>1696</v>
      </c>
      <c r="D10878" t="s">
        <v>3860</v>
      </c>
      <c r="E10878" t="s">
        <v>1607</v>
      </c>
      <c r="F10878" t="s">
        <v>3835</v>
      </c>
      <c r="G10878" t="s">
        <v>1574</v>
      </c>
      <c r="H10878" s="2">
        <v>37669</v>
      </c>
      <c r="I10878" s="2">
        <v>43951</v>
      </c>
      <c r="J10878"/>
      <c r="K10878"/>
      <c r="L10878">
        <v>38</v>
      </c>
      <c r="M10878" t="s">
        <v>1575</v>
      </c>
      <c r="N10878" t="s">
        <v>3482</v>
      </c>
      <c r="O10878" t="s">
        <v>3836</v>
      </c>
      <c r="P10878">
        <v>6078</v>
      </c>
      <c r="Q10878" t="s">
        <v>3837</v>
      </c>
      <c r="R10878" t="s">
        <v>15442</v>
      </c>
      <c r="S10878" t="s">
        <v>15436</v>
      </c>
      <c r="T10878" t="s">
        <v>15438</v>
      </c>
      <c r="U10878" t="s">
        <v>15437</v>
      </c>
      <c r="V10878">
        <v>1</v>
      </c>
    </row>
    <row r="10879" spans="1:22" x14ac:dyDescent="0.25">
      <c r="A10879" t="s">
        <v>1569</v>
      </c>
      <c r="B10879">
        <v>286015</v>
      </c>
      <c r="C10879" t="s">
        <v>1784</v>
      </c>
      <c r="D10879" t="s">
        <v>2310</v>
      </c>
      <c r="E10879" t="s">
        <v>1596</v>
      </c>
      <c r="F10879" t="s">
        <v>2262</v>
      </c>
      <c r="G10879" t="s">
        <v>1574</v>
      </c>
      <c r="H10879" s="2">
        <v>37599</v>
      </c>
      <c r="I10879" s="2">
        <v>43951</v>
      </c>
      <c r="J10879"/>
      <c r="K10879"/>
      <c r="L10879">
        <v>27.5</v>
      </c>
      <c r="M10879" t="s">
        <v>1575</v>
      </c>
      <c r="N10879" t="s">
        <v>1714</v>
      </c>
      <c r="O10879" t="s">
        <v>2263</v>
      </c>
      <c r="P10879">
        <v>2021</v>
      </c>
      <c r="Q10879" t="s">
        <v>2264</v>
      </c>
      <c r="R10879" t="s">
        <v>15441</v>
      </c>
      <c r="S10879" t="s">
        <v>15436</v>
      </c>
      <c r="T10879" t="s">
        <v>15438</v>
      </c>
      <c r="U10879" t="s">
        <v>15437</v>
      </c>
      <c r="V10879">
        <v>0.72368421052631582</v>
      </c>
    </row>
    <row r="10880" spans="1:22" x14ac:dyDescent="0.25">
      <c r="A10880" t="s">
        <v>1569</v>
      </c>
      <c r="B10880">
        <v>285609</v>
      </c>
      <c r="C10880" t="s">
        <v>1605</v>
      </c>
      <c r="D10880" t="s">
        <v>1738</v>
      </c>
      <c r="E10880" t="s">
        <v>1596</v>
      </c>
      <c r="F10880" t="s">
        <v>1692</v>
      </c>
      <c r="G10880" t="s">
        <v>1574</v>
      </c>
      <c r="H10880" s="2">
        <v>37515</v>
      </c>
      <c r="I10880" s="2">
        <v>43951</v>
      </c>
      <c r="J10880"/>
      <c r="K10880"/>
      <c r="L10880">
        <v>34.25</v>
      </c>
      <c r="M10880" t="s">
        <v>1575</v>
      </c>
      <c r="N10880" t="s">
        <v>1576</v>
      </c>
      <c r="O10880" t="s">
        <v>1693</v>
      </c>
      <c r="P10880">
        <v>1006</v>
      </c>
      <c r="Q10880" t="s">
        <v>1694</v>
      </c>
      <c r="R10880" t="s">
        <v>15435</v>
      </c>
      <c r="S10880" t="s">
        <v>15436</v>
      </c>
      <c r="T10880" t="s">
        <v>15438</v>
      </c>
      <c r="U10880" t="s">
        <v>15437</v>
      </c>
      <c r="V10880">
        <v>0.90131578947368418</v>
      </c>
    </row>
    <row r="10881" spans="1:22" x14ac:dyDescent="0.25">
      <c r="A10881" t="s">
        <v>1569</v>
      </c>
      <c r="B10881">
        <v>700017</v>
      </c>
      <c r="C10881" t="s">
        <v>2830</v>
      </c>
      <c r="D10881" t="s">
        <v>1696</v>
      </c>
      <c r="E10881" t="s">
        <v>1607</v>
      </c>
      <c r="F10881" t="s">
        <v>3626</v>
      </c>
      <c r="G10881" t="s">
        <v>1574</v>
      </c>
      <c r="H10881" s="2">
        <v>37407</v>
      </c>
      <c r="I10881" s="2">
        <v>43951</v>
      </c>
      <c r="J10881"/>
      <c r="K10881"/>
      <c r="L10881">
        <v>38</v>
      </c>
      <c r="M10881" t="s">
        <v>1575</v>
      </c>
      <c r="N10881" t="s">
        <v>3627</v>
      </c>
      <c r="O10881" t="s">
        <v>3628</v>
      </c>
      <c r="P10881">
        <v>6059</v>
      </c>
      <c r="Q10881" t="s">
        <v>3629</v>
      </c>
      <c r="R10881" t="s">
        <v>15442</v>
      </c>
      <c r="S10881" t="s">
        <v>15436</v>
      </c>
      <c r="T10881" t="s">
        <v>15438</v>
      </c>
      <c r="U10881" t="s">
        <v>15437</v>
      </c>
      <c r="V10881">
        <v>1</v>
      </c>
    </row>
    <row r="10882" spans="1:22" x14ac:dyDescent="0.25">
      <c r="A10882" t="s">
        <v>1569</v>
      </c>
      <c r="B10882">
        <v>285137</v>
      </c>
      <c r="C10882" t="s">
        <v>1895</v>
      </c>
      <c r="D10882" t="s">
        <v>3473</v>
      </c>
      <c r="E10882" t="s">
        <v>1596</v>
      </c>
      <c r="F10882" t="s">
        <v>3460</v>
      </c>
      <c r="G10882" t="s">
        <v>1574</v>
      </c>
      <c r="H10882" s="2">
        <v>37039</v>
      </c>
      <c r="I10882" s="2">
        <v>45215</v>
      </c>
      <c r="J10882"/>
      <c r="K10882"/>
      <c r="L10882">
        <v>28.25</v>
      </c>
      <c r="M10882" t="s">
        <v>1575</v>
      </c>
      <c r="N10882" t="s">
        <v>3311</v>
      </c>
      <c r="O10882" t="s">
        <v>3461</v>
      </c>
      <c r="P10882">
        <v>4045</v>
      </c>
      <c r="Q10882" t="s">
        <v>3462</v>
      </c>
      <c r="R10882" t="s">
        <v>15435</v>
      </c>
      <c r="S10882" t="s">
        <v>15436</v>
      </c>
      <c r="T10882" t="s">
        <v>15438</v>
      </c>
      <c r="U10882" t="s">
        <v>15437</v>
      </c>
      <c r="V10882">
        <v>0.74342105263157898</v>
      </c>
    </row>
    <row r="10883" spans="1:22" x14ac:dyDescent="0.25">
      <c r="A10883" t="s">
        <v>1569</v>
      </c>
      <c r="B10883">
        <v>285039</v>
      </c>
      <c r="C10883" t="s">
        <v>3285</v>
      </c>
      <c r="D10883" t="s">
        <v>2529</v>
      </c>
      <c r="E10883" t="s">
        <v>1607</v>
      </c>
      <c r="F10883" t="s">
        <v>3253</v>
      </c>
      <c r="G10883" t="s">
        <v>1574</v>
      </c>
      <c r="H10883" s="2">
        <v>36920</v>
      </c>
      <c r="I10883" s="2">
        <v>43951</v>
      </c>
      <c r="J10883"/>
      <c r="K10883"/>
      <c r="L10883">
        <v>38</v>
      </c>
      <c r="M10883" t="s">
        <v>1575</v>
      </c>
      <c r="N10883" t="s">
        <v>1714</v>
      </c>
      <c r="O10883" t="s">
        <v>3254</v>
      </c>
      <c r="P10883">
        <v>2057</v>
      </c>
      <c r="Q10883" t="s">
        <v>3255</v>
      </c>
      <c r="R10883" t="s">
        <v>23</v>
      </c>
      <c r="S10883" t="s">
        <v>15436</v>
      </c>
      <c r="T10883" t="s">
        <v>15438</v>
      </c>
      <c r="U10883" t="s">
        <v>15437</v>
      </c>
      <c r="V10883">
        <v>1</v>
      </c>
    </row>
    <row r="10884" spans="1:22" x14ac:dyDescent="0.25">
      <c r="A10884" t="s">
        <v>1569</v>
      </c>
      <c r="B10884">
        <v>284576</v>
      </c>
      <c r="C10884" t="s">
        <v>3286</v>
      </c>
      <c r="D10884" t="s">
        <v>3287</v>
      </c>
      <c r="E10884" t="s">
        <v>1607</v>
      </c>
      <c r="F10884" t="s">
        <v>3253</v>
      </c>
      <c r="G10884" t="s">
        <v>1574</v>
      </c>
      <c r="H10884" s="2">
        <v>36808</v>
      </c>
      <c r="I10884" s="2">
        <v>43951</v>
      </c>
      <c r="J10884"/>
      <c r="K10884"/>
      <c r="L10884">
        <v>38</v>
      </c>
      <c r="M10884" t="s">
        <v>1575</v>
      </c>
      <c r="N10884" t="s">
        <v>1714</v>
      </c>
      <c r="O10884" t="s">
        <v>3254</v>
      </c>
      <c r="P10884">
        <v>2057</v>
      </c>
      <c r="Q10884" t="s">
        <v>3255</v>
      </c>
      <c r="R10884" t="s">
        <v>23</v>
      </c>
      <c r="S10884" t="s">
        <v>15436</v>
      </c>
      <c r="T10884" t="s">
        <v>15438</v>
      </c>
      <c r="U10884" t="s">
        <v>15437</v>
      </c>
      <c r="V10884">
        <v>1</v>
      </c>
    </row>
    <row r="10885" spans="1:22" x14ac:dyDescent="0.25">
      <c r="A10885" t="s">
        <v>1569</v>
      </c>
      <c r="B10885">
        <v>284521</v>
      </c>
      <c r="C10885" t="s">
        <v>1739</v>
      </c>
      <c r="D10885" t="s">
        <v>1740</v>
      </c>
      <c r="E10885" t="s">
        <v>1596</v>
      </c>
      <c r="F10885" t="s">
        <v>1692</v>
      </c>
      <c r="G10885" t="s">
        <v>1574</v>
      </c>
      <c r="H10885" s="2">
        <v>36699</v>
      </c>
      <c r="I10885" s="2">
        <v>43951</v>
      </c>
      <c r="J10885"/>
      <c r="K10885"/>
      <c r="L10885">
        <v>31.25</v>
      </c>
      <c r="M10885" t="s">
        <v>1575</v>
      </c>
      <c r="N10885" t="s">
        <v>1576</v>
      </c>
      <c r="O10885" t="s">
        <v>1693</v>
      </c>
      <c r="P10885">
        <v>1006</v>
      </c>
      <c r="Q10885" t="s">
        <v>1694</v>
      </c>
      <c r="R10885" t="s">
        <v>15435</v>
      </c>
      <c r="S10885" t="s">
        <v>15436</v>
      </c>
      <c r="T10885" t="s">
        <v>15438</v>
      </c>
      <c r="U10885" t="s">
        <v>15437</v>
      </c>
      <c r="V10885">
        <v>0.82236842105263153</v>
      </c>
    </row>
    <row r="10886" spans="1:22" x14ac:dyDescent="0.25">
      <c r="A10886" t="s">
        <v>1569</v>
      </c>
      <c r="B10886">
        <v>284071</v>
      </c>
      <c r="C10886" t="s">
        <v>2610</v>
      </c>
      <c r="D10886" t="s">
        <v>2611</v>
      </c>
      <c r="E10886" t="s">
        <v>1607</v>
      </c>
      <c r="F10886" t="s">
        <v>2573</v>
      </c>
      <c r="G10886" t="s">
        <v>1574</v>
      </c>
      <c r="H10886" s="2">
        <v>36479</v>
      </c>
      <c r="I10886" s="2">
        <v>43951</v>
      </c>
      <c r="J10886"/>
      <c r="K10886"/>
      <c r="L10886">
        <v>38</v>
      </c>
      <c r="M10886" t="s">
        <v>1575</v>
      </c>
      <c r="N10886" t="s">
        <v>1714</v>
      </c>
      <c r="O10886" t="s">
        <v>2574</v>
      </c>
      <c r="P10886">
        <v>2026</v>
      </c>
      <c r="Q10886" t="s">
        <v>2575</v>
      </c>
      <c r="R10886" t="s">
        <v>15441</v>
      </c>
      <c r="S10886" t="s">
        <v>15436</v>
      </c>
      <c r="T10886" t="s">
        <v>15438</v>
      </c>
      <c r="U10886" t="s">
        <v>15437</v>
      </c>
      <c r="V10886">
        <v>1</v>
      </c>
    </row>
    <row r="10887" spans="1:22" x14ac:dyDescent="0.25">
      <c r="A10887" t="s">
        <v>1569</v>
      </c>
      <c r="B10887">
        <v>283712</v>
      </c>
      <c r="C10887" t="s">
        <v>2311</v>
      </c>
      <c r="D10887" t="s">
        <v>2312</v>
      </c>
      <c r="E10887" t="s">
        <v>1596</v>
      </c>
      <c r="F10887" t="s">
        <v>2262</v>
      </c>
      <c r="G10887" t="s">
        <v>1574</v>
      </c>
      <c r="H10887" s="2">
        <v>36388</v>
      </c>
      <c r="I10887" s="2">
        <v>43951</v>
      </c>
      <c r="J10887"/>
      <c r="K10887"/>
      <c r="L10887">
        <v>23.25</v>
      </c>
      <c r="M10887" t="s">
        <v>1575</v>
      </c>
      <c r="N10887" t="s">
        <v>1714</v>
      </c>
      <c r="O10887" t="s">
        <v>2263</v>
      </c>
      <c r="P10887">
        <v>2021</v>
      </c>
      <c r="Q10887" t="s">
        <v>2264</v>
      </c>
      <c r="R10887" t="s">
        <v>15441</v>
      </c>
      <c r="S10887" t="s">
        <v>15436</v>
      </c>
      <c r="T10887" t="s">
        <v>15438</v>
      </c>
      <c r="U10887" t="s">
        <v>15437</v>
      </c>
      <c r="V10887">
        <v>0.61184210526315785</v>
      </c>
    </row>
    <row r="10888" spans="1:22" x14ac:dyDescent="0.25">
      <c r="A10888" t="s">
        <v>1569</v>
      </c>
      <c r="B10888">
        <v>283771</v>
      </c>
      <c r="C10888" t="s">
        <v>1810</v>
      </c>
      <c r="D10888" t="s">
        <v>1917</v>
      </c>
      <c r="E10888" t="s">
        <v>1596</v>
      </c>
      <c r="F10888" t="s">
        <v>1845</v>
      </c>
      <c r="G10888" t="s">
        <v>1574</v>
      </c>
      <c r="H10888" s="2">
        <v>36374</v>
      </c>
      <c r="I10888" s="2">
        <v>43951</v>
      </c>
      <c r="J10888"/>
      <c r="K10888"/>
      <c r="L10888">
        <v>18</v>
      </c>
      <c r="M10888" t="s">
        <v>1575</v>
      </c>
      <c r="N10888" t="s">
        <v>1576</v>
      </c>
      <c r="O10888" t="s">
        <v>1846</v>
      </c>
      <c r="P10888">
        <v>1011</v>
      </c>
      <c r="Q10888" t="s">
        <v>1847</v>
      </c>
      <c r="R10888" t="s">
        <v>15435</v>
      </c>
      <c r="S10888" t="s">
        <v>15436</v>
      </c>
      <c r="T10888" t="s">
        <v>15438</v>
      </c>
      <c r="U10888" t="s">
        <v>15437</v>
      </c>
      <c r="V10888">
        <v>0.47368421052631576</v>
      </c>
    </row>
    <row r="10889" spans="1:22" x14ac:dyDescent="0.25">
      <c r="A10889" t="s">
        <v>1569</v>
      </c>
      <c r="B10889">
        <v>283446</v>
      </c>
      <c r="C10889" t="s">
        <v>1810</v>
      </c>
      <c r="D10889" t="s">
        <v>1811</v>
      </c>
      <c r="E10889" t="s">
        <v>1596</v>
      </c>
      <c r="F10889" t="s">
        <v>1747</v>
      </c>
      <c r="G10889" t="s">
        <v>1574</v>
      </c>
      <c r="H10889" s="2">
        <v>36314</v>
      </c>
      <c r="I10889" s="2">
        <v>43951</v>
      </c>
      <c r="J10889"/>
      <c r="K10889"/>
      <c r="L10889">
        <v>32.75</v>
      </c>
      <c r="M10889" t="s">
        <v>1575</v>
      </c>
      <c r="N10889" t="s">
        <v>1576</v>
      </c>
      <c r="O10889" t="s">
        <v>1748</v>
      </c>
      <c r="P10889">
        <v>1008</v>
      </c>
      <c r="Q10889" t="s">
        <v>1749</v>
      </c>
      <c r="R10889" t="s">
        <v>15435</v>
      </c>
      <c r="S10889" t="s">
        <v>15436</v>
      </c>
      <c r="T10889" t="s">
        <v>15438</v>
      </c>
      <c r="U10889" t="s">
        <v>15437</v>
      </c>
      <c r="V10889">
        <v>0.86184210526315785</v>
      </c>
    </row>
    <row r="10890" spans="1:22" x14ac:dyDescent="0.25">
      <c r="A10890" t="s">
        <v>1569</v>
      </c>
      <c r="B10890">
        <v>283289</v>
      </c>
      <c r="C10890" t="s">
        <v>1680</v>
      </c>
      <c r="D10890" t="s">
        <v>1681</v>
      </c>
      <c r="E10890" t="s">
        <v>1596</v>
      </c>
      <c r="F10890" t="s">
        <v>1625</v>
      </c>
      <c r="G10890" t="s">
        <v>1574</v>
      </c>
      <c r="H10890" s="2">
        <v>36290</v>
      </c>
      <c r="I10890" s="2">
        <v>43951</v>
      </c>
      <c r="J10890"/>
      <c r="K10890"/>
      <c r="L10890">
        <v>28.5</v>
      </c>
      <c r="M10890" t="s">
        <v>1575</v>
      </c>
      <c r="N10890" t="s">
        <v>1576</v>
      </c>
      <c r="O10890" t="s">
        <v>1626</v>
      </c>
      <c r="P10890">
        <v>1005</v>
      </c>
      <c r="Q10890" t="s">
        <v>1627</v>
      </c>
      <c r="R10890" t="s">
        <v>15435</v>
      </c>
      <c r="S10890" t="s">
        <v>15436</v>
      </c>
      <c r="T10890" t="s">
        <v>15438</v>
      </c>
      <c r="U10890" t="s">
        <v>15437</v>
      </c>
      <c r="V10890">
        <v>0.75</v>
      </c>
    </row>
    <row r="10891" spans="1:22" x14ac:dyDescent="0.25">
      <c r="A10891" t="s">
        <v>1569</v>
      </c>
      <c r="B10891">
        <v>283431</v>
      </c>
      <c r="C10891" t="s">
        <v>3456</v>
      </c>
      <c r="D10891" t="s">
        <v>2136</v>
      </c>
      <c r="E10891" t="s">
        <v>1596</v>
      </c>
      <c r="F10891" t="s">
        <v>3438</v>
      </c>
      <c r="G10891" t="s">
        <v>1574</v>
      </c>
      <c r="H10891" s="2">
        <v>36276</v>
      </c>
      <c r="I10891" s="2">
        <v>43951</v>
      </c>
      <c r="J10891"/>
      <c r="K10891"/>
      <c r="L10891">
        <v>22.25</v>
      </c>
      <c r="M10891" t="s">
        <v>1575</v>
      </c>
      <c r="N10891" t="s">
        <v>3311</v>
      </c>
      <c r="O10891" t="s">
        <v>3439</v>
      </c>
      <c r="P10891">
        <v>4044</v>
      </c>
      <c r="Q10891" t="s">
        <v>3440</v>
      </c>
      <c r="R10891" t="s">
        <v>15435</v>
      </c>
      <c r="S10891" t="s">
        <v>15436</v>
      </c>
      <c r="T10891" t="s">
        <v>15438</v>
      </c>
      <c r="U10891" t="s">
        <v>15437</v>
      </c>
      <c r="V10891">
        <v>0.58552631578947367</v>
      </c>
    </row>
    <row r="10892" spans="1:22" x14ac:dyDescent="0.25">
      <c r="A10892" t="s">
        <v>1569</v>
      </c>
      <c r="B10892">
        <v>282495</v>
      </c>
      <c r="C10892" t="s">
        <v>1682</v>
      </c>
      <c r="D10892" t="s">
        <v>1683</v>
      </c>
      <c r="E10892" t="s">
        <v>1596</v>
      </c>
      <c r="F10892" t="s">
        <v>1625</v>
      </c>
      <c r="G10892" t="s">
        <v>1574</v>
      </c>
      <c r="H10892" s="2">
        <v>35943</v>
      </c>
      <c r="I10892" s="2">
        <v>43951</v>
      </c>
      <c r="J10892"/>
      <c r="K10892"/>
      <c r="L10892">
        <v>18</v>
      </c>
      <c r="M10892" t="s">
        <v>1575</v>
      </c>
      <c r="N10892" t="s">
        <v>1576</v>
      </c>
      <c r="O10892" t="s">
        <v>1626</v>
      </c>
      <c r="P10892">
        <v>1005</v>
      </c>
      <c r="Q10892" t="s">
        <v>1627</v>
      </c>
      <c r="R10892" t="s">
        <v>15435</v>
      </c>
      <c r="S10892" t="s">
        <v>15436</v>
      </c>
      <c r="T10892" t="s">
        <v>15438</v>
      </c>
      <c r="U10892" t="s">
        <v>15437</v>
      </c>
      <c r="V10892">
        <v>0.47368421052631576</v>
      </c>
    </row>
    <row r="10893" spans="1:22" x14ac:dyDescent="0.25">
      <c r="A10893" t="s">
        <v>1569</v>
      </c>
      <c r="B10893">
        <v>282157</v>
      </c>
      <c r="C10893" t="s">
        <v>1613</v>
      </c>
      <c r="D10893" t="s">
        <v>1614</v>
      </c>
      <c r="E10893" t="s">
        <v>1607</v>
      </c>
      <c r="F10893" t="s">
        <v>1573</v>
      </c>
      <c r="G10893" t="s">
        <v>1574</v>
      </c>
      <c r="H10893" s="2">
        <v>35807</v>
      </c>
      <c r="I10893" s="2">
        <v>43951</v>
      </c>
      <c r="J10893"/>
      <c r="K10893"/>
      <c r="L10893">
        <v>38</v>
      </c>
      <c r="M10893" t="s">
        <v>1575</v>
      </c>
      <c r="N10893" t="s">
        <v>1576</v>
      </c>
      <c r="O10893" t="s">
        <v>1577</v>
      </c>
      <c r="P10893">
        <v>1004</v>
      </c>
      <c r="Q10893" t="s">
        <v>1578</v>
      </c>
      <c r="R10893" t="s">
        <v>15435</v>
      </c>
      <c r="S10893" t="s">
        <v>15436</v>
      </c>
      <c r="T10893" t="s">
        <v>15438</v>
      </c>
      <c r="U10893" t="s">
        <v>15437</v>
      </c>
      <c r="V10893">
        <v>1</v>
      </c>
    </row>
    <row r="10894" spans="1:22" x14ac:dyDescent="0.25">
      <c r="A10894" t="s">
        <v>1569</v>
      </c>
      <c r="B10894">
        <v>282036</v>
      </c>
      <c r="C10894" t="s">
        <v>2313</v>
      </c>
      <c r="D10894" t="s">
        <v>1598</v>
      </c>
      <c r="E10894" t="s">
        <v>1596</v>
      </c>
      <c r="F10894" t="s">
        <v>2262</v>
      </c>
      <c r="G10894" t="s">
        <v>1574</v>
      </c>
      <c r="H10894" s="2">
        <v>35761</v>
      </c>
      <c r="I10894" s="2">
        <v>43951</v>
      </c>
      <c r="J10894"/>
      <c r="K10894"/>
      <c r="L10894">
        <v>27</v>
      </c>
      <c r="M10894" t="s">
        <v>1575</v>
      </c>
      <c r="N10894" t="s">
        <v>1714</v>
      </c>
      <c r="O10894" t="s">
        <v>2263</v>
      </c>
      <c r="P10894">
        <v>2021</v>
      </c>
      <c r="Q10894" t="s">
        <v>2264</v>
      </c>
      <c r="R10894" t="s">
        <v>15441</v>
      </c>
      <c r="S10894" t="s">
        <v>15436</v>
      </c>
      <c r="T10894" t="s">
        <v>15438</v>
      </c>
      <c r="U10894" t="s">
        <v>15437</v>
      </c>
      <c r="V10894">
        <v>0.71052631578947367</v>
      </c>
    </row>
    <row r="10895" spans="1:22" x14ac:dyDescent="0.25">
      <c r="A10895" t="s">
        <v>1569</v>
      </c>
      <c r="B10895">
        <v>281818</v>
      </c>
      <c r="C10895" t="s">
        <v>1918</v>
      </c>
      <c r="D10895" t="s">
        <v>1919</v>
      </c>
      <c r="E10895" t="s">
        <v>1607</v>
      </c>
      <c r="F10895" t="s">
        <v>1845</v>
      </c>
      <c r="G10895" t="s">
        <v>1574</v>
      </c>
      <c r="H10895" s="2">
        <v>35751</v>
      </c>
      <c r="I10895" s="2">
        <v>43951</v>
      </c>
      <c r="J10895"/>
      <c r="K10895"/>
      <c r="L10895">
        <v>38</v>
      </c>
      <c r="M10895" t="s">
        <v>1575</v>
      </c>
      <c r="N10895" t="s">
        <v>1576</v>
      </c>
      <c r="O10895" t="s">
        <v>1846</v>
      </c>
      <c r="P10895">
        <v>1011</v>
      </c>
      <c r="Q10895" t="s">
        <v>1847</v>
      </c>
      <c r="R10895" t="s">
        <v>15435</v>
      </c>
      <c r="S10895" t="s">
        <v>15436</v>
      </c>
      <c r="T10895" t="s">
        <v>15438</v>
      </c>
      <c r="U10895" t="s">
        <v>15437</v>
      </c>
      <c r="V10895">
        <v>1</v>
      </c>
    </row>
    <row r="10896" spans="1:22" x14ac:dyDescent="0.25">
      <c r="A10896" t="s">
        <v>1569</v>
      </c>
      <c r="B10896">
        <v>281111</v>
      </c>
      <c r="C10896" t="s">
        <v>1812</v>
      </c>
      <c r="D10896" t="s">
        <v>1813</v>
      </c>
      <c r="E10896" t="s">
        <v>1596</v>
      </c>
      <c r="F10896" t="s">
        <v>1747</v>
      </c>
      <c r="G10896" t="s">
        <v>1574</v>
      </c>
      <c r="H10896" s="2">
        <v>35660</v>
      </c>
      <c r="I10896" s="2">
        <v>43951</v>
      </c>
      <c r="J10896"/>
      <c r="K10896"/>
      <c r="L10896">
        <v>17</v>
      </c>
      <c r="M10896" t="s">
        <v>1575</v>
      </c>
      <c r="N10896" t="s">
        <v>1576</v>
      </c>
      <c r="O10896" t="s">
        <v>1748</v>
      </c>
      <c r="P10896">
        <v>1008</v>
      </c>
      <c r="Q10896" t="s">
        <v>1749</v>
      </c>
      <c r="R10896" t="s">
        <v>15435</v>
      </c>
      <c r="S10896" t="s">
        <v>15436</v>
      </c>
      <c r="T10896" t="s">
        <v>15438</v>
      </c>
      <c r="U10896" t="s">
        <v>15437</v>
      </c>
      <c r="V10896">
        <v>0.44736842105263158</v>
      </c>
    </row>
    <row r="10897" spans="1:22" x14ac:dyDescent="0.25">
      <c r="A10897" t="s">
        <v>1569</v>
      </c>
      <c r="B10897">
        <v>280547</v>
      </c>
      <c r="C10897" t="s">
        <v>1914</v>
      </c>
      <c r="D10897" t="s">
        <v>1998</v>
      </c>
      <c r="E10897" t="s">
        <v>1607</v>
      </c>
      <c r="F10897" t="s">
        <v>1967</v>
      </c>
      <c r="G10897" t="s">
        <v>1574</v>
      </c>
      <c r="H10897" s="2">
        <v>35429</v>
      </c>
      <c r="I10897" s="2">
        <v>43951</v>
      </c>
      <c r="J10897"/>
      <c r="K10897"/>
      <c r="L10897">
        <v>38</v>
      </c>
      <c r="M10897" t="s">
        <v>1575</v>
      </c>
      <c r="N10897" t="s">
        <v>1576</v>
      </c>
      <c r="O10897" t="s">
        <v>1721</v>
      </c>
      <c r="P10897">
        <v>1013</v>
      </c>
      <c r="Q10897" t="s">
        <v>1968</v>
      </c>
      <c r="R10897" t="s">
        <v>15435</v>
      </c>
      <c r="S10897" t="s">
        <v>15436</v>
      </c>
      <c r="T10897" t="s">
        <v>15438</v>
      </c>
      <c r="U10897" t="s">
        <v>15437</v>
      </c>
      <c r="V10897">
        <v>1</v>
      </c>
    </row>
    <row r="10898" spans="1:22" x14ac:dyDescent="0.25">
      <c r="A10898" t="s">
        <v>1569</v>
      </c>
      <c r="B10898">
        <v>280460</v>
      </c>
      <c r="C10898" t="s">
        <v>2788</v>
      </c>
      <c r="D10898" t="s">
        <v>3393</v>
      </c>
      <c r="E10898" t="s">
        <v>1607</v>
      </c>
      <c r="F10898" t="s">
        <v>3394</v>
      </c>
      <c r="G10898" t="s">
        <v>1489</v>
      </c>
      <c r="H10898" s="2">
        <v>35402</v>
      </c>
      <c r="I10898" s="2">
        <v>44378</v>
      </c>
      <c r="J10898"/>
      <c r="K10898"/>
      <c r="L10898">
        <v>38</v>
      </c>
      <c r="M10898" t="s">
        <v>1575</v>
      </c>
      <c r="N10898" t="s">
        <v>3311</v>
      </c>
      <c r="O10898" t="s">
        <v>3369</v>
      </c>
      <c r="P10898">
        <v>4042</v>
      </c>
      <c r="Q10898" t="s">
        <v>3370</v>
      </c>
      <c r="R10898" t="s">
        <v>15435</v>
      </c>
      <c r="S10898" t="s">
        <v>15436</v>
      </c>
      <c r="T10898" t="s">
        <v>15438</v>
      </c>
      <c r="U10898" t="s">
        <v>1566</v>
      </c>
      <c r="V10898">
        <v>1</v>
      </c>
    </row>
    <row r="10899" spans="1:22" x14ac:dyDescent="0.25">
      <c r="A10899" t="s">
        <v>1569</v>
      </c>
      <c r="B10899">
        <v>269409</v>
      </c>
      <c r="C10899" t="s">
        <v>3474</v>
      </c>
      <c r="D10899" t="s">
        <v>3475</v>
      </c>
      <c r="E10899" t="s">
        <v>1596</v>
      </c>
      <c r="F10899" t="s">
        <v>3460</v>
      </c>
      <c r="G10899" t="s">
        <v>1574</v>
      </c>
      <c r="H10899" s="2">
        <v>35135</v>
      </c>
      <c r="I10899" s="2">
        <v>43951</v>
      </c>
      <c r="J10899"/>
      <c r="K10899"/>
      <c r="L10899">
        <v>19</v>
      </c>
      <c r="M10899" t="s">
        <v>1575</v>
      </c>
      <c r="N10899" t="s">
        <v>3311</v>
      </c>
      <c r="O10899" t="s">
        <v>3461</v>
      </c>
      <c r="P10899">
        <v>4045</v>
      </c>
      <c r="Q10899" t="s">
        <v>3462</v>
      </c>
      <c r="R10899" t="s">
        <v>15435</v>
      </c>
      <c r="S10899" t="s">
        <v>15436</v>
      </c>
      <c r="T10899" t="s">
        <v>15438</v>
      </c>
      <c r="U10899" t="s">
        <v>15437</v>
      </c>
      <c r="V10899">
        <v>0.5</v>
      </c>
    </row>
    <row r="10900" spans="1:22" x14ac:dyDescent="0.25">
      <c r="A10900" t="s">
        <v>1569</v>
      </c>
      <c r="B10900">
        <v>269050</v>
      </c>
      <c r="C10900" t="s">
        <v>2433</v>
      </c>
      <c r="D10900" t="s">
        <v>1878</v>
      </c>
      <c r="E10900" t="s">
        <v>1607</v>
      </c>
      <c r="F10900" t="s">
        <v>3457</v>
      </c>
      <c r="G10900" t="s">
        <v>1618</v>
      </c>
      <c r="H10900" s="2">
        <v>35121</v>
      </c>
      <c r="I10900" s="2">
        <v>43952</v>
      </c>
      <c r="J10900"/>
      <c r="K10900"/>
      <c r="L10900">
        <v>38</v>
      </c>
      <c r="M10900" t="s">
        <v>1575</v>
      </c>
      <c r="N10900" t="s">
        <v>3311</v>
      </c>
      <c r="O10900" t="s">
        <v>3439</v>
      </c>
      <c r="P10900">
        <v>4044</v>
      </c>
      <c r="Q10900" t="s">
        <v>3440</v>
      </c>
      <c r="R10900" t="s">
        <v>15435</v>
      </c>
      <c r="S10900" t="s">
        <v>15436</v>
      </c>
      <c r="T10900" t="s">
        <v>15438</v>
      </c>
      <c r="U10900" t="s">
        <v>15437</v>
      </c>
      <c r="V10900">
        <v>1</v>
      </c>
    </row>
    <row r="10901" spans="1:22" x14ac:dyDescent="0.25">
      <c r="A10901" t="s">
        <v>1569</v>
      </c>
      <c r="B10901">
        <v>268631</v>
      </c>
      <c r="C10901" t="s">
        <v>3361</v>
      </c>
      <c r="D10901" t="s">
        <v>3362</v>
      </c>
      <c r="E10901" t="s">
        <v>1596</v>
      </c>
      <c r="F10901" t="s">
        <v>3310</v>
      </c>
      <c r="G10901" t="s">
        <v>1574</v>
      </c>
      <c r="H10901" s="2">
        <v>35107</v>
      </c>
      <c r="I10901" s="2">
        <v>44361</v>
      </c>
      <c r="J10901"/>
      <c r="K10901"/>
      <c r="L10901">
        <v>23.25</v>
      </c>
      <c r="M10901" t="s">
        <v>1575</v>
      </c>
      <c r="N10901" t="s">
        <v>3311</v>
      </c>
      <c r="O10901" t="s">
        <v>3312</v>
      </c>
      <c r="P10901">
        <v>4041</v>
      </c>
      <c r="Q10901" t="s">
        <v>3313</v>
      </c>
      <c r="R10901" t="s">
        <v>15435</v>
      </c>
      <c r="S10901" t="s">
        <v>15436</v>
      </c>
      <c r="T10901" t="s">
        <v>15438</v>
      </c>
      <c r="U10901" t="s">
        <v>15437</v>
      </c>
      <c r="V10901">
        <v>0.61184210526315785</v>
      </c>
    </row>
    <row r="10902" spans="1:22" x14ac:dyDescent="0.25">
      <c r="A10902" t="s">
        <v>1569</v>
      </c>
      <c r="B10902">
        <v>265179</v>
      </c>
      <c r="C10902" t="s">
        <v>1969</v>
      </c>
      <c r="D10902" t="s">
        <v>2314</v>
      </c>
      <c r="E10902" t="s">
        <v>1596</v>
      </c>
      <c r="F10902" t="s">
        <v>2262</v>
      </c>
      <c r="G10902" t="s">
        <v>1574</v>
      </c>
      <c r="H10902" s="2">
        <v>34955</v>
      </c>
      <c r="I10902" s="2">
        <v>43951</v>
      </c>
      <c r="J10902"/>
      <c r="K10902"/>
      <c r="L10902">
        <v>20</v>
      </c>
      <c r="M10902" t="s">
        <v>1575</v>
      </c>
      <c r="N10902" t="s">
        <v>1714</v>
      </c>
      <c r="O10902" t="s">
        <v>2263</v>
      </c>
      <c r="P10902">
        <v>2021</v>
      </c>
      <c r="Q10902" t="s">
        <v>2264</v>
      </c>
      <c r="R10902" t="s">
        <v>15441</v>
      </c>
      <c r="S10902" t="s">
        <v>15436</v>
      </c>
      <c r="T10902" t="s">
        <v>15438</v>
      </c>
      <c r="U10902" t="s">
        <v>15437</v>
      </c>
      <c r="V10902">
        <v>0.52631578947368418</v>
      </c>
    </row>
    <row r="10903" spans="1:22" x14ac:dyDescent="0.25">
      <c r="A10903" t="s">
        <v>1569</v>
      </c>
      <c r="B10903">
        <v>265047</v>
      </c>
      <c r="C10903" t="s">
        <v>2131</v>
      </c>
      <c r="D10903" t="s">
        <v>1742</v>
      </c>
      <c r="E10903" t="s">
        <v>1607</v>
      </c>
      <c r="F10903" t="s">
        <v>2288</v>
      </c>
      <c r="G10903" t="s">
        <v>1618</v>
      </c>
      <c r="H10903" s="2">
        <v>34953</v>
      </c>
      <c r="I10903" s="2">
        <v>43952</v>
      </c>
      <c r="J10903"/>
      <c r="K10903"/>
      <c r="L10903">
        <v>38</v>
      </c>
      <c r="M10903" t="s">
        <v>1575</v>
      </c>
      <c r="N10903" t="s">
        <v>1714</v>
      </c>
      <c r="O10903" t="s">
        <v>2263</v>
      </c>
      <c r="P10903">
        <v>2021</v>
      </c>
      <c r="Q10903" t="s">
        <v>2264</v>
      </c>
      <c r="R10903" t="s">
        <v>15441</v>
      </c>
      <c r="S10903" t="s">
        <v>15436</v>
      </c>
      <c r="T10903" t="s">
        <v>15438</v>
      </c>
      <c r="U10903" t="s">
        <v>15437</v>
      </c>
      <c r="V10903">
        <v>1</v>
      </c>
    </row>
    <row r="10904" spans="1:22" x14ac:dyDescent="0.25">
      <c r="A10904" t="s">
        <v>1569</v>
      </c>
      <c r="B10904">
        <v>258393</v>
      </c>
      <c r="C10904" t="s">
        <v>1684</v>
      </c>
      <c r="D10904" t="s">
        <v>1685</v>
      </c>
      <c r="E10904" t="s">
        <v>1596</v>
      </c>
      <c r="F10904" t="s">
        <v>1625</v>
      </c>
      <c r="G10904" t="s">
        <v>1574</v>
      </c>
      <c r="H10904" s="2">
        <v>34603</v>
      </c>
      <c r="I10904" s="2">
        <v>43951</v>
      </c>
      <c r="J10904"/>
      <c r="K10904"/>
      <c r="L10904">
        <v>37.5</v>
      </c>
      <c r="M10904" t="s">
        <v>1575</v>
      </c>
      <c r="N10904" t="s">
        <v>1576</v>
      </c>
      <c r="O10904" t="s">
        <v>1626</v>
      </c>
      <c r="P10904">
        <v>1005</v>
      </c>
      <c r="Q10904" t="s">
        <v>1627</v>
      </c>
      <c r="R10904" t="s">
        <v>15435</v>
      </c>
      <c r="S10904" t="s">
        <v>15436</v>
      </c>
      <c r="T10904" t="s">
        <v>15438</v>
      </c>
      <c r="U10904" t="s">
        <v>15437</v>
      </c>
      <c r="V10904">
        <v>0.98684210526315785</v>
      </c>
    </row>
    <row r="10905" spans="1:22" x14ac:dyDescent="0.25">
      <c r="A10905" t="s">
        <v>1569</v>
      </c>
      <c r="B10905">
        <v>254339</v>
      </c>
      <c r="C10905" t="s">
        <v>3476</v>
      </c>
      <c r="D10905" t="s">
        <v>3477</v>
      </c>
      <c r="E10905" t="s">
        <v>1607</v>
      </c>
      <c r="F10905" t="s">
        <v>3478</v>
      </c>
      <c r="G10905" t="s">
        <v>1618</v>
      </c>
      <c r="H10905" s="2">
        <v>34533</v>
      </c>
      <c r="I10905" s="2">
        <v>45047</v>
      </c>
      <c r="J10905"/>
      <c r="K10905"/>
      <c r="L10905">
        <v>38</v>
      </c>
      <c r="M10905" t="s">
        <v>1575</v>
      </c>
      <c r="N10905" t="s">
        <v>3311</v>
      </c>
      <c r="O10905" t="s">
        <v>3461</v>
      </c>
      <c r="P10905">
        <v>4045</v>
      </c>
      <c r="Q10905" t="s">
        <v>3462</v>
      </c>
      <c r="R10905" t="s">
        <v>15435</v>
      </c>
      <c r="S10905" t="s">
        <v>15436</v>
      </c>
      <c r="T10905" t="s">
        <v>15438</v>
      </c>
      <c r="U10905" t="s">
        <v>15437</v>
      </c>
      <c r="V10905">
        <v>1</v>
      </c>
    </row>
    <row r="10906" spans="1:22" x14ac:dyDescent="0.25">
      <c r="A10906" t="s">
        <v>1569</v>
      </c>
      <c r="B10906">
        <v>257281</v>
      </c>
      <c r="C10906" t="s">
        <v>1601</v>
      </c>
      <c r="D10906" t="s">
        <v>1999</v>
      </c>
      <c r="E10906" t="s">
        <v>1596</v>
      </c>
      <c r="F10906" t="s">
        <v>1967</v>
      </c>
      <c r="G10906" t="s">
        <v>1574</v>
      </c>
      <c r="H10906" s="2">
        <v>34512</v>
      </c>
      <c r="I10906" s="2">
        <v>45152</v>
      </c>
      <c r="J10906"/>
      <c r="K10906"/>
      <c r="L10906">
        <v>35</v>
      </c>
      <c r="M10906" t="s">
        <v>1575</v>
      </c>
      <c r="N10906" t="s">
        <v>1576</v>
      </c>
      <c r="O10906" t="s">
        <v>1721</v>
      </c>
      <c r="P10906">
        <v>1013</v>
      </c>
      <c r="Q10906" t="s">
        <v>1968</v>
      </c>
      <c r="R10906" t="s">
        <v>15435</v>
      </c>
      <c r="S10906" t="s">
        <v>15436</v>
      </c>
      <c r="T10906" t="s">
        <v>15438</v>
      </c>
      <c r="U10906" t="s">
        <v>15437</v>
      </c>
      <c r="V10906">
        <v>0.92105263157894735</v>
      </c>
    </row>
    <row r="10907" spans="1:22" x14ac:dyDescent="0.25">
      <c r="A10907" t="s">
        <v>1569</v>
      </c>
      <c r="B10907">
        <v>256900</v>
      </c>
      <c r="C10907" t="s">
        <v>1920</v>
      </c>
      <c r="D10907" t="s">
        <v>1921</v>
      </c>
      <c r="E10907" t="s">
        <v>1596</v>
      </c>
      <c r="F10907" t="s">
        <v>1845</v>
      </c>
      <c r="G10907" t="s">
        <v>1574</v>
      </c>
      <c r="H10907" s="2">
        <v>34495</v>
      </c>
      <c r="I10907" s="2">
        <v>43951</v>
      </c>
      <c r="J10907"/>
      <c r="K10907"/>
      <c r="L10907">
        <v>15.25</v>
      </c>
      <c r="M10907" t="s">
        <v>1575</v>
      </c>
      <c r="N10907" t="s">
        <v>1576</v>
      </c>
      <c r="O10907" t="s">
        <v>1846</v>
      </c>
      <c r="P10907">
        <v>1011</v>
      </c>
      <c r="Q10907" t="s">
        <v>1847</v>
      </c>
      <c r="R10907" t="s">
        <v>15435</v>
      </c>
      <c r="S10907" t="s">
        <v>15436</v>
      </c>
      <c r="T10907" t="s">
        <v>15438</v>
      </c>
      <c r="U10907" t="s">
        <v>15437</v>
      </c>
      <c r="V10907">
        <v>0.40131578947368424</v>
      </c>
    </row>
    <row r="10908" spans="1:22" x14ac:dyDescent="0.25">
      <c r="A10908" t="s">
        <v>1569</v>
      </c>
      <c r="B10908">
        <v>256544</v>
      </c>
      <c r="C10908" t="s">
        <v>1814</v>
      </c>
      <c r="D10908" t="s">
        <v>1815</v>
      </c>
      <c r="E10908" t="s">
        <v>1607</v>
      </c>
      <c r="F10908" t="s">
        <v>1762</v>
      </c>
      <c r="G10908" t="s">
        <v>1618</v>
      </c>
      <c r="H10908" s="2">
        <v>34478</v>
      </c>
      <c r="I10908" s="2">
        <v>44361</v>
      </c>
      <c r="J10908"/>
      <c r="K10908"/>
      <c r="L10908">
        <v>38</v>
      </c>
      <c r="M10908" t="s">
        <v>1575</v>
      </c>
      <c r="N10908" t="s">
        <v>1576</v>
      </c>
      <c r="O10908" t="s">
        <v>1748</v>
      </c>
      <c r="P10908">
        <v>1008</v>
      </c>
      <c r="Q10908" t="s">
        <v>1749</v>
      </c>
      <c r="R10908" t="s">
        <v>15435</v>
      </c>
      <c r="S10908" t="s">
        <v>15436</v>
      </c>
      <c r="T10908" t="s">
        <v>15438</v>
      </c>
      <c r="U10908" t="s">
        <v>15437</v>
      </c>
      <c r="V10908">
        <v>1</v>
      </c>
    </row>
    <row r="10909" spans="1:22" x14ac:dyDescent="0.25">
      <c r="A10909" t="s">
        <v>1569</v>
      </c>
      <c r="B10909">
        <v>251836</v>
      </c>
      <c r="C10909" t="s">
        <v>1800</v>
      </c>
      <c r="D10909" t="s">
        <v>3458</v>
      </c>
      <c r="E10909" t="s">
        <v>1596</v>
      </c>
      <c r="F10909" t="s">
        <v>3438</v>
      </c>
      <c r="G10909" t="s">
        <v>1574</v>
      </c>
      <c r="H10909" s="2">
        <v>34053</v>
      </c>
      <c r="I10909" s="2">
        <v>43951</v>
      </c>
      <c r="J10909"/>
      <c r="K10909"/>
      <c r="L10909">
        <v>19.75</v>
      </c>
      <c r="M10909" t="s">
        <v>1575</v>
      </c>
      <c r="N10909" t="s">
        <v>3311</v>
      </c>
      <c r="O10909" t="s">
        <v>3439</v>
      </c>
      <c r="P10909">
        <v>4044</v>
      </c>
      <c r="Q10909" t="s">
        <v>3440</v>
      </c>
      <c r="R10909" t="s">
        <v>15435</v>
      </c>
      <c r="S10909" t="s">
        <v>15436</v>
      </c>
      <c r="T10909" t="s">
        <v>15438</v>
      </c>
      <c r="U10909" t="s">
        <v>15437</v>
      </c>
      <c r="V10909">
        <v>0.51973684210526316</v>
      </c>
    </row>
    <row r="10910" spans="1:22" x14ac:dyDescent="0.25">
      <c r="A10910" t="s">
        <v>1569</v>
      </c>
      <c r="B10910">
        <v>252433</v>
      </c>
      <c r="C10910" t="s">
        <v>1686</v>
      </c>
      <c r="D10910" t="s">
        <v>1687</v>
      </c>
      <c r="E10910" t="s">
        <v>1596</v>
      </c>
      <c r="F10910" t="s">
        <v>1625</v>
      </c>
      <c r="G10910" t="s">
        <v>1574</v>
      </c>
      <c r="H10910" s="2">
        <v>33819</v>
      </c>
      <c r="I10910" s="2">
        <v>43951</v>
      </c>
      <c r="J10910"/>
      <c r="K10910"/>
      <c r="L10910">
        <v>30.25</v>
      </c>
      <c r="M10910" t="s">
        <v>1575</v>
      </c>
      <c r="N10910" t="s">
        <v>1576</v>
      </c>
      <c r="O10910" t="s">
        <v>1626</v>
      </c>
      <c r="P10910">
        <v>1005</v>
      </c>
      <c r="Q10910" t="s">
        <v>1627</v>
      </c>
      <c r="R10910" t="s">
        <v>15435</v>
      </c>
      <c r="S10910" t="s">
        <v>15436</v>
      </c>
      <c r="T10910" t="s">
        <v>15438</v>
      </c>
      <c r="U10910" t="s">
        <v>15437</v>
      </c>
      <c r="V10910">
        <v>0.79605263157894735</v>
      </c>
    </row>
    <row r="10911" spans="1:22" x14ac:dyDescent="0.25">
      <c r="A10911" t="s">
        <v>1569</v>
      </c>
      <c r="B10911">
        <v>282664</v>
      </c>
      <c r="C10911" t="s">
        <v>1688</v>
      </c>
      <c r="D10911" t="s">
        <v>1689</v>
      </c>
      <c r="E10911" t="s">
        <v>1607</v>
      </c>
      <c r="F10911" t="s">
        <v>1648</v>
      </c>
      <c r="G10911" t="s">
        <v>1618</v>
      </c>
      <c r="H10911" s="2">
        <v>32927</v>
      </c>
      <c r="I10911" s="2">
        <v>44977</v>
      </c>
      <c r="J10911"/>
      <c r="K10911"/>
      <c r="L10911">
        <v>38</v>
      </c>
      <c r="M10911" t="s">
        <v>1575</v>
      </c>
      <c r="N10911" t="s">
        <v>1576</v>
      </c>
      <c r="O10911" t="s">
        <v>1626</v>
      </c>
      <c r="P10911">
        <v>1005</v>
      </c>
      <c r="Q10911" t="s">
        <v>1627</v>
      </c>
      <c r="R10911" t="s">
        <v>15435</v>
      </c>
      <c r="S10911" t="s">
        <v>15436</v>
      </c>
      <c r="T10911" t="s">
        <v>15438</v>
      </c>
      <c r="U10911" t="s">
        <v>15437</v>
      </c>
      <c r="V10911">
        <v>1</v>
      </c>
    </row>
    <row r="10912" spans="1:22" x14ac:dyDescent="0.25">
      <c r="A10912" t="s">
        <v>1569</v>
      </c>
      <c r="B10912">
        <v>225533</v>
      </c>
      <c r="C10912" t="s">
        <v>1688</v>
      </c>
      <c r="D10912" t="s">
        <v>1637</v>
      </c>
      <c r="E10912" t="s">
        <v>1607</v>
      </c>
      <c r="F10912" t="s">
        <v>1816</v>
      </c>
      <c r="G10912" t="s">
        <v>1489</v>
      </c>
      <c r="H10912" s="2">
        <v>32856</v>
      </c>
      <c r="I10912" s="2">
        <v>43952</v>
      </c>
      <c r="J10912"/>
      <c r="K10912"/>
      <c r="L10912">
        <v>38</v>
      </c>
      <c r="M10912" t="s">
        <v>1575</v>
      </c>
      <c r="N10912" t="s">
        <v>1576</v>
      </c>
      <c r="O10912" t="s">
        <v>1748</v>
      </c>
      <c r="P10912">
        <v>1008</v>
      </c>
      <c r="Q10912" t="s">
        <v>1749</v>
      </c>
      <c r="R10912" t="s">
        <v>15435</v>
      </c>
      <c r="S10912" t="s">
        <v>15436</v>
      </c>
      <c r="T10912" t="s">
        <v>15438</v>
      </c>
      <c r="U10912" t="s">
        <v>1566</v>
      </c>
      <c r="V10912">
        <v>1</v>
      </c>
    </row>
    <row r="10913" spans="1:22" x14ac:dyDescent="0.25">
      <c r="A10913" t="s">
        <v>1569</v>
      </c>
      <c r="B10913">
        <v>221414</v>
      </c>
      <c r="C10913" t="s">
        <v>1922</v>
      </c>
      <c r="D10913" t="s">
        <v>1923</v>
      </c>
      <c r="E10913" t="s">
        <v>1596</v>
      </c>
      <c r="F10913" t="s">
        <v>1845</v>
      </c>
      <c r="G10913" t="s">
        <v>1574</v>
      </c>
      <c r="H10913" s="2">
        <v>32776</v>
      </c>
      <c r="I10913" s="2">
        <v>43951</v>
      </c>
      <c r="J10913"/>
      <c r="K10913"/>
      <c r="L10913">
        <v>32.5</v>
      </c>
      <c r="M10913" t="s">
        <v>1575</v>
      </c>
      <c r="N10913" t="s">
        <v>1576</v>
      </c>
      <c r="O10913" t="s">
        <v>1846</v>
      </c>
      <c r="P10913">
        <v>1011</v>
      </c>
      <c r="Q10913" t="s">
        <v>1847</v>
      </c>
      <c r="R10913" t="s">
        <v>15435</v>
      </c>
      <c r="S10913" t="s">
        <v>15436</v>
      </c>
      <c r="T10913" t="s">
        <v>15438</v>
      </c>
      <c r="U10913" t="s">
        <v>15437</v>
      </c>
      <c r="V10913">
        <v>0.85526315789473684</v>
      </c>
    </row>
    <row r="10914" spans="1:22" x14ac:dyDescent="0.25">
      <c r="A10914" t="s">
        <v>1569</v>
      </c>
      <c r="B10914">
        <v>215813</v>
      </c>
      <c r="C10914" t="s">
        <v>1651</v>
      </c>
      <c r="D10914" t="s">
        <v>1817</v>
      </c>
      <c r="E10914" t="s">
        <v>1596</v>
      </c>
      <c r="F10914" t="s">
        <v>1747</v>
      </c>
      <c r="G10914" t="s">
        <v>1574</v>
      </c>
      <c r="H10914" s="2">
        <v>32461</v>
      </c>
      <c r="I10914" s="2">
        <v>43951</v>
      </c>
      <c r="J10914"/>
      <c r="K10914"/>
      <c r="L10914">
        <v>27.75</v>
      </c>
      <c r="M10914" t="s">
        <v>1575</v>
      </c>
      <c r="N10914" t="s">
        <v>1576</v>
      </c>
      <c r="O10914" t="s">
        <v>1748</v>
      </c>
      <c r="P10914">
        <v>1008</v>
      </c>
      <c r="Q10914" t="s">
        <v>1749</v>
      </c>
      <c r="R10914" t="s">
        <v>15435</v>
      </c>
      <c r="S10914" t="s">
        <v>15436</v>
      </c>
      <c r="T10914" t="s">
        <v>15438</v>
      </c>
      <c r="U10914" t="s">
        <v>15437</v>
      </c>
      <c r="V10914">
        <v>0.73026315789473684</v>
      </c>
    </row>
    <row r="10915" spans="1:22" x14ac:dyDescent="0.25">
      <c r="A10915" t="s">
        <v>1569</v>
      </c>
      <c r="B10915">
        <v>282003</v>
      </c>
      <c r="C10915" t="s">
        <v>1615</v>
      </c>
      <c r="D10915" t="s">
        <v>1616</v>
      </c>
      <c r="E10915" t="s">
        <v>1607</v>
      </c>
      <c r="F10915" t="s">
        <v>1617</v>
      </c>
      <c r="G10915" t="s">
        <v>1618</v>
      </c>
      <c r="H10915" s="2">
        <v>32442</v>
      </c>
      <c r="I10915" s="2">
        <v>44018</v>
      </c>
      <c r="J10915"/>
      <c r="K10915"/>
      <c r="L10915">
        <v>38</v>
      </c>
      <c r="M10915" t="s">
        <v>1575</v>
      </c>
      <c r="N10915" t="s">
        <v>1576</v>
      </c>
      <c r="O10915" t="s">
        <v>1577</v>
      </c>
      <c r="P10915">
        <v>1004</v>
      </c>
      <c r="Q10915" t="s">
        <v>1578</v>
      </c>
      <c r="R10915" t="s">
        <v>15435</v>
      </c>
      <c r="S10915" t="s">
        <v>15436</v>
      </c>
      <c r="T10915" t="s">
        <v>15438</v>
      </c>
      <c r="U10915" t="s">
        <v>15437</v>
      </c>
      <c r="V10915">
        <v>1</v>
      </c>
    </row>
    <row r="10916" spans="1:22" x14ac:dyDescent="0.25">
      <c r="A10916" t="s">
        <v>1569</v>
      </c>
      <c r="B10916">
        <v>214221</v>
      </c>
      <c r="C10916" t="s">
        <v>1619</v>
      </c>
      <c r="D10916" t="s">
        <v>1620</v>
      </c>
      <c r="E10916" t="s">
        <v>1607</v>
      </c>
      <c r="F10916" t="s">
        <v>1573</v>
      </c>
      <c r="G10916" t="s">
        <v>1574</v>
      </c>
      <c r="H10916" s="2">
        <v>32434</v>
      </c>
      <c r="I10916" s="2">
        <v>43951</v>
      </c>
      <c r="J10916"/>
      <c r="K10916"/>
      <c r="L10916">
        <v>38</v>
      </c>
      <c r="M10916" t="s">
        <v>1575</v>
      </c>
      <c r="N10916" t="s">
        <v>1576</v>
      </c>
      <c r="O10916" t="s">
        <v>1577</v>
      </c>
      <c r="P10916">
        <v>1004</v>
      </c>
      <c r="Q10916" t="s">
        <v>1578</v>
      </c>
      <c r="R10916" t="s">
        <v>15435</v>
      </c>
      <c r="S10916" t="s">
        <v>15436</v>
      </c>
      <c r="T10916" t="s">
        <v>15438</v>
      </c>
      <c r="U10916" t="s">
        <v>15437</v>
      </c>
      <c r="V10916">
        <v>1</v>
      </c>
    </row>
    <row r="10917" spans="1:22" x14ac:dyDescent="0.25">
      <c r="A10917" t="s">
        <v>1569</v>
      </c>
      <c r="B10917">
        <v>252255</v>
      </c>
      <c r="C10917" t="s">
        <v>3363</v>
      </c>
      <c r="D10917" t="s">
        <v>2187</v>
      </c>
      <c r="E10917" t="s">
        <v>1596</v>
      </c>
      <c r="F10917" t="s">
        <v>3310</v>
      </c>
      <c r="G10917" t="s">
        <v>1574</v>
      </c>
      <c r="H10917" s="2">
        <v>32055</v>
      </c>
      <c r="I10917" s="2">
        <v>43951</v>
      </c>
      <c r="J10917"/>
      <c r="K10917"/>
      <c r="L10917">
        <v>23.75</v>
      </c>
      <c r="M10917" t="s">
        <v>1575</v>
      </c>
      <c r="N10917" t="s">
        <v>3311</v>
      </c>
      <c r="O10917" t="s">
        <v>3312</v>
      </c>
      <c r="P10917">
        <v>4041</v>
      </c>
      <c r="Q10917" t="s">
        <v>3313</v>
      </c>
      <c r="R10917" t="s">
        <v>15435</v>
      </c>
      <c r="S10917" t="s">
        <v>15436</v>
      </c>
      <c r="T10917" t="s">
        <v>15438</v>
      </c>
      <c r="U10917" t="s">
        <v>15437</v>
      </c>
      <c r="V10917">
        <v>0.625</v>
      </c>
    </row>
    <row r="10918" spans="1:22" x14ac:dyDescent="0.25">
      <c r="A10918" t="s">
        <v>1569</v>
      </c>
      <c r="B10918">
        <v>190888</v>
      </c>
      <c r="C10918" t="s">
        <v>1741</v>
      </c>
      <c r="D10918" t="s">
        <v>1742</v>
      </c>
      <c r="E10918" t="s">
        <v>1607</v>
      </c>
      <c r="F10918" t="s">
        <v>1692</v>
      </c>
      <c r="G10918" t="s">
        <v>1574</v>
      </c>
      <c r="H10918" s="2">
        <v>31660</v>
      </c>
      <c r="I10918" s="2">
        <v>44075</v>
      </c>
      <c r="J10918"/>
      <c r="K10918"/>
      <c r="L10918">
        <v>38</v>
      </c>
      <c r="M10918" t="s">
        <v>1575</v>
      </c>
      <c r="N10918" t="s">
        <v>1576</v>
      </c>
      <c r="O10918" t="s">
        <v>1693</v>
      </c>
      <c r="P10918">
        <v>1006</v>
      </c>
      <c r="Q10918" t="s">
        <v>1694</v>
      </c>
      <c r="R10918" t="s">
        <v>15435</v>
      </c>
      <c r="S10918" t="s">
        <v>15436</v>
      </c>
      <c r="T10918" t="s">
        <v>15438</v>
      </c>
      <c r="U10918" t="s">
        <v>15437</v>
      </c>
      <c r="V10918">
        <v>1</v>
      </c>
    </row>
    <row r="10919" spans="1:22" x14ac:dyDescent="0.25">
      <c r="A10919" t="s">
        <v>1569</v>
      </c>
      <c r="B10919">
        <v>185531</v>
      </c>
      <c r="C10919" t="s">
        <v>1743</v>
      </c>
      <c r="D10919" t="s">
        <v>1744</v>
      </c>
      <c r="E10919" t="s">
        <v>1607</v>
      </c>
      <c r="F10919" t="s">
        <v>1692</v>
      </c>
      <c r="G10919" t="s">
        <v>1574</v>
      </c>
      <c r="H10919" s="2">
        <v>31495</v>
      </c>
      <c r="I10919" s="2">
        <v>43951</v>
      </c>
      <c r="J10919"/>
      <c r="K10919"/>
      <c r="L10919">
        <v>38</v>
      </c>
      <c r="M10919" t="s">
        <v>1575</v>
      </c>
      <c r="N10919" t="s">
        <v>1576</v>
      </c>
      <c r="O10919" t="s">
        <v>1693</v>
      </c>
      <c r="P10919">
        <v>1006</v>
      </c>
      <c r="Q10919" t="s">
        <v>1694</v>
      </c>
      <c r="R10919" t="s">
        <v>15435</v>
      </c>
      <c r="S10919" t="s">
        <v>15436</v>
      </c>
      <c r="T10919" t="s">
        <v>15438</v>
      </c>
      <c r="U10919" t="s">
        <v>15437</v>
      </c>
      <c r="V10919">
        <v>1</v>
      </c>
    </row>
    <row r="10920" spans="1:22" x14ac:dyDescent="0.25">
      <c r="A10920" t="s">
        <v>1569</v>
      </c>
      <c r="B10920">
        <v>157821</v>
      </c>
      <c r="C10920" t="s">
        <v>1818</v>
      </c>
      <c r="D10920" t="s">
        <v>1819</v>
      </c>
      <c r="E10920" t="s">
        <v>1596</v>
      </c>
      <c r="F10920" t="s">
        <v>1747</v>
      </c>
      <c r="G10920" t="s">
        <v>1574</v>
      </c>
      <c r="H10920" s="2">
        <v>30498</v>
      </c>
      <c r="I10920" s="2">
        <v>43951</v>
      </c>
      <c r="J10920"/>
      <c r="K10920"/>
      <c r="L10920">
        <v>23.25</v>
      </c>
      <c r="M10920" t="s">
        <v>1575</v>
      </c>
      <c r="N10920" t="s">
        <v>1576</v>
      </c>
      <c r="O10920" t="s">
        <v>1748</v>
      </c>
      <c r="P10920">
        <v>1008</v>
      </c>
      <c r="Q10920" t="s">
        <v>1749</v>
      </c>
      <c r="R10920" t="s">
        <v>15435</v>
      </c>
      <c r="S10920" t="s">
        <v>15436</v>
      </c>
      <c r="T10920" t="s">
        <v>15438</v>
      </c>
      <c r="U10920" t="s">
        <v>15437</v>
      </c>
      <c r="V10920">
        <v>0.61184210526315785</v>
      </c>
    </row>
    <row r="10921" spans="1:22" x14ac:dyDescent="0.25">
      <c r="A10921" t="s">
        <v>1569</v>
      </c>
      <c r="B10921">
        <v>254975</v>
      </c>
      <c r="C10921" t="s">
        <v>1935</v>
      </c>
      <c r="D10921" t="s">
        <v>3364</v>
      </c>
      <c r="E10921" t="s">
        <v>1607</v>
      </c>
      <c r="F10921" t="s">
        <v>3310</v>
      </c>
      <c r="G10921" t="s">
        <v>1574</v>
      </c>
      <c r="H10921" s="2">
        <v>29959</v>
      </c>
      <c r="I10921" s="2">
        <v>43951</v>
      </c>
      <c r="J10921"/>
      <c r="K10921"/>
      <c r="L10921">
        <v>38</v>
      </c>
      <c r="M10921" t="s">
        <v>1575</v>
      </c>
      <c r="N10921" t="s">
        <v>3311</v>
      </c>
      <c r="O10921" t="s">
        <v>3312</v>
      </c>
      <c r="P10921">
        <v>4041</v>
      </c>
      <c r="Q10921" t="s">
        <v>3313</v>
      </c>
      <c r="R10921" t="s">
        <v>15435</v>
      </c>
      <c r="S10921" t="s">
        <v>15436</v>
      </c>
      <c r="T10921" t="s">
        <v>15438</v>
      </c>
      <c r="U10921" t="s">
        <v>15437</v>
      </c>
      <c r="V10921">
        <v>1</v>
      </c>
    </row>
    <row r="10922" spans="1:22" x14ac:dyDescent="0.25">
      <c r="A10922" t="s">
        <v>1569</v>
      </c>
      <c r="B10922">
        <v>252875</v>
      </c>
      <c r="C10922" t="s">
        <v>3365</v>
      </c>
      <c r="D10922" t="s">
        <v>3366</v>
      </c>
      <c r="E10922" t="s">
        <v>1596</v>
      </c>
      <c r="F10922" t="s">
        <v>3310</v>
      </c>
      <c r="G10922" t="s">
        <v>1574</v>
      </c>
      <c r="H10922" s="2">
        <v>29712</v>
      </c>
      <c r="I10922" s="2">
        <v>43951</v>
      </c>
      <c r="J10922"/>
      <c r="K10922"/>
      <c r="L10922">
        <v>32</v>
      </c>
      <c r="M10922" t="s">
        <v>1575</v>
      </c>
      <c r="N10922" t="s">
        <v>3311</v>
      </c>
      <c r="O10922" t="s">
        <v>3312</v>
      </c>
      <c r="P10922">
        <v>4041</v>
      </c>
      <c r="Q10922" t="s">
        <v>3313</v>
      </c>
      <c r="R10922" t="s">
        <v>15435</v>
      </c>
      <c r="S10922" t="s">
        <v>15436</v>
      </c>
      <c r="T10922" t="s">
        <v>15438</v>
      </c>
      <c r="U10922" t="s">
        <v>15437</v>
      </c>
      <c r="V10922">
        <v>0.84210526315789469</v>
      </c>
    </row>
    <row r="10923" spans="1:22" x14ac:dyDescent="0.25">
      <c r="A10923" t="s">
        <v>1569</v>
      </c>
      <c r="B10923">
        <v>700178</v>
      </c>
      <c r="C10923" t="s">
        <v>3861</v>
      </c>
      <c r="D10923" t="s">
        <v>3862</v>
      </c>
      <c r="E10923" t="s">
        <v>1607</v>
      </c>
      <c r="F10923" t="s">
        <v>3835</v>
      </c>
      <c r="G10923" t="s">
        <v>1574</v>
      </c>
      <c r="H10923" s="2">
        <v>29433</v>
      </c>
      <c r="I10923" s="2">
        <v>43951</v>
      </c>
      <c r="J10923"/>
      <c r="K10923"/>
      <c r="L10923">
        <v>38</v>
      </c>
      <c r="M10923" t="s">
        <v>1575</v>
      </c>
      <c r="N10923" t="s">
        <v>3482</v>
      </c>
      <c r="O10923" t="s">
        <v>3836</v>
      </c>
      <c r="P10923">
        <v>6078</v>
      </c>
      <c r="Q10923" t="s">
        <v>3837</v>
      </c>
      <c r="R10923" t="s">
        <v>15442</v>
      </c>
      <c r="S10923" t="s">
        <v>15436</v>
      </c>
      <c r="T10923" t="s">
        <v>15438</v>
      </c>
      <c r="U10923" t="s">
        <v>15437</v>
      </c>
      <c r="V10923">
        <v>1</v>
      </c>
    </row>
    <row r="10924" spans="1:22" x14ac:dyDescent="0.25">
      <c r="A10924" t="s">
        <v>1569</v>
      </c>
      <c r="B10924">
        <v>281892</v>
      </c>
      <c r="C10924" t="s">
        <v>1621</v>
      </c>
      <c r="D10924" t="s">
        <v>1622</v>
      </c>
      <c r="E10924" t="s">
        <v>1596</v>
      </c>
      <c r="F10924" t="s">
        <v>1573</v>
      </c>
      <c r="G10924" t="s">
        <v>1574</v>
      </c>
      <c r="H10924" s="2">
        <v>27732</v>
      </c>
      <c r="I10924" s="2">
        <v>44361</v>
      </c>
      <c r="J10924"/>
      <c r="K10924"/>
      <c r="L10924">
        <v>28.25</v>
      </c>
      <c r="M10924" t="s">
        <v>1575</v>
      </c>
      <c r="N10924" t="s">
        <v>1576</v>
      </c>
      <c r="O10924" t="s">
        <v>1577</v>
      </c>
      <c r="P10924">
        <v>1004</v>
      </c>
      <c r="Q10924" t="s">
        <v>1578</v>
      </c>
      <c r="R10924" t="s">
        <v>15435</v>
      </c>
      <c r="S10924" t="s">
        <v>15436</v>
      </c>
      <c r="T10924" t="s">
        <v>15438</v>
      </c>
      <c r="U10924" t="s">
        <v>15437</v>
      </c>
      <c r="V10924">
        <v>0.74342105263157898</v>
      </c>
    </row>
    <row r="10925" spans="1:22" x14ac:dyDescent="0.25">
      <c r="A10925" t="s">
        <v>1569</v>
      </c>
      <c r="B10925">
        <v>526801</v>
      </c>
      <c r="C10925" t="s">
        <v>15952</v>
      </c>
      <c r="D10925" t="s">
        <v>15953</v>
      </c>
      <c r="E10925" t="s">
        <v>1596</v>
      </c>
      <c r="F10925" t="s">
        <v>11105</v>
      </c>
      <c r="G10925" t="s">
        <v>4294</v>
      </c>
      <c r="H10925" s="2">
        <v>45831</v>
      </c>
      <c r="I10925" s="2">
        <v>45831</v>
      </c>
      <c r="J10925"/>
      <c r="K10925"/>
      <c r="L10925">
        <v>30</v>
      </c>
      <c r="M10925" t="s">
        <v>10288</v>
      </c>
      <c r="N10925" t="s">
        <v>10289</v>
      </c>
      <c r="O10925"/>
      <c r="P10925" t="s">
        <v>11106</v>
      </c>
      <c r="Q10925" t="s">
        <v>11107</v>
      </c>
      <c r="R10925" t="s">
        <v>15471</v>
      </c>
      <c r="S10925" t="s">
        <v>15439</v>
      </c>
      <c r="T10925" t="s">
        <v>15437</v>
      </c>
      <c r="U10925" t="s">
        <v>15437</v>
      </c>
      <c r="V10925">
        <v>0.75</v>
      </c>
    </row>
    <row r="10926" spans="1:22" x14ac:dyDescent="0.25">
      <c r="A10926" t="s">
        <v>1569</v>
      </c>
      <c r="B10926">
        <v>526805</v>
      </c>
      <c r="C10926" t="s">
        <v>1696</v>
      </c>
      <c r="D10926" t="s">
        <v>1774</v>
      </c>
      <c r="E10926" t="s">
        <v>1572</v>
      </c>
      <c r="F10926" t="s">
        <v>10546</v>
      </c>
      <c r="G10926" t="s">
        <v>4294</v>
      </c>
      <c r="H10926" s="2">
        <v>45825</v>
      </c>
      <c r="I10926" s="2">
        <v>45825</v>
      </c>
      <c r="J10926"/>
      <c r="K10926"/>
      <c r="L10926">
        <v>0.01</v>
      </c>
      <c r="M10926" t="s">
        <v>10288</v>
      </c>
      <c r="N10926" t="s">
        <v>10289</v>
      </c>
      <c r="O10926"/>
      <c r="P10926" t="s">
        <v>10547</v>
      </c>
      <c r="Q10926" t="s">
        <v>10548</v>
      </c>
      <c r="R10926" t="s">
        <v>15471</v>
      </c>
      <c r="S10926" t="s">
        <v>15439</v>
      </c>
      <c r="T10926" t="s">
        <v>15437</v>
      </c>
      <c r="U10926" t="s">
        <v>15437</v>
      </c>
      <c r="V10926">
        <v>0</v>
      </c>
    </row>
    <row r="10927" spans="1:22" x14ac:dyDescent="0.25">
      <c r="A10927" t="s">
        <v>1569</v>
      </c>
      <c r="B10927">
        <v>526803</v>
      </c>
      <c r="C10927" t="s">
        <v>15954</v>
      </c>
      <c r="D10927" t="s">
        <v>15955</v>
      </c>
      <c r="E10927" t="s">
        <v>1572</v>
      </c>
      <c r="F10927" t="s">
        <v>12899</v>
      </c>
      <c r="G10927" t="s">
        <v>4294</v>
      </c>
      <c r="H10927" s="2">
        <v>45824</v>
      </c>
      <c r="I10927" s="2">
        <v>45824</v>
      </c>
      <c r="J10927"/>
      <c r="K10927"/>
      <c r="L10927">
        <v>0.01</v>
      </c>
      <c r="M10927" t="s">
        <v>10288</v>
      </c>
      <c r="N10927" t="s">
        <v>10289</v>
      </c>
      <c r="O10927"/>
      <c r="P10927" t="s">
        <v>12900</v>
      </c>
      <c r="Q10927" t="s">
        <v>12901</v>
      </c>
      <c r="R10927" t="s">
        <v>15471</v>
      </c>
      <c r="S10927" t="s">
        <v>15439</v>
      </c>
      <c r="T10927" t="s">
        <v>15437</v>
      </c>
      <c r="U10927" t="s">
        <v>15437</v>
      </c>
      <c r="V10927">
        <v>0</v>
      </c>
    </row>
    <row r="10928" spans="1:22" x14ac:dyDescent="0.25">
      <c r="A10928" t="s">
        <v>1569</v>
      </c>
      <c r="B10928">
        <v>526808</v>
      </c>
      <c r="C10928" t="s">
        <v>13479</v>
      </c>
      <c r="D10928" t="s">
        <v>13480</v>
      </c>
      <c r="E10928" t="s">
        <v>1572</v>
      </c>
      <c r="F10928" t="s">
        <v>13475</v>
      </c>
      <c r="G10928" t="s">
        <v>4294</v>
      </c>
      <c r="H10928" s="2">
        <v>45824</v>
      </c>
      <c r="I10928" s="2">
        <v>45824</v>
      </c>
      <c r="J10928"/>
      <c r="K10928"/>
      <c r="L10928">
        <v>0.01</v>
      </c>
      <c r="M10928" t="s">
        <v>10288</v>
      </c>
      <c r="N10928" t="s">
        <v>10289</v>
      </c>
      <c r="O10928"/>
      <c r="P10928" t="s">
        <v>13476</v>
      </c>
      <c r="Q10928" t="s">
        <v>13477</v>
      </c>
      <c r="R10928" t="s">
        <v>15470</v>
      </c>
      <c r="S10928" t="s">
        <v>15439</v>
      </c>
      <c r="T10928" t="s">
        <v>15437</v>
      </c>
      <c r="U10928" t="s">
        <v>15437</v>
      </c>
      <c r="V10928">
        <v>0</v>
      </c>
    </row>
    <row r="10929" spans="1:22" x14ac:dyDescent="0.25">
      <c r="A10929" t="s">
        <v>1569</v>
      </c>
      <c r="B10929">
        <v>526802</v>
      </c>
      <c r="C10929" t="s">
        <v>2983</v>
      </c>
      <c r="D10929" t="s">
        <v>15956</v>
      </c>
      <c r="E10929" t="s">
        <v>1572</v>
      </c>
      <c r="F10929" t="s">
        <v>13924</v>
      </c>
      <c r="G10929" t="s">
        <v>4294</v>
      </c>
      <c r="H10929" s="2">
        <v>45824</v>
      </c>
      <c r="I10929" s="2">
        <v>45824</v>
      </c>
      <c r="J10929"/>
      <c r="K10929"/>
      <c r="L10929">
        <v>0.01</v>
      </c>
      <c r="M10929" t="s">
        <v>10288</v>
      </c>
      <c r="N10929" t="s">
        <v>10289</v>
      </c>
      <c r="O10929"/>
      <c r="P10929" t="s">
        <v>13925</v>
      </c>
      <c r="Q10929" t="s">
        <v>13926</v>
      </c>
      <c r="R10929" t="s">
        <v>15471</v>
      </c>
      <c r="S10929" t="s">
        <v>15439</v>
      </c>
      <c r="T10929" t="s">
        <v>15437</v>
      </c>
      <c r="U10929" t="s">
        <v>15437</v>
      </c>
      <c r="V10929">
        <v>0</v>
      </c>
    </row>
    <row r="10930" spans="1:22" x14ac:dyDescent="0.25">
      <c r="A10930" t="s">
        <v>1569</v>
      </c>
      <c r="B10930">
        <v>526792</v>
      </c>
      <c r="C10930" t="s">
        <v>2083</v>
      </c>
      <c r="D10930" t="s">
        <v>4436</v>
      </c>
      <c r="E10930" t="s">
        <v>1596</v>
      </c>
      <c r="F10930" t="s">
        <v>11278</v>
      </c>
      <c r="G10930" t="s">
        <v>4294</v>
      </c>
      <c r="H10930" s="2">
        <v>45821</v>
      </c>
      <c r="I10930" s="2">
        <v>45821</v>
      </c>
      <c r="J10930"/>
      <c r="K10930"/>
      <c r="L10930">
        <v>13.5</v>
      </c>
      <c r="M10930" t="s">
        <v>10288</v>
      </c>
      <c r="N10930" t="s">
        <v>10289</v>
      </c>
      <c r="O10930"/>
      <c r="P10930" t="s">
        <v>11279</v>
      </c>
      <c r="Q10930" t="s">
        <v>11280</v>
      </c>
      <c r="R10930" t="s">
        <v>15471</v>
      </c>
      <c r="S10930" t="s">
        <v>15439</v>
      </c>
      <c r="T10930" t="s">
        <v>15437</v>
      </c>
      <c r="U10930" t="s">
        <v>15437</v>
      </c>
      <c r="V10930">
        <v>0.33750000000000002</v>
      </c>
    </row>
    <row r="10931" spans="1:22" x14ac:dyDescent="0.25">
      <c r="A10931" t="s">
        <v>1569</v>
      </c>
      <c r="B10931">
        <v>526807</v>
      </c>
      <c r="C10931" t="s">
        <v>15957</v>
      </c>
      <c r="D10931" t="s">
        <v>15958</v>
      </c>
      <c r="E10931" t="s">
        <v>1572</v>
      </c>
      <c r="F10931" t="s">
        <v>12899</v>
      </c>
      <c r="G10931" t="s">
        <v>4294</v>
      </c>
      <c r="H10931" s="2">
        <v>45821</v>
      </c>
      <c r="I10931" s="2">
        <v>45821</v>
      </c>
      <c r="J10931"/>
      <c r="K10931"/>
      <c r="L10931">
        <v>0.01</v>
      </c>
      <c r="M10931" t="s">
        <v>10288</v>
      </c>
      <c r="N10931" t="s">
        <v>10289</v>
      </c>
      <c r="O10931"/>
      <c r="P10931" t="s">
        <v>12900</v>
      </c>
      <c r="Q10931" t="s">
        <v>12901</v>
      </c>
      <c r="R10931" t="s">
        <v>15471</v>
      </c>
      <c r="S10931" t="s">
        <v>15439</v>
      </c>
      <c r="T10931" t="s">
        <v>15437</v>
      </c>
      <c r="U10931" t="s">
        <v>15437</v>
      </c>
      <c r="V10931">
        <v>0</v>
      </c>
    </row>
    <row r="10932" spans="1:22" x14ac:dyDescent="0.25">
      <c r="A10932" t="s">
        <v>1569</v>
      </c>
      <c r="B10932">
        <v>526806</v>
      </c>
      <c r="C10932" t="s">
        <v>1910</v>
      </c>
      <c r="D10932" t="s">
        <v>15959</v>
      </c>
      <c r="E10932" t="s">
        <v>1572</v>
      </c>
      <c r="F10932" t="s">
        <v>10359</v>
      </c>
      <c r="G10932" t="s">
        <v>4294</v>
      </c>
      <c r="H10932" s="2">
        <v>45819</v>
      </c>
      <c r="I10932" s="2">
        <v>45819</v>
      </c>
      <c r="J10932"/>
      <c r="K10932"/>
      <c r="L10932">
        <v>0.01</v>
      </c>
      <c r="M10932" t="s">
        <v>10288</v>
      </c>
      <c r="N10932" t="s">
        <v>10289</v>
      </c>
      <c r="O10932"/>
      <c r="P10932" t="s">
        <v>10360</v>
      </c>
      <c r="Q10932" t="s">
        <v>10361</v>
      </c>
      <c r="R10932" t="s">
        <v>15471</v>
      </c>
      <c r="S10932" t="s">
        <v>15439</v>
      </c>
      <c r="T10932" t="s">
        <v>15437</v>
      </c>
      <c r="U10932" t="s">
        <v>15437</v>
      </c>
      <c r="V10932">
        <v>0</v>
      </c>
    </row>
    <row r="10933" spans="1:22" x14ac:dyDescent="0.25">
      <c r="A10933" t="s">
        <v>1569</v>
      </c>
      <c r="B10933">
        <v>526778</v>
      </c>
      <c r="C10933" t="s">
        <v>1714</v>
      </c>
      <c r="D10933" t="s">
        <v>5719</v>
      </c>
      <c r="E10933" t="s">
        <v>1596</v>
      </c>
      <c r="F10933" t="s">
        <v>10287</v>
      </c>
      <c r="G10933" t="s">
        <v>4294</v>
      </c>
      <c r="H10933" s="2">
        <v>45817</v>
      </c>
      <c r="I10933" s="2">
        <v>45817</v>
      </c>
      <c r="J10933"/>
      <c r="K10933"/>
      <c r="L10933">
        <v>32</v>
      </c>
      <c r="M10933" t="s">
        <v>10288</v>
      </c>
      <c r="N10933" t="s">
        <v>10289</v>
      </c>
      <c r="O10933"/>
      <c r="P10933" t="s">
        <v>10290</v>
      </c>
      <c r="Q10933" t="s">
        <v>10291</v>
      </c>
      <c r="R10933" t="s">
        <v>15470</v>
      </c>
      <c r="S10933" t="s">
        <v>15439</v>
      </c>
      <c r="T10933" t="s">
        <v>15437</v>
      </c>
      <c r="U10933" t="s">
        <v>15437</v>
      </c>
      <c r="V10933">
        <v>0.8</v>
      </c>
    </row>
    <row r="10934" spans="1:22" x14ac:dyDescent="0.25">
      <c r="A10934" t="s">
        <v>1569</v>
      </c>
      <c r="B10934">
        <v>526797</v>
      </c>
      <c r="C10934" t="s">
        <v>3551</v>
      </c>
      <c r="D10934" t="s">
        <v>15960</v>
      </c>
      <c r="E10934" t="s">
        <v>1572</v>
      </c>
      <c r="F10934" t="s">
        <v>10546</v>
      </c>
      <c r="G10934" t="s">
        <v>4294</v>
      </c>
      <c r="H10934" s="2">
        <v>45817</v>
      </c>
      <c r="I10934" s="2">
        <v>45817</v>
      </c>
      <c r="J10934"/>
      <c r="K10934"/>
      <c r="L10934">
        <v>0.01</v>
      </c>
      <c r="M10934" t="s">
        <v>10288</v>
      </c>
      <c r="N10934" t="s">
        <v>10289</v>
      </c>
      <c r="O10934"/>
      <c r="P10934" t="s">
        <v>10547</v>
      </c>
      <c r="Q10934" t="s">
        <v>10548</v>
      </c>
      <c r="R10934" t="s">
        <v>15471</v>
      </c>
      <c r="S10934" t="s">
        <v>15439</v>
      </c>
      <c r="T10934" t="s">
        <v>15437</v>
      </c>
      <c r="U10934" t="s">
        <v>15437</v>
      </c>
      <c r="V10934">
        <v>0</v>
      </c>
    </row>
    <row r="10935" spans="1:22" x14ac:dyDescent="0.25">
      <c r="A10935" t="s">
        <v>1569</v>
      </c>
      <c r="B10935">
        <v>526786</v>
      </c>
      <c r="C10935" t="s">
        <v>1799</v>
      </c>
      <c r="D10935" t="s">
        <v>7524</v>
      </c>
      <c r="E10935" t="s">
        <v>1572</v>
      </c>
      <c r="F10935" t="s">
        <v>11415</v>
      </c>
      <c r="G10935" t="s">
        <v>4294</v>
      </c>
      <c r="H10935" s="2">
        <v>45817</v>
      </c>
      <c r="I10935" s="2">
        <v>45817</v>
      </c>
      <c r="J10935"/>
      <c r="K10935"/>
      <c r="L10935">
        <v>0.01</v>
      </c>
      <c r="M10935" t="s">
        <v>10288</v>
      </c>
      <c r="N10935" t="s">
        <v>10289</v>
      </c>
      <c r="O10935"/>
      <c r="P10935" t="s">
        <v>11416</v>
      </c>
      <c r="Q10935" t="s">
        <v>11417</v>
      </c>
      <c r="R10935" t="s">
        <v>15471</v>
      </c>
      <c r="S10935" t="s">
        <v>15439</v>
      </c>
      <c r="T10935" t="s">
        <v>15437</v>
      </c>
      <c r="U10935" t="s">
        <v>15437</v>
      </c>
      <c r="V10935">
        <v>0</v>
      </c>
    </row>
    <row r="10936" spans="1:22" x14ac:dyDescent="0.25">
      <c r="A10936" t="s">
        <v>1569</v>
      </c>
      <c r="B10936">
        <v>526794</v>
      </c>
      <c r="C10936" t="s">
        <v>9765</v>
      </c>
      <c r="D10936" t="s">
        <v>10990</v>
      </c>
      <c r="E10936" t="s">
        <v>1572</v>
      </c>
      <c r="F10936" t="s">
        <v>11415</v>
      </c>
      <c r="G10936" t="s">
        <v>4294</v>
      </c>
      <c r="H10936" s="2">
        <v>45817</v>
      </c>
      <c r="I10936" s="2">
        <v>45817</v>
      </c>
      <c r="J10936"/>
      <c r="K10936"/>
      <c r="L10936">
        <v>0.01</v>
      </c>
      <c r="M10936" t="s">
        <v>10288</v>
      </c>
      <c r="N10936" t="s">
        <v>10289</v>
      </c>
      <c r="O10936"/>
      <c r="P10936" t="s">
        <v>11416</v>
      </c>
      <c r="Q10936" t="s">
        <v>11417</v>
      </c>
      <c r="R10936" t="s">
        <v>15471</v>
      </c>
      <c r="S10936" t="s">
        <v>15439</v>
      </c>
      <c r="T10936" t="s">
        <v>15437</v>
      </c>
      <c r="U10936" t="s">
        <v>15437</v>
      </c>
      <c r="V10936">
        <v>0</v>
      </c>
    </row>
    <row r="10937" spans="1:22" x14ac:dyDescent="0.25">
      <c r="A10937" t="s">
        <v>1569</v>
      </c>
      <c r="B10937">
        <v>526795</v>
      </c>
      <c r="C10937" t="s">
        <v>1796</v>
      </c>
      <c r="D10937" t="s">
        <v>1838</v>
      </c>
      <c r="E10937" t="s">
        <v>1572</v>
      </c>
      <c r="F10937" t="s">
        <v>11415</v>
      </c>
      <c r="G10937" t="s">
        <v>4294</v>
      </c>
      <c r="H10937" s="2">
        <v>45817</v>
      </c>
      <c r="I10937" s="2">
        <v>45817</v>
      </c>
      <c r="J10937"/>
      <c r="K10937"/>
      <c r="L10937">
        <v>0.01</v>
      </c>
      <c r="M10937" t="s">
        <v>10288</v>
      </c>
      <c r="N10937" t="s">
        <v>10289</v>
      </c>
      <c r="O10937"/>
      <c r="P10937" t="s">
        <v>11416</v>
      </c>
      <c r="Q10937" t="s">
        <v>11417</v>
      </c>
      <c r="R10937" t="s">
        <v>15471</v>
      </c>
      <c r="S10937" t="s">
        <v>15439</v>
      </c>
      <c r="T10937" t="s">
        <v>15437</v>
      </c>
      <c r="U10937" t="s">
        <v>15437</v>
      </c>
      <c r="V10937">
        <v>0</v>
      </c>
    </row>
    <row r="10938" spans="1:22" x14ac:dyDescent="0.25">
      <c r="A10938" t="s">
        <v>1569</v>
      </c>
      <c r="B10938">
        <v>526793</v>
      </c>
      <c r="C10938" t="s">
        <v>15961</v>
      </c>
      <c r="D10938" t="s">
        <v>1609</v>
      </c>
      <c r="E10938" t="s">
        <v>1572</v>
      </c>
      <c r="F10938" t="s">
        <v>12800</v>
      </c>
      <c r="G10938" t="s">
        <v>4294</v>
      </c>
      <c r="H10938" s="2">
        <v>45817</v>
      </c>
      <c r="I10938" s="2">
        <v>45817</v>
      </c>
      <c r="J10938"/>
      <c r="K10938"/>
      <c r="L10938">
        <v>0.01</v>
      </c>
      <c r="M10938" t="s">
        <v>10288</v>
      </c>
      <c r="N10938" t="s">
        <v>10289</v>
      </c>
      <c r="O10938"/>
      <c r="P10938" t="s">
        <v>12801</v>
      </c>
      <c r="Q10938" t="s">
        <v>12802</v>
      </c>
      <c r="R10938" t="s">
        <v>15471</v>
      </c>
      <c r="S10938" t="s">
        <v>15439</v>
      </c>
      <c r="T10938" t="s">
        <v>15437</v>
      </c>
      <c r="U10938" t="s">
        <v>15437</v>
      </c>
      <c r="V10938">
        <v>0</v>
      </c>
    </row>
    <row r="10939" spans="1:22" x14ac:dyDescent="0.25">
      <c r="A10939" t="s">
        <v>1569</v>
      </c>
      <c r="B10939">
        <v>526804</v>
      </c>
      <c r="C10939" t="s">
        <v>13478</v>
      </c>
      <c r="D10939" t="s">
        <v>9322</v>
      </c>
      <c r="E10939" t="s">
        <v>1572</v>
      </c>
      <c r="F10939" t="s">
        <v>12899</v>
      </c>
      <c r="G10939" t="s">
        <v>4294</v>
      </c>
      <c r="H10939" s="2">
        <v>45817</v>
      </c>
      <c r="I10939" s="2">
        <v>45817</v>
      </c>
      <c r="J10939"/>
      <c r="K10939"/>
      <c r="L10939">
        <v>0.01</v>
      </c>
      <c r="M10939" t="s">
        <v>10288</v>
      </c>
      <c r="N10939" t="s">
        <v>10289</v>
      </c>
      <c r="O10939"/>
      <c r="P10939" t="s">
        <v>12900</v>
      </c>
      <c r="Q10939" t="s">
        <v>12901</v>
      </c>
      <c r="R10939" t="s">
        <v>15471</v>
      </c>
      <c r="S10939" t="s">
        <v>15439</v>
      </c>
      <c r="T10939" t="s">
        <v>15437</v>
      </c>
      <c r="U10939" t="s">
        <v>15437</v>
      </c>
      <c r="V10939">
        <v>0</v>
      </c>
    </row>
    <row r="10940" spans="1:22" x14ac:dyDescent="0.25">
      <c r="A10940" t="s">
        <v>1569</v>
      </c>
      <c r="B10940">
        <v>526799</v>
      </c>
      <c r="C10940" t="s">
        <v>1844</v>
      </c>
      <c r="D10940" t="s">
        <v>15962</v>
      </c>
      <c r="E10940" t="s">
        <v>1596</v>
      </c>
      <c r="F10940" t="s">
        <v>13445</v>
      </c>
      <c r="G10940" t="s">
        <v>4294</v>
      </c>
      <c r="H10940" s="2">
        <v>45817</v>
      </c>
      <c r="I10940" s="2">
        <v>45817</v>
      </c>
      <c r="J10940"/>
      <c r="K10940"/>
      <c r="L10940">
        <v>32</v>
      </c>
      <c r="M10940" t="s">
        <v>10288</v>
      </c>
      <c r="N10940" t="s">
        <v>10289</v>
      </c>
      <c r="O10940"/>
      <c r="P10940" t="s">
        <v>13442</v>
      </c>
      <c r="Q10940" t="s">
        <v>13443</v>
      </c>
      <c r="R10940" t="s">
        <v>15471</v>
      </c>
      <c r="S10940" t="s">
        <v>15439</v>
      </c>
      <c r="T10940" t="s">
        <v>15437</v>
      </c>
      <c r="U10940" t="s">
        <v>15437</v>
      </c>
      <c r="V10940">
        <v>0.8</v>
      </c>
    </row>
    <row r="10941" spans="1:22" x14ac:dyDescent="0.25">
      <c r="A10941" t="s">
        <v>1569</v>
      </c>
      <c r="B10941">
        <v>526790</v>
      </c>
      <c r="C10941" t="s">
        <v>15963</v>
      </c>
      <c r="D10941" t="s">
        <v>1952</v>
      </c>
      <c r="E10941" t="s">
        <v>1607</v>
      </c>
      <c r="F10941" t="s">
        <v>13451</v>
      </c>
      <c r="G10941" t="s">
        <v>10312</v>
      </c>
      <c r="H10941" s="2">
        <v>45817</v>
      </c>
      <c r="I10941" s="2">
        <v>45817</v>
      </c>
      <c r="J10941"/>
      <c r="K10941"/>
      <c r="L10941">
        <v>40</v>
      </c>
      <c r="M10941" t="s">
        <v>10288</v>
      </c>
      <c r="N10941" t="s">
        <v>10289</v>
      </c>
      <c r="O10941"/>
      <c r="P10941" t="s">
        <v>13442</v>
      </c>
      <c r="Q10941" t="s">
        <v>13443</v>
      </c>
      <c r="R10941" t="s">
        <v>15471</v>
      </c>
      <c r="S10941" t="s">
        <v>15439</v>
      </c>
      <c r="T10941" t="s">
        <v>15437</v>
      </c>
      <c r="U10941" t="s">
        <v>15437</v>
      </c>
      <c r="V10941">
        <v>1</v>
      </c>
    </row>
    <row r="10942" spans="1:22" x14ac:dyDescent="0.25">
      <c r="A10942" t="s">
        <v>1569</v>
      </c>
      <c r="B10942">
        <v>526800</v>
      </c>
      <c r="C10942" t="s">
        <v>2730</v>
      </c>
      <c r="D10942" t="s">
        <v>15964</v>
      </c>
      <c r="E10942" t="s">
        <v>1572</v>
      </c>
      <c r="F10942" t="s">
        <v>13924</v>
      </c>
      <c r="G10942" t="s">
        <v>4294</v>
      </c>
      <c r="H10942" s="2">
        <v>45817</v>
      </c>
      <c r="I10942" s="2">
        <v>45817</v>
      </c>
      <c r="J10942"/>
      <c r="K10942"/>
      <c r="L10942">
        <v>0.01</v>
      </c>
      <c r="M10942" t="s">
        <v>10288</v>
      </c>
      <c r="N10942" t="s">
        <v>10289</v>
      </c>
      <c r="O10942"/>
      <c r="P10942" t="s">
        <v>13925</v>
      </c>
      <c r="Q10942" t="s">
        <v>13926</v>
      </c>
      <c r="R10942" t="s">
        <v>15471</v>
      </c>
      <c r="S10942" t="s">
        <v>15439</v>
      </c>
      <c r="T10942" t="s">
        <v>15437</v>
      </c>
      <c r="U10942" t="s">
        <v>15437</v>
      </c>
      <c r="V10942">
        <v>0</v>
      </c>
    </row>
    <row r="10943" spans="1:22" x14ac:dyDescent="0.25">
      <c r="A10943" t="s">
        <v>1569</v>
      </c>
      <c r="B10943">
        <v>526791</v>
      </c>
      <c r="C10943" t="s">
        <v>3300</v>
      </c>
      <c r="D10943" t="s">
        <v>1878</v>
      </c>
      <c r="E10943" t="s">
        <v>1572</v>
      </c>
      <c r="F10943" t="s">
        <v>10546</v>
      </c>
      <c r="G10943" t="s">
        <v>4294</v>
      </c>
      <c r="H10943" s="2">
        <v>45814</v>
      </c>
      <c r="I10943" s="2">
        <v>45814</v>
      </c>
      <c r="J10943"/>
      <c r="K10943"/>
      <c r="L10943">
        <v>0.01</v>
      </c>
      <c r="M10943" t="s">
        <v>10288</v>
      </c>
      <c r="N10943" t="s">
        <v>10289</v>
      </c>
      <c r="O10943"/>
      <c r="P10943" t="s">
        <v>10547</v>
      </c>
      <c r="Q10943" t="s">
        <v>10548</v>
      </c>
      <c r="R10943" t="s">
        <v>15471</v>
      </c>
      <c r="S10943" t="s">
        <v>15439</v>
      </c>
      <c r="T10943" t="s">
        <v>15437</v>
      </c>
      <c r="U10943" t="s">
        <v>15437</v>
      </c>
      <c r="V10943">
        <v>0</v>
      </c>
    </row>
    <row r="10944" spans="1:22" x14ac:dyDescent="0.25">
      <c r="A10944" t="s">
        <v>1569</v>
      </c>
      <c r="B10944">
        <v>526737</v>
      </c>
      <c r="C10944" t="s">
        <v>15965</v>
      </c>
      <c r="D10944" t="s">
        <v>15966</v>
      </c>
      <c r="E10944" t="s">
        <v>1607</v>
      </c>
      <c r="F10944" t="s">
        <v>15967</v>
      </c>
      <c r="G10944" t="s">
        <v>15968</v>
      </c>
      <c r="H10944" s="2">
        <v>45810</v>
      </c>
      <c r="I10944" s="2">
        <v>45810</v>
      </c>
      <c r="J10944"/>
      <c r="K10944"/>
      <c r="L10944">
        <v>40</v>
      </c>
      <c r="M10944" t="s">
        <v>10288</v>
      </c>
      <c r="N10944" t="s">
        <v>10289</v>
      </c>
      <c r="O10944"/>
      <c r="P10944" t="s">
        <v>15045</v>
      </c>
      <c r="Q10944" t="s">
        <v>15046</v>
      </c>
      <c r="R10944" t="s">
        <v>15474</v>
      </c>
      <c r="S10944" t="s">
        <v>15439</v>
      </c>
      <c r="T10944" t="s">
        <v>15437</v>
      </c>
      <c r="U10944" t="s">
        <v>15437</v>
      </c>
      <c r="V10944">
        <v>1</v>
      </c>
    </row>
    <row r="10945" spans="1:22" x14ac:dyDescent="0.25">
      <c r="A10945" t="s">
        <v>1569</v>
      </c>
      <c r="B10945">
        <v>526787</v>
      </c>
      <c r="C10945" t="s">
        <v>1918</v>
      </c>
      <c r="D10945" t="s">
        <v>10545</v>
      </c>
      <c r="E10945" t="s">
        <v>1572</v>
      </c>
      <c r="F10945" t="s">
        <v>10546</v>
      </c>
      <c r="G10945" t="s">
        <v>4294</v>
      </c>
      <c r="H10945" s="2">
        <v>45808</v>
      </c>
      <c r="I10945" s="2">
        <v>45808</v>
      </c>
      <c r="J10945"/>
      <c r="K10945"/>
      <c r="L10945">
        <v>0.01</v>
      </c>
      <c r="M10945" t="s">
        <v>10288</v>
      </c>
      <c r="N10945" t="s">
        <v>10289</v>
      </c>
      <c r="O10945"/>
      <c r="P10945" t="s">
        <v>10547</v>
      </c>
      <c r="Q10945" t="s">
        <v>10548</v>
      </c>
      <c r="R10945" t="s">
        <v>15471</v>
      </c>
      <c r="S10945" t="s">
        <v>15439</v>
      </c>
      <c r="T10945" t="s">
        <v>15437</v>
      </c>
      <c r="U10945" t="s">
        <v>15437</v>
      </c>
      <c r="V10945">
        <v>0</v>
      </c>
    </row>
    <row r="10946" spans="1:22" x14ac:dyDescent="0.25">
      <c r="A10946" t="s">
        <v>1569</v>
      </c>
      <c r="B10946">
        <v>526789</v>
      </c>
      <c r="C10946" t="s">
        <v>1767</v>
      </c>
      <c r="D10946" t="s">
        <v>3337</v>
      </c>
      <c r="E10946" t="s">
        <v>1596</v>
      </c>
      <c r="F10946" t="s">
        <v>10771</v>
      </c>
      <c r="G10946" t="s">
        <v>4294</v>
      </c>
      <c r="H10946" s="2">
        <v>45805</v>
      </c>
      <c r="I10946" s="2">
        <v>45805</v>
      </c>
      <c r="J10946"/>
      <c r="K10946"/>
      <c r="L10946">
        <v>24</v>
      </c>
      <c r="M10946" t="s">
        <v>10288</v>
      </c>
      <c r="N10946" t="s">
        <v>10289</v>
      </c>
      <c r="O10946"/>
      <c r="P10946" t="s">
        <v>10772</v>
      </c>
      <c r="Q10946" t="s">
        <v>10773</v>
      </c>
      <c r="R10946" t="s">
        <v>15470</v>
      </c>
      <c r="S10946" t="s">
        <v>15439</v>
      </c>
      <c r="T10946" t="s">
        <v>15437</v>
      </c>
      <c r="U10946" t="s">
        <v>15437</v>
      </c>
      <c r="V10946">
        <v>0.6</v>
      </c>
    </row>
    <row r="10947" spans="1:22" x14ac:dyDescent="0.25">
      <c r="A10947" t="s">
        <v>1569</v>
      </c>
      <c r="B10947">
        <v>526788</v>
      </c>
      <c r="C10947" t="s">
        <v>10774</v>
      </c>
      <c r="D10947" t="s">
        <v>2684</v>
      </c>
      <c r="E10947" t="s">
        <v>1607</v>
      </c>
      <c r="F10947" t="s">
        <v>10771</v>
      </c>
      <c r="G10947" t="s">
        <v>4294</v>
      </c>
      <c r="H10947" s="2">
        <v>45804</v>
      </c>
      <c r="I10947" s="2">
        <v>45804</v>
      </c>
      <c r="J10947"/>
      <c r="K10947"/>
      <c r="L10947">
        <v>40</v>
      </c>
      <c r="M10947" t="s">
        <v>10288</v>
      </c>
      <c r="N10947" t="s">
        <v>10289</v>
      </c>
      <c r="O10947"/>
      <c r="P10947" t="s">
        <v>10772</v>
      </c>
      <c r="Q10947" t="s">
        <v>10773</v>
      </c>
      <c r="R10947" t="s">
        <v>15470</v>
      </c>
      <c r="S10947" t="s">
        <v>15439</v>
      </c>
      <c r="T10947" t="s">
        <v>15437</v>
      </c>
      <c r="U10947" t="s">
        <v>15437</v>
      </c>
      <c r="V10947">
        <v>1</v>
      </c>
    </row>
    <row r="10948" spans="1:22" x14ac:dyDescent="0.25">
      <c r="A10948" t="s">
        <v>1569</v>
      </c>
      <c r="B10948">
        <v>526779</v>
      </c>
      <c r="C10948" t="s">
        <v>1608</v>
      </c>
      <c r="D10948" t="s">
        <v>10286</v>
      </c>
      <c r="E10948" t="s">
        <v>1596</v>
      </c>
      <c r="F10948" t="s">
        <v>10287</v>
      </c>
      <c r="G10948" t="s">
        <v>4294</v>
      </c>
      <c r="H10948" s="2">
        <v>45803</v>
      </c>
      <c r="I10948" s="2">
        <v>45803</v>
      </c>
      <c r="J10948"/>
      <c r="K10948"/>
      <c r="L10948">
        <v>32</v>
      </c>
      <c r="M10948" t="s">
        <v>10288</v>
      </c>
      <c r="N10948" t="s">
        <v>10289</v>
      </c>
      <c r="O10948"/>
      <c r="P10948" t="s">
        <v>10290</v>
      </c>
      <c r="Q10948" t="s">
        <v>10291</v>
      </c>
      <c r="R10948" t="s">
        <v>15470</v>
      </c>
      <c r="S10948" t="s">
        <v>15439</v>
      </c>
      <c r="T10948" t="s">
        <v>15437</v>
      </c>
      <c r="U10948" t="s">
        <v>15437</v>
      </c>
      <c r="V10948">
        <v>0.8</v>
      </c>
    </row>
    <row r="10949" spans="1:22" x14ac:dyDescent="0.25">
      <c r="A10949" t="s">
        <v>1569</v>
      </c>
      <c r="B10949">
        <v>526782</v>
      </c>
      <c r="C10949" t="s">
        <v>11034</v>
      </c>
      <c r="D10949" t="s">
        <v>11035</v>
      </c>
      <c r="E10949" t="s">
        <v>1572</v>
      </c>
      <c r="F10949" t="s">
        <v>11036</v>
      </c>
      <c r="G10949" t="s">
        <v>4294</v>
      </c>
      <c r="H10949" s="2">
        <v>45803</v>
      </c>
      <c r="I10949" s="2">
        <v>45803</v>
      </c>
      <c r="J10949"/>
      <c r="K10949"/>
      <c r="L10949">
        <v>0.01</v>
      </c>
      <c r="M10949" t="s">
        <v>10288</v>
      </c>
      <c r="N10949" t="s">
        <v>10289</v>
      </c>
      <c r="O10949"/>
      <c r="P10949" t="s">
        <v>11037</v>
      </c>
      <c r="Q10949" t="s">
        <v>11038</v>
      </c>
      <c r="R10949" t="s">
        <v>15471</v>
      </c>
      <c r="S10949" t="s">
        <v>15439</v>
      </c>
      <c r="T10949" t="s">
        <v>15437</v>
      </c>
      <c r="U10949" t="s">
        <v>15437</v>
      </c>
      <c r="V10949">
        <v>0</v>
      </c>
    </row>
    <row r="10950" spans="1:22" x14ac:dyDescent="0.25">
      <c r="A10950" t="s">
        <v>1569</v>
      </c>
      <c r="B10950">
        <v>526785</v>
      </c>
      <c r="C10950" t="s">
        <v>6223</v>
      </c>
      <c r="D10950" t="s">
        <v>11104</v>
      </c>
      <c r="E10950" t="s">
        <v>1572</v>
      </c>
      <c r="F10950" t="s">
        <v>11105</v>
      </c>
      <c r="G10950" t="s">
        <v>4294</v>
      </c>
      <c r="H10950" s="2">
        <v>45803</v>
      </c>
      <c r="I10950" s="2">
        <v>45803</v>
      </c>
      <c r="J10950"/>
      <c r="K10950"/>
      <c r="L10950">
        <v>0.01</v>
      </c>
      <c r="M10950" t="s">
        <v>10288</v>
      </c>
      <c r="N10950" t="s">
        <v>10289</v>
      </c>
      <c r="O10950"/>
      <c r="P10950" t="s">
        <v>11106</v>
      </c>
      <c r="Q10950" t="s">
        <v>11107</v>
      </c>
      <c r="R10950" t="s">
        <v>15471</v>
      </c>
      <c r="S10950" t="s">
        <v>15439</v>
      </c>
      <c r="T10950" t="s">
        <v>15437</v>
      </c>
      <c r="U10950" t="s">
        <v>15437</v>
      </c>
      <c r="V10950">
        <v>0</v>
      </c>
    </row>
    <row r="10951" spans="1:22" x14ac:dyDescent="0.25">
      <c r="A10951" t="s">
        <v>1569</v>
      </c>
      <c r="B10951">
        <v>526784</v>
      </c>
      <c r="C10951" t="s">
        <v>12799</v>
      </c>
      <c r="D10951" t="s">
        <v>1952</v>
      </c>
      <c r="E10951" t="s">
        <v>1596</v>
      </c>
      <c r="F10951" t="s">
        <v>12800</v>
      </c>
      <c r="G10951" t="s">
        <v>4294</v>
      </c>
      <c r="H10951" s="2">
        <v>45803</v>
      </c>
      <c r="I10951" s="2">
        <v>45803</v>
      </c>
      <c r="J10951"/>
      <c r="K10951"/>
      <c r="L10951">
        <v>35.5</v>
      </c>
      <c r="M10951" t="s">
        <v>10288</v>
      </c>
      <c r="N10951" t="s">
        <v>10289</v>
      </c>
      <c r="O10951"/>
      <c r="P10951" t="s">
        <v>12801</v>
      </c>
      <c r="Q10951" t="s">
        <v>12802</v>
      </c>
      <c r="R10951" t="s">
        <v>15471</v>
      </c>
      <c r="S10951" t="s">
        <v>15439</v>
      </c>
      <c r="T10951" t="s">
        <v>15437</v>
      </c>
      <c r="U10951" t="s">
        <v>15437</v>
      </c>
      <c r="V10951">
        <v>0.88749999999999996</v>
      </c>
    </row>
    <row r="10952" spans="1:22" x14ac:dyDescent="0.25">
      <c r="A10952" t="s">
        <v>1569</v>
      </c>
      <c r="B10952">
        <v>526783</v>
      </c>
      <c r="C10952" t="s">
        <v>13439</v>
      </c>
      <c r="D10952" t="s">
        <v>13440</v>
      </c>
      <c r="E10952" t="s">
        <v>1607</v>
      </c>
      <c r="F10952" t="s">
        <v>13441</v>
      </c>
      <c r="G10952" t="s">
        <v>10395</v>
      </c>
      <c r="H10952" s="2">
        <v>45803</v>
      </c>
      <c r="I10952" s="2">
        <v>45803</v>
      </c>
      <c r="J10952"/>
      <c r="K10952"/>
      <c r="L10952">
        <v>40</v>
      </c>
      <c r="M10952" t="s">
        <v>10288</v>
      </c>
      <c r="N10952" t="s">
        <v>10289</v>
      </c>
      <c r="O10952"/>
      <c r="P10952" t="s">
        <v>13442</v>
      </c>
      <c r="Q10952" t="s">
        <v>13443</v>
      </c>
      <c r="R10952" t="s">
        <v>15471</v>
      </c>
      <c r="S10952" t="s">
        <v>15439</v>
      </c>
      <c r="T10952" t="s">
        <v>15437</v>
      </c>
      <c r="U10952" t="s">
        <v>15437</v>
      </c>
      <c r="V10952">
        <v>1</v>
      </c>
    </row>
    <row r="10953" spans="1:22" x14ac:dyDescent="0.25">
      <c r="A10953" t="s">
        <v>1569</v>
      </c>
      <c r="B10953">
        <v>526773</v>
      </c>
      <c r="C10953" t="s">
        <v>2214</v>
      </c>
      <c r="D10953" t="s">
        <v>8131</v>
      </c>
      <c r="E10953" t="s">
        <v>1572</v>
      </c>
      <c r="F10953" t="s">
        <v>10287</v>
      </c>
      <c r="G10953" t="s">
        <v>4294</v>
      </c>
      <c r="H10953" s="2">
        <v>45796</v>
      </c>
      <c r="I10953" s="2">
        <v>45796</v>
      </c>
      <c r="J10953"/>
      <c r="K10953"/>
      <c r="L10953">
        <v>0.01</v>
      </c>
      <c r="M10953" t="s">
        <v>10288</v>
      </c>
      <c r="N10953" t="s">
        <v>10289</v>
      </c>
      <c r="O10953"/>
      <c r="P10953" t="s">
        <v>10290</v>
      </c>
      <c r="Q10953" t="s">
        <v>10291</v>
      </c>
      <c r="R10953" t="s">
        <v>15470</v>
      </c>
      <c r="S10953" t="s">
        <v>15439</v>
      </c>
      <c r="T10953" t="s">
        <v>15437</v>
      </c>
      <c r="U10953" t="s">
        <v>15437</v>
      </c>
      <c r="V10953">
        <v>0</v>
      </c>
    </row>
    <row r="10954" spans="1:22" x14ac:dyDescent="0.25">
      <c r="A10954" t="s">
        <v>1569</v>
      </c>
      <c r="B10954">
        <v>526772</v>
      </c>
      <c r="C10954" t="s">
        <v>1718</v>
      </c>
      <c r="D10954" t="s">
        <v>5687</v>
      </c>
      <c r="E10954" t="s">
        <v>1596</v>
      </c>
      <c r="F10954" t="s">
        <v>10771</v>
      </c>
      <c r="G10954" t="s">
        <v>4294</v>
      </c>
      <c r="H10954" s="2">
        <v>45793</v>
      </c>
      <c r="I10954" s="2">
        <v>45793</v>
      </c>
      <c r="J10954"/>
      <c r="K10954"/>
      <c r="L10954">
        <v>17</v>
      </c>
      <c r="M10954" t="s">
        <v>10288</v>
      </c>
      <c r="N10954" t="s">
        <v>10289</v>
      </c>
      <c r="O10954"/>
      <c r="P10954" t="s">
        <v>10772</v>
      </c>
      <c r="Q10954" t="s">
        <v>10773</v>
      </c>
      <c r="R10954" t="s">
        <v>15470</v>
      </c>
      <c r="S10954" t="s">
        <v>15439</v>
      </c>
      <c r="T10954" t="s">
        <v>15437</v>
      </c>
      <c r="U10954" t="s">
        <v>15437</v>
      </c>
      <c r="V10954">
        <v>0.42499999999999999</v>
      </c>
    </row>
    <row r="10955" spans="1:22" x14ac:dyDescent="0.25">
      <c r="A10955" t="s">
        <v>1569</v>
      </c>
      <c r="B10955">
        <v>526759</v>
      </c>
      <c r="C10955" t="s">
        <v>2851</v>
      </c>
      <c r="D10955" t="s">
        <v>11039</v>
      </c>
      <c r="E10955" t="s">
        <v>1607</v>
      </c>
      <c r="F10955" t="s">
        <v>11040</v>
      </c>
      <c r="G10955" t="s">
        <v>10304</v>
      </c>
      <c r="H10955" s="2">
        <v>45789</v>
      </c>
      <c r="I10955" s="2">
        <v>45789</v>
      </c>
      <c r="J10955"/>
      <c r="K10955"/>
      <c r="L10955">
        <v>40</v>
      </c>
      <c r="M10955" t="s">
        <v>10288</v>
      </c>
      <c r="N10955" t="s">
        <v>10289</v>
      </c>
      <c r="O10955"/>
      <c r="P10955" t="s">
        <v>11037</v>
      </c>
      <c r="Q10955" t="s">
        <v>11038</v>
      </c>
      <c r="R10955" t="s">
        <v>15471</v>
      </c>
      <c r="S10955" t="s">
        <v>15439</v>
      </c>
      <c r="T10955" t="s">
        <v>15437</v>
      </c>
      <c r="U10955" t="s">
        <v>15437</v>
      </c>
      <c r="V10955">
        <v>1</v>
      </c>
    </row>
    <row r="10956" spans="1:22" x14ac:dyDescent="0.25">
      <c r="A10956" t="s">
        <v>1569</v>
      </c>
      <c r="B10956">
        <v>526740</v>
      </c>
      <c r="C10956" t="s">
        <v>11108</v>
      </c>
      <c r="D10956" t="s">
        <v>11109</v>
      </c>
      <c r="E10956" t="s">
        <v>1596</v>
      </c>
      <c r="F10956" t="s">
        <v>11105</v>
      </c>
      <c r="G10956" t="s">
        <v>4294</v>
      </c>
      <c r="H10956" s="2">
        <v>45789</v>
      </c>
      <c r="I10956" s="2">
        <v>45789</v>
      </c>
      <c r="J10956"/>
      <c r="K10956"/>
      <c r="L10956">
        <v>14.5</v>
      </c>
      <c r="M10956" t="s">
        <v>10288</v>
      </c>
      <c r="N10956" t="s">
        <v>10289</v>
      </c>
      <c r="O10956"/>
      <c r="P10956" t="s">
        <v>11106</v>
      </c>
      <c r="Q10956" t="s">
        <v>11107</v>
      </c>
      <c r="R10956" t="s">
        <v>15471</v>
      </c>
      <c r="S10956" t="s">
        <v>15439</v>
      </c>
      <c r="T10956" t="s">
        <v>15437</v>
      </c>
      <c r="U10956" t="s">
        <v>15437</v>
      </c>
      <c r="V10956">
        <v>0.36249999999999999</v>
      </c>
    </row>
    <row r="10957" spans="1:22" x14ac:dyDescent="0.25">
      <c r="A10957" t="s">
        <v>1569</v>
      </c>
      <c r="B10957">
        <v>526761</v>
      </c>
      <c r="C10957" t="s">
        <v>11316</v>
      </c>
      <c r="D10957" t="s">
        <v>11317</v>
      </c>
      <c r="E10957" t="s">
        <v>1596</v>
      </c>
      <c r="F10957" t="s">
        <v>11318</v>
      </c>
      <c r="G10957" t="s">
        <v>10363</v>
      </c>
      <c r="H10957" s="2">
        <v>45789</v>
      </c>
      <c r="I10957" s="2">
        <v>45789</v>
      </c>
      <c r="J10957"/>
      <c r="K10957"/>
      <c r="L10957">
        <v>23</v>
      </c>
      <c r="M10957" t="s">
        <v>10288</v>
      </c>
      <c r="N10957" t="s">
        <v>10289</v>
      </c>
      <c r="O10957"/>
      <c r="P10957" t="s">
        <v>11319</v>
      </c>
      <c r="Q10957" t="s">
        <v>11320</v>
      </c>
      <c r="R10957" t="s">
        <v>15471</v>
      </c>
      <c r="S10957" t="s">
        <v>15439</v>
      </c>
      <c r="T10957" t="s">
        <v>15437</v>
      </c>
      <c r="U10957" t="s">
        <v>15437</v>
      </c>
      <c r="V10957">
        <v>0.57499999999999996</v>
      </c>
    </row>
    <row r="10958" spans="1:22" x14ac:dyDescent="0.25">
      <c r="A10958" t="s">
        <v>1569</v>
      </c>
      <c r="B10958">
        <v>526771</v>
      </c>
      <c r="C10958" t="s">
        <v>2416</v>
      </c>
      <c r="D10958" t="s">
        <v>11414</v>
      </c>
      <c r="E10958" t="s">
        <v>1596</v>
      </c>
      <c r="F10958" t="s">
        <v>11415</v>
      </c>
      <c r="G10958" t="s">
        <v>4294</v>
      </c>
      <c r="H10958" s="2">
        <v>45789</v>
      </c>
      <c r="I10958" s="2">
        <v>45789</v>
      </c>
      <c r="J10958"/>
      <c r="K10958"/>
      <c r="L10958">
        <v>30.5</v>
      </c>
      <c r="M10958" t="s">
        <v>10288</v>
      </c>
      <c r="N10958" t="s">
        <v>10289</v>
      </c>
      <c r="O10958"/>
      <c r="P10958" t="s">
        <v>11416</v>
      </c>
      <c r="Q10958" t="s">
        <v>11417</v>
      </c>
      <c r="R10958" t="s">
        <v>15471</v>
      </c>
      <c r="S10958" t="s">
        <v>15439</v>
      </c>
      <c r="T10958" t="s">
        <v>15437</v>
      </c>
      <c r="U10958" t="s">
        <v>15437</v>
      </c>
      <c r="V10958">
        <v>0.76249999999999996</v>
      </c>
    </row>
    <row r="10959" spans="1:22" x14ac:dyDescent="0.25">
      <c r="A10959" t="s">
        <v>1569</v>
      </c>
      <c r="B10959">
        <v>526774</v>
      </c>
      <c r="C10959" t="s">
        <v>11418</v>
      </c>
      <c r="D10959" t="s">
        <v>11419</v>
      </c>
      <c r="E10959" t="s">
        <v>1596</v>
      </c>
      <c r="F10959" t="s">
        <v>11415</v>
      </c>
      <c r="G10959" t="s">
        <v>4294</v>
      </c>
      <c r="H10959" s="2">
        <v>45789</v>
      </c>
      <c r="I10959" s="2">
        <v>45789</v>
      </c>
      <c r="J10959"/>
      <c r="K10959"/>
      <c r="L10959">
        <v>23.5</v>
      </c>
      <c r="M10959" t="s">
        <v>10288</v>
      </c>
      <c r="N10959" t="s">
        <v>10289</v>
      </c>
      <c r="O10959"/>
      <c r="P10959" t="s">
        <v>11416</v>
      </c>
      <c r="Q10959" t="s">
        <v>11417</v>
      </c>
      <c r="R10959" t="s">
        <v>15471</v>
      </c>
      <c r="S10959" t="s">
        <v>15439</v>
      </c>
      <c r="T10959" t="s">
        <v>15437</v>
      </c>
      <c r="U10959" t="s">
        <v>15437</v>
      </c>
      <c r="V10959">
        <v>0.58750000000000002</v>
      </c>
    </row>
    <row r="10960" spans="1:22" x14ac:dyDescent="0.25">
      <c r="A10960" t="s">
        <v>1569</v>
      </c>
      <c r="B10960">
        <v>526763</v>
      </c>
      <c r="C10960" t="s">
        <v>13444</v>
      </c>
      <c r="D10960" t="s">
        <v>2219</v>
      </c>
      <c r="E10960" t="s">
        <v>1596</v>
      </c>
      <c r="F10960" t="s">
        <v>13445</v>
      </c>
      <c r="G10960" t="s">
        <v>4294</v>
      </c>
      <c r="H10960" s="2">
        <v>45789</v>
      </c>
      <c r="I10960" s="2">
        <v>45789</v>
      </c>
      <c r="J10960"/>
      <c r="K10960"/>
      <c r="L10960">
        <v>24</v>
      </c>
      <c r="M10960" t="s">
        <v>10288</v>
      </c>
      <c r="N10960" t="s">
        <v>10289</v>
      </c>
      <c r="O10960"/>
      <c r="P10960" t="s">
        <v>13442</v>
      </c>
      <c r="Q10960" t="s">
        <v>13443</v>
      </c>
      <c r="R10960" t="s">
        <v>15471</v>
      </c>
      <c r="S10960" t="s">
        <v>15439</v>
      </c>
      <c r="T10960" t="s">
        <v>15437</v>
      </c>
      <c r="U10960" t="s">
        <v>15437</v>
      </c>
      <c r="V10960">
        <v>0.6</v>
      </c>
    </row>
    <row r="10961" spans="1:22" x14ac:dyDescent="0.25">
      <c r="A10961" t="s">
        <v>1569</v>
      </c>
      <c r="B10961">
        <v>526749</v>
      </c>
      <c r="C10961" t="s">
        <v>10983</v>
      </c>
      <c r="D10961" t="s">
        <v>13446</v>
      </c>
      <c r="E10961" t="s">
        <v>1572</v>
      </c>
      <c r="F10961" t="s">
        <v>13445</v>
      </c>
      <c r="G10961" t="s">
        <v>4294</v>
      </c>
      <c r="H10961" s="2">
        <v>45782</v>
      </c>
      <c r="I10961" s="2">
        <v>45782</v>
      </c>
      <c r="J10961"/>
      <c r="K10961"/>
      <c r="L10961">
        <v>0.01</v>
      </c>
      <c r="M10961" t="s">
        <v>10288</v>
      </c>
      <c r="N10961" t="s">
        <v>10289</v>
      </c>
      <c r="O10961"/>
      <c r="P10961" t="s">
        <v>13442</v>
      </c>
      <c r="Q10961" t="s">
        <v>13443</v>
      </c>
      <c r="R10961" t="s">
        <v>15471</v>
      </c>
      <c r="S10961" t="s">
        <v>15439</v>
      </c>
      <c r="T10961" t="s">
        <v>15437</v>
      </c>
      <c r="U10961" t="s">
        <v>15437</v>
      </c>
      <c r="V10961">
        <v>0</v>
      </c>
    </row>
    <row r="10962" spans="1:22" x14ac:dyDescent="0.25">
      <c r="A10962" t="s">
        <v>1569</v>
      </c>
      <c r="B10962">
        <v>526756</v>
      </c>
      <c r="C10962" t="s">
        <v>1948</v>
      </c>
      <c r="D10962" t="s">
        <v>8109</v>
      </c>
      <c r="E10962" t="s">
        <v>1572</v>
      </c>
      <c r="F10962" t="s">
        <v>11278</v>
      </c>
      <c r="G10962" t="s">
        <v>4294</v>
      </c>
      <c r="H10962" s="2">
        <v>45778</v>
      </c>
      <c r="I10962" s="2">
        <v>45778</v>
      </c>
      <c r="J10962"/>
      <c r="K10962"/>
      <c r="L10962">
        <v>0.01</v>
      </c>
      <c r="M10962" t="s">
        <v>10288</v>
      </c>
      <c r="N10962" t="s">
        <v>10289</v>
      </c>
      <c r="O10962"/>
      <c r="P10962" t="s">
        <v>11279</v>
      </c>
      <c r="Q10962" t="s">
        <v>11280</v>
      </c>
      <c r="R10962" t="s">
        <v>15471</v>
      </c>
      <c r="S10962" t="s">
        <v>15439</v>
      </c>
      <c r="T10962" t="s">
        <v>15437</v>
      </c>
      <c r="U10962" t="s">
        <v>15437</v>
      </c>
      <c r="V10962">
        <v>0</v>
      </c>
    </row>
    <row r="10963" spans="1:22" x14ac:dyDescent="0.25">
      <c r="A10963" t="s">
        <v>1569</v>
      </c>
      <c r="B10963">
        <v>526746</v>
      </c>
      <c r="C10963" t="s">
        <v>2305</v>
      </c>
      <c r="D10963" t="s">
        <v>3788</v>
      </c>
      <c r="E10963" t="s">
        <v>1596</v>
      </c>
      <c r="F10963" t="s">
        <v>11165</v>
      </c>
      <c r="G10963" t="s">
        <v>4294</v>
      </c>
      <c r="H10963" s="2">
        <v>45775</v>
      </c>
      <c r="I10963" s="2">
        <v>45775</v>
      </c>
      <c r="J10963"/>
      <c r="K10963"/>
      <c r="L10963">
        <v>21</v>
      </c>
      <c r="M10963" t="s">
        <v>10288</v>
      </c>
      <c r="N10963" t="s">
        <v>10289</v>
      </c>
      <c r="O10963"/>
      <c r="P10963" t="s">
        <v>11166</v>
      </c>
      <c r="Q10963" t="s">
        <v>11167</v>
      </c>
      <c r="R10963" t="s">
        <v>15471</v>
      </c>
      <c r="S10963" t="s">
        <v>15439</v>
      </c>
      <c r="T10963" t="s">
        <v>15437</v>
      </c>
      <c r="U10963" t="s">
        <v>15437</v>
      </c>
      <c r="V10963">
        <v>0.52500000000000002</v>
      </c>
    </row>
    <row r="10964" spans="1:22" x14ac:dyDescent="0.25">
      <c r="A10964" t="s">
        <v>1569</v>
      </c>
      <c r="B10964">
        <v>526765</v>
      </c>
      <c r="C10964" t="s">
        <v>13473</v>
      </c>
      <c r="D10964" t="s">
        <v>13474</v>
      </c>
      <c r="E10964" t="s">
        <v>1596</v>
      </c>
      <c r="F10964" t="s">
        <v>13475</v>
      </c>
      <c r="G10964" t="s">
        <v>4294</v>
      </c>
      <c r="H10964" s="2">
        <v>45775</v>
      </c>
      <c r="I10964" s="2">
        <v>45775</v>
      </c>
      <c r="J10964"/>
      <c r="K10964"/>
      <c r="L10964">
        <v>22</v>
      </c>
      <c r="M10964" t="s">
        <v>10288</v>
      </c>
      <c r="N10964" t="s">
        <v>10289</v>
      </c>
      <c r="O10964"/>
      <c r="P10964" t="s">
        <v>13476</v>
      </c>
      <c r="Q10964" t="s">
        <v>13477</v>
      </c>
      <c r="R10964" t="s">
        <v>15470</v>
      </c>
      <c r="S10964" t="s">
        <v>15439</v>
      </c>
      <c r="T10964" t="s">
        <v>15437</v>
      </c>
      <c r="U10964" t="s">
        <v>15437</v>
      </c>
      <c r="V10964">
        <v>0.55000000000000004</v>
      </c>
    </row>
    <row r="10965" spans="1:22" x14ac:dyDescent="0.25">
      <c r="A10965" t="s">
        <v>1569</v>
      </c>
      <c r="B10965">
        <v>526741</v>
      </c>
      <c r="C10965" t="s">
        <v>1922</v>
      </c>
      <c r="D10965" t="s">
        <v>10775</v>
      </c>
      <c r="E10965" t="s">
        <v>1596</v>
      </c>
      <c r="F10965" t="s">
        <v>10771</v>
      </c>
      <c r="G10965" t="s">
        <v>4294</v>
      </c>
      <c r="H10965" s="2">
        <v>45771</v>
      </c>
      <c r="I10965" s="2">
        <v>45771</v>
      </c>
      <c r="J10965"/>
      <c r="K10965"/>
      <c r="L10965">
        <v>24</v>
      </c>
      <c r="M10965" t="s">
        <v>10288</v>
      </c>
      <c r="N10965" t="s">
        <v>10289</v>
      </c>
      <c r="O10965"/>
      <c r="P10965" t="s">
        <v>10772</v>
      </c>
      <c r="Q10965" t="s">
        <v>10773</v>
      </c>
      <c r="R10965" t="s">
        <v>15470</v>
      </c>
      <c r="S10965" t="s">
        <v>15439</v>
      </c>
      <c r="T10965" t="s">
        <v>15437</v>
      </c>
      <c r="U10965" t="s">
        <v>15437</v>
      </c>
      <c r="V10965">
        <v>0.6</v>
      </c>
    </row>
    <row r="10966" spans="1:22" x14ac:dyDescent="0.25">
      <c r="A10966" t="s">
        <v>1569</v>
      </c>
      <c r="B10966">
        <v>526738</v>
      </c>
      <c r="C10966" t="s">
        <v>11139</v>
      </c>
      <c r="D10966" t="s">
        <v>3804</v>
      </c>
      <c r="E10966" t="s">
        <v>1572</v>
      </c>
      <c r="F10966" t="s">
        <v>11140</v>
      </c>
      <c r="G10966" t="s">
        <v>4294</v>
      </c>
      <c r="H10966" s="2">
        <v>45769</v>
      </c>
      <c r="I10966" s="2">
        <v>45769</v>
      </c>
      <c r="J10966"/>
      <c r="K10966"/>
      <c r="L10966">
        <v>0.01</v>
      </c>
      <c r="M10966" t="s">
        <v>10288</v>
      </c>
      <c r="N10966" t="s">
        <v>10289</v>
      </c>
      <c r="O10966"/>
      <c r="P10966" t="s">
        <v>11141</v>
      </c>
      <c r="Q10966" t="s">
        <v>11142</v>
      </c>
      <c r="R10966" t="s">
        <v>15470</v>
      </c>
      <c r="S10966" t="s">
        <v>15439</v>
      </c>
      <c r="T10966" t="s">
        <v>15437</v>
      </c>
      <c r="U10966" t="s">
        <v>15437</v>
      </c>
      <c r="V10966">
        <v>0</v>
      </c>
    </row>
    <row r="10967" spans="1:22" x14ac:dyDescent="0.25">
      <c r="A10967" t="s">
        <v>1569</v>
      </c>
      <c r="B10967">
        <v>526729</v>
      </c>
      <c r="C10967" t="s">
        <v>2784</v>
      </c>
      <c r="D10967" t="s">
        <v>10358</v>
      </c>
      <c r="E10967" t="s">
        <v>1572</v>
      </c>
      <c r="F10967" t="s">
        <v>10359</v>
      </c>
      <c r="G10967" t="s">
        <v>4294</v>
      </c>
      <c r="H10967" s="2">
        <v>45761</v>
      </c>
      <c r="I10967" s="2">
        <v>45761</v>
      </c>
      <c r="J10967"/>
      <c r="K10967"/>
      <c r="L10967">
        <v>0.01</v>
      </c>
      <c r="M10967" t="s">
        <v>10288</v>
      </c>
      <c r="N10967" t="s">
        <v>10289</v>
      </c>
      <c r="O10967"/>
      <c r="P10967" t="s">
        <v>10360</v>
      </c>
      <c r="Q10967" t="s">
        <v>10361</v>
      </c>
      <c r="R10967" t="s">
        <v>15471</v>
      </c>
      <c r="S10967" t="s">
        <v>15439</v>
      </c>
      <c r="T10967" t="s">
        <v>15437</v>
      </c>
      <c r="U10967" t="s">
        <v>15437</v>
      </c>
      <c r="V10967">
        <v>0</v>
      </c>
    </row>
    <row r="10968" spans="1:22" x14ac:dyDescent="0.25">
      <c r="A10968" t="s">
        <v>1569</v>
      </c>
      <c r="B10968">
        <v>526731</v>
      </c>
      <c r="C10968" t="s">
        <v>1705</v>
      </c>
      <c r="D10968" t="s">
        <v>1878</v>
      </c>
      <c r="E10968" t="s">
        <v>1572</v>
      </c>
      <c r="F10968" t="s">
        <v>10359</v>
      </c>
      <c r="G10968" t="s">
        <v>4294</v>
      </c>
      <c r="H10968" s="2">
        <v>45761</v>
      </c>
      <c r="I10968" s="2">
        <v>45761</v>
      </c>
      <c r="J10968"/>
      <c r="K10968"/>
      <c r="L10968">
        <v>0.01</v>
      </c>
      <c r="M10968" t="s">
        <v>10288</v>
      </c>
      <c r="N10968" t="s">
        <v>10289</v>
      </c>
      <c r="O10968"/>
      <c r="P10968" t="s">
        <v>10360</v>
      </c>
      <c r="Q10968" t="s">
        <v>10361</v>
      </c>
      <c r="R10968" t="s">
        <v>15471</v>
      </c>
      <c r="S10968" t="s">
        <v>15439</v>
      </c>
      <c r="T10968" t="s">
        <v>15437</v>
      </c>
      <c r="U10968" t="s">
        <v>15437</v>
      </c>
      <c r="V10968">
        <v>0</v>
      </c>
    </row>
    <row r="10969" spans="1:22" x14ac:dyDescent="0.25">
      <c r="A10969" t="s">
        <v>1569</v>
      </c>
      <c r="B10969">
        <v>526728</v>
      </c>
      <c r="C10969" t="s">
        <v>7287</v>
      </c>
      <c r="D10969" t="s">
        <v>11110</v>
      </c>
      <c r="E10969" t="s">
        <v>1596</v>
      </c>
      <c r="F10969" t="s">
        <v>11105</v>
      </c>
      <c r="G10969" t="s">
        <v>4294</v>
      </c>
      <c r="H10969" s="2">
        <v>45761</v>
      </c>
      <c r="I10969" s="2">
        <v>45761</v>
      </c>
      <c r="J10969"/>
      <c r="K10969"/>
      <c r="L10969">
        <v>35.75</v>
      </c>
      <c r="M10969" t="s">
        <v>10288</v>
      </c>
      <c r="N10969" t="s">
        <v>10289</v>
      </c>
      <c r="O10969"/>
      <c r="P10969" t="s">
        <v>11106</v>
      </c>
      <c r="Q10969" t="s">
        <v>11107</v>
      </c>
      <c r="R10969" t="s">
        <v>15471</v>
      </c>
      <c r="S10969" t="s">
        <v>15439</v>
      </c>
      <c r="T10969" t="s">
        <v>15437</v>
      </c>
      <c r="U10969" t="s">
        <v>15437</v>
      </c>
      <c r="V10969">
        <v>0.89375000000000004</v>
      </c>
    </row>
    <row r="10970" spans="1:22" x14ac:dyDescent="0.25">
      <c r="A10970" t="s">
        <v>1569</v>
      </c>
      <c r="B10970">
        <v>526727</v>
      </c>
      <c r="C10970" t="s">
        <v>11321</v>
      </c>
      <c r="D10970" t="s">
        <v>11322</v>
      </c>
      <c r="E10970" t="s">
        <v>1596</v>
      </c>
      <c r="F10970" t="s">
        <v>11323</v>
      </c>
      <c r="G10970" t="s">
        <v>4294</v>
      </c>
      <c r="H10970" s="2">
        <v>45761</v>
      </c>
      <c r="I10970" s="2">
        <v>45761</v>
      </c>
      <c r="J10970"/>
      <c r="K10970"/>
      <c r="L10970">
        <v>36.75</v>
      </c>
      <c r="M10970" t="s">
        <v>10288</v>
      </c>
      <c r="N10970" t="s">
        <v>10289</v>
      </c>
      <c r="O10970"/>
      <c r="P10970" t="s">
        <v>11319</v>
      </c>
      <c r="Q10970" t="s">
        <v>11320</v>
      </c>
      <c r="R10970" t="s">
        <v>15471</v>
      </c>
      <c r="S10970" t="s">
        <v>15439</v>
      </c>
      <c r="T10970" t="s">
        <v>15437</v>
      </c>
      <c r="U10970" t="s">
        <v>15437</v>
      </c>
      <c r="V10970">
        <v>0.91874999999999996</v>
      </c>
    </row>
    <row r="10971" spans="1:22" x14ac:dyDescent="0.25">
      <c r="A10971" t="s">
        <v>1569</v>
      </c>
      <c r="B10971">
        <v>526733</v>
      </c>
      <c r="C10971" t="s">
        <v>3243</v>
      </c>
      <c r="D10971" t="s">
        <v>11324</v>
      </c>
      <c r="E10971" t="s">
        <v>1572</v>
      </c>
      <c r="F10971" t="s">
        <v>11323</v>
      </c>
      <c r="G10971" t="s">
        <v>4294</v>
      </c>
      <c r="H10971" s="2">
        <v>45761</v>
      </c>
      <c r="I10971" s="2">
        <v>45761</v>
      </c>
      <c r="J10971"/>
      <c r="K10971"/>
      <c r="L10971">
        <v>0.01</v>
      </c>
      <c r="M10971" t="s">
        <v>10288</v>
      </c>
      <c r="N10971" t="s">
        <v>10289</v>
      </c>
      <c r="O10971"/>
      <c r="P10971" t="s">
        <v>11319</v>
      </c>
      <c r="Q10971" t="s">
        <v>11320</v>
      </c>
      <c r="R10971" t="s">
        <v>15471</v>
      </c>
      <c r="S10971" t="s">
        <v>15439</v>
      </c>
      <c r="T10971" t="s">
        <v>15437</v>
      </c>
      <c r="U10971" t="s">
        <v>15437</v>
      </c>
      <c r="V10971">
        <v>0</v>
      </c>
    </row>
    <row r="10972" spans="1:22" x14ac:dyDescent="0.25">
      <c r="A10972" t="s">
        <v>1569</v>
      </c>
      <c r="B10972">
        <v>526736</v>
      </c>
      <c r="C10972" t="s">
        <v>11325</v>
      </c>
      <c r="D10972" t="s">
        <v>11326</v>
      </c>
      <c r="E10972" t="s">
        <v>1572</v>
      </c>
      <c r="F10972" t="s">
        <v>11323</v>
      </c>
      <c r="G10972" t="s">
        <v>4294</v>
      </c>
      <c r="H10972" s="2">
        <v>45761</v>
      </c>
      <c r="I10972" s="2">
        <v>45761</v>
      </c>
      <c r="J10972"/>
      <c r="K10972"/>
      <c r="L10972">
        <v>0.01</v>
      </c>
      <c r="M10972" t="s">
        <v>10288</v>
      </c>
      <c r="N10972" t="s">
        <v>10289</v>
      </c>
      <c r="O10972"/>
      <c r="P10972" t="s">
        <v>11319</v>
      </c>
      <c r="Q10972" t="s">
        <v>11320</v>
      </c>
      <c r="R10972" t="s">
        <v>15471</v>
      </c>
      <c r="S10972" t="s">
        <v>15439</v>
      </c>
      <c r="T10972" t="s">
        <v>15437</v>
      </c>
      <c r="U10972" t="s">
        <v>15437</v>
      </c>
      <c r="V10972">
        <v>0</v>
      </c>
    </row>
    <row r="10973" spans="1:22" x14ac:dyDescent="0.25">
      <c r="A10973" t="s">
        <v>1569</v>
      </c>
      <c r="B10973">
        <v>526709</v>
      </c>
      <c r="C10973" t="s">
        <v>13447</v>
      </c>
      <c r="D10973" t="s">
        <v>13448</v>
      </c>
      <c r="E10973" t="s">
        <v>1607</v>
      </c>
      <c r="F10973" t="s">
        <v>13449</v>
      </c>
      <c r="G10973" t="s">
        <v>10304</v>
      </c>
      <c r="H10973" s="2">
        <v>45761</v>
      </c>
      <c r="I10973" s="2">
        <v>45761</v>
      </c>
      <c r="J10973"/>
      <c r="K10973"/>
      <c r="L10973">
        <v>40</v>
      </c>
      <c r="M10973" t="s">
        <v>10288</v>
      </c>
      <c r="N10973" t="s">
        <v>10289</v>
      </c>
      <c r="O10973"/>
      <c r="P10973" t="s">
        <v>13442</v>
      </c>
      <c r="Q10973" t="s">
        <v>13443</v>
      </c>
      <c r="R10973" t="s">
        <v>15471</v>
      </c>
      <c r="S10973" t="s">
        <v>15439</v>
      </c>
      <c r="T10973" t="s">
        <v>15437</v>
      </c>
      <c r="U10973" t="s">
        <v>15437</v>
      </c>
      <c r="V10973">
        <v>1</v>
      </c>
    </row>
    <row r="10974" spans="1:22" x14ac:dyDescent="0.25">
      <c r="A10974" t="s">
        <v>1569</v>
      </c>
      <c r="B10974">
        <v>526732</v>
      </c>
      <c r="C10974" t="s">
        <v>3606</v>
      </c>
      <c r="D10974" t="s">
        <v>13073</v>
      </c>
      <c r="E10974" t="s">
        <v>1572</v>
      </c>
      <c r="F10974" t="s">
        <v>13924</v>
      </c>
      <c r="G10974" t="s">
        <v>4294</v>
      </c>
      <c r="H10974" s="2">
        <v>45761</v>
      </c>
      <c r="I10974" s="2">
        <v>45761</v>
      </c>
      <c r="J10974"/>
      <c r="K10974"/>
      <c r="L10974">
        <v>0.01</v>
      </c>
      <c r="M10974" t="s">
        <v>10288</v>
      </c>
      <c r="N10974" t="s">
        <v>10289</v>
      </c>
      <c r="O10974"/>
      <c r="P10974" t="s">
        <v>13925</v>
      </c>
      <c r="Q10974" t="s">
        <v>13926</v>
      </c>
      <c r="R10974" t="s">
        <v>15471</v>
      </c>
      <c r="S10974" t="s">
        <v>15439</v>
      </c>
      <c r="T10974" t="s">
        <v>15437</v>
      </c>
      <c r="U10974" t="s">
        <v>15437</v>
      </c>
      <c r="V10974">
        <v>0</v>
      </c>
    </row>
    <row r="10975" spans="1:22" x14ac:dyDescent="0.25">
      <c r="A10975" t="s">
        <v>1569</v>
      </c>
      <c r="B10975">
        <v>526724</v>
      </c>
      <c r="C10975" t="s">
        <v>12897</v>
      </c>
      <c r="D10975" t="s">
        <v>12898</v>
      </c>
      <c r="E10975" t="s">
        <v>1572</v>
      </c>
      <c r="F10975" t="s">
        <v>12899</v>
      </c>
      <c r="G10975" t="s">
        <v>4294</v>
      </c>
      <c r="H10975" s="2">
        <v>45755</v>
      </c>
      <c r="I10975" s="2">
        <v>45755</v>
      </c>
      <c r="J10975"/>
      <c r="K10975"/>
      <c r="L10975">
        <v>0.01</v>
      </c>
      <c r="M10975" t="s">
        <v>10288</v>
      </c>
      <c r="N10975" t="s">
        <v>10289</v>
      </c>
      <c r="O10975"/>
      <c r="P10975" t="s">
        <v>12900</v>
      </c>
      <c r="Q10975" t="s">
        <v>12901</v>
      </c>
      <c r="R10975" t="s">
        <v>15471</v>
      </c>
      <c r="S10975" t="s">
        <v>15439</v>
      </c>
      <c r="T10975" t="s">
        <v>15437</v>
      </c>
      <c r="U10975" t="s">
        <v>15437</v>
      </c>
      <c r="V10975">
        <v>0</v>
      </c>
    </row>
    <row r="10976" spans="1:22" x14ac:dyDescent="0.25">
      <c r="A10976" t="s">
        <v>1569</v>
      </c>
      <c r="B10976">
        <v>526721</v>
      </c>
      <c r="C10976" t="s">
        <v>7100</v>
      </c>
      <c r="D10976" t="s">
        <v>3954</v>
      </c>
      <c r="E10976" t="s">
        <v>1607</v>
      </c>
      <c r="F10976" t="s">
        <v>10776</v>
      </c>
      <c r="G10976" t="s">
        <v>10777</v>
      </c>
      <c r="H10976" s="2">
        <v>45754</v>
      </c>
      <c r="I10976" s="2">
        <v>45754</v>
      </c>
      <c r="J10976"/>
      <c r="K10976"/>
      <c r="L10976">
        <v>40</v>
      </c>
      <c r="M10976" t="s">
        <v>10288</v>
      </c>
      <c r="N10976" t="s">
        <v>10289</v>
      </c>
      <c r="O10976"/>
      <c r="P10976" t="s">
        <v>10772</v>
      </c>
      <c r="Q10976" t="s">
        <v>10773</v>
      </c>
      <c r="R10976" t="s">
        <v>15470</v>
      </c>
      <c r="S10976" t="s">
        <v>15439</v>
      </c>
      <c r="T10976" t="s">
        <v>15437</v>
      </c>
      <c r="U10976" t="s">
        <v>15437</v>
      </c>
      <c r="V10976">
        <v>1</v>
      </c>
    </row>
    <row r="10977" spans="1:22" x14ac:dyDescent="0.25">
      <c r="A10977" t="s">
        <v>1569</v>
      </c>
      <c r="B10977">
        <v>526725</v>
      </c>
      <c r="C10977" t="s">
        <v>2369</v>
      </c>
      <c r="D10977" t="s">
        <v>3871</v>
      </c>
      <c r="E10977" t="s">
        <v>1572</v>
      </c>
      <c r="F10977" t="s">
        <v>13475</v>
      </c>
      <c r="G10977" t="s">
        <v>4294</v>
      </c>
      <c r="H10977" s="2">
        <v>45754</v>
      </c>
      <c r="I10977" s="2">
        <v>45754</v>
      </c>
      <c r="J10977"/>
      <c r="K10977"/>
      <c r="L10977">
        <v>0.01</v>
      </c>
      <c r="M10977" t="s">
        <v>10288</v>
      </c>
      <c r="N10977" t="s">
        <v>10289</v>
      </c>
      <c r="O10977"/>
      <c r="P10977" t="s">
        <v>13476</v>
      </c>
      <c r="Q10977" t="s">
        <v>13477</v>
      </c>
      <c r="R10977" t="s">
        <v>15470</v>
      </c>
      <c r="S10977" t="s">
        <v>15439</v>
      </c>
      <c r="T10977" t="s">
        <v>15437</v>
      </c>
      <c r="U10977" t="s">
        <v>15437</v>
      </c>
      <c r="V10977">
        <v>0</v>
      </c>
    </row>
    <row r="10978" spans="1:22" x14ac:dyDescent="0.25">
      <c r="A10978" t="s">
        <v>1569</v>
      </c>
      <c r="B10978">
        <v>526726</v>
      </c>
      <c r="C10978" t="s">
        <v>4342</v>
      </c>
      <c r="D10978" t="s">
        <v>10364</v>
      </c>
      <c r="E10978" t="s">
        <v>1572</v>
      </c>
      <c r="F10978" t="s">
        <v>10359</v>
      </c>
      <c r="G10978" t="s">
        <v>4294</v>
      </c>
      <c r="H10978" s="2">
        <v>45751</v>
      </c>
      <c r="I10978" s="2">
        <v>45751</v>
      </c>
      <c r="J10978"/>
      <c r="K10978"/>
      <c r="L10978">
        <v>0.01</v>
      </c>
      <c r="M10978" t="s">
        <v>10288</v>
      </c>
      <c r="N10978" t="s">
        <v>10289</v>
      </c>
      <c r="O10978"/>
      <c r="P10978" t="s">
        <v>10360</v>
      </c>
      <c r="Q10978" t="s">
        <v>10361</v>
      </c>
      <c r="R10978" t="s">
        <v>15471</v>
      </c>
      <c r="S10978" t="s">
        <v>15439</v>
      </c>
      <c r="T10978" t="s">
        <v>15437</v>
      </c>
      <c r="U10978" t="s">
        <v>15437</v>
      </c>
      <c r="V10978">
        <v>0</v>
      </c>
    </row>
    <row r="10979" spans="1:22" x14ac:dyDescent="0.25">
      <c r="A10979" t="s">
        <v>1569</v>
      </c>
      <c r="B10979">
        <v>526718</v>
      </c>
      <c r="C10979" t="s">
        <v>1799</v>
      </c>
      <c r="D10979" t="s">
        <v>10778</v>
      </c>
      <c r="E10979" t="s">
        <v>1596</v>
      </c>
      <c r="F10979" t="s">
        <v>10771</v>
      </c>
      <c r="G10979" t="s">
        <v>4294</v>
      </c>
      <c r="H10979" s="2">
        <v>45749</v>
      </c>
      <c r="I10979" s="2">
        <v>45749</v>
      </c>
      <c r="J10979"/>
      <c r="K10979"/>
      <c r="L10979">
        <v>24</v>
      </c>
      <c r="M10979" t="s">
        <v>10288</v>
      </c>
      <c r="N10979" t="s">
        <v>10289</v>
      </c>
      <c r="O10979"/>
      <c r="P10979" t="s">
        <v>10772</v>
      </c>
      <c r="Q10979" t="s">
        <v>10773</v>
      </c>
      <c r="R10979" t="s">
        <v>15470</v>
      </c>
      <c r="S10979" t="s">
        <v>15439</v>
      </c>
      <c r="T10979" t="s">
        <v>15437</v>
      </c>
      <c r="U10979" t="s">
        <v>15437</v>
      </c>
      <c r="V10979">
        <v>0.6</v>
      </c>
    </row>
    <row r="10980" spans="1:22" x14ac:dyDescent="0.25">
      <c r="A10980" t="s">
        <v>1569</v>
      </c>
      <c r="B10980">
        <v>526719</v>
      </c>
      <c r="C10980" t="s">
        <v>10365</v>
      </c>
      <c r="D10980" t="s">
        <v>10366</v>
      </c>
      <c r="E10980" t="s">
        <v>1607</v>
      </c>
      <c r="F10980" t="s">
        <v>10359</v>
      </c>
      <c r="G10980" t="s">
        <v>4294</v>
      </c>
      <c r="H10980" s="2">
        <v>45747</v>
      </c>
      <c r="I10980" s="2">
        <v>45747</v>
      </c>
      <c r="J10980"/>
      <c r="K10980"/>
      <c r="L10980">
        <v>40</v>
      </c>
      <c r="M10980" t="s">
        <v>10288</v>
      </c>
      <c r="N10980" t="s">
        <v>10289</v>
      </c>
      <c r="O10980"/>
      <c r="P10980" t="s">
        <v>10360</v>
      </c>
      <c r="Q10980" t="s">
        <v>10361</v>
      </c>
      <c r="R10980" t="s">
        <v>15471</v>
      </c>
      <c r="S10980" t="s">
        <v>15439</v>
      </c>
      <c r="T10980" t="s">
        <v>15437</v>
      </c>
      <c r="U10980" t="s">
        <v>15437</v>
      </c>
      <c r="V10980">
        <v>1</v>
      </c>
    </row>
    <row r="10981" spans="1:22" x14ac:dyDescent="0.25">
      <c r="A10981" t="s">
        <v>1569</v>
      </c>
      <c r="B10981">
        <v>526720</v>
      </c>
      <c r="C10981" t="s">
        <v>4621</v>
      </c>
      <c r="D10981" t="s">
        <v>4643</v>
      </c>
      <c r="E10981" t="s">
        <v>1596</v>
      </c>
      <c r="F10981" t="s">
        <v>10359</v>
      </c>
      <c r="G10981" t="s">
        <v>4294</v>
      </c>
      <c r="H10981" s="2">
        <v>45747</v>
      </c>
      <c r="I10981" s="2">
        <v>45747</v>
      </c>
      <c r="J10981"/>
      <c r="K10981"/>
      <c r="L10981">
        <v>24</v>
      </c>
      <c r="M10981" t="s">
        <v>10288</v>
      </c>
      <c r="N10981" t="s">
        <v>10289</v>
      </c>
      <c r="O10981"/>
      <c r="P10981" t="s">
        <v>10360</v>
      </c>
      <c r="Q10981" t="s">
        <v>10361</v>
      </c>
      <c r="R10981" t="s">
        <v>15471</v>
      </c>
      <c r="S10981" t="s">
        <v>15439</v>
      </c>
      <c r="T10981" t="s">
        <v>15437</v>
      </c>
      <c r="U10981" t="s">
        <v>15437</v>
      </c>
      <c r="V10981">
        <v>0.6</v>
      </c>
    </row>
    <row r="10982" spans="1:22" x14ac:dyDescent="0.25">
      <c r="A10982" t="s">
        <v>1569</v>
      </c>
      <c r="B10982">
        <v>526722</v>
      </c>
      <c r="C10982" t="s">
        <v>10750</v>
      </c>
      <c r="D10982" t="s">
        <v>1878</v>
      </c>
      <c r="E10982" t="s">
        <v>1596</v>
      </c>
      <c r="F10982" t="s">
        <v>10751</v>
      </c>
      <c r="G10982" t="s">
        <v>4294</v>
      </c>
      <c r="H10982" s="2">
        <v>45747</v>
      </c>
      <c r="I10982" s="2">
        <v>45747</v>
      </c>
      <c r="J10982"/>
      <c r="K10982"/>
      <c r="L10982">
        <v>22.5</v>
      </c>
      <c r="M10982" t="s">
        <v>10288</v>
      </c>
      <c r="N10982" t="s">
        <v>10289</v>
      </c>
      <c r="O10982"/>
      <c r="P10982" t="s">
        <v>10752</v>
      </c>
      <c r="Q10982" t="s">
        <v>10753</v>
      </c>
      <c r="R10982" t="s">
        <v>15471</v>
      </c>
      <c r="S10982" t="s">
        <v>15439</v>
      </c>
      <c r="T10982" t="s">
        <v>15437</v>
      </c>
      <c r="U10982" t="s">
        <v>15437</v>
      </c>
      <c r="V10982">
        <v>0.5625</v>
      </c>
    </row>
    <row r="10983" spans="1:22" x14ac:dyDescent="0.25">
      <c r="A10983" t="s">
        <v>1569</v>
      </c>
      <c r="B10983">
        <v>526717</v>
      </c>
      <c r="C10983" t="s">
        <v>10246</v>
      </c>
      <c r="D10983" t="s">
        <v>1951</v>
      </c>
      <c r="E10983" t="s">
        <v>1572</v>
      </c>
      <c r="F10983" t="s">
        <v>11278</v>
      </c>
      <c r="G10983" t="s">
        <v>4294</v>
      </c>
      <c r="H10983" s="2">
        <v>45747</v>
      </c>
      <c r="I10983" s="2">
        <v>45747</v>
      </c>
      <c r="J10983"/>
      <c r="K10983"/>
      <c r="L10983">
        <v>0.01</v>
      </c>
      <c r="M10983" t="s">
        <v>10288</v>
      </c>
      <c r="N10983" t="s">
        <v>10289</v>
      </c>
      <c r="O10983"/>
      <c r="P10983" t="s">
        <v>11279</v>
      </c>
      <c r="Q10983" t="s">
        <v>11280</v>
      </c>
      <c r="R10983" t="s">
        <v>15471</v>
      </c>
      <c r="S10983" t="s">
        <v>15439</v>
      </c>
      <c r="T10983" t="s">
        <v>15437</v>
      </c>
      <c r="U10983" t="s">
        <v>15437</v>
      </c>
      <c r="V10983">
        <v>0</v>
      </c>
    </row>
    <row r="10984" spans="1:22" x14ac:dyDescent="0.25">
      <c r="A10984" t="s">
        <v>1569</v>
      </c>
      <c r="B10984">
        <v>526715</v>
      </c>
      <c r="C10984" t="s">
        <v>11327</v>
      </c>
      <c r="D10984" t="s">
        <v>11328</v>
      </c>
      <c r="E10984" t="s">
        <v>1572</v>
      </c>
      <c r="F10984" t="s">
        <v>11323</v>
      </c>
      <c r="G10984" t="s">
        <v>4294</v>
      </c>
      <c r="H10984" s="2">
        <v>45747</v>
      </c>
      <c r="I10984" s="2">
        <v>45747</v>
      </c>
      <c r="J10984"/>
      <c r="K10984"/>
      <c r="L10984">
        <v>0.01</v>
      </c>
      <c r="M10984" t="s">
        <v>10288</v>
      </c>
      <c r="N10984" t="s">
        <v>10289</v>
      </c>
      <c r="O10984"/>
      <c r="P10984" t="s">
        <v>11319</v>
      </c>
      <c r="Q10984" t="s">
        <v>11320</v>
      </c>
      <c r="R10984" t="s">
        <v>15471</v>
      </c>
      <c r="S10984" t="s">
        <v>15439</v>
      </c>
      <c r="T10984" t="s">
        <v>15437</v>
      </c>
      <c r="U10984" t="s">
        <v>15437</v>
      </c>
      <c r="V10984">
        <v>0</v>
      </c>
    </row>
    <row r="10985" spans="1:22" x14ac:dyDescent="0.25">
      <c r="A10985" t="s">
        <v>1569</v>
      </c>
      <c r="B10985">
        <v>526716</v>
      </c>
      <c r="C10985" t="s">
        <v>1863</v>
      </c>
      <c r="D10985" t="s">
        <v>1742</v>
      </c>
      <c r="E10985" t="s">
        <v>1596</v>
      </c>
      <c r="F10985" t="s">
        <v>11654</v>
      </c>
      <c r="G10985" t="s">
        <v>4294</v>
      </c>
      <c r="H10985" s="2">
        <v>45747</v>
      </c>
      <c r="I10985" s="2">
        <v>45747</v>
      </c>
      <c r="J10985"/>
      <c r="K10985"/>
      <c r="L10985">
        <v>26</v>
      </c>
      <c r="M10985" t="s">
        <v>10288</v>
      </c>
      <c r="N10985" t="s">
        <v>10289</v>
      </c>
      <c r="O10985"/>
      <c r="P10985" t="s">
        <v>11655</v>
      </c>
      <c r="Q10985" t="s">
        <v>11656</v>
      </c>
      <c r="R10985" t="s">
        <v>15471</v>
      </c>
      <c r="S10985" t="s">
        <v>15439</v>
      </c>
      <c r="T10985" t="s">
        <v>15437</v>
      </c>
      <c r="U10985" t="s">
        <v>15437</v>
      </c>
      <c r="V10985">
        <v>0.65</v>
      </c>
    </row>
    <row r="10986" spans="1:22" x14ac:dyDescent="0.25">
      <c r="A10986" t="s">
        <v>1569</v>
      </c>
      <c r="B10986">
        <v>526712</v>
      </c>
      <c r="C10986" t="s">
        <v>12902</v>
      </c>
      <c r="D10986" t="s">
        <v>12903</v>
      </c>
      <c r="E10986" t="s">
        <v>1596</v>
      </c>
      <c r="F10986" t="s">
        <v>12899</v>
      </c>
      <c r="G10986" t="s">
        <v>4294</v>
      </c>
      <c r="H10986" s="2">
        <v>45747</v>
      </c>
      <c r="I10986" s="2">
        <v>45747</v>
      </c>
      <c r="J10986"/>
      <c r="K10986"/>
      <c r="L10986">
        <v>24</v>
      </c>
      <c r="M10986" t="s">
        <v>10288</v>
      </c>
      <c r="N10986" t="s">
        <v>10289</v>
      </c>
      <c r="O10986"/>
      <c r="P10986" t="s">
        <v>12900</v>
      </c>
      <c r="Q10986" t="s">
        <v>12901</v>
      </c>
      <c r="R10986" t="s">
        <v>15471</v>
      </c>
      <c r="S10986" t="s">
        <v>15439</v>
      </c>
      <c r="T10986" t="s">
        <v>15437</v>
      </c>
      <c r="U10986" t="s">
        <v>15437</v>
      </c>
      <c r="V10986">
        <v>0.6</v>
      </c>
    </row>
    <row r="10987" spans="1:22" x14ac:dyDescent="0.25">
      <c r="A10987" t="s">
        <v>1569</v>
      </c>
      <c r="B10987">
        <v>526714</v>
      </c>
      <c r="C10987" t="s">
        <v>1850</v>
      </c>
      <c r="D10987" t="s">
        <v>6343</v>
      </c>
      <c r="E10987" t="s">
        <v>1607</v>
      </c>
      <c r="F10987" t="s">
        <v>10754</v>
      </c>
      <c r="G10987" t="s">
        <v>10304</v>
      </c>
      <c r="H10987" s="2">
        <v>45741</v>
      </c>
      <c r="I10987" s="2">
        <v>45741</v>
      </c>
      <c r="J10987"/>
      <c r="K10987"/>
      <c r="L10987">
        <v>40</v>
      </c>
      <c r="M10987" t="s">
        <v>10288</v>
      </c>
      <c r="N10987" t="s">
        <v>10289</v>
      </c>
      <c r="O10987"/>
      <c r="P10987" t="s">
        <v>10752</v>
      </c>
      <c r="Q10987" t="s">
        <v>10753</v>
      </c>
      <c r="R10987" t="s">
        <v>15471</v>
      </c>
      <c r="S10987" t="s">
        <v>15439</v>
      </c>
      <c r="T10987" t="s">
        <v>15437</v>
      </c>
      <c r="U10987" t="s">
        <v>15437</v>
      </c>
      <c r="V10987">
        <v>1</v>
      </c>
    </row>
    <row r="10988" spans="1:22" x14ac:dyDescent="0.25">
      <c r="A10988" t="s">
        <v>1569</v>
      </c>
      <c r="B10988">
        <v>526713</v>
      </c>
      <c r="C10988" t="s">
        <v>10666</v>
      </c>
      <c r="D10988" t="s">
        <v>2789</v>
      </c>
      <c r="E10988" t="s">
        <v>1572</v>
      </c>
      <c r="F10988" t="s">
        <v>11278</v>
      </c>
      <c r="G10988" t="s">
        <v>4294</v>
      </c>
      <c r="H10988" s="2">
        <v>45741</v>
      </c>
      <c r="I10988" s="2">
        <v>45741</v>
      </c>
      <c r="J10988"/>
      <c r="K10988"/>
      <c r="L10988">
        <v>0.01</v>
      </c>
      <c r="M10988" t="s">
        <v>10288</v>
      </c>
      <c r="N10988" t="s">
        <v>10289</v>
      </c>
      <c r="O10988"/>
      <c r="P10988" t="s">
        <v>11279</v>
      </c>
      <c r="Q10988" t="s">
        <v>11280</v>
      </c>
      <c r="R10988" t="s">
        <v>15471</v>
      </c>
      <c r="S10988" t="s">
        <v>15439</v>
      </c>
      <c r="T10988" t="s">
        <v>15437</v>
      </c>
      <c r="U10988" t="s">
        <v>15437</v>
      </c>
      <c r="V10988">
        <v>0</v>
      </c>
    </row>
    <row r="10989" spans="1:22" x14ac:dyDescent="0.25">
      <c r="A10989" t="s">
        <v>1569</v>
      </c>
      <c r="B10989">
        <v>526710</v>
      </c>
      <c r="C10989" t="s">
        <v>3656</v>
      </c>
      <c r="D10989" t="s">
        <v>10367</v>
      </c>
      <c r="E10989" t="s">
        <v>1596</v>
      </c>
      <c r="F10989" t="s">
        <v>10359</v>
      </c>
      <c r="G10989" t="s">
        <v>4294</v>
      </c>
      <c r="H10989" s="2">
        <v>45737</v>
      </c>
      <c r="I10989" s="2">
        <v>45737</v>
      </c>
      <c r="J10989"/>
      <c r="K10989"/>
      <c r="L10989">
        <v>24</v>
      </c>
      <c r="M10989" t="s">
        <v>10288</v>
      </c>
      <c r="N10989" t="s">
        <v>10289</v>
      </c>
      <c r="O10989"/>
      <c r="P10989" t="s">
        <v>10360</v>
      </c>
      <c r="Q10989" t="s">
        <v>10361</v>
      </c>
      <c r="R10989" t="s">
        <v>15471</v>
      </c>
      <c r="S10989" t="s">
        <v>15439</v>
      </c>
      <c r="T10989" t="s">
        <v>15437</v>
      </c>
      <c r="U10989" t="s">
        <v>15437</v>
      </c>
      <c r="V10989">
        <v>0.6</v>
      </c>
    </row>
    <row r="10990" spans="1:22" x14ac:dyDescent="0.25">
      <c r="A10990" t="s">
        <v>1569</v>
      </c>
      <c r="B10990">
        <v>526708</v>
      </c>
      <c r="C10990" t="s">
        <v>1703</v>
      </c>
      <c r="D10990" t="s">
        <v>8355</v>
      </c>
      <c r="E10990" t="s">
        <v>1572</v>
      </c>
      <c r="F10990" t="s">
        <v>11278</v>
      </c>
      <c r="G10990" t="s">
        <v>4294</v>
      </c>
      <c r="H10990" s="2">
        <v>45736</v>
      </c>
      <c r="I10990" s="2">
        <v>45736</v>
      </c>
      <c r="J10990"/>
      <c r="K10990"/>
      <c r="L10990">
        <v>0.01</v>
      </c>
      <c r="M10990" t="s">
        <v>10288</v>
      </c>
      <c r="N10990" t="s">
        <v>10289</v>
      </c>
      <c r="O10990"/>
      <c r="P10990" t="s">
        <v>11279</v>
      </c>
      <c r="Q10990" t="s">
        <v>11280</v>
      </c>
      <c r="R10990" t="s">
        <v>15471</v>
      </c>
      <c r="S10990" t="s">
        <v>15439</v>
      </c>
      <c r="T10990" t="s">
        <v>15437</v>
      </c>
      <c r="U10990" t="s">
        <v>15437</v>
      </c>
      <c r="V10990">
        <v>0</v>
      </c>
    </row>
    <row r="10991" spans="1:22" x14ac:dyDescent="0.25">
      <c r="A10991" t="s">
        <v>1569</v>
      </c>
      <c r="B10991">
        <v>526698</v>
      </c>
      <c r="C10991" t="s">
        <v>2147</v>
      </c>
      <c r="D10991" t="s">
        <v>10609</v>
      </c>
      <c r="E10991" t="s">
        <v>1596</v>
      </c>
      <c r="F10991" t="s">
        <v>11278</v>
      </c>
      <c r="G10991" t="s">
        <v>4294</v>
      </c>
      <c r="H10991" s="2">
        <v>45733</v>
      </c>
      <c r="I10991" s="2">
        <v>45733</v>
      </c>
      <c r="J10991"/>
      <c r="K10991"/>
      <c r="L10991">
        <v>21</v>
      </c>
      <c r="M10991" t="s">
        <v>10288</v>
      </c>
      <c r="N10991" t="s">
        <v>10289</v>
      </c>
      <c r="O10991"/>
      <c r="P10991" t="s">
        <v>11279</v>
      </c>
      <c r="Q10991" t="s">
        <v>11280</v>
      </c>
      <c r="R10991" t="s">
        <v>15471</v>
      </c>
      <c r="S10991" t="s">
        <v>15439</v>
      </c>
      <c r="T10991" t="s">
        <v>15437</v>
      </c>
      <c r="U10991" t="s">
        <v>15437</v>
      </c>
      <c r="V10991">
        <v>0.52500000000000002</v>
      </c>
    </row>
    <row r="10992" spans="1:22" x14ac:dyDescent="0.25">
      <c r="A10992" t="s">
        <v>1569</v>
      </c>
      <c r="B10992">
        <v>526703</v>
      </c>
      <c r="C10992" t="s">
        <v>2423</v>
      </c>
      <c r="D10992" t="s">
        <v>2128</v>
      </c>
      <c r="E10992" t="s">
        <v>1572</v>
      </c>
      <c r="F10992" t="s">
        <v>11278</v>
      </c>
      <c r="G10992" t="s">
        <v>4294</v>
      </c>
      <c r="H10992" s="2">
        <v>45719</v>
      </c>
      <c r="I10992" s="2">
        <v>45719</v>
      </c>
      <c r="J10992"/>
      <c r="K10992"/>
      <c r="L10992">
        <v>0.01</v>
      </c>
      <c r="M10992" t="s">
        <v>10288</v>
      </c>
      <c r="N10992" t="s">
        <v>10289</v>
      </c>
      <c r="O10992"/>
      <c r="P10992" t="s">
        <v>11279</v>
      </c>
      <c r="Q10992" t="s">
        <v>11280</v>
      </c>
      <c r="R10992" t="s">
        <v>15471</v>
      </c>
      <c r="S10992" t="s">
        <v>15439</v>
      </c>
      <c r="T10992" t="s">
        <v>15437</v>
      </c>
      <c r="U10992" t="s">
        <v>15437</v>
      </c>
      <c r="V10992">
        <v>0</v>
      </c>
    </row>
    <row r="10993" spans="1:22" x14ac:dyDescent="0.25">
      <c r="A10993" t="s">
        <v>1569</v>
      </c>
      <c r="B10993">
        <v>526684</v>
      </c>
      <c r="C10993" t="s">
        <v>1918</v>
      </c>
      <c r="D10993" t="s">
        <v>11329</v>
      </c>
      <c r="E10993" t="s">
        <v>1596</v>
      </c>
      <c r="F10993" t="s">
        <v>11323</v>
      </c>
      <c r="G10993" t="s">
        <v>4294</v>
      </c>
      <c r="H10993" s="2">
        <v>45719</v>
      </c>
      <c r="I10993" s="2">
        <v>45719</v>
      </c>
      <c r="J10993"/>
      <c r="K10993"/>
      <c r="L10993">
        <v>32</v>
      </c>
      <c r="M10993" t="s">
        <v>10288</v>
      </c>
      <c r="N10993" t="s">
        <v>10289</v>
      </c>
      <c r="O10993"/>
      <c r="P10993" t="s">
        <v>11319</v>
      </c>
      <c r="Q10993" t="s">
        <v>11320</v>
      </c>
      <c r="R10993" t="s">
        <v>15471</v>
      </c>
      <c r="S10993" t="s">
        <v>15439</v>
      </c>
      <c r="T10993" t="s">
        <v>15437</v>
      </c>
      <c r="U10993" t="s">
        <v>15437</v>
      </c>
      <c r="V10993">
        <v>0.8</v>
      </c>
    </row>
    <row r="10994" spans="1:22" x14ac:dyDescent="0.25">
      <c r="A10994" t="s">
        <v>1569</v>
      </c>
      <c r="B10994">
        <v>526707</v>
      </c>
      <c r="C10994" t="s">
        <v>11330</v>
      </c>
      <c r="D10994" t="s">
        <v>3293</v>
      </c>
      <c r="E10994" t="s">
        <v>1596</v>
      </c>
      <c r="F10994" t="s">
        <v>11323</v>
      </c>
      <c r="G10994" t="s">
        <v>4294</v>
      </c>
      <c r="H10994" s="2">
        <v>45719</v>
      </c>
      <c r="I10994" s="2">
        <v>45719</v>
      </c>
      <c r="J10994"/>
      <c r="K10994"/>
      <c r="L10994">
        <v>30.75</v>
      </c>
      <c r="M10994" t="s">
        <v>10288</v>
      </c>
      <c r="N10994" t="s">
        <v>10289</v>
      </c>
      <c r="O10994"/>
      <c r="P10994" t="s">
        <v>11319</v>
      </c>
      <c r="Q10994" t="s">
        <v>11320</v>
      </c>
      <c r="R10994" t="s">
        <v>15471</v>
      </c>
      <c r="S10994" t="s">
        <v>15439</v>
      </c>
      <c r="T10994" t="s">
        <v>15437</v>
      </c>
      <c r="U10994" t="s">
        <v>15437</v>
      </c>
      <c r="V10994">
        <v>0.76875000000000004</v>
      </c>
    </row>
    <row r="10995" spans="1:22" x14ac:dyDescent="0.25">
      <c r="A10995" t="s">
        <v>1569</v>
      </c>
      <c r="B10995">
        <v>526705</v>
      </c>
      <c r="C10995" t="s">
        <v>11331</v>
      </c>
      <c r="D10995" t="s">
        <v>11332</v>
      </c>
      <c r="E10995" t="s">
        <v>1572</v>
      </c>
      <c r="F10995" t="s">
        <v>11333</v>
      </c>
      <c r="G10995" t="s">
        <v>10780</v>
      </c>
      <c r="H10995" s="2">
        <v>45719</v>
      </c>
      <c r="I10995" s="2">
        <v>45719</v>
      </c>
      <c r="J10995"/>
      <c r="K10995"/>
      <c r="L10995">
        <v>0.01</v>
      </c>
      <c r="M10995" t="s">
        <v>10288</v>
      </c>
      <c r="N10995" t="s">
        <v>10289</v>
      </c>
      <c r="O10995"/>
      <c r="P10995" t="s">
        <v>11319</v>
      </c>
      <c r="Q10995" t="s">
        <v>11320</v>
      </c>
      <c r="R10995" t="s">
        <v>15471</v>
      </c>
      <c r="S10995" t="s">
        <v>15439</v>
      </c>
      <c r="T10995" t="s">
        <v>15437</v>
      </c>
      <c r="U10995" t="s">
        <v>15437</v>
      </c>
      <c r="V10995">
        <v>0</v>
      </c>
    </row>
    <row r="10996" spans="1:22" x14ac:dyDescent="0.25">
      <c r="A10996" t="s">
        <v>1569</v>
      </c>
      <c r="B10996">
        <v>526699</v>
      </c>
      <c r="C10996" t="s">
        <v>3581</v>
      </c>
      <c r="D10996" t="s">
        <v>2023</v>
      </c>
      <c r="E10996" t="s">
        <v>1596</v>
      </c>
      <c r="F10996" t="s">
        <v>12639</v>
      </c>
      <c r="G10996" t="s">
        <v>4294</v>
      </c>
      <c r="H10996" s="2">
        <v>45719</v>
      </c>
      <c r="I10996" s="2">
        <v>45719</v>
      </c>
      <c r="J10996"/>
      <c r="K10996"/>
      <c r="L10996">
        <v>16</v>
      </c>
      <c r="M10996" t="s">
        <v>10288</v>
      </c>
      <c r="N10996" t="s">
        <v>10289</v>
      </c>
      <c r="O10996"/>
      <c r="P10996" t="s">
        <v>12640</v>
      </c>
      <c r="Q10996" t="s">
        <v>12641</v>
      </c>
      <c r="R10996" t="s">
        <v>15470</v>
      </c>
      <c r="S10996" t="s">
        <v>15439</v>
      </c>
      <c r="T10996" t="s">
        <v>15437</v>
      </c>
      <c r="U10996" t="s">
        <v>15437</v>
      </c>
      <c r="V10996">
        <v>0.4</v>
      </c>
    </row>
    <row r="10997" spans="1:22" x14ac:dyDescent="0.25">
      <c r="A10997" t="s">
        <v>1569</v>
      </c>
      <c r="B10997">
        <v>526687</v>
      </c>
      <c r="C10997" t="s">
        <v>1718</v>
      </c>
      <c r="D10997" t="s">
        <v>10368</v>
      </c>
      <c r="E10997" t="s">
        <v>1572</v>
      </c>
      <c r="F10997" t="s">
        <v>10359</v>
      </c>
      <c r="G10997" t="s">
        <v>4294</v>
      </c>
      <c r="H10997" s="2">
        <v>45712</v>
      </c>
      <c r="I10997" s="2">
        <v>45712</v>
      </c>
      <c r="J10997"/>
      <c r="K10997"/>
      <c r="L10997">
        <v>0.01</v>
      </c>
      <c r="M10997" t="s">
        <v>10288</v>
      </c>
      <c r="N10997" t="s">
        <v>10289</v>
      </c>
      <c r="O10997"/>
      <c r="P10997" t="s">
        <v>10360</v>
      </c>
      <c r="Q10997" t="s">
        <v>10361</v>
      </c>
      <c r="R10997" t="s">
        <v>15471</v>
      </c>
      <c r="S10997" t="s">
        <v>15439</v>
      </c>
      <c r="T10997" t="s">
        <v>15437</v>
      </c>
      <c r="U10997" t="s">
        <v>15437</v>
      </c>
      <c r="V10997">
        <v>0</v>
      </c>
    </row>
    <row r="10998" spans="1:22" x14ac:dyDescent="0.25">
      <c r="A10998" t="s">
        <v>1569</v>
      </c>
      <c r="B10998">
        <v>526686</v>
      </c>
      <c r="C10998" t="s">
        <v>2543</v>
      </c>
      <c r="D10998" t="s">
        <v>10369</v>
      </c>
      <c r="E10998" t="s">
        <v>1596</v>
      </c>
      <c r="F10998" t="s">
        <v>10359</v>
      </c>
      <c r="G10998" t="s">
        <v>4294</v>
      </c>
      <c r="H10998" s="2">
        <v>45709</v>
      </c>
      <c r="I10998" s="2">
        <v>45709</v>
      </c>
      <c r="J10998"/>
      <c r="K10998"/>
      <c r="L10998">
        <v>16</v>
      </c>
      <c r="M10998" t="s">
        <v>10288</v>
      </c>
      <c r="N10998" t="s">
        <v>10289</v>
      </c>
      <c r="O10998"/>
      <c r="P10998" t="s">
        <v>10360</v>
      </c>
      <c r="Q10998" t="s">
        <v>10361</v>
      </c>
      <c r="R10998" t="s">
        <v>15471</v>
      </c>
      <c r="S10998" t="s">
        <v>15439</v>
      </c>
      <c r="T10998" t="s">
        <v>15437</v>
      </c>
      <c r="U10998" t="s">
        <v>15437</v>
      </c>
      <c r="V10998">
        <v>0.4</v>
      </c>
    </row>
    <row r="10999" spans="1:22" x14ac:dyDescent="0.25">
      <c r="A10999" t="s">
        <v>1569</v>
      </c>
      <c r="B10999">
        <v>526674</v>
      </c>
      <c r="C10999" t="s">
        <v>12642</v>
      </c>
      <c r="D10999" t="s">
        <v>12643</v>
      </c>
      <c r="E10999" t="s">
        <v>1596</v>
      </c>
      <c r="F10999" t="s">
        <v>12639</v>
      </c>
      <c r="G10999" t="s">
        <v>4294</v>
      </c>
      <c r="H10999" s="2">
        <v>45709</v>
      </c>
      <c r="I10999" s="2">
        <v>45709</v>
      </c>
      <c r="J10999"/>
      <c r="K10999"/>
      <c r="L10999">
        <v>31</v>
      </c>
      <c r="M10999" t="s">
        <v>10288</v>
      </c>
      <c r="N10999" t="s">
        <v>10289</v>
      </c>
      <c r="O10999"/>
      <c r="P10999" t="s">
        <v>12640</v>
      </c>
      <c r="Q10999" t="s">
        <v>12641</v>
      </c>
      <c r="R10999" t="s">
        <v>15470</v>
      </c>
      <c r="S10999" t="s">
        <v>15439</v>
      </c>
      <c r="T10999" t="s">
        <v>15437</v>
      </c>
      <c r="U10999" t="s">
        <v>15437</v>
      </c>
      <c r="V10999">
        <v>0.77500000000000002</v>
      </c>
    </row>
    <row r="11000" spans="1:22" x14ac:dyDescent="0.25">
      <c r="A11000" t="s">
        <v>1569</v>
      </c>
      <c r="B11000">
        <v>526660</v>
      </c>
      <c r="C11000" t="s">
        <v>2941</v>
      </c>
      <c r="D11000" t="s">
        <v>4285</v>
      </c>
      <c r="E11000" t="s">
        <v>1572</v>
      </c>
      <c r="F11000" t="s">
        <v>10546</v>
      </c>
      <c r="G11000" t="s">
        <v>4294</v>
      </c>
      <c r="H11000" s="2">
        <v>45706</v>
      </c>
      <c r="I11000" s="2">
        <v>45706</v>
      </c>
      <c r="J11000"/>
      <c r="K11000"/>
      <c r="L11000">
        <v>0.01</v>
      </c>
      <c r="M11000" t="s">
        <v>10288</v>
      </c>
      <c r="N11000" t="s">
        <v>10289</v>
      </c>
      <c r="O11000"/>
      <c r="P11000" t="s">
        <v>10547</v>
      </c>
      <c r="Q11000" t="s">
        <v>10548</v>
      </c>
      <c r="R11000" t="s">
        <v>15471</v>
      </c>
      <c r="S11000" t="s">
        <v>15439</v>
      </c>
      <c r="T11000" t="s">
        <v>15437</v>
      </c>
      <c r="U11000" t="s">
        <v>15437</v>
      </c>
      <c r="V11000">
        <v>0</v>
      </c>
    </row>
    <row r="11001" spans="1:22" x14ac:dyDescent="0.25">
      <c r="A11001" t="s">
        <v>1569</v>
      </c>
      <c r="B11001">
        <v>526664</v>
      </c>
      <c r="C11001" t="s">
        <v>10370</v>
      </c>
      <c r="D11001" t="s">
        <v>10371</v>
      </c>
      <c r="E11001" t="s">
        <v>1607</v>
      </c>
      <c r="F11001" t="s">
        <v>10372</v>
      </c>
      <c r="G11001" t="s">
        <v>10312</v>
      </c>
      <c r="H11001" s="2">
        <v>45705</v>
      </c>
      <c r="I11001" s="2">
        <v>45705</v>
      </c>
      <c r="J11001"/>
      <c r="K11001"/>
      <c r="L11001">
        <v>40</v>
      </c>
      <c r="M11001" t="s">
        <v>10288</v>
      </c>
      <c r="N11001" t="s">
        <v>10289</v>
      </c>
      <c r="O11001"/>
      <c r="P11001" t="s">
        <v>10360</v>
      </c>
      <c r="Q11001" t="s">
        <v>10361</v>
      </c>
      <c r="R11001" t="s">
        <v>15471</v>
      </c>
      <c r="S11001" t="s">
        <v>15439</v>
      </c>
      <c r="T11001" t="s">
        <v>15437</v>
      </c>
      <c r="U11001" t="s">
        <v>15437</v>
      </c>
      <c r="V11001">
        <v>1</v>
      </c>
    </row>
    <row r="11002" spans="1:22" x14ac:dyDescent="0.25">
      <c r="A11002" t="s">
        <v>1569</v>
      </c>
      <c r="B11002">
        <v>526653</v>
      </c>
      <c r="C11002" t="s">
        <v>3463</v>
      </c>
      <c r="D11002" t="s">
        <v>10755</v>
      </c>
      <c r="E11002" t="s">
        <v>1572</v>
      </c>
      <c r="F11002" t="s">
        <v>10751</v>
      </c>
      <c r="G11002" t="s">
        <v>4294</v>
      </c>
      <c r="H11002" s="2">
        <v>45705</v>
      </c>
      <c r="I11002" s="2">
        <v>45705</v>
      </c>
      <c r="J11002"/>
      <c r="K11002"/>
      <c r="L11002">
        <v>0.01</v>
      </c>
      <c r="M11002" t="s">
        <v>10288</v>
      </c>
      <c r="N11002" t="s">
        <v>10289</v>
      </c>
      <c r="O11002"/>
      <c r="P11002" t="s">
        <v>10752</v>
      </c>
      <c r="Q11002" t="s">
        <v>10753</v>
      </c>
      <c r="R11002" t="s">
        <v>15471</v>
      </c>
      <c r="S11002" t="s">
        <v>15439</v>
      </c>
      <c r="T11002" t="s">
        <v>15437</v>
      </c>
      <c r="U11002" t="s">
        <v>15437</v>
      </c>
      <c r="V11002">
        <v>0</v>
      </c>
    </row>
    <row r="11003" spans="1:22" x14ac:dyDescent="0.25">
      <c r="A11003" t="s">
        <v>1569</v>
      </c>
      <c r="B11003">
        <v>526646</v>
      </c>
      <c r="C11003" t="s">
        <v>4300</v>
      </c>
      <c r="D11003" t="s">
        <v>11041</v>
      </c>
      <c r="E11003" t="s">
        <v>1572</v>
      </c>
      <c r="F11003" t="s">
        <v>11036</v>
      </c>
      <c r="G11003" t="s">
        <v>4294</v>
      </c>
      <c r="H11003" s="2">
        <v>45705</v>
      </c>
      <c r="I11003" s="2">
        <v>45705</v>
      </c>
      <c r="J11003"/>
      <c r="K11003"/>
      <c r="L11003">
        <v>0.01</v>
      </c>
      <c r="M11003" t="s">
        <v>10288</v>
      </c>
      <c r="N11003" t="s">
        <v>10289</v>
      </c>
      <c r="O11003"/>
      <c r="P11003" t="s">
        <v>11037</v>
      </c>
      <c r="Q11003" t="s">
        <v>11038</v>
      </c>
      <c r="R11003" t="s">
        <v>15471</v>
      </c>
      <c r="S11003" t="s">
        <v>15439</v>
      </c>
      <c r="T11003" t="s">
        <v>15437</v>
      </c>
      <c r="U11003" t="s">
        <v>15437</v>
      </c>
      <c r="V11003">
        <v>0</v>
      </c>
    </row>
    <row r="11004" spans="1:22" x14ac:dyDescent="0.25">
      <c r="A11004" t="s">
        <v>1569</v>
      </c>
      <c r="B11004">
        <v>526655</v>
      </c>
      <c r="C11004" t="s">
        <v>11281</v>
      </c>
      <c r="D11004" t="s">
        <v>2134</v>
      </c>
      <c r="E11004" t="s">
        <v>1596</v>
      </c>
      <c r="F11004" t="s">
        <v>11282</v>
      </c>
      <c r="G11004" t="s">
        <v>10312</v>
      </c>
      <c r="H11004" s="2">
        <v>45705</v>
      </c>
      <c r="I11004" s="2">
        <v>45705</v>
      </c>
      <c r="J11004"/>
      <c r="K11004"/>
      <c r="L11004">
        <v>25</v>
      </c>
      <c r="M11004" t="s">
        <v>10288</v>
      </c>
      <c r="N11004" t="s">
        <v>10289</v>
      </c>
      <c r="O11004"/>
      <c r="P11004" t="s">
        <v>11279</v>
      </c>
      <c r="Q11004" t="s">
        <v>11280</v>
      </c>
      <c r="R11004" t="s">
        <v>15471</v>
      </c>
      <c r="S11004" t="s">
        <v>15439</v>
      </c>
      <c r="T11004" t="s">
        <v>15437</v>
      </c>
      <c r="U11004" t="s">
        <v>15437</v>
      </c>
      <c r="V11004">
        <v>0.625</v>
      </c>
    </row>
    <row r="11005" spans="1:22" x14ac:dyDescent="0.25">
      <c r="A11005" t="s">
        <v>1569</v>
      </c>
      <c r="B11005">
        <v>526663</v>
      </c>
      <c r="C11005" t="s">
        <v>2258</v>
      </c>
      <c r="D11005" t="s">
        <v>11596</v>
      </c>
      <c r="E11005" t="s">
        <v>1572</v>
      </c>
      <c r="F11005" t="s">
        <v>11597</v>
      </c>
      <c r="G11005" t="s">
        <v>4294</v>
      </c>
      <c r="H11005" s="2">
        <v>45705</v>
      </c>
      <c r="I11005" s="2">
        <v>45705</v>
      </c>
      <c r="J11005"/>
      <c r="K11005"/>
      <c r="L11005">
        <v>0.01</v>
      </c>
      <c r="M11005" t="s">
        <v>10288</v>
      </c>
      <c r="N11005" t="s">
        <v>10289</v>
      </c>
      <c r="O11005"/>
      <c r="P11005" t="s">
        <v>11593</v>
      </c>
      <c r="Q11005" t="s">
        <v>11594</v>
      </c>
      <c r="R11005" t="s">
        <v>15471</v>
      </c>
      <c r="S11005" t="s">
        <v>15439</v>
      </c>
      <c r="T11005" t="s">
        <v>15437</v>
      </c>
      <c r="U11005" t="s">
        <v>15437</v>
      </c>
      <c r="V11005">
        <v>0</v>
      </c>
    </row>
    <row r="11006" spans="1:22" x14ac:dyDescent="0.25">
      <c r="A11006" t="s">
        <v>1569</v>
      </c>
      <c r="B11006">
        <v>526678</v>
      </c>
      <c r="C11006" t="s">
        <v>12803</v>
      </c>
      <c r="D11006" t="s">
        <v>12269</v>
      </c>
      <c r="E11006" t="s">
        <v>1596</v>
      </c>
      <c r="F11006" t="s">
        <v>12800</v>
      </c>
      <c r="G11006" t="s">
        <v>4294</v>
      </c>
      <c r="H11006" s="2">
        <v>45705</v>
      </c>
      <c r="I11006" s="2">
        <v>45705</v>
      </c>
      <c r="J11006"/>
      <c r="K11006"/>
      <c r="L11006">
        <v>8</v>
      </c>
      <c r="M11006" t="s">
        <v>10288</v>
      </c>
      <c r="N11006" t="s">
        <v>10289</v>
      </c>
      <c r="O11006"/>
      <c r="P11006" t="s">
        <v>12801</v>
      </c>
      <c r="Q11006" t="s">
        <v>12802</v>
      </c>
      <c r="R11006" t="s">
        <v>15471</v>
      </c>
      <c r="S11006" t="s">
        <v>15439</v>
      </c>
      <c r="T11006" t="s">
        <v>15437</v>
      </c>
      <c r="U11006" t="s">
        <v>15437</v>
      </c>
      <c r="V11006">
        <v>0.2</v>
      </c>
    </row>
    <row r="11007" spans="1:22" x14ac:dyDescent="0.25">
      <c r="A11007" t="s">
        <v>1569</v>
      </c>
      <c r="B11007">
        <v>526650</v>
      </c>
      <c r="C11007" t="s">
        <v>4010</v>
      </c>
      <c r="D11007" t="s">
        <v>13450</v>
      </c>
      <c r="E11007" t="s">
        <v>1572</v>
      </c>
      <c r="F11007" t="s">
        <v>13451</v>
      </c>
      <c r="G11007" t="s">
        <v>10312</v>
      </c>
      <c r="H11007" s="2">
        <v>45705</v>
      </c>
      <c r="I11007" s="2">
        <v>45705</v>
      </c>
      <c r="J11007"/>
      <c r="K11007"/>
      <c r="L11007">
        <v>0.01</v>
      </c>
      <c r="M11007" t="s">
        <v>10288</v>
      </c>
      <c r="N11007" t="s">
        <v>10289</v>
      </c>
      <c r="O11007"/>
      <c r="P11007" t="s">
        <v>13442</v>
      </c>
      <c r="Q11007" t="s">
        <v>13443</v>
      </c>
      <c r="R11007" t="s">
        <v>15471</v>
      </c>
      <c r="S11007" t="s">
        <v>15439</v>
      </c>
      <c r="T11007" t="s">
        <v>15437</v>
      </c>
      <c r="U11007" t="s">
        <v>15437</v>
      </c>
      <c r="V11007">
        <v>0</v>
      </c>
    </row>
    <row r="11008" spans="1:22" x14ac:dyDescent="0.25">
      <c r="A11008" t="s">
        <v>1569</v>
      </c>
      <c r="B11008">
        <v>526647</v>
      </c>
      <c r="C11008" t="s">
        <v>4203</v>
      </c>
      <c r="D11008" t="s">
        <v>11042</v>
      </c>
      <c r="E11008" t="s">
        <v>1596</v>
      </c>
      <c r="F11008" t="s">
        <v>11036</v>
      </c>
      <c r="G11008" t="s">
        <v>4294</v>
      </c>
      <c r="H11008" s="2">
        <v>45703</v>
      </c>
      <c r="I11008" s="2">
        <v>45703</v>
      </c>
      <c r="J11008"/>
      <c r="K11008"/>
      <c r="L11008">
        <v>11</v>
      </c>
      <c r="M11008" t="s">
        <v>10288</v>
      </c>
      <c r="N11008" t="s">
        <v>10289</v>
      </c>
      <c r="O11008"/>
      <c r="P11008" t="s">
        <v>11037</v>
      </c>
      <c r="Q11008" t="s">
        <v>11038</v>
      </c>
      <c r="R11008" t="s">
        <v>15471</v>
      </c>
      <c r="S11008" t="s">
        <v>15439</v>
      </c>
      <c r="T11008" t="s">
        <v>15437</v>
      </c>
      <c r="U11008" t="s">
        <v>15437</v>
      </c>
      <c r="V11008">
        <v>0.27500000000000002</v>
      </c>
    </row>
    <row r="11009" spans="1:22" x14ac:dyDescent="0.25">
      <c r="A11009" t="s">
        <v>1569</v>
      </c>
      <c r="B11009">
        <v>526659</v>
      </c>
      <c r="C11009" t="s">
        <v>10779</v>
      </c>
      <c r="D11009" t="s">
        <v>5925</v>
      </c>
      <c r="E11009" t="s">
        <v>1572</v>
      </c>
      <c r="F11009" t="s">
        <v>10771</v>
      </c>
      <c r="G11009" t="s">
        <v>4294</v>
      </c>
      <c r="H11009" s="2">
        <v>45698</v>
      </c>
      <c r="I11009" s="2">
        <v>45817</v>
      </c>
      <c r="J11009"/>
      <c r="K11009"/>
      <c r="L11009">
        <v>0.01</v>
      </c>
      <c r="M11009" t="s">
        <v>10288</v>
      </c>
      <c r="N11009" t="s">
        <v>10289</v>
      </c>
      <c r="O11009"/>
      <c r="P11009" t="s">
        <v>10772</v>
      </c>
      <c r="Q11009" t="s">
        <v>10773</v>
      </c>
      <c r="R11009" t="s">
        <v>15470</v>
      </c>
      <c r="S11009" t="s">
        <v>15439</v>
      </c>
      <c r="T11009" t="s">
        <v>15437</v>
      </c>
      <c r="U11009" t="s">
        <v>15437</v>
      </c>
      <c r="V11009">
        <v>0</v>
      </c>
    </row>
    <row r="11010" spans="1:22" x14ac:dyDescent="0.25">
      <c r="A11010" t="s">
        <v>1569</v>
      </c>
      <c r="B11010">
        <v>526648</v>
      </c>
      <c r="C11010" t="s">
        <v>10373</v>
      </c>
      <c r="D11010" t="s">
        <v>10374</v>
      </c>
      <c r="E11010" t="s">
        <v>1596</v>
      </c>
      <c r="F11010" t="s">
        <v>10359</v>
      </c>
      <c r="G11010" t="s">
        <v>4294</v>
      </c>
      <c r="H11010" s="2">
        <v>45691</v>
      </c>
      <c r="I11010" s="2">
        <v>45691</v>
      </c>
      <c r="J11010"/>
      <c r="K11010"/>
      <c r="L11010">
        <v>16</v>
      </c>
      <c r="M11010" t="s">
        <v>10288</v>
      </c>
      <c r="N11010" t="s">
        <v>10289</v>
      </c>
      <c r="O11010"/>
      <c r="P11010" t="s">
        <v>10360</v>
      </c>
      <c r="Q11010" t="s">
        <v>10361</v>
      </c>
      <c r="R11010" t="s">
        <v>15471</v>
      </c>
      <c r="S11010" t="s">
        <v>15439</v>
      </c>
      <c r="T11010" t="s">
        <v>15437</v>
      </c>
      <c r="U11010" t="s">
        <v>15437</v>
      </c>
      <c r="V11010">
        <v>0.4</v>
      </c>
    </row>
    <row r="11011" spans="1:22" x14ac:dyDescent="0.25">
      <c r="A11011" t="s">
        <v>1569</v>
      </c>
      <c r="B11011">
        <v>526644</v>
      </c>
      <c r="C11011" t="s">
        <v>11111</v>
      </c>
      <c r="D11011" t="s">
        <v>11112</v>
      </c>
      <c r="E11011" t="s">
        <v>1596</v>
      </c>
      <c r="F11011" t="s">
        <v>11105</v>
      </c>
      <c r="G11011" t="s">
        <v>4294</v>
      </c>
      <c r="H11011" s="2">
        <v>45691</v>
      </c>
      <c r="I11011" s="2">
        <v>45691</v>
      </c>
      <c r="J11011"/>
      <c r="K11011"/>
      <c r="L11011">
        <v>32.5</v>
      </c>
      <c r="M11011" t="s">
        <v>10288</v>
      </c>
      <c r="N11011" t="s">
        <v>10289</v>
      </c>
      <c r="O11011"/>
      <c r="P11011" t="s">
        <v>11106</v>
      </c>
      <c r="Q11011" t="s">
        <v>11107</v>
      </c>
      <c r="R11011" t="s">
        <v>15471</v>
      </c>
      <c r="S11011" t="s">
        <v>15439</v>
      </c>
      <c r="T11011" t="s">
        <v>15437</v>
      </c>
      <c r="U11011" t="s">
        <v>15437</v>
      </c>
      <c r="V11011">
        <v>0.8125</v>
      </c>
    </row>
    <row r="11012" spans="1:22" x14ac:dyDescent="0.25">
      <c r="A11012" t="s">
        <v>1569</v>
      </c>
      <c r="B11012">
        <v>526641</v>
      </c>
      <c r="C11012" t="s">
        <v>4203</v>
      </c>
      <c r="D11012" t="s">
        <v>3892</v>
      </c>
      <c r="E11012" t="s">
        <v>1596</v>
      </c>
      <c r="F11012" t="s">
        <v>11657</v>
      </c>
      <c r="G11012" t="s">
        <v>10312</v>
      </c>
      <c r="H11012" s="2">
        <v>45691</v>
      </c>
      <c r="I11012" s="2">
        <v>45691</v>
      </c>
      <c r="J11012"/>
      <c r="K11012"/>
      <c r="L11012">
        <v>25</v>
      </c>
      <c r="M11012" t="s">
        <v>10288</v>
      </c>
      <c r="N11012" t="s">
        <v>10289</v>
      </c>
      <c r="O11012"/>
      <c r="P11012" t="s">
        <v>11655</v>
      </c>
      <c r="Q11012" t="s">
        <v>11656</v>
      </c>
      <c r="R11012" t="s">
        <v>15471</v>
      </c>
      <c r="S11012" t="s">
        <v>15439</v>
      </c>
      <c r="T11012" t="s">
        <v>15437</v>
      </c>
      <c r="U11012" t="s">
        <v>15437</v>
      </c>
      <c r="V11012">
        <v>0.625</v>
      </c>
    </row>
    <row r="11013" spans="1:22" x14ac:dyDescent="0.25">
      <c r="A11013" t="s">
        <v>1569</v>
      </c>
      <c r="B11013">
        <v>526637</v>
      </c>
      <c r="C11013" t="s">
        <v>1750</v>
      </c>
      <c r="D11013" t="s">
        <v>4313</v>
      </c>
      <c r="E11013" t="s">
        <v>1572</v>
      </c>
      <c r="F11013" t="s">
        <v>10546</v>
      </c>
      <c r="G11013" t="s">
        <v>4294</v>
      </c>
      <c r="H11013" s="2">
        <v>45684</v>
      </c>
      <c r="I11013" s="2">
        <v>45684</v>
      </c>
      <c r="J11013"/>
      <c r="K11013"/>
      <c r="L11013">
        <v>0.01</v>
      </c>
      <c r="M11013" t="s">
        <v>10288</v>
      </c>
      <c r="N11013" t="s">
        <v>10289</v>
      </c>
      <c r="O11013"/>
      <c r="P11013" t="s">
        <v>10547</v>
      </c>
      <c r="Q11013" t="s">
        <v>10548</v>
      </c>
      <c r="R11013" t="s">
        <v>15471</v>
      </c>
      <c r="S11013" t="s">
        <v>15439</v>
      </c>
      <c r="T11013" t="s">
        <v>15437</v>
      </c>
      <c r="U11013" t="s">
        <v>15437</v>
      </c>
      <c r="V11013">
        <v>0</v>
      </c>
    </row>
    <row r="11014" spans="1:22" x14ac:dyDescent="0.25">
      <c r="A11014" t="s">
        <v>1569</v>
      </c>
      <c r="B11014">
        <v>526636</v>
      </c>
      <c r="C11014" t="s">
        <v>12904</v>
      </c>
      <c r="D11014" t="s">
        <v>11973</v>
      </c>
      <c r="E11014" t="s">
        <v>1596</v>
      </c>
      <c r="F11014" t="s">
        <v>12899</v>
      </c>
      <c r="G11014" t="s">
        <v>4294</v>
      </c>
      <c r="H11014" s="2">
        <v>45684</v>
      </c>
      <c r="I11014" s="2">
        <v>45698</v>
      </c>
      <c r="J11014"/>
      <c r="K11014"/>
      <c r="L11014">
        <v>30</v>
      </c>
      <c r="M11014" t="s">
        <v>10288</v>
      </c>
      <c r="N11014" t="s">
        <v>10289</v>
      </c>
      <c r="O11014"/>
      <c r="P11014" t="s">
        <v>12900</v>
      </c>
      <c r="Q11014" t="s">
        <v>12901</v>
      </c>
      <c r="R11014" t="s">
        <v>15471</v>
      </c>
      <c r="S11014" t="s">
        <v>15439</v>
      </c>
      <c r="T11014" t="s">
        <v>15437</v>
      </c>
      <c r="U11014" t="s">
        <v>15437</v>
      </c>
      <c r="V11014">
        <v>0.75</v>
      </c>
    </row>
    <row r="11015" spans="1:22" x14ac:dyDescent="0.25">
      <c r="A11015" t="s">
        <v>1569</v>
      </c>
      <c r="B11015">
        <v>526628</v>
      </c>
      <c r="C11015" t="s">
        <v>11283</v>
      </c>
      <c r="D11015" t="s">
        <v>11284</v>
      </c>
      <c r="E11015" t="s">
        <v>1596</v>
      </c>
      <c r="F11015" t="s">
        <v>11278</v>
      </c>
      <c r="G11015" t="s">
        <v>4294</v>
      </c>
      <c r="H11015" s="2">
        <v>45682</v>
      </c>
      <c r="I11015" s="2">
        <v>45682</v>
      </c>
      <c r="J11015"/>
      <c r="K11015"/>
      <c r="L11015">
        <v>8</v>
      </c>
      <c r="M11015" t="s">
        <v>10288</v>
      </c>
      <c r="N11015" t="s">
        <v>10289</v>
      </c>
      <c r="O11015"/>
      <c r="P11015" t="s">
        <v>11279</v>
      </c>
      <c r="Q11015" t="s">
        <v>11280</v>
      </c>
      <c r="R11015" t="s">
        <v>15471</v>
      </c>
      <c r="S11015" t="s">
        <v>15439</v>
      </c>
      <c r="T11015" t="s">
        <v>15437</v>
      </c>
      <c r="U11015" t="s">
        <v>15437</v>
      </c>
      <c r="V11015">
        <v>0.2</v>
      </c>
    </row>
    <row r="11016" spans="1:22" x14ac:dyDescent="0.25">
      <c r="A11016" t="s">
        <v>1569</v>
      </c>
      <c r="B11016">
        <v>526633</v>
      </c>
      <c r="C11016" t="s">
        <v>2100</v>
      </c>
      <c r="D11016" t="s">
        <v>12709</v>
      </c>
      <c r="E11016" t="s">
        <v>1596</v>
      </c>
      <c r="F11016" t="s">
        <v>12710</v>
      </c>
      <c r="G11016" t="s">
        <v>4294</v>
      </c>
      <c r="H11016" s="2">
        <v>45680</v>
      </c>
      <c r="I11016" s="2">
        <v>45680</v>
      </c>
      <c r="J11016"/>
      <c r="K11016"/>
      <c r="L11016">
        <v>24</v>
      </c>
      <c r="M11016" t="s">
        <v>10288</v>
      </c>
      <c r="N11016" t="s">
        <v>10289</v>
      </c>
      <c r="O11016"/>
      <c r="P11016" t="s">
        <v>12711</v>
      </c>
      <c r="Q11016" t="s">
        <v>12712</v>
      </c>
      <c r="R11016" t="s">
        <v>15470</v>
      </c>
      <c r="S11016" t="s">
        <v>15439</v>
      </c>
      <c r="T11016" t="s">
        <v>15437</v>
      </c>
      <c r="U11016" t="s">
        <v>15437</v>
      </c>
      <c r="V11016">
        <v>0.6</v>
      </c>
    </row>
    <row r="11017" spans="1:22" x14ac:dyDescent="0.25">
      <c r="A11017" t="s">
        <v>1569</v>
      </c>
      <c r="B11017">
        <v>526631</v>
      </c>
      <c r="C11017" t="s">
        <v>1626</v>
      </c>
      <c r="D11017" t="s">
        <v>11043</v>
      </c>
      <c r="E11017" t="s">
        <v>1596</v>
      </c>
      <c r="F11017" t="s">
        <v>11036</v>
      </c>
      <c r="G11017" t="s">
        <v>4294</v>
      </c>
      <c r="H11017" s="2">
        <v>45677</v>
      </c>
      <c r="I11017" s="2">
        <v>45677</v>
      </c>
      <c r="J11017"/>
      <c r="K11017"/>
      <c r="L11017">
        <v>14</v>
      </c>
      <c r="M11017" t="s">
        <v>10288</v>
      </c>
      <c r="N11017" t="s">
        <v>10289</v>
      </c>
      <c r="O11017"/>
      <c r="P11017" t="s">
        <v>11037</v>
      </c>
      <c r="Q11017" t="s">
        <v>11038</v>
      </c>
      <c r="R11017" t="s">
        <v>15471</v>
      </c>
      <c r="S11017" t="s">
        <v>15439</v>
      </c>
      <c r="T11017" t="s">
        <v>15437</v>
      </c>
      <c r="U11017" t="s">
        <v>15437</v>
      </c>
      <c r="V11017">
        <v>0.35</v>
      </c>
    </row>
    <row r="11018" spans="1:22" x14ac:dyDescent="0.25">
      <c r="A11018" t="s">
        <v>1569</v>
      </c>
      <c r="B11018">
        <v>526630</v>
      </c>
      <c r="C11018" t="s">
        <v>2784</v>
      </c>
      <c r="D11018" t="s">
        <v>9433</v>
      </c>
      <c r="E11018" t="s">
        <v>1596</v>
      </c>
      <c r="F11018" t="s">
        <v>11105</v>
      </c>
      <c r="G11018" t="s">
        <v>4294</v>
      </c>
      <c r="H11018" s="2">
        <v>45677</v>
      </c>
      <c r="I11018" s="2">
        <v>45677</v>
      </c>
      <c r="J11018"/>
      <c r="K11018"/>
      <c r="L11018">
        <v>34</v>
      </c>
      <c r="M11018" t="s">
        <v>10288</v>
      </c>
      <c r="N11018" t="s">
        <v>10289</v>
      </c>
      <c r="O11018"/>
      <c r="P11018" t="s">
        <v>11106</v>
      </c>
      <c r="Q11018" t="s">
        <v>11107</v>
      </c>
      <c r="R11018" t="s">
        <v>15471</v>
      </c>
      <c r="S11018" t="s">
        <v>15439</v>
      </c>
      <c r="T11018" t="s">
        <v>15437</v>
      </c>
      <c r="U11018" t="s">
        <v>15437</v>
      </c>
      <c r="V11018">
        <v>0.85</v>
      </c>
    </row>
    <row r="11019" spans="1:22" x14ac:dyDescent="0.25">
      <c r="A11019" t="s">
        <v>1569</v>
      </c>
      <c r="B11019">
        <v>526632</v>
      </c>
      <c r="C11019" t="s">
        <v>12804</v>
      </c>
      <c r="D11019" t="s">
        <v>1696</v>
      </c>
      <c r="E11019" t="s">
        <v>1572</v>
      </c>
      <c r="F11019" t="s">
        <v>12800</v>
      </c>
      <c r="G11019" t="s">
        <v>4294</v>
      </c>
      <c r="H11019" s="2">
        <v>45677</v>
      </c>
      <c r="I11019" s="2">
        <v>45677</v>
      </c>
      <c r="J11019"/>
      <c r="K11019"/>
      <c r="L11019">
        <v>0.01</v>
      </c>
      <c r="M11019" t="s">
        <v>10288</v>
      </c>
      <c r="N11019" t="s">
        <v>10289</v>
      </c>
      <c r="O11019"/>
      <c r="P11019" t="s">
        <v>12801</v>
      </c>
      <c r="Q11019" t="s">
        <v>12802</v>
      </c>
      <c r="R11019" t="s">
        <v>15471</v>
      </c>
      <c r="S11019" t="s">
        <v>15439</v>
      </c>
      <c r="T11019" t="s">
        <v>15437</v>
      </c>
      <c r="U11019" t="s">
        <v>15437</v>
      </c>
      <c r="V11019">
        <v>0</v>
      </c>
    </row>
    <row r="11020" spans="1:22" x14ac:dyDescent="0.25">
      <c r="A11020" t="s">
        <v>1569</v>
      </c>
      <c r="B11020">
        <v>526638</v>
      </c>
      <c r="C11020" t="s">
        <v>5682</v>
      </c>
      <c r="D11020" t="s">
        <v>12805</v>
      </c>
      <c r="E11020" t="s">
        <v>1596</v>
      </c>
      <c r="F11020" t="s">
        <v>12800</v>
      </c>
      <c r="G11020" t="s">
        <v>4294</v>
      </c>
      <c r="H11020" s="2">
        <v>45677</v>
      </c>
      <c r="I11020" s="2">
        <v>45677</v>
      </c>
      <c r="J11020"/>
      <c r="K11020"/>
      <c r="L11020">
        <v>7.5</v>
      </c>
      <c r="M11020" t="s">
        <v>10288</v>
      </c>
      <c r="N11020" t="s">
        <v>10289</v>
      </c>
      <c r="O11020"/>
      <c r="P11020" t="s">
        <v>12801</v>
      </c>
      <c r="Q11020" t="s">
        <v>12802</v>
      </c>
      <c r="R11020" t="s">
        <v>15471</v>
      </c>
      <c r="S11020" t="s">
        <v>15439</v>
      </c>
      <c r="T11020" t="s">
        <v>15437</v>
      </c>
      <c r="U11020" t="s">
        <v>15437</v>
      </c>
      <c r="V11020">
        <v>0.1875</v>
      </c>
    </row>
    <row r="11021" spans="1:22" x14ac:dyDescent="0.25">
      <c r="A11021" t="s">
        <v>1569</v>
      </c>
      <c r="B11021">
        <v>526642</v>
      </c>
      <c r="C11021" t="s">
        <v>1718</v>
      </c>
      <c r="D11021" t="s">
        <v>12806</v>
      </c>
      <c r="E11021" t="s">
        <v>1596</v>
      </c>
      <c r="F11021" t="s">
        <v>12800</v>
      </c>
      <c r="G11021" t="s">
        <v>4294</v>
      </c>
      <c r="H11021" s="2">
        <v>45677</v>
      </c>
      <c r="I11021" s="2">
        <v>45677</v>
      </c>
      <c r="J11021"/>
      <c r="K11021"/>
      <c r="L11021">
        <v>9.25</v>
      </c>
      <c r="M11021" t="s">
        <v>10288</v>
      </c>
      <c r="N11021" t="s">
        <v>10289</v>
      </c>
      <c r="O11021"/>
      <c r="P11021" t="s">
        <v>12801</v>
      </c>
      <c r="Q11021" t="s">
        <v>12802</v>
      </c>
      <c r="R11021" t="s">
        <v>15471</v>
      </c>
      <c r="S11021" t="s">
        <v>15439</v>
      </c>
      <c r="T11021" t="s">
        <v>15437</v>
      </c>
      <c r="U11021" t="s">
        <v>15437</v>
      </c>
      <c r="V11021">
        <v>0.23125000000000001</v>
      </c>
    </row>
    <row r="11022" spans="1:22" x14ac:dyDescent="0.25">
      <c r="A11022" t="s">
        <v>1569</v>
      </c>
      <c r="B11022">
        <v>526627</v>
      </c>
      <c r="C11022" t="s">
        <v>1636</v>
      </c>
      <c r="D11022" t="s">
        <v>11143</v>
      </c>
      <c r="E11022" t="s">
        <v>1596</v>
      </c>
      <c r="F11022" t="s">
        <v>11140</v>
      </c>
      <c r="G11022" t="s">
        <v>4294</v>
      </c>
      <c r="H11022" s="2">
        <v>45670</v>
      </c>
      <c r="I11022" s="2">
        <v>45670</v>
      </c>
      <c r="J11022"/>
      <c r="K11022"/>
      <c r="L11022">
        <v>32.5</v>
      </c>
      <c r="M11022" t="s">
        <v>10288</v>
      </c>
      <c r="N11022" t="s">
        <v>10289</v>
      </c>
      <c r="O11022"/>
      <c r="P11022" t="s">
        <v>11141</v>
      </c>
      <c r="Q11022" t="s">
        <v>11142</v>
      </c>
      <c r="R11022" t="s">
        <v>15470</v>
      </c>
      <c r="S11022" t="s">
        <v>15439</v>
      </c>
      <c r="T11022" t="s">
        <v>15437</v>
      </c>
      <c r="U11022" t="s">
        <v>15437</v>
      </c>
      <c r="V11022">
        <v>0.8125</v>
      </c>
    </row>
    <row r="11023" spans="1:22" x14ac:dyDescent="0.25">
      <c r="A11023" t="s">
        <v>1569</v>
      </c>
      <c r="B11023">
        <v>526617</v>
      </c>
      <c r="C11023" t="s">
        <v>2973</v>
      </c>
      <c r="D11023" t="s">
        <v>5538</v>
      </c>
      <c r="E11023" t="s">
        <v>1607</v>
      </c>
      <c r="F11023" t="s">
        <v>11654</v>
      </c>
      <c r="G11023" t="s">
        <v>4294</v>
      </c>
      <c r="H11023" s="2">
        <v>45664</v>
      </c>
      <c r="I11023" s="2">
        <v>45664</v>
      </c>
      <c r="J11023"/>
      <c r="K11023"/>
      <c r="L11023">
        <v>40</v>
      </c>
      <c r="M11023" t="s">
        <v>10288</v>
      </c>
      <c r="N11023" t="s">
        <v>10289</v>
      </c>
      <c r="O11023"/>
      <c r="P11023" t="s">
        <v>11655</v>
      </c>
      <c r="Q11023" t="s">
        <v>11656</v>
      </c>
      <c r="R11023" t="s">
        <v>15471</v>
      </c>
      <c r="S11023" t="s">
        <v>15439</v>
      </c>
      <c r="T11023" t="s">
        <v>15437</v>
      </c>
      <c r="U11023" t="s">
        <v>15437</v>
      </c>
      <c r="V11023">
        <v>1</v>
      </c>
    </row>
    <row r="11024" spans="1:22" x14ac:dyDescent="0.25">
      <c r="A11024" t="s">
        <v>1569</v>
      </c>
      <c r="B11024">
        <v>526624</v>
      </c>
      <c r="C11024" t="s">
        <v>12713</v>
      </c>
      <c r="D11024" t="s">
        <v>1765</v>
      </c>
      <c r="E11024" t="s">
        <v>1607</v>
      </c>
      <c r="F11024" t="s">
        <v>12710</v>
      </c>
      <c r="G11024" t="s">
        <v>4294</v>
      </c>
      <c r="H11024" s="2">
        <v>45664</v>
      </c>
      <c r="I11024" s="2">
        <v>45664</v>
      </c>
      <c r="J11024"/>
      <c r="K11024"/>
      <c r="L11024">
        <v>40</v>
      </c>
      <c r="M11024" t="s">
        <v>10288</v>
      </c>
      <c r="N11024" t="s">
        <v>10289</v>
      </c>
      <c r="O11024"/>
      <c r="P11024" t="s">
        <v>12711</v>
      </c>
      <c r="Q11024" t="s">
        <v>12712</v>
      </c>
      <c r="R11024" t="s">
        <v>15470</v>
      </c>
      <c r="S11024" t="s">
        <v>15439</v>
      </c>
      <c r="T11024" t="s">
        <v>15437</v>
      </c>
      <c r="U11024" t="s">
        <v>15437</v>
      </c>
      <c r="V11024">
        <v>1</v>
      </c>
    </row>
    <row r="11025" spans="1:22" x14ac:dyDescent="0.25">
      <c r="A11025" t="s">
        <v>1569</v>
      </c>
      <c r="B11025">
        <v>526621</v>
      </c>
      <c r="C11025" t="s">
        <v>10293</v>
      </c>
      <c r="D11025" t="s">
        <v>10294</v>
      </c>
      <c r="E11025" t="s">
        <v>1596</v>
      </c>
      <c r="F11025" t="s">
        <v>10287</v>
      </c>
      <c r="G11025" t="s">
        <v>4294</v>
      </c>
      <c r="H11025" s="2">
        <v>45663</v>
      </c>
      <c r="I11025" s="2">
        <v>45663</v>
      </c>
      <c r="J11025"/>
      <c r="K11025"/>
      <c r="L11025">
        <v>8</v>
      </c>
      <c r="M11025" t="s">
        <v>10288</v>
      </c>
      <c r="N11025" t="s">
        <v>10289</v>
      </c>
      <c r="O11025"/>
      <c r="P11025" t="s">
        <v>10290</v>
      </c>
      <c r="Q11025" t="s">
        <v>10291</v>
      </c>
      <c r="R11025" t="s">
        <v>15470</v>
      </c>
      <c r="S11025" t="s">
        <v>15439</v>
      </c>
      <c r="T11025" t="s">
        <v>15437</v>
      </c>
      <c r="U11025" t="s">
        <v>15437</v>
      </c>
      <c r="V11025">
        <v>0.2</v>
      </c>
    </row>
    <row r="11026" spans="1:22" x14ac:dyDescent="0.25">
      <c r="A11026" t="s">
        <v>1569</v>
      </c>
      <c r="B11026">
        <v>526622</v>
      </c>
      <c r="C11026" t="s">
        <v>11044</v>
      </c>
      <c r="D11026" t="s">
        <v>11045</v>
      </c>
      <c r="E11026" t="s">
        <v>1596</v>
      </c>
      <c r="F11026" t="s">
        <v>11036</v>
      </c>
      <c r="G11026" t="s">
        <v>4294</v>
      </c>
      <c r="H11026" s="2">
        <v>45663</v>
      </c>
      <c r="I11026" s="2">
        <v>45747</v>
      </c>
      <c r="J11026"/>
      <c r="K11026"/>
      <c r="L11026">
        <v>11.5</v>
      </c>
      <c r="M11026" t="s">
        <v>10288</v>
      </c>
      <c r="N11026" t="s">
        <v>10289</v>
      </c>
      <c r="O11026"/>
      <c r="P11026" t="s">
        <v>11037</v>
      </c>
      <c r="Q11026" t="s">
        <v>11038</v>
      </c>
      <c r="R11026" t="s">
        <v>15471</v>
      </c>
      <c r="S11026" t="s">
        <v>15439</v>
      </c>
      <c r="T11026" t="s">
        <v>15437</v>
      </c>
      <c r="U11026" t="s">
        <v>15437</v>
      </c>
      <c r="V11026">
        <v>0.28749999999999998</v>
      </c>
    </row>
    <row r="11027" spans="1:22" x14ac:dyDescent="0.25">
      <c r="A11027" t="s">
        <v>1569</v>
      </c>
      <c r="B11027">
        <v>526626</v>
      </c>
      <c r="C11027" t="s">
        <v>1800</v>
      </c>
      <c r="D11027" t="s">
        <v>3955</v>
      </c>
      <c r="E11027" t="s">
        <v>1572</v>
      </c>
      <c r="F11027" t="s">
        <v>11597</v>
      </c>
      <c r="G11027" t="s">
        <v>4294</v>
      </c>
      <c r="H11027" s="2">
        <v>45663</v>
      </c>
      <c r="I11027" s="2">
        <v>45663</v>
      </c>
      <c r="J11027"/>
      <c r="K11027"/>
      <c r="L11027">
        <v>0.01</v>
      </c>
      <c r="M11027" t="s">
        <v>10288</v>
      </c>
      <c r="N11027" t="s">
        <v>10289</v>
      </c>
      <c r="O11027"/>
      <c r="P11027" t="s">
        <v>11593</v>
      </c>
      <c r="Q11027" t="s">
        <v>11594</v>
      </c>
      <c r="R11027" t="s">
        <v>15471</v>
      </c>
      <c r="S11027" t="s">
        <v>15439</v>
      </c>
      <c r="T11027" t="s">
        <v>15437</v>
      </c>
      <c r="U11027" t="s">
        <v>15437</v>
      </c>
      <c r="V11027">
        <v>0</v>
      </c>
    </row>
    <row r="11028" spans="1:22" x14ac:dyDescent="0.25">
      <c r="A11028" t="s">
        <v>1569</v>
      </c>
      <c r="B11028">
        <v>526620</v>
      </c>
      <c r="C11028" t="s">
        <v>4656</v>
      </c>
      <c r="D11028" t="s">
        <v>9446</v>
      </c>
      <c r="E11028" t="s">
        <v>1596</v>
      </c>
      <c r="F11028" t="s">
        <v>12710</v>
      </c>
      <c r="G11028" t="s">
        <v>4294</v>
      </c>
      <c r="H11028" s="2">
        <v>45647</v>
      </c>
      <c r="I11028" s="2">
        <v>45647</v>
      </c>
      <c r="J11028"/>
      <c r="K11028"/>
      <c r="L11028">
        <v>8</v>
      </c>
      <c r="M11028" t="s">
        <v>10288</v>
      </c>
      <c r="N11028" t="s">
        <v>10289</v>
      </c>
      <c r="O11028"/>
      <c r="P11028" t="s">
        <v>12711</v>
      </c>
      <c r="Q11028" t="s">
        <v>12712</v>
      </c>
      <c r="R11028" t="s">
        <v>15470</v>
      </c>
      <c r="S11028" t="s">
        <v>15436</v>
      </c>
      <c r="T11028" t="s">
        <v>15437</v>
      </c>
      <c r="U11028" t="s">
        <v>15437</v>
      </c>
      <c r="V11028">
        <v>0.2</v>
      </c>
    </row>
    <row r="11029" spans="1:22" x14ac:dyDescent="0.25">
      <c r="A11029" t="s">
        <v>1569</v>
      </c>
      <c r="B11029">
        <v>526604</v>
      </c>
      <c r="C11029" t="s">
        <v>11113</v>
      </c>
      <c r="D11029" t="s">
        <v>6900</v>
      </c>
      <c r="E11029" t="s">
        <v>1596</v>
      </c>
      <c r="F11029" t="s">
        <v>11105</v>
      </c>
      <c r="G11029" t="s">
        <v>4294</v>
      </c>
      <c r="H11029" s="2">
        <v>45635</v>
      </c>
      <c r="I11029" s="2">
        <v>45635</v>
      </c>
      <c r="J11029"/>
      <c r="K11029"/>
      <c r="L11029">
        <v>38.25</v>
      </c>
      <c r="M11029" t="s">
        <v>10288</v>
      </c>
      <c r="N11029" t="s">
        <v>10289</v>
      </c>
      <c r="O11029"/>
      <c r="P11029" t="s">
        <v>11106</v>
      </c>
      <c r="Q11029" t="s">
        <v>11107</v>
      </c>
      <c r="R11029" t="s">
        <v>15471</v>
      </c>
      <c r="S11029" t="s">
        <v>15436</v>
      </c>
      <c r="T11029" t="s">
        <v>15437</v>
      </c>
      <c r="U11029" t="s">
        <v>15437</v>
      </c>
      <c r="V11029">
        <v>0.95625000000000004</v>
      </c>
    </row>
    <row r="11030" spans="1:22" x14ac:dyDescent="0.25">
      <c r="A11030" t="s">
        <v>1569</v>
      </c>
      <c r="B11030">
        <v>526616</v>
      </c>
      <c r="C11030" t="s">
        <v>7028</v>
      </c>
      <c r="D11030" t="s">
        <v>11114</v>
      </c>
      <c r="E11030" t="s">
        <v>1572</v>
      </c>
      <c r="F11030" t="s">
        <v>11105</v>
      </c>
      <c r="G11030" t="s">
        <v>4294</v>
      </c>
      <c r="H11030" s="2">
        <v>45635</v>
      </c>
      <c r="I11030" s="2">
        <v>45635</v>
      </c>
      <c r="J11030"/>
      <c r="K11030"/>
      <c r="L11030">
        <v>0.01</v>
      </c>
      <c r="M11030" t="s">
        <v>10288</v>
      </c>
      <c r="N11030" t="s">
        <v>10289</v>
      </c>
      <c r="O11030"/>
      <c r="P11030" t="s">
        <v>11106</v>
      </c>
      <c r="Q11030" t="s">
        <v>11107</v>
      </c>
      <c r="R11030" t="s">
        <v>15471</v>
      </c>
      <c r="S11030" t="s">
        <v>15436</v>
      </c>
      <c r="T11030" t="s">
        <v>15437</v>
      </c>
      <c r="U11030" t="s">
        <v>15437</v>
      </c>
      <c r="V11030">
        <v>0</v>
      </c>
    </row>
    <row r="11031" spans="1:22" x14ac:dyDescent="0.25">
      <c r="A11031" t="s">
        <v>1569</v>
      </c>
      <c r="B11031">
        <v>526600</v>
      </c>
      <c r="C11031" t="s">
        <v>11285</v>
      </c>
      <c r="D11031" t="s">
        <v>11286</v>
      </c>
      <c r="E11031" t="s">
        <v>1596</v>
      </c>
      <c r="F11031" t="s">
        <v>11278</v>
      </c>
      <c r="G11031" t="s">
        <v>4294</v>
      </c>
      <c r="H11031" s="2">
        <v>45635</v>
      </c>
      <c r="I11031" s="2">
        <v>45635</v>
      </c>
      <c r="J11031"/>
      <c r="K11031"/>
      <c r="L11031">
        <v>24</v>
      </c>
      <c r="M11031" t="s">
        <v>10288</v>
      </c>
      <c r="N11031" t="s">
        <v>10289</v>
      </c>
      <c r="O11031"/>
      <c r="P11031" t="s">
        <v>11279</v>
      </c>
      <c r="Q11031" t="s">
        <v>11280</v>
      </c>
      <c r="R11031" t="s">
        <v>15471</v>
      </c>
      <c r="S11031" t="s">
        <v>15436</v>
      </c>
      <c r="T11031" t="s">
        <v>15437</v>
      </c>
      <c r="U11031" t="s">
        <v>15437</v>
      </c>
      <c r="V11031">
        <v>0.6</v>
      </c>
    </row>
    <row r="11032" spans="1:22" x14ac:dyDescent="0.25">
      <c r="A11032" t="s">
        <v>1569</v>
      </c>
      <c r="B11032">
        <v>526605</v>
      </c>
      <c r="C11032" t="s">
        <v>12905</v>
      </c>
      <c r="D11032" t="s">
        <v>1952</v>
      </c>
      <c r="E11032" t="s">
        <v>1596</v>
      </c>
      <c r="F11032" t="s">
        <v>12899</v>
      </c>
      <c r="G11032" t="s">
        <v>4294</v>
      </c>
      <c r="H11032" s="2">
        <v>45635</v>
      </c>
      <c r="I11032" s="2">
        <v>45635</v>
      </c>
      <c r="J11032"/>
      <c r="K11032"/>
      <c r="L11032">
        <v>22</v>
      </c>
      <c r="M11032" t="s">
        <v>10288</v>
      </c>
      <c r="N11032" t="s">
        <v>10289</v>
      </c>
      <c r="O11032"/>
      <c r="P11032" t="s">
        <v>12900</v>
      </c>
      <c r="Q11032" t="s">
        <v>12901</v>
      </c>
      <c r="R11032" t="s">
        <v>15471</v>
      </c>
      <c r="S11032" t="s">
        <v>15436</v>
      </c>
      <c r="T11032" t="s">
        <v>15437</v>
      </c>
      <c r="U11032" t="s">
        <v>15437</v>
      </c>
      <c r="V11032">
        <v>0.55000000000000004</v>
      </c>
    </row>
    <row r="11033" spans="1:22" x14ac:dyDescent="0.25">
      <c r="A11033" t="s">
        <v>1569</v>
      </c>
      <c r="B11033">
        <v>526608</v>
      </c>
      <c r="C11033" t="s">
        <v>5291</v>
      </c>
      <c r="D11033" t="s">
        <v>12906</v>
      </c>
      <c r="E11033" t="s">
        <v>1596</v>
      </c>
      <c r="F11033" t="s">
        <v>12899</v>
      </c>
      <c r="G11033" t="s">
        <v>4294</v>
      </c>
      <c r="H11033" s="2">
        <v>45635</v>
      </c>
      <c r="I11033" s="2">
        <v>45635</v>
      </c>
      <c r="J11033"/>
      <c r="K11033"/>
      <c r="L11033">
        <v>24</v>
      </c>
      <c r="M11033" t="s">
        <v>10288</v>
      </c>
      <c r="N11033" t="s">
        <v>10289</v>
      </c>
      <c r="O11033"/>
      <c r="P11033" t="s">
        <v>12900</v>
      </c>
      <c r="Q11033" t="s">
        <v>12901</v>
      </c>
      <c r="R11033" t="s">
        <v>15471</v>
      </c>
      <c r="S11033" t="s">
        <v>15436</v>
      </c>
      <c r="T11033" t="s">
        <v>15437</v>
      </c>
      <c r="U11033" t="s">
        <v>15437</v>
      </c>
      <c r="V11033">
        <v>0.6</v>
      </c>
    </row>
    <row r="11034" spans="1:22" x14ac:dyDescent="0.25">
      <c r="A11034" t="s">
        <v>1569</v>
      </c>
      <c r="B11034">
        <v>526614</v>
      </c>
      <c r="C11034" t="s">
        <v>1724</v>
      </c>
      <c r="D11034" t="s">
        <v>3994</v>
      </c>
      <c r="E11034" t="s">
        <v>1572</v>
      </c>
      <c r="F11034" t="s">
        <v>12899</v>
      </c>
      <c r="G11034" t="s">
        <v>4294</v>
      </c>
      <c r="H11034" s="2">
        <v>45635</v>
      </c>
      <c r="I11034" s="2">
        <v>45635</v>
      </c>
      <c r="J11034"/>
      <c r="K11034"/>
      <c r="L11034">
        <v>0.01</v>
      </c>
      <c r="M11034" t="s">
        <v>10288</v>
      </c>
      <c r="N11034" t="s">
        <v>10289</v>
      </c>
      <c r="O11034"/>
      <c r="P11034" t="s">
        <v>12900</v>
      </c>
      <c r="Q11034" t="s">
        <v>12901</v>
      </c>
      <c r="R11034" t="s">
        <v>15471</v>
      </c>
      <c r="S11034" t="s">
        <v>15436</v>
      </c>
      <c r="T11034" t="s">
        <v>15437</v>
      </c>
      <c r="U11034" t="s">
        <v>15437</v>
      </c>
      <c r="V11034">
        <v>0</v>
      </c>
    </row>
    <row r="11035" spans="1:22" x14ac:dyDescent="0.25">
      <c r="A11035" t="s">
        <v>1569</v>
      </c>
      <c r="B11035">
        <v>526602</v>
      </c>
      <c r="C11035" t="s">
        <v>1767</v>
      </c>
      <c r="D11035" t="s">
        <v>13452</v>
      </c>
      <c r="E11035" t="s">
        <v>1572</v>
      </c>
      <c r="F11035" t="s">
        <v>13445</v>
      </c>
      <c r="G11035" t="s">
        <v>4294</v>
      </c>
      <c r="H11035" s="2">
        <v>45635</v>
      </c>
      <c r="I11035" s="2">
        <v>45635</v>
      </c>
      <c r="J11035"/>
      <c r="K11035"/>
      <c r="L11035">
        <v>0.01</v>
      </c>
      <c r="M11035" t="s">
        <v>10288</v>
      </c>
      <c r="N11035" t="s">
        <v>10289</v>
      </c>
      <c r="O11035"/>
      <c r="P11035" t="s">
        <v>13442</v>
      </c>
      <c r="Q11035" t="s">
        <v>13443</v>
      </c>
      <c r="R11035" t="s">
        <v>15471</v>
      </c>
      <c r="S11035" t="s">
        <v>15436</v>
      </c>
      <c r="T11035" t="s">
        <v>15437</v>
      </c>
      <c r="U11035" t="s">
        <v>15437</v>
      </c>
      <c r="V11035">
        <v>0</v>
      </c>
    </row>
    <row r="11036" spans="1:22" x14ac:dyDescent="0.25">
      <c r="A11036" t="s">
        <v>1569</v>
      </c>
      <c r="B11036">
        <v>526615</v>
      </c>
      <c r="C11036" t="s">
        <v>1918</v>
      </c>
      <c r="D11036" t="s">
        <v>11287</v>
      </c>
      <c r="E11036" t="s">
        <v>1596</v>
      </c>
      <c r="F11036" t="s">
        <v>11278</v>
      </c>
      <c r="G11036" t="s">
        <v>4294</v>
      </c>
      <c r="H11036" s="2">
        <v>45633</v>
      </c>
      <c r="I11036" s="2">
        <v>45633</v>
      </c>
      <c r="J11036"/>
      <c r="K11036"/>
      <c r="L11036">
        <v>8</v>
      </c>
      <c r="M11036" t="s">
        <v>10288</v>
      </c>
      <c r="N11036" t="s">
        <v>10289</v>
      </c>
      <c r="O11036"/>
      <c r="P11036" t="s">
        <v>11279</v>
      </c>
      <c r="Q11036" t="s">
        <v>11280</v>
      </c>
      <c r="R11036" t="s">
        <v>15471</v>
      </c>
      <c r="S11036" t="s">
        <v>15436</v>
      </c>
      <c r="T11036" t="s">
        <v>15437</v>
      </c>
      <c r="U11036" t="s">
        <v>15437</v>
      </c>
      <c r="V11036">
        <v>0.2</v>
      </c>
    </row>
    <row r="11037" spans="1:22" x14ac:dyDescent="0.25">
      <c r="A11037" t="s">
        <v>1569</v>
      </c>
      <c r="B11037">
        <v>526613</v>
      </c>
      <c r="C11037" t="s">
        <v>11144</v>
      </c>
      <c r="D11037" t="s">
        <v>11145</v>
      </c>
      <c r="E11037" t="s">
        <v>1596</v>
      </c>
      <c r="F11037" t="s">
        <v>11140</v>
      </c>
      <c r="G11037" t="s">
        <v>4294</v>
      </c>
      <c r="H11037" s="2">
        <v>45628</v>
      </c>
      <c r="I11037" s="2">
        <v>45628</v>
      </c>
      <c r="J11037"/>
      <c r="K11037"/>
      <c r="L11037">
        <v>4</v>
      </c>
      <c r="M11037" t="s">
        <v>10288</v>
      </c>
      <c r="N11037" t="s">
        <v>10289</v>
      </c>
      <c r="O11037"/>
      <c r="P11037" t="s">
        <v>11141</v>
      </c>
      <c r="Q11037" t="s">
        <v>11142</v>
      </c>
      <c r="R11037" t="s">
        <v>15470</v>
      </c>
      <c r="S11037" t="s">
        <v>15436</v>
      </c>
      <c r="T11037" t="s">
        <v>15437</v>
      </c>
      <c r="U11037" t="s">
        <v>15437</v>
      </c>
      <c r="V11037">
        <v>0.1</v>
      </c>
    </row>
    <row r="11038" spans="1:22" x14ac:dyDescent="0.25">
      <c r="A11038" t="s">
        <v>1569</v>
      </c>
      <c r="B11038">
        <v>526609</v>
      </c>
      <c r="C11038" t="s">
        <v>1935</v>
      </c>
      <c r="D11038" t="s">
        <v>9246</v>
      </c>
      <c r="E11038" t="s">
        <v>1572</v>
      </c>
      <c r="F11038" t="s">
        <v>11165</v>
      </c>
      <c r="G11038" t="s">
        <v>4294</v>
      </c>
      <c r="H11038" s="2">
        <v>45628</v>
      </c>
      <c r="I11038" s="2">
        <v>45628</v>
      </c>
      <c r="J11038"/>
      <c r="K11038"/>
      <c r="L11038">
        <v>0.01</v>
      </c>
      <c r="M11038" t="s">
        <v>10288</v>
      </c>
      <c r="N11038" t="s">
        <v>10289</v>
      </c>
      <c r="O11038"/>
      <c r="P11038" t="s">
        <v>11166</v>
      </c>
      <c r="Q11038" t="s">
        <v>11167</v>
      </c>
      <c r="R11038" t="s">
        <v>15471</v>
      </c>
      <c r="S11038" t="s">
        <v>15436</v>
      </c>
      <c r="T11038" t="s">
        <v>15437</v>
      </c>
      <c r="U11038" t="s">
        <v>15437</v>
      </c>
      <c r="V11038">
        <v>0</v>
      </c>
    </row>
    <row r="11039" spans="1:22" x14ac:dyDescent="0.25">
      <c r="A11039" t="s">
        <v>1569</v>
      </c>
      <c r="B11039">
        <v>526575</v>
      </c>
      <c r="C11039" t="s">
        <v>2150</v>
      </c>
      <c r="D11039" t="s">
        <v>2990</v>
      </c>
      <c r="E11039" t="s">
        <v>1607</v>
      </c>
      <c r="F11039" t="s">
        <v>11288</v>
      </c>
      <c r="G11039" t="s">
        <v>10304</v>
      </c>
      <c r="H11039" s="2">
        <v>45628</v>
      </c>
      <c r="I11039" s="2">
        <v>45628</v>
      </c>
      <c r="J11039"/>
      <c r="K11039"/>
      <c r="L11039">
        <v>40</v>
      </c>
      <c r="M11039" t="s">
        <v>10288</v>
      </c>
      <c r="N11039" t="s">
        <v>10289</v>
      </c>
      <c r="O11039"/>
      <c r="P11039" t="s">
        <v>11279</v>
      </c>
      <c r="Q11039" t="s">
        <v>11280</v>
      </c>
      <c r="R11039" t="s">
        <v>15471</v>
      </c>
      <c r="S11039" t="s">
        <v>15436</v>
      </c>
      <c r="T11039" t="s">
        <v>15437</v>
      </c>
      <c r="U11039" t="s">
        <v>15437</v>
      </c>
      <c r="V11039">
        <v>1</v>
      </c>
    </row>
    <row r="11040" spans="1:22" x14ac:dyDescent="0.25">
      <c r="A11040" t="s">
        <v>1569</v>
      </c>
      <c r="B11040">
        <v>526597</v>
      </c>
      <c r="C11040" t="s">
        <v>2083</v>
      </c>
      <c r="D11040" t="s">
        <v>2576</v>
      </c>
      <c r="E11040" t="s">
        <v>1596</v>
      </c>
      <c r="F11040" t="s">
        <v>11278</v>
      </c>
      <c r="G11040" t="s">
        <v>4294</v>
      </c>
      <c r="H11040" s="2">
        <v>45623</v>
      </c>
      <c r="I11040" s="2">
        <v>45623</v>
      </c>
      <c r="J11040"/>
      <c r="K11040"/>
      <c r="L11040">
        <v>5.5</v>
      </c>
      <c r="M11040" t="s">
        <v>10288</v>
      </c>
      <c r="N11040" t="s">
        <v>10289</v>
      </c>
      <c r="O11040"/>
      <c r="P11040" t="s">
        <v>11279</v>
      </c>
      <c r="Q11040" t="s">
        <v>11280</v>
      </c>
      <c r="R11040" t="s">
        <v>15471</v>
      </c>
      <c r="S11040" t="s">
        <v>15436</v>
      </c>
      <c r="T11040" t="s">
        <v>15437</v>
      </c>
      <c r="U11040" t="s">
        <v>15437</v>
      </c>
      <c r="V11040">
        <v>0.13750000000000001</v>
      </c>
    </row>
    <row r="11041" spans="1:22" x14ac:dyDescent="0.25">
      <c r="A11041" t="s">
        <v>1569</v>
      </c>
      <c r="B11041">
        <v>526599</v>
      </c>
      <c r="C11041" t="s">
        <v>1601</v>
      </c>
      <c r="D11041" t="s">
        <v>10756</v>
      </c>
      <c r="E11041" t="s">
        <v>1572</v>
      </c>
      <c r="F11041" t="s">
        <v>10751</v>
      </c>
      <c r="G11041" t="s">
        <v>4294</v>
      </c>
      <c r="H11041" s="2">
        <v>45621</v>
      </c>
      <c r="I11041" s="2">
        <v>45621</v>
      </c>
      <c r="J11041"/>
      <c r="K11041"/>
      <c r="L11041">
        <v>0.01</v>
      </c>
      <c r="M11041" t="s">
        <v>10288</v>
      </c>
      <c r="N11041" t="s">
        <v>10289</v>
      </c>
      <c r="O11041"/>
      <c r="P11041" t="s">
        <v>10752</v>
      </c>
      <c r="Q11041" t="s">
        <v>10753</v>
      </c>
      <c r="R11041" t="s">
        <v>15471</v>
      </c>
      <c r="S11041" t="s">
        <v>15436</v>
      </c>
      <c r="T11041" t="s">
        <v>15437</v>
      </c>
      <c r="U11041" t="s">
        <v>15437</v>
      </c>
      <c r="V11041">
        <v>0</v>
      </c>
    </row>
    <row r="11042" spans="1:22" x14ac:dyDescent="0.25">
      <c r="A11042" t="s">
        <v>1569</v>
      </c>
      <c r="B11042">
        <v>526601</v>
      </c>
      <c r="C11042" t="s">
        <v>2108</v>
      </c>
      <c r="D11042" t="s">
        <v>10757</v>
      </c>
      <c r="E11042" t="s">
        <v>1596</v>
      </c>
      <c r="F11042" t="s">
        <v>10751</v>
      </c>
      <c r="G11042" t="s">
        <v>4294</v>
      </c>
      <c r="H11042" s="2">
        <v>45621</v>
      </c>
      <c r="I11042" s="2">
        <v>45621</v>
      </c>
      <c r="J11042"/>
      <c r="K11042"/>
      <c r="L11042">
        <v>32</v>
      </c>
      <c r="M11042" t="s">
        <v>10288</v>
      </c>
      <c r="N11042" t="s">
        <v>10289</v>
      </c>
      <c r="O11042"/>
      <c r="P11042" t="s">
        <v>10752</v>
      </c>
      <c r="Q11042" t="s">
        <v>10753</v>
      </c>
      <c r="R11042" t="s">
        <v>15471</v>
      </c>
      <c r="S11042" t="s">
        <v>15436</v>
      </c>
      <c r="T11042" t="s">
        <v>15437</v>
      </c>
      <c r="U11042" t="s">
        <v>15437</v>
      </c>
      <c r="V11042">
        <v>0.8</v>
      </c>
    </row>
    <row r="11043" spans="1:22" x14ac:dyDescent="0.25">
      <c r="A11043" t="s">
        <v>1569</v>
      </c>
      <c r="B11043">
        <v>526588</v>
      </c>
      <c r="C11043" t="s">
        <v>11046</v>
      </c>
      <c r="D11043" t="s">
        <v>11047</v>
      </c>
      <c r="E11043" t="s">
        <v>1572</v>
      </c>
      <c r="F11043" t="s">
        <v>11036</v>
      </c>
      <c r="G11043" t="s">
        <v>4294</v>
      </c>
      <c r="H11043" s="2">
        <v>45621</v>
      </c>
      <c r="I11043" s="2">
        <v>45621</v>
      </c>
      <c r="J11043"/>
      <c r="K11043"/>
      <c r="L11043">
        <v>0.01</v>
      </c>
      <c r="M11043" t="s">
        <v>10288</v>
      </c>
      <c r="N11043" t="s">
        <v>10289</v>
      </c>
      <c r="O11043"/>
      <c r="P11043" t="s">
        <v>11037</v>
      </c>
      <c r="Q11043" t="s">
        <v>11038</v>
      </c>
      <c r="R11043" t="s">
        <v>15471</v>
      </c>
      <c r="S11043" t="s">
        <v>15436</v>
      </c>
      <c r="T11043" t="s">
        <v>15437</v>
      </c>
      <c r="U11043" t="s">
        <v>15437</v>
      </c>
      <c r="V11043">
        <v>0</v>
      </c>
    </row>
    <row r="11044" spans="1:22" x14ac:dyDescent="0.25">
      <c r="A11044" t="s">
        <v>1569</v>
      </c>
      <c r="B11044">
        <v>526598</v>
      </c>
      <c r="C11044" t="s">
        <v>11048</v>
      </c>
      <c r="D11044" t="s">
        <v>2343</v>
      </c>
      <c r="E11044" t="s">
        <v>1596</v>
      </c>
      <c r="F11044" t="s">
        <v>11036</v>
      </c>
      <c r="G11044" t="s">
        <v>4294</v>
      </c>
      <c r="H11044" s="2">
        <v>45621</v>
      </c>
      <c r="I11044" s="2">
        <v>45621</v>
      </c>
      <c r="J11044"/>
      <c r="K11044"/>
      <c r="L11044">
        <v>30.5</v>
      </c>
      <c r="M11044" t="s">
        <v>10288</v>
      </c>
      <c r="N11044" t="s">
        <v>10289</v>
      </c>
      <c r="O11044"/>
      <c r="P11044" t="s">
        <v>11037</v>
      </c>
      <c r="Q11044" t="s">
        <v>11038</v>
      </c>
      <c r="R11044" t="s">
        <v>15471</v>
      </c>
      <c r="S11044" t="s">
        <v>15436</v>
      </c>
      <c r="T11044" t="s">
        <v>15437</v>
      </c>
      <c r="U11044" t="s">
        <v>15437</v>
      </c>
      <c r="V11044">
        <v>0.76249999999999996</v>
      </c>
    </row>
    <row r="11045" spans="1:22" x14ac:dyDescent="0.25">
      <c r="A11045" t="s">
        <v>1569</v>
      </c>
      <c r="B11045">
        <v>526592</v>
      </c>
      <c r="C11045" t="s">
        <v>11420</v>
      </c>
      <c r="D11045" t="s">
        <v>11421</v>
      </c>
      <c r="E11045" t="s">
        <v>1596</v>
      </c>
      <c r="F11045" t="s">
        <v>11415</v>
      </c>
      <c r="G11045" t="s">
        <v>4294</v>
      </c>
      <c r="H11045" s="2">
        <v>45621</v>
      </c>
      <c r="I11045" s="2">
        <v>45621</v>
      </c>
      <c r="J11045"/>
      <c r="K11045"/>
      <c r="L11045">
        <v>22</v>
      </c>
      <c r="M11045" t="s">
        <v>10288</v>
      </c>
      <c r="N11045" t="s">
        <v>10289</v>
      </c>
      <c r="O11045"/>
      <c r="P11045" t="s">
        <v>11416</v>
      </c>
      <c r="Q11045" t="s">
        <v>11417</v>
      </c>
      <c r="R11045" t="s">
        <v>15471</v>
      </c>
      <c r="S11045" t="s">
        <v>15436</v>
      </c>
      <c r="T11045" t="s">
        <v>15437</v>
      </c>
      <c r="U11045" t="s">
        <v>15437</v>
      </c>
      <c r="V11045">
        <v>0.55000000000000004</v>
      </c>
    </row>
    <row r="11046" spans="1:22" x14ac:dyDescent="0.25">
      <c r="A11046" t="s">
        <v>1569</v>
      </c>
      <c r="B11046">
        <v>526595</v>
      </c>
      <c r="C11046" t="s">
        <v>11422</v>
      </c>
      <c r="D11046" t="s">
        <v>6691</v>
      </c>
      <c r="E11046" t="s">
        <v>1596</v>
      </c>
      <c r="F11046" t="s">
        <v>11415</v>
      </c>
      <c r="G11046" t="s">
        <v>4294</v>
      </c>
      <c r="H11046" s="2">
        <v>45621</v>
      </c>
      <c r="I11046" s="2">
        <v>45621</v>
      </c>
      <c r="J11046"/>
      <c r="K11046"/>
      <c r="L11046">
        <v>31</v>
      </c>
      <c r="M11046" t="s">
        <v>10288</v>
      </c>
      <c r="N11046" t="s">
        <v>10289</v>
      </c>
      <c r="O11046"/>
      <c r="P11046" t="s">
        <v>11416</v>
      </c>
      <c r="Q11046" t="s">
        <v>11417</v>
      </c>
      <c r="R11046" t="s">
        <v>15471</v>
      </c>
      <c r="S11046" t="s">
        <v>15436</v>
      </c>
      <c r="T11046" t="s">
        <v>15437</v>
      </c>
      <c r="U11046" t="s">
        <v>15437</v>
      </c>
      <c r="V11046">
        <v>0.77500000000000002</v>
      </c>
    </row>
    <row r="11047" spans="1:22" x14ac:dyDescent="0.25">
      <c r="A11047" t="s">
        <v>1569</v>
      </c>
      <c r="B11047">
        <v>526593</v>
      </c>
      <c r="C11047" t="s">
        <v>12907</v>
      </c>
      <c r="D11047" t="s">
        <v>12908</v>
      </c>
      <c r="E11047" t="s">
        <v>1607</v>
      </c>
      <c r="F11047" t="s">
        <v>12909</v>
      </c>
      <c r="G11047" t="s">
        <v>10304</v>
      </c>
      <c r="H11047" s="2">
        <v>45621</v>
      </c>
      <c r="I11047" s="2">
        <v>45621</v>
      </c>
      <c r="J11047"/>
      <c r="K11047"/>
      <c r="L11047">
        <v>40</v>
      </c>
      <c r="M11047" t="s">
        <v>10288</v>
      </c>
      <c r="N11047" t="s">
        <v>10289</v>
      </c>
      <c r="O11047"/>
      <c r="P11047" t="s">
        <v>12900</v>
      </c>
      <c r="Q11047" t="s">
        <v>12901</v>
      </c>
      <c r="R11047" t="s">
        <v>15471</v>
      </c>
      <c r="S11047" t="s">
        <v>15436</v>
      </c>
      <c r="T11047" t="s">
        <v>15437</v>
      </c>
      <c r="U11047" t="s">
        <v>15437</v>
      </c>
      <c r="V11047">
        <v>1</v>
      </c>
    </row>
    <row r="11048" spans="1:22" x14ac:dyDescent="0.25">
      <c r="A11048" t="s">
        <v>1569</v>
      </c>
      <c r="B11048">
        <v>526603</v>
      </c>
      <c r="C11048" t="s">
        <v>8215</v>
      </c>
      <c r="D11048" t="s">
        <v>12910</v>
      </c>
      <c r="E11048" t="s">
        <v>1572</v>
      </c>
      <c r="F11048" t="s">
        <v>12899</v>
      </c>
      <c r="G11048" t="s">
        <v>4294</v>
      </c>
      <c r="H11048" s="2">
        <v>45621</v>
      </c>
      <c r="I11048" s="2">
        <v>45621</v>
      </c>
      <c r="J11048"/>
      <c r="K11048"/>
      <c r="L11048">
        <v>0.01</v>
      </c>
      <c r="M11048" t="s">
        <v>10288</v>
      </c>
      <c r="N11048" t="s">
        <v>10289</v>
      </c>
      <c r="O11048"/>
      <c r="P11048" t="s">
        <v>12900</v>
      </c>
      <c r="Q11048" t="s">
        <v>12901</v>
      </c>
      <c r="R11048" t="s">
        <v>15471</v>
      </c>
      <c r="S11048" t="s">
        <v>15436</v>
      </c>
      <c r="T11048" t="s">
        <v>15437</v>
      </c>
      <c r="U11048" t="s">
        <v>15437</v>
      </c>
      <c r="V11048">
        <v>0</v>
      </c>
    </row>
    <row r="11049" spans="1:22" x14ac:dyDescent="0.25">
      <c r="A11049" t="s">
        <v>1569</v>
      </c>
      <c r="B11049">
        <v>526585</v>
      </c>
      <c r="C11049" t="s">
        <v>1651</v>
      </c>
      <c r="D11049" t="s">
        <v>13927</v>
      </c>
      <c r="E11049" t="s">
        <v>1596</v>
      </c>
      <c r="F11049" t="s">
        <v>13924</v>
      </c>
      <c r="G11049" t="s">
        <v>4294</v>
      </c>
      <c r="H11049" s="2">
        <v>45621</v>
      </c>
      <c r="I11049" s="2">
        <v>45621</v>
      </c>
      <c r="J11049"/>
      <c r="K11049"/>
      <c r="L11049">
        <v>33</v>
      </c>
      <c r="M11049" t="s">
        <v>10288</v>
      </c>
      <c r="N11049" t="s">
        <v>10289</v>
      </c>
      <c r="O11049"/>
      <c r="P11049" t="s">
        <v>13925</v>
      </c>
      <c r="Q11049" t="s">
        <v>13926</v>
      </c>
      <c r="R11049" t="s">
        <v>15471</v>
      </c>
      <c r="S11049" t="s">
        <v>15436</v>
      </c>
      <c r="T11049" t="s">
        <v>15437</v>
      </c>
      <c r="U11049" t="s">
        <v>15437</v>
      </c>
      <c r="V11049">
        <v>0.82499999999999996</v>
      </c>
    </row>
    <row r="11050" spans="1:22" x14ac:dyDescent="0.25">
      <c r="A11050" t="s">
        <v>1569</v>
      </c>
      <c r="B11050">
        <v>526589</v>
      </c>
      <c r="C11050" t="s">
        <v>5387</v>
      </c>
      <c r="D11050" t="s">
        <v>11049</v>
      </c>
      <c r="E11050" t="s">
        <v>1607</v>
      </c>
      <c r="F11050" t="s">
        <v>11040</v>
      </c>
      <c r="G11050" t="s">
        <v>10304</v>
      </c>
      <c r="H11050" s="2">
        <v>45615</v>
      </c>
      <c r="I11050" s="2">
        <v>45615</v>
      </c>
      <c r="J11050"/>
      <c r="K11050"/>
      <c r="L11050">
        <v>40</v>
      </c>
      <c r="M11050" t="s">
        <v>10288</v>
      </c>
      <c r="N11050" t="s">
        <v>10289</v>
      </c>
      <c r="O11050"/>
      <c r="P11050" t="s">
        <v>11037</v>
      </c>
      <c r="Q11050" t="s">
        <v>11038</v>
      </c>
      <c r="R11050" t="s">
        <v>15471</v>
      </c>
      <c r="S11050" t="s">
        <v>15436</v>
      </c>
      <c r="T11050" t="s">
        <v>15437</v>
      </c>
      <c r="U11050" t="s">
        <v>15437</v>
      </c>
      <c r="V11050">
        <v>1</v>
      </c>
    </row>
    <row r="11051" spans="1:22" x14ac:dyDescent="0.25">
      <c r="A11051" t="s">
        <v>1569</v>
      </c>
      <c r="B11051">
        <v>526587</v>
      </c>
      <c r="C11051" t="s">
        <v>11050</v>
      </c>
      <c r="D11051" t="s">
        <v>11051</v>
      </c>
      <c r="E11051" t="s">
        <v>1572</v>
      </c>
      <c r="F11051" t="s">
        <v>11036</v>
      </c>
      <c r="G11051" t="s">
        <v>4294</v>
      </c>
      <c r="H11051" s="2">
        <v>45607</v>
      </c>
      <c r="I11051" s="2">
        <v>45607</v>
      </c>
      <c r="J11051"/>
      <c r="K11051"/>
      <c r="L11051">
        <v>0.01</v>
      </c>
      <c r="M11051" t="s">
        <v>10288</v>
      </c>
      <c r="N11051" t="s">
        <v>10289</v>
      </c>
      <c r="O11051"/>
      <c r="P11051" t="s">
        <v>11037</v>
      </c>
      <c r="Q11051" t="s">
        <v>11038</v>
      </c>
      <c r="R11051" t="s">
        <v>15471</v>
      </c>
      <c r="S11051" t="s">
        <v>15436</v>
      </c>
      <c r="T11051" t="s">
        <v>15437</v>
      </c>
      <c r="U11051" t="s">
        <v>15437</v>
      </c>
      <c r="V11051">
        <v>0</v>
      </c>
    </row>
    <row r="11052" spans="1:22" x14ac:dyDescent="0.25">
      <c r="A11052" t="s">
        <v>1569</v>
      </c>
      <c r="B11052">
        <v>526579</v>
      </c>
      <c r="C11052" t="s">
        <v>11146</v>
      </c>
      <c r="D11052" t="s">
        <v>2894</v>
      </c>
      <c r="E11052" t="s">
        <v>1596</v>
      </c>
      <c r="F11052" t="s">
        <v>11140</v>
      </c>
      <c r="G11052" t="s">
        <v>4294</v>
      </c>
      <c r="H11052" s="2">
        <v>45607</v>
      </c>
      <c r="I11052" s="2">
        <v>45607</v>
      </c>
      <c r="J11052"/>
      <c r="K11052"/>
      <c r="L11052">
        <v>30.5</v>
      </c>
      <c r="M11052" t="s">
        <v>10288</v>
      </c>
      <c r="N11052" t="s">
        <v>10289</v>
      </c>
      <c r="O11052"/>
      <c r="P11052" t="s">
        <v>11141</v>
      </c>
      <c r="Q11052" t="s">
        <v>11142</v>
      </c>
      <c r="R11052" t="s">
        <v>15470</v>
      </c>
      <c r="S11052" t="s">
        <v>15436</v>
      </c>
      <c r="T11052" t="s">
        <v>15437</v>
      </c>
      <c r="U11052" t="s">
        <v>15437</v>
      </c>
      <c r="V11052">
        <v>0.76249999999999996</v>
      </c>
    </row>
    <row r="11053" spans="1:22" x14ac:dyDescent="0.25">
      <c r="A11053" t="s">
        <v>1569</v>
      </c>
      <c r="B11053">
        <v>526577</v>
      </c>
      <c r="C11053" t="s">
        <v>1608</v>
      </c>
      <c r="D11053" t="s">
        <v>11289</v>
      </c>
      <c r="E11053" t="s">
        <v>1572</v>
      </c>
      <c r="F11053" t="s">
        <v>11278</v>
      </c>
      <c r="G11053" t="s">
        <v>4294</v>
      </c>
      <c r="H11053" s="2">
        <v>45607</v>
      </c>
      <c r="I11053" s="2">
        <v>45607</v>
      </c>
      <c r="J11053"/>
      <c r="K11053"/>
      <c r="L11053">
        <v>0.01</v>
      </c>
      <c r="M11053" t="s">
        <v>10288</v>
      </c>
      <c r="N11053" t="s">
        <v>10289</v>
      </c>
      <c r="O11053"/>
      <c r="P11053" t="s">
        <v>11279</v>
      </c>
      <c r="Q11053" t="s">
        <v>11280</v>
      </c>
      <c r="R11053" t="s">
        <v>15471</v>
      </c>
      <c r="S11053" t="s">
        <v>15436</v>
      </c>
      <c r="T11053" t="s">
        <v>15437</v>
      </c>
      <c r="U11053" t="s">
        <v>15437</v>
      </c>
      <c r="V11053">
        <v>0</v>
      </c>
    </row>
    <row r="11054" spans="1:22" x14ac:dyDescent="0.25">
      <c r="A11054" t="s">
        <v>1569</v>
      </c>
      <c r="B11054">
        <v>526582</v>
      </c>
      <c r="C11054" t="s">
        <v>1688</v>
      </c>
      <c r="D11054" t="s">
        <v>6013</v>
      </c>
      <c r="E11054" t="s">
        <v>1596</v>
      </c>
      <c r="F11054" t="s">
        <v>11654</v>
      </c>
      <c r="G11054" t="s">
        <v>4294</v>
      </c>
      <c r="H11054" s="2">
        <v>45607</v>
      </c>
      <c r="I11054" s="2">
        <v>45607</v>
      </c>
      <c r="J11054"/>
      <c r="K11054"/>
      <c r="L11054">
        <v>24</v>
      </c>
      <c r="M11054" t="s">
        <v>10288</v>
      </c>
      <c r="N11054" t="s">
        <v>10289</v>
      </c>
      <c r="O11054"/>
      <c r="P11054" t="s">
        <v>11655</v>
      </c>
      <c r="Q11054" t="s">
        <v>11656</v>
      </c>
      <c r="R11054" t="s">
        <v>15471</v>
      </c>
      <c r="S11054" t="s">
        <v>15436</v>
      </c>
      <c r="T11054" t="s">
        <v>15437</v>
      </c>
      <c r="U11054" t="s">
        <v>15437</v>
      </c>
      <c r="V11054">
        <v>0.6</v>
      </c>
    </row>
    <row r="11055" spans="1:22" x14ac:dyDescent="0.25">
      <c r="A11055" t="s">
        <v>1569</v>
      </c>
      <c r="B11055">
        <v>526584</v>
      </c>
      <c r="C11055" t="s">
        <v>13928</v>
      </c>
      <c r="D11055" t="s">
        <v>13929</v>
      </c>
      <c r="E11055" t="s">
        <v>1596</v>
      </c>
      <c r="F11055" t="s">
        <v>13924</v>
      </c>
      <c r="G11055" t="s">
        <v>4294</v>
      </c>
      <c r="H11055" s="2">
        <v>45607</v>
      </c>
      <c r="I11055" s="2">
        <v>45607</v>
      </c>
      <c r="J11055"/>
      <c r="K11055"/>
      <c r="L11055">
        <v>26</v>
      </c>
      <c r="M11055" t="s">
        <v>10288</v>
      </c>
      <c r="N11055" t="s">
        <v>10289</v>
      </c>
      <c r="O11055"/>
      <c r="P11055" t="s">
        <v>13925</v>
      </c>
      <c r="Q11055" t="s">
        <v>13926</v>
      </c>
      <c r="R11055" t="s">
        <v>15471</v>
      </c>
      <c r="S11055" t="s">
        <v>15436</v>
      </c>
      <c r="T11055" t="s">
        <v>15437</v>
      </c>
      <c r="U11055" t="s">
        <v>15437</v>
      </c>
      <c r="V11055">
        <v>0.65</v>
      </c>
    </row>
    <row r="11056" spans="1:22" x14ac:dyDescent="0.25">
      <c r="A11056" t="s">
        <v>1569</v>
      </c>
      <c r="B11056">
        <v>526586</v>
      </c>
      <c r="C11056" t="s">
        <v>2190</v>
      </c>
      <c r="D11056" t="s">
        <v>13930</v>
      </c>
      <c r="E11056" t="s">
        <v>1572</v>
      </c>
      <c r="F11056" t="s">
        <v>13924</v>
      </c>
      <c r="G11056" t="s">
        <v>4294</v>
      </c>
      <c r="H11056" s="2">
        <v>45607</v>
      </c>
      <c r="I11056" s="2">
        <v>45607</v>
      </c>
      <c r="J11056"/>
      <c r="K11056"/>
      <c r="L11056">
        <v>0.01</v>
      </c>
      <c r="M11056" t="s">
        <v>10288</v>
      </c>
      <c r="N11056" t="s">
        <v>10289</v>
      </c>
      <c r="O11056"/>
      <c r="P11056" t="s">
        <v>13925</v>
      </c>
      <c r="Q11056" t="s">
        <v>13926</v>
      </c>
      <c r="R11056" t="s">
        <v>15471</v>
      </c>
      <c r="S11056" t="s">
        <v>15436</v>
      </c>
      <c r="T11056" t="s">
        <v>15437</v>
      </c>
      <c r="U11056" t="s">
        <v>15437</v>
      </c>
      <c r="V11056">
        <v>0</v>
      </c>
    </row>
    <row r="11057" spans="1:22" x14ac:dyDescent="0.25">
      <c r="A11057" t="s">
        <v>1569</v>
      </c>
      <c r="B11057">
        <v>526572</v>
      </c>
      <c r="C11057" t="s">
        <v>4659</v>
      </c>
      <c r="D11057" t="s">
        <v>10549</v>
      </c>
      <c r="E11057" t="s">
        <v>1572</v>
      </c>
      <c r="F11057" t="s">
        <v>10546</v>
      </c>
      <c r="G11057" t="s">
        <v>4294</v>
      </c>
      <c r="H11057" s="2">
        <v>45600</v>
      </c>
      <c r="I11057" s="2">
        <v>45600</v>
      </c>
      <c r="J11057"/>
      <c r="K11057"/>
      <c r="L11057">
        <v>0.01</v>
      </c>
      <c r="M11057" t="s">
        <v>10288</v>
      </c>
      <c r="N11057" t="s">
        <v>10289</v>
      </c>
      <c r="O11057"/>
      <c r="P11057" t="s">
        <v>10547</v>
      </c>
      <c r="Q11057" t="s">
        <v>10548</v>
      </c>
      <c r="R11057" t="s">
        <v>15471</v>
      </c>
      <c r="S11057" t="s">
        <v>15436</v>
      </c>
      <c r="T11057" t="s">
        <v>15437</v>
      </c>
      <c r="U11057" t="s">
        <v>15437</v>
      </c>
      <c r="V11057">
        <v>0</v>
      </c>
    </row>
    <row r="11058" spans="1:22" x14ac:dyDescent="0.25">
      <c r="A11058" t="s">
        <v>1569</v>
      </c>
      <c r="B11058">
        <v>526578</v>
      </c>
      <c r="C11058" t="s">
        <v>1794</v>
      </c>
      <c r="D11058" t="s">
        <v>12644</v>
      </c>
      <c r="E11058" t="s">
        <v>1572</v>
      </c>
      <c r="F11058" t="s">
        <v>12639</v>
      </c>
      <c r="G11058" t="s">
        <v>4294</v>
      </c>
      <c r="H11058" s="2">
        <v>45600</v>
      </c>
      <c r="I11058" s="2">
        <v>45600</v>
      </c>
      <c r="J11058"/>
      <c r="K11058"/>
      <c r="L11058">
        <v>0.01</v>
      </c>
      <c r="M11058" t="s">
        <v>10288</v>
      </c>
      <c r="N11058" t="s">
        <v>10289</v>
      </c>
      <c r="O11058"/>
      <c r="P11058" t="s">
        <v>12640</v>
      </c>
      <c r="Q11058" t="s">
        <v>12641</v>
      </c>
      <c r="R11058" t="s">
        <v>15470</v>
      </c>
      <c r="S11058" t="s">
        <v>15436</v>
      </c>
      <c r="T11058" t="s">
        <v>15437</v>
      </c>
      <c r="U11058" t="s">
        <v>15437</v>
      </c>
      <c r="V11058">
        <v>0</v>
      </c>
    </row>
    <row r="11059" spans="1:22" x14ac:dyDescent="0.25">
      <c r="A11059" t="s">
        <v>1569</v>
      </c>
      <c r="B11059">
        <v>526574</v>
      </c>
      <c r="C11059" t="s">
        <v>8143</v>
      </c>
      <c r="D11059" t="s">
        <v>2165</v>
      </c>
      <c r="E11059" t="s">
        <v>1607</v>
      </c>
      <c r="F11059" t="s">
        <v>10781</v>
      </c>
      <c r="G11059" t="s">
        <v>10304</v>
      </c>
      <c r="H11059" s="2">
        <v>45595</v>
      </c>
      <c r="I11059" s="2">
        <v>45663</v>
      </c>
      <c r="J11059"/>
      <c r="K11059"/>
      <c r="L11059">
        <v>40</v>
      </c>
      <c r="M11059" t="s">
        <v>10288</v>
      </c>
      <c r="N11059" t="s">
        <v>10289</v>
      </c>
      <c r="O11059"/>
      <c r="P11059" t="s">
        <v>10772</v>
      </c>
      <c r="Q11059" t="s">
        <v>10773</v>
      </c>
      <c r="R11059" t="s">
        <v>15470</v>
      </c>
      <c r="S11059" t="s">
        <v>15436</v>
      </c>
      <c r="T11059" t="s">
        <v>15437</v>
      </c>
      <c r="U11059" t="s">
        <v>15437</v>
      </c>
      <c r="V11059">
        <v>1</v>
      </c>
    </row>
    <row r="11060" spans="1:22" x14ac:dyDescent="0.25">
      <c r="A11060" t="s">
        <v>1569</v>
      </c>
      <c r="B11060">
        <v>526571</v>
      </c>
      <c r="C11060" t="s">
        <v>2190</v>
      </c>
      <c r="D11060" t="s">
        <v>2861</v>
      </c>
      <c r="E11060" t="s">
        <v>1572</v>
      </c>
      <c r="F11060" t="s">
        <v>10546</v>
      </c>
      <c r="G11060" t="s">
        <v>4294</v>
      </c>
      <c r="H11060" s="2">
        <v>45593</v>
      </c>
      <c r="I11060" s="2">
        <v>45593</v>
      </c>
      <c r="J11060"/>
      <c r="K11060"/>
      <c r="L11060">
        <v>0.01</v>
      </c>
      <c r="M11060" t="s">
        <v>10288</v>
      </c>
      <c r="N11060" t="s">
        <v>10289</v>
      </c>
      <c r="O11060"/>
      <c r="P11060" t="s">
        <v>10547</v>
      </c>
      <c r="Q11060" t="s">
        <v>10548</v>
      </c>
      <c r="R11060" t="s">
        <v>15471</v>
      </c>
      <c r="S11060" t="s">
        <v>15436</v>
      </c>
      <c r="T11060" t="s">
        <v>15437</v>
      </c>
      <c r="U11060" t="s">
        <v>15437</v>
      </c>
      <c r="V11060">
        <v>0</v>
      </c>
    </row>
    <row r="11061" spans="1:22" x14ac:dyDescent="0.25">
      <c r="A11061" t="s">
        <v>1569</v>
      </c>
      <c r="B11061">
        <v>526570</v>
      </c>
      <c r="C11061" t="s">
        <v>13481</v>
      </c>
      <c r="D11061" t="s">
        <v>5986</v>
      </c>
      <c r="E11061" t="s">
        <v>1607</v>
      </c>
      <c r="F11061" t="s">
        <v>13482</v>
      </c>
      <c r="G11061" t="s">
        <v>10304</v>
      </c>
      <c r="H11061" s="2">
        <v>45593</v>
      </c>
      <c r="I11061" s="2">
        <v>45803</v>
      </c>
      <c r="J11061"/>
      <c r="K11061"/>
      <c r="L11061">
        <v>40</v>
      </c>
      <c r="M11061" t="s">
        <v>10288</v>
      </c>
      <c r="N11061" t="s">
        <v>10289</v>
      </c>
      <c r="O11061"/>
      <c r="P11061" t="s">
        <v>13476</v>
      </c>
      <c r="Q11061" t="s">
        <v>13477</v>
      </c>
      <c r="R11061" t="s">
        <v>15470</v>
      </c>
      <c r="S11061" t="s">
        <v>15436</v>
      </c>
      <c r="T11061" t="s">
        <v>15437</v>
      </c>
      <c r="U11061" t="s">
        <v>15437</v>
      </c>
      <c r="V11061">
        <v>1</v>
      </c>
    </row>
    <row r="11062" spans="1:22" x14ac:dyDescent="0.25">
      <c r="A11062" t="s">
        <v>1569</v>
      </c>
      <c r="B11062">
        <v>526573</v>
      </c>
      <c r="C11062" t="s">
        <v>11433</v>
      </c>
      <c r="D11062" t="s">
        <v>5954</v>
      </c>
      <c r="E11062" t="s">
        <v>1596</v>
      </c>
      <c r="F11062" t="s">
        <v>13924</v>
      </c>
      <c r="G11062" t="s">
        <v>4294</v>
      </c>
      <c r="H11062" s="2">
        <v>45593</v>
      </c>
      <c r="I11062" s="2">
        <v>45593</v>
      </c>
      <c r="J11062"/>
      <c r="K11062"/>
      <c r="L11062">
        <v>8</v>
      </c>
      <c r="M11062" t="s">
        <v>10288</v>
      </c>
      <c r="N11062" t="s">
        <v>10289</v>
      </c>
      <c r="O11062"/>
      <c r="P11062" t="s">
        <v>13925</v>
      </c>
      <c r="Q11062" t="s">
        <v>13926</v>
      </c>
      <c r="R11062" t="s">
        <v>15471</v>
      </c>
      <c r="S11062" t="s">
        <v>15436</v>
      </c>
      <c r="T11062" t="s">
        <v>15437</v>
      </c>
      <c r="U11062" t="s">
        <v>15437</v>
      </c>
      <c r="V11062">
        <v>0.2</v>
      </c>
    </row>
    <row r="11063" spans="1:22" x14ac:dyDescent="0.25">
      <c r="A11063" t="s">
        <v>1569</v>
      </c>
      <c r="B11063">
        <v>526568</v>
      </c>
      <c r="C11063" t="s">
        <v>3316</v>
      </c>
      <c r="D11063" t="s">
        <v>4692</v>
      </c>
      <c r="E11063" t="s">
        <v>1607</v>
      </c>
      <c r="F11063" t="s">
        <v>10550</v>
      </c>
      <c r="G11063" t="s">
        <v>10304</v>
      </c>
      <c r="H11063" s="2">
        <v>45586</v>
      </c>
      <c r="I11063" s="2">
        <v>45789</v>
      </c>
      <c r="J11063"/>
      <c r="K11063"/>
      <c r="L11063">
        <v>40</v>
      </c>
      <c r="M11063" t="s">
        <v>10288</v>
      </c>
      <c r="N11063" t="s">
        <v>10289</v>
      </c>
      <c r="O11063"/>
      <c r="P11063" t="s">
        <v>10547</v>
      </c>
      <c r="Q11063" t="s">
        <v>10548</v>
      </c>
      <c r="R11063" t="s">
        <v>15471</v>
      </c>
      <c r="S11063" t="s">
        <v>15436</v>
      </c>
      <c r="T11063" t="s">
        <v>15437</v>
      </c>
      <c r="U11063" t="s">
        <v>15437</v>
      </c>
      <c r="V11063">
        <v>1</v>
      </c>
    </row>
    <row r="11064" spans="1:22" x14ac:dyDescent="0.25">
      <c r="A11064" t="s">
        <v>1569</v>
      </c>
      <c r="B11064">
        <v>526569</v>
      </c>
      <c r="C11064" t="s">
        <v>1918</v>
      </c>
      <c r="D11064" t="s">
        <v>5941</v>
      </c>
      <c r="E11064" t="s">
        <v>1572</v>
      </c>
      <c r="F11064" t="s">
        <v>11140</v>
      </c>
      <c r="G11064" t="s">
        <v>4294</v>
      </c>
      <c r="H11064" s="2">
        <v>45586</v>
      </c>
      <c r="I11064" s="2">
        <v>45586</v>
      </c>
      <c r="J11064"/>
      <c r="K11064"/>
      <c r="L11064">
        <v>0.01</v>
      </c>
      <c r="M11064" t="s">
        <v>10288</v>
      </c>
      <c r="N11064" t="s">
        <v>10289</v>
      </c>
      <c r="O11064"/>
      <c r="P11064" t="s">
        <v>11141</v>
      </c>
      <c r="Q11064" t="s">
        <v>11142</v>
      </c>
      <c r="R11064" t="s">
        <v>15470</v>
      </c>
      <c r="S11064" t="s">
        <v>15436</v>
      </c>
      <c r="T11064" t="s">
        <v>15437</v>
      </c>
      <c r="U11064" t="s">
        <v>15437</v>
      </c>
      <c r="V11064">
        <v>0</v>
      </c>
    </row>
    <row r="11065" spans="1:22" x14ac:dyDescent="0.25">
      <c r="A11065" t="s">
        <v>1569</v>
      </c>
      <c r="B11065">
        <v>526567</v>
      </c>
      <c r="C11065" t="s">
        <v>10295</v>
      </c>
      <c r="D11065" t="s">
        <v>3231</v>
      </c>
      <c r="E11065" t="s">
        <v>1596</v>
      </c>
      <c r="F11065" t="s">
        <v>10287</v>
      </c>
      <c r="G11065" t="s">
        <v>4294</v>
      </c>
      <c r="H11065" s="2">
        <v>45579</v>
      </c>
      <c r="I11065" s="2">
        <v>45579</v>
      </c>
      <c r="J11065"/>
      <c r="K11065"/>
      <c r="L11065">
        <v>24.75</v>
      </c>
      <c r="M11065" t="s">
        <v>10288</v>
      </c>
      <c r="N11065" t="s">
        <v>10289</v>
      </c>
      <c r="O11065"/>
      <c r="P11065" t="s">
        <v>10290</v>
      </c>
      <c r="Q11065" t="s">
        <v>10291</v>
      </c>
      <c r="R11065" t="s">
        <v>15470</v>
      </c>
      <c r="S11065" t="s">
        <v>15436</v>
      </c>
      <c r="T11065" t="s">
        <v>15437</v>
      </c>
      <c r="U11065" t="s">
        <v>15437</v>
      </c>
      <c r="V11065">
        <v>0.61875000000000002</v>
      </c>
    </row>
    <row r="11066" spans="1:22" x14ac:dyDescent="0.25">
      <c r="A11066" t="s">
        <v>1569</v>
      </c>
      <c r="B11066">
        <v>526564</v>
      </c>
      <c r="C11066" t="s">
        <v>10375</v>
      </c>
      <c r="D11066" t="s">
        <v>5954</v>
      </c>
      <c r="E11066" t="s">
        <v>1596</v>
      </c>
      <c r="F11066" t="s">
        <v>10359</v>
      </c>
      <c r="G11066" t="s">
        <v>4294</v>
      </c>
      <c r="H11066" s="2">
        <v>45579</v>
      </c>
      <c r="I11066" s="2">
        <v>45579</v>
      </c>
      <c r="J11066"/>
      <c r="K11066"/>
      <c r="L11066">
        <v>24</v>
      </c>
      <c r="M11066" t="s">
        <v>10288</v>
      </c>
      <c r="N11066" t="s">
        <v>10289</v>
      </c>
      <c r="O11066"/>
      <c r="P11066" t="s">
        <v>10360</v>
      </c>
      <c r="Q11066" t="s">
        <v>10361</v>
      </c>
      <c r="R11066" t="s">
        <v>15471</v>
      </c>
      <c r="S11066" t="s">
        <v>15436</v>
      </c>
      <c r="T11066" t="s">
        <v>15437</v>
      </c>
      <c r="U11066" t="s">
        <v>15437</v>
      </c>
      <c r="V11066">
        <v>0.6</v>
      </c>
    </row>
    <row r="11067" spans="1:22" x14ac:dyDescent="0.25">
      <c r="A11067" t="s">
        <v>1569</v>
      </c>
      <c r="B11067">
        <v>526562</v>
      </c>
      <c r="C11067" t="s">
        <v>1722</v>
      </c>
      <c r="D11067" t="s">
        <v>1878</v>
      </c>
      <c r="E11067" t="s">
        <v>1596</v>
      </c>
      <c r="F11067" t="s">
        <v>11597</v>
      </c>
      <c r="G11067" t="s">
        <v>4294</v>
      </c>
      <c r="H11067" s="2">
        <v>45579</v>
      </c>
      <c r="I11067" s="2">
        <v>45579</v>
      </c>
      <c r="J11067"/>
      <c r="K11067"/>
      <c r="L11067">
        <v>24</v>
      </c>
      <c r="M11067" t="s">
        <v>10288</v>
      </c>
      <c r="N11067" t="s">
        <v>10289</v>
      </c>
      <c r="O11067"/>
      <c r="P11067" t="s">
        <v>11593</v>
      </c>
      <c r="Q11067" t="s">
        <v>11594</v>
      </c>
      <c r="R11067" t="s">
        <v>15471</v>
      </c>
      <c r="S11067" t="s">
        <v>15436</v>
      </c>
      <c r="T11067" t="s">
        <v>15437</v>
      </c>
      <c r="U11067" t="s">
        <v>15437</v>
      </c>
      <c r="V11067">
        <v>0.6</v>
      </c>
    </row>
    <row r="11068" spans="1:22" x14ac:dyDescent="0.25">
      <c r="A11068" t="s">
        <v>1569</v>
      </c>
      <c r="B11068">
        <v>526563</v>
      </c>
      <c r="C11068" t="s">
        <v>2500</v>
      </c>
      <c r="D11068" t="s">
        <v>2594</v>
      </c>
      <c r="E11068" t="s">
        <v>1596</v>
      </c>
      <c r="F11068" t="s">
        <v>11165</v>
      </c>
      <c r="G11068" t="s">
        <v>4294</v>
      </c>
      <c r="H11068" s="2">
        <v>45573</v>
      </c>
      <c r="I11068" s="2">
        <v>45607</v>
      </c>
      <c r="J11068"/>
      <c r="K11068"/>
      <c r="L11068">
        <v>8</v>
      </c>
      <c r="M11068" t="s">
        <v>10288</v>
      </c>
      <c r="N11068" t="s">
        <v>10289</v>
      </c>
      <c r="O11068"/>
      <c r="P11068" t="s">
        <v>11166</v>
      </c>
      <c r="Q11068" t="s">
        <v>11167</v>
      </c>
      <c r="R11068" t="s">
        <v>15471</v>
      </c>
      <c r="S11068" t="s">
        <v>15436</v>
      </c>
      <c r="T11068" t="s">
        <v>15437</v>
      </c>
      <c r="U11068" t="s">
        <v>15437</v>
      </c>
      <c r="V11068">
        <v>0.2</v>
      </c>
    </row>
    <row r="11069" spans="1:22" x14ac:dyDescent="0.25">
      <c r="A11069" t="s">
        <v>1569</v>
      </c>
      <c r="B11069">
        <v>526545</v>
      </c>
      <c r="C11069" t="s">
        <v>1611</v>
      </c>
      <c r="D11069" t="s">
        <v>11658</v>
      </c>
      <c r="E11069" t="s">
        <v>1596</v>
      </c>
      <c r="F11069" t="s">
        <v>11654</v>
      </c>
      <c r="G11069" t="s">
        <v>4294</v>
      </c>
      <c r="H11069" s="2">
        <v>45566</v>
      </c>
      <c r="I11069" s="2">
        <v>45566</v>
      </c>
      <c r="J11069"/>
      <c r="K11069"/>
      <c r="L11069">
        <v>24</v>
      </c>
      <c r="M11069" t="s">
        <v>10288</v>
      </c>
      <c r="N11069" t="s">
        <v>10289</v>
      </c>
      <c r="O11069"/>
      <c r="P11069" t="s">
        <v>11655</v>
      </c>
      <c r="Q11069" t="s">
        <v>11656</v>
      </c>
      <c r="R11069" t="s">
        <v>15471</v>
      </c>
      <c r="S11069" t="s">
        <v>15436</v>
      </c>
      <c r="T11069" t="s">
        <v>15437</v>
      </c>
      <c r="U11069" t="s">
        <v>15437</v>
      </c>
      <c r="V11069">
        <v>0.6</v>
      </c>
    </row>
    <row r="11070" spans="1:22" x14ac:dyDescent="0.25">
      <c r="A11070" t="s">
        <v>1569</v>
      </c>
      <c r="B11070">
        <v>526551</v>
      </c>
      <c r="C11070" t="s">
        <v>10376</v>
      </c>
      <c r="D11070" t="s">
        <v>10377</v>
      </c>
      <c r="E11070" t="s">
        <v>1572</v>
      </c>
      <c r="F11070" t="s">
        <v>10359</v>
      </c>
      <c r="G11070" t="s">
        <v>4294</v>
      </c>
      <c r="H11070" s="2">
        <v>45565</v>
      </c>
      <c r="I11070" s="2">
        <v>45565</v>
      </c>
      <c r="J11070"/>
      <c r="K11070"/>
      <c r="L11070">
        <v>0.01</v>
      </c>
      <c r="M11070" t="s">
        <v>10288</v>
      </c>
      <c r="N11070" t="s">
        <v>10289</v>
      </c>
      <c r="O11070"/>
      <c r="P11070" t="s">
        <v>10360</v>
      </c>
      <c r="Q11070" t="s">
        <v>10361</v>
      </c>
      <c r="R11070" t="s">
        <v>15471</v>
      </c>
      <c r="S11070" t="s">
        <v>15436</v>
      </c>
      <c r="T11070" t="s">
        <v>15437</v>
      </c>
      <c r="U11070" t="s">
        <v>15437</v>
      </c>
      <c r="V11070">
        <v>0</v>
      </c>
    </row>
    <row r="11071" spans="1:22" x14ac:dyDescent="0.25">
      <c r="A11071" t="s">
        <v>1569</v>
      </c>
      <c r="B11071">
        <v>526552</v>
      </c>
      <c r="C11071" t="s">
        <v>2315</v>
      </c>
      <c r="D11071" t="s">
        <v>2424</v>
      </c>
      <c r="E11071" t="s">
        <v>1572</v>
      </c>
      <c r="F11071" t="s">
        <v>10359</v>
      </c>
      <c r="G11071" t="s">
        <v>4294</v>
      </c>
      <c r="H11071" s="2">
        <v>45565</v>
      </c>
      <c r="I11071" s="2">
        <v>45565</v>
      </c>
      <c r="J11071"/>
      <c r="K11071"/>
      <c r="L11071">
        <v>0.01</v>
      </c>
      <c r="M11071" t="s">
        <v>10288</v>
      </c>
      <c r="N11071" t="s">
        <v>10289</v>
      </c>
      <c r="O11071"/>
      <c r="P11071" t="s">
        <v>10360</v>
      </c>
      <c r="Q11071" t="s">
        <v>10361</v>
      </c>
      <c r="R11071" t="s">
        <v>15471</v>
      </c>
      <c r="S11071" t="s">
        <v>15436</v>
      </c>
      <c r="T11071" t="s">
        <v>15437</v>
      </c>
      <c r="U11071" t="s">
        <v>15437</v>
      </c>
      <c r="V11071">
        <v>0</v>
      </c>
    </row>
    <row r="11072" spans="1:22" x14ac:dyDescent="0.25">
      <c r="A11072" t="s">
        <v>1569</v>
      </c>
      <c r="B11072">
        <v>526533</v>
      </c>
      <c r="C11072" t="s">
        <v>1705</v>
      </c>
      <c r="D11072" t="s">
        <v>11115</v>
      </c>
      <c r="E11072" t="s">
        <v>1572</v>
      </c>
      <c r="F11072" t="s">
        <v>11105</v>
      </c>
      <c r="G11072" t="s">
        <v>4294</v>
      </c>
      <c r="H11072" s="2">
        <v>45565</v>
      </c>
      <c r="I11072" s="2">
        <v>45579</v>
      </c>
      <c r="J11072"/>
      <c r="K11072"/>
      <c r="L11072">
        <v>0.01</v>
      </c>
      <c r="M11072" t="s">
        <v>10288</v>
      </c>
      <c r="N11072" t="s">
        <v>10289</v>
      </c>
      <c r="O11072"/>
      <c r="P11072" t="s">
        <v>11106</v>
      </c>
      <c r="Q11072" t="s">
        <v>11107</v>
      </c>
      <c r="R11072" t="s">
        <v>15471</v>
      </c>
      <c r="S11072" t="s">
        <v>15436</v>
      </c>
      <c r="T11072" t="s">
        <v>15437</v>
      </c>
      <c r="U11072" t="s">
        <v>15437</v>
      </c>
      <c r="V11072">
        <v>0</v>
      </c>
    </row>
    <row r="11073" spans="1:22" x14ac:dyDescent="0.25">
      <c r="A11073" t="s">
        <v>1569</v>
      </c>
      <c r="B11073">
        <v>526544</v>
      </c>
      <c r="C11073" t="s">
        <v>1750</v>
      </c>
      <c r="D11073" t="s">
        <v>2744</v>
      </c>
      <c r="E11073" t="s">
        <v>1596</v>
      </c>
      <c r="F11073" t="s">
        <v>11105</v>
      </c>
      <c r="G11073" t="s">
        <v>4294</v>
      </c>
      <c r="H11073" s="2">
        <v>45565</v>
      </c>
      <c r="I11073" s="2">
        <v>45565</v>
      </c>
      <c r="J11073"/>
      <c r="K11073"/>
      <c r="L11073">
        <v>20</v>
      </c>
      <c r="M11073" t="s">
        <v>10288</v>
      </c>
      <c r="N11073" t="s">
        <v>10289</v>
      </c>
      <c r="O11073"/>
      <c r="P11073" t="s">
        <v>11106</v>
      </c>
      <c r="Q11073" t="s">
        <v>11107</v>
      </c>
      <c r="R11073" t="s">
        <v>15471</v>
      </c>
      <c r="S11073" t="s">
        <v>15436</v>
      </c>
      <c r="T11073" t="s">
        <v>15437</v>
      </c>
      <c r="U11073" t="s">
        <v>15437</v>
      </c>
      <c r="V11073">
        <v>0.5</v>
      </c>
    </row>
    <row r="11074" spans="1:22" x14ac:dyDescent="0.25">
      <c r="A11074" t="s">
        <v>1569</v>
      </c>
      <c r="B11074">
        <v>526548</v>
      </c>
      <c r="C11074" t="s">
        <v>11290</v>
      </c>
      <c r="D11074" t="s">
        <v>11291</v>
      </c>
      <c r="E11074" t="s">
        <v>1572</v>
      </c>
      <c r="F11074" t="s">
        <v>11278</v>
      </c>
      <c r="G11074" t="s">
        <v>4294</v>
      </c>
      <c r="H11074" s="2">
        <v>45565</v>
      </c>
      <c r="I11074" s="2">
        <v>45565</v>
      </c>
      <c r="J11074"/>
      <c r="K11074"/>
      <c r="L11074">
        <v>0.01</v>
      </c>
      <c r="M11074" t="s">
        <v>10288</v>
      </c>
      <c r="N11074" t="s">
        <v>10289</v>
      </c>
      <c r="O11074"/>
      <c r="P11074" t="s">
        <v>11279</v>
      </c>
      <c r="Q11074" t="s">
        <v>11280</v>
      </c>
      <c r="R11074" t="s">
        <v>15471</v>
      </c>
      <c r="S11074" t="s">
        <v>15436</v>
      </c>
      <c r="T11074" t="s">
        <v>15437</v>
      </c>
      <c r="U11074" t="s">
        <v>15437</v>
      </c>
      <c r="V11074">
        <v>0</v>
      </c>
    </row>
    <row r="11075" spans="1:22" x14ac:dyDescent="0.25">
      <c r="A11075" t="s">
        <v>1569</v>
      </c>
      <c r="B11075">
        <v>526549</v>
      </c>
      <c r="C11075" t="s">
        <v>2593</v>
      </c>
      <c r="D11075" t="s">
        <v>4818</v>
      </c>
      <c r="E11075" t="s">
        <v>1572</v>
      </c>
      <c r="F11075" t="s">
        <v>11278</v>
      </c>
      <c r="G11075" t="s">
        <v>4294</v>
      </c>
      <c r="H11075" s="2">
        <v>45565</v>
      </c>
      <c r="I11075" s="2">
        <v>45565</v>
      </c>
      <c r="J11075"/>
      <c r="K11075"/>
      <c r="L11075">
        <v>0.01</v>
      </c>
      <c r="M11075" t="s">
        <v>10288</v>
      </c>
      <c r="N11075" t="s">
        <v>10289</v>
      </c>
      <c r="O11075"/>
      <c r="P11075" t="s">
        <v>11279</v>
      </c>
      <c r="Q11075" t="s">
        <v>11280</v>
      </c>
      <c r="R11075" t="s">
        <v>15471</v>
      </c>
      <c r="S11075" t="s">
        <v>15436</v>
      </c>
      <c r="T11075" t="s">
        <v>15437</v>
      </c>
      <c r="U11075" t="s">
        <v>15437</v>
      </c>
      <c r="V11075">
        <v>0</v>
      </c>
    </row>
    <row r="11076" spans="1:22" x14ac:dyDescent="0.25">
      <c r="A11076" t="s">
        <v>1569</v>
      </c>
      <c r="B11076">
        <v>526556</v>
      </c>
      <c r="C11076" t="s">
        <v>11334</v>
      </c>
      <c r="D11076" t="s">
        <v>3962</v>
      </c>
      <c r="E11076" t="s">
        <v>1596</v>
      </c>
      <c r="F11076" t="s">
        <v>11323</v>
      </c>
      <c r="G11076" t="s">
        <v>4294</v>
      </c>
      <c r="H11076" s="2">
        <v>45565</v>
      </c>
      <c r="I11076" s="2">
        <v>45565</v>
      </c>
      <c r="J11076"/>
      <c r="K11076"/>
      <c r="L11076">
        <v>29.5</v>
      </c>
      <c r="M11076" t="s">
        <v>10288</v>
      </c>
      <c r="N11076" t="s">
        <v>10289</v>
      </c>
      <c r="O11076"/>
      <c r="P11076" t="s">
        <v>11319</v>
      </c>
      <c r="Q11076" t="s">
        <v>11320</v>
      </c>
      <c r="R11076" t="s">
        <v>15471</v>
      </c>
      <c r="S11076" t="s">
        <v>15436</v>
      </c>
      <c r="T11076" t="s">
        <v>15437</v>
      </c>
      <c r="U11076" t="s">
        <v>15437</v>
      </c>
      <c r="V11076">
        <v>0.73750000000000004</v>
      </c>
    </row>
    <row r="11077" spans="1:22" x14ac:dyDescent="0.25">
      <c r="A11077" t="s">
        <v>1569</v>
      </c>
      <c r="B11077">
        <v>526555</v>
      </c>
      <c r="C11077" t="s">
        <v>11335</v>
      </c>
      <c r="D11077" t="s">
        <v>11336</v>
      </c>
      <c r="E11077" t="s">
        <v>1607</v>
      </c>
      <c r="F11077" t="s">
        <v>11318</v>
      </c>
      <c r="G11077" t="s">
        <v>10363</v>
      </c>
      <c r="H11077" s="2">
        <v>45565</v>
      </c>
      <c r="I11077" s="2">
        <v>45565</v>
      </c>
      <c r="J11077"/>
      <c r="K11077"/>
      <c r="L11077">
        <v>40</v>
      </c>
      <c r="M11077" t="s">
        <v>10288</v>
      </c>
      <c r="N11077" t="s">
        <v>10289</v>
      </c>
      <c r="O11077"/>
      <c r="P11077" t="s">
        <v>11319</v>
      </c>
      <c r="Q11077" t="s">
        <v>11320</v>
      </c>
      <c r="R11077" t="s">
        <v>15471</v>
      </c>
      <c r="S11077" t="s">
        <v>15436</v>
      </c>
      <c r="T11077" t="s">
        <v>15437</v>
      </c>
      <c r="U11077" t="s">
        <v>15437</v>
      </c>
      <c r="V11077">
        <v>1</v>
      </c>
    </row>
    <row r="11078" spans="1:22" x14ac:dyDescent="0.25">
      <c r="A11078" t="s">
        <v>1569</v>
      </c>
      <c r="B11078">
        <v>526542</v>
      </c>
      <c r="C11078" t="s">
        <v>1796</v>
      </c>
      <c r="D11078" t="s">
        <v>11659</v>
      </c>
      <c r="E11078" t="s">
        <v>1607</v>
      </c>
      <c r="F11078" t="s">
        <v>11660</v>
      </c>
      <c r="G11078" t="s">
        <v>10304</v>
      </c>
      <c r="H11078" s="2">
        <v>45559</v>
      </c>
      <c r="I11078" s="2">
        <v>45607</v>
      </c>
      <c r="J11078"/>
      <c r="K11078"/>
      <c r="L11078">
        <v>40</v>
      </c>
      <c r="M11078" t="s">
        <v>10288</v>
      </c>
      <c r="N11078" t="s">
        <v>10289</v>
      </c>
      <c r="O11078"/>
      <c r="P11078" t="s">
        <v>11655</v>
      </c>
      <c r="Q11078" t="s">
        <v>11656</v>
      </c>
      <c r="R11078" t="s">
        <v>15471</v>
      </c>
      <c r="S11078" t="s">
        <v>15436</v>
      </c>
      <c r="T11078" t="s">
        <v>15437</v>
      </c>
      <c r="U11078" t="s">
        <v>15437</v>
      </c>
      <c r="V11078">
        <v>1</v>
      </c>
    </row>
    <row r="11079" spans="1:22" x14ac:dyDescent="0.25">
      <c r="A11079" t="s">
        <v>1569</v>
      </c>
      <c r="B11079">
        <v>526530</v>
      </c>
      <c r="C11079" t="s">
        <v>1863</v>
      </c>
      <c r="D11079" t="s">
        <v>3293</v>
      </c>
      <c r="E11079" t="s">
        <v>1607</v>
      </c>
      <c r="F11079" t="s">
        <v>12714</v>
      </c>
      <c r="G11079" t="s">
        <v>10363</v>
      </c>
      <c r="H11079" s="2">
        <v>45552</v>
      </c>
      <c r="I11079" s="2">
        <v>45552</v>
      </c>
      <c r="J11079"/>
      <c r="K11079"/>
      <c r="L11079">
        <v>40</v>
      </c>
      <c r="M11079" t="s">
        <v>10288</v>
      </c>
      <c r="N11079" t="s">
        <v>10289</v>
      </c>
      <c r="O11079"/>
      <c r="P11079" t="s">
        <v>12711</v>
      </c>
      <c r="Q11079" t="s">
        <v>12712</v>
      </c>
      <c r="R11079" t="s">
        <v>15470</v>
      </c>
      <c r="S11079" t="s">
        <v>15436</v>
      </c>
      <c r="T11079" t="s">
        <v>15437</v>
      </c>
      <c r="U11079" t="s">
        <v>15437</v>
      </c>
      <c r="V11079">
        <v>1</v>
      </c>
    </row>
    <row r="11080" spans="1:22" x14ac:dyDescent="0.25">
      <c r="A11080" t="s">
        <v>1569</v>
      </c>
      <c r="B11080">
        <v>526510</v>
      </c>
      <c r="C11080" t="s">
        <v>11116</v>
      </c>
      <c r="D11080" t="s">
        <v>11117</v>
      </c>
      <c r="E11080" t="s">
        <v>1596</v>
      </c>
      <c r="F11080" t="s">
        <v>11105</v>
      </c>
      <c r="G11080" t="s">
        <v>4294</v>
      </c>
      <c r="H11080" s="2">
        <v>45551</v>
      </c>
      <c r="I11080" s="2">
        <v>45551</v>
      </c>
      <c r="J11080"/>
      <c r="K11080"/>
      <c r="L11080">
        <v>22.75</v>
      </c>
      <c r="M11080" t="s">
        <v>10288</v>
      </c>
      <c r="N11080" t="s">
        <v>10289</v>
      </c>
      <c r="O11080"/>
      <c r="P11080" t="s">
        <v>11106</v>
      </c>
      <c r="Q11080" t="s">
        <v>11107</v>
      </c>
      <c r="R11080" t="s">
        <v>15471</v>
      </c>
      <c r="S11080" t="s">
        <v>15436</v>
      </c>
      <c r="T11080" t="s">
        <v>15437</v>
      </c>
      <c r="U11080" t="s">
        <v>15437</v>
      </c>
      <c r="V11080">
        <v>0.56874999999999998</v>
      </c>
    </row>
    <row r="11081" spans="1:22" x14ac:dyDescent="0.25">
      <c r="A11081" t="s">
        <v>1569</v>
      </c>
      <c r="B11081">
        <v>526543</v>
      </c>
      <c r="C11081" t="s">
        <v>2748</v>
      </c>
      <c r="D11081" t="s">
        <v>11168</v>
      </c>
      <c r="E11081" t="s">
        <v>1572</v>
      </c>
      <c r="F11081" t="s">
        <v>11165</v>
      </c>
      <c r="G11081" t="s">
        <v>4294</v>
      </c>
      <c r="H11081" s="2">
        <v>45551</v>
      </c>
      <c r="I11081" s="2">
        <v>45551</v>
      </c>
      <c r="J11081"/>
      <c r="K11081"/>
      <c r="L11081">
        <v>0.01</v>
      </c>
      <c r="M11081" t="s">
        <v>10288</v>
      </c>
      <c r="N11081" t="s">
        <v>10289</v>
      </c>
      <c r="O11081"/>
      <c r="P11081" t="s">
        <v>11166</v>
      </c>
      <c r="Q11081" t="s">
        <v>11167</v>
      </c>
      <c r="R11081" t="s">
        <v>15471</v>
      </c>
      <c r="S11081" t="s">
        <v>15436</v>
      </c>
      <c r="T11081" t="s">
        <v>15437</v>
      </c>
      <c r="U11081" t="s">
        <v>15437</v>
      </c>
      <c r="V11081">
        <v>0</v>
      </c>
    </row>
    <row r="11082" spans="1:22" x14ac:dyDescent="0.25">
      <c r="A11082" t="s">
        <v>1569</v>
      </c>
      <c r="B11082">
        <v>526522</v>
      </c>
      <c r="C11082" t="s">
        <v>1920</v>
      </c>
      <c r="D11082" t="s">
        <v>6300</v>
      </c>
      <c r="E11082" t="s">
        <v>1596</v>
      </c>
      <c r="F11082" t="s">
        <v>11415</v>
      </c>
      <c r="G11082" t="s">
        <v>4294</v>
      </c>
      <c r="H11082" s="2">
        <v>45551</v>
      </c>
      <c r="I11082" s="2">
        <v>45579</v>
      </c>
      <c r="J11082"/>
      <c r="K11082"/>
      <c r="L11082">
        <v>35</v>
      </c>
      <c r="M11082" t="s">
        <v>10288</v>
      </c>
      <c r="N11082" t="s">
        <v>10289</v>
      </c>
      <c r="O11082"/>
      <c r="P11082" t="s">
        <v>11416</v>
      </c>
      <c r="Q11082" t="s">
        <v>11417</v>
      </c>
      <c r="R11082" t="s">
        <v>15471</v>
      </c>
      <c r="S11082" t="s">
        <v>15436</v>
      </c>
      <c r="T11082" t="s">
        <v>15437</v>
      </c>
      <c r="U11082" t="s">
        <v>15437</v>
      </c>
      <c r="V11082">
        <v>0.875</v>
      </c>
    </row>
    <row r="11083" spans="1:22" x14ac:dyDescent="0.25">
      <c r="A11083" t="s">
        <v>1569</v>
      </c>
      <c r="B11083">
        <v>526517</v>
      </c>
      <c r="C11083" t="s">
        <v>10782</v>
      </c>
      <c r="D11083" t="s">
        <v>10783</v>
      </c>
      <c r="E11083" t="s">
        <v>1607</v>
      </c>
      <c r="F11083" t="s">
        <v>10771</v>
      </c>
      <c r="G11083" t="s">
        <v>4294</v>
      </c>
      <c r="H11083" s="2">
        <v>45538</v>
      </c>
      <c r="I11083" s="2">
        <v>45538</v>
      </c>
      <c r="J11083"/>
      <c r="K11083"/>
      <c r="L11083">
        <v>40</v>
      </c>
      <c r="M11083" t="s">
        <v>10288</v>
      </c>
      <c r="N11083" t="s">
        <v>10289</v>
      </c>
      <c r="O11083"/>
      <c r="P11083" t="s">
        <v>10772</v>
      </c>
      <c r="Q11083" t="s">
        <v>10773</v>
      </c>
      <c r="R11083" t="s">
        <v>15470</v>
      </c>
      <c r="S11083" t="s">
        <v>15436</v>
      </c>
      <c r="T11083" t="s">
        <v>15437</v>
      </c>
      <c r="U11083" t="s">
        <v>15437</v>
      </c>
      <c r="V11083">
        <v>1</v>
      </c>
    </row>
    <row r="11084" spans="1:22" x14ac:dyDescent="0.25">
      <c r="A11084" t="s">
        <v>1569</v>
      </c>
      <c r="B11084">
        <v>526511</v>
      </c>
      <c r="C11084" t="s">
        <v>13483</v>
      </c>
      <c r="D11084" t="s">
        <v>2429</v>
      </c>
      <c r="E11084" t="s">
        <v>1572</v>
      </c>
      <c r="F11084" t="s">
        <v>13475</v>
      </c>
      <c r="G11084" t="s">
        <v>4294</v>
      </c>
      <c r="H11084" s="2">
        <v>45538</v>
      </c>
      <c r="I11084" s="2">
        <v>45538</v>
      </c>
      <c r="J11084"/>
      <c r="K11084"/>
      <c r="L11084">
        <v>0.01</v>
      </c>
      <c r="M11084" t="s">
        <v>10288</v>
      </c>
      <c r="N11084" t="s">
        <v>10289</v>
      </c>
      <c r="O11084"/>
      <c r="P11084" t="s">
        <v>13476</v>
      </c>
      <c r="Q11084" t="s">
        <v>13477</v>
      </c>
      <c r="R11084" t="s">
        <v>15470</v>
      </c>
      <c r="S11084" t="s">
        <v>15436</v>
      </c>
      <c r="T11084" t="s">
        <v>15437</v>
      </c>
      <c r="U11084" t="s">
        <v>15437</v>
      </c>
      <c r="V11084">
        <v>0</v>
      </c>
    </row>
    <row r="11085" spans="1:22" x14ac:dyDescent="0.25">
      <c r="A11085" t="s">
        <v>1569</v>
      </c>
      <c r="B11085">
        <v>526508</v>
      </c>
      <c r="C11085" t="s">
        <v>12715</v>
      </c>
      <c r="D11085" t="s">
        <v>2333</v>
      </c>
      <c r="E11085" t="s">
        <v>1572</v>
      </c>
      <c r="F11085" t="s">
        <v>12710</v>
      </c>
      <c r="G11085" t="s">
        <v>4294</v>
      </c>
      <c r="H11085" s="2">
        <v>45535</v>
      </c>
      <c r="I11085" s="2">
        <v>45535</v>
      </c>
      <c r="J11085"/>
      <c r="K11085"/>
      <c r="L11085">
        <v>0.01</v>
      </c>
      <c r="M11085" t="s">
        <v>10288</v>
      </c>
      <c r="N11085" t="s">
        <v>10289</v>
      </c>
      <c r="O11085"/>
      <c r="P11085" t="s">
        <v>12711</v>
      </c>
      <c r="Q11085" t="s">
        <v>12712</v>
      </c>
      <c r="R11085" t="s">
        <v>15470</v>
      </c>
      <c r="S11085" t="s">
        <v>15436</v>
      </c>
      <c r="T11085" t="s">
        <v>15437</v>
      </c>
      <c r="U11085" t="s">
        <v>15437</v>
      </c>
      <c r="V11085">
        <v>0</v>
      </c>
    </row>
    <row r="11086" spans="1:22" x14ac:dyDescent="0.25">
      <c r="A11086" t="s">
        <v>1569</v>
      </c>
      <c r="B11086">
        <v>526503</v>
      </c>
      <c r="C11086" t="s">
        <v>5660</v>
      </c>
      <c r="D11086" t="s">
        <v>12807</v>
      </c>
      <c r="E11086" t="s">
        <v>1572</v>
      </c>
      <c r="F11086" t="s">
        <v>12800</v>
      </c>
      <c r="G11086" t="s">
        <v>4294</v>
      </c>
      <c r="H11086" s="2">
        <v>45531</v>
      </c>
      <c r="I11086" s="2">
        <v>45542</v>
      </c>
      <c r="J11086"/>
      <c r="K11086"/>
      <c r="L11086">
        <v>0.01</v>
      </c>
      <c r="M11086" t="s">
        <v>10288</v>
      </c>
      <c r="N11086" t="s">
        <v>10289</v>
      </c>
      <c r="O11086"/>
      <c r="P11086" t="s">
        <v>12801</v>
      </c>
      <c r="Q11086" t="s">
        <v>12802</v>
      </c>
      <c r="R11086" t="s">
        <v>15471</v>
      </c>
      <c r="S11086" t="s">
        <v>15436</v>
      </c>
      <c r="T11086" t="s">
        <v>15437</v>
      </c>
      <c r="U11086" t="s">
        <v>15437</v>
      </c>
      <c r="V11086">
        <v>0</v>
      </c>
    </row>
    <row r="11087" spans="1:22" x14ac:dyDescent="0.25">
      <c r="A11087" t="s">
        <v>1569</v>
      </c>
      <c r="B11087">
        <v>526507</v>
      </c>
      <c r="C11087" t="s">
        <v>12808</v>
      </c>
      <c r="D11087" t="s">
        <v>12809</v>
      </c>
      <c r="E11087" t="s">
        <v>1596</v>
      </c>
      <c r="F11087" t="s">
        <v>12800</v>
      </c>
      <c r="G11087" t="s">
        <v>4294</v>
      </c>
      <c r="H11087" s="2">
        <v>45530</v>
      </c>
      <c r="I11087" s="2">
        <v>45540</v>
      </c>
      <c r="J11087"/>
      <c r="K11087"/>
      <c r="L11087">
        <v>8</v>
      </c>
      <c r="M11087" t="s">
        <v>10288</v>
      </c>
      <c r="N11087" t="s">
        <v>10289</v>
      </c>
      <c r="O11087"/>
      <c r="P11087" t="s">
        <v>12801</v>
      </c>
      <c r="Q11087" t="s">
        <v>12802</v>
      </c>
      <c r="R11087" t="s">
        <v>15471</v>
      </c>
      <c r="S11087" t="s">
        <v>15436</v>
      </c>
      <c r="T11087" t="s">
        <v>15437</v>
      </c>
      <c r="U11087" t="s">
        <v>15437</v>
      </c>
      <c r="V11087">
        <v>0.2</v>
      </c>
    </row>
    <row r="11088" spans="1:22" x14ac:dyDescent="0.25">
      <c r="A11088" t="s">
        <v>1569</v>
      </c>
      <c r="B11088">
        <v>526500</v>
      </c>
      <c r="C11088" t="s">
        <v>5338</v>
      </c>
      <c r="D11088" t="s">
        <v>4881</v>
      </c>
      <c r="E11088" t="s">
        <v>1596</v>
      </c>
      <c r="F11088" t="s">
        <v>11036</v>
      </c>
      <c r="G11088" t="s">
        <v>4294</v>
      </c>
      <c r="H11088" s="2">
        <v>45524</v>
      </c>
      <c r="I11088" s="2">
        <v>45524</v>
      </c>
      <c r="J11088"/>
      <c r="K11088"/>
      <c r="L11088">
        <v>36</v>
      </c>
      <c r="M11088" t="s">
        <v>10288</v>
      </c>
      <c r="N11088" t="s">
        <v>10289</v>
      </c>
      <c r="O11088"/>
      <c r="P11088" t="s">
        <v>11037</v>
      </c>
      <c r="Q11088" t="s">
        <v>11038</v>
      </c>
      <c r="R11088" t="s">
        <v>15471</v>
      </c>
      <c r="S11088" t="s">
        <v>15436</v>
      </c>
      <c r="T11088" t="s">
        <v>15437</v>
      </c>
      <c r="U11088" t="s">
        <v>15437</v>
      </c>
      <c r="V11088">
        <v>0.9</v>
      </c>
    </row>
    <row r="11089" spans="1:22" x14ac:dyDescent="0.25">
      <c r="A11089" t="s">
        <v>1569</v>
      </c>
      <c r="B11089">
        <v>526501</v>
      </c>
      <c r="C11089" t="s">
        <v>5325</v>
      </c>
      <c r="D11089" t="s">
        <v>2867</v>
      </c>
      <c r="E11089" t="s">
        <v>1607</v>
      </c>
      <c r="F11089" t="s">
        <v>12810</v>
      </c>
      <c r="G11089" t="s">
        <v>10363</v>
      </c>
      <c r="H11089" s="2">
        <v>45524</v>
      </c>
      <c r="I11089" s="2">
        <v>45747</v>
      </c>
      <c r="J11089"/>
      <c r="K11089"/>
      <c r="L11089">
        <v>40</v>
      </c>
      <c r="M11089" t="s">
        <v>10288</v>
      </c>
      <c r="N11089" t="s">
        <v>10289</v>
      </c>
      <c r="O11089"/>
      <c r="P11089" t="s">
        <v>12801</v>
      </c>
      <c r="Q11089" t="s">
        <v>12802</v>
      </c>
      <c r="R11089" t="s">
        <v>15471</v>
      </c>
      <c r="S11089" t="s">
        <v>15436</v>
      </c>
      <c r="T11089" t="s">
        <v>15437</v>
      </c>
      <c r="U11089" t="s">
        <v>15437</v>
      </c>
      <c r="V11089">
        <v>1</v>
      </c>
    </row>
    <row r="11090" spans="1:22" x14ac:dyDescent="0.25">
      <c r="A11090" t="s">
        <v>1569</v>
      </c>
      <c r="B11090">
        <v>526489</v>
      </c>
      <c r="C11090" t="s">
        <v>4010</v>
      </c>
      <c r="D11090" t="s">
        <v>10551</v>
      </c>
      <c r="E11090" t="s">
        <v>1596</v>
      </c>
      <c r="F11090" t="s">
        <v>10546</v>
      </c>
      <c r="G11090" t="s">
        <v>4294</v>
      </c>
      <c r="H11090" s="2">
        <v>45523</v>
      </c>
      <c r="I11090" s="2">
        <v>45523</v>
      </c>
      <c r="J11090"/>
      <c r="K11090"/>
      <c r="L11090">
        <v>29.25</v>
      </c>
      <c r="M11090" t="s">
        <v>10288</v>
      </c>
      <c r="N11090" t="s">
        <v>10289</v>
      </c>
      <c r="O11090"/>
      <c r="P11090" t="s">
        <v>10547</v>
      </c>
      <c r="Q11090" t="s">
        <v>10548</v>
      </c>
      <c r="R11090" t="s">
        <v>15471</v>
      </c>
      <c r="S11090" t="s">
        <v>15436</v>
      </c>
      <c r="T11090" t="s">
        <v>15437</v>
      </c>
      <c r="U11090" t="s">
        <v>15437</v>
      </c>
      <c r="V11090">
        <v>0.73124999999999996</v>
      </c>
    </row>
    <row r="11091" spans="1:22" x14ac:dyDescent="0.25">
      <c r="A11091" t="s">
        <v>1569</v>
      </c>
      <c r="B11091">
        <v>526495</v>
      </c>
      <c r="C11091" t="s">
        <v>12811</v>
      </c>
      <c r="D11091" t="s">
        <v>12812</v>
      </c>
      <c r="E11091" t="s">
        <v>1596</v>
      </c>
      <c r="F11091" t="s">
        <v>12800</v>
      </c>
      <c r="G11091" t="s">
        <v>4294</v>
      </c>
      <c r="H11091" s="2">
        <v>45516</v>
      </c>
      <c r="I11091" s="2">
        <v>45544</v>
      </c>
      <c r="J11091"/>
      <c r="K11091"/>
      <c r="L11091">
        <v>7.5</v>
      </c>
      <c r="M11091" t="s">
        <v>10288</v>
      </c>
      <c r="N11091" t="s">
        <v>10289</v>
      </c>
      <c r="O11091"/>
      <c r="P11091" t="s">
        <v>12801</v>
      </c>
      <c r="Q11091" t="s">
        <v>12802</v>
      </c>
      <c r="R11091" t="s">
        <v>15471</v>
      </c>
      <c r="S11091" t="s">
        <v>15436</v>
      </c>
      <c r="T11091" t="s">
        <v>15437</v>
      </c>
      <c r="U11091" t="s">
        <v>15437</v>
      </c>
      <c r="V11091">
        <v>0.1875</v>
      </c>
    </row>
    <row r="11092" spans="1:22" x14ac:dyDescent="0.25">
      <c r="A11092" t="s">
        <v>1569</v>
      </c>
      <c r="B11092">
        <v>526492</v>
      </c>
      <c r="C11092" t="s">
        <v>12645</v>
      </c>
      <c r="D11092" t="s">
        <v>2156</v>
      </c>
      <c r="E11092" t="s">
        <v>1596</v>
      </c>
      <c r="F11092" t="s">
        <v>12639</v>
      </c>
      <c r="G11092" t="s">
        <v>4294</v>
      </c>
      <c r="H11092" s="2">
        <v>45513</v>
      </c>
      <c r="I11092" s="2">
        <v>45513</v>
      </c>
      <c r="J11092"/>
      <c r="K11092"/>
      <c r="L11092">
        <v>24</v>
      </c>
      <c r="M11092" t="s">
        <v>10288</v>
      </c>
      <c r="N11092" t="s">
        <v>10289</v>
      </c>
      <c r="O11092"/>
      <c r="P11092" t="s">
        <v>12640</v>
      </c>
      <c r="Q11092" t="s">
        <v>12641</v>
      </c>
      <c r="R11092" t="s">
        <v>15470</v>
      </c>
      <c r="S11092" t="s">
        <v>15436</v>
      </c>
      <c r="T11092" t="s">
        <v>15437</v>
      </c>
      <c r="U11092" t="s">
        <v>15437</v>
      </c>
      <c r="V11092">
        <v>0.6</v>
      </c>
    </row>
    <row r="11093" spans="1:22" x14ac:dyDescent="0.25">
      <c r="A11093" t="s">
        <v>1569</v>
      </c>
      <c r="B11093">
        <v>526491</v>
      </c>
      <c r="C11093" t="s">
        <v>12716</v>
      </c>
      <c r="D11093" t="s">
        <v>12717</v>
      </c>
      <c r="E11093" t="s">
        <v>1607</v>
      </c>
      <c r="F11093" t="s">
        <v>12710</v>
      </c>
      <c r="G11093" t="s">
        <v>4294</v>
      </c>
      <c r="H11093" s="2">
        <v>45513</v>
      </c>
      <c r="I11093" s="2">
        <v>45513</v>
      </c>
      <c r="J11093"/>
      <c r="K11093"/>
      <c r="L11093">
        <v>40</v>
      </c>
      <c r="M11093" t="s">
        <v>10288</v>
      </c>
      <c r="N11093" t="s">
        <v>10289</v>
      </c>
      <c r="O11093"/>
      <c r="P11093" t="s">
        <v>12711</v>
      </c>
      <c r="Q11093" t="s">
        <v>12712</v>
      </c>
      <c r="R11093" t="s">
        <v>15470</v>
      </c>
      <c r="S11093" t="s">
        <v>15436</v>
      </c>
      <c r="T11093" t="s">
        <v>15437</v>
      </c>
      <c r="U11093" t="s">
        <v>15437</v>
      </c>
      <c r="V11093">
        <v>1</v>
      </c>
    </row>
    <row r="11094" spans="1:22" x14ac:dyDescent="0.25">
      <c r="A11094" t="s">
        <v>1569</v>
      </c>
      <c r="B11094">
        <v>526498</v>
      </c>
      <c r="C11094" t="s">
        <v>11052</v>
      </c>
      <c r="D11094" t="s">
        <v>11053</v>
      </c>
      <c r="E11094" t="s">
        <v>1596</v>
      </c>
      <c r="F11094" t="s">
        <v>11036</v>
      </c>
      <c r="G11094" t="s">
        <v>4294</v>
      </c>
      <c r="H11094" s="2">
        <v>45509</v>
      </c>
      <c r="I11094" s="2">
        <v>45509</v>
      </c>
      <c r="J11094"/>
      <c r="K11094"/>
      <c r="L11094">
        <v>24.5</v>
      </c>
      <c r="M11094" t="s">
        <v>10288</v>
      </c>
      <c r="N11094" t="s">
        <v>10289</v>
      </c>
      <c r="O11094"/>
      <c r="P11094" t="s">
        <v>11037</v>
      </c>
      <c r="Q11094" t="s">
        <v>11038</v>
      </c>
      <c r="R11094" t="s">
        <v>15471</v>
      </c>
      <c r="S11094" t="s">
        <v>15436</v>
      </c>
      <c r="T11094" t="s">
        <v>15437</v>
      </c>
      <c r="U11094" t="s">
        <v>15437</v>
      </c>
      <c r="V11094">
        <v>0.61250000000000004</v>
      </c>
    </row>
    <row r="11095" spans="1:22" x14ac:dyDescent="0.25">
      <c r="A11095" t="s">
        <v>1569</v>
      </c>
      <c r="B11095">
        <v>526466</v>
      </c>
      <c r="C11095" t="s">
        <v>11147</v>
      </c>
      <c r="D11095" t="s">
        <v>1817</v>
      </c>
      <c r="E11095" t="s">
        <v>1596</v>
      </c>
      <c r="F11095" t="s">
        <v>11140</v>
      </c>
      <c r="G11095" t="s">
        <v>4294</v>
      </c>
      <c r="H11095" s="2">
        <v>45502</v>
      </c>
      <c r="I11095" s="2">
        <v>45565</v>
      </c>
      <c r="J11095"/>
      <c r="K11095"/>
      <c r="L11095">
        <v>22</v>
      </c>
      <c r="M11095" t="s">
        <v>10288</v>
      </c>
      <c r="N11095" t="s">
        <v>10289</v>
      </c>
      <c r="O11095"/>
      <c r="P11095" t="s">
        <v>11141</v>
      </c>
      <c r="Q11095" t="s">
        <v>11142</v>
      </c>
      <c r="R11095" t="s">
        <v>15470</v>
      </c>
      <c r="S11095" t="s">
        <v>15436</v>
      </c>
      <c r="T11095" t="s">
        <v>15437</v>
      </c>
      <c r="U11095" t="s">
        <v>15437</v>
      </c>
      <c r="V11095">
        <v>0.55000000000000004</v>
      </c>
    </row>
    <row r="11096" spans="1:22" x14ac:dyDescent="0.25">
      <c r="A11096" t="s">
        <v>1569</v>
      </c>
      <c r="B11096">
        <v>526472</v>
      </c>
      <c r="C11096" t="s">
        <v>10784</v>
      </c>
      <c r="D11096" t="s">
        <v>4049</v>
      </c>
      <c r="E11096" t="s">
        <v>1607</v>
      </c>
      <c r="F11096" t="s">
        <v>10771</v>
      </c>
      <c r="G11096" t="s">
        <v>4294</v>
      </c>
      <c r="H11096" s="2">
        <v>45496</v>
      </c>
      <c r="I11096" s="2">
        <v>45496</v>
      </c>
      <c r="J11096"/>
      <c r="K11096"/>
      <c r="L11096">
        <v>40</v>
      </c>
      <c r="M11096" t="s">
        <v>10288</v>
      </c>
      <c r="N11096" t="s">
        <v>10289</v>
      </c>
      <c r="O11096"/>
      <c r="P11096" t="s">
        <v>10772</v>
      </c>
      <c r="Q11096" t="s">
        <v>10773</v>
      </c>
      <c r="R11096" t="s">
        <v>15470</v>
      </c>
      <c r="S11096" t="s">
        <v>15436</v>
      </c>
      <c r="T11096" t="s">
        <v>15437</v>
      </c>
      <c r="U11096" t="s">
        <v>15437</v>
      </c>
      <c r="V11096">
        <v>1</v>
      </c>
    </row>
    <row r="11097" spans="1:22" x14ac:dyDescent="0.25">
      <c r="A11097" t="s">
        <v>1569</v>
      </c>
      <c r="B11097">
        <v>526469</v>
      </c>
      <c r="C11097" t="s">
        <v>10378</v>
      </c>
      <c r="D11097" t="s">
        <v>10379</v>
      </c>
      <c r="E11097" t="s">
        <v>1572</v>
      </c>
      <c r="F11097" t="s">
        <v>10359</v>
      </c>
      <c r="G11097" t="s">
        <v>4294</v>
      </c>
      <c r="H11097" s="2">
        <v>45495</v>
      </c>
      <c r="I11097" s="2">
        <v>45495</v>
      </c>
      <c r="J11097"/>
      <c r="K11097"/>
      <c r="L11097">
        <v>0.01</v>
      </c>
      <c r="M11097" t="s">
        <v>10288</v>
      </c>
      <c r="N11097" t="s">
        <v>10289</v>
      </c>
      <c r="O11097"/>
      <c r="P11097" t="s">
        <v>10360</v>
      </c>
      <c r="Q11097" t="s">
        <v>10361</v>
      </c>
      <c r="R11097" t="s">
        <v>15471</v>
      </c>
      <c r="S11097" t="s">
        <v>15436</v>
      </c>
      <c r="T11097" t="s">
        <v>15437</v>
      </c>
      <c r="U11097" t="s">
        <v>15437</v>
      </c>
      <c r="V11097">
        <v>0</v>
      </c>
    </row>
    <row r="11098" spans="1:22" x14ac:dyDescent="0.25">
      <c r="A11098" t="s">
        <v>1569</v>
      </c>
      <c r="B11098">
        <v>526470</v>
      </c>
      <c r="C11098" t="s">
        <v>1832</v>
      </c>
      <c r="D11098" t="s">
        <v>5505</v>
      </c>
      <c r="E11098" t="s">
        <v>1607</v>
      </c>
      <c r="F11098" t="s">
        <v>10362</v>
      </c>
      <c r="G11098" t="s">
        <v>10363</v>
      </c>
      <c r="H11098" s="2">
        <v>45495</v>
      </c>
      <c r="I11098" s="2">
        <v>45733</v>
      </c>
      <c r="J11098"/>
      <c r="K11098"/>
      <c r="L11098">
        <v>40</v>
      </c>
      <c r="M11098" t="s">
        <v>10288</v>
      </c>
      <c r="N11098" t="s">
        <v>10289</v>
      </c>
      <c r="O11098"/>
      <c r="P11098" t="s">
        <v>10360</v>
      </c>
      <c r="Q11098" t="s">
        <v>10361</v>
      </c>
      <c r="R11098" t="s">
        <v>15471</v>
      </c>
      <c r="S11098" t="s">
        <v>15436</v>
      </c>
      <c r="T11098" t="s">
        <v>15437</v>
      </c>
      <c r="U11098" t="s">
        <v>15437</v>
      </c>
      <c r="V11098">
        <v>1</v>
      </c>
    </row>
    <row r="11099" spans="1:22" x14ac:dyDescent="0.25">
      <c r="A11099" t="s">
        <v>1569</v>
      </c>
      <c r="B11099">
        <v>526471</v>
      </c>
      <c r="C11099" t="s">
        <v>3346</v>
      </c>
      <c r="D11099" t="s">
        <v>12646</v>
      </c>
      <c r="E11099" t="s">
        <v>1596</v>
      </c>
      <c r="F11099" t="s">
        <v>12639</v>
      </c>
      <c r="G11099" t="s">
        <v>4294</v>
      </c>
      <c r="H11099" s="2">
        <v>45495</v>
      </c>
      <c r="I11099" s="2">
        <v>45495</v>
      </c>
      <c r="J11099"/>
      <c r="K11099"/>
      <c r="L11099">
        <v>26</v>
      </c>
      <c r="M11099" t="s">
        <v>10288</v>
      </c>
      <c r="N11099" t="s">
        <v>10289</v>
      </c>
      <c r="O11099"/>
      <c r="P11099" t="s">
        <v>12640</v>
      </c>
      <c r="Q11099" t="s">
        <v>12641</v>
      </c>
      <c r="R11099" t="s">
        <v>15470</v>
      </c>
      <c r="S11099" t="s">
        <v>15436</v>
      </c>
      <c r="T11099" t="s">
        <v>15437</v>
      </c>
      <c r="U11099" t="s">
        <v>15437</v>
      </c>
      <c r="V11099">
        <v>0.65</v>
      </c>
    </row>
    <row r="11100" spans="1:22" x14ac:dyDescent="0.25">
      <c r="A11100" t="s">
        <v>1569</v>
      </c>
      <c r="B11100">
        <v>526476</v>
      </c>
      <c r="C11100" t="s">
        <v>3386</v>
      </c>
      <c r="D11100" t="s">
        <v>12647</v>
      </c>
      <c r="E11100" t="s">
        <v>1572</v>
      </c>
      <c r="F11100" t="s">
        <v>12639</v>
      </c>
      <c r="G11100" t="s">
        <v>4294</v>
      </c>
      <c r="H11100" s="2">
        <v>45495</v>
      </c>
      <c r="I11100" s="2">
        <v>45495</v>
      </c>
      <c r="J11100"/>
      <c r="K11100"/>
      <c r="L11100">
        <v>0.01</v>
      </c>
      <c r="M11100" t="s">
        <v>10288</v>
      </c>
      <c r="N11100" t="s">
        <v>10289</v>
      </c>
      <c r="O11100"/>
      <c r="P11100" t="s">
        <v>12640</v>
      </c>
      <c r="Q11100" t="s">
        <v>12641</v>
      </c>
      <c r="R11100" t="s">
        <v>15470</v>
      </c>
      <c r="S11100" t="s">
        <v>15436</v>
      </c>
      <c r="T11100" t="s">
        <v>15437</v>
      </c>
      <c r="U11100" t="s">
        <v>15437</v>
      </c>
      <c r="V11100">
        <v>0</v>
      </c>
    </row>
    <row r="11101" spans="1:22" x14ac:dyDescent="0.25">
      <c r="A11101" t="s">
        <v>1569</v>
      </c>
      <c r="B11101">
        <v>526481</v>
      </c>
      <c r="C11101" t="s">
        <v>2979</v>
      </c>
      <c r="D11101" t="s">
        <v>5000</v>
      </c>
      <c r="E11101" t="s">
        <v>1596</v>
      </c>
      <c r="F11101" t="s">
        <v>12710</v>
      </c>
      <c r="G11101" t="s">
        <v>4294</v>
      </c>
      <c r="H11101" s="2">
        <v>45495</v>
      </c>
      <c r="I11101" s="2">
        <v>45495</v>
      </c>
      <c r="J11101"/>
      <c r="K11101"/>
      <c r="L11101">
        <v>24</v>
      </c>
      <c r="M11101" t="s">
        <v>10288</v>
      </c>
      <c r="N11101" t="s">
        <v>10289</v>
      </c>
      <c r="O11101"/>
      <c r="P11101" t="s">
        <v>12711</v>
      </c>
      <c r="Q11101" t="s">
        <v>12712</v>
      </c>
      <c r="R11101" t="s">
        <v>15470</v>
      </c>
      <c r="S11101" t="s">
        <v>15436</v>
      </c>
      <c r="T11101" t="s">
        <v>15437</v>
      </c>
      <c r="U11101" t="s">
        <v>15437</v>
      </c>
      <c r="V11101">
        <v>0.6</v>
      </c>
    </row>
    <row r="11102" spans="1:22" x14ac:dyDescent="0.25">
      <c r="A11102" t="s">
        <v>1569</v>
      </c>
      <c r="B11102">
        <v>526456</v>
      </c>
      <c r="C11102" t="s">
        <v>10785</v>
      </c>
      <c r="D11102" t="s">
        <v>10786</v>
      </c>
      <c r="E11102" t="s">
        <v>1596</v>
      </c>
      <c r="F11102" t="s">
        <v>10771</v>
      </c>
      <c r="G11102" t="s">
        <v>4294</v>
      </c>
      <c r="H11102" s="2">
        <v>45485</v>
      </c>
      <c r="I11102" s="2">
        <v>45485</v>
      </c>
      <c r="J11102"/>
      <c r="K11102"/>
      <c r="L11102">
        <v>13</v>
      </c>
      <c r="M11102" t="s">
        <v>10288</v>
      </c>
      <c r="N11102" t="s">
        <v>10289</v>
      </c>
      <c r="O11102"/>
      <c r="P11102" t="s">
        <v>10772</v>
      </c>
      <c r="Q11102" t="s">
        <v>10773</v>
      </c>
      <c r="R11102" t="s">
        <v>15470</v>
      </c>
      <c r="S11102" t="s">
        <v>15436</v>
      </c>
      <c r="T11102" t="s">
        <v>15437</v>
      </c>
      <c r="U11102" t="s">
        <v>15437</v>
      </c>
      <c r="V11102">
        <v>0.32500000000000001</v>
      </c>
    </row>
    <row r="11103" spans="1:22" x14ac:dyDescent="0.25">
      <c r="A11103" t="s">
        <v>1569</v>
      </c>
      <c r="B11103">
        <v>526450</v>
      </c>
      <c r="C11103" t="s">
        <v>12813</v>
      </c>
      <c r="D11103" t="s">
        <v>12814</v>
      </c>
      <c r="E11103" t="s">
        <v>1596</v>
      </c>
      <c r="F11103" t="s">
        <v>12800</v>
      </c>
      <c r="G11103" t="s">
        <v>4294</v>
      </c>
      <c r="H11103" s="2">
        <v>45481</v>
      </c>
      <c r="I11103" s="2">
        <v>45481</v>
      </c>
      <c r="J11103"/>
      <c r="K11103"/>
      <c r="L11103">
        <v>8.5</v>
      </c>
      <c r="M11103" t="s">
        <v>10288</v>
      </c>
      <c r="N11103" t="s">
        <v>10289</v>
      </c>
      <c r="O11103"/>
      <c r="P11103" t="s">
        <v>12801</v>
      </c>
      <c r="Q11103" t="s">
        <v>12802</v>
      </c>
      <c r="R11103" t="s">
        <v>15471</v>
      </c>
      <c r="S11103" t="s">
        <v>15436</v>
      </c>
      <c r="T11103" t="s">
        <v>15437</v>
      </c>
      <c r="U11103" t="s">
        <v>15437</v>
      </c>
      <c r="V11103">
        <v>0.21249999999999999</v>
      </c>
    </row>
    <row r="11104" spans="1:22" x14ac:dyDescent="0.25">
      <c r="A11104" t="s">
        <v>1569</v>
      </c>
      <c r="B11104">
        <v>526438</v>
      </c>
      <c r="C11104" t="s">
        <v>4352</v>
      </c>
      <c r="D11104" t="s">
        <v>11118</v>
      </c>
      <c r="E11104" t="s">
        <v>1572</v>
      </c>
      <c r="F11104" t="s">
        <v>11105</v>
      </c>
      <c r="G11104" t="s">
        <v>4294</v>
      </c>
      <c r="H11104" s="2">
        <v>45474</v>
      </c>
      <c r="I11104" s="2">
        <v>45474</v>
      </c>
      <c r="J11104"/>
      <c r="K11104"/>
      <c r="L11104">
        <v>0.01</v>
      </c>
      <c r="M11104" t="s">
        <v>10288</v>
      </c>
      <c r="N11104" t="s">
        <v>10289</v>
      </c>
      <c r="O11104"/>
      <c r="P11104" t="s">
        <v>11106</v>
      </c>
      <c r="Q11104" t="s">
        <v>11107</v>
      </c>
      <c r="R11104" t="s">
        <v>15471</v>
      </c>
      <c r="S11104" t="s">
        <v>15436</v>
      </c>
      <c r="T11104" t="s">
        <v>15437</v>
      </c>
      <c r="U11104" t="s">
        <v>15437</v>
      </c>
      <c r="V11104">
        <v>0</v>
      </c>
    </row>
    <row r="11105" spans="1:22" x14ac:dyDescent="0.25">
      <c r="A11105" t="s">
        <v>1569</v>
      </c>
      <c r="B11105">
        <v>526445</v>
      </c>
      <c r="C11105" t="s">
        <v>1781</v>
      </c>
      <c r="D11105" t="s">
        <v>11661</v>
      </c>
      <c r="E11105" t="s">
        <v>1596</v>
      </c>
      <c r="F11105" t="s">
        <v>11654</v>
      </c>
      <c r="G11105" t="s">
        <v>4294</v>
      </c>
      <c r="H11105" s="2">
        <v>45472</v>
      </c>
      <c r="I11105" s="2">
        <v>45472</v>
      </c>
      <c r="J11105"/>
      <c r="K11105"/>
      <c r="L11105">
        <v>16</v>
      </c>
      <c r="M11105" t="s">
        <v>10288</v>
      </c>
      <c r="N11105" t="s">
        <v>10289</v>
      </c>
      <c r="O11105"/>
      <c r="P11105" t="s">
        <v>11655</v>
      </c>
      <c r="Q11105" t="s">
        <v>11656</v>
      </c>
      <c r="R11105" t="s">
        <v>15471</v>
      </c>
      <c r="S11105" t="s">
        <v>15436</v>
      </c>
      <c r="T11105" t="s">
        <v>15437</v>
      </c>
      <c r="U11105" t="s">
        <v>15437</v>
      </c>
      <c r="V11105">
        <v>0.4</v>
      </c>
    </row>
    <row r="11106" spans="1:22" x14ac:dyDescent="0.25">
      <c r="A11106" t="s">
        <v>1569</v>
      </c>
      <c r="B11106">
        <v>526442</v>
      </c>
      <c r="C11106" t="s">
        <v>10380</v>
      </c>
      <c r="D11106" t="s">
        <v>10381</v>
      </c>
      <c r="E11106" t="s">
        <v>1607</v>
      </c>
      <c r="F11106" t="s">
        <v>10362</v>
      </c>
      <c r="G11106" t="s">
        <v>10363</v>
      </c>
      <c r="H11106" s="2">
        <v>45468</v>
      </c>
      <c r="I11106" s="2">
        <v>45537</v>
      </c>
      <c r="J11106"/>
      <c r="K11106"/>
      <c r="L11106">
        <v>40</v>
      </c>
      <c r="M11106" t="s">
        <v>10288</v>
      </c>
      <c r="N11106" t="s">
        <v>10289</v>
      </c>
      <c r="O11106"/>
      <c r="P11106" t="s">
        <v>10360</v>
      </c>
      <c r="Q11106" t="s">
        <v>10361</v>
      </c>
      <c r="R11106" t="s">
        <v>15471</v>
      </c>
      <c r="S11106" t="s">
        <v>15436</v>
      </c>
      <c r="T11106" t="s">
        <v>15437</v>
      </c>
      <c r="U11106" t="s">
        <v>15437</v>
      </c>
      <c r="V11106">
        <v>1</v>
      </c>
    </row>
    <row r="11107" spans="1:22" x14ac:dyDescent="0.25">
      <c r="A11107" t="s">
        <v>1569</v>
      </c>
      <c r="B11107">
        <v>526435</v>
      </c>
      <c r="C11107" t="s">
        <v>1918</v>
      </c>
      <c r="D11107" t="s">
        <v>5035</v>
      </c>
      <c r="E11107" t="s">
        <v>1596</v>
      </c>
      <c r="F11107" t="s">
        <v>10546</v>
      </c>
      <c r="G11107" t="s">
        <v>4294</v>
      </c>
      <c r="H11107" s="2">
        <v>45468</v>
      </c>
      <c r="I11107" s="2">
        <v>45468</v>
      </c>
      <c r="J11107"/>
      <c r="K11107"/>
      <c r="L11107">
        <v>35</v>
      </c>
      <c r="M11107" t="s">
        <v>10288</v>
      </c>
      <c r="N11107" t="s">
        <v>10289</v>
      </c>
      <c r="O11107"/>
      <c r="P11107" t="s">
        <v>10547</v>
      </c>
      <c r="Q11107" t="s">
        <v>10548</v>
      </c>
      <c r="R11107" t="s">
        <v>15471</v>
      </c>
      <c r="S11107" t="s">
        <v>15436</v>
      </c>
      <c r="T11107" t="s">
        <v>15437</v>
      </c>
      <c r="U11107" t="s">
        <v>15437</v>
      </c>
      <c r="V11107">
        <v>0.875</v>
      </c>
    </row>
    <row r="11108" spans="1:22" x14ac:dyDescent="0.25">
      <c r="A11108" t="s">
        <v>1569</v>
      </c>
      <c r="B11108">
        <v>526432</v>
      </c>
      <c r="C11108" t="s">
        <v>10552</v>
      </c>
      <c r="D11108" t="s">
        <v>10553</v>
      </c>
      <c r="E11108" t="s">
        <v>1572</v>
      </c>
      <c r="F11108" t="s">
        <v>10546</v>
      </c>
      <c r="G11108" t="s">
        <v>4294</v>
      </c>
      <c r="H11108" s="2">
        <v>45467</v>
      </c>
      <c r="I11108" s="2">
        <v>45467</v>
      </c>
      <c r="J11108"/>
      <c r="K11108"/>
      <c r="L11108">
        <v>0.01</v>
      </c>
      <c r="M11108" t="s">
        <v>10288</v>
      </c>
      <c r="N11108" t="s">
        <v>10289</v>
      </c>
      <c r="O11108"/>
      <c r="P11108" t="s">
        <v>10547</v>
      </c>
      <c r="Q11108" t="s">
        <v>10548</v>
      </c>
      <c r="R11108" t="s">
        <v>15471</v>
      </c>
      <c r="S11108" t="s">
        <v>15436</v>
      </c>
      <c r="T11108" t="s">
        <v>15437</v>
      </c>
      <c r="U11108" t="s">
        <v>15437</v>
      </c>
      <c r="V11108">
        <v>0</v>
      </c>
    </row>
    <row r="11109" spans="1:22" x14ac:dyDescent="0.25">
      <c r="A11109" t="s">
        <v>1569</v>
      </c>
      <c r="B11109">
        <v>526436</v>
      </c>
      <c r="C11109" t="s">
        <v>10554</v>
      </c>
      <c r="D11109" t="s">
        <v>10555</v>
      </c>
      <c r="E11109" t="s">
        <v>1572</v>
      </c>
      <c r="F11109" t="s">
        <v>10546</v>
      </c>
      <c r="G11109" t="s">
        <v>4294</v>
      </c>
      <c r="H11109" s="2">
        <v>45467</v>
      </c>
      <c r="I11109" s="2">
        <v>45467</v>
      </c>
      <c r="J11109"/>
      <c r="K11109"/>
      <c r="L11109">
        <v>0.01</v>
      </c>
      <c r="M11109" t="s">
        <v>10288</v>
      </c>
      <c r="N11109" t="s">
        <v>10289</v>
      </c>
      <c r="O11109"/>
      <c r="P11109" t="s">
        <v>10547</v>
      </c>
      <c r="Q11109" t="s">
        <v>10548</v>
      </c>
      <c r="R11109" t="s">
        <v>15471</v>
      </c>
      <c r="S11109" t="s">
        <v>15436</v>
      </c>
      <c r="T11109" t="s">
        <v>15437</v>
      </c>
      <c r="U11109" t="s">
        <v>15437</v>
      </c>
      <c r="V11109">
        <v>0</v>
      </c>
    </row>
    <row r="11110" spans="1:22" x14ac:dyDescent="0.25">
      <c r="A11110" t="s">
        <v>1569</v>
      </c>
      <c r="B11110">
        <v>526434</v>
      </c>
      <c r="C11110" t="s">
        <v>3508</v>
      </c>
      <c r="D11110" t="s">
        <v>10758</v>
      </c>
      <c r="E11110" t="s">
        <v>1596</v>
      </c>
      <c r="F11110" t="s">
        <v>10751</v>
      </c>
      <c r="G11110" t="s">
        <v>4294</v>
      </c>
      <c r="H11110" s="2">
        <v>45467</v>
      </c>
      <c r="I11110" s="2">
        <v>45467</v>
      </c>
      <c r="J11110"/>
      <c r="K11110"/>
      <c r="L11110">
        <v>32</v>
      </c>
      <c r="M11110" t="s">
        <v>10288</v>
      </c>
      <c r="N11110" t="s">
        <v>10289</v>
      </c>
      <c r="O11110"/>
      <c r="P11110" t="s">
        <v>10752</v>
      </c>
      <c r="Q11110" t="s">
        <v>10753</v>
      </c>
      <c r="R11110" t="s">
        <v>15471</v>
      </c>
      <c r="S11110" t="s">
        <v>15436</v>
      </c>
      <c r="T11110" t="s">
        <v>15437</v>
      </c>
      <c r="U11110" t="s">
        <v>15437</v>
      </c>
      <c r="V11110">
        <v>0.8</v>
      </c>
    </row>
    <row r="11111" spans="1:22" x14ac:dyDescent="0.25">
      <c r="A11111" t="s">
        <v>1569</v>
      </c>
      <c r="B11111">
        <v>526429</v>
      </c>
      <c r="C11111" t="s">
        <v>1907</v>
      </c>
      <c r="D11111" t="s">
        <v>5649</v>
      </c>
      <c r="E11111" t="s">
        <v>1607</v>
      </c>
      <c r="F11111" t="s">
        <v>11169</v>
      </c>
      <c r="G11111" t="s">
        <v>10304</v>
      </c>
      <c r="H11111" s="2">
        <v>45467</v>
      </c>
      <c r="I11111" s="2">
        <v>45467</v>
      </c>
      <c r="J11111"/>
      <c r="K11111"/>
      <c r="L11111">
        <v>40</v>
      </c>
      <c r="M11111" t="s">
        <v>10288</v>
      </c>
      <c r="N11111" t="s">
        <v>10289</v>
      </c>
      <c r="O11111"/>
      <c r="P11111" t="s">
        <v>11166</v>
      </c>
      <c r="Q11111" t="s">
        <v>11167</v>
      </c>
      <c r="R11111" t="s">
        <v>15471</v>
      </c>
      <c r="S11111" t="s">
        <v>15436</v>
      </c>
      <c r="T11111" t="s">
        <v>15437</v>
      </c>
      <c r="U11111" t="s">
        <v>15437</v>
      </c>
      <c r="V11111">
        <v>1</v>
      </c>
    </row>
    <row r="11112" spans="1:22" x14ac:dyDescent="0.25">
      <c r="A11112" t="s">
        <v>1569</v>
      </c>
      <c r="B11112">
        <v>526428</v>
      </c>
      <c r="C11112" t="s">
        <v>5760</v>
      </c>
      <c r="D11112" t="s">
        <v>11337</v>
      </c>
      <c r="E11112" t="s">
        <v>1596</v>
      </c>
      <c r="F11112" t="s">
        <v>11323</v>
      </c>
      <c r="G11112" t="s">
        <v>4294</v>
      </c>
      <c r="H11112" s="2">
        <v>45467</v>
      </c>
      <c r="I11112" s="2">
        <v>45467</v>
      </c>
      <c r="J11112"/>
      <c r="K11112"/>
      <c r="L11112">
        <v>31.25</v>
      </c>
      <c r="M11112" t="s">
        <v>10288</v>
      </c>
      <c r="N11112" t="s">
        <v>10289</v>
      </c>
      <c r="O11112"/>
      <c r="P11112" t="s">
        <v>11319</v>
      </c>
      <c r="Q11112" t="s">
        <v>11320</v>
      </c>
      <c r="R11112" t="s">
        <v>15471</v>
      </c>
      <c r="S11112" t="s">
        <v>15436</v>
      </c>
      <c r="T11112" t="s">
        <v>15437</v>
      </c>
      <c r="U11112" t="s">
        <v>15437</v>
      </c>
      <c r="V11112">
        <v>0.78125</v>
      </c>
    </row>
    <row r="11113" spans="1:22" x14ac:dyDescent="0.25">
      <c r="A11113" t="s">
        <v>1569</v>
      </c>
      <c r="B11113">
        <v>526439</v>
      </c>
      <c r="C11113" t="s">
        <v>2538</v>
      </c>
      <c r="D11113" t="s">
        <v>11338</v>
      </c>
      <c r="E11113" t="s">
        <v>1596</v>
      </c>
      <c r="F11113" t="s">
        <v>11323</v>
      </c>
      <c r="G11113" t="s">
        <v>4294</v>
      </c>
      <c r="H11113" s="2">
        <v>45467</v>
      </c>
      <c r="I11113" s="2">
        <v>45467</v>
      </c>
      <c r="J11113"/>
      <c r="K11113"/>
      <c r="L11113">
        <v>32.5</v>
      </c>
      <c r="M11113" t="s">
        <v>10288</v>
      </c>
      <c r="N11113" t="s">
        <v>10289</v>
      </c>
      <c r="O11113"/>
      <c r="P11113" t="s">
        <v>11319</v>
      </c>
      <c r="Q11113" t="s">
        <v>11320</v>
      </c>
      <c r="R11113" t="s">
        <v>15471</v>
      </c>
      <c r="S11113" t="s">
        <v>15436</v>
      </c>
      <c r="T11113" t="s">
        <v>15437</v>
      </c>
      <c r="U11113" t="s">
        <v>15437</v>
      </c>
      <c r="V11113">
        <v>0.8125</v>
      </c>
    </row>
    <row r="11114" spans="1:22" x14ac:dyDescent="0.25">
      <c r="A11114" t="s">
        <v>1569</v>
      </c>
      <c r="B11114">
        <v>526440</v>
      </c>
      <c r="C11114" t="s">
        <v>5338</v>
      </c>
      <c r="D11114" t="s">
        <v>6300</v>
      </c>
      <c r="E11114" t="s">
        <v>1572</v>
      </c>
      <c r="F11114" t="s">
        <v>11323</v>
      </c>
      <c r="G11114" t="s">
        <v>4294</v>
      </c>
      <c r="H11114" s="2">
        <v>45467</v>
      </c>
      <c r="I11114" s="2">
        <v>45467</v>
      </c>
      <c r="J11114"/>
      <c r="K11114"/>
      <c r="L11114">
        <v>0.01</v>
      </c>
      <c r="M11114" t="s">
        <v>10288</v>
      </c>
      <c r="N11114" t="s">
        <v>10289</v>
      </c>
      <c r="O11114"/>
      <c r="P11114" t="s">
        <v>11319</v>
      </c>
      <c r="Q11114" t="s">
        <v>11320</v>
      </c>
      <c r="R11114" t="s">
        <v>15471</v>
      </c>
      <c r="S11114" t="s">
        <v>15436</v>
      </c>
      <c r="T11114" t="s">
        <v>15437</v>
      </c>
      <c r="U11114" t="s">
        <v>15437</v>
      </c>
      <c r="V11114">
        <v>0</v>
      </c>
    </row>
    <row r="11115" spans="1:22" x14ac:dyDescent="0.25">
      <c r="A11115" t="s">
        <v>1569</v>
      </c>
      <c r="B11115">
        <v>526441</v>
      </c>
      <c r="C11115" t="s">
        <v>1605</v>
      </c>
      <c r="D11115" t="s">
        <v>11339</v>
      </c>
      <c r="E11115" t="s">
        <v>1596</v>
      </c>
      <c r="F11115" t="s">
        <v>11323</v>
      </c>
      <c r="G11115" t="s">
        <v>4294</v>
      </c>
      <c r="H11115" s="2">
        <v>45467</v>
      </c>
      <c r="I11115" s="2">
        <v>45467</v>
      </c>
      <c r="J11115"/>
      <c r="K11115"/>
      <c r="L11115">
        <v>29.5</v>
      </c>
      <c r="M11115" t="s">
        <v>10288</v>
      </c>
      <c r="N11115" t="s">
        <v>10289</v>
      </c>
      <c r="O11115"/>
      <c r="P11115" t="s">
        <v>11319</v>
      </c>
      <c r="Q11115" t="s">
        <v>11320</v>
      </c>
      <c r="R11115" t="s">
        <v>15471</v>
      </c>
      <c r="S11115" t="s">
        <v>15436</v>
      </c>
      <c r="T11115" t="s">
        <v>15437</v>
      </c>
      <c r="U11115" t="s">
        <v>15437</v>
      </c>
      <c r="V11115">
        <v>0.73750000000000004</v>
      </c>
    </row>
    <row r="11116" spans="1:22" x14ac:dyDescent="0.25">
      <c r="A11116" t="s">
        <v>1569</v>
      </c>
      <c r="B11116">
        <v>526444</v>
      </c>
      <c r="C11116" t="s">
        <v>11598</v>
      </c>
      <c r="D11116" t="s">
        <v>10943</v>
      </c>
      <c r="E11116" t="s">
        <v>1572</v>
      </c>
      <c r="F11116" t="s">
        <v>11597</v>
      </c>
      <c r="G11116" t="s">
        <v>4294</v>
      </c>
      <c r="H11116" s="2">
        <v>45467</v>
      </c>
      <c r="I11116" s="2">
        <v>45467</v>
      </c>
      <c r="J11116"/>
      <c r="K11116"/>
      <c r="L11116">
        <v>0.01</v>
      </c>
      <c r="M11116" t="s">
        <v>10288</v>
      </c>
      <c r="N11116" t="s">
        <v>10289</v>
      </c>
      <c r="O11116"/>
      <c r="P11116" t="s">
        <v>11593</v>
      </c>
      <c r="Q11116" t="s">
        <v>11594</v>
      </c>
      <c r="R11116" t="s">
        <v>15471</v>
      </c>
      <c r="S11116" t="s">
        <v>15436</v>
      </c>
      <c r="T11116" t="s">
        <v>15437</v>
      </c>
      <c r="U11116" t="s">
        <v>15437</v>
      </c>
      <c r="V11116">
        <v>0</v>
      </c>
    </row>
    <row r="11117" spans="1:22" x14ac:dyDescent="0.25">
      <c r="A11117" t="s">
        <v>1569</v>
      </c>
      <c r="B11117">
        <v>526437</v>
      </c>
      <c r="C11117" t="s">
        <v>10432</v>
      </c>
      <c r="D11117" t="s">
        <v>12815</v>
      </c>
      <c r="E11117" t="s">
        <v>1596</v>
      </c>
      <c r="F11117" t="s">
        <v>12800</v>
      </c>
      <c r="G11117" t="s">
        <v>4294</v>
      </c>
      <c r="H11117" s="2">
        <v>45467</v>
      </c>
      <c r="I11117" s="2">
        <v>45467</v>
      </c>
      <c r="J11117"/>
      <c r="K11117"/>
      <c r="L11117">
        <v>36</v>
      </c>
      <c r="M11117" t="s">
        <v>10288</v>
      </c>
      <c r="N11117" t="s">
        <v>10289</v>
      </c>
      <c r="O11117"/>
      <c r="P11117" t="s">
        <v>12801</v>
      </c>
      <c r="Q11117" t="s">
        <v>12802</v>
      </c>
      <c r="R11117" t="s">
        <v>15471</v>
      </c>
      <c r="S11117" t="s">
        <v>15436</v>
      </c>
      <c r="T11117" t="s">
        <v>15437</v>
      </c>
      <c r="U11117" t="s">
        <v>15437</v>
      </c>
      <c r="V11117">
        <v>0.9</v>
      </c>
    </row>
    <row r="11118" spans="1:22" x14ac:dyDescent="0.25">
      <c r="A11118" t="s">
        <v>1569</v>
      </c>
      <c r="B11118">
        <v>526431</v>
      </c>
      <c r="C11118" t="s">
        <v>12911</v>
      </c>
      <c r="D11118" t="s">
        <v>12912</v>
      </c>
      <c r="E11118" t="s">
        <v>1572</v>
      </c>
      <c r="F11118" t="s">
        <v>12913</v>
      </c>
      <c r="G11118" t="s">
        <v>10363</v>
      </c>
      <c r="H11118" s="2">
        <v>45467</v>
      </c>
      <c r="I11118" s="2">
        <v>45467</v>
      </c>
      <c r="J11118"/>
      <c r="K11118"/>
      <c r="L11118">
        <v>0.01</v>
      </c>
      <c r="M11118" t="s">
        <v>10288</v>
      </c>
      <c r="N11118" t="s">
        <v>10289</v>
      </c>
      <c r="O11118"/>
      <c r="P11118" t="s">
        <v>12900</v>
      </c>
      <c r="Q11118" t="s">
        <v>12901</v>
      </c>
      <c r="R11118" t="s">
        <v>15471</v>
      </c>
      <c r="S11118" t="s">
        <v>15436</v>
      </c>
      <c r="T11118" t="s">
        <v>15437</v>
      </c>
      <c r="U11118" t="s">
        <v>15437</v>
      </c>
      <c r="V11118">
        <v>0</v>
      </c>
    </row>
    <row r="11119" spans="1:22" x14ac:dyDescent="0.25">
      <c r="A11119" t="s">
        <v>1569</v>
      </c>
      <c r="B11119">
        <v>526427</v>
      </c>
      <c r="C11119" t="s">
        <v>3564</v>
      </c>
      <c r="D11119" t="s">
        <v>12718</v>
      </c>
      <c r="E11119" t="s">
        <v>1596</v>
      </c>
      <c r="F11119" t="s">
        <v>12710</v>
      </c>
      <c r="G11119" t="s">
        <v>4294</v>
      </c>
      <c r="H11119" s="2">
        <v>45458</v>
      </c>
      <c r="I11119" s="2">
        <v>45458</v>
      </c>
      <c r="J11119"/>
      <c r="K11119"/>
      <c r="L11119">
        <v>12</v>
      </c>
      <c r="M11119" t="s">
        <v>10288</v>
      </c>
      <c r="N11119" t="s">
        <v>10289</v>
      </c>
      <c r="O11119"/>
      <c r="P11119" t="s">
        <v>12711</v>
      </c>
      <c r="Q11119" t="s">
        <v>12712</v>
      </c>
      <c r="R11119" t="s">
        <v>15470</v>
      </c>
      <c r="S11119" t="s">
        <v>15436</v>
      </c>
      <c r="T11119" t="s">
        <v>15437</v>
      </c>
      <c r="U11119" t="s">
        <v>15437</v>
      </c>
      <c r="V11119">
        <v>0.3</v>
      </c>
    </row>
    <row r="11120" spans="1:22" x14ac:dyDescent="0.25">
      <c r="A11120" t="s">
        <v>1569</v>
      </c>
      <c r="B11120">
        <v>526426</v>
      </c>
      <c r="C11120" t="s">
        <v>3764</v>
      </c>
      <c r="D11120" t="s">
        <v>10787</v>
      </c>
      <c r="E11120" t="s">
        <v>1596</v>
      </c>
      <c r="F11120" t="s">
        <v>10771</v>
      </c>
      <c r="G11120" t="s">
        <v>4294</v>
      </c>
      <c r="H11120" s="2">
        <v>45456</v>
      </c>
      <c r="I11120" s="2">
        <v>45456</v>
      </c>
      <c r="J11120"/>
      <c r="K11120"/>
      <c r="L11120">
        <v>13</v>
      </c>
      <c r="M11120" t="s">
        <v>10288</v>
      </c>
      <c r="N11120" t="s">
        <v>10289</v>
      </c>
      <c r="O11120"/>
      <c r="P11120" t="s">
        <v>10772</v>
      </c>
      <c r="Q11120" t="s">
        <v>10773</v>
      </c>
      <c r="R11120" t="s">
        <v>15470</v>
      </c>
      <c r="S11120" t="s">
        <v>15436</v>
      </c>
      <c r="T11120" t="s">
        <v>15437</v>
      </c>
      <c r="U11120" t="s">
        <v>15437</v>
      </c>
      <c r="V11120">
        <v>0.32500000000000001</v>
      </c>
    </row>
    <row r="11121" spans="1:22" x14ac:dyDescent="0.25">
      <c r="A11121" t="s">
        <v>1569</v>
      </c>
      <c r="B11121">
        <v>526423</v>
      </c>
      <c r="C11121" t="s">
        <v>6897</v>
      </c>
      <c r="D11121" t="s">
        <v>1909</v>
      </c>
      <c r="E11121" t="s">
        <v>1607</v>
      </c>
      <c r="F11121" t="s">
        <v>11654</v>
      </c>
      <c r="G11121" t="s">
        <v>4294</v>
      </c>
      <c r="H11121" s="2">
        <v>45456</v>
      </c>
      <c r="I11121" s="2">
        <v>45456</v>
      </c>
      <c r="J11121"/>
      <c r="K11121"/>
      <c r="L11121">
        <v>40</v>
      </c>
      <c r="M11121" t="s">
        <v>10288</v>
      </c>
      <c r="N11121" t="s">
        <v>10289</v>
      </c>
      <c r="O11121"/>
      <c r="P11121" t="s">
        <v>11655</v>
      </c>
      <c r="Q11121" t="s">
        <v>11656</v>
      </c>
      <c r="R11121" t="s">
        <v>15471</v>
      </c>
      <c r="S11121" t="s">
        <v>15436</v>
      </c>
      <c r="T11121" t="s">
        <v>15437</v>
      </c>
      <c r="U11121" t="s">
        <v>15437</v>
      </c>
      <c r="V11121">
        <v>1</v>
      </c>
    </row>
    <row r="11122" spans="1:22" x14ac:dyDescent="0.25">
      <c r="A11122" t="s">
        <v>1569</v>
      </c>
      <c r="B11122">
        <v>526421</v>
      </c>
      <c r="C11122" t="s">
        <v>11599</v>
      </c>
      <c r="D11122" t="s">
        <v>11600</v>
      </c>
      <c r="E11122" t="s">
        <v>1596</v>
      </c>
      <c r="F11122" t="s">
        <v>11597</v>
      </c>
      <c r="G11122" t="s">
        <v>4294</v>
      </c>
      <c r="H11122" s="2">
        <v>45453</v>
      </c>
      <c r="I11122" s="2">
        <v>45453</v>
      </c>
      <c r="J11122"/>
      <c r="K11122"/>
      <c r="L11122">
        <v>24.5</v>
      </c>
      <c r="M11122" t="s">
        <v>10288</v>
      </c>
      <c r="N11122" t="s">
        <v>10289</v>
      </c>
      <c r="O11122"/>
      <c r="P11122" t="s">
        <v>11593</v>
      </c>
      <c r="Q11122" t="s">
        <v>11594</v>
      </c>
      <c r="R11122" t="s">
        <v>15471</v>
      </c>
      <c r="S11122" t="s">
        <v>15436</v>
      </c>
      <c r="T11122" t="s">
        <v>15437</v>
      </c>
      <c r="U11122" t="s">
        <v>15437</v>
      </c>
      <c r="V11122">
        <v>0.61250000000000004</v>
      </c>
    </row>
    <row r="11123" spans="1:22" x14ac:dyDescent="0.25">
      <c r="A11123" t="s">
        <v>1569</v>
      </c>
      <c r="B11123">
        <v>526447</v>
      </c>
      <c r="C11123" t="s">
        <v>13484</v>
      </c>
      <c r="D11123" t="s">
        <v>8576</v>
      </c>
      <c r="E11123" t="s">
        <v>1607</v>
      </c>
      <c r="F11123" t="s">
        <v>13501</v>
      </c>
      <c r="G11123" t="s">
        <v>10363</v>
      </c>
      <c r="H11123" s="2">
        <v>45445</v>
      </c>
      <c r="I11123" s="2">
        <v>45831</v>
      </c>
      <c r="J11123"/>
      <c r="K11123"/>
      <c r="L11123">
        <v>40</v>
      </c>
      <c r="M11123" t="s">
        <v>10288</v>
      </c>
      <c r="N11123" t="s">
        <v>10289</v>
      </c>
      <c r="O11123"/>
      <c r="P11123" t="s">
        <v>13476</v>
      </c>
      <c r="Q11123" t="s">
        <v>13477</v>
      </c>
      <c r="R11123" t="s">
        <v>15470</v>
      </c>
      <c r="S11123" t="s">
        <v>15436</v>
      </c>
      <c r="T11123" t="s">
        <v>15437</v>
      </c>
      <c r="U11123" t="s">
        <v>15437</v>
      </c>
      <c r="V11123">
        <v>1</v>
      </c>
    </row>
    <row r="11124" spans="1:22" x14ac:dyDescent="0.25">
      <c r="A11124" t="s">
        <v>1569</v>
      </c>
      <c r="B11124">
        <v>526412</v>
      </c>
      <c r="C11124" t="s">
        <v>2000</v>
      </c>
      <c r="D11124" t="s">
        <v>3671</v>
      </c>
      <c r="E11124" t="s">
        <v>1596</v>
      </c>
      <c r="F11124" t="s">
        <v>11105</v>
      </c>
      <c r="G11124" t="s">
        <v>4294</v>
      </c>
      <c r="H11124" s="2">
        <v>45439</v>
      </c>
      <c r="I11124" s="2">
        <v>45439</v>
      </c>
      <c r="J11124"/>
      <c r="K11124"/>
      <c r="L11124">
        <v>29.5</v>
      </c>
      <c r="M11124" t="s">
        <v>10288</v>
      </c>
      <c r="N11124" t="s">
        <v>10289</v>
      </c>
      <c r="O11124"/>
      <c r="P11124" t="s">
        <v>11106</v>
      </c>
      <c r="Q11124" t="s">
        <v>11107</v>
      </c>
      <c r="R11124" t="s">
        <v>15471</v>
      </c>
      <c r="S11124" t="s">
        <v>15436</v>
      </c>
      <c r="T11124" t="s">
        <v>15437</v>
      </c>
      <c r="U11124" t="s">
        <v>15437</v>
      </c>
      <c r="V11124">
        <v>0.73750000000000004</v>
      </c>
    </row>
    <row r="11125" spans="1:22" x14ac:dyDescent="0.25">
      <c r="A11125" t="s">
        <v>1569</v>
      </c>
      <c r="B11125">
        <v>526413</v>
      </c>
      <c r="C11125" t="s">
        <v>11119</v>
      </c>
      <c r="D11125" t="s">
        <v>1812</v>
      </c>
      <c r="E11125" t="s">
        <v>1572</v>
      </c>
      <c r="F11125" t="s">
        <v>11105</v>
      </c>
      <c r="G11125" t="s">
        <v>4294</v>
      </c>
      <c r="H11125" s="2">
        <v>45439</v>
      </c>
      <c r="I11125" s="2">
        <v>45439</v>
      </c>
      <c r="J11125"/>
      <c r="K11125"/>
      <c r="L11125">
        <v>0.01</v>
      </c>
      <c r="M11125" t="s">
        <v>10288</v>
      </c>
      <c r="N11125" t="s">
        <v>10289</v>
      </c>
      <c r="O11125"/>
      <c r="P11125" t="s">
        <v>11106</v>
      </c>
      <c r="Q11125" t="s">
        <v>11107</v>
      </c>
      <c r="R11125" t="s">
        <v>15471</v>
      </c>
      <c r="S11125" t="s">
        <v>15436</v>
      </c>
      <c r="T11125" t="s">
        <v>15437</v>
      </c>
      <c r="U11125" t="s">
        <v>15437</v>
      </c>
      <c r="V11125">
        <v>0</v>
      </c>
    </row>
    <row r="11126" spans="1:22" x14ac:dyDescent="0.25">
      <c r="A11126" t="s">
        <v>1569</v>
      </c>
      <c r="B11126">
        <v>526417</v>
      </c>
      <c r="C11126" t="s">
        <v>3294</v>
      </c>
      <c r="D11126" t="s">
        <v>11170</v>
      </c>
      <c r="E11126" t="s">
        <v>1596</v>
      </c>
      <c r="F11126" t="s">
        <v>11165</v>
      </c>
      <c r="G11126" t="s">
        <v>4294</v>
      </c>
      <c r="H11126" s="2">
        <v>45439</v>
      </c>
      <c r="I11126" s="2">
        <v>45439</v>
      </c>
      <c r="J11126"/>
      <c r="K11126"/>
      <c r="L11126">
        <v>16</v>
      </c>
      <c r="M11126" t="s">
        <v>10288</v>
      </c>
      <c r="N11126" t="s">
        <v>10289</v>
      </c>
      <c r="O11126"/>
      <c r="P11126" t="s">
        <v>11166</v>
      </c>
      <c r="Q11126" t="s">
        <v>11167</v>
      </c>
      <c r="R11126" t="s">
        <v>15471</v>
      </c>
      <c r="S11126" t="s">
        <v>15436</v>
      </c>
      <c r="T11126" t="s">
        <v>15437</v>
      </c>
      <c r="U11126" t="s">
        <v>15437</v>
      </c>
      <c r="V11126">
        <v>0.4</v>
      </c>
    </row>
    <row r="11127" spans="1:22" x14ac:dyDescent="0.25">
      <c r="A11127" t="s">
        <v>1569</v>
      </c>
      <c r="B11127">
        <v>526415</v>
      </c>
      <c r="C11127" t="s">
        <v>3386</v>
      </c>
      <c r="D11127" t="s">
        <v>11601</v>
      </c>
      <c r="E11127" t="s">
        <v>1596</v>
      </c>
      <c r="F11127" t="s">
        <v>11597</v>
      </c>
      <c r="G11127" t="s">
        <v>4294</v>
      </c>
      <c r="H11127" s="2">
        <v>45439</v>
      </c>
      <c r="I11127" s="2">
        <v>45439</v>
      </c>
      <c r="J11127"/>
      <c r="K11127"/>
      <c r="L11127">
        <v>32</v>
      </c>
      <c r="M11127" t="s">
        <v>10288</v>
      </c>
      <c r="N11127" t="s">
        <v>10289</v>
      </c>
      <c r="O11127"/>
      <c r="P11127" t="s">
        <v>11593</v>
      </c>
      <c r="Q11127" t="s">
        <v>11594</v>
      </c>
      <c r="R11127" t="s">
        <v>15471</v>
      </c>
      <c r="S11127" t="s">
        <v>15436</v>
      </c>
      <c r="T11127" t="s">
        <v>15437</v>
      </c>
      <c r="U11127" t="s">
        <v>15437</v>
      </c>
      <c r="V11127">
        <v>0.8</v>
      </c>
    </row>
    <row r="11128" spans="1:22" x14ac:dyDescent="0.25">
      <c r="A11128" t="s">
        <v>1569</v>
      </c>
      <c r="B11128">
        <v>526410</v>
      </c>
      <c r="C11128" t="s">
        <v>13453</v>
      </c>
      <c r="D11128" t="s">
        <v>13454</v>
      </c>
      <c r="E11128" t="s">
        <v>1607</v>
      </c>
      <c r="F11128" t="s">
        <v>13445</v>
      </c>
      <c r="G11128" t="s">
        <v>4294</v>
      </c>
      <c r="H11128" s="2">
        <v>45432</v>
      </c>
      <c r="I11128" s="2">
        <v>45432</v>
      </c>
      <c r="J11128"/>
      <c r="K11128"/>
      <c r="L11128">
        <v>40</v>
      </c>
      <c r="M11128" t="s">
        <v>10288</v>
      </c>
      <c r="N11128" t="s">
        <v>10289</v>
      </c>
      <c r="O11128"/>
      <c r="P11128" t="s">
        <v>13442</v>
      </c>
      <c r="Q11128" t="s">
        <v>13443</v>
      </c>
      <c r="R11128" t="s">
        <v>15471</v>
      </c>
      <c r="S11128" t="s">
        <v>15436</v>
      </c>
      <c r="T11128" t="s">
        <v>15437</v>
      </c>
      <c r="U11128" t="s">
        <v>15437</v>
      </c>
      <c r="V11128">
        <v>1</v>
      </c>
    </row>
    <row r="11129" spans="1:22" x14ac:dyDescent="0.25">
      <c r="A11129" t="s">
        <v>1569</v>
      </c>
      <c r="B11129">
        <v>526409</v>
      </c>
      <c r="C11129" t="s">
        <v>3062</v>
      </c>
      <c r="D11129" t="s">
        <v>4639</v>
      </c>
      <c r="E11129" t="s">
        <v>1607</v>
      </c>
      <c r="F11129" t="s">
        <v>10771</v>
      </c>
      <c r="G11129" t="s">
        <v>4294</v>
      </c>
      <c r="H11129" s="2">
        <v>45427</v>
      </c>
      <c r="I11129" s="2">
        <v>45427</v>
      </c>
      <c r="J11129"/>
      <c r="K11129"/>
      <c r="L11129">
        <v>40</v>
      </c>
      <c r="M11129" t="s">
        <v>10288</v>
      </c>
      <c r="N11129" t="s">
        <v>10289</v>
      </c>
      <c r="O11129"/>
      <c r="P11129" t="s">
        <v>10772</v>
      </c>
      <c r="Q11129" t="s">
        <v>10773</v>
      </c>
      <c r="R11129" t="s">
        <v>15470</v>
      </c>
      <c r="S11129" t="s">
        <v>15436</v>
      </c>
      <c r="T11129" t="s">
        <v>15437</v>
      </c>
      <c r="U11129" t="s">
        <v>15437</v>
      </c>
      <c r="V11129">
        <v>1</v>
      </c>
    </row>
    <row r="11130" spans="1:22" x14ac:dyDescent="0.25">
      <c r="A11130" t="s">
        <v>1569</v>
      </c>
      <c r="B11130">
        <v>526406</v>
      </c>
      <c r="C11130" t="s">
        <v>1877</v>
      </c>
      <c r="D11130" t="s">
        <v>2376</v>
      </c>
      <c r="E11130" t="s">
        <v>1596</v>
      </c>
      <c r="F11130" t="s">
        <v>10751</v>
      </c>
      <c r="G11130" t="s">
        <v>4294</v>
      </c>
      <c r="H11130" s="2">
        <v>45425</v>
      </c>
      <c r="I11130" s="2">
        <v>45425</v>
      </c>
      <c r="J11130"/>
      <c r="K11130"/>
      <c r="L11130">
        <v>7.5</v>
      </c>
      <c r="M11130" t="s">
        <v>10288</v>
      </c>
      <c r="N11130" t="s">
        <v>10289</v>
      </c>
      <c r="O11130"/>
      <c r="P11130" t="s">
        <v>10752</v>
      </c>
      <c r="Q11130" t="s">
        <v>10753</v>
      </c>
      <c r="R11130" t="s">
        <v>15471</v>
      </c>
      <c r="S11130" t="s">
        <v>15436</v>
      </c>
      <c r="T11130" t="s">
        <v>15437</v>
      </c>
      <c r="U11130" t="s">
        <v>15437</v>
      </c>
      <c r="V11130">
        <v>0.1875</v>
      </c>
    </row>
    <row r="11131" spans="1:22" x14ac:dyDescent="0.25">
      <c r="A11131" t="s">
        <v>1569</v>
      </c>
      <c r="B11131">
        <v>526403</v>
      </c>
      <c r="C11131" t="s">
        <v>11602</v>
      </c>
      <c r="D11131" t="s">
        <v>11603</v>
      </c>
      <c r="E11131" t="s">
        <v>1596</v>
      </c>
      <c r="F11131" t="s">
        <v>11597</v>
      </c>
      <c r="G11131" t="s">
        <v>4294</v>
      </c>
      <c r="H11131" s="2">
        <v>45425</v>
      </c>
      <c r="I11131" s="2">
        <v>45425</v>
      </c>
      <c r="J11131"/>
      <c r="K11131"/>
      <c r="L11131">
        <v>32.5</v>
      </c>
      <c r="M11131" t="s">
        <v>10288</v>
      </c>
      <c r="N11131" t="s">
        <v>10289</v>
      </c>
      <c r="O11131"/>
      <c r="P11131" t="s">
        <v>11593</v>
      </c>
      <c r="Q11131" t="s">
        <v>11594</v>
      </c>
      <c r="R11131" t="s">
        <v>15471</v>
      </c>
      <c r="S11131" t="s">
        <v>15436</v>
      </c>
      <c r="T11131" t="s">
        <v>15437</v>
      </c>
      <c r="U11131" t="s">
        <v>15437</v>
      </c>
      <c r="V11131">
        <v>0.8125</v>
      </c>
    </row>
    <row r="11132" spans="1:22" x14ac:dyDescent="0.25">
      <c r="A11132" t="s">
        <v>1569</v>
      </c>
      <c r="B11132">
        <v>526404</v>
      </c>
      <c r="C11132" t="s">
        <v>11662</v>
      </c>
      <c r="D11132" t="s">
        <v>7994</v>
      </c>
      <c r="E11132" t="s">
        <v>1607</v>
      </c>
      <c r="F11132" t="s">
        <v>11657</v>
      </c>
      <c r="G11132" t="s">
        <v>10312</v>
      </c>
      <c r="H11132" s="2">
        <v>45425</v>
      </c>
      <c r="I11132" s="2">
        <v>45425</v>
      </c>
      <c r="J11132"/>
      <c r="K11132"/>
      <c r="L11132">
        <v>40</v>
      </c>
      <c r="M11132" t="s">
        <v>10288</v>
      </c>
      <c r="N11132" t="s">
        <v>10289</v>
      </c>
      <c r="O11132"/>
      <c r="P11132" t="s">
        <v>11655</v>
      </c>
      <c r="Q11132" t="s">
        <v>11656</v>
      </c>
      <c r="R11132" t="s">
        <v>15471</v>
      </c>
      <c r="S11132" t="s">
        <v>15436</v>
      </c>
      <c r="T11132" t="s">
        <v>15437</v>
      </c>
      <c r="U11132" t="s">
        <v>15437</v>
      </c>
      <c r="V11132">
        <v>1</v>
      </c>
    </row>
    <row r="11133" spans="1:22" x14ac:dyDescent="0.25">
      <c r="A11133" t="s">
        <v>1569</v>
      </c>
      <c r="B11133">
        <v>526405</v>
      </c>
      <c r="C11133" t="s">
        <v>12816</v>
      </c>
      <c r="D11133" t="s">
        <v>12817</v>
      </c>
      <c r="E11133" t="s">
        <v>1607</v>
      </c>
      <c r="F11133" t="s">
        <v>12818</v>
      </c>
      <c r="G11133" t="s">
        <v>10304</v>
      </c>
      <c r="H11133" s="2">
        <v>45425</v>
      </c>
      <c r="I11133" s="2">
        <v>45425</v>
      </c>
      <c r="J11133"/>
      <c r="K11133"/>
      <c r="L11133">
        <v>40</v>
      </c>
      <c r="M11133" t="s">
        <v>10288</v>
      </c>
      <c r="N11133" t="s">
        <v>10289</v>
      </c>
      <c r="O11133"/>
      <c r="P11133" t="s">
        <v>12801</v>
      </c>
      <c r="Q11133" t="s">
        <v>12802</v>
      </c>
      <c r="R11133" t="s">
        <v>15471</v>
      </c>
      <c r="S11133" t="s">
        <v>15436</v>
      </c>
      <c r="T11133" t="s">
        <v>15437</v>
      </c>
      <c r="U11133" t="s">
        <v>15437</v>
      </c>
      <c r="V11133">
        <v>1</v>
      </c>
    </row>
    <row r="11134" spans="1:22" x14ac:dyDescent="0.25">
      <c r="A11134" t="s">
        <v>1569</v>
      </c>
      <c r="B11134">
        <v>526397</v>
      </c>
      <c r="C11134" t="s">
        <v>12819</v>
      </c>
      <c r="D11134" t="s">
        <v>12820</v>
      </c>
      <c r="E11134" t="s">
        <v>1572</v>
      </c>
      <c r="F11134" t="s">
        <v>12800</v>
      </c>
      <c r="G11134" t="s">
        <v>4294</v>
      </c>
      <c r="H11134" s="2">
        <v>45416</v>
      </c>
      <c r="I11134" s="2">
        <v>45416</v>
      </c>
      <c r="J11134"/>
      <c r="K11134"/>
      <c r="L11134">
        <v>0.01</v>
      </c>
      <c r="M11134" t="s">
        <v>10288</v>
      </c>
      <c r="N11134" t="s">
        <v>10289</v>
      </c>
      <c r="O11134"/>
      <c r="P11134" t="s">
        <v>12801</v>
      </c>
      <c r="Q11134" t="s">
        <v>12802</v>
      </c>
      <c r="R11134" t="s">
        <v>15471</v>
      </c>
      <c r="S11134" t="s">
        <v>15436</v>
      </c>
      <c r="T11134" t="s">
        <v>15437</v>
      </c>
      <c r="U11134" t="s">
        <v>15437</v>
      </c>
      <c r="V11134">
        <v>0</v>
      </c>
    </row>
    <row r="11135" spans="1:22" x14ac:dyDescent="0.25">
      <c r="A11135" t="s">
        <v>1569</v>
      </c>
      <c r="B11135">
        <v>526394</v>
      </c>
      <c r="C11135" t="s">
        <v>10382</v>
      </c>
      <c r="D11135" t="s">
        <v>10383</v>
      </c>
      <c r="E11135" t="s">
        <v>1607</v>
      </c>
      <c r="F11135" t="s">
        <v>10359</v>
      </c>
      <c r="G11135" t="s">
        <v>4294</v>
      </c>
      <c r="H11135" s="2">
        <v>45412</v>
      </c>
      <c r="I11135" s="2">
        <v>45412</v>
      </c>
      <c r="J11135"/>
      <c r="K11135"/>
      <c r="L11135">
        <v>40</v>
      </c>
      <c r="M11135" t="s">
        <v>10288</v>
      </c>
      <c r="N11135" t="s">
        <v>10289</v>
      </c>
      <c r="O11135"/>
      <c r="P11135" t="s">
        <v>10360</v>
      </c>
      <c r="Q11135" t="s">
        <v>10361</v>
      </c>
      <c r="R11135" t="s">
        <v>15471</v>
      </c>
      <c r="S11135" t="s">
        <v>15436</v>
      </c>
      <c r="T11135" t="s">
        <v>15437</v>
      </c>
      <c r="U11135" t="s">
        <v>15437</v>
      </c>
      <c r="V11135">
        <v>1</v>
      </c>
    </row>
    <row r="11136" spans="1:22" x14ac:dyDescent="0.25">
      <c r="A11136" t="s">
        <v>1569</v>
      </c>
      <c r="B11136">
        <v>526395</v>
      </c>
      <c r="C11136" t="s">
        <v>10788</v>
      </c>
      <c r="D11136" t="s">
        <v>10789</v>
      </c>
      <c r="E11136" t="s">
        <v>1596</v>
      </c>
      <c r="F11136" t="s">
        <v>10776</v>
      </c>
      <c r="G11136" t="s">
        <v>10777</v>
      </c>
      <c r="H11136" s="2">
        <v>45411</v>
      </c>
      <c r="I11136" s="2">
        <v>45411</v>
      </c>
      <c r="J11136"/>
      <c r="K11136"/>
      <c r="L11136">
        <v>24</v>
      </c>
      <c r="M11136" t="s">
        <v>10288</v>
      </c>
      <c r="N11136" t="s">
        <v>10289</v>
      </c>
      <c r="O11136"/>
      <c r="P11136" t="s">
        <v>10772</v>
      </c>
      <c r="Q11136" t="s">
        <v>10773</v>
      </c>
      <c r="R11136" t="s">
        <v>15470</v>
      </c>
      <c r="S11136" t="s">
        <v>15436</v>
      </c>
      <c r="T11136" t="s">
        <v>15437</v>
      </c>
      <c r="U11136" t="s">
        <v>15437</v>
      </c>
      <c r="V11136">
        <v>0.6</v>
      </c>
    </row>
    <row r="11137" spans="1:22" x14ac:dyDescent="0.25">
      <c r="A11137" t="s">
        <v>1569</v>
      </c>
      <c r="B11137">
        <v>526393</v>
      </c>
      <c r="C11137" t="s">
        <v>9426</v>
      </c>
      <c r="D11137" t="s">
        <v>3779</v>
      </c>
      <c r="E11137" t="s">
        <v>1607</v>
      </c>
      <c r="F11137" t="s">
        <v>11604</v>
      </c>
      <c r="G11137" t="s">
        <v>10304</v>
      </c>
      <c r="H11137" s="2">
        <v>45411</v>
      </c>
      <c r="I11137" s="2">
        <v>45411</v>
      </c>
      <c r="J11137"/>
      <c r="K11137"/>
      <c r="L11137">
        <v>40</v>
      </c>
      <c r="M11137" t="s">
        <v>10288</v>
      </c>
      <c r="N11137" t="s">
        <v>10289</v>
      </c>
      <c r="O11137"/>
      <c r="P11137" t="s">
        <v>11593</v>
      </c>
      <c r="Q11137" t="s">
        <v>11594</v>
      </c>
      <c r="R11137" t="s">
        <v>15471</v>
      </c>
      <c r="S11137" t="s">
        <v>15436</v>
      </c>
      <c r="T11137" t="s">
        <v>15437</v>
      </c>
      <c r="U11137" t="s">
        <v>15437</v>
      </c>
      <c r="V11137">
        <v>1</v>
      </c>
    </row>
    <row r="11138" spans="1:22" x14ac:dyDescent="0.25">
      <c r="A11138" t="s">
        <v>1569</v>
      </c>
      <c r="B11138">
        <v>526398</v>
      </c>
      <c r="C11138" t="s">
        <v>1922</v>
      </c>
      <c r="D11138" t="s">
        <v>12648</v>
      </c>
      <c r="E11138" t="s">
        <v>1572</v>
      </c>
      <c r="F11138" t="s">
        <v>12639</v>
      </c>
      <c r="G11138" t="s">
        <v>4294</v>
      </c>
      <c r="H11138" s="2">
        <v>45408</v>
      </c>
      <c r="I11138" s="2">
        <v>45439</v>
      </c>
      <c r="J11138"/>
      <c r="K11138"/>
      <c r="L11138">
        <v>0.01</v>
      </c>
      <c r="M11138" t="s">
        <v>10288</v>
      </c>
      <c r="N11138" t="s">
        <v>10289</v>
      </c>
      <c r="O11138"/>
      <c r="P11138" t="s">
        <v>12640</v>
      </c>
      <c r="Q11138" t="s">
        <v>12641</v>
      </c>
      <c r="R11138" t="s">
        <v>15470</v>
      </c>
      <c r="S11138" t="s">
        <v>15436</v>
      </c>
      <c r="T11138" t="s">
        <v>15437</v>
      </c>
      <c r="U11138" t="s">
        <v>15437</v>
      </c>
      <c r="V11138">
        <v>0</v>
      </c>
    </row>
    <row r="11139" spans="1:22" x14ac:dyDescent="0.25">
      <c r="A11139" t="s">
        <v>1569</v>
      </c>
      <c r="B11139">
        <v>526402</v>
      </c>
      <c r="C11139" t="s">
        <v>7488</v>
      </c>
      <c r="D11139" t="s">
        <v>2409</v>
      </c>
      <c r="E11139" t="s">
        <v>1596</v>
      </c>
      <c r="F11139" t="s">
        <v>11415</v>
      </c>
      <c r="G11139" t="s">
        <v>4294</v>
      </c>
      <c r="H11139" s="2">
        <v>45406</v>
      </c>
      <c r="I11139" s="2">
        <v>45406</v>
      </c>
      <c r="J11139"/>
      <c r="K11139"/>
      <c r="L11139">
        <v>32</v>
      </c>
      <c r="M11139" t="s">
        <v>10288</v>
      </c>
      <c r="N11139" t="s">
        <v>10289</v>
      </c>
      <c r="O11139"/>
      <c r="P11139" t="s">
        <v>11416</v>
      </c>
      <c r="Q11139" t="s">
        <v>11417</v>
      </c>
      <c r="R11139" t="s">
        <v>15471</v>
      </c>
      <c r="S11139" t="s">
        <v>15436</v>
      </c>
      <c r="T11139" t="s">
        <v>15437</v>
      </c>
      <c r="U11139" t="s">
        <v>15437</v>
      </c>
      <c r="V11139">
        <v>0.8</v>
      </c>
    </row>
    <row r="11140" spans="1:22" x14ac:dyDescent="0.25">
      <c r="A11140" t="s">
        <v>1569</v>
      </c>
      <c r="B11140">
        <v>526354</v>
      </c>
      <c r="C11140" t="s">
        <v>3517</v>
      </c>
      <c r="D11140" t="s">
        <v>3123</v>
      </c>
      <c r="E11140" t="s">
        <v>1607</v>
      </c>
      <c r="F11140" t="s">
        <v>11292</v>
      </c>
      <c r="G11140" t="s">
        <v>10018</v>
      </c>
      <c r="H11140" s="2">
        <v>45398</v>
      </c>
      <c r="I11140" s="2">
        <v>45398</v>
      </c>
      <c r="J11140"/>
      <c r="K11140"/>
      <c r="L11140">
        <v>40</v>
      </c>
      <c r="M11140" t="s">
        <v>10288</v>
      </c>
      <c r="N11140" t="s">
        <v>10289</v>
      </c>
      <c r="O11140"/>
      <c r="P11140" t="s">
        <v>11279</v>
      </c>
      <c r="Q11140" t="s">
        <v>11280</v>
      </c>
      <c r="R11140" t="s">
        <v>15471</v>
      </c>
      <c r="S11140" t="s">
        <v>15436</v>
      </c>
      <c r="T11140" t="s">
        <v>15437</v>
      </c>
      <c r="U11140" t="s">
        <v>15437</v>
      </c>
      <c r="V11140">
        <v>1</v>
      </c>
    </row>
    <row r="11141" spans="1:22" x14ac:dyDescent="0.25">
      <c r="A11141" t="s">
        <v>1569</v>
      </c>
      <c r="B11141">
        <v>526358</v>
      </c>
      <c r="C11141" t="s">
        <v>10556</v>
      </c>
      <c r="D11141" t="s">
        <v>10557</v>
      </c>
      <c r="E11141" t="s">
        <v>1596</v>
      </c>
      <c r="F11141" t="s">
        <v>10546</v>
      </c>
      <c r="G11141" t="s">
        <v>4294</v>
      </c>
      <c r="H11141" s="2">
        <v>45397</v>
      </c>
      <c r="I11141" s="2">
        <v>45397</v>
      </c>
      <c r="J11141"/>
      <c r="K11141"/>
      <c r="L11141">
        <v>29</v>
      </c>
      <c r="M11141" t="s">
        <v>10288</v>
      </c>
      <c r="N11141" t="s">
        <v>10289</v>
      </c>
      <c r="O11141"/>
      <c r="P11141" t="s">
        <v>10547</v>
      </c>
      <c r="Q11141" t="s">
        <v>10548</v>
      </c>
      <c r="R11141" t="s">
        <v>15471</v>
      </c>
      <c r="S11141" t="s">
        <v>15436</v>
      </c>
      <c r="T11141" t="s">
        <v>15437</v>
      </c>
      <c r="U11141" t="s">
        <v>15437</v>
      </c>
      <c r="V11141">
        <v>0.72499999999999998</v>
      </c>
    </row>
    <row r="11142" spans="1:22" x14ac:dyDescent="0.25">
      <c r="A11142" t="s">
        <v>1569</v>
      </c>
      <c r="B11142">
        <v>526355</v>
      </c>
      <c r="C11142" t="s">
        <v>11120</v>
      </c>
      <c r="D11142" t="s">
        <v>11121</v>
      </c>
      <c r="E11142" t="s">
        <v>1596</v>
      </c>
      <c r="F11142" t="s">
        <v>11105</v>
      </c>
      <c r="G11142" t="s">
        <v>4294</v>
      </c>
      <c r="H11142" s="2">
        <v>45397</v>
      </c>
      <c r="I11142" s="2">
        <v>45397</v>
      </c>
      <c r="J11142"/>
      <c r="K11142"/>
      <c r="L11142">
        <v>20</v>
      </c>
      <c r="M11142" t="s">
        <v>10288</v>
      </c>
      <c r="N11142" t="s">
        <v>10289</v>
      </c>
      <c r="O11142"/>
      <c r="P11142" t="s">
        <v>11106</v>
      </c>
      <c r="Q11142" t="s">
        <v>11107</v>
      </c>
      <c r="R11142" t="s">
        <v>15471</v>
      </c>
      <c r="S11142" t="s">
        <v>15436</v>
      </c>
      <c r="T11142" t="s">
        <v>15437</v>
      </c>
      <c r="U11142" t="s">
        <v>15437</v>
      </c>
      <c r="V11142">
        <v>0.5</v>
      </c>
    </row>
    <row r="11143" spans="1:22" x14ac:dyDescent="0.25">
      <c r="A11143" t="s">
        <v>1569</v>
      </c>
      <c r="B11143">
        <v>526361</v>
      </c>
      <c r="C11143" t="s">
        <v>11148</v>
      </c>
      <c r="D11143" t="s">
        <v>11148</v>
      </c>
      <c r="E11143" t="s">
        <v>1572</v>
      </c>
      <c r="F11143" t="s">
        <v>11140</v>
      </c>
      <c r="G11143" t="s">
        <v>4294</v>
      </c>
      <c r="H11143" s="2">
        <v>45397</v>
      </c>
      <c r="I11143" s="2">
        <v>45397</v>
      </c>
      <c r="J11143"/>
      <c r="K11143"/>
      <c r="L11143">
        <v>0.01</v>
      </c>
      <c r="M11143" t="s">
        <v>10288</v>
      </c>
      <c r="N11143" t="s">
        <v>10289</v>
      </c>
      <c r="O11143"/>
      <c r="P11143" t="s">
        <v>11141</v>
      </c>
      <c r="Q11143" t="s">
        <v>11142</v>
      </c>
      <c r="R11143" t="s">
        <v>15470</v>
      </c>
      <c r="S11143" t="s">
        <v>15436</v>
      </c>
      <c r="T11143" t="s">
        <v>15437</v>
      </c>
      <c r="U11143" t="s">
        <v>15437</v>
      </c>
      <c r="V11143">
        <v>0</v>
      </c>
    </row>
    <row r="11144" spans="1:22" x14ac:dyDescent="0.25">
      <c r="A11144" t="s">
        <v>1569</v>
      </c>
      <c r="B11144">
        <v>526362</v>
      </c>
      <c r="C11144" t="s">
        <v>2897</v>
      </c>
      <c r="D11144" t="s">
        <v>11149</v>
      </c>
      <c r="E11144" t="s">
        <v>1572</v>
      </c>
      <c r="F11144" t="s">
        <v>11140</v>
      </c>
      <c r="G11144" t="s">
        <v>4294</v>
      </c>
      <c r="H11144" s="2">
        <v>45397</v>
      </c>
      <c r="I11144" s="2">
        <v>45397</v>
      </c>
      <c r="J11144"/>
      <c r="K11144"/>
      <c r="L11144">
        <v>0.01</v>
      </c>
      <c r="M11144" t="s">
        <v>10288</v>
      </c>
      <c r="N11144" t="s">
        <v>10289</v>
      </c>
      <c r="O11144"/>
      <c r="P11144" t="s">
        <v>11141</v>
      </c>
      <c r="Q11144" t="s">
        <v>11142</v>
      </c>
      <c r="R11144" t="s">
        <v>15470</v>
      </c>
      <c r="S11144" t="s">
        <v>15436</v>
      </c>
      <c r="T11144" t="s">
        <v>15437</v>
      </c>
      <c r="U11144" t="s">
        <v>15437</v>
      </c>
      <c r="V11144">
        <v>0</v>
      </c>
    </row>
    <row r="11145" spans="1:22" x14ac:dyDescent="0.25">
      <c r="A11145" t="s">
        <v>1569</v>
      </c>
      <c r="B11145">
        <v>526359</v>
      </c>
      <c r="C11145" t="s">
        <v>11171</v>
      </c>
      <c r="D11145" t="s">
        <v>2409</v>
      </c>
      <c r="E11145" t="s">
        <v>1596</v>
      </c>
      <c r="F11145" t="s">
        <v>11165</v>
      </c>
      <c r="G11145" t="s">
        <v>4294</v>
      </c>
      <c r="H11145" s="2">
        <v>45397</v>
      </c>
      <c r="I11145" s="2">
        <v>45397</v>
      </c>
      <c r="J11145"/>
      <c r="K11145"/>
      <c r="L11145">
        <v>26.5</v>
      </c>
      <c r="M11145" t="s">
        <v>10288</v>
      </c>
      <c r="N11145" t="s">
        <v>10289</v>
      </c>
      <c r="O11145"/>
      <c r="P11145" t="s">
        <v>11166</v>
      </c>
      <c r="Q11145" t="s">
        <v>11167</v>
      </c>
      <c r="R11145" t="s">
        <v>15471</v>
      </c>
      <c r="S11145" t="s">
        <v>15436</v>
      </c>
      <c r="T11145" t="s">
        <v>15437</v>
      </c>
      <c r="U11145" t="s">
        <v>15437</v>
      </c>
      <c r="V11145">
        <v>0.66249999999999998</v>
      </c>
    </row>
    <row r="11146" spans="1:22" x14ac:dyDescent="0.25">
      <c r="A11146" t="s">
        <v>1569</v>
      </c>
      <c r="B11146">
        <v>526367</v>
      </c>
      <c r="C11146" t="s">
        <v>2255</v>
      </c>
      <c r="D11146" t="s">
        <v>11293</v>
      </c>
      <c r="E11146" t="s">
        <v>1572</v>
      </c>
      <c r="F11146" t="s">
        <v>11278</v>
      </c>
      <c r="G11146" t="s">
        <v>4294</v>
      </c>
      <c r="H11146" s="2">
        <v>45397</v>
      </c>
      <c r="I11146" s="2">
        <v>45418</v>
      </c>
      <c r="J11146"/>
      <c r="K11146"/>
      <c r="L11146">
        <v>0.01</v>
      </c>
      <c r="M11146" t="s">
        <v>10288</v>
      </c>
      <c r="N11146" t="s">
        <v>10289</v>
      </c>
      <c r="O11146"/>
      <c r="P11146" t="s">
        <v>11279</v>
      </c>
      <c r="Q11146" t="s">
        <v>11280</v>
      </c>
      <c r="R11146" t="s">
        <v>15471</v>
      </c>
      <c r="S11146" t="s">
        <v>15436</v>
      </c>
      <c r="T11146" t="s">
        <v>15437</v>
      </c>
      <c r="U11146" t="s">
        <v>15437</v>
      </c>
      <c r="V11146">
        <v>0</v>
      </c>
    </row>
    <row r="11147" spans="1:22" x14ac:dyDescent="0.25">
      <c r="A11147" t="s">
        <v>1569</v>
      </c>
      <c r="B11147">
        <v>526360</v>
      </c>
      <c r="C11147" t="s">
        <v>1832</v>
      </c>
      <c r="D11147" t="s">
        <v>4290</v>
      </c>
      <c r="E11147" t="s">
        <v>1572</v>
      </c>
      <c r="F11147" t="s">
        <v>11654</v>
      </c>
      <c r="G11147" t="s">
        <v>4294</v>
      </c>
      <c r="H11147" s="2">
        <v>45397</v>
      </c>
      <c r="I11147" s="2">
        <v>45397</v>
      </c>
      <c r="J11147"/>
      <c r="K11147"/>
      <c r="L11147">
        <v>0.01</v>
      </c>
      <c r="M11147" t="s">
        <v>10288</v>
      </c>
      <c r="N11147" t="s">
        <v>10289</v>
      </c>
      <c r="O11147"/>
      <c r="P11147" t="s">
        <v>11655</v>
      </c>
      <c r="Q11147" t="s">
        <v>11656</v>
      </c>
      <c r="R11147" t="s">
        <v>15471</v>
      </c>
      <c r="S11147" t="s">
        <v>15436</v>
      </c>
      <c r="T11147" t="s">
        <v>15437</v>
      </c>
      <c r="U11147" t="s">
        <v>15437</v>
      </c>
      <c r="V11147">
        <v>0</v>
      </c>
    </row>
    <row r="11148" spans="1:22" x14ac:dyDescent="0.25">
      <c r="A11148" t="s">
        <v>1569</v>
      </c>
      <c r="B11148">
        <v>526374</v>
      </c>
      <c r="C11148" t="s">
        <v>13931</v>
      </c>
      <c r="D11148" t="s">
        <v>13932</v>
      </c>
      <c r="E11148" t="s">
        <v>1572</v>
      </c>
      <c r="F11148" t="s">
        <v>13924</v>
      </c>
      <c r="G11148" t="s">
        <v>4294</v>
      </c>
      <c r="H11148" s="2">
        <v>45397</v>
      </c>
      <c r="I11148" s="2">
        <v>45397</v>
      </c>
      <c r="J11148"/>
      <c r="K11148"/>
      <c r="L11148">
        <v>0.01</v>
      </c>
      <c r="M11148" t="s">
        <v>10288</v>
      </c>
      <c r="N11148" t="s">
        <v>10289</v>
      </c>
      <c r="O11148"/>
      <c r="P11148" t="s">
        <v>13925</v>
      </c>
      <c r="Q11148" t="s">
        <v>13926</v>
      </c>
      <c r="R11148" t="s">
        <v>15471</v>
      </c>
      <c r="S11148" t="s">
        <v>15436</v>
      </c>
      <c r="T11148" t="s">
        <v>15437</v>
      </c>
      <c r="U11148" t="s">
        <v>15437</v>
      </c>
      <c r="V11148">
        <v>0</v>
      </c>
    </row>
    <row r="11149" spans="1:22" x14ac:dyDescent="0.25">
      <c r="A11149" t="s">
        <v>1569</v>
      </c>
      <c r="B11149">
        <v>526356</v>
      </c>
      <c r="C11149" t="s">
        <v>10384</v>
      </c>
      <c r="D11149" t="s">
        <v>10385</v>
      </c>
      <c r="E11149" t="s">
        <v>1607</v>
      </c>
      <c r="F11149" t="s">
        <v>10359</v>
      </c>
      <c r="G11149" t="s">
        <v>4294</v>
      </c>
      <c r="H11149" s="2">
        <v>45389</v>
      </c>
      <c r="I11149" s="2">
        <v>45389</v>
      </c>
      <c r="J11149"/>
      <c r="K11149"/>
      <c r="L11149">
        <v>40</v>
      </c>
      <c r="M11149" t="s">
        <v>10288</v>
      </c>
      <c r="N11149" t="s">
        <v>10289</v>
      </c>
      <c r="O11149"/>
      <c r="P11149" t="s">
        <v>10360</v>
      </c>
      <c r="Q11149" t="s">
        <v>10361</v>
      </c>
      <c r="R11149" t="s">
        <v>15471</v>
      </c>
      <c r="S11149" t="s">
        <v>15436</v>
      </c>
      <c r="T11149" t="s">
        <v>15437</v>
      </c>
      <c r="U11149" t="s">
        <v>15437</v>
      </c>
      <c r="V11149">
        <v>1</v>
      </c>
    </row>
    <row r="11150" spans="1:22" x14ac:dyDescent="0.25">
      <c r="A11150" t="s">
        <v>1569</v>
      </c>
      <c r="B11150">
        <v>526357</v>
      </c>
      <c r="C11150" t="s">
        <v>4263</v>
      </c>
      <c r="D11150" t="s">
        <v>12649</v>
      </c>
      <c r="E11150" t="s">
        <v>1607</v>
      </c>
      <c r="F11150" t="s">
        <v>12639</v>
      </c>
      <c r="G11150" t="s">
        <v>4294</v>
      </c>
      <c r="H11150" s="2">
        <v>45386</v>
      </c>
      <c r="I11150" s="2">
        <v>45386</v>
      </c>
      <c r="J11150"/>
      <c r="K11150"/>
      <c r="L11150">
        <v>40</v>
      </c>
      <c r="M11150" t="s">
        <v>10288</v>
      </c>
      <c r="N11150" t="s">
        <v>10289</v>
      </c>
      <c r="O11150"/>
      <c r="P11150" t="s">
        <v>12640</v>
      </c>
      <c r="Q11150" t="s">
        <v>12641</v>
      </c>
      <c r="R11150" t="s">
        <v>15470</v>
      </c>
      <c r="S11150" t="s">
        <v>15436</v>
      </c>
      <c r="T11150" t="s">
        <v>15437</v>
      </c>
      <c r="U11150" t="s">
        <v>15437</v>
      </c>
      <c r="V11150">
        <v>1</v>
      </c>
    </row>
    <row r="11151" spans="1:22" x14ac:dyDescent="0.25">
      <c r="A11151" t="s">
        <v>1569</v>
      </c>
      <c r="B11151">
        <v>526353</v>
      </c>
      <c r="C11151" t="s">
        <v>13485</v>
      </c>
      <c r="D11151" t="s">
        <v>13486</v>
      </c>
      <c r="E11151" t="s">
        <v>1596</v>
      </c>
      <c r="F11151" t="s">
        <v>13475</v>
      </c>
      <c r="G11151" t="s">
        <v>4294</v>
      </c>
      <c r="H11151" s="2">
        <v>45386</v>
      </c>
      <c r="I11151" s="2">
        <v>45386</v>
      </c>
      <c r="J11151"/>
      <c r="K11151"/>
      <c r="L11151">
        <v>22.5</v>
      </c>
      <c r="M11151" t="s">
        <v>10288</v>
      </c>
      <c r="N11151" t="s">
        <v>10289</v>
      </c>
      <c r="O11151"/>
      <c r="P11151" t="s">
        <v>13476</v>
      </c>
      <c r="Q11151" t="s">
        <v>13477</v>
      </c>
      <c r="R11151" t="s">
        <v>15470</v>
      </c>
      <c r="S11151" t="s">
        <v>15436</v>
      </c>
      <c r="T11151" t="s">
        <v>15437</v>
      </c>
      <c r="U11151" t="s">
        <v>15437</v>
      </c>
      <c r="V11151">
        <v>0.5625</v>
      </c>
    </row>
    <row r="11152" spans="1:22" x14ac:dyDescent="0.25">
      <c r="A11152" t="s">
        <v>1569</v>
      </c>
      <c r="B11152">
        <v>526363</v>
      </c>
      <c r="C11152" t="s">
        <v>2108</v>
      </c>
      <c r="D11152" t="s">
        <v>10790</v>
      </c>
      <c r="E11152" t="s">
        <v>1607</v>
      </c>
      <c r="F11152" t="s">
        <v>10771</v>
      </c>
      <c r="G11152" t="s">
        <v>4294</v>
      </c>
      <c r="H11152" s="2">
        <v>45384</v>
      </c>
      <c r="I11152" s="2">
        <v>45384</v>
      </c>
      <c r="J11152"/>
      <c r="K11152"/>
      <c r="L11152">
        <v>40</v>
      </c>
      <c r="M11152" t="s">
        <v>10288</v>
      </c>
      <c r="N11152" t="s">
        <v>10289</v>
      </c>
      <c r="O11152"/>
      <c r="P11152" t="s">
        <v>10772</v>
      </c>
      <c r="Q11152" t="s">
        <v>10773</v>
      </c>
      <c r="R11152" t="s">
        <v>15470</v>
      </c>
      <c r="S11152" t="s">
        <v>15436</v>
      </c>
      <c r="T11152" t="s">
        <v>15437</v>
      </c>
      <c r="U11152" t="s">
        <v>15437</v>
      </c>
      <c r="V11152">
        <v>1</v>
      </c>
    </row>
    <row r="11153" spans="1:22" x14ac:dyDescent="0.25">
      <c r="A11153" t="s">
        <v>1569</v>
      </c>
      <c r="B11153">
        <v>526347</v>
      </c>
      <c r="C11153" t="s">
        <v>4010</v>
      </c>
      <c r="D11153" t="s">
        <v>2213</v>
      </c>
      <c r="E11153" t="s">
        <v>1596</v>
      </c>
      <c r="F11153" t="s">
        <v>10287</v>
      </c>
      <c r="G11153" t="s">
        <v>4294</v>
      </c>
      <c r="H11153" s="2">
        <v>45383</v>
      </c>
      <c r="I11153" s="2">
        <v>45383</v>
      </c>
      <c r="J11153"/>
      <c r="K11153"/>
      <c r="L11153">
        <v>32</v>
      </c>
      <c r="M11153" t="s">
        <v>10288</v>
      </c>
      <c r="N11153" t="s">
        <v>10289</v>
      </c>
      <c r="O11153"/>
      <c r="P11153" t="s">
        <v>10290</v>
      </c>
      <c r="Q11153" t="s">
        <v>10291</v>
      </c>
      <c r="R11153" t="s">
        <v>15470</v>
      </c>
      <c r="S11153" t="s">
        <v>15436</v>
      </c>
      <c r="T11153" t="s">
        <v>15437</v>
      </c>
      <c r="U11153" t="s">
        <v>15437</v>
      </c>
      <c r="V11153">
        <v>0.8</v>
      </c>
    </row>
    <row r="11154" spans="1:22" x14ac:dyDescent="0.25">
      <c r="A11154" t="s">
        <v>1569</v>
      </c>
      <c r="B11154">
        <v>526344</v>
      </c>
      <c r="C11154" t="s">
        <v>6409</v>
      </c>
      <c r="D11154" t="s">
        <v>2269</v>
      </c>
      <c r="E11154" t="s">
        <v>1596</v>
      </c>
      <c r="F11154" t="s">
        <v>10287</v>
      </c>
      <c r="G11154" t="s">
        <v>4294</v>
      </c>
      <c r="H11154" s="2">
        <v>45369</v>
      </c>
      <c r="I11154" s="2">
        <v>45369</v>
      </c>
      <c r="J11154"/>
      <c r="K11154"/>
      <c r="L11154">
        <v>32</v>
      </c>
      <c r="M11154" t="s">
        <v>10288</v>
      </c>
      <c r="N11154" t="s">
        <v>10289</v>
      </c>
      <c r="O11154"/>
      <c r="P11154" t="s">
        <v>10290</v>
      </c>
      <c r="Q11154" t="s">
        <v>10291</v>
      </c>
      <c r="R11154" t="s">
        <v>15470</v>
      </c>
      <c r="S11154" t="s">
        <v>15436</v>
      </c>
      <c r="T11154" t="s">
        <v>15437</v>
      </c>
      <c r="U11154" t="s">
        <v>15437</v>
      </c>
      <c r="V11154">
        <v>0.8</v>
      </c>
    </row>
    <row r="11155" spans="1:22" x14ac:dyDescent="0.25">
      <c r="A11155" t="s">
        <v>1569</v>
      </c>
      <c r="B11155">
        <v>526342</v>
      </c>
      <c r="C11155" t="s">
        <v>8729</v>
      </c>
      <c r="D11155" t="s">
        <v>10558</v>
      </c>
      <c r="E11155" t="s">
        <v>1572</v>
      </c>
      <c r="F11155" t="s">
        <v>10546</v>
      </c>
      <c r="G11155" t="s">
        <v>4294</v>
      </c>
      <c r="H11155" s="2">
        <v>45369</v>
      </c>
      <c r="I11155" s="2">
        <v>45607</v>
      </c>
      <c r="J11155"/>
      <c r="K11155"/>
      <c r="L11155">
        <v>0.01</v>
      </c>
      <c r="M11155" t="s">
        <v>10288</v>
      </c>
      <c r="N11155" t="s">
        <v>10289</v>
      </c>
      <c r="O11155"/>
      <c r="P11155" t="s">
        <v>10547</v>
      </c>
      <c r="Q11155" t="s">
        <v>10548</v>
      </c>
      <c r="R11155" t="s">
        <v>15471</v>
      </c>
      <c r="S11155" t="s">
        <v>15436</v>
      </c>
      <c r="T11155" t="s">
        <v>15437</v>
      </c>
      <c r="U11155" t="s">
        <v>15437</v>
      </c>
      <c r="V11155">
        <v>0</v>
      </c>
    </row>
    <row r="11156" spans="1:22" x14ac:dyDescent="0.25">
      <c r="A11156" t="s">
        <v>1569</v>
      </c>
      <c r="B11156">
        <v>526340</v>
      </c>
      <c r="C11156" t="s">
        <v>12719</v>
      </c>
      <c r="D11156" t="s">
        <v>5925</v>
      </c>
      <c r="E11156" t="s">
        <v>1596</v>
      </c>
      <c r="F11156" t="s">
        <v>12710</v>
      </c>
      <c r="G11156" t="s">
        <v>4294</v>
      </c>
      <c r="H11156" s="2">
        <v>45360</v>
      </c>
      <c r="I11156" s="2">
        <v>45360</v>
      </c>
      <c r="J11156"/>
      <c r="K11156"/>
      <c r="L11156">
        <v>32</v>
      </c>
      <c r="M11156" t="s">
        <v>10288</v>
      </c>
      <c r="N11156" t="s">
        <v>10289</v>
      </c>
      <c r="O11156"/>
      <c r="P11156" t="s">
        <v>12711</v>
      </c>
      <c r="Q11156" t="s">
        <v>12712</v>
      </c>
      <c r="R11156" t="s">
        <v>15470</v>
      </c>
      <c r="S11156" t="s">
        <v>15436</v>
      </c>
      <c r="T11156" t="s">
        <v>15437</v>
      </c>
      <c r="U11156" t="s">
        <v>15437</v>
      </c>
      <c r="V11156">
        <v>0.8</v>
      </c>
    </row>
    <row r="11157" spans="1:22" x14ac:dyDescent="0.25">
      <c r="A11157" t="s">
        <v>1569</v>
      </c>
      <c r="B11157">
        <v>526334</v>
      </c>
      <c r="C11157" t="s">
        <v>12720</v>
      </c>
      <c r="D11157" t="s">
        <v>9629</v>
      </c>
      <c r="E11157" t="s">
        <v>1607</v>
      </c>
      <c r="F11157" t="s">
        <v>12710</v>
      </c>
      <c r="G11157" t="s">
        <v>4294</v>
      </c>
      <c r="H11157" s="2">
        <v>45358</v>
      </c>
      <c r="I11157" s="2">
        <v>45358</v>
      </c>
      <c r="J11157"/>
      <c r="K11157"/>
      <c r="L11157">
        <v>40</v>
      </c>
      <c r="M11157" t="s">
        <v>10288</v>
      </c>
      <c r="N11157" t="s">
        <v>10289</v>
      </c>
      <c r="O11157"/>
      <c r="P11157" t="s">
        <v>12711</v>
      </c>
      <c r="Q11157" t="s">
        <v>12712</v>
      </c>
      <c r="R11157" t="s">
        <v>15470</v>
      </c>
      <c r="S11157" t="s">
        <v>15436</v>
      </c>
      <c r="T11157" t="s">
        <v>15437</v>
      </c>
      <c r="U11157" t="s">
        <v>15437</v>
      </c>
      <c r="V11157">
        <v>1</v>
      </c>
    </row>
    <row r="11158" spans="1:22" x14ac:dyDescent="0.25">
      <c r="A11158" t="s">
        <v>1569</v>
      </c>
      <c r="B11158">
        <v>526325</v>
      </c>
      <c r="C11158" t="s">
        <v>3358</v>
      </c>
      <c r="D11158" t="s">
        <v>11294</v>
      </c>
      <c r="E11158" t="s">
        <v>1607</v>
      </c>
      <c r="F11158" t="s">
        <v>11278</v>
      </c>
      <c r="G11158" t="s">
        <v>4294</v>
      </c>
      <c r="H11158" s="2">
        <v>45356</v>
      </c>
      <c r="I11158" s="2">
        <v>45356</v>
      </c>
      <c r="J11158"/>
      <c r="K11158"/>
      <c r="L11158">
        <v>40</v>
      </c>
      <c r="M11158" t="s">
        <v>10288</v>
      </c>
      <c r="N11158" t="s">
        <v>10289</v>
      </c>
      <c r="O11158"/>
      <c r="P11158" t="s">
        <v>11279</v>
      </c>
      <c r="Q11158" t="s">
        <v>11280</v>
      </c>
      <c r="R11158" t="s">
        <v>15471</v>
      </c>
      <c r="S11158" t="s">
        <v>15436</v>
      </c>
      <c r="T11158" t="s">
        <v>15437</v>
      </c>
      <c r="U11158" t="s">
        <v>15437</v>
      </c>
      <c r="V11158">
        <v>1</v>
      </c>
    </row>
    <row r="11159" spans="1:22" x14ac:dyDescent="0.25">
      <c r="A11159" t="s">
        <v>1569</v>
      </c>
      <c r="B11159">
        <v>526326</v>
      </c>
      <c r="C11159" t="s">
        <v>11295</v>
      </c>
      <c r="D11159" t="s">
        <v>3532</v>
      </c>
      <c r="E11159" t="s">
        <v>1596</v>
      </c>
      <c r="F11159" t="s">
        <v>11278</v>
      </c>
      <c r="G11159" t="s">
        <v>4294</v>
      </c>
      <c r="H11159" s="2">
        <v>45355</v>
      </c>
      <c r="I11159" s="2">
        <v>45355</v>
      </c>
      <c r="J11159"/>
      <c r="K11159"/>
      <c r="L11159">
        <v>8</v>
      </c>
      <c r="M11159" t="s">
        <v>10288</v>
      </c>
      <c r="N11159" t="s">
        <v>10289</v>
      </c>
      <c r="O11159"/>
      <c r="P11159" t="s">
        <v>11279</v>
      </c>
      <c r="Q11159" t="s">
        <v>11280</v>
      </c>
      <c r="R11159" t="s">
        <v>15471</v>
      </c>
      <c r="S11159" t="s">
        <v>15436</v>
      </c>
      <c r="T11159" t="s">
        <v>15437</v>
      </c>
      <c r="U11159" t="s">
        <v>15437</v>
      </c>
      <c r="V11159">
        <v>0.2</v>
      </c>
    </row>
    <row r="11160" spans="1:22" x14ac:dyDescent="0.25">
      <c r="A11160" t="s">
        <v>1569</v>
      </c>
      <c r="B11160">
        <v>526343</v>
      </c>
      <c r="C11160" t="s">
        <v>12650</v>
      </c>
      <c r="D11160" t="s">
        <v>12651</v>
      </c>
      <c r="E11160" t="s">
        <v>1607</v>
      </c>
      <c r="F11160" t="s">
        <v>12652</v>
      </c>
      <c r="G11160" t="s">
        <v>10304</v>
      </c>
      <c r="H11160" s="2">
        <v>45355</v>
      </c>
      <c r="I11160" s="2">
        <v>45439</v>
      </c>
      <c r="J11160"/>
      <c r="K11160"/>
      <c r="L11160">
        <v>40</v>
      </c>
      <c r="M11160" t="s">
        <v>10288</v>
      </c>
      <c r="N11160" t="s">
        <v>10289</v>
      </c>
      <c r="O11160"/>
      <c r="P11160" t="s">
        <v>12640</v>
      </c>
      <c r="Q11160" t="s">
        <v>12641</v>
      </c>
      <c r="R11160" t="s">
        <v>15470</v>
      </c>
      <c r="S11160" t="s">
        <v>15436</v>
      </c>
      <c r="T11160" t="s">
        <v>15437</v>
      </c>
      <c r="U11160" t="s">
        <v>15437</v>
      </c>
      <c r="V11160">
        <v>1</v>
      </c>
    </row>
    <row r="11161" spans="1:22" x14ac:dyDescent="0.25">
      <c r="A11161" t="s">
        <v>1569</v>
      </c>
      <c r="B11161">
        <v>526319</v>
      </c>
      <c r="C11161" t="s">
        <v>1910</v>
      </c>
      <c r="D11161" t="s">
        <v>4673</v>
      </c>
      <c r="E11161" t="s">
        <v>1572</v>
      </c>
      <c r="F11161" t="s">
        <v>10546</v>
      </c>
      <c r="G11161" t="s">
        <v>4294</v>
      </c>
      <c r="H11161" s="2">
        <v>45348</v>
      </c>
      <c r="I11161" s="2">
        <v>45348</v>
      </c>
      <c r="J11161"/>
      <c r="K11161"/>
      <c r="L11161">
        <v>0.01</v>
      </c>
      <c r="M11161" t="s">
        <v>10288</v>
      </c>
      <c r="N11161" t="s">
        <v>10289</v>
      </c>
      <c r="O11161"/>
      <c r="P11161" t="s">
        <v>10547</v>
      </c>
      <c r="Q11161" t="s">
        <v>10548</v>
      </c>
      <c r="R11161" t="s">
        <v>15471</v>
      </c>
      <c r="S11161" t="s">
        <v>15436</v>
      </c>
      <c r="T11161" t="s">
        <v>15437</v>
      </c>
      <c r="U11161" t="s">
        <v>15437</v>
      </c>
      <c r="V11161">
        <v>0</v>
      </c>
    </row>
    <row r="11162" spans="1:22" x14ac:dyDescent="0.25">
      <c r="A11162" t="s">
        <v>1569</v>
      </c>
      <c r="B11162">
        <v>526317</v>
      </c>
      <c r="C11162" t="s">
        <v>2428</v>
      </c>
      <c r="D11162" t="s">
        <v>2010</v>
      </c>
      <c r="E11162" t="s">
        <v>1596</v>
      </c>
      <c r="F11162" t="s">
        <v>11165</v>
      </c>
      <c r="G11162" t="s">
        <v>4294</v>
      </c>
      <c r="H11162" s="2">
        <v>45341</v>
      </c>
      <c r="I11162" s="2">
        <v>45341</v>
      </c>
      <c r="J11162"/>
      <c r="K11162"/>
      <c r="L11162">
        <v>20</v>
      </c>
      <c r="M11162" t="s">
        <v>10288</v>
      </c>
      <c r="N11162" t="s">
        <v>10289</v>
      </c>
      <c r="O11162"/>
      <c r="P11162" t="s">
        <v>11166</v>
      </c>
      <c r="Q11162" t="s">
        <v>11167</v>
      </c>
      <c r="R11162" t="s">
        <v>15471</v>
      </c>
      <c r="S11162" t="s">
        <v>15436</v>
      </c>
      <c r="T11162" t="s">
        <v>15437</v>
      </c>
      <c r="U11162" t="s">
        <v>15437</v>
      </c>
      <c r="V11162">
        <v>0.5</v>
      </c>
    </row>
    <row r="11163" spans="1:22" x14ac:dyDescent="0.25">
      <c r="A11163" t="s">
        <v>1569</v>
      </c>
      <c r="B11163">
        <v>526301</v>
      </c>
      <c r="C11163" t="s">
        <v>2601</v>
      </c>
      <c r="D11163" t="s">
        <v>1647</v>
      </c>
      <c r="E11163" t="s">
        <v>1607</v>
      </c>
      <c r="F11163" t="s">
        <v>13475</v>
      </c>
      <c r="G11163" t="s">
        <v>4294</v>
      </c>
      <c r="H11163" s="2">
        <v>45329</v>
      </c>
      <c r="I11163" s="2">
        <v>45329</v>
      </c>
      <c r="J11163"/>
      <c r="K11163"/>
      <c r="L11163">
        <v>40</v>
      </c>
      <c r="M11163" t="s">
        <v>10288</v>
      </c>
      <c r="N11163" t="s">
        <v>10289</v>
      </c>
      <c r="O11163"/>
      <c r="P11163" t="s">
        <v>13476</v>
      </c>
      <c r="Q11163" t="s">
        <v>13477</v>
      </c>
      <c r="R11163" t="s">
        <v>15470</v>
      </c>
      <c r="S11163" t="s">
        <v>15436</v>
      </c>
      <c r="T11163" t="s">
        <v>15437</v>
      </c>
      <c r="U11163" t="s">
        <v>15437</v>
      </c>
      <c r="V11163">
        <v>1</v>
      </c>
    </row>
    <row r="11164" spans="1:22" x14ac:dyDescent="0.25">
      <c r="A11164" t="s">
        <v>1569</v>
      </c>
      <c r="B11164">
        <v>526298</v>
      </c>
      <c r="C11164" t="s">
        <v>10386</v>
      </c>
      <c r="D11164" t="s">
        <v>10387</v>
      </c>
      <c r="E11164" t="s">
        <v>1607</v>
      </c>
      <c r="F11164" t="s">
        <v>10359</v>
      </c>
      <c r="G11164" t="s">
        <v>4294</v>
      </c>
      <c r="H11164" s="2">
        <v>45327</v>
      </c>
      <c r="I11164" s="2">
        <v>45327</v>
      </c>
      <c r="J11164"/>
      <c r="K11164"/>
      <c r="L11164">
        <v>40</v>
      </c>
      <c r="M11164" t="s">
        <v>10288</v>
      </c>
      <c r="N11164" t="s">
        <v>10289</v>
      </c>
      <c r="O11164"/>
      <c r="P11164" t="s">
        <v>10360</v>
      </c>
      <c r="Q11164" t="s">
        <v>10361</v>
      </c>
      <c r="R11164" t="s">
        <v>15471</v>
      </c>
      <c r="S11164" t="s">
        <v>15436</v>
      </c>
      <c r="T11164" t="s">
        <v>15437</v>
      </c>
      <c r="U11164" t="s">
        <v>15437</v>
      </c>
      <c r="V11164">
        <v>1</v>
      </c>
    </row>
    <row r="11165" spans="1:22" x14ac:dyDescent="0.25">
      <c r="A11165" t="s">
        <v>1569</v>
      </c>
      <c r="B11165">
        <v>526316</v>
      </c>
      <c r="C11165" t="s">
        <v>10388</v>
      </c>
      <c r="D11165" t="s">
        <v>10389</v>
      </c>
      <c r="E11165" t="s">
        <v>1607</v>
      </c>
      <c r="F11165" t="s">
        <v>10359</v>
      </c>
      <c r="G11165" t="s">
        <v>4294</v>
      </c>
      <c r="H11165" s="2">
        <v>45327</v>
      </c>
      <c r="I11165" s="2">
        <v>45327</v>
      </c>
      <c r="J11165"/>
      <c r="K11165"/>
      <c r="L11165">
        <v>40</v>
      </c>
      <c r="M11165" t="s">
        <v>10288</v>
      </c>
      <c r="N11165" t="s">
        <v>10289</v>
      </c>
      <c r="O11165"/>
      <c r="P11165" t="s">
        <v>10360</v>
      </c>
      <c r="Q11165" t="s">
        <v>10361</v>
      </c>
      <c r="R11165" t="s">
        <v>15471</v>
      </c>
      <c r="S11165" t="s">
        <v>15436</v>
      </c>
      <c r="T11165" t="s">
        <v>15437</v>
      </c>
      <c r="U11165" t="s">
        <v>15437</v>
      </c>
      <c r="V11165">
        <v>1</v>
      </c>
    </row>
    <row r="11166" spans="1:22" x14ac:dyDescent="0.25">
      <c r="A11166" t="s">
        <v>1569</v>
      </c>
      <c r="B11166">
        <v>526302</v>
      </c>
      <c r="C11166" t="s">
        <v>11150</v>
      </c>
      <c r="D11166" t="s">
        <v>11151</v>
      </c>
      <c r="E11166" t="s">
        <v>1596</v>
      </c>
      <c r="F11166" t="s">
        <v>11140</v>
      </c>
      <c r="G11166" t="s">
        <v>4294</v>
      </c>
      <c r="H11166" s="2">
        <v>45327</v>
      </c>
      <c r="I11166" s="2">
        <v>45327</v>
      </c>
      <c r="J11166"/>
      <c r="K11166"/>
      <c r="L11166">
        <v>22</v>
      </c>
      <c r="M11166" t="s">
        <v>10288</v>
      </c>
      <c r="N11166" t="s">
        <v>10289</v>
      </c>
      <c r="O11166"/>
      <c r="P11166" t="s">
        <v>11141</v>
      </c>
      <c r="Q11166" t="s">
        <v>11142</v>
      </c>
      <c r="R11166" t="s">
        <v>15470</v>
      </c>
      <c r="S11166" t="s">
        <v>15436</v>
      </c>
      <c r="T11166" t="s">
        <v>15437</v>
      </c>
      <c r="U11166" t="s">
        <v>15437</v>
      </c>
      <c r="V11166">
        <v>0.55000000000000004</v>
      </c>
    </row>
    <row r="11167" spans="1:22" x14ac:dyDescent="0.25">
      <c r="A11167" t="s">
        <v>1569</v>
      </c>
      <c r="B11167">
        <v>526300</v>
      </c>
      <c r="C11167" t="s">
        <v>8753</v>
      </c>
      <c r="D11167" t="s">
        <v>12914</v>
      </c>
      <c r="E11167" t="s">
        <v>1607</v>
      </c>
      <c r="F11167" t="s">
        <v>12899</v>
      </c>
      <c r="G11167" t="s">
        <v>4294</v>
      </c>
      <c r="H11167" s="2">
        <v>45327</v>
      </c>
      <c r="I11167" s="2">
        <v>45327</v>
      </c>
      <c r="J11167"/>
      <c r="K11167"/>
      <c r="L11167">
        <v>40</v>
      </c>
      <c r="M11167" t="s">
        <v>10288</v>
      </c>
      <c r="N11167" t="s">
        <v>10289</v>
      </c>
      <c r="O11167"/>
      <c r="P11167" t="s">
        <v>12900</v>
      </c>
      <c r="Q11167" t="s">
        <v>12901</v>
      </c>
      <c r="R11167" t="s">
        <v>15471</v>
      </c>
      <c r="S11167" t="s">
        <v>15436</v>
      </c>
      <c r="T11167" t="s">
        <v>15437</v>
      </c>
      <c r="U11167" t="s">
        <v>15437</v>
      </c>
      <c r="V11167">
        <v>1</v>
      </c>
    </row>
    <row r="11168" spans="1:22" x14ac:dyDescent="0.25">
      <c r="A11168" t="s">
        <v>1569</v>
      </c>
      <c r="B11168">
        <v>526291</v>
      </c>
      <c r="C11168" t="s">
        <v>12915</v>
      </c>
      <c r="D11168" t="s">
        <v>12916</v>
      </c>
      <c r="E11168" t="s">
        <v>1607</v>
      </c>
      <c r="F11168" t="s">
        <v>12899</v>
      </c>
      <c r="G11168" t="s">
        <v>4294</v>
      </c>
      <c r="H11168" s="2">
        <v>45326</v>
      </c>
      <c r="I11168" s="2">
        <v>45326</v>
      </c>
      <c r="J11168"/>
      <c r="K11168"/>
      <c r="L11168">
        <v>40</v>
      </c>
      <c r="M11168" t="s">
        <v>10288</v>
      </c>
      <c r="N11168" t="s">
        <v>10289</v>
      </c>
      <c r="O11168"/>
      <c r="P11168" t="s">
        <v>12900</v>
      </c>
      <c r="Q11168" t="s">
        <v>12901</v>
      </c>
      <c r="R11168" t="s">
        <v>15471</v>
      </c>
      <c r="S11168" t="s">
        <v>15436</v>
      </c>
      <c r="T11168" t="s">
        <v>15437</v>
      </c>
      <c r="U11168" t="s">
        <v>15437</v>
      </c>
      <c r="V11168">
        <v>1</v>
      </c>
    </row>
    <row r="11169" spans="1:22" x14ac:dyDescent="0.25">
      <c r="A11169" t="s">
        <v>1569</v>
      </c>
      <c r="B11169">
        <v>526296</v>
      </c>
      <c r="C11169" t="s">
        <v>12721</v>
      </c>
      <c r="D11169" t="s">
        <v>6284</v>
      </c>
      <c r="E11169" t="s">
        <v>1596</v>
      </c>
      <c r="F11169" t="s">
        <v>12710</v>
      </c>
      <c r="G11169" t="s">
        <v>4294</v>
      </c>
      <c r="H11169" s="2">
        <v>45321</v>
      </c>
      <c r="I11169" s="2">
        <v>45321</v>
      </c>
      <c r="J11169"/>
      <c r="K11169"/>
      <c r="L11169">
        <v>24</v>
      </c>
      <c r="M11169" t="s">
        <v>10288</v>
      </c>
      <c r="N11169" t="s">
        <v>10289</v>
      </c>
      <c r="O11169"/>
      <c r="P11169" t="s">
        <v>12711</v>
      </c>
      <c r="Q11169" t="s">
        <v>12712</v>
      </c>
      <c r="R11169" t="s">
        <v>15470</v>
      </c>
      <c r="S11169" t="s">
        <v>15436</v>
      </c>
      <c r="T11169" t="s">
        <v>15437</v>
      </c>
      <c r="U11169" t="s">
        <v>15437</v>
      </c>
      <c r="V11169">
        <v>0.6</v>
      </c>
    </row>
    <row r="11170" spans="1:22" x14ac:dyDescent="0.25">
      <c r="A11170" t="s">
        <v>1569</v>
      </c>
      <c r="B11170">
        <v>526304</v>
      </c>
      <c r="C11170" t="s">
        <v>10390</v>
      </c>
      <c r="D11170" t="s">
        <v>10391</v>
      </c>
      <c r="E11170" t="s">
        <v>1596</v>
      </c>
      <c r="F11170" t="s">
        <v>10359</v>
      </c>
      <c r="G11170" t="s">
        <v>4294</v>
      </c>
      <c r="H11170" s="2">
        <v>45313</v>
      </c>
      <c r="I11170" s="2">
        <v>45313</v>
      </c>
      <c r="J11170"/>
      <c r="K11170"/>
      <c r="L11170">
        <v>24</v>
      </c>
      <c r="M11170" t="s">
        <v>10288</v>
      </c>
      <c r="N11170" t="s">
        <v>10289</v>
      </c>
      <c r="O11170"/>
      <c r="P11170" t="s">
        <v>10360</v>
      </c>
      <c r="Q11170" t="s">
        <v>10361</v>
      </c>
      <c r="R11170" t="s">
        <v>15471</v>
      </c>
      <c r="S11170" t="s">
        <v>15436</v>
      </c>
      <c r="T11170" t="s">
        <v>15437</v>
      </c>
      <c r="U11170" t="s">
        <v>15437</v>
      </c>
      <c r="V11170">
        <v>0.6</v>
      </c>
    </row>
    <row r="11171" spans="1:22" x14ac:dyDescent="0.25">
      <c r="A11171" t="s">
        <v>1569</v>
      </c>
      <c r="B11171">
        <v>526267</v>
      </c>
      <c r="C11171" t="s">
        <v>4203</v>
      </c>
      <c r="D11171" t="s">
        <v>3802</v>
      </c>
      <c r="E11171" t="s">
        <v>1607</v>
      </c>
      <c r="F11171" t="s">
        <v>12710</v>
      </c>
      <c r="G11171" t="s">
        <v>4294</v>
      </c>
      <c r="H11171" s="2">
        <v>45307</v>
      </c>
      <c r="I11171" s="2">
        <v>45307</v>
      </c>
      <c r="J11171"/>
      <c r="K11171"/>
      <c r="L11171">
        <v>40</v>
      </c>
      <c r="M11171" t="s">
        <v>10288</v>
      </c>
      <c r="N11171" t="s">
        <v>10289</v>
      </c>
      <c r="O11171"/>
      <c r="P11171" t="s">
        <v>12711</v>
      </c>
      <c r="Q11171" t="s">
        <v>12712</v>
      </c>
      <c r="R11171" t="s">
        <v>15470</v>
      </c>
      <c r="S11171" t="s">
        <v>15436</v>
      </c>
      <c r="T11171" t="s">
        <v>15437</v>
      </c>
      <c r="U11171" t="s">
        <v>15437</v>
      </c>
      <c r="V11171">
        <v>1</v>
      </c>
    </row>
    <row r="11172" spans="1:22" x14ac:dyDescent="0.25">
      <c r="A11172" t="s">
        <v>1569</v>
      </c>
      <c r="B11172">
        <v>526345</v>
      </c>
      <c r="C11172" t="s">
        <v>5291</v>
      </c>
      <c r="D11172" t="s">
        <v>11340</v>
      </c>
      <c r="E11172" t="s">
        <v>1572</v>
      </c>
      <c r="F11172" t="s">
        <v>11323</v>
      </c>
      <c r="G11172" t="s">
        <v>4294</v>
      </c>
      <c r="H11172" s="2">
        <v>45295</v>
      </c>
      <c r="I11172" s="2">
        <v>45295</v>
      </c>
      <c r="J11172"/>
      <c r="K11172"/>
      <c r="L11172">
        <v>0.01</v>
      </c>
      <c r="M11172" t="s">
        <v>10288</v>
      </c>
      <c r="N11172" t="s">
        <v>10289</v>
      </c>
      <c r="O11172"/>
      <c r="P11172" t="s">
        <v>11319</v>
      </c>
      <c r="Q11172" t="s">
        <v>11320</v>
      </c>
      <c r="R11172" t="s">
        <v>15471</v>
      </c>
      <c r="S11172" t="s">
        <v>15436</v>
      </c>
      <c r="T11172" t="s">
        <v>15437</v>
      </c>
      <c r="U11172" t="s">
        <v>15437</v>
      </c>
      <c r="V11172">
        <v>0</v>
      </c>
    </row>
    <row r="11173" spans="1:22" x14ac:dyDescent="0.25">
      <c r="A11173" t="s">
        <v>1569</v>
      </c>
      <c r="B11173">
        <v>526259</v>
      </c>
      <c r="C11173" t="s">
        <v>13487</v>
      </c>
      <c r="D11173" t="s">
        <v>13488</v>
      </c>
      <c r="E11173" t="s">
        <v>1572</v>
      </c>
      <c r="F11173" t="s">
        <v>13475</v>
      </c>
      <c r="G11173" t="s">
        <v>4294</v>
      </c>
      <c r="H11173" s="2">
        <v>45294</v>
      </c>
      <c r="I11173" s="2">
        <v>45294</v>
      </c>
      <c r="J11173"/>
      <c r="K11173"/>
      <c r="L11173">
        <v>0.01</v>
      </c>
      <c r="M11173" t="s">
        <v>10288</v>
      </c>
      <c r="N11173" t="s">
        <v>10289</v>
      </c>
      <c r="O11173"/>
      <c r="P11173" t="s">
        <v>13476</v>
      </c>
      <c r="Q11173" t="s">
        <v>13477</v>
      </c>
      <c r="R11173" t="s">
        <v>15470</v>
      </c>
      <c r="S11173" t="s">
        <v>15436</v>
      </c>
      <c r="T11173" t="s">
        <v>15437</v>
      </c>
      <c r="U11173" t="s">
        <v>15437</v>
      </c>
      <c r="V11173">
        <v>0</v>
      </c>
    </row>
    <row r="11174" spans="1:22" x14ac:dyDescent="0.25">
      <c r="A11174" t="s">
        <v>1569</v>
      </c>
      <c r="B11174">
        <v>526256</v>
      </c>
      <c r="C11174" t="s">
        <v>1601</v>
      </c>
      <c r="D11174" t="s">
        <v>3475</v>
      </c>
      <c r="E11174" t="s">
        <v>1596</v>
      </c>
      <c r="F11174" t="s">
        <v>10751</v>
      </c>
      <c r="G11174" t="s">
        <v>4294</v>
      </c>
      <c r="H11174" s="2">
        <v>45287</v>
      </c>
      <c r="I11174" s="2">
        <v>45287</v>
      </c>
      <c r="J11174"/>
      <c r="K11174"/>
      <c r="L11174">
        <v>32</v>
      </c>
      <c r="M11174" t="s">
        <v>10288</v>
      </c>
      <c r="N11174" t="s">
        <v>10289</v>
      </c>
      <c r="O11174"/>
      <c r="P11174" t="s">
        <v>10752</v>
      </c>
      <c r="Q11174" t="s">
        <v>10753</v>
      </c>
      <c r="R11174" t="s">
        <v>15471</v>
      </c>
      <c r="S11174" t="s">
        <v>15436</v>
      </c>
      <c r="T11174" t="s">
        <v>15437</v>
      </c>
      <c r="U11174" t="s">
        <v>15437</v>
      </c>
      <c r="V11174">
        <v>0.8</v>
      </c>
    </row>
    <row r="11175" spans="1:22" x14ac:dyDescent="0.25">
      <c r="A11175" t="s">
        <v>1569</v>
      </c>
      <c r="B11175">
        <v>526260</v>
      </c>
      <c r="C11175" t="s">
        <v>4508</v>
      </c>
      <c r="D11175" t="s">
        <v>11341</v>
      </c>
      <c r="E11175" t="s">
        <v>1596</v>
      </c>
      <c r="F11175" t="s">
        <v>11323</v>
      </c>
      <c r="G11175" t="s">
        <v>4294</v>
      </c>
      <c r="H11175" s="2">
        <v>45286</v>
      </c>
      <c r="I11175" s="2">
        <v>45286</v>
      </c>
      <c r="J11175"/>
      <c r="K11175"/>
      <c r="L11175">
        <v>8.5</v>
      </c>
      <c r="M11175" t="s">
        <v>10288</v>
      </c>
      <c r="N11175" t="s">
        <v>10289</v>
      </c>
      <c r="O11175"/>
      <c r="P11175" t="s">
        <v>11319</v>
      </c>
      <c r="Q11175" t="s">
        <v>11320</v>
      </c>
      <c r="R11175" t="s">
        <v>15471</v>
      </c>
      <c r="S11175" t="s">
        <v>15436</v>
      </c>
      <c r="T11175" t="s">
        <v>15437</v>
      </c>
      <c r="U11175" t="s">
        <v>15437</v>
      </c>
      <c r="V11175">
        <v>0.21249999999999999</v>
      </c>
    </row>
    <row r="11176" spans="1:22" x14ac:dyDescent="0.25">
      <c r="A11176" t="s">
        <v>1569</v>
      </c>
      <c r="B11176">
        <v>526255</v>
      </c>
      <c r="C11176" t="s">
        <v>3211</v>
      </c>
      <c r="D11176" t="s">
        <v>1742</v>
      </c>
      <c r="E11176" t="s">
        <v>1596</v>
      </c>
      <c r="F11176" t="s">
        <v>11323</v>
      </c>
      <c r="G11176" t="s">
        <v>4294</v>
      </c>
      <c r="H11176" s="2">
        <v>45285</v>
      </c>
      <c r="I11176" s="2">
        <v>45285</v>
      </c>
      <c r="J11176"/>
      <c r="K11176"/>
      <c r="L11176">
        <v>25.5</v>
      </c>
      <c r="M11176" t="s">
        <v>10288</v>
      </c>
      <c r="N11176" t="s">
        <v>10289</v>
      </c>
      <c r="O11176"/>
      <c r="P11176" t="s">
        <v>11319</v>
      </c>
      <c r="Q11176" t="s">
        <v>11320</v>
      </c>
      <c r="R11176" t="s">
        <v>15471</v>
      </c>
      <c r="S11176" t="s">
        <v>15436</v>
      </c>
      <c r="T11176" t="s">
        <v>15437</v>
      </c>
      <c r="U11176" t="s">
        <v>15437</v>
      </c>
      <c r="V11176">
        <v>0.63749999999999996</v>
      </c>
    </row>
    <row r="11177" spans="1:22" x14ac:dyDescent="0.25">
      <c r="A11177" t="s">
        <v>1569</v>
      </c>
      <c r="B11177">
        <v>526252</v>
      </c>
      <c r="C11177" t="s">
        <v>1750</v>
      </c>
      <c r="D11177" t="s">
        <v>3849</v>
      </c>
      <c r="E11177" t="s">
        <v>1572</v>
      </c>
      <c r="F11177" t="s">
        <v>12639</v>
      </c>
      <c r="G11177" t="s">
        <v>4294</v>
      </c>
      <c r="H11177" s="2">
        <v>45280</v>
      </c>
      <c r="I11177" s="2">
        <v>45280</v>
      </c>
      <c r="J11177"/>
      <c r="K11177"/>
      <c r="L11177">
        <v>0.01</v>
      </c>
      <c r="M11177" t="s">
        <v>10288</v>
      </c>
      <c r="N11177" t="s">
        <v>10289</v>
      </c>
      <c r="O11177"/>
      <c r="P11177" t="s">
        <v>12640</v>
      </c>
      <c r="Q11177" t="s">
        <v>12641</v>
      </c>
      <c r="R11177" t="s">
        <v>15470</v>
      </c>
      <c r="S11177" t="s">
        <v>15436</v>
      </c>
      <c r="T11177" t="s">
        <v>15437</v>
      </c>
      <c r="U11177" t="s">
        <v>15437</v>
      </c>
      <c r="V11177">
        <v>0</v>
      </c>
    </row>
    <row r="11178" spans="1:22" x14ac:dyDescent="0.25">
      <c r="A11178" t="s">
        <v>1569</v>
      </c>
      <c r="B11178">
        <v>526245</v>
      </c>
      <c r="C11178" t="s">
        <v>11172</v>
      </c>
      <c r="D11178" t="s">
        <v>11173</v>
      </c>
      <c r="E11178" t="s">
        <v>1596</v>
      </c>
      <c r="F11178" t="s">
        <v>11165</v>
      </c>
      <c r="G11178" t="s">
        <v>4294</v>
      </c>
      <c r="H11178" s="2">
        <v>45271</v>
      </c>
      <c r="I11178" s="2">
        <v>45271</v>
      </c>
      <c r="J11178"/>
      <c r="K11178"/>
      <c r="L11178">
        <v>20</v>
      </c>
      <c r="M11178" t="s">
        <v>10288</v>
      </c>
      <c r="N11178" t="s">
        <v>10289</v>
      </c>
      <c r="O11178"/>
      <c r="P11178" t="s">
        <v>11166</v>
      </c>
      <c r="Q11178" t="s">
        <v>11167</v>
      </c>
      <c r="R11178" t="s">
        <v>15471</v>
      </c>
      <c r="S11178" t="s">
        <v>15436</v>
      </c>
      <c r="T11178" t="s">
        <v>15437</v>
      </c>
      <c r="U11178" t="s">
        <v>15437</v>
      </c>
      <c r="V11178">
        <v>0.5</v>
      </c>
    </row>
    <row r="11179" spans="1:22" x14ac:dyDescent="0.25">
      <c r="A11179" t="s">
        <v>1569</v>
      </c>
      <c r="B11179">
        <v>526239</v>
      </c>
      <c r="C11179" t="s">
        <v>12917</v>
      </c>
      <c r="D11179" t="s">
        <v>2835</v>
      </c>
      <c r="E11179" t="s">
        <v>1596</v>
      </c>
      <c r="F11179" t="s">
        <v>12899</v>
      </c>
      <c r="G11179" t="s">
        <v>4294</v>
      </c>
      <c r="H11179" s="2">
        <v>45271</v>
      </c>
      <c r="I11179" s="2">
        <v>45271</v>
      </c>
      <c r="J11179"/>
      <c r="K11179"/>
      <c r="L11179">
        <v>17</v>
      </c>
      <c r="M11179" t="s">
        <v>10288</v>
      </c>
      <c r="N11179" t="s">
        <v>10289</v>
      </c>
      <c r="O11179"/>
      <c r="P11179" t="s">
        <v>12900</v>
      </c>
      <c r="Q11179" t="s">
        <v>12901</v>
      </c>
      <c r="R11179" t="s">
        <v>15471</v>
      </c>
      <c r="S11179" t="s">
        <v>15436</v>
      </c>
      <c r="T11179" t="s">
        <v>15437</v>
      </c>
      <c r="U11179" t="s">
        <v>15437</v>
      </c>
      <c r="V11179">
        <v>0.42499999999999999</v>
      </c>
    </row>
    <row r="11180" spans="1:22" x14ac:dyDescent="0.25">
      <c r="A11180" t="s">
        <v>1569</v>
      </c>
      <c r="B11180">
        <v>526236</v>
      </c>
      <c r="C11180" t="s">
        <v>10791</v>
      </c>
      <c r="D11180" t="s">
        <v>4082</v>
      </c>
      <c r="E11180" t="s">
        <v>1607</v>
      </c>
      <c r="F11180" t="s">
        <v>10781</v>
      </c>
      <c r="G11180" t="s">
        <v>10304</v>
      </c>
      <c r="H11180" s="2">
        <v>45260</v>
      </c>
      <c r="I11180" s="2">
        <v>45565</v>
      </c>
      <c r="J11180"/>
      <c r="K11180"/>
      <c r="L11180">
        <v>40</v>
      </c>
      <c r="M11180" t="s">
        <v>10288</v>
      </c>
      <c r="N11180" t="s">
        <v>10289</v>
      </c>
      <c r="O11180"/>
      <c r="P11180" t="s">
        <v>10772</v>
      </c>
      <c r="Q11180" t="s">
        <v>10773</v>
      </c>
      <c r="R11180" t="s">
        <v>15470</v>
      </c>
      <c r="S11180" t="s">
        <v>15436</v>
      </c>
      <c r="T11180" t="s">
        <v>15437</v>
      </c>
      <c r="U11180" t="s">
        <v>15437</v>
      </c>
      <c r="V11180">
        <v>1</v>
      </c>
    </row>
    <row r="11181" spans="1:22" x14ac:dyDescent="0.25">
      <c r="A11181" t="s">
        <v>1569</v>
      </c>
      <c r="B11181">
        <v>526232</v>
      </c>
      <c r="C11181" t="s">
        <v>1718</v>
      </c>
      <c r="D11181" t="s">
        <v>13489</v>
      </c>
      <c r="E11181" t="s">
        <v>1607</v>
      </c>
      <c r="F11181" t="s">
        <v>13475</v>
      </c>
      <c r="G11181" t="s">
        <v>4294</v>
      </c>
      <c r="H11181" s="2">
        <v>45259</v>
      </c>
      <c r="I11181" s="2">
        <v>45259</v>
      </c>
      <c r="J11181"/>
      <c r="K11181"/>
      <c r="L11181">
        <v>40</v>
      </c>
      <c r="M11181" t="s">
        <v>10288</v>
      </c>
      <c r="N11181" t="s">
        <v>10289</v>
      </c>
      <c r="O11181"/>
      <c r="P11181" t="s">
        <v>13476</v>
      </c>
      <c r="Q11181" t="s">
        <v>13477</v>
      </c>
      <c r="R11181" t="s">
        <v>15470</v>
      </c>
      <c r="S11181" t="s">
        <v>15436</v>
      </c>
      <c r="T11181" t="s">
        <v>15437</v>
      </c>
      <c r="U11181" t="s">
        <v>15437</v>
      </c>
      <c r="V11181">
        <v>1</v>
      </c>
    </row>
    <row r="11182" spans="1:22" x14ac:dyDescent="0.25">
      <c r="A11182" t="s">
        <v>1569</v>
      </c>
      <c r="B11182">
        <v>526234</v>
      </c>
      <c r="C11182" t="s">
        <v>10392</v>
      </c>
      <c r="D11182" t="s">
        <v>10393</v>
      </c>
      <c r="E11182" t="s">
        <v>1607</v>
      </c>
      <c r="F11182" t="s">
        <v>10394</v>
      </c>
      <c r="G11182" t="s">
        <v>10395</v>
      </c>
      <c r="H11182" s="2">
        <v>45257</v>
      </c>
      <c r="I11182" s="2">
        <v>45439</v>
      </c>
      <c r="J11182"/>
      <c r="K11182"/>
      <c r="L11182">
        <v>40</v>
      </c>
      <c r="M11182" t="s">
        <v>10288</v>
      </c>
      <c r="N11182" t="s">
        <v>10289</v>
      </c>
      <c r="O11182"/>
      <c r="P11182" t="s">
        <v>10360</v>
      </c>
      <c r="Q11182" t="s">
        <v>10361</v>
      </c>
      <c r="R11182" t="s">
        <v>15471</v>
      </c>
      <c r="S11182" t="s">
        <v>15436</v>
      </c>
      <c r="T11182" t="s">
        <v>15437</v>
      </c>
      <c r="U11182" t="s">
        <v>15437</v>
      </c>
      <c r="V11182">
        <v>1</v>
      </c>
    </row>
    <row r="11183" spans="1:22" x14ac:dyDescent="0.25">
      <c r="A11183" t="s">
        <v>1569</v>
      </c>
      <c r="B11183">
        <v>526230</v>
      </c>
      <c r="C11183" t="s">
        <v>10792</v>
      </c>
      <c r="D11183" t="s">
        <v>10793</v>
      </c>
      <c r="E11183" t="s">
        <v>1607</v>
      </c>
      <c r="F11183" t="s">
        <v>10771</v>
      </c>
      <c r="G11183" t="s">
        <v>4294</v>
      </c>
      <c r="H11183" s="2">
        <v>45257</v>
      </c>
      <c r="I11183" s="2">
        <v>45257</v>
      </c>
      <c r="J11183"/>
      <c r="K11183"/>
      <c r="L11183">
        <v>40</v>
      </c>
      <c r="M11183" t="s">
        <v>10288</v>
      </c>
      <c r="N11183" t="s">
        <v>10289</v>
      </c>
      <c r="O11183"/>
      <c r="P11183" t="s">
        <v>10772</v>
      </c>
      <c r="Q11183" t="s">
        <v>10773</v>
      </c>
      <c r="R11183" t="s">
        <v>15470</v>
      </c>
      <c r="S11183" t="s">
        <v>15436</v>
      </c>
      <c r="T11183" t="s">
        <v>15437</v>
      </c>
      <c r="U11183" t="s">
        <v>15437</v>
      </c>
      <c r="V11183">
        <v>1</v>
      </c>
    </row>
    <row r="11184" spans="1:22" x14ac:dyDescent="0.25">
      <c r="A11184" t="s">
        <v>1569</v>
      </c>
      <c r="B11184">
        <v>526241</v>
      </c>
      <c r="C11184" t="s">
        <v>11296</v>
      </c>
      <c r="D11184" t="s">
        <v>3756</v>
      </c>
      <c r="E11184" t="s">
        <v>1596</v>
      </c>
      <c r="F11184" t="s">
        <v>11278</v>
      </c>
      <c r="G11184" t="s">
        <v>4294</v>
      </c>
      <c r="H11184" s="2">
        <v>45257</v>
      </c>
      <c r="I11184" s="2">
        <v>45257</v>
      </c>
      <c r="J11184"/>
      <c r="K11184"/>
      <c r="L11184">
        <v>32</v>
      </c>
      <c r="M11184" t="s">
        <v>10288</v>
      </c>
      <c r="N11184" t="s">
        <v>10289</v>
      </c>
      <c r="O11184"/>
      <c r="P11184" t="s">
        <v>11279</v>
      </c>
      <c r="Q11184" t="s">
        <v>11280</v>
      </c>
      <c r="R11184" t="s">
        <v>15471</v>
      </c>
      <c r="S11184" t="s">
        <v>15436</v>
      </c>
      <c r="T11184" t="s">
        <v>15437</v>
      </c>
      <c r="U11184" t="s">
        <v>15437</v>
      </c>
      <c r="V11184">
        <v>0.8</v>
      </c>
    </row>
    <row r="11185" spans="1:22" x14ac:dyDescent="0.25">
      <c r="A11185" t="s">
        <v>1569</v>
      </c>
      <c r="B11185">
        <v>526223</v>
      </c>
      <c r="C11185" t="s">
        <v>11605</v>
      </c>
      <c r="D11185" t="s">
        <v>1785</v>
      </c>
      <c r="E11185" t="s">
        <v>1596</v>
      </c>
      <c r="F11185" t="s">
        <v>11597</v>
      </c>
      <c r="G11185" t="s">
        <v>4294</v>
      </c>
      <c r="H11185" s="2">
        <v>45250</v>
      </c>
      <c r="I11185" s="2">
        <v>45411</v>
      </c>
      <c r="J11185"/>
      <c r="K11185"/>
      <c r="L11185">
        <v>38.5</v>
      </c>
      <c r="M11185" t="s">
        <v>10288</v>
      </c>
      <c r="N11185" t="s">
        <v>10289</v>
      </c>
      <c r="O11185"/>
      <c r="P11185" t="s">
        <v>11593</v>
      </c>
      <c r="Q11185" t="s">
        <v>11594</v>
      </c>
      <c r="R11185" t="s">
        <v>15471</v>
      </c>
      <c r="S11185" t="s">
        <v>15436</v>
      </c>
      <c r="T11185" t="s">
        <v>15437</v>
      </c>
      <c r="U11185" t="s">
        <v>15437</v>
      </c>
      <c r="V11185">
        <v>0.96250000000000002</v>
      </c>
    </row>
    <row r="11186" spans="1:22" x14ac:dyDescent="0.25">
      <c r="A11186" t="s">
        <v>1569</v>
      </c>
      <c r="B11186">
        <v>526233</v>
      </c>
      <c r="C11186" t="s">
        <v>10794</v>
      </c>
      <c r="D11186" t="s">
        <v>10031</v>
      </c>
      <c r="E11186" t="s">
        <v>1607</v>
      </c>
      <c r="F11186" t="s">
        <v>10771</v>
      </c>
      <c r="G11186" t="s">
        <v>4294</v>
      </c>
      <c r="H11186" s="2">
        <v>45244</v>
      </c>
      <c r="I11186" s="2">
        <v>45244</v>
      </c>
      <c r="J11186"/>
      <c r="K11186"/>
      <c r="L11186">
        <v>40</v>
      </c>
      <c r="M11186" t="s">
        <v>10288</v>
      </c>
      <c r="N11186" t="s">
        <v>10289</v>
      </c>
      <c r="O11186"/>
      <c r="P11186" t="s">
        <v>10772</v>
      </c>
      <c r="Q11186" t="s">
        <v>10773</v>
      </c>
      <c r="R11186" t="s">
        <v>15470</v>
      </c>
      <c r="S11186" t="s">
        <v>15436</v>
      </c>
      <c r="T11186" t="s">
        <v>15437</v>
      </c>
      <c r="U11186" t="s">
        <v>15437</v>
      </c>
      <c r="V11186">
        <v>1</v>
      </c>
    </row>
    <row r="11187" spans="1:22" x14ac:dyDescent="0.25">
      <c r="A11187" t="s">
        <v>1569</v>
      </c>
      <c r="B11187">
        <v>526220</v>
      </c>
      <c r="C11187" t="s">
        <v>1796</v>
      </c>
      <c r="D11187" t="s">
        <v>3123</v>
      </c>
      <c r="E11187" t="s">
        <v>1607</v>
      </c>
      <c r="F11187" t="s">
        <v>10359</v>
      </c>
      <c r="G11187" t="s">
        <v>4294</v>
      </c>
      <c r="H11187" s="2">
        <v>45243</v>
      </c>
      <c r="I11187" s="2">
        <v>45243</v>
      </c>
      <c r="J11187"/>
      <c r="K11187"/>
      <c r="L11187">
        <v>40</v>
      </c>
      <c r="M11187" t="s">
        <v>10288</v>
      </c>
      <c r="N11187" t="s">
        <v>10289</v>
      </c>
      <c r="O11187"/>
      <c r="P11187" t="s">
        <v>10360</v>
      </c>
      <c r="Q11187" t="s">
        <v>10361</v>
      </c>
      <c r="R11187" t="s">
        <v>15471</v>
      </c>
      <c r="S11187" t="s">
        <v>15436</v>
      </c>
      <c r="T11187" t="s">
        <v>15437</v>
      </c>
      <c r="U11187" t="s">
        <v>15437</v>
      </c>
      <c r="V11187">
        <v>1</v>
      </c>
    </row>
    <row r="11188" spans="1:22" x14ac:dyDescent="0.25">
      <c r="A11188" t="s">
        <v>1569</v>
      </c>
      <c r="B11188">
        <v>526217</v>
      </c>
      <c r="C11188" t="s">
        <v>1718</v>
      </c>
      <c r="D11188" t="s">
        <v>9310</v>
      </c>
      <c r="E11188" t="s">
        <v>1596</v>
      </c>
      <c r="F11188" t="s">
        <v>12800</v>
      </c>
      <c r="G11188" t="s">
        <v>4294</v>
      </c>
      <c r="H11188" s="2">
        <v>45243</v>
      </c>
      <c r="I11188" s="2">
        <v>45243</v>
      </c>
      <c r="J11188"/>
      <c r="K11188"/>
      <c r="L11188">
        <v>33.25</v>
      </c>
      <c r="M11188" t="s">
        <v>10288</v>
      </c>
      <c r="N11188" t="s">
        <v>10289</v>
      </c>
      <c r="O11188"/>
      <c r="P11188" t="s">
        <v>12801</v>
      </c>
      <c r="Q11188" t="s">
        <v>12802</v>
      </c>
      <c r="R11188" t="s">
        <v>15471</v>
      </c>
      <c r="S11188" t="s">
        <v>15436</v>
      </c>
      <c r="T11188" t="s">
        <v>15437</v>
      </c>
      <c r="U11188" t="s">
        <v>15437</v>
      </c>
      <c r="V11188">
        <v>0.83125000000000004</v>
      </c>
    </row>
    <row r="11189" spans="1:22" x14ac:dyDescent="0.25">
      <c r="A11189" t="s">
        <v>1569</v>
      </c>
      <c r="B11189">
        <v>526219</v>
      </c>
      <c r="C11189" t="s">
        <v>3444</v>
      </c>
      <c r="D11189" t="s">
        <v>12722</v>
      </c>
      <c r="E11189" t="s">
        <v>1596</v>
      </c>
      <c r="F11189" t="s">
        <v>12710</v>
      </c>
      <c r="G11189" t="s">
        <v>4294</v>
      </c>
      <c r="H11189" s="2">
        <v>45234</v>
      </c>
      <c r="I11189" s="2">
        <v>45234</v>
      </c>
      <c r="J11189"/>
      <c r="K11189"/>
      <c r="L11189">
        <v>12</v>
      </c>
      <c r="M11189" t="s">
        <v>10288</v>
      </c>
      <c r="N11189" t="s">
        <v>10289</v>
      </c>
      <c r="O11189"/>
      <c r="P11189" t="s">
        <v>12711</v>
      </c>
      <c r="Q11189" t="s">
        <v>12712</v>
      </c>
      <c r="R11189" t="s">
        <v>15470</v>
      </c>
      <c r="S11189" t="s">
        <v>15436</v>
      </c>
      <c r="T11189" t="s">
        <v>15437</v>
      </c>
      <c r="U11189" t="s">
        <v>15437</v>
      </c>
      <c r="V11189">
        <v>0.3</v>
      </c>
    </row>
    <row r="11190" spans="1:22" x14ac:dyDescent="0.25">
      <c r="A11190" t="s">
        <v>1569</v>
      </c>
      <c r="B11190">
        <v>526235</v>
      </c>
      <c r="C11190" t="s">
        <v>13933</v>
      </c>
      <c r="D11190" t="s">
        <v>4312</v>
      </c>
      <c r="E11190" t="s">
        <v>1607</v>
      </c>
      <c r="F11190" t="s">
        <v>13924</v>
      </c>
      <c r="G11190" t="s">
        <v>4294</v>
      </c>
      <c r="H11190" s="2">
        <v>45234</v>
      </c>
      <c r="I11190" s="2">
        <v>45234</v>
      </c>
      <c r="J11190"/>
      <c r="K11190"/>
      <c r="L11190">
        <v>40</v>
      </c>
      <c r="M11190" t="s">
        <v>10288</v>
      </c>
      <c r="N11190" t="s">
        <v>10289</v>
      </c>
      <c r="O11190"/>
      <c r="P11190" t="s">
        <v>13925</v>
      </c>
      <c r="Q11190" t="s">
        <v>13926</v>
      </c>
      <c r="R11190" t="s">
        <v>15471</v>
      </c>
      <c r="S11190" t="s">
        <v>15436</v>
      </c>
      <c r="T11190" t="s">
        <v>15437</v>
      </c>
      <c r="U11190" t="s">
        <v>15437</v>
      </c>
      <c r="V11190">
        <v>1</v>
      </c>
    </row>
    <row r="11191" spans="1:22" x14ac:dyDescent="0.25">
      <c r="A11191" t="s">
        <v>1569</v>
      </c>
      <c r="B11191">
        <v>526222</v>
      </c>
      <c r="C11191" t="s">
        <v>1626</v>
      </c>
      <c r="D11191" t="s">
        <v>4378</v>
      </c>
      <c r="E11191" t="s">
        <v>1596</v>
      </c>
      <c r="F11191" t="s">
        <v>11597</v>
      </c>
      <c r="G11191" t="s">
        <v>4294</v>
      </c>
      <c r="H11191" s="2">
        <v>45230</v>
      </c>
      <c r="I11191" s="2">
        <v>45230</v>
      </c>
      <c r="J11191"/>
      <c r="K11191"/>
      <c r="L11191">
        <v>20.5</v>
      </c>
      <c r="M11191" t="s">
        <v>10288</v>
      </c>
      <c r="N11191" t="s">
        <v>10289</v>
      </c>
      <c r="O11191"/>
      <c r="P11191" t="s">
        <v>11593</v>
      </c>
      <c r="Q11191" t="s">
        <v>11594</v>
      </c>
      <c r="R11191" t="s">
        <v>15471</v>
      </c>
      <c r="S11191" t="s">
        <v>15436</v>
      </c>
      <c r="T11191" t="s">
        <v>15437</v>
      </c>
      <c r="U11191" t="s">
        <v>15437</v>
      </c>
      <c r="V11191">
        <v>0.51249999999999996</v>
      </c>
    </row>
    <row r="11192" spans="1:22" x14ac:dyDescent="0.25">
      <c r="A11192" t="s">
        <v>1569</v>
      </c>
      <c r="B11192">
        <v>526214</v>
      </c>
      <c r="C11192" t="s">
        <v>8074</v>
      </c>
      <c r="D11192" t="s">
        <v>3123</v>
      </c>
      <c r="E11192" t="s">
        <v>1596</v>
      </c>
      <c r="F11192" t="s">
        <v>13924</v>
      </c>
      <c r="G11192" t="s">
        <v>4294</v>
      </c>
      <c r="H11192" s="2">
        <v>45222</v>
      </c>
      <c r="I11192" s="2">
        <v>45222</v>
      </c>
      <c r="J11192"/>
      <c r="K11192"/>
      <c r="L11192">
        <v>24</v>
      </c>
      <c r="M11192" t="s">
        <v>10288</v>
      </c>
      <c r="N11192" t="s">
        <v>10289</v>
      </c>
      <c r="O11192"/>
      <c r="P11192" t="s">
        <v>13925</v>
      </c>
      <c r="Q11192" t="s">
        <v>13926</v>
      </c>
      <c r="R11192" t="s">
        <v>15471</v>
      </c>
      <c r="S11192" t="s">
        <v>15436</v>
      </c>
      <c r="T11192" t="s">
        <v>15437</v>
      </c>
      <c r="U11192" t="s">
        <v>15437</v>
      </c>
      <c r="V11192">
        <v>0.6</v>
      </c>
    </row>
    <row r="11193" spans="1:22" x14ac:dyDescent="0.25">
      <c r="A11193" t="s">
        <v>1569</v>
      </c>
      <c r="B11193">
        <v>526211</v>
      </c>
      <c r="C11193" t="s">
        <v>13455</v>
      </c>
      <c r="D11193" t="s">
        <v>13456</v>
      </c>
      <c r="E11193" t="s">
        <v>1596</v>
      </c>
      <c r="F11193" t="s">
        <v>13445</v>
      </c>
      <c r="G11193" t="s">
        <v>4294</v>
      </c>
      <c r="H11193" s="2">
        <v>45217</v>
      </c>
      <c r="I11193" s="2">
        <v>45217</v>
      </c>
      <c r="J11193"/>
      <c r="K11193"/>
      <c r="L11193">
        <v>28</v>
      </c>
      <c r="M11193" t="s">
        <v>10288</v>
      </c>
      <c r="N11193" t="s">
        <v>10289</v>
      </c>
      <c r="O11193"/>
      <c r="P11193" t="s">
        <v>13442</v>
      </c>
      <c r="Q11193" t="s">
        <v>13443</v>
      </c>
      <c r="R11193" t="s">
        <v>15471</v>
      </c>
      <c r="S11193" t="s">
        <v>15436</v>
      </c>
      <c r="T11193" t="s">
        <v>15437</v>
      </c>
      <c r="U11193" t="s">
        <v>15437</v>
      </c>
      <c r="V11193">
        <v>0.7</v>
      </c>
    </row>
    <row r="11194" spans="1:22" x14ac:dyDescent="0.25">
      <c r="A11194" t="s">
        <v>1569</v>
      </c>
      <c r="B11194">
        <v>526208</v>
      </c>
      <c r="C11194" t="s">
        <v>12529</v>
      </c>
      <c r="D11194" t="s">
        <v>12918</v>
      </c>
      <c r="E11194" t="s">
        <v>1607</v>
      </c>
      <c r="F11194" t="s">
        <v>12899</v>
      </c>
      <c r="G11194" t="s">
        <v>4294</v>
      </c>
      <c r="H11194" s="2">
        <v>45215</v>
      </c>
      <c r="I11194" s="2">
        <v>45215</v>
      </c>
      <c r="J11194"/>
      <c r="K11194"/>
      <c r="L11194">
        <v>40</v>
      </c>
      <c r="M11194" t="s">
        <v>10288</v>
      </c>
      <c r="N11194" t="s">
        <v>10289</v>
      </c>
      <c r="O11194"/>
      <c r="P11194" t="s">
        <v>12900</v>
      </c>
      <c r="Q11194" t="s">
        <v>12901</v>
      </c>
      <c r="R11194" t="s">
        <v>15471</v>
      </c>
      <c r="S11194" t="s">
        <v>15436</v>
      </c>
      <c r="T11194" t="s">
        <v>15437</v>
      </c>
      <c r="U11194" t="s">
        <v>15437</v>
      </c>
      <c r="V11194">
        <v>1</v>
      </c>
    </row>
    <row r="11195" spans="1:22" x14ac:dyDescent="0.25">
      <c r="A11195" t="s">
        <v>1569</v>
      </c>
      <c r="B11195">
        <v>526203</v>
      </c>
      <c r="C11195" t="s">
        <v>4971</v>
      </c>
      <c r="D11195" t="s">
        <v>12653</v>
      </c>
      <c r="E11195" t="s">
        <v>1596</v>
      </c>
      <c r="F11195" t="s">
        <v>12639</v>
      </c>
      <c r="G11195" t="s">
        <v>4294</v>
      </c>
      <c r="H11195" s="2">
        <v>45202</v>
      </c>
      <c r="I11195" s="2">
        <v>45202</v>
      </c>
      <c r="J11195"/>
      <c r="K11195"/>
      <c r="L11195">
        <v>32</v>
      </c>
      <c r="M11195" t="s">
        <v>10288</v>
      </c>
      <c r="N11195" t="s">
        <v>10289</v>
      </c>
      <c r="O11195"/>
      <c r="P11195" t="s">
        <v>12640</v>
      </c>
      <c r="Q11195" t="s">
        <v>12641</v>
      </c>
      <c r="R11195" t="s">
        <v>15470</v>
      </c>
      <c r="S11195" t="s">
        <v>15436</v>
      </c>
      <c r="T11195" t="s">
        <v>15437</v>
      </c>
      <c r="U11195" t="s">
        <v>15437</v>
      </c>
      <c r="V11195">
        <v>0.8</v>
      </c>
    </row>
    <row r="11196" spans="1:22" x14ac:dyDescent="0.25">
      <c r="A11196" t="s">
        <v>1569</v>
      </c>
      <c r="B11196">
        <v>526193</v>
      </c>
      <c r="C11196" t="s">
        <v>7682</v>
      </c>
      <c r="D11196" t="s">
        <v>11122</v>
      </c>
      <c r="E11196" t="s">
        <v>1572</v>
      </c>
      <c r="F11196" t="s">
        <v>11105</v>
      </c>
      <c r="G11196" t="s">
        <v>4294</v>
      </c>
      <c r="H11196" s="2">
        <v>45194</v>
      </c>
      <c r="I11196" s="2">
        <v>45662</v>
      </c>
      <c r="J11196"/>
      <c r="K11196"/>
      <c r="L11196">
        <v>0.01</v>
      </c>
      <c r="M11196" t="s">
        <v>10288</v>
      </c>
      <c r="N11196" t="s">
        <v>10289</v>
      </c>
      <c r="O11196"/>
      <c r="P11196" t="s">
        <v>11106</v>
      </c>
      <c r="Q11196" t="s">
        <v>11107</v>
      </c>
      <c r="R11196" t="s">
        <v>15471</v>
      </c>
      <c r="S11196" t="s">
        <v>15436</v>
      </c>
      <c r="T11196" t="s">
        <v>15437</v>
      </c>
      <c r="U11196" t="s">
        <v>15437</v>
      </c>
      <c r="V11196">
        <v>0</v>
      </c>
    </row>
    <row r="11197" spans="1:22" x14ac:dyDescent="0.25">
      <c r="A11197" t="s">
        <v>1569</v>
      </c>
      <c r="B11197">
        <v>526171</v>
      </c>
      <c r="C11197" t="s">
        <v>1605</v>
      </c>
      <c r="D11197" t="s">
        <v>1896</v>
      </c>
      <c r="E11197" t="s">
        <v>1596</v>
      </c>
      <c r="F11197" t="s">
        <v>13924</v>
      </c>
      <c r="G11197" t="s">
        <v>4294</v>
      </c>
      <c r="H11197" s="2">
        <v>45160</v>
      </c>
      <c r="I11197" s="2">
        <v>45160</v>
      </c>
      <c r="J11197"/>
      <c r="K11197"/>
      <c r="L11197">
        <v>27.75</v>
      </c>
      <c r="M11197" t="s">
        <v>10288</v>
      </c>
      <c r="N11197" t="s">
        <v>10289</v>
      </c>
      <c r="O11197"/>
      <c r="P11197" t="s">
        <v>13925</v>
      </c>
      <c r="Q11197" t="s">
        <v>13926</v>
      </c>
      <c r="R11197" t="s">
        <v>15471</v>
      </c>
      <c r="S11197" t="s">
        <v>15436</v>
      </c>
      <c r="T11197" t="s">
        <v>15437</v>
      </c>
      <c r="U11197" t="s">
        <v>15437</v>
      </c>
      <c r="V11197">
        <v>0.69374999999999998</v>
      </c>
    </row>
    <row r="11198" spans="1:22" x14ac:dyDescent="0.25">
      <c r="A11198" t="s">
        <v>1569</v>
      </c>
      <c r="B11198">
        <v>526169</v>
      </c>
      <c r="C11198" t="s">
        <v>2851</v>
      </c>
      <c r="D11198" t="s">
        <v>6300</v>
      </c>
      <c r="E11198" t="s">
        <v>1607</v>
      </c>
      <c r="F11198" t="s">
        <v>13934</v>
      </c>
      <c r="G11198" t="s">
        <v>10363</v>
      </c>
      <c r="H11198" s="2">
        <v>45159</v>
      </c>
      <c r="I11198" s="2">
        <v>45187</v>
      </c>
      <c r="J11198"/>
      <c r="K11198"/>
      <c r="L11198">
        <v>40</v>
      </c>
      <c r="M11198" t="s">
        <v>10288</v>
      </c>
      <c r="N11198" t="s">
        <v>10289</v>
      </c>
      <c r="O11198"/>
      <c r="P11198" t="s">
        <v>13925</v>
      </c>
      <c r="Q11198" t="s">
        <v>13926</v>
      </c>
      <c r="R11198" t="s">
        <v>15471</v>
      </c>
      <c r="S11198" t="s">
        <v>15436</v>
      </c>
      <c r="T11198" t="s">
        <v>15437</v>
      </c>
      <c r="U11198" t="s">
        <v>15437</v>
      </c>
      <c r="V11198">
        <v>1</v>
      </c>
    </row>
    <row r="11199" spans="1:22" x14ac:dyDescent="0.25">
      <c r="A11199" t="s">
        <v>1569</v>
      </c>
      <c r="B11199">
        <v>526160</v>
      </c>
      <c r="C11199" t="s">
        <v>10983</v>
      </c>
      <c r="D11199" t="s">
        <v>4410</v>
      </c>
      <c r="E11199" t="s">
        <v>1596</v>
      </c>
      <c r="F11199" t="s">
        <v>13924</v>
      </c>
      <c r="G11199" t="s">
        <v>4294</v>
      </c>
      <c r="H11199" s="2">
        <v>45159</v>
      </c>
      <c r="I11199" s="2">
        <v>45159</v>
      </c>
      <c r="J11199"/>
      <c r="K11199"/>
      <c r="L11199">
        <v>24</v>
      </c>
      <c r="M11199" t="s">
        <v>10288</v>
      </c>
      <c r="N11199" t="s">
        <v>10289</v>
      </c>
      <c r="O11199"/>
      <c r="P11199" t="s">
        <v>13925</v>
      </c>
      <c r="Q11199" t="s">
        <v>13926</v>
      </c>
      <c r="R11199" t="s">
        <v>15471</v>
      </c>
      <c r="S11199" t="s">
        <v>15436</v>
      </c>
      <c r="T11199" t="s">
        <v>15437</v>
      </c>
      <c r="U11199" t="s">
        <v>15437</v>
      </c>
      <c r="V11199">
        <v>0.6</v>
      </c>
    </row>
    <row r="11200" spans="1:22" x14ac:dyDescent="0.25">
      <c r="A11200" t="s">
        <v>1569</v>
      </c>
      <c r="B11200">
        <v>526161</v>
      </c>
      <c r="C11200" t="s">
        <v>13935</v>
      </c>
      <c r="D11200" t="s">
        <v>2760</v>
      </c>
      <c r="E11200" t="s">
        <v>1607</v>
      </c>
      <c r="F11200" t="s">
        <v>13924</v>
      </c>
      <c r="G11200" t="s">
        <v>4294</v>
      </c>
      <c r="H11200" s="2">
        <v>45159</v>
      </c>
      <c r="I11200" s="2">
        <v>45159</v>
      </c>
      <c r="J11200"/>
      <c r="K11200"/>
      <c r="L11200">
        <v>40</v>
      </c>
      <c r="M11200" t="s">
        <v>10288</v>
      </c>
      <c r="N11200" t="s">
        <v>10289</v>
      </c>
      <c r="O11200"/>
      <c r="P11200" t="s">
        <v>13925</v>
      </c>
      <c r="Q11200" t="s">
        <v>13926</v>
      </c>
      <c r="R11200" t="s">
        <v>15471</v>
      </c>
      <c r="S11200" t="s">
        <v>15436</v>
      </c>
      <c r="T11200" t="s">
        <v>15437</v>
      </c>
      <c r="U11200" t="s">
        <v>15437</v>
      </c>
      <c r="V11200">
        <v>1</v>
      </c>
    </row>
    <row r="11201" spans="1:22" x14ac:dyDescent="0.25">
      <c r="A11201" t="s">
        <v>1569</v>
      </c>
      <c r="B11201">
        <v>526162</v>
      </c>
      <c r="C11201" t="s">
        <v>8304</v>
      </c>
      <c r="D11201" t="s">
        <v>13936</v>
      </c>
      <c r="E11201" t="s">
        <v>1607</v>
      </c>
      <c r="F11201" t="s">
        <v>13924</v>
      </c>
      <c r="G11201" t="s">
        <v>4294</v>
      </c>
      <c r="H11201" s="2">
        <v>45159</v>
      </c>
      <c r="I11201" s="2">
        <v>45159</v>
      </c>
      <c r="J11201"/>
      <c r="K11201"/>
      <c r="L11201">
        <v>40</v>
      </c>
      <c r="M11201" t="s">
        <v>10288</v>
      </c>
      <c r="N11201" t="s">
        <v>10289</v>
      </c>
      <c r="O11201"/>
      <c r="P11201" t="s">
        <v>13925</v>
      </c>
      <c r="Q11201" t="s">
        <v>13926</v>
      </c>
      <c r="R11201" t="s">
        <v>15471</v>
      </c>
      <c r="S11201" t="s">
        <v>15436</v>
      </c>
      <c r="T11201" t="s">
        <v>15437</v>
      </c>
      <c r="U11201" t="s">
        <v>15437</v>
      </c>
      <c r="V11201">
        <v>1</v>
      </c>
    </row>
    <row r="11202" spans="1:22" x14ac:dyDescent="0.25">
      <c r="A11202" t="s">
        <v>1569</v>
      </c>
      <c r="B11202">
        <v>526176</v>
      </c>
      <c r="C11202" t="s">
        <v>1903</v>
      </c>
      <c r="D11202" t="s">
        <v>13937</v>
      </c>
      <c r="E11202" t="s">
        <v>1596</v>
      </c>
      <c r="F11202" t="s">
        <v>13924</v>
      </c>
      <c r="G11202" t="s">
        <v>4294</v>
      </c>
      <c r="H11202" s="2">
        <v>45159</v>
      </c>
      <c r="I11202" s="2">
        <v>45159</v>
      </c>
      <c r="J11202"/>
      <c r="K11202"/>
      <c r="L11202">
        <v>33</v>
      </c>
      <c r="M11202" t="s">
        <v>10288</v>
      </c>
      <c r="N11202" t="s">
        <v>10289</v>
      </c>
      <c r="O11202"/>
      <c r="P11202" t="s">
        <v>13925</v>
      </c>
      <c r="Q11202" t="s">
        <v>13926</v>
      </c>
      <c r="R11202" t="s">
        <v>15471</v>
      </c>
      <c r="S11202" t="s">
        <v>15436</v>
      </c>
      <c r="T11202" t="s">
        <v>15437</v>
      </c>
      <c r="U11202" t="s">
        <v>15437</v>
      </c>
      <c r="V11202">
        <v>0.82499999999999996</v>
      </c>
    </row>
    <row r="11203" spans="1:22" x14ac:dyDescent="0.25">
      <c r="A11203" t="s">
        <v>1569</v>
      </c>
      <c r="B11203">
        <v>526180</v>
      </c>
      <c r="C11203" t="s">
        <v>3963</v>
      </c>
      <c r="D11203" t="s">
        <v>3901</v>
      </c>
      <c r="E11203" t="s">
        <v>1596</v>
      </c>
      <c r="F11203" t="s">
        <v>13924</v>
      </c>
      <c r="G11203" t="s">
        <v>4294</v>
      </c>
      <c r="H11203" s="2">
        <v>45159</v>
      </c>
      <c r="I11203" s="2">
        <v>45159</v>
      </c>
      <c r="J11203"/>
      <c r="K11203"/>
      <c r="L11203">
        <v>16</v>
      </c>
      <c r="M11203" t="s">
        <v>10288</v>
      </c>
      <c r="N11203" t="s">
        <v>10289</v>
      </c>
      <c r="O11203"/>
      <c r="P11203" t="s">
        <v>13925</v>
      </c>
      <c r="Q11203" t="s">
        <v>13926</v>
      </c>
      <c r="R11203" t="s">
        <v>15471</v>
      </c>
      <c r="S11203" t="s">
        <v>15436</v>
      </c>
      <c r="T11203" t="s">
        <v>15437</v>
      </c>
      <c r="U11203" t="s">
        <v>15437</v>
      </c>
      <c r="V11203">
        <v>0.4</v>
      </c>
    </row>
    <row r="11204" spans="1:22" x14ac:dyDescent="0.25">
      <c r="A11204" t="s">
        <v>1569</v>
      </c>
      <c r="B11204">
        <v>526181</v>
      </c>
      <c r="C11204" t="s">
        <v>1907</v>
      </c>
      <c r="D11204" t="s">
        <v>2821</v>
      </c>
      <c r="E11204" t="s">
        <v>1572</v>
      </c>
      <c r="F11204" t="s">
        <v>13924</v>
      </c>
      <c r="G11204" t="s">
        <v>4294</v>
      </c>
      <c r="H11204" s="2">
        <v>45159</v>
      </c>
      <c r="I11204" s="2">
        <v>45159</v>
      </c>
      <c r="J11204"/>
      <c r="K11204"/>
      <c r="L11204">
        <v>0.01</v>
      </c>
      <c r="M11204" t="s">
        <v>10288</v>
      </c>
      <c r="N11204" t="s">
        <v>10289</v>
      </c>
      <c r="O11204"/>
      <c r="P11204" t="s">
        <v>13925</v>
      </c>
      <c r="Q11204" t="s">
        <v>13926</v>
      </c>
      <c r="R11204" t="s">
        <v>15471</v>
      </c>
      <c r="S11204" t="s">
        <v>15436</v>
      </c>
      <c r="T11204" t="s">
        <v>15437</v>
      </c>
      <c r="U11204" t="s">
        <v>15437</v>
      </c>
      <c r="V11204">
        <v>0</v>
      </c>
    </row>
    <row r="11205" spans="1:22" x14ac:dyDescent="0.25">
      <c r="A11205" t="s">
        <v>1569</v>
      </c>
      <c r="B11205">
        <v>526186</v>
      </c>
      <c r="C11205" t="s">
        <v>8851</v>
      </c>
      <c r="D11205" t="s">
        <v>13938</v>
      </c>
      <c r="E11205" t="s">
        <v>1607</v>
      </c>
      <c r="F11205" t="s">
        <v>13924</v>
      </c>
      <c r="G11205" t="s">
        <v>4294</v>
      </c>
      <c r="H11205" s="2">
        <v>45159</v>
      </c>
      <c r="I11205" s="2">
        <v>45159</v>
      </c>
      <c r="J11205"/>
      <c r="K11205"/>
      <c r="L11205">
        <v>40</v>
      </c>
      <c r="M11205" t="s">
        <v>10288</v>
      </c>
      <c r="N11205" t="s">
        <v>10289</v>
      </c>
      <c r="O11205"/>
      <c r="P11205" t="s">
        <v>13925</v>
      </c>
      <c r="Q11205" t="s">
        <v>13926</v>
      </c>
      <c r="R11205" t="s">
        <v>15471</v>
      </c>
      <c r="S11205" t="s">
        <v>15436</v>
      </c>
      <c r="T11205" t="s">
        <v>15437</v>
      </c>
      <c r="U11205" t="s">
        <v>15437</v>
      </c>
      <c r="V11205">
        <v>1</v>
      </c>
    </row>
    <row r="11206" spans="1:22" x14ac:dyDescent="0.25">
      <c r="A11206" t="s">
        <v>1569</v>
      </c>
      <c r="B11206">
        <v>526154</v>
      </c>
      <c r="C11206" t="s">
        <v>12756</v>
      </c>
      <c r="D11206" t="s">
        <v>3563</v>
      </c>
      <c r="E11206" t="s">
        <v>1596</v>
      </c>
      <c r="F11206" t="s">
        <v>13924</v>
      </c>
      <c r="G11206" t="s">
        <v>4294</v>
      </c>
      <c r="H11206" s="2">
        <v>45149</v>
      </c>
      <c r="I11206" s="2">
        <v>45149</v>
      </c>
      <c r="J11206"/>
      <c r="K11206"/>
      <c r="L11206">
        <v>16</v>
      </c>
      <c r="M11206" t="s">
        <v>10288</v>
      </c>
      <c r="N11206" t="s">
        <v>10289</v>
      </c>
      <c r="O11206"/>
      <c r="P11206" t="s">
        <v>13925</v>
      </c>
      <c r="Q11206" t="s">
        <v>13926</v>
      </c>
      <c r="R11206" t="s">
        <v>15471</v>
      </c>
      <c r="S11206" t="s">
        <v>15436</v>
      </c>
      <c r="T11206" t="s">
        <v>15437</v>
      </c>
      <c r="U11206" t="s">
        <v>15437</v>
      </c>
      <c r="V11206">
        <v>0.4</v>
      </c>
    </row>
    <row r="11207" spans="1:22" x14ac:dyDescent="0.25">
      <c r="A11207" t="s">
        <v>1569</v>
      </c>
      <c r="B11207">
        <v>526157</v>
      </c>
      <c r="C11207" t="s">
        <v>2222</v>
      </c>
      <c r="D11207" t="s">
        <v>12723</v>
      </c>
      <c r="E11207" t="s">
        <v>1607</v>
      </c>
      <c r="F11207" t="s">
        <v>12724</v>
      </c>
      <c r="G11207" t="s">
        <v>10304</v>
      </c>
      <c r="H11207" s="2">
        <v>45146</v>
      </c>
      <c r="I11207" s="2">
        <v>45146</v>
      </c>
      <c r="J11207"/>
      <c r="K11207"/>
      <c r="L11207">
        <v>40</v>
      </c>
      <c r="M11207" t="s">
        <v>10288</v>
      </c>
      <c r="N11207" t="s">
        <v>10289</v>
      </c>
      <c r="O11207"/>
      <c r="P11207" t="s">
        <v>12711</v>
      </c>
      <c r="Q11207" t="s">
        <v>12712</v>
      </c>
      <c r="R11207" t="s">
        <v>15470</v>
      </c>
      <c r="S11207" t="s">
        <v>15436</v>
      </c>
      <c r="T11207" t="s">
        <v>15437</v>
      </c>
      <c r="U11207" t="s">
        <v>15437</v>
      </c>
      <c r="V11207">
        <v>1</v>
      </c>
    </row>
    <row r="11208" spans="1:22" x14ac:dyDescent="0.25">
      <c r="A11208" t="s">
        <v>1569</v>
      </c>
      <c r="B11208">
        <v>526153</v>
      </c>
      <c r="C11208" t="s">
        <v>11008</v>
      </c>
      <c r="D11208" t="s">
        <v>13939</v>
      </c>
      <c r="E11208" t="s">
        <v>1607</v>
      </c>
      <c r="F11208" t="s">
        <v>13924</v>
      </c>
      <c r="G11208" t="s">
        <v>4294</v>
      </c>
      <c r="H11208" s="2">
        <v>45145</v>
      </c>
      <c r="I11208" s="2">
        <v>45145</v>
      </c>
      <c r="J11208"/>
      <c r="K11208"/>
      <c r="L11208">
        <v>40</v>
      </c>
      <c r="M11208" t="s">
        <v>10288</v>
      </c>
      <c r="N11208" t="s">
        <v>10289</v>
      </c>
      <c r="O11208"/>
      <c r="P11208" t="s">
        <v>13925</v>
      </c>
      <c r="Q11208" t="s">
        <v>13926</v>
      </c>
      <c r="R11208" t="s">
        <v>15471</v>
      </c>
      <c r="S11208" t="s">
        <v>15436</v>
      </c>
      <c r="T11208" t="s">
        <v>15437</v>
      </c>
      <c r="U11208" t="s">
        <v>15437</v>
      </c>
      <c r="V11208">
        <v>1</v>
      </c>
    </row>
    <row r="11209" spans="1:22" x14ac:dyDescent="0.25">
      <c r="A11209" t="s">
        <v>1569</v>
      </c>
      <c r="B11209">
        <v>526145</v>
      </c>
      <c r="C11209" t="s">
        <v>13490</v>
      </c>
      <c r="D11209" t="s">
        <v>1876</v>
      </c>
      <c r="E11209" t="s">
        <v>1596</v>
      </c>
      <c r="F11209" t="s">
        <v>13475</v>
      </c>
      <c r="G11209" t="s">
        <v>4294</v>
      </c>
      <c r="H11209" s="2">
        <v>45140</v>
      </c>
      <c r="I11209" s="2">
        <v>45140</v>
      </c>
      <c r="J11209"/>
      <c r="K11209"/>
      <c r="L11209">
        <v>20.5</v>
      </c>
      <c r="M11209" t="s">
        <v>10288</v>
      </c>
      <c r="N11209" t="s">
        <v>10289</v>
      </c>
      <c r="O11209"/>
      <c r="P11209" t="s">
        <v>13476</v>
      </c>
      <c r="Q11209" t="s">
        <v>13477</v>
      </c>
      <c r="R11209" t="s">
        <v>15470</v>
      </c>
      <c r="S11209" t="s">
        <v>15436</v>
      </c>
      <c r="T11209" t="s">
        <v>15437</v>
      </c>
      <c r="U11209" t="s">
        <v>15437</v>
      </c>
      <c r="V11209">
        <v>0.51249999999999996</v>
      </c>
    </row>
    <row r="11210" spans="1:22" x14ac:dyDescent="0.25">
      <c r="A11210" t="s">
        <v>1569</v>
      </c>
      <c r="B11210">
        <v>526136</v>
      </c>
      <c r="C11210" t="s">
        <v>10795</v>
      </c>
      <c r="D11210" t="s">
        <v>6824</v>
      </c>
      <c r="E11210" t="s">
        <v>1596</v>
      </c>
      <c r="F11210" t="s">
        <v>10771</v>
      </c>
      <c r="G11210" t="s">
        <v>4294</v>
      </c>
      <c r="H11210" s="2">
        <v>45132</v>
      </c>
      <c r="I11210" s="2">
        <v>45132</v>
      </c>
      <c r="J11210"/>
      <c r="K11210"/>
      <c r="L11210">
        <v>24</v>
      </c>
      <c r="M11210" t="s">
        <v>10288</v>
      </c>
      <c r="N11210" t="s">
        <v>10289</v>
      </c>
      <c r="O11210"/>
      <c r="P11210" t="s">
        <v>10772</v>
      </c>
      <c r="Q11210" t="s">
        <v>10773</v>
      </c>
      <c r="R11210" t="s">
        <v>15470</v>
      </c>
      <c r="S11210" t="s">
        <v>15436</v>
      </c>
      <c r="T11210" t="s">
        <v>15437</v>
      </c>
      <c r="U11210" t="s">
        <v>15437</v>
      </c>
      <c r="V11210">
        <v>0.6</v>
      </c>
    </row>
    <row r="11211" spans="1:22" x14ac:dyDescent="0.25">
      <c r="A11211" t="s">
        <v>1569</v>
      </c>
      <c r="B11211">
        <v>526118</v>
      </c>
      <c r="C11211" t="s">
        <v>2866</v>
      </c>
      <c r="D11211" t="s">
        <v>13940</v>
      </c>
      <c r="E11211" t="s">
        <v>1607</v>
      </c>
      <c r="F11211" t="s">
        <v>13924</v>
      </c>
      <c r="G11211" t="s">
        <v>4294</v>
      </c>
      <c r="H11211" s="2">
        <v>45131</v>
      </c>
      <c r="I11211" s="2">
        <v>45131</v>
      </c>
      <c r="J11211"/>
      <c r="K11211"/>
      <c r="L11211">
        <v>40</v>
      </c>
      <c r="M11211" t="s">
        <v>10288</v>
      </c>
      <c r="N11211" t="s">
        <v>10289</v>
      </c>
      <c r="O11211"/>
      <c r="P11211" t="s">
        <v>13925</v>
      </c>
      <c r="Q11211" t="s">
        <v>13926</v>
      </c>
      <c r="R11211" t="s">
        <v>15471</v>
      </c>
      <c r="S11211" t="s">
        <v>15436</v>
      </c>
      <c r="T11211" t="s">
        <v>15437</v>
      </c>
      <c r="U11211" t="s">
        <v>15437</v>
      </c>
      <c r="V11211">
        <v>1</v>
      </c>
    </row>
    <row r="11212" spans="1:22" x14ac:dyDescent="0.25">
      <c r="A11212" t="s">
        <v>1569</v>
      </c>
      <c r="B11212">
        <v>526122</v>
      </c>
      <c r="C11212" t="s">
        <v>2923</v>
      </c>
      <c r="D11212" t="s">
        <v>6056</v>
      </c>
      <c r="E11212" t="s">
        <v>1596</v>
      </c>
      <c r="F11212" t="s">
        <v>11036</v>
      </c>
      <c r="G11212" t="s">
        <v>4294</v>
      </c>
      <c r="H11212" s="2">
        <v>45117</v>
      </c>
      <c r="I11212" s="2">
        <v>45411</v>
      </c>
      <c r="J11212"/>
      <c r="K11212"/>
      <c r="L11212">
        <v>31.25</v>
      </c>
      <c r="M11212" t="s">
        <v>10288</v>
      </c>
      <c r="N11212" t="s">
        <v>10289</v>
      </c>
      <c r="O11212"/>
      <c r="P11212" t="s">
        <v>11037</v>
      </c>
      <c r="Q11212" t="s">
        <v>11038</v>
      </c>
      <c r="R11212" t="s">
        <v>15471</v>
      </c>
      <c r="S11212" t="s">
        <v>15436</v>
      </c>
      <c r="T11212" t="s">
        <v>15437</v>
      </c>
      <c r="U11212" t="s">
        <v>15437</v>
      </c>
      <c r="V11212">
        <v>0.78125</v>
      </c>
    </row>
    <row r="11213" spans="1:22" x14ac:dyDescent="0.25">
      <c r="A11213" t="s">
        <v>1569</v>
      </c>
      <c r="B11213">
        <v>526116</v>
      </c>
      <c r="C11213" t="s">
        <v>11123</v>
      </c>
      <c r="D11213" t="s">
        <v>11124</v>
      </c>
      <c r="E11213" t="s">
        <v>1596</v>
      </c>
      <c r="F11213" t="s">
        <v>11105</v>
      </c>
      <c r="G11213" t="s">
        <v>4294</v>
      </c>
      <c r="H11213" s="2">
        <v>45117</v>
      </c>
      <c r="I11213" s="2">
        <v>45117</v>
      </c>
      <c r="J11213"/>
      <c r="K11213"/>
      <c r="L11213">
        <v>30.25</v>
      </c>
      <c r="M11213" t="s">
        <v>10288</v>
      </c>
      <c r="N11213" t="s">
        <v>10289</v>
      </c>
      <c r="O11213"/>
      <c r="P11213" t="s">
        <v>11106</v>
      </c>
      <c r="Q11213" t="s">
        <v>11107</v>
      </c>
      <c r="R11213" t="s">
        <v>15471</v>
      </c>
      <c r="S11213" t="s">
        <v>15436</v>
      </c>
      <c r="T11213" t="s">
        <v>15437</v>
      </c>
      <c r="U11213" t="s">
        <v>15437</v>
      </c>
      <c r="V11213">
        <v>0.75624999999999998</v>
      </c>
    </row>
    <row r="11214" spans="1:22" x14ac:dyDescent="0.25">
      <c r="A11214" t="s">
        <v>1569</v>
      </c>
      <c r="B11214">
        <v>526125</v>
      </c>
      <c r="C11214" t="s">
        <v>4203</v>
      </c>
      <c r="D11214" t="s">
        <v>11342</v>
      </c>
      <c r="E11214" t="s">
        <v>1572</v>
      </c>
      <c r="F11214" t="s">
        <v>11323</v>
      </c>
      <c r="G11214" t="s">
        <v>4294</v>
      </c>
      <c r="H11214" s="2">
        <v>45117</v>
      </c>
      <c r="I11214" s="2">
        <v>45117</v>
      </c>
      <c r="J11214"/>
      <c r="K11214"/>
      <c r="L11214">
        <v>0.01</v>
      </c>
      <c r="M11214" t="s">
        <v>10288</v>
      </c>
      <c r="N11214" t="s">
        <v>10289</v>
      </c>
      <c r="O11214"/>
      <c r="P11214" t="s">
        <v>11319</v>
      </c>
      <c r="Q11214" t="s">
        <v>11320</v>
      </c>
      <c r="R11214" t="s">
        <v>15471</v>
      </c>
      <c r="S11214" t="s">
        <v>15436</v>
      </c>
      <c r="T11214" t="s">
        <v>15437</v>
      </c>
      <c r="U11214" t="s">
        <v>15437</v>
      </c>
      <c r="V11214">
        <v>0</v>
      </c>
    </row>
    <row r="11215" spans="1:22" x14ac:dyDescent="0.25">
      <c r="A11215" t="s">
        <v>1569</v>
      </c>
      <c r="B11215">
        <v>526114</v>
      </c>
      <c r="C11215" t="s">
        <v>13491</v>
      </c>
      <c r="D11215" t="s">
        <v>6810</v>
      </c>
      <c r="E11215" t="s">
        <v>1596</v>
      </c>
      <c r="F11215" t="s">
        <v>13475</v>
      </c>
      <c r="G11215" t="s">
        <v>4294</v>
      </c>
      <c r="H11215" s="2">
        <v>45117</v>
      </c>
      <c r="I11215" s="2">
        <v>45117</v>
      </c>
      <c r="J11215"/>
      <c r="K11215"/>
      <c r="L11215">
        <v>30</v>
      </c>
      <c r="M11215" t="s">
        <v>10288</v>
      </c>
      <c r="N11215" t="s">
        <v>10289</v>
      </c>
      <c r="O11215"/>
      <c r="P11215" t="s">
        <v>13476</v>
      </c>
      <c r="Q11215" t="s">
        <v>13477</v>
      </c>
      <c r="R11215" t="s">
        <v>15470</v>
      </c>
      <c r="S11215" t="s">
        <v>15436</v>
      </c>
      <c r="T11215" t="s">
        <v>15437</v>
      </c>
      <c r="U11215" t="s">
        <v>15437</v>
      </c>
      <c r="V11215">
        <v>0.75</v>
      </c>
    </row>
    <row r="11216" spans="1:22" x14ac:dyDescent="0.25">
      <c r="A11216" t="s">
        <v>1569</v>
      </c>
      <c r="B11216">
        <v>526102</v>
      </c>
      <c r="C11216" t="s">
        <v>1844</v>
      </c>
      <c r="D11216" t="s">
        <v>8146</v>
      </c>
      <c r="E11216" t="s">
        <v>1572</v>
      </c>
      <c r="F11216" t="s">
        <v>11415</v>
      </c>
      <c r="G11216" t="s">
        <v>4294</v>
      </c>
      <c r="H11216" s="2">
        <v>45107</v>
      </c>
      <c r="I11216" s="2">
        <v>45107</v>
      </c>
      <c r="J11216"/>
      <c r="K11216"/>
      <c r="L11216">
        <v>0.01</v>
      </c>
      <c r="M11216" t="s">
        <v>10288</v>
      </c>
      <c r="N11216" t="s">
        <v>10289</v>
      </c>
      <c r="O11216"/>
      <c r="P11216" t="s">
        <v>11416</v>
      </c>
      <c r="Q11216" t="s">
        <v>11417</v>
      </c>
      <c r="R11216" t="s">
        <v>15471</v>
      </c>
      <c r="S11216" t="s">
        <v>15436</v>
      </c>
      <c r="T11216" t="s">
        <v>15437</v>
      </c>
      <c r="U11216" t="s">
        <v>15437</v>
      </c>
      <c r="V11216">
        <v>0</v>
      </c>
    </row>
    <row r="11217" spans="1:22" x14ac:dyDescent="0.25">
      <c r="A11217" t="s">
        <v>1569</v>
      </c>
      <c r="B11217">
        <v>526101</v>
      </c>
      <c r="C11217" t="s">
        <v>3234</v>
      </c>
      <c r="D11217" t="s">
        <v>11174</v>
      </c>
      <c r="E11217" t="s">
        <v>1596</v>
      </c>
      <c r="F11217" t="s">
        <v>11165</v>
      </c>
      <c r="G11217" t="s">
        <v>4294</v>
      </c>
      <c r="H11217" s="2">
        <v>45103</v>
      </c>
      <c r="I11217" s="2">
        <v>45103</v>
      </c>
      <c r="J11217"/>
      <c r="K11217"/>
      <c r="L11217">
        <v>5</v>
      </c>
      <c r="M11217" t="s">
        <v>10288</v>
      </c>
      <c r="N11217" t="s">
        <v>10289</v>
      </c>
      <c r="O11217"/>
      <c r="P11217" t="s">
        <v>11166</v>
      </c>
      <c r="Q11217" t="s">
        <v>11167</v>
      </c>
      <c r="R11217" t="s">
        <v>15471</v>
      </c>
      <c r="S11217" t="s">
        <v>15436</v>
      </c>
      <c r="T11217" t="s">
        <v>15437</v>
      </c>
      <c r="U11217" t="s">
        <v>15437</v>
      </c>
      <c r="V11217">
        <v>0.125</v>
      </c>
    </row>
    <row r="11218" spans="1:22" x14ac:dyDescent="0.25">
      <c r="A11218" t="s">
        <v>1569</v>
      </c>
      <c r="B11218">
        <v>526108</v>
      </c>
      <c r="C11218" t="s">
        <v>4928</v>
      </c>
      <c r="D11218" t="s">
        <v>2213</v>
      </c>
      <c r="E11218" t="s">
        <v>1607</v>
      </c>
      <c r="F11218" t="s">
        <v>11288</v>
      </c>
      <c r="G11218" t="s">
        <v>10304</v>
      </c>
      <c r="H11218" s="2">
        <v>45103</v>
      </c>
      <c r="I11218" s="2">
        <v>45495</v>
      </c>
      <c r="J11218"/>
      <c r="K11218"/>
      <c r="L11218">
        <v>40</v>
      </c>
      <c r="M11218" t="s">
        <v>10288</v>
      </c>
      <c r="N11218" t="s">
        <v>10289</v>
      </c>
      <c r="O11218"/>
      <c r="P11218" t="s">
        <v>11279</v>
      </c>
      <c r="Q11218" t="s">
        <v>11280</v>
      </c>
      <c r="R11218" t="s">
        <v>15471</v>
      </c>
      <c r="S11218" t="s">
        <v>15436</v>
      </c>
      <c r="T11218" t="s">
        <v>15437</v>
      </c>
      <c r="U11218" t="s">
        <v>15437</v>
      </c>
      <c r="V11218">
        <v>1</v>
      </c>
    </row>
    <row r="11219" spans="1:22" x14ac:dyDescent="0.25">
      <c r="A11219" t="s">
        <v>1569</v>
      </c>
      <c r="B11219">
        <v>526107</v>
      </c>
      <c r="C11219" t="s">
        <v>12821</v>
      </c>
      <c r="D11219" t="s">
        <v>12822</v>
      </c>
      <c r="E11219" t="s">
        <v>1596</v>
      </c>
      <c r="F11219" t="s">
        <v>12800</v>
      </c>
      <c r="G11219" t="s">
        <v>4294</v>
      </c>
      <c r="H11219" s="2">
        <v>45103</v>
      </c>
      <c r="I11219" s="2">
        <v>45103</v>
      </c>
      <c r="J11219"/>
      <c r="K11219"/>
      <c r="L11219">
        <v>33.25</v>
      </c>
      <c r="M11219" t="s">
        <v>10288</v>
      </c>
      <c r="N11219" t="s">
        <v>10289</v>
      </c>
      <c r="O11219"/>
      <c r="P11219" t="s">
        <v>12801</v>
      </c>
      <c r="Q11219" t="s">
        <v>12802</v>
      </c>
      <c r="R11219" t="s">
        <v>15471</v>
      </c>
      <c r="S11219" t="s">
        <v>15436</v>
      </c>
      <c r="T11219" t="s">
        <v>15437</v>
      </c>
      <c r="U11219" t="s">
        <v>15437</v>
      </c>
      <c r="V11219">
        <v>0.83125000000000004</v>
      </c>
    </row>
    <row r="11220" spans="1:22" x14ac:dyDescent="0.25">
      <c r="A11220" t="s">
        <v>1569</v>
      </c>
      <c r="B11220">
        <v>526077</v>
      </c>
      <c r="C11220" t="s">
        <v>2436</v>
      </c>
      <c r="D11220" t="s">
        <v>1812</v>
      </c>
      <c r="E11220" t="s">
        <v>1596</v>
      </c>
      <c r="F11220" t="s">
        <v>10546</v>
      </c>
      <c r="G11220" t="s">
        <v>4294</v>
      </c>
      <c r="H11220" s="2">
        <v>45089</v>
      </c>
      <c r="I11220" s="2">
        <v>45089</v>
      </c>
      <c r="J11220"/>
      <c r="K11220"/>
      <c r="L11220">
        <v>33.25</v>
      </c>
      <c r="M11220" t="s">
        <v>10288</v>
      </c>
      <c r="N11220" t="s">
        <v>10289</v>
      </c>
      <c r="O11220"/>
      <c r="P11220" t="s">
        <v>10547</v>
      </c>
      <c r="Q11220" t="s">
        <v>10548</v>
      </c>
      <c r="R11220" t="s">
        <v>15471</v>
      </c>
      <c r="S11220" t="s">
        <v>15436</v>
      </c>
      <c r="T11220" t="s">
        <v>15437</v>
      </c>
      <c r="U11220" t="s">
        <v>15437</v>
      </c>
      <c r="V11220">
        <v>0.83125000000000004</v>
      </c>
    </row>
    <row r="11221" spans="1:22" x14ac:dyDescent="0.25">
      <c r="A11221" t="s">
        <v>1569</v>
      </c>
      <c r="B11221">
        <v>526093</v>
      </c>
      <c r="C11221" t="s">
        <v>12725</v>
      </c>
      <c r="D11221" t="s">
        <v>4684</v>
      </c>
      <c r="E11221" t="s">
        <v>1596</v>
      </c>
      <c r="F11221" t="s">
        <v>12710</v>
      </c>
      <c r="G11221" t="s">
        <v>4294</v>
      </c>
      <c r="H11221" s="2">
        <v>45089</v>
      </c>
      <c r="I11221" s="2">
        <v>45089</v>
      </c>
      <c r="J11221"/>
      <c r="K11221"/>
      <c r="L11221">
        <v>16</v>
      </c>
      <c r="M11221" t="s">
        <v>10288</v>
      </c>
      <c r="N11221" t="s">
        <v>10289</v>
      </c>
      <c r="O11221"/>
      <c r="P11221" t="s">
        <v>12711</v>
      </c>
      <c r="Q11221" t="s">
        <v>12712</v>
      </c>
      <c r="R11221" t="s">
        <v>15470</v>
      </c>
      <c r="S11221" t="s">
        <v>15436</v>
      </c>
      <c r="T11221" t="s">
        <v>15437</v>
      </c>
      <c r="U11221" t="s">
        <v>15437</v>
      </c>
      <c r="V11221">
        <v>0.4</v>
      </c>
    </row>
    <row r="11222" spans="1:22" x14ac:dyDescent="0.25">
      <c r="A11222" t="s">
        <v>1569</v>
      </c>
      <c r="B11222">
        <v>526084</v>
      </c>
      <c r="C11222" t="s">
        <v>1745</v>
      </c>
      <c r="D11222" t="s">
        <v>11054</v>
      </c>
      <c r="E11222" t="s">
        <v>1596</v>
      </c>
      <c r="F11222" t="s">
        <v>11036</v>
      </c>
      <c r="G11222" t="s">
        <v>4294</v>
      </c>
      <c r="H11222" s="2">
        <v>45080</v>
      </c>
      <c r="I11222" s="2">
        <v>45080</v>
      </c>
      <c r="J11222"/>
      <c r="K11222"/>
      <c r="L11222">
        <v>12</v>
      </c>
      <c r="M11222" t="s">
        <v>10288</v>
      </c>
      <c r="N11222" t="s">
        <v>10289</v>
      </c>
      <c r="O11222"/>
      <c r="P11222" t="s">
        <v>11037</v>
      </c>
      <c r="Q11222" t="s">
        <v>11038</v>
      </c>
      <c r="R11222" t="s">
        <v>15471</v>
      </c>
      <c r="S11222" t="s">
        <v>15436</v>
      </c>
      <c r="T11222" t="s">
        <v>15437</v>
      </c>
      <c r="U11222" t="s">
        <v>15437</v>
      </c>
      <c r="V11222">
        <v>0.3</v>
      </c>
    </row>
    <row r="11223" spans="1:22" x14ac:dyDescent="0.25">
      <c r="A11223" t="s">
        <v>1569</v>
      </c>
      <c r="B11223">
        <v>526078</v>
      </c>
      <c r="C11223" t="s">
        <v>1669</v>
      </c>
      <c r="D11223" t="s">
        <v>2522</v>
      </c>
      <c r="E11223" t="s">
        <v>1572</v>
      </c>
      <c r="F11223" t="s">
        <v>13445</v>
      </c>
      <c r="G11223" t="s">
        <v>4294</v>
      </c>
      <c r="H11223" s="2">
        <v>45077</v>
      </c>
      <c r="I11223" s="2">
        <v>45077</v>
      </c>
      <c r="J11223"/>
      <c r="K11223"/>
      <c r="L11223">
        <v>0.01</v>
      </c>
      <c r="M11223" t="s">
        <v>10288</v>
      </c>
      <c r="N11223" t="s">
        <v>10289</v>
      </c>
      <c r="O11223"/>
      <c r="P11223" t="s">
        <v>13442</v>
      </c>
      <c r="Q11223" t="s">
        <v>13443</v>
      </c>
      <c r="R11223" t="s">
        <v>15471</v>
      </c>
      <c r="S11223" t="s">
        <v>15436</v>
      </c>
      <c r="T11223" t="s">
        <v>15437</v>
      </c>
      <c r="U11223" t="s">
        <v>15437</v>
      </c>
      <c r="V11223">
        <v>0</v>
      </c>
    </row>
    <row r="11224" spans="1:22" x14ac:dyDescent="0.25">
      <c r="A11224" t="s">
        <v>1569</v>
      </c>
      <c r="B11224">
        <v>526079</v>
      </c>
      <c r="C11224" t="s">
        <v>1905</v>
      </c>
      <c r="D11224" t="s">
        <v>1908</v>
      </c>
      <c r="E11224" t="s">
        <v>1607</v>
      </c>
      <c r="F11224" t="s">
        <v>10546</v>
      </c>
      <c r="G11224" t="s">
        <v>4294</v>
      </c>
      <c r="H11224" s="2">
        <v>45075</v>
      </c>
      <c r="I11224" s="2">
        <v>45075</v>
      </c>
      <c r="J11224"/>
      <c r="K11224"/>
      <c r="L11224">
        <v>40</v>
      </c>
      <c r="M11224" t="s">
        <v>10288</v>
      </c>
      <c r="N11224" t="s">
        <v>10289</v>
      </c>
      <c r="O11224"/>
      <c r="P11224" t="s">
        <v>10547</v>
      </c>
      <c r="Q11224" t="s">
        <v>10548</v>
      </c>
      <c r="R11224" t="s">
        <v>15471</v>
      </c>
      <c r="S11224" t="s">
        <v>15436</v>
      </c>
      <c r="T11224" t="s">
        <v>15437</v>
      </c>
      <c r="U11224" t="s">
        <v>15437</v>
      </c>
      <c r="V11224">
        <v>1</v>
      </c>
    </row>
    <row r="11225" spans="1:22" x14ac:dyDescent="0.25">
      <c r="A11225" t="s">
        <v>1569</v>
      </c>
      <c r="B11225">
        <v>526080</v>
      </c>
      <c r="C11225" t="s">
        <v>1907</v>
      </c>
      <c r="D11225" t="s">
        <v>10559</v>
      </c>
      <c r="E11225" t="s">
        <v>1607</v>
      </c>
      <c r="F11225" t="s">
        <v>10546</v>
      </c>
      <c r="G11225" t="s">
        <v>4294</v>
      </c>
      <c r="H11225" s="2">
        <v>45075</v>
      </c>
      <c r="I11225" s="2">
        <v>45075</v>
      </c>
      <c r="J11225"/>
      <c r="K11225"/>
      <c r="L11225">
        <v>40</v>
      </c>
      <c r="M11225" t="s">
        <v>10288</v>
      </c>
      <c r="N11225" t="s">
        <v>10289</v>
      </c>
      <c r="O11225"/>
      <c r="P11225" t="s">
        <v>10547</v>
      </c>
      <c r="Q11225" t="s">
        <v>10548</v>
      </c>
      <c r="R11225" t="s">
        <v>15471</v>
      </c>
      <c r="S11225" t="s">
        <v>15436</v>
      </c>
      <c r="T11225" t="s">
        <v>15437</v>
      </c>
      <c r="U11225" t="s">
        <v>15437</v>
      </c>
      <c r="V11225">
        <v>1</v>
      </c>
    </row>
    <row r="11226" spans="1:22" x14ac:dyDescent="0.25">
      <c r="A11226" t="s">
        <v>1569</v>
      </c>
      <c r="B11226">
        <v>526066</v>
      </c>
      <c r="C11226" t="s">
        <v>1832</v>
      </c>
      <c r="D11226" t="s">
        <v>7920</v>
      </c>
      <c r="E11226" t="s">
        <v>1607</v>
      </c>
      <c r="F11226" t="s">
        <v>15070</v>
      </c>
      <c r="G11226" t="s">
        <v>15071</v>
      </c>
      <c r="H11226" s="2">
        <v>45068</v>
      </c>
      <c r="I11226" s="2">
        <v>45068</v>
      </c>
      <c r="J11226"/>
      <c r="K11226"/>
      <c r="L11226">
        <v>40</v>
      </c>
      <c r="M11226" t="s">
        <v>10288</v>
      </c>
      <c r="N11226" t="s">
        <v>10289</v>
      </c>
      <c r="O11226"/>
      <c r="P11226" t="s">
        <v>15072</v>
      </c>
      <c r="Q11226" t="s">
        <v>15073</v>
      </c>
      <c r="R11226" t="s">
        <v>15474</v>
      </c>
      <c r="S11226" t="s">
        <v>15436</v>
      </c>
      <c r="T11226" t="s">
        <v>15437</v>
      </c>
      <c r="U11226" t="s">
        <v>15437</v>
      </c>
      <c r="V11226">
        <v>1</v>
      </c>
    </row>
    <row r="11227" spans="1:22" x14ac:dyDescent="0.25">
      <c r="A11227" t="s">
        <v>1569</v>
      </c>
      <c r="B11227">
        <v>526067</v>
      </c>
      <c r="C11227" t="s">
        <v>3144</v>
      </c>
      <c r="D11227" t="s">
        <v>12654</v>
      </c>
      <c r="E11227" t="s">
        <v>1596</v>
      </c>
      <c r="F11227" t="s">
        <v>12639</v>
      </c>
      <c r="G11227" t="s">
        <v>4294</v>
      </c>
      <c r="H11227" s="2">
        <v>45064</v>
      </c>
      <c r="I11227" s="2">
        <v>45064</v>
      </c>
      <c r="J11227"/>
      <c r="K11227"/>
      <c r="L11227">
        <v>20</v>
      </c>
      <c r="M11227" t="s">
        <v>10288</v>
      </c>
      <c r="N11227" t="s">
        <v>10289</v>
      </c>
      <c r="O11227"/>
      <c r="P11227" t="s">
        <v>12640</v>
      </c>
      <c r="Q11227" t="s">
        <v>12641</v>
      </c>
      <c r="R11227" t="s">
        <v>15470</v>
      </c>
      <c r="S11227" t="s">
        <v>15436</v>
      </c>
      <c r="T11227" t="s">
        <v>15437</v>
      </c>
      <c r="U11227" t="s">
        <v>15437</v>
      </c>
      <c r="V11227">
        <v>0.5</v>
      </c>
    </row>
    <row r="11228" spans="1:22" x14ac:dyDescent="0.25">
      <c r="A11228" t="s">
        <v>1569</v>
      </c>
      <c r="B11228">
        <v>526070</v>
      </c>
      <c r="C11228" t="s">
        <v>2255</v>
      </c>
      <c r="D11228" t="s">
        <v>12823</v>
      </c>
      <c r="E11228" t="s">
        <v>1596</v>
      </c>
      <c r="F11228" t="s">
        <v>12800</v>
      </c>
      <c r="G11228" t="s">
        <v>4294</v>
      </c>
      <c r="H11228" s="2">
        <v>45062</v>
      </c>
      <c r="I11228" s="2">
        <v>45062</v>
      </c>
      <c r="J11228"/>
      <c r="K11228"/>
      <c r="L11228">
        <v>34</v>
      </c>
      <c r="M11228" t="s">
        <v>10288</v>
      </c>
      <c r="N11228" t="s">
        <v>10289</v>
      </c>
      <c r="O11228"/>
      <c r="P11228" t="s">
        <v>12801</v>
      </c>
      <c r="Q11228" t="s">
        <v>12802</v>
      </c>
      <c r="R11228" t="s">
        <v>15471</v>
      </c>
      <c r="S11228" t="s">
        <v>15436</v>
      </c>
      <c r="T11228" t="s">
        <v>15437</v>
      </c>
      <c r="U11228" t="s">
        <v>15437</v>
      </c>
      <c r="V11228">
        <v>0.85</v>
      </c>
    </row>
    <row r="11229" spans="1:22" x14ac:dyDescent="0.25">
      <c r="A11229" t="s">
        <v>1569</v>
      </c>
      <c r="B11229">
        <v>526051</v>
      </c>
      <c r="C11229" t="s">
        <v>10560</v>
      </c>
      <c r="D11229" t="s">
        <v>10561</v>
      </c>
      <c r="E11229" t="s">
        <v>1596</v>
      </c>
      <c r="F11229" t="s">
        <v>10546</v>
      </c>
      <c r="G11229" t="s">
        <v>4294</v>
      </c>
      <c r="H11229" s="2">
        <v>45061</v>
      </c>
      <c r="I11229" s="2">
        <v>45061</v>
      </c>
      <c r="J11229"/>
      <c r="K11229"/>
      <c r="L11229">
        <v>35</v>
      </c>
      <c r="M11229" t="s">
        <v>10288</v>
      </c>
      <c r="N11229" t="s">
        <v>10289</v>
      </c>
      <c r="O11229"/>
      <c r="P11229" t="s">
        <v>10547</v>
      </c>
      <c r="Q11229" t="s">
        <v>10548</v>
      </c>
      <c r="R11229" t="s">
        <v>15471</v>
      </c>
      <c r="S11229" t="s">
        <v>15436</v>
      </c>
      <c r="T11229" t="s">
        <v>15437</v>
      </c>
      <c r="U11229" t="s">
        <v>15437</v>
      </c>
      <c r="V11229">
        <v>0.875</v>
      </c>
    </row>
    <row r="11230" spans="1:22" x14ac:dyDescent="0.25">
      <c r="A11230" t="s">
        <v>1569</v>
      </c>
      <c r="B11230">
        <v>526033</v>
      </c>
      <c r="C11230" t="s">
        <v>11152</v>
      </c>
      <c r="D11230" t="s">
        <v>11153</v>
      </c>
      <c r="E11230" t="s">
        <v>1596</v>
      </c>
      <c r="F11230" t="s">
        <v>11140</v>
      </c>
      <c r="G11230" t="s">
        <v>4294</v>
      </c>
      <c r="H11230" s="2">
        <v>45061</v>
      </c>
      <c r="I11230" s="2">
        <v>45061</v>
      </c>
      <c r="J11230"/>
      <c r="K11230"/>
      <c r="L11230">
        <v>37.5</v>
      </c>
      <c r="M11230" t="s">
        <v>10288</v>
      </c>
      <c r="N11230" t="s">
        <v>10289</v>
      </c>
      <c r="O11230"/>
      <c r="P11230" t="s">
        <v>11141</v>
      </c>
      <c r="Q11230" t="s">
        <v>11142</v>
      </c>
      <c r="R11230" t="s">
        <v>15470</v>
      </c>
      <c r="S11230" t="s">
        <v>15436</v>
      </c>
      <c r="T11230" t="s">
        <v>15437</v>
      </c>
      <c r="U11230" t="s">
        <v>15437</v>
      </c>
      <c r="V11230">
        <v>0.9375</v>
      </c>
    </row>
    <row r="11231" spans="1:22" x14ac:dyDescent="0.25">
      <c r="A11231" t="s">
        <v>1569</v>
      </c>
      <c r="B11231">
        <v>526058</v>
      </c>
      <c r="C11231" t="s">
        <v>2315</v>
      </c>
      <c r="D11231" t="s">
        <v>11663</v>
      </c>
      <c r="E11231" t="s">
        <v>1572</v>
      </c>
      <c r="F11231" t="s">
        <v>11654</v>
      </c>
      <c r="G11231" t="s">
        <v>4294</v>
      </c>
      <c r="H11231" s="2">
        <v>45061</v>
      </c>
      <c r="I11231" s="2">
        <v>45061</v>
      </c>
      <c r="J11231"/>
      <c r="K11231"/>
      <c r="L11231">
        <v>0.01</v>
      </c>
      <c r="M11231" t="s">
        <v>10288</v>
      </c>
      <c r="N11231" t="s">
        <v>10289</v>
      </c>
      <c r="O11231"/>
      <c r="P11231" t="s">
        <v>11655</v>
      </c>
      <c r="Q11231" t="s">
        <v>11656</v>
      </c>
      <c r="R11231" t="s">
        <v>15471</v>
      </c>
      <c r="S11231" t="s">
        <v>15436</v>
      </c>
      <c r="T11231" t="s">
        <v>15437</v>
      </c>
      <c r="U11231" t="s">
        <v>15437</v>
      </c>
      <c r="V11231">
        <v>0</v>
      </c>
    </row>
    <row r="11232" spans="1:22" x14ac:dyDescent="0.25">
      <c r="A11232" t="s">
        <v>1569</v>
      </c>
      <c r="B11232">
        <v>526061</v>
      </c>
      <c r="C11232" t="s">
        <v>12726</v>
      </c>
      <c r="D11232" t="s">
        <v>2716</v>
      </c>
      <c r="E11232" t="s">
        <v>1596</v>
      </c>
      <c r="F11232" t="s">
        <v>12710</v>
      </c>
      <c r="G11232" t="s">
        <v>4294</v>
      </c>
      <c r="H11232" s="2">
        <v>45061</v>
      </c>
      <c r="I11232" s="2">
        <v>45061</v>
      </c>
      <c r="J11232"/>
      <c r="K11232"/>
      <c r="L11232">
        <v>32</v>
      </c>
      <c r="M11232" t="s">
        <v>10288</v>
      </c>
      <c r="N11232" t="s">
        <v>10289</v>
      </c>
      <c r="O11232"/>
      <c r="P11232" t="s">
        <v>12711</v>
      </c>
      <c r="Q11232" t="s">
        <v>12712</v>
      </c>
      <c r="R11232" t="s">
        <v>15470</v>
      </c>
      <c r="S11232" t="s">
        <v>15436</v>
      </c>
      <c r="T11232" t="s">
        <v>15437</v>
      </c>
      <c r="U11232" t="s">
        <v>15437</v>
      </c>
      <c r="V11232">
        <v>0.8</v>
      </c>
    </row>
    <row r="11233" spans="1:22" x14ac:dyDescent="0.25">
      <c r="A11233" t="s">
        <v>1569</v>
      </c>
      <c r="B11233">
        <v>526057</v>
      </c>
      <c r="C11233" t="s">
        <v>12919</v>
      </c>
      <c r="D11233" t="s">
        <v>12920</v>
      </c>
      <c r="E11233" t="s">
        <v>1596</v>
      </c>
      <c r="F11233" t="s">
        <v>12899</v>
      </c>
      <c r="G11233" t="s">
        <v>4294</v>
      </c>
      <c r="H11233" s="2">
        <v>45057</v>
      </c>
      <c r="I11233" s="2">
        <v>45057</v>
      </c>
      <c r="J11233"/>
      <c r="K11233"/>
      <c r="L11233">
        <v>20</v>
      </c>
      <c r="M11233" t="s">
        <v>10288</v>
      </c>
      <c r="N11233" t="s">
        <v>10289</v>
      </c>
      <c r="O11233"/>
      <c r="P11233" t="s">
        <v>12900</v>
      </c>
      <c r="Q11233" t="s">
        <v>12901</v>
      </c>
      <c r="R11233" t="s">
        <v>15471</v>
      </c>
      <c r="S11233" t="s">
        <v>15436</v>
      </c>
      <c r="T11233" t="s">
        <v>15437</v>
      </c>
      <c r="U11233" t="s">
        <v>15437</v>
      </c>
      <c r="V11233">
        <v>0.5</v>
      </c>
    </row>
    <row r="11234" spans="1:22" x14ac:dyDescent="0.25">
      <c r="A11234" t="s">
        <v>1569</v>
      </c>
      <c r="B11234">
        <v>526055</v>
      </c>
      <c r="C11234" t="s">
        <v>10796</v>
      </c>
      <c r="D11234" t="s">
        <v>10797</v>
      </c>
      <c r="E11234" t="s">
        <v>1607</v>
      </c>
      <c r="F11234" t="s">
        <v>10771</v>
      </c>
      <c r="G11234" t="s">
        <v>4294</v>
      </c>
      <c r="H11234" s="2">
        <v>45056</v>
      </c>
      <c r="I11234" s="2">
        <v>45056</v>
      </c>
      <c r="J11234"/>
      <c r="K11234"/>
      <c r="L11234">
        <v>40</v>
      </c>
      <c r="M11234" t="s">
        <v>10288</v>
      </c>
      <c r="N11234" t="s">
        <v>10289</v>
      </c>
      <c r="O11234"/>
      <c r="P11234" t="s">
        <v>10772</v>
      </c>
      <c r="Q11234" t="s">
        <v>10773</v>
      </c>
      <c r="R11234" t="s">
        <v>15470</v>
      </c>
      <c r="S11234" t="s">
        <v>15436</v>
      </c>
      <c r="T11234" t="s">
        <v>15437</v>
      </c>
      <c r="U11234" t="s">
        <v>15437</v>
      </c>
      <c r="V11234">
        <v>1</v>
      </c>
    </row>
    <row r="11235" spans="1:22" x14ac:dyDescent="0.25">
      <c r="A11235" t="s">
        <v>1569</v>
      </c>
      <c r="B11235">
        <v>526030</v>
      </c>
      <c r="C11235" t="s">
        <v>10798</v>
      </c>
      <c r="D11235" t="s">
        <v>10799</v>
      </c>
      <c r="E11235" t="s">
        <v>1607</v>
      </c>
      <c r="F11235" t="s">
        <v>10771</v>
      </c>
      <c r="G11235" t="s">
        <v>4294</v>
      </c>
      <c r="H11235" s="2">
        <v>45048</v>
      </c>
      <c r="I11235" s="2">
        <v>45048</v>
      </c>
      <c r="J11235"/>
      <c r="K11235"/>
      <c r="L11235">
        <v>40</v>
      </c>
      <c r="M11235" t="s">
        <v>10288</v>
      </c>
      <c r="N11235" t="s">
        <v>10289</v>
      </c>
      <c r="O11235"/>
      <c r="P11235" t="s">
        <v>10772</v>
      </c>
      <c r="Q11235" t="s">
        <v>10773</v>
      </c>
      <c r="R11235" t="s">
        <v>15470</v>
      </c>
      <c r="S11235" t="s">
        <v>15436</v>
      </c>
      <c r="T11235" t="s">
        <v>15437</v>
      </c>
      <c r="U11235" t="s">
        <v>15437</v>
      </c>
      <c r="V11235">
        <v>1</v>
      </c>
    </row>
    <row r="11236" spans="1:22" x14ac:dyDescent="0.25">
      <c r="A11236" t="s">
        <v>1569</v>
      </c>
      <c r="B11236">
        <v>526029</v>
      </c>
      <c r="C11236" t="s">
        <v>10296</v>
      </c>
      <c r="D11236" t="s">
        <v>10297</v>
      </c>
      <c r="E11236" t="s">
        <v>1596</v>
      </c>
      <c r="F11236" t="s">
        <v>10287</v>
      </c>
      <c r="G11236" t="s">
        <v>4294</v>
      </c>
      <c r="H11236" s="2">
        <v>45047</v>
      </c>
      <c r="I11236" s="2">
        <v>45047</v>
      </c>
      <c r="J11236"/>
      <c r="K11236"/>
      <c r="L11236">
        <v>12</v>
      </c>
      <c r="M11236" t="s">
        <v>10288</v>
      </c>
      <c r="N11236" t="s">
        <v>10289</v>
      </c>
      <c r="O11236"/>
      <c r="P11236" t="s">
        <v>10290</v>
      </c>
      <c r="Q11236" t="s">
        <v>10291</v>
      </c>
      <c r="R11236" t="s">
        <v>15470</v>
      </c>
      <c r="S11236" t="s">
        <v>15436</v>
      </c>
      <c r="T11236" t="s">
        <v>15437</v>
      </c>
      <c r="U11236" t="s">
        <v>15437</v>
      </c>
      <c r="V11236">
        <v>0.3</v>
      </c>
    </row>
    <row r="11237" spans="1:22" x14ac:dyDescent="0.25">
      <c r="A11237" t="s">
        <v>1569</v>
      </c>
      <c r="B11237">
        <v>526014</v>
      </c>
      <c r="C11237" t="s">
        <v>4689</v>
      </c>
      <c r="D11237" t="s">
        <v>10562</v>
      </c>
      <c r="E11237" t="s">
        <v>1596</v>
      </c>
      <c r="F11237" t="s">
        <v>10546</v>
      </c>
      <c r="G11237" t="s">
        <v>4294</v>
      </c>
      <c r="H11237" s="2">
        <v>45047</v>
      </c>
      <c r="I11237" s="2">
        <v>45047</v>
      </c>
      <c r="J11237"/>
      <c r="K11237"/>
      <c r="L11237">
        <v>8</v>
      </c>
      <c r="M11237" t="s">
        <v>10288</v>
      </c>
      <c r="N11237" t="s">
        <v>10289</v>
      </c>
      <c r="O11237"/>
      <c r="P11237" t="s">
        <v>10547</v>
      </c>
      <c r="Q11237" t="s">
        <v>10548</v>
      </c>
      <c r="R11237" t="s">
        <v>15471</v>
      </c>
      <c r="S11237" t="s">
        <v>15436</v>
      </c>
      <c r="T11237" t="s">
        <v>15437</v>
      </c>
      <c r="U11237" t="s">
        <v>15437</v>
      </c>
      <c r="V11237">
        <v>0.2</v>
      </c>
    </row>
    <row r="11238" spans="1:22" x14ac:dyDescent="0.25">
      <c r="A11238" t="s">
        <v>1569</v>
      </c>
      <c r="B11238">
        <v>526015</v>
      </c>
      <c r="C11238" t="s">
        <v>1758</v>
      </c>
      <c r="D11238" t="s">
        <v>10563</v>
      </c>
      <c r="E11238" t="s">
        <v>1596</v>
      </c>
      <c r="F11238" t="s">
        <v>10546</v>
      </c>
      <c r="G11238" t="s">
        <v>4294</v>
      </c>
      <c r="H11238" s="2">
        <v>45047</v>
      </c>
      <c r="I11238" s="2">
        <v>45047</v>
      </c>
      <c r="J11238"/>
      <c r="K11238"/>
      <c r="L11238">
        <v>21</v>
      </c>
      <c r="M11238" t="s">
        <v>10288</v>
      </c>
      <c r="N11238" t="s">
        <v>10289</v>
      </c>
      <c r="O11238"/>
      <c r="P11238" t="s">
        <v>10547</v>
      </c>
      <c r="Q11238" t="s">
        <v>10548</v>
      </c>
      <c r="R11238" t="s">
        <v>15471</v>
      </c>
      <c r="S11238" t="s">
        <v>15436</v>
      </c>
      <c r="T11238" t="s">
        <v>15437</v>
      </c>
      <c r="U11238" t="s">
        <v>15437</v>
      </c>
      <c r="V11238">
        <v>0.52500000000000002</v>
      </c>
    </row>
    <row r="11239" spans="1:22" x14ac:dyDescent="0.25">
      <c r="A11239" t="s">
        <v>1569</v>
      </c>
      <c r="B11239">
        <v>526027</v>
      </c>
      <c r="C11239" t="s">
        <v>2315</v>
      </c>
      <c r="D11239" t="s">
        <v>10564</v>
      </c>
      <c r="E11239" t="s">
        <v>1596</v>
      </c>
      <c r="F11239" t="s">
        <v>10546</v>
      </c>
      <c r="G11239" t="s">
        <v>4294</v>
      </c>
      <c r="H11239" s="2">
        <v>45047</v>
      </c>
      <c r="I11239" s="2">
        <v>45047</v>
      </c>
      <c r="J11239"/>
      <c r="K11239"/>
      <c r="L11239">
        <v>30.75</v>
      </c>
      <c r="M11239" t="s">
        <v>10288</v>
      </c>
      <c r="N11239" t="s">
        <v>10289</v>
      </c>
      <c r="O11239"/>
      <c r="P11239" t="s">
        <v>10547</v>
      </c>
      <c r="Q11239" t="s">
        <v>10548</v>
      </c>
      <c r="R11239" t="s">
        <v>15471</v>
      </c>
      <c r="S11239" t="s">
        <v>15436</v>
      </c>
      <c r="T11239" t="s">
        <v>15437</v>
      </c>
      <c r="U11239" t="s">
        <v>15437</v>
      </c>
      <c r="V11239">
        <v>0.76875000000000004</v>
      </c>
    </row>
    <row r="11240" spans="1:22" x14ac:dyDescent="0.25">
      <c r="A11240" t="s">
        <v>1569</v>
      </c>
      <c r="B11240">
        <v>526044</v>
      </c>
      <c r="C11240" t="s">
        <v>1907</v>
      </c>
      <c r="D11240" t="s">
        <v>11055</v>
      </c>
      <c r="E11240" t="s">
        <v>1607</v>
      </c>
      <c r="F11240" t="s">
        <v>11056</v>
      </c>
      <c r="G11240" t="s">
        <v>10312</v>
      </c>
      <c r="H11240" s="2">
        <v>45047</v>
      </c>
      <c r="I11240" s="2">
        <v>45047</v>
      </c>
      <c r="J11240"/>
      <c r="K11240"/>
      <c r="L11240">
        <v>40</v>
      </c>
      <c r="M11240" t="s">
        <v>10288</v>
      </c>
      <c r="N11240" t="s">
        <v>10289</v>
      </c>
      <c r="O11240"/>
      <c r="P11240" t="s">
        <v>11037</v>
      </c>
      <c r="Q11240" t="s">
        <v>11038</v>
      </c>
      <c r="R11240" t="s">
        <v>15471</v>
      </c>
      <c r="S11240" t="s">
        <v>15436</v>
      </c>
      <c r="T11240" t="s">
        <v>15437</v>
      </c>
      <c r="U11240" t="s">
        <v>15437</v>
      </c>
      <c r="V11240">
        <v>1</v>
      </c>
    </row>
    <row r="11241" spans="1:22" x14ac:dyDescent="0.25">
      <c r="A11241" t="s">
        <v>1569</v>
      </c>
      <c r="B11241">
        <v>526016</v>
      </c>
      <c r="C11241" t="s">
        <v>7183</v>
      </c>
      <c r="D11241" t="s">
        <v>6892</v>
      </c>
      <c r="E11241" t="s">
        <v>1596</v>
      </c>
      <c r="F11241" t="s">
        <v>11606</v>
      </c>
      <c r="G11241" t="s">
        <v>10312</v>
      </c>
      <c r="H11241" s="2">
        <v>45047</v>
      </c>
      <c r="I11241" s="2">
        <v>45173</v>
      </c>
      <c r="J11241"/>
      <c r="K11241"/>
      <c r="L11241">
        <v>34</v>
      </c>
      <c r="M11241" t="s">
        <v>10288</v>
      </c>
      <c r="N11241" t="s">
        <v>10289</v>
      </c>
      <c r="O11241"/>
      <c r="P11241" t="s">
        <v>11593</v>
      </c>
      <c r="Q11241" t="s">
        <v>11594</v>
      </c>
      <c r="R11241" t="s">
        <v>15471</v>
      </c>
      <c r="S11241" t="s">
        <v>15436</v>
      </c>
      <c r="T11241" t="s">
        <v>15437</v>
      </c>
      <c r="U11241" t="s">
        <v>15437</v>
      </c>
      <c r="V11241">
        <v>0.85</v>
      </c>
    </row>
    <row r="11242" spans="1:22" x14ac:dyDescent="0.25">
      <c r="A11242" t="s">
        <v>1569</v>
      </c>
      <c r="B11242">
        <v>526012</v>
      </c>
      <c r="C11242" t="s">
        <v>11664</v>
      </c>
      <c r="D11242" t="s">
        <v>3532</v>
      </c>
      <c r="E11242" t="s">
        <v>1596</v>
      </c>
      <c r="F11242" t="s">
        <v>11654</v>
      </c>
      <c r="G11242" t="s">
        <v>4294</v>
      </c>
      <c r="H11242" s="2">
        <v>45046</v>
      </c>
      <c r="I11242" s="2">
        <v>45050</v>
      </c>
      <c r="J11242"/>
      <c r="K11242"/>
      <c r="L11242">
        <v>30.5</v>
      </c>
      <c r="M11242" t="s">
        <v>10288</v>
      </c>
      <c r="N11242" t="s">
        <v>10289</v>
      </c>
      <c r="O11242"/>
      <c r="P11242" t="s">
        <v>11655</v>
      </c>
      <c r="Q11242" t="s">
        <v>11656</v>
      </c>
      <c r="R11242" t="s">
        <v>15471</v>
      </c>
      <c r="S11242" t="s">
        <v>15436</v>
      </c>
      <c r="T11242" t="s">
        <v>15437</v>
      </c>
      <c r="U11242" t="s">
        <v>15437</v>
      </c>
      <c r="V11242">
        <v>0.76249999999999996</v>
      </c>
    </row>
    <row r="11243" spans="1:22" x14ac:dyDescent="0.25">
      <c r="A11243" t="s">
        <v>1569</v>
      </c>
      <c r="B11243">
        <v>525995</v>
      </c>
      <c r="C11243" t="s">
        <v>13492</v>
      </c>
      <c r="D11243" t="s">
        <v>13493</v>
      </c>
      <c r="E11243" t="s">
        <v>1607</v>
      </c>
      <c r="F11243" t="s">
        <v>13482</v>
      </c>
      <c r="G11243" t="s">
        <v>10304</v>
      </c>
      <c r="H11243" s="2">
        <v>45040</v>
      </c>
      <c r="I11243" s="2">
        <v>45537</v>
      </c>
      <c r="J11243"/>
      <c r="K11243"/>
      <c r="L11243">
        <v>40</v>
      </c>
      <c r="M11243" t="s">
        <v>10288</v>
      </c>
      <c r="N11243" t="s">
        <v>10289</v>
      </c>
      <c r="O11243"/>
      <c r="P11243" t="s">
        <v>13476</v>
      </c>
      <c r="Q11243" t="s">
        <v>13477</v>
      </c>
      <c r="R11243" t="s">
        <v>15470</v>
      </c>
      <c r="S11243" t="s">
        <v>15436</v>
      </c>
      <c r="T11243" t="s">
        <v>15437</v>
      </c>
      <c r="U11243" t="s">
        <v>15437</v>
      </c>
      <c r="V11243">
        <v>1</v>
      </c>
    </row>
    <row r="11244" spans="1:22" x14ac:dyDescent="0.25">
      <c r="A11244" t="s">
        <v>1569</v>
      </c>
      <c r="B11244">
        <v>526006</v>
      </c>
      <c r="C11244" t="s">
        <v>1651</v>
      </c>
      <c r="D11244" t="s">
        <v>2213</v>
      </c>
      <c r="E11244" t="s">
        <v>1596</v>
      </c>
      <c r="F11244" t="s">
        <v>12899</v>
      </c>
      <c r="G11244" t="s">
        <v>4294</v>
      </c>
      <c r="H11244" s="2">
        <v>45038</v>
      </c>
      <c r="I11244" s="2">
        <v>45038</v>
      </c>
      <c r="J11244"/>
      <c r="K11244"/>
      <c r="L11244">
        <v>6.5</v>
      </c>
      <c r="M11244" t="s">
        <v>10288</v>
      </c>
      <c r="N11244" t="s">
        <v>10289</v>
      </c>
      <c r="O11244"/>
      <c r="P11244" t="s">
        <v>12900</v>
      </c>
      <c r="Q11244" t="s">
        <v>12901</v>
      </c>
      <c r="R11244" t="s">
        <v>15471</v>
      </c>
      <c r="S11244" t="s">
        <v>15436</v>
      </c>
      <c r="T11244" t="s">
        <v>15437</v>
      </c>
      <c r="U11244" t="s">
        <v>15437</v>
      </c>
      <c r="V11244">
        <v>0.16250000000000001</v>
      </c>
    </row>
    <row r="11245" spans="1:22" x14ac:dyDescent="0.25">
      <c r="A11245" t="s">
        <v>1569</v>
      </c>
      <c r="B11245">
        <v>526013</v>
      </c>
      <c r="C11245" t="s">
        <v>12921</v>
      </c>
      <c r="D11245" t="s">
        <v>12922</v>
      </c>
      <c r="E11245" t="s">
        <v>1607</v>
      </c>
      <c r="F11245" t="s">
        <v>12899</v>
      </c>
      <c r="G11245" t="s">
        <v>4294</v>
      </c>
      <c r="H11245" s="2">
        <v>45034</v>
      </c>
      <c r="I11245" s="2">
        <v>45034</v>
      </c>
      <c r="J11245"/>
      <c r="K11245"/>
      <c r="L11245">
        <v>40</v>
      </c>
      <c r="M11245" t="s">
        <v>10288</v>
      </c>
      <c r="N11245" t="s">
        <v>10289</v>
      </c>
      <c r="O11245"/>
      <c r="P11245" t="s">
        <v>12900</v>
      </c>
      <c r="Q11245" t="s">
        <v>12901</v>
      </c>
      <c r="R11245" t="s">
        <v>15471</v>
      </c>
      <c r="S11245" t="s">
        <v>15436</v>
      </c>
      <c r="T11245" t="s">
        <v>15437</v>
      </c>
      <c r="U11245" t="s">
        <v>15437</v>
      </c>
      <c r="V11245">
        <v>1</v>
      </c>
    </row>
    <row r="11246" spans="1:22" x14ac:dyDescent="0.25">
      <c r="A11246" t="s">
        <v>1569</v>
      </c>
      <c r="B11246">
        <v>525994</v>
      </c>
      <c r="C11246" t="s">
        <v>10298</v>
      </c>
      <c r="D11246" t="s">
        <v>5707</v>
      </c>
      <c r="E11246" t="s">
        <v>1596</v>
      </c>
      <c r="F11246" t="s">
        <v>10287</v>
      </c>
      <c r="G11246" t="s">
        <v>4294</v>
      </c>
      <c r="H11246" s="2">
        <v>45033</v>
      </c>
      <c r="I11246" s="2">
        <v>45033</v>
      </c>
      <c r="J11246"/>
      <c r="K11246"/>
      <c r="L11246">
        <v>27.25</v>
      </c>
      <c r="M11246" t="s">
        <v>10288</v>
      </c>
      <c r="N11246" t="s">
        <v>10289</v>
      </c>
      <c r="O11246"/>
      <c r="P11246" t="s">
        <v>10290</v>
      </c>
      <c r="Q11246" t="s">
        <v>10291</v>
      </c>
      <c r="R11246" t="s">
        <v>15470</v>
      </c>
      <c r="S11246" t="s">
        <v>15436</v>
      </c>
      <c r="T11246" t="s">
        <v>15437</v>
      </c>
      <c r="U11246" t="s">
        <v>15437</v>
      </c>
      <c r="V11246">
        <v>0.68125000000000002</v>
      </c>
    </row>
    <row r="11247" spans="1:22" x14ac:dyDescent="0.25">
      <c r="A11247" t="s">
        <v>1569</v>
      </c>
      <c r="B11247">
        <v>525986</v>
      </c>
      <c r="C11247" t="s">
        <v>10565</v>
      </c>
      <c r="D11247" t="s">
        <v>1817</v>
      </c>
      <c r="E11247" t="s">
        <v>1607</v>
      </c>
      <c r="F11247" t="s">
        <v>10566</v>
      </c>
      <c r="G11247" t="s">
        <v>10312</v>
      </c>
      <c r="H11247" s="2">
        <v>45033</v>
      </c>
      <c r="I11247" s="2">
        <v>45635</v>
      </c>
      <c r="J11247"/>
      <c r="K11247"/>
      <c r="L11247">
        <v>40</v>
      </c>
      <c r="M11247" t="s">
        <v>10288</v>
      </c>
      <c r="N11247" t="s">
        <v>10289</v>
      </c>
      <c r="O11247"/>
      <c r="P11247" t="s">
        <v>10547</v>
      </c>
      <c r="Q11247" t="s">
        <v>10548</v>
      </c>
      <c r="R11247" t="s">
        <v>15471</v>
      </c>
      <c r="S11247" t="s">
        <v>15436</v>
      </c>
      <c r="T11247" t="s">
        <v>15437</v>
      </c>
      <c r="U11247" t="s">
        <v>15437</v>
      </c>
      <c r="V11247">
        <v>1</v>
      </c>
    </row>
    <row r="11248" spans="1:22" x14ac:dyDescent="0.25">
      <c r="A11248" t="s">
        <v>1569</v>
      </c>
      <c r="B11248">
        <v>525990</v>
      </c>
      <c r="C11248" t="s">
        <v>10759</v>
      </c>
      <c r="D11248" t="s">
        <v>3533</v>
      </c>
      <c r="E11248" t="s">
        <v>1596</v>
      </c>
      <c r="F11248" t="s">
        <v>10751</v>
      </c>
      <c r="G11248" t="s">
        <v>4294</v>
      </c>
      <c r="H11248" s="2">
        <v>45033</v>
      </c>
      <c r="I11248" s="2">
        <v>45033</v>
      </c>
      <c r="J11248"/>
      <c r="K11248"/>
      <c r="L11248">
        <v>29</v>
      </c>
      <c r="M11248" t="s">
        <v>10288</v>
      </c>
      <c r="N11248" t="s">
        <v>10289</v>
      </c>
      <c r="O11248"/>
      <c r="P11248" t="s">
        <v>10752</v>
      </c>
      <c r="Q11248" t="s">
        <v>10753</v>
      </c>
      <c r="R11248" t="s">
        <v>15471</v>
      </c>
      <c r="S11248" t="s">
        <v>15436</v>
      </c>
      <c r="T11248" t="s">
        <v>15437</v>
      </c>
      <c r="U11248" t="s">
        <v>15437</v>
      </c>
      <c r="V11248">
        <v>0.72499999999999998</v>
      </c>
    </row>
    <row r="11249" spans="1:22" x14ac:dyDescent="0.25">
      <c r="A11249" t="s">
        <v>1569</v>
      </c>
      <c r="B11249">
        <v>525979</v>
      </c>
      <c r="C11249" t="s">
        <v>11607</v>
      </c>
      <c r="D11249" t="s">
        <v>11100</v>
      </c>
      <c r="E11249" t="s">
        <v>1607</v>
      </c>
      <c r="F11249" t="s">
        <v>11604</v>
      </c>
      <c r="G11249" t="s">
        <v>10304</v>
      </c>
      <c r="H11249" s="2">
        <v>45033</v>
      </c>
      <c r="I11249" s="2">
        <v>45299</v>
      </c>
      <c r="J11249"/>
      <c r="K11249"/>
      <c r="L11249">
        <v>40</v>
      </c>
      <c r="M11249" t="s">
        <v>10288</v>
      </c>
      <c r="N11249" t="s">
        <v>10289</v>
      </c>
      <c r="O11249"/>
      <c r="P11249" t="s">
        <v>11593</v>
      </c>
      <c r="Q11249" t="s">
        <v>11594</v>
      </c>
      <c r="R11249" t="s">
        <v>15471</v>
      </c>
      <c r="S11249" t="s">
        <v>15436</v>
      </c>
      <c r="T11249" t="s">
        <v>15437</v>
      </c>
      <c r="U11249" t="s">
        <v>15437</v>
      </c>
      <c r="V11249">
        <v>1</v>
      </c>
    </row>
    <row r="11250" spans="1:22" x14ac:dyDescent="0.25">
      <c r="A11250" t="s">
        <v>1569</v>
      </c>
      <c r="B11250">
        <v>525989</v>
      </c>
      <c r="C11250" t="s">
        <v>6068</v>
      </c>
      <c r="D11250" t="s">
        <v>1884</v>
      </c>
      <c r="E11250" t="s">
        <v>1596</v>
      </c>
      <c r="F11250" t="s">
        <v>12800</v>
      </c>
      <c r="G11250" t="s">
        <v>4294</v>
      </c>
      <c r="H11250" s="2">
        <v>45033</v>
      </c>
      <c r="I11250" s="2">
        <v>45033</v>
      </c>
      <c r="J11250"/>
      <c r="K11250"/>
      <c r="L11250">
        <v>7</v>
      </c>
      <c r="M11250" t="s">
        <v>10288</v>
      </c>
      <c r="N11250" t="s">
        <v>10289</v>
      </c>
      <c r="O11250"/>
      <c r="P11250" t="s">
        <v>12801</v>
      </c>
      <c r="Q11250" t="s">
        <v>12802</v>
      </c>
      <c r="R11250" t="s">
        <v>15471</v>
      </c>
      <c r="S11250" t="s">
        <v>15436</v>
      </c>
      <c r="T11250" t="s">
        <v>15437</v>
      </c>
      <c r="U11250" t="s">
        <v>15437</v>
      </c>
      <c r="V11250">
        <v>0.17499999999999999</v>
      </c>
    </row>
    <row r="11251" spans="1:22" x14ac:dyDescent="0.25">
      <c r="A11251" t="s">
        <v>1569</v>
      </c>
      <c r="B11251">
        <v>525975</v>
      </c>
      <c r="C11251" t="s">
        <v>13457</v>
      </c>
      <c r="D11251" t="s">
        <v>13458</v>
      </c>
      <c r="E11251" t="s">
        <v>1572</v>
      </c>
      <c r="F11251" t="s">
        <v>13445</v>
      </c>
      <c r="G11251" t="s">
        <v>4294</v>
      </c>
      <c r="H11251" s="2">
        <v>45019</v>
      </c>
      <c r="I11251" s="2">
        <v>45019</v>
      </c>
      <c r="J11251"/>
      <c r="K11251"/>
      <c r="L11251">
        <v>0.01</v>
      </c>
      <c r="M11251" t="s">
        <v>10288</v>
      </c>
      <c r="N11251" t="s">
        <v>10289</v>
      </c>
      <c r="O11251"/>
      <c r="P11251" t="s">
        <v>13442</v>
      </c>
      <c r="Q11251" t="s">
        <v>13443</v>
      </c>
      <c r="R11251" t="s">
        <v>15471</v>
      </c>
      <c r="S11251" t="s">
        <v>15436</v>
      </c>
      <c r="T11251" t="s">
        <v>15437</v>
      </c>
      <c r="U11251" t="s">
        <v>15437</v>
      </c>
      <c r="V11251">
        <v>0</v>
      </c>
    </row>
    <row r="11252" spans="1:22" x14ac:dyDescent="0.25">
      <c r="A11252" t="s">
        <v>1569</v>
      </c>
      <c r="B11252">
        <v>525967</v>
      </c>
      <c r="C11252" t="s">
        <v>10800</v>
      </c>
      <c r="D11252" t="s">
        <v>10801</v>
      </c>
      <c r="E11252" t="s">
        <v>1607</v>
      </c>
      <c r="F11252" t="s">
        <v>10771</v>
      </c>
      <c r="G11252" t="s">
        <v>4294</v>
      </c>
      <c r="H11252" s="2">
        <v>45006</v>
      </c>
      <c r="I11252" s="2">
        <v>45033</v>
      </c>
      <c r="J11252"/>
      <c r="K11252"/>
      <c r="L11252">
        <v>40</v>
      </c>
      <c r="M11252" t="s">
        <v>10288</v>
      </c>
      <c r="N11252" t="s">
        <v>10289</v>
      </c>
      <c r="O11252"/>
      <c r="P11252" t="s">
        <v>10772</v>
      </c>
      <c r="Q11252" t="s">
        <v>10773</v>
      </c>
      <c r="R11252" t="s">
        <v>15470</v>
      </c>
      <c r="S11252" t="s">
        <v>15436</v>
      </c>
      <c r="T11252" t="s">
        <v>15437</v>
      </c>
      <c r="U11252" t="s">
        <v>15437</v>
      </c>
      <c r="V11252">
        <v>1</v>
      </c>
    </row>
    <row r="11253" spans="1:22" x14ac:dyDescent="0.25">
      <c r="A11253" t="s">
        <v>1569</v>
      </c>
      <c r="B11253">
        <v>525952</v>
      </c>
      <c r="C11253" t="s">
        <v>10567</v>
      </c>
      <c r="D11253" t="s">
        <v>10568</v>
      </c>
      <c r="E11253" t="s">
        <v>1596</v>
      </c>
      <c r="F11253" t="s">
        <v>10546</v>
      </c>
      <c r="G11253" t="s">
        <v>4294</v>
      </c>
      <c r="H11253" s="2">
        <v>45005</v>
      </c>
      <c r="I11253" s="2">
        <v>45005</v>
      </c>
      <c r="J11253"/>
      <c r="K11253"/>
      <c r="L11253">
        <v>35</v>
      </c>
      <c r="M11253" t="s">
        <v>10288</v>
      </c>
      <c r="N11253" t="s">
        <v>10289</v>
      </c>
      <c r="O11253"/>
      <c r="P11253" t="s">
        <v>10547</v>
      </c>
      <c r="Q11253" t="s">
        <v>10548</v>
      </c>
      <c r="R11253" t="s">
        <v>15471</v>
      </c>
      <c r="S11253" t="s">
        <v>15436</v>
      </c>
      <c r="T11253" t="s">
        <v>15437</v>
      </c>
      <c r="U11253" t="s">
        <v>15437</v>
      </c>
      <c r="V11253">
        <v>0.875</v>
      </c>
    </row>
    <row r="11254" spans="1:22" x14ac:dyDescent="0.25">
      <c r="A11254" t="s">
        <v>1569</v>
      </c>
      <c r="B11254">
        <v>525964</v>
      </c>
      <c r="C11254" t="s">
        <v>10569</v>
      </c>
      <c r="D11254" t="s">
        <v>3043</v>
      </c>
      <c r="E11254" t="s">
        <v>1596</v>
      </c>
      <c r="F11254" t="s">
        <v>10546</v>
      </c>
      <c r="G11254" t="s">
        <v>4294</v>
      </c>
      <c r="H11254" s="2">
        <v>45005</v>
      </c>
      <c r="I11254" s="2">
        <v>45005</v>
      </c>
      <c r="J11254"/>
      <c r="K11254"/>
      <c r="L11254">
        <v>30.5</v>
      </c>
      <c r="M11254" t="s">
        <v>10288</v>
      </c>
      <c r="N11254" t="s">
        <v>10289</v>
      </c>
      <c r="O11254"/>
      <c r="P11254" t="s">
        <v>10547</v>
      </c>
      <c r="Q11254" t="s">
        <v>10548</v>
      </c>
      <c r="R11254" t="s">
        <v>15471</v>
      </c>
      <c r="S11254" t="s">
        <v>15436</v>
      </c>
      <c r="T11254" t="s">
        <v>15437</v>
      </c>
      <c r="U11254" t="s">
        <v>15437</v>
      </c>
      <c r="V11254">
        <v>0.76249999999999996</v>
      </c>
    </row>
    <row r="11255" spans="1:22" x14ac:dyDescent="0.25">
      <c r="A11255" t="s">
        <v>1569</v>
      </c>
      <c r="B11255">
        <v>525966</v>
      </c>
      <c r="C11255" t="s">
        <v>13494</v>
      </c>
      <c r="D11255" t="s">
        <v>2517</v>
      </c>
      <c r="E11255" t="s">
        <v>1596</v>
      </c>
      <c r="F11255" t="s">
        <v>13495</v>
      </c>
      <c r="G11255" t="s">
        <v>10312</v>
      </c>
      <c r="H11255" s="2">
        <v>45005</v>
      </c>
      <c r="I11255" s="2">
        <v>45761</v>
      </c>
      <c r="J11255"/>
      <c r="K11255"/>
      <c r="L11255">
        <v>37.5</v>
      </c>
      <c r="M11255" t="s">
        <v>10288</v>
      </c>
      <c r="N11255" t="s">
        <v>10289</v>
      </c>
      <c r="O11255"/>
      <c r="P11255" t="s">
        <v>13476</v>
      </c>
      <c r="Q11255" t="s">
        <v>13477</v>
      </c>
      <c r="R11255" t="s">
        <v>15470</v>
      </c>
      <c r="S11255" t="s">
        <v>15436</v>
      </c>
      <c r="T11255" t="s">
        <v>15437</v>
      </c>
      <c r="U11255" t="s">
        <v>15437</v>
      </c>
      <c r="V11255">
        <v>0.9375</v>
      </c>
    </row>
    <row r="11256" spans="1:22" x14ac:dyDescent="0.25">
      <c r="A11256" t="s">
        <v>1569</v>
      </c>
      <c r="B11256">
        <v>525948</v>
      </c>
      <c r="C11256" t="s">
        <v>10802</v>
      </c>
      <c r="D11256" t="s">
        <v>2785</v>
      </c>
      <c r="E11256" t="s">
        <v>1607</v>
      </c>
      <c r="F11256" t="s">
        <v>10771</v>
      </c>
      <c r="G11256" t="s">
        <v>4294</v>
      </c>
      <c r="H11256" s="2">
        <v>44992</v>
      </c>
      <c r="I11256" s="2">
        <v>45117</v>
      </c>
      <c r="J11256"/>
      <c r="K11256"/>
      <c r="L11256">
        <v>40</v>
      </c>
      <c r="M11256" t="s">
        <v>10288</v>
      </c>
      <c r="N11256" t="s">
        <v>10289</v>
      </c>
      <c r="O11256"/>
      <c r="P11256" t="s">
        <v>10772</v>
      </c>
      <c r="Q11256" t="s">
        <v>10773</v>
      </c>
      <c r="R11256" t="s">
        <v>15470</v>
      </c>
      <c r="S11256" t="s">
        <v>15436</v>
      </c>
      <c r="T11256" t="s">
        <v>15437</v>
      </c>
      <c r="U11256" t="s">
        <v>15437</v>
      </c>
      <c r="V11256">
        <v>1</v>
      </c>
    </row>
    <row r="11257" spans="1:22" x14ac:dyDescent="0.25">
      <c r="A11257" t="s">
        <v>1569</v>
      </c>
      <c r="B11257">
        <v>525943</v>
      </c>
      <c r="C11257" t="s">
        <v>1837</v>
      </c>
      <c r="D11257" t="s">
        <v>3756</v>
      </c>
      <c r="E11257" t="s">
        <v>1596</v>
      </c>
      <c r="F11257" t="s">
        <v>10359</v>
      </c>
      <c r="G11257" t="s">
        <v>4294</v>
      </c>
      <c r="H11257" s="2">
        <v>44991</v>
      </c>
      <c r="I11257" s="2">
        <v>44991</v>
      </c>
      <c r="J11257"/>
      <c r="K11257"/>
      <c r="L11257">
        <v>8</v>
      </c>
      <c r="M11257" t="s">
        <v>10288</v>
      </c>
      <c r="N11257" t="s">
        <v>10289</v>
      </c>
      <c r="O11257"/>
      <c r="P11257" t="s">
        <v>10360</v>
      </c>
      <c r="Q11257" t="s">
        <v>10361</v>
      </c>
      <c r="R11257" t="s">
        <v>15471</v>
      </c>
      <c r="S11257" t="s">
        <v>15436</v>
      </c>
      <c r="T11257" t="s">
        <v>15437</v>
      </c>
      <c r="U11257" t="s">
        <v>15437</v>
      </c>
      <c r="V11257">
        <v>0.2</v>
      </c>
    </row>
    <row r="11258" spans="1:22" x14ac:dyDescent="0.25">
      <c r="A11258" t="s">
        <v>1569</v>
      </c>
      <c r="B11258">
        <v>525940</v>
      </c>
      <c r="C11258" t="s">
        <v>10570</v>
      </c>
      <c r="D11258" t="s">
        <v>10571</v>
      </c>
      <c r="E11258" t="s">
        <v>1572</v>
      </c>
      <c r="F11258" t="s">
        <v>10546</v>
      </c>
      <c r="G11258" t="s">
        <v>4294</v>
      </c>
      <c r="H11258" s="2">
        <v>44991</v>
      </c>
      <c r="I11258" s="2">
        <v>44991</v>
      </c>
      <c r="J11258"/>
      <c r="K11258"/>
      <c r="L11258">
        <v>0.01</v>
      </c>
      <c r="M11258" t="s">
        <v>10288</v>
      </c>
      <c r="N11258" t="s">
        <v>10289</v>
      </c>
      <c r="O11258"/>
      <c r="P11258" t="s">
        <v>10547</v>
      </c>
      <c r="Q11258" t="s">
        <v>10548</v>
      </c>
      <c r="R11258" t="s">
        <v>15471</v>
      </c>
      <c r="S11258" t="s">
        <v>15436</v>
      </c>
      <c r="T11258" t="s">
        <v>15437</v>
      </c>
      <c r="U11258" t="s">
        <v>15437</v>
      </c>
      <c r="V11258">
        <v>0</v>
      </c>
    </row>
    <row r="11259" spans="1:22" x14ac:dyDescent="0.25">
      <c r="A11259" t="s">
        <v>1569</v>
      </c>
      <c r="B11259">
        <v>525959</v>
      </c>
      <c r="C11259" t="s">
        <v>12727</v>
      </c>
      <c r="D11259" t="s">
        <v>12728</v>
      </c>
      <c r="E11259" t="s">
        <v>1607</v>
      </c>
      <c r="F11259" t="s">
        <v>12710</v>
      </c>
      <c r="G11259" t="s">
        <v>4294</v>
      </c>
      <c r="H11259" s="2">
        <v>44991</v>
      </c>
      <c r="I11259" s="2">
        <v>44991</v>
      </c>
      <c r="J11259"/>
      <c r="K11259"/>
      <c r="L11259">
        <v>40</v>
      </c>
      <c r="M11259" t="s">
        <v>10288</v>
      </c>
      <c r="N11259" t="s">
        <v>10289</v>
      </c>
      <c r="O11259"/>
      <c r="P11259" t="s">
        <v>12711</v>
      </c>
      <c r="Q11259" t="s">
        <v>12712</v>
      </c>
      <c r="R11259" t="s">
        <v>15470</v>
      </c>
      <c r="S11259" t="s">
        <v>15436</v>
      </c>
      <c r="T11259" t="s">
        <v>15437</v>
      </c>
      <c r="U11259" t="s">
        <v>15437</v>
      </c>
      <c r="V11259">
        <v>1</v>
      </c>
    </row>
    <row r="11260" spans="1:22" x14ac:dyDescent="0.25">
      <c r="A11260" t="s">
        <v>1569</v>
      </c>
      <c r="B11260">
        <v>525936</v>
      </c>
      <c r="C11260" t="s">
        <v>10803</v>
      </c>
      <c r="D11260" t="s">
        <v>10804</v>
      </c>
      <c r="E11260" t="s">
        <v>1596</v>
      </c>
      <c r="F11260" t="s">
        <v>10771</v>
      </c>
      <c r="G11260" t="s">
        <v>4294</v>
      </c>
      <c r="H11260" s="2">
        <v>44984</v>
      </c>
      <c r="I11260" s="2">
        <v>44984</v>
      </c>
      <c r="J11260"/>
      <c r="K11260"/>
      <c r="L11260">
        <v>21</v>
      </c>
      <c r="M11260" t="s">
        <v>10288</v>
      </c>
      <c r="N11260" t="s">
        <v>10289</v>
      </c>
      <c r="O11260"/>
      <c r="P11260" t="s">
        <v>10772</v>
      </c>
      <c r="Q11260" t="s">
        <v>10773</v>
      </c>
      <c r="R11260" t="s">
        <v>15470</v>
      </c>
      <c r="S11260" t="s">
        <v>15436</v>
      </c>
      <c r="T11260" t="s">
        <v>15437</v>
      </c>
      <c r="U11260" t="s">
        <v>15437</v>
      </c>
      <c r="V11260">
        <v>0.52500000000000002</v>
      </c>
    </row>
    <row r="11261" spans="1:22" x14ac:dyDescent="0.25">
      <c r="A11261" t="s">
        <v>1569</v>
      </c>
      <c r="B11261">
        <v>525938</v>
      </c>
      <c r="C11261" t="s">
        <v>2342</v>
      </c>
      <c r="D11261" t="s">
        <v>10805</v>
      </c>
      <c r="E11261" t="s">
        <v>1607</v>
      </c>
      <c r="F11261" t="s">
        <v>10771</v>
      </c>
      <c r="G11261" t="s">
        <v>4294</v>
      </c>
      <c r="H11261" s="2">
        <v>44984</v>
      </c>
      <c r="I11261" s="2">
        <v>44984</v>
      </c>
      <c r="J11261"/>
      <c r="K11261"/>
      <c r="L11261">
        <v>40</v>
      </c>
      <c r="M11261" t="s">
        <v>10288</v>
      </c>
      <c r="N11261" t="s">
        <v>10289</v>
      </c>
      <c r="O11261"/>
      <c r="P11261" t="s">
        <v>10772</v>
      </c>
      <c r="Q11261" t="s">
        <v>10773</v>
      </c>
      <c r="R11261" t="s">
        <v>15470</v>
      </c>
      <c r="S11261" t="s">
        <v>15436</v>
      </c>
      <c r="T11261" t="s">
        <v>15437</v>
      </c>
      <c r="U11261" t="s">
        <v>15437</v>
      </c>
      <c r="V11261">
        <v>1</v>
      </c>
    </row>
    <row r="11262" spans="1:22" x14ac:dyDescent="0.25">
      <c r="A11262" t="s">
        <v>1569</v>
      </c>
      <c r="B11262">
        <v>525926</v>
      </c>
      <c r="C11262" t="s">
        <v>1928</v>
      </c>
      <c r="D11262" t="s">
        <v>12655</v>
      </c>
      <c r="E11262" t="s">
        <v>1572</v>
      </c>
      <c r="F11262" t="s">
        <v>12639</v>
      </c>
      <c r="G11262" t="s">
        <v>4294</v>
      </c>
      <c r="H11262" s="2">
        <v>44984</v>
      </c>
      <c r="I11262" s="2">
        <v>44984</v>
      </c>
      <c r="J11262"/>
      <c r="K11262"/>
      <c r="L11262">
        <v>0.01</v>
      </c>
      <c r="M11262" t="s">
        <v>10288</v>
      </c>
      <c r="N11262" t="s">
        <v>10289</v>
      </c>
      <c r="O11262"/>
      <c r="P11262" t="s">
        <v>12640</v>
      </c>
      <c r="Q11262" t="s">
        <v>12641</v>
      </c>
      <c r="R11262" t="s">
        <v>15470</v>
      </c>
      <c r="S11262" t="s">
        <v>15436</v>
      </c>
      <c r="T11262" t="s">
        <v>15437</v>
      </c>
      <c r="U11262" t="s">
        <v>15437</v>
      </c>
      <c r="V11262">
        <v>0</v>
      </c>
    </row>
    <row r="11263" spans="1:22" x14ac:dyDescent="0.25">
      <c r="A11263" t="s">
        <v>1569</v>
      </c>
      <c r="B11263">
        <v>525921</v>
      </c>
      <c r="C11263" t="s">
        <v>11665</v>
      </c>
      <c r="D11263" t="s">
        <v>7824</v>
      </c>
      <c r="E11263" t="s">
        <v>1607</v>
      </c>
      <c r="F11263" t="s">
        <v>11660</v>
      </c>
      <c r="G11263" t="s">
        <v>10304</v>
      </c>
      <c r="H11263" s="2">
        <v>44977</v>
      </c>
      <c r="I11263" s="2">
        <v>45285</v>
      </c>
      <c r="J11263"/>
      <c r="K11263"/>
      <c r="L11263">
        <v>40</v>
      </c>
      <c r="M11263" t="s">
        <v>10288</v>
      </c>
      <c r="N11263" t="s">
        <v>10289</v>
      </c>
      <c r="O11263"/>
      <c r="P11263" t="s">
        <v>11655</v>
      </c>
      <c r="Q11263" t="s">
        <v>11656</v>
      </c>
      <c r="R11263" t="s">
        <v>15471</v>
      </c>
      <c r="S11263" t="s">
        <v>15436</v>
      </c>
      <c r="T11263" t="s">
        <v>15437</v>
      </c>
      <c r="U11263" t="s">
        <v>15437</v>
      </c>
      <c r="V11263">
        <v>1</v>
      </c>
    </row>
    <row r="11264" spans="1:22" x14ac:dyDescent="0.25">
      <c r="A11264" t="s">
        <v>1569</v>
      </c>
      <c r="B11264">
        <v>525910</v>
      </c>
      <c r="C11264" t="s">
        <v>11423</v>
      </c>
      <c r="D11264" t="s">
        <v>5866</v>
      </c>
      <c r="E11264" t="s">
        <v>1607</v>
      </c>
      <c r="F11264" t="s">
        <v>11424</v>
      </c>
      <c r="G11264" t="s">
        <v>10304</v>
      </c>
      <c r="H11264" s="2">
        <v>44970</v>
      </c>
      <c r="I11264" s="2">
        <v>45621</v>
      </c>
      <c r="J11264"/>
      <c r="K11264"/>
      <c r="L11264">
        <v>40</v>
      </c>
      <c r="M11264" t="s">
        <v>10288</v>
      </c>
      <c r="N11264" t="s">
        <v>10289</v>
      </c>
      <c r="O11264"/>
      <c r="P11264" t="s">
        <v>11416</v>
      </c>
      <c r="Q11264" t="s">
        <v>11417</v>
      </c>
      <c r="R11264" t="s">
        <v>15471</v>
      </c>
      <c r="S11264" t="s">
        <v>15436</v>
      </c>
      <c r="T11264" t="s">
        <v>15437</v>
      </c>
      <c r="U11264" t="s">
        <v>15437</v>
      </c>
      <c r="V11264">
        <v>1</v>
      </c>
    </row>
    <row r="11265" spans="1:22" x14ac:dyDescent="0.25">
      <c r="A11265" t="s">
        <v>1569</v>
      </c>
      <c r="B11265">
        <v>525918</v>
      </c>
      <c r="C11265" t="s">
        <v>1767</v>
      </c>
      <c r="D11265" t="s">
        <v>12656</v>
      </c>
      <c r="E11265" t="s">
        <v>1596</v>
      </c>
      <c r="F11265" t="s">
        <v>12657</v>
      </c>
      <c r="G11265" t="s">
        <v>10312</v>
      </c>
      <c r="H11265" s="2">
        <v>44970</v>
      </c>
      <c r="I11265" s="2">
        <v>45005</v>
      </c>
      <c r="J11265"/>
      <c r="K11265"/>
      <c r="L11265">
        <v>32.5</v>
      </c>
      <c r="M11265" t="s">
        <v>10288</v>
      </c>
      <c r="N11265" t="s">
        <v>10289</v>
      </c>
      <c r="O11265"/>
      <c r="P11265" t="s">
        <v>12640</v>
      </c>
      <c r="Q11265" t="s">
        <v>12641</v>
      </c>
      <c r="R11265" t="s">
        <v>15470</v>
      </c>
      <c r="S11265" t="s">
        <v>15436</v>
      </c>
      <c r="T11265" t="s">
        <v>15437</v>
      </c>
      <c r="U11265" t="s">
        <v>15437</v>
      </c>
      <c r="V11265">
        <v>0.8125</v>
      </c>
    </row>
    <row r="11266" spans="1:22" x14ac:dyDescent="0.25">
      <c r="A11266" t="s">
        <v>1569</v>
      </c>
      <c r="B11266">
        <v>525911</v>
      </c>
      <c r="C11266" t="s">
        <v>10806</v>
      </c>
      <c r="D11266" t="s">
        <v>10540</v>
      </c>
      <c r="E11266" t="s">
        <v>1596</v>
      </c>
      <c r="F11266" t="s">
        <v>10771</v>
      </c>
      <c r="G11266" t="s">
        <v>4294</v>
      </c>
      <c r="H11266" s="2">
        <v>44966</v>
      </c>
      <c r="I11266" s="2">
        <v>44966</v>
      </c>
      <c r="J11266"/>
      <c r="K11266"/>
      <c r="L11266">
        <v>38.5</v>
      </c>
      <c r="M11266" t="s">
        <v>10288</v>
      </c>
      <c r="N11266" t="s">
        <v>10289</v>
      </c>
      <c r="O11266"/>
      <c r="P11266" t="s">
        <v>10772</v>
      </c>
      <c r="Q11266" t="s">
        <v>10773</v>
      </c>
      <c r="R11266" t="s">
        <v>15470</v>
      </c>
      <c r="S11266" t="s">
        <v>15436</v>
      </c>
      <c r="T11266" t="s">
        <v>15437</v>
      </c>
      <c r="U11266" t="s">
        <v>15437</v>
      </c>
      <c r="V11266">
        <v>0.96250000000000002</v>
      </c>
    </row>
    <row r="11267" spans="1:22" x14ac:dyDescent="0.25">
      <c r="A11267" t="s">
        <v>1569</v>
      </c>
      <c r="B11267">
        <v>525902</v>
      </c>
      <c r="C11267" t="s">
        <v>11154</v>
      </c>
      <c r="D11267" t="s">
        <v>5277</v>
      </c>
      <c r="E11267" t="s">
        <v>1596</v>
      </c>
      <c r="F11267" t="s">
        <v>11140</v>
      </c>
      <c r="G11267" t="s">
        <v>4294</v>
      </c>
      <c r="H11267" s="2">
        <v>44964</v>
      </c>
      <c r="I11267" s="2">
        <v>44964</v>
      </c>
      <c r="J11267"/>
      <c r="K11267"/>
      <c r="L11267">
        <v>38.5</v>
      </c>
      <c r="M11267" t="s">
        <v>10288</v>
      </c>
      <c r="N11267" t="s">
        <v>10289</v>
      </c>
      <c r="O11267"/>
      <c r="P11267" t="s">
        <v>11141</v>
      </c>
      <c r="Q11267" t="s">
        <v>11142</v>
      </c>
      <c r="R11267" t="s">
        <v>15470</v>
      </c>
      <c r="S11267" t="s">
        <v>15436</v>
      </c>
      <c r="T11267" t="s">
        <v>15437</v>
      </c>
      <c r="U11267" t="s">
        <v>15437</v>
      </c>
      <c r="V11267">
        <v>0.96250000000000002</v>
      </c>
    </row>
    <row r="11268" spans="1:22" x14ac:dyDescent="0.25">
      <c r="A11268" t="s">
        <v>1569</v>
      </c>
      <c r="B11268">
        <v>525907</v>
      </c>
      <c r="C11268" t="s">
        <v>2091</v>
      </c>
      <c r="D11268" t="s">
        <v>2273</v>
      </c>
      <c r="E11268" t="s">
        <v>1607</v>
      </c>
      <c r="F11268" t="s">
        <v>11343</v>
      </c>
      <c r="G11268" t="s">
        <v>10312</v>
      </c>
      <c r="H11268" s="2">
        <v>44964</v>
      </c>
      <c r="I11268" s="2">
        <v>44964</v>
      </c>
      <c r="J11268"/>
      <c r="K11268"/>
      <c r="L11268">
        <v>40</v>
      </c>
      <c r="M11268" t="s">
        <v>10288</v>
      </c>
      <c r="N11268" t="s">
        <v>10289</v>
      </c>
      <c r="O11268"/>
      <c r="P11268" t="s">
        <v>11319</v>
      </c>
      <c r="Q11268" t="s">
        <v>11320</v>
      </c>
      <c r="R11268" t="s">
        <v>15471</v>
      </c>
      <c r="S11268" t="s">
        <v>15436</v>
      </c>
      <c r="T11268" t="s">
        <v>15437</v>
      </c>
      <c r="U11268" t="s">
        <v>15437</v>
      </c>
      <c r="V11268">
        <v>1</v>
      </c>
    </row>
    <row r="11269" spans="1:22" x14ac:dyDescent="0.25">
      <c r="A11269" t="s">
        <v>1569</v>
      </c>
      <c r="B11269">
        <v>525904</v>
      </c>
      <c r="C11269" t="s">
        <v>1613</v>
      </c>
      <c r="D11269" t="s">
        <v>9310</v>
      </c>
      <c r="E11269" t="s">
        <v>1596</v>
      </c>
      <c r="F11269" t="s">
        <v>10359</v>
      </c>
      <c r="G11269" t="s">
        <v>4294</v>
      </c>
      <c r="H11269" s="2">
        <v>44963</v>
      </c>
      <c r="I11269" s="2">
        <v>45299</v>
      </c>
      <c r="J11269"/>
      <c r="K11269"/>
      <c r="L11269">
        <v>16</v>
      </c>
      <c r="M11269" t="s">
        <v>10288</v>
      </c>
      <c r="N11269" t="s">
        <v>10289</v>
      </c>
      <c r="O11269"/>
      <c r="P11269" t="s">
        <v>10360</v>
      </c>
      <c r="Q11269" t="s">
        <v>10361</v>
      </c>
      <c r="R11269" t="s">
        <v>15471</v>
      </c>
      <c r="S11269" t="s">
        <v>15436</v>
      </c>
      <c r="T11269" t="s">
        <v>15437</v>
      </c>
      <c r="U11269" t="s">
        <v>15437</v>
      </c>
      <c r="V11269">
        <v>0.4</v>
      </c>
    </row>
    <row r="11270" spans="1:22" x14ac:dyDescent="0.25">
      <c r="A11270" t="s">
        <v>1569</v>
      </c>
      <c r="B11270">
        <v>525884</v>
      </c>
      <c r="C11270" t="s">
        <v>2851</v>
      </c>
      <c r="D11270" t="s">
        <v>7029</v>
      </c>
      <c r="E11270" t="s">
        <v>1596</v>
      </c>
      <c r="F11270" t="s">
        <v>10546</v>
      </c>
      <c r="G11270" t="s">
        <v>4294</v>
      </c>
      <c r="H11270" s="2">
        <v>44949</v>
      </c>
      <c r="I11270" s="2">
        <v>44963</v>
      </c>
      <c r="J11270"/>
      <c r="K11270"/>
      <c r="L11270">
        <v>16</v>
      </c>
      <c r="M11270" t="s">
        <v>10288</v>
      </c>
      <c r="N11270" t="s">
        <v>10289</v>
      </c>
      <c r="O11270"/>
      <c r="P11270" t="s">
        <v>10547</v>
      </c>
      <c r="Q11270" t="s">
        <v>10548</v>
      </c>
      <c r="R11270" t="s">
        <v>15471</v>
      </c>
      <c r="S11270" t="s">
        <v>15436</v>
      </c>
      <c r="T11270" t="s">
        <v>15437</v>
      </c>
      <c r="U11270" t="s">
        <v>15437</v>
      </c>
      <c r="V11270">
        <v>0.4</v>
      </c>
    </row>
    <row r="11271" spans="1:22" x14ac:dyDescent="0.25">
      <c r="A11271" t="s">
        <v>1569</v>
      </c>
      <c r="B11271">
        <v>525863</v>
      </c>
      <c r="C11271" t="s">
        <v>10579</v>
      </c>
      <c r="D11271" t="s">
        <v>2823</v>
      </c>
      <c r="E11271" t="s">
        <v>1596</v>
      </c>
      <c r="F11271" t="s">
        <v>11140</v>
      </c>
      <c r="G11271" t="s">
        <v>4294</v>
      </c>
      <c r="H11271" s="2">
        <v>44942</v>
      </c>
      <c r="I11271" s="2">
        <v>44942</v>
      </c>
      <c r="J11271"/>
      <c r="K11271"/>
      <c r="L11271">
        <v>30.5</v>
      </c>
      <c r="M11271" t="s">
        <v>10288</v>
      </c>
      <c r="N11271" t="s">
        <v>10289</v>
      </c>
      <c r="O11271"/>
      <c r="P11271" t="s">
        <v>11141</v>
      </c>
      <c r="Q11271" t="s">
        <v>11142</v>
      </c>
      <c r="R11271" t="s">
        <v>15470</v>
      </c>
      <c r="S11271" t="s">
        <v>15436</v>
      </c>
      <c r="T11271" t="s">
        <v>15437</v>
      </c>
      <c r="U11271" t="s">
        <v>15437</v>
      </c>
      <c r="V11271">
        <v>0.76249999999999996</v>
      </c>
    </row>
    <row r="11272" spans="1:22" x14ac:dyDescent="0.25">
      <c r="A11272" t="s">
        <v>1569</v>
      </c>
      <c r="B11272">
        <v>525861</v>
      </c>
      <c r="C11272" t="s">
        <v>2252</v>
      </c>
      <c r="D11272" t="s">
        <v>4959</v>
      </c>
      <c r="E11272" t="s">
        <v>1607</v>
      </c>
      <c r="F11272" t="s">
        <v>10359</v>
      </c>
      <c r="G11272" t="s">
        <v>4294</v>
      </c>
      <c r="H11272" s="2">
        <v>44941</v>
      </c>
      <c r="I11272" s="2">
        <v>44941</v>
      </c>
      <c r="J11272"/>
      <c r="K11272"/>
      <c r="L11272">
        <v>40</v>
      </c>
      <c r="M11272" t="s">
        <v>10288</v>
      </c>
      <c r="N11272" t="s">
        <v>10289</v>
      </c>
      <c r="O11272"/>
      <c r="P11272" t="s">
        <v>10360</v>
      </c>
      <c r="Q11272" t="s">
        <v>10361</v>
      </c>
      <c r="R11272" t="s">
        <v>15471</v>
      </c>
      <c r="S11272" t="s">
        <v>15436</v>
      </c>
      <c r="T11272" t="s">
        <v>15437</v>
      </c>
      <c r="U11272" t="s">
        <v>15437</v>
      </c>
      <c r="V11272">
        <v>1</v>
      </c>
    </row>
    <row r="11273" spans="1:22" x14ac:dyDescent="0.25">
      <c r="A11273" t="s">
        <v>1569</v>
      </c>
      <c r="B11273">
        <v>525858</v>
      </c>
      <c r="C11273" t="s">
        <v>2305</v>
      </c>
      <c r="D11273" t="s">
        <v>10572</v>
      </c>
      <c r="E11273" t="s">
        <v>1596</v>
      </c>
      <c r="F11273" t="s">
        <v>10546</v>
      </c>
      <c r="G11273" t="s">
        <v>4294</v>
      </c>
      <c r="H11273" s="2">
        <v>44935</v>
      </c>
      <c r="I11273" s="2">
        <v>44935</v>
      </c>
      <c r="J11273"/>
      <c r="K11273"/>
      <c r="L11273">
        <v>18</v>
      </c>
      <c r="M11273" t="s">
        <v>10288</v>
      </c>
      <c r="N11273" t="s">
        <v>10289</v>
      </c>
      <c r="O11273"/>
      <c r="P11273" t="s">
        <v>10547</v>
      </c>
      <c r="Q11273" t="s">
        <v>10548</v>
      </c>
      <c r="R11273" t="s">
        <v>15471</v>
      </c>
      <c r="S11273" t="s">
        <v>15436</v>
      </c>
      <c r="T11273" t="s">
        <v>15437</v>
      </c>
      <c r="U11273" t="s">
        <v>15437</v>
      </c>
      <c r="V11273">
        <v>0.45</v>
      </c>
    </row>
    <row r="11274" spans="1:22" x14ac:dyDescent="0.25">
      <c r="A11274" t="s">
        <v>1569</v>
      </c>
      <c r="B11274">
        <v>525843</v>
      </c>
      <c r="C11274" t="s">
        <v>10760</v>
      </c>
      <c r="D11274" t="s">
        <v>9212</v>
      </c>
      <c r="E11274" t="s">
        <v>1596</v>
      </c>
      <c r="F11274" t="s">
        <v>10751</v>
      </c>
      <c r="G11274" t="s">
        <v>4294</v>
      </c>
      <c r="H11274" s="2">
        <v>44914</v>
      </c>
      <c r="I11274" s="2">
        <v>44914</v>
      </c>
      <c r="J11274"/>
      <c r="K11274"/>
      <c r="L11274">
        <v>14.5</v>
      </c>
      <c r="M11274" t="s">
        <v>10288</v>
      </c>
      <c r="N11274" t="s">
        <v>10289</v>
      </c>
      <c r="O11274"/>
      <c r="P11274" t="s">
        <v>10752</v>
      </c>
      <c r="Q11274" t="s">
        <v>10753</v>
      </c>
      <c r="R11274" t="s">
        <v>15471</v>
      </c>
      <c r="S11274" t="s">
        <v>15436</v>
      </c>
      <c r="T11274" t="s">
        <v>15437</v>
      </c>
      <c r="U11274" t="s">
        <v>15437</v>
      </c>
      <c r="V11274">
        <v>0.36249999999999999</v>
      </c>
    </row>
    <row r="11275" spans="1:22" x14ac:dyDescent="0.25">
      <c r="A11275" t="s">
        <v>1569</v>
      </c>
      <c r="B11275">
        <v>525839</v>
      </c>
      <c r="C11275" t="s">
        <v>11297</v>
      </c>
      <c r="D11275" t="s">
        <v>4818</v>
      </c>
      <c r="E11275" t="s">
        <v>1596</v>
      </c>
      <c r="F11275" t="s">
        <v>11278</v>
      </c>
      <c r="G11275" t="s">
        <v>4294</v>
      </c>
      <c r="H11275" s="2">
        <v>44907</v>
      </c>
      <c r="I11275" s="2">
        <v>45719</v>
      </c>
      <c r="J11275"/>
      <c r="K11275"/>
      <c r="L11275">
        <v>7</v>
      </c>
      <c r="M11275" t="s">
        <v>10288</v>
      </c>
      <c r="N11275" t="s">
        <v>10289</v>
      </c>
      <c r="O11275"/>
      <c r="P11275" t="s">
        <v>11279</v>
      </c>
      <c r="Q11275" t="s">
        <v>11280</v>
      </c>
      <c r="R11275" t="s">
        <v>15471</v>
      </c>
      <c r="S11275" t="s">
        <v>15436</v>
      </c>
      <c r="T11275" t="s">
        <v>15437</v>
      </c>
      <c r="U11275" t="s">
        <v>15437</v>
      </c>
      <c r="V11275">
        <v>0.17499999999999999</v>
      </c>
    </row>
    <row r="11276" spans="1:22" x14ac:dyDescent="0.25">
      <c r="A11276" t="s">
        <v>1569</v>
      </c>
      <c r="B11276">
        <v>525830</v>
      </c>
      <c r="C11276" t="s">
        <v>2543</v>
      </c>
      <c r="D11276" t="s">
        <v>2294</v>
      </c>
      <c r="E11276" t="s">
        <v>1596</v>
      </c>
      <c r="F11276" t="s">
        <v>10546</v>
      </c>
      <c r="G11276" t="s">
        <v>4294</v>
      </c>
      <c r="H11276" s="2">
        <v>44900</v>
      </c>
      <c r="I11276" s="2">
        <v>44900</v>
      </c>
      <c r="J11276"/>
      <c r="K11276"/>
      <c r="L11276">
        <v>26.25</v>
      </c>
      <c r="M11276" t="s">
        <v>10288</v>
      </c>
      <c r="N11276" t="s">
        <v>10289</v>
      </c>
      <c r="O11276"/>
      <c r="P11276" t="s">
        <v>10547</v>
      </c>
      <c r="Q11276" t="s">
        <v>10548</v>
      </c>
      <c r="R11276" t="s">
        <v>15471</v>
      </c>
      <c r="S11276" t="s">
        <v>15436</v>
      </c>
      <c r="T11276" t="s">
        <v>15437</v>
      </c>
      <c r="U11276" t="s">
        <v>15437</v>
      </c>
      <c r="V11276">
        <v>0.65625</v>
      </c>
    </row>
    <row r="11277" spans="1:22" x14ac:dyDescent="0.25">
      <c r="A11277" t="s">
        <v>1569</v>
      </c>
      <c r="B11277">
        <v>525824</v>
      </c>
      <c r="C11277" t="s">
        <v>11298</v>
      </c>
      <c r="D11277" t="s">
        <v>11299</v>
      </c>
      <c r="E11277" t="s">
        <v>1596</v>
      </c>
      <c r="F11277" t="s">
        <v>11278</v>
      </c>
      <c r="G11277" t="s">
        <v>4294</v>
      </c>
      <c r="H11277" s="2">
        <v>44900</v>
      </c>
      <c r="I11277" s="2">
        <v>44949</v>
      </c>
      <c r="J11277"/>
      <c r="K11277"/>
      <c r="L11277">
        <v>23</v>
      </c>
      <c r="M11277" t="s">
        <v>10288</v>
      </c>
      <c r="N11277" t="s">
        <v>10289</v>
      </c>
      <c r="O11277"/>
      <c r="P11277" t="s">
        <v>11279</v>
      </c>
      <c r="Q11277" t="s">
        <v>11280</v>
      </c>
      <c r="R11277" t="s">
        <v>15471</v>
      </c>
      <c r="S11277" t="s">
        <v>15436</v>
      </c>
      <c r="T11277" t="s">
        <v>15437</v>
      </c>
      <c r="U11277" t="s">
        <v>15437</v>
      </c>
      <c r="V11277">
        <v>0.57499999999999996</v>
      </c>
    </row>
    <row r="11278" spans="1:22" x14ac:dyDescent="0.25">
      <c r="A11278" t="s">
        <v>1569</v>
      </c>
      <c r="B11278">
        <v>525832</v>
      </c>
      <c r="C11278" t="s">
        <v>1656</v>
      </c>
      <c r="D11278" t="s">
        <v>12923</v>
      </c>
      <c r="E11278" t="s">
        <v>1607</v>
      </c>
      <c r="F11278" t="s">
        <v>12924</v>
      </c>
      <c r="G11278" t="s">
        <v>10363</v>
      </c>
      <c r="H11278" s="2">
        <v>44900</v>
      </c>
      <c r="I11278" s="2">
        <v>45103</v>
      </c>
      <c r="J11278"/>
      <c r="K11278"/>
      <c r="L11278">
        <v>40</v>
      </c>
      <c r="M11278" t="s">
        <v>10288</v>
      </c>
      <c r="N11278" t="s">
        <v>10289</v>
      </c>
      <c r="O11278"/>
      <c r="P11278" t="s">
        <v>12900</v>
      </c>
      <c r="Q11278" t="s">
        <v>12901</v>
      </c>
      <c r="R11278" t="s">
        <v>15471</v>
      </c>
      <c r="S11278" t="s">
        <v>15436</v>
      </c>
      <c r="T11278" t="s">
        <v>15437</v>
      </c>
      <c r="U11278" t="s">
        <v>15437</v>
      </c>
      <c r="V11278">
        <v>1</v>
      </c>
    </row>
    <row r="11279" spans="1:22" x14ac:dyDescent="0.25">
      <c r="A11279" t="s">
        <v>1569</v>
      </c>
      <c r="B11279">
        <v>525827</v>
      </c>
      <c r="C11279" t="s">
        <v>3517</v>
      </c>
      <c r="D11279" t="s">
        <v>4405</v>
      </c>
      <c r="E11279" t="s">
        <v>1607</v>
      </c>
      <c r="F11279" t="s">
        <v>10396</v>
      </c>
      <c r="G11279" t="s">
        <v>10304</v>
      </c>
      <c r="H11279" s="2">
        <v>44899</v>
      </c>
      <c r="I11279" s="2">
        <v>45607</v>
      </c>
      <c r="J11279"/>
      <c r="K11279"/>
      <c r="L11279">
        <v>40</v>
      </c>
      <c r="M11279" t="s">
        <v>10288</v>
      </c>
      <c r="N11279" t="s">
        <v>10289</v>
      </c>
      <c r="O11279"/>
      <c r="P11279" t="s">
        <v>10360</v>
      </c>
      <c r="Q11279" t="s">
        <v>10361</v>
      </c>
      <c r="R11279" t="s">
        <v>15471</v>
      </c>
      <c r="S11279" t="s">
        <v>15436</v>
      </c>
      <c r="T11279" t="s">
        <v>15437</v>
      </c>
      <c r="U11279" t="s">
        <v>15437</v>
      </c>
      <c r="V11279">
        <v>1</v>
      </c>
    </row>
    <row r="11280" spans="1:22" x14ac:dyDescent="0.25">
      <c r="A11280" t="s">
        <v>1569</v>
      </c>
      <c r="B11280">
        <v>525822</v>
      </c>
      <c r="C11280" t="s">
        <v>2258</v>
      </c>
      <c r="D11280" t="s">
        <v>3662</v>
      </c>
      <c r="E11280" t="s">
        <v>1607</v>
      </c>
      <c r="F11280" t="s">
        <v>11155</v>
      </c>
      <c r="G11280" t="s">
        <v>10304</v>
      </c>
      <c r="H11280" s="2">
        <v>44893</v>
      </c>
      <c r="I11280" s="2">
        <v>45579</v>
      </c>
      <c r="J11280"/>
      <c r="K11280"/>
      <c r="L11280">
        <v>40</v>
      </c>
      <c r="M11280" t="s">
        <v>10288</v>
      </c>
      <c r="N11280" t="s">
        <v>10289</v>
      </c>
      <c r="O11280"/>
      <c r="P11280" t="s">
        <v>11141</v>
      </c>
      <c r="Q11280" t="s">
        <v>11142</v>
      </c>
      <c r="R11280" t="s">
        <v>15470</v>
      </c>
      <c r="S11280" t="s">
        <v>15436</v>
      </c>
      <c r="T11280" t="s">
        <v>15437</v>
      </c>
      <c r="U11280" t="s">
        <v>15437</v>
      </c>
      <c r="V11280">
        <v>1</v>
      </c>
    </row>
    <row r="11281" spans="1:22" x14ac:dyDescent="0.25">
      <c r="A11281" t="s">
        <v>1569</v>
      </c>
      <c r="B11281">
        <v>525811</v>
      </c>
      <c r="C11281" t="s">
        <v>4508</v>
      </c>
      <c r="D11281" t="s">
        <v>10573</v>
      </c>
      <c r="E11281" t="s">
        <v>1572</v>
      </c>
      <c r="F11281" t="s">
        <v>10546</v>
      </c>
      <c r="G11281" t="s">
        <v>4294</v>
      </c>
      <c r="H11281" s="2">
        <v>44879</v>
      </c>
      <c r="I11281" s="2">
        <v>44879</v>
      </c>
      <c r="J11281"/>
      <c r="K11281"/>
      <c r="L11281">
        <v>0.01</v>
      </c>
      <c r="M11281" t="s">
        <v>10288</v>
      </c>
      <c r="N11281" t="s">
        <v>10289</v>
      </c>
      <c r="O11281"/>
      <c r="P11281" t="s">
        <v>10547</v>
      </c>
      <c r="Q11281" t="s">
        <v>10548</v>
      </c>
      <c r="R11281" t="s">
        <v>15471</v>
      </c>
      <c r="S11281" t="s">
        <v>15436</v>
      </c>
      <c r="T11281" t="s">
        <v>15437</v>
      </c>
      <c r="U11281" t="s">
        <v>15437</v>
      </c>
      <c r="V11281">
        <v>0</v>
      </c>
    </row>
    <row r="11282" spans="1:22" x14ac:dyDescent="0.25">
      <c r="A11282" t="s">
        <v>1569</v>
      </c>
      <c r="B11282">
        <v>525801</v>
      </c>
      <c r="C11282" t="s">
        <v>11175</v>
      </c>
      <c r="D11282" t="s">
        <v>11176</v>
      </c>
      <c r="E11282" t="s">
        <v>1596</v>
      </c>
      <c r="F11282" t="s">
        <v>11177</v>
      </c>
      <c r="G11282" t="s">
        <v>10312</v>
      </c>
      <c r="H11282" s="2">
        <v>44879</v>
      </c>
      <c r="I11282" s="2">
        <v>45537</v>
      </c>
      <c r="J11282"/>
      <c r="K11282"/>
      <c r="L11282">
        <v>30</v>
      </c>
      <c r="M11282" t="s">
        <v>10288</v>
      </c>
      <c r="N11282" t="s">
        <v>10289</v>
      </c>
      <c r="O11282"/>
      <c r="P11282" t="s">
        <v>11166</v>
      </c>
      <c r="Q11282" t="s">
        <v>11167</v>
      </c>
      <c r="R11282" t="s">
        <v>15471</v>
      </c>
      <c r="S11282" t="s">
        <v>15436</v>
      </c>
      <c r="T11282" t="s">
        <v>15437</v>
      </c>
      <c r="U11282" t="s">
        <v>15437</v>
      </c>
      <c r="V11282">
        <v>0.75</v>
      </c>
    </row>
    <row r="11283" spans="1:22" x14ac:dyDescent="0.25">
      <c r="A11283" t="s">
        <v>1569</v>
      </c>
      <c r="B11283">
        <v>525799</v>
      </c>
      <c r="C11283" t="s">
        <v>2032</v>
      </c>
      <c r="D11283" t="s">
        <v>11178</v>
      </c>
      <c r="E11283" t="s">
        <v>1572</v>
      </c>
      <c r="F11283" t="s">
        <v>11165</v>
      </c>
      <c r="G11283" t="s">
        <v>4294</v>
      </c>
      <c r="H11283" s="2">
        <v>44860</v>
      </c>
      <c r="I11283" s="2">
        <v>44860</v>
      </c>
      <c r="J11283"/>
      <c r="K11283"/>
      <c r="L11283">
        <v>0.01</v>
      </c>
      <c r="M11283" t="s">
        <v>10288</v>
      </c>
      <c r="N11283" t="s">
        <v>10289</v>
      </c>
      <c r="O11283"/>
      <c r="P11283" t="s">
        <v>11166</v>
      </c>
      <c r="Q11283" t="s">
        <v>11167</v>
      </c>
      <c r="R11283" t="s">
        <v>15471</v>
      </c>
      <c r="S11283" t="s">
        <v>15436</v>
      </c>
      <c r="T11283" t="s">
        <v>15437</v>
      </c>
      <c r="U11283" t="s">
        <v>15437</v>
      </c>
      <c r="V11283">
        <v>0</v>
      </c>
    </row>
    <row r="11284" spans="1:22" x14ac:dyDescent="0.25">
      <c r="A11284" t="s">
        <v>1569</v>
      </c>
      <c r="B11284">
        <v>525804</v>
      </c>
      <c r="C11284" t="s">
        <v>10299</v>
      </c>
      <c r="D11284" t="s">
        <v>1952</v>
      </c>
      <c r="E11284" t="s">
        <v>1607</v>
      </c>
      <c r="F11284" t="s">
        <v>10300</v>
      </c>
      <c r="G11284" t="s">
        <v>4326</v>
      </c>
      <c r="H11284" s="2">
        <v>44851</v>
      </c>
      <c r="I11284" s="2">
        <v>45733</v>
      </c>
      <c r="J11284"/>
      <c r="K11284"/>
      <c r="L11284">
        <v>40</v>
      </c>
      <c r="M11284" t="s">
        <v>10288</v>
      </c>
      <c r="N11284" t="s">
        <v>10289</v>
      </c>
      <c r="O11284"/>
      <c r="P11284" t="s">
        <v>10290</v>
      </c>
      <c r="Q11284" t="s">
        <v>10291</v>
      </c>
      <c r="R11284" t="s">
        <v>15470</v>
      </c>
      <c r="S11284" t="s">
        <v>15436</v>
      </c>
      <c r="T11284" t="s">
        <v>15437</v>
      </c>
      <c r="U11284" t="s">
        <v>1566</v>
      </c>
      <c r="V11284">
        <v>1</v>
      </c>
    </row>
    <row r="11285" spans="1:22" x14ac:dyDescent="0.25">
      <c r="A11285" t="s">
        <v>1569</v>
      </c>
      <c r="B11285">
        <v>525796</v>
      </c>
      <c r="C11285" t="s">
        <v>1794</v>
      </c>
      <c r="D11285" t="s">
        <v>6690</v>
      </c>
      <c r="E11285" t="s">
        <v>1596</v>
      </c>
      <c r="F11285" t="s">
        <v>10751</v>
      </c>
      <c r="G11285" t="s">
        <v>4294</v>
      </c>
      <c r="H11285" s="2">
        <v>44851</v>
      </c>
      <c r="I11285" s="2">
        <v>44851</v>
      </c>
      <c r="J11285"/>
      <c r="K11285"/>
      <c r="L11285">
        <v>22.5</v>
      </c>
      <c r="M11285" t="s">
        <v>10288</v>
      </c>
      <c r="N11285" t="s">
        <v>10289</v>
      </c>
      <c r="O11285"/>
      <c r="P11285" t="s">
        <v>10752</v>
      </c>
      <c r="Q11285" t="s">
        <v>10753</v>
      </c>
      <c r="R11285" t="s">
        <v>15471</v>
      </c>
      <c r="S11285" t="s">
        <v>15436</v>
      </c>
      <c r="T11285" t="s">
        <v>15437</v>
      </c>
      <c r="U11285" t="s">
        <v>15437</v>
      </c>
      <c r="V11285">
        <v>0.5625</v>
      </c>
    </row>
    <row r="11286" spans="1:22" x14ac:dyDescent="0.25">
      <c r="A11286" t="s">
        <v>1569</v>
      </c>
      <c r="B11286">
        <v>525800</v>
      </c>
      <c r="C11286" t="s">
        <v>1850</v>
      </c>
      <c r="D11286" t="s">
        <v>10761</v>
      </c>
      <c r="E11286" t="s">
        <v>1596</v>
      </c>
      <c r="F11286" t="s">
        <v>10751</v>
      </c>
      <c r="G11286" t="s">
        <v>4294</v>
      </c>
      <c r="H11286" s="2">
        <v>44851</v>
      </c>
      <c r="I11286" s="2">
        <v>44851</v>
      </c>
      <c r="J11286"/>
      <c r="K11286"/>
      <c r="L11286">
        <v>19.5</v>
      </c>
      <c r="M11286" t="s">
        <v>10288</v>
      </c>
      <c r="N11286" t="s">
        <v>10289</v>
      </c>
      <c r="O11286"/>
      <c r="P11286" t="s">
        <v>10752</v>
      </c>
      <c r="Q11286" t="s">
        <v>10753</v>
      </c>
      <c r="R11286" t="s">
        <v>15471</v>
      </c>
      <c r="S11286" t="s">
        <v>15436</v>
      </c>
      <c r="T11286" t="s">
        <v>15437</v>
      </c>
      <c r="U11286" t="s">
        <v>15437</v>
      </c>
      <c r="V11286">
        <v>0.48749999999999999</v>
      </c>
    </row>
    <row r="11287" spans="1:22" x14ac:dyDescent="0.25">
      <c r="A11287" t="s">
        <v>1569</v>
      </c>
      <c r="B11287">
        <v>525785</v>
      </c>
      <c r="C11287" t="s">
        <v>4203</v>
      </c>
      <c r="D11287" t="s">
        <v>3475</v>
      </c>
      <c r="E11287" t="s">
        <v>1572</v>
      </c>
      <c r="F11287" t="s">
        <v>11140</v>
      </c>
      <c r="G11287" t="s">
        <v>4294</v>
      </c>
      <c r="H11287" s="2">
        <v>44851</v>
      </c>
      <c r="I11287" s="2">
        <v>44851</v>
      </c>
      <c r="J11287"/>
      <c r="K11287"/>
      <c r="L11287">
        <v>0.01</v>
      </c>
      <c r="M11287" t="s">
        <v>10288</v>
      </c>
      <c r="N11287" t="s">
        <v>10289</v>
      </c>
      <c r="O11287"/>
      <c r="P11287" t="s">
        <v>11141</v>
      </c>
      <c r="Q11287" t="s">
        <v>11142</v>
      </c>
      <c r="R11287" t="s">
        <v>15470</v>
      </c>
      <c r="S11287" t="s">
        <v>15436</v>
      </c>
      <c r="T11287" t="s">
        <v>15437</v>
      </c>
      <c r="U11287" t="s">
        <v>15437</v>
      </c>
      <c r="V11287">
        <v>0</v>
      </c>
    </row>
    <row r="11288" spans="1:22" x14ac:dyDescent="0.25">
      <c r="A11288" t="s">
        <v>1569</v>
      </c>
      <c r="B11288">
        <v>525773</v>
      </c>
      <c r="C11288" t="s">
        <v>7857</v>
      </c>
      <c r="D11288" t="s">
        <v>11666</v>
      </c>
      <c r="E11288" t="s">
        <v>1607</v>
      </c>
      <c r="F11288" t="s">
        <v>11667</v>
      </c>
      <c r="G11288" t="s">
        <v>10018</v>
      </c>
      <c r="H11288" s="2">
        <v>44851</v>
      </c>
      <c r="I11288" s="2">
        <v>44851</v>
      </c>
      <c r="J11288"/>
      <c r="K11288"/>
      <c r="L11288">
        <v>40</v>
      </c>
      <c r="M11288" t="s">
        <v>10288</v>
      </c>
      <c r="N11288" t="s">
        <v>10289</v>
      </c>
      <c r="O11288"/>
      <c r="P11288" t="s">
        <v>11655</v>
      </c>
      <c r="Q11288" t="s">
        <v>11656</v>
      </c>
      <c r="R11288" t="s">
        <v>15471</v>
      </c>
      <c r="S11288" t="s">
        <v>15436</v>
      </c>
      <c r="T11288" t="s">
        <v>15437</v>
      </c>
      <c r="U11288" t="s">
        <v>15437</v>
      </c>
      <c r="V11288">
        <v>1</v>
      </c>
    </row>
    <row r="11289" spans="1:22" x14ac:dyDescent="0.25">
      <c r="A11289" t="s">
        <v>1569</v>
      </c>
      <c r="B11289">
        <v>525770</v>
      </c>
      <c r="C11289" t="s">
        <v>2190</v>
      </c>
      <c r="D11289" t="s">
        <v>10762</v>
      </c>
      <c r="E11289" t="s">
        <v>1607</v>
      </c>
      <c r="F11289" t="s">
        <v>10754</v>
      </c>
      <c r="G11289" t="s">
        <v>10304</v>
      </c>
      <c r="H11289" s="2">
        <v>44831</v>
      </c>
      <c r="I11289" s="2">
        <v>44831</v>
      </c>
      <c r="J11289"/>
      <c r="K11289"/>
      <c r="L11289">
        <v>40</v>
      </c>
      <c r="M11289" t="s">
        <v>10288</v>
      </c>
      <c r="N11289" t="s">
        <v>10289</v>
      </c>
      <c r="O11289"/>
      <c r="P11289" t="s">
        <v>10752</v>
      </c>
      <c r="Q11289" t="s">
        <v>10753</v>
      </c>
      <c r="R11289" t="s">
        <v>15471</v>
      </c>
      <c r="S11289" t="s">
        <v>15436</v>
      </c>
      <c r="T11289" t="s">
        <v>15437</v>
      </c>
      <c r="U11289" t="s">
        <v>15437</v>
      </c>
      <c r="V11289">
        <v>1</v>
      </c>
    </row>
    <row r="11290" spans="1:22" x14ac:dyDescent="0.25">
      <c r="A11290" t="s">
        <v>1569</v>
      </c>
      <c r="B11290">
        <v>525739</v>
      </c>
      <c r="C11290" t="s">
        <v>13459</v>
      </c>
      <c r="D11290" t="s">
        <v>11114</v>
      </c>
      <c r="E11290" t="s">
        <v>1607</v>
      </c>
      <c r="F11290" t="s">
        <v>13449</v>
      </c>
      <c r="G11290" t="s">
        <v>10304</v>
      </c>
      <c r="H11290" s="2">
        <v>44831</v>
      </c>
      <c r="I11290" s="2">
        <v>44949</v>
      </c>
      <c r="J11290"/>
      <c r="K11290"/>
      <c r="L11290">
        <v>40</v>
      </c>
      <c r="M11290" t="s">
        <v>10288</v>
      </c>
      <c r="N11290" t="s">
        <v>10289</v>
      </c>
      <c r="O11290"/>
      <c r="P11290" t="s">
        <v>13442</v>
      </c>
      <c r="Q11290" t="s">
        <v>13443</v>
      </c>
      <c r="R11290" t="s">
        <v>15471</v>
      </c>
      <c r="S11290" t="s">
        <v>15436</v>
      </c>
      <c r="T11290" t="s">
        <v>15437</v>
      </c>
      <c r="U11290" t="s">
        <v>15437</v>
      </c>
      <c r="V11290">
        <v>1</v>
      </c>
    </row>
    <row r="11291" spans="1:22" x14ac:dyDescent="0.25">
      <c r="A11291" t="s">
        <v>1569</v>
      </c>
      <c r="B11291">
        <v>525760</v>
      </c>
      <c r="C11291" t="s">
        <v>2819</v>
      </c>
      <c r="D11291" t="s">
        <v>3815</v>
      </c>
      <c r="E11291" t="s">
        <v>1572</v>
      </c>
      <c r="F11291" t="s">
        <v>11105</v>
      </c>
      <c r="G11291" t="s">
        <v>4294</v>
      </c>
      <c r="H11291" s="2">
        <v>44823</v>
      </c>
      <c r="I11291" s="2">
        <v>44823</v>
      </c>
      <c r="J11291"/>
      <c r="K11291"/>
      <c r="L11291">
        <v>0.01</v>
      </c>
      <c r="M11291" t="s">
        <v>10288</v>
      </c>
      <c r="N11291" t="s">
        <v>10289</v>
      </c>
      <c r="O11291"/>
      <c r="P11291" t="s">
        <v>11106</v>
      </c>
      <c r="Q11291" t="s">
        <v>11107</v>
      </c>
      <c r="R11291" t="s">
        <v>15471</v>
      </c>
      <c r="S11291" t="s">
        <v>15436</v>
      </c>
      <c r="T11291" t="s">
        <v>15437</v>
      </c>
      <c r="U11291" t="s">
        <v>15437</v>
      </c>
      <c r="V11291">
        <v>0</v>
      </c>
    </row>
    <row r="11292" spans="1:22" x14ac:dyDescent="0.25">
      <c r="A11292" t="s">
        <v>1569</v>
      </c>
      <c r="B11292">
        <v>525764</v>
      </c>
      <c r="C11292" t="s">
        <v>2258</v>
      </c>
      <c r="D11292" t="s">
        <v>12824</v>
      </c>
      <c r="E11292" t="s">
        <v>1596</v>
      </c>
      <c r="F11292" t="s">
        <v>12800</v>
      </c>
      <c r="G11292" t="s">
        <v>4294</v>
      </c>
      <c r="H11292" s="2">
        <v>44823</v>
      </c>
      <c r="I11292" s="2">
        <v>44823</v>
      </c>
      <c r="J11292"/>
      <c r="K11292"/>
      <c r="L11292">
        <v>37.75</v>
      </c>
      <c r="M11292" t="s">
        <v>10288</v>
      </c>
      <c r="N11292" t="s">
        <v>10289</v>
      </c>
      <c r="O11292"/>
      <c r="P11292" t="s">
        <v>12801</v>
      </c>
      <c r="Q11292" t="s">
        <v>12802</v>
      </c>
      <c r="R11292" t="s">
        <v>15471</v>
      </c>
      <c r="S11292" t="s">
        <v>15436</v>
      </c>
      <c r="T11292" t="s">
        <v>15437</v>
      </c>
      <c r="U11292" t="s">
        <v>15437</v>
      </c>
      <c r="V11292">
        <v>0.94374999999999998</v>
      </c>
    </row>
    <row r="11293" spans="1:22" x14ac:dyDescent="0.25">
      <c r="A11293" t="s">
        <v>1569</v>
      </c>
      <c r="B11293">
        <v>525767</v>
      </c>
      <c r="C11293" t="s">
        <v>13460</v>
      </c>
      <c r="D11293" t="s">
        <v>13461</v>
      </c>
      <c r="E11293" t="s">
        <v>1596</v>
      </c>
      <c r="F11293" t="s">
        <v>13445</v>
      </c>
      <c r="G11293" t="s">
        <v>4294</v>
      </c>
      <c r="H11293" s="2">
        <v>44823</v>
      </c>
      <c r="I11293" s="2">
        <v>44823</v>
      </c>
      <c r="J11293"/>
      <c r="K11293"/>
      <c r="L11293">
        <v>25.5</v>
      </c>
      <c r="M11293" t="s">
        <v>10288</v>
      </c>
      <c r="N11293" t="s">
        <v>10289</v>
      </c>
      <c r="O11293"/>
      <c r="P11293" t="s">
        <v>13442</v>
      </c>
      <c r="Q11293" t="s">
        <v>13443</v>
      </c>
      <c r="R11293" t="s">
        <v>15471</v>
      </c>
      <c r="S11293" t="s">
        <v>15436</v>
      </c>
      <c r="T11293" t="s">
        <v>15437</v>
      </c>
      <c r="U11293" t="s">
        <v>15437</v>
      </c>
      <c r="V11293">
        <v>0.63749999999999996</v>
      </c>
    </row>
    <row r="11294" spans="1:22" x14ac:dyDescent="0.25">
      <c r="A11294" t="s">
        <v>1569</v>
      </c>
      <c r="B11294">
        <v>525758</v>
      </c>
      <c r="C11294" t="s">
        <v>1914</v>
      </c>
      <c r="D11294" t="s">
        <v>12729</v>
      </c>
      <c r="E11294" t="s">
        <v>1607</v>
      </c>
      <c r="F11294" t="s">
        <v>12710</v>
      </c>
      <c r="G11294" t="s">
        <v>4294</v>
      </c>
      <c r="H11294" s="2">
        <v>44813</v>
      </c>
      <c r="I11294" s="2">
        <v>44813</v>
      </c>
      <c r="J11294"/>
      <c r="K11294"/>
      <c r="L11294">
        <v>40</v>
      </c>
      <c r="M11294" t="s">
        <v>10288</v>
      </c>
      <c r="N11294" t="s">
        <v>10289</v>
      </c>
      <c r="O11294"/>
      <c r="P11294" t="s">
        <v>12711</v>
      </c>
      <c r="Q11294" t="s">
        <v>12712</v>
      </c>
      <c r="R11294" t="s">
        <v>15470</v>
      </c>
      <c r="S11294" t="s">
        <v>15436</v>
      </c>
      <c r="T11294" t="s">
        <v>15437</v>
      </c>
      <c r="U11294" t="s">
        <v>15437</v>
      </c>
      <c r="V11294">
        <v>1</v>
      </c>
    </row>
    <row r="11295" spans="1:22" x14ac:dyDescent="0.25">
      <c r="A11295" t="s">
        <v>1569</v>
      </c>
      <c r="B11295">
        <v>525753</v>
      </c>
      <c r="C11295" t="s">
        <v>1804</v>
      </c>
      <c r="D11295" t="s">
        <v>11179</v>
      </c>
      <c r="E11295" t="s">
        <v>1596</v>
      </c>
      <c r="F11295" t="s">
        <v>11165</v>
      </c>
      <c r="G11295" t="s">
        <v>4294</v>
      </c>
      <c r="H11295" s="2">
        <v>44811</v>
      </c>
      <c r="I11295" s="2">
        <v>44811</v>
      </c>
      <c r="J11295"/>
      <c r="K11295"/>
      <c r="L11295">
        <v>32.5</v>
      </c>
      <c r="M11295" t="s">
        <v>10288</v>
      </c>
      <c r="N11295" t="s">
        <v>10289</v>
      </c>
      <c r="O11295"/>
      <c r="P11295" t="s">
        <v>11166</v>
      </c>
      <c r="Q11295" t="s">
        <v>11167</v>
      </c>
      <c r="R11295" t="s">
        <v>15471</v>
      </c>
      <c r="S11295" t="s">
        <v>15436</v>
      </c>
      <c r="T11295" t="s">
        <v>15437</v>
      </c>
      <c r="U11295" t="s">
        <v>15437</v>
      </c>
      <c r="V11295">
        <v>0.8125</v>
      </c>
    </row>
    <row r="11296" spans="1:22" x14ac:dyDescent="0.25">
      <c r="A11296" t="s">
        <v>1569</v>
      </c>
      <c r="B11296">
        <v>525730</v>
      </c>
      <c r="C11296" t="s">
        <v>11344</v>
      </c>
      <c r="D11296" t="s">
        <v>1765</v>
      </c>
      <c r="E11296" t="s">
        <v>1596</v>
      </c>
      <c r="F11296" t="s">
        <v>11323</v>
      </c>
      <c r="G11296" t="s">
        <v>4294</v>
      </c>
      <c r="H11296" s="2">
        <v>44809</v>
      </c>
      <c r="I11296" s="2">
        <v>44809</v>
      </c>
      <c r="J11296"/>
      <c r="K11296"/>
      <c r="L11296">
        <v>32.25</v>
      </c>
      <c r="M11296" t="s">
        <v>10288</v>
      </c>
      <c r="N11296" t="s">
        <v>10289</v>
      </c>
      <c r="O11296"/>
      <c r="P11296" t="s">
        <v>11319</v>
      </c>
      <c r="Q11296" t="s">
        <v>11320</v>
      </c>
      <c r="R11296" t="s">
        <v>15471</v>
      </c>
      <c r="S11296" t="s">
        <v>15436</v>
      </c>
      <c r="T11296" t="s">
        <v>15437</v>
      </c>
      <c r="U11296" t="s">
        <v>15437</v>
      </c>
      <c r="V11296">
        <v>0.80625000000000002</v>
      </c>
    </row>
    <row r="11297" spans="1:22" x14ac:dyDescent="0.25">
      <c r="A11297" t="s">
        <v>1569</v>
      </c>
      <c r="B11297">
        <v>525748</v>
      </c>
      <c r="C11297" t="s">
        <v>10674</v>
      </c>
      <c r="D11297" t="s">
        <v>11289</v>
      </c>
      <c r="E11297" t="s">
        <v>1607</v>
      </c>
      <c r="F11297" t="s">
        <v>12800</v>
      </c>
      <c r="G11297" t="s">
        <v>4294</v>
      </c>
      <c r="H11297" s="2">
        <v>44809</v>
      </c>
      <c r="I11297" s="2">
        <v>44809</v>
      </c>
      <c r="J11297"/>
      <c r="K11297"/>
      <c r="L11297">
        <v>40</v>
      </c>
      <c r="M11297" t="s">
        <v>10288</v>
      </c>
      <c r="N11297" t="s">
        <v>10289</v>
      </c>
      <c r="O11297"/>
      <c r="P11297" t="s">
        <v>12801</v>
      </c>
      <c r="Q11297" t="s">
        <v>12802</v>
      </c>
      <c r="R11297" t="s">
        <v>15471</v>
      </c>
      <c r="S11297" t="s">
        <v>15436</v>
      </c>
      <c r="T11297" t="s">
        <v>15437</v>
      </c>
      <c r="U11297" t="s">
        <v>15437</v>
      </c>
      <c r="V11297">
        <v>1</v>
      </c>
    </row>
    <row r="11298" spans="1:22" x14ac:dyDescent="0.25">
      <c r="A11298" t="s">
        <v>1569</v>
      </c>
      <c r="B11298">
        <v>525723</v>
      </c>
      <c r="C11298" t="s">
        <v>10333</v>
      </c>
      <c r="D11298" t="s">
        <v>1765</v>
      </c>
      <c r="E11298" t="s">
        <v>1596</v>
      </c>
      <c r="F11298" t="s">
        <v>10359</v>
      </c>
      <c r="G11298" t="s">
        <v>4294</v>
      </c>
      <c r="H11298" s="2">
        <v>44795</v>
      </c>
      <c r="I11298" s="2">
        <v>44795</v>
      </c>
      <c r="J11298"/>
      <c r="K11298"/>
      <c r="L11298">
        <v>8</v>
      </c>
      <c r="M11298" t="s">
        <v>10288</v>
      </c>
      <c r="N11298" t="s">
        <v>10289</v>
      </c>
      <c r="O11298"/>
      <c r="P11298" t="s">
        <v>10360</v>
      </c>
      <c r="Q11298" t="s">
        <v>10361</v>
      </c>
      <c r="R11298" t="s">
        <v>15471</v>
      </c>
      <c r="S11298" t="s">
        <v>15436</v>
      </c>
      <c r="T11298" t="s">
        <v>15437</v>
      </c>
      <c r="U11298" t="s">
        <v>15437</v>
      </c>
      <c r="V11298">
        <v>0.2</v>
      </c>
    </row>
    <row r="11299" spans="1:22" x14ac:dyDescent="0.25">
      <c r="A11299" t="s">
        <v>1569</v>
      </c>
      <c r="B11299">
        <v>525719</v>
      </c>
      <c r="C11299" t="s">
        <v>6509</v>
      </c>
      <c r="D11299" t="s">
        <v>11300</v>
      </c>
      <c r="E11299" t="s">
        <v>1596</v>
      </c>
      <c r="F11299" t="s">
        <v>11278</v>
      </c>
      <c r="G11299" t="s">
        <v>4294</v>
      </c>
      <c r="H11299" s="2">
        <v>44795</v>
      </c>
      <c r="I11299" s="2">
        <v>44795</v>
      </c>
      <c r="J11299"/>
      <c r="K11299"/>
      <c r="L11299">
        <v>24</v>
      </c>
      <c r="M11299" t="s">
        <v>10288</v>
      </c>
      <c r="N11299" t="s">
        <v>10289</v>
      </c>
      <c r="O11299"/>
      <c r="P11299" t="s">
        <v>11279</v>
      </c>
      <c r="Q11299" t="s">
        <v>11280</v>
      </c>
      <c r="R11299" t="s">
        <v>15471</v>
      </c>
      <c r="S11299" t="s">
        <v>15436</v>
      </c>
      <c r="T11299" t="s">
        <v>15437</v>
      </c>
      <c r="U11299" t="s">
        <v>15437</v>
      </c>
      <c r="V11299">
        <v>0.6</v>
      </c>
    </row>
    <row r="11300" spans="1:22" x14ac:dyDescent="0.25">
      <c r="A11300" t="s">
        <v>1569</v>
      </c>
      <c r="B11300">
        <v>525734</v>
      </c>
      <c r="C11300" t="s">
        <v>12730</v>
      </c>
      <c r="D11300" t="s">
        <v>12731</v>
      </c>
      <c r="E11300" t="s">
        <v>1572</v>
      </c>
      <c r="F11300" t="s">
        <v>12710</v>
      </c>
      <c r="G11300" t="s">
        <v>4294</v>
      </c>
      <c r="H11300" s="2">
        <v>44795</v>
      </c>
      <c r="I11300" s="2">
        <v>44795</v>
      </c>
      <c r="J11300"/>
      <c r="K11300"/>
      <c r="L11300">
        <v>0.01</v>
      </c>
      <c r="M11300" t="s">
        <v>10288</v>
      </c>
      <c r="N11300" t="s">
        <v>10289</v>
      </c>
      <c r="O11300"/>
      <c r="P11300" t="s">
        <v>12711</v>
      </c>
      <c r="Q11300" t="s">
        <v>12712</v>
      </c>
      <c r="R11300" t="s">
        <v>15470</v>
      </c>
      <c r="S11300" t="s">
        <v>15436</v>
      </c>
      <c r="T11300" t="s">
        <v>15437</v>
      </c>
      <c r="U11300" t="s">
        <v>15437</v>
      </c>
      <c r="V11300">
        <v>0</v>
      </c>
    </row>
    <row r="11301" spans="1:22" x14ac:dyDescent="0.25">
      <c r="A11301" t="s">
        <v>1569</v>
      </c>
      <c r="B11301">
        <v>525732</v>
      </c>
      <c r="C11301" t="s">
        <v>1626</v>
      </c>
      <c r="D11301" t="s">
        <v>12925</v>
      </c>
      <c r="E11301" t="s">
        <v>1572</v>
      </c>
      <c r="F11301" t="s">
        <v>12899</v>
      </c>
      <c r="G11301" t="s">
        <v>4294</v>
      </c>
      <c r="H11301" s="2">
        <v>44795</v>
      </c>
      <c r="I11301" s="2">
        <v>44809</v>
      </c>
      <c r="J11301"/>
      <c r="K11301"/>
      <c r="L11301">
        <v>0.01</v>
      </c>
      <c r="M11301" t="s">
        <v>10288</v>
      </c>
      <c r="N11301" t="s">
        <v>10289</v>
      </c>
      <c r="O11301"/>
      <c r="P11301" t="s">
        <v>12900</v>
      </c>
      <c r="Q11301" t="s">
        <v>12901</v>
      </c>
      <c r="R11301" t="s">
        <v>15471</v>
      </c>
      <c r="S11301" t="s">
        <v>15436</v>
      </c>
      <c r="T11301" t="s">
        <v>15437</v>
      </c>
      <c r="U11301" t="s">
        <v>15437</v>
      </c>
      <c r="V11301">
        <v>0</v>
      </c>
    </row>
    <row r="11302" spans="1:22" x14ac:dyDescent="0.25">
      <c r="A11302" t="s">
        <v>1569</v>
      </c>
      <c r="B11302">
        <v>525696</v>
      </c>
      <c r="C11302" t="s">
        <v>2228</v>
      </c>
      <c r="D11302" t="s">
        <v>2505</v>
      </c>
      <c r="E11302" t="s">
        <v>1596</v>
      </c>
      <c r="F11302" t="s">
        <v>10287</v>
      </c>
      <c r="G11302" t="s">
        <v>4294</v>
      </c>
      <c r="H11302" s="2">
        <v>44781</v>
      </c>
      <c r="I11302" s="2">
        <v>44781</v>
      </c>
      <c r="J11302"/>
      <c r="K11302"/>
      <c r="L11302">
        <v>25</v>
      </c>
      <c r="M11302" t="s">
        <v>10288</v>
      </c>
      <c r="N11302" t="s">
        <v>10289</v>
      </c>
      <c r="O11302"/>
      <c r="P11302" t="s">
        <v>10290</v>
      </c>
      <c r="Q11302" t="s">
        <v>10291</v>
      </c>
      <c r="R11302" t="s">
        <v>15470</v>
      </c>
      <c r="S11302" t="s">
        <v>15436</v>
      </c>
      <c r="T11302" t="s">
        <v>15437</v>
      </c>
      <c r="U11302" t="s">
        <v>15437</v>
      </c>
      <c r="V11302">
        <v>0.625</v>
      </c>
    </row>
    <row r="11303" spans="1:22" x14ac:dyDescent="0.25">
      <c r="A11303" t="s">
        <v>1569</v>
      </c>
      <c r="B11303">
        <v>525708</v>
      </c>
      <c r="C11303" t="s">
        <v>3243</v>
      </c>
      <c r="D11303" t="s">
        <v>10397</v>
      </c>
      <c r="E11303" t="s">
        <v>1596</v>
      </c>
      <c r="F11303" t="s">
        <v>10394</v>
      </c>
      <c r="G11303" t="s">
        <v>10395</v>
      </c>
      <c r="H11303" s="2">
        <v>44781</v>
      </c>
      <c r="I11303" s="2">
        <v>45607</v>
      </c>
      <c r="J11303"/>
      <c r="K11303"/>
      <c r="L11303">
        <v>32</v>
      </c>
      <c r="M11303" t="s">
        <v>10288</v>
      </c>
      <c r="N11303" t="s">
        <v>10289</v>
      </c>
      <c r="O11303"/>
      <c r="P11303" t="s">
        <v>10360</v>
      </c>
      <c r="Q11303" t="s">
        <v>10361</v>
      </c>
      <c r="R11303" t="s">
        <v>15471</v>
      </c>
      <c r="S11303" t="s">
        <v>15436</v>
      </c>
      <c r="T11303" t="s">
        <v>15437</v>
      </c>
      <c r="U11303" t="s">
        <v>15437</v>
      </c>
      <c r="V11303">
        <v>0.8</v>
      </c>
    </row>
    <row r="11304" spans="1:22" x14ac:dyDescent="0.25">
      <c r="A11304" t="s">
        <v>1569</v>
      </c>
      <c r="B11304">
        <v>525710</v>
      </c>
      <c r="C11304" t="s">
        <v>1765</v>
      </c>
      <c r="D11304" t="s">
        <v>10763</v>
      </c>
      <c r="E11304" t="s">
        <v>1596</v>
      </c>
      <c r="F11304" t="s">
        <v>10751</v>
      </c>
      <c r="G11304" t="s">
        <v>4294</v>
      </c>
      <c r="H11304" s="2">
        <v>44781</v>
      </c>
      <c r="I11304" s="2">
        <v>44781</v>
      </c>
      <c r="J11304"/>
      <c r="K11304"/>
      <c r="L11304">
        <v>6.5</v>
      </c>
      <c r="M11304" t="s">
        <v>10288</v>
      </c>
      <c r="N11304" t="s">
        <v>10289</v>
      </c>
      <c r="O11304"/>
      <c r="P11304" t="s">
        <v>10752</v>
      </c>
      <c r="Q11304" t="s">
        <v>10753</v>
      </c>
      <c r="R11304" t="s">
        <v>15471</v>
      </c>
      <c r="S11304" t="s">
        <v>15436</v>
      </c>
      <c r="T11304" t="s">
        <v>15437</v>
      </c>
      <c r="U11304" t="s">
        <v>15437</v>
      </c>
      <c r="V11304">
        <v>0.16250000000000001</v>
      </c>
    </row>
    <row r="11305" spans="1:22" x14ac:dyDescent="0.25">
      <c r="A11305" t="s">
        <v>1569</v>
      </c>
      <c r="B11305">
        <v>525713</v>
      </c>
      <c r="C11305" t="s">
        <v>12732</v>
      </c>
      <c r="D11305" t="s">
        <v>12733</v>
      </c>
      <c r="E11305" t="s">
        <v>1596</v>
      </c>
      <c r="F11305" t="s">
        <v>12710</v>
      </c>
      <c r="G11305" t="s">
        <v>4294</v>
      </c>
      <c r="H11305" s="2">
        <v>44781</v>
      </c>
      <c r="I11305" s="2">
        <v>44781</v>
      </c>
      <c r="J11305"/>
      <c r="K11305"/>
      <c r="L11305">
        <v>39.5</v>
      </c>
      <c r="M11305" t="s">
        <v>10288</v>
      </c>
      <c r="N11305" t="s">
        <v>10289</v>
      </c>
      <c r="O11305"/>
      <c r="P11305" t="s">
        <v>12711</v>
      </c>
      <c r="Q11305" t="s">
        <v>12712</v>
      </c>
      <c r="R11305" t="s">
        <v>15470</v>
      </c>
      <c r="S11305" t="s">
        <v>15436</v>
      </c>
      <c r="T11305" t="s">
        <v>15437</v>
      </c>
      <c r="U11305" t="s">
        <v>15437</v>
      </c>
      <c r="V11305">
        <v>0.98750000000000004</v>
      </c>
    </row>
    <row r="11306" spans="1:22" x14ac:dyDescent="0.25">
      <c r="A11306" t="s">
        <v>1569</v>
      </c>
      <c r="B11306">
        <v>525702</v>
      </c>
      <c r="C11306" t="s">
        <v>11345</v>
      </c>
      <c r="D11306" t="s">
        <v>11332</v>
      </c>
      <c r="E11306" t="s">
        <v>1596</v>
      </c>
      <c r="F11306" t="s">
        <v>11323</v>
      </c>
      <c r="G11306" t="s">
        <v>4294</v>
      </c>
      <c r="H11306" s="2">
        <v>44774</v>
      </c>
      <c r="I11306" s="2">
        <v>44774</v>
      </c>
      <c r="J11306"/>
      <c r="K11306"/>
      <c r="L11306">
        <v>39.25</v>
      </c>
      <c r="M11306" t="s">
        <v>10288</v>
      </c>
      <c r="N11306" t="s">
        <v>10289</v>
      </c>
      <c r="O11306"/>
      <c r="P11306" t="s">
        <v>11319</v>
      </c>
      <c r="Q11306" t="s">
        <v>11320</v>
      </c>
      <c r="R11306" t="s">
        <v>15471</v>
      </c>
      <c r="S11306" t="s">
        <v>15436</v>
      </c>
      <c r="T11306" t="s">
        <v>15437</v>
      </c>
      <c r="U11306" t="s">
        <v>15437</v>
      </c>
      <c r="V11306">
        <v>0.98124999999999996</v>
      </c>
    </row>
    <row r="11307" spans="1:22" x14ac:dyDescent="0.25">
      <c r="A11307" t="s">
        <v>1569</v>
      </c>
      <c r="B11307">
        <v>525689</v>
      </c>
      <c r="C11307" t="s">
        <v>1626</v>
      </c>
      <c r="D11307" t="s">
        <v>10574</v>
      </c>
      <c r="E11307" t="s">
        <v>1596</v>
      </c>
      <c r="F11307" t="s">
        <v>10546</v>
      </c>
      <c r="G11307" t="s">
        <v>4294</v>
      </c>
      <c r="H11307" s="2">
        <v>44768</v>
      </c>
      <c r="I11307" s="2">
        <v>44768</v>
      </c>
      <c r="J11307"/>
      <c r="K11307"/>
      <c r="L11307">
        <v>13</v>
      </c>
      <c r="M11307" t="s">
        <v>10288</v>
      </c>
      <c r="N11307" t="s">
        <v>10289</v>
      </c>
      <c r="O11307"/>
      <c r="P11307" t="s">
        <v>10547</v>
      </c>
      <c r="Q11307" t="s">
        <v>10548</v>
      </c>
      <c r="R11307" t="s">
        <v>15471</v>
      </c>
      <c r="S11307" t="s">
        <v>15436</v>
      </c>
      <c r="T11307" t="s">
        <v>15437</v>
      </c>
      <c r="U11307" t="s">
        <v>15437</v>
      </c>
      <c r="V11307">
        <v>0.32500000000000001</v>
      </c>
    </row>
    <row r="11308" spans="1:22" x14ac:dyDescent="0.25">
      <c r="A11308" t="s">
        <v>1569</v>
      </c>
      <c r="B11308">
        <v>525700</v>
      </c>
      <c r="C11308" t="s">
        <v>12734</v>
      </c>
      <c r="D11308" t="s">
        <v>1765</v>
      </c>
      <c r="E11308" t="s">
        <v>1596</v>
      </c>
      <c r="F11308" t="s">
        <v>12710</v>
      </c>
      <c r="G11308" t="s">
        <v>4294</v>
      </c>
      <c r="H11308" s="2">
        <v>44767</v>
      </c>
      <c r="I11308" s="2">
        <v>44767</v>
      </c>
      <c r="J11308"/>
      <c r="K11308"/>
      <c r="L11308">
        <v>24</v>
      </c>
      <c r="M11308" t="s">
        <v>10288</v>
      </c>
      <c r="N11308" t="s">
        <v>10289</v>
      </c>
      <c r="O11308"/>
      <c r="P11308" t="s">
        <v>12711</v>
      </c>
      <c r="Q11308" t="s">
        <v>12712</v>
      </c>
      <c r="R11308" t="s">
        <v>15470</v>
      </c>
      <c r="S11308" t="s">
        <v>15436</v>
      </c>
      <c r="T11308" t="s">
        <v>15437</v>
      </c>
      <c r="U11308" t="s">
        <v>15437</v>
      </c>
      <c r="V11308">
        <v>0.6</v>
      </c>
    </row>
    <row r="11309" spans="1:22" x14ac:dyDescent="0.25">
      <c r="A11309" t="s">
        <v>1569</v>
      </c>
      <c r="B11309">
        <v>525697</v>
      </c>
      <c r="C11309" t="s">
        <v>13462</v>
      </c>
      <c r="D11309" t="s">
        <v>13463</v>
      </c>
      <c r="E11309" t="s">
        <v>1596</v>
      </c>
      <c r="F11309" t="s">
        <v>13445</v>
      </c>
      <c r="G11309" t="s">
        <v>4294</v>
      </c>
      <c r="H11309" s="2">
        <v>44767</v>
      </c>
      <c r="I11309" s="2">
        <v>44767</v>
      </c>
      <c r="J11309"/>
      <c r="K11309"/>
      <c r="L11309">
        <v>33</v>
      </c>
      <c r="M11309" t="s">
        <v>10288</v>
      </c>
      <c r="N11309" t="s">
        <v>10289</v>
      </c>
      <c r="O11309"/>
      <c r="P11309" t="s">
        <v>13442</v>
      </c>
      <c r="Q11309" t="s">
        <v>13443</v>
      </c>
      <c r="R11309" t="s">
        <v>15471</v>
      </c>
      <c r="S11309" t="s">
        <v>15436</v>
      </c>
      <c r="T11309" t="s">
        <v>15437</v>
      </c>
      <c r="U11309" t="s">
        <v>15437</v>
      </c>
      <c r="V11309">
        <v>0.82499999999999996</v>
      </c>
    </row>
    <row r="11310" spans="1:22" x14ac:dyDescent="0.25">
      <c r="A11310" t="s">
        <v>1569</v>
      </c>
      <c r="B11310">
        <v>525687</v>
      </c>
      <c r="C11310" t="s">
        <v>10575</v>
      </c>
      <c r="D11310" t="s">
        <v>10576</v>
      </c>
      <c r="E11310" t="s">
        <v>1572</v>
      </c>
      <c r="F11310" t="s">
        <v>10546</v>
      </c>
      <c r="G11310" t="s">
        <v>4294</v>
      </c>
      <c r="H11310" s="2">
        <v>44754</v>
      </c>
      <c r="I11310" s="2">
        <v>45467</v>
      </c>
      <c r="J11310"/>
      <c r="K11310"/>
      <c r="L11310">
        <v>0.01</v>
      </c>
      <c r="M11310" t="s">
        <v>10288</v>
      </c>
      <c r="N11310" t="s">
        <v>10289</v>
      </c>
      <c r="O11310"/>
      <c r="P11310" t="s">
        <v>10547</v>
      </c>
      <c r="Q11310" t="s">
        <v>10548</v>
      </c>
      <c r="R11310" t="s">
        <v>15471</v>
      </c>
      <c r="S11310" t="s">
        <v>15436</v>
      </c>
      <c r="T11310" t="s">
        <v>15437</v>
      </c>
      <c r="U11310" t="s">
        <v>15437</v>
      </c>
      <c r="V11310">
        <v>0</v>
      </c>
    </row>
    <row r="11311" spans="1:22" x14ac:dyDescent="0.25">
      <c r="A11311" t="s">
        <v>1569</v>
      </c>
      <c r="B11311">
        <v>525677</v>
      </c>
      <c r="C11311" t="s">
        <v>3243</v>
      </c>
      <c r="D11311" t="s">
        <v>3819</v>
      </c>
      <c r="E11311" t="s">
        <v>1596</v>
      </c>
      <c r="F11311" t="s">
        <v>11036</v>
      </c>
      <c r="G11311" t="s">
        <v>4294</v>
      </c>
      <c r="H11311" s="2">
        <v>44753</v>
      </c>
      <c r="I11311" s="2">
        <v>44753</v>
      </c>
      <c r="J11311"/>
      <c r="K11311"/>
      <c r="L11311">
        <v>35.5</v>
      </c>
      <c r="M11311" t="s">
        <v>10288</v>
      </c>
      <c r="N11311" t="s">
        <v>10289</v>
      </c>
      <c r="O11311"/>
      <c r="P11311" t="s">
        <v>11037</v>
      </c>
      <c r="Q11311" t="s">
        <v>11038</v>
      </c>
      <c r="R11311" t="s">
        <v>15471</v>
      </c>
      <c r="S11311" t="s">
        <v>15436</v>
      </c>
      <c r="T11311" t="s">
        <v>15437</v>
      </c>
      <c r="U11311" t="s">
        <v>15437</v>
      </c>
      <c r="V11311">
        <v>0.88749999999999996</v>
      </c>
    </row>
    <row r="11312" spans="1:22" x14ac:dyDescent="0.25">
      <c r="A11312" t="s">
        <v>1569</v>
      </c>
      <c r="B11312">
        <v>525665</v>
      </c>
      <c r="C11312" t="s">
        <v>11425</v>
      </c>
      <c r="D11312" t="s">
        <v>2337</v>
      </c>
      <c r="E11312" t="s">
        <v>1596</v>
      </c>
      <c r="F11312" t="s">
        <v>11415</v>
      </c>
      <c r="G11312" t="s">
        <v>4294</v>
      </c>
      <c r="H11312" s="2">
        <v>44753</v>
      </c>
      <c r="I11312" s="2">
        <v>44753</v>
      </c>
      <c r="J11312"/>
      <c r="K11312"/>
      <c r="L11312">
        <v>31.25</v>
      </c>
      <c r="M11312" t="s">
        <v>10288</v>
      </c>
      <c r="N11312" t="s">
        <v>10289</v>
      </c>
      <c r="O11312"/>
      <c r="P11312" t="s">
        <v>11416</v>
      </c>
      <c r="Q11312" t="s">
        <v>11417</v>
      </c>
      <c r="R11312" t="s">
        <v>15471</v>
      </c>
      <c r="S11312" t="s">
        <v>15436</v>
      </c>
      <c r="T11312" t="s">
        <v>15437</v>
      </c>
      <c r="U11312" t="s">
        <v>15437</v>
      </c>
      <c r="V11312">
        <v>0.78125</v>
      </c>
    </row>
    <row r="11313" spans="1:22" x14ac:dyDescent="0.25">
      <c r="A11313" t="s">
        <v>1569</v>
      </c>
      <c r="B11313">
        <v>525673</v>
      </c>
      <c r="C11313" t="s">
        <v>12825</v>
      </c>
      <c r="D11313" t="s">
        <v>12826</v>
      </c>
      <c r="E11313" t="s">
        <v>1596</v>
      </c>
      <c r="F11313" t="s">
        <v>12800</v>
      </c>
      <c r="G11313" t="s">
        <v>4294</v>
      </c>
      <c r="H11313" s="2">
        <v>44753</v>
      </c>
      <c r="I11313" s="2">
        <v>44753</v>
      </c>
      <c r="J11313"/>
      <c r="K11313"/>
      <c r="L11313">
        <v>39</v>
      </c>
      <c r="M11313" t="s">
        <v>10288</v>
      </c>
      <c r="N11313" t="s">
        <v>10289</v>
      </c>
      <c r="O11313"/>
      <c r="P11313" t="s">
        <v>12801</v>
      </c>
      <c r="Q11313" t="s">
        <v>12802</v>
      </c>
      <c r="R11313" t="s">
        <v>15471</v>
      </c>
      <c r="S11313" t="s">
        <v>15436</v>
      </c>
      <c r="T11313" t="s">
        <v>15437</v>
      </c>
      <c r="U11313" t="s">
        <v>15437</v>
      </c>
      <c r="V11313">
        <v>0.97499999999999998</v>
      </c>
    </row>
    <row r="11314" spans="1:22" x14ac:dyDescent="0.25">
      <c r="A11314" t="s">
        <v>1569</v>
      </c>
      <c r="B11314">
        <v>525682</v>
      </c>
      <c r="C11314" t="s">
        <v>2023</v>
      </c>
      <c r="D11314" t="s">
        <v>6547</v>
      </c>
      <c r="E11314" t="s">
        <v>1572</v>
      </c>
      <c r="F11314" t="s">
        <v>10359</v>
      </c>
      <c r="G11314" t="s">
        <v>4294</v>
      </c>
      <c r="H11314" s="2">
        <v>44750</v>
      </c>
      <c r="I11314" s="2">
        <v>44750</v>
      </c>
      <c r="J11314"/>
      <c r="K11314"/>
      <c r="L11314">
        <v>0.01</v>
      </c>
      <c r="M11314" t="s">
        <v>10288</v>
      </c>
      <c r="N11314" t="s">
        <v>10289</v>
      </c>
      <c r="O11314"/>
      <c r="P11314" t="s">
        <v>10360</v>
      </c>
      <c r="Q11314" t="s">
        <v>10361</v>
      </c>
      <c r="R11314" t="s">
        <v>15471</v>
      </c>
      <c r="S11314" t="s">
        <v>15436</v>
      </c>
      <c r="T11314" t="s">
        <v>15437</v>
      </c>
      <c r="U11314" t="s">
        <v>15437</v>
      </c>
      <c r="V11314">
        <v>0</v>
      </c>
    </row>
    <row r="11315" spans="1:22" x14ac:dyDescent="0.25">
      <c r="A11315" t="s">
        <v>1569</v>
      </c>
      <c r="B11315">
        <v>525657</v>
      </c>
      <c r="C11315" t="s">
        <v>3555</v>
      </c>
      <c r="D11315" t="s">
        <v>3082</v>
      </c>
      <c r="E11315" t="s">
        <v>1596</v>
      </c>
      <c r="F11315" t="s">
        <v>11323</v>
      </c>
      <c r="G11315" t="s">
        <v>4294</v>
      </c>
      <c r="H11315" s="2">
        <v>44746</v>
      </c>
      <c r="I11315" s="2">
        <v>44746</v>
      </c>
      <c r="J11315"/>
      <c r="K11315"/>
      <c r="L11315">
        <v>36.75</v>
      </c>
      <c r="M11315" t="s">
        <v>10288</v>
      </c>
      <c r="N11315" t="s">
        <v>10289</v>
      </c>
      <c r="O11315"/>
      <c r="P11315" t="s">
        <v>11319</v>
      </c>
      <c r="Q11315" t="s">
        <v>11320</v>
      </c>
      <c r="R11315" t="s">
        <v>15471</v>
      </c>
      <c r="S11315" t="s">
        <v>15436</v>
      </c>
      <c r="T11315" t="s">
        <v>15437</v>
      </c>
      <c r="U11315" t="s">
        <v>15437</v>
      </c>
      <c r="V11315">
        <v>0.91874999999999996</v>
      </c>
    </row>
    <row r="11316" spans="1:22" x14ac:dyDescent="0.25">
      <c r="A11316" t="s">
        <v>1569</v>
      </c>
      <c r="B11316">
        <v>525666</v>
      </c>
      <c r="C11316" t="s">
        <v>11346</v>
      </c>
      <c r="D11316" t="s">
        <v>11347</v>
      </c>
      <c r="E11316" t="s">
        <v>1572</v>
      </c>
      <c r="F11316" t="s">
        <v>11323</v>
      </c>
      <c r="G11316" t="s">
        <v>4294</v>
      </c>
      <c r="H11316" s="2">
        <v>44746</v>
      </c>
      <c r="I11316" s="2">
        <v>44746</v>
      </c>
      <c r="J11316"/>
      <c r="K11316"/>
      <c r="L11316">
        <v>0.01</v>
      </c>
      <c r="M11316" t="s">
        <v>10288</v>
      </c>
      <c r="N11316" t="s">
        <v>10289</v>
      </c>
      <c r="O11316"/>
      <c r="P11316" t="s">
        <v>11319</v>
      </c>
      <c r="Q11316" t="s">
        <v>11320</v>
      </c>
      <c r="R11316" t="s">
        <v>15471</v>
      </c>
      <c r="S11316" t="s">
        <v>15436</v>
      </c>
      <c r="T11316" t="s">
        <v>15437</v>
      </c>
      <c r="U11316" t="s">
        <v>15437</v>
      </c>
      <c r="V11316">
        <v>0</v>
      </c>
    </row>
    <row r="11317" spans="1:22" x14ac:dyDescent="0.25">
      <c r="A11317" t="s">
        <v>1569</v>
      </c>
      <c r="B11317">
        <v>525683</v>
      </c>
      <c r="C11317" t="s">
        <v>7988</v>
      </c>
      <c r="D11317" t="s">
        <v>3537</v>
      </c>
      <c r="E11317" t="s">
        <v>1596</v>
      </c>
      <c r="F11317" t="s">
        <v>12710</v>
      </c>
      <c r="G11317" t="s">
        <v>4294</v>
      </c>
      <c r="H11317" s="2">
        <v>44739</v>
      </c>
      <c r="I11317" s="2">
        <v>44739</v>
      </c>
      <c r="J11317"/>
      <c r="K11317"/>
      <c r="L11317">
        <v>24</v>
      </c>
      <c r="M11317" t="s">
        <v>10288</v>
      </c>
      <c r="N11317" t="s">
        <v>10289</v>
      </c>
      <c r="O11317"/>
      <c r="P11317" t="s">
        <v>12711</v>
      </c>
      <c r="Q11317" t="s">
        <v>12712</v>
      </c>
      <c r="R11317" t="s">
        <v>15470</v>
      </c>
      <c r="S11317" t="s">
        <v>15436</v>
      </c>
      <c r="T11317" t="s">
        <v>15437</v>
      </c>
      <c r="U11317" t="s">
        <v>15437</v>
      </c>
      <c r="V11317">
        <v>0.6</v>
      </c>
    </row>
    <row r="11318" spans="1:22" x14ac:dyDescent="0.25">
      <c r="A11318" t="s">
        <v>1569</v>
      </c>
      <c r="B11318">
        <v>525641</v>
      </c>
      <c r="C11318" t="s">
        <v>12735</v>
      </c>
      <c r="D11318" t="s">
        <v>5000</v>
      </c>
      <c r="E11318" t="s">
        <v>1596</v>
      </c>
      <c r="F11318" t="s">
        <v>12710</v>
      </c>
      <c r="G11318" t="s">
        <v>4294</v>
      </c>
      <c r="H11318" s="2">
        <v>44729</v>
      </c>
      <c r="I11318" s="2">
        <v>44729</v>
      </c>
      <c r="J11318"/>
      <c r="K11318"/>
      <c r="L11318">
        <v>16</v>
      </c>
      <c r="M11318" t="s">
        <v>10288</v>
      </c>
      <c r="N11318" t="s">
        <v>10289</v>
      </c>
      <c r="O11318"/>
      <c r="P11318" t="s">
        <v>12711</v>
      </c>
      <c r="Q11318" t="s">
        <v>12712</v>
      </c>
      <c r="R11318" t="s">
        <v>15470</v>
      </c>
      <c r="S11318" t="s">
        <v>15436</v>
      </c>
      <c r="T11318" t="s">
        <v>15437</v>
      </c>
      <c r="U11318" t="s">
        <v>15437</v>
      </c>
      <c r="V11318">
        <v>0.4</v>
      </c>
    </row>
    <row r="11319" spans="1:22" x14ac:dyDescent="0.25">
      <c r="A11319" t="s">
        <v>1569</v>
      </c>
      <c r="B11319">
        <v>525628</v>
      </c>
      <c r="C11319" t="s">
        <v>13496</v>
      </c>
      <c r="D11319" t="s">
        <v>13497</v>
      </c>
      <c r="E11319" t="s">
        <v>1607</v>
      </c>
      <c r="F11319" t="s">
        <v>13475</v>
      </c>
      <c r="G11319" t="s">
        <v>4294</v>
      </c>
      <c r="H11319" s="2">
        <v>44726</v>
      </c>
      <c r="I11319" s="2">
        <v>44726</v>
      </c>
      <c r="J11319"/>
      <c r="K11319"/>
      <c r="L11319">
        <v>40</v>
      </c>
      <c r="M11319" t="s">
        <v>10288</v>
      </c>
      <c r="N11319" t="s">
        <v>10289</v>
      </c>
      <c r="O11319"/>
      <c r="P11319" t="s">
        <v>13476</v>
      </c>
      <c r="Q11319" t="s">
        <v>13477</v>
      </c>
      <c r="R11319" t="s">
        <v>15470</v>
      </c>
      <c r="S11319" t="s">
        <v>15436</v>
      </c>
      <c r="T11319" t="s">
        <v>15437</v>
      </c>
      <c r="U11319" t="s">
        <v>15437</v>
      </c>
      <c r="V11319">
        <v>1</v>
      </c>
    </row>
    <row r="11320" spans="1:22" x14ac:dyDescent="0.25">
      <c r="A11320" t="s">
        <v>1569</v>
      </c>
      <c r="B11320">
        <v>525619</v>
      </c>
      <c r="C11320" t="s">
        <v>2793</v>
      </c>
      <c r="D11320" t="s">
        <v>5764</v>
      </c>
      <c r="E11320" t="s">
        <v>1607</v>
      </c>
      <c r="F11320" t="s">
        <v>11125</v>
      </c>
      <c r="G11320" t="s">
        <v>10312</v>
      </c>
      <c r="H11320" s="2">
        <v>44725</v>
      </c>
      <c r="I11320" s="2">
        <v>44725</v>
      </c>
      <c r="J11320"/>
      <c r="K11320"/>
      <c r="L11320">
        <v>40</v>
      </c>
      <c r="M11320" t="s">
        <v>10288</v>
      </c>
      <c r="N11320" t="s">
        <v>10289</v>
      </c>
      <c r="O11320"/>
      <c r="P11320" t="s">
        <v>11106</v>
      </c>
      <c r="Q11320" t="s">
        <v>11107</v>
      </c>
      <c r="R11320" t="s">
        <v>15471</v>
      </c>
      <c r="S11320" t="s">
        <v>15436</v>
      </c>
      <c r="T11320" t="s">
        <v>15437</v>
      </c>
      <c r="U11320" t="s">
        <v>15437</v>
      </c>
      <c r="V11320">
        <v>1</v>
      </c>
    </row>
    <row r="11321" spans="1:22" x14ac:dyDescent="0.25">
      <c r="A11321" t="s">
        <v>1569</v>
      </c>
      <c r="B11321">
        <v>525621</v>
      </c>
      <c r="C11321" t="s">
        <v>1626</v>
      </c>
      <c r="D11321" t="s">
        <v>10398</v>
      </c>
      <c r="E11321" t="s">
        <v>1596</v>
      </c>
      <c r="F11321" t="s">
        <v>10359</v>
      </c>
      <c r="G11321" t="s">
        <v>4294</v>
      </c>
      <c r="H11321" s="2">
        <v>44711</v>
      </c>
      <c r="I11321" s="2">
        <v>44711</v>
      </c>
      <c r="J11321"/>
      <c r="K11321"/>
      <c r="L11321">
        <v>24</v>
      </c>
      <c r="M11321" t="s">
        <v>10288</v>
      </c>
      <c r="N11321" t="s">
        <v>10289</v>
      </c>
      <c r="O11321"/>
      <c r="P11321" t="s">
        <v>10360</v>
      </c>
      <c r="Q11321" t="s">
        <v>10361</v>
      </c>
      <c r="R11321" t="s">
        <v>15471</v>
      </c>
      <c r="S11321" t="s">
        <v>15436</v>
      </c>
      <c r="T11321" t="s">
        <v>15437</v>
      </c>
      <c r="U11321" t="s">
        <v>15437</v>
      </c>
      <c r="V11321">
        <v>0.6</v>
      </c>
    </row>
    <row r="11322" spans="1:22" x14ac:dyDescent="0.25">
      <c r="A11322" t="s">
        <v>1569</v>
      </c>
      <c r="B11322">
        <v>525594</v>
      </c>
      <c r="C11322" t="s">
        <v>11057</v>
      </c>
      <c r="D11322" t="s">
        <v>11058</v>
      </c>
      <c r="E11322" t="s">
        <v>1607</v>
      </c>
      <c r="F11322" t="s">
        <v>11040</v>
      </c>
      <c r="G11322" t="s">
        <v>10304</v>
      </c>
      <c r="H11322" s="2">
        <v>44711</v>
      </c>
      <c r="I11322" s="2">
        <v>45397</v>
      </c>
      <c r="J11322"/>
      <c r="K11322"/>
      <c r="L11322">
        <v>40</v>
      </c>
      <c r="M11322" t="s">
        <v>10288</v>
      </c>
      <c r="N11322" t="s">
        <v>10289</v>
      </c>
      <c r="O11322"/>
      <c r="P11322" t="s">
        <v>11037</v>
      </c>
      <c r="Q11322" t="s">
        <v>11038</v>
      </c>
      <c r="R11322" t="s">
        <v>15471</v>
      </c>
      <c r="S11322" t="s">
        <v>15436</v>
      </c>
      <c r="T11322" t="s">
        <v>15437</v>
      </c>
      <c r="U11322" t="s">
        <v>15437</v>
      </c>
      <c r="V11322">
        <v>1</v>
      </c>
    </row>
    <row r="11323" spans="1:22" x14ac:dyDescent="0.25">
      <c r="A11323" t="s">
        <v>1569</v>
      </c>
      <c r="B11323">
        <v>525597</v>
      </c>
      <c r="C11323" t="s">
        <v>13464</v>
      </c>
      <c r="D11323" t="s">
        <v>13465</v>
      </c>
      <c r="E11323" t="s">
        <v>1572</v>
      </c>
      <c r="F11323" t="s">
        <v>13445</v>
      </c>
      <c r="G11323" t="s">
        <v>4294</v>
      </c>
      <c r="H11323" s="2">
        <v>44711</v>
      </c>
      <c r="I11323" s="2">
        <v>44711</v>
      </c>
      <c r="J11323"/>
      <c r="K11323"/>
      <c r="L11323">
        <v>0.01</v>
      </c>
      <c r="M11323" t="s">
        <v>10288</v>
      </c>
      <c r="N11323" t="s">
        <v>10289</v>
      </c>
      <c r="O11323"/>
      <c r="P11323" t="s">
        <v>13442</v>
      </c>
      <c r="Q11323" t="s">
        <v>13443</v>
      </c>
      <c r="R11323" t="s">
        <v>15471</v>
      </c>
      <c r="S11323" t="s">
        <v>15436</v>
      </c>
      <c r="T11323" t="s">
        <v>15437</v>
      </c>
      <c r="U11323" t="s">
        <v>15437</v>
      </c>
      <c r="V11323">
        <v>0</v>
      </c>
    </row>
    <row r="11324" spans="1:22" x14ac:dyDescent="0.25">
      <c r="A11324" t="s">
        <v>1569</v>
      </c>
      <c r="B11324">
        <v>525591</v>
      </c>
      <c r="C11324" t="s">
        <v>5618</v>
      </c>
      <c r="D11324" t="s">
        <v>2604</v>
      </c>
      <c r="E11324" t="s">
        <v>1596</v>
      </c>
      <c r="F11324" t="s">
        <v>11343</v>
      </c>
      <c r="G11324" t="s">
        <v>10312</v>
      </c>
      <c r="H11324" s="2">
        <v>44697</v>
      </c>
      <c r="I11324" s="2">
        <v>45789</v>
      </c>
      <c r="J11324"/>
      <c r="K11324"/>
      <c r="L11324">
        <v>37.5</v>
      </c>
      <c r="M11324" t="s">
        <v>10288</v>
      </c>
      <c r="N11324" t="s">
        <v>10289</v>
      </c>
      <c r="O11324"/>
      <c r="P11324" t="s">
        <v>11319</v>
      </c>
      <c r="Q11324" t="s">
        <v>11320</v>
      </c>
      <c r="R11324" t="s">
        <v>15471</v>
      </c>
      <c r="S11324" t="s">
        <v>15436</v>
      </c>
      <c r="T11324" t="s">
        <v>15437</v>
      </c>
      <c r="U11324" t="s">
        <v>15437</v>
      </c>
      <c r="V11324">
        <v>0.9375</v>
      </c>
    </row>
    <row r="11325" spans="1:22" x14ac:dyDescent="0.25">
      <c r="A11325" t="s">
        <v>1569</v>
      </c>
      <c r="B11325">
        <v>525564</v>
      </c>
      <c r="C11325" t="s">
        <v>2100</v>
      </c>
      <c r="D11325" t="s">
        <v>2857</v>
      </c>
      <c r="E11325" t="s">
        <v>1607</v>
      </c>
      <c r="F11325" t="s">
        <v>12724</v>
      </c>
      <c r="G11325" t="s">
        <v>10304</v>
      </c>
      <c r="H11325" s="2">
        <v>44655</v>
      </c>
      <c r="I11325" s="2">
        <v>44655</v>
      </c>
      <c r="J11325"/>
      <c r="K11325"/>
      <c r="L11325">
        <v>40</v>
      </c>
      <c r="M11325" t="s">
        <v>10288</v>
      </c>
      <c r="N11325" t="s">
        <v>10289</v>
      </c>
      <c r="O11325"/>
      <c r="P11325" t="s">
        <v>12711</v>
      </c>
      <c r="Q11325" t="s">
        <v>12712</v>
      </c>
      <c r="R11325" t="s">
        <v>15470</v>
      </c>
      <c r="S11325" t="s">
        <v>15436</v>
      </c>
      <c r="T11325" t="s">
        <v>15437</v>
      </c>
      <c r="U11325" t="s">
        <v>15437</v>
      </c>
      <c r="V11325">
        <v>1</v>
      </c>
    </row>
    <row r="11326" spans="1:22" x14ac:dyDescent="0.25">
      <c r="A11326" t="s">
        <v>1569</v>
      </c>
      <c r="B11326">
        <v>525555</v>
      </c>
      <c r="C11326" t="s">
        <v>12658</v>
      </c>
      <c r="D11326" t="s">
        <v>4499</v>
      </c>
      <c r="E11326" t="s">
        <v>1607</v>
      </c>
      <c r="F11326" t="s">
        <v>12652</v>
      </c>
      <c r="G11326" t="s">
        <v>10304</v>
      </c>
      <c r="H11326" s="2">
        <v>44641</v>
      </c>
      <c r="I11326" s="2">
        <v>44963</v>
      </c>
      <c r="J11326"/>
      <c r="K11326"/>
      <c r="L11326">
        <v>40</v>
      </c>
      <c r="M11326" t="s">
        <v>10288</v>
      </c>
      <c r="N11326" t="s">
        <v>10289</v>
      </c>
      <c r="O11326"/>
      <c r="P11326" t="s">
        <v>12640</v>
      </c>
      <c r="Q11326" t="s">
        <v>12641</v>
      </c>
      <c r="R11326" t="s">
        <v>15470</v>
      </c>
      <c r="S11326" t="s">
        <v>15436</v>
      </c>
      <c r="T11326" t="s">
        <v>15437</v>
      </c>
      <c r="U11326" t="s">
        <v>15437</v>
      </c>
      <c r="V11326">
        <v>1</v>
      </c>
    </row>
    <row r="11327" spans="1:22" x14ac:dyDescent="0.25">
      <c r="A11327" t="s">
        <v>1569</v>
      </c>
      <c r="B11327">
        <v>525550</v>
      </c>
      <c r="C11327" t="s">
        <v>2476</v>
      </c>
      <c r="D11327" t="s">
        <v>11608</v>
      </c>
      <c r="E11327" t="s">
        <v>1596</v>
      </c>
      <c r="F11327" t="s">
        <v>11597</v>
      </c>
      <c r="G11327" t="s">
        <v>4294</v>
      </c>
      <c r="H11327" s="2">
        <v>44635</v>
      </c>
      <c r="I11327" s="2">
        <v>44635</v>
      </c>
      <c r="J11327"/>
      <c r="K11327"/>
      <c r="L11327">
        <v>15.75</v>
      </c>
      <c r="M11327" t="s">
        <v>10288</v>
      </c>
      <c r="N11327" t="s">
        <v>10289</v>
      </c>
      <c r="O11327"/>
      <c r="P11327" t="s">
        <v>11593</v>
      </c>
      <c r="Q11327" t="s">
        <v>11594</v>
      </c>
      <c r="R11327" t="s">
        <v>15471</v>
      </c>
      <c r="S11327" t="s">
        <v>15436</v>
      </c>
      <c r="T11327" t="s">
        <v>15437</v>
      </c>
      <c r="U11327" t="s">
        <v>15437</v>
      </c>
      <c r="V11327">
        <v>0.39374999999999999</v>
      </c>
    </row>
    <row r="11328" spans="1:22" x14ac:dyDescent="0.25">
      <c r="A11328" t="s">
        <v>1569</v>
      </c>
      <c r="B11328">
        <v>525543</v>
      </c>
      <c r="C11328" t="s">
        <v>1903</v>
      </c>
      <c r="D11328" t="s">
        <v>2760</v>
      </c>
      <c r="E11328" t="s">
        <v>1607</v>
      </c>
      <c r="F11328" t="s">
        <v>10359</v>
      </c>
      <c r="G11328" t="s">
        <v>4294</v>
      </c>
      <c r="H11328" s="2">
        <v>44634</v>
      </c>
      <c r="I11328" s="2">
        <v>44634</v>
      </c>
      <c r="J11328"/>
      <c r="K11328"/>
      <c r="L11328">
        <v>40</v>
      </c>
      <c r="M11328" t="s">
        <v>10288</v>
      </c>
      <c r="N11328" t="s">
        <v>10289</v>
      </c>
      <c r="O11328"/>
      <c r="P11328" t="s">
        <v>10360</v>
      </c>
      <c r="Q11328" t="s">
        <v>10361</v>
      </c>
      <c r="R11328" t="s">
        <v>15471</v>
      </c>
      <c r="S11328" t="s">
        <v>15436</v>
      </c>
      <c r="T11328" t="s">
        <v>15437</v>
      </c>
      <c r="U11328" t="s">
        <v>15437</v>
      </c>
      <c r="V11328">
        <v>1</v>
      </c>
    </row>
    <row r="11329" spans="1:22" x14ac:dyDescent="0.25">
      <c r="A11329" t="s">
        <v>1569</v>
      </c>
      <c r="B11329">
        <v>525541</v>
      </c>
      <c r="C11329" t="s">
        <v>3595</v>
      </c>
      <c r="D11329" t="s">
        <v>12736</v>
      </c>
      <c r="E11329" t="s">
        <v>1607</v>
      </c>
      <c r="F11329" t="s">
        <v>12737</v>
      </c>
      <c r="G11329" t="s">
        <v>10018</v>
      </c>
      <c r="H11329" s="2">
        <v>44628</v>
      </c>
      <c r="I11329" s="2">
        <v>45355</v>
      </c>
      <c r="J11329"/>
      <c r="K11329"/>
      <c r="L11329">
        <v>40</v>
      </c>
      <c r="M11329" t="s">
        <v>10288</v>
      </c>
      <c r="N11329" t="s">
        <v>10289</v>
      </c>
      <c r="O11329"/>
      <c r="P11329" t="s">
        <v>12711</v>
      </c>
      <c r="Q11329" t="s">
        <v>12712</v>
      </c>
      <c r="R11329" t="s">
        <v>15470</v>
      </c>
      <c r="S11329" t="s">
        <v>15436</v>
      </c>
      <c r="T11329" t="s">
        <v>15437</v>
      </c>
      <c r="U11329" t="s">
        <v>15437</v>
      </c>
      <c r="V11329">
        <v>1</v>
      </c>
    </row>
    <row r="11330" spans="1:22" x14ac:dyDescent="0.25">
      <c r="A11330" t="s">
        <v>1569</v>
      </c>
      <c r="B11330">
        <v>525533</v>
      </c>
      <c r="C11330" t="s">
        <v>6897</v>
      </c>
      <c r="D11330" t="s">
        <v>11348</v>
      </c>
      <c r="E11330" t="s">
        <v>1607</v>
      </c>
      <c r="F11330" t="s">
        <v>11323</v>
      </c>
      <c r="G11330" t="s">
        <v>4294</v>
      </c>
      <c r="H11330" s="2">
        <v>44620</v>
      </c>
      <c r="I11330" s="2">
        <v>44620</v>
      </c>
      <c r="J11330"/>
      <c r="K11330"/>
      <c r="L11330">
        <v>40</v>
      </c>
      <c r="M11330" t="s">
        <v>10288</v>
      </c>
      <c r="N11330" t="s">
        <v>10289</v>
      </c>
      <c r="O11330"/>
      <c r="P11330" t="s">
        <v>11319</v>
      </c>
      <c r="Q11330" t="s">
        <v>11320</v>
      </c>
      <c r="R11330" t="s">
        <v>15471</v>
      </c>
      <c r="S11330" t="s">
        <v>15436</v>
      </c>
      <c r="T11330" t="s">
        <v>15437</v>
      </c>
      <c r="U11330" t="s">
        <v>15437</v>
      </c>
      <c r="V11330">
        <v>1</v>
      </c>
    </row>
    <row r="11331" spans="1:22" x14ac:dyDescent="0.25">
      <c r="A11331" t="s">
        <v>1569</v>
      </c>
      <c r="B11331">
        <v>525526</v>
      </c>
      <c r="C11331" t="s">
        <v>4029</v>
      </c>
      <c r="D11331" t="s">
        <v>11156</v>
      </c>
      <c r="E11331" t="s">
        <v>1607</v>
      </c>
      <c r="F11331" t="s">
        <v>11157</v>
      </c>
      <c r="G11331" t="s">
        <v>10018</v>
      </c>
      <c r="H11331" s="2">
        <v>44614</v>
      </c>
      <c r="I11331" s="2">
        <v>44614</v>
      </c>
      <c r="J11331"/>
      <c r="K11331"/>
      <c r="L11331">
        <v>40</v>
      </c>
      <c r="M11331" t="s">
        <v>10288</v>
      </c>
      <c r="N11331" t="s">
        <v>10289</v>
      </c>
      <c r="O11331"/>
      <c r="P11331" t="s">
        <v>11141</v>
      </c>
      <c r="Q11331" t="s">
        <v>11142</v>
      </c>
      <c r="R11331" t="s">
        <v>15470</v>
      </c>
      <c r="S11331" t="s">
        <v>15436</v>
      </c>
      <c r="T11331" t="s">
        <v>15437</v>
      </c>
      <c r="U11331" t="s">
        <v>15437</v>
      </c>
      <c r="V11331">
        <v>1</v>
      </c>
    </row>
    <row r="11332" spans="1:22" x14ac:dyDescent="0.25">
      <c r="A11332" t="s">
        <v>1569</v>
      </c>
      <c r="B11332">
        <v>525496</v>
      </c>
      <c r="C11332" t="s">
        <v>2190</v>
      </c>
      <c r="D11332" t="s">
        <v>1878</v>
      </c>
      <c r="E11332" t="s">
        <v>1607</v>
      </c>
      <c r="F11332" t="s">
        <v>10546</v>
      </c>
      <c r="G11332" t="s">
        <v>4294</v>
      </c>
      <c r="H11332" s="2">
        <v>44613</v>
      </c>
      <c r="I11332" s="2">
        <v>44613</v>
      </c>
      <c r="J11332"/>
      <c r="K11332"/>
      <c r="L11332">
        <v>40</v>
      </c>
      <c r="M11332" t="s">
        <v>10288</v>
      </c>
      <c r="N11332" t="s">
        <v>10289</v>
      </c>
      <c r="O11332"/>
      <c r="P11332" t="s">
        <v>10547</v>
      </c>
      <c r="Q11332" t="s">
        <v>10548</v>
      </c>
      <c r="R11332" t="s">
        <v>15471</v>
      </c>
      <c r="S11332" t="s">
        <v>15436</v>
      </c>
      <c r="T11332" t="s">
        <v>15437</v>
      </c>
      <c r="U11332" t="s">
        <v>15437</v>
      </c>
      <c r="V11332">
        <v>1</v>
      </c>
    </row>
    <row r="11333" spans="1:22" x14ac:dyDescent="0.25">
      <c r="A11333" t="s">
        <v>1569</v>
      </c>
      <c r="B11333">
        <v>525529</v>
      </c>
      <c r="C11333" t="s">
        <v>2529</v>
      </c>
      <c r="D11333" t="s">
        <v>10577</v>
      </c>
      <c r="E11333" t="s">
        <v>1596</v>
      </c>
      <c r="F11333" t="s">
        <v>10546</v>
      </c>
      <c r="G11333" t="s">
        <v>4294</v>
      </c>
      <c r="H11333" s="2">
        <v>44613</v>
      </c>
      <c r="I11333" s="2">
        <v>44613</v>
      </c>
      <c r="J11333"/>
      <c r="K11333"/>
      <c r="L11333">
        <v>31</v>
      </c>
      <c r="M11333" t="s">
        <v>10288</v>
      </c>
      <c r="N11333" t="s">
        <v>10289</v>
      </c>
      <c r="O11333"/>
      <c r="P11333" t="s">
        <v>10547</v>
      </c>
      <c r="Q11333" t="s">
        <v>10548</v>
      </c>
      <c r="R11333" t="s">
        <v>15471</v>
      </c>
      <c r="S11333" t="s">
        <v>15436</v>
      </c>
      <c r="T11333" t="s">
        <v>15437</v>
      </c>
      <c r="U11333" t="s">
        <v>15437</v>
      </c>
      <c r="V11333">
        <v>0.77500000000000002</v>
      </c>
    </row>
    <row r="11334" spans="1:22" x14ac:dyDescent="0.25">
      <c r="A11334" t="s">
        <v>1569</v>
      </c>
      <c r="B11334">
        <v>525536</v>
      </c>
      <c r="C11334" t="s">
        <v>10578</v>
      </c>
      <c r="D11334" t="s">
        <v>7646</v>
      </c>
      <c r="E11334" t="s">
        <v>1572</v>
      </c>
      <c r="F11334" t="s">
        <v>10546</v>
      </c>
      <c r="G11334" t="s">
        <v>4294</v>
      </c>
      <c r="H11334" s="2">
        <v>44613</v>
      </c>
      <c r="I11334" s="2">
        <v>44753</v>
      </c>
      <c r="J11334"/>
      <c r="K11334"/>
      <c r="L11334">
        <v>0.01</v>
      </c>
      <c r="M11334" t="s">
        <v>10288</v>
      </c>
      <c r="N11334" t="s">
        <v>10289</v>
      </c>
      <c r="O11334"/>
      <c r="P11334" t="s">
        <v>10547</v>
      </c>
      <c r="Q11334" t="s">
        <v>10548</v>
      </c>
      <c r="R11334" t="s">
        <v>15471</v>
      </c>
      <c r="S11334" t="s">
        <v>15436</v>
      </c>
      <c r="T11334" t="s">
        <v>15437</v>
      </c>
      <c r="U11334" t="s">
        <v>15437</v>
      </c>
      <c r="V11334">
        <v>0</v>
      </c>
    </row>
    <row r="11335" spans="1:22" x14ac:dyDescent="0.25">
      <c r="A11335" t="s">
        <v>1569</v>
      </c>
      <c r="B11335">
        <v>525511</v>
      </c>
      <c r="C11335" t="s">
        <v>4010</v>
      </c>
      <c r="D11335" t="s">
        <v>11158</v>
      </c>
      <c r="E11335" t="s">
        <v>1596</v>
      </c>
      <c r="F11335" t="s">
        <v>11140</v>
      </c>
      <c r="G11335" t="s">
        <v>4294</v>
      </c>
      <c r="H11335" s="2">
        <v>44613</v>
      </c>
      <c r="I11335" s="2">
        <v>44613</v>
      </c>
      <c r="J11335"/>
      <c r="K11335"/>
      <c r="L11335">
        <v>32</v>
      </c>
      <c r="M11335" t="s">
        <v>10288</v>
      </c>
      <c r="N11335" t="s">
        <v>10289</v>
      </c>
      <c r="O11335"/>
      <c r="P11335" t="s">
        <v>11141</v>
      </c>
      <c r="Q11335" t="s">
        <v>11142</v>
      </c>
      <c r="R11335" t="s">
        <v>15470</v>
      </c>
      <c r="S11335" t="s">
        <v>15436</v>
      </c>
      <c r="T11335" t="s">
        <v>15437</v>
      </c>
      <c r="U11335" t="s">
        <v>15437</v>
      </c>
      <c r="V11335">
        <v>0.8</v>
      </c>
    </row>
    <row r="11336" spans="1:22" x14ac:dyDescent="0.25">
      <c r="A11336" t="s">
        <v>1569</v>
      </c>
      <c r="B11336">
        <v>525525</v>
      </c>
      <c r="C11336" t="s">
        <v>2784</v>
      </c>
      <c r="D11336" t="s">
        <v>11301</v>
      </c>
      <c r="E11336" t="s">
        <v>1607</v>
      </c>
      <c r="F11336" t="s">
        <v>11288</v>
      </c>
      <c r="G11336" t="s">
        <v>10304</v>
      </c>
      <c r="H11336" s="2">
        <v>44613</v>
      </c>
      <c r="I11336" s="2">
        <v>45257</v>
      </c>
      <c r="J11336"/>
      <c r="K11336"/>
      <c r="L11336">
        <v>40</v>
      </c>
      <c r="M11336" t="s">
        <v>10288</v>
      </c>
      <c r="N11336" t="s">
        <v>10289</v>
      </c>
      <c r="O11336"/>
      <c r="P11336" t="s">
        <v>11279</v>
      </c>
      <c r="Q11336" t="s">
        <v>11280</v>
      </c>
      <c r="R11336" t="s">
        <v>15471</v>
      </c>
      <c r="S11336" t="s">
        <v>15436</v>
      </c>
      <c r="T11336" t="s">
        <v>15437</v>
      </c>
      <c r="U11336" t="s">
        <v>15437</v>
      </c>
      <c r="V11336">
        <v>1</v>
      </c>
    </row>
    <row r="11337" spans="1:22" x14ac:dyDescent="0.25">
      <c r="A11337" t="s">
        <v>1569</v>
      </c>
      <c r="B11337">
        <v>525512</v>
      </c>
      <c r="C11337" t="s">
        <v>3838</v>
      </c>
      <c r="D11337" t="s">
        <v>9257</v>
      </c>
      <c r="E11337" t="s">
        <v>1596</v>
      </c>
      <c r="F11337" t="s">
        <v>11278</v>
      </c>
      <c r="G11337" t="s">
        <v>4294</v>
      </c>
      <c r="H11337" s="2">
        <v>44613</v>
      </c>
      <c r="I11337" s="2">
        <v>44613</v>
      </c>
      <c r="J11337"/>
      <c r="K11337"/>
      <c r="L11337">
        <v>8</v>
      </c>
      <c r="M11337" t="s">
        <v>10288</v>
      </c>
      <c r="N11337" t="s">
        <v>10289</v>
      </c>
      <c r="O11337"/>
      <c r="P11337" t="s">
        <v>11279</v>
      </c>
      <c r="Q11337" t="s">
        <v>11280</v>
      </c>
      <c r="R11337" t="s">
        <v>15471</v>
      </c>
      <c r="S11337" t="s">
        <v>15436</v>
      </c>
      <c r="T11337" t="s">
        <v>15437</v>
      </c>
      <c r="U11337" t="s">
        <v>15437</v>
      </c>
      <c r="V11337">
        <v>0.2</v>
      </c>
    </row>
    <row r="11338" spans="1:22" x14ac:dyDescent="0.25">
      <c r="A11338" t="s">
        <v>1569</v>
      </c>
      <c r="B11338">
        <v>525513</v>
      </c>
      <c r="C11338" t="s">
        <v>1796</v>
      </c>
      <c r="D11338" t="s">
        <v>11668</v>
      </c>
      <c r="E11338" t="s">
        <v>1607</v>
      </c>
      <c r="F11338" t="s">
        <v>11669</v>
      </c>
      <c r="G11338" t="s">
        <v>4326</v>
      </c>
      <c r="H11338" s="2">
        <v>44613</v>
      </c>
      <c r="I11338" s="2">
        <v>45579</v>
      </c>
      <c r="J11338"/>
      <c r="K11338"/>
      <c r="L11338">
        <v>40</v>
      </c>
      <c r="M11338" t="s">
        <v>10288</v>
      </c>
      <c r="N11338" t="s">
        <v>10289</v>
      </c>
      <c r="O11338"/>
      <c r="P11338" t="s">
        <v>11655</v>
      </c>
      <c r="Q11338" t="s">
        <v>11656</v>
      </c>
      <c r="R11338" t="s">
        <v>15471</v>
      </c>
      <c r="S11338" t="s">
        <v>15436</v>
      </c>
      <c r="T11338" t="s">
        <v>15437</v>
      </c>
      <c r="U11338" t="s">
        <v>1566</v>
      </c>
      <c r="V11338">
        <v>1</v>
      </c>
    </row>
    <row r="11339" spans="1:22" x14ac:dyDescent="0.25">
      <c r="A11339" t="s">
        <v>1569</v>
      </c>
      <c r="B11339">
        <v>525523</v>
      </c>
      <c r="C11339" t="s">
        <v>9077</v>
      </c>
      <c r="D11339" t="s">
        <v>2986</v>
      </c>
      <c r="E11339" t="s">
        <v>1596</v>
      </c>
      <c r="F11339" t="s">
        <v>10359</v>
      </c>
      <c r="G11339" t="s">
        <v>4294</v>
      </c>
      <c r="H11339" s="2">
        <v>44606</v>
      </c>
      <c r="I11339" s="2">
        <v>45075</v>
      </c>
      <c r="J11339"/>
      <c r="K11339"/>
      <c r="L11339">
        <v>8</v>
      </c>
      <c r="M11339" t="s">
        <v>10288</v>
      </c>
      <c r="N11339" t="s">
        <v>10289</v>
      </c>
      <c r="O11339"/>
      <c r="P11339" t="s">
        <v>10360</v>
      </c>
      <c r="Q11339" t="s">
        <v>10361</v>
      </c>
      <c r="R11339" t="s">
        <v>15471</v>
      </c>
      <c r="S11339" t="s">
        <v>15436</v>
      </c>
      <c r="T11339" t="s">
        <v>15437</v>
      </c>
      <c r="U11339" t="s">
        <v>15437</v>
      </c>
      <c r="V11339">
        <v>0.2</v>
      </c>
    </row>
    <row r="11340" spans="1:22" x14ac:dyDescent="0.25">
      <c r="A11340" t="s">
        <v>1569</v>
      </c>
      <c r="B11340">
        <v>525495</v>
      </c>
      <c r="C11340" t="s">
        <v>6025</v>
      </c>
      <c r="D11340" t="s">
        <v>4316</v>
      </c>
      <c r="E11340" t="s">
        <v>1596</v>
      </c>
      <c r="F11340" t="s">
        <v>10546</v>
      </c>
      <c r="G11340" t="s">
        <v>4294</v>
      </c>
      <c r="H11340" s="2">
        <v>44599</v>
      </c>
      <c r="I11340" s="2">
        <v>44599</v>
      </c>
      <c r="J11340"/>
      <c r="K11340"/>
      <c r="L11340">
        <v>22.5</v>
      </c>
      <c r="M11340" t="s">
        <v>10288</v>
      </c>
      <c r="N11340" t="s">
        <v>10289</v>
      </c>
      <c r="O11340"/>
      <c r="P11340" t="s">
        <v>10547</v>
      </c>
      <c r="Q11340" t="s">
        <v>10548</v>
      </c>
      <c r="R11340" t="s">
        <v>15471</v>
      </c>
      <c r="S11340" t="s">
        <v>15436</v>
      </c>
      <c r="T11340" t="s">
        <v>15437</v>
      </c>
      <c r="U11340" t="s">
        <v>15437</v>
      </c>
      <c r="V11340">
        <v>0.5625</v>
      </c>
    </row>
    <row r="11341" spans="1:22" x14ac:dyDescent="0.25">
      <c r="A11341" t="s">
        <v>1569</v>
      </c>
      <c r="B11341">
        <v>525497</v>
      </c>
      <c r="C11341" t="s">
        <v>8502</v>
      </c>
      <c r="D11341" t="s">
        <v>11426</v>
      </c>
      <c r="E11341" t="s">
        <v>1607</v>
      </c>
      <c r="F11341" t="s">
        <v>11427</v>
      </c>
      <c r="G11341" t="s">
        <v>10312</v>
      </c>
      <c r="H11341" s="2">
        <v>44599</v>
      </c>
      <c r="I11341" s="2">
        <v>45621</v>
      </c>
      <c r="J11341"/>
      <c r="K11341"/>
      <c r="L11341">
        <v>40</v>
      </c>
      <c r="M11341" t="s">
        <v>10288</v>
      </c>
      <c r="N11341" t="s">
        <v>10289</v>
      </c>
      <c r="O11341"/>
      <c r="P11341" t="s">
        <v>11416</v>
      </c>
      <c r="Q11341" t="s">
        <v>11417</v>
      </c>
      <c r="R11341" t="s">
        <v>15471</v>
      </c>
      <c r="S11341" t="s">
        <v>15436</v>
      </c>
      <c r="T11341" t="s">
        <v>15437</v>
      </c>
      <c r="U11341" t="s">
        <v>15437</v>
      </c>
      <c r="V11341">
        <v>1</v>
      </c>
    </row>
    <row r="11342" spans="1:22" x14ac:dyDescent="0.25">
      <c r="A11342" t="s">
        <v>1569</v>
      </c>
      <c r="B11342">
        <v>525469</v>
      </c>
      <c r="C11342" t="s">
        <v>1601</v>
      </c>
      <c r="D11342" t="s">
        <v>11126</v>
      </c>
      <c r="E11342" t="s">
        <v>1596</v>
      </c>
      <c r="F11342" t="s">
        <v>11105</v>
      </c>
      <c r="G11342" t="s">
        <v>4294</v>
      </c>
      <c r="H11342" s="2">
        <v>44585</v>
      </c>
      <c r="I11342" s="2">
        <v>44585</v>
      </c>
      <c r="J11342"/>
      <c r="K11342"/>
      <c r="L11342">
        <v>9</v>
      </c>
      <c r="M11342" t="s">
        <v>10288</v>
      </c>
      <c r="N11342" t="s">
        <v>10289</v>
      </c>
      <c r="O11342"/>
      <c r="P11342" t="s">
        <v>11106</v>
      </c>
      <c r="Q11342" t="s">
        <v>11107</v>
      </c>
      <c r="R11342" t="s">
        <v>15471</v>
      </c>
      <c r="S11342" t="s">
        <v>15436</v>
      </c>
      <c r="T11342" t="s">
        <v>15437</v>
      </c>
      <c r="U11342" t="s">
        <v>15437</v>
      </c>
      <c r="V11342">
        <v>0.22500000000000001</v>
      </c>
    </row>
    <row r="11343" spans="1:22" x14ac:dyDescent="0.25">
      <c r="A11343" t="s">
        <v>1569</v>
      </c>
      <c r="B11343">
        <v>525478</v>
      </c>
      <c r="C11343" t="s">
        <v>1837</v>
      </c>
      <c r="D11343" t="s">
        <v>12738</v>
      </c>
      <c r="E11343" t="s">
        <v>1607</v>
      </c>
      <c r="F11343" t="s">
        <v>12710</v>
      </c>
      <c r="G11343" t="s">
        <v>4294</v>
      </c>
      <c r="H11343" s="2">
        <v>44585</v>
      </c>
      <c r="I11343" s="2">
        <v>44585</v>
      </c>
      <c r="J11343"/>
      <c r="K11343"/>
      <c r="L11343">
        <v>40</v>
      </c>
      <c r="M11343" t="s">
        <v>10288</v>
      </c>
      <c r="N11343" t="s">
        <v>10289</v>
      </c>
      <c r="O11343"/>
      <c r="P11343" t="s">
        <v>12711</v>
      </c>
      <c r="Q11343" t="s">
        <v>12712</v>
      </c>
      <c r="R11343" t="s">
        <v>15470</v>
      </c>
      <c r="S11343" t="s">
        <v>15436</v>
      </c>
      <c r="T11343" t="s">
        <v>15437</v>
      </c>
      <c r="U11343" t="s">
        <v>15437</v>
      </c>
      <c r="V11343">
        <v>1</v>
      </c>
    </row>
    <row r="11344" spans="1:22" x14ac:dyDescent="0.25">
      <c r="A11344" t="s">
        <v>1569</v>
      </c>
      <c r="B11344">
        <v>525476</v>
      </c>
      <c r="C11344" t="s">
        <v>2371</v>
      </c>
      <c r="D11344" t="s">
        <v>4684</v>
      </c>
      <c r="E11344" t="s">
        <v>1596</v>
      </c>
      <c r="F11344" t="s">
        <v>12899</v>
      </c>
      <c r="G11344" t="s">
        <v>4294</v>
      </c>
      <c r="H11344" s="2">
        <v>44585</v>
      </c>
      <c r="I11344" s="2">
        <v>44585</v>
      </c>
      <c r="J11344"/>
      <c r="K11344"/>
      <c r="L11344">
        <v>35</v>
      </c>
      <c r="M11344" t="s">
        <v>10288</v>
      </c>
      <c r="N11344" t="s">
        <v>10289</v>
      </c>
      <c r="O11344"/>
      <c r="P11344" t="s">
        <v>12900</v>
      </c>
      <c r="Q11344" t="s">
        <v>12901</v>
      </c>
      <c r="R11344" t="s">
        <v>15471</v>
      </c>
      <c r="S11344" t="s">
        <v>15436</v>
      </c>
      <c r="T11344" t="s">
        <v>15437</v>
      </c>
      <c r="U11344" t="s">
        <v>15437</v>
      </c>
      <c r="V11344">
        <v>0.875</v>
      </c>
    </row>
    <row r="11345" spans="1:22" x14ac:dyDescent="0.25">
      <c r="A11345" t="s">
        <v>1569</v>
      </c>
      <c r="B11345">
        <v>525466</v>
      </c>
      <c r="C11345" t="s">
        <v>1903</v>
      </c>
      <c r="D11345" t="s">
        <v>11609</v>
      </c>
      <c r="E11345" t="s">
        <v>1596</v>
      </c>
      <c r="F11345" t="s">
        <v>11597</v>
      </c>
      <c r="G11345" t="s">
        <v>4294</v>
      </c>
      <c r="H11345" s="2">
        <v>44579</v>
      </c>
      <c r="I11345" s="2">
        <v>44579</v>
      </c>
      <c r="J11345"/>
      <c r="K11345"/>
      <c r="L11345">
        <v>33.75</v>
      </c>
      <c r="M11345" t="s">
        <v>10288</v>
      </c>
      <c r="N11345" t="s">
        <v>10289</v>
      </c>
      <c r="O11345"/>
      <c r="P11345" t="s">
        <v>11593</v>
      </c>
      <c r="Q11345" t="s">
        <v>11594</v>
      </c>
      <c r="R11345" t="s">
        <v>15471</v>
      </c>
      <c r="S11345" t="s">
        <v>15436</v>
      </c>
      <c r="T11345" t="s">
        <v>15437</v>
      </c>
      <c r="U11345" t="s">
        <v>15437</v>
      </c>
      <c r="V11345">
        <v>0.84375</v>
      </c>
    </row>
    <row r="11346" spans="1:22" x14ac:dyDescent="0.25">
      <c r="A11346" t="s">
        <v>1569</v>
      </c>
      <c r="B11346">
        <v>525451</v>
      </c>
      <c r="C11346" t="s">
        <v>2899</v>
      </c>
      <c r="D11346" t="s">
        <v>2472</v>
      </c>
      <c r="E11346" t="s">
        <v>1596</v>
      </c>
      <c r="F11346" t="s">
        <v>12710</v>
      </c>
      <c r="G11346" t="s">
        <v>4294</v>
      </c>
      <c r="H11346" s="2">
        <v>44571</v>
      </c>
      <c r="I11346" s="2">
        <v>44571</v>
      </c>
      <c r="J11346"/>
      <c r="K11346"/>
      <c r="L11346">
        <v>8</v>
      </c>
      <c r="M11346" t="s">
        <v>10288</v>
      </c>
      <c r="N11346" t="s">
        <v>10289</v>
      </c>
      <c r="O11346"/>
      <c r="P11346" t="s">
        <v>12711</v>
      </c>
      <c r="Q11346" t="s">
        <v>12712</v>
      </c>
      <c r="R11346" t="s">
        <v>15470</v>
      </c>
      <c r="S11346" t="s">
        <v>15436</v>
      </c>
      <c r="T11346" t="s">
        <v>15437</v>
      </c>
      <c r="U11346" t="s">
        <v>15437</v>
      </c>
      <c r="V11346">
        <v>0.2</v>
      </c>
    </row>
    <row r="11347" spans="1:22" x14ac:dyDescent="0.25">
      <c r="A11347" t="s">
        <v>1569</v>
      </c>
      <c r="B11347">
        <v>525453</v>
      </c>
      <c r="C11347" t="s">
        <v>5416</v>
      </c>
      <c r="D11347" t="s">
        <v>11349</v>
      </c>
      <c r="E11347" t="s">
        <v>1596</v>
      </c>
      <c r="F11347" t="s">
        <v>11323</v>
      </c>
      <c r="G11347" t="s">
        <v>4294</v>
      </c>
      <c r="H11347" s="2">
        <v>44566</v>
      </c>
      <c r="I11347" s="2">
        <v>45691</v>
      </c>
      <c r="J11347"/>
      <c r="K11347"/>
      <c r="L11347">
        <v>6.5</v>
      </c>
      <c r="M11347" t="s">
        <v>10288</v>
      </c>
      <c r="N11347" t="s">
        <v>10289</v>
      </c>
      <c r="O11347"/>
      <c r="P11347" t="s">
        <v>11319</v>
      </c>
      <c r="Q11347" t="s">
        <v>11320</v>
      </c>
      <c r="R11347" t="s">
        <v>15471</v>
      </c>
      <c r="S11347" t="s">
        <v>15436</v>
      </c>
      <c r="T11347" t="s">
        <v>15437</v>
      </c>
      <c r="U11347" t="s">
        <v>15437</v>
      </c>
      <c r="V11347">
        <v>0.16250000000000001</v>
      </c>
    </row>
    <row r="11348" spans="1:22" x14ac:dyDescent="0.25">
      <c r="A11348" t="s">
        <v>1569</v>
      </c>
      <c r="B11348">
        <v>525431</v>
      </c>
      <c r="C11348" t="s">
        <v>11428</v>
      </c>
      <c r="D11348" t="s">
        <v>11429</v>
      </c>
      <c r="E11348" t="s">
        <v>1596</v>
      </c>
      <c r="F11348" t="s">
        <v>11415</v>
      </c>
      <c r="G11348" t="s">
        <v>4294</v>
      </c>
      <c r="H11348" s="2">
        <v>44545</v>
      </c>
      <c r="I11348" s="2">
        <v>44545</v>
      </c>
      <c r="J11348"/>
      <c r="K11348"/>
      <c r="L11348">
        <v>24</v>
      </c>
      <c r="M11348" t="s">
        <v>10288</v>
      </c>
      <c r="N11348" t="s">
        <v>10289</v>
      </c>
      <c r="O11348"/>
      <c r="P11348" t="s">
        <v>11416</v>
      </c>
      <c r="Q11348" t="s">
        <v>11417</v>
      </c>
      <c r="R11348" t="s">
        <v>15471</v>
      </c>
      <c r="S11348" t="s">
        <v>15436</v>
      </c>
      <c r="T11348" t="s">
        <v>15437</v>
      </c>
      <c r="U11348" t="s">
        <v>15437</v>
      </c>
      <c r="V11348">
        <v>0.6</v>
      </c>
    </row>
    <row r="11349" spans="1:22" x14ac:dyDescent="0.25">
      <c r="A11349" t="s">
        <v>1569</v>
      </c>
      <c r="B11349">
        <v>525437</v>
      </c>
      <c r="C11349" t="s">
        <v>8851</v>
      </c>
      <c r="D11349" t="s">
        <v>11128</v>
      </c>
      <c r="E11349" t="s">
        <v>1607</v>
      </c>
      <c r="F11349" t="s">
        <v>11654</v>
      </c>
      <c r="G11349" t="s">
        <v>4294</v>
      </c>
      <c r="H11349" s="2">
        <v>44543</v>
      </c>
      <c r="I11349" s="2">
        <v>44991</v>
      </c>
      <c r="J11349"/>
      <c r="K11349"/>
      <c r="L11349">
        <v>40</v>
      </c>
      <c r="M11349" t="s">
        <v>10288</v>
      </c>
      <c r="N11349" t="s">
        <v>10289</v>
      </c>
      <c r="O11349"/>
      <c r="P11349" t="s">
        <v>11655</v>
      </c>
      <c r="Q11349" t="s">
        <v>11656</v>
      </c>
      <c r="R11349" t="s">
        <v>15471</v>
      </c>
      <c r="S11349" t="s">
        <v>15436</v>
      </c>
      <c r="T11349" t="s">
        <v>15437</v>
      </c>
      <c r="U11349" t="s">
        <v>15437</v>
      </c>
      <c r="V11349">
        <v>1</v>
      </c>
    </row>
    <row r="11350" spans="1:22" x14ac:dyDescent="0.25">
      <c r="A11350" t="s">
        <v>1569</v>
      </c>
      <c r="B11350">
        <v>525438</v>
      </c>
      <c r="C11350" t="s">
        <v>12739</v>
      </c>
      <c r="D11350" t="s">
        <v>12740</v>
      </c>
      <c r="E11350" t="s">
        <v>1596</v>
      </c>
      <c r="F11350" t="s">
        <v>12710</v>
      </c>
      <c r="G11350" t="s">
        <v>4294</v>
      </c>
      <c r="H11350" s="2">
        <v>44543</v>
      </c>
      <c r="I11350" s="2">
        <v>44886</v>
      </c>
      <c r="J11350"/>
      <c r="K11350"/>
      <c r="L11350">
        <v>24</v>
      </c>
      <c r="M11350" t="s">
        <v>10288</v>
      </c>
      <c r="N11350" t="s">
        <v>10289</v>
      </c>
      <c r="O11350"/>
      <c r="P11350" t="s">
        <v>12711</v>
      </c>
      <c r="Q11350" t="s">
        <v>12712</v>
      </c>
      <c r="R11350" t="s">
        <v>15470</v>
      </c>
      <c r="S11350" t="s">
        <v>15436</v>
      </c>
      <c r="T11350" t="s">
        <v>15437</v>
      </c>
      <c r="U11350" t="s">
        <v>15437</v>
      </c>
      <c r="V11350">
        <v>0.6</v>
      </c>
    </row>
    <row r="11351" spans="1:22" x14ac:dyDescent="0.25">
      <c r="A11351" t="s">
        <v>1569</v>
      </c>
      <c r="B11351">
        <v>525440</v>
      </c>
      <c r="C11351" t="s">
        <v>1760</v>
      </c>
      <c r="D11351" t="s">
        <v>10368</v>
      </c>
      <c r="E11351" t="s">
        <v>1572</v>
      </c>
      <c r="F11351" t="s">
        <v>12800</v>
      </c>
      <c r="G11351" t="s">
        <v>4294</v>
      </c>
      <c r="H11351" s="2">
        <v>44543</v>
      </c>
      <c r="I11351" s="2">
        <v>44543</v>
      </c>
      <c r="J11351"/>
      <c r="K11351"/>
      <c r="L11351">
        <v>0.01</v>
      </c>
      <c r="M11351" t="s">
        <v>10288</v>
      </c>
      <c r="N11351" t="s">
        <v>10289</v>
      </c>
      <c r="O11351"/>
      <c r="P11351" t="s">
        <v>12801</v>
      </c>
      <c r="Q11351" t="s">
        <v>12802</v>
      </c>
      <c r="R11351" t="s">
        <v>15471</v>
      </c>
      <c r="S11351" t="s">
        <v>15436</v>
      </c>
      <c r="T11351" t="s">
        <v>15437</v>
      </c>
      <c r="U11351" t="s">
        <v>15437</v>
      </c>
      <c r="V11351">
        <v>0</v>
      </c>
    </row>
    <row r="11352" spans="1:22" x14ac:dyDescent="0.25">
      <c r="A11352" t="s">
        <v>1569</v>
      </c>
      <c r="B11352">
        <v>525421</v>
      </c>
      <c r="C11352" t="s">
        <v>11350</v>
      </c>
      <c r="D11352" t="s">
        <v>11351</v>
      </c>
      <c r="E11352" t="s">
        <v>1596</v>
      </c>
      <c r="F11352" t="s">
        <v>11323</v>
      </c>
      <c r="G11352" t="s">
        <v>4294</v>
      </c>
      <c r="H11352" s="2">
        <v>44531</v>
      </c>
      <c r="I11352" s="2">
        <v>44531</v>
      </c>
      <c r="J11352"/>
      <c r="K11352"/>
      <c r="L11352">
        <v>29.5</v>
      </c>
      <c r="M11352" t="s">
        <v>10288</v>
      </c>
      <c r="N11352" t="s">
        <v>10289</v>
      </c>
      <c r="O11352"/>
      <c r="P11352" t="s">
        <v>11319</v>
      </c>
      <c r="Q11352" t="s">
        <v>11320</v>
      </c>
      <c r="R11352" t="s">
        <v>15471</v>
      </c>
      <c r="S11352" t="s">
        <v>15436</v>
      </c>
      <c r="T11352" t="s">
        <v>15437</v>
      </c>
      <c r="U11352" t="s">
        <v>15437</v>
      </c>
      <c r="V11352">
        <v>0.73750000000000004</v>
      </c>
    </row>
    <row r="11353" spans="1:22" x14ac:dyDescent="0.25">
      <c r="A11353" t="s">
        <v>1569</v>
      </c>
      <c r="B11353">
        <v>525396</v>
      </c>
      <c r="C11353" t="s">
        <v>10301</v>
      </c>
      <c r="D11353" t="s">
        <v>2505</v>
      </c>
      <c r="E11353" t="s">
        <v>1596</v>
      </c>
      <c r="F11353" t="s">
        <v>10287</v>
      </c>
      <c r="G11353" t="s">
        <v>4294</v>
      </c>
      <c r="H11353" s="2">
        <v>44529</v>
      </c>
      <c r="I11353" s="2">
        <v>44529</v>
      </c>
      <c r="J11353"/>
      <c r="K11353"/>
      <c r="L11353">
        <v>23.75</v>
      </c>
      <c r="M11353" t="s">
        <v>10288</v>
      </c>
      <c r="N11353" t="s">
        <v>10289</v>
      </c>
      <c r="O11353"/>
      <c r="P11353" t="s">
        <v>10290</v>
      </c>
      <c r="Q11353" t="s">
        <v>10291</v>
      </c>
      <c r="R11353" t="s">
        <v>15470</v>
      </c>
      <c r="S11353" t="s">
        <v>15436</v>
      </c>
      <c r="T11353" t="s">
        <v>15437</v>
      </c>
      <c r="U11353" t="s">
        <v>15437</v>
      </c>
      <c r="V11353">
        <v>0.59375</v>
      </c>
    </row>
    <row r="11354" spans="1:22" x14ac:dyDescent="0.25">
      <c r="A11354" t="s">
        <v>1569</v>
      </c>
      <c r="B11354">
        <v>525393</v>
      </c>
      <c r="C11354" t="s">
        <v>2050</v>
      </c>
      <c r="D11354" t="s">
        <v>10764</v>
      </c>
      <c r="E11354" t="s">
        <v>1596</v>
      </c>
      <c r="F11354" t="s">
        <v>10751</v>
      </c>
      <c r="G11354" t="s">
        <v>4294</v>
      </c>
      <c r="H11354" s="2">
        <v>44529</v>
      </c>
      <c r="I11354" s="2">
        <v>44529</v>
      </c>
      <c r="J11354"/>
      <c r="K11354"/>
      <c r="L11354">
        <v>16</v>
      </c>
      <c r="M11354" t="s">
        <v>10288</v>
      </c>
      <c r="N11354" t="s">
        <v>10289</v>
      </c>
      <c r="O11354"/>
      <c r="P11354" t="s">
        <v>10752</v>
      </c>
      <c r="Q11354" t="s">
        <v>10753</v>
      </c>
      <c r="R11354" t="s">
        <v>15471</v>
      </c>
      <c r="S11354" t="s">
        <v>15436</v>
      </c>
      <c r="T11354" t="s">
        <v>15437</v>
      </c>
      <c r="U11354" t="s">
        <v>15437</v>
      </c>
      <c r="V11354">
        <v>0.4</v>
      </c>
    </row>
    <row r="11355" spans="1:22" x14ac:dyDescent="0.25">
      <c r="A11355" t="s">
        <v>1569</v>
      </c>
      <c r="B11355">
        <v>525392</v>
      </c>
      <c r="C11355" t="s">
        <v>11059</v>
      </c>
      <c r="D11355" t="s">
        <v>2187</v>
      </c>
      <c r="E11355" t="s">
        <v>1596</v>
      </c>
      <c r="F11355" t="s">
        <v>11036</v>
      </c>
      <c r="G11355" t="s">
        <v>4294</v>
      </c>
      <c r="H11355" s="2">
        <v>44529</v>
      </c>
      <c r="I11355" s="2">
        <v>44529</v>
      </c>
      <c r="J11355"/>
      <c r="K11355"/>
      <c r="L11355">
        <v>29</v>
      </c>
      <c r="M11355" t="s">
        <v>10288</v>
      </c>
      <c r="N11355" t="s">
        <v>10289</v>
      </c>
      <c r="O11355"/>
      <c r="P11355" t="s">
        <v>11037</v>
      </c>
      <c r="Q11355" t="s">
        <v>11038</v>
      </c>
      <c r="R11355" t="s">
        <v>15471</v>
      </c>
      <c r="S11355" t="s">
        <v>15436</v>
      </c>
      <c r="T11355" t="s">
        <v>15437</v>
      </c>
      <c r="U11355" t="s">
        <v>15437</v>
      </c>
      <c r="V11355">
        <v>0.72499999999999998</v>
      </c>
    </row>
    <row r="11356" spans="1:22" x14ac:dyDescent="0.25">
      <c r="A11356" t="s">
        <v>1569</v>
      </c>
      <c r="B11356">
        <v>525390</v>
      </c>
      <c r="C11356" t="s">
        <v>11302</v>
      </c>
      <c r="D11356" t="s">
        <v>11303</v>
      </c>
      <c r="E11356" t="s">
        <v>1596</v>
      </c>
      <c r="F11356" t="s">
        <v>11278</v>
      </c>
      <c r="G11356" t="s">
        <v>4294</v>
      </c>
      <c r="H11356" s="2">
        <v>44529</v>
      </c>
      <c r="I11356" s="2">
        <v>44529</v>
      </c>
      <c r="J11356"/>
      <c r="K11356"/>
      <c r="L11356">
        <v>8</v>
      </c>
      <c r="M11356" t="s">
        <v>10288</v>
      </c>
      <c r="N11356" t="s">
        <v>10289</v>
      </c>
      <c r="O11356"/>
      <c r="P11356" t="s">
        <v>11279</v>
      </c>
      <c r="Q11356" t="s">
        <v>11280</v>
      </c>
      <c r="R11356" t="s">
        <v>15471</v>
      </c>
      <c r="S11356" t="s">
        <v>15436</v>
      </c>
      <c r="T11356" t="s">
        <v>15437</v>
      </c>
      <c r="U11356" t="s">
        <v>15437</v>
      </c>
      <c r="V11356">
        <v>0.2</v>
      </c>
    </row>
    <row r="11357" spans="1:22" x14ac:dyDescent="0.25">
      <c r="A11357" t="s">
        <v>1569</v>
      </c>
      <c r="B11357">
        <v>525382</v>
      </c>
      <c r="C11357" t="s">
        <v>4503</v>
      </c>
      <c r="D11357" t="s">
        <v>2777</v>
      </c>
      <c r="E11357" t="s">
        <v>1596</v>
      </c>
      <c r="F11357" t="s">
        <v>11105</v>
      </c>
      <c r="G11357" t="s">
        <v>4294</v>
      </c>
      <c r="H11357" s="2">
        <v>44522</v>
      </c>
      <c r="I11357" s="2">
        <v>44522</v>
      </c>
      <c r="J11357"/>
      <c r="K11357"/>
      <c r="L11357">
        <v>35.75</v>
      </c>
      <c r="M11357" t="s">
        <v>10288</v>
      </c>
      <c r="N11357" t="s">
        <v>10289</v>
      </c>
      <c r="O11357"/>
      <c r="P11357" t="s">
        <v>11106</v>
      </c>
      <c r="Q11357" t="s">
        <v>11107</v>
      </c>
      <c r="R11357" t="s">
        <v>15471</v>
      </c>
      <c r="S11357" t="s">
        <v>15436</v>
      </c>
      <c r="T11357" t="s">
        <v>15437</v>
      </c>
      <c r="U11357" t="s">
        <v>15437</v>
      </c>
      <c r="V11357">
        <v>0.89375000000000004</v>
      </c>
    </row>
    <row r="11358" spans="1:22" x14ac:dyDescent="0.25">
      <c r="A11358" t="s">
        <v>1569</v>
      </c>
      <c r="B11358">
        <v>525370</v>
      </c>
      <c r="C11358" t="s">
        <v>10579</v>
      </c>
      <c r="D11358" t="s">
        <v>5563</v>
      </c>
      <c r="E11358" t="s">
        <v>1596</v>
      </c>
      <c r="F11358" t="s">
        <v>10546</v>
      </c>
      <c r="G11358" t="s">
        <v>4294</v>
      </c>
      <c r="H11358" s="2">
        <v>44515</v>
      </c>
      <c r="I11358" s="2">
        <v>44515</v>
      </c>
      <c r="J11358"/>
      <c r="K11358"/>
      <c r="L11358">
        <v>19</v>
      </c>
      <c r="M11358" t="s">
        <v>10288</v>
      </c>
      <c r="N11358" t="s">
        <v>10289</v>
      </c>
      <c r="O11358"/>
      <c r="P11358" t="s">
        <v>10547</v>
      </c>
      <c r="Q11358" t="s">
        <v>10548</v>
      </c>
      <c r="R11358" t="s">
        <v>15471</v>
      </c>
      <c r="S11358" t="s">
        <v>15436</v>
      </c>
      <c r="T11358" t="s">
        <v>15437</v>
      </c>
      <c r="U11358" t="s">
        <v>15437</v>
      </c>
      <c r="V11358">
        <v>0.47499999999999998</v>
      </c>
    </row>
    <row r="11359" spans="1:22" x14ac:dyDescent="0.25">
      <c r="A11359" t="s">
        <v>1569</v>
      </c>
      <c r="B11359">
        <v>525372</v>
      </c>
      <c r="C11359" t="s">
        <v>13941</v>
      </c>
      <c r="D11359" t="s">
        <v>1817</v>
      </c>
      <c r="E11359" t="s">
        <v>1607</v>
      </c>
      <c r="F11359" t="s">
        <v>13942</v>
      </c>
      <c r="G11359" t="s">
        <v>10312</v>
      </c>
      <c r="H11359" s="2">
        <v>44515</v>
      </c>
      <c r="I11359" s="2">
        <v>45103</v>
      </c>
      <c r="J11359"/>
      <c r="K11359"/>
      <c r="L11359">
        <v>40</v>
      </c>
      <c r="M11359" t="s">
        <v>10288</v>
      </c>
      <c r="N11359" t="s">
        <v>10289</v>
      </c>
      <c r="O11359"/>
      <c r="P11359" t="s">
        <v>13925</v>
      </c>
      <c r="Q11359" t="s">
        <v>13926</v>
      </c>
      <c r="R11359" t="s">
        <v>15471</v>
      </c>
      <c r="S11359" t="s">
        <v>15436</v>
      </c>
      <c r="T11359" t="s">
        <v>15437</v>
      </c>
      <c r="U11359" t="s">
        <v>15437</v>
      </c>
      <c r="V11359">
        <v>1</v>
      </c>
    </row>
    <row r="11360" spans="1:22" x14ac:dyDescent="0.25">
      <c r="A11360" t="s">
        <v>1569</v>
      </c>
      <c r="B11360">
        <v>525368</v>
      </c>
      <c r="C11360" t="s">
        <v>11180</v>
      </c>
      <c r="D11360" t="s">
        <v>2576</v>
      </c>
      <c r="E11360" t="s">
        <v>1596</v>
      </c>
      <c r="F11360" t="s">
        <v>11165</v>
      </c>
      <c r="G11360" t="s">
        <v>4294</v>
      </c>
      <c r="H11360" s="2">
        <v>44507</v>
      </c>
      <c r="I11360" s="2">
        <v>44507</v>
      </c>
      <c r="J11360"/>
      <c r="K11360"/>
      <c r="L11360">
        <v>22.5</v>
      </c>
      <c r="M11360" t="s">
        <v>10288</v>
      </c>
      <c r="N11360" t="s">
        <v>10289</v>
      </c>
      <c r="O11360"/>
      <c r="P11360" t="s">
        <v>11166</v>
      </c>
      <c r="Q11360" t="s">
        <v>11167</v>
      </c>
      <c r="R11360" t="s">
        <v>15471</v>
      </c>
      <c r="S11360" t="s">
        <v>15436</v>
      </c>
      <c r="T11360" t="s">
        <v>15437</v>
      </c>
      <c r="U11360" t="s">
        <v>15437</v>
      </c>
      <c r="V11360">
        <v>0.5625</v>
      </c>
    </row>
    <row r="11361" spans="1:22" x14ac:dyDescent="0.25">
      <c r="A11361" t="s">
        <v>1569</v>
      </c>
      <c r="B11361">
        <v>525364</v>
      </c>
      <c r="C11361" t="s">
        <v>10580</v>
      </c>
      <c r="D11361" t="s">
        <v>4818</v>
      </c>
      <c r="E11361" t="s">
        <v>1596</v>
      </c>
      <c r="F11361" t="s">
        <v>10546</v>
      </c>
      <c r="G11361" t="s">
        <v>4294</v>
      </c>
      <c r="H11361" s="2">
        <v>44501</v>
      </c>
      <c r="I11361" s="2">
        <v>45803</v>
      </c>
      <c r="J11361"/>
      <c r="K11361"/>
      <c r="L11361">
        <v>27.5</v>
      </c>
      <c r="M11361" t="s">
        <v>10288</v>
      </c>
      <c r="N11361" t="s">
        <v>10289</v>
      </c>
      <c r="O11361"/>
      <c r="P11361" t="s">
        <v>10547</v>
      </c>
      <c r="Q11361" t="s">
        <v>10548</v>
      </c>
      <c r="R11361" t="s">
        <v>15471</v>
      </c>
      <c r="S11361" t="s">
        <v>15436</v>
      </c>
      <c r="T11361" t="s">
        <v>15437</v>
      </c>
      <c r="U11361" t="s">
        <v>15437</v>
      </c>
      <c r="V11361">
        <v>0.6875</v>
      </c>
    </row>
    <row r="11362" spans="1:22" x14ac:dyDescent="0.25">
      <c r="A11362" t="s">
        <v>1569</v>
      </c>
      <c r="B11362">
        <v>525347</v>
      </c>
      <c r="C11362" t="s">
        <v>1703</v>
      </c>
      <c r="D11362" t="s">
        <v>11610</v>
      </c>
      <c r="E11362" t="s">
        <v>1596</v>
      </c>
      <c r="F11362" t="s">
        <v>11597</v>
      </c>
      <c r="G11362" t="s">
        <v>4294</v>
      </c>
      <c r="H11362" s="2">
        <v>44460</v>
      </c>
      <c r="I11362" s="2">
        <v>44460</v>
      </c>
      <c r="J11362"/>
      <c r="K11362"/>
      <c r="L11362">
        <v>13.75</v>
      </c>
      <c r="M11362" t="s">
        <v>10288</v>
      </c>
      <c r="N11362" t="s">
        <v>10289</v>
      </c>
      <c r="O11362"/>
      <c r="P11362" t="s">
        <v>11593</v>
      </c>
      <c r="Q11362" t="s">
        <v>11594</v>
      </c>
      <c r="R11362" t="s">
        <v>15471</v>
      </c>
      <c r="S11362" t="s">
        <v>15436</v>
      </c>
      <c r="T11362" t="s">
        <v>15437</v>
      </c>
      <c r="U11362" t="s">
        <v>15437</v>
      </c>
      <c r="V11362">
        <v>0.34375</v>
      </c>
    </row>
    <row r="11363" spans="1:22" x14ac:dyDescent="0.25">
      <c r="A11363" t="s">
        <v>1569</v>
      </c>
      <c r="B11363">
        <v>525348</v>
      </c>
      <c r="C11363" t="s">
        <v>1796</v>
      </c>
      <c r="D11363" t="s">
        <v>2306</v>
      </c>
      <c r="E11363" t="s">
        <v>1607</v>
      </c>
      <c r="F11363" t="s">
        <v>10396</v>
      </c>
      <c r="G11363" t="s">
        <v>10304</v>
      </c>
      <c r="H11363" s="2">
        <v>44433</v>
      </c>
      <c r="I11363" s="2">
        <v>44851</v>
      </c>
      <c r="J11363"/>
      <c r="K11363"/>
      <c r="L11363">
        <v>40</v>
      </c>
      <c r="M11363" t="s">
        <v>10288</v>
      </c>
      <c r="N11363" t="s">
        <v>10289</v>
      </c>
      <c r="O11363"/>
      <c r="P11363" t="s">
        <v>10360</v>
      </c>
      <c r="Q11363" t="s">
        <v>10361</v>
      </c>
      <c r="R11363" t="s">
        <v>15471</v>
      </c>
      <c r="S11363" t="s">
        <v>15436</v>
      </c>
      <c r="T11363" t="s">
        <v>15437</v>
      </c>
      <c r="U11363" t="s">
        <v>15437</v>
      </c>
      <c r="V11363">
        <v>1</v>
      </c>
    </row>
    <row r="11364" spans="1:22" x14ac:dyDescent="0.25">
      <c r="A11364" t="s">
        <v>1569</v>
      </c>
      <c r="B11364">
        <v>525328</v>
      </c>
      <c r="C11364" t="s">
        <v>2513</v>
      </c>
      <c r="D11364" t="s">
        <v>8596</v>
      </c>
      <c r="E11364" t="s">
        <v>1572</v>
      </c>
      <c r="F11364" t="s">
        <v>11278</v>
      </c>
      <c r="G11364" t="s">
        <v>4294</v>
      </c>
      <c r="H11364" s="2">
        <v>44431</v>
      </c>
      <c r="I11364" s="2">
        <v>45719</v>
      </c>
      <c r="J11364"/>
      <c r="K11364"/>
      <c r="L11364">
        <v>0.01</v>
      </c>
      <c r="M11364" t="s">
        <v>10288</v>
      </c>
      <c r="N11364" t="s">
        <v>10289</v>
      </c>
      <c r="O11364"/>
      <c r="P11364" t="s">
        <v>11279</v>
      </c>
      <c r="Q11364" t="s">
        <v>11280</v>
      </c>
      <c r="R11364" t="s">
        <v>15471</v>
      </c>
      <c r="S11364" t="s">
        <v>15436</v>
      </c>
      <c r="T11364" t="s">
        <v>15437</v>
      </c>
      <c r="U11364" t="s">
        <v>15437</v>
      </c>
      <c r="V11364">
        <v>0</v>
      </c>
    </row>
    <row r="11365" spans="1:22" x14ac:dyDescent="0.25">
      <c r="A11365" t="s">
        <v>1569</v>
      </c>
      <c r="B11365">
        <v>525321</v>
      </c>
      <c r="C11365" t="s">
        <v>12926</v>
      </c>
      <c r="D11365" t="s">
        <v>12927</v>
      </c>
      <c r="E11365" t="s">
        <v>1596</v>
      </c>
      <c r="F11365" t="s">
        <v>12899</v>
      </c>
      <c r="G11365" t="s">
        <v>4294</v>
      </c>
      <c r="H11365" s="2">
        <v>44421</v>
      </c>
      <c r="I11365" s="2">
        <v>44421</v>
      </c>
      <c r="J11365"/>
      <c r="K11365"/>
      <c r="L11365">
        <v>28</v>
      </c>
      <c r="M11365" t="s">
        <v>10288</v>
      </c>
      <c r="N11365" t="s">
        <v>10289</v>
      </c>
      <c r="O11365"/>
      <c r="P11365" t="s">
        <v>12900</v>
      </c>
      <c r="Q11365" t="s">
        <v>12901</v>
      </c>
      <c r="R11365" t="s">
        <v>15471</v>
      </c>
      <c r="S11365" t="s">
        <v>15436</v>
      </c>
      <c r="T11365" t="s">
        <v>15437</v>
      </c>
      <c r="U11365" t="s">
        <v>15437</v>
      </c>
      <c r="V11365">
        <v>0.7</v>
      </c>
    </row>
    <row r="11366" spans="1:22" x14ac:dyDescent="0.25">
      <c r="A11366" t="s">
        <v>1569</v>
      </c>
      <c r="B11366">
        <v>525295</v>
      </c>
      <c r="C11366" t="s">
        <v>1903</v>
      </c>
      <c r="D11366" t="s">
        <v>12827</v>
      </c>
      <c r="E11366" t="s">
        <v>1607</v>
      </c>
      <c r="F11366" t="s">
        <v>12800</v>
      </c>
      <c r="G11366" t="s">
        <v>4294</v>
      </c>
      <c r="H11366" s="2">
        <v>44417</v>
      </c>
      <c r="I11366" s="2">
        <v>44417</v>
      </c>
      <c r="J11366"/>
      <c r="K11366"/>
      <c r="L11366">
        <v>40</v>
      </c>
      <c r="M11366" t="s">
        <v>10288</v>
      </c>
      <c r="N11366" t="s">
        <v>10289</v>
      </c>
      <c r="O11366"/>
      <c r="P11366" t="s">
        <v>12801</v>
      </c>
      <c r="Q11366" t="s">
        <v>12802</v>
      </c>
      <c r="R11366" t="s">
        <v>15471</v>
      </c>
      <c r="S11366" t="s">
        <v>15436</v>
      </c>
      <c r="T11366" t="s">
        <v>15437</v>
      </c>
      <c r="U11366" t="s">
        <v>15437</v>
      </c>
      <c r="V11366">
        <v>1</v>
      </c>
    </row>
    <row r="11367" spans="1:22" x14ac:dyDescent="0.25">
      <c r="A11367" t="s">
        <v>1569</v>
      </c>
      <c r="B11367">
        <v>525291</v>
      </c>
      <c r="C11367" t="s">
        <v>3564</v>
      </c>
      <c r="D11367" t="s">
        <v>10302</v>
      </c>
      <c r="E11367" t="s">
        <v>1607</v>
      </c>
      <c r="F11367" t="s">
        <v>10303</v>
      </c>
      <c r="G11367" t="s">
        <v>10304</v>
      </c>
      <c r="H11367" s="2">
        <v>44410</v>
      </c>
      <c r="I11367" s="2">
        <v>45775</v>
      </c>
      <c r="J11367"/>
      <c r="K11367"/>
      <c r="L11367">
        <v>40</v>
      </c>
      <c r="M11367" t="s">
        <v>10288</v>
      </c>
      <c r="N11367" t="s">
        <v>10289</v>
      </c>
      <c r="O11367"/>
      <c r="P11367" t="s">
        <v>10290</v>
      </c>
      <c r="Q11367" t="s">
        <v>10291</v>
      </c>
      <c r="R11367" t="s">
        <v>15470</v>
      </c>
      <c r="S11367" t="s">
        <v>15436</v>
      </c>
      <c r="T11367" t="s">
        <v>15437</v>
      </c>
      <c r="U11367" t="s">
        <v>15437</v>
      </c>
      <c r="V11367">
        <v>1</v>
      </c>
    </row>
    <row r="11368" spans="1:22" x14ac:dyDescent="0.25">
      <c r="A11368" t="s">
        <v>1569</v>
      </c>
      <c r="B11368">
        <v>525311</v>
      </c>
      <c r="C11368" t="s">
        <v>11670</v>
      </c>
      <c r="D11368" t="s">
        <v>4619</v>
      </c>
      <c r="E11368" t="s">
        <v>1596</v>
      </c>
      <c r="F11368" t="s">
        <v>11654</v>
      </c>
      <c r="G11368" t="s">
        <v>4294</v>
      </c>
      <c r="H11368" s="2">
        <v>44403</v>
      </c>
      <c r="I11368" s="2">
        <v>44403</v>
      </c>
      <c r="J11368"/>
      <c r="K11368"/>
      <c r="L11368">
        <v>24.75</v>
      </c>
      <c r="M11368" t="s">
        <v>10288</v>
      </c>
      <c r="N11368" t="s">
        <v>10289</v>
      </c>
      <c r="O11368"/>
      <c r="P11368" t="s">
        <v>11655</v>
      </c>
      <c r="Q11368" t="s">
        <v>11656</v>
      </c>
      <c r="R11368" t="s">
        <v>15471</v>
      </c>
      <c r="S11368" t="s">
        <v>15436</v>
      </c>
      <c r="T11368" t="s">
        <v>15437</v>
      </c>
      <c r="U11368" t="s">
        <v>15437</v>
      </c>
      <c r="V11368">
        <v>0.61875000000000002</v>
      </c>
    </row>
    <row r="11369" spans="1:22" x14ac:dyDescent="0.25">
      <c r="A11369" t="s">
        <v>1569</v>
      </c>
      <c r="B11369">
        <v>525273</v>
      </c>
      <c r="C11369" t="s">
        <v>1651</v>
      </c>
      <c r="D11369" t="s">
        <v>6829</v>
      </c>
      <c r="E11369" t="s">
        <v>1607</v>
      </c>
      <c r="F11369" t="s">
        <v>12639</v>
      </c>
      <c r="G11369" t="s">
        <v>4294</v>
      </c>
      <c r="H11369" s="2">
        <v>44390</v>
      </c>
      <c r="I11369" s="2">
        <v>44390</v>
      </c>
      <c r="J11369"/>
      <c r="K11369"/>
      <c r="L11369">
        <v>40</v>
      </c>
      <c r="M11369" t="s">
        <v>10288</v>
      </c>
      <c r="N11369" t="s">
        <v>10289</v>
      </c>
      <c r="O11369"/>
      <c r="P11369" t="s">
        <v>12640</v>
      </c>
      <c r="Q11369" t="s">
        <v>12641</v>
      </c>
      <c r="R11369" t="s">
        <v>15470</v>
      </c>
      <c r="S11369" t="s">
        <v>15436</v>
      </c>
      <c r="T11369" t="s">
        <v>15437</v>
      </c>
      <c r="U11369" t="s">
        <v>15437</v>
      </c>
      <c r="V11369">
        <v>1</v>
      </c>
    </row>
    <row r="11370" spans="1:22" x14ac:dyDescent="0.25">
      <c r="A11370" t="s">
        <v>1569</v>
      </c>
      <c r="B11370">
        <v>525279</v>
      </c>
      <c r="C11370" t="s">
        <v>1651</v>
      </c>
      <c r="D11370" t="s">
        <v>12928</v>
      </c>
      <c r="E11370" t="s">
        <v>1607</v>
      </c>
      <c r="F11370" t="s">
        <v>12899</v>
      </c>
      <c r="G11370" t="s">
        <v>4294</v>
      </c>
      <c r="H11370" s="2">
        <v>44390</v>
      </c>
      <c r="I11370" s="2">
        <v>44753</v>
      </c>
      <c r="J11370"/>
      <c r="K11370"/>
      <c r="L11370">
        <v>40</v>
      </c>
      <c r="M11370" t="s">
        <v>10288</v>
      </c>
      <c r="N11370" t="s">
        <v>10289</v>
      </c>
      <c r="O11370"/>
      <c r="P11370" t="s">
        <v>12900</v>
      </c>
      <c r="Q11370" t="s">
        <v>12901</v>
      </c>
      <c r="R11370" t="s">
        <v>15471</v>
      </c>
      <c r="S11370" t="s">
        <v>15436</v>
      </c>
      <c r="T11370" t="s">
        <v>15437</v>
      </c>
      <c r="U11370" t="s">
        <v>15437</v>
      </c>
      <c r="V11370">
        <v>1</v>
      </c>
    </row>
    <row r="11371" spans="1:22" x14ac:dyDescent="0.25">
      <c r="A11371" s="64" t="s">
        <v>1569</v>
      </c>
      <c r="B11371" s="64">
        <v>525271</v>
      </c>
      <c r="C11371" s="64" t="s">
        <v>2362</v>
      </c>
      <c r="D11371" s="64" t="s">
        <v>10399</v>
      </c>
      <c r="E11371" s="66" t="s">
        <v>1607</v>
      </c>
      <c r="F11371" s="66" t="s">
        <v>10359</v>
      </c>
      <c r="G11371" s="64" t="s">
        <v>4294</v>
      </c>
      <c r="H11371" s="2">
        <v>44389</v>
      </c>
      <c r="I11371" s="2">
        <v>44389</v>
      </c>
      <c r="L11371" s="64">
        <v>40</v>
      </c>
      <c r="M11371" s="64" t="s">
        <v>10288</v>
      </c>
      <c r="N11371" s="64" t="s">
        <v>10289</v>
      </c>
      <c r="P11371" s="66" t="s">
        <v>10360</v>
      </c>
      <c r="Q11371" s="64" t="s">
        <v>10361</v>
      </c>
      <c r="R11371" s="64" t="s">
        <v>15471</v>
      </c>
      <c r="S11371" s="64" t="s">
        <v>15436</v>
      </c>
      <c r="T11371" s="64" t="s">
        <v>15437</v>
      </c>
      <c r="U11371" s="64" t="s">
        <v>15437</v>
      </c>
      <c r="V11371" s="64">
        <v>1</v>
      </c>
    </row>
    <row r="11372" spans="1:22" x14ac:dyDescent="0.25">
      <c r="A11372" s="64" t="s">
        <v>1569</v>
      </c>
      <c r="B11372" s="64">
        <v>525277</v>
      </c>
      <c r="C11372" s="64" t="s">
        <v>10581</v>
      </c>
      <c r="D11372" s="64" t="s">
        <v>2514</v>
      </c>
      <c r="E11372" s="66" t="s">
        <v>1572</v>
      </c>
      <c r="F11372" s="66" t="s">
        <v>10546</v>
      </c>
      <c r="G11372" s="64" t="s">
        <v>4294</v>
      </c>
      <c r="H11372" s="2">
        <v>44389</v>
      </c>
      <c r="I11372" s="2">
        <v>45397</v>
      </c>
      <c r="L11372" s="64">
        <v>0.01</v>
      </c>
      <c r="M11372" s="64" t="s">
        <v>10288</v>
      </c>
      <c r="N11372" s="64" t="s">
        <v>10289</v>
      </c>
      <c r="P11372" s="66" t="s">
        <v>10547</v>
      </c>
      <c r="Q11372" s="64" t="s">
        <v>10548</v>
      </c>
      <c r="R11372" s="64" t="s">
        <v>15471</v>
      </c>
      <c r="S11372" s="64" t="s">
        <v>15436</v>
      </c>
      <c r="T11372" s="64" t="s">
        <v>15437</v>
      </c>
      <c r="U11372" s="64" t="s">
        <v>15437</v>
      </c>
      <c r="V11372" s="64">
        <v>0</v>
      </c>
    </row>
    <row r="11373" spans="1:22" x14ac:dyDescent="0.25">
      <c r="A11373" s="64" t="s">
        <v>1569</v>
      </c>
      <c r="B11373" s="64">
        <v>525252</v>
      </c>
      <c r="C11373" s="64" t="s">
        <v>4954</v>
      </c>
      <c r="D11373" s="64" t="s">
        <v>11127</v>
      </c>
      <c r="E11373" s="66" t="s">
        <v>1596</v>
      </c>
      <c r="F11373" s="66" t="s">
        <v>11105</v>
      </c>
      <c r="G11373" s="64" t="s">
        <v>4294</v>
      </c>
      <c r="H11373" s="2">
        <v>44389</v>
      </c>
      <c r="I11373" s="2">
        <v>44389</v>
      </c>
      <c r="L11373" s="64">
        <v>31.25</v>
      </c>
      <c r="M11373" s="64" t="s">
        <v>10288</v>
      </c>
      <c r="N11373" s="64" t="s">
        <v>10289</v>
      </c>
      <c r="P11373" s="66" t="s">
        <v>11106</v>
      </c>
      <c r="Q11373" s="64" t="s">
        <v>11107</v>
      </c>
      <c r="R11373" s="64" t="s">
        <v>15471</v>
      </c>
      <c r="S11373" s="64" t="s">
        <v>15436</v>
      </c>
      <c r="T11373" s="64" t="s">
        <v>15437</v>
      </c>
      <c r="U11373" s="64" t="s">
        <v>15437</v>
      </c>
      <c r="V11373" s="64">
        <v>0.78125</v>
      </c>
    </row>
    <row r="11374" spans="1:22" x14ac:dyDescent="0.25">
      <c r="A11374" s="64" t="s">
        <v>1569</v>
      </c>
      <c r="B11374" s="64">
        <v>525262</v>
      </c>
      <c r="C11374" s="64" t="s">
        <v>11430</v>
      </c>
      <c r="D11374" s="64" t="s">
        <v>11431</v>
      </c>
      <c r="E11374" s="66" t="s">
        <v>1607</v>
      </c>
      <c r="F11374" s="66" t="s">
        <v>11432</v>
      </c>
      <c r="G11374" s="64" t="s">
        <v>4326</v>
      </c>
      <c r="H11374" s="2">
        <v>44389</v>
      </c>
      <c r="I11374" s="2">
        <v>45439</v>
      </c>
      <c r="L11374" s="64">
        <v>40</v>
      </c>
      <c r="M11374" s="64" t="s">
        <v>10288</v>
      </c>
      <c r="N11374" s="64" t="s">
        <v>10289</v>
      </c>
      <c r="P11374" s="66" t="s">
        <v>11416</v>
      </c>
      <c r="Q11374" s="64" t="s">
        <v>11417</v>
      </c>
      <c r="R11374" s="64" t="s">
        <v>15471</v>
      </c>
      <c r="S11374" s="64" t="s">
        <v>15436</v>
      </c>
      <c r="T11374" s="64" t="s">
        <v>15437</v>
      </c>
      <c r="U11374" s="64" t="s">
        <v>1566</v>
      </c>
      <c r="V11374" s="64">
        <v>1</v>
      </c>
    </row>
    <row r="11375" spans="1:22" x14ac:dyDescent="0.25">
      <c r="A11375" s="64" t="s">
        <v>1569</v>
      </c>
      <c r="B11375" s="64">
        <v>525265</v>
      </c>
      <c r="C11375" s="64" t="s">
        <v>5682</v>
      </c>
      <c r="D11375" s="64" t="s">
        <v>10377</v>
      </c>
      <c r="E11375" s="66" t="s">
        <v>1607</v>
      </c>
      <c r="F11375" s="66" t="s">
        <v>15110</v>
      </c>
      <c r="G11375" s="64" t="s">
        <v>15111</v>
      </c>
      <c r="H11375" s="2">
        <v>44382</v>
      </c>
      <c r="I11375" s="2">
        <v>45677</v>
      </c>
      <c r="L11375" s="64">
        <v>40</v>
      </c>
      <c r="M11375" s="64" t="s">
        <v>10288</v>
      </c>
      <c r="N11375" s="64" t="s">
        <v>10289</v>
      </c>
      <c r="P11375" s="66" t="s">
        <v>15112</v>
      </c>
      <c r="Q11375" s="64" t="s">
        <v>15113</v>
      </c>
      <c r="R11375" s="64" t="s">
        <v>15477</v>
      </c>
      <c r="S11375" s="64" t="s">
        <v>15436</v>
      </c>
      <c r="T11375" s="64" t="s">
        <v>15437</v>
      </c>
      <c r="U11375" s="64" t="s">
        <v>15437</v>
      </c>
      <c r="V11375" s="64">
        <v>1</v>
      </c>
    </row>
    <row r="11376" spans="1:22" x14ac:dyDescent="0.25">
      <c r="A11376" s="64" t="s">
        <v>1569</v>
      </c>
      <c r="B11376" s="64">
        <v>525248</v>
      </c>
      <c r="C11376" s="64" t="s">
        <v>7991</v>
      </c>
      <c r="D11376" s="64" t="s">
        <v>12659</v>
      </c>
      <c r="E11376" s="66" t="s">
        <v>1596</v>
      </c>
      <c r="F11376" s="66" t="s">
        <v>12639</v>
      </c>
      <c r="G11376" s="64" t="s">
        <v>4294</v>
      </c>
      <c r="H11376" s="2">
        <v>44375</v>
      </c>
      <c r="I11376" s="2">
        <v>44375</v>
      </c>
      <c r="L11376" s="64">
        <v>23</v>
      </c>
      <c r="M11376" s="64" t="s">
        <v>10288</v>
      </c>
      <c r="N11376" s="64" t="s">
        <v>10289</v>
      </c>
      <c r="P11376" s="66" t="s">
        <v>12640</v>
      </c>
      <c r="Q11376" s="64" t="s">
        <v>12641</v>
      </c>
      <c r="R11376" s="64" t="s">
        <v>15470</v>
      </c>
      <c r="S11376" s="64" t="s">
        <v>15436</v>
      </c>
      <c r="T11376" s="64" t="s">
        <v>15437</v>
      </c>
      <c r="U11376" s="64" t="s">
        <v>15437</v>
      </c>
      <c r="V11376" s="64">
        <v>0.57499999999999996</v>
      </c>
    </row>
    <row r="11377" spans="1:22" x14ac:dyDescent="0.25">
      <c r="A11377" s="64" t="s">
        <v>1569</v>
      </c>
      <c r="B11377" s="64">
        <v>525261</v>
      </c>
      <c r="C11377" s="64" t="s">
        <v>5338</v>
      </c>
      <c r="D11377" s="64" t="s">
        <v>12660</v>
      </c>
      <c r="E11377" s="66" t="s">
        <v>1596</v>
      </c>
      <c r="F11377" s="66" t="s">
        <v>12639</v>
      </c>
      <c r="G11377" s="64" t="s">
        <v>4294</v>
      </c>
      <c r="H11377" s="2">
        <v>44375</v>
      </c>
      <c r="I11377" s="2">
        <v>44375</v>
      </c>
      <c r="L11377" s="64">
        <v>31</v>
      </c>
      <c r="M11377" s="64" t="s">
        <v>10288</v>
      </c>
      <c r="N11377" s="64" t="s">
        <v>10289</v>
      </c>
      <c r="P11377" s="66" t="s">
        <v>12640</v>
      </c>
      <c r="Q11377" s="64" t="s">
        <v>12641</v>
      </c>
      <c r="R11377" s="64" t="s">
        <v>15470</v>
      </c>
      <c r="S11377" s="64" t="s">
        <v>15436</v>
      </c>
      <c r="T11377" s="64" t="s">
        <v>15437</v>
      </c>
      <c r="U11377" s="64" t="s">
        <v>15437</v>
      </c>
      <c r="V11377" s="64">
        <v>0.77500000000000002</v>
      </c>
    </row>
    <row r="11378" spans="1:22" x14ac:dyDescent="0.25">
      <c r="A11378" s="64" t="s">
        <v>1569</v>
      </c>
      <c r="B11378" s="64">
        <v>525231</v>
      </c>
      <c r="C11378" s="64" t="s">
        <v>12741</v>
      </c>
      <c r="D11378" s="64" t="s">
        <v>12742</v>
      </c>
      <c r="E11378" s="66" t="s">
        <v>1596</v>
      </c>
      <c r="F11378" s="66" t="s">
        <v>12710</v>
      </c>
      <c r="G11378" s="64" t="s">
        <v>4294</v>
      </c>
      <c r="H11378" s="2">
        <v>44340</v>
      </c>
      <c r="I11378" s="2">
        <v>44340</v>
      </c>
      <c r="L11378" s="64">
        <v>22</v>
      </c>
      <c r="M11378" s="64" t="s">
        <v>10288</v>
      </c>
      <c r="N11378" s="64" t="s">
        <v>10289</v>
      </c>
      <c r="P11378" s="66" t="s">
        <v>12711</v>
      </c>
      <c r="Q11378" s="64" t="s">
        <v>12712</v>
      </c>
      <c r="R11378" s="64" t="s">
        <v>15470</v>
      </c>
      <c r="S11378" s="64" t="s">
        <v>15436</v>
      </c>
      <c r="T11378" s="64" t="s">
        <v>15437</v>
      </c>
      <c r="U11378" s="64" t="s">
        <v>15437</v>
      </c>
      <c r="V11378" s="64">
        <v>0.55000000000000004</v>
      </c>
    </row>
    <row r="11379" spans="1:22" x14ac:dyDescent="0.25">
      <c r="A11379" s="64" t="s">
        <v>1569</v>
      </c>
      <c r="B11379" s="64">
        <v>525183</v>
      </c>
      <c r="C11379" s="64" t="s">
        <v>1903</v>
      </c>
      <c r="D11379" s="64" t="s">
        <v>10294</v>
      </c>
      <c r="E11379" s="66" t="s">
        <v>1607</v>
      </c>
      <c r="F11379" s="66" t="s">
        <v>13466</v>
      </c>
      <c r="G11379" s="64" t="s">
        <v>10018</v>
      </c>
      <c r="H11379" s="2">
        <v>44334</v>
      </c>
      <c r="I11379" s="2">
        <v>45257</v>
      </c>
      <c r="L11379" s="64">
        <v>40</v>
      </c>
      <c r="M11379" s="64" t="s">
        <v>10288</v>
      </c>
      <c r="N11379" s="64" t="s">
        <v>10289</v>
      </c>
      <c r="P11379" s="66" t="s">
        <v>13442</v>
      </c>
      <c r="Q11379" s="64" t="s">
        <v>13443</v>
      </c>
      <c r="R11379" s="64" t="s">
        <v>15471</v>
      </c>
      <c r="S11379" s="64" t="s">
        <v>15436</v>
      </c>
      <c r="T11379" s="64" t="s">
        <v>15437</v>
      </c>
      <c r="U11379" s="64" t="s">
        <v>15437</v>
      </c>
      <c r="V11379" s="64">
        <v>1</v>
      </c>
    </row>
    <row r="11380" spans="1:22" x14ac:dyDescent="0.25">
      <c r="A11380" s="64" t="s">
        <v>1569</v>
      </c>
      <c r="B11380" s="64">
        <v>525221</v>
      </c>
      <c r="C11380" s="64" t="s">
        <v>2476</v>
      </c>
      <c r="D11380" s="64" t="s">
        <v>3381</v>
      </c>
      <c r="E11380" s="66" t="s">
        <v>1596</v>
      </c>
      <c r="F11380" s="66" t="s">
        <v>12800</v>
      </c>
      <c r="G11380" s="64" t="s">
        <v>4294</v>
      </c>
      <c r="H11380" s="2">
        <v>44333</v>
      </c>
      <c r="I11380" s="2">
        <v>44333</v>
      </c>
      <c r="L11380" s="64">
        <v>38.5</v>
      </c>
      <c r="M11380" s="64" t="s">
        <v>10288</v>
      </c>
      <c r="N11380" s="64" t="s">
        <v>10289</v>
      </c>
      <c r="P11380" s="66" t="s">
        <v>12801</v>
      </c>
      <c r="Q11380" s="64" t="s">
        <v>12802</v>
      </c>
      <c r="R11380" s="64" t="s">
        <v>15471</v>
      </c>
      <c r="S11380" s="64" t="s">
        <v>15436</v>
      </c>
      <c r="T11380" s="64" t="s">
        <v>15437</v>
      </c>
      <c r="U11380" s="64" t="s">
        <v>15437</v>
      </c>
      <c r="V11380" s="64">
        <v>0.96250000000000002</v>
      </c>
    </row>
    <row r="11381" spans="1:22" x14ac:dyDescent="0.25">
      <c r="A11381" s="64" t="s">
        <v>1569</v>
      </c>
      <c r="B11381" s="64">
        <v>525207</v>
      </c>
      <c r="C11381" s="64" t="s">
        <v>11352</v>
      </c>
      <c r="D11381" s="64" t="s">
        <v>7920</v>
      </c>
      <c r="E11381" s="66" t="s">
        <v>1607</v>
      </c>
      <c r="F11381" s="66" t="s">
        <v>11353</v>
      </c>
      <c r="G11381" s="64" t="s">
        <v>10304</v>
      </c>
      <c r="H11381" s="2">
        <v>44322</v>
      </c>
      <c r="I11381" s="2">
        <v>44655</v>
      </c>
      <c r="L11381" s="64">
        <v>40</v>
      </c>
      <c r="M11381" s="64" t="s">
        <v>10288</v>
      </c>
      <c r="N11381" s="64" t="s">
        <v>10289</v>
      </c>
      <c r="P11381" s="66" t="s">
        <v>11319</v>
      </c>
      <c r="Q11381" s="64" t="s">
        <v>11320</v>
      </c>
      <c r="R11381" s="64" t="s">
        <v>15471</v>
      </c>
      <c r="S11381" s="64" t="s">
        <v>15436</v>
      </c>
      <c r="T11381" s="64" t="s">
        <v>15437</v>
      </c>
      <c r="U11381" s="64" t="s">
        <v>15437</v>
      </c>
      <c r="V11381" s="64">
        <v>1</v>
      </c>
    </row>
    <row r="11382" spans="1:22" x14ac:dyDescent="0.25">
      <c r="A11382" s="64" t="s">
        <v>1569</v>
      </c>
      <c r="B11382" s="64">
        <v>525191</v>
      </c>
      <c r="C11382" s="64" t="s">
        <v>10582</v>
      </c>
      <c r="D11382" s="64" t="s">
        <v>10583</v>
      </c>
      <c r="E11382" s="66" t="s">
        <v>1596</v>
      </c>
      <c r="F11382" s="66" t="s">
        <v>10546</v>
      </c>
      <c r="G11382" s="64" t="s">
        <v>4294</v>
      </c>
      <c r="H11382" s="2">
        <v>44319</v>
      </c>
      <c r="I11382" s="2">
        <v>44319</v>
      </c>
      <c r="L11382" s="64">
        <v>8.25</v>
      </c>
      <c r="M11382" s="64" t="s">
        <v>10288</v>
      </c>
      <c r="N11382" s="64" t="s">
        <v>10289</v>
      </c>
      <c r="P11382" s="66" t="s">
        <v>10547</v>
      </c>
      <c r="Q11382" s="64" t="s">
        <v>10548</v>
      </c>
      <c r="R11382" s="64" t="s">
        <v>15471</v>
      </c>
      <c r="S11382" s="64" t="s">
        <v>15436</v>
      </c>
      <c r="T11382" s="64" t="s">
        <v>15437</v>
      </c>
      <c r="U11382" s="64" t="s">
        <v>15437</v>
      </c>
      <c r="V11382" s="64">
        <v>0.20624999999999999</v>
      </c>
    </row>
    <row r="11383" spans="1:22" x14ac:dyDescent="0.25">
      <c r="A11383" s="64" t="s">
        <v>1569</v>
      </c>
      <c r="B11383" s="64">
        <v>525184</v>
      </c>
      <c r="C11383" s="64" t="s">
        <v>12743</v>
      </c>
      <c r="D11383" s="64" t="s">
        <v>12744</v>
      </c>
      <c r="E11383" s="66" t="s">
        <v>1596</v>
      </c>
      <c r="F11383" s="66" t="s">
        <v>12714</v>
      </c>
      <c r="G11383" s="64" t="s">
        <v>10363</v>
      </c>
      <c r="H11383" s="2">
        <v>44307</v>
      </c>
      <c r="I11383" s="2">
        <v>44307</v>
      </c>
      <c r="L11383" s="64">
        <v>37</v>
      </c>
      <c r="M11383" s="64" t="s">
        <v>10288</v>
      </c>
      <c r="N11383" s="64" t="s">
        <v>10289</v>
      </c>
      <c r="P11383" s="66" t="s">
        <v>12711</v>
      </c>
      <c r="Q11383" s="64" t="s">
        <v>12712</v>
      </c>
      <c r="R11383" s="64" t="s">
        <v>15470</v>
      </c>
      <c r="S11383" s="64" t="s">
        <v>15436</v>
      </c>
      <c r="T11383" s="64" t="s">
        <v>15437</v>
      </c>
      <c r="U11383" s="64" t="s">
        <v>15437</v>
      </c>
      <c r="V11383" s="64">
        <v>0.92500000000000004</v>
      </c>
    </row>
    <row r="11384" spans="1:22" x14ac:dyDescent="0.25">
      <c r="A11384" s="64" t="s">
        <v>1569</v>
      </c>
      <c r="B11384" s="64">
        <v>525132</v>
      </c>
      <c r="C11384" s="64" t="s">
        <v>10584</v>
      </c>
      <c r="D11384" s="64" t="s">
        <v>10585</v>
      </c>
      <c r="E11384" s="66" t="s">
        <v>1596</v>
      </c>
      <c r="F11384" s="66" t="s">
        <v>10546</v>
      </c>
      <c r="G11384" s="64" t="s">
        <v>4294</v>
      </c>
      <c r="H11384" s="2">
        <v>44305</v>
      </c>
      <c r="I11384" s="2">
        <v>44305</v>
      </c>
      <c r="L11384" s="64">
        <v>28</v>
      </c>
      <c r="M11384" s="64" t="s">
        <v>10288</v>
      </c>
      <c r="N11384" s="64" t="s">
        <v>10289</v>
      </c>
      <c r="P11384" s="66" t="s">
        <v>10547</v>
      </c>
      <c r="Q11384" s="64" t="s">
        <v>10548</v>
      </c>
      <c r="R11384" s="64" t="s">
        <v>15471</v>
      </c>
      <c r="S11384" s="64" t="s">
        <v>15436</v>
      </c>
      <c r="T11384" s="64" t="s">
        <v>15437</v>
      </c>
      <c r="U11384" s="64" t="s">
        <v>15437</v>
      </c>
      <c r="V11384" s="64">
        <v>0.7</v>
      </c>
    </row>
    <row r="11385" spans="1:22" x14ac:dyDescent="0.25">
      <c r="A11385" s="64" t="s">
        <v>1569</v>
      </c>
      <c r="B11385" s="64">
        <v>525149</v>
      </c>
      <c r="C11385" s="64" t="s">
        <v>2363</v>
      </c>
      <c r="D11385" s="64" t="s">
        <v>10807</v>
      </c>
      <c r="E11385" s="66" t="s">
        <v>1596</v>
      </c>
      <c r="F11385" s="66" t="s">
        <v>10771</v>
      </c>
      <c r="G11385" s="64" t="s">
        <v>4294</v>
      </c>
      <c r="H11385" s="2">
        <v>44305</v>
      </c>
      <c r="I11385" s="2">
        <v>44305</v>
      </c>
      <c r="L11385" s="64">
        <v>32</v>
      </c>
      <c r="M11385" s="64" t="s">
        <v>10288</v>
      </c>
      <c r="N11385" s="64" t="s">
        <v>10289</v>
      </c>
      <c r="P11385" s="66" t="s">
        <v>10772</v>
      </c>
      <c r="Q11385" s="64" t="s">
        <v>10773</v>
      </c>
      <c r="R11385" s="64" t="s">
        <v>15470</v>
      </c>
      <c r="S11385" s="64" t="s">
        <v>15436</v>
      </c>
      <c r="T11385" s="64" t="s">
        <v>15437</v>
      </c>
      <c r="U11385" s="64" t="s">
        <v>15437</v>
      </c>
      <c r="V11385" s="64">
        <v>0.8</v>
      </c>
    </row>
    <row r="11386" spans="1:22" x14ac:dyDescent="0.25">
      <c r="A11386" s="64" t="s">
        <v>1569</v>
      </c>
      <c r="B11386" s="64">
        <v>525168</v>
      </c>
      <c r="C11386" s="64" t="s">
        <v>1651</v>
      </c>
      <c r="D11386" s="64" t="s">
        <v>12745</v>
      </c>
      <c r="E11386" s="66" t="s">
        <v>1596</v>
      </c>
      <c r="F11386" s="66" t="s">
        <v>12710</v>
      </c>
      <c r="G11386" s="64" t="s">
        <v>4294</v>
      </c>
      <c r="H11386" s="2">
        <v>44296</v>
      </c>
      <c r="I11386" s="2">
        <v>44296</v>
      </c>
      <c r="L11386" s="64">
        <v>16</v>
      </c>
      <c r="M11386" s="64" t="s">
        <v>10288</v>
      </c>
      <c r="N11386" s="64" t="s">
        <v>10289</v>
      </c>
      <c r="P11386" s="66" t="s">
        <v>12711</v>
      </c>
      <c r="Q11386" s="64" t="s">
        <v>12712</v>
      </c>
      <c r="R11386" s="64" t="s">
        <v>15470</v>
      </c>
      <c r="S11386" s="64" t="s">
        <v>15436</v>
      </c>
      <c r="T11386" s="64" t="s">
        <v>15437</v>
      </c>
      <c r="U11386" s="64" t="s">
        <v>15437</v>
      </c>
      <c r="V11386" s="64">
        <v>0.4</v>
      </c>
    </row>
    <row r="11387" spans="1:22" x14ac:dyDescent="0.25">
      <c r="A11387" s="64" t="s">
        <v>1569</v>
      </c>
      <c r="B11387" s="64">
        <v>525181</v>
      </c>
      <c r="C11387" s="64" t="s">
        <v>2500</v>
      </c>
      <c r="D11387" s="64" t="s">
        <v>11060</v>
      </c>
      <c r="E11387" s="66" t="s">
        <v>1596</v>
      </c>
      <c r="F11387" s="66" t="s">
        <v>11036</v>
      </c>
      <c r="G11387" s="64" t="s">
        <v>4294</v>
      </c>
      <c r="H11387" s="2">
        <v>44293</v>
      </c>
      <c r="I11387" s="2">
        <v>44347</v>
      </c>
      <c r="L11387" s="64">
        <v>38.5</v>
      </c>
      <c r="M11387" s="64" t="s">
        <v>10288</v>
      </c>
      <c r="N11387" s="64" t="s">
        <v>10289</v>
      </c>
      <c r="P11387" s="66" t="s">
        <v>11037</v>
      </c>
      <c r="Q11387" s="64" t="s">
        <v>11038</v>
      </c>
      <c r="R11387" s="64" t="s">
        <v>15471</v>
      </c>
      <c r="S11387" s="64" t="s">
        <v>15436</v>
      </c>
      <c r="T11387" s="64" t="s">
        <v>15437</v>
      </c>
      <c r="U11387" s="64" t="s">
        <v>15437</v>
      </c>
      <c r="V11387" s="64">
        <v>0.96250000000000002</v>
      </c>
    </row>
    <row r="11388" spans="1:22" x14ac:dyDescent="0.25">
      <c r="A11388" s="64" t="s">
        <v>1569</v>
      </c>
      <c r="B11388" s="64">
        <v>525115</v>
      </c>
      <c r="C11388" s="64" t="s">
        <v>3562</v>
      </c>
      <c r="D11388" s="64" t="s">
        <v>1838</v>
      </c>
      <c r="E11388" s="66" t="s">
        <v>1607</v>
      </c>
      <c r="F11388" s="66" t="s">
        <v>11354</v>
      </c>
      <c r="G11388" s="64" t="s">
        <v>4326</v>
      </c>
      <c r="H11388" s="2">
        <v>44292</v>
      </c>
      <c r="I11388" s="2">
        <v>44879</v>
      </c>
      <c r="L11388" s="64">
        <v>40</v>
      </c>
      <c r="M11388" s="64" t="s">
        <v>10288</v>
      </c>
      <c r="N11388" s="64" t="s">
        <v>10289</v>
      </c>
      <c r="P11388" s="66" t="s">
        <v>11319</v>
      </c>
      <c r="Q11388" s="64" t="s">
        <v>11320</v>
      </c>
      <c r="R11388" s="64" t="s">
        <v>15471</v>
      </c>
      <c r="S11388" s="64" t="s">
        <v>15436</v>
      </c>
      <c r="T11388" s="64" t="s">
        <v>15437</v>
      </c>
      <c r="U11388" s="64" t="s">
        <v>1566</v>
      </c>
      <c r="V11388" s="64">
        <v>1</v>
      </c>
    </row>
    <row r="11389" spans="1:22" x14ac:dyDescent="0.25">
      <c r="A11389" s="64" t="s">
        <v>1569</v>
      </c>
      <c r="B11389" s="64">
        <v>525138</v>
      </c>
      <c r="C11389" s="64" t="s">
        <v>2341</v>
      </c>
      <c r="D11389" s="64" t="s">
        <v>10305</v>
      </c>
      <c r="E11389" s="66" t="s">
        <v>1596</v>
      </c>
      <c r="F11389" s="66" t="s">
        <v>10287</v>
      </c>
      <c r="G11389" s="64" t="s">
        <v>4294</v>
      </c>
      <c r="H11389" s="2">
        <v>44291</v>
      </c>
      <c r="I11389" s="2">
        <v>44291</v>
      </c>
      <c r="L11389" s="64">
        <v>12</v>
      </c>
      <c r="M11389" s="64" t="s">
        <v>10288</v>
      </c>
      <c r="N11389" s="64" t="s">
        <v>10289</v>
      </c>
      <c r="P11389" s="66" t="s">
        <v>10290</v>
      </c>
      <c r="Q11389" s="64" t="s">
        <v>10291</v>
      </c>
      <c r="R11389" s="64" t="s">
        <v>15470</v>
      </c>
      <c r="S11389" s="64" t="s">
        <v>15436</v>
      </c>
      <c r="T11389" s="64" t="s">
        <v>15437</v>
      </c>
      <c r="U11389" s="64" t="s">
        <v>15437</v>
      </c>
      <c r="V11389" s="64">
        <v>0.3</v>
      </c>
    </row>
    <row r="11390" spans="1:22" x14ac:dyDescent="0.25">
      <c r="A11390" s="64" t="s">
        <v>1569</v>
      </c>
      <c r="B11390" s="64">
        <v>525134</v>
      </c>
      <c r="C11390" s="64" t="s">
        <v>2000</v>
      </c>
      <c r="D11390" s="64" t="s">
        <v>10586</v>
      </c>
      <c r="E11390" s="66" t="s">
        <v>1596</v>
      </c>
      <c r="F11390" s="66" t="s">
        <v>10546</v>
      </c>
      <c r="G11390" s="64" t="s">
        <v>4294</v>
      </c>
      <c r="H11390" s="2">
        <v>44291</v>
      </c>
      <c r="I11390" s="2">
        <v>44291</v>
      </c>
      <c r="L11390" s="64">
        <v>32</v>
      </c>
      <c r="M11390" s="64" t="s">
        <v>10288</v>
      </c>
      <c r="N11390" s="64" t="s">
        <v>10289</v>
      </c>
      <c r="P11390" s="66" t="s">
        <v>10547</v>
      </c>
      <c r="Q11390" s="64" t="s">
        <v>10548</v>
      </c>
      <c r="R11390" s="64" t="s">
        <v>15471</v>
      </c>
      <c r="S11390" s="64" t="s">
        <v>15436</v>
      </c>
      <c r="T11390" s="64" t="s">
        <v>15437</v>
      </c>
      <c r="U11390" s="64" t="s">
        <v>15437</v>
      </c>
      <c r="V11390" s="64">
        <v>0.8</v>
      </c>
    </row>
    <row r="11391" spans="1:22" x14ac:dyDescent="0.25">
      <c r="A11391" s="64" t="s">
        <v>1569</v>
      </c>
      <c r="B11391" s="64">
        <v>525141</v>
      </c>
      <c r="C11391" s="64" t="s">
        <v>2255</v>
      </c>
      <c r="D11391" s="64" t="s">
        <v>4692</v>
      </c>
      <c r="E11391" s="66" t="s">
        <v>1572</v>
      </c>
      <c r="F11391" s="66" t="s">
        <v>11654</v>
      </c>
      <c r="G11391" s="64" t="s">
        <v>4294</v>
      </c>
      <c r="H11391" s="2">
        <v>44285</v>
      </c>
      <c r="I11391" s="2">
        <v>44285</v>
      </c>
      <c r="L11391" s="64">
        <v>0.01</v>
      </c>
      <c r="M11391" s="64" t="s">
        <v>10288</v>
      </c>
      <c r="N11391" s="64" t="s">
        <v>10289</v>
      </c>
      <c r="P11391" s="66" t="s">
        <v>11655</v>
      </c>
      <c r="Q11391" s="64" t="s">
        <v>11656</v>
      </c>
      <c r="R11391" s="64" t="s">
        <v>15471</v>
      </c>
      <c r="S11391" s="64" t="s">
        <v>15436</v>
      </c>
      <c r="T11391" s="64" t="s">
        <v>15437</v>
      </c>
      <c r="U11391" s="64" t="s">
        <v>15437</v>
      </c>
      <c r="V11391" s="64">
        <v>0</v>
      </c>
    </row>
    <row r="11392" spans="1:22" x14ac:dyDescent="0.25">
      <c r="A11392" s="64" t="s">
        <v>1569</v>
      </c>
      <c r="B11392" s="64">
        <v>525125</v>
      </c>
      <c r="C11392" s="64" t="s">
        <v>2346</v>
      </c>
      <c r="D11392" s="64" t="s">
        <v>6534</v>
      </c>
      <c r="E11392" s="66" t="s">
        <v>1596</v>
      </c>
      <c r="F11392" s="66" t="s">
        <v>11415</v>
      </c>
      <c r="G11392" s="64" t="s">
        <v>4294</v>
      </c>
      <c r="H11392" s="2">
        <v>44274</v>
      </c>
      <c r="I11392" s="2">
        <v>44274</v>
      </c>
      <c r="L11392" s="64">
        <v>32</v>
      </c>
      <c r="M11392" s="64" t="s">
        <v>10288</v>
      </c>
      <c r="N11392" s="64" t="s">
        <v>10289</v>
      </c>
      <c r="P11392" s="66" t="s">
        <v>11416</v>
      </c>
      <c r="Q11392" s="64" t="s">
        <v>11417</v>
      </c>
      <c r="R11392" s="64" t="s">
        <v>15471</v>
      </c>
      <c r="S11392" s="64" t="s">
        <v>15436</v>
      </c>
      <c r="T11392" s="64" t="s">
        <v>15437</v>
      </c>
      <c r="U11392" s="64" t="s">
        <v>15437</v>
      </c>
      <c r="V11392" s="64">
        <v>0.8</v>
      </c>
    </row>
    <row r="11393" spans="1:22" x14ac:dyDescent="0.25">
      <c r="A11393" s="64" t="s">
        <v>1569</v>
      </c>
      <c r="B11393" s="64">
        <v>525106</v>
      </c>
      <c r="C11393" s="64" t="s">
        <v>12828</v>
      </c>
      <c r="D11393" s="64" t="s">
        <v>1671</v>
      </c>
      <c r="E11393" s="66" t="s">
        <v>1572</v>
      </c>
      <c r="F11393" s="66" t="s">
        <v>12800</v>
      </c>
      <c r="G11393" s="64" t="s">
        <v>4294</v>
      </c>
      <c r="H11393" s="2">
        <v>44256</v>
      </c>
      <c r="I11393" s="2">
        <v>44256</v>
      </c>
      <c r="L11393" s="64">
        <v>0.01</v>
      </c>
      <c r="M11393" s="64" t="s">
        <v>10288</v>
      </c>
      <c r="N11393" s="64" t="s">
        <v>10289</v>
      </c>
      <c r="P11393" s="66" t="s">
        <v>12801</v>
      </c>
      <c r="Q11393" s="64" t="s">
        <v>12802</v>
      </c>
      <c r="R11393" s="64" t="s">
        <v>15471</v>
      </c>
      <c r="S11393" s="64" t="s">
        <v>15436</v>
      </c>
      <c r="T11393" s="64" t="s">
        <v>15437</v>
      </c>
      <c r="U11393" s="64" t="s">
        <v>15437</v>
      </c>
      <c r="V11393" s="64">
        <v>0</v>
      </c>
    </row>
    <row r="11394" spans="1:22" x14ac:dyDescent="0.25">
      <c r="A11394" s="64" t="s">
        <v>1569</v>
      </c>
      <c r="B11394" s="64">
        <v>525083</v>
      </c>
      <c r="C11394" s="64" t="s">
        <v>7720</v>
      </c>
      <c r="D11394" s="64" t="s">
        <v>10808</v>
      </c>
      <c r="E11394" s="66" t="s">
        <v>1607</v>
      </c>
      <c r="F11394" s="66" t="s">
        <v>10771</v>
      </c>
      <c r="G11394" s="64" t="s">
        <v>4294</v>
      </c>
      <c r="H11394" s="2">
        <v>44249</v>
      </c>
      <c r="I11394" s="2">
        <v>44249</v>
      </c>
      <c r="L11394" s="64">
        <v>40</v>
      </c>
      <c r="M11394" s="64" t="s">
        <v>10288</v>
      </c>
      <c r="N11394" s="64" t="s">
        <v>10289</v>
      </c>
      <c r="P11394" s="66" t="s">
        <v>10772</v>
      </c>
      <c r="Q11394" s="64" t="s">
        <v>10773</v>
      </c>
      <c r="R11394" s="64" t="s">
        <v>15470</v>
      </c>
      <c r="S11394" s="64" t="s">
        <v>15436</v>
      </c>
      <c r="T11394" s="64" t="s">
        <v>15437</v>
      </c>
      <c r="U11394" s="64" t="s">
        <v>15437</v>
      </c>
      <c r="V11394" s="64">
        <v>1</v>
      </c>
    </row>
    <row r="11395" spans="1:22" x14ac:dyDescent="0.25">
      <c r="A11395" s="64" t="s">
        <v>1569</v>
      </c>
      <c r="B11395" s="64">
        <v>525097</v>
      </c>
      <c r="C11395" s="64" t="s">
        <v>2068</v>
      </c>
      <c r="D11395" s="64" t="s">
        <v>4290</v>
      </c>
      <c r="E11395" s="66" t="s">
        <v>1596</v>
      </c>
      <c r="F11395" s="66" t="s">
        <v>11323</v>
      </c>
      <c r="G11395" s="64" t="s">
        <v>4294</v>
      </c>
      <c r="H11395" s="2">
        <v>44249</v>
      </c>
      <c r="I11395" s="2">
        <v>45761</v>
      </c>
      <c r="L11395" s="64">
        <v>25</v>
      </c>
      <c r="M11395" s="64" t="s">
        <v>10288</v>
      </c>
      <c r="N11395" s="64" t="s">
        <v>10289</v>
      </c>
      <c r="P11395" s="66" t="s">
        <v>11319</v>
      </c>
      <c r="Q11395" s="64" t="s">
        <v>11320</v>
      </c>
      <c r="R11395" s="64" t="s">
        <v>15471</v>
      </c>
      <c r="S11395" s="64" t="s">
        <v>15436</v>
      </c>
      <c r="T11395" s="64" t="s">
        <v>15437</v>
      </c>
      <c r="U11395" s="64" t="s">
        <v>15437</v>
      </c>
      <c r="V11395" s="64">
        <v>0.625</v>
      </c>
    </row>
    <row r="11396" spans="1:22" x14ac:dyDescent="0.25">
      <c r="A11396" s="64" t="s">
        <v>1569</v>
      </c>
      <c r="B11396" s="64">
        <v>525067</v>
      </c>
      <c r="C11396" s="64" t="s">
        <v>3140</v>
      </c>
      <c r="D11396" s="64" t="s">
        <v>1878</v>
      </c>
      <c r="E11396" s="66" t="s">
        <v>1607</v>
      </c>
      <c r="F11396" s="66" t="s">
        <v>15104</v>
      </c>
      <c r="G11396" s="64" t="s">
        <v>15105</v>
      </c>
      <c r="H11396" s="2">
        <v>44242</v>
      </c>
      <c r="I11396" s="2">
        <v>45425</v>
      </c>
      <c r="L11396" s="64">
        <v>40</v>
      </c>
      <c r="M11396" s="64" t="s">
        <v>10288</v>
      </c>
      <c r="N11396" s="64" t="s">
        <v>10289</v>
      </c>
      <c r="P11396" s="66" t="s">
        <v>15106</v>
      </c>
      <c r="Q11396" s="64" t="s">
        <v>15107</v>
      </c>
      <c r="R11396" s="64" t="s">
        <v>15477</v>
      </c>
      <c r="S11396" s="64" t="s">
        <v>15436</v>
      </c>
      <c r="T11396" s="64" t="s">
        <v>15437</v>
      </c>
      <c r="U11396" s="64" t="s">
        <v>15437</v>
      </c>
      <c r="V11396" s="64">
        <v>1</v>
      </c>
    </row>
    <row r="11397" spans="1:22" x14ac:dyDescent="0.25">
      <c r="A11397" s="64" t="s">
        <v>1569</v>
      </c>
      <c r="B11397" s="64">
        <v>525092</v>
      </c>
      <c r="C11397" s="64" t="s">
        <v>2788</v>
      </c>
      <c r="D11397" s="64" t="s">
        <v>3962</v>
      </c>
      <c r="E11397" s="66" t="s">
        <v>1596</v>
      </c>
      <c r="F11397" s="66" t="s">
        <v>13475</v>
      </c>
      <c r="G11397" s="64" t="s">
        <v>4294</v>
      </c>
      <c r="H11397" s="2">
        <v>44242</v>
      </c>
      <c r="I11397" s="2">
        <v>44242</v>
      </c>
      <c r="L11397" s="64">
        <v>24</v>
      </c>
      <c r="M11397" s="64" t="s">
        <v>10288</v>
      </c>
      <c r="N11397" s="64" t="s">
        <v>10289</v>
      </c>
      <c r="P11397" s="66" t="s">
        <v>13476</v>
      </c>
      <c r="Q11397" s="64" t="s">
        <v>13477</v>
      </c>
      <c r="R11397" s="64" t="s">
        <v>15470</v>
      </c>
      <c r="S11397" s="64" t="s">
        <v>15436</v>
      </c>
      <c r="T11397" s="64" t="s">
        <v>15437</v>
      </c>
      <c r="U11397" s="64" t="s">
        <v>15437</v>
      </c>
      <c r="V11397" s="64">
        <v>0.6</v>
      </c>
    </row>
    <row r="11398" spans="1:22" x14ac:dyDescent="0.25">
      <c r="A11398" s="64" t="s">
        <v>1569</v>
      </c>
      <c r="B11398" s="64">
        <v>525096</v>
      </c>
      <c r="C11398" s="64" t="s">
        <v>13498</v>
      </c>
      <c r="D11398" s="64" t="s">
        <v>13499</v>
      </c>
      <c r="E11398" s="66" t="s">
        <v>1596</v>
      </c>
      <c r="F11398" s="66" t="s">
        <v>13475</v>
      </c>
      <c r="G11398" s="64" t="s">
        <v>4294</v>
      </c>
      <c r="H11398" s="2">
        <v>44242</v>
      </c>
      <c r="I11398" s="2">
        <v>44242</v>
      </c>
      <c r="L11398" s="64">
        <v>22.5</v>
      </c>
      <c r="M11398" s="64" t="s">
        <v>10288</v>
      </c>
      <c r="N11398" s="64" t="s">
        <v>10289</v>
      </c>
      <c r="P11398" s="66" t="s">
        <v>13476</v>
      </c>
      <c r="Q11398" s="64" t="s">
        <v>13477</v>
      </c>
      <c r="R11398" s="64" t="s">
        <v>15470</v>
      </c>
      <c r="S11398" s="64" t="s">
        <v>15436</v>
      </c>
      <c r="T11398" s="64" t="s">
        <v>15437</v>
      </c>
      <c r="U11398" s="64" t="s">
        <v>15437</v>
      </c>
      <c r="V11398" s="64">
        <v>0.5625</v>
      </c>
    </row>
    <row r="11399" spans="1:22" x14ac:dyDescent="0.25">
      <c r="A11399" s="64" t="s">
        <v>1569</v>
      </c>
      <c r="B11399" s="64">
        <v>525073</v>
      </c>
      <c r="C11399" s="64" t="s">
        <v>1960</v>
      </c>
      <c r="D11399" s="64" t="s">
        <v>12929</v>
      </c>
      <c r="E11399" s="66" t="s">
        <v>1607</v>
      </c>
      <c r="F11399" s="66" t="s">
        <v>12899</v>
      </c>
      <c r="G11399" s="64" t="s">
        <v>4294</v>
      </c>
      <c r="H11399" s="2">
        <v>44236</v>
      </c>
      <c r="I11399" s="2">
        <v>44236</v>
      </c>
      <c r="L11399" s="64">
        <v>40</v>
      </c>
      <c r="M11399" s="64" t="s">
        <v>10288</v>
      </c>
      <c r="N11399" s="64" t="s">
        <v>10289</v>
      </c>
      <c r="P11399" s="66" t="s">
        <v>12900</v>
      </c>
      <c r="Q11399" s="64" t="s">
        <v>12901</v>
      </c>
      <c r="R11399" s="64" t="s">
        <v>15471</v>
      </c>
      <c r="S11399" s="64" t="s">
        <v>15436</v>
      </c>
      <c r="T11399" s="64" t="s">
        <v>15437</v>
      </c>
      <c r="U11399" s="64" t="s">
        <v>15437</v>
      </c>
      <c r="V11399" s="64">
        <v>1</v>
      </c>
    </row>
    <row r="11400" spans="1:22" x14ac:dyDescent="0.25">
      <c r="A11400" s="64" t="s">
        <v>1569</v>
      </c>
      <c r="B11400" s="64">
        <v>525066</v>
      </c>
      <c r="C11400" s="64" t="s">
        <v>3908</v>
      </c>
      <c r="D11400" s="64" t="s">
        <v>3404</v>
      </c>
      <c r="E11400" s="66" t="s">
        <v>1607</v>
      </c>
      <c r="F11400" s="66" t="s">
        <v>15047</v>
      </c>
      <c r="G11400" s="64" t="s">
        <v>15048</v>
      </c>
      <c r="H11400" s="2">
        <v>44235</v>
      </c>
      <c r="I11400" s="2">
        <v>44809</v>
      </c>
      <c r="L11400" s="64">
        <v>40</v>
      </c>
      <c r="M11400" s="64" t="s">
        <v>10288</v>
      </c>
      <c r="N11400" s="64" t="s">
        <v>10289</v>
      </c>
      <c r="O11400" s="64" t="s">
        <v>15049</v>
      </c>
      <c r="P11400" s="66" t="s">
        <v>15050</v>
      </c>
      <c r="Q11400" s="64" t="s">
        <v>15051</v>
      </c>
      <c r="R11400" s="64" t="s">
        <v>15474</v>
      </c>
      <c r="S11400" s="64" t="s">
        <v>15436</v>
      </c>
      <c r="T11400" s="64" t="s">
        <v>15437</v>
      </c>
      <c r="U11400" s="64" t="s">
        <v>15437</v>
      </c>
      <c r="V11400" s="64">
        <v>1</v>
      </c>
    </row>
    <row r="11401" spans="1:22" x14ac:dyDescent="0.25">
      <c r="A11401" s="64" t="s">
        <v>1569</v>
      </c>
      <c r="B11401" s="64">
        <v>525071</v>
      </c>
      <c r="C11401" s="64" t="s">
        <v>9056</v>
      </c>
      <c r="D11401" s="64" t="s">
        <v>10805</v>
      </c>
      <c r="E11401" s="66" t="s">
        <v>1607</v>
      </c>
      <c r="F11401" s="66" t="s">
        <v>10781</v>
      </c>
      <c r="G11401" s="64" t="s">
        <v>10304</v>
      </c>
      <c r="H11401" s="2">
        <v>44235</v>
      </c>
      <c r="I11401" s="2">
        <v>44851</v>
      </c>
      <c r="L11401" s="64">
        <v>40</v>
      </c>
      <c r="M11401" s="64" t="s">
        <v>10288</v>
      </c>
      <c r="N11401" s="64" t="s">
        <v>10289</v>
      </c>
      <c r="P11401" s="66" t="s">
        <v>10772</v>
      </c>
      <c r="Q11401" s="64" t="s">
        <v>10773</v>
      </c>
      <c r="R11401" s="64" t="s">
        <v>15470</v>
      </c>
      <c r="S11401" s="64" t="s">
        <v>15436</v>
      </c>
      <c r="T11401" s="64" t="s">
        <v>15437</v>
      </c>
      <c r="U11401" s="64" t="s">
        <v>15437</v>
      </c>
      <c r="V11401" s="64">
        <v>1</v>
      </c>
    </row>
    <row r="11402" spans="1:22" x14ac:dyDescent="0.25">
      <c r="A11402" s="64" t="s">
        <v>1569</v>
      </c>
      <c r="B11402" s="64">
        <v>525047</v>
      </c>
      <c r="C11402" s="64" t="s">
        <v>6409</v>
      </c>
      <c r="D11402" s="64" t="s">
        <v>6781</v>
      </c>
      <c r="E11402" s="66" t="s">
        <v>1607</v>
      </c>
      <c r="F11402" s="66" t="s">
        <v>11061</v>
      </c>
      <c r="G11402" s="64" t="s">
        <v>4326</v>
      </c>
      <c r="H11402" s="2">
        <v>44221</v>
      </c>
      <c r="I11402" s="2">
        <v>45607</v>
      </c>
      <c r="L11402" s="64">
        <v>40</v>
      </c>
      <c r="M11402" s="64" t="s">
        <v>10288</v>
      </c>
      <c r="N11402" s="64" t="s">
        <v>10289</v>
      </c>
      <c r="P11402" s="66" t="s">
        <v>11037</v>
      </c>
      <c r="Q11402" s="64" t="s">
        <v>11038</v>
      </c>
      <c r="R11402" s="64" t="s">
        <v>15471</v>
      </c>
      <c r="S11402" s="64" t="s">
        <v>15436</v>
      </c>
      <c r="T11402" s="64" t="s">
        <v>15437</v>
      </c>
      <c r="U11402" s="64" t="s">
        <v>1566</v>
      </c>
      <c r="V11402" s="64">
        <v>1</v>
      </c>
    </row>
    <row r="11403" spans="1:22" x14ac:dyDescent="0.25">
      <c r="A11403" s="64" t="s">
        <v>1569</v>
      </c>
      <c r="B11403" s="64">
        <v>525050</v>
      </c>
      <c r="C11403" s="64" t="s">
        <v>1969</v>
      </c>
      <c r="D11403" s="64" t="s">
        <v>2094</v>
      </c>
      <c r="E11403" s="66" t="s">
        <v>1607</v>
      </c>
      <c r="F11403" s="66" t="s">
        <v>11278</v>
      </c>
      <c r="G11403" s="64" t="s">
        <v>4294</v>
      </c>
      <c r="H11403" s="2">
        <v>44221</v>
      </c>
      <c r="I11403" s="2">
        <v>44221</v>
      </c>
      <c r="L11403" s="64">
        <v>40</v>
      </c>
      <c r="M11403" s="64" t="s">
        <v>10288</v>
      </c>
      <c r="N11403" s="64" t="s">
        <v>10289</v>
      </c>
      <c r="P11403" s="66" t="s">
        <v>11279</v>
      </c>
      <c r="Q11403" s="64" t="s">
        <v>11280</v>
      </c>
      <c r="R11403" s="64" t="s">
        <v>15471</v>
      </c>
      <c r="S11403" s="64" t="s">
        <v>15436</v>
      </c>
      <c r="T11403" s="64" t="s">
        <v>15437</v>
      </c>
      <c r="U11403" s="64" t="s">
        <v>15437</v>
      </c>
      <c r="V11403" s="64">
        <v>1</v>
      </c>
    </row>
    <row r="11404" spans="1:22" x14ac:dyDescent="0.25">
      <c r="A11404" s="64" t="s">
        <v>1569</v>
      </c>
      <c r="B11404" s="64">
        <v>525058</v>
      </c>
      <c r="C11404" s="64" t="s">
        <v>11433</v>
      </c>
      <c r="D11404" s="64" t="s">
        <v>2148</v>
      </c>
      <c r="E11404" s="66" t="s">
        <v>1607</v>
      </c>
      <c r="F11404" s="66" t="s">
        <v>11424</v>
      </c>
      <c r="G11404" s="64" t="s">
        <v>10304</v>
      </c>
      <c r="H11404" s="2">
        <v>44221</v>
      </c>
      <c r="I11404" s="2">
        <v>44613</v>
      </c>
      <c r="L11404" s="64">
        <v>40</v>
      </c>
      <c r="M11404" s="64" t="s">
        <v>10288</v>
      </c>
      <c r="N11404" s="64" t="s">
        <v>10289</v>
      </c>
      <c r="P11404" s="66" t="s">
        <v>11416</v>
      </c>
      <c r="Q11404" s="64" t="s">
        <v>11417</v>
      </c>
      <c r="R11404" s="64" t="s">
        <v>15471</v>
      </c>
      <c r="S11404" s="64" t="s">
        <v>15436</v>
      </c>
      <c r="T11404" s="64" t="s">
        <v>15437</v>
      </c>
      <c r="U11404" s="64" t="s">
        <v>15437</v>
      </c>
      <c r="V11404" s="64">
        <v>1</v>
      </c>
    </row>
    <row r="11405" spans="1:22" x14ac:dyDescent="0.25">
      <c r="A11405" s="64" t="s">
        <v>1569</v>
      </c>
      <c r="B11405" s="64">
        <v>525060</v>
      </c>
      <c r="C11405" s="64" t="s">
        <v>7100</v>
      </c>
      <c r="D11405" s="64" t="s">
        <v>11299</v>
      </c>
      <c r="E11405" s="66" t="s">
        <v>1607</v>
      </c>
      <c r="F11405" s="66" t="s">
        <v>12829</v>
      </c>
      <c r="G11405" s="64" t="s">
        <v>10312</v>
      </c>
      <c r="H11405" s="2">
        <v>44221</v>
      </c>
      <c r="I11405" s="2">
        <v>44935</v>
      </c>
      <c r="L11405" s="64">
        <v>40</v>
      </c>
      <c r="M11405" s="64" t="s">
        <v>10288</v>
      </c>
      <c r="N11405" s="64" t="s">
        <v>10289</v>
      </c>
      <c r="P11405" s="66" t="s">
        <v>12801</v>
      </c>
      <c r="Q11405" s="64" t="s">
        <v>12802</v>
      </c>
      <c r="R11405" s="64" t="s">
        <v>15471</v>
      </c>
      <c r="S11405" s="64" t="s">
        <v>15436</v>
      </c>
      <c r="T11405" s="64" t="s">
        <v>15437</v>
      </c>
      <c r="U11405" s="64" t="s">
        <v>15437</v>
      </c>
      <c r="V11405" s="64">
        <v>1</v>
      </c>
    </row>
    <row r="11406" spans="1:22" x14ac:dyDescent="0.25">
      <c r="A11406" s="64" t="s">
        <v>1569</v>
      </c>
      <c r="B11406" s="64">
        <v>525061</v>
      </c>
      <c r="C11406" s="64" t="s">
        <v>2716</v>
      </c>
      <c r="D11406" s="64" t="s">
        <v>12930</v>
      </c>
      <c r="E11406" s="66" t="s">
        <v>1596</v>
      </c>
      <c r="F11406" s="66" t="s">
        <v>12899</v>
      </c>
      <c r="G11406" s="64" t="s">
        <v>4294</v>
      </c>
      <c r="H11406" s="2">
        <v>44221</v>
      </c>
      <c r="I11406" s="2">
        <v>44221</v>
      </c>
      <c r="L11406" s="64">
        <v>32</v>
      </c>
      <c r="M11406" s="64" t="s">
        <v>10288</v>
      </c>
      <c r="N11406" s="64" t="s">
        <v>10289</v>
      </c>
      <c r="P11406" s="66" t="s">
        <v>12900</v>
      </c>
      <c r="Q11406" s="64" t="s">
        <v>12901</v>
      </c>
      <c r="R11406" s="64" t="s">
        <v>15471</v>
      </c>
      <c r="S11406" s="64" t="s">
        <v>15436</v>
      </c>
      <c r="T11406" s="64" t="s">
        <v>15437</v>
      </c>
      <c r="U11406" s="64" t="s">
        <v>15437</v>
      </c>
      <c r="V11406" s="64">
        <v>0.8</v>
      </c>
    </row>
    <row r="11407" spans="1:22" x14ac:dyDescent="0.25">
      <c r="A11407" s="64" t="s">
        <v>1569</v>
      </c>
      <c r="B11407" s="64">
        <v>525053</v>
      </c>
      <c r="C11407" s="64" t="s">
        <v>4048</v>
      </c>
      <c r="D11407" s="64" t="s">
        <v>13943</v>
      </c>
      <c r="E11407" s="66" t="s">
        <v>1607</v>
      </c>
      <c r="F11407" s="66" t="s">
        <v>13944</v>
      </c>
      <c r="G11407" s="64" t="s">
        <v>10304</v>
      </c>
      <c r="H11407" s="2">
        <v>44221</v>
      </c>
      <c r="I11407" s="2">
        <v>45341</v>
      </c>
      <c r="L11407" s="64">
        <v>40</v>
      </c>
      <c r="M11407" s="64" t="s">
        <v>10288</v>
      </c>
      <c r="N11407" s="64" t="s">
        <v>10289</v>
      </c>
      <c r="P11407" s="66" t="s">
        <v>13925</v>
      </c>
      <c r="Q11407" s="64" t="s">
        <v>13926</v>
      </c>
      <c r="R11407" s="64" t="s">
        <v>15471</v>
      </c>
      <c r="S11407" s="64" t="s">
        <v>15436</v>
      </c>
      <c r="T11407" s="64" t="s">
        <v>15437</v>
      </c>
      <c r="U11407" s="64" t="s">
        <v>15437</v>
      </c>
      <c r="V11407" s="64">
        <v>1</v>
      </c>
    </row>
    <row r="11408" spans="1:22" x14ac:dyDescent="0.25">
      <c r="A11408" s="64" t="s">
        <v>1569</v>
      </c>
      <c r="B11408" s="64">
        <v>525051</v>
      </c>
      <c r="C11408" s="64" t="s">
        <v>2083</v>
      </c>
      <c r="D11408" s="64" t="s">
        <v>2165</v>
      </c>
      <c r="E11408" s="66" t="s">
        <v>1596</v>
      </c>
      <c r="F11408" s="66" t="s">
        <v>13924</v>
      </c>
      <c r="G11408" s="64" t="s">
        <v>4294</v>
      </c>
      <c r="H11408" s="2">
        <v>44221</v>
      </c>
      <c r="I11408" s="2">
        <v>45467</v>
      </c>
      <c r="L11408" s="64">
        <v>16</v>
      </c>
      <c r="M11408" s="64" t="s">
        <v>10288</v>
      </c>
      <c r="N11408" s="64" t="s">
        <v>10289</v>
      </c>
      <c r="P11408" s="66" t="s">
        <v>13925</v>
      </c>
      <c r="Q11408" s="64" t="s">
        <v>13926</v>
      </c>
      <c r="R11408" s="64" t="s">
        <v>15471</v>
      </c>
      <c r="S11408" s="64" t="s">
        <v>15436</v>
      </c>
      <c r="T11408" s="64" t="s">
        <v>15437</v>
      </c>
      <c r="U11408" s="64" t="s">
        <v>15437</v>
      </c>
      <c r="V11408" s="64">
        <v>0.4</v>
      </c>
    </row>
    <row r="11409" spans="1:22" x14ac:dyDescent="0.25">
      <c r="A11409" s="64" t="s">
        <v>1569</v>
      </c>
      <c r="B11409" s="64">
        <v>525037</v>
      </c>
      <c r="C11409" s="64" t="s">
        <v>11181</v>
      </c>
      <c r="D11409" s="64" t="s">
        <v>8801</v>
      </c>
      <c r="E11409" s="66" t="s">
        <v>1607</v>
      </c>
      <c r="F11409" s="66" t="s">
        <v>11169</v>
      </c>
      <c r="G11409" s="64" t="s">
        <v>10304</v>
      </c>
      <c r="H11409" s="2">
        <v>44202</v>
      </c>
      <c r="I11409" s="2">
        <v>44641</v>
      </c>
      <c r="L11409" s="64">
        <v>40</v>
      </c>
      <c r="M11409" s="64" t="s">
        <v>10288</v>
      </c>
      <c r="N11409" s="64" t="s">
        <v>10289</v>
      </c>
      <c r="P11409" s="66" t="s">
        <v>11166</v>
      </c>
      <c r="Q11409" s="64" t="s">
        <v>11167</v>
      </c>
      <c r="R11409" s="64" t="s">
        <v>15471</v>
      </c>
      <c r="S11409" s="64" t="s">
        <v>15436</v>
      </c>
      <c r="T11409" s="64" t="s">
        <v>15437</v>
      </c>
      <c r="U11409" s="64" t="s">
        <v>15437</v>
      </c>
      <c r="V11409" s="64">
        <v>1</v>
      </c>
    </row>
    <row r="11410" spans="1:22" x14ac:dyDescent="0.25">
      <c r="A11410" s="64" t="s">
        <v>1569</v>
      </c>
      <c r="B11410" s="64">
        <v>525025</v>
      </c>
      <c r="C11410" s="64" t="s">
        <v>1864</v>
      </c>
      <c r="D11410" s="64" t="s">
        <v>3173</v>
      </c>
      <c r="E11410" s="66" t="s">
        <v>1596</v>
      </c>
      <c r="F11410" s="66" t="s">
        <v>11597</v>
      </c>
      <c r="G11410" s="64" t="s">
        <v>4294</v>
      </c>
      <c r="H11410" s="2">
        <v>44174</v>
      </c>
      <c r="I11410" s="2">
        <v>44174</v>
      </c>
      <c r="L11410" s="64">
        <v>22.5</v>
      </c>
      <c r="M11410" s="64" t="s">
        <v>10288</v>
      </c>
      <c r="N11410" s="64" t="s">
        <v>10289</v>
      </c>
      <c r="P11410" s="66" t="s">
        <v>11593</v>
      </c>
      <c r="Q11410" s="64" t="s">
        <v>11594</v>
      </c>
      <c r="R11410" s="64" t="s">
        <v>15471</v>
      </c>
      <c r="S11410" s="64" t="s">
        <v>15436</v>
      </c>
      <c r="T11410" s="64" t="s">
        <v>15437</v>
      </c>
      <c r="U11410" s="64" t="s">
        <v>15437</v>
      </c>
      <c r="V11410" s="64">
        <v>0.5625</v>
      </c>
    </row>
    <row r="11411" spans="1:22" x14ac:dyDescent="0.25">
      <c r="A11411" s="64" t="s">
        <v>1569</v>
      </c>
      <c r="B11411" s="64">
        <v>525026</v>
      </c>
      <c r="C11411" s="64" t="s">
        <v>6266</v>
      </c>
      <c r="D11411" s="64" t="s">
        <v>2926</v>
      </c>
      <c r="E11411" s="66" t="s">
        <v>1607</v>
      </c>
      <c r="F11411" s="66" t="s">
        <v>10396</v>
      </c>
      <c r="G11411" s="64" t="s">
        <v>10304</v>
      </c>
      <c r="H11411" s="2">
        <v>44172</v>
      </c>
      <c r="I11411" s="2">
        <v>44613</v>
      </c>
      <c r="L11411" s="64">
        <v>40</v>
      </c>
      <c r="M11411" s="64" t="s">
        <v>10288</v>
      </c>
      <c r="N11411" s="64" t="s">
        <v>10289</v>
      </c>
      <c r="P11411" s="66" t="s">
        <v>10360</v>
      </c>
      <c r="Q11411" s="64" t="s">
        <v>10361</v>
      </c>
      <c r="R11411" s="64" t="s">
        <v>15471</v>
      </c>
      <c r="S11411" s="64" t="s">
        <v>15436</v>
      </c>
      <c r="T11411" s="64" t="s">
        <v>15437</v>
      </c>
      <c r="U11411" s="64" t="s">
        <v>15437</v>
      </c>
      <c r="V11411" s="64">
        <v>1</v>
      </c>
    </row>
    <row r="11412" spans="1:22" x14ac:dyDescent="0.25">
      <c r="A11412" s="64" t="s">
        <v>1569</v>
      </c>
      <c r="B11412" s="64">
        <v>525013</v>
      </c>
      <c r="C11412" s="64" t="s">
        <v>10809</v>
      </c>
      <c r="D11412" s="64" t="s">
        <v>5266</v>
      </c>
      <c r="E11412" s="66" t="s">
        <v>1596</v>
      </c>
      <c r="F11412" s="66" t="s">
        <v>10771</v>
      </c>
      <c r="G11412" s="64" t="s">
        <v>4294</v>
      </c>
      <c r="H11412" s="2">
        <v>44172</v>
      </c>
      <c r="I11412" s="2">
        <v>44172</v>
      </c>
      <c r="L11412" s="64">
        <v>39.25</v>
      </c>
      <c r="M11412" s="64" t="s">
        <v>10288</v>
      </c>
      <c r="N11412" s="64" t="s">
        <v>10289</v>
      </c>
      <c r="P11412" s="66" t="s">
        <v>10772</v>
      </c>
      <c r="Q11412" s="64" t="s">
        <v>10773</v>
      </c>
      <c r="R11412" s="64" t="s">
        <v>15470</v>
      </c>
      <c r="S11412" s="64" t="s">
        <v>15436</v>
      </c>
      <c r="T11412" s="64" t="s">
        <v>15437</v>
      </c>
      <c r="U11412" s="64" t="s">
        <v>15437</v>
      </c>
      <c r="V11412" s="64">
        <v>0.98124999999999996</v>
      </c>
    </row>
    <row r="11413" spans="1:22" x14ac:dyDescent="0.25">
      <c r="A11413" s="64" t="s">
        <v>1569</v>
      </c>
      <c r="B11413" s="64">
        <v>524997</v>
      </c>
      <c r="C11413" s="64" t="s">
        <v>11062</v>
      </c>
      <c r="D11413" s="64" t="s">
        <v>11063</v>
      </c>
      <c r="E11413" s="66" t="s">
        <v>1572</v>
      </c>
      <c r="F11413" s="66" t="s">
        <v>11036</v>
      </c>
      <c r="G11413" s="64" t="s">
        <v>4294</v>
      </c>
      <c r="H11413" s="2">
        <v>44153</v>
      </c>
      <c r="I11413" s="2">
        <v>44153</v>
      </c>
      <c r="L11413" s="64">
        <v>0.01</v>
      </c>
      <c r="M11413" s="64" t="s">
        <v>10288</v>
      </c>
      <c r="N11413" s="64" t="s">
        <v>10289</v>
      </c>
      <c r="P11413" s="66" t="s">
        <v>11037</v>
      </c>
      <c r="Q11413" s="64" t="s">
        <v>11038</v>
      </c>
      <c r="R11413" s="64" t="s">
        <v>15471</v>
      </c>
      <c r="S11413" s="64" t="s">
        <v>15436</v>
      </c>
      <c r="T11413" s="64" t="s">
        <v>15437</v>
      </c>
      <c r="U11413" s="64" t="s">
        <v>15437</v>
      </c>
      <c r="V11413" s="64">
        <v>0</v>
      </c>
    </row>
    <row r="11414" spans="1:22" x14ac:dyDescent="0.25">
      <c r="A11414" s="64" t="s">
        <v>1569</v>
      </c>
      <c r="B11414" s="64">
        <v>524982</v>
      </c>
      <c r="C11414" s="64" t="s">
        <v>2106</v>
      </c>
      <c r="D11414" s="64" t="s">
        <v>11304</v>
      </c>
      <c r="E11414" s="66" t="s">
        <v>1596</v>
      </c>
      <c r="F11414" s="66" t="s">
        <v>11278</v>
      </c>
      <c r="G11414" s="64" t="s">
        <v>4294</v>
      </c>
      <c r="H11414" s="2">
        <v>44151</v>
      </c>
      <c r="I11414" s="2">
        <v>44151</v>
      </c>
      <c r="L11414" s="64">
        <v>35</v>
      </c>
      <c r="M11414" s="64" t="s">
        <v>10288</v>
      </c>
      <c r="N11414" s="64" t="s">
        <v>10289</v>
      </c>
      <c r="P11414" s="66" t="s">
        <v>11279</v>
      </c>
      <c r="Q11414" s="64" t="s">
        <v>11280</v>
      </c>
      <c r="R11414" s="64" t="s">
        <v>15471</v>
      </c>
      <c r="S11414" s="64" t="s">
        <v>15436</v>
      </c>
      <c r="T11414" s="64" t="s">
        <v>15437</v>
      </c>
      <c r="U11414" s="64" t="s">
        <v>15437</v>
      </c>
      <c r="V11414" s="64">
        <v>0.875</v>
      </c>
    </row>
    <row r="11415" spans="1:22" x14ac:dyDescent="0.25">
      <c r="A11415" s="64" t="s">
        <v>1569</v>
      </c>
      <c r="B11415" s="64">
        <v>524957</v>
      </c>
      <c r="C11415" s="64" t="s">
        <v>1784</v>
      </c>
      <c r="D11415" s="64" t="s">
        <v>10507</v>
      </c>
      <c r="E11415" s="66" t="s">
        <v>1596</v>
      </c>
      <c r="F11415" s="66" t="s">
        <v>10751</v>
      </c>
      <c r="G11415" s="64" t="s">
        <v>4294</v>
      </c>
      <c r="H11415" s="2">
        <v>44126</v>
      </c>
      <c r="I11415" s="2">
        <v>44126</v>
      </c>
      <c r="L11415" s="64">
        <v>24</v>
      </c>
      <c r="M11415" s="64" t="s">
        <v>10288</v>
      </c>
      <c r="N11415" s="64" t="s">
        <v>10289</v>
      </c>
      <c r="P11415" s="66" t="s">
        <v>10752</v>
      </c>
      <c r="Q11415" s="64" t="s">
        <v>10753</v>
      </c>
      <c r="R11415" s="64" t="s">
        <v>15471</v>
      </c>
      <c r="S11415" s="64" t="s">
        <v>15436</v>
      </c>
      <c r="T11415" s="64" t="s">
        <v>15437</v>
      </c>
      <c r="U11415" s="64" t="s">
        <v>15437</v>
      </c>
      <c r="V11415" s="64">
        <v>0.6</v>
      </c>
    </row>
    <row r="11416" spans="1:22" x14ac:dyDescent="0.25">
      <c r="A11416" s="64" t="s">
        <v>1569</v>
      </c>
      <c r="B11416" s="64">
        <v>524965</v>
      </c>
      <c r="C11416" s="64" t="s">
        <v>8261</v>
      </c>
      <c r="D11416" s="64" t="s">
        <v>3780</v>
      </c>
      <c r="E11416" s="66" t="s">
        <v>1596</v>
      </c>
      <c r="F11416" s="66" t="s">
        <v>11323</v>
      </c>
      <c r="G11416" s="64" t="s">
        <v>4294</v>
      </c>
      <c r="H11416" s="2">
        <v>44124</v>
      </c>
      <c r="I11416" s="2">
        <v>45565</v>
      </c>
      <c r="L11416" s="64">
        <v>27.75</v>
      </c>
      <c r="M11416" s="64" t="s">
        <v>10288</v>
      </c>
      <c r="N11416" s="64" t="s">
        <v>10289</v>
      </c>
      <c r="P11416" s="66" t="s">
        <v>11319</v>
      </c>
      <c r="Q11416" s="64" t="s">
        <v>11320</v>
      </c>
      <c r="R11416" s="64" t="s">
        <v>15471</v>
      </c>
      <c r="S11416" s="64" t="s">
        <v>15436</v>
      </c>
      <c r="T11416" s="64" t="s">
        <v>15437</v>
      </c>
      <c r="U11416" s="64" t="s">
        <v>15437</v>
      </c>
      <c r="V11416" s="64">
        <v>0.69374999999999998</v>
      </c>
    </row>
    <row r="11417" spans="1:22" x14ac:dyDescent="0.25">
      <c r="A11417" s="64" t="s">
        <v>1569</v>
      </c>
      <c r="B11417" s="64">
        <v>524950</v>
      </c>
      <c r="C11417" s="64" t="s">
        <v>1907</v>
      </c>
      <c r="D11417" s="64" t="s">
        <v>1934</v>
      </c>
      <c r="E11417" s="66" t="s">
        <v>1596</v>
      </c>
      <c r="F11417" s="66" t="s">
        <v>10751</v>
      </c>
      <c r="G11417" s="64" t="s">
        <v>4294</v>
      </c>
      <c r="H11417" s="2">
        <v>44123</v>
      </c>
      <c r="I11417" s="2">
        <v>44123</v>
      </c>
      <c r="L11417" s="64">
        <v>13</v>
      </c>
      <c r="M11417" s="64" t="s">
        <v>10288</v>
      </c>
      <c r="N11417" s="64" t="s">
        <v>10289</v>
      </c>
      <c r="P11417" s="66" t="s">
        <v>10752</v>
      </c>
      <c r="Q11417" s="64" t="s">
        <v>10753</v>
      </c>
      <c r="R11417" s="64" t="s">
        <v>15471</v>
      </c>
      <c r="S11417" s="64" t="s">
        <v>15436</v>
      </c>
      <c r="T11417" s="64" t="s">
        <v>15437</v>
      </c>
      <c r="U11417" s="64" t="s">
        <v>15437</v>
      </c>
      <c r="V11417" s="64">
        <v>0.32500000000000001</v>
      </c>
    </row>
    <row r="11418" spans="1:22" x14ac:dyDescent="0.25">
      <c r="A11418" s="64" t="s">
        <v>1569</v>
      </c>
      <c r="B11418" s="64">
        <v>524954</v>
      </c>
      <c r="C11418" s="64" t="s">
        <v>2923</v>
      </c>
      <c r="D11418" s="64" t="s">
        <v>12931</v>
      </c>
      <c r="E11418" s="66" t="s">
        <v>1596</v>
      </c>
      <c r="F11418" s="66" t="s">
        <v>12899</v>
      </c>
      <c r="G11418" s="64" t="s">
        <v>4294</v>
      </c>
      <c r="H11418" s="2">
        <v>44114</v>
      </c>
      <c r="I11418" s="2">
        <v>44114</v>
      </c>
      <c r="L11418" s="64">
        <v>26.5</v>
      </c>
      <c r="M11418" s="64" t="s">
        <v>10288</v>
      </c>
      <c r="N11418" s="64" t="s">
        <v>10289</v>
      </c>
      <c r="P11418" s="66" t="s">
        <v>12900</v>
      </c>
      <c r="Q11418" s="64" t="s">
        <v>12901</v>
      </c>
      <c r="R11418" s="64" t="s">
        <v>15471</v>
      </c>
      <c r="S11418" s="64" t="s">
        <v>15436</v>
      </c>
      <c r="T11418" s="64" t="s">
        <v>15437</v>
      </c>
      <c r="U11418" s="64" t="s">
        <v>15437</v>
      </c>
      <c r="V11418" s="64">
        <v>0.66249999999999998</v>
      </c>
    </row>
    <row r="11419" spans="1:22" x14ac:dyDescent="0.25">
      <c r="A11419" s="64" t="s">
        <v>1569</v>
      </c>
      <c r="B11419" s="64">
        <v>524952</v>
      </c>
      <c r="C11419" s="64" t="s">
        <v>2258</v>
      </c>
      <c r="D11419" s="64" t="s">
        <v>3105</v>
      </c>
      <c r="E11419" s="66" t="s">
        <v>1596</v>
      </c>
      <c r="F11419" s="66" t="s">
        <v>13475</v>
      </c>
      <c r="G11419" s="64" t="s">
        <v>4294</v>
      </c>
      <c r="H11419" s="2">
        <v>44113</v>
      </c>
      <c r="I11419" s="2">
        <v>45593</v>
      </c>
      <c r="L11419" s="64">
        <v>30.5</v>
      </c>
      <c r="M11419" s="64" t="s">
        <v>10288</v>
      </c>
      <c r="N11419" s="64" t="s">
        <v>10289</v>
      </c>
      <c r="P11419" s="66" t="s">
        <v>13476</v>
      </c>
      <c r="Q11419" s="64" t="s">
        <v>13477</v>
      </c>
      <c r="R11419" s="64" t="s">
        <v>15470</v>
      </c>
      <c r="S11419" s="64" t="s">
        <v>15436</v>
      </c>
      <c r="T11419" s="64" t="s">
        <v>15437</v>
      </c>
      <c r="U11419" s="64" t="s">
        <v>15437</v>
      </c>
      <c r="V11419" s="64">
        <v>0.76249999999999996</v>
      </c>
    </row>
    <row r="11420" spans="1:22" x14ac:dyDescent="0.25">
      <c r="A11420" s="64" t="s">
        <v>1569</v>
      </c>
      <c r="B11420" s="64">
        <v>524948</v>
      </c>
      <c r="C11420" s="64" t="s">
        <v>10587</v>
      </c>
      <c r="D11420" s="64" t="s">
        <v>10588</v>
      </c>
      <c r="E11420" s="66" t="s">
        <v>1596</v>
      </c>
      <c r="F11420" s="66" t="s">
        <v>10546</v>
      </c>
      <c r="G11420" s="64" t="s">
        <v>4294</v>
      </c>
      <c r="H11420" s="2">
        <v>44109</v>
      </c>
      <c r="I11420" s="2">
        <v>44109</v>
      </c>
      <c r="L11420" s="64">
        <v>34.5</v>
      </c>
      <c r="M11420" s="64" t="s">
        <v>10288</v>
      </c>
      <c r="N11420" s="64" t="s">
        <v>10289</v>
      </c>
      <c r="P11420" s="66" t="s">
        <v>10547</v>
      </c>
      <c r="Q11420" s="64" t="s">
        <v>10548</v>
      </c>
      <c r="R11420" s="64" t="s">
        <v>15471</v>
      </c>
      <c r="S11420" s="64" t="s">
        <v>15436</v>
      </c>
      <c r="T11420" s="64" t="s">
        <v>15437</v>
      </c>
      <c r="U11420" s="64" t="s">
        <v>15437</v>
      </c>
      <c r="V11420" s="64">
        <v>0.86250000000000004</v>
      </c>
    </row>
    <row r="11421" spans="1:22" x14ac:dyDescent="0.25">
      <c r="A11421" s="64" t="s">
        <v>1569</v>
      </c>
      <c r="B11421" s="64">
        <v>524941</v>
      </c>
      <c r="C11421" s="64" t="s">
        <v>11305</v>
      </c>
      <c r="D11421" s="64" t="s">
        <v>11306</v>
      </c>
      <c r="E11421" s="66" t="s">
        <v>1596</v>
      </c>
      <c r="F11421" s="66" t="s">
        <v>11278</v>
      </c>
      <c r="G11421" s="64" t="s">
        <v>4294</v>
      </c>
      <c r="H11421" s="2">
        <v>44109</v>
      </c>
      <c r="I11421" s="2">
        <v>44109</v>
      </c>
      <c r="L11421" s="64">
        <v>20</v>
      </c>
      <c r="M11421" s="64" t="s">
        <v>10288</v>
      </c>
      <c r="N11421" s="64" t="s">
        <v>10289</v>
      </c>
      <c r="P11421" s="66" t="s">
        <v>11279</v>
      </c>
      <c r="Q11421" s="64" t="s">
        <v>11280</v>
      </c>
      <c r="R11421" s="64" t="s">
        <v>15471</v>
      </c>
      <c r="S11421" s="64" t="s">
        <v>15436</v>
      </c>
      <c r="T11421" s="64" t="s">
        <v>15437</v>
      </c>
      <c r="U11421" s="64" t="s">
        <v>15437</v>
      </c>
      <c r="V11421" s="64">
        <v>0.5</v>
      </c>
    </row>
    <row r="11422" spans="1:22" x14ac:dyDescent="0.25">
      <c r="A11422" s="64" t="s">
        <v>1569</v>
      </c>
      <c r="B11422" s="64">
        <v>524933</v>
      </c>
      <c r="C11422" s="64" t="s">
        <v>1969</v>
      </c>
      <c r="D11422" s="64" t="s">
        <v>12822</v>
      </c>
      <c r="E11422" s="66" t="s">
        <v>1607</v>
      </c>
      <c r="F11422" s="66" t="s">
        <v>13944</v>
      </c>
      <c r="G11422" s="64" t="s">
        <v>10304</v>
      </c>
      <c r="H11422" s="2">
        <v>44109</v>
      </c>
      <c r="I11422" s="2">
        <v>45383</v>
      </c>
      <c r="L11422" s="64">
        <v>40</v>
      </c>
      <c r="M11422" s="64" t="s">
        <v>10288</v>
      </c>
      <c r="N11422" s="64" t="s">
        <v>10289</v>
      </c>
      <c r="P11422" s="66" t="s">
        <v>13925</v>
      </c>
      <c r="Q11422" s="64" t="s">
        <v>13926</v>
      </c>
      <c r="R11422" s="64" t="s">
        <v>15471</v>
      </c>
      <c r="S11422" s="64" t="s">
        <v>15436</v>
      </c>
      <c r="T11422" s="64" t="s">
        <v>15437</v>
      </c>
      <c r="U11422" s="64" t="s">
        <v>15437</v>
      </c>
      <c r="V11422" s="64">
        <v>1</v>
      </c>
    </row>
    <row r="11423" spans="1:22" x14ac:dyDescent="0.25">
      <c r="A11423" s="64" t="s">
        <v>1569</v>
      </c>
      <c r="B11423" s="64">
        <v>524942</v>
      </c>
      <c r="C11423" s="64" t="s">
        <v>6698</v>
      </c>
      <c r="D11423" s="64" t="s">
        <v>3012</v>
      </c>
      <c r="E11423" s="66" t="s">
        <v>1607</v>
      </c>
      <c r="F11423" s="66" t="s">
        <v>13482</v>
      </c>
      <c r="G11423" s="64" t="s">
        <v>10304</v>
      </c>
      <c r="H11423" s="2">
        <v>44095</v>
      </c>
      <c r="I11423" s="2">
        <v>45117</v>
      </c>
      <c r="L11423" s="64">
        <v>40</v>
      </c>
      <c r="M11423" s="64" t="s">
        <v>10288</v>
      </c>
      <c r="N11423" s="64" t="s">
        <v>10289</v>
      </c>
      <c r="P11423" s="66" t="s">
        <v>13476</v>
      </c>
      <c r="Q11423" s="64" t="s">
        <v>13477</v>
      </c>
      <c r="R11423" s="64" t="s">
        <v>15470</v>
      </c>
      <c r="S11423" s="64" t="s">
        <v>15436</v>
      </c>
      <c r="T11423" s="64" t="s">
        <v>15437</v>
      </c>
      <c r="U11423" s="64" t="s">
        <v>15437</v>
      </c>
      <c r="V11423" s="64">
        <v>1</v>
      </c>
    </row>
    <row r="11424" spans="1:22" x14ac:dyDescent="0.25">
      <c r="A11424" s="64" t="s">
        <v>1569</v>
      </c>
      <c r="B11424" s="64">
        <v>524913</v>
      </c>
      <c r="C11424" s="64" t="s">
        <v>2851</v>
      </c>
      <c r="D11424" s="64" t="s">
        <v>2729</v>
      </c>
      <c r="E11424" s="66" t="s">
        <v>1596</v>
      </c>
      <c r="F11424" s="66" t="s">
        <v>11415</v>
      </c>
      <c r="G11424" s="64" t="s">
        <v>4294</v>
      </c>
      <c r="H11424" s="2">
        <v>44067</v>
      </c>
      <c r="I11424" s="2">
        <v>44067</v>
      </c>
      <c r="L11424" s="64">
        <v>18.5</v>
      </c>
      <c r="M11424" s="64" t="s">
        <v>10288</v>
      </c>
      <c r="N11424" s="64" t="s">
        <v>10289</v>
      </c>
      <c r="P11424" s="66" t="s">
        <v>11416</v>
      </c>
      <c r="Q11424" s="64" t="s">
        <v>11417</v>
      </c>
      <c r="R11424" s="64" t="s">
        <v>15471</v>
      </c>
      <c r="S11424" s="64" t="s">
        <v>15436</v>
      </c>
      <c r="T11424" s="64" t="s">
        <v>15437</v>
      </c>
      <c r="U11424" s="64" t="s">
        <v>15437</v>
      </c>
      <c r="V11424" s="64">
        <v>0.46250000000000002</v>
      </c>
    </row>
    <row r="11425" spans="1:22" x14ac:dyDescent="0.25">
      <c r="A11425" s="64" t="s">
        <v>1569</v>
      </c>
      <c r="B11425" s="64">
        <v>524911</v>
      </c>
      <c r="C11425" s="64" t="s">
        <v>2252</v>
      </c>
      <c r="D11425" s="64" t="s">
        <v>2785</v>
      </c>
      <c r="E11425" s="66" t="s">
        <v>1596</v>
      </c>
      <c r="F11425" s="66" t="s">
        <v>15077</v>
      </c>
      <c r="G11425" s="64" t="s">
        <v>15078</v>
      </c>
      <c r="H11425" s="2">
        <v>44046</v>
      </c>
      <c r="I11425" s="2">
        <v>44046</v>
      </c>
      <c r="L11425" s="64">
        <v>25</v>
      </c>
      <c r="M11425" s="64" t="s">
        <v>10288</v>
      </c>
      <c r="N11425" s="64" t="s">
        <v>10289</v>
      </c>
      <c r="O11425" s="64" t="s">
        <v>15049</v>
      </c>
      <c r="P11425" s="66" t="s">
        <v>15079</v>
      </c>
      <c r="Q11425" s="64" t="s">
        <v>15080</v>
      </c>
      <c r="R11425" s="64" t="s">
        <v>15475</v>
      </c>
      <c r="S11425" s="64" t="s">
        <v>15436</v>
      </c>
      <c r="T11425" s="64" t="s">
        <v>15437</v>
      </c>
      <c r="U11425" s="64" t="s">
        <v>15437</v>
      </c>
      <c r="V11425" s="64">
        <v>0.625</v>
      </c>
    </row>
    <row r="11426" spans="1:22" x14ac:dyDescent="0.25">
      <c r="A11426" s="64" t="s">
        <v>1569</v>
      </c>
      <c r="B11426" s="64">
        <v>524899</v>
      </c>
      <c r="C11426" s="64" t="s">
        <v>2414</v>
      </c>
      <c r="D11426" s="64" t="s">
        <v>2505</v>
      </c>
      <c r="E11426" s="66" t="s">
        <v>1607</v>
      </c>
      <c r="F11426" s="66" t="s">
        <v>10754</v>
      </c>
      <c r="G11426" s="64" t="s">
        <v>10304</v>
      </c>
      <c r="H11426" s="2">
        <v>44039</v>
      </c>
      <c r="I11426" s="2">
        <v>44109</v>
      </c>
      <c r="L11426" s="64">
        <v>40</v>
      </c>
      <c r="M11426" s="64" t="s">
        <v>10288</v>
      </c>
      <c r="N11426" s="64" t="s">
        <v>10289</v>
      </c>
      <c r="P11426" s="66" t="s">
        <v>10752</v>
      </c>
      <c r="Q11426" s="64" t="s">
        <v>10753</v>
      </c>
      <c r="R11426" s="64" t="s">
        <v>15471</v>
      </c>
      <c r="S11426" s="64" t="s">
        <v>15436</v>
      </c>
      <c r="T11426" s="64" t="s">
        <v>15437</v>
      </c>
      <c r="U11426" s="64" t="s">
        <v>15437</v>
      </c>
      <c r="V11426" s="64">
        <v>1</v>
      </c>
    </row>
    <row r="11427" spans="1:22" x14ac:dyDescent="0.25">
      <c r="A11427" s="64" t="s">
        <v>1569</v>
      </c>
      <c r="B11427" s="64">
        <v>524890</v>
      </c>
      <c r="C11427" s="64" t="s">
        <v>8139</v>
      </c>
      <c r="D11427" s="64" t="s">
        <v>10810</v>
      </c>
      <c r="E11427" s="66" t="s">
        <v>1607</v>
      </c>
      <c r="F11427" s="66" t="s">
        <v>10771</v>
      </c>
      <c r="G11427" s="64" t="s">
        <v>4294</v>
      </c>
      <c r="H11427" s="2">
        <v>44039</v>
      </c>
      <c r="I11427" s="2">
        <v>44039</v>
      </c>
      <c r="L11427" s="64">
        <v>40</v>
      </c>
      <c r="M11427" s="64" t="s">
        <v>10288</v>
      </c>
      <c r="N11427" s="64" t="s">
        <v>10289</v>
      </c>
      <c r="P11427" s="66" t="s">
        <v>10772</v>
      </c>
      <c r="Q11427" s="64" t="s">
        <v>10773</v>
      </c>
      <c r="R11427" s="64" t="s">
        <v>15470</v>
      </c>
      <c r="S11427" s="64" t="s">
        <v>15436</v>
      </c>
      <c r="T11427" s="64" t="s">
        <v>15437</v>
      </c>
      <c r="U11427" s="64" t="s">
        <v>15437</v>
      </c>
      <c r="V11427" s="64">
        <v>1</v>
      </c>
    </row>
    <row r="11428" spans="1:22" x14ac:dyDescent="0.25">
      <c r="A11428" s="64" t="s">
        <v>1569</v>
      </c>
      <c r="B11428" s="64">
        <v>524896</v>
      </c>
      <c r="C11428" s="64" t="s">
        <v>3363</v>
      </c>
      <c r="D11428" s="64" t="s">
        <v>2265</v>
      </c>
      <c r="E11428" s="66" t="s">
        <v>1596</v>
      </c>
      <c r="F11428" s="66" t="s">
        <v>11140</v>
      </c>
      <c r="G11428" s="64" t="s">
        <v>4294</v>
      </c>
      <c r="H11428" s="2">
        <v>44039</v>
      </c>
      <c r="I11428" s="2">
        <v>44039</v>
      </c>
      <c r="L11428" s="64">
        <v>37</v>
      </c>
      <c r="M11428" s="64" t="s">
        <v>10288</v>
      </c>
      <c r="N11428" s="64" t="s">
        <v>10289</v>
      </c>
      <c r="P11428" s="66" t="s">
        <v>11141</v>
      </c>
      <c r="Q11428" s="64" t="s">
        <v>11142</v>
      </c>
      <c r="R11428" s="64" t="s">
        <v>15470</v>
      </c>
      <c r="S11428" s="64" t="s">
        <v>15436</v>
      </c>
      <c r="T11428" s="64" t="s">
        <v>15437</v>
      </c>
      <c r="U11428" s="64" t="s">
        <v>15437</v>
      </c>
      <c r="V11428" s="64">
        <v>0.92500000000000004</v>
      </c>
    </row>
    <row r="11429" spans="1:22" x14ac:dyDescent="0.25">
      <c r="A11429" s="64" t="s">
        <v>1569</v>
      </c>
      <c r="B11429" s="64">
        <v>524887</v>
      </c>
      <c r="C11429" s="64" t="s">
        <v>13945</v>
      </c>
      <c r="D11429" s="64" t="s">
        <v>2337</v>
      </c>
      <c r="E11429" s="66" t="s">
        <v>1607</v>
      </c>
      <c r="F11429" s="66" t="s">
        <v>13946</v>
      </c>
      <c r="G11429" s="64" t="s">
        <v>10395</v>
      </c>
      <c r="H11429" s="2">
        <v>44029</v>
      </c>
      <c r="I11429" s="2">
        <v>45173</v>
      </c>
      <c r="L11429" s="64">
        <v>40</v>
      </c>
      <c r="M11429" s="64" t="s">
        <v>10288</v>
      </c>
      <c r="N11429" s="64" t="s">
        <v>10289</v>
      </c>
      <c r="P11429" s="66" t="s">
        <v>13925</v>
      </c>
      <c r="Q11429" s="64" t="s">
        <v>13926</v>
      </c>
      <c r="R11429" s="64" t="s">
        <v>15471</v>
      </c>
      <c r="S11429" s="64" t="s">
        <v>15436</v>
      </c>
      <c r="T11429" s="64" t="s">
        <v>15437</v>
      </c>
      <c r="U11429" s="64" t="s">
        <v>15437</v>
      </c>
      <c r="V11429" s="64">
        <v>1</v>
      </c>
    </row>
    <row r="11430" spans="1:22" x14ac:dyDescent="0.25">
      <c r="A11430" s="64" t="s">
        <v>1569</v>
      </c>
      <c r="B11430" s="64">
        <v>524885</v>
      </c>
      <c r="C11430" s="64" t="s">
        <v>1784</v>
      </c>
      <c r="D11430" s="64" t="s">
        <v>3301</v>
      </c>
      <c r="E11430" s="66" t="s">
        <v>1596</v>
      </c>
      <c r="F11430" s="66" t="s">
        <v>10546</v>
      </c>
      <c r="G11430" s="64" t="s">
        <v>4294</v>
      </c>
      <c r="H11430" s="2">
        <v>44027</v>
      </c>
      <c r="I11430" s="2">
        <v>44027</v>
      </c>
      <c r="L11430" s="64">
        <v>27.75</v>
      </c>
      <c r="M11430" s="64" t="s">
        <v>10288</v>
      </c>
      <c r="N11430" s="64" t="s">
        <v>10289</v>
      </c>
      <c r="P11430" s="66" t="s">
        <v>10547</v>
      </c>
      <c r="Q11430" s="64" t="s">
        <v>10548</v>
      </c>
      <c r="R11430" s="64" t="s">
        <v>15471</v>
      </c>
      <c r="S11430" s="64" t="s">
        <v>15436</v>
      </c>
      <c r="T11430" s="64" t="s">
        <v>15437</v>
      </c>
      <c r="U11430" s="64" t="s">
        <v>15437</v>
      </c>
      <c r="V11430" s="64">
        <v>0.69374999999999998</v>
      </c>
    </row>
    <row r="11431" spans="1:22" x14ac:dyDescent="0.25">
      <c r="A11431" s="64" t="s">
        <v>1569</v>
      </c>
      <c r="B11431" s="64">
        <v>524873</v>
      </c>
      <c r="C11431" s="64" t="s">
        <v>9426</v>
      </c>
      <c r="D11431" s="64" t="s">
        <v>5314</v>
      </c>
      <c r="E11431" s="66" t="s">
        <v>1607</v>
      </c>
      <c r="F11431" s="66" t="s">
        <v>12818</v>
      </c>
      <c r="G11431" s="64" t="s">
        <v>10304</v>
      </c>
      <c r="H11431" s="2">
        <v>44011</v>
      </c>
      <c r="I11431" s="2">
        <v>44291</v>
      </c>
      <c r="L11431" s="64">
        <v>40</v>
      </c>
      <c r="M11431" s="64" t="s">
        <v>10288</v>
      </c>
      <c r="N11431" s="64" t="s">
        <v>10289</v>
      </c>
      <c r="P11431" s="66" t="s">
        <v>12801</v>
      </c>
      <c r="Q11431" s="64" t="s">
        <v>12802</v>
      </c>
      <c r="R11431" s="64" t="s">
        <v>15471</v>
      </c>
      <c r="S11431" s="64" t="s">
        <v>15436</v>
      </c>
      <c r="T11431" s="64" t="s">
        <v>15438</v>
      </c>
      <c r="U11431" s="64" t="s">
        <v>15437</v>
      </c>
      <c r="V11431" s="64">
        <v>1</v>
      </c>
    </row>
    <row r="11432" spans="1:22" x14ac:dyDescent="0.25">
      <c r="A11432" s="64" t="s">
        <v>1569</v>
      </c>
      <c r="B11432" s="64">
        <v>524867</v>
      </c>
      <c r="C11432" s="64" t="s">
        <v>3947</v>
      </c>
      <c r="D11432" s="64" t="s">
        <v>5640</v>
      </c>
      <c r="E11432" s="66" t="s">
        <v>1607</v>
      </c>
      <c r="F11432" s="66" t="s">
        <v>10400</v>
      </c>
      <c r="G11432" s="64" t="s">
        <v>4326</v>
      </c>
      <c r="H11432" s="2">
        <v>43998</v>
      </c>
      <c r="I11432" s="2">
        <v>44774</v>
      </c>
      <c r="L11432" s="64">
        <v>40</v>
      </c>
      <c r="M11432" s="64" t="s">
        <v>10288</v>
      </c>
      <c r="N11432" s="64" t="s">
        <v>10289</v>
      </c>
      <c r="P11432" s="66" t="s">
        <v>10360</v>
      </c>
      <c r="Q11432" s="64" t="s">
        <v>10361</v>
      </c>
      <c r="R11432" s="64" t="s">
        <v>15471</v>
      </c>
      <c r="S11432" s="64" t="s">
        <v>15436</v>
      </c>
      <c r="T11432" s="64" t="s">
        <v>15438</v>
      </c>
      <c r="U11432" s="64" t="s">
        <v>1566</v>
      </c>
      <c r="V11432" s="64">
        <v>1</v>
      </c>
    </row>
    <row r="11433" spans="1:22" x14ac:dyDescent="0.25">
      <c r="A11433" s="64" t="s">
        <v>1569</v>
      </c>
      <c r="B11433" s="64">
        <v>524856</v>
      </c>
      <c r="C11433" s="64" t="s">
        <v>2122</v>
      </c>
      <c r="D11433" s="64" t="s">
        <v>15074</v>
      </c>
      <c r="E11433" s="66" t="s">
        <v>1607</v>
      </c>
      <c r="F11433" s="66" t="s">
        <v>15070</v>
      </c>
      <c r="G11433" s="64" t="s">
        <v>15071</v>
      </c>
      <c r="H11433" s="2">
        <v>43941</v>
      </c>
      <c r="I11433" s="2">
        <v>43941</v>
      </c>
      <c r="L11433" s="64">
        <v>40</v>
      </c>
      <c r="M11433" s="64" t="s">
        <v>10288</v>
      </c>
      <c r="N11433" s="64" t="s">
        <v>10289</v>
      </c>
      <c r="P11433" s="66" t="s">
        <v>15072</v>
      </c>
      <c r="Q11433" s="64" t="s">
        <v>15073</v>
      </c>
      <c r="R11433" s="64" t="s">
        <v>15474</v>
      </c>
      <c r="S11433" s="64" t="s">
        <v>15436</v>
      </c>
      <c r="T11433" s="64" t="s">
        <v>15438</v>
      </c>
      <c r="U11433" s="64" t="s">
        <v>15437</v>
      </c>
      <c r="V11433" s="64">
        <v>1</v>
      </c>
    </row>
    <row r="11434" spans="1:22" x14ac:dyDescent="0.25">
      <c r="A11434" s="64" t="s">
        <v>1569</v>
      </c>
      <c r="B11434" s="64">
        <v>524840</v>
      </c>
      <c r="C11434" s="64" t="s">
        <v>4971</v>
      </c>
      <c r="D11434" s="64" t="s">
        <v>10306</v>
      </c>
      <c r="E11434" s="66" t="s">
        <v>1607</v>
      </c>
      <c r="F11434" s="66" t="s">
        <v>10303</v>
      </c>
      <c r="G11434" s="64" t="s">
        <v>10304</v>
      </c>
      <c r="H11434" s="2">
        <v>43899</v>
      </c>
      <c r="I11434" s="2">
        <v>45187</v>
      </c>
      <c r="L11434" s="64">
        <v>40</v>
      </c>
      <c r="M11434" s="64" t="s">
        <v>10288</v>
      </c>
      <c r="N11434" s="64" t="s">
        <v>10289</v>
      </c>
      <c r="P11434" s="66" t="s">
        <v>10290</v>
      </c>
      <c r="Q11434" s="64" t="s">
        <v>10291</v>
      </c>
      <c r="R11434" s="64" t="s">
        <v>15470</v>
      </c>
      <c r="S11434" s="64" t="s">
        <v>15436</v>
      </c>
      <c r="T11434" s="64" t="s">
        <v>15438</v>
      </c>
      <c r="U11434" s="64" t="s">
        <v>15437</v>
      </c>
      <c r="V11434" s="64">
        <v>1</v>
      </c>
    </row>
    <row r="11435" spans="1:22" x14ac:dyDescent="0.25">
      <c r="A11435" s="64" t="s">
        <v>1569</v>
      </c>
      <c r="B11435" s="64">
        <v>524815</v>
      </c>
      <c r="C11435" s="64" t="s">
        <v>4029</v>
      </c>
      <c r="D11435" s="64" t="s">
        <v>10811</v>
      </c>
      <c r="E11435" s="66" t="s">
        <v>1607</v>
      </c>
      <c r="F11435" s="66" t="s">
        <v>10771</v>
      </c>
      <c r="G11435" s="64" t="s">
        <v>4294</v>
      </c>
      <c r="H11435" s="2">
        <v>43874</v>
      </c>
      <c r="I11435" s="2">
        <v>43874</v>
      </c>
      <c r="L11435" s="64">
        <v>40</v>
      </c>
      <c r="M11435" s="64" t="s">
        <v>10288</v>
      </c>
      <c r="N11435" s="64" t="s">
        <v>10289</v>
      </c>
      <c r="P11435" s="66" t="s">
        <v>10772</v>
      </c>
      <c r="Q11435" s="64" t="s">
        <v>10773</v>
      </c>
      <c r="R11435" s="64" t="s">
        <v>15470</v>
      </c>
      <c r="S11435" s="64" t="s">
        <v>15436</v>
      </c>
      <c r="T11435" s="64" t="s">
        <v>15438</v>
      </c>
      <c r="U11435" s="64" t="s">
        <v>15437</v>
      </c>
      <c r="V11435" s="64">
        <v>1</v>
      </c>
    </row>
    <row r="11436" spans="1:22" x14ac:dyDescent="0.25">
      <c r="A11436" s="64" t="s">
        <v>1569</v>
      </c>
      <c r="B11436" s="64">
        <v>524819</v>
      </c>
      <c r="C11436" s="64" t="s">
        <v>10401</v>
      </c>
      <c r="D11436" s="64" t="s">
        <v>6088</v>
      </c>
      <c r="E11436" s="66" t="s">
        <v>1607</v>
      </c>
      <c r="F11436" s="66" t="s">
        <v>10402</v>
      </c>
      <c r="G11436" s="64" t="s">
        <v>10018</v>
      </c>
      <c r="H11436" s="2">
        <v>43872</v>
      </c>
      <c r="I11436" s="2">
        <v>43872</v>
      </c>
      <c r="L11436" s="64">
        <v>40</v>
      </c>
      <c r="M11436" s="64" t="s">
        <v>10288</v>
      </c>
      <c r="N11436" s="64" t="s">
        <v>10289</v>
      </c>
      <c r="P11436" s="66" t="s">
        <v>10360</v>
      </c>
      <c r="Q11436" s="64" t="s">
        <v>10361</v>
      </c>
      <c r="R11436" s="64" t="s">
        <v>15471</v>
      </c>
      <c r="S11436" s="64" t="s">
        <v>15436</v>
      </c>
      <c r="T11436" s="64" t="s">
        <v>15438</v>
      </c>
      <c r="U11436" s="64" t="s">
        <v>15437</v>
      </c>
      <c r="V11436" s="64">
        <v>1</v>
      </c>
    </row>
    <row r="11437" spans="1:22" x14ac:dyDescent="0.25">
      <c r="A11437" s="64" t="s">
        <v>1569</v>
      </c>
      <c r="B11437" s="64">
        <v>524808</v>
      </c>
      <c r="C11437" s="64" t="s">
        <v>4203</v>
      </c>
      <c r="D11437" s="64" t="s">
        <v>13947</v>
      </c>
      <c r="E11437" s="66" t="s">
        <v>1607</v>
      </c>
      <c r="F11437" s="66" t="s">
        <v>13944</v>
      </c>
      <c r="G11437" s="64" t="s">
        <v>10304</v>
      </c>
      <c r="H11437" s="2">
        <v>43866</v>
      </c>
      <c r="I11437" s="2">
        <v>45117</v>
      </c>
      <c r="L11437" s="64">
        <v>40</v>
      </c>
      <c r="M11437" s="64" t="s">
        <v>10288</v>
      </c>
      <c r="N11437" s="64" t="s">
        <v>10289</v>
      </c>
      <c r="P11437" s="66" t="s">
        <v>13925</v>
      </c>
      <c r="Q11437" s="64" t="s">
        <v>13926</v>
      </c>
      <c r="R11437" s="64" t="s">
        <v>15471</v>
      </c>
      <c r="S11437" s="64" t="s">
        <v>15436</v>
      </c>
      <c r="T11437" s="64" t="s">
        <v>15438</v>
      </c>
      <c r="U11437" s="64" t="s">
        <v>15437</v>
      </c>
      <c r="V11437" s="64">
        <v>1</v>
      </c>
    </row>
    <row r="11438" spans="1:22" x14ac:dyDescent="0.25">
      <c r="A11438" s="64" t="s">
        <v>1569</v>
      </c>
      <c r="B11438" s="64">
        <v>524781</v>
      </c>
      <c r="C11438" s="64" t="s">
        <v>8483</v>
      </c>
      <c r="D11438" s="64" t="s">
        <v>2990</v>
      </c>
      <c r="E11438" s="66" t="s">
        <v>1607</v>
      </c>
      <c r="F11438" s="66" t="s">
        <v>11169</v>
      </c>
      <c r="G11438" s="64" t="s">
        <v>10304</v>
      </c>
      <c r="H11438" s="2">
        <v>43810</v>
      </c>
      <c r="I11438" s="2">
        <v>44739</v>
      </c>
      <c r="L11438" s="64">
        <v>40</v>
      </c>
      <c r="M11438" s="64" t="s">
        <v>10288</v>
      </c>
      <c r="N11438" s="64" t="s">
        <v>10289</v>
      </c>
      <c r="P11438" s="66" t="s">
        <v>11166</v>
      </c>
      <c r="Q11438" s="64" t="s">
        <v>11167</v>
      </c>
      <c r="R11438" s="64" t="s">
        <v>15471</v>
      </c>
      <c r="S11438" s="64" t="s">
        <v>15436</v>
      </c>
      <c r="T11438" s="64" t="s">
        <v>15438</v>
      </c>
      <c r="U11438" s="64" t="s">
        <v>15437</v>
      </c>
      <c r="V11438" s="64">
        <v>1</v>
      </c>
    </row>
    <row r="11439" spans="1:22" x14ac:dyDescent="0.25">
      <c r="A11439" s="64" t="s">
        <v>1569</v>
      </c>
      <c r="B11439" s="64">
        <v>524774</v>
      </c>
      <c r="C11439" s="64" t="s">
        <v>3926</v>
      </c>
      <c r="D11439" s="64" t="s">
        <v>10812</v>
      </c>
      <c r="E11439" s="66" t="s">
        <v>1572</v>
      </c>
      <c r="F11439" s="66" t="s">
        <v>10771</v>
      </c>
      <c r="G11439" s="64" t="s">
        <v>4294</v>
      </c>
      <c r="H11439" s="2">
        <v>43808</v>
      </c>
      <c r="I11439" s="2">
        <v>43808</v>
      </c>
      <c r="L11439" s="64">
        <v>0.01</v>
      </c>
      <c r="M11439" s="64" t="s">
        <v>10288</v>
      </c>
      <c r="N11439" s="64" t="s">
        <v>10289</v>
      </c>
      <c r="P11439" s="66" t="s">
        <v>10772</v>
      </c>
      <c r="Q11439" s="64" t="s">
        <v>10773</v>
      </c>
      <c r="R11439" s="64" t="s">
        <v>15470</v>
      </c>
      <c r="S11439" s="64" t="s">
        <v>15436</v>
      </c>
      <c r="T11439" s="64" t="s">
        <v>15437</v>
      </c>
      <c r="U11439" s="64" t="s">
        <v>15437</v>
      </c>
      <c r="V11439" s="64">
        <v>0</v>
      </c>
    </row>
    <row r="11440" spans="1:22" x14ac:dyDescent="0.25">
      <c r="A11440" s="64" t="s">
        <v>1569</v>
      </c>
      <c r="B11440" s="64">
        <v>524745</v>
      </c>
      <c r="C11440" s="64" t="s">
        <v>8526</v>
      </c>
      <c r="D11440" s="64" t="s">
        <v>12746</v>
      </c>
      <c r="E11440" s="66" t="s">
        <v>1607</v>
      </c>
      <c r="F11440" s="66" t="s">
        <v>12747</v>
      </c>
      <c r="G11440" s="64" t="s">
        <v>10312</v>
      </c>
      <c r="H11440" s="2">
        <v>43773</v>
      </c>
      <c r="I11440" s="2">
        <v>44697</v>
      </c>
      <c r="L11440" s="64">
        <v>40</v>
      </c>
      <c r="M11440" s="64" t="s">
        <v>10288</v>
      </c>
      <c r="N11440" s="64" t="s">
        <v>10289</v>
      </c>
      <c r="P11440" s="66" t="s">
        <v>12711</v>
      </c>
      <c r="Q11440" s="64" t="s">
        <v>12712</v>
      </c>
      <c r="R11440" s="64" t="s">
        <v>15470</v>
      </c>
      <c r="S11440" s="64" t="s">
        <v>15436</v>
      </c>
      <c r="T11440" s="64" t="s">
        <v>15438</v>
      </c>
      <c r="U11440" s="64" t="s">
        <v>15437</v>
      </c>
      <c r="V11440" s="64">
        <v>1</v>
      </c>
    </row>
    <row r="11441" spans="1:22" x14ac:dyDescent="0.25">
      <c r="A11441" s="64" t="s">
        <v>1569</v>
      </c>
      <c r="B11441" s="64">
        <v>524744</v>
      </c>
      <c r="C11441" s="64" t="s">
        <v>13467</v>
      </c>
      <c r="D11441" s="64" t="s">
        <v>13468</v>
      </c>
      <c r="E11441" s="66" t="s">
        <v>1572</v>
      </c>
      <c r="F11441" s="66" t="s">
        <v>13445</v>
      </c>
      <c r="G11441" s="64" t="s">
        <v>4294</v>
      </c>
      <c r="H11441" s="2">
        <v>43766</v>
      </c>
      <c r="I11441" s="2">
        <v>43766</v>
      </c>
      <c r="L11441" s="64">
        <v>0.01</v>
      </c>
      <c r="M11441" s="64" t="s">
        <v>10288</v>
      </c>
      <c r="N11441" s="64" t="s">
        <v>10289</v>
      </c>
      <c r="P11441" s="66" t="s">
        <v>13442</v>
      </c>
      <c r="Q11441" s="64" t="s">
        <v>13443</v>
      </c>
      <c r="R11441" s="64" t="s">
        <v>15471</v>
      </c>
      <c r="S11441" s="64" t="s">
        <v>15436</v>
      </c>
      <c r="T11441" s="64" t="s">
        <v>15437</v>
      </c>
      <c r="U11441" s="64" t="s">
        <v>15437</v>
      </c>
      <c r="V11441" s="64">
        <v>0</v>
      </c>
    </row>
    <row r="11442" spans="1:22" x14ac:dyDescent="0.25">
      <c r="A11442" s="64" t="s">
        <v>1569</v>
      </c>
      <c r="B11442" s="64">
        <v>524742</v>
      </c>
      <c r="C11442" s="64" t="s">
        <v>3346</v>
      </c>
      <c r="D11442" s="64" t="s">
        <v>10589</v>
      </c>
      <c r="E11442" s="66" t="s">
        <v>1596</v>
      </c>
      <c r="F11442" s="66" t="s">
        <v>10546</v>
      </c>
      <c r="G11442" s="64" t="s">
        <v>4294</v>
      </c>
      <c r="H11442" s="2">
        <v>43764</v>
      </c>
      <c r="I11442" s="2">
        <v>43764</v>
      </c>
      <c r="L11442" s="64">
        <v>35</v>
      </c>
      <c r="M11442" s="64" t="s">
        <v>10288</v>
      </c>
      <c r="N11442" s="64" t="s">
        <v>10289</v>
      </c>
      <c r="P11442" s="66" t="s">
        <v>10547</v>
      </c>
      <c r="Q11442" s="64" t="s">
        <v>10548</v>
      </c>
      <c r="R11442" s="64" t="s">
        <v>15471</v>
      </c>
      <c r="S11442" s="64" t="s">
        <v>15436</v>
      </c>
      <c r="T11442" s="64" t="s">
        <v>15438</v>
      </c>
      <c r="U11442" s="64" t="s">
        <v>15437</v>
      </c>
      <c r="V11442" s="64">
        <v>0.875</v>
      </c>
    </row>
    <row r="11443" spans="1:22" x14ac:dyDescent="0.25">
      <c r="A11443" s="64" t="s">
        <v>1569</v>
      </c>
      <c r="B11443" s="64">
        <v>524738</v>
      </c>
      <c r="C11443" s="64" t="s">
        <v>1665</v>
      </c>
      <c r="D11443" s="64" t="s">
        <v>5925</v>
      </c>
      <c r="E11443" s="66" t="s">
        <v>1596</v>
      </c>
      <c r="F11443" s="66" t="s">
        <v>10546</v>
      </c>
      <c r="G11443" s="64" t="s">
        <v>4294</v>
      </c>
      <c r="H11443" s="2">
        <v>43759</v>
      </c>
      <c r="I11443" s="2">
        <v>43759</v>
      </c>
      <c r="L11443" s="64">
        <v>29.25</v>
      </c>
      <c r="M11443" s="64" t="s">
        <v>10288</v>
      </c>
      <c r="N11443" s="64" t="s">
        <v>10289</v>
      </c>
      <c r="P11443" s="66" t="s">
        <v>10547</v>
      </c>
      <c r="Q11443" s="64" t="s">
        <v>10548</v>
      </c>
      <c r="R11443" s="64" t="s">
        <v>15471</v>
      </c>
      <c r="S11443" s="64" t="s">
        <v>15436</v>
      </c>
      <c r="T11443" s="64" t="s">
        <v>15438</v>
      </c>
      <c r="U11443" s="64" t="s">
        <v>15437</v>
      </c>
      <c r="V11443" s="64">
        <v>0.73124999999999996</v>
      </c>
    </row>
    <row r="11444" spans="1:22" x14ac:dyDescent="0.25">
      <c r="A11444" s="64" t="s">
        <v>1569</v>
      </c>
      <c r="B11444" s="64">
        <v>524735</v>
      </c>
      <c r="C11444" s="64" t="s">
        <v>1868</v>
      </c>
      <c r="D11444" s="64" t="s">
        <v>3084</v>
      </c>
      <c r="E11444" s="66" t="s">
        <v>1596</v>
      </c>
      <c r="F11444" s="66" t="s">
        <v>11434</v>
      </c>
      <c r="G11444" s="64" t="s">
        <v>10363</v>
      </c>
      <c r="H11444" s="2">
        <v>43757</v>
      </c>
      <c r="I11444" s="2">
        <v>44991</v>
      </c>
      <c r="L11444" s="64">
        <v>32</v>
      </c>
      <c r="M11444" s="64" t="s">
        <v>10288</v>
      </c>
      <c r="N11444" s="64" t="s">
        <v>10289</v>
      </c>
      <c r="P11444" s="66" t="s">
        <v>11416</v>
      </c>
      <c r="Q11444" s="64" t="s">
        <v>11417</v>
      </c>
      <c r="R11444" s="64" t="s">
        <v>15471</v>
      </c>
      <c r="S11444" s="64" t="s">
        <v>15436</v>
      </c>
      <c r="T11444" s="64" t="s">
        <v>15438</v>
      </c>
      <c r="U11444" s="64" t="s">
        <v>15437</v>
      </c>
      <c r="V11444" s="64">
        <v>0.8</v>
      </c>
    </row>
    <row r="11445" spans="1:22" x14ac:dyDescent="0.25">
      <c r="A11445" s="64" t="s">
        <v>1569</v>
      </c>
      <c r="B11445" s="64">
        <v>524727</v>
      </c>
      <c r="C11445" s="64" t="s">
        <v>1899</v>
      </c>
      <c r="D11445" s="64" t="s">
        <v>2766</v>
      </c>
      <c r="E11445" s="66" t="s">
        <v>1572</v>
      </c>
      <c r="F11445" s="66" t="s">
        <v>10546</v>
      </c>
      <c r="G11445" s="64" t="s">
        <v>4294</v>
      </c>
      <c r="H11445" s="2">
        <v>43750</v>
      </c>
      <c r="I11445" s="2">
        <v>43750</v>
      </c>
      <c r="L11445" s="64">
        <v>0.01</v>
      </c>
      <c r="M11445" s="64" t="s">
        <v>10288</v>
      </c>
      <c r="N11445" s="64" t="s">
        <v>10289</v>
      </c>
      <c r="P11445" s="66" t="s">
        <v>10547</v>
      </c>
      <c r="Q11445" s="64" t="s">
        <v>10548</v>
      </c>
      <c r="R11445" s="64" t="s">
        <v>15471</v>
      </c>
      <c r="S11445" s="64" t="s">
        <v>15436</v>
      </c>
      <c r="T11445" s="64" t="s">
        <v>15437</v>
      </c>
      <c r="U11445" s="64" t="s">
        <v>15437</v>
      </c>
      <c r="V11445" s="64">
        <v>0</v>
      </c>
    </row>
    <row r="11446" spans="1:22" x14ac:dyDescent="0.25">
      <c r="A11446" s="64" t="s">
        <v>1569</v>
      </c>
      <c r="B11446" s="64">
        <v>524728</v>
      </c>
      <c r="C11446" s="64" t="s">
        <v>5338</v>
      </c>
      <c r="D11446" s="64" t="s">
        <v>10590</v>
      </c>
      <c r="E11446" s="66" t="s">
        <v>1607</v>
      </c>
      <c r="F11446" s="66" t="s">
        <v>10546</v>
      </c>
      <c r="G11446" s="64" t="s">
        <v>4294</v>
      </c>
      <c r="H11446" s="2">
        <v>43750</v>
      </c>
      <c r="I11446" s="2">
        <v>43750</v>
      </c>
      <c r="L11446" s="64">
        <v>40</v>
      </c>
      <c r="M11446" s="64" t="s">
        <v>10288</v>
      </c>
      <c r="N11446" s="64" t="s">
        <v>10289</v>
      </c>
      <c r="P11446" s="66" t="s">
        <v>10547</v>
      </c>
      <c r="Q11446" s="64" t="s">
        <v>10548</v>
      </c>
      <c r="R11446" s="64" t="s">
        <v>15471</v>
      </c>
      <c r="S11446" s="64" t="s">
        <v>15436</v>
      </c>
      <c r="T11446" s="64" t="s">
        <v>15438</v>
      </c>
      <c r="U11446" s="64" t="s">
        <v>15437</v>
      </c>
      <c r="V11446" s="64">
        <v>1</v>
      </c>
    </row>
    <row r="11447" spans="1:22" x14ac:dyDescent="0.25">
      <c r="A11447" s="64" t="s">
        <v>1569</v>
      </c>
      <c r="B11447" s="64">
        <v>524722</v>
      </c>
      <c r="C11447" s="64" t="s">
        <v>3232</v>
      </c>
      <c r="D11447" s="64" t="s">
        <v>11404</v>
      </c>
      <c r="E11447" s="66" t="s">
        <v>1607</v>
      </c>
      <c r="F11447" s="66" t="s">
        <v>12661</v>
      </c>
      <c r="G11447" s="64" t="s">
        <v>4326</v>
      </c>
      <c r="H11447" s="2">
        <v>43738</v>
      </c>
      <c r="I11447" s="2">
        <v>44963</v>
      </c>
      <c r="L11447" s="64">
        <v>40</v>
      </c>
      <c r="M11447" s="64" t="s">
        <v>10288</v>
      </c>
      <c r="N11447" s="64" t="s">
        <v>10289</v>
      </c>
      <c r="P11447" s="66" t="s">
        <v>12640</v>
      </c>
      <c r="Q11447" s="64" t="s">
        <v>12641</v>
      </c>
      <c r="R11447" s="64" t="s">
        <v>15470</v>
      </c>
      <c r="S11447" s="64" t="s">
        <v>15436</v>
      </c>
      <c r="T11447" s="64" t="s">
        <v>15438</v>
      </c>
      <c r="U11447" s="64" t="s">
        <v>1566</v>
      </c>
      <c r="V11447" s="64">
        <v>1</v>
      </c>
    </row>
    <row r="11448" spans="1:22" x14ac:dyDescent="0.25">
      <c r="A11448" s="64" t="s">
        <v>1569</v>
      </c>
      <c r="B11448" s="64">
        <v>524721</v>
      </c>
      <c r="C11448" s="64" t="s">
        <v>1651</v>
      </c>
      <c r="D11448" s="64" t="s">
        <v>2220</v>
      </c>
      <c r="E11448" s="66" t="s">
        <v>1572</v>
      </c>
      <c r="F11448" s="66" t="s">
        <v>10546</v>
      </c>
      <c r="G11448" s="64" t="s">
        <v>4294</v>
      </c>
      <c r="H11448" s="2">
        <v>43729</v>
      </c>
      <c r="I11448" s="2">
        <v>43729</v>
      </c>
      <c r="L11448" s="64">
        <v>0.01</v>
      </c>
      <c r="M11448" s="64" t="s">
        <v>10288</v>
      </c>
      <c r="N11448" s="64" t="s">
        <v>10289</v>
      </c>
      <c r="P11448" s="66" t="s">
        <v>10547</v>
      </c>
      <c r="Q11448" s="64" t="s">
        <v>10548</v>
      </c>
      <c r="R11448" s="64" t="s">
        <v>15471</v>
      </c>
      <c r="S11448" s="64" t="s">
        <v>15436</v>
      </c>
      <c r="T11448" s="64" t="s">
        <v>15437</v>
      </c>
      <c r="U11448" s="64" t="s">
        <v>15437</v>
      </c>
      <c r="V11448" s="64">
        <v>0</v>
      </c>
    </row>
    <row r="11449" spans="1:22" x14ac:dyDescent="0.25">
      <c r="A11449" s="64" t="s">
        <v>1569</v>
      </c>
      <c r="B11449" s="64">
        <v>524716</v>
      </c>
      <c r="C11449" s="64" t="s">
        <v>3606</v>
      </c>
      <c r="D11449" s="64" t="s">
        <v>2492</v>
      </c>
      <c r="E11449" s="66" t="s">
        <v>1607</v>
      </c>
      <c r="F11449" s="66" t="s">
        <v>10751</v>
      </c>
      <c r="G11449" s="64" t="s">
        <v>4294</v>
      </c>
      <c r="H11449" s="2">
        <v>43717</v>
      </c>
      <c r="I11449" s="2">
        <v>43717</v>
      </c>
      <c r="L11449" s="64">
        <v>40</v>
      </c>
      <c r="M11449" s="64" t="s">
        <v>10288</v>
      </c>
      <c r="N11449" s="64" t="s">
        <v>10289</v>
      </c>
      <c r="P11449" s="66" t="s">
        <v>10752</v>
      </c>
      <c r="Q11449" s="64" t="s">
        <v>10753</v>
      </c>
      <c r="R11449" s="64" t="s">
        <v>15471</v>
      </c>
      <c r="S11449" s="64" t="s">
        <v>15436</v>
      </c>
      <c r="T11449" s="64" t="s">
        <v>15438</v>
      </c>
      <c r="U11449" s="64" t="s">
        <v>15437</v>
      </c>
      <c r="V11449" s="64">
        <v>1</v>
      </c>
    </row>
    <row r="11450" spans="1:22" x14ac:dyDescent="0.25">
      <c r="A11450" s="64" t="s">
        <v>1569</v>
      </c>
      <c r="B11450" s="64">
        <v>524717</v>
      </c>
      <c r="C11450" s="64" t="s">
        <v>3426</v>
      </c>
      <c r="D11450" s="64" t="s">
        <v>2306</v>
      </c>
      <c r="E11450" s="66" t="s">
        <v>1596</v>
      </c>
      <c r="F11450" s="66" t="s">
        <v>12639</v>
      </c>
      <c r="G11450" s="64" t="s">
        <v>4294</v>
      </c>
      <c r="H11450" s="2">
        <v>43710</v>
      </c>
      <c r="I11450" s="2">
        <v>43710</v>
      </c>
      <c r="L11450" s="64">
        <v>7.25</v>
      </c>
      <c r="M11450" s="64" t="s">
        <v>10288</v>
      </c>
      <c r="N11450" s="64" t="s">
        <v>10289</v>
      </c>
      <c r="P11450" s="66" t="s">
        <v>12640</v>
      </c>
      <c r="Q11450" s="64" t="s">
        <v>12641</v>
      </c>
      <c r="R11450" s="64" t="s">
        <v>15470</v>
      </c>
      <c r="S11450" s="64" t="s">
        <v>15436</v>
      </c>
      <c r="T11450" s="64" t="s">
        <v>15438</v>
      </c>
      <c r="U11450" s="64" t="s">
        <v>15437</v>
      </c>
      <c r="V11450" s="64">
        <v>0.18124999999999999</v>
      </c>
    </row>
    <row r="11451" spans="1:22" x14ac:dyDescent="0.25">
      <c r="A11451" s="64" t="s">
        <v>1569</v>
      </c>
      <c r="B11451" s="64">
        <v>524712</v>
      </c>
      <c r="C11451" s="64" t="s">
        <v>3646</v>
      </c>
      <c r="D11451" s="64" t="s">
        <v>1673</v>
      </c>
      <c r="E11451" s="66" t="s">
        <v>1596</v>
      </c>
      <c r="F11451" s="66" t="s">
        <v>10546</v>
      </c>
      <c r="G11451" s="64" t="s">
        <v>4294</v>
      </c>
      <c r="H11451" s="2">
        <v>43702</v>
      </c>
      <c r="I11451" s="2">
        <v>43702</v>
      </c>
      <c r="L11451" s="64">
        <v>27</v>
      </c>
      <c r="M11451" s="64" t="s">
        <v>10288</v>
      </c>
      <c r="N11451" s="64" t="s">
        <v>10289</v>
      </c>
      <c r="P11451" s="66" t="s">
        <v>10547</v>
      </c>
      <c r="Q11451" s="64" t="s">
        <v>10548</v>
      </c>
      <c r="R11451" s="64" t="s">
        <v>15471</v>
      </c>
      <c r="S11451" s="64" t="s">
        <v>15436</v>
      </c>
      <c r="T11451" s="64" t="s">
        <v>15438</v>
      </c>
      <c r="U11451" s="64" t="s">
        <v>15437</v>
      </c>
      <c r="V11451" s="64">
        <v>0.67500000000000004</v>
      </c>
    </row>
    <row r="11452" spans="1:22" x14ac:dyDescent="0.25">
      <c r="A11452" s="64" t="s">
        <v>1569</v>
      </c>
      <c r="B11452" s="64">
        <v>524687</v>
      </c>
      <c r="C11452" s="64" t="s">
        <v>1647</v>
      </c>
      <c r="D11452" s="64" t="s">
        <v>11064</v>
      </c>
      <c r="E11452" s="66" t="s">
        <v>1607</v>
      </c>
      <c r="F11452" s="66" t="s">
        <v>11065</v>
      </c>
      <c r="G11452" s="64" t="s">
        <v>10018</v>
      </c>
      <c r="H11452" s="2">
        <v>43682</v>
      </c>
      <c r="I11452" s="2">
        <v>45663</v>
      </c>
      <c r="L11452" s="64">
        <v>40</v>
      </c>
      <c r="M11452" s="64" t="s">
        <v>10288</v>
      </c>
      <c r="N11452" s="64" t="s">
        <v>10289</v>
      </c>
      <c r="P11452" s="66" t="s">
        <v>11037</v>
      </c>
      <c r="Q11452" s="64" t="s">
        <v>11038</v>
      </c>
      <c r="R11452" s="64" t="s">
        <v>15471</v>
      </c>
      <c r="S11452" s="64" t="s">
        <v>15436</v>
      </c>
      <c r="T11452" s="64" t="s">
        <v>15438</v>
      </c>
      <c r="U11452" s="64" t="s">
        <v>15437</v>
      </c>
      <c r="V11452" s="64">
        <v>1</v>
      </c>
    </row>
    <row r="11453" spans="1:22" x14ac:dyDescent="0.25">
      <c r="A11453" s="64" t="s">
        <v>1569</v>
      </c>
      <c r="B11453" s="64">
        <v>524671</v>
      </c>
      <c r="C11453" s="64" t="s">
        <v>10307</v>
      </c>
      <c r="D11453" s="64" t="s">
        <v>3441</v>
      </c>
      <c r="E11453" s="66" t="s">
        <v>1596</v>
      </c>
      <c r="F11453" s="66" t="s">
        <v>10287</v>
      </c>
      <c r="G11453" s="64" t="s">
        <v>4294</v>
      </c>
      <c r="H11453" s="2">
        <v>43647</v>
      </c>
      <c r="I11453" s="2">
        <v>43647</v>
      </c>
      <c r="L11453" s="64">
        <v>24</v>
      </c>
      <c r="M11453" s="64" t="s">
        <v>10288</v>
      </c>
      <c r="N11453" s="64" t="s">
        <v>10289</v>
      </c>
      <c r="P11453" s="66" t="s">
        <v>10290</v>
      </c>
      <c r="Q11453" s="64" t="s">
        <v>10291</v>
      </c>
      <c r="R11453" s="64" t="s">
        <v>15470</v>
      </c>
      <c r="S11453" s="64" t="s">
        <v>15436</v>
      </c>
      <c r="T11453" s="64" t="s">
        <v>15438</v>
      </c>
      <c r="U11453" s="64" t="s">
        <v>15437</v>
      </c>
      <c r="V11453" s="64">
        <v>0.6</v>
      </c>
    </row>
    <row r="11454" spans="1:22" x14ac:dyDescent="0.25">
      <c r="A11454" s="64" t="s">
        <v>1569</v>
      </c>
      <c r="B11454" s="64">
        <v>524662</v>
      </c>
      <c r="C11454" s="64" t="s">
        <v>1868</v>
      </c>
      <c r="D11454" s="64" t="s">
        <v>11128</v>
      </c>
      <c r="E11454" s="66" t="s">
        <v>1607</v>
      </c>
      <c r="F11454" s="66" t="s">
        <v>11129</v>
      </c>
      <c r="G11454" s="64" t="s">
        <v>10304</v>
      </c>
      <c r="H11454" s="2">
        <v>43633</v>
      </c>
      <c r="I11454" s="2">
        <v>43759</v>
      </c>
      <c r="L11454" s="64">
        <v>40</v>
      </c>
      <c r="M11454" s="64" t="s">
        <v>10288</v>
      </c>
      <c r="N11454" s="64" t="s">
        <v>10289</v>
      </c>
      <c r="P11454" s="66" t="s">
        <v>11106</v>
      </c>
      <c r="Q11454" s="64" t="s">
        <v>11107</v>
      </c>
      <c r="R11454" s="64" t="s">
        <v>15471</v>
      </c>
      <c r="S11454" s="64" t="s">
        <v>15436</v>
      </c>
      <c r="T11454" s="64" t="s">
        <v>15438</v>
      </c>
      <c r="U11454" s="64" t="s">
        <v>15437</v>
      </c>
      <c r="V11454" s="64">
        <v>1</v>
      </c>
    </row>
    <row r="11455" spans="1:22" x14ac:dyDescent="0.25">
      <c r="A11455" s="64" t="s">
        <v>1569</v>
      </c>
      <c r="B11455" s="64">
        <v>524642</v>
      </c>
      <c r="C11455" s="64" t="s">
        <v>15052</v>
      </c>
      <c r="D11455" s="64" t="s">
        <v>12898</v>
      </c>
      <c r="E11455" s="66" t="s">
        <v>1607</v>
      </c>
      <c r="F11455" s="66" t="s">
        <v>15053</v>
      </c>
      <c r="G11455" s="64" t="s">
        <v>15054</v>
      </c>
      <c r="H11455" s="2">
        <v>43598</v>
      </c>
      <c r="I11455" s="2">
        <v>43598</v>
      </c>
      <c r="L11455" s="64">
        <v>40</v>
      </c>
      <c r="M11455" s="64" t="s">
        <v>10288</v>
      </c>
      <c r="N11455" s="64" t="s">
        <v>10289</v>
      </c>
      <c r="P11455" s="66" t="s">
        <v>15050</v>
      </c>
      <c r="Q11455" s="64" t="s">
        <v>15051</v>
      </c>
      <c r="R11455" s="64" t="s">
        <v>15474</v>
      </c>
      <c r="S11455" s="64" t="s">
        <v>15436</v>
      </c>
      <c r="T11455" s="64" t="s">
        <v>15438</v>
      </c>
      <c r="U11455" s="64" t="s">
        <v>15437</v>
      </c>
      <c r="V11455" s="64">
        <v>1</v>
      </c>
    </row>
    <row r="11456" spans="1:22" x14ac:dyDescent="0.25">
      <c r="A11456" s="64" t="s">
        <v>1569</v>
      </c>
      <c r="B11456" s="64">
        <v>524628</v>
      </c>
      <c r="C11456" s="64" t="s">
        <v>4621</v>
      </c>
      <c r="D11456" s="64" t="s">
        <v>10591</v>
      </c>
      <c r="E11456" s="66" t="s">
        <v>1596</v>
      </c>
      <c r="F11456" s="66" t="s">
        <v>10546</v>
      </c>
      <c r="G11456" s="64" t="s">
        <v>4294</v>
      </c>
      <c r="H11456" s="2">
        <v>43573</v>
      </c>
      <c r="I11456" s="2">
        <v>43573</v>
      </c>
      <c r="L11456" s="64">
        <v>32.75</v>
      </c>
      <c r="M11456" s="64" t="s">
        <v>10288</v>
      </c>
      <c r="N11456" s="64" t="s">
        <v>10289</v>
      </c>
      <c r="P11456" s="66" t="s">
        <v>10547</v>
      </c>
      <c r="Q11456" s="64" t="s">
        <v>10548</v>
      </c>
      <c r="R11456" s="64" t="s">
        <v>15471</v>
      </c>
      <c r="S11456" s="64" t="s">
        <v>15436</v>
      </c>
      <c r="T11456" s="64" t="s">
        <v>15438</v>
      </c>
      <c r="U11456" s="64" t="s">
        <v>15437</v>
      </c>
      <c r="V11456" s="64">
        <v>0.81874999999999998</v>
      </c>
    </row>
    <row r="11457" spans="1:22" x14ac:dyDescent="0.25">
      <c r="A11457" s="64" t="s">
        <v>1569</v>
      </c>
      <c r="B11457" s="64">
        <v>524627</v>
      </c>
      <c r="C11457" s="64" t="s">
        <v>8746</v>
      </c>
      <c r="D11457" s="64" t="s">
        <v>6557</v>
      </c>
      <c r="E11457" s="66" t="s">
        <v>1596</v>
      </c>
      <c r="F11457" s="66" t="s">
        <v>12710</v>
      </c>
      <c r="G11457" s="64" t="s">
        <v>4294</v>
      </c>
      <c r="H11457" s="2">
        <v>43567</v>
      </c>
      <c r="I11457" s="2">
        <v>43567</v>
      </c>
      <c r="L11457" s="64">
        <v>24</v>
      </c>
      <c r="M11457" s="64" t="s">
        <v>10288</v>
      </c>
      <c r="N11457" s="64" t="s">
        <v>10289</v>
      </c>
      <c r="P11457" s="66" t="s">
        <v>12711</v>
      </c>
      <c r="Q11457" s="64" t="s">
        <v>12712</v>
      </c>
      <c r="R11457" s="64" t="s">
        <v>15470</v>
      </c>
      <c r="S11457" s="64" t="s">
        <v>15436</v>
      </c>
      <c r="T11457" s="64" t="s">
        <v>15438</v>
      </c>
      <c r="U11457" s="64" t="s">
        <v>15437</v>
      </c>
      <c r="V11457" s="64">
        <v>0.6</v>
      </c>
    </row>
    <row r="11458" spans="1:22" x14ac:dyDescent="0.25">
      <c r="A11458" s="64" t="s">
        <v>1569</v>
      </c>
      <c r="B11458" s="64">
        <v>524625</v>
      </c>
      <c r="C11458" s="64" t="s">
        <v>3861</v>
      </c>
      <c r="D11458" s="64" t="s">
        <v>8210</v>
      </c>
      <c r="E11458" s="66" t="s">
        <v>1607</v>
      </c>
      <c r="F11458" s="66" t="s">
        <v>13500</v>
      </c>
      <c r="G11458" s="64" t="s">
        <v>4326</v>
      </c>
      <c r="H11458" s="2">
        <v>43564</v>
      </c>
      <c r="I11458" s="2">
        <v>45383</v>
      </c>
      <c r="L11458" s="64">
        <v>40</v>
      </c>
      <c r="M11458" s="64" t="s">
        <v>10288</v>
      </c>
      <c r="N11458" s="64" t="s">
        <v>10289</v>
      </c>
      <c r="P11458" s="66" t="s">
        <v>13476</v>
      </c>
      <c r="Q11458" s="64" t="s">
        <v>13477</v>
      </c>
      <c r="R11458" s="64" t="s">
        <v>15470</v>
      </c>
      <c r="S11458" s="64" t="s">
        <v>15436</v>
      </c>
      <c r="T11458" s="64" t="s">
        <v>15438</v>
      </c>
      <c r="U11458" s="64" t="s">
        <v>1566</v>
      </c>
      <c r="V11458" s="64">
        <v>1</v>
      </c>
    </row>
    <row r="11459" spans="1:22" x14ac:dyDescent="0.25">
      <c r="A11459" s="64" t="s">
        <v>1569</v>
      </c>
      <c r="B11459" s="64">
        <v>524619</v>
      </c>
      <c r="C11459" s="64" t="s">
        <v>2933</v>
      </c>
      <c r="D11459" s="64" t="s">
        <v>11307</v>
      </c>
      <c r="E11459" s="66" t="s">
        <v>1596</v>
      </c>
      <c r="F11459" s="66" t="s">
        <v>11278</v>
      </c>
      <c r="G11459" s="64" t="s">
        <v>4294</v>
      </c>
      <c r="H11459" s="2">
        <v>43563</v>
      </c>
      <c r="I11459" s="2">
        <v>43563</v>
      </c>
      <c r="L11459" s="64">
        <v>24</v>
      </c>
      <c r="M11459" s="64" t="s">
        <v>10288</v>
      </c>
      <c r="N11459" s="64" t="s">
        <v>10289</v>
      </c>
      <c r="P11459" s="66" t="s">
        <v>11279</v>
      </c>
      <c r="Q11459" s="64" t="s">
        <v>11280</v>
      </c>
      <c r="R11459" s="64" t="s">
        <v>15471</v>
      </c>
      <c r="S11459" s="64" t="s">
        <v>15436</v>
      </c>
      <c r="T11459" s="64" t="s">
        <v>15438</v>
      </c>
      <c r="U11459" s="64" t="s">
        <v>15437</v>
      </c>
      <c r="V11459" s="64">
        <v>0.6</v>
      </c>
    </row>
    <row r="11460" spans="1:22" x14ac:dyDescent="0.25">
      <c r="A11460" s="64" t="s">
        <v>1569</v>
      </c>
      <c r="B11460" s="64">
        <v>524624</v>
      </c>
      <c r="C11460" s="64" t="s">
        <v>1760</v>
      </c>
      <c r="D11460" s="64" t="s">
        <v>11355</v>
      </c>
      <c r="E11460" s="66" t="s">
        <v>1596</v>
      </c>
      <c r="F11460" s="66" t="s">
        <v>11323</v>
      </c>
      <c r="G11460" s="64" t="s">
        <v>4294</v>
      </c>
      <c r="H11460" s="2">
        <v>43563</v>
      </c>
      <c r="I11460" s="2">
        <v>43563</v>
      </c>
      <c r="L11460" s="64">
        <v>30.25</v>
      </c>
      <c r="M11460" s="64" t="s">
        <v>10288</v>
      </c>
      <c r="N11460" s="64" t="s">
        <v>10289</v>
      </c>
      <c r="P11460" s="66" t="s">
        <v>11319</v>
      </c>
      <c r="Q11460" s="64" t="s">
        <v>11320</v>
      </c>
      <c r="R11460" s="64" t="s">
        <v>15471</v>
      </c>
      <c r="S11460" s="64" t="s">
        <v>15436</v>
      </c>
      <c r="T11460" s="64" t="s">
        <v>15438</v>
      </c>
      <c r="U11460" s="64" t="s">
        <v>15437</v>
      </c>
      <c r="V11460" s="64">
        <v>0.75624999999999998</v>
      </c>
    </row>
    <row r="11461" spans="1:22" x14ac:dyDescent="0.25">
      <c r="A11461" s="64" t="s">
        <v>1569</v>
      </c>
      <c r="B11461" s="64">
        <v>524608</v>
      </c>
      <c r="C11461" s="64" t="s">
        <v>1844</v>
      </c>
      <c r="D11461" s="64" t="s">
        <v>6603</v>
      </c>
      <c r="E11461" s="66" t="s">
        <v>1596</v>
      </c>
      <c r="F11461" s="66" t="s">
        <v>11036</v>
      </c>
      <c r="G11461" s="64" t="s">
        <v>4294</v>
      </c>
      <c r="H11461" s="2">
        <v>43549</v>
      </c>
      <c r="I11461" s="2">
        <v>44053</v>
      </c>
      <c r="L11461" s="64">
        <v>30.75</v>
      </c>
      <c r="M11461" s="64" t="s">
        <v>10288</v>
      </c>
      <c r="N11461" s="64" t="s">
        <v>10289</v>
      </c>
      <c r="P11461" s="66" t="s">
        <v>11037</v>
      </c>
      <c r="Q11461" s="64" t="s">
        <v>11038</v>
      </c>
      <c r="R11461" s="64" t="s">
        <v>15471</v>
      </c>
      <c r="S11461" s="64" t="s">
        <v>15436</v>
      </c>
      <c r="T11461" s="64" t="s">
        <v>15438</v>
      </c>
      <c r="U11461" s="64" t="s">
        <v>15437</v>
      </c>
      <c r="V11461" s="64">
        <v>0.76875000000000004</v>
      </c>
    </row>
    <row r="11462" spans="1:22" x14ac:dyDescent="0.25">
      <c r="A11462" s="64" t="s">
        <v>1569</v>
      </c>
      <c r="B11462" s="64">
        <v>524535</v>
      </c>
      <c r="C11462" s="64" t="s">
        <v>2933</v>
      </c>
      <c r="D11462" s="64" t="s">
        <v>4405</v>
      </c>
      <c r="E11462" s="66" t="s">
        <v>1596</v>
      </c>
      <c r="F11462" s="66" t="s">
        <v>10287</v>
      </c>
      <c r="G11462" s="64" t="s">
        <v>4294</v>
      </c>
      <c r="H11462" s="2">
        <v>43437</v>
      </c>
      <c r="I11462" s="2">
        <v>43437</v>
      </c>
      <c r="L11462" s="64">
        <v>39</v>
      </c>
      <c r="M11462" s="64" t="s">
        <v>10288</v>
      </c>
      <c r="N11462" s="64" t="s">
        <v>10289</v>
      </c>
      <c r="P11462" s="66" t="s">
        <v>10290</v>
      </c>
      <c r="Q11462" s="64" t="s">
        <v>10291</v>
      </c>
      <c r="R11462" s="64" t="s">
        <v>15470</v>
      </c>
      <c r="S11462" s="64" t="s">
        <v>15436</v>
      </c>
      <c r="T11462" s="64" t="s">
        <v>15438</v>
      </c>
      <c r="U11462" s="64" t="s">
        <v>15437</v>
      </c>
      <c r="V11462" s="64">
        <v>0.97499999999999998</v>
      </c>
    </row>
    <row r="11463" spans="1:22" x14ac:dyDescent="0.25">
      <c r="A11463" s="64" t="s">
        <v>1569</v>
      </c>
      <c r="B11463" s="64">
        <v>524536</v>
      </c>
      <c r="C11463" s="64" t="s">
        <v>1850</v>
      </c>
      <c r="D11463" s="64" t="s">
        <v>6009</v>
      </c>
      <c r="E11463" s="66" t="s">
        <v>1607</v>
      </c>
      <c r="F11463" s="66" t="s">
        <v>12748</v>
      </c>
      <c r="G11463" s="64" t="s">
        <v>4326</v>
      </c>
      <c r="H11463" s="2">
        <v>43437</v>
      </c>
      <c r="I11463" s="2">
        <v>44655</v>
      </c>
      <c r="L11463" s="64">
        <v>40</v>
      </c>
      <c r="M11463" s="64" t="s">
        <v>10288</v>
      </c>
      <c r="N11463" s="64" t="s">
        <v>10289</v>
      </c>
      <c r="P11463" s="66" t="s">
        <v>12711</v>
      </c>
      <c r="Q11463" s="64" t="s">
        <v>12712</v>
      </c>
      <c r="R11463" s="64" t="s">
        <v>15470</v>
      </c>
      <c r="S11463" s="64" t="s">
        <v>15436</v>
      </c>
      <c r="T11463" s="64" t="s">
        <v>15438</v>
      </c>
      <c r="U11463" s="64" t="s">
        <v>1566</v>
      </c>
      <c r="V11463" s="64">
        <v>1</v>
      </c>
    </row>
    <row r="11464" spans="1:22" x14ac:dyDescent="0.25">
      <c r="A11464" s="64" t="s">
        <v>1569</v>
      </c>
      <c r="B11464" s="64">
        <v>524522</v>
      </c>
      <c r="C11464" s="64" t="s">
        <v>2543</v>
      </c>
      <c r="D11464" s="64" t="s">
        <v>10764</v>
      </c>
      <c r="E11464" s="66" t="s">
        <v>1607</v>
      </c>
      <c r="F11464" s="66" t="s">
        <v>10765</v>
      </c>
      <c r="G11464" s="64" t="s">
        <v>10766</v>
      </c>
      <c r="H11464" s="2">
        <v>43423</v>
      </c>
      <c r="I11464" s="2">
        <v>45593</v>
      </c>
      <c r="L11464" s="64">
        <v>40</v>
      </c>
      <c r="M11464" s="64" t="s">
        <v>10288</v>
      </c>
      <c r="N11464" s="64" t="s">
        <v>10289</v>
      </c>
      <c r="P11464" s="66" t="s">
        <v>10752</v>
      </c>
      <c r="Q11464" s="64" t="s">
        <v>10753</v>
      </c>
      <c r="R11464" s="64" t="s">
        <v>15471</v>
      </c>
      <c r="S11464" s="64" t="s">
        <v>15436</v>
      </c>
      <c r="T11464" s="64" t="s">
        <v>15438</v>
      </c>
      <c r="U11464" s="64" t="s">
        <v>15437</v>
      </c>
      <c r="V11464" s="64">
        <v>1</v>
      </c>
    </row>
    <row r="11465" spans="1:22" x14ac:dyDescent="0.25">
      <c r="A11465" s="64" t="s">
        <v>1569</v>
      </c>
      <c r="B11465" s="64">
        <v>524526</v>
      </c>
      <c r="C11465" s="64" t="s">
        <v>2830</v>
      </c>
      <c r="D11465" s="64" t="s">
        <v>2107</v>
      </c>
      <c r="E11465" s="66" t="s">
        <v>1607</v>
      </c>
      <c r="F11465" s="66" t="s">
        <v>11611</v>
      </c>
      <c r="G11465" s="64" t="s">
        <v>4326</v>
      </c>
      <c r="H11465" s="2">
        <v>43423</v>
      </c>
      <c r="I11465" s="2">
        <v>44991</v>
      </c>
      <c r="L11465" s="64">
        <v>40</v>
      </c>
      <c r="M11465" s="64" t="s">
        <v>10288</v>
      </c>
      <c r="N11465" s="64" t="s">
        <v>10289</v>
      </c>
      <c r="P11465" s="66" t="s">
        <v>11593</v>
      </c>
      <c r="Q11465" s="64" t="s">
        <v>11594</v>
      </c>
      <c r="R11465" s="64" t="s">
        <v>15471</v>
      </c>
      <c r="S11465" s="64" t="s">
        <v>15436</v>
      </c>
      <c r="T11465" s="64" t="s">
        <v>15438</v>
      </c>
      <c r="U11465" s="64" t="s">
        <v>1566</v>
      </c>
      <c r="V11465" s="64">
        <v>1</v>
      </c>
    </row>
    <row r="11466" spans="1:22" x14ac:dyDescent="0.25">
      <c r="A11466" s="64" t="s">
        <v>1569</v>
      </c>
      <c r="B11466" s="64">
        <v>524515</v>
      </c>
      <c r="C11466" s="64" t="s">
        <v>11066</v>
      </c>
      <c r="D11466" s="64" t="s">
        <v>5294</v>
      </c>
      <c r="E11466" s="66" t="s">
        <v>1607</v>
      </c>
      <c r="F11466" s="66" t="s">
        <v>11036</v>
      </c>
      <c r="G11466" s="64" t="s">
        <v>4294</v>
      </c>
      <c r="H11466" s="2">
        <v>43398</v>
      </c>
      <c r="I11466" s="2">
        <v>43398</v>
      </c>
      <c r="L11466" s="64">
        <v>40</v>
      </c>
      <c r="M11466" s="64" t="s">
        <v>10288</v>
      </c>
      <c r="N11466" s="64" t="s">
        <v>10289</v>
      </c>
      <c r="P11466" s="66" t="s">
        <v>11037</v>
      </c>
      <c r="Q11466" s="64" t="s">
        <v>11038</v>
      </c>
      <c r="R11466" s="64" t="s">
        <v>15471</v>
      </c>
      <c r="S11466" s="64" t="s">
        <v>15436</v>
      </c>
      <c r="T11466" s="64" t="s">
        <v>15438</v>
      </c>
      <c r="U11466" s="64" t="s">
        <v>15437</v>
      </c>
      <c r="V11466" s="64">
        <v>1</v>
      </c>
    </row>
    <row r="11467" spans="1:22" x14ac:dyDescent="0.25">
      <c r="A11467" s="64" t="s">
        <v>1569</v>
      </c>
      <c r="B11467" s="64">
        <v>524507</v>
      </c>
      <c r="C11467" s="64" t="s">
        <v>3140</v>
      </c>
      <c r="D11467" s="64" t="s">
        <v>2785</v>
      </c>
      <c r="E11467" s="66" t="s">
        <v>1607</v>
      </c>
      <c r="F11467" s="66" t="s">
        <v>11159</v>
      </c>
      <c r="G11467" s="64" t="s">
        <v>4326</v>
      </c>
      <c r="H11467" s="2">
        <v>43386</v>
      </c>
      <c r="I11467" s="2">
        <v>45684</v>
      </c>
      <c r="L11467" s="64">
        <v>40</v>
      </c>
      <c r="M11467" s="64" t="s">
        <v>10288</v>
      </c>
      <c r="N11467" s="64" t="s">
        <v>10289</v>
      </c>
      <c r="P11467" s="66" t="s">
        <v>11141</v>
      </c>
      <c r="Q11467" s="64" t="s">
        <v>11142</v>
      </c>
      <c r="R11467" s="64" t="s">
        <v>15470</v>
      </c>
      <c r="S11467" s="64" t="s">
        <v>15436</v>
      </c>
      <c r="T11467" s="64" t="s">
        <v>15438</v>
      </c>
      <c r="U11467" s="64" t="s">
        <v>1566</v>
      </c>
      <c r="V11467" s="64">
        <v>1</v>
      </c>
    </row>
    <row r="11468" spans="1:22" x14ac:dyDescent="0.25">
      <c r="A11468" s="64" t="s">
        <v>1569</v>
      </c>
      <c r="B11468" s="64">
        <v>524512</v>
      </c>
      <c r="C11468" s="64" t="s">
        <v>15097</v>
      </c>
      <c r="D11468" s="64" t="s">
        <v>2835</v>
      </c>
      <c r="E11468" s="66" t="s">
        <v>1607</v>
      </c>
      <c r="F11468" s="66" t="s">
        <v>15098</v>
      </c>
      <c r="G11468" s="64" t="s">
        <v>15099</v>
      </c>
      <c r="H11468" s="2">
        <v>43381</v>
      </c>
      <c r="I11468" s="2">
        <v>43381</v>
      </c>
      <c r="L11468" s="64">
        <v>40</v>
      </c>
      <c r="M11468" s="64" t="s">
        <v>10288</v>
      </c>
      <c r="N11468" s="64" t="s">
        <v>10289</v>
      </c>
      <c r="P11468" s="66" t="s">
        <v>15100</v>
      </c>
      <c r="Q11468" s="64" t="s">
        <v>15101</v>
      </c>
      <c r="R11468" s="64" t="s">
        <v>15477</v>
      </c>
      <c r="S11468" s="64" t="s">
        <v>15436</v>
      </c>
      <c r="T11468" s="64" t="s">
        <v>15438</v>
      </c>
      <c r="U11468" s="64" t="s">
        <v>15437</v>
      </c>
      <c r="V11468" s="64">
        <v>1</v>
      </c>
    </row>
    <row r="11469" spans="1:22" x14ac:dyDescent="0.25">
      <c r="A11469" s="64" t="s">
        <v>1569</v>
      </c>
      <c r="B11469" s="64">
        <v>524503</v>
      </c>
      <c r="C11469" s="64" t="s">
        <v>4991</v>
      </c>
      <c r="D11469" s="64" t="s">
        <v>13576</v>
      </c>
      <c r="E11469" s="66" t="s">
        <v>1596</v>
      </c>
      <c r="F11469" s="66" t="s">
        <v>13924</v>
      </c>
      <c r="G11469" s="64" t="s">
        <v>4294</v>
      </c>
      <c r="H11469" s="2">
        <v>43363</v>
      </c>
      <c r="I11469" s="2">
        <v>45187</v>
      </c>
      <c r="L11469" s="64">
        <v>22</v>
      </c>
      <c r="M11469" s="64" t="s">
        <v>10288</v>
      </c>
      <c r="N11469" s="64" t="s">
        <v>10289</v>
      </c>
      <c r="P11469" s="66" t="s">
        <v>13925</v>
      </c>
      <c r="Q11469" s="64" t="s">
        <v>13926</v>
      </c>
      <c r="R11469" s="64" t="s">
        <v>15471</v>
      </c>
      <c r="S11469" s="64" t="s">
        <v>15436</v>
      </c>
      <c r="T11469" s="64" t="s">
        <v>15438</v>
      </c>
      <c r="U11469" s="64" t="s">
        <v>15437</v>
      </c>
      <c r="V11469" s="64">
        <v>0.55000000000000004</v>
      </c>
    </row>
    <row r="11470" spans="1:22" x14ac:dyDescent="0.25">
      <c r="A11470" s="64" t="s">
        <v>1569</v>
      </c>
      <c r="B11470" s="64">
        <v>524501</v>
      </c>
      <c r="C11470" s="64" t="s">
        <v>13469</v>
      </c>
      <c r="D11470" s="64" t="s">
        <v>13470</v>
      </c>
      <c r="E11470" s="66" t="s">
        <v>1607</v>
      </c>
      <c r="F11470" s="66" t="s">
        <v>13449</v>
      </c>
      <c r="G11470" s="64" t="s">
        <v>10304</v>
      </c>
      <c r="H11470" s="2">
        <v>43360</v>
      </c>
      <c r="I11470" s="2">
        <v>45761</v>
      </c>
      <c r="L11470" s="64">
        <v>40</v>
      </c>
      <c r="M11470" s="64" t="s">
        <v>10288</v>
      </c>
      <c r="N11470" s="64" t="s">
        <v>10289</v>
      </c>
      <c r="P11470" s="66" t="s">
        <v>13442</v>
      </c>
      <c r="Q11470" s="64" t="s">
        <v>13443</v>
      </c>
      <c r="R11470" s="64" t="s">
        <v>15471</v>
      </c>
      <c r="S11470" s="64" t="s">
        <v>15436</v>
      </c>
      <c r="T11470" s="64" t="s">
        <v>15438</v>
      </c>
      <c r="U11470" s="64" t="s">
        <v>15437</v>
      </c>
      <c r="V11470" s="64">
        <v>1</v>
      </c>
    </row>
    <row r="11471" spans="1:22" x14ac:dyDescent="0.25">
      <c r="A11471" s="64" t="s">
        <v>1569</v>
      </c>
      <c r="B11471" s="64">
        <v>524474</v>
      </c>
      <c r="C11471" s="64" t="s">
        <v>15055</v>
      </c>
      <c r="D11471" s="64" t="s">
        <v>15056</v>
      </c>
      <c r="E11471" s="66" t="s">
        <v>1607</v>
      </c>
      <c r="F11471" s="66" t="s">
        <v>15057</v>
      </c>
      <c r="G11471" s="64" t="s">
        <v>15058</v>
      </c>
      <c r="H11471" s="2">
        <v>43347</v>
      </c>
      <c r="I11471" s="2">
        <v>44599</v>
      </c>
      <c r="L11471" s="64">
        <v>40</v>
      </c>
      <c r="M11471" s="64" t="s">
        <v>10288</v>
      </c>
      <c r="N11471" s="64" t="s">
        <v>10289</v>
      </c>
      <c r="P11471" s="66" t="s">
        <v>15050</v>
      </c>
      <c r="Q11471" s="64" t="s">
        <v>15051</v>
      </c>
      <c r="R11471" s="64" t="s">
        <v>15474</v>
      </c>
      <c r="S11471" s="64" t="s">
        <v>15436</v>
      </c>
      <c r="T11471" s="64" t="s">
        <v>15438</v>
      </c>
      <c r="U11471" s="64" t="s">
        <v>15437</v>
      </c>
      <c r="V11471" s="64">
        <v>1</v>
      </c>
    </row>
    <row r="11472" spans="1:22" x14ac:dyDescent="0.25">
      <c r="A11472" s="64" t="s">
        <v>1569</v>
      </c>
      <c r="B11472" s="64">
        <v>524446</v>
      </c>
      <c r="C11472" s="64" t="s">
        <v>13471</v>
      </c>
      <c r="D11472" s="64" t="s">
        <v>1741</v>
      </c>
      <c r="E11472" s="66" t="s">
        <v>1607</v>
      </c>
      <c r="F11472" s="66" t="s">
        <v>13472</v>
      </c>
      <c r="G11472" s="64" t="s">
        <v>4326</v>
      </c>
      <c r="H11472" s="2">
        <v>43290</v>
      </c>
      <c r="I11472" s="2">
        <v>45439</v>
      </c>
      <c r="L11472" s="64">
        <v>40</v>
      </c>
      <c r="M11472" s="64" t="s">
        <v>10288</v>
      </c>
      <c r="N11472" s="64" t="s">
        <v>10289</v>
      </c>
      <c r="P11472" s="66" t="s">
        <v>13442</v>
      </c>
      <c r="Q11472" s="64" t="s">
        <v>13443</v>
      </c>
      <c r="R11472" s="64" t="s">
        <v>15471</v>
      </c>
      <c r="S11472" s="64" t="s">
        <v>15436</v>
      </c>
      <c r="T11472" s="64" t="s">
        <v>15438</v>
      </c>
      <c r="U11472" s="64" t="s">
        <v>1566</v>
      </c>
      <c r="V11472" s="64">
        <v>1</v>
      </c>
    </row>
    <row r="11473" spans="1:22" x14ac:dyDescent="0.25">
      <c r="A11473" s="64" t="s">
        <v>1569</v>
      </c>
      <c r="B11473" s="64">
        <v>524427</v>
      </c>
      <c r="C11473" s="64" t="s">
        <v>12932</v>
      </c>
      <c r="D11473" s="64" t="s">
        <v>12070</v>
      </c>
      <c r="E11473" s="66" t="s">
        <v>1607</v>
      </c>
      <c r="F11473" s="66" t="s">
        <v>12909</v>
      </c>
      <c r="G11473" s="64" t="s">
        <v>10304</v>
      </c>
      <c r="H11473" s="2">
        <v>43255</v>
      </c>
      <c r="I11473" s="2">
        <v>44753</v>
      </c>
      <c r="L11473" s="64">
        <v>40</v>
      </c>
      <c r="M11473" s="64" t="s">
        <v>10288</v>
      </c>
      <c r="N11473" s="64" t="s">
        <v>10289</v>
      </c>
      <c r="P11473" s="66" t="s">
        <v>12900</v>
      </c>
      <c r="Q11473" s="64" t="s">
        <v>12901</v>
      </c>
      <c r="R11473" s="64" t="s">
        <v>15471</v>
      </c>
      <c r="S11473" s="64" t="s">
        <v>15436</v>
      </c>
      <c r="T11473" s="64" t="s">
        <v>15438</v>
      </c>
      <c r="U11473" s="64" t="s">
        <v>15437</v>
      </c>
      <c r="V11473" s="64">
        <v>1</v>
      </c>
    </row>
    <row r="11474" spans="1:22" x14ac:dyDescent="0.25">
      <c r="A11474" s="64" t="s">
        <v>1569</v>
      </c>
      <c r="B11474" s="64">
        <v>524417</v>
      </c>
      <c r="C11474" s="64" t="s">
        <v>1907</v>
      </c>
      <c r="D11474" s="64" t="s">
        <v>10592</v>
      </c>
      <c r="E11474" s="66" t="s">
        <v>1596</v>
      </c>
      <c r="F11474" s="66" t="s">
        <v>10546</v>
      </c>
      <c r="G11474" s="64" t="s">
        <v>4294</v>
      </c>
      <c r="H11474" s="2">
        <v>43241</v>
      </c>
      <c r="I11474" s="2">
        <v>43241</v>
      </c>
      <c r="L11474" s="64">
        <v>32</v>
      </c>
      <c r="M11474" s="64" t="s">
        <v>10288</v>
      </c>
      <c r="N11474" s="64" t="s">
        <v>10289</v>
      </c>
      <c r="P11474" s="66" t="s">
        <v>10547</v>
      </c>
      <c r="Q11474" s="64" t="s">
        <v>10548</v>
      </c>
      <c r="R11474" s="64" t="s">
        <v>15471</v>
      </c>
      <c r="S11474" s="64" t="s">
        <v>15436</v>
      </c>
      <c r="T11474" s="64" t="s">
        <v>15438</v>
      </c>
      <c r="U11474" s="64" t="s">
        <v>15437</v>
      </c>
      <c r="V11474" s="64">
        <v>0.8</v>
      </c>
    </row>
    <row r="11475" spans="1:22" x14ac:dyDescent="0.25">
      <c r="A11475" s="64" t="s">
        <v>1569</v>
      </c>
      <c r="B11475" s="64">
        <v>524404</v>
      </c>
      <c r="C11475" s="64" t="s">
        <v>2000</v>
      </c>
      <c r="D11475" s="64" t="s">
        <v>2785</v>
      </c>
      <c r="E11475" s="66" t="s">
        <v>1596</v>
      </c>
      <c r="F11475" s="66" t="s">
        <v>11105</v>
      </c>
      <c r="G11475" s="64" t="s">
        <v>4294</v>
      </c>
      <c r="H11475" s="2">
        <v>43227</v>
      </c>
      <c r="I11475" s="2">
        <v>43227</v>
      </c>
      <c r="L11475" s="64">
        <v>23.25</v>
      </c>
      <c r="M11475" s="64" t="s">
        <v>10288</v>
      </c>
      <c r="N11475" s="64" t="s">
        <v>10289</v>
      </c>
      <c r="P11475" s="66" t="s">
        <v>11106</v>
      </c>
      <c r="Q11475" s="64" t="s">
        <v>11107</v>
      </c>
      <c r="R11475" s="64" t="s">
        <v>15471</v>
      </c>
      <c r="S11475" s="64" t="s">
        <v>15436</v>
      </c>
      <c r="T11475" s="64" t="s">
        <v>15438</v>
      </c>
      <c r="U11475" s="64" t="s">
        <v>15437</v>
      </c>
      <c r="V11475" s="64">
        <v>0.58125000000000004</v>
      </c>
    </row>
    <row r="11476" spans="1:22" x14ac:dyDescent="0.25">
      <c r="A11476" s="64" t="s">
        <v>1569</v>
      </c>
      <c r="B11476" s="64">
        <v>524378</v>
      </c>
      <c r="C11476" s="64" t="s">
        <v>1646</v>
      </c>
      <c r="D11476" s="64" t="s">
        <v>12830</v>
      </c>
      <c r="E11476" s="66" t="s">
        <v>1596</v>
      </c>
      <c r="F11476" s="66" t="s">
        <v>12800</v>
      </c>
      <c r="G11476" s="64" t="s">
        <v>4294</v>
      </c>
      <c r="H11476" s="2">
        <v>43206</v>
      </c>
      <c r="I11476" s="2">
        <v>43206</v>
      </c>
      <c r="L11476" s="64">
        <v>25.75</v>
      </c>
      <c r="M11476" s="64" t="s">
        <v>10288</v>
      </c>
      <c r="N11476" s="64" t="s">
        <v>10289</v>
      </c>
      <c r="P11476" s="66" t="s">
        <v>12801</v>
      </c>
      <c r="Q11476" s="64" t="s">
        <v>12802</v>
      </c>
      <c r="R11476" s="64" t="s">
        <v>15471</v>
      </c>
      <c r="S11476" s="64" t="s">
        <v>15436</v>
      </c>
      <c r="T11476" s="64" t="s">
        <v>15438</v>
      </c>
      <c r="U11476" s="64" t="s">
        <v>15437</v>
      </c>
      <c r="V11476" s="64">
        <v>0.64375000000000004</v>
      </c>
    </row>
    <row r="11477" spans="1:22" x14ac:dyDescent="0.25">
      <c r="A11477" s="64" t="s">
        <v>1569</v>
      </c>
      <c r="B11477" s="64">
        <v>524382</v>
      </c>
      <c r="C11477" s="64" t="s">
        <v>11356</v>
      </c>
      <c r="D11477" s="64" t="s">
        <v>11357</v>
      </c>
      <c r="E11477" s="66" t="s">
        <v>1607</v>
      </c>
      <c r="F11477" s="66" t="s">
        <v>11353</v>
      </c>
      <c r="G11477" s="64" t="s">
        <v>10304</v>
      </c>
      <c r="H11477" s="2">
        <v>43199</v>
      </c>
      <c r="I11477" s="2">
        <v>44879</v>
      </c>
      <c r="L11477" s="64">
        <v>40</v>
      </c>
      <c r="M11477" s="64" t="s">
        <v>10288</v>
      </c>
      <c r="N11477" s="64" t="s">
        <v>10289</v>
      </c>
      <c r="P11477" s="66" t="s">
        <v>11319</v>
      </c>
      <c r="Q11477" s="64" t="s">
        <v>11320</v>
      </c>
      <c r="R11477" s="64" t="s">
        <v>15471</v>
      </c>
      <c r="S11477" s="64" t="s">
        <v>15436</v>
      </c>
      <c r="T11477" s="64" t="s">
        <v>15438</v>
      </c>
      <c r="U11477" s="64" t="s">
        <v>15437</v>
      </c>
      <c r="V11477" s="64">
        <v>1</v>
      </c>
    </row>
    <row r="11478" spans="1:22" x14ac:dyDescent="0.25">
      <c r="A11478" s="64" t="s">
        <v>1569</v>
      </c>
      <c r="B11478" s="64">
        <v>524379</v>
      </c>
      <c r="C11478" s="64" t="s">
        <v>9554</v>
      </c>
      <c r="D11478" s="64" t="s">
        <v>2785</v>
      </c>
      <c r="E11478" s="66" t="s">
        <v>1596</v>
      </c>
      <c r="F11478" s="66" t="s">
        <v>11165</v>
      </c>
      <c r="G11478" s="64" t="s">
        <v>4294</v>
      </c>
      <c r="H11478" s="2">
        <v>43195</v>
      </c>
      <c r="I11478" s="2">
        <v>45425</v>
      </c>
      <c r="L11478" s="64">
        <v>30.75</v>
      </c>
      <c r="M11478" s="64" t="s">
        <v>10288</v>
      </c>
      <c r="N11478" s="64" t="s">
        <v>10289</v>
      </c>
      <c r="P11478" s="66" t="s">
        <v>11166</v>
      </c>
      <c r="Q11478" s="64" t="s">
        <v>11167</v>
      </c>
      <c r="R11478" s="64" t="s">
        <v>15471</v>
      </c>
      <c r="S11478" s="64" t="s">
        <v>15436</v>
      </c>
      <c r="T11478" s="64" t="s">
        <v>15438</v>
      </c>
      <c r="U11478" s="64" t="s">
        <v>15437</v>
      </c>
      <c r="V11478" s="64">
        <v>0.76875000000000004</v>
      </c>
    </row>
    <row r="11479" spans="1:22" x14ac:dyDescent="0.25">
      <c r="A11479" s="64" t="s">
        <v>1569</v>
      </c>
      <c r="B11479" s="64">
        <v>524380</v>
      </c>
      <c r="C11479" s="64" t="s">
        <v>11182</v>
      </c>
      <c r="D11479" s="64" t="s">
        <v>4583</v>
      </c>
      <c r="E11479" s="66" t="s">
        <v>1596</v>
      </c>
      <c r="F11479" s="66" t="s">
        <v>11165</v>
      </c>
      <c r="G11479" s="64" t="s">
        <v>4294</v>
      </c>
      <c r="H11479" s="2">
        <v>43195</v>
      </c>
      <c r="I11479" s="2">
        <v>43195</v>
      </c>
      <c r="L11479" s="64">
        <v>29</v>
      </c>
      <c r="M11479" s="64" t="s">
        <v>10288</v>
      </c>
      <c r="N11479" s="64" t="s">
        <v>10289</v>
      </c>
      <c r="P11479" s="66" t="s">
        <v>11166</v>
      </c>
      <c r="Q11479" s="64" t="s">
        <v>11167</v>
      </c>
      <c r="R11479" s="64" t="s">
        <v>15471</v>
      </c>
      <c r="S11479" s="64" t="s">
        <v>15436</v>
      </c>
      <c r="T11479" s="64" t="s">
        <v>15438</v>
      </c>
      <c r="U11479" s="64" t="s">
        <v>15437</v>
      </c>
      <c r="V11479" s="64">
        <v>0.72499999999999998</v>
      </c>
    </row>
    <row r="11480" spans="1:22" x14ac:dyDescent="0.25">
      <c r="A11480" s="64" t="s">
        <v>1569</v>
      </c>
      <c r="B11480" s="64">
        <v>524372</v>
      </c>
      <c r="C11480" s="64" t="s">
        <v>2020</v>
      </c>
      <c r="D11480" s="64" t="s">
        <v>7717</v>
      </c>
      <c r="E11480" s="66" t="s">
        <v>1596</v>
      </c>
      <c r="F11480" s="66" t="s">
        <v>11140</v>
      </c>
      <c r="G11480" s="64" t="s">
        <v>4294</v>
      </c>
      <c r="H11480" s="2">
        <v>43188</v>
      </c>
      <c r="I11480" s="2">
        <v>43188</v>
      </c>
      <c r="L11480" s="64">
        <v>29</v>
      </c>
      <c r="M11480" s="64" t="s">
        <v>10288</v>
      </c>
      <c r="N11480" s="64" t="s">
        <v>10289</v>
      </c>
      <c r="P11480" s="66" t="s">
        <v>11141</v>
      </c>
      <c r="Q11480" s="64" t="s">
        <v>11142</v>
      </c>
      <c r="R11480" s="64" t="s">
        <v>15470</v>
      </c>
      <c r="S11480" s="64" t="s">
        <v>15436</v>
      </c>
      <c r="T11480" s="64" t="s">
        <v>15438</v>
      </c>
      <c r="U11480" s="64" t="s">
        <v>15437</v>
      </c>
      <c r="V11480" s="64">
        <v>0.72499999999999998</v>
      </c>
    </row>
    <row r="11481" spans="1:22" x14ac:dyDescent="0.25">
      <c r="A11481" s="64" t="s">
        <v>1569</v>
      </c>
      <c r="B11481" s="64">
        <v>524368</v>
      </c>
      <c r="C11481" s="64" t="s">
        <v>5491</v>
      </c>
      <c r="D11481" s="64" t="s">
        <v>4312</v>
      </c>
      <c r="E11481" s="66" t="s">
        <v>1572</v>
      </c>
      <c r="F11481" s="66" t="s">
        <v>10546</v>
      </c>
      <c r="G11481" s="64" t="s">
        <v>4294</v>
      </c>
      <c r="H11481" s="2">
        <v>43171</v>
      </c>
      <c r="I11481" s="2">
        <v>44277</v>
      </c>
      <c r="L11481" s="64">
        <v>0.01</v>
      </c>
      <c r="M11481" s="64" t="s">
        <v>10288</v>
      </c>
      <c r="N11481" s="64" t="s">
        <v>10289</v>
      </c>
      <c r="P11481" s="66" t="s">
        <v>10547</v>
      </c>
      <c r="Q11481" s="64" t="s">
        <v>10548</v>
      </c>
      <c r="R11481" s="64" t="s">
        <v>15471</v>
      </c>
      <c r="S11481" s="64" t="s">
        <v>15436</v>
      </c>
      <c r="T11481" s="64" t="s">
        <v>15437</v>
      </c>
      <c r="U11481" s="64" t="s">
        <v>15437</v>
      </c>
      <c r="V11481" s="64">
        <v>0</v>
      </c>
    </row>
    <row r="11482" spans="1:22" x14ac:dyDescent="0.25">
      <c r="A11482" s="64" t="s">
        <v>1569</v>
      </c>
      <c r="B11482" s="64">
        <v>524356</v>
      </c>
      <c r="C11482" s="64" t="s">
        <v>11183</v>
      </c>
      <c r="D11482" s="64" t="s">
        <v>11184</v>
      </c>
      <c r="E11482" s="66" t="s">
        <v>1596</v>
      </c>
      <c r="F11482" s="66" t="s">
        <v>11185</v>
      </c>
      <c r="G11482" s="64" t="s">
        <v>10018</v>
      </c>
      <c r="H11482" s="2">
        <v>43171</v>
      </c>
      <c r="I11482" s="2">
        <v>43878</v>
      </c>
      <c r="L11482" s="64">
        <v>30</v>
      </c>
      <c r="M11482" s="64" t="s">
        <v>10288</v>
      </c>
      <c r="N11482" s="64" t="s">
        <v>10289</v>
      </c>
      <c r="P11482" s="66" t="s">
        <v>11166</v>
      </c>
      <c r="Q11482" s="64" t="s">
        <v>11167</v>
      </c>
      <c r="R11482" s="64" t="s">
        <v>15471</v>
      </c>
      <c r="S11482" s="64" t="s">
        <v>15436</v>
      </c>
      <c r="T11482" s="64" t="s">
        <v>15438</v>
      </c>
      <c r="U11482" s="64" t="s">
        <v>15437</v>
      </c>
      <c r="V11482" s="64">
        <v>0.75</v>
      </c>
    </row>
    <row r="11483" spans="1:22" x14ac:dyDescent="0.25">
      <c r="A11483" s="64" t="s">
        <v>1569</v>
      </c>
      <c r="B11483" s="64">
        <v>524315</v>
      </c>
      <c r="C11483" s="64" t="s">
        <v>3508</v>
      </c>
      <c r="D11483" s="64" t="s">
        <v>15081</v>
      </c>
      <c r="E11483" s="66" t="s">
        <v>1607</v>
      </c>
      <c r="F11483" s="66" t="s">
        <v>15082</v>
      </c>
      <c r="G11483" s="64" t="s">
        <v>15083</v>
      </c>
      <c r="H11483" s="2">
        <v>43080</v>
      </c>
      <c r="I11483" s="2">
        <v>43080</v>
      </c>
      <c r="L11483" s="64">
        <v>40</v>
      </c>
      <c r="M11483" s="64" t="s">
        <v>10288</v>
      </c>
      <c r="N11483" s="64" t="s">
        <v>10289</v>
      </c>
      <c r="P11483" s="66" t="s">
        <v>15084</v>
      </c>
      <c r="Q11483" s="64" t="s">
        <v>15085</v>
      </c>
      <c r="R11483" s="64" t="s">
        <v>15476</v>
      </c>
      <c r="S11483" s="64" t="s">
        <v>15436</v>
      </c>
      <c r="T11483" s="64" t="s">
        <v>15438</v>
      </c>
      <c r="U11483" s="64" t="s">
        <v>15437</v>
      </c>
      <c r="V11483" s="64">
        <v>1</v>
      </c>
    </row>
    <row r="11484" spans="1:22" x14ac:dyDescent="0.25">
      <c r="A11484" s="64" t="s">
        <v>1569</v>
      </c>
      <c r="B11484" s="64">
        <v>524309</v>
      </c>
      <c r="C11484" s="64" t="s">
        <v>15059</v>
      </c>
      <c r="D11484" s="64" t="s">
        <v>15060</v>
      </c>
      <c r="E11484" s="66" t="s">
        <v>1607</v>
      </c>
      <c r="F11484" s="66" t="s">
        <v>15061</v>
      </c>
      <c r="G11484" s="64" t="s">
        <v>15062</v>
      </c>
      <c r="H11484" s="2">
        <v>43080</v>
      </c>
      <c r="I11484" s="2">
        <v>44683</v>
      </c>
      <c r="L11484" s="64">
        <v>40</v>
      </c>
      <c r="M11484" s="64" t="s">
        <v>10288</v>
      </c>
      <c r="N11484" s="64" t="s">
        <v>10289</v>
      </c>
      <c r="P11484" s="66" t="s">
        <v>15050</v>
      </c>
      <c r="Q11484" s="64" t="s">
        <v>15051</v>
      </c>
      <c r="R11484" s="64" t="s">
        <v>15474</v>
      </c>
      <c r="S11484" s="64" t="s">
        <v>15436</v>
      </c>
      <c r="T11484" s="64" t="s">
        <v>15438</v>
      </c>
      <c r="U11484" s="64" t="s">
        <v>15437</v>
      </c>
      <c r="V11484" s="64">
        <v>1</v>
      </c>
    </row>
    <row r="11485" spans="1:22" x14ac:dyDescent="0.25">
      <c r="A11485" s="64" t="s">
        <v>1569</v>
      </c>
      <c r="B11485" s="64">
        <v>524301</v>
      </c>
      <c r="C11485" s="64" t="s">
        <v>7896</v>
      </c>
      <c r="D11485" s="64" t="s">
        <v>11130</v>
      </c>
      <c r="E11485" s="66" t="s">
        <v>1607</v>
      </c>
      <c r="F11485" s="66" t="s">
        <v>11129</v>
      </c>
      <c r="G11485" s="64" t="s">
        <v>10304</v>
      </c>
      <c r="H11485" s="2">
        <v>43073</v>
      </c>
      <c r="I11485" s="2">
        <v>44529</v>
      </c>
      <c r="L11485" s="64">
        <v>40</v>
      </c>
      <c r="M11485" s="64" t="s">
        <v>10288</v>
      </c>
      <c r="N11485" s="64" t="s">
        <v>10289</v>
      </c>
      <c r="P11485" s="66" t="s">
        <v>11106</v>
      </c>
      <c r="Q11485" s="64" t="s">
        <v>11107</v>
      </c>
      <c r="R11485" s="64" t="s">
        <v>15471</v>
      </c>
      <c r="S11485" s="64" t="s">
        <v>15436</v>
      </c>
      <c r="T11485" s="64" t="s">
        <v>15438</v>
      </c>
      <c r="U11485" s="64" t="s">
        <v>15437</v>
      </c>
      <c r="V11485" s="64">
        <v>1</v>
      </c>
    </row>
    <row r="11486" spans="1:22" x14ac:dyDescent="0.25">
      <c r="A11486" s="64" t="s">
        <v>1569</v>
      </c>
      <c r="B11486" s="64">
        <v>524304</v>
      </c>
      <c r="C11486" s="64" t="s">
        <v>2772</v>
      </c>
      <c r="D11486" s="64" t="s">
        <v>11186</v>
      </c>
      <c r="E11486" s="66" t="s">
        <v>1596</v>
      </c>
      <c r="F11486" s="66" t="s">
        <v>11165</v>
      </c>
      <c r="G11486" s="64" t="s">
        <v>4294</v>
      </c>
      <c r="H11486" s="2">
        <v>43068</v>
      </c>
      <c r="I11486" s="2">
        <v>43068</v>
      </c>
      <c r="L11486" s="64">
        <v>28</v>
      </c>
      <c r="M11486" s="64" t="s">
        <v>10288</v>
      </c>
      <c r="N11486" s="64" t="s">
        <v>10289</v>
      </c>
      <c r="P11486" s="66" t="s">
        <v>11166</v>
      </c>
      <c r="Q11486" s="64" t="s">
        <v>11167</v>
      </c>
      <c r="R11486" s="64" t="s">
        <v>15471</v>
      </c>
      <c r="S11486" s="64" t="s">
        <v>15436</v>
      </c>
      <c r="T11486" s="64" t="s">
        <v>15438</v>
      </c>
      <c r="U11486" s="64" t="s">
        <v>15437</v>
      </c>
      <c r="V11486" s="64">
        <v>0.7</v>
      </c>
    </row>
    <row r="11487" spans="1:22" x14ac:dyDescent="0.25">
      <c r="A11487" s="64" t="s">
        <v>1569</v>
      </c>
      <c r="B11487" s="64">
        <v>524282</v>
      </c>
      <c r="C11487" s="64" t="s">
        <v>1897</v>
      </c>
      <c r="D11487" s="64" t="s">
        <v>12831</v>
      </c>
      <c r="E11487" s="66" t="s">
        <v>1607</v>
      </c>
      <c r="F11487" s="66" t="s">
        <v>12832</v>
      </c>
      <c r="G11487" s="64" t="s">
        <v>4326</v>
      </c>
      <c r="H11487" s="2">
        <v>43032</v>
      </c>
      <c r="I11487" s="2">
        <v>44347</v>
      </c>
      <c r="L11487" s="64">
        <v>40</v>
      </c>
      <c r="M11487" s="64" t="s">
        <v>10288</v>
      </c>
      <c r="N11487" s="64" t="s">
        <v>10289</v>
      </c>
      <c r="P11487" s="66" t="s">
        <v>12801</v>
      </c>
      <c r="Q11487" s="64" t="s">
        <v>12802</v>
      </c>
      <c r="R11487" s="64" t="s">
        <v>15471</v>
      </c>
      <c r="S11487" s="64" t="s">
        <v>15436</v>
      </c>
      <c r="T11487" s="64" t="s">
        <v>15438</v>
      </c>
      <c r="U11487" s="64" t="s">
        <v>1566</v>
      </c>
      <c r="V11487" s="64">
        <v>1</v>
      </c>
    </row>
    <row r="11488" spans="1:22" x14ac:dyDescent="0.25">
      <c r="A11488" s="64" t="s">
        <v>1569</v>
      </c>
      <c r="B11488" s="64">
        <v>524284</v>
      </c>
      <c r="C11488" s="64" t="s">
        <v>1914</v>
      </c>
      <c r="D11488" s="64" t="s">
        <v>11131</v>
      </c>
      <c r="E11488" s="66" t="s">
        <v>1607</v>
      </c>
      <c r="F11488" s="66" t="s">
        <v>11132</v>
      </c>
      <c r="G11488" s="64" t="s">
        <v>10018</v>
      </c>
      <c r="H11488" s="2">
        <v>43031</v>
      </c>
      <c r="I11488" s="2">
        <v>44795</v>
      </c>
      <c r="L11488" s="64">
        <v>40</v>
      </c>
      <c r="M11488" s="64" t="s">
        <v>10288</v>
      </c>
      <c r="N11488" s="64" t="s">
        <v>10289</v>
      </c>
      <c r="P11488" s="66" t="s">
        <v>11106</v>
      </c>
      <c r="Q11488" s="64" t="s">
        <v>11107</v>
      </c>
      <c r="R11488" s="64" t="s">
        <v>15471</v>
      </c>
      <c r="S11488" s="64" t="s">
        <v>15436</v>
      </c>
      <c r="T11488" s="64" t="s">
        <v>15438</v>
      </c>
      <c r="U11488" s="64" t="s">
        <v>15437</v>
      </c>
      <c r="V11488" s="64">
        <v>1</v>
      </c>
    </row>
    <row r="11489" spans="1:22" x14ac:dyDescent="0.25">
      <c r="A11489" s="64" t="s">
        <v>1569</v>
      </c>
      <c r="B11489" s="64">
        <v>524261</v>
      </c>
      <c r="C11489" s="64" t="s">
        <v>4029</v>
      </c>
      <c r="D11489" s="64" t="s">
        <v>10593</v>
      </c>
      <c r="E11489" s="66" t="s">
        <v>1607</v>
      </c>
      <c r="F11489" s="66" t="s">
        <v>10594</v>
      </c>
      <c r="G11489" s="64" t="s">
        <v>10018</v>
      </c>
      <c r="H11489" s="2">
        <v>42947</v>
      </c>
      <c r="I11489" s="2">
        <v>44725</v>
      </c>
      <c r="L11489" s="64">
        <v>40</v>
      </c>
      <c r="M11489" s="64" t="s">
        <v>10288</v>
      </c>
      <c r="N11489" s="64" t="s">
        <v>10289</v>
      </c>
      <c r="P11489" s="66" t="s">
        <v>10547</v>
      </c>
      <c r="Q11489" s="64" t="s">
        <v>10548</v>
      </c>
      <c r="R11489" s="64" t="s">
        <v>15471</v>
      </c>
      <c r="S11489" s="64" t="s">
        <v>15436</v>
      </c>
      <c r="T11489" s="64" t="s">
        <v>15438</v>
      </c>
      <c r="U11489" s="64" t="s">
        <v>15437</v>
      </c>
      <c r="V11489" s="64">
        <v>1</v>
      </c>
    </row>
    <row r="11490" spans="1:22" x14ac:dyDescent="0.25">
      <c r="A11490" s="64" t="s">
        <v>1569</v>
      </c>
      <c r="B11490" s="64">
        <v>524259</v>
      </c>
      <c r="C11490" s="64" t="s">
        <v>1724</v>
      </c>
      <c r="D11490" s="64" t="s">
        <v>12662</v>
      </c>
      <c r="E11490" s="66" t="s">
        <v>1596</v>
      </c>
      <c r="F11490" s="66" t="s">
        <v>12639</v>
      </c>
      <c r="G11490" s="64" t="s">
        <v>4294</v>
      </c>
      <c r="H11490" s="2">
        <v>42933</v>
      </c>
      <c r="I11490" s="2">
        <v>42933</v>
      </c>
      <c r="L11490" s="64">
        <v>32</v>
      </c>
      <c r="M11490" s="64" t="s">
        <v>10288</v>
      </c>
      <c r="N11490" s="64" t="s">
        <v>10289</v>
      </c>
      <c r="P11490" s="66" t="s">
        <v>12640</v>
      </c>
      <c r="Q11490" s="64" t="s">
        <v>12641</v>
      </c>
      <c r="R11490" s="64" t="s">
        <v>15470</v>
      </c>
      <c r="S11490" s="64" t="s">
        <v>15436</v>
      </c>
      <c r="T11490" s="64" t="s">
        <v>15438</v>
      </c>
      <c r="U11490" s="64" t="s">
        <v>15437</v>
      </c>
      <c r="V11490" s="64">
        <v>0.8</v>
      </c>
    </row>
    <row r="11491" spans="1:22" x14ac:dyDescent="0.25">
      <c r="A11491" s="64" t="s">
        <v>1569</v>
      </c>
      <c r="B11491" s="64">
        <v>524213</v>
      </c>
      <c r="C11491" s="64" t="s">
        <v>4991</v>
      </c>
      <c r="D11491" s="64" t="s">
        <v>7052</v>
      </c>
      <c r="E11491" s="66" t="s">
        <v>1572</v>
      </c>
      <c r="F11491" s="66" t="s">
        <v>11105</v>
      </c>
      <c r="G11491" s="64" t="s">
        <v>4294</v>
      </c>
      <c r="H11491" s="2">
        <v>42821</v>
      </c>
      <c r="I11491" s="2">
        <v>42821</v>
      </c>
      <c r="L11491" s="64">
        <v>0.01</v>
      </c>
      <c r="M11491" s="64" t="s">
        <v>10288</v>
      </c>
      <c r="N11491" s="64" t="s">
        <v>10289</v>
      </c>
      <c r="P11491" s="66" t="s">
        <v>11106</v>
      </c>
      <c r="Q11491" s="64" t="s">
        <v>11107</v>
      </c>
      <c r="R11491" s="64" t="s">
        <v>15471</v>
      </c>
      <c r="S11491" s="64" t="s">
        <v>15436</v>
      </c>
      <c r="T11491" s="64" t="s">
        <v>15437</v>
      </c>
      <c r="U11491" s="64" t="s">
        <v>15437</v>
      </c>
      <c r="V11491" s="64">
        <v>0</v>
      </c>
    </row>
    <row r="11492" spans="1:22" x14ac:dyDescent="0.25">
      <c r="A11492" s="64" t="s">
        <v>1569</v>
      </c>
      <c r="B11492" s="64">
        <v>524200</v>
      </c>
      <c r="C11492" s="64" t="s">
        <v>10783</v>
      </c>
      <c r="D11492" s="64" t="s">
        <v>2424</v>
      </c>
      <c r="E11492" s="66" t="s">
        <v>1596</v>
      </c>
      <c r="F11492" s="66" t="s">
        <v>12639</v>
      </c>
      <c r="G11492" s="64" t="s">
        <v>4294</v>
      </c>
      <c r="H11492" s="2">
        <v>42793</v>
      </c>
      <c r="I11492" s="2">
        <v>42793</v>
      </c>
      <c r="L11492" s="64">
        <v>26.5</v>
      </c>
      <c r="M11492" s="64" t="s">
        <v>10288</v>
      </c>
      <c r="N11492" s="64" t="s">
        <v>10289</v>
      </c>
      <c r="P11492" s="66" t="s">
        <v>12640</v>
      </c>
      <c r="Q11492" s="64" t="s">
        <v>12641</v>
      </c>
      <c r="R11492" s="64" t="s">
        <v>15470</v>
      </c>
      <c r="S11492" s="64" t="s">
        <v>15436</v>
      </c>
      <c r="T11492" s="64" t="s">
        <v>15438</v>
      </c>
      <c r="U11492" s="64" t="s">
        <v>15437</v>
      </c>
      <c r="V11492" s="64">
        <v>0.66249999999999998</v>
      </c>
    </row>
    <row r="11493" spans="1:22" x14ac:dyDescent="0.25">
      <c r="A11493" s="64" t="s">
        <v>1569</v>
      </c>
      <c r="B11493" s="64">
        <v>524198</v>
      </c>
      <c r="C11493" s="64" t="s">
        <v>4010</v>
      </c>
      <c r="D11493" s="64" t="s">
        <v>4850</v>
      </c>
      <c r="E11493" s="66" t="s">
        <v>1596</v>
      </c>
      <c r="F11493" s="66" t="s">
        <v>11415</v>
      </c>
      <c r="G11493" s="64" t="s">
        <v>4294</v>
      </c>
      <c r="H11493" s="2">
        <v>42779</v>
      </c>
      <c r="I11493" s="2">
        <v>42779</v>
      </c>
      <c r="L11493" s="64">
        <v>22.5</v>
      </c>
      <c r="M11493" s="64" t="s">
        <v>10288</v>
      </c>
      <c r="N11493" s="64" t="s">
        <v>10289</v>
      </c>
      <c r="P11493" s="66" t="s">
        <v>11416</v>
      </c>
      <c r="Q11493" s="64" t="s">
        <v>11417</v>
      </c>
      <c r="R11493" s="64" t="s">
        <v>15471</v>
      </c>
      <c r="S11493" s="64" t="s">
        <v>15436</v>
      </c>
      <c r="T11493" s="64" t="s">
        <v>15438</v>
      </c>
      <c r="U11493" s="64" t="s">
        <v>15437</v>
      </c>
      <c r="V11493" s="64">
        <v>0.5625</v>
      </c>
    </row>
    <row r="11494" spans="1:22" x14ac:dyDescent="0.25">
      <c r="A11494" s="64" t="s">
        <v>1569</v>
      </c>
      <c r="B11494" s="64">
        <v>524182</v>
      </c>
      <c r="C11494" s="64" t="s">
        <v>1832</v>
      </c>
      <c r="D11494" s="64" t="s">
        <v>10767</v>
      </c>
      <c r="E11494" s="66" t="s">
        <v>1596</v>
      </c>
      <c r="F11494" s="66" t="s">
        <v>10751</v>
      </c>
      <c r="G11494" s="64" t="s">
        <v>4294</v>
      </c>
      <c r="H11494" s="2">
        <v>42744</v>
      </c>
      <c r="I11494" s="2">
        <v>42744</v>
      </c>
      <c r="L11494" s="64">
        <v>22.5</v>
      </c>
      <c r="M11494" s="64" t="s">
        <v>10288</v>
      </c>
      <c r="N11494" s="64" t="s">
        <v>10289</v>
      </c>
      <c r="P11494" s="66" t="s">
        <v>10752</v>
      </c>
      <c r="Q11494" s="64" t="s">
        <v>10753</v>
      </c>
      <c r="R11494" s="64" t="s">
        <v>15471</v>
      </c>
      <c r="S11494" s="64" t="s">
        <v>15436</v>
      </c>
      <c r="T11494" s="64" t="s">
        <v>15438</v>
      </c>
      <c r="U11494" s="64" t="s">
        <v>15437</v>
      </c>
      <c r="V11494" s="64">
        <v>0.5625</v>
      </c>
    </row>
    <row r="11495" spans="1:22" x14ac:dyDescent="0.25">
      <c r="A11495" s="64" t="s">
        <v>1569</v>
      </c>
      <c r="B11495" s="64">
        <v>524184</v>
      </c>
      <c r="C11495" s="64" t="s">
        <v>8523</v>
      </c>
      <c r="D11495" s="64" t="s">
        <v>1801</v>
      </c>
      <c r="E11495" s="66" t="s">
        <v>1607</v>
      </c>
      <c r="F11495" s="66" t="s">
        <v>12833</v>
      </c>
      <c r="G11495" s="64" t="s">
        <v>10018</v>
      </c>
      <c r="H11495" s="2">
        <v>42744</v>
      </c>
      <c r="I11495" s="2">
        <v>43108</v>
      </c>
      <c r="L11495" s="64">
        <v>40</v>
      </c>
      <c r="M11495" s="64" t="s">
        <v>10288</v>
      </c>
      <c r="N11495" s="64" t="s">
        <v>10289</v>
      </c>
      <c r="P11495" s="66" t="s">
        <v>12801</v>
      </c>
      <c r="Q11495" s="64" t="s">
        <v>12802</v>
      </c>
      <c r="R11495" s="64" t="s">
        <v>15471</v>
      </c>
      <c r="S11495" s="64" t="s">
        <v>15436</v>
      </c>
      <c r="T11495" s="64" t="s">
        <v>15438</v>
      </c>
      <c r="U11495" s="64" t="s">
        <v>15437</v>
      </c>
      <c r="V11495" s="64">
        <v>1</v>
      </c>
    </row>
    <row r="11496" spans="1:22" x14ac:dyDescent="0.25">
      <c r="A11496" s="64" t="s">
        <v>1569</v>
      </c>
      <c r="B11496" s="64">
        <v>524173</v>
      </c>
      <c r="C11496" s="64" t="s">
        <v>3760</v>
      </c>
      <c r="D11496" s="64" t="s">
        <v>10595</v>
      </c>
      <c r="E11496" s="66" t="s">
        <v>1607</v>
      </c>
      <c r="F11496" s="66" t="s">
        <v>10546</v>
      </c>
      <c r="G11496" s="64" t="s">
        <v>4294</v>
      </c>
      <c r="H11496" s="2">
        <v>42726</v>
      </c>
      <c r="I11496" s="2">
        <v>43857</v>
      </c>
      <c r="L11496" s="64">
        <v>40</v>
      </c>
      <c r="M11496" s="64" t="s">
        <v>10288</v>
      </c>
      <c r="N11496" s="64" t="s">
        <v>10289</v>
      </c>
      <c r="P11496" s="66" t="s">
        <v>10547</v>
      </c>
      <c r="Q11496" s="64" t="s">
        <v>10548</v>
      </c>
      <c r="R11496" s="64" t="s">
        <v>15471</v>
      </c>
      <c r="S11496" s="64" t="s">
        <v>15436</v>
      </c>
      <c r="T11496" s="64" t="s">
        <v>15438</v>
      </c>
      <c r="U11496" s="64" t="s">
        <v>15437</v>
      </c>
      <c r="V11496" s="64">
        <v>1</v>
      </c>
    </row>
    <row r="11497" spans="1:22" x14ac:dyDescent="0.25">
      <c r="A11497" s="64" t="s">
        <v>1569</v>
      </c>
      <c r="B11497" s="64">
        <v>524159</v>
      </c>
      <c r="C11497" s="64" t="s">
        <v>1883</v>
      </c>
      <c r="D11497" s="64" t="s">
        <v>1951</v>
      </c>
      <c r="E11497" s="66" t="s">
        <v>1607</v>
      </c>
      <c r="F11497" s="66" t="s">
        <v>15126</v>
      </c>
      <c r="G11497" s="64" t="s">
        <v>15127</v>
      </c>
      <c r="H11497" s="2">
        <v>42703</v>
      </c>
      <c r="I11497" s="2">
        <v>43983</v>
      </c>
      <c r="L11497" s="64">
        <v>40</v>
      </c>
      <c r="M11497" s="64" t="s">
        <v>10288</v>
      </c>
      <c r="N11497" s="64" t="s">
        <v>10289</v>
      </c>
      <c r="O11497" s="64" t="s">
        <v>15049</v>
      </c>
      <c r="P11497" s="66" t="s">
        <v>15128</v>
      </c>
      <c r="Q11497" s="64" t="s">
        <v>15129</v>
      </c>
      <c r="R11497" s="64" t="s">
        <v>15477</v>
      </c>
      <c r="S11497" s="64" t="s">
        <v>15436</v>
      </c>
      <c r="T11497" s="64" t="s">
        <v>15438</v>
      </c>
      <c r="U11497" s="64" t="s">
        <v>15437</v>
      </c>
      <c r="V11497" s="64">
        <v>1</v>
      </c>
    </row>
    <row r="11498" spans="1:22" x14ac:dyDescent="0.25">
      <c r="A11498" s="64" t="s">
        <v>1569</v>
      </c>
      <c r="B11498" s="64">
        <v>524133</v>
      </c>
      <c r="C11498" s="64" t="s">
        <v>10596</v>
      </c>
      <c r="D11498" s="64" t="s">
        <v>4680</v>
      </c>
      <c r="E11498" s="66" t="s">
        <v>1607</v>
      </c>
      <c r="F11498" s="66" t="s">
        <v>10550</v>
      </c>
      <c r="G11498" s="64" t="s">
        <v>10304</v>
      </c>
      <c r="H11498" s="2">
        <v>42653</v>
      </c>
      <c r="I11498" s="2">
        <v>42919</v>
      </c>
      <c r="L11498" s="64">
        <v>40</v>
      </c>
      <c r="M11498" s="64" t="s">
        <v>10288</v>
      </c>
      <c r="N11498" s="64" t="s">
        <v>10289</v>
      </c>
      <c r="P11498" s="66" t="s">
        <v>10547</v>
      </c>
      <c r="Q11498" s="64" t="s">
        <v>10548</v>
      </c>
      <c r="R11498" s="64" t="s">
        <v>15471</v>
      </c>
      <c r="S11498" s="64" t="s">
        <v>15436</v>
      </c>
      <c r="T11498" s="64" t="s">
        <v>15438</v>
      </c>
      <c r="U11498" s="64" t="s">
        <v>15437</v>
      </c>
      <c r="V11498" s="64">
        <v>1</v>
      </c>
    </row>
    <row r="11499" spans="1:22" x14ac:dyDescent="0.25">
      <c r="A11499" s="64" t="s">
        <v>1569</v>
      </c>
      <c r="B11499" s="64">
        <v>524121</v>
      </c>
      <c r="C11499" s="64" t="s">
        <v>7724</v>
      </c>
      <c r="D11499" s="64" t="s">
        <v>3115</v>
      </c>
      <c r="E11499" s="66" t="s">
        <v>1596</v>
      </c>
      <c r="F11499" s="66" t="s">
        <v>11105</v>
      </c>
      <c r="G11499" s="64" t="s">
        <v>4294</v>
      </c>
      <c r="H11499" s="2">
        <v>42625</v>
      </c>
      <c r="I11499" s="2">
        <v>42625</v>
      </c>
      <c r="L11499" s="64">
        <v>37.5</v>
      </c>
      <c r="M11499" s="64" t="s">
        <v>10288</v>
      </c>
      <c r="N11499" s="64" t="s">
        <v>10289</v>
      </c>
      <c r="P11499" s="66" t="s">
        <v>11106</v>
      </c>
      <c r="Q11499" s="64" t="s">
        <v>11107</v>
      </c>
      <c r="R11499" s="64" t="s">
        <v>15471</v>
      </c>
      <c r="S11499" s="64" t="s">
        <v>15436</v>
      </c>
      <c r="T11499" s="64" t="s">
        <v>15438</v>
      </c>
      <c r="U11499" s="64" t="s">
        <v>15437</v>
      </c>
      <c r="V11499" s="64">
        <v>0.9375</v>
      </c>
    </row>
    <row r="11500" spans="1:22" x14ac:dyDescent="0.25">
      <c r="A11500" s="64" t="s">
        <v>1569</v>
      </c>
      <c r="B11500" s="64">
        <v>524094</v>
      </c>
      <c r="C11500" s="64" t="s">
        <v>1784</v>
      </c>
      <c r="D11500" s="64" t="s">
        <v>1700</v>
      </c>
      <c r="E11500" s="66" t="s">
        <v>1607</v>
      </c>
      <c r="F11500" s="66" t="s">
        <v>15057</v>
      </c>
      <c r="G11500" s="64" t="s">
        <v>15058</v>
      </c>
      <c r="H11500" s="2">
        <v>42583</v>
      </c>
      <c r="I11500" s="2">
        <v>44725</v>
      </c>
      <c r="L11500" s="64">
        <v>40</v>
      </c>
      <c r="M11500" s="64" t="s">
        <v>10288</v>
      </c>
      <c r="N11500" s="64" t="s">
        <v>10289</v>
      </c>
      <c r="P11500" s="66" t="s">
        <v>15050</v>
      </c>
      <c r="Q11500" s="64" t="s">
        <v>15051</v>
      </c>
      <c r="R11500" s="64" t="s">
        <v>15474</v>
      </c>
      <c r="S11500" s="64" t="s">
        <v>15436</v>
      </c>
      <c r="T11500" s="64" t="s">
        <v>15438</v>
      </c>
      <c r="U11500" s="64" t="s">
        <v>15437</v>
      </c>
      <c r="V11500" s="64">
        <v>1</v>
      </c>
    </row>
    <row r="11501" spans="1:22" x14ac:dyDescent="0.25">
      <c r="A11501" s="64" t="s">
        <v>1569</v>
      </c>
      <c r="B11501" s="64">
        <v>524093</v>
      </c>
      <c r="C11501" s="64" t="s">
        <v>1626</v>
      </c>
      <c r="D11501" s="64" t="s">
        <v>9503</v>
      </c>
      <c r="E11501" s="66" t="s">
        <v>1596</v>
      </c>
      <c r="F11501" s="66" t="s">
        <v>11105</v>
      </c>
      <c r="G11501" s="64" t="s">
        <v>4294</v>
      </c>
      <c r="H11501" s="2">
        <v>42569</v>
      </c>
      <c r="I11501" s="2">
        <v>42569</v>
      </c>
      <c r="L11501" s="64">
        <v>29.25</v>
      </c>
      <c r="M11501" s="64" t="s">
        <v>10288</v>
      </c>
      <c r="N11501" s="64" t="s">
        <v>10289</v>
      </c>
      <c r="P11501" s="66" t="s">
        <v>11106</v>
      </c>
      <c r="Q11501" s="64" t="s">
        <v>11107</v>
      </c>
      <c r="R11501" s="64" t="s">
        <v>15471</v>
      </c>
      <c r="S11501" s="64" t="s">
        <v>15436</v>
      </c>
      <c r="T11501" s="64" t="s">
        <v>15438</v>
      </c>
      <c r="U11501" s="64" t="s">
        <v>15437</v>
      </c>
      <c r="V11501" s="64">
        <v>0.73124999999999996</v>
      </c>
    </row>
    <row r="11502" spans="1:22" x14ac:dyDescent="0.25">
      <c r="A11502" s="64" t="s">
        <v>1569</v>
      </c>
      <c r="B11502" s="64">
        <v>524075</v>
      </c>
      <c r="C11502" s="64" t="s">
        <v>12933</v>
      </c>
      <c r="D11502" s="64" t="s">
        <v>12934</v>
      </c>
      <c r="E11502" s="66" t="s">
        <v>1596</v>
      </c>
      <c r="F11502" s="66" t="s">
        <v>12899</v>
      </c>
      <c r="G11502" s="64" t="s">
        <v>4294</v>
      </c>
      <c r="H11502" s="2">
        <v>42555</v>
      </c>
      <c r="I11502" s="2">
        <v>43038</v>
      </c>
      <c r="L11502" s="64">
        <v>30</v>
      </c>
      <c r="M11502" s="64" t="s">
        <v>10288</v>
      </c>
      <c r="N11502" s="64" t="s">
        <v>10289</v>
      </c>
      <c r="P11502" s="66" t="s">
        <v>12900</v>
      </c>
      <c r="Q11502" s="64" t="s">
        <v>12901</v>
      </c>
      <c r="R11502" s="64" t="s">
        <v>15471</v>
      </c>
      <c r="S11502" s="64" t="s">
        <v>15436</v>
      </c>
      <c r="T11502" s="64" t="s">
        <v>15438</v>
      </c>
      <c r="U11502" s="64" t="s">
        <v>15437</v>
      </c>
      <c r="V11502" s="64">
        <v>0.75</v>
      </c>
    </row>
    <row r="11503" spans="1:22" x14ac:dyDescent="0.25">
      <c r="A11503" s="64" t="s">
        <v>1569</v>
      </c>
      <c r="B11503" s="64">
        <v>523994</v>
      </c>
      <c r="C11503" s="64" t="s">
        <v>1914</v>
      </c>
      <c r="D11503" s="64" t="s">
        <v>10597</v>
      </c>
      <c r="E11503" s="66" t="s">
        <v>1607</v>
      </c>
      <c r="F11503" s="66" t="s">
        <v>10550</v>
      </c>
      <c r="G11503" s="64" t="s">
        <v>10304</v>
      </c>
      <c r="H11503" s="2">
        <v>42486</v>
      </c>
      <c r="I11503" s="2">
        <v>44333</v>
      </c>
      <c r="L11503" s="64">
        <v>40</v>
      </c>
      <c r="M11503" s="64" t="s">
        <v>10288</v>
      </c>
      <c r="N11503" s="64" t="s">
        <v>10289</v>
      </c>
      <c r="P11503" s="66" t="s">
        <v>10547</v>
      </c>
      <c r="Q11503" s="64" t="s">
        <v>10548</v>
      </c>
      <c r="R11503" s="64" t="s">
        <v>15471</v>
      </c>
      <c r="S11503" s="64" t="s">
        <v>15436</v>
      </c>
      <c r="T11503" s="64" t="s">
        <v>15438</v>
      </c>
      <c r="U11503" s="64" t="s">
        <v>15437</v>
      </c>
      <c r="V11503" s="64">
        <v>1</v>
      </c>
    </row>
    <row r="11504" spans="1:22" x14ac:dyDescent="0.25">
      <c r="A11504" s="64" t="s">
        <v>1569</v>
      </c>
      <c r="B11504" s="64">
        <v>523977</v>
      </c>
      <c r="C11504" s="64" t="s">
        <v>10308</v>
      </c>
      <c r="D11504" s="64" t="s">
        <v>3693</v>
      </c>
      <c r="E11504" s="66" t="s">
        <v>1607</v>
      </c>
      <c r="F11504" s="66" t="s">
        <v>10287</v>
      </c>
      <c r="G11504" s="64" t="s">
        <v>4294</v>
      </c>
      <c r="H11504" s="2">
        <v>42464</v>
      </c>
      <c r="I11504" s="2">
        <v>45047</v>
      </c>
      <c r="L11504" s="64">
        <v>40</v>
      </c>
      <c r="M11504" s="64" t="s">
        <v>10288</v>
      </c>
      <c r="N11504" s="64" t="s">
        <v>10289</v>
      </c>
      <c r="P11504" s="66" t="s">
        <v>10290</v>
      </c>
      <c r="Q11504" s="64" t="s">
        <v>10291</v>
      </c>
      <c r="R11504" s="64" t="s">
        <v>15470</v>
      </c>
      <c r="S11504" s="64" t="s">
        <v>15436</v>
      </c>
      <c r="T11504" s="64" t="s">
        <v>15438</v>
      </c>
      <c r="U11504" s="64" t="s">
        <v>15437</v>
      </c>
      <c r="V11504" s="64">
        <v>1</v>
      </c>
    </row>
    <row r="11505" spans="1:22" x14ac:dyDescent="0.25">
      <c r="A11505" s="64" t="s">
        <v>1569</v>
      </c>
      <c r="B11505" s="64">
        <v>523970</v>
      </c>
      <c r="C11505" s="64" t="s">
        <v>3476</v>
      </c>
      <c r="D11505" s="64" t="s">
        <v>9477</v>
      </c>
      <c r="E11505" s="66" t="s">
        <v>1596</v>
      </c>
      <c r="F11505" s="66" t="s">
        <v>12899</v>
      </c>
      <c r="G11505" s="64" t="s">
        <v>4294</v>
      </c>
      <c r="H11505" s="2">
        <v>42444</v>
      </c>
      <c r="I11505" s="2">
        <v>42444</v>
      </c>
      <c r="L11505" s="64">
        <v>30.5</v>
      </c>
      <c r="M11505" s="64" t="s">
        <v>10288</v>
      </c>
      <c r="N11505" s="64" t="s">
        <v>10289</v>
      </c>
      <c r="P11505" s="66" t="s">
        <v>12900</v>
      </c>
      <c r="Q11505" s="64" t="s">
        <v>12901</v>
      </c>
      <c r="R11505" s="64" t="s">
        <v>15471</v>
      </c>
      <c r="S11505" s="64" t="s">
        <v>15436</v>
      </c>
      <c r="T11505" s="64" t="s">
        <v>15438</v>
      </c>
      <c r="U11505" s="64" t="s">
        <v>15437</v>
      </c>
      <c r="V11505" s="64">
        <v>0.76249999999999996</v>
      </c>
    </row>
    <row r="11506" spans="1:22" x14ac:dyDescent="0.25">
      <c r="A11506" s="64" t="s">
        <v>1569</v>
      </c>
      <c r="B11506" s="64">
        <v>523963</v>
      </c>
      <c r="C11506" s="64" t="s">
        <v>1792</v>
      </c>
      <c r="D11506" s="64" t="s">
        <v>15116</v>
      </c>
      <c r="E11506" s="66" t="s">
        <v>1607</v>
      </c>
      <c r="F11506" s="66" t="s">
        <v>15117</v>
      </c>
      <c r="G11506" s="64" t="s">
        <v>15118</v>
      </c>
      <c r="H11506" s="2">
        <v>42443</v>
      </c>
      <c r="I11506" s="2">
        <v>45263</v>
      </c>
      <c r="L11506" s="64">
        <v>40</v>
      </c>
      <c r="M11506" s="64" t="s">
        <v>10288</v>
      </c>
      <c r="N11506" s="64" t="s">
        <v>10289</v>
      </c>
      <c r="O11506" s="64" t="s">
        <v>15049</v>
      </c>
      <c r="P11506" s="66" t="s">
        <v>15119</v>
      </c>
      <c r="Q11506" s="64" t="s">
        <v>15120</v>
      </c>
      <c r="R11506" s="64" t="s">
        <v>15478</v>
      </c>
      <c r="S11506" s="64" t="s">
        <v>15436</v>
      </c>
      <c r="T11506" s="64" t="s">
        <v>15438</v>
      </c>
      <c r="U11506" s="64" t="s">
        <v>15437</v>
      </c>
      <c r="V11506" s="64">
        <v>1</v>
      </c>
    </row>
    <row r="11507" spans="1:22" x14ac:dyDescent="0.25">
      <c r="A11507" s="64" t="s">
        <v>1569</v>
      </c>
      <c r="B11507" s="64">
        <v>523954</v>
      </c>
      <c r="C11507" s="64" t="s">
        <v>10309</v>
      </c>
      <c r="D11507" s="64" t="s">
        <v>5925</v>
      </c>
      <c r="E11507" s="66" t="s">
        <v>1607</v>
      </c>
      <c r="F11507" s="66" t="s">
        <v>10303</v>
      </c>
      <c r="G11507" s="64" t="s">
        <v>10304</v>
      </c>
      <c r="H11507" s="2">
        <v>42422</v>
      </c>
      <c r="I11507" s="2">
        <v>43339</v>
      </c>
      <c r="L11507" s="64">
        <v>40</v>
      </c>
      <c r="M11507" s="64" t="s">
        <v>10288</v>
      </c>
      <c r="N11507" s="64" t="s">
        <v>10289</v>
      </c>
      <c r="P11507" s="66" t="s">
        <v>10290</v>
      </c>
      <c r="Q11507" s="64" t="s">
        <v>10291</v>
      </c>
      <c r="R11507" s="64" t="s">
        <v>15470</v>
      </c>
      <c r="S11507" s="64" t="s">
        <v>15436</v>
      </c>
      <c r="T11507" s="64" t="s">
        <v>15438</v>
      </c>
      <c r="U11507" s="64" t="s">
        <v>15437</v>
      </c>
      <c r="V11507" s="64">
        <v>1</v>
      </c>
    </row>
    <row r="11508" spans="1:22" x14ac:dyDescent="0.25">
      <c r="A11508" s="64" t="s">
        <v>1569</v>
      </c>
      <c r="B11508" s="64">
        <v>523939</v>
      </c>
      <c r="C11508" s="64" t="s">
        <v>2234</v>
      </c>
      <c r="D11508" s="64" t="s">
        <v>15121</v>
      </c>
      <c r="E11508" s="66" t="s">
        <v>1607</v>
      </c>
      <c r="F11508" s="66" t="s">
        <v>15122</v>
      </c>
      <c r="G11508" s="64" t="s">
        <v>15123</v>
      </c>
      <c r="H11508" s="2">
        <v>42408</v>
      </c>
      <c r="I11508" s="2">
        <v>45224</v>
      </c>
      <c r="L11508" s="64">
        <v>40</v>
      </c>
      <c r="M11508" s="64" t="s">
        <v>10288</v>
      </c>
      <c r="N11508" s="64" t="s">
        <v>10289</v>
      </c>
      <c r="O11508" s="64" t="s">
        <v>15049</v>
      </c>
      <c r="P11508" s="66" t="s">
        <v>15119</v>
      </c>
      <c r="Q11508" s="64" t="s">
        <v>15120</v>
      </c>
      <c r="R11508" s="64" t="s">
        <v>15478</v>
      </c>
      <c r="S11508" s="64" t="s">
        <v>15436</v>
      </c>
      <c r="T11508" s="64" t="s">
        <v>15438</v>
      </c>
      <c r="U11508" s="64" t="s">
        <v>15437</v>
      </c>
      <c r="V11508" s="64">
        <v>1</v>
      </c>
    </row>
    <row r="11509" spans="1:22" x14ac:dyDescent="0.25">
      <c r="A11509" s="64" t="s">
        <v>1569</v>
      </c>
      <c r="B11509" s="64">
        <v>523907</v>
      </c>
      <c r="C11509" s="64" t="s">
        <v>3508</v>
      </c>
      <c r="D11509" s="64" t="s">
        <v>11160</v>
      </c>
      <c r="E11509" s="66" t="s">
        <v>1572</v>
      </c>
      <c r="F11509" s="66" t="s">
        <v>11140</v>
      </c>
      <c r="G11509" s="64" t="s">
        <v>4294</v>
      </c>
      <c r="H11509" s="2">
        <v>42331</v>
      </c>
      <c r="I11509" s="2">
        <v>42331</v>
      </c>
      <c r="L11509" s="64">
        <v>0.01</v>
      </c>
      <c r="M11509" s="64" t="s">
        <v>10288</v>
      </c>
      <c r="N11509" s="64" t="s">
        <v>10289</v>
      </c>
      <c r="P11509" s="66" t="s">
        <v>11141</v>
      </c>
      <c r="Q11509" s="64" t="s">
        <v>11142</v>
      </c>
      <c r="R11509" s="64" t="s">
        <v>15470</v>
      </c>
      <c r="S11509" s="64" t="s">
        <v>15436</v>
      </c>
      <c r="T11509" s="64" t="s">
        <v>15437</v>
      </c>
      <c r="U11509" s="64" t="s">
        <v>15437</v>
      </c>
      <c r="V11509" s="64">
        <v>0</v>
      </c>
    </row>
    <row r="11510" spans="1:22" x14ac:dyDescent="0.25">
      <c r="A11510" s="64" t="s">
        <v>1569</v>
      </c>
      <c r="B11510" s="64">
        <v>523893</v>
      </c>
      <c r="C11510" s="64" t="s">
        <v>1705</v>
      </c>
      <c r="D11510" s="64" t="s">
        <v>10813</v>
      </c>
      <c r="E11510" s="66" t="s">
        <v>1596</v>
      </c>
      <c r="F11510" s="66" t="s">
        <v>10814</v>
      </c>
      <c r="G11510" s="64" t="s">
        <v>10363</v>
      </c>
      <c r="H11510" s="2">
        <v>42303</v>
      </c>
      <c r="I11510" s="2">
        <v>45607</v>
      </c>
      <c r="L11510" s="64">
        <v>12</v>
      </c>
      <c r="M11510" s="64" t="s">
        <v>10288</v>
      </c>
      <c r="N11510" s="64" t="s">
        <v>10289</v>
      </c>
      <c r="P11510" s="66" t="s">
        <v>10772</v>
      </c>
      <c r="Q11510" s="64" t="s">
        <v>10773</v>
      </c>
      <c r="R11510" s="64" t="s">
        <v>15470</v>
      </c>
      <c r="S11510" s="64" t="s">
        <v>15436</v>
      </c>
      <c r="T11510" s="64" t="s">
        <v>15438</v>
      </c>
      <c r="U11510" s="64" t="s">
        <v>15437</v>
      </c>
      <c r="V11510" s="64">
        <v>0.3</v>
      </c>
    </row>
    <row r="11511" spans="1:22" x14ac:dyDescent="0.25">
      <c r="A11511" s="64" t="s">
        <v>1569</v>
      </c>
      <c r="B11511" s="64">
        <v>523865</v>
      </c>
      <c r="C11511" s="64" t="s">
        <v>3165</v>
      </c>
      <c r="D11511" s="64" t="s">
        <v>11161</v>
      </c>
      <c r="E11511" s="66" t="s">
        <v>1607</v>
      </c>
      <c r="F11511" s="66" t="s">
        <v>11155</v>
      </c>
      <c r="G11511" s="64" t="s">
        <v>10304</v>
      </c>
      <c r="H11511" s="2">
        <v>42263</v>
      </c>
      <c r="I11511" s="2">
        <v>44375</v>
      </c>
      <c r="L11511" s="64">
        <v>40</v>
      </c>
      <c r="M11511" s="64" t="s">
        <v>10288</v>
      </c>
      <c r="N11511" s="64" t="s">
        <v>10289</v>
      </c>
      <c r="P11511" s="66" t="s">
        <v>11141</v>
      </c>
      <c r="Q11511" s="64" t="s">
        <v>11142</v>
      </c>
      <c r="R11511" s="64" t="s">
        <v>15470</v>
      </c>
      <c r="S11511" s="64" t="s">
        <v>15436</v>
      </c>
      <c r="T11511" s="64" t="s">
        <v>15438</v>
      </c>
      <c r="U11511" s="64" t="s">
        <v>15437</v>
      </c>
      <c r="V11511" s="64">
        <v>1</v>
      </c>
    </row>
    <row r="11512" spans="1:22" x14ac:dyDescent="0.25">
      <c r="A11512" s="64" t="s">
        <v>1569</v>
      </c>
      <c r="B11512" s="64">
        <v>523866</v>
      </c>
      <c r="C11512" s="64" t="s">
        <v>1684</v>
      </c>
      <c r="D11512" s="64" t="s">
        <v>10768</v>
      </c>
      <c r="E11512" s="66" t="s">
        <v>1596</v>
      </c>
      <c r="F11512" s="66" t="s">
        <v>10751</v>
      </c>
      <c r="G11512" s="64" t="s">
        <v>4294</v>
      </c>
      <c r="H11512" s="2">
        <v>42262</v>
      </c>
      <c r="I11512" s="2">
        <v>42262</v>
      </c>
      <c r="L11512" s="64">
        <v>30.5</v>
      </c>
      <c r="M11512" s="64" t="s">
        <v>10288</v>
      </c>
      <c r="N11512" s="64" t="s">
        <v>10289</v>
      </c>
      <c r="P11512" s="66" t="s">
        <v>10752</v>
      </c>
      <c r="Q11512" s="64" t="s">
        <v>10753</v>
      </c>
      <c r="R11512" s="64" t="s">
        <v>15471</v>
      </c>
      <c r="S11512" s="64" t="s">
        <v>15436</v>
      </c>
      <c r="T11512" s="64" t="s">
        <v>15438</v>
      </c>
      <c r="U11512" s="64" t="s">
        <v>15437</v>
      </c>
      <c r="V11512" s="64">
        <v>0.76249999999999996</v>
      </c>
    </row>
    <row r="11513" spans="1:22" x14ac:dyDescent="0.25">
      <c r="A11513" s="64" t="s">
        <v>1569</v>
      </c>
      <c r="B11513" s="64">
        <v>523863</v>
      </c>
      <c r="C11513" s="64" t="s">
        <v>8225</v>
      </c>
      <c r="D11513" s="64" t="s">
        <v>10149</v>
      </c>
      <c r="E11513" s="66" t="s">
        <v>1607</v>
      </c>
      <c r="F11513" s="66" t="s">
        <v>10815</v>
      </c>
      <c r="G11513" s="64" t="s">
        <v>10018</v>
      </c>
      <c r="H11513" s="2">
        <v>42255</v>
      </c>
      <c r="I11513" s="2">
        <v>42457</v>
      </c>
      <c r="L11513" s="64">
        <v>40</v>
      </c>
      <c r="M11513" s="64" t="s">
        <v>10288</v>
      </c>
      <c r="N11513" s="64" t="s">
        <v>10289</v>
      </c>
      <c r="P11513" s="66" t="s">
        <v>10772</v>
      </c>
      <c r="Q11513" s="64" t="s">
        <v>10773</v>
      </c>
      <c r="R11513" s="64" t="s">
        <v>15470</v>
      </c>
      <c r="S11513" s="64" t="s">
        <v>15436</v>
      </c>
      <c r="T11513" s="64" t="s">
        <v>15438</v>
      </c>
      <c r="U11513" s="64" t="s">
        <v>15437</v>
      </c>
      <c r="V11513" s="64">
        <v>1</v>
      </c>
    </row>
    <row r="11514" spans="1:22" x14ac:dyDescent="0.25">
      <c r="A11514" s="64" t="s">
        <v>1569</v>
      </c>
      <c r="B11514" s="64">
        <v>523855</v>
      </c>
      <c r="C11514" s="64" t="s">
        <v>2597</v>
      </c>
      <c r="D11514" s="64" t="s">
        <v>10598</v>
      </c>
      <c r="E11514" s="66" t="s">
        <v>1607</v>
      </c>
      <c r="F11514" s="66" t="s">
        <v>10550</v>
      </c>
      <c r="G11514" s="64" t="s">
        <v>10304</v>
      </c>
      <c r="H11514" s="2">
        <v>42240</v>
      </c>
      <c r="I11514" s="2">
        <v>45593</v>
      </c>
      <c r="L11514" s="64">
        <v>40</v>
      </c>
      <c r="M11514" s="64" t="s">
        <v>10288</v>
      </c>
      <c r="N11514" s="64" t="s">
        <v>10289</v>
      </c>
      <c r="P11514" s="66" t="s">
        <v>10547</v>
      </c>
      <c r="Q11514" s="64" t="s">
        <v>10548</v>
      </c>
      <c r="R11514" s="64" t="s">
        <v>15471</v>
      </c>
      <c r="S11514" s="64" t="s">
        <v>15436</v>
      </c>
      <c r="T11514" s="64" t="s">
        <v>15438</v>
      </c>
      <c r="U11514" s="64" t="s">
        <v>15437</v>
      </c>
      <c r="V11514" s="64">
        <v>1</v>
      </c>
    </row>
    <row r="11515" spans="1:22" x14ac:dyDescent="0.25">
      <c r="A11515" s="64" t="s">
        <v>1569</v>
      </c>
      <c r="B11515" s="64">
        <v>523840</v>
      </c>
      <c r="C11515" s="64" t="s">
        <v>3358</v>
      </c>
      <c r="D11515" s="64" t="s">
        <v>10310</v>
      </c>
      <c r="E11515" s="66" t="s">
        <v>1607</v>
      </c>
      <c r="F11515" s="66" t="s">
        <v>10287</v>
      </c>
      <c r="G11515" s="64" t="s">
        <v>4294</v>
      </c>
      <c r="H11515" s="2">
        <v>42205</v>
      </c>
      <c r="I11515" s="2">
        <v>42205</v>
      </c>
      <c r="L11515" s="64">
        <v>40</v>
      </c>
      <c r="M11515" s="64" t="s">
        <v>10288</v>
      </c>
      <c r="N11515" s="64" t="s">
        <v>10289</v>
      </c>
      <c r="P11515" s="66" t="s">
        <v>10290</v>
      </c>
      <c r="Q11515" s="64" t="s">
        <v>10291</v>
      </c>
      <c r="R11515" s="64" t="s">
        <v>15470</v>
      </c>
      <c r="S11515" s="64" t="s">
        <v>15436</v>
      </c>
      <c r="T11515" s="64" t="s">
        <v>15438</v>
      </c>
      <c r="U11515" s="64" t="s">
        <v>15437</v>
      </c>
      <c r="V11515" s="64">
        <v>1</v>
      </c>
    </row>
    <row r="11516" spans="1:22" x14ac:dyDescent="0.25">
      <c r="A11516" s="64" t="s">
        <v>1569</v>
      </c>
      <c r="B11516" s="64">
        <v>523794</v>
      </c>
      <c r="C11516" s="64" t="s">
        <v>1907</v>
      </c>
      <c r="D11516" s="64" t="s">
        <v>13948</v>
      </c>
      <c r="E11516" s="66" t="s">
        <v>1607</v>
      </c>
      <c r="F11516" s="66" t="s">
        <v>13949</v>
      </c>
      <c r="G11516" s="64" t="s">
        <v>4326</v>
      </c>
      <c r="H11516" s="2">
        <v>42107</v>
      </c>
      <c r="I11516" s="2">
        <v>45145</v>
      </c>
      <c r="L11516" s="64">
        <v>40</v>
      </c>
      <c r="M11516" s="64" t="s">
        <v>10288</v>
      </c>
      <c r="N11516" s="64" t="s">
        <v>10289</v>
      </c>
      <c r="P11516" s="66" t="s">
        <v>13925</v>
      </c>
      <c r="Q11516" s="64" t="s">
        <v>13926</v>
      </c>
      <c r="R11516" s="64" t="s">
        <v>15471</v>
      </c>
      <c r="S11516" s="64" t="s">
        <v>15436</v>
      </c>
      <c r="T11516" s="64" t="s">
        <v>15438</v>
      </c>
      <c r="U11516" s="64" t="s">
        <v>1566</v>
      </c>
      <c r="V11516" s="64">
        <v>1</v>
      </c>
    </row>
    <row r="11517" spans="1:22" x14ac:dyDescent="0.25">
      <c r="A11517" s="64" t="s">
        <v>1569</v>
      </c>
      <c r="B11517" s="64">
        <v>523770</v>
      </c>
      <c r="C11517" s="64" t="s">
        <v>12663</v>
      </c>
      <c r="D11517" s="64" t="s">
        <v>12664</v>
      </c>
      <c r="E11517" s="66" t="s">
        <v>1596</v>
      </c>
      <c r="F11517" s="66" t="s">
        <v>12639</v>
      </c>
      <c r="G11517" s="64" t="s">
        <v>4294</v>
      </c>
      <c r="H11517" s="2">
        <v>42079</v>
      </c>
      <c r="I11517" s="2">
        <v>42079</v>
      </c>
      <c r="L11517" s="64">
        <v>35.25</v>
      </c>
      <c r="M11517" s="64" t="s">
        <v>10288</v>
      </c>
      <c r="N11517" s="64" t="s">
        <v>10289</v>
      </c>
      <c r="P11517" s="66" t="s">
        <v>12640</v>
      </c>
      <c r="Q11517" s="64" t="s">
        <v>12641</v>
      </c>
      <c r="R11517" s="64" t="s">
        <v>15470</v>
      </c>
      <c r="S11517" s="64" t="s">
        <v>15436</v>
      </c>
      <c r="T11517" s="64" t="s">
        <v>15438</v>
      </c>
      <c r="U11517" s="64" t="s">
        <v>15437</v>
      </c>
      <c r="V11517" s="64">
        <v>0.88124999999999998</v>
      </c>
    </row>
    <row r="11518" spans="1:22" x14ac:dyDescent="0.25">
      <c r="A11518" s="64" t="s">
        <v>1569</v>
      </c>
      <c r="B11518" s="64">
        <v>523722</v>
      </c>
      <c r="C11518" s="64" t="s">
        <v>6938</v>
      </c>
      <c r="D11518" s="64" t="s">
        <v>11308</v>
      </c>
      <c r="E11518" s="66" t="s">
        <v>1596</v>
      </c>
      <c r="F11518" s="66" t="s">
        <v>11309</v>
      </c>
      <c r="G11518" s="64" t="s">
        <v>10766</v>
      </c>
      <c r="H11518" s="2">
        <v>41996</v>
      </c>
      <c r="I11518" s="2">
        <v>45593</v>
      </c>
      <c r="L11518" s="64">
        <v>32</v>
      </c>
      <c r="M11518" s="64" t="s">
        <v>10288</v>
      </c>
      <c r="N11518" s="64" t="s">
        <v>10289</v>
      </c>
      <c r="P11518" s="66" t="s">
        <v>11279</v>
      </c>
      <c r="Q11518" s="64" t="s">
        <v>11280</v>
      </c>
      <c r="R11518" s="64" t="s">
        <v>15471</v>
      </c>
      <c r="S11518" s="64" t="s">
        <v>15436</v>
      </c>
      <c r="T11518" s="64" t="s">
        <v>15438</v>
      </c>
      <c r="U11518" s="64" t="s">
        <v>15437</v>
      </c>
      <c r="V11518" s="64">
        <v>0.8</v>
      </c>
    </row>
    <row r="11519" spans="1:22" x14ac:dyDescent="0.25">
      <c r="A11519" s="64" t="s">
        <v>1569</v>
      </c>
      <c r="B11519" s="64">
        <v>523695</v>
      </c>
      <c r="C11519" s="64" t="s">
        <v>2788</v>
      </c>
      <c r="D11519" s="64" t="s">
        <v>2715</v>
      </c>
      <c r="E11519" s="66" t="s">
        <v>1596</v>
      </c>
      <c r="F11519" s="66" t="s">
        <v>11415</v>
      </c>
      <c r="G11519" s="64" t="s">
        <v>4294</v>
      </c>
      <c r="H11519" s="2">
        <v>41953</v>
      </c>
      <c r="I11519" s="2">
        <v>41953</v>
      </c>
      <c r="L11519" s="64">
        <v>23</v>
      </c>
      <c r="M11519" s="64" t="s">
        <v>10288</v>
      </c>
      <c r="N11519" s="64" t="s">
        <v>10289</v>
      </c>
      <c r="P11519" s="66" t="s">
        <v>11416</v>
      </c>
      <c r="Q11519" s="64" t="s">
        <v>11417</v>
      </c>
      <c r="R11519" s="64" t="s">
        <v>15471</v>
      </c>
      <c r="S11519" s="64" t="s">
        <v>15436</v>
      </c>
      <c r="T11519" s="64" t="s">
        <v>15438</v>
      </c>
      <c r="U11519" s="64" t="s">
        <v>15437</v>
      </c>
      <c r="V11519" s="64">
        <v>0.57499999999999996</v>
      </c>
    </row>
    <row r="11520" spans="1:22" x14ac:dyDescent="0.25">
      <c r="A11520" s="64" t="s">
        <v>1569</v>
      </c>
      <c r="B11520" s="64">
        <v>523679</v>
      </c>
      <c r="C11520" s="64" t="s">
        <v>12749</v>
      </c>
      <c r="D11520" s="64" t="s">
        <v>12750</v>
      </c>
      <c r="E11520" s="66" t="s">
        <v>1596</v>
      </c>
      <c r="F11520" s="66" t="s">
        <v>12710</v>
      </c>
      <c r="G11520" s="64" t="s">
        <v>4294</v>
      </c>
      <c r="H11520" s="2">
        <v>41920</v>
      </c>
      <c r="I11520" s="2">
        <v>41920</v>
      </c>
      <c r="L11520" s="64">
        <v>32</v>
      </c>
      <c r="M11520" s="64" t="s">
        <v>10288</v>
      </c>
      <c r="N11520" s="64" t="s">
        <v>10289</v>
      </c>
      <c r="P11520" s="66" t="s">
        <v>12711</v>
      </c>
      <c r="Q11520" s="64" t="s">
        <v>12712</v>
      </c>
      <c r="R11520" s="64" t="s">
        <v>15470</v>
      </c>
      <c r="S11520" s="64" t="s">
        <v>15436</v>
      </c>
      <c r="T11520" s="64" t="s">
        <v>15438</v>
      </c>
      <c r="U11520" s="64" t="s">
        <v>15437</v>
      </c>
      <c r="V11520" s="64">
        <v>0.8</v>
      </c>
    </row>
    <row r="11521" spans="1:22" x14ac:dyDescent="0.25">
      <c r="A11521" s="64" t="s">
        <v>1569</v>
      </c>
      <c r="B11521" s="64">
        <v>523634</v>
      </c>
      <c r="C11521" s="64" t="s">
        <v>2597</v>
      </c>
      <c r="D11521" s="64" t="s">
        <v>11358</v>
      </c>
      <c r="E11521" s="66" t="s">
        <v>1607</v>
      </c>
      <c r="F11521" s="66" t="s">
        <v>11359</v>
      </c>
      <c r="G11521" s="64" t="s">
        <v>10018</v>
      </c>
      <c r="H11521" s="2">
        <v>41883</v>
      </c>
      <c r="I11521" s="2">
        <v>43108</v>
      </c>
      <c r="L11521" s="64">
        <v>40</v>
      </c>
      <c r="M11521" s="64" t="s">
        <v>10288</v>
      </c>
      <c r="N11521" s="64" t="s">
        <v>10289</v>
      </c>
      <c r="P11521" s="66" t="s">
        <v>11319</v>
      </c>
      <c r="Q11521" s="64" t="s">
        <v>11320</v>
      </c>
      <c r="R11521" s="64" t="s">
        <v>15471</v>
      </c>
      <c r="S11521" s="64" t="s">
        <v>15436</v>
      </c>
      <c r="T11521" s="64" t="s">
        <v>15438</v>
      </c>
      <c r="U11521" s="64" t="s">
        <v>15437</v>
      </c>
      <c r="V11521" s="64">
        <v>1</v>
      </c>
    </row>
    <row r="11522" spans="1:22" x14ac:dyDescent="0.25">
      <c r="A11522" s="64" t="s">
        <v>1569</v>
      </c>
      <c r="B11522" s="64">
        <v>523631</v>
      </c>
      <c r="C11522" s="64" t="s">
        <v>12935</v>
      </c>
      <c r="D11522" s="64" t="s">
        <v>12936</v>
      </c>
      <c r="E11522" s="66" t="s">
        <v>1607</v>
      </c>
      <c r="F11522" s="66" t="s">
        <v>12899</v>
      </c>
      <c r="G11522" s="64" t="s">
        <v>4294</v>
      </c>
      <c r="H11522" s="2">
        <v>41849</v>
      </c>
      <c r="I11522" s="2">
        <v>41849</v>
      </c>
      <c r="L11522" s="64">
        <v>40</v>
      </c>
      <c r="M11522" s="64" t="s">
        <v>10288</v>
      </c>
      <c r="N11522" s="64" t="s">
        <v>10289</v>
      </c>
      <c r="P11522" s="66" t="s">
        <v>12900</v>
      </c>
      <c r="Q11522" s="64" t="s">
        <v>12901</v>
      </c>
      <c r="R11522" s="64" t="s">
        <v>15471</v>
      </c>
      <c r="S11522" s="64" t="s">
        <v>15436</v>
      </c>
      <c r="T11522" s="64" t="s">
        <v>15438</v>
      </c>
      <c r="U11522" s="64" t="s">
        <v>15437</v>
      </c>
      <c r="V11522" s="64">
        <v>1</v>
      </c>
    </row>
    <row r="11523" spans="1:22" x14ac:dyDescent="0.25">
      <c r="A11523" s="64" t="s">
        <v>1569</v>
      </c>
      <c r="B11523" s="64">
        <v>523638</v>
      </c>
      <c r="C11523" s="64" t="s">
        <v>2363</v>
      </c>
      <c r="D11523" s="64" t="s">
        <v>9384</v>
      </c>
      <c r="E11523" s="66" t="s">
        <v>1596</v>
      </c>
      <c r="F11523" s="66" t="s">
        <v>11654</v>
      </c>
      <c r="G11523" s="64" t="s">
        <v>4294</v>
      </c>
      <c r="H11523" s="2">
        <v>41846</v>
      </c>
      <c r="I11523" s="2">
        <v>41846</v>
      </c>
      <c r="L11523" s="64">
        <v>29.5</v>
      </c>
      <c r="M11523" s="64" t="s">
        <v>10288</v>
      </c>
      <c r="N11523" s="64" t="s">
        <v>10289</v>
      </c>
      <c r="P11523" s="66" t="s">
        <v>11655</v>
      </c>
      <c r="Q11523" s="64" t="s">
        <v>11656</v>
      </c>
      <c r="R11523" s="64" t="s">
        <v>15471</v>
      </c>
      <c r="S11523" s="64" t="s">
        <v>15436</v>
      </c>
      <c r="T11523" s="64" t="s">
        <v>15438</v>
      </c>
      <c r="U11523" s="64" t="s">
        <v>15437</v>
      </c>
      <c r="V11523" s="64">
        <v>0.73750000000000004</v>
      </c>
    </row>
    <row r="11524" spans="1:22" x14ac:dyDescent="0.25">
      <c r="A11524" s="64" t="s">
        <v>1569</v>
      </c>
      <c r="B11524" s="64">
        <v>523609</v>
      </c>
      <c r="C11524" s="64" t="s">
        <v>2305</v>
      </c>
      <c r="D11524" s="64" t="s">
        <v>15063</v>
      </c>
      <c r="E11524" s="66" t="s">
        <v>1607</v>
      </c>
      <c r="F11524" s="66" t="s">
        <v>15064</v>
      </c>
      <c r="G11524" s="64" t="s">
        <v>15065</v>
      </c>
      <c r="H11524" s="2">
        <v>41834</v>
      </c>
      <c r="I11524" s="2">
        <v>43598</v>
      </c>
      <c r="L11524" s="64">
        <v>40</v>
      </c>
      <c r="M11524" s="64" t="s">
        <v>10288</v>
      </c>
      <c r="N11524" s="64" t="s">
        <v>10289</v>
      </c>
      <c r="P11524" s="66" t="s">
        <v>15050</v>
      </c>
      <c r="Q11524" s="64" t="s">
        <v>15051</v>
      </c>
      <c r="R11524" s="64" t="s">
        <v>15474</v>
      </c>
      <c r="S11524" s="64" t="s">
        <v>15436</v>
      </c>
      <c r="T11524" s="64" t="s">
        <v>15438</v>
      </c>
      <c r="U11524" s="64" t="s">
        <v>15437</v>
      </c>
      <c r="V11524" s="64">
        <v>1</v>
      </c>
    </row>
    <row r="11525" spans="1:22" x14ac:dyDescent="0.25">
      <c r="A11525" s="64" t="s">
        <v>1569</v>
      </c>
      <c r="B11525" s="64">
        <v>523610</v>
      </c>
      <c r="C11525" s="64" t="s">
        <v>11360</v>
      </c>
      <c r="D11525" s="64" t="s">
        <v>2985</v>
      </c>
      <c r="E11525" s="66" t="s">
        <v>1596</v>
      </c>
      <c r="F11525" s="66" t="s">
        <v>11323</v>
      </c>
      <c r="G11525" s="64" t="s">
        <v>4294</v>
      </c>
      <c r="H11525" s="2">
        <v>41813</v>
      </c>
      <c r="I11525" s="2">
        <v>43129</v>
      </c>
      <c r="L11525" s="64">
        <v>39.25</v>
      </c>
      <c r="M11525" s="64" t="s">
        <v>10288</v>
      </c>
      <c r="N11525" s="64" t="s">
        <v>10289</v>
      </c>
      <c r="P11525" s="66" t="s">
        <v>11319</v>
      </c>
      <c r="Q11525" s="64" t="s">
        <v>11320</v>
      </c>
      <c r="R11525" s="64" t="s">
        <v>15471</v>
      </c>
      <c r="S11525" s="64" t="s">
        <v>15436</v>
      </c>
      <c r="T11525" s="64" t="s">
        <v>15438</v>
      </c>
      <c r="U11525" s="64" t="s">
        <v>15437</v>
      </c>
      <c r="V11525" s="64">
        <v>0.98124999999999996</v>
      </c>
    </row>
    <row r="11526" spans="1:22" x14ac:dyDescent="0.25">
      <c r="A11526" s="64" t="s">
        <v>1569</v>
      </c>
      <c r="B11526" s="64">
        <v>523595</v>
      </c>
      <c r="C11526" s="64" t="s">
        <v>3443</v>
      </c>
      <c r="D11526" s="64" t="s">
        <v>2867</v>
      </c>
      <c r="E11526" s="66" t="s">
        <v>1607</v>
      </c>
      <c r="F11526" s="66" t="s">
        <v>12818</v>
      </c>
      <c r="G11526" s="64" t="s">
        <v>10304</v>
      </c>
      <c r="H11526" s="2">
        <v>41785</v>
      </c>
      <c r="I11526" s="2">
        <v>43640</v>
      </c>
      <c r="L11526" s="64">
        <v>40</v>
      </c>
      <c r="M11526" s="64" t="s">
        <v>10288</v>
      </c>
      <c r="N11526" s="64" t="s">
        <v>10289</v>
      </c>
      <c r="P11526" s="66" t="s">
        <v>12801</v>
      </c>
      <c r="Q11526" s="64" t="s">
        <v>12802</v>
      </c>
      <c r="R11526" s="64" t="s">
        <v>15471</v>
      </c>
      <c r="S11526" s="64" t="s">
        <v>15436</v>
      </c>
      <c r="T11526" s="64" t="s">
        <v>15438</v>
      </c>
      <c r="U11526" s="64" t="s">
        <v>15437</v>
      </c>
      <c r="V11526" s="64">
        <v>1</v>
      </c>
    </row>
    <row r="11527" spans="1:22" x14ac:dyDescent="0.25">
      <c r="A11527" s="64" t="s">
        <v>1569</v>
      </c>
      <c r="B11527" s="64">
        <v>523593</v>
      </c>
      <c r="C11527" s="64" t="s">
        <v>3361</v>
      </c>
      <c r="D11527" s="64" t="s">
        <v>6459</v>
      </c>
      <c r="E11527" s="66" t="s">
        <v>1607</v>
      </c>
      <c r="F11527" s="66" t="s">
        <v>12639</v>
      </c>
      <c r="G11527" s="64" t="s">
        <v>4294</v>
      </c>
      <c r="H11527" s="2">
        <v>41771</v>
      </c>
      <c r="I11527" s="2">
        <v>41771</v>
      </c>
      <c r="L11527" s="64">
        <v>40</v>
      </c>
      <c r="M11527" s="64" t="s">
        <v>10288</v>
      </c>
      <c r="N11527" s="64" t="s">
        <v>10289</v>
      </c>
      <c r="P11527" s="66" t="s">
        <v>12640</v>
      </c>
      <c r="Q11527" s="64" t="s">
        <v>12641</v>
      </c>
      <c r="R11527" s="64" t="s">
        <v>15470</v>
      </c>
      <c r="S11527" s="64" t="s">
        <v>15436</v>
      </c>
      <c r="T11527" s="64" t="s">
        <v>15438</v>
      </c>
      <c r="U11527" s="64" t="s">
        <v>15437</v>
      </c>
      <c r="V11527" s="64">
        <v>1</v>
      </c>
    </row>
    <row r="11528" spans="1:22" x14ac:dyDescent="0.25">
      <c r="A11528" s="64" t="s">
        <v>1569</v>
      </c>
      <c r="B11528" s="64">
        <v>523558</v>
      </c>
      <c r="C11528" s="64" t="s">
        <v>5322</v>
      </c>
      <c r="D11528" s="64" t="s">
        <v>12751</v>
      </c>
      <c r="E11528" s="66" t="s">
        <v>1607</v>
      </c>
      <c r="F11528" s="66" t="s">
        <v>12724</v>
      </c>
      <c r="G11528" s="64" t="s">
        <v>10304</v>
      </c>
      <c r="H11528" s="2">
        <v>41659</v>
      </c>
      <c r="I11528" s="2">
        <v>45383</v>
      </c>
      <c r="L11528" s="64">
        <v>40</v>
      </c>
      <c r="M11528" s="64" t="s">
        <v>10288</v>
      </c>
      <c r="N11528" s="64" t="s">
        <v>10289</v>
      </c>
      <c r="P11528" s="66" t="s">
        <v>12711</v>
      </c>
      <c r="Q11528" s="64" t="s">
        <v>12712</v>
      </c>
      <c r="R11528" s="64" t="s">
        <v>15470</v>
      </c>
      <c r="S11528" s="64" t="s">
        <v>15436</v>
      </c>
      <c r="T11528" s="64" t="s">
        <v>15438</v>
      </c>
      <c r="U11528" s="64" t="s">
        <v>15437</v>
      </c>
      <c r="V11528" s="64">
        <v>1</v>
      </c>
    </row>
    <row r="11529" spans="1:22" x14ac:dyDescent="0.25">
      <c r="A11529" s="64" t="s">
        <v>1569</v>
      </c>
      <c r="B11529" s="64">
        <v>523555</v>
      </c>
      <c r="C11529" s="64" t="s">
        <v>5123</v>
      </c>
      <c r="D11529" s="64" t="s">
        <v>2310</v>
      </c>
      <c r="E11529" s="66" t="s">
        <v>1607</v>
      </c>
      <c r="F11529" s="66" t="s">
        <v>15086</v>
      </c>
      <c r="G11529" s="64" t="s">
        <v>15087</v>
      </c>
      <c r="H11529" s="2">
        <v>41652</v>
      </c>
      <c r="I11529" s="2">
        <v>41652</v>
      </c>
      <c r="L11529" s="64">
        <v>40</v>
      </c>
      <c r="M11529" s="64" t="s">
        <v>10288</v>
      </c>
      <c r="N11529" s="64" t="s">
        <v>10289</v>
      </c>
      <c r="P11529" s="66" t="s">
        <v>15084</v>
      </c>
      <c r="Q11529" s="64" t="s">
        <v>15085</v>
      </c>
      <c r="R11529" s="64" t="s">
        <v>15476</v>
      </c>
      <c r="S11529" s="64" t="s">
        <v>15436</v>
      </c>
      <c r="T11529" s="64" t="s">
        <v>15438</v>
      </c>
      <c r="U11529" s="64" t="s">
        <v>15437</v>
      </c>
      <c r="V11529" s="64">
        <v>1</v>
      </c>
    </row>
    <row r="11530" spans="1:22" x14ac:dyDescent="0.25">
      <c r="A11530" s="64" t="s">
        <v>1569</v>
      </c>
      <c r="B11530" s="64">
        <v>523553</v>
      </c>
      <c r="C11530" s="64" t="s">
        <v>12665</v>
      </c>
      <c r="D11530" s="64" t="s">
        <v>7039</v>
      </c>
      <c r="E11530" s="66" t="s">
        <v>1607</v>
      </c>
      <c r="F11530" s="66" t="s">
        <v>12652</v>
      </c>
      <c r="G11530" s="64" t="s">
        <v>10304</v>
      </c>
      <c r="H11530" s="2">
        <v>41652</v>
      </c>
      <c r="I11530" s="2">
        <v>45215</v>
      </c>
      <c r="L11530" s="64">
        <v>40</v>
      </c>
      <c r="M11530" s="64" t="s">
        <v>10288</v>
      </c>
      <c r="N11530" s="64" t="s">
        <v>10289</v>
      </c>
      <c r="P11530" s="66" t="s">
        <v>12640</v>
      </c>
      <c r="Q11530" s="64" t="s">
        <v>12641</v>
      </c>
      <c r="R11530" s="64" t="s">
        <v>15470</v>
      </c>
      <c r="S11530" s="64" t="s">
        <v>15436</v>
      </c>
      <c r="T11530" s="64" t="s">
        <v>15438</v>
      </c>
      <c r="U11530" s="64" t="s">
        <v>15437</v>
      </c>
      <c r="V11530" s="64">
        <v>1</v>
      </c>
    </row>
    <row r="11531" spans="1:22" x14ac:dyDescent="0.25">
      <c r="A11531" s="64" t="s">
        <v>1569</v>
      </c>
      <c r="B11531" s="64">
        <v>523546</v>
      </c>
      <c r="C11531" s="64" t="s">
        <v>3817</v>
      </c>
      <c r="D11531" s="64" t="s">
        <v>10599</v>
      </c>
      <c r="E11531" s="66" t="s">
        <v>1596</v>
      </c>
      <c r="F11531" s="66" t="s">
        <v>10546</v>
      </c>
      <c r="G11531" s="64" t="s">
        <v>4294</v>
      </c>
      <c r="H11531" s="2">
        <v>41631</v>
      </c>
      <c r="I11531" s="2">
        <v>41631</v>
      </c>
      <c r="L11531" s="64">
        <v>36</v>
      </c>
      <c r="M11531" s="64" t="s">
        <v>10288</v>
      </c>
      <c r="N11531" s="64" t="s">
        <v>10289</v>
      </c>
      <c r="P11531" s="66" t="s">
        <v>10547</v>
      </c>
      <c r="Q11531" s="64" t="s">
        <v>10548</v>
      </c>
      <c r="R11531" s="64" t="s">
        <v>15471</v>
      </c>
      <c r="S11531" s="64" t="s">
        <v>15436</v>
      </c>
      <c r="T11531" s="64" t="s">
        <v>15438</v>
      </c>
      <c r="U11531" s="64" t="s">
        <v>15437</v>
      </c>
      <c r="V11531" s="64">
        <v>0.9</v>
      </c>
    </row>
    <row r="11532" spans="1:22" x14ac:dyDescent="0.25">
      <c r="A11532" s="64" t="s">
        <v>1569</v>
      </c>
      <c r="B11532" s="64">
        <v>523481</v>
      </c>
      <c r="C11532" s="64" t="s">
        <v>12752</v>
      </c>
      <c r="D11532" s="64" t="s">
        <v>12753</v>
      </c>
      <c r="E11532" s="66" t="s">
        <v>1607</v>
      </c>
      <c r="F11532" s="66" t="s">
        <v>12754</v>
      </c>
      <c r="G11532" s="64" t="s">
        <v>7089</v>
      </c>
      <c r="H11532" s="2">
        <v>41477</v>
      </c>
      <c r="I11532" s="2">
        <v>45425</v>
      </c>
      <c r="L11532" s="64">
        <v>40</v>
      </c>
      <c r="M11532" s="64" t="s">
        <v>10288</v>
      </c>
      <c r="N11532" s="64" t="s">
        <v>10289</v>
      </c>
      <c r="P11532" s="66" t="s">
        <v>12711</v>
      </c>
      <c r="Q11532" s="64" t="s">
        <v>12712</v>
      </c>
      <c r="R11532" s="64" t="s">
        <v>15470</v>
      </c>
      <c r="S11532" s="64" t="s">
        <v>15436</v>
      </c>
      <c r="T11532" s="64" t="s">
        <v>15438</v>
      </c>
      <c r="U11532" s="64" t="s">
        <v>15437</v>
      </c>
      <c r="V11532" s="64">
        <v>1</v>
      </c>
    </row>
    <row r="11533" spans="1:22" x14ac:dyDescent="0.25">
      <c r="A11533" s="64" t="s">
        <v>1569</v>
      </c>
      <c r="B11533" s="64">
        <v>523455</v>
      </c>
      <c r="C11533" s="64" t="s">
        <v>4811</v>
      </c>
      <c r="D11533" s="64" t="s">
        <v>9246</v>
      </c>
      <c r="E11533" s="66" t="s">
        <v>1607</v>
      </c>
      <c r="F11533" s="66" t="s">
        <v>11187</v>
      </c>
      <c r="G11533" s="64" t="s">
        <v>4326</v>
      </c>
      <c r="H11533" s="2">
        <v>41428</v>
      </c>
      <c r="I11533" s="2">
        <v>44991</v>
      </c>
      <c r="L11533" s="64">
        <v>40</v>
      </c>
      <c r="M11533" s="64" t="s">
        <v>10288</v>
      </c>
      <c r="N11533" s="64" t="s">
        <v>10289</v>
      </c>
      <c r="P11533" s="66" t="s">
        <v>11166</v>
      </c>
      <c r="Q11533" s="64" t="s">
        <v>11167</v>
      </c>
      <c r="R11533" s="64" t="s">
        <v>15471</v>
      </c>
      <c r="S11533" s="64" t="s">
        <v>15436</v>
      </c>
      <c r="T11533" s="64" t="s">
        <v>15438</v>
      </c>
      <c r="U11533" s="64" t="s">
        <v>1566</v>
      </c>
      <c r="V11533" s="64">
        <v>1</v>
      </c>
    </row>
    <row r="11534" spans="1:22" x14ac:dyDescent="0.25">
      <c r="A11534" s="64" t="s">
        <v>1569</v>
      </c>
      <c r="B11534" s="64">
        <v>523441</v>
      </c>
      <c r="C11534" s="64" t="s">
        <v>2258</v>
      </c>
      <c r="D11534" s="64" t="s">
        <v>12912</v>
      </c>
      <c r="E11534" s="66" t="s">
        <v>1596</v>
      </c>
      <c r="F11534" s="66" t="s">
        <v>13501</v>
      </c>
      <c r="G11534" s="64" t="s">
        <v>10363</v>
      </c>
      <c r="H11534" s="2">
        <v>41414</v>
      </c>
      <c r="I11534" s="2">
        <v>45033</v>
      </c>
      <c r="L11534" s="64">
        <v>39</v>
      </c>
      <c r="M11534" s="64" t="s">
        <v>10288</v>
      </c>
      <c r="N11534" s="64" t="s">
        <v>10289</v>
      </c>
      <c r="P11534" s="66" t="s">
        <v>13476</v>
      </c>
      <c r="Q11534" s="64" t="s">
        <v>13477</v>
      </c>
      <c r="R11534" s="64" t="s">
        <v>15470</v>
      </c>
      <c r="S11534" s="64" t="s">
        <v>15436</v>
      </c>
      <c r="T11534" s="64" t="s">
        <v>15438</v>
      </c>
      <c r="U11534" s="64" t="s">
        <v>15437</v>
      </c>
      <c r="V11534" s="64">
        <v>0.97499999999999998</v>
      </c>
    </row>
    <row r="11535" spans="1:22" x14ac:dyDescent="0.25">
      <c r="A11535" s="64" t="s">
        <v>1569</v>
      </c>
      <c r="B11535" s="64">
        <v>523411</v>
      </c>
      <c r="C11535" s="64" t="s">
        <v>7571</v>
      </c>
      <c r="D11535" s="64" t="s">
        <v>4308</v>
      </c>
      <c r="E11535" s="66" t="s">
        <v>1596</v>
      </c>
      <c r="F11535" s="66" t="s">
        <v>10546</v>
      </c>
      <c r="G11535" s="64" t="s">
        <v>4294</v>
      </c>
      <c r="H11535" s="2">
        <v>41372</v>
      </c>
      <c r="I11535" s="2">
        <v>41372</v>
      </c>
      <c r="L11535" s="64">
        <v>20</v>
      </c>
      <c r="M11535" s="64" t="s">
        <v>10288</v>
      </c>
      <c r="N11535" s="64" t="s">
        <v>10289</v>
      </c>
      <c r="P11535" s="66" t="s">
        <v>10547</v>
      </c>
      <c r="Q11535" s="64" t="s">
        <v>10548</v>
      </c>
      <c r="R11535" s="64" t="s">
        <v>15471</v>
      </c>
      <c r="S11535" s="64" t="s">
        <v>15436</v>
      </c>
      <c r="T11535" s="64" t="s">
        <v>15438</v>
      </c>
      <c r="U11535" s="64" t="s">
        <v>15437</v>
      </c>
      <c r="V11535" s="64">
        <v>0.5</v>
      </c>
    </row>
    <row r="11536" spans="1:22" x14ac:dyDescent="0.25">
      <c r="A11536" s="64" t="s">
        <v>1569</v>
      </c>
      <c r="B11536" s="64">
        <v>523381</v>
      </c>
      <c r="C11536" s="64" t="s">
        <v>12937</v>
      </c>
      <c r="D11536" s="64" t="s">
        <v>12938</v>
      </c>
      <c r="E11536" s="66" t="s">
        <v>1607</v>
      </c>
      <c r="F11536" s="66" t="s">
        <v>12909</v>
      </c>
      <c r="G11536" s="64" t="s">
        <v>10304</v>
      </c>
      <c r="H11536" s="2">
        <v>41281</v>
      </c>
      <c r="I11536" s="2">
        <v>44809</v>
      </c>
      <c r="L11536" s="64">
        <v>40</v>
      </c>
      <c r="M11536" s="64" t="s">
        <v>10288</v>
      </c>
      <c r="N11536" s="64" t="s">
        <v>10289</v>
      </c>
      <c r="P11536" s="66" t="s">
        <v>12900</v>
      </c>
      <c r="Q11536" s="64" t="s">
        <v>12901</v>
      </c>
      <c r="R11536" s="64" t="s">
        <v>15471</v>
      </c>
      <c r="S11536" s="64" t="s">
        <v>15436</v>
      </c>
      <c r="T11536" s="64" t="s">
        <v>15438</v>
      </c>
      <c r="U11536" s="64" t="s">
        <v>15437</v>
      </c>
      <c r="V11536" s="64">
        <v>1</v>
      </c>
    </row>
    <row r="11537" spans="1:22" x14ac:dyDescent="0.25">
      <c r="A11537" s="64" t="s">
        <v>1569</v>
      </c>
      <c r="B11537" s="64">
        <v>523373</v>
      </c>
      <c r="C11537" s="64" t="s">
        <v>1907</v>
      </c>
      <c r="D11537" s="64" t="s">
        <v>1687</v>
      </c>
      <c r="E11537" s="66" t="s">
        <v>1572</v>
      </c>
      <c r="F11537" s="66" t="s">
        <v>11105</v>
      </c>
      <c r="G11537" s="64" t="s">
        <v>4294</v>
      </c>
      <c r="H11537" s="2">
        <v>41269</v>
      </c>
      <c r="I11537" s="2">
        <v>41449</v>
      </c>
      <c r="L11537" s="64">
        <v>0.01</v>
      </c>
      <c r="M11537" s="64" t="s">
        <v>10288</v>
      </c>
      <c r="N11537" s="64" t="s">
        <v>10289</v>
      </c>
      <c r="P11537" s="66" t="s">
        <v>11106</v>
      </c>
      <c r="Q11537" s="64" t="s">
        <v>11107</v>
      </c>
      <c r="R11537" s="64" t="s">
        <v>15471</v>
      </c>
      <c r="S11537" s="64" t="s">
        <v>15436</v>
      </c>
      <c r="T11537" s="64" t="s">
        <v>15437</v>
      </c>
      <c r="U11537" s="64" t="s">
        <v>15437</v>
      </c>
      <c r="V11537" s="64">
        <v>0</v>
      </c>
    </row>
    <row r="11538" spans="1:22" x14ac:dyDescent="0.25">
      <c r="A11538" s="64" t="s">
        <v>1569</v>
      </c>
      <c r="B11538" s="64">
        <v>523307</v>
      </c>
      <c r="C11538" s="64" t="s">
        <v>2540</v>
      </c>
      <c r="D11538" s="64" t="s">
        <v>11162</v>
      </c>
      <c r="E11538" s="66" t="s">
        <v>1607</v>
      </c>
      <c r="F11538" s="66" t="s">
        <v>11155</v>
      </c>
      <c r="G11538" s="64" t="s">
        <v>10304</v>
      </c>
      <c r="H11538" s="2">
        <v>41197</v>
      </c>
      <c r="I11538" s="2">
        <v>43500</v>
      </c>
      <c r="L11538" s="64">
        <v>40</v>
      </c>
      <c r="M11538" s="64" t="s">
        <v>10288</v>
      </c>
      <c r="N11538" s="64" t="s">
        <v>10289</v>
      </c>
      <c r="P11538" s="66" t="s">
        <v>11141</v>
      </c>
      <c r="Q11538" s="64" t="s">
        <v>11142</v>
      </c>
      <c r="R11538" s="64" t="s">
        <v>15470</v>
      </c>
      <c r="S11538" s="64" t="s">
        <v>15436</v>
      </c>
      <c r="T11538" s="64" t="s">
        <v>15438</v>
      </c>
      <c r="U11538" s="64" t="s">
        <v>15437</v>
      </c>
      <c r="V11538" s="64">
        <v>1</v>
      </c>
    </row>
    <row r="11539" spans="1:22" x14ac:dyDescent="0.25">
      <c r="A11539" s="64" t="s">
        <v>1569</v>
      </c>
      <c r="B11539" s="64">
        <v>523294</v>
      </c>
      <c r="C11539" s="64" t="s">
        <v>9486</v>
      </c>
      <c r="D11539" s="64" t="s">
        <v>12939</v>
      </c>
      <c r="E11539" s="66" t="s">
        <v>1596</v>
      </c>
      <c r="F11539" s="66" t="s">
        <v>12899</v>
      </c>
      <c r="G11539" s="64" t="s">
        <v>4294</v>
      </c>
      <c r="H11539" s="2">
        <v>41148</v>
      </c>
      <c r="I11539" s="2">
        <v>41271</v>
      </c>
      <c r="L11539" s="64">
        <v>24</v>
      </c>
      <c r="M11539" s="64" t="s">
        <v>10288</v>
      </c>
      <c r="N11539" s="64" t="s">
        <v>10289</v>
      </c>
      <c r="P11539" s="66" t="s">
        <v>12900</v>
      </c>
      <c r="Q11539" s="64" t="s">
        <v>12901</v>
      </c>
      <c r="R11539" s="64" t="s">
        <v>15471</v>
      </c>
      <c r="S11539" s="64" t="s">
        <v>15436</v>
      </c>
      <c r="T11539" s="64" t="s">
        <v>15438</v>
      </c>
      <c r="U11539" s="64" t="s">
        <v>15437</v>
      </c>
      <c r="V11539" s="64">
        <v>0.6</v>
      </c>
    </row>
    <row r="11540" spans="1:22" x14ac:dyDescent="0.25">
      <c r="A11540" s="64" t="s">
        <v>1569</v>
      </c>
      <c r="B11540" s="64">
        <v>523285</v>
      </c>
      <c r="C11540" s="64" t="s">
        <v>1948</v>
      </c>
      <c r="D11540" s="64" t="s">
        <v>8210</v>
      </c>
      <c r="E11540" s="66" t="s">
        <v>1607</v>
      </c>
      <c r="F11540" s="66" t="s">
        <v>10816</v>
      </c>
      <c r="G11540" s="64" t="s">
        <v>4326</v>
      </c>
      <c r="H11540" s="2">
        <v>41127</v>
      </c>
      <c r="I11540" s="2">
        <v>44949</v>
      </c>
      <c r="L11540" s="64">
        <v>40</v>
      </c>
      <c r="M11540" s="64" t="s">
        <v>10288</v>
      </c>
      <c r="N11540" s="64" t="s">
        <v>10289</v>
      </c>
      <c r="P11540" s="66" t="s">
        <v>10772</v>
      </c>
      <c r="Q11540" s="64" t="s">
        <v>10773</v>
      </c>
      <c r="R11540" s="64" t="s">
        <v>15470</v>
      </c>
      <c r="S11540" s="64" t="s">
        <v>15436</v>
      </c>
      <c r="T11540" s="64" t="s">
        <v>15438</v>
      </c>
      <c r="U11540" s="64" t="s">
        <v>1566</v>
      </c>
      <c r="V11540" s="64">
        <v>1</v>
      </c>
    </row>
    <row r="11541" spans="1:22" x14ac:dyDescent="0.25">
      <c r="A11541" s="64" t="s">
        <v>1569</v>
      </c>
      <c r="B11541" s="64">
        <v>523280</v>
      </c>
      <c r="C11541" s="64" t="s">
        <v>1665</v>
      </c>
      <c r="D11541" s="64" t="s">
        <v>11188</v>
      </c>
      <c r="E11541" s="66" t="s">
        <v>1607</v>
      </c>
      <c r="F11541" s="66" t="s">
        <v>11165</v>
      </c>
      <c r="G11541" s="64" t="s">
        <v>4294</v>
      </c>
      <c r="H11541" s="2">
        <v>41120</v>
      </c>
      <c r="I11541" s="2">
        <v>43598</v>
      </c>
      <c r="L11541" s="64">
        <v>40</v>
      </c>
      <c r="M11541" s="64" t="s">
        <v>10288</v>
      </c>
      <c r="N11541" s="64" t="s">
        <v>10289</v>
      </c>
      <c r="P11541" s="66" t="s">
        <v>11166</v>
      </c>
      <c r="Q11541" s="64" t="s">
        <v>11167</v>
      </c>
      <c r="R11541" s="64" t="s">
        <v>15471</v>
      </c>
      <c r="S11541" s="64" t="s">
        <v>15436</v>
      </c>
      <c r="T11541" s="64" t="s">
        <v>15438</v>
      </c>
      <c r="U11541" s="64" t="s">
        <v>15437</v>
      </c>
      <c r="V11541" s="64">
        <v>1</v>
      </c>
    </row>
    <row r="11542" spans="1:22" x14ac:dyDescent="0.25">
      <c r="A11542" s="64" t="s">
        <v>1569</v>
      </c>
      <c r="B11542" s="64">
        <v>523282</v>
      </c>
      <c r="C11542" s="64" t="s">
        <v>11361</v>
      </c>
      <c r="D11542" s="64" t="s">
        <v>7837</v>
      </c>
      <c r="E11542" s="66" t="s">
        <v>1607</v>
      </c>
      <c r="F11542" s="66" t="s">
        <v>11353</v>
      </c>
      <c r="G11542" s="64" t="s">
        <v>10304</v>
      </c>
      <c r="H11542" s="2">
        <v>41116</v>
      </c>
      <c r="I11542" s="2">
        <v>43311</v>
      </c>
      <c r="L11542" s="64">
        <v>40</v>
      </c>
      <c r="M11542" s="64" t="s">
        <v>10288</v>
      </c>
      <c r="N11542" s="64" t="s">
        <v>10289</v>
      </c>
      <c r="P11542" s="66" t="s">
        <v>11319</v>
      </c>
      <c r="Q11542" s="64" t="s">
        <v>11320</v>
      </c>
      <c r="R11542" s="64" t="s">
        <v>15471</v>
      </c>
      <c r="S11542" s="64" t="s">
        <v>15436</v>
      </c>
      <c r="T11542" s="64" t="s">
        <v>15438</v>
      </c>
      <c r="U11542" s="64" t="s">
        <v>15437</v>
      </c>
      <c r="V11542" s="64">
        <v>1</v>
      </c>
    </row>
    <row r="11543" spans="1:22" x14ac:dyDescent="0.25">
      <c r="A11543" s="64" t="s">
        <v>1569</v>
      </c>
      <c r="B11543" s="64">
        <v>523270</v>
      </c>
      <c r="C11543" s="64" t="s">
        <v>11310</v>
      </c>
      <c r="D11543" s="64" t="s">
        <v>6812</v>
      </c>
      <c r="E11543" s="66" t="s">
        <v>1607</v>
      </c>
      <c r="F11543" s="66" t="s">
        <v>11278</v>
      </c>
      <c r="G11543" s="64" t="s">
        <v>4294</v>
      </c>
      <c r="H11543" s="2">
        <v>41094</v>
      </c>
      <c r="I11543" s="2">
        <v>45677</v>
      </c>
      <c r="L11543" s="64">
        <v>40</v>
      </c>
      <c r="M11543" s="64" t="s">
        <v>10288</v>
      </c>
      <c r="N11543" s="64" t="s">
        <v>10289</v>
      </c>
      <c r="P11543" s="66" t="s">
        <v>11279</v>
      </c>
      <c r="Q11543" s="64" t="s">
        <v>11280</v>
      </c>
      <c r="R11543" s="64" t="s">
        <v>15471</v>
      </c>
      <c r="S11543" s="64" t="s">
        <v>15436</v>
      </c>
      <c r="T11543" s="64" t="s">
        <v>15438</v>
      </c>
      <c r="U11543" s="64" t="s">
        <v>15437</v>
      </c>
      <c r="V11543" s="64">
        <v>1</v>
      </c>
    </row>
    <row r="11544" spans="1:22" x14ac:dyDescent="0.25">
      <c r="A11544" s="64" t="s">
        <v>1569</v>
      </c>
      <c r="B11544" s="64">
        <v>523203</v>
      </c>
      <c r="C11544" s="64" t="s">
        <v>1684</v>
      </c>
      <c r="D11544" s="64" t="s">
        <v>5941</v>
      </c>
      <c r="E11544" s="66" t="s">
        <v>1607</v>
      </c>
      <c r="F11544" s="66" t="s">
        <v>10769</v>
      </c>
      <c r="G11544" s="64" t="s">
        <v>10363</v>
      </c>
      <c r="H11544" s="2">
        <v>40981</v>
      </c>
      <c r="I11544" s="2">
        <v>42317</v>
      </c>
      <c r="L11544" s="64">
        <v>40</v>
      </c>
      <c r="M11544" s="64" t="s">
        <v>10288</v>
      </c>
      <c r="N11544" s="64" t="s">
        <v>10289</v>
      </c>
      <c r="P11544" s="66" t="s">
        <v>10752</v>
      </c>
      <c r="Q11544" s="64" t="s">
        <v>10753</v>
      </c>
      <c r="R11544" s="64" t="s">
        <v>15471</v>
      </c>
      <c r="S11544" s="64" t="s">
        <v>15436</v>
      </c>
      <c r="T11544" s="64" t="s">
        <v>15438</v>
      </c>
      <c r="U11544" s="64" t="s">
        <v>15437</v>
      </c>
      <c r="V11544" s="64">
        <v>1</v>
      </c>
    </row>
    <row r="11545" spans="1:22" x14ac:dyDescent="0.25">
      <c r="A11545" s="64" t="s">
        <v>1569</v>
      </c>
      <c r="B11545" s="64">
        <v>523206</v>
      </c>
      <c r="C11545" s="64" t="s">
        <v>1988</v>
      </c>
      <c r="D11545" s="64" t="s">
        <v>15088</v>
      </c>
      <c r="E11545" s="66" t="s">
        <v>1607</v>
      </c>
      <c r="F11545" s="66" t="s">
        <v>15089</v>
      </c>
      <c r="G11545" s="64" t="s">
        <v>15090</v>
      </c>
      <c r="H11545" s="2">
        <v>40973</v>
      </c>
      <c r="I11545" s="2">
        <v>42268</v>
      </c>
      <c r="L11545" s="64">
        <v>40</v>
      </c>
      <c r="M11545" s="64" t="s">
        <v>10288</v>
      </c>
      <c r="N11545" s="64" t="s">
        <v>10289</v>
      </c>
      <c r="P11545" s="66" t="s">
        <v>15091</v>
      </c>
      <c r="Q11545" s="64" t="s">
        <v>15092</v>
      </c>
      <c r="R11545" s="64" t="s">
        <v>15477</v>
      </c>
      <c r="S11545" s="64" t="s">
        <v>15436</v>
      </c>
      <c r="T11545" s="64" t="s">
        <v>15438</v>
      </c>
      <c r="U11545" s="64" t="s">
        <v>15437</v>
      </c>
      <c r="V11545" s="64">
        <v>1</v>
      </c>
    </row>
    <row r="11546" spans="1:22" x14ac:dyDescent="0.25">
      <c r="A11546" s="64" t="s">
        <v>1569</v>
      </c>
      <c r="B11546" s="64">
        <v>523131</v>
      </c>
      <c r="C11546" s="64" t="s">
        <v>3963</v>
      </c>
      <c r="D11546" s="64" t="s">
        <v>10600</v>
      </c>
      <c r="E11546" s="66" t="s">
        <v>1596</v>
      </c>
      <c r="F11546" s="66" t="s">
        <v>10546</v>
      </c>
      <c r="G11546" s="64" t="s">
        <v>4294</v>
      </c>
      <c r="H11546" s="2">
        <v>40942</v>
      </c>
      <c r="I11546" s="2">
        <v>40942</v>
      </c>
      <c r="L11546" s="64">
        <v>35</v>
      </c>
      <c r="M11546" s="64" t="s">
        <v>10288</v>
      </c>
      <c r="N11546" s="64" t="s">
        <v>10289</v>
      </c>
      <c r="P11546" s="66" t="s">
        <v>10547</v>
      </c>
      <c r="Q11546" s="64" t="s">
        <v>10548</v>
      </c>
      <c r="R11546" s="64" t="s">
        <v>15471</v>
      </c>
      <c r="S11546" s="64" t="s">
        <v>15436</v>
      </c>
      <c r="T11546" s="64" t="s">
        <v>15438</v>
      </c>
      <c r="U11546" s="64" t="s">
        <v>15437</v>
      </c>
      <c r="V11546" s="64">
        <v>0.875</v>
      </c>
    </row>
    <row r="11547" spans="1:22" x14ac:dyDescent="0.25">
      <c r="A11547" s="64" t="s">
        <v>1569</v>
      </c>
      <c r="B11547" s="64">
        <v>523126</v>
      </c>
      <c r="C11547" s="64" t="s">
        <v>4029</v>
      </c>
      <c r="D11547" s="64" t="s">
        <v>2016</v>
      </c>
      <c r="E11547" s="66" t="s">
        <v>1607</v>
      </c>
      <c r="F11547" s="66" t="s">
        <v>10594</v>
      </c>
      <c r="G11547" s="64" t="s">
        <v>10018</v>
      </c>
      <c r="H11547" s="2">
        <v>40941</v>
      </c>
      <c r="I11547" s="2">
        <v>43871</v>
      </c>
      <c r="L11547" s="64">
        <v>40</v>
      </c>
      <c r="M11547" s="64" t="s">
        <v>10288</v>
      </c>
      <c r="N11547" s="64" t="s">
        <v>10289</v>
      </c>
      <c r="P11547" s="66" t="s">
        <v>10547</v>
      </c>
      <c r="Q11547" s="64" t="s">
        <v>10548</v>
      </c>
      <c r="R11547" s="64" t="s">
        <v>15471</v>
      </c>
      <c r="S11547" s="64" t="s">
        <v>15436</v>
      </c>
      <c r="T11547" s="64" t="s">
        <v>15438</v>
      </c>
      <c r="U11547" s="64" t="s">
        <v>15437</v>
      </c>
      <c r="V11547" s="64">
        <v>1</v>
      </c>
    </row>
    <row r="11548" spans="1:22" x14ac:dyDescent="0.25">
      <c r="A11548" s="64" t="s">
        <v>1569</v>
      </c>
      <c r="B11548" s="64">
        <v>523120</v>
      </c>
      <c r="C11548" s="64" t="s">
        <v>11362</v>
      </c>
      <c r="D11548" s="64" t="s">
        <v>11363</v>
      </c>
      <c r="E11548" s="66" t="s">
        <v>1607</v>
      </c>
      <c r="F11548" s="66" t="s">
        <v>11323</v>
      </c>
      <c r="G11548" s="64" t="s">
        <v>4294</v>
      </c>
      <c r="H11548" s="2">
        <v>40931</v>
      </c>
      <c r="I11548" s="2">
        <v>40931</v>
      </c>
      <c r="L11548" s="64">
        <v>40</v>
      </c>
      <c r="M11548" s="64" t="s">
        <v>10288</v>
      </c>
      <c r="N11548" s="64" t="s">
        <v>10289</v>
      </c>
      <c r="P11548" s="66" t="s">
        <v>11319</v>
      </c>
      <c r="Q11548" s="64" t="s">
        <v>11320</v>
      </c>
      <c r="R11548" s="64" t="s">
        <v>15471</v>
      </c>
      <c r="S11548" s="64" t="s">
        <v>15436</v>
      </c>
      <c r="T11548" s="64" t="s">
        <v>15438</v>
      </c>
      <c r="U11548" s="64" t="s">
        <v>15437</v>
      </c>
      <c r="V11548" s="64">
        <v>1</v>
      </c>
    </row>
    <row r="11549" spans="1:22" x14ac:dyDescent="0.25">
      <c r="A11549" s="64" t="s">
        <v>1569</v>
      </c>
      <c r="B11549" s="64">
        <v>523117</v>
      </c>
      <c r="C11549" s="64" t="s">
        <v>3353</v>
      </c>
      <c r="D11549" s="64" t="s">
        <v>1929</v>
      </c>
      <c r="E11549" s="66" t="s">
        <v>1607</v>
      </c>
      <c r="F11549" s="66" t="s">
        <v>15043</v>
      </c>
      <c r="G11549" s="64" t="s">
        <v>15044</v>
      </c>
      <c r="H11549" s="2">
        <v>40917</v>
      </c>
      <c r="I11549" s="2">
        <v>42936</v>
      </c>
      <c r="L11549" s="64">
        <v>40</v>
      </c>
      <c r="M11549" s="64" t="s">
        <v>10288</v>
      </c>
      <c r="N11549" s="64" t="s">
        <v>10289</v>
      </c>
      <c r="P11549" s="66" t="s">
        <v>15045</v>
      </c>
      <c r="Q11549" s="64" t="s">
        <v>15046</v>
      </c>
      <c r="R11549" s="64" t="s">
        <v>15474</v>
      </c>
      <c r="S11549" s="64" t="s">
        <v>15436</v>
      </c>
      <c r="T11549" s="64" t="s">
        <v>15438</v>
      </c>
      <c r="U11549" s="64" t="s">
        <v>15437</v>
      </c>
      <c r="V11549" s="64">
        <v>1</v>
      </c>
    </row>
    <row r="11550" spans="1:22" x14ac:dyDescent="0.25">
      <c r="A11550" s="64" t="s">
        <v>1569</v>
      </c>
      <c r="B11550" s="64">
        <v>523114</v>
      </c>
      <c r="C11550" s="64" t="s">
        <v>6509</v>
      </c>
      <c r="D11550" s="64" t="s">
        <v>6336</v>
      </c>
      <c r="E11550" s="66" t="s">
        <v>1607</v>
      </c>
      <c r="F11550" s="66" t="s">
        <v>15108</v>
      </c>
      <c r="G11550" s="64" t="s">
        <v>15109</v>
      </c>
      <c r="H11550" s="2">
        <v>40911</v>
      </c>
      <c r="I11550" s="2">
        <v>45481</v>
      </c>
      <c r="L11550" s="64">
        <v>40</v>
      </c>
      <c r="M11550" s="64" t="s">
        <v>10288</v>
      </c>
      <c r="N11550" s="64" t="s">
        <v>10289</v>
      </c>
      <c r="P11550" s="66" t="s">
        <v>15106</v>
      </c>
      <c r="Q11550" s="64" t="s">
        <v>15107</v>
      </c>
      <c r="R11550" s="64" t="s">
        <v>15477</v>
      </c>
      <c r="S11550" s="64" t="s">
        <v>15436</v>
      </c>
      <c r="T11550" s="64" t="s">
        <v>15438</v>
      </c>
      <c r="U11550" s="64" t="s">
        <v>15437</v>
      </c>
      <c r="V11550" s="64">
        <v>1</v>
      </c>
    </row>
    <row r="11551" spans="1:22" x14ac:dyDescent="0.25">
      <c r="A11551" s="64" t="s">
        <v>1569</v>
      </c>
      <c r="B11551" s="64">
        <v>523111</v>
      </c>
      <c r="C11551" s="64" t="s">
        <v>3302</v>
      </c>
      <c r="D11551" s="64" t="s">
        <v>11311</v>
      </c>
      <c r="E11551" s="66" t="s">
        <v>1607</v>
      </c>
      <c r="F11551" s="66" t="s">
        <v>11278</v>
      </c>
      <c r="G11551" s="64" t="s">
        <v>4294</v>
      </c>
      <c r="H11551" s="2">
        <v>40911</v>
      </c>
      <c r="I11551" s="2">
        <v>40911</v>
      </c>
      <c r="L11551" s="64">
        <v>40</v>
      </c>
      <c r="M11551" s="64" t="s">
        <v>10288</v>
      </c>
      <c r="N11551" s="64" t="s">
        <v>10289</v>
      </c>
      <c r="P11551" s="66" t="s">
        <v>11279</v>
      </c>
      <c r="Q11551" s="64" t="s">
        <v>11280</v>
      </c>
      <c r="R11551" s="64" t="s">
        <v>15471</v>
      </c>
      <c r="S11551" s="64" t="s">
        <v>15436</v>
      </c>
      <c r="T11551" s="64" t="s">
        <v>15438</v>
      </c>
      <c r="U11551" s="64" t="s">
        <v>15437</v>
      </c>
      <c r="V11551" s="64">
        <v>1</v>
      </c>
    </row>
    <row r="11552" spans="1:22" x14ac:dyDescent="0.25">
      <c r="A11552" s="64" t="s">
        <v>1569</v>
      </c>
      <c r="B11552" s="64">
        <v>523104</v>
      </c>
      <c r="C11552" s="64" t="s">
        <v>3443</v>
      </c>
      <c r="D11552" s="64" t="s">
        <v>11435</v>
      </c>
      <c r="E11552" s="66" t="s">
        <v>1596</v>
      </c>
      <c r="F11552" s="66" t="s">
        <v>11434</v>
      </c>
      <c r="G11552" s="64" t="s">
        <v>10363</v>
      </c>
      <c r="H11552" s="2">
        <v>40889</v>
      </c>
      <c r="I11552" s="2">
        <v>45789</v>
      </c>
      <c r="L11552" s="64">
        <v>24</v>
      </c>
      <c r="M11552" s="64" t="s">
        <v>10288</v>
      </c>
      <c r="N11552" s="64" t="s">
        <v>10289</v>
      </c>
      <c r="P11552" s="66" t="s">
        <v>11416</v>
      </c>
      <c r="Q11552" s="64" t="s">
        <v>11417</v>
      </c>
      <c r="R11552" s="64" t="s">
        <v>15471</v>
      </c>
      <c r="S11552" s="64" t="s">
        <v>15436</v>
      </c>
      <c r="T11552" s="64" t="s">
        <v>15438</v>
      </c>
      <c r="U11552" s="64" t="s">
        <v>15437</v>
      </c>
      <c r="V11552" s="64">
        <v>0.6</v>
      </c>
    </row>
    <row r="11553" spans="1:22" x14ac:dyDescent="0.25">
      <c r="A11553" s="64" t="s">
        <v>1569</v>
      </c>
      <c r="B11553" s="64">
        <v>523052</v>
      </c>
      <c r="C11553" s="64" t="s">
        <v>2434</v>
      </c>
      <c r="D11553" s="64" t="s">
        <v>1652</v>
      </c>
      <c r="E11553" s="66" t="s">
        <v>1607</v>
      </c>
      <c r="F11553" s="66" t="s">
        <v>15124</v>
      </c>
      <c r="G11553" s="64" t="s">
        <v>15125</v>
      </c>
      <c r="H11553" s="2">
        <v>40826</v>
      </c>
      <c r="I11553" s="2">
        <v>45733</v>
      </c>
      <c r="L11553" s="64">
        <v>40</v>
      </c>
      <c r="M11553" s="64" t="s">
        <v>10288</v>
      </c>
      <c r="N11553" s="64" t="s">
        <v>10289</v>
      </c>
      <c r="O11553" s="64" t="s">
        <v>15049</v>
      </c>
      <c r="P11553" s="66" t="s">
        <v>15119</v>
      </c>
      <c r="Q11553" s="64" t="s">
        <v>15120</v>
      </c>
      <c r="R11553" s="64" t="s">
        <v>15478</v>
      </c>
      <c r="S11553" s="64" t="s">
        <v>15436</v>
      </c>
      <c r="T11553" s="64" t="s">
        <v>15438</v>
      </c>
      <c r="U11553" s="64" t="s">
        <v>15437</v>
      </c>
      <c r="V11553" s="64">
        <v>1</v>
      </c>
    </row>
    <row r="11554" spans="1:22" x14ac:dyDescent="0.25">
      <c r="A11554" s="64" t="s">
        <v>1569</v>
      </c>
      <c r="B11554" s="64">
        <v>523014</v>
      </c>
      <c r="C11554" s="64" t="s">
        <v>4057</v>
      </c>
      <c r="D11554" s="64" t="s">
        <v>3317</v>
      </c>
      <c r="E11554" s="66" t="s">
        <v>1607</v>
      </c>
      <c r="F11554" s="66" t="s">
        <v>15114</v>
      </c>
      <c r="G11554" s="64" t="s">
        <v>15115</v>
      </c>
      <c r="H11554" s="2">
        <v>40763</v>
      </c>
      <c r="I11554" s="2">
        <v>41414</v>
      </c>
      <c r="L11554" s="64">
        <v>40</v>
      </c>
      <c r="M11554" s="64" t="s">
        <v>10288</v>
      </c>
      <c r="N11554" s="64" t="s">
        <v>10289</v>
      </c>
      <c r="P11554" s="66" t="s">
        <v>15112</v>
      </c>
      <c r="Q11554" s="64" t="s">
        <v>15113</v>
      </c>
      <c r="R11554" s="64" t="s">
        <v>15477</v>
      </c>
      <c r="S11554" s="64" t="s">
        <v>15436</v>
      </c>
      <c r="T11554" s="64" t="s">
        <v>15438</v>
      </c>
      <c r="U11554" s="64" t="s">
        <v>15437</v>
      </c>
      <c r="V11554" s="64">
        <v>1</v>
      </c>
    </row>
    <row r="11555" spans="1:22" x14ac:dyDescent="0.25">
      <c r="A11555" s="64" t="s">
        <v>1569</v>
      </c>
      <c r="B11555" s="64">
        <v>522998</v>
      </c>
      <c r="C11555" s="64" t="s">
        <v>3712</v>
      </c>
      <c r="D11555" s="64" t="s">
        <v>11312</v>
      </c>
      <c r="E11555" s="66" t="s">
        <v>1607</v>
      </c>
      <c r="F11555" s="66" t="s">
        <v>11313</v>
      </c>
      <c r="G11555" s="64" t="s">
        <v>4326</v>
      </c>
      <c r="H11555" s="2">
        <v>40708</v>
      </c>
      <c r="I11555" s="2">
        <v>45453</v>
      </c>
      <c r="L11555" s="64">
        <v>40</v>
      </c>
      <c r="M11555" s="64" t="s">
        <v>10288</v>
      </c>
      <c r="N11555" s="64" t="s">
        <v>10289</v>
      </c>
      <c r="P11555" s="66" t="s">
        <v>11279</v>
      </c>
      <c r="Q11555" s="64" t="s">
        <v>11280</v>
      </c>
      <c r="R11555" s="64" t="s">
        <v>15471</v>
      </c>
      <c r="S11555" s="64" t="s">
        <v>15436</v>
      </c>
      <c r="T11555" s="64" t="s">
        <v>15438</v>
      </c>
      <c r="U11555" s="64" t="s">
        <v>1566</v>
      </c>
      <c r="V11555" s="64">
        <v>1</v>
      </c>
    </row>
    <row r="11556" spans="1:22" x14ac:dyDescent="0.25">
      <c r="A11556" s="64" t="s">
        <v>1569</v>
      </c>
      <c r="B11556" s="64">
        <v>522977</v>
      </c>
      <c r="C11556" s="64" t="s">
        <v>6409</v>
      </c>
      <c r="D11556" s="64" t="s">
        <v>10403</v>
      </c>
      <c r="E11556" s="66" t="s">
        <v>1607</v>
      </c>
      <c r="F11556" s="66" t="s">
        <v>10396</v>
      </c>
      <c r="G11556" s="64" t="s">
        <v>10304</v>
      </c>
      <c r="H11556" s="2">
        <v>40687</v>
      </c>
      <c r="I11556" s="2">
        <v>44879</v>
      </c>
      <c r="L11556" s="64">
        <v>40</v>
      </c>
      <c r="M11556" s="64" t="s">
        <v>10288</v>
      </c>
      <c r="N11556" s="64" t="s">
        <v>10289</v>
      </c>
      <c r="P11556" s="66" t="s">
        <v>10360</v>
      </c>
      <c r="Q11556" s="64" t="s">
        <v>10361</v>
      </c>
      <c r="R11556" s="64" t="s">
        <v>15471</v>
      </c>
      <c r="S11556" s="64" t="s">
        <v>15436</v>
      </c>
      <c r="T11556" s="64" t="s">
        <v>15438</v>
      </c>
      <c r="U11556" s="64" t="s">
        <v>15437</v>
      </c>
      <c r="V11556" s="64">
        <v>1</v>
      </c>
    </row>
    <row r="11557" spans="1:22" x14ac:dyDescent="0.25">
      <c r="A11557" s="64" t="s">
        <v>1569</v>
      </c>
      <c r="B11557" s="64">
        <v>521537</v>
      </c>
      <c r="C11557" s="64" t="s">
        <v>11163</v>
      </c>
      <c r="D11557" s="64" t="s">
        <v>5000</v>
      </c>
      <c r="E11557" s="66" t="s">
        <v>1596</v>
      </c>
      <c r="F11557" s="66" t="s">
        <v>11164</v>
      </c>
      <c r="G11557" s="64" t="s">
        <v>10363</v>
      </c>
      <c r="H11557" s="2">
        <v>40373</v>
      </c>
      <c r="I11557" s="2">
        <v>42457</v>
      </c>
      <c r="L11557" s="64">
        <v>21.5</v>
      </c>
      <c r="M11557" s="64" t="s">
        <v>10288</v>
      </c>
      <c r="N11557" s="64" t="s">
        <v>10289</v>
      </c>
      <c r="P11557" s="66" t="s">
        <v>11141</v>
      </c>
      <c r="Q11557" s="64" t="s">
        <v>11142</v>
      </c>
      <c r="R11557" s="64" t="s">
        <v>15470</v>
      </c>
      <c r="S11557" s="64" t="s">
        <v>15436</v>
      </c>
      <c r="T11557" s="64" t="s">
        <v>15438</v>
      </c>
      <c r="U11557" s="64" t="s">
        <v>15437</v>
      </c>
      <c r="V11557" s="64">
        <v>0.53749999999999998</v>
      </c>
    </row>
    <row r="11558" spans="1:22" x14ac:dyDescent="0.25">
      <c r="A11558" s="64" t="s">
        <v>1569</v>
      </c>
      <c r="B11558" s="64">
        <v>521251</v>
      </c>
      <c r="C11558" s="64" t="s">
        <v>15093</v>
      </c>
      <c r="D11558" s="64" t="s">
        <v>15094</v>
      </c>
      <c r="E11558" s="66" t="s">
        <v>1607</v>
      </c>
      <c r="F11558" s="66" t="s">
        <v>15095</v>
      </c>
      <c r="G11558" s="64" t="s">
        <v>15096</v>
      </c>
      <c r="H11558" s="2">
        <v>40315</v>
      </c>
      <c r="I11558" s="2">
        <v>43892</v>
      </c>
      <c r="L11558" s="64">
        <v>40</v>
      </c>
      <c r="M11558" s="64" t="s">
        <v>10288</v>
      </c>
      <c r="N11558" s="64" t="s">
        <v>10289</v>
      </c>
      <c r="P11558" s="66" t="s">
        <v>15091</v>
      </c>
      <c r="Q11558" s="64" t="s">
        <v>15092</v>
      </c>
      <c r="R11558" s="64" t="s">
        <v>15477</v>
      </c>
      <c r="S11558" s="64" t="s">
        <v>15436</v>
      </c>
      <c r="T11558" s="64" t="s">
        <v>15438</v>
      </c>
      <c r="U11558" s="64" t="s">
        <v>15437</v>
      </c>
      <c r="V11558" s="64">
        <v>1</v>
      </c>
    </row>
    <row r="11559" spans="1:22" x14ac:dyDescent="0.25">
      <c r="A11559" s="64" t="s">
        <v>1569</v>
      </c>
      <c r="B11559" s="64">
        <v>520990</v>
      </c>
      <c r="C11559" s="64" t="s">
        <v>1724</v>
      </c>
      <c r="D11559" s="64" t="s">
        <v>1878</v>
      </c>
      <c r="E11559" s="66" t="s">
        <v>1607</v>
      </c>
      <c r="F11559" s="66" t="s">
        <v>15057</v>
      </c>
      <c r="G11559" s="64" t="s">
        <v>15058</v>
      </c>
      <c r="H11559" s="2">
        <v>40266</v>
      </c>
      <c r="I11559" s="2">
        <v>43598</v>
      </c>
      <c r="L11559" s="64">
        <v>40</v>
      </c>
      <c r="M11559" s="64" t="s">
        <v>10288</v>
      </c>
      <c r="N11559" s="64" t="s">
        <v>10289</v>
      </c>
      <c r="P11559" s="66" t="s">
        <v>15050</v>
      </c>
      <c r="Q11559" s="64" t="s">
        <v>15051</v>
      </c>
      <c r="R11559" s="64" t="s">
        <v>15474</v>
      </c>
      <c r="S11559" s="64" t="s">
        <v>15436</v>
      </c>
      <c r="T11559" s="64" t="s">
        <v>15438</v>
      </c>
      <c r="U11559" s="64" t="s">
        <v>15437</v>
      </c>
      <c r="V11559" s="64">
        <v>1</v>
      </c>
    </row>
    <row r="11560" spans="1:22" x14ac:dyDescent="0.25">
      <c r="A11560" s="64" t="s">
        <v>1569</v>
      </c>
      <c r="B11560" s="64">
        <v>520809</v>
      </c>
      <c r="C11560" s="64" t="s">
        <v>4029</v>
      </c>
      <c r="D11560" s="64" t="s">
        <v>12940</v>
      </c>
      <c r="E11560" s="66" t="s">
        <v>1607</v>
      </c>
      <c r="F11560" s="66" t="s">
        <v>12941</v>
      </c>
      <c r="G11560" s="64" t="s">
        <v>4326</v>
      </c>
      <c r="H11560" s="2">
        <v>40231</v>
      </c>
      <c r="I11560" s="2">
        <v>45684</v>
      </c>
      <c r="L11560" s="64">
        <v>40</v>
      </c>
      <c r="M11560" s="64" t="s">
        <v>10288</v>
      </c>
      <c r="N11560" s="64" t="s">
        <v>10289</v>
      </c>
      <c r="P11560" s="66" t="s">
        <v>12900</v>
      </c>
      <c r="Q11560" s="64" t="s">
        <v>12901</v>
      </c>
      <c r="R11560" s="64" t="s">
        <v>15471</v>
      </c>
      <c r="S11560" s="64" t="s">
        <v>15436</v>
      </c>
      <c r="T11560" s="64" t="s">
        <v>15438</v>
      </c>
      <c r="U11560" s="64" t="s">
        <v>1566</v>
      </c>
      <c r="V11560" s="64">
        <v>1</v>
      </c>
    </row>
    <row r="11561" spans="1:22" x14ac:dyDescent="0.25">
      <c r="A11561" s="64" t="s">
        <v>1569</v>
      </c>
      <c r="B11561" s="64">
        <v>520352</v>
      </c>
      <c r="C11561" s="64" t="s">
        <v>13485</v>
      </c>
      <c r="D11561" s="64" t="s">
        <v>15026</v>
      </c>
      <c r="E11561" s="66" t="s">
        <v>1607</v>
      </c>
      <c r="F11561" s="66" t="s">
        <v>15075</v>
      </c>
      <c r="G11561" s="64" t="s">
        <v>15076</v>
      </c>
      <c r="H11561" s="2">
        <v>40140</v>
      </c>
      <c r="I11561" s="2">
        <v>42261</v>
      </c>
      <c r="L11561" s="64">
        <v>40</v>
      </c>
      <c r="M11561" s="64" t="s">
        <v>10288</v>
      </c>
      <c r="N11561" s="64" t="s">
        <v>10289</v>
      </c>
      <c r="P11561" s="66" t="s">
        <v>15072</v>
      </c>
      <c r="Q11561" s="64" t="s">
        <v>15073</v>
      </c>
      <c r="R11561" s="64" t="s">
        <v>15474</v>
      </c>
      <c r="S11561" s="64" t="s">
        <v>15436</v>
      </c>
      <c r="T11561" s="64" t="s">
        <v>15438</v>
      </c>
      <c r="U11561" s="64" t="s">
        <v>15437</v>
      </c>
      <c r="V11561" s="64">
        <v>1</v>
      </c>
    </row>
    <row r="11562" spans="1:22" x14ac:dyDescent="0.25">
      <c r="A11562" s="64" t="s">
        <v>1569</v>
      </c>
      <c r="B11562" s="64">
        <v>519643</v>
      </c>
      <c r="C11562" s="64" t="s">
        <v>15130</v>
      </c>
      <c r="D11562" s="64" t="s">
        <v>6606</v>
      </c>
      <c r="E11562" s="66" t="s">
        <v>1607</v>
      </c>
      <c r="F11562" s="66" t="s">
        <v>15131</v>
      </c>
      <c r="G11562" s="64" t="s">
        <v>15132</v>
      </c>
      <c r="H11562" s="2">
        <v>40042</v>
      </c>
      <c r="I11562" s="2">
        <v>41792</v>
      </c>
      <c r="L11562" s="64">
        <v>40</v>
      </c>
      <c r="M11562" s="64" t="s">
        <v>10288</v>
      </c>
      <c r="N11562" s="64" t="s">
        <v>10289</v>
      </c>
      <c r="P11562" s="66" t="s">
        <v>15128</v>
      </c>
      <c r="Q11562" s="64" t="s">
        <v>15129</v>
      </c>
      <c r="R11562" s="64" t="s">
        <v>15477</v>
      </c>
      <c r="S11562" s="64" t="s">
        <v>15436</v>
      </c>
      <c r="T11562" s="64" t="s">
        <v>15438</v>
      </c>
      <c r="U11562" s="64" t="s">
        <v>15437</v>
      </c>
      <c r="V11562" s="64">
        <v>1</v>
      </c>
    </row>
    <row r="11563" spans="1:22" x14ac:dyDescent="0.25">
      <c r="A11563" s="64" t="s">
        <v>1569</v>
      </c>
      <c r="B11563" s="64">
        <v>519128</v>
      </c>
      <c r="C11563" s="64" t="s">
        <v>1950</v>
      </c>
      <c r="D11563" s="64" t="s">
        <v>11671</v>
      </c>
      <c r="E11563" s="66" t="s">
        <v>1596</v>
      </c>
      <c r="F11563" s="66" t="s">
        <v>11654</v>
      </c>
      <c r="G11563" s="64" t="s">
        <v>4294</v>
      </c>
      <c r="H11563" s="2">
        <v>39956</v>
      </c>
      <c r="I11563" s="2">
        <v>39956</v>
      </c>
      <c r="L11563" s="64">
        <v>38</v>
      </c>
      <c r="M11563" s="64" t="s">
        <v>10288</v>
      </c>
      <c r="N11563" s="64" t="s">
        <v>10289</v>
      </c>
      <c r="P11563" s="66" t="s">
        <v>11655</v>
      </c>
      <c r="Q11563" s="64" t="s">
        <v>11656</v>
      </c>
      <c r="R11563" s="64" t="s">
        <v>15471</v>
      </c>
      <c r="S11563" s="64" t="s">
        <v>15436</v>
      </c>
      <c r="T11563" s="64" t="s">
        <v>15438</v>
      </c>
      <c r="U11563" s="64" t="s">
        <v>15437</v>
      </c>
      <c r="V11563" s="64">
        <v>0.95</v>
      </c>
    </row>
    <row r="11564" spans="1:22" x14ac:dyDescent="0.25">
      <c r="A11564" s="64" t="s">
        <v>1569</v>
      </c>
      <c r="B11564" s="64">
        <v>517546</v>
      </c>
      <c r="C11564" s="64" t="s">
        <v>2414</v>
      </c>
      <c r="D11564" s="64" t="s">
        <v>10855</v>
      </c>
      <c r="E11564" s="66" t="s">
        <v>1596</v>
      </c>
      <c r="F11564" s="66" t="s">
        <v>12710</v>
      </c>
      <c r="G11564" s="64" t="s">
        <v>4294</v>
      </c>
      <c r="H11564" s="2">
        <v>39741</v>
      </c>
      <c r="I11564" s="2">
        <v>40882</v>
      </c>
      <c r="L11564" s="64">
        <v>6</v>
      </c>
      <c r="M11564" s="64" t="s">
        <v>10288</v>
      </c>
      <c r="N11564" s="64" t="s">
        <v>10289</v>
      </c>
      <c r="P11564" s="66" t="s">
        <v>12711</v>
      </c>
      <c r="Q11564" s="64" t="s">
        <v>12712</v>
      </c>
      <c r="R11564" s="64" t="s">
        <v>15470</v>
      </c>
      <c r="S11564" s="64" t="s">
        <v>15436</v>
      </c>
      <c r="T11564" s="64" t="s">
        <v>15438</v>
      </c>
      <c r="U11564" s="64" t="s">
        <v>15437</v>
      </c>
      <c r="V11564" s="64">
        <v>0.15</v>
      </c>
    </row>
    <row r="11565" spans="1:22" x14ac:dyDescent="0.25">
      <c r="A11565" s="64" t="s">
        <v>1569</v>
      </c>
      <c r="B11565" s="64">
        <v>517155</v>
      </c>
      <c r="C11565" s="64" t="s">
        <v>11314</v>
      </c>
      <c r="D11565" s="64" t="s">
        <v>11315</v>
      </c>
      <c r="E11565" s="66" t="s">
        <v>1596</v>
      </c>
      <c r="F11565" s="66" t="s">
        <v>11278</v>
      </c>
      <c r="G11565" s="64" t="s">
        <v>4294</v>
      </c>
      <c r="H11565" s="2">
        <v>39707</v>
      </c>
      <c r="I11565" s="2">
        <v>39707</v>
      </c>
      <c r="L11565" s="64">
        <v>29</v>
      </c>
      <c r="M11565" s="64" t="s">
        <v>10288</v>
      </c>
      <c r="N11565" s="64" t="s">
        <v>10289</v>
      </c>
      <c r="P11565" s="66" t="s">
        <v>11279</v>
      </c>
      <c r="Q11565" s="64" t="s">
        <v>11280</v>
      </c>
      <c r="R11565" s="64" t="s">
        <v>15471</v>
      </c>
      <c r="S11565" s="64" t="s">
        <v>15436</v>
      </c>
      <c r="T11565" s="64" t="s">
        <v>15438</v>
      </c>
      <c r="U11565" s="64" t="s">
        <v>15437</v>
      </c>
      <c r="V11565" s="64">
        <v>0.72499999999999998</v>
      </c>
    </row>
    <row r="11566" spans="1:22" x14ac:dyDescent="0.25">
      <c r="A11566" s="64" t="s">
        <v>1569</v>
      </c>
      <c r="B11566" s="64">
        <v>516630</v>
      </c>
      <c r="C11566" s="64" t="s">
        <v>1605</v>
      </c>
      <c r="D11566" s="64" t="s">
        <v>10601</v>
      </c>
      <c r="E11566" s="66" t="s">
        <v>1607</v>
      </c>
      <c r="F11566" s="66" t="s">
        <v>10602</v>
      </c>
      <c r="G11566" s="64" t="s">
        <v>4326</v>
      </c>
      <c r="H11566" s="2">
        <v>39672</v>
      </c>
      <c r="I11566" s="2">
        <v>41883</v>
      </c>
      <c r="L11566" s="64">
        <v>40</v>
      </c>
      <c r="M11566" s="64" t="s">
        <v>10288</v>
      </c>
      <c r="N11566" s="64" t="s">
        <v>10289</v>
      </c>
      <c r="P11566" s="66" t="s">
        <v>10547</v>
      </c>
      <c r="Q11566" s="64" t="s">
        <v>10548</v>
      </c>
      <c r="R11566" s="64" t="s">
        <v>15471</v>
      </c>
      <c r="S11566" s="64" t="s">
        <v>15436</v>
      </c>
      <c r="T11566" s="64" t="s">
        <v>15438</v>
      </c>
      <c r="U11566" s="64" t="s">
        <v>1566</v>
      </c>
      <c r="V11566" s="64">
        <v>1</v>
      </c>
    </row>
    <row r="11567" spans="1:22" x14ac:dyDescent="0.25">
      <c r="A11567" s="64" t="s">
        <v>1569</v>
      </c>
      <c r="B11567" s="64">
        <v>516552</v>
      </c>
      <c r="C11567" s="64" t="s">
        <v>10603</v>
      </c>
      <c r="D11567" s="64" t="s">
        <v>10573</v>
      </c>
      <c r="E11567" s="66" t="s">
        <v>1596</v>
      </c>
      <c r="F11567" s="66" t="s">
        <v>10546</v>
      </c>
      <c r="G11567" s="64" t="s">
        <v>4294</v>
      </c>
      <c r="H11567" s="2">
        <v>39671</v>
      </c>
      <c r="I11567" s="2">
        <v>39671</v>
      </c>
      <c r="L11567" s="64">
        <v>30.5</v>
      </c>
      <c r="M11567" s="64" t="s">
        <v>10288</v>
      </c>
      <c r="N11567" s="64" t="s">
        <v>10289</v>
      </c>
      <c r="P11567" s="66" t="s">
        <v>10547</v>
      </c>
      <c r="Q11567" s="64" t="s">
        <v>10548</v>
      </c>
      <c r="R11567" s="64" t="s">
        <v>15471</v>
      </c>
      <c r="S11567" s="64" t="s">
        <v>15436</v>
      </c>
      <c r="T11567" s="64" t="s">
        <v>15438</v>
      </c>
      <c r="U11567" s="64" t="s">
        <v>15437</v>
      </c>
      <c r="V11567" s="64">
        <v>0.76249999999999996</v>
      </c>
    </row>
    <row r="11568" spans="1:22" x14ac:dyDescent="0.25">
      <c r="A11568" s="64" t="s">
        <v>1569</v>
      </c>
      <c r="B11568" s="64">
        <v>516362</v>
      </c>
      <c r="C11568" s="64" t="s">
        <v>10404</v>
      </c>
      <c r="D11568" s="64" t="s">
        <v>10405</v>
      </c>
      <c r="E11568" s="66" t="s">
        <v>1607</v>
      </c>
      <c r="F11568" s="66" t="s">
        <v>10362</v>
      </c>
      <c r="G11568" s="64" t="s">
        <v>10363</v>
      </c>
      <c r="H11568" s="2">
        <v>39650</v>
      </c>
      <c r="I11568" s="2">
        <v>39650</v>
      </c>
      <c r="L11568" s="64">
        <v>40</v>
      </c>
      <c r="M11568" s="64" t="s">
        <v>10288</v>
      </c>
      <c r="N11568" s="64" t="s">
        <v>10289</v>
      </c>
      <c r="P11568" s="66" t="s">
        <v>10360</v>
      </c>
      <c r="Q11568" s="64" t="s">
        <v>10361</v>
      </c>
      <c r="R11568" s="64" t="s">
        <v>15471</v>
      </c>
      <c r="S11568" s="64" t="s">
        <v>15436</v>
      </c>
      <c r="T11568" s="64" t="s">
        <v>15438</v>
      </c>
      <c r="U11568" s="64" t="s">
        <v>15437</v>
      </c>
      <c r="V11568" s="64">
        <v>1</v>
      </c>
    </row>
    <row r="11569" spans="1:22" x14ac:dyDescent="0.25">
      <c r="A11569" s="64" t="s">
        <v>1569</v>
      </c>
      <c r="B11569" s="64">
        <v>516090</v>
      </c>
      <c r="C11569" s="64" t="s">
        <v>1705</v>
      </c>
      <c r="D11569" s="64" t="s">
        <v>12942</v>
      </c>
      <c r="E11569" s="66" t="s">
        <v>1596</v>
      </c>
      <c r="F11569" s="66" t="s">
        <v>12899</v>
      </c>
      <c r="G11569" s="64" t="s">
        <v>4294</v>
      </c>
      <c r="H11569" s="2">
        <v>39616</v>
      </c>
      <c r="I11569" s="2">
        <v>41271</v>
      </c>
      <c r="L11569" s="64">
        <v>12</v>
      </c>
      <c r="M11569" s="64" t="s">
        <v>10288</v>
      </c>
      <c r="N11569" s="64" t="s">
        <v>10289</v>
      </c>
      <c r="P11569" s="66" t="s">
        <v>12900</v>
      </c>
      <c r="Q11569" s="64" t="s">
        <v>12901</v>
      </c>
      <c r="R11569" s="64" t="s">
        <v>15471</v>
      </c>
      <c r="S11569" s="64" t="s">
        <v>15436</v>
      </c>
      <c r="T11569" s="64" t="s">
        <v>15438</v>
      </c>
      <c r="U11569" s="64" t="s">
        <v>15437</v>
      </c>
      <c r="V11569" s="64">
        <v>0.3</v>
      </c>
    </row>
    <row r="11570" spans="1:22" x14ac:dyDescent="0.25">
      <c r="A11570" s="64" t="s">
        <v>1569</v>
      </c>
      <c r="B11570" s="64">
        <v>515848</v>
      </c>
      <c r="C11570" s="64" t="s">
        <v>2637</v>
      </c>
      <c r="D11570" s="64" t="s">
        <v>10764</v>
      </c>
      <c r="E11570" s="66" t="s">
        <v>1607</v>
      </c>
      <c r="F11570" s="66" t="s">
        <v>10770</v>
      </c>
      <c r="G11570" s="64" t="s">
        <v>4326</v>
      </c>
      <c r="H11570" s="2">
        <v>39596</v>
      </c>
      <c r="I11570" s="2">
        <v>39596</v>
      </c>
      <c r="L11570" s="64">
        <v>40</v>
      </c>
      <c r="M11570" s="64" t="s">
        <v>10288</v>
      </c>
      <c r="N11570" s="64" t="s">
        <v>10289</v>
      </c>
      <c r="P11570" s="66" t="s">
        <v>10752</v>
      </c>
      <c r="Q11570" s="64" t="s">
        <v>10753</v>
      </c>
      <c r="R11570" s="64" t="s">
        <v>15471</v>
      </c>
      <c r="S11570" s="64" t="s">
        <v>15436</v>
      </c>
      <c r="T11570" s="64" t="s">
        <v>15438</v>
      </c>
      <c r="U11570" s="64" t="s">
        <v>1566</v>
      </c>
      <c r="V11570" s="64">
        <v>1</v>
      </c>
    </row>
    <row r="11571" spans="1:22" x14ac:dyDescent="0.25">
      <c r="A11571" s="64" t="s">
        <v>1569</v>
      </c>
      <c r="B11571" s="64">
        <v>515391</v>
      </c>
      <c r="C11571" s="64" t="s">
        <v>7988</v>
      </c>
      <c r="D11571" s="64" t="s">
        <v>11133</v>
      </c>
      <c r="E11571" s="66" t="s">
        <v>1596</v>
      </c>
      <c r="F11571" s="66" t="s">
        <v>11134</v>
      </c>
      <c r="G11571" s="64" t="s">
        <v>10363</v>
      </c>
      <c r="H11571" s="2">
        <v>39566</v>
      </c>
      <c r="I11571" s="2">
        <v>39566</v>
      </c>
      <c r="L11571" s="64">
        <v>3</v>
      </c>
      <c r="M11571" s="64" t="s">
        <v>10288</v>
      </c>
      <c r="N11571" s="64" t="s">
        <v>10289</v>
      </c>
      <c r="P11571" s="66" t="s">
        <v>11106</v>
      </c>
      <c r="Q11571" s="64" t="s">
        <v>11107</v>
      </c>
      <c r="R11571" s="64" t="s">
        <v>15471</v>
      </c>
      <c r="S11571" s="64" t="s">
        <v>15436</v>
      </c>
      <c r="T11571" s="64" t="s">
        <v>15438</v>
      </c>
      <c r="U11571" s="64" t="s">
        <v>15437</v>
      </c>
      <c r="V11571" s="64">
        <v>7.4999999999999997E-2</v>
      </c>
    </row>
    <row r="11572" spans="1:22" x14ac:dyDescent="0.25">
      <c r="A11572" s="64" t="s">
        <v>1569</v>
      </c>
      <c r="B11572" s="64">
        <v>514968</v>
      </c>
      <c r="C11572" s="64" t="s">
        <v>1688</v>
      </c>
      <c r="D11572" s="64" t="s">
        <v>5984</v>
      </c>
      <c r="E11572" s="66" t="s">
        <v>1596</v>
      </c>
      <c r="F11572" s="66" t="s">
        <v>10311</v>
      </c>
      <c r="G11572" s="64" t="s">
        <v>10312</v>
      </c>
      <c r="H11572" s="2">
        <v>39538</v>
      </c>
      <c r="I11572" s="2">
        <v>44669</v>
      </c>
      <c r="L11572" s="64">
        <v>32</v>
      </c>
      <c r="M11572" s="64" t="s">
        <v>10288</v>
      </c>
      <c r="N11572" s="64" t="s">
        <v>10289</v>
      </c>
      <c r="P11572" s="66" t="s">
        <v>10290</v>
      </c>
      <c r="Q11572" s="64" t="s">
        <v>10291</v>
      </c>
      <c r="R11572" s="64" t="s">
        <v>15470</v>
      </c>
      <c r="S11572" s="64" t="s">
        <v>15436</v>
      </c>
      <c r="T11572" s="64" t="s">
        <v>15438</v>
      </c>
      <c r="U11572" s="64" t="s">
        <v>15437</v>
      </c>
      <c r="V11572" s="64">
        <v>0.8</v>
      </c>
    </row>
    <row r="11573" spans="1:22" x14ac:dyDescent="0.25">
      <c r="A11573" s="64" t="s">
        <v>1569</v>
      </c>
      <c r="B11573" s="64">
        <v>514847</v>
      </c>
      <c r="C11573" s="64" t="s">
        <v>2258</v>
      </c>
      <c r="D11573" s="64" t="s">
        <v>2594</v>
      </c>
      <c r="E11573" s="66" t="s">
        <v>1607</v>
      </c>
      <c r="F11573" s="66" t="s">
        <v>10751</v>
      </c>
      <c r="G11573" s="64" t="s">
        <v>4294</v>
      </c>
      <c r="H11573" s="2">
        <v>39524</v>
      </c>
      <c r="I11573" s="2">
        <v>44879</v>
      </c>
      <c r="L11573" s="64">
        <v>40</v>
      </c>
      <c r="M11573" s="64" t="s">
        <v>10288</v>
      </c>
      <c r="N11573" s="64" t="s">
        <v>10289</v>
      </c>
      <c r="P11573" s="66" t="s">
        <v>10752</v>
      </c>
      <c r="Q11573" s="64" t="s">
        <v>10753</v>
      </c>
      <c r="R11573" s="64" t="s">
        <v>15471</v>
      </c>
      <c r="S11573" s="64" t="s">
        <v>15436</v>
      </c>
      <c r="T11573" s="64" t="s">
        <v>15438</v>
      </c>
      <c r="U11573" s="64" t="s">
        <v>15437</v>
      </c>
      <c r="V11573" s="64">
        <v>1</v>
      </c>
    </row>
    <row r="11574" spans="1:22" x14ac:dyDescent="0.25">
      <c r="A11574" s="64" t="s">
        <v>1569</v>
      </c>
      <c r="B11574" s="64">
        <v>514108</v>
      </c>
      <c r="C11574" s="64" t="s">
        <v>10604</v>
      </c>
      <c r="D11574" s="64" t="s">
        <v>15969</v>
      </c>
      <c r="E11574" s="66" t="s">
        <v>1596</v>
      </c>
      <c r="F11574" s="66" t="s">
        <v>10546</v>
      </c>
      <c r="G11574" s="64" t="s">
        <v>4294</v>
      </c>
      <c r="H11574" s="2">
        <v>39447</v>
      </c>
      <c r="I11574" s="2">
        <v>39447</v>
      </c>
      <c r="L11574" s="64">
        <v>16.5</v>
      </c>
      <c r="M11574" s="64" t="s">
        <v>10288</v>
      </c>
      <c r="N11574" s="64" t="s">
        <v>10289</v>
      </c>
      <c r="P11574" s="66" t="s">
        <v>10547</v>
      </c>
      <c r="Q11574" s="64" t="s">
        <v>10548</v>
      </c>
      <c r="R11574" s="64" t="s">
        <v>15471</v>
      </c>
      <c r="S11574" s="64" t="s">
        <v>15436</v>
      </c>
      <c r="T11574" s="64" t="s">
        <v>15438</v>
      </c>
      <c r="U11574" s="64" t="s">
        <v>15437</v>
      </c>
      <c r="V11574" s="64">
        <v>0.41249999999999998</v>
      </c>
    </row>
    <row r="11575" spans="1:22" x14ac:dyDescent="0.25">
      <c r="A11575" s="64" t="s">
        <v>1569</v>
      </c>
      <c r="B11575" s="64">
        <v>514157</v>
      </c>
      <c r="C11575" s="64" t="s">
        <v>12943</v>
      </c>
      <c r="D11575" s="64" t="s">
        <v>12944</v>
      </c>
      <c r="E11575" s="66" t="s">
        <v>1596</v>
      </c>
      <c r="F11575" s="66" t="s">
        <v>12899</v>
      </c>
      <c r="G11575" s="64" t="s">
        <v>4294</v>
      </c>
      <c r="H11575" s="2">
        <v>39426</v>
      </c>
      <c r="I11575" s="2">
        <v>41271</v>
      </c>
      <c r="L11575" s="64">
        <v>6</v>
      </c>
      <c r="M11575" s="64" t="s">
        <v>10288</v>
      </c>
      <c r="N11575" s="64" t="s">
        <v>10289</v>
      </c>
      <c r="P11575" s="66" t="s">
        <v>12900</v>
      </c>
      <c r="Q11575" s="64" t="s">
        <v>12901</v>
      </c>
      <c r="R11575" s="64" t="s">
        <v>15471</v>
      </c>
      <c r="S11575" s="64" t="s">
        <v>15436</v>
      </c>
      <c r="T11575" s="64" t="s">
        <v>15438</v>
      </c>
      <c r="U11575" s="64" t="s">
        <v>15437</v>
      </c>
      <c r="V11575" s="64">
        <v>0.15</v>
      </c>
    </row>
    <row r="11576" spans="1:22" x14ac:dyDescent="0.25">
      <c r="A11576" s="64" t="s">
        <v>1569</v>
      </c>
      <c r="B11576" s="64">
        <v>512685</v>
      </c>
      <c r="C11576" s="64" t="s">
        <v>1675</v>
      </c>
      <c r="D11576" s="64" t="s">
        <v>1817</v>
      </c>
      <c r="E11576" s="66" t="s">
        <v>1596</v>
      </c>
      <c r="F11576" s="66" t="s">
        <v>10751</v>
      </c>
      <c r="G11576" s="64" t="s">
        <v>4294</v>
      </c>
      <c r="H11576" s="2">
        <v>39346</v>
      </c>
      <c r="I11576" s="2">
        <v>39346</v>
      </c>
      <c r="L11576" s="64">
        <v>23.5</v>
      </c>
      <c r="M11576" s="64" t="s">
        <v>10288</v>
      </c>
      <c r="N11576" s="64" t="s">
        <v>10289</v>
      </c>
      <c r="P11576" s="66" t="s">
        <v>10752</v>
      </c>
      <c r="Q11576" s="64" t="s">
        <v>10753</v>
      </c>
      <c r="R11576" s="64" t="s">
        <v>15471</v>
      </c>
      <c r="S11576" s="64" t="s">
        <v>15436</v>
      </c>
      <c r="T11576" s="64" t="s">
        <v>15438</v>
      </c>
      <c r="U11576" s="64" t="s">
        <v>15437</v>
      </c>
      <c r="V11576" s="64">
        <v>0.58750000000000002</v>
      </c>
    </row>
    <row r="11577" spans="1:22" x14ac:dyDescent="0.25">
      <c r="A11577" s="64" t="s">
        <v>1569</v>
      </c>
      <c r="B11577" s="64">
        <v>510976</v>
      </c>
      <c r="C11577" s="64" t="s">
        <v>3280</v>
      </c>
      <c r="D11577" s="64" t="s">
        <v>10817</v>
      </c>
      <c r="E11577" s="66" t="s">
        <v>1572</v>
      </c>
      <c r="F11577" s="66" t="s">
        <v>10814</v>
      </c>
      <c r="G11577" s="64" t="s">
        <v>10363</v>
      </c>
      <c r="H11577" s="2">
        <v>39170</v>
      </c>
      <c r="I11577" s="2">
        <v>39170</v>
      </c>
      <c r="L11577" s="64">
        <v>0.01</v>
      </c>
      <c r="M11577" s="64" t="s">
        <v>10288</v>
      </c>
      <c r="N11577" s="64" t="s">
        <v>10289</v>
      </c>
      <c r="P11577" s="66" t="s">
        <v>10772</v>
      </c>
      <c r="Q11577" s="64" t="s">
        <v>10773</v>
      </c>
      <c r="R11577" s="64" t="s">
        <v>15470</v>
      </c>
      <c r="S11577" s="64" t="s">
        <v>15436</v>
      </c>
      <c r="T11577" s="64" t="s">
        <v>15437</v>
      </c>
      <c r="U11577" s="64" t="s">
        <v>15437</v>
      </c>
      <c r="V11577" s="64">
        <v>0</v>
      </c>
    </row>
    <row r="11578" spans="1:22" x14ac:dyDescent="0.25">
      <c r="A11578" s="64" t="s">
        <v>1569</v>
      </c>
      <c r="B11578" s="64">
        <v>510660</v>
      </c>
      <c r="C11578" s="64" t="s">
        <v>2933</v>
      </c>
      <c r="D11578" s="64" t="s">
        <v>11067</v>
      </c>
      <c r="E11578" s="66" t="s">
        <v>1607</v>
      </c>
      <c r="F11578" s="66" t="s">
        <v>11036</v>
      </c>
      <c r="G11578" s="64" t="s">
        <v>4294</v>
      </c>
      <c r="H11578" s="2">
        <v>39141</v>
      </c>
      <c r="I11578" s="2">
        <v>44739</v>
      </c>
      <c r="L11578" s="64">
        <v>40</v>
      </c>
      <c r="M11578" s="64" t="s">
        <v>10288</v>
      </c>
      <c r="N11578" s="64" t="s">
        <v>10289</v>
      </c>
      <c r="P11578" s="66" t="s">
        <v>11037</v>
      </c>
      <c r="Q11578" s="64" t="s">
        <v>11038</v>
      </c>
      <c r="R11578" s="64" t="s">
        <v>15471</v>
      </c>
      <c r="S11578" s="64" t="s">
        <v>15436</v>
      </c>
      <c r="T11578" s="64" t="s">
        <v>15438</v>
      </c>
      <c r="U11578" s="64" t="s">
        <v>15437</v>
      </c>
      <c r="V11578" s="64">
        <v>1</v>
      </c>
    </row>
    <row r="11579" spans="1:22" x14ac:dyDescent="0.25">
      <c r="A11579" s="64" t="s">
        <v>1569</v>
      </c>
      <c r="B11579" s="64">
        <v>509761</v>
      </c>
      <c r="C11579" s="64" t="s">
        <v>4621</v>
      </c>
      <c r="D11579" s="64" t="s">
        <v>12755</v>
      </c>
      <c r="E11579" s="66" t="s">
        <v>1596</v>
      </c>
      <c r="F11579" s="66" t="s">
        <v>12710</v>
      </c>
      <c r="G11579" s="64" t="s">
        <v>4294</v>
      </c>
      <c r="H11579" s="2">
        <v>39020</v>
      </c>
      <c r="I11579" s="2">
        <v>40882</v>
      </c>
      <c r="L11579" s="64">
        <v>24</v>
      </c>
      <c r="M11579" s="64" t="s">
        <v>10288</v>
      </c>
      <c r="N11579" s="64" t="s">
        <v>10289</v>
      </c>
      <c r="P11579" s="66" t="s">
        <v>12711</v>
      </c>
      <c r="Q11579" s="64" t="s">
        <v>12712</v>
      </c>
      <c r="R11579" s="64" t="s">
        <v>15470</v>
      </c>
      <c r="S11579" s="64" t="s">
        <v>15436</v>
      </c>
      <c r="T11579" s="64" t="s">
        <v>15438</v>
      </c>
      <c r="U11579" s="64" t="s">
        <v>15437</v>
      </c>
      <c r="V11579" s="64">
        <v>0.6</v>
      </c>
    </row>
    <row r="11580" spans="1:22" x14ac:dyDescent="0.25">
      <c r="A11580" s="64" t="s">
        <v>1569</v>
      </c>
      <c r="B11580" s="64">
        <v>509300</v>
      </c>
      <c r="C11580" s="64" t="s">
        <v>1918</v>
      </c>
      <c r="D11580" s="64" t="s">
        <v>3173</v>
      </c>
      <c r="E11580" s="66" t="s">
        <v>1607</v>
      </c>
      <c r="F11580" s="66" t="s">
        <v>11604</v>
      </c>
      <c r="G11580" s="64" t="s">
        <v>10304</v>
      </c>
      <c r="H11580" s="2">
        <v>38956</v>
      </c>
      <c r="I11580" s="2">
        <v>41841</v>
      </c>
      <c r="L11580" s="64">
        <v>40</v>
      </c>
      <c r="M11580" s="64" t="s">
        <v>10288</v>
      </c>
      <c r="N11580" s="64" t="s">
        <v>10289</v>
      </c>
      <c r="P11580" s="66" t="s">
        <v>11593</v>
      </c>
      <c r="Q11580" s="64" t="s">
        <v>11594</v>
      </c>
      <c r="R11580" s="64" t="s">
        <v>15471</v>
      </c>
      <c r="S11580" s="64" t="s">
        <v>15436</v>
      </c>
      <c r="T11580" s="64" t="s">
        <v>15438</v>
      </c>
      <c r="U11580" s="64" t="s">
        <v>15437</v>
      </c>
      <c r="V11580" s="64">
        <v>1</v>
      </c>
    </row>
    <row r="11581" spans="1:22" x14ac:dyDescent="0.25">
      <c r="A11581" s="64" t="s">
        <v>1569</v>
      </c>
      <c r="B11581" s="64">
        <v>501729</v>
      </c>
      <c r="C11581" s="64" t="s">
        <v>1907</v>
      </c>
      <c r="D11581" s="64" t="s">
        <v>10177</v>
      </c>
      <c r="E11581" s="66" t="s">
        <v>1596</v>
      </c>
      <c r="F11581" s="66" t="s">
        <v>10359</v>
      </c>
      <c r="G11581" s="64" t="s">
        <v>4294</v>
      </c>
      <c r="H11581" s="2">
        <v>38817</v>
      </c>
      <c r="I11581" s="2">
        <v>43066</v>
      </c>
      <c r="L11581" s="64">
        <v>8</v>
      </c>
      <c r="M11581" s="64" t="s">
        <v>10288</v>
      </c>
      <c r="N11581" s="64" t="s">
        <v>10289</v>
      </c>
      <c r="P11581" s="66" t="s">
        <v>10360</v>
      </c>
      <c r="Q11581" s="64" t="s">
        <v>10361</v>
      </c>
      <c r="R11581" s="64" t="s">
        <v>15471</v>
      </c>
      <c r="S11581" s="64" t="s">
        <v>15436</v>
      </c>
      <c r="T11581" s="64" t="s">
        <v>15438</v>
      </c>
      <c r="U11581" s="64" t="s">
        <v>15437</v>
      </c>
      <c r="V11581" s="64">
        <v>0.2</v>
      </c>
    </row>
    <row r="11582" spans="1:22" x14ac:dyDescent="0.25">
      <c r="A11582" s="64" t="s">
        <v>1569</v>
      </c>
      <c r="B11582" s="64">
        <v>501727</v>
      </c>
      <c r="C11582" s="64" t="s">
        <v>2032</v>
      </c>
      <c r="D11582" s="64" t="s">
        <v>10818</v>
      </c>
      <c r="E11582" s="66" t="s">
        <v>1607</v>
      </c>
      <c r="F11582" s="66" t="s">
        <v>10781</v>
      </c>
      <c r="G11582" s="64" t="s">
        <v>10304</v>
      </c>
      <c r="H11582" s="2">
        <v>38810</v>
      </c>
      <c r="I11582" s="2">
        <v>43801</v>
      </c>
      <c r="L11582" s="64">
        <v>40</v>
      </c>
      <c r="M11582" s="64" t="s">
        <v>10288</v>
      </c>
      <c r="N11582" s="64" t="s">
        <v>10289</v>
      </c>
      <c r="P11582" s="66" t="s">
        <v>10772</v>
      </c>
      <c r="Q11582" s="64" t="s">
        <v>10773</v>
      </c>
      <c r="R11582" s="64" t="s">
        <v>15470</v>
      </c>
      <c r="S11582" s="64" t="s">
        <v>15436</v>
      </c>
      <c r="T11582" s="64" t="s">
        <v>15438</v>
      </c>
      <c r="U11582" s="64" t="s">
        <v>15437</v>
      </c>
      <c r="V11582" s="64">
        <v>1</v>
      </c>
    </row>
    <row r="11583" spans="1:22" x14ac:dyDescent="0.25">
      <c r="A11583" s="64" t="s">
        <v>1569</v>
      </c>
      <c r="B11583" s="64">
        <v>501628</v>
      </c>
      <c r="C11583" s="64" t="s">
        <v>11612</v>
      </c>
      <c r="D11583" s="64" t="s">
        <v>6298</v>
      </c>
      <c r="E11583" s="66" t="s">
        <v>1607</v>
      </c>
      <c r="F11583" s="66" t="s">
        <v>11613</v>
      </c>
      <c r="G11583" s="64" t="s">
        <v>10363</v>
      </c>
      <c r="H11583" s="2">
        <v>38733</v>
      </c>
      <c r="I11583" s="2">
        <v>45103</v>
      </c>
      <c r="L11583" s="64">
        <v>40</v>
      </c>
      <c r="M11583" s="64" t="s">
        <v>10288</v>
      </c>
      <c r="N11583" s="64" t="s">
        <v>10289</v>
      </c>
      <c r="P11583" s="66" t="s">
        <v>11593</v>
      </c>
      <c r="Q11583" s="64" t="s">
        <v>11594</v>
      </c>
      <c r="R11583" s="64" t="s">
        <v>15471</v>
      </c>
      <c r="S11583" s="64" t="s">
        <v>15436</v>
      </c>
      <c r="T11583" s="64" t="s">
        <v>15438</v>
      </c>
      <c r="U11583" s="64" t="s">
        <v>15437</v>
      </c>
      <c r="V11583" s="64">
        <v>1</v>
      </c>
    </row>
    <row r="11584" spans="1:22" x14ac:dyDescent="0.25">
      <c r="A11584" s="64" t="s">
        <v>1569</v>
      </c>
      <c r="B11584" s="64">
        <v>501555</v>
      </c>
      <c r="C11584" s="64" t="s">
        <v>1794</v>
      </c>
      <c r="D11584" s="64" t="s">
        <v>3409</v>
      </c>
      <c r="E11584" s="66" t="s">
        <v>1607</v>
      </c>
      <c r="F11584" s="66" t="s">
        <v>11660</v>
      </c>
      <c r="G11584" s="64" t="s">
        <v>10304</v>
      </c>
      <c r="H11584" s="2">
        <v>38672</v>
      </c>
      <c r="I11584" s="2">
        <v>45593</v>
      </c>
      <c r="L11584" s="64">
        <v>40</v>
      </c>
      <c r="M11584" s="64" t="s">
        <v>10288</v>
      </c>
      <c r="N11584" s="64" t="s">
        <v>10289</v>
      </c>
      <c r="P11584" s="66" t="s">
        <v>11655</v>
      </c>
      <c r="Q11584" s="64" t="s">
        <v>11656</v>
      </c>
      <c r="R11584" s="64" t="s">
        <v>15471</v>
      </c>
      <c r="S11584" s="64" t="s">
        <v>15436</v>
      </c>
      <c r="T11584" s="64" t="s">
        <v>15438</v>
      </c>
      <c r="U11584" s="64" t="s">
        <v>15437</v>
      </c>
      <c r="V11584" s="64">
        <v>1</v>
      </c>
    </row>
    <row r="11585" spans="1:22" x14ac:dyDescent="0.25">
      <c r="A11585" s="64" t="s">
        <v>1569</v>
      </c>
      <c r="B11585" s="64">
        <v>501498</v>
      </c>
      <c r="C11585" s="64" t="s">
        <v>6839</v>
      </c>
      <c r="D11585" s="64" t="s">
        <v>10429</v>
      </c>
      <c r="E11585" s="66" t="s">
        <v>1607</v>
      </c>
      <c r="F11585" s="66" t="s">
        <v>11135</v>
      </c>
      <c r="G11585" s="64" t="s">
        <v>7089</v>
      </c>
      <c r="H11585" s="2">
        <v>38651</v>
      </c>
      <c r="I11585" s="2">
        <v>45425</v>
      </c>
      <c r="L11585" s="64">
        <v>40</v>
      </c>
      <c r="M11585" s="64" t="s">
        <v>10288</v>
      </c>
      <c r="N11585" s="64" t="s">
        <v>10289</v>
      </c>
      <c r="P11585" s="66" t="s">
        <v>11106</v>
      </c>
      <c r="Q11585" s="64" t="s">
        <v>11107</v>
      </c>
      <c r="R11585" s="64" t="s">
        <v>15471</v>
      </c>
      <c r="S11585" s="64" t="s">
        <v>15436</v>
      </c>
      <c r="T11585" s="64" t="s">
        <v>15438</v>
      </c>
      <c r="U11585" s="64" t="s">
        <v>15437</v>
      </c>
      <c r="V11585" s="64">
        <v>1</v>
      </c>
    </row>
    <row r="11586" spans="1:22" x14ac:dyDescent="0.25">
      <c r="A11586" s="64" t="s">
        <v>1569</v>
      </c>
      <c r="B11586" s="64">
        <v>501370</v>
      </c>
      <c r="C11586" s="64" t="s">
        <v>9151</v>
      </c>
      <c r="D11586" s="64" t="s">
        <v>10605</v>
      </c>
      <c r="E11586" s="66" t="s">
        <v>1607</v>
      </c>
      <c r="F11586" s="66" t="s">
        <v>10546</v>
      </c>
      <c r="G11586" s="64" t="s">
        <v>4294</v>
      </c>
      <c r="H11586" s="2">
        <v>38556</v>
      </c>
      <c r="I11586" s="2">
        <v>41859</v>
      </c>
      <c r="L11586" s="64">
        <v>40</v>
      </c>
      <c r="M11586" s="64" t="s">
        <v>10288</v>
      </c>
      <c r="N11586" s="64" t="s">
        <v>10289</v>
      </c>
      <c r="P11586" s="66" t="s">
        <v>10547</v>
      </c>
      <c r="Q11586" s="64" t="s">
        <v>10548</v>
      </c>
      <c r="R11586" s="64" t="s">
        <v>15471</v>
      </c>
      <c r="S11586" s="64" t="s">
        <v>15436</v>
      </c>
      <c r="T11586" s="64" t="s">
        <v>15438</v>
      </c>
      <c r="U11586" s="64" t="s">
        <v>15437</v>
      </c>
      <c r="V11586" s="64">
        <v>1</v>
      </c>
    </row>
    <row r="11587" spans="1:22" x14ac:dyDescent="0.25">
      <c r="A11587" s="64" t="s">
        <v>1569</v>
      </c>
      <c r="B11587" s="64">
        <v>501169</v>
      </c>
      <c r="C11587" s="64" t="s">
        <v>10313</v>
      </c>
      <c r="D11587" s="64" t="s">
        <v>10314</v>
      </c>
      <c r="E11587" s="66" t="s">
        <v>1596</v>
      </c>
      <c r="F11587" s="66" t="s">
        <v>10287</v>
      </c>
      <c r="G11587" s="64" t="s">
        <v>4294</v>
      </c>
      <c r="H11587" s="2">
        <v>38468</v>
      </c>
      <c r="I11587" s="2">
        <v>44305</v>
      </c>
      <c r="L11587" s="64">
        <v>39</v>
      </c>
      <c r="M11587" s="64" t="s">
        <v>10288</v>
      </c>
      <c r="N11587" s="64" t="s">
        <v>10289</v>
      </c>
      <c r="P11587" s="66" t="s">
        <v>10290</v>
      </c>
      <c r="Q11587" s="64" t="s">
        <v>10291</v>
      </c>
      <c r="R11587" s="64" t="s">
        <v>15470</v>
      </c>
      <c r="S11587" s="64" t="s">
        <v>15436</v>
      </c>
      <c r="T11587" s="64" t="s">
        <v>15438</v>
      </c>
      <c r="U11587" s="64" t="s">
        <v>15437</v>
      </c>
      <c r="V11587" s="64">
        <v>0.97499999999999998</v>
      </c>
    </row>
    <row r="11588" spans="1:22" x14ac:dyDescent="0.25">
      <c r="A11588" s="64" t="s">
        <v>1569</v>
      </c>
      <c r="B11588" s="64">
        <v>500231</v>
      </c>
      <c r="C11588" s="64" t="s">
        <v>12756</v>
      </c>
      <c r="D11588" s="64" t="s">
        <v>12757</v>
      </c>
      <c r="E11588" s="66" t="s">
        <v>1607</v>
      </c>
      <c r="F11588" s="66" t="s">
        <v>12710</v>
      </c>
      <c r="G11588" s="64" t="s">
        <v>4294</v>
      </c>
      <c r="H11588" s="2">
        <v>37767</v>
      </c>
      <c r="I11588" s="2">
        <v>42611</v>
      </c>
      <c r="L11588" s="64">
        <v>40</v>
      </c>
      <c r="M11588" s="64" t="s">
        <v>10288</v>
      </c>
      <c r="N11588" s="64" t="s">
        <v>10289</v>
      </c>
      <c r="P11588" s="66" t="s">
        <v>12711</v>
      </c>
      <c r="Q11588" s="64" t="s">
        <v>12712</v>
      </c>
      <c r="R11588" s="64" t="s">
        <v>15470</v>
      </c>
      <c r="S11588" s="64" t="s">
        <v>15436</v>
      </c>
      <c r="T11588" s="64" t="s">
        <v>15438</v>
      </c>
      <c r="U11588" s="64" t="s">
        <v>15437</v>
      </c>
      <c r="V11588" s="64">
        <v>1</v>
      </c>
    </row>
    <row r="11589" spans="1:22" x14ac:dyDescent="0.25">
      <c r="A11589" s="64" t="s">
        <v>1569</v>
      </c>
      <c r="B11589" s="64">
        <v>500945</v>
      </c>
      <c r="C11589" s="64" t="s">
        <v>8264</v>
      </c>
      <c r="D11589" s="64" t="s">
        <v>15066</v>
      </c>
      <c r="E11589" s="66" t="s">
        <v>1607</v>
      </c>
      <c r="F11589" s="66" t="s">
        <v>15067</v>
      </c>
      <c r="G11589" s="64" t="s">
        <v>15068</v>
      </c>
      <c r="H11589" s="2">
        <v>37660</v>
      </c>
      <c r="I11589" s="2">
        <v>44809</v>
      </c>
      <c r="L11589" s="64">
        <v>40</v>
      </c>
      <c r="M11589" s="64" t="s">
        <v>10288</v>
      </c>
      <c r="N11589" s="64" t="s">
        <v>10289</v>
      </c>
      <c r="P11589" s="66" t="s">
        <v>15050</v>
      </c>
      <c r="Q11589" s="64" t="s">
        <v>15051</v>
      </c>
      <c r="R11589" s="64" t="s">
        <v>15474</v>
      </c>
      <c r="S11589" s="64" t="s">
        <v>15436</v>
      </c>
      <c r="T11589" s="64" t="s">
        <v>15438</v>
      </c>
      <c r="U11589" s="64" t="s">
        <v>15437</v>
      </c>
      <c r="V11589" s="64">
        <v>1</v>
      </c>
    </row>
    <row r="11590" spans="1:22" x14ac:dyDescent="0.25">
      <c r="A11590" s="64" t="s">
        <v>1569</v>
      </c>
      <c r="B11590" s="64">
        <v>500715</v>
      </c>
      <c r="C11590" s="64" t="s">
        <v>6483</v>
      </c>
      <c r="D11590" s="64" t="s">
        <v>6056</v>
      </c>
      <c r="E11590" s="66" t="s">
        <v>1607</v>
      </c>
      <c r="F11590" s="66" t="s">
        <v>11424</v>
      </c>
      <c r="G11590" s="64" t="s">
        <v>10304</v>
      </c>
      <c r="H11590" s="2">
        <v>37497</v>
      </c>
      <c r="I11590" s="2">
        <v>44697</v>
      </c>
      <c r="L11590" s="64">
        <v>40</v>
      </c>
      <c r="M11590" s="64" t="s">
        <v>10288</v>
      </c>
      <c r="N11590" s="64" t="s">
        <v>10289</v>
      </c>
      <c r="P11590" s="66" t="s">
        <v>11416</v>
      </c>
      <c r="Q11590" s="64" t="s">
        <v>11417</v>
      </c>
      <c r="R11590" s="64" t="s">
        <v>15471</v>
      </c>
      <c r="S11590" s="64" t="s">
        <v>15436</v>
      </c>
      <c r="T11590" s="64" t="s">
        <v>15438</v>
      </c>
      <c r="U11590" s="64" t="s">
        <v>15437</v>
      </c>
      <c r="V11590" s="64">
        <v>1</v>
      </c>
    </row>
    <row r="11591" spans="1:22" x14ac:dyDescent="0.25">
      <c r="A11591" s="64" t="s">
        <v>1569</v>
      </c>
      <c r="B11591" s="64">
        <v>500472</v>
      </c>
      <c r="C11591" s="64" t="s">
        <v>1918</v>
      </c>
      <c r="D11591" s="64" t="s">
        <v>1869</v>
      </c>
      <c r="E11591" s="66" t="s">
        <v>1607</v>
      </c>
      <c r="F11591" s="66" t="s">
        <v>10546</v>
      </c>
      <c r="G11591" s="64" t="s">
        <v>4294</v>
      </c>
      <c r="H11591" s="2">
        <v>37082</v>
      </c>
      <c r="I11591" s="2">
        <v>37082</v>
      </c>
      <c r="L11591" s="64">
        <v>40</v>
      </c>
      <c r="M11591" s="64" t="s">
        <v>10288</v>
      </c>
      <c r="N11591" s="64" t="s">
        <v>10289</v>
      </c>
      <c r="P11591" s="66" t="s">
        <v>10547</v>
      </c>
      <c r="Q11591" s="64" t="s">
        <v>10548</v>
      </c>
      <c r="R11591" s="64" t="s">
        <v>15471</v>
      </c>
      <c r="S11591" s="64" t="s">
        <v>15436</v>
      </c>
      <c r="T11591" s="64" t="s">
        <v>15438</v>
      </c>
      <c r="U11591" s="64" t="s">
        <v>15437</v>
      </c>
      <c r="V11591" s="64">
        <v>1</v>
      </c>
    </row>
    <row r="11592" spans="1:22" x14ac:dyDescent="0.25">
      <c r="A11592" s="64" t="s">
        <v>1569</v>
      </c>
      <c r="B11592" s="64">
        <v>500187</v>
      </c>
      <c r="C11592" s="64" t="s">
        <v>11136</v>
      </c>
      <c r="D11592" s="64" t="s">
        <v>8789</v>
      </c>
      <c r="E11592" s="66" t="s">
        <v>1596</v>
      </c>
      <c r="F11592" s="66" t="s">
        <v>11105</v>
      </c>
      <c r="G11592" s="64" t="s">
        <v>4294</v>
      </c>
      <c r="H11592" s="2">
        <v>37018</v>
      </c>
      <c r="I11592" s="2">
        <v>42065</v>
      </c>
      <c r="L11592" s="64">
        <v>15.5</v>
      </c>
      <c r="M11592" s="64" t="s">
        <v>10288</v>
      </c>
      <c r="N11592" s="64" t="s">
        <v>10289</v>
      </c>
      <c r="P11592" s="66" t="s">
        <v>11106</v>
      </c>
      <c r="Q11592" s="64" t="s">
        <v>11107</v>
      </c>
      <c r="R11592" s="64" t="s">
        <v>15471</v>
      </c>
      <c r="S11592" s="64" t="s">
        <v>15436</v>
      </c>
      <c r="T11592" s="64" t="s">
        <v>15438</v>
      </c>
      <c r="U11592" s="64" t="s">
        <v>15437</v>
      </c>
      <c r="V11592" s="64">
        <v>0.38750000000000001</v>
      </c>
    </row>
    <row r="11593" spans="1:22" x14ac:dyDescent="0.25">
      <c r="A11593" s="64" t="s">
        <v>1569</v>
      </c>
      <c r="B11593" s="64">
        <v>512375</v>
      </c>
      <c r="C11593" s="64" t="s">
        <v>2540</v>
      </c>
      <c r="D11593" s="64" t="s">
        <v>15069</v>
      </c>
      <c r="E11593" s="66" t="s">
        <v>1607</v>
      </c>
      <c r="F11593" s="66" t="s">
        <v>15057</v>
      </c>
      <c r="G11593" s="64" t="s">
        <v>15058</v>
      </c>
      <c r="H11593" s="2">
        <v>36945</v>
      </c>
      <c r="I11593" s="2">
        <v>43598</v>
      </c>
      <c r="L11593" s="64">
        <v>40</v>
      </c>
      <c r="M11593" s="64" t="s">
        <v>10288</v>
      </c>
      <c r="N11593" s="64" t="s">
        <v>10289</v>
      </c>
      <c r="P11593" s="66" t="s">
        <v>15050</v>
      </c>
      <c r="Q11593" s="64" t="s">
        <v>15051</v>
      </c>
      <c r="R11593" s="64" t="s">
        <v>15474</v>
      </c>
      <c r="S11593" s="64" t="s">
        <v>15436</v>
      </c>
      <c r="T11593" s="64" t="s">
        <v>15438</v>
      </c>
      <c r="U11593" s="64" t="s">
        <v>15437</v>
      </c>
      <c r="V11593" s="64">
        <v>1</v>
      </c>
    </row>
    <row r="11594" spans="1:22" x14ac:dyDescent="0.25">
      <c r="A11594" s="64" t="s">
        <v>1569</v>
      </c>
      <c r="B11594" s="64">
        <v>500500</v>
      </c>
      <c r="C11594" s="64" t="s">
        <v>10983</v>
      </c>
      <c r="D11594" s="64" t="s">
        <v>1878</v>
      </c>
      <c r="E11594" s="66" t="s">
        <v>1607</v>
      </c>
      <c r="F11594" s="66" t="s">
        <v>15064</v>
      </c>
      <c r="G11594" s="64" t="s">
        <v>15065</v>
      </c>
      <c r="H11594" s="2">
        <v>36536</v>
      </c>
      <c r="I11594" s="2">
        <v>44571</v>
      </c>
      <c r="L11594" s="64">
        <v>40</v>
      </c>
      <c r="M11594" s="64" t="s">
        <v>10288</v>
      </c>
      <c r="N11594" s="64" t="s">
        <v>10289</v>
      </c>
      <c r="O11594" s="64" t="s">
        <v>15049</v>
      </c>
      <c r="P11594" s="66" t="s">
        <v>15050</v>
      </c>
      <c r="Q11594" s="64" t="s">
        <v>15051</v>
      </c>
      <c r="R11594" s="64" t="s">
        <v>15474</v>
      </c>
      <c r="S11594" s="64" t="s">
        <v>15436</v>
      </c>
      <c r="T11594" s="64" t="s">
        <v>15438</v>
      </c>
      <c r="U11594" s="64" t="s">
        <v>15437</v>
      </c>
      <c r="V11594" s="64">
        <v>1</v>
      </c>
    </row>
    <row r="11595" spans="1:22" x14ac:dyDescent="0.25">
      <c r="A11595" s="64" t="s">
        <v>1569</v>
      </c>
      <c r="B11595" s="64">
        <v>500511</v>
      </c>
      <c r="C11595" s="64" t="s">
        <v>3941</v>
      </c>
      <c r="D11595" s="64" t="s">
        <v>11137</v>
      </c>
      <c r="E11595" s="66" t="s">
        <v>1607</v>
      </c>
      <c r="F11595" s="66" t="s">
        <v>11138</v>
      </c>
      <c r="G11595" s="64" t="s">
        <v>4326</v>
      </c>
      <c r="H11595" s="2">
        <v>36536</v>
      </c>
      <c r="I11595" s="2">
        <v>42114</v>
      </c>
      <c r="L11595" s="64">
        <v>40</v>
      </c>
      <c r="M11595" s="64" t="s">
        <v>10288</v>
      </c>
      <c r="N11595" s="64" t="s">
        <v>10289</v>
      </c>
      <c r="P11595" s="66" t="s">
        <v>11106</v>
      </c>
      <c r="Q11595" s="64" t="s">
        <v>11107</v>
      </c>
      <c r="R11595" s="64" t="s">
        <v>15471</v>
      </c>
      <c r="S11595" s="64" t="s">
        <v>15436</v>
      </c>
      <c r="T11595" s="64" t="s">
        <v>15438</v>
      </c>
      <c r="U11595" s="64" t="s">
        <v>1566</v>
      </c>
      <c r="V11595" s="64">
        <v>1</v>
      </c>
    </row>
    <row r="11596" spans="1:22" x14ac:dyDescent="0.25">
      <c r="A11596" s="64" t="s">
        <v>1569</v>
      </c>
      <c r="B11596" s="64">
        <v>500514</v>
      </c>
      <c r="C11596" s="64" t="s">
        <v>7100</v>
      </c>
      <c r="D11596" s="64" t="s">
        <v>3551</v>
      </c>
      <c r="E11596" s="66" t="s">
        <v>1607</v>
      </c>
      <c r="F11596" s="66" t="s">
        <v>11129</v>
      </c>
      <c r="G11596" s="64" t="s">
        <v>10304</v>
      </c>
      <c r="H11596" s="2">
        <v>36536</v>
      </c>
      <c r="I11596" s="2">
        <v>41969</v>
      </c>
      <c r="L11596" s="64">
        <v>40</v>
      </c>
      <c r="M11596" s="64" t="s">
        <v>10288</v>
      </c>
      <c r="N11596" s="64" t="s">
        <v>10289</v>
      </c>
      <c r="P11596" s="66" t="s">
        <v>11106</v>
      </c>
      <c r="Q11596" s="64" t="s">
        <v>11107</v>
      </c>
      <c r="R11596" s="64" t="s">
        <v>15471</v>
      </c>
      <c r="S11596" s="64" t="s">
        <v>15436</v>
      </c>
      <c r="T11596" s="64" t="s">
        <v>15438</v>
      </c>
      <c r="U11596" s="64" t="s">
        <v>15437</v>
      </c>
      <c r="V11596" s="64">
        <v>1</v>
      </c>
    </row>
    <row r="11597" spans="1:22" x14ac:dyDescent="0.25">
      <c r="A11597" s="64" t="s">
        <v>1569</v>
      </c>
      <c r="B11597" s="64">
        <v>500284</v>
      </c>
      <c r="C11597" s="64" t="s">
        <v>1796</v>
      </c>
      <c r="D11597" s="64" t="s">
        <v>7039</v>
      </c>
      <c r="E11597" s="66" t="s">
        <v>1607</v>
      </c>
      <c r="F11597" s="66" t="s">
        <v>15102</v>
      </c>
      <c r="G11597" s="64" t="s">
        <v>15103</v>
      </c>
      <c r="H11597" s="2">
        <v>35374</v>
      </c>
      <c r="I11597" s="2">
        <v>42268</v>
      </c>
      <c r="L11597" s="64">
        <v>40</v>
      </c>
      <c r="M11597" s="64" t="s">
        <v>10288</v>
      </c>
      <c r="N11597" s="64" t="s">
        <v>10289</v>
      </c>
      <c r="P11597" s="66" t="s">
        <v>15100</v>
      </c>
      <c r="Q11597" s="64" t="s">
        <v>15101</v>
      </c>
      <c r="R11597" s="64" t="s">
        <v>15477</v>
      </c>
      <c r="S11597" s="64" t="s">
        <v>15436</v>
      </c>
      <c r="T11597" s="64" t="s">
        <v>15438</v>
      </c>
      <c r="U11597" s="64" t="s">
        <v>15437</v>
      </c>
      <c r="V11597" s="64">
        <v>1</v>
      </c>
    </row>
    <row r="11598" spans="1:22" x14ac:dyDescent="0.25">
      <c r="A11598" s="64" t="s">
        <v>1569</v>
      </c>
      <c r="B11598" s="64">
        <v>500280</v>
      </c>
      <c r="C11598" s="64" t="s">
        <v>10579</v>
      </c>
      <c r="D11598" s="64" t="s">
        <v>12758</v>
      </c>
      <c r="E11598" s="66" t="s">
        <v>1596</v>
      </c>
      <c r="F11598" s="66" t="s">
        <v>12710</v>
      </c>
      <c r="G11598" s="64" t="s">
        <v>4294</v>
      </c>
      <c r="H11598" s="2">
        <v>35374</v>
      </c>
      <c r="I11598" s="2">
        <v>43639</v>
      </c>
      <c r="L11598" s="64">
        <v>30</v>
      </c>
      <c r="M11598" s="64" t="s">
        <v>10288</v>
      </c>
      <c r="N11598" s="64" t="s">
        <v>10289</v>
      </c>
      <c r="P11598" s="66" t="s">
        <v>12711</v>
      </c>
      <c r="Q11598" s="64" t="s">
        <v>12712</v>
      </c>
      <c r="R11598" s="64" t="s">
        <v>15470</v>
      </c>
      <c r="S11598" s="64" t="s">
        <v>15436</v>
      </c>
      <c r="T11598" s="64" t="s">
        <v>15438</v>
      </c>
      <c r="U11598" s="64" t="s">
        <v>15437</v>
      </c>
      <c r="V11598" s="64">
        <v>0.75</v>
      </c>
    </row>
  </sheetData>
  <autoFilter ref="A1:X11370" xr:uid="{00000000-0001-0000-0400-000000000000}">
    <sortState xmlns:xlrd2="http://schemas.microsoft.com/office/spreadsheetml/2017/richdata2" ref="A2:X11370">
      <sortCondition ref="P1:P11370"/>
    </sortState>
  </autoFilter>
  <conditionalFormatting sqref="B1:B1048576">
    <cfRule type="duplicateValues" dxfId="9" priority="10"/>
  </conditionalFormatting>
  <conditionalFormatting sqref="P5518">
    <cfRule type="duplicateValues" dxfId="8" priority="7"/>
    <cfRule type="duplicateValues" dxfId="7" priority="8"/>
    <cfRule type="duplicateValues" dxfId="6" priority="9"/>
  </conditionalFormatting>
  <conditionalFormatting sqref="P6009">
    <cfRule type="duplicateValues" dxfId="5" priority="4"/>
    <cfRule type="duplicateValues" dxfId="4" priority="5"/>
    <cfRule type="duplicateValues" dxfId="3" priority="6"/>
  </conditionalFormatting>
  <conditionalFormatting sqref="P6360">
    <cfRule type="duplicateValues" dxfId="2" priority="1"/>
    <cfRule type="duplicateValues" dxfId="1" priority="2"/>
    <cfRule type="duplicateValues" dxfId="0" priority="3"/>
  </conditionalFormatting>
  <pageMargins left="0.70866141732283472" right="0.70866141732283472" top="0.74803149606299213" bottom="0.74803149606299213" header="0.31496062992125984" footer="0.31496062992125984"/>
  <pageSetup paperSize="9" scale="50" fitToHeight="0" orientation="landscape" horizontalDpi="1200" verticalDpi="1200" r:id="rId1"/>
  <headerFooter>
    <oddFooter>&amp;R&amp;F - &amp;A</oddFooter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3B72C-FAE3-4536-8A2D-9DA560E0D9B0}">
  <sheetPr>
    <tabColor theme="6"/>
  </sheetPr>
  <dimension ref="A1:J419"/>
  <sheetViews>
    <sheetView workbookViewId="0">
      <selection activeCell="L1" sqref="L1"/>
    </sheetView>
  </sheetViews>
  <sheetFormatPr defaultRowHeight="15" x14ac:dyDescent="0.25"/>
  <cols>
    <col min="1" max="2" width="13.140625" style="2" customWidth="1"/>
    <col min="3" max="6" width="11.85546875" style="3" customWidth="1"/>
    <col min="7" max="7" width="21.7109375" style="3" customWidth="1"/>
    <col min="8" max="8" width="26.28515625" style="3" bestFit="1" customWidth="1"/>
    <col min="9" max="9" width="26.28515625" style="3" customWidth="1"/>
    <col min="10" max="10" width="19.85546875" style="3" customWidth="1"/>
  </cols>
  <sheetData>
    <row r="1" spans="1:10" x14ac:dyDescent="0.25">
      <c r="A1" s="2" t="s">
        <v>1372</v>
      </c>
      <c r="B1" s="2" t="s">
        <v>1373</v>
      </c>
      <c r="C1" s="3" t="s">
        <v>1374</v>
      </c>
      <c r="D1" s="3" t="s">
        <v>1375</v>
      </c>
      <c r="E1" s="3" t="s">
        <v>1376</v>
      </c>
      <c r="F1" s="3" t="s">
        <v>1377</v>
      </c>
      <c r="G1" s="3" t="s">
        <v>1378</v>
      </c>
      <c r="H1" s="3" t="s">
        <v>1379</v>
      </c>
      <c r="I1" s="3" t="s">
        <v>1380</v>
      </c>
      <c r="J1" s="3" t="s">
        <v>1381</v>
      </c>
    </row>
    <row r="2" spans="1:10" x14ac:dyDescent="0.25">
      <c r="A2" s="2">
        <v>43276</v>
      </c>
      <c r="B2" s="2">
        <f>A2+6</f>
        <v>43282</v>
      </c>
      <c r="C2" s="3" t="s">
        <v>1382</v>
      </c>
      <c r="D2" s="3" t="s">
        <v>1383</v>
      </c>
      <c r="E2" s="3">
        <v>1</v>
      </c>
      <c r="F2" s="3" t="s">
        <v>1384</v>
      </c>
      <c r="G2" s="3" t="str">
        <f>Table13[[#This Row],[Month]]&amp;", "&amp;Table13[[#This Row],[FY]]</f>
        <v>JUL, FY19</v>
      </c>
      <c r="H2" s="3" t="str">
        <f>Table13[[#This Row],[Week]]&amp;", "&amp;Table13[[#This Row],[Month]]&amp;" "&amp;Table13[[#This Row],[FY]]</f>
        <v>Week 1, JUL FY19</v>
      </c>
      <c r="I2" s="3" t="str">
        <f>Table13[[#This Row],[Month]]&amp;", "&amp;Table13[[#This Row],[FY]]</f>
        <v>JUL, FY19</v>
      </c>
      <c r="J2" s="3" t="str">
        <f>"Q"&amp;Table13[[#This Row],[QTR]]&amp;", "&amp;Table13[[#This Row],[FY]]</f>
        <v>Q1, FY19</v>
      </c>
    </row>
    <row r="3" spans="1:10" x14ac:dyDescent="0.25">
      <c r="A3" s="2">
        <f t="shared" ref="A3:B18" si="0">A2+7</f>
        <v>43283</v>
      </c>
      <c r="B3" s="2">
        <f t="shared" si="0"/>
        <v>43289</v>
      </c>
      <c r="C3" s="3" t="s">
        <v>1385</v>
      </c>
      <c r="D3" s="3" t="s">
        <v>1383</v>
      </c>
      <c r="E3" s="3">
        <v>1</v>
      </c>
      <c r="F3" s="3" t="s">
        <v>1384</v>
      </c>
      <c r="G3" s="3" t="str">
        <f>Table13[[#This Row],[Month]]&amp;", "&amp;Table13[[#This Row],[FY]]</f>
        <v>JUL, FY19</v>
      </c>
      <c r="H3" s="3" t="str">
        <f>Table13[[#This Row],[Week]]&amp;", "&amp;Table13[[#This Row],[Month]]&amp;" "&amp;Table13[[#This Row],[FY]]</f>
        <v>Week 2, JUL FY19</v>
      </c>
      <c r="I3" s="3" t="str">
        <f>Table13[[#This Row],[Month]]&amp;", "&amp;Table13[[#This Row],[FY]]</f>
        <v>JUL, FY19</v>
      </c>
      <c r="J3" s="3" t="str">
        <f>"Q"&amp;Table13[[#This Row],[QTR]]&amp;", "&amp;Table13[[#This Row],[FY]]</f>
        <v>Q1, FY19</v>
      </c>
    </row>
    <row r="4" spans="1:10" x14ac:dyDescent="0.25">
      <c r="A4" s="2">
        <f t="shared" si="0"/>
        <v>43290</v>
      </c>
      <c r="B4" s="2">
        <f t="shared" si="0"/>
        <v>43296</v>
      </c>
      <c r="C4" s="3" t="s">
        <v>1386</v>
      </c>
      <c r="D4" s="3" t="s">
        <v>1383</v>
      </c>
      <c r="E4" s="3">
        <v>1</v>
      </c>
      <c r="F4" s="3" t="s">
        <v>1384</v>
      </c>
      <c r="G4" s="3" t="str">
        <f>Table13[[#This Row],[Month]]&amp;", "&amp;Table13[[#This Row],[FY]]</f>
        <v>JUL, FY19</v>
      </c>
      <c r="H4" s="3" t="str">
        <f>Table13[[#This Row],[Week]]&amp;", "&amp;Table13[[#This Row],[Month]]&amp;" "&amp;Table13[[#This Row],[FY]]</f>
        <v>Week 3, JUL FY19</v>
      </c>
      <c r="I4" s="3" t="str">
        <f>Table13[[#This Row],[Month]]&amp;", "&amp;Table13[[#This Row],[FY]]</f>
        <v>JUL, FY19</v>
      </c>
      <c r="J4" s="3" t="str">
        <f>"Q"&amp;Table13[[#This Row],[QTR]]&amp;", "&amp;Table13[[#This Row],[FY]]</f>
        <v>Q1, FY19</v>
      </c>
    </row>
    <row r="5" spans="1:10" x14ac:dyDescent="0.25">
      <c r="A5" s="2">
        <f t="shared" si="0"/>
        <v>43297</v>
      </c>
      <c r="B5" s="2">
        <f t="shared" si="0"/>
        <v>43303</v>
      </c>
      <c r="C5" s="3" t="s">
        <v>1387</v>
      </c>
      <c r="D5" s="3" t="s">
        <v>1383</v>
      </c>
      <c r="E5" s="3">
        <v>1</v>
      </c>
      <c r="F5" s="3" t="s">
        <v>1384</v>
      </c>
      <c r="G5" s="3" t="str">
        <f>Table13[[#This Row],[Month]]&amp;", "&amp;Table13[[#This Row],[FY]]</f>
        <v>JUL, FY19</v>
      </c>
      <c r="H5" s="3" t="str">
        <f>Table13[[#This Row],[Week]]&amp;", "&amp;Table13[[#This Row],[Month]]&amp;" "&amp;Table13[[#This Row],[FY]]</f>
        <v>Week 4, JUL FY19</v>
      </c>
      <c r="I5" s="3" t="str">
        <f>Table13[[#This Row],[Month]]&amp;", "&amp;Table13[[#This Row],[FY]]</f>
        <v>JUL, FY19</v>
      </c>
      <c r="J5" s="3" t="str">
        <f>"Q"&amp;Table13[[#This Row],[QTR]]&amp;", "&amp;Table13[[#This Row],[FY]]</f>
        <v>Q1, FY19</v>
      </c>
    </row>
    <row r="6" spans="1:10" x14ac:dyDescent="0.25">
      <c r="A6" s="2">
        <f t="shared" si="0"/>
        <v>43304</v>
      </c>
      <c r="B6" s="2">
        <f t="shared" si="0"/>
        <v>43310</v>
      </c>
      <c r="C6" s="3" t="s">
        <v>1388</v>
      </c>
      <c r="D6" s="3" t="s">
        <v>1389</v>
      </c>
      <c r="E6" s="3">
        <v>1</v>
      </c>
      <c r="F6" s="3" t="s">
        <v>1384</v>
      </c>
      <c r="G6" s="3" t="str">
        <f>Table13[[#This Row],[Month]]&amp;", "&amp;Table13[[#This Row],[FY]]</f>
        <v>AUG, FY19</v>
      </c>
      <c r="H6" s="3" t="str">
        <f>Table13[[#This Row],[Week]]&amp;", "&amp;Table13[[#This Row],[Month]]&amp;" "&amp;Table13[[#This Row],[FY]]</f>
        <v>Week 5, AUG FY19</v>
      </c>
      <c r="I6" s="3" t="str">
        <f>Table13[[#This Row],[Month]]&amp;", "&amp;Table13[[#This Row],[FY]]</f>
        <v>AUG, FY19</v>
      </c>
      <c r="J6" s="3" t="str">
        <f>"Q"&amp;Table13[[#This Row],[QTR]]&amp;", "&amp;Table13[[#This Row],[FY]]</f>
        <v>Q1, FY19</v>
      </c>
    </row>
    <row r="7" spans="1:10" x14ac:dyDescent="0.25">
      <c r="A7" s="2">
        <f t="shared" si="0"/>
        <v>43311</v>
      </c>
      <c r="B7" s="2">
        <f t="shared" si="0"/>
        <v>43317</v>
      </c>
      <c r="C7" s="3" t="s">
        <v>1390</v>
      </c>
      <c r="D7" s="3" t="s">
        <v>1389</v>
      </c>
      <c r="E7" s="3">
        <v>1</v>
      </c>
      <c r="F7" s="3" t="s">
        <v>1384</v>
      </c>
      <c r="G7" s="3" t="str">
        <f>Table13[[#This Row],[Month]]&amp;", "&amp;Table13[[#This Row],[FY]]</f>
        <v>AUG, FY19</v>
      </c>
      <c r="H7" s="3" t="str">
        <f>Table13[[#This Row],[Week]]&amp;", "&amp;Table13[[#This Row],[Month]]&amp;" "&amp;Table13[[#This Row],[FY]]</f>
        <v>Week 6, AUG FY19</v>
      </c>
      <c r="I7" s="3" t="str">
        <f>Table13[[#This Row],[Month]]&amp;", "&amp;Table13[[#This Row],[FY]]</f>
        <v>AUG, FY19</v>
      </c>
      <c r="J7" s="3" t="str">
        <f>"Q"&amp;Table13[[#This Row],[QTR]]&amp;", "&amp;Table13[[#This Row],[FY]]</f>
        <v>Q1, FY19</v>
      </c>
    </row>
    <row r="8" spans="1:10" x14ac:dyDescent="0.25">
      <c r="A8" s="2">
        <f t="shared" si="0"/>
        <v>43318</v>
      </c>
      <c r="B8" s="2">
        <f t="shared" si="0"/>
        <v>43324</v>
      </c>
      <c r="C8" s="3" t="s">
        <v>1391</v>
      </c>
      <c r="D8" s="3" t="s">
        <v>1389</v>
      </c>
      <c r="E8" s="3">
        <v>1</v>
      </c>
      <c r="F8" s="3" t="s">
        <v>1384</v>
      </c>
      <c r="G8" s="3" t="str">
        <f>Table13[[#This Row],[Month]]&amp;", "&amp;Table13[[#This Row],[FY]]</f>
        <v>AUG, FY19</v>
      </c>
      <c r="H8" s="3" t="str">
        <f>Table13[[#This Row],[Week]]&amp;", "&amp;Table13[[#This Row],[Month]]&amp;" "&amp;Table13[[#This Row],[FY]]</f>
        <v>Week 7, AUG FY19</v>
      </c>
      <c r="I8" s="3" t="str">
        <f>Table13[[#This Row],[Month]]&amp;", "&amp;Table13[[#This Row],[FY]]</f>
        <v>AUG, FY19</v>
      </c>
      <c r="J8" s="3" t="str">
        <f>"Q"&amp;Table13[[#This Row],[QTR]]&amp;", "&amp;Table13[[#This Row],[FY]]</f>
        <v>Q1, FY19</v>
      </c>
    </row>
    <row r="9" spans="1:10" x14ac:dyDescent="0.25">
      <c r="A9" s="2">
        <f t="shared" si="0"/>
        <v>43325</v>
      </c>
      <c r="B9" s="2">
        <f t="shared" si="0"/>
        <v>43331</v>
      </c>
      <c r="C9" s="3" t="s">
        <v>1392</v>
      </c>
      <c r="D9" s="3" t="s">
        <v>1389</v>
      </c>
      <c r="E9" s="3">
        <v>1</v>
      </c>
      <c r="F9" s="3" t="s">
        <v>1384</v>
      </c>
      <c r="G9" s="3" t="str">
        <f>Table13[[#This Row],[Month]]&amp;", "&amp;Table13[[#This Row],[FY]]</f>
        <v>AUG, FY19</v>
      </c>
      <c r="H9" s="3" t="str">
        <f>Table13[[#This Row],[Week]]&amp;", "&amp;Table13[[#This Row],[Month]]&amp;" "&amp;Table13[[#This Row],[FY]]</f>
        <v>Week 8, AUG FY19</v>
      </c>
      <c r="I9" s="3" t="str">
        <f>Table13[[#This Row],[Month]]&amp;", "&amp;Table13[[#This Row],[FY]]</f>
        <v>AUG, FY19</v>
      </c>
      <c r="J9" s="3" t="str">
        <f>"Q"&amp;Table13[[#This Row],[QTR]]&amp;", "&amp;Table13[[#This Row],[FY]]</f>
        <v>Q1, FY19</v>
      </c>
    </row>
    <row r="10" spans="1:10" x14ac:dyDescent="0.25">
      <c r="A10" s="2">
        <f t="shared" si="0"/>
        <v>43332</v>
      </c>
      <c r="B10" s="2">
        <f t="shared" si="0"/>
        <v>43338</v>
      </c>
      <c r="C10" s="3" t="s">
        <v>1393</v>
      </c>
      <c r="D10" s="3" t="s">
        <v>1389</v>
      </c>
      <c r="E10" s="3">
        <v>1</v>
      </c>
      <c r="F10" s="3" t="s">
        <v>1384</v>
      </c>
      <c r="G10" s="3" t="str">
        <f>Table13[[#This Row],[Month]]&amp;", "&amp;Table13[[#This Row],[FY]]</f>
        <v>AUG, FY19</v>
      </c>
      <c r="H10" s="3" t="str">
        <f>Table13[[#This Row],[Week]]&amp;", "&amp;Table13[[#This Row],[Month]]&amp;" "&amp;Table13[[#This Row],[FY]]</f>
        <v>Week 9, AUG FY19</v>
      </c>
      <c r="I10" s="3" t="str">
        <f>Table13[[#This Row],[Month]]&amp;", "&amp;Table13[[#This Row],[FY]]</f>
        <v>AUG, FY19</v>
      </c>
      <c r="J10" s="3" t="str">
        <f>"Q"&amp;Table13[[#This Row],[QTR]]&amp;", "&amp;Table13[[#This Row],[FY]]</f>
        <v>Q1, FY19</v>
      </c>
    </row>
    <row r="11" spans="1:10" x14ac:dyDescent="0.25">
      <c r="A11" s="2">
        <f t="shared" si="0"/>
        <v>43339</v>
      </c>
      <c r="B11" s="2">
        <f t="shared" si="0"/>
        <v>43345</v>
      </c>
      <c r="C11" s="3" t="s">
        <v>1394</v>
      </c>
      <c r="D11" s="3" t="s">
        <v>1395</v>
      </c>
      <c r="E11" s="3">
        <v>1</v>
      </c>
      <c r="F11" s="3" t="s">
        <v>1384</v>
      </c>
      <c r="G11" s="3" t="str">
        <f>Table13[[#This Row],[Month]]&amp;", "&amp;Table13[[#This Row],[FY]]</f>
        <v>SEP, FY19</v>
      </c>
      <c r="H11" s="3" t="str">
        <f>Table13[[#This Row],[Week]]&amp;", "&amp;Table13[[#This Row],[Month]]&amp;" "&amp;Table13[[#This Row],[FY]]</f>
        <v>Week 10, SEP FY19</v>
      </c>
      <c r="I11" s="3" t="str">
        <f>Table13[[#This Row],[Month]]&amp;", "&amp;Table13[[#This Row],[FY]]</f>
        <v>SEP, FY19</v>
      </c>
      <c r="J11" s="3" t="str">
        <f>"Q"&amp;Table13[[#This Row],[QTR]]&amp;", "&amp;Table13[[#This Row],[FY]]</f>
        <v>Q1, FY19</v>
      </c>
    </row>
    <row r="12" spans="1:10" x14ac:dyDescent="0.25">
      <c r="A12" s="2">
        <f t="shared" si="0"/>
        <v>43346</v>
      </c>
      <c r="B12" s="2">
        <f t="shared" si="0"/>
        <v>43352</v>
      </c>
      <c r="C12" s="3" t="s">
        <v>1396</v>
      </c>
      <c r="D12" s="3" t="s">
        <v>1395</v>
      </c>
      <c r="E12" s="3">
        <v>1</v>
      </c>
      <c r="F12" s="3" t="s">
        <v>1384</v>
      </c>
      <c r="G12" s="3" t="str">
        <f>Table13[[#This Row],[Month]]&amp;", "&amp;Table13[[#This Row],[FY]]</f>
        <v>SEP, FY19</v>
      </c>
      <c r="H12" s="3" t="str">
        <f>Table13[[#This Row],[Week]]&amp;", "&amp;Table13[[#This Row],[Month]]&amp;" "&amp;Table13[[#This Row],[FY]]</f>
        <v>Week 11, SEP FY19</v>
      </c>
      <c r="I12" s="3" t="str">
        <f>Table13[[#This Row],[Month]]&amp;", "&amp;Table13[[#This Row],[FY]]</f>
        <v>SEP, FY19</v>
      </c>
      <c r="J12" s="3" t="str">
        <f>"Q"&amp;Table13[[#This Row],[QTR]]&amp;", "&amp;Table13[[#This Row],[FY]]</f>
        <v>Q1, FY19</v>
      </c>
    </row>
    <row r="13" spans="1:10" x14ac:dyDescent="0.25">
      <c r="A13" s="2">
        <f t="shared" si="0"/>
        <v>43353</v>
      </c>
      <c r="B13" s="2">
        <f t="shared" si="0"/>
        <v>43359</v>
      </c>
      <c r="C13" s="3" t="s">
        <v>1397</v>
      </c>
      <c r="D13" s="3" t="s">
        <v>1395</v>
      </c>
      <c r="E13" s="3">
        <v>1</v>
      </c>
      <c r="F13" s="3" t="s">
        <v>1384</v>
      </c>
      <c r="G13" s="3" t="str">
        <f>Table13[[#This Row],[Month]]&amp;", "&amp;Table13[[#This Row],[FY]]</f>
        <v>SEP, FY19</v>
      </c>
      <c r="H13" s="3" t="str">
        <f>Table13[[#This Row],[Week]]&amp;", "&amp;Table13[[#This Row],[Month]]&amp;" "&amp;Table13[[#This Row],[FY]]</f>
        <v>Week 12, SEP FY19</v>
      </c>
      <c r="I13" s="3" t="str">
        <f>Table13[[#This Row],[Month]]&amp;", "&amp;Table13[[#This Row],[FY]]</f>
        <v>SEP, FY19</v>
      </c>
      <c r="J13" s="3" t="str">
        <f>"Q"&amp;Table13[[#This Row],[QTR]]&amp;", "&amp;Table13[[#This Row],[FY]]</f>
        <v>Q1, FY19</v>
      </c>
    </row>
    <row r="14" spans="1:10" x14ac:dyDescent="0.25">
      <c r="A14" s="2">
        <f t="shared" si="0"/>
        <v>43360</v>
      </c>
      <c r="B14" s="2">
        <f t="shared" si="0"/>
        <v>43366</v>
      </c>
      <c r="C14" s="3" t="s">
        <v>1398</v>
      </c>
      <c r="D14" s="3" t="s">
        <v>1395</v>
      </c>
      <c r="E14" s="3">
        <v>1</v>
      </c>
      <c r="F14" s="3" t="s">
        <v>1384</v>
      </c>
      <c r="G14" s="3" t="str">
        <f>Table13[[#This Row],[Month]]&amp;", "&amp;Table13[[#This Row],[FY]]</f>
        <v>SEP, FY19</v>
      </c>
      <c r="H14" s="3" t="str">
        <f>Table13[[#This Row],[Week]]&amp;", "&amp;Table13[[#This Row],[Month]]&amp;" "&amp;Table13[[#This Row],[FY]]</f>
        <v>Week 13, SEP FY19</v>
      </c>
      <c r="I14" s="3" t="str">
        <f>Table13[[#This Row],[Month]]&amp;", "&amp;Table13[[#This Row],[FY]]</f>
        <v>SEP, FY19</v>
      </c>
      <c r="J14" s="3" t="str">
        <f>"Q"&amp;Table13[[#This Row],[QTR]]&amp;", "&amp;Table13[[#This Row],[FY]]</f>
        <v>Q1, FY19</v>
      </c>
    </row>
    <row r="15" spans="1:10" x14ac:dyDescent="0.25">
      <c r="A15" s="2">
        <f t="shared" si="0"/>
        <v>43367</v>
      </c>
      <c r="B15" s="2">
        <f t="shared" si="0"/>
        <v>43373</v>
      </c>
      <c r="C15" s="3" t="s">
        <v>1399</v>
      </c>
      <c r="D15" s="3" t="s">
        <v>1400</v>
      </c>
      <c r="E15" s="3">
        <f>E2+1</f>
        <v>2</v>
      </c>
      <c r="F15" s="3" t="s">
        <v>1384</v>
      </c>
      <c r="G15" s="3" t="str">
        <f>Table13[[#This Row],[Month]]&amp;", "&amp;Table13[[#This Row],[FY]]</f>
        <v>OCT, FY19</v>
      </c>
      <c r="H15" s="3" t="str">
        <f>Table13[[#This Row],[Week]]&amp;", "&amp;Table13[[#This Row],[Month]]&amp;" "&amp;Table13[[#This Row],[FY]]</f>
        <v>Week 14, OCT FY19</v>
      </c>
      <c r="I15" s="3" t="str">
        <f>Table13[[#This Row],[Month]]&amp;", "&amp;Table13[[#This Row],[FY]]</f>
        <v>OCT, FY19</v>
      </c>
      <c r="J15" s="3" t="str">
        <f>"Q"&amp;Table13[[#This Row],[QTR]]&amp;", "&amp;Table13[[#This Row],[FY]]</f>
        <v>Q2, FY19</v>
      </c>
    </row>
    <row r="16" spans="1:10" x14ac:dyDescent="0.25">
      <c r="A16" s="2">
        <f t="shared" si="0"/>
        <v>43374</v>
      </c>
      <c r="B16" s="2">
        <f t="shared" si="0"/>
        <v>43380</v>
      </c>
      <c r="C16" s="3" t="s">
        <v>1401</v>
      </c>
      <c r="D16" s="3" t="s">
        <v>1400</v>
      </c>
      <c r="E16" s="3">
        <f t="shared" ref="E16:E53" si="1">E3+1</f>
        <v>2</v>
      </c>
      <c r="F16" s="3" t="s">
        <v>1384</v>
      </c>
      <c r="G16" s="3" t="str">
        <f>Table13[[#This Row],[Month]]&amp;", "&amp;Table13[[#This Row],[FY]]</f>
        <v>OCT, FY19</v>
      </c>
      <c r="H16" s="3" t="str">
        <f>Table13[[#This Row],[Week]]&amp;", "&amp;Table13[[#This Row],[Month]]&amp;" "&amp;Table13[[#This Row],[FY]]</f>
        <v>Week 15, OCT FY19</v>
      </c>
      <c r="I16" s="3" t="str">
        <f>Table13[[#This Row],[Month]]&amp;", "&amp;Table13[[#This Row],[FY]]</f>
        <v>OCT, FY19</v>
      </c>
      <c r="J16" s="3" t="str">
        <f>"Q"&amp;Table13[[#This Row],[QTR]]&amp;", "&amp;Table13[[#This Row],[FY]]</f>
        <v>Q2, FY19</v>
      </c>
    </row>
    <row r="17" spans="1:10" x14ac:dyDescent="0.25">
      <c r="A17" s="2">
        <f t="shared" si="0"/>
        <v>43381</v>
      </c>
      <c r="B17" s="2">
        <f t="shared" si="0"/>
        <v>43387</v>
      </c>
      <c r="C17" s="3" t="s">
        <v>1402</v>
      </c>
      <c r="D17" s="3" t="s">
        <v>1400</v>
      </c>
      <c r="E17" s="3">
        <f t="shared" si="1"/>
        <v>2</v>
      </c>
      <c r="F17" s="3" t="s">
        <v>1384</v>
      </c>
      <c r="G17" s="3" t="str">
        <f>Table13[[#This Row],[Month]]&amp;", "&amp;Table13[[#This Row],[FY]]</f>
        <v>OCT, FY19</v>
      </c>
      <c r="H17" s="3" t="str">
        <f>Table13[[#This Row],[Week]]&amp;", "&amp;Table13[[#This Row],[Month]]&amp;" "&amp;Table13[[#This Row],[FY]]</f>
        <v>Week 16, OCT FY19</v>
      </c>
      <c r="I17" s="3" t="str">
        <f>Table13[[#This Row],[Month]]&amp;", "&amp;Table13[[#This Row],[FY]]</f>
        <v>OCT, FY19</v>
      </c>
      <c r="J17" s="3" t="str">
        <f>"Q"&amp;Table13[[#This Row],[QTR]]&amp;", "&amp;Table13[[#This Row],[FY]]</f>
        <v>Q2, FY19</v>
      </c>
    </row>
    <row r="18" spans="1:10" x14ac:dyDescent="0.25">
      <c r="A18" s="2">
        <f t="shared" si="0"/>
        <v>43388</v>
      </c>
      <c r="B18" s="2">
        <f t="shared" si="0"/>
        <v>43394</v>
      </c>
      <c r="C18" s="3" t="s">
        <v>1403</v>
      </c>
      <c r="D18" s="3" t="s">
        <v>1400</v>
      </c>
      <c r="E18" s="3">
        <f t="shared" si="1"/>
        <v>2</v>
      </c>
      <c r="F18" s="3" t="s">
        <v>1384</v>
      </c>
      <c r="G18" s="3" t="str">
        <f>Table13[[#This Row],[Month]]&amp;", "&amp;Table13[[#This Row],[FY]]</f>
        <v>OCT, FY19</v>
      </c>
      <c r="H18" s="3" t="str">
        <f>Table13[[#This Row],[Week]]&amp;", "&amp;Table13[[#This Row],[Month]]&amp;" "&amp;Table13[[#This Row],[FY]]</f>
        <v>Week 17, OCT FY19</v>
      </c>
      <c r="I18" s="3" t="str">
        <f>Table13[[#This Row],[Month]]&amp;", "&amp;Table13[[#This Row],[FY]]</f>
        <v>OCT, FY19</v>
      </c>
      <c r="J18" s="3" t="str">
        <f>"Q"&amp;Table13[[#This Row],[QTR]]&amp;", "&amp;Table13[[#This Row],[FY]]</f>
        <v>Q2, FY19</v>
      </c>
    </row>
    <row r="19" spans="1:10" x14ac:dyDescent="0.25">
      <c r="A19" s="2">
        <f t="shared" ref="A19:B34" si="2">A18+7</f>
        <v>43395</v>
      </c>
      <c r="B19" s="2">
        <f t="shared" si="2"/>
        <v>43401</v>
      </c>
      <c r="C19" s="3" t="s">
        <v>1404</v>
      </c>
      <c r="D19" s="3" t="s">
        <v>1405</v>
      </c>
      <c r="E19" s="3">
        <f t="shared" si="1"/>
        <v>2</v>
      </c>
      <c r="F19" s="3" t="s">
        <v>1384</v>
      </c>
      <c r="G19" s="3" t="str">
        <f>Table13[[#This Row],[Month]]&amp;", "&amp;Table13[[#This Row],[FY]]</f>
        <v>NOV, FY19</v>
      </c>
      <c r="H19" s="3" t="str">
        <f>Table13[[#This Row],[Week]]&amp;", "&amp;Table13[[#This Row],[Month]]&amp;" "&amp;Table13[[#This Row],[FY]]</f>
        <v>Week 18, NOV FY19</v>
      </c>
      <c r="I19" s="3" t="str">
        <f>Table13[[#This Row],[Month]]&amp;", "&amp;Table13[[#This Row],[FY]]</f>
        <v>NOV, FY19</v>
      </c>
      <c r="J19" s="3" t="str">
        <f>"Q"&amp;Table13[[#This Row],[QTR]]&amp;", "&amp;Table13[[#This Row],[FY]]</f>
        <v>Q2, FY19</v>
      </c>
    </row>
    <row r="20" spans="1:10" x14ac:dyDescent="0.25">
      <c r="A20" s="2">
        <f t="shared" si="2"/>
        <v>43402</v>
      </c>
      <c r="B20" s="2">
        <f t="shared" si="2"/>
        <v>43408</v>
      </c>
      <c r="C20" s="3" t="s">
        <v>1406</v>
      </c>
      <c r="D20" s="3" t="s">
        <v>1405</v>
      </c>
      <c r="E20" s="3">
        <f t="shared" si="1"/>
        <v>2</v>
      </c>
      <c r="F20" s="3" t="s">
        <v>1384</v>
      </c>
      <c r="G20" s="3" t="str">
        <f>Table13[[#This Row],[Month]]&amp;", "&amp;Table13[[#This Row],[FY]]</f>
        <v>NOV, FY19</v>
      </c>
      <c r="H20" s="3" t="str">
        <f>Table13[[#This Row],[Week]]&amp;", "&amp;Table13[[#This Row],[Month]]&amp;" "&amp;Table13[[#This Row],[FY]]</f>
        <v>Week 19, NOV FY19</v>
      </c>
      <c r="I20" s="3" t="str">
        <f>Table13[[#This Row],[Month]]&amp;", "&amp;Table13[[#This Row],[FY]]</f>
        <v>NOV, FY19</v>
      </c>
      <c r="J20" s="3" t="str">
        <f>"Q"&amp;Table13[[#This Row],[QTR]]&amp;", "&amp;Table13[[#This Row],[FY]]</f>
        <v>Q2, FY19</v>
      </c>
    </row>
    <row r="21" spans="1:10" x14ac:dyDescent="0.25">
      <c r="A21" s="2">
        <f t="shared" si="2"/>
        <v>43409</v>
      </c>
      <c r="B21" s="2">
        <f t="shared" si="2"/>
        <v>43415</v>
      </c>
      <c r="C21" s="3" t="s">
        <v>1407</v>
      </c>
      <c r="D21" s="3" t="s">
        <v>1405</v>
      </c>
      <c r="E21" s="3">
        <f t="shared" si="1"/>
        <v>2</v>
      </c>
      <c r="F21" s="3" t="s">
        <v>1384</v>
      </c>
      <c r="G21" s="3" t="str">
        <f>Table13[[#This Row],[Month]]&amp;", "&amp;Table13[[#This Row],[FY]]</f>
        <v>NOV, FY19</v>
      </c>
      <c r="H21" s="3" t="str">
        <f>Table13[[#This Row],[Week]]&amp;", "&amp;Table13[[#This Row],[Month]]&amp;" "&amp;Table13[[#This Row],[FY]]</f>
        <v>Week 20, NOV FY19</v>
      </c>
      <c r="I21" s="3" t="str">
        <f>Table13[[#This Row],[Month]]&amp;", "&amp;Table13[[#This Row],[FY]]</f>
        <v>NOV, FY19</v>
      </c>
      <c r="J21" s="3" t="str">
        <f>"Q"&amp;Table13[[#This Row],[QTR]]&amp;", "&amp;Table13[[#This Row],[FY]]</f>
        <v>Q2, FY19</v>
      </c>
    </row>
    <row r="22" spans="1:10" x14ac:dyDescent="0.25">
      <c r="A22" s="2">
        <f t="shared" si="2"/>
        <v>43416</v>
      </c>
      <c r="B22" s="2">
        <f t="shared" si="2"/>
        <v>43422</v>
      </c>
      <c r="C22" s="3" t="s">
        <v>1408</v>
      </c>
      <c r="D22" s="3" t="s">
        <v>1405</v>
      </c>
      <c r="E22" s="3">
        <f t="shared" si="1"/>
        <v>2</v>
      </c>
      <c r="F22" s="3" t="s">
        <v>1384</v>
      </c>
      <c r="G22" s="3" t="str">
        <f>Table13[[#This Row],[Month]]&amp;", "&amp;Table13[[#This Row],[FY]]</f>
        <v>NOV, FY19</v>
      </c>
      <c r="H22" s="3" t="str">
        <f>Table13[[#This Row],[Week]]&amp;", "&amp;Table13[[#This Row],[Month]]&amp;" "&amp;Table13[[#This Row],[FY]]</f>
        <v>Week 21, NOV FY19</v>
      </c>
      <c r="I22" s="3" t="str">
        <f>Table13[[#This Row],[Month]]&amp;", "&amp;Table13[[#This Row],[FY]]</f>
        <v>NOV, FY19</v>
      </c>
      <c r="J22" s="3" t="str">
        <f>"Q"&amp;Table13[[#This Row],[QTR]]&amp;", "&amp;Table13[[#This Row],[FY]]</f>
        <v>Q2, FY19</v>
      </c>
    </row>
    <row r="23" spans="1:10" x14ac:dyDescent="0.25">
      <c r="A23" s="2">
        <f t="shared" si="2"/>
        <v>43423</v>
      </c>
      <c r="B23" s="2">
        <f t="shared" si="2"/>
        <v>43429</v>
      </c>
      <c r="C23" s="3" t="s">
        <v>1409</v>
      </c>
      <c r="D23" s="3" t="s">
        <v>1405</v>
      </c>
      <c r="E23" s="3">
        <f t="shared" si="1"/>
        <v>2</v>
      </c>
      <c r="F23" s="3" t="s">
        <v>1384</v>
      </c>
      <c r="G23" s="3" t="str">
        <f>Table13[[#This Row],[Month]]&amp;", "&amp;Table13[[#This Row],[FY]]</f>
        <v>NOV, FY19</v>
      </c>
      <c r="H23" s="3" t="str">
        <f>Table13[[#This Row],[Week]]&amp;", "&amp;Table13[[#This Row],[Month]]&amp;" "&amp;Table13[[#This Row],[FY]]</f>
        <v>Week 22, NOV FY19</v>
      </c>
      <c r="I23" s="3" t="str">
        <f>Table13[[#This Row],[Month]]&amp;", "&amp;Table13[[#This Row],[FY]]</f>
        <v>NOV, FY19</v>
      </c>
      <c r="J23" s="3" t="str">
        <f>"Q"&amp;Table13[[#This Row],[QTR]]&amp;", "&amp;Table13[[#This Row],[FY]]</f>
        <v>Q2, FY19</v>
      </c>
    </row>
    <row r="24" spans="1:10" x14ac:dyDescent="0.25">
      <c r="A24" s="2">
        <f t="shared" si="2"/>
        <v>43430</v>
      </c>
      <c r="B24" s="2">
        <f t="shared" si="2"/>
        <v>43436</v>
      </c>
      <c r="C24" s="3" t="s">
        <v>1410</v>
      </c>
      <c r="D24" s="3" t="s">
        <v>1411</v>
      </c>
      <c r="E24" s="3">
        <f t="shared" si="1"/>
        <v>2</v>
      </c>
      <c r="F24" s="3" t="s">
        <v>1384</v>
      </c>
      <c r="G24" s="3" t="str">
        <f>Table13[[#This Row],[Month]]&amp;", "&amp;Table13[[#This Row],[FY]]</f>
        <v>DEC, FY19</v>
      </c>
      <c r="H24" s="3" t="str">
        <f>Table13[[#This Row],[Week]]&amp;", "&amp;Table13[[#This Row],[Month]]&amp;" "&amp;Table13[[#This Row],[FY]]</f>
        <v>Week 23, DEC FY19</v>
      </c>
      <c r="I24" s="3" t="str">
        <f>Table13[[#This Row],[Month]]&amp;", "&amp;Table13[[#This Row],[FY]]</f>
        <v>DEC, FY19</v>
      </c>
      <c r="J24" s="3" t="str">
        <f>"Q"&amp;Table13[[#This Row],[QTR]]&amp;", "&amp;Table13[[#This Row],[FY]]</f>
        <v>Q2, FY19</v>
      </c>
    </row>
    <row r="25" spans="1:10" x14ac:dyDescent="0.25">
      <c r="A25" s="2">
        <f t="shared" si="2"/>
        <v>43437</v>
      </c>
      <c r="B25" s="2">
        <f t="shared" si="2"/>
        <v>43443</v>
      </c>
      <c r="C25" s="3" t="s">
        <v>1412</v>
      </c>
      <c r="D25" s="3" t="s">
        <v>1411</v>
      </c>
      <c r="E25" s="3">
        <f t="shared" si="1"/>
        <v>2</v>
      </c>
      <c r="F25" s="3" t="s">
        <v>1384</v>
      </c>
      <c r="G25" s="3" t="str">
        <f>Table13[[#This Row],[Month]]&amp;", "&amp;Table13[[#This Row],[FY]]</f>
        <v>DEC, FY19</v>
      </c>
      <c r="H25" s="3" t="str">
        <f>Table13[[#This Row],[Week]]&amp;", "&amp;Table13[[#This Row],[Month]]&amp;" "&amp;Table13[[#This Row],[FY]]</f>
        <v>Week 24, DEC FY19</v>
      </c>
      <c r="I25" s="3" t="str">
        <f>Table13[[#This Row],[Month]]&amp;", "&amp;Table13[[#This Row],[FY]]</f>
        <v>DEC, FY19</v>
      </c>
      <c r="J25" s="3" t="str">
        <f>"Q"&amp;Table13[[#This Row],[QTR]]&amp;", "&amp;Table13[[#This Row],[FY]]</f>
        <v>Q2, FY19</v>
      </c>
    </row>
    <row r="26" spans="1:10" x14ac:dyDescent="0.25">
      <c r="A26" s="2">
        <f t="shared" si="2"/>
        <v>43444</v>
      </c>
      <c r="B26" s="2">
        <f t="shared" si="2"/>
        <v>43450</v>
      </c>
      <c r="C26" s="3" t="s">
        <v>1413</v>
      </c>
      <c r="D26" s="3" t="s">
        <v>1411</v>
      </c>
      <c r="E26" s="3">
        <f t="shared" si="1"/>
        <v>2</v>
      </c>
      <c r="F26" s="3" t="s">
        <v>1384</v>
      </c>
      <c r="G26" s="3" t="str">
        <f>Table13[[#This Row],[Month]]&amp;", "&amp;Table13[[#This Row],[FY]]</f>
        <v>DEC, FY19</v>
      </c>
      <c r="H26" s="3" t="str">
        <f>Table13[[#This Row],[Week]]&amp;", "&amp;Table13[[#This Row],[Month]]&amp;" "&amp;Table13[[#This Row],[FY]]</f>
        <v>Week 25, DEC FY19</v>
      </c>
      <c r="I26" s="3" t="str">
        <f>Table13[[#This Row],[Month]]&amp;", "&amp;Table13[[#This Row],[FY]]</f>
        <v>DEC, FY19</v>
      </c>
      <c r="J26" s="3" t="str">
        <f>"Q"&amp;Table13[[#This Row],[QTR]]&amp;", "&amp;Table13[[#This Row],[FY]]</f>
        <v>Q2, FY19</v>
      </c>
    </row>
    <row r="27" spans="1:10" x14ac:dyDescent="0.25">
      <c r="A27" s="2">
        <f t="shared" si="2"/>
        <v>43451</v>
      </c>
      <c r="B27" s="2">
        <f t="shared" si="2"/>
        <v>43457</v>
      </c>
      <c r="C27" s="3" t="s">
        <v>1414</v>
      </c>
      <c r="D27" s="3" t="s">
        <v>1411</v>
      </c>
      <c r="E27" s="3">
        <f t="shared" si="1"/>
        <v>2</v>
      </c>
      <c r="F27" s="3" t="s">
        <v>1384</v>
      </c>
      <c r="G27" s="3" t="str">
        <f>Table13[[#This Row],[Month]]&amp;", "&amp;Table13[[#This Row],[FY]]</f>
        <v>DEC, FY19</v>
      </c>
      <c r="H27" s="3" t="str">
        <f>Table13[[#This Row],[Week]]&amp;", "&amp;Table13[[#This Row],[Month]]&amp;" "&amp;Table13[[#This Row],[FY]]</f>
        <v>Week 26, DEC FY19</v>
      </c>
      <c r="I27" s="3" t="str">
        <f>Table13[[#This Row],[Month]]&amp;", "&amp;Table13[[#This Row],[FY]]</f>
        <v>DEC, FY19</v>
      </c>
      <c r="J27" s="3" t="str">
        <f>"Q"&amp;Table13[[#This Row],[QTR]]&amp;", "&amp;Table13[[#This Row],[FY]]</f>
        <v>Q2, FY19</v>
      </c>
    </row>
    <row r="28" spans="1:10" x14ac:dyDescent="0.25">
      <c r="A28" s="2">
        <f t="shared" si="2"/>
        <v>43458</v>
      </c>
      <c r="B28" s="2">
        <f t="shared" si="2"/>
        <v>43464</v>
      </c>
      <c r="C28" s="3" t="s">
        <v>1415</v>
      </c>
      <c r="D28" s="3" t="s">
        <v>1416</v>
      </c>
      <c r="E28" s="3">
        <f t="shared" si="1"/>
        <v>3</v>
      </c>
      <c r="F28" s="3" t="s">
        <v>1384</v>
      </c>
      <c r="G28" s="3" t="str">
        <f>Table13[[#This Row],[Month]]&amp;", "&amp;Table13[[#This Row],[FY]]</f>
        <v>JAN, FY19</v>
      </c>
      <c r="H28" s="3" t="str">
        <f>Table13[[#This Row],[Week]]&amp;", "&amp;Table13[[#This Row],[Month]]&amp;" "&amp;Table13[[#This Row],[FY]]</f>
        <v>Week 27, JAN FY19</v>
      </c>
      <c r="I28" s="3" t="str">
        <f>Table13[[#This Row],[Month]]&amp;", "&amp;Table13[[#This Row],[FY]]</f>
        <v>JAN, FY19</v>
      </c>
      <c r="J28" s="3" t="str">
        <f>"Q"&amp;Table13[[#This Row],[QTR]]&amp;", "&amp;Table13[[#This Row],[FY]]</f>
        <v>Q3, FY19</v>
      </c>
    </row>
    <row r="29" spans="1:10" x14ac:dyDescent="0.25">
      <c r="A29" s="2">
        <f t="shared" si="2"/>
        <v>43465</v>
      </c>
      <c r="B29" s="2">
        <f t="shared" si="2"/>
        <v>43471</v>
      </c>
      <c r="C29" s="3" t="s">
        <v>1417</v>
      </c>
      <c r="D29" s="3" t="s">
        <v>1416</v>
      </c>
      <c r="E29" s="3">
        <f t="shared" si="1"/>
        <v>3</v>
      </c>
      <c r="F29" s="3" t="s">
        <v>1384</v>
      </c>
      <c r="G29" s="3" t="str">
        <f>Table13[[#This Row],[Month]]&amp;", "&amp;Table13[[#This Row],[FY]]</f>
        <v>JAN, FY19</v>
      </c>
      <c r="H29" s="3" t="str">
        <f>Table13[[#This Row],[Week]]&amp;", "&amp;Table13[[#This Row],[Month]]&amp;" "&amp;Table13[[#This Row],[FY]]</f>
        <v>Week 28, JAN FY19</v>
      </c>
      <c r="I29" s="3" t="str">
        <f>Table13[[#This Row],[Month]]&amp;", "&amp;Table13[[#This Row],[FY]]</f>
        <v>JAN, FY19</v>
      </c>
      <c r="J29" s="3" t="str">
        <f>"Q"&amp;Table13[[#This Row],[QTR]]&amp;", "&amp;Table13[[#This Row],[FY]]</f>
        <v>Q3, FY19</v>
      </c>
    </row>
    <row r="30" spans="1:10" x14ac:dyDescent="0.25">
      <c r="A30" s="2">
        <f t="shared" si="2"/>
        <v>43472</v>
      </c>
      <c r="B30" s="2">
        <f t="shared" si="2"/>
        <v>43478</v>
      </c>
      <c r="C30" s="3" t="s">
        <v>1418</v>
      </c>
      <c r="D30" s="3" t="s">
        <v>1416</v>
      </c>
      <c r="E30" s="3">
        <f t="shared" si="1"/>
        <v>3</v>
      </c>
      <c r="F30" s="3" t="s">
        <v>1384</v>
      </c>
      <c r="G30" s="3" t="str">
        <f>Table13[[#This Row],[Month]]&amp;", "&amp;Table13[[#This Row],[FY]]</f>
        <v>JAN, FY19</v>
      </c>
      <c r="H30" s="3" t="str">
        <f>Table13[[#This Row],[Week]]&amp;", "&amp;Table13[[#This Row],[Month]]&amp;" "&amp;Table13[[#This Row],[FY]]</f>
        <v>Week 29, JAN FY19</v>
      </c>
      <c r="I30" s="3" t="str">
        <f>Table13[[#This Row],[Month]]&amp;", "&amp;Table13[[#This Row],[FY]]</f>
        <v>JAN, FY19</v>
      </c>
      <c r="J30" s="3" t="str">
        <f>"Q"&amp;Table13[[#This Row],[QTR]]&amp;", "&amp;Table13[[#This Row],[FY]]</f>
        <v>Q3, FY19</v>
      </c>
    </row>
    <row r="31" spans="1:10" x14ac:dyDescent="0.25">
      <c r="A31" s="2">
        <f t="shared" si="2"/>
        <v>43479</v>
      </c>
      <c r="B31" s="2">
        <f t="shared" si="2"/>
        <v>43485</v>
      </c>
      <c r="C31" s="3" t="s">
        <v>1419</v>
      </c>
      <c r="D31" s="3" t="s">
        <v>1416</v>
      </c>
      <c r="E31" s="3">
        <f t="shared" si="1"/>
        <v>3</v>
      </c>
      <c r="F31" s="3" t="s">
        <v>1384</v>
      </c>
      <c r="G31" s="3" t="str">
        <f>Table13[[#This Row],[Month]]&amp;", "&amp;Table13[[#This Row],[FY]]</f>
        <v>JAN, FY19</v>
      </c>
      <c r="H31" s="3" t="str">
        <f>Table13[[#This Row],[Week]]&amp;", "&amp;Table13[[#This Row],[Month]]&amp;" "&amp;Table13[[#This Row],[FY]]</f>
        <v>Week 30, JAN FY19</v>
      </c>
      <c r="I31" s="3" t="str">
        <f>Table13[[#This Row],[Month]]&amp;", "&amp;Table13[[#This Row],[FY]]</f>
        <v>JAN, FY19</v>
      </c>
      <c r="J31" s="3" t="str">
        <f>"Q"&amp;Table13[[#This Row],[QTR]]&amp;", "&amp;Table13[[#This Row],[FY]]</f>
        <v>Q3, FY19</v>
      </c>
    </row>
    <row r="32" spans="1:10" x14ac:dyDescent="0.25">
      <c r="A32" s="2">
        <f t="shared" si="2"/>
        <v>43486</v>
      </c>
      <c r="B32" s="2">
        <f t="shared" si="2"/>
        <v>43492</v>
      </c>
      <c r="C32" s="3" t="s">
        <v>1420</v>
      </c>
      <c r="D32" s="3" t="s">
        <v>1421</v>
      </c>
      <c r="E32" s="3">
        <f t="shared" si="1"/>
        <v>3</v>
      </c>
      <c r="F32" s="3" t="s">
        <v>1384</v>
      </c>
      <c r="G32" s="3" t="str">
        <f>Table13[[#This Row],[Month]]&amp;", "&amp;Table13[[#This Row],[FY]]</f>
        <v>FEB, FY19</v>
      </c>
      <c r="H32" s="3" t="str">
        <f>Table13[[#This Row],[Week]]&amp;", "&amp;Table13[[#This Row],[Month]]&amp;" "&amp;Table13[[#This Row],[FY]]</f>
        <v>Week 31, FEB FY19</v>
      </c>
      <c r="I32" s="3" t="str">
        <f>Table13[[#This Row],[Month]]&amp;", "&amp;Table13[[#This Row],[FY]]</f>
        <v>FEB, FY19</v>
      </c>
      <c r="J32" s="3" t="str">
        <f>"Q"&amp;Table13[[#This Row],[QTR]]&amp;", "&amp;Table13[[#This Row],[FY]]</f>
        <v>Q3, FY19</v>
      </c>
    </row>
    <row r="33" spans="1:10" x14ac:dyDescent="0.25">
      <c r="A33" s="2">
        <f t="shared" si="2"/>
        <v>43493</v>
      </c>
      <c r="B33" s="2">
        <f t="shared" si="2"/>
        <v>43499</v>
      </c>
      <c r="C33" s="3" t="s">
        <v>1422</v>
      </c>
      <c r="D33" s="3" t="s">
        <v>1421</v>
      </c>
      <c r="E33" s="3">
        <f t="shared" si="1"/>
        <v>3</v>
      </c>
      <c r="F33" s="3" t="s">
        <v>1384</v>
      </c>
      <c r="G33" s="3" t="str">
        <f>Table13[[#This Row],[Month]]&amp;", "&amp;Table13[[#This Row],[FY]]</f>
        <v>FEB, FY19</v>
      </c>
      <c r="H33" s="3" t="str">
        <f>Table13[[#This Row],[Week]]&amp;", "&amp;Table13[[#This Row],[Month]]&amp;" "&amp;Table13[[#This Row],[FY]]</f>
        <v>Week 32, FEB FY19</v>
      </c>
      <c r="I33" s="3" t="str">
        <f>Table13[[#This Row],[Month]]&amp;", "&amp;Table13[[#This Row],[FY]]</f>
        <v>FEB, FY19</v>
      </c>
      <c r="J33" s="3" t="str">
        <f>"Q"&amp;Table13[[#This Row],[QTR]]&amp;", "&amp;Table13[[#This Row],[FY]]</f>
        <v>Q3, FY19</v>
      </c>
    </row>
    <row r="34" spans="1:10" x14ac:dyDescent="0.25">
      <c r="A34" s="2">
        <f t="shared" si="2"/>
        <v>43500</v>
      </c>
      <c r="B34" s="2">
        <f t="shared" si="2"/>
        <v>43506</v>
      </c>
      <c r="C34" s="3" t="s">
        <v>1423</v>
      </c>
      <c r="D34" s="3" t="s">
        <v>1421</v>
      </c>
      <c r="E34" s="3">
        <f t="shared" si="1"/>
        <v>3</v>
      </c>
      <c r="F34" s="3" t="s">
        <v>1384</v>
      </c>
      <c r="G34" s="3" t="str">
        <f>Table13[[#This Row],[Month]]&amp;", "&amp;Table13[[#This Row],[FY]]</f>
        <v>FEB, FY19</v>
      </c>
      <c r="H34" s="3" t="str">
        <f>Table13[[#This Row],[Week]]&amp;", "&amp;Table13[[#This Row],[Month]]&amp;" "&amp;Table13[[#This Row],[FY]]</f>
        <v>Week 33, FEB FY19</v>
      </c>
      <c r="I34" s="3" t="str">
        <f>Table13[[#This Row],[Month]]&amp;", "&amp;Table13[[#This Row],[FY]]</f>
        <v>FEB, FY19</v>
      </c>
      <c r="J34" s="3" t="str">
        <f>"Q"&amp;Table13[[#This Row],[QTR]]&amp;", "&amp;Table13[[#This Row],[FY]]</f>
        <v>Q3, FY19</v>
      </c>
    </row>
    <row r="35" spans="1:10" x14ac:dyDescent="0.25">
      <c r="A35" s="2">
        <f t="shared" ref="A35:B50" si="3">A34+7</f>
        <v>43507</v>
      </c>
      <c r="B35" s="2">
        <f t="shared" si="3"/>
        <v>43513</v>
      </c>
      <c r="C35" s="3" t="s">
        <v>1424</v>
      </c>
      <c r="D35" s="3" t="s">
        <v>1421</v>
      </c>
      <c r="E35" s="3">
        <f t="shared" si="1"/>
        <v>3</v>
      </c>
      <c r="F35" s="3" t="s">
        <v>1384</v>
      </c>
      <c r="G35" s="3" t="str">
        <f>Table13[[#This Row],[Month]]&amp;", "&amp;Table13[[#This Row],[FY]]</f>
        <v>FEB, FY19</v>
      </c>
      <c r="H35" s="3" t="str">
        <f>Table13[[#This Row],[Week]]&amp;", "&amp;Table13[[#This Row],[Month]]&amp;" "&amp;Table13[[#This Row],[FY]]</f>
        <v>Week 34, FEB FY19</v>
      </c>
      <c r="I35" s="3" t="str">
        <f>Table13[[#This Row],[Month]]&amp;", "&amp;Table13[[#This Row],[FY]]</f>
        <v>FEB, FY19</v>
      </c>
      <c r="J35" s="3" t="str">
        <f>"Q"&amp;Table13[[#This Row],[QTR]]&amp;", "&amp;Table13[[#This Row],[FY]]</f>
        <v>Q3, FY19</v>
      </c>
    </row>
    <row r="36" spans="1:10" x14ac:dyDescent="0.25">
      <c r="A36" s="2">
        <f t="shared" si="3"/>
        <v>43514</v>
      </c>
      <c r="B36" s="2">
        <f t="shared" si="3"/>
        <v>43520</v>
      </c>
      <c r="C36" s="3" t="s">
        <v>1425</v>
      </c>
      <c r="D36" s="3" t="s">
        <v>1421</v>
      </c>
      <c r="E36" s="3">
        <f t="shared" si="1"/>
        <v>3</v>
      </c>
      <c r="F36" s="3" t="s">
        <v>1384</v>
      </c>
      <c r="G36" s="3" t="str">
        <f>Table13[[#This Row],[Month]]&amp;", "&amp;Table13[[#This Row],[FY]]</f>
        <v>FEB, FY19</v>
      </c>
      <c r="H36" s="3" t="str">
        <f>Table13[[#This Row],[Week]]&amp;", "&amp;Table13[[#This Row],[Month]]&amp;" "&amp;Table13[[#This Row],[FY]]</f>
        <v>Week 35, FEB FY19</v>
      </c>
      <c r="I36" s="3" t="str">
        <f>Table13[[#This Row],[Month]]&amp;", "&amp;Table13[[#This Row],[FY]]</f>
        <v>FEB, FY19</v>
      </c>
      <c r="J36" s="3" t="str">
        <f>"Q"&amp;Table13[[#This Row],[QTR]]&amp;", "&amp;Table13[[#This Row],[FY]]</f>
        <v>Q3, FY19</v>
      </c>
    </row>
    <row r="37" spans="1:10" x14ac:dyDescent="0.25">
      <c r="A37" s="2">
        <f t="shared" si="3"/>
        <v>43521</v>
      </c>
      <c r="B37" s="2">
        <f t="shared" si="3"/>
        <v>43527</v>
      </c>
      <c r="C37" s="3" t="s">
        <v>1426</v>
      </c>
      <c r="D37" s="3" t="s">
        <v>9</v>
      </c>
      <c r="E37" s="3">
        <f t="shared" si="1"/>
        <v>3</v>
      </c>
      <c r="F37" s="3" t="s">
        <v>1384</v>
      </c>
      <c r="G37" s="3" t="str">
        <f>Table13[[#This Row],[Month]]&amp;", "&amp;Table13[[#This Row],[FY]]</f>
        <v>MAR, FY19</v>
      </c>
      <c r="H37" s="3" t="str">
        <f>Table13[[#This Row],[Week]]&amp;", "&amp;Table13[[#This Row],[Month]]&amp;" "&amp;Table13[[#This Row],[FY]]</f>
        <v>Week 36, MAR FY19</v>
      </c>
      <c r="I37" s="3" t="str">
        <f>Table13[[#This Row],[Month]]&amp;", "&amp;Table13[[#This Row],[FY]]</f>
        <v>MAR, FY19</v>
      </c>
      <c r="J37" s="3" t="str">
        <f>"Q"&amp;Table13[[#This Row],[QTR]]&amp;", "&amp;Table13[[#This Row],[FY]]</f>
        <v>Q3, FY19</v>
      </c>
    </row>
    <row r="38" spans="1:10" x14ac:dyDescent="0.25">
      <c r="A38" s="2">
        <f t="shared" si="3"/>
        <v>43528</v>
      </c>
      <c r="B38" s="2">
        <f t="shared" si="3"/>
        <v>43534</v>
      </c>
      <c r="C38" s="3" t="s">
        <v>1427</v>
      </c>
      <c r="D38" s="3" t="s">
        <v>9</v>
      </c>
      <c r="E38" s="3">
        <f t="shared" si="1"/>
        <v>3</v>
      </c>
      <c r="F38" s="3" t="s">
        <v>1384</v>
      </c>
      <c r="G38" s="3" t="str">
        <f>Table13[[#This Row],[Month]]&amp;", "&amp;Table13[[#This Row],[FY]]</f>
        <v>MAR, FY19</v>
      </c>
      <c r="H38" s="3" t="str">
        <f>Table13[[#This Row],[Week]]&amp;", "&amp;Table13[[#This Row],[Month]]&amp;" "&amp;Table13[[#This Row],[FY]]</f>
        <v>Week 37, MAR FY19</v>
      </c>
      <c r="I38" s="3" t="str">
        <f>Table13[[#This Row],[Month]]&amp;", "&amp;Table13[[#This Row],[FY]]</f>
        <v>MAR, FY19</v>
      </c>
      <c r="J38" s="3" t="str">
        <f>"Q"&amp;Table13[[#This Row],[QTR]]&amp;", "&amp;Table13[[#This Row],[FY]]</f>
        <v>Q3, FY19</v>
      </c>
    </row>
    <row r="39" spans="1:10" x14ac:dyDescent="0.25">
      <c r="A39" s="2">
        <f t="shared" si="3"/>
        <v>43535</v>
      </c>
      <c r="B39" s="2">
        <f t="shared" si="3"/>
        <v>43541</v>
      </c>
      <c r="C39" s="3" t="s">
        <v>1428</v>
      </c>
      <c r="D39" s="3" t="s">
        <v>9</v>
      </c>
      <c r="E39" s="3">
        <f t="shared" si="1"/>
        <v>3</v>
      </c>
      <c r="F39" s="3" t="s">
        <v>1384</v>
      </c>
      <c r="G39" s="3" t="str">
        <f>Table13[[#This Row],[Month]]&amp;", "&amp;Table13[[#This Row],[FY]]</f>
        <v>MAR, FY19</v>
      </c>
      <c r="H39" s="3" t="str">
        <f>Table13[[#This Row],[Week]]&amp;", "&amp;Table13[[#This Row],[Month]]&amp;" "&amp;Table13[[#This Row],[FY]]</f>
        <v>Week 38, MAR FY19</v>
      </c>
      <c r="I39" s="3" t="str">
        <f>Table13[[#This Row],[Month]]&amp;", "&amp;Table13[[#This Row],[FY]]</f>
        <v>MAR, FY19</v>
      </c>
      <c r="J39" s="3" t="str">
        <f>"Q"&amp;Table13[[#This Row],[QTR]]&amp;", "&amp;Table13[[#This Row],[FY]]</f>
        <v>Q3, FY19</v>
      </c>
    </row>
    <row r="40" spans="1:10" x14ac:dyDescent="0.25">
      <c r="A40" s="2">
        <f t="shared" si="3"/>
        <v>43542</v>
      </c>
      <c r="B40" s="2">
        <f t="shared" si="3"/>
        <v>43548</v>
      </c>
      <c r="C40" s="3" t="s">
        <v>1429</v>
      </c>
      <c r="D40" s="3" t="s">
        <v>9</v>
      </c>
      <c r="E40" s="3">
        <f t="shared" si="1"/>
        <v>3</v>
      </c>
      <c r="F40" s="3" t="s">
        <v>1384</v>
      </c>
      <c r="G40" s="3" t="str">
        <f>Table13[[#This Row],[Month]]&amp;", "&amp;Table13[[#This Row],[FY]]</f>
        <v>MAR, FY19</v>
      </c>
      <c r="H40" s="3" t="str">
        <f>Table13[[#This Row],[Week]]&amp;", "&amp;Table13[[#This Row],[Month]]&amp;" "&amp;Table13[[#This Row],[FY]]</f>
        <v>Week 39, MAR FY19</v>
      </c>
      <c r="I40" s="3" t="str">
        <f>Table13[[#This Row],[Month]]&amp;", "&amp;Table13[[#This Row],[FY]]</f>
        <v>MAR, FY19</v>
      </c>
      <c r="J40" s="3" t="str">
        <f>"Q"&amp;Table13[[#This Row],[QTR]]&amp;", "&amp;Table13[[#This Row],[FY]]</f>
        <v>Q3, FY19</v>
      </c>
    </row>
    <row r="41" spans="1:10" x14ac:dyDescent="0.25">
      <c r="A41" s="2">
        <f t="shared" si="3"/>
        <v>43549</v>
      </c>
      <c r="B41" s="2">
        <f t="shared" si="3"/>
        <v>43555</v>
      </c>
      <c r="C41" s="3" t="s">
        <v>1430</v>
      </c>
      <c r="D41" s="3" t="s">
        <v>1431</v>
      </c>
      <c r="E41" s="3">
        <f t="shared" si="1"/>
        <v>4</v>
      </c>
      <c r="F41" s="3" t="s">
        <v>1384</v>
      </c>
      <c r="G41" s="3" t="str">
        <f>Table13[[#This Row],[Month]]&amp;", "&amp;Table13[[#This Row],[FY]]</f>
        <v>APR, FY19</v>
      </c>
      <c r="H41" s="3" t="str">
        <f>Table13[[#This Row],[Week]]&amp;", "&amp;Table13[[#This Row],[Month]]&amp;" "&amp;Table13[[#This Row],[FY]]</f>
        <v>Week 40, APR FY19</v>
      </c>
      <c r="I41" s="3" t="str">
        <f>Table13[[#This Row],[Month]]&amp;", "&amp;Table13[[#This Row],[FY]]</f>
        <v>APR, FY19</v>
      </c>
      <c r="J41" s="3" t="str">
        <f>"Q"&amp;Table13[[#This Row],[QTR]]&amp;", "&amp;Table13[[#This Row],[FY]]</f>
        <v>Q4, FY19</v>
      </c>
    </row>
    <row r="42" spans="1:10" x14ac:dyDescent="0.25">
      <c r="A42" s="2">
        <f t="shared" si="3"/>
        <v>43556</v>
      </c>
      <c r="B42" s="2">
        <f t="shared" si="3"/>
        <v>43562</v>
      </c>
      <c r="C42" s="3" t="s">
        <v>1432</v>
      </c>
      <c r="D42" s="3" t="s">
        <v>1431</v>
      </c>
      <c r="E42" s="3">
        <f t="shared" si="1"/>
        <v>4</v>
      </c>
      <c r="F42" s="3" t="s">
        <v>1384</v>
      </c>
      <c r="G42" s="3" t="str">
        <f>Table13[[#This Row],[Month]]&amp;", "&amp;Table13[[#This Row],[FY]]</f>
        <v>APR, FY19</v>
      </c>
      <c r="H42" s="3" t="str">
        <f>Table13[[#This Row],[Week]]&amp;", "&amp;Table13[[#This Row],[Month]]&amp;" "&amp;Table13[[#This Row],[FY]]</f>
        <v>Week 41, APR FY19</v>
      </c>
      <c r="I42" s="3" t="str">
        <f>Table13[[#This Row],[Month]]&amp;", "&amp;Table13[[#This Row],[FY]]</f>
        <v>APR, FY19</v>
      </c>
      <c r="J42" s="3" t="str">
        <f>"Q"&amp;Table13[[#This Row],[QTR]]&amp;", "&amp;Table13[[#This Row],[FY]]</f>
        <v>Q4, FY19</v>
      </c>
    </row>
    <row r="43" spans="1:10" x14ac:dyDescent="0.25">
      <c r="A43" s="2">
        <f t="shared" si="3"/>
        <v>43563</v>
      </c>
      <c r="B43" s="2">
        <f t="shared" si="3"/>
        <v>43569</v>
      </c>
      <c r="C43" s="3" t="s">
        <v>1433</v>
      </c>
      <c r="D43" s="3" t="s">
        <v>1431</v>
      </c>
      <c r="E43" s="3">
        <f t="shared" si="1"/>
        <v>4</v>
      </c>
      <c r="F43" s="3" t="s">
        <v>1384</v>
      </c>
      <c r="G43" s="3" t="str">
        <f>Table13[[#This Row],[Month]]&amp;", "&amp;Table13[[#This Row],[FY]]</f>
        <v>APR, FY19</v>
      </c>
      <c r="H43" s="3" t="str">
        <f>Table13[[#This Row],[Week]]&amp;", "&amp;Table13[[#This Row],[Month]]&amp;" "&amp;Table13[[#This Row],[FY]]</f>
        <v>Week 42, APR FY19</v>
      </c>
      <c r="I43" s="3" t="str">
        <f>Table13[[#This Row],[Month]]&amp;", "&amp;Table13[[#This Row],[FY]]</f>
        <v>APR, FY19</v>
      </c>
      <c r="J43" s="3" t="str">
        <f>"Q"&amp;Table13[[#This Row],[QTR]]&amp;", "&amp;Table13[[#This Row],[FY]]</f>
        <v>Q4, FY19</v>
      </c>
    </row>
    <row r="44" spans="1:10" x14ac:dyDescent="0.25">
      <c r="A44" s="2">
        <f t="shared" si="3"/>
        <v>43570</v>
      </c>
      <c r="B44" s="2">
        <f t="shared" si="3"/>
        <v>43576</v>
      </c>
      <c r="C44" s="3" t="s">
        <v>1434</v>
      </c>
      <c r="D44" s="3" t="s">
        <v>1431</v>
      </c>
      <c r="E44" s="3">
        <f t="shared" si="1"/>
        <v>4</v>
      </c>
      <c r="F44" s="3" t="s">
        <v>1384</v>
      </c>
      <c r="G44" s="3" t="str">
        <f>Table13[[#This Row],[Month]]&amp;", "&amp;Table13[[#This Row],[FY]]</f>
        <v>APR, FY19</v>
      </c>
      <c r="H44" s="3" t="str">
        <f>Table13[[#This Row],[Week]]&amp;", "&amp;Table13[[#This Row],[Month]]&amp;" "&amp;Table13[[#This Row],[FY]]</f>
        <v>Week 43, APR FY19</v>
      </c>
      <c r="I44" s="3" t="str">
        <f>Table13[[#This Row],[Month]]&amp;", "&amp;Table13[[#This Row],[FY]]</f>
        <v>APR, FY19</v>
      </c>
      <c r="J44" s="3" t="str">
        <f>"Q"&amp;Table13[[#This Row],[QTR]]&amp;", "&amp;Table13[[#This Row],[FY]]</f>
        <v>Q4, FY19</v>
      </c>
    </row>
    <row r="45" spans="1:10" x14ac:dyDescent="0.25">
      <c r="A45" s="2">
        <f t="shared" si="3"/>
        <v>43577</v>
      </c>
      <c r="B45" s="2">
        <f t="shared" si="3"/>
        <v>43583</v>
      </c>
      <c r="C45" s="3" t="s">
        <v>1435</v>
      </c>
      <c r="D45" s="3" t="s">
        <v>1436</v>
      </c>
      <c r="E45" s="3">
        <f t="shared" si="1"/>
        <v>4</v>
      </c>
      <c r="F45" s="3" t="s">
        <v>1384</v>
      </c>
      <c r="G45" s="3" t="str">
        <f>Table13[[#This Row],[Month]]&amp;", "&amp;Table13[[#This Row],[FY]]</f>
        <v>MAY, FY19</v>
      </c>
      <c r="H45" s="3" t="str">
        <f>Table13[[#This Row],[Week]]&amp;", "&amp;Table13[[#This Row],[Month]]&amp;" "&amp;Table13[[#This Row],[FY]]</f>
        <v>Week 44, MAY FY19</v>
      </c>
      <c r="I45" s="3" t="str">
        <f>Table13[[#This Row],[Month]]&amp;", "&amp;Table13[[#This Row],[FY]]</f>
        <v>MAY, FY19</v>
      </c>
      <c r="J45" s="3" t="str">
        <f>"Q"&amp;Table13[[#This Row],[QTR]]&amp;", "&amp;Table13[[#This Row],[FY]]</f>
        <v>Q4, FY19</v>
      </c>
    </row>
    <row r="46" spans="1:10" x14ac:dyDescent="0.25">
      <c r="A46" s="2">
        <f t="shared" si="3"/>
        <v>43584</v>
      </c>
      <c r="B46" s="2">
        <f t="shared" si="3"/>
        <v>43590</v>
      </c>
      <c r="C46" s="3" t="s">
        <v>1437</v>
      </c>
      <c r="D46" s="3" t="s">
        <v>1436</v>
      </c>
      <c r="E46" s="3">
        <f t="shared" si="1"/>
        <v>4</v>
      </c>
      <c r="F46" s="3" t="s">
        <v>1384</v>
      </c>
      <c r="G46" s="3" t="str">
        <f>Table13[[#This Row],[Month]]&amp;", "&amp;Table13[[#This Row],[FY]]</f>
        <v>MAY, FY19</v>
      </c>
      <c r="H46" s="3" t="str">
        <f>Table13[[#This Row],[Week]]&amp;", "&amp;Table13[[#This Row],[Month]]&amp;" "&amp;Table13[[#This Row],[FY]]</f>
        <v>Week 45, MAY FY19</v>
      </c>
      <c r="I46" s="3" t="str">
        <f>Table13[[#This Row],[Month]]&amp;", "&amp;Table13[[#This Row],[FY]]</f>
        <v>MAY, FY19</v>
      </c>
      <c r="J46" s="3" t="str">
        <f>"Q"&amp;Table13[[#This Row],[QTR]]&amp;", "&amp;Table13[[#This Row],[FY]]</f>
        <v>Q4, FY19</v>
      </c>
    </row>
    <row r="47" spans="1:10" x14ac:dyDescent="0.25">
      <c r="A47" s="2">
        <f t="shared" si="3"/>
        <v>43591</v>
      </c>
      <c r="B47" s="2">
        <f t="shared" si="3"/>
        <v>43597</v>
      </c>
      <c r="C47" s="3" t="s">
        <v>1438</v>
      </c>
      <c r="D47" s="3" t="s">
        <v>1436</v>
      </c>
      <c r="E47" s="3">
        <f t="shared" si="1"/>
        <v>4</v>
      </c>
      <c r="F47" s="3" t="s">
        <v>1384</v>
      </c>
      <c r="G47" s="3" t="str">
        <f>Table13[[#This Row],[Month]]&amp;", "&amp;Table13[[#This Row],[FY]]</f>
        <v>MAY, FY19</v>
      </c>
      <c r="H47" s="3" t="str">
        <f>Table13[[#This Row],[Week]]&amp;", "&amp;Table13[[#This Row],[Month]]&amp;" "&amp;Table13[[#This Row],[FY]]</f>
        <v>Week 46, MAY FY19</v>
      </c>
      <c r="I47" s="3" t="str">
        <f>Table13[[#This Row],[Month]]&amp;", "&amp;Table13[[#This Row],[FY]]</f>
        <v>MAY, FY19</v>
      </c>
      <c r="J47" s="3" t="str">
        <f>"Q"&amp;Table13[[#This Row],[QTR]]&amp;", "&amp;Table13[[#This Row],[FY]]</f>
        <v>Q4, FY19</v>
      </c>
    </row>
    <row r="48" spans="1:10" x14ac:dyDescent="0.25">
      <c r="A48" s="2">
        <f t="shared" si="3"/>
        <v>43598</v>
      </c>
      <c r="B48" s="2">
        <f t="shared" si="3"/>
        <v>43604</v>
      </c>
      <c r="C48" s="3" t="s">
        <v>1439</v>
      </c>
      <c r="D48" s="3" t="s">
        <v>1436</v>
      </c>
      <c r="E48" s="3">
        <f t="shared" si="1"/>
        <v>4</v>
      </c>
      <c r="F48" s="3" t="s">
        <v>1384</v>
      </c>
      <c r="G48" s="3" t="str">
        <f>Table13[[#This Row],[Month]]&amp;", "&amp;Table13[[#This Row],[FY]]</f>
        <v>MAY, FY19</v>
      </c>
      <c r="H48" s="3" t="str">
        <f>Table13[[#This Row],[Week]]&amp;", "&amp;Table13[[#This Row],[Month]]&amp;" "&amp;Table13[[#This Row],[FY]]</f>
        <v>Week 47, MAY FY19</v>
      </c>
      <c r="I48" s="3" t="str">
        <f>Table13[[#This Row],[Month]]&amp;", "&amp;Table13[[#This Row],[FY]]</f>
        <v>MAY, FY19</v>
      </c>
      <c r="J48" s="3" t="str">
        <f>"Q"&amp;Table13[[#This Row],[QTR]]&amp;", "&amp;Table13[[#This Row],[FY]]</f>
        <v>Q4, FY19</v>
      </c>
    </row>
    <row r="49" spans="1:10" x14ac:dyDescent="0.25">
      <c r="A49" s="2">
        <f t="shared" si="3"/>
        <v>43605</v>
      </c>
      <c r="B49" s="2">
        <f t="shared" si="3"/>
        <v>43611</v>
      </c>
      <c r="C49" s="3" t="s">
        <v>1440</v>
      </c>
      <c r="D49" s="3" t="s">
        <v>1436</v>
      </c>
      <c r="E49" s="3">
        <f t="shared" si="1"/>
        <v>4</v>
      </c>
      <c r="F49" s="3" t="s">
        <v>1384</v>
      </c>
      <c r="G49" s="3" t="str">
        <f>Table13[[#This Row],[Month]]&amp;", "&amp;Table13[[#This Row],[FY]]</f>
        <v>MAY, FY19</v>
      </c>
      <c r="H49" s="3" t="str">
        <f>Table13[[#This Row],[Week]]&amp;", "&amp;Table13[[#This Row],[Month]]&amp;" "&amp;Table13[[#This Row],[FY]]</f>
        <v>Week 48, MAY FY19</v>
      </c>
      <c r="I49" s="3" t="str">
        <f>Table13[[#This Row],[Month]]&amp;", "&amp;Table13[[#This Row],[FY]]</f>
        <v>MAY, FY19</v>
      </c>
      <c r="J49" s="3" t="str">
        <f>"Q"&amp;Table13[[#This Row],[QTR]]&amp;", "&amp;Table13[[#This Row],[FY]]</f>
        <v>Q4, FY19</v>
      </c>
    </row>
    <row r="50" spans="1:10" x14ac:dyDescent="0.25">
      <c r="A50" s="2">
        <f t="shared" si="3"/>
        <v>43612</v>
      </c>
      <c r="B50" s="2">
        <f t="shared" si="3"/>
        <v>43618</v>
      </c>
      <c r="C50" s="3" t="s">
        <v>1441</v>
      </c>
      <c r="D50" s="3" t="s">
        <v>1442</v>
      </c>
      <c r="E50" s="3">
        <f t="shared" si="1"/>
        <v>4</v>
      </c>
      <c r="F50" s="3" t="s">
        <v>1384</v>
      </c>
      <c r="G50" s="3" t="str">
        <f>Table13[[#This Row],[Month]]&amp;", "&amp;Table13[[#This Row],[FY]]</f>
        <v>JUN, FY19</v>
      </c>
      <c r="H50" s="3" t="str">
        <f>Table13[[#This Row],[Week]]&amp;", "&amp;Table13[[#This Row],[Month]]&amp;" "&amp;Table13[[#This Row],[FY]]</f>
        <v>Week 49, JUN FY19</v>
      </c>
      <c r="I50" s="3" t="str">
        <f>Table13[[#This Row],[Month]]&amp;", "&amp;Table13[[#This Row],[FY]]</f>
        <v>JUN, FY19</v>
      </c>
      <c r="J50" s="3" t="str">
        <f>"Q"&amp;Table13[[#This Row],[QTR]]&amp;", "&amp;Table13[[#This Row],[FY]]</f>
        <v>Q4, FY19</v>
      </c>
    </row>
    <row r="51" spans="1:10" x14ac:dyDescent="0.25">
      <c r="A51" s="2">
        <f t="shared" ref="A51:B66" si="4">A50+7</f>
        <v>43619</v>
      </c>
      <c r="B51" s="2">
        <f t="shared" si="4"/>
        <v>43625</v>
      </c>
      <c r="C51" s="3" t="s">
        <v>1443</v>
      </c>
      <c r="D51" s="3" t="s">
        <v>1442</v>
      </c>
      <c r="E51" s="3">
        <f t="shared" si="1"/>
        <v>4</v>
      </c>
      <c r="F51" s="3" t="s">
        <v>1384</v>
      </c>
      <c r="G51" s="3" t="str">
        <f>Table13[[#This Row],[Month]]&amp;", "&amp;Table13[[#This Row],[FY]]</f>
        <v>JUN, FY19</v>
      </c>
      <c r="H51" s="3" t="str">
        <f>Table13[[#This Row],[Week]]&amp;", "&amp;Table13[[#This Row],[Month]]&amp;" "&amp;Table13[[#This Row],[FY]]</f>
        <v>Week 50, JUN FY19</v>
      </c>
      <c r="I51" s="3" t="str">
        <f>Table13[[#This Row],[Month]]&amp;", "&amp;Table13[[#This Row],[FY]]</f>
        <v>JUN, FY19</v>
      </c>
      <c r="J51" s="3" t="str">
        <f>"Q"&amp;Table13[[#This Row],[QTR]]&amp;", "&amp;Table13[[#This Row],[FY]]</f>
        <v>Q4, FY19</v>
      </c>
    </row>
    <row r="52" spans="1:10" x14ac:dyDescent="0.25">
      <c r="A52" s="2">
        <f t="shared" si="4"/>
        <v>43626</v>
      </c>
      <c r="B52" s="2">
        <f t="shared" si="4"/>
        <v>43632</v>
      </c>
      <c r="C52" s="3" t="s">
        <v>1444</v>
      </c>
      <c r="D52" s="3" t="s">
        <v>1442</v>
      </c>
      <c r="E52" s="3">
        <f t="shared" si="1"/>
        <v>4</v>
      </c>
      <c r="F52" s="3" t="s">
        <v>1384</v>
      </c>
      <c r="G52" s="3" t="str">
        <f>Table13[[#This Row],[Month]]&amp;", "&amp;Table13[[#This Row],[FY]]</f>
        <v>JUN, FY19</v>
      </c>
      <c r="H52" s="3" t="str">
        <f>Table13[[#This Row],[Week]]&amp;", "&amp;Table13[[#This Row],[Month]]&amp;" "&amp;Table13[[#This Row],[FY]]</f>
        <v>Week 51, JUN FY19</v>
      </c>
      <c r="I52" s="3" t="str">
        <f>Table13[[#This Row],[Month]]&amp;", "&amp;Table13[[#This Row],[FY]]</f>
        <v>JUN, FY19</v>
      </c>
      <c r="J52" s="3" t="str">
        <f>"Q"&amp;Table13[[#This Row],[QTR]]&amp;", "&amp;Table13[[#This Row],[FY]]</f>
        <v>Q4, FY19</v>
      </c>
    </row>
    <row r="53" spans="1:10" x14ac:dyDescent="0.25">
      <c r="A53" s="2">
        <f t="shared" si="4"/>
        <v>43633</v>
      </c>
      <c r="B53" s="2">
        <f>B52+7</f>
        <v>43639</v>
      </c>
      <c r="C53" s="3" t="s">
        <v>1445</v>
      </c>
      <c r="D53" s="3" t="s">
        <v>1442</v>
      </c>
      <c r="E53" s="3">
        <f t="shared" si="1"/>
        <v>4</v>
      </c>
      <c r="F53" s="3" t="s">
        <v>1384</v>
      </c>
      <c r="G53" s="3" t="str">
        <f>Table13[[#This Row],[Month]]&amp;", "&amp;Table13[[#This Row],[FY]]</f>
        <v>JUN, FY19</v>
      </c>
      <c r="H53" s="3" t="str">
        <f>Table13[[#This Row],[Week]]&amp;", "&amp;Table13[[#This Row],[Month]]&amp;" "&amp;Table13[[#This Row],[FY]]</f>
        <v>Week 52, JUN FY19</v>
      </c>
      <c r="I53" s="3" t="str">
        <f>Table13[[#This Row],[Month]]&amp;", "&amp;Table13[[#This Row],[FY]]</f>
        <v>JUN, FY19</v>
      </c>
      <c r="J53" s="3" t="str">
        <f>"Q"&amp;Table13[[#This Row],[QTR]]&amp;", "&amp;Table13[[#This Row],[FY]]</f>
        <v>Q4, FY19</v>
      </c>
    </row>
    <row r="54" spans="1:10" x14ac:dyDescent="0.25">
      <c r="A54" s="2">
        <f t="shared" si="4"/>
        <v>43640</v>
      </c>
      <c r="B54" s="2">
        <f t="shared" si="4"/>
        <v>43646</v>
      </c>
      <c r="C54" s="3" t="s">
        <v>1446</v>
      </c>
      <c r="D54" s="3" t="s">
        <v>1442</v>
      </c>
      <c r="E54" s="3">
        <v>4</v>
      </c>
      <c r="F54" s="3" t="s">
        <v>1384</v>
      </c>
      <c r="G54" s="3" t="str">
        <f>Table13[[#This Row],[Month]]&amp;", "&amp;Table13[[#This Row],[FY]]</f>
        <v>JUN, FY19</v>
      </c>
      <c r="H54" s="3" t="str">
        <f>Table13[[#This Row],[Week]]&amp;", "&amp;Table13[[#This Row],[Month]]&amp;" "&amp;Table13[[#This Row],[FY]]</f>
        <v>Week 53, JUN FY19</v>
      </c>
      <c r="I54" s="3" t="str">
        <f>Table13[[#This Row],[Month]]&amp;", "&amp;Table13[[#This Row],[FY]]</f>
        <v>JUN, FY19</v>
      </c>
      <c r="J54" s="3" t="str">
        <f>"Q"&amp;Table13[[#This Row],[QTR]]&amp;", "&amp;Table13[[#This Row],[FY]]</f>
        <v>Q4, FY19</v>
      </c>
    </row>
    <row r="55" spans="1:10" x14ac:dyDescent="0.25">
      <c r="A55" s="2">
        <f t="shared" si="4"/>
        <v>43647</v>
      </c>
      <c r="B55" s="2">
        <f t="shared" si="4"/>
        <v>43653</v>
      </c>
      <c r="C55" s="3" t="s">
        <v>1382</v>
      </c>
      <c r="D55" s="3" t="s">
        <v>1383</v>
      </c>
      <c r="E55" s="3">
        <v>1</v>
      </c>
      <c r="F55" s="3" t="s">
        <v>1447</v>
      </c>
      <c r="G55" s="3" t="str">
        <f>Table13[[#This Row],[Month]]&amp;", "&amp;Table13[[#This Row],[FY]]</f>
        <v>JUL, FY20</v>
      </c>
      <c r="H55" s="3" t="str">
        <f>Table13[[#This Row],[Week]]&amp;", "&amp;Table13[[#This Row],[Month]]&amp;" "&amp;Table13[[#This Row],[FY]]</f>
        <v>Week 1, JUL FY20</v>
      </c>
      <c r="I55" s="3" t="str">
        <f>Table13[[#This Row],[Month]]&amp;", "&amp;Table13[[#This Row],[FY]]</f>
        <v>JUL, FY20</v>
      </c>
      <c r="J55" s="3" t="str">
        <f>"Q"&amp;Table13[[#This Row],[QTR]]&amp;", "&amp;Table13[[#This Row],[FY]]</f>
        <v>Q1, FY20</v>
      </c>
    </row>
    <row r="56" spans="1:10" x14ac:dyDescent="0.25">
      <c r="A56" s="2">
        <f t="shared" si="4"/>
        <v>43654</v>
      </c>
      <c r="B56" s="2">
        <f t="shared" si="4"/>
        <v>43660</v>
      </c>
      <c r="C56" s="3" t="s">
        <v>1385</v>
      </c>
      <c r="D56" s="3" t="s">
        <v>1383</v>
      </c>
      <c r="E56" s="3">
        <v>1</v>
      </c>
      <c r="F56" s="3" t="s">
        <v>1447</v>
      </c>
      <c r="G56" s="3" t="str">
        <f>Table13[[#This Row],[Month]]&amp;", "&amp;Table13[[#This Row],[FY]]</f>
        <v>JUL, FY20</v>
      </c>
      <c r="H56" s="3" t="str">
        <f>Table13[[#This Row],[Week]]&amp;", "&amp;Table13[[#This Row],[Month]]&amp;" "&amp;Table13[[#This Row],[FY]]</f>
        <v>Week 2, JUL FY20</v>
      </c>
      <c r="I56" s="3" t="str">
        <f>Table13[[#This Row],[Month]]&amp;", "&amp;Table13[[#This Row],[FY]]</f>
        <v>JUL, FY20</v>
      </c>
      <c r="J56" s="3" t="str">
        <f>"Q"&amp;Table13[[#This Row],[QTR]]&amp;", "&amp;Table13[[#This Row],[FY]]</f>
        <v>Q1, FY20</v>
      </c>
    </row>
    <row r="57" spans="1:10" x14ac:dyDescent="0.25">
      <c r="A57" s="2">
        <f t="shared" si="4"/>
        <v>43661</v>
      </c>
      <c r="B57" s="2">
        <f t="shared" si="4"/>
        <v>43667</v>
      </c>
      <c r="C57" s="3" t="s">
        <v>1386</v>
      </c>
      <c r="D57" s="3" t="s">
        <v>1383</v>
      </c>
      <c r="E57" s="3">
        <v>1</v>
      </c>
      <c r="F57" s="3" t="s">
        <v>1447</v>
      </c>
      <c r="G57" s="3" t="str">
        <f>Table13[[#This Row],[Month]]&amp;", "&amp;Table13[[#This Row],[FY]]</f>
        <v>JUL, FY20</v>
      </c>
      <c r="H57" s="3" t="str">
        <f>Table13[[#This Row],[Week]]&amp;", "&amp;Table13[[#This Row],[Month]]&amp;" "&amp;Table13[[#This Row],[FY]]</f>
        <v>Week 3, JUL FY20</v>
      </c>
      <c r="I57" s="3" t="str">
        <f>Table13[[#This Row],[Month]]&amp;", "&amp;Table13[[#This Row],[FY]]</f>
        <v>JUL, FY20</v>
      </c>
      <c r="J57" s="3" t="str">
        <f>"Q"&amp;Table13[[#This Row],[QTR]]&amp;", "&amp;Table13[[#This Row],[FY]]</f>
        <v>Q1, FY20</v>
      </c>
    </row>
    <row r="58" spans="1:10" x14ac:dyDescent="0.25">
      <c r="A58" s="2">
        <f t="shared" si="4"/>
        <v>43668</v>
      </c>
      <c r="B58" s="2">
        <f t="shared" si="4"/>
        <v>43674</v>
      </c>
      <c r="C58" s="3" t="s">
        <v>1387</v>
      </c>
      <c r="D58" s="3" t="s">
        <v>1383</v>
      </c>
      <c r="E58" s="3">
        <v>1</v>
      </c>
      <c r="F58" s="3" t="s">
        <v>1447</v>
      </c>
      <c r="G58" s="3" t="str">
        <f>Table13[[#This Row],[Month]]&amp;", "&amp;Table13[[#This Row],[FY]]</f>
        <v>JUL, FY20</v>
      </c>
      <c r="H58" s="3" t="str">
        <f>Table13[[#This Row],[Week]]&amp;", "&amp;Table13[[#This Row],[Month]]&amp;" "&amp;Table13[[#This Row],[FY]]</f>
        <v>Week 4, JUL FY20</v>
      </c>
      <c r="I58" s="3" t="str">
        <f>Table13[[#This Row],[Month]]&amp;", "&amp;Table13[[#This Row],[FY]]</f>
        <v>JUL, FY20</v>
      </c>
      <c r="J58" s="3" t="str">
        <f>"Q"&amp;Table13[[#This Row],[QTR]]&amp;", "&amp;Table13[[#This Row],[FY]]</f>
        <v>Q1, FY20</v>
      </c>
    </row>
    <row r="59" spans="1:10" x14ac:dyDescent="0.25">
      <c r="A59" s="2">
        <f t="shared" si="4"/>
        <v>43675</v>
      </c>
      <c r="B59" s="2">
        <f t="shared" si="4"/>
        <v>43681</v>
      </c>
      <c r="C59" s="3" t="s">
        <v>1388</v>
      </c>
      <c r="D59" s="3" t="s">
        <v>1389</v>
      </c>
      <c r="E59" s="3">
        <v>1</v>
      </c>
      <c r="F59" s="3" t="s">
        <v>1447</v>
      </c>
      <c r="G59" s="3" t="str">
        <f>Table13[[#This Row],[Month]]&amp;", "&amp;Table13[[#This Row],[FY]]</f>
        <v>AUG, FY20</v>
      </c>
      <c r="H59" s="3" t="str">
        <f>Table13[[#This Row],[Week]]&amp;", "&amp;Table13[[#This Row],[Month]]&amp;" "&amp;Table13[[#This Row],[FY]]</f>
        <v>Week 5, AUG FY20</v>
      </c>
      <c r="I59" s="3" t="str">
        <f>Table13[[#This Row],[Month]]&amp;", "&amp;Table13[[#This Row],[FY]]</f>
        <v>AUG, FY20</v>
      </c>
      <c r="J59" s="3" t="str">
        <f>"Q"&amp;Table13[[#This Row],[QTR]]&amp;", "&amp;Table13[[#This Row],[FY]]</f>
        <v>Q1, FY20</v>
      </c>
    </row>
    <row r="60" spans="1:10" x14ac:dyDescent="0.25">
      <c r="A60" s="2">
        <f t="shared" si="4"/>
        <v>43682</v>
      </c>
      <c r="B60" s="2">
        <f t="shared" si="4"/>
        <v>43688</v>
      </c>
      <c r="C60" s="3" t="s">
        <v>1390</v>
      </c>
      <c r="D60" s="3" t="s">
        <v>1389</v>
      </c>
      <c r="E60" s="3">
        <v>1</v>
      </c>
      <c r="F60" s="3" t="s">
        <v>1447</v>
      </c>
      <c r="G60" s="3" t="str">
        <f>Table13[[#This Row],[Month]]&amp;", "&amp;Table13[[#This Row],[FY]]</f>
        <v>AUG, FY20</v>
      </c>
      <c r="H60" s="3" t="str">
        <f>Table13[[#This Row],[Week]]&amp;", "&amp;Table13[[#This Row],[Month]]&amp;" "&amp;Table13[[#This Row],[FY]]</f>
        <v>Week 6, AUG FY20</v>
      </c>
      <c r="I60" s="3" t="str">
        <f>Table13[[#This Row],[Month]]&amp;", "&amp;Table13[[#This Row],[FY]]</f>
        <v>AUG, FY20</v>
      </c>
      <c r="J60" s="3" t="str">
        <f>"Q"&amp;Table13[[#This Row],[QTR]]&amp;", "&amp;Table13[[#This Row],[FY]]</f>
        <v>Q1, FY20</v>
      </c>
    </row>
    <row r="61" spans="1:10" x14ac:dyDescent="0.25">
      <c r="A61" s="2">
        <f t="shared" si="4"/>
        <v>43689</v>
      </c>
      <c r="B61" s="2">
        <f t="shared" si="4"/>
        <v>43695</v>
      </c>
      <c r="C61" s="3" t="s">
        <v>1391</v>
      </c>
      <c r="D61" s="3" t="s">
        <v>1389</v>
      </c>
      <c r="E61" s="3">
        <v>1</v>
      </c>
      <c r="F61" s="3" t="s">
        <v>1447</v>
      </c>
      <c r="G61" s="3" t="str">
        <f>Table13[[#This Row],[Month]]&amp;", "&amp;Table13[[#This Row],[FY]]</f>
        <v>AUG, FY20</v>
      </c>
      <c r="H61" s="3" t="str">
        <f>Table13[[#This Row],[Week]]&amp;", "&amp;Table13[[#This Row],[Month]]&amp;" "&amp;Table13[[#This Row],[FY]]</f>
        <v>Week 7, AUG FY20</v>
      </c>
      <c r="I61" s="3" t="str">
        <f>Table13[[#This Row],[Month]]&amp;", "&amp;Table13[[#This Row],[FY]]</f>
        <v>AUG, FY20</v>
      </c>
      <c r="J61" s="3" t="str">
        <f>"Q"&amp;Table13[[#This Row],[QTR]]&amp;", "&amp;Table13[[#This Row],[FY]]</f>
        <v>Q1, FY20</v>
      </c>
    </row>
    <row r="62" spans="1:10" x14ac:dyDescent="0.25">
      <c r="A62" s="2">
        <f t="shared" si="4"/>
        <v>43696</v>
      </c>
      <c r="B62" s="2">
        <f t="shared" si="4"/>
        <v>43702</v>
      </c>
      <c r="C62" s="3" t="s">
        <v>1392</v>
      </c>
      <c r="D62" s="3" t="s">
        <v>1389</v>
      </c>
      <c r="E62" s="3">
        <v>1</v>
      </c>
      <c r="F62" s="3" t="s">
        <v>1447</v>
      </c>
      <c r="G62" s="3" t="str">
        <f>Table13[[#This Row],[Month]]&amp;", "&amp;Table13[[#This Row],[FY]]</f>
        <v>AUG, FY20</v>
      </c>
      <c r="H62" s="3" t="str">
        <f>Table13[[#This Row],[Week]]&amp;", "&amp;Table13[[#This Row],[Month]]&amp;" "&amp;Table13[[#This Row],[FY]]</f>
        <v>Week 8, AUG FY20</v>
      </c>
      <c r="I62" s="3" t="str">
        <f>Table13[[#This Row],[Month]]&amp;", "&amp;Table13[[#This Row],[FY]]</f>
        <v>AUG, FY20</v>
      </c>
      <c r="J62" s="3" t="str">
        <f>"Q"&amp;Table13[[#This Row],[QTR]]&amp;", "&amp;Table13[[#This Row],[FY]]</f>
        <v>Q1, FY20</v>
      </c>
    </row>
    <row r="63" spans="1:10" x14ac:dyDescent="0.25">
      <c r="A63" s="2">
        <f t="shared" si="4"/>
        <v>43703</v>
      </c>
      <c r="B63" s="2">
        <f t="shared" si="4"/>
        <v>43709</v>
      </c>
      <c r="C63" s="3" t="s">
        <v>1393</v>
      </c>
      <c r="D63" s="3" t="s">
        <v>1389</v>
      </c>
      <c r="E63" s="3">
        <v>1</v>
      </c>
      <c r="F63" s="3" t="s">
        <v>1447</v>
      </c>
      <c r="G63" s="3" t="str">
        <f>Table13[[#This Row],[Month]]&amp;", "&amp;Table13[[#This Row],[FY]]</f>
        <v>AUG, FY20</v>
      </c>
      <c r="H63" s="3" t="str">
        <f>Table13[[#This Row],[Week]]&amp;", "&amp;Table13[[#This Row],[Month]]&amp;" "&amp;Table13[[#This Row],[FY]]</f>
        <v>Week 9, AUG FY20</v>
      </c>
      <c r="I63" s="3" t="str">
        <f>Table13[[#This Row],[Month]]&amp;", "&amp;Table13[[#This Row],[FY]]</f>
        <v>AUG, FY20</v>
      </c>
      <c r="J63" s="3" t="str">
        <f>"Q"&amp;Table13[[#This Row],[QTR]]&amp;", "&amp;Table13[[#This Row],[FY]]</f>
        <v>Q1, FY20</v>
      </c>
    </row>
    <row r="64" spans="1:10" x14ac:dyDescent="0.25">
      <c r="A64" s="2">
        <f t="shared" si="4"/>
        <v>43710</v>
      </c>
      <c r="B64" s="2">
        <f t="shared" si="4"/>
        <v>43716</v>
      </c>
      <c r="C64" s="3" t="s">
        <v>1394</v>
      </c>
      <c r="D64" s="3" t="s">
        <v>1395</v>
      </c>
      <c r="E64" s="3">
        <v>1</v>
      </c>
      <c r="F64" s="3" t="s">
        <v>1447</v>
      </c>
      <c r="G64" s="3" t="str">
        <f>Table13[[#This Row],[Month]]&amp;", "&amp;Table13[[#This Row],[FY]]</f>
        <v>SEP, FY20</v>
      </c>
      <c r="H64" s="3" t="str">
        <f>Table13[[#This Row],[Week]]&amp;", "&amp;Table13[[#This Row],[Month]]&amp;" "&amp;Table13[[#This Row],[FY]]</f>
        <v>Week 10, SEP FY20</v>
      </c>
      <c r="I64" s="3" t="str">
        <f>Table13[[#This Row],[Month]]&amp;", "&amp;Table13[[#This Row],[FY]]</f>
        <v>SEP, FY20</v>
      </c>
      <c r="J64" s="3" t="str">
        <f>"Q"&amp;Table13[[#This Row],[QTR]]&amp;", "&amp;Table13[[#This Row],[FY]]</f>
        <v>Q1, FY20</v>
      </c>
    </row>
    <row r="65" spans="1:10" x14ac:dyDescent="0.25">
      <c r="A65" s="2">
        <f t="shared" si="4"/>
        <v>43717</v>
      </c>
      <c r="B65" s="2">
        <f t="shared" si="4"/>
        <v>43723</v>
      </c>
      <c r="C65" s="3" t="s">
        <v>1396</v>
      </c>
      <c r="D65" s="3" t="s">
        <v>1395</v>
      </c>
      <c r="E65" s="3">
        <v>1</v>
      </c>
      <c r="F65" s="3" t="s">
        <v>1447</v>
      </c>
      <c r="G65" s="3" t="str">
        <f>Table13[[#This Row],[Month]]&amp;", "&amp;Table13[[#This Row],[FY]]</f>
        <v>SEP, FY20</v>
      </c>
      <c r="H65" s="3" t="str">
        <f>Table13[[#This Row],[Week]]&amp;", "&amp;Table13[[#This Row],[Month]]&amp;" "&amp;Table13[[#This Row],[FY]]</f>
        <v>Week 11, SEP FY20</v>
      </c>
      <c r="I65" s="3" t="str">
        <f>Table13[[#This Row],[Month]]&amp;", "&amp;Table13[[#This Row],[FY]]</f>
        <v>SEP, FY20</v>
      </c>
      <c r="J65" s="3" t="str">
        <f>"Q"&amp;Table13[[#This Row],[QTR]]&amp;", "&amp;Table13[[#This Row],[FY]]</f>
        <v>Q1, FY20</v>
      </c>
    </row>
    <row r="66" spans="1:10" x14ac:dyDescent="0.25">
      <c r="A66" s="2">
        <f t="shared" si="4"/>
        <v>43724</v>
      </c>
      <c r="B66" s="2">
        <f t="shared" si="4"/>
        <v>43730</v>
      </c>
      <c r="C66" s="3" t="s">
        <v>1397</v>
      </c>
      <c r="D66" s="3" t="s">
        <v>1395</v>
      </c>
      <c r="E66" s="3">
        <v>1</v>
      </c>
      <c r="F66" s="3" t="s">
        <v>1447</v>
      </c>
      <c r="G66" s="3" t="str">
        <f>Table13[[#This Row],[Month]]&amp;", "&amp;Table13[[#This Row],[FY]]</f>
        <v>SEP, FY20</v>
      </c>
      <c r="H66" s="3" t="str">
        <f>Table13[[#This Row],[Week]]&amp;", "&amp;Table13[[#This Row],[Month]]&amp;" "&amp;Table13[[#This Row],[FY]]</f>
        <v>Week 12, SEP FY20</v>
      </c>
      <c r="I66" s="3" t="str">
        <f>Table13[[#This Row],[Month]]&amp;", "&amp;Table13[[#This Row],[FY]]</f>
        <v>SEP, FY20</v>
      </c>
      <c r="J66" s="3" t="str">
        <f>"Q"&amp;Table13[[#This Row],[QTR]]&amp;", "&amp;Table13[[#This Row],[FY]]</f>
        <v>Q1, FY20</v>
      </c>
    </row>
    <row r="67" spans="1:10" x14ac:dyDescent="0.25">
      <c r="A67" s="2">
        <f t="shared" ref="A67:B82" si="5">A66+7</f>
        <v>43731</v>
      </c>
      <c r="B67" s="2">
        <f t="shared" si="5"/>
        <v>43737</v>
      </c>
      <c r="C67" s="3" t="s">
        <v>1398</v>
      </c>
      <c r="D67" s="3" t="s">
        <v>1395</v>
      </c>
      <c r="E67" s="3">
        <v>1</v>
      </c>
      <c r="F67" s="3" t="s">
        <v>1447</v>
      </c>
      <c r="G67" s="3" t="str">
        <f>Table13[[#This Row],[Month]]&amp;", "&amp;Table13[[#This Row],[FY]]</f>
        <v>SEP, FY20</v>
      </c>
      <c r="H67" s="3" t="str">
        <f>Table13[[#This Row],[Week]]&amp;", "&amp;Table13[[#This Row],[Month]]&amp;" "&amp;Table13[[#This Row],[FY]]</f>
        <v>Week 13, SEP FY20</v>
      </c>
      <c r="I67" s="3" t="str">
        <f>Table13[[#This Row],[Month]]&amp;", "&amp;Table13[[#This Row],[FY]]</f>
        <v>SEP, FY20</v>
      </c>
      <c r="J67" s="3" t="str">
        <f>"Q"&amp;Table13[[#This Row],[QTR]]&amp;", "&amp;Table13[[#This Row],[FY]]</f>
        <v>Q1, FY20</v>
      </c>
    </row>
    <row r="68" spans="1:10" x14ac:dyDescent="0.25">
      <c r="A68" s="2">
        <f t="shared" si="5"/>
        <v>43738</v>
      </c>
      <c r="B68" s="2">
        <f t="shared" si="5"/>
        <v>43744</v>
      </c>
      <c r="C68" s="3" t="s">
        <v>1399</v>
      </c>
      <c r="D68" s="3" t="s">
        <v>1400</v>
      </c>
      <c r="E68" s="3">
        <f t="shared" ref="E68:E105" si="6">E55+1</f>
        <v>2</v>
      </c>
      <c r="F68" s="3" t="s">
        <v>1447</v>
      </c>
      <c r="G68" s="3" t="str">
        <f>Table13[[#This Row],[Month]]&amp;", "&amp;Table13[[#This Row],[FY]]</f>
        <v>OCT, FY20</v>
      </c>
      <c r="H68" s="3" t="str">
        <f>Table13[[#This Row],[Week]]&amp;", "&amp;Table13[[#This Row],[Month]]&amp;" "&amp;Table13[[#This Row],[FY]]</f>
        <v>Week 14, OCT FY20</v>
      </c>
      <c r="I68" s="3" t="str">
        <f>Table13[[#This Row],[Month]]&amp;", "&amp;Table13[[#This Row],[FY]]</f>
        <v>OCT, FY20</v>
      </c>
      <c r="J68" s="3" t="str">
        <f>"Q"&amp;Table13[[#This Row],[QTR]]&amp;", "&amp;Table13[[#This Row],[FY]]</f>
        <v>Q2, FY20</v>
      </c>
    </row>
    <row r="69" spans="1:10" x14ac:dyDescent="0.25">
      <c r="A69" s="2">
        <f t="shared" si="5"/>
        <v>43745</v>
      </c>
      <c r="B69" s="2">
        <f t="shared" si="5"/>
        <v>43751</v>
      </c>
      <c r="C69" s="3" t="s">
        <v>1401</v>
      </c>
      <c r="D69" s="3" t="s">
        <v>1400</v>
      </c>
      <c r="E69" s="3">
        <f t="shared" si="6"/>
        <v>2</v>
      </c>
      <c r="F69" s="3" t="s">
        <v>1447</v>
      </c>
      <c r="G69" s="3" t="str">
        <f>Table13[[#This Row],[Month]]&amp;", "&amp;Table13[[#This Row],[FY]]</f>
        <v>OCT, FY20</v>
      </c>
      <c r="H69" s="3" t="str">
        <f>Table13[[#This Row],[Week]]&amp;", "&amp;Table13[[#This Row],[Month]]&amp;" "&amp;Table13[[#This Row],[FY]]</f>
        <v>Week 15, OCT FY20</v>
      </c>
      <c r="I69" s="3" t="str">
        <f>Table13[[#This Row],[Month]]&amp;", "&amp;Table13[[#This Row],[FY]]</f>
        <v>OCT, FY20</v>
      </c>
      <c r="J69" s="3" t="str">
        <f>"Q"&amp;Table13[[#This Row],[QTR]]&amp;", "&amp;Table13[[#This Row],[FY]]</f>
        <v>Q2, FY20</v>
      </c>
    </row>
    <row r="70" spans="1:10" x14ac:dyDescent="0.25">
      <c r="A70" s="2">
        <f t="shared" si="5"/>
        <v>43752</v>
      </c>
      <c r="B70" s="2">
        <f t="shared" si="5"/>
        <v>43758</v>
      </c>
      <c r="C70" s="3" t="s">
        <v>1402</v>
      </c>
      <c r="D70" s="3" t="s">
        <v>1400</v>
      </c>
      <c r="E70" s="3">
        <f t="shared" si="6"/>
        <v>2</v>
      </c>
      <c r="F70" s="3" t="s">
        <v>1447</v>
      </c>
      <c r="G70" s="3" t="str">
        <f>Table13[[#This Row],[Month]]&amp;", "&amp;Table13[[#This Row],[FY]]</f>
        <v>OCT, FY20</v>
      </c>
      <c r="H70" s="3" t="str">
        <f>Table13[[#This Row],[Week]]&amp;", "&amp;Table13[[#This Row],[Month]]&amp;" "&amp;Table13[[#This Row],[FY]]</f>
        <v>Week 16, OCT FY20</v>
      </c>
      <c r="I70" s="3" t="str">
        <f>Table13[[#This Row],[Month]]&amp;", "&amp;Table13[[#This Row],[FY]]</f>
        <v>OCT, FY20</v>
      </c>
      <c r="J70" s="3" t="str">
        <f>"Q"&amp;Table13[[#This Row],[QTR]]&amp;", "&amp;Table13[[#This Row],[FY]]</f>
        <v>Q2, FY20</v>
      </c>
    </row>
    <row r="71" spans="1:10" x14ac:dyDescent="0.25">
      <c r="A71" s="2">
        <f t="shared" si="5"/>
        <v>43759</v>
      </c>
      <c r="B71" s="2">
        <f t="shared" si="5"/>
        <v>43765</v>
      </c>
      <c r="C71" s="3" t="s">
        <v>1403</v>
      </c>
      <c r="D71" s="3" t="s">
        <v>1400</v>
      </c>
      <c r="E71" s="3">
        <f t="shared" si="6"/>
        <v>2</v>
      </c>
      <c r="F71" s="3" t="s">
        <v>1447</v>
      </c>
      <c r="G71" s="3" t="str">
        <f>Table13[[#This Row],[Month]]&amp;", "&amp;Table13[[#This Row],[FY]]</f>
        <v>OCT, FY20</v>
      </c>
      <c r="H71" s="3" t="str">
        <f>Table13[[#This Row],[Week]]&amp;", "&amp;Table13[[#This Row],[Month]]&amp;" "&amp;Table13[[#This Row],[FY]]</f>
        <v>Week 17, OCT FY20</v>
      </c>
      <c r="I71" s="3" t="str">
        <f>Table13[[#This Row],[Month]]&amp;", "&amp;Table13[[#This Row],[FY]]</f>
        <v>OCT, FY20</v>
      </c>
      <c r="J71" s="3" t="str">
        <f>"Q"&amp;Table13[[#This Row],[QTR]]&amp;", "&amp;Table13[[#This Row],[FY]]</f>
        <v>Q2, FY20</v>
      </c>
    </row>
    <row r="72" spans="1:10" x14ac:dyDescent="0.25">
      <c r="A72" s="2">
        <f t="shared" si="5"/>
        <v>43766</v>
      </c>
      <c r="B72" s="2">
        <f t="shared" si="5"/>
        <v>43772</v>
      </c>
      <c r="C72" s="3" t="s">
        <v>1404</v>
      </c>
      <c r="D72" s="3" t="s">
        <v>1405</v>
      </c>
      <c r="E72" s="3">
        <f t="shared" si="6"/>
        <v>2</v>
      </c>
      <c r="F72" s="3" t="s">
        <v>1447</v>
      </c>
      <c r="G72" s="3" t="str">
        <f>Table13[[#This Row],[Month]]&amp;", "&amp;Table13[[#This Row],[FY]]</f>
        <v>NOV, FY20</v>
      </c>
      <c r="H72" s="3" t="str">
        <f>Table13[[#This Row],[Week]]&amp;", "&amp;Table13[[#This Row],[Month]]&amp;" "&amp;Table13[[#This Row],[FY]]</f>
        <v>Week 18, NOV FY20</v>
      </c>
      <c r="I72" s="3" t="str">
        <f>Table13[[#This Row],[Month]]&amp;", "&amp;Table13[[#This Row],[FY]]</f>
        <v>NOV, FY20</v>
      </c>
      <c r="J72" s="3" t="str">
        <f>"Q"&amp;Table13[[#This Row],[QTR]]&amp;", "&amp;Table13[[#This Row],[FY]]</f>
        <v>Q2, FY20</v>
      </c>
    </row>
    <row r="73" spans="1:10" x14ac:dyDescent="0.25">
      <c r="A73" s="2">
        <f t="shared" si="5"/>
        <v>43773</v>
      </c>
      <c r="B73" s="2">
        <f t="shared" si="5"/>
        <v>43779</v>
      </c>
      <c r="C73" s="3" t="s">
        <v>1406</v>
      </c>
      <c r="D73" s="3" t="s">
        <v>1405</v>
      </c>
      <c r="E73" s="3">
        <f t="shared" si="6"/>
        <v>2</v>
      </c>
      <c r="F73" s="3" t="s">
        <v>1447</v>
      </c>
      <c r="G73" s="3" t="str">
        <f>Table13[[#This Row],[Month]]&amp;", "&amp;Table13[[#This Row],[FY]]</f>
        <v>NOV, FY20</v>
      </c>
      <c r="H73" s="3" t="str">
        <f>Table13[[#This Row],[Week]]&amp;", "&amp;Table13[[#This Row],[Month]]&amp;" "&amp;Table13[[#This Row],[FY]]</f>
        <v>Week 19, NOV FY20</v>
      </c>
      <c r="I73" s="3" t="str">
        <f>Table13[[#This Row],[Month]]&amp;", "&amp;Table13[[#This Row],[FY]]</f>
        <v>NOV, FY20</v>
      </c>
      <c r="J73" s="3" t="str">
        <f>"Q"&amp;Table13[[#This Row],[QTR]]&amp;", "&amp;Table13[[#This Row],[FY]]</f>
        <v>Q2, FY20</v>
      </c>
    </row>
    <row r="74" spans="1:10" x14ac:dyDescent="0.25">
      <c r="A74" s="2">
        <f t="shared" si="5"/>
        <v>43780</v>
      </c>
      <c r="B74" s="2">
        <f t="shared" si="5"/>
        <v>43786</v>
      </c>
      <c r="C74" s="3" t="s">
        <v>1407</v>
      </c>
      <c r="D74" s="3" t="s">
        <v>1405</v>
      </c>
      <c r="E74" s="3">
        <f t="shared" si="6"/>
        <v>2</v>
      </c>
      <c r="F74" s="3" t="s">
        <v>1447</v>
      </c>
      <c r="G74" s="3" t="str">
        <f>Table13[[#This Row],[Month]]&amp;", "&amp;Table13[[#This Row],[FY]]</f>
        <v>NOV, FY20</v>
      </c>
      <c r="H74" s="3" t="str">
        <f>Table13[[#This Row],[Week]]&amp;", "&amp;Table13[[#This Row],[Month]]&amp;" "&amp;Table13[[#This Row],[FY]]</f>
        <v>Week 20, NOV FY20</v>
      </c>
      <c r="I74" s="3" t="str">
        <f>Table13[[#This Row],[Month]]&amp;", "&amp;Table13[[#This Row],[FY]]</f>
        <v>NOV, FY20</v>
      </c>
      <c r="J74" s="3" t="str">
        <f>"Q"&amp;Table13[[#This Row],[QTR]]&amp;", "&amp;Table13[[#This Row],[FY]]</f>
        <v>Q2, FY20</v>
      </c>
    </row>
    <row r="75" spans="1:10" x14ac:dyDescent="0.25">
      <c r="A75" s="2">
        <f t="shared" si="5"/>
        <v>43787</v>
      </c>
      <c r="B75" s="2">
        <f t="shared" si="5"/>
        <v>43793</v>
      </c>
      <c r="C75" s="3" t="s">
        <v>1408</v>
      </c>
      <c r="D75" s="3" t="s">
        <v>1405</v>
      </c>
      <c r="E75" s="3">
        <f t="shared" si="6"/>
        <v>2</v>
      </c>
      <c r="F75" s="3" t="s">
        <v>1447</v>
      </c>
      <c r="G75" s="3" t="str">
        <f>Table13[[#This Row],[Month]]&amp;", "&amp;Table13[[#This Row],[FY]]</f>
        <v>NOV, FY20</v>
      </c>
      <c r="H75" s="3" t="str">
        <f>Table13[[#This Row],[Week]]&amp;", "&amp;Table13[[#This Row],[Month]]&amp;" "&amp;Table13[[#This Row],[FY]]</f>
        <v>Week 21, NOV FY20</v>
      </c>
      <c r="I75" s="3" t="str">
        <f>Table13[[#This Row],[Month]]&amp;", "&amp;Table13[[#This Row],[FY]]</f>
        <v>NOV, FY20</v>
      </c>
      <c r="J75" s="3" t="str">
        <f>"Q"&amp;Table13[[#This Row],[QTR]]&amp;", "&amp;Table13[[#This Row],[FY]]</f>
        <v>Q2, FY20</v>
      </c>
    </row>
    <row r="76" spans="1:10" x14ac:dyDescent="0.25">
      <c r="A76" s="2">
        <f t="shared" si="5"/>
        <v>43794</v>
      </c>
      <c r="B76" s="2">
        <f t="shared" si="5"/>
        <v>43800</v>
      </c>
      <c r="C76" s="3" t="s">
        <v>1409</v>
      </c>
      <c r="D76" s="3" t="s">
        <v>1405</v>
      </c>
      <c r="E76" s="3">
        <f t="shared" si="6"/>
        <v>2</v>
      </c>
      <c r="F76" s="3" t="s">
        <v>1447</v>
      </c>
      <c r="G76" s="3" t="str">
        <f>Table13[[#This Row],[Month]]&amp;", "&amp;Table13[[#This Row],[FY]]</f>
        <v>NOV, FY20</v>
      </c>
      <c r="H76" s="3" t="str">
        <f>Table13[[#This Row],[Week]]&amp;", "&amp;Table13[[#This Row],[Month]]&amp;" "&amp;Table13[[#This Row],[FY]]</f>
        <v>Week 22, NOV FY20</v>
      </c>
      <c r="I76" s="3" t="str">
        <f>Table13[[#This Row],[Month]]&amp;", "&amp;Table13[[#This Row],[FY]]</f>
        <v>NOV, FY20</v>
      </c>
      <c r="J76" s="3" t="str">
        <f>"Q"&amp;Table13[[#This Row],[QTR]]&amp;", "&amp;Table13[[#This Row],[FY]]</f>
        <v>Q2, FY20</v>
      </c>
    </row>
    <row r="77" spans="1:10" x14ac:dyDescent="0.25">
      <c r="A77" s="2">
        <f t="shared" si="5"/>
        <v>43801</v>
      </c>
      <c r="B77" s="2">
        <f t="shared" si="5"/>
        <v>43807</v>
      </c>
      <c r="C77" s="3" t="s">
        <v>1410</v>
      </c>
      <c r="D77" s="3" t="s">
        <v>1411</v>
      </c>
      <c r="E77" s="3">
        <f t="shared" si="6"/>
        <v>2</v>
      </c>
      <c r="F77" s="3" t="s">
        <v>1447</v>
      </c>
      <c r="G77" s="3" t="str">
        <f>Table13[[#This Row],[Month]]&amp;", "&amp;Table13[[#This Row],[FY]]</f>
        <v>DEC, FY20</v>
      </c>
      <c r="H77" s="3" t="str">
        <f>Table13[[#This Row],[Week]]&amp;", "&amp;Table13[[#This Row],[Month]]&amp;" "&amp;Table13[[#This Row],[FY]]</f>
        <v>Week 23, DEC FY20</v>
      </c>
      <c r="I77" s="3" t="str">
        <f>Table13[[#This Row],[Month]]&amp;", "&amp;Table13[[#This Row],[FY]]</f>
        <v>DEC, FY20</v>
      </c>
      <c r="J77" s="3" t="str">
        <f>"Q"&amp;Table13[[#This Row],[QTR]]&amp;", "&amp;Table13[[#This Row],[FY]]</f>
        <v>Q2, FY20</v>
      </c>
    </row>
    <row r="78" spans="1:10" x14ac:dyDescent="0.25">
      <c r="A78" s="2">
        <f t="shared" si="5"/>
        <v>43808</v>
      </c>
      <c r="B78" s="2">
        <f t="shared" si="5"/>
        <v>43814</v>
      </c>
      <c r="C78" s="3" t="s">
        <v>1412</v>
      </c>
      <c r="D78" s="3" t="s">
        <v>1411</v>
      </c>
      <c r="E78" s="3">
        <f t="shared" si="6"/>
        <v>2</v>
      </c>
      <c r="F78" s="3" t="s">
        <v>1447</v>
      </c>
      <c r="G78" s="3" t="str">
        <f>Table13[[#This Row],[Month]]&amp;", "&amp;Table13[[#This Row],[FY]]</f>
        <v>DEC, FY20</v>
      </c>
      <c r="H78" s="3" t="str">
        <f>Table13[[#This Row],[Week]]&amp;", "&amp;Table13[[#This Row],[Month]]&amp;" "&amp;Table13[[#This Row],[FY]]</f>
        <v>Week 24, DEC FY20</v>
      </c>
      <c r="I78" s="3" t="str">
        <f>Table13[[#This Row],[Month]]&amp;", "&amp;Table13[[#This Row],[FY]]</f>
        <v>DEC, FY20</v>
      </c>
      <c r="J78" s="3" t="str">
        <f>"Q"&amp;Table13[[#This Row],[QTR]]&amp;", "&amp;Table13[[#This Row],[FY]]</f>
        <v>Q2, FY20</v>
      </c>
    </row>
    <row r="79" spans="1:10" x14ac:dyDescent="0.25">
      <c r="A79" s="2">
        <f t="shared" si="5"/>
        <v>43815</v>
      </c>
      <c r="B79" s="2">
        <f t="shared" si="5"/>
        <v>43821</v>
      </c>
      <c r="C79" s="3" t="s">
        <v>1413</v>
      </c>
      <c r="D79" s="3" t="s">
        <v>1411</v>
      </c>
      <c r="E79" s="3">
        <f t="shared" si="6"/>
        <v>2</v>
      </c>
      <c r="F79" s="3" t="s">
        <v>1447</v>
      </c>
      <c r="G79" s="3" t="str">
        <f>Table13[[#This Row],[Month]]&amp;", "&amp;Table13[[#This Row],[FY]]</f>
        <v>DEC, FY20</v>
      </c>
      <c r="H79" s="3" t="str">
        <f>Table13[[#This Row],[Week]]&amp;", "&amp;Table13[[#This Row],[Month]]&amp;" "&amp;Table13[[#This Row],[FY]]</f>
        <v>Week 25, DEC FY20</v>
      </c>
      <c r="I79" s="3" t="str">
        <f>Table13[[#This Row],[Month]]&amp;", "&amp;Table13[[#This Row],[FY]]</f>
        <v>DEC, FY20</v>
      </c>
      <c r="J79" s="3" t="str">
        <f>"Q"&amp;Table13[[#This Row],[QTR]]&amp;", "&amp;Table13[[#This Row],[FY]]</f>
        <v>Q2, FY20</v>
      </c>
    </row>
    <row r="80" spans="1:10" x14ac:dyDescent="0.25">
      <c r="A80" s="2">
        <f t="shared" si="5"/>
        <v>43822</v>
      </c>
      <c r="B80" s="2">
        <f t="shared" si="5"/>
        <v>43828</v>
      </c>
      <c r="C80" s="3" t="s">
        <v>1414</v>
      </c>
      <c r="D80" s="3" t="s">
        <v>1411</v>
      </c>
      <c r="E80" s="3">
        <v>2</v>
      </c>
      <c r="F80" s="3" t="s">
        <v>1447</v>
      </c>
      <c r="G80" s="3" t="str">
        <f>Table13[[#This Row],[Month]]&amp;", "&amp;Table13[[#This Row],[FY]]</f>
        <v>DEC, FY20</v>
      </c>
      <c r="H80" s="3" t="str">
        <f>Table13[[#This Row],[Week]]&amp;", "&amp;Table13[[#This Row],[Month]]&amp;" "&amp;Table13[[#This Row],[FY]]</f>
        <v>Week 26, DEC FY20</v>
      </c>
      <c r="I80" s="3" t="str">
        <f>Table13[[#This Row],[Month]]&amp;", "&amp;Table13[[#This Row],[FY]]</f>
        <v>DEC, FY20</v>
      </c>
      <c r="J80" s="3" t="str">
        <f>"Q"&amp;Table13[[#This Row],[QTR]]&amp;", "&amp;Table13[[#This Row],[FY]]</f>
        <v>Q2, FY20</v>
      </c>
    </row>
    <row r="81" spans="1:10" x14ac:dyDescent="0.25">
      <c r="A81" s="2">
        <f t="shared" si="5"/>
        <v>43829</v>
      </c>
      <c r="B81" s="2">
        <f t="shared" si="5"/>
        <v>43835</v>
      </c>
      <c r="C81" s="3" t="s">
        <v>1415</v>
      </c>
      <c r="D81" s="3" t="s">
        <v>1416</v>
      </c>
      <c r="E81" s="3">
        <f t="shared" si="6"/>
        <v>3</v>
      </c>
      <c r="F81" s="3" t="s">
        <v>1447</v>
      </c>
      <c r="G81" s="3" t="str">
        <f>Table13[[#This Row],[Month]]&amp;", "&amp;Table13[[#This Row],[FY]]</f>
        <v>JAN, FY20</v>
      </c>
      <c r="H81" s="3" t="str">
        <f>Table13[[#This Row],[Week]]&amp;", "&amp;Table13[[#This Row],[Month]]&amp;" "&amp;Table13[[#This Row],[FY]]</f>
        <v>Week 27, JAN FY20</v>
      </c>
      <c r="I81" s="3" t="str">
        <f>Table13[[#This Row],[Month]]&amp;", "&amp;Table13[[#This Row],[FY]]</f>
        <v>JAN, FY20</v>
      </c>
      <c r="J81" s="3" t="str">
        <f>"Q"&amp;Table13[[#This Row],[QTR]]&amp;", "&amp;Table13[[#This Row],[FY]]</f>
        <v>Q3, FY20</v>
      </c>
    </row>
    <row r="82" spans="1:10" x14ac:dyDescent="0.25">
      <c r="A82" s="2">
        <f t="shared" si="5"/>
        <v>43836</v>
      </c>
      <c r="B82" s="2">
        <f t="shared" si="5"/>
        <v>43842</v>
      </c>
      <c r="C82" s="3" t="s">
        <v>1417</v>
      </c>
      <c r="D82" s="3" t="s">
        <v>1416</v>
      </c>
      <c r="E82" s="3">
        <f t="shared" si="6"/>
        <v>3</v>
      </c>
      <c r="F82" s="3" t="s">
        <v>1447</v>
      </c>
      <c r="G82" s="3" t="str">
        <f>Table13[[#This Row],[Month]]&amp;", "&amp;Table13[[#This Row],[FY]]</f>
        <v>JAN, FY20</v>
      </c>
      <c r="H82" s="3" t="str">
        <f>Table13[[#This Row],[Week]]&amp;", "&amp;Table13[[#This Row],[Month]]&amp;" "&amp;Table13[[#This Row],[FY]]</f>
        <v>Week 28, JAN FY20</v>
      </c>
      <c r="I82" s="3" t="str">
        <f>Table13[[#This Row],[Month]]&amp;", "&amp;Table13[[#This Row],[FY]]</f>
        <v>JAN, FY20</v>
      </c>
      <c r="J82" s="3" t="str">
        <f>"Q"&amp;Table13[[#This Row],[QTR]]&amp;", "&amp;Table13[[#This Row],[FY]]</f>
        <v>Q3, FY20</v>
      </c>
    </row>
    <row r="83" spans="1:10" x14ac:dyDescent="0.25">
      <c r="A83" s="2">
        <f t="shared" ref="A83:B98" si="7">A82+7</f>
        <v>43843</v>
      </c>
      <c r="B83" s="2">
        <f t="shared" si="7"/>
        <v>43849</v>
      </c>
      <c r="C83" s="3" t="s">
        <v>1418</v>
      </c>
      <c r="D83" s="3" t="s">
        <v>1416</v>
      </c>
      <c r="E83" s="3">
        <f t="shared" si="6"/>
        <v>3</v>
      </c>
      <c r="F83" s="3" t="s">
        <v>1447</v>
      </c>
      <c r="G83" s="3" t="str">
        <f>Table13[[#This Row],[Month]]&amp;", "&amp;Table13[[#This Row],[FY]]</f>
        <v>JAN, FY20</v>
      </c>
      <c r="H83" s="3" t="str">
        <f>Table13[[#This Row],[Week]]&amp;", "&amp;Table13[[#This Row],[Month]]&amp;" "&amp;Table13[[#This Row],[FY]]</f>
        <v>Week 29, JAN FY20</v>
      </c>
      <c r="I83" s="3" t="str">
        <f>Table13[[#This Row],[Month]]&amp;", "&amp;Table13[[#This Row],[FY]]</f>
        <v>JAN, FY20</v>
      </c>
      <c r="J83" s="3" t="str">
        <f>"Q"&amp;Table13[[#This Row],[QTR]]&amp;", "&amp;Table13[[#This Row],[FY]]</f>
        <v>Q3, FY20</v>
      </c>
    </row>
    <row r="84" spans="1:10" x14ac:dyDescent="0.25">
      <c r="A84" s="2">
        <f t="shared" si="7"/>
        <v>43850</v>
      </c>
      <c r="B84" s="2">
        <f t="shared" si="7"/>
        <v>43856</v>
      </c>
      <c r="C84" s="3" t="s">
        <v>1419</v>
      </c>
      <c r="D84" s="3" t="s">
        <v>1416</v>
      </c>
      <c r="E84" s="3">
        <f t="shared" si="6"/>
        <v>3</v>
      </c>
      <c r="F84" s="3" t="s">
        <v>1447</v>
      </c>
      <c r="G84" s="3" t="str">
        <f>Table13[[#This Row],[Month]]&amp;", "&amp;Table13[[#This Row],[FY]]</f>
        <v>JAN, FY20</v>
      </c>
      <c r="H84" s="3" t="str">
        <f>Table13[[#This Row],[Week]]&amp;", "&amp;Table13[[#This Row],[Month]]&amp;" "&amp;Table13[[#This Row],[FY]]</f>
        <v>Week 30, JAN FY20</v>
      </c>
      <c r="I84" s="3" t="str">
        <f>Table13[[#This Row],[Month]]&amp;", "&amp;Table13[[#This Row],[FY]]</f>
        <v>JAN, FY20</v>
      </c>
      <c r="J84" s="3" t="str">
        <f>"Q"&amp;Table13[[#This Row],[QTR]]&amp;", "&amp;Table13[[#This Row],[FY]]</f>
        <v>Q3, FY20</v>
      </c>
    </row>
    <row r="85" spans="1:10" x14ac:dyDescent="0.25">
      <c r="A85" s="2">
        <f t="shared" si="7"/>
        <v>43857</v>
      </c>
      <c r="B85" s="2">
        <f t="shared" si="7"/>
        <v>43863</v>
      </c>
      <c r="C85" s="3" t="s">
        <v>1420</v>
      </c>
      <c r="D85" s="3" t="s">
        <v>1421</v>
      </c>
      <c r="E85" s="3">
        <f t="shared" si="6"/>
        <v>3</v>
      </c>
      <c r="F85" s="3" t="s">
        <v>1447</v>
      </c>
      <c r="G85" s="3" t="str">
        <f>Table13[[#This Row],[Month]]&amp;", "&amp;Table13[[#This Row],[FY]]</f>
        <v>FEB, FY20</v>
      </c>
      <c r="H85" s="3" t="str">
        <f>Table13[[#This Row],[Week]]&amp;", "&amp;Table13[[#This Row],[Month]]&amp;" "&amp;Table13[[#This Row],[FY]]</f>
        <v>Week 31, FEB FY20</v>
      </c>
      <c r="I85" s="3" t="str">
        <f>Table13[[#This Row],[Month]]&amp;", "&amp;Table13[[#This Row],[FY]]</f>
        <v>FEB, FY20</v>
      </c>
      <c r="J85" s="3" t="str">
        <f>"Q"&amp;Table13[[#This Row],[QTR]]&amp;", "&amp;Table13[[#This Row],[FY]]</f>
        <v>Q3, FY20</v>
      </c>
    </row>
    <row r="86" spans="1:10" x14ac:dyDescent="0.25">
      <c r="A86" s="2">
        <f t="shared" si="7"/>
        <v>43864</v>
      </c>
      <c r="B86" s="2">
        <f t="shared" si="7"/>
        <v>43870</v>
      </c>
      <c r="C86" s="3" t="s">
        <v>1422</v>
      </c>
      <c r="D86" s="3" t="s">
        <v>1421</v>
      </c>
      <c r="E86" s="3">
        <f t="shared" si="6"/>
        <v>3</v>
      </c>
      <c r="F86" s="3" t="s">
        <v>1447</v>
      </c>
      <c r="G86" s="3" t="str">
        <f>Table13[[#This Row],[Month]]&amp;", "&amp;Table13[[#This Row],[FY]]</f>
        <v>FEB, FY20</v>
      </c>
      <c r="H86" s="3" t="str">
        <f>Table13[[#This Row],[Week]]&amp;", "&amp;Table13[[#This Row],[Month]]&amp;" "&amp;Table13[[#This Row],[FY]]</f>
        <v>Week 32, FEB FY20</v>
      </c>
      <c r="I86" s="3" t="str">
        <f>Table13[[#This Row],[Month]]&amp;", "&amp;Table13[[#This Row],[FY]]</f>
        <v>FEB, FY20</v>
      </c>
      <c r="J86" s="3" t="str">
        <f>"Q"&amp;Table13[[#This Row],[QTR]]&amp;", "&amp;Table13[[#This Row],[FY]]</f>
        <v>Q3, FY20</v>
      </c>
    </row>
    <row r="87" spans="1:10" x14ac:dyDescent="0.25">
      <c r="A87" s="2">
        <f t="shared" si="7"/>
        <v>43871</v>
      </c>
      <c r="B87" s="2">
        <f t="shared" si="7"/>
        <v>43877</v>
      </c>
      <c r="C87" s="3" t="s">
        <v>1423</v>
      </c>
      <c r="D87" s="3" t="s">
        <v>1421</v>
      </c>
      <c r="E87" s="3">
        <f t="shared" si="6"/>
        <v>3</v>
      </c>
      <c r="F87" s="3" t="s">
        <v>1447</v>
      </c>
      <c r="G87" s="3" t="str">
        <f>Table13[[#This Row],[Month]]&amp;", "&amp;Table13[[#This Row],[FY]]</f>
        <v>FEB, FY20</v>
      </c>
      <c r="H87" s="3" t="str">
        <f>Table13[[#This Row],[Week]]&amp;", "&amp;Table13[[#This Row],[Month]]&amp;" "&amp;Table13[[#This Row],[FY]]</f>
        <v>Week 33, FEB FY20</v>
      </c>
      <c r="I87" s="3" t="str">
        <f>Table13[[#This Row],[Month]]&amp;", "&amp;Table13[[#This Row],[FY]]</f>
        <v>FEB, FY20</v>
      </c>
      <c r="J87" s="3" t="str">
        <f>"Q"&amp;Table13[[#This Row],[QTR]]&amp;", "&amp;Table13[[#This Row],[FY]]</f>
        <v>Q3, FY20</v>
      </c>
    </row>
    <row r="88" spans="1:10" x14ac:dyDescent="0.25">
      <c r="A88" s="2">
        <f t="shared" si="7"/>
        <v>43878</v>
      </c>
      <c r="B88" s="2">
        <f t="shared" si="7"/>
        <v>43884</v>
      </c>
      <c r="C88" s="3" t="s">
        <v>1424</v>
      </c>
      <c r="D88" s="3" t="s">
        <v>1421</v>
      </c>
      <c r="E88" s="3">
        <f t="shared" si="6"/>
        <v>3</v>
      </c>
      <c r="F88" s="3" t="s">
        <v>1447</v>
      </c>
      <c r="G88" s="3" t="str">
        <f>Table13[[#This Row],[Month]]&amp;", "&amp;Table13[[#This Row],[FY]]</f>
        <v>FEB, FY20</v>
      </c>
      <c r="H88" s="3" t="str">
        <f>Table13[[#This Row],[Week]]&amp;", "&amp;Table13[[#This Row],[Month]]&amp;" "&amp;Table13[[#This Row],[FY]]</f>
        <v>Week 34, FEB FY20</v>
      </c>
      <c r="I88" s="3" t="str">
        <f>Table13[[#This Row],[Month]]&amp;", "&amp;Table13[[#This Row],[FY]]</f>
        <v>FEB, FY20</v>
      </c>
      <c r="J88" s="3" t="str">
        <f>"Q"&amp;Table13[[#This Row],[QTR]]&amp;", "&amp;Table13[[#This Row],[FY]]</f>
        <v>Q3, FY20</v>
      </c>
    </row>
    <row r="89" spans="1:10" x14ac:dyDescent="0.25">
      <c r="A89" s="2">
        <f t="shared" si="7"/>
        <v>43885</v>
      </c>
      <c r="B89" s="2">
        <f t="shared" si="7"/>
        <v>43891</v>
      </c>
      <c r="C89" s="3" t="s">
        <v>1425</v>
      </c>
      <c r="D89" s="3" t="s">
        <v>1421</v>
      </c>
      <c r="E89" s="3">
        <f t="shared" si="6"/>
        <v>3</v>
      </c>
      <c r="F89" s="3" t="s">
        <v>1447</v>
      </c>
      <c r="G89" s="3" t="str">
        <f>Table13[[#This Row],[Month]]&amp;", "&amp;Table13[[#This Row],[FY]]</f>
        <v>FEB, FY20</v>
      </c>
      <c r="H89" s="3" t="str">
        <f>Table13[[#This Row],[Week]]&amp;", "&amp;Table13[[#This Row],[Month]]&amp;" "&amp;Table13[[#This Row],[FY]]</f>
        <v>Week 35, FEB FY20</v>
      </c>
      <c r="I89" s="3" t="str">
        <f>Table13[[#This Row],[Month]]&amp;", "&amp;Table13[[#This Row],[FY]]</f>
        <v>FEB, FY20</v>
      </c>
      <c r="J89" s="3" t="str">
        <f>"Q"&amp;Table13[[#This Row],[QTR]]&amp;", "&amp;Table13[[#This Row],[FY]]</f>
        <v>Q3, FY20</v>
      </c>
    </row>
    <row r="90" spans="1:10" x14ac:dyDescent="0.25">
      <c r="A90" s="2">
        <f t="shared" si="7"/>
        <v>43892</v>
      </c>
      <c r="B90" s="2">
        <f t="shared" si="7"/>
        <v>43898</v>
      </c>
      <c r="C90" s="3" t="s">
        <v>1426</v>
      </c>
      <c r="D90" s="3" t="s">
        <v>9</v>
      </c>
      <c r="E90" s="3">
        <f t="shared" si="6"/>
        <v>3</v>
      </c>
      <c r="F90" s="3" t="s">
        <v>1447</v>
      </c>
      <c r="G90" s="3" t="str">
        <f>Table13[[#This Row],[Month]]&amp;", "&amp;Table13[[#This Row],[FY]]</f>
        <v>MAR, FY20</v>
      </c>
      <c r="H90" s="3" t="str">
        <f>Table13[[#This Row],[Week]]&amp;", "&amp;Table13[[#This Row],[Month]]&amp;" "&amp;Table13[[#This Row],[FY]]</f>
        <v>Week 36, MAR FY20</v>
      </c>
      <c r="I90" s="3" t="str">
        <f>Table13[[#This Row],[Month]]&amp;", "&amp;Table13[[#This Row],[FY]]</f>
        <v>MAR, FY20</v>
      </c>
      <c r="J90" s="3" t="str">
        <f>"Q"&amp;Table13[[#This Row],[QTR]]&amp;", "&amp;Table13[[#This Row],[FY]]</f>
        <v>Q3, FY20</v>
      </c>
    </row>
    <row r="91" spans="1:10" x14ac:dyDescent="0.25">
      <c r="A91" s="2">
        <f t="shared" si="7"/>
        <v>43899</v>
      </c>
      <c r="B91" s="2">
        <f t="shared" si="7"/>
        <v>43905</v>
      </c>
      <c r="C91" s="3" t="s">
        <v>1427</v>
      </c>
      <c r="D91" s="3" t="s">
        <v>9</v>
      </c>
      <c r="E91" s="3">
        <f t="shared" si="6"/>
        <v>3</v>
      </c>
      <c r="F91" s="3" t="s">
        <v>1447</v>
      </c>
      <c r="G91" s="3" t="str">
        <f>Table13[[#This Row],[Month]]&amp;", "&amp;Table13[[#This Row],[FY]]</f>
        <v>MAR, FY20</v>
      </c>
      <c r="H91" s="3" t="str">
        <f>Table13[[#This Row],[Week]]&amp;", "&amp;Table13[[#This Row],[Month]]&amp;" "&amp;Table13[[#This Row],[FY]]</f>
        <v>Week 37, MAR FY20</v>
      </c>
      <c r="I91" s="3" t="str">
        <f>Table13[[#This Row],[Month]]&amp;", "&amp;Table13[[#This Row],[FY]]</f>
        <v>MAR, FY20</v>
      </c>
      <c r="J91" s="3" t="str">
        <f>"Q"&amp;Table13[[#This Row],[QTR]]&amp;", "&amp;Table13[[#This Row],[FY]]</f>
        <v>Q3, FY20</v>
      </c>
    </row>
    <row r="92" spans="1:10" x14ac:dyDescent="0.25">
      <c r="A92" s="2">
        <f t="shared" si="7"/>
        <v>43906</v>
      </c>
      <c r="B92" s="2">
        <f t="shared" si="7"/>
        <v>43912</v>
      </c>
      <c r="C92" s="3" t="s">
        <v>1428</v>
      </c>
      <c r="D92" s="3" t="s">
        <v>9</v>
      </c>
      <c r="E92" s="3">
        <f t="shared" si="6"/>
        <v>3</v>
      </c>
      <c r="F92" s="3" t="s">
        <v>1447</v>
      </c>
      <c r="G92" s="3" t="str">
        <f>Table13[[#This Row],[Month]]&amp;", "&amp;Table13[[#This Row],[FY]]</f>
        <v>MAR, FY20</v>
      </c>
      <c r="H92" s="3" t="str">
        <f>Table13[[#This Row],[Week]]&amp;", "&amp;Table13[[#This Row],[Month]]&amp;" "&amp;Table13[[#This Row],[FY]]</f>
        <v>Week 38, MAR FY20</v>
      </c>
      <c r="I92" s="3" t="str">
        <f>Table13[[#This Row],[Month]]&amp;", "&amp;Table13[[#This Row],[FY]]</f>
        <v>MAR, FY20</v>
      </c>
      <c r="J92" s="3" t="str">
        <f>"Q"&amp;Table13[[#This Row],[QTR]]&amp;", "&amp;Table13[[#This Row],[FY]]</f>
        <v>Q3, FY20</v>
      </c>
    </row>
    <row r="93" spans="1:10" x14ac:dyDescent="0.25">
      <c r="A93" s="2">
        <f t="shared" si="7"/>
        <v>43913</v>
      </c>
      <c r="B93" s="2">
        <f t="shared" si="7"/>
        <v>43919</v>
      </c>
      <c r="C93" s="3" t="s">
        <v>1429</v>
      </c>
      <c r="D93" s="3" t="s">
        <v>9</v>
      </c>
      <c r="E93" s="3">
        <v>3</v>
      </c>
      <c r="F93" s="3" t="s">
        <v>1447</v>
      </c>
      <c r="G93" s="3" t="str">
        <f>Table13[[#This Row],[Month]]&amp;", "&amp;Table13[[#This Row],[FY]]</f>
        <v>MAR, FY20</v>
      </c>
      <c r="H93" s="3" t="str">
        <f>Table13[[#This Row],[Week]]&amp;", "&amp;Table13[[#This Row],[Month]]&amp;" "&amp;Table13[[#This Row],[FY]]</f>
        <v>Week 39, MAR FY20</v>
      </c>
      <c r="I93" s="3" t="str">
        <f>Table13[[#This Row],[Month]]&amp;", "&amp;Table13[[#This Row],[FY]]</f>
        <v>MAR, FY20</v>
      </c>
      <c r="J93" s="3" t="str">
        <f>"Q"&amp;Table13[[#This Row],[QTR]]&amp;", "&amp;Table13[[#This Row],[FY]]</f>
        <v>Q3, FY20</v>
      </c>
    </row>
    <row r="94" spans="1:10" x14ac:dyDescent="0.25">
      <c r="A94" s="2">
        <f t="shared" si="7"/>
        <v>43920</v>
      </c>
      <c r="B94" s="2">
        <f t="shared" si="7"/>
        <v>43926</v>
      </c>
      <c r="C94" s="3" t="s">
        <v>1430</v>
      </c>
      <c r="D94" s="3" t="s">
        <v>1431</v>
      </c>
      <c r="E94" s="3">
        <f t="shared" si="6"/>
        <v>4</v>
      </c>
      <c r="F94" s="3" t="s">
        <v>1447</v>
      </c>
      <c r="G94" s="3" t="str">
        <f>Table13[[#This Row],[Month]]&amp;", "&amp;Table13[[#This Row],[FY]]</f>
        <v>APR, FY20</v>
      </c>
      <c r="H94" s="3" t="str">
        <f>Table13[[#This Row],[Week]]&amp;", "&amp;Table13[[#This Row],[Month]]&amp;" "&amp;Table13[[#This Row],[FY]]</f>
        <v>Week 40, APR FY20</v>
      </c>
      <c r="I94" s="3" t="str">
        <f>Table13[[#This Row],[Month]]&amp;", "&amp;Table13[[#This Row],[FY]]</f>
        <v>APR, FY20</v>
      </c>
      <c r="J94" s="3" t="str">
        <f>"Q"&amp;Table13[[#This Row],[QTR]]&amp;", "&amp;Table13[[#This Row],[FY]]</f>
        <v>Q4, FY20</v>
      </c>
    </row>
    <row r="95" spans="1:10" x14ac:dyDescent="0.25">
      <c r="A95" s="2">
        <f t="shared" si="7"/>
        <v>43927</v>
      </c>
      <c r="B95" s="2">
        <f t="shared" si="7"/>
        <v>43933</v>
      </c>
      <c r="C95" s="3" t="s">
        <v>1432</v>
      </c>
      <c r="D95" s="3" t="s">
        <v>1431</v>
      </c>
      <c r="E95" s="3">
        <f t="shared" si="6"/>
        <v>4</v>
      </c>
      <c r="F95" s="3" t="s">
        <v>1447</v>
      </c>
      <c r="G95" s="3" t="str">
        <f>Table13[[#This Row],[Month]]&amp;", "&amp;Table13[[#This Row],[FY]]</f>
        <v>APR, FY20</v>
      </c>
      <c r="H95" s="3" t="str">
        <f>Table13[[#This Row],[Week]]&amp;", "&amp;Table13[[#This Row],[Month]]&amp;" "&amp;Table13[[#This Row],[FY]]</f>
        <v>Week 41, APR FY20</v>
      </c>
      <c r="I95" s="3" t="str">
        <f>Table13[[#This Row],[Month]]&amp;", "&amp;Table13[[#This Row],[FY]]</f>
        <v>APR, FY20</v>
      </c>
      <c r="J95" s="3" t="str">
        <f>"Q"&amp;Table13[[#This Row],[QTR]]&amp;", "&amp;Table13[[#This Row],[FY]]</f>
        <v>Q4, FY20</v>
      </c>
    </row>
    <row r="96" spans="1:10" x14ac:dyDescent="0.25">
      <c r="A96" s="2">
        <f t="shared" si="7"/>
        <v>43934</v>
      </c>
      <c r="B96" s="2">
        <f t="shared" si="7"/>
        <v>43940</v>
      </c>
      <c r="C96" s="3" t="s">
        <v>1433</v>
      </c>
      <c r="D96" s="3" t="s">
        <v>1431</v>
      </c>
      <c r="E96" s="3">
        <f t="shared" si="6"/>
        <v>4</v>
      </c>
      <c r="F96" s="3" t="s">
        <v>1447</v>
      </c>
      <c r="G96" s="3" t="str">
        <f>Table13[[#This Row],[Month]]&amp;", "&amp;Table13[[#This Row],[FY]]</f>
        <v>APR, FY20</v>
      </c>
      <c r="H96" s="3" t="str">
        <f>Table13[[#This Row],[Week]]&amp;", "&amp;Table13[[#This Row],[Month]]&amp;" "&amp;Table13[[#This Row],[FY]]</f>
        <v>Week 42, APR FY20</v>
      </c>
      <c r="I96" s="3" t="str">
        <f>Table13[[#This Row],[Month]]&amp;", "&amp;Table13[[#This Row],[FY]]</f>
        <v>APR, FY20</v>
      </c>
      <c r="J96" s="3" t="str">
        <f>"Q"&amp;Table13[[#This Row],[QTR]]&amp;", "&amp;Table13[[#This Row],[FY]]</f>
        <v>Q4, FY20</v>
      </c>
    </row>
    <row r="97" spans="1:10" x14ac:dyDescent="0.25">
      <c r="A97" s="2">
        <f t="shared" si="7"/>
        <v>43941</v>
      </c>
      <c r="B97" s="2">
        <f t="shared" si="7"/>
        <v>43947</v>
      </c>
      <c r="C97" s="3" t="s">
        <v>1434</v>
      </c>
      <c r="D97" s="3" t="s">
        <v>1431</v>
      </c>
      <c r="E97" s="3">
        <f t="shared" si="6"/>
        <v>4</v>
      </c>
      <c r="F97" s="3" t="s">
        <v>1447</v>
      </c>
      <c r="G97" s="3" t="str">
        <f>Table13[[#This Row],[Month]]&amp;", "&amp;Table13[[#This Row],[FY]]</f>
        <v>APR, FY20</v>
      </c>
      <c r="H97" s="3" t="str">
        <f>Table13[[#This Row],[Week]]&amp;", "&amp;Table13[[#This Row],[Month]]&amp;" "&amp;Table13[[#This Row],[FY]]</f>
        <v>Week 43, APR FY20</v>
      </c>
      <c r="I97" s="3" t="str">
        <f>Table13[[#This Row],[Month]]&amp;", "&amp;Table13[[#This Row],[FY]]</f>
        <v>APR, FY20</v>
      </c>
      <c r="J97" s="3" t="str">
        <f>"Q"&amp;Table13[[#This Row],[QTR]]&amp;", "&amp;Table13[[#This Row],[FY]]</f>
        <v>Q4, FY20</v>
      </c>
    </row>
    <row r="98" spans="1:10" x14ac:dyDescent="0.25">
      <c r="A98" s="2">
        <f t="shared" si="7"/>
        <v>43948</v>
      </c>
      <c r="B98" s="2">
        <f t="shared" si="7"/>
        <v>43954</v>
      </c>
      <c r="C98" s="3" t="s">
        <v>1435</v>
      </c>
      <c r="D98" s="3" t="s">
        <v>1436</v>
      </c>
      <c r="E98" s="3">
        <f t="shared" si="6"/>
        <v>4</v>
      </c>
      <c r="F98" s="3" t="s">
        <v>1447</v>
      </c>
      <c r="G98" s="3" t="str">
        <f>Table13[[#This Row],[Month]]&amp;", "&amp;Table13[[#This Row],[FY]]</f>
        <v>MAY, FY20</v>
      </c>
      <c r="H98" s="3" t="str">
        <f>Table13[[#This Row],[Week]]&amp;", "&amp;Table13[[#This Row],[Month]]&amp;" "&amp;Table13[[#This Row],[FY]]</f>
        <v>Week 44, MAY FY20</v>
      </c>
      <c r="I98" s="3" t="str">
        <f>Table13[[#This Row],[Month]]&amp;", "&amp;Table13[[#This Row],[FY]]</f>
        <v>MAY, FY20</v>
      </c>
      <c r="J98" s="3" t="str">
        <f>"Q"&amp;Table13[[#This Row],[QTR]]&amp;", "&amp;Table13[[#This Row],[FY]]</f>
        <v>Q4, FY20</v>
      </c>
    </row>
    <row r="99" spans="1:10" x14ac:dyDescent="0.25">
      <c r="A99" s="2">
        <f t="shared" ref="A99:B114" si="8">A98+7</f>
        <v>43955</v>
      </c>
      <c r="B99" s="2">
        <f t="shared" si="8"/>
        <v>43961</v>
      </c>
      <c r="C99" s="3" t="s">
        <v>1437</v>
      </c>
      <c r="D99" s="3" t="s">
        <v>1436</v>
      </c>
      <c r="E99" s="3">
        <f t="shared" si="6"/>
        <v>4</v>
      </c>
      <c r="F99" s="3" t="s">
        <v>1447</v>
      </c>
      <c r="G99" s="3" t="str">
        <f>Table13[[#This Row],[Month]]&amp;", "&amp;Table13[[#This Row],[FY]]</f>
        <v>MAY, FY20</v>
      </c>
      <c r="H99" s="3" t="str">
        <f>Table13[[#This Row],[Week]]&amp;", "&amp;Table13[[#This Row],[Month]]&amp;" "&amp;Table13[[#This Row],[FY]]</f>
        <v>Week 45, MAY FY20</v>
      </c>
      <c r="I99" s="3" t="str">
        <f>Table13[[#This Row],[Month]]&amp;", "&amp;Table13[[#This Row],[FY]]</f>
        <v>MAY, FY20</v>
      </c>
      <c r="J99" s="3" t="str">
        <f>"Q"&amp;Table13[[#This Row],[QTR]]&amp;", "&amp;Table13[[#This Row],[FY]]</f>
        <v>Q4, FY20</v>
      </c>
    </row>
    <row r="100" spans="1:10" x14ac:dyDescent="0.25">
      <c r="A100" s="2">
        <f t="shared" si="8"/>
        <v>43962</v>
      </c>
      <c r="B100" s="2">
        <f t="shared" si="8"/>
        <v>43968</v>
      </c>
      <c r="C100" s="3" t="s">
        <v>1438</v>
      </c>
      <c r="D100" s="3" t="s">
        <v>1436</v>
      </c>
      <c r="E100" s="3">
        <f t="shared" si="6"/>
        <v>4</v>
      </c>
      <c r="F100" s="3" t="s">
        <v>1447</v>
      </c>
      <c r="G100" s="3" t="str">
        <f>Table13[[#This Row],[Month]]&amp;", "&amp;Table13[[#This Row],[FY]]</f>
        <v>MAY, FY20</v>
      </c>
      <c r="H100" s="3" t="str">
        <f>Table13[[#This Row],[Week]]&amp;", "&amp;Table13[[#This Row],[Month]]&amp;" "&amp;Table13[[#This Row],[FY]]</f>
        <v>Week 46, MAY FY20</v>
      </c>
      <c r="I100" s="3" t="str">
        <f>Table13[[#This Row],[Month]]&amp;", "&amp;Table13[[#This Row],[FY]]</f>
        <v>MAY, FY20</v>
      </c>
      <c r="J100" s="3" t="str">
        <f>"Q"&amp;Table13[[#This Row],[QTR]]&amp;", "&amp;Table13[[#This Row],[FY]]</f>
        <v>Q4, FY20</v>
      </c>
    </row>
    <row r="101" spans="1:10" x14ac:dyDescent="0.25">
      <c r="A101" s="2">
        <f t="shared" si="8"/>
        <v>43969</v>
      </c>
      <c r="B101" s="2">
        <f t="shared" si="8"/>
        <v>43975</v>
      </c>
      <c r="C101" s="3" t="s">
        <v>1439</v>
      </c>
      <c r="D101" s="3" t="s">
        <v>1436</v>
      </c>
      <c r="E101" s="3">
        <f t="shared" si="6"/>
        <v>4</v>
      </c>
      <c r="F101" s="3" t="s">
        <v>1447</v>
      </c>
      <c r="G101" s="3" t="str">
        <f>Table13[[#This Row],[Month]]&amp;", "&amp;Table13[[#This Row],[FY]]</f>
        <v>MAY, FY20</v>
      </c>
      <c r="H101" s="3" t="str">
        <f>Table13[[#This Row],[Week]]&amp;", "&amp;Table13[[#This Row],[Month]]&amp;" "&amp;Table13[[#This Row],[FY]]</f>
        <v>Week 47, MAY FY20</v>
      </c>
      <c r="I101" s="3" t="str">
        <f>Table13[[#This Row],[Month]]&amp;", "&amp;Table13[[#This Row],[FY]]</f>
        <v>MAY, FY20</v>
      </c>
      <c r="J101" s="3" t="str">
        <f>"Q"&amp;Table13[[#This Row],[QTR]]&amp;", "&amp;Table13[[#This Row],[FY]]</f>
        <v>Q4, FY20</v>
      </c>
    </row>
    <row r="102" spans="1:10" x14ac:dyDescent="0.25">
      <c r="A102" s="2">
        <f t="shared" si="8"/>
        <v>43976</v>
      </c>
      <c r="B102" s="2">
        <f t="shared" si="8"/>
        <v>43982</v>
      </c>
      <c r="C102" s="3" t="s">
        <v>1440</v>
      </c>
      <c r="D102" s="3" t="s">
        <v>1436</v>
      </c>
      <c r="E102" s="3">
        <f t="shared" si="6"/>
        <v>4</v>
      </c>
      <c r="F102" s="3" t="s">
        <v>1447</v>
      </c>
      <c r="G102" s="3" t="str">
        <f>Table13[[#This Row],[Month]]&amp;", "&amp;Table13[[#This Row],[FY]]</f>
        <v>MAY, FY20</v>
      </c>
      <c r="H102" s="3" t="str">
        <f>Table13[[#This Row],[Week]]&amp;", "&amp;Table13[[#This Row],[Month]]&amp;" "&amp;Table13[[#This Row],[FY]]</f>
        <v>Week 48, MAY FY20</v>
      </c>
      <c r="I102" s="3" t="str">
        <f>Table13[[#This Row],[Month]]&amp;", "&amp;Table13[[#This Row],[FY]]</f>
        <v>MAY, FY20</v>
      </c>
      <c r="J102" s="3" t="str">
        <f>"Q"&amp;Table13[[#This Row],[QTR]]&amp;", "&amp;Table13[[#This Row],[FY]]</f>
        <v>Q4, FY20</v>
      </c>
    </row>
    <row r="103" spans="1:10" x14ac:dyDescent="0.25">
      <c r="A103" s="2">
        <f t="shared" si="8"/>
        <v>43983</v>
      </c>
      <c r="B103" s="2">
        <f t="shared" si="8"/>
        <v>43989</v>
      </c>
      <c r="C103" s="3" t="s">
        <v>1441</v>
      </c>
      <c r="D103" s="3" t="s">
        <v>1442</v>
      </c>
      <c r="E103" s="3">
        <f t="shared" si="6"/>
        <v>4</v>
      </c>
      <c r="F103" s="3" t="s">
        <v>1447</v>
      </c>
      <c r="G103" s="3" t="str">
        <f>Table13[[#This Row],[Month]]&amp;", "&amp;Table13[[#This Row],[FY]]</f>
        <v>JUN, FY20</v>
      </c>
      <c r="H103" s="3" t="str">
        <f>Table13[[#This Row],[Week]]&amp;", "&amp;Table13[[#This Row],[Month]]&amp;" "&amp;Table13[[#This Row],[FY]]</f>
        <v>Week 49, JUN FY20</v>
      </c>
      <c r="I103" s="3" t="str">
        <f>Table13[[#This Row],[Month]]&amp;", "&amp;Table13[[#This Row],[FY]]</f>
        <v>JUN, FY20</v>
      </c>
      <c r="J103" s="3" t="str">
        <f>"Q"&amp;Table13[[#This Row],[QTR]]&amp;", "&amp;Table13[[#This Row],[FY]]</f>
        <v>Q4, FY20</v>
      </c>
    </row>
    <row r="104" spans="1:10" x14ac:dyDescent="0.25">
      <c r="A104" s="2">
        <f t="shared" si="8"/>
        <v>43990</v>
      </c>
      <c r="B104" s="2">
        <f t="shared" si="8"/>
        <v>43996</v>
      </c>
      <c r="C104" s="3" t="s">
        <v>1443</v>
      </c>
      <c r="D104" s="3" t="s">
        <v>1442</v>
      </c>
      <c r="E104" s="3">
        <f t="shared" si="6"/>
        <v>4</v>
      </c>
      <c r="F104" s="3" t="s">
        <v>1447</v>
      </c>
      <c r="G104" s="3" t="str">
        <f>Table13[[#This Row],[Month]]&amp;", "&amp;Table13[[#This Row],[FY]]</f>
        <v>JUN, FY20</v>
      </c>
      <c r="H104" s="3" t="str">
        <f>Table13[[#This Row],[Week]]&amp;", "&amp;Table13[[#This Row],[Month]]&amp;" "&amp;Table13[[#This Row],[FY]]</f>
        <v>Week 50, JUN FY20</v>
      </c>
      <c r="I104" s="3" t="str">
        <f>Table13[[#This Row],[Month]]&amp;", "&amp;Table13[[#This Row],[FY]]</f>
        <v>JUN, FY20</v>
      </c>
      <c r="J104" s="3" t="str">
        <f>"Q"&amp;Table13[[#This Row],[QTR]]&amp;", "&amp;Table13[[#This Row],[FY]]</f>
        <v>Q4, FY20</v>
      </c>
    </row>
    <row r="105" spans="1:10" x14ac:dyDescent="0.25">
      <c r="A105" s="2">
        <f t="shared" si="8"/>
        <v>43997</v>
      </c>
      <c r="B105" s="2">
        <f t="shared" si="8"/>
        <v>44003</v>
      </c>
      <c r="C105" s="3" t="s">
        <v>1444</v>
      </c>
      <c r="D105" s="3" t="s">
        <v>1442</v>
      </c>
      <c r="E105" s="3">
        <f t="shared" si="6"/>
        <v>4</v>
      </c>
      <c r="F105" s="3" t="s">
        <v>1447</v>
      </c>
      <c r="G105" s="3" t="str">
        <f>Table13[[#This Row],[Month]]&amp;", "&amp;Table13[[#This Row],[FY]]</f>
        <v>JUN, FY20</v>
      </c>
      <c r="H105" s="3" t="str">
        <f>Table13[[#This Row],[Week]]&amp;", "&amp;Table13[[#This Row],[Month]]&amp;" "&amp;Table13[[#This Row],[FY]]</f>
        <v>Week 51, JUN FY20</v>
      </c>
      <c r="I105" s="3" t="str">
        <f>Table13[[#This Row],[Month]]&amp;", "&amp;Table13[[#This Row],[FY]]</f>
        <v>JUN, FY20</v>
      </c>
      <c r="J105" s="3" t="str">
        <f>"Q"&amp;Table13[[#This Row],[QTR]]&amp;", "&amp;Table13[[#This Row],[FY]]</f>
        <v>Q4, FY20</v>
      </c>
    </row>
    <row r="106" spans="1:10" x14ac:dyDescent="0.25">
      <c r="A106" s="2">
        <f t="shared" si="8"/>
        <v>44004</v>
      </c>
      <c r="B106" s="2">
        <f t="shared" si="8"/>
        <v>44010</v>
      </c>
      <c r="C106" s="3" t="s">
        <v>1445</v>
      </c>
      <c r="D106" s="3" t="s">
        <v>1442</v>
      </c>
      <c r="E106" s="3">
        <v>4</v>
      </c>
      <c r="F106" s="3" t="s">
        <v>1448</v>
      </c>
      <c r="G106" s="3" t="str">
        <f>Table13[[#This Row],[Month]]&amp;", "&amp;Table13[[#This Row],[FY]]</f>
        <v>JUN, FY21</v>
      </c>
      <c r="H106" s="3" t="str">
        <f>Table13[[#This Row],[Week]]&amp;", "&amp;Table13[[#This Row],[Month]]&amp;" "&amp;Table13[[#This Row],[FY]]</f>
        <v>Week 52, JUN FY21</v>
      </c>
      <c r="I106" s="3" t="str">
        <f>Table13[[#This Row],[Month]]&amp;", "&amp;Table13[[#This Row],[FY]]</f>
        <v>JUN, FY21</v>
      </c>
      <c r="J106" s="3" t="str">
        <f>"Q"&amp;Table13[[#This Row],[QTR]]&amp;", "&amp;Table13[[#This Row],[FY]]</f>
        <v>Q4, FY21</v>
      </c>
    </row>
    <row r="107" spans="1:10" x14ac:dyDescent="0.25">
      <c r="A107" s="2">
        <f t="shared" si="8"/>
        <v>44011</v>
      </c>
      <c r="B107" s="2">
        <f t="shared" si="8"/>
        <v>44017</v>
      </c>
      <c r="C107" s="3" t="s">
        <v>1382</v>
      </c>
      <c r="D107" s="3" t="s">
        <v>1383</v>
      </c>
      <c r="E107" s="3">
        <v>1</v>
      </c>
      <c r="F107" s="3" t="s">
        <v>1448</v>
      </c>
      <c r="G107" s="3" t="str">
        <f>Table13[[#This Row],[Month]]&amp;", "&amp;Table13[[#This Row],[FY]]</f>
        <v>JUL, FY21</v>
      </c>
      <c r="H107" s="3" t="str">
        <f>Table13[[#This Row],[Week]]&amp;", "&amp;Table13[[#This Row],[Month]]&amp;" "&amp;Table13[[#This Row],[FY]]</f>
        <v>Week 1, JUL FY21</v>
      </c>
      <c r="I107" s="3" t="str">
        <f>Table13[[#This Row],[Month]]&amp;", "&amp;Table13[[#This Row],[FY]]</f>
        <v>JUL, FY21</v>
      </c>
      <c r="J107" s="3" t="str">
        <f>"Q"&amp;Table13[[#This Row],[QTR]]&amp;", "&amp;Table13[[#This Row],[FY]]</f>
        <v>Q1, FY21</v>
      </c>
    </row>
    <row r="108" spans="1:10" x14ac:dyDescent="0.25">
      <c r="A108" s="2">
        <f t="shared" si="8"/>
        <v>44018</v>
      </c>
      <c r="B108" s="2">
        <f t="shared" si="8"/>
        <v>44024</v>
      </c>
      <c r="C108" s="3" t="s">
        <v>1385</v>
      </c>
      <c r="D108" s="3" t="s">
        <v>1383</v>
      </c>
      <c r="E108" s="3">
        <v>1</v>
      </c>
      <c r="F108" s="3" t="s">
        <v>1448</v>
      </c>
      <c r="G108" s="3" t="str">
        <f>Table13[[#This Row],[Month]]&amp;", "&amp;Table13[[#This Row],[FY]]</f>
        <v>JUL, FY21</v>
      </c>
      <c r="H108" s="3" t="str">
        <f>Table13[[#This Row],[Week]]&amp;", "&amp;Table13[[#This Row],[Month]]&amp;" "&amp;Table13[[#This Row],[FY]]</f>
        <v>Week 2, JUL FY21</v>
      </c>
      <c r="I108" s="3" t="str">
        <f>Table13[[#This Row],[Month]]&amp;", "&amp;Table13[[#This Row],[FY]]</f>
        <v>JUL, FY21</v>
      </c>
      <c r="J108" s="3" t="str">
        <f>"Q"&amp;Table13[[#This Row],[QTR]]&amp;", "&amp;Table13[[#This Row],[FY]]</f>
        <v>Q1, FY21</v>
      </c>
    </row>
    <row r="109" spans="1:10" x14ac:dyDescent="0.25">
      <c r="A109" s="2">
        <f t="shared" si="8"/>
        <v>44025</v>
      </c>
      <c r="B109" s="2">
        <f t="shared" si="8"/>
        <v>44031</v>
      </c>
      <c r="C109" s="3" t="s">
        <v>1386</v>
      </c>
      <c r="D109" s="3" t="s">
        <v>1383</v>
      </c>
      <c r="E109" s="3">
        <v>1</v>
      </c>
      <c r="F109" s="3" t="s">
        <v>1448</v>
      </c>
      <c r="G109" s="3" t="str">
        <f>Table13[[#This Row],[Month]]&amp;", "&amp;Table13[[#This Row],[FY]]</f>
        <v>JUL, FY21</v>
      </c>
      <c r="H109" s="3" t="str">
        <f>Table13[[#This Row],[Week]]&amp;", "&amp;Table13[[#This Row],[Month]]&amp;" "&amp;Table13[[#This Row],[FY]]</f>
        <v>Week 3, JUL FY21</v>
      </c>
      <c r="I109" s="3" t="str">
        <f>Table13[[#This Row],[Month]]&amp;", "&amp;Table13[[#This Row],[FY]]</f>
        <v>JUL, FY21</v>
      </c>
      <c r="J109" s="3" t="str">
        <f>"Q"&amp;Table13[[#This Row],[QTR]]&amp;", "&amp;Table13[[#This Row],[FY]]</f>
        <v>Q1, FY21</v>
      </c>
    </row>
    <row r="110" spans="1:10" x14ac:dyDescent="0.25">
      <c r="A110" s="2">
        <f t="shared" si="8"/>
        <v>44032</v>
      </c>
      <c r="B110" s="2">
        <f t="shared" si="8"/>
        <v>44038</v>
      </c>
      <c r="C110" s="3" t="s">
        <v>1387</v>
      </c>
      <c r="D110" s="3" t="s">
        <v>1383</v>
      </c>
      <c r="E110" s="3">
        <v>1</v>
      </c>
      <c r="F110" s="3" t="s">
        <v>1448</v>
      </c>
      <c r="G110" s="3" t="str">
        <f>Table13[[#This Row],[Month]]&amp;", "&amp;Table13[[#This Row],[FY]]</f>
        <v>JUL, FY21</v>
      </c>
      <c r="H110" s="3" t="str">
        <f>Table13[[#This Row],[Week]]&amp;", "&amp;Table13[[#This Row],[Month]]&amp;" "&amp;Table13[[#This Row],[FY]]</f>
        <v>Week 4, JUL FY21</v>
      </c>
      <c r="I110" s="3" t="str">
        <f>Table13[[#This Row],[Month]]&amp;", "&amp;Table13[[#This Row],[FY]]</f>
        <v>JUL, FY21</v>
      </c>
      <c r="J110" s="3" t="str">
        <f>"Q"&amp;Table13[[#This Row],[QTR]]&amp;", "&amp;Table13[[#This Row],[FY]]</f>
        <v>Q1, FY21</v>
      </c>
    </row>
    <row r="111" spans="1:10" x14ac:dyDescent="0.25">
      <c r="A111" s="2">
        <f t="shared" si="8"/>
        <v>44039</v>
      </c>
      <c r="B111" s="2">
        <f t="shared" si="8"/>
        <v>44045</v>
      </c>
      <c r="C111" s="3" t="s">
        <v>1388</v>
      </c>
      <c r="D111" s="3" t="s">
        <v>1389</v>
      </c>
      <c r="E111" s="3">
        <v>1</v>
      </c>
      <c r="F111" s="3" t="s">
        <v>1448</v>
      </c>
      <c r="G111" s="3" t="str">
        <f>Table13[[#This Row],[Month]]&amp;", "&amp;Table13[[#This Row],[FY]]</f>
        <v>AUG, FY21</v>
      </c>
      <c r="H111" s="3" t="str">
        <f>Table13[[#This Row],[Week]]&amp;", "&amp;Table13[[#This Row],[Month]]&amp;" "&amp;Table13[[#This Row],[FY]]</f>
        <v>Week 5, AUG FY21</v>
      </c>
      <c r="I111" s="3" t="str">
        <f>Table13[[#This Row],[Month]]&amp;", "&amp;Table13[[#This Row],[FY]]</f>
        <v>AUG, FY21</v>
      </c>
      <c r="J111" s="3" t="str">
        <f>"Q"&amp;Table13[[#This Row],[QTR]]&amp;", "&amp;Table13[[#This Row],[FY]]</f>
        <v>Q1, FY21</v>
      </c>
    </row>
    <row r="112" spans="1:10" x14ac:dyDescent="0.25">
      <c r="A112" s="2">
        <f t="shared" si="8"/>
        <v>44046</v>
      </c>
      <c r="B112" s="2">
        <f t="shared" si="8"/>
        <v>44052</v>
      </c>
      <c r="C112" s="3" t="s">
        <v>1390</v>
      </c>
      <c r="D112" s="3" t="s">
        <v>1389</v>
      </c>
      <c r="E112" s="3">
        <v>1</v>
      </c>
      <c r="F112" s="3" t="s">
        <v>1448</v>
      </c>
      <c r="G112" s="3" t="str">
        <f>Table13[[#This Row],[Month]]&amp;", "&amp;Table13[[#This Row],[FY]]</f>
        <v>AUG, FY21</v>
      </c>
      <c r="H112" s="3" t="str">
        <f>Table13[[#This Row],[Week]]&amp;", "&amp;Table13[[#This Row],[Month]]&amp;" "&amp;Table13[[#This Row],[FY]]</f>
        <v>Week 6, AUG FY21</v>
      </c>
      <c r="I112" s="3" t="str">
        <f>Table13[[#This Row],[Month]]&amp;", "&amp;Table13[[#This Row],[FY]]</f>
        <v>AUG, FY21</v>
      </c>
      <c r="J112" s="3" t="str">
        <f>"Q"&amp;Table13[[#This Row],[QTR]]&amp;", "&amp;Table13[[#This Row],[FY]]</f>
        <v>Q1, FY21</v>
      </c>
    </row>
    <row r="113" spans="1:10" x14ac:dyDescent="0.25">
      <c r="A113" s="2">
        <f t="shared" si="8"/>
        <v>44053</v>
      </c>
      <c r="B113" s="2">
        <f t="shared" si="8"/>
        <v>44059</v>
      </c>
      <c r="C113" s="3" t="s">
        <v>1391</v>
      </c>
      <c r="D113" s="3" t="s">
        <v>1389</v>
      </c>
      <c r="E113" s="3">
        <v>1</v>
      </c>
      <c r="F113" s="3" t="s">
        <v>1448</v>
      </c>
      <c r="G113" s="3" t="str">
        <f>Table13[[#This Row],[Month]]&amp;", "&amp;Table13[[#This Row],[FY]]</f>
        <v>AUG, FY21</v>
      </c>
      <c r="H113" s="3" t="str">
        <f>Table13[[#This Row],[Week]]&amp;", "&amp;Table13[[#This Row],[Month]]&amp;" "&amp;Table13[[#This Row],[FY]]</f>
        <v>Week 7, AUG FY21</v>
      </c>
      <c r="I113" s="3" t="str">
        <f>Table13[[#This Row],[Month]]&amp;", "&amp;Table13[[#This Row],[FY]]</f>
        <v>AUG, FY21</v>
      </c>
      <c r="J113" s="3" t="str">
        <f>"Q"&amp;Table13[[#This Row],[QTR]]&amp;", "&amp;Table13[[#This Row],[FY]]</f>
        <v>Q1, FY21</v>
      </c>
    </row>
    <row r="114" spans="1:10" x14ac:dyDescent="0.25">
      <c r="A114" s="2">
        <f t="shared" si="8"/>
        <v>44060</v>
      </c>
      <c r="B114" s="2">
        <f t="shared" si="8"/>
        <v>44066</v>
      </c>
      <c r="C114" s="3" t="s">
        <v>1392</v>
      </c>
      <c r="D114" s="3" t="s">
        <v>1389</v>
      </c>
      <c r="E114" s="3">
        <v>1</v>
      </c>
      <c r="F114" s="3" t="s">
        <v>1448</v>
      </c>
      <c r="G114" s="3" t="str">
        <f>Table13[[#This Row],[Month]]&amp;", "&amp;Table13[[#This Row],[FY]]</f>
        <v>AUG, FY21</v>
      </c>
      <c r="H114" s="3" t="str">
        <f>Table13[[#This Row],[Week]]&amp;", "&amp;Table13[[#This Row],[Month]]&amp;" "&amp;Table13[[#This Row],[FY]]</f>
        <v>Week 8, AUG FY21</v>
      </c>
      <c r="I114" s="3" t="str">
        <f>Table13[[#This Row],[Month]]&amp;", "&amp;Table13[[#This Row],[FY]]</f>
        <v>AUG, FY21</v>
      </c>
      <c r="J114" s="3" t="str">
        <f>"Q"&amp;Table13[[#This Row],[QTR]]&amp;", "&amp;Table13[[#This Row],[FY]]</f>
        <v>Q1, FY21</v>
      </c>
    </row>
    <row r="115" spans="1:10" x14ac:dyDescent="0.25">
      <c r="A115" s="2">
        <f t="shared" ref="A115:B130" si="9">A114+7</f>
        <v>44067</v>
      </c>
      <c r="B115" s="2">
        <f t="shared" si="9"/>
        <v>44073</v>
      </c>
      <c r="C115" s="3" t="s">
        <v>1393</v>
      </c>
      <c r="D115" s="3" t="s">
        <v>1389</v>
      </c>
      <c r="E115" s="3">
        <v>1</v>
      </c>
      <c r="F115" s="3" t="s">
        <v>1448</v>
      </c>
      <c r="G115" s="3" t="str">
        <f>Table13[[#This Row],[Month]]&amp;", "&amp;Table13[[#This Row],[FY]]</f>
        <v>AUG, FY21</v>
      </c>
      <c r="H115" s="3" t="str">
        <f>Table13[[#This Row],[Week]]&amp;", "&amp;Table13[[#This Row],[Month]]&amp;" "&amp;Table13[[#This Row],[FY]]</f>
        <v>Week 9, AUG FY21</v>
      </c>
      <c r="I115" s="3" t="str">
        <f>Table13[[#This Row],[Month]]&amp;", "&amp;Table13[[#This Row],[FY]]</f>
        <v>AUG, FY21</v>
      </c>
      <c r="J115" s="3" t="str">
        <f>"Q"&amp;Table13[[#This Row],[QTR]]&amp;", "&amp;Table13[[#This Row],[FY]]</f>
        <v>Q1, FY21</v>
      </c>
    </row>
    <row r="116" spans="1:10" x14ac:dyDescent="0.25">
      <c r="A116" s="2">
        <f t="shared" si="9"/>
        <v>44074</v>
      </c>
      <c r="B116" s="2">
        <f t="shared" si="9"/>
        <v>44080</v>
      </c>
      <c r="C116" s="3" t="s">
        <v>1394</v>
      </c>
      <c r="D116" s="3" t="s">
        <v>1395</v>
      </c>
      <c r="E116" s="3">
        <v>1</v>
      </c>
      <c r="F116" s="3" t="s">
        <v>1448</v>
      </c>
      <c r="G116" s="3" t="str">
        <f>Table13[[#This Row],[Month]]&amp;", "&amp;Table13[[#This Row],[FY]]</f>
        <v>SEP, FY21</v>
      </c>
      <c r="H116" s="3" t="str">
        <f>Table13[[#This Row],[Week]]&amp;", "&amp;Table13[[#This Row],[Month]]&amp;" "&amp;Table13[[#This Row],[FY]]</f>
        <v>Week 10, SEP FY21</v>
      </c>
      <c r="I116" s="3" t="str">
        <f>Table13[[#This Row],[Month]]&amp;", "&amp;Table13[[#This Row],[FY]]</f>
        <v>SEP, FY21</v>
      </c>
      <c r="J116" s="3" t="str">
        <f>"Q"&amp;Table13[[#This Row],[QTR]]&amp;", "&amp;Table13[[#This Row],[FY]]</f>
        <v>Q1, FY21</v>
      </c>
    </row>
    <row r="117" spans="1:10" x14ac:dyDescent="0.25">
      <c r="A117" s="2">
        <f t="shared" si="9"/>
        <v>44081</v>
      </c>
      <c r="B117" s="2">
        <f t="shared" si="9"/>
        <v>44087</v>
      </c>
      <c r="C117" s="3" t="s">
        <v>1396</v>
      </c>
      <c r="D117" s="3" t="s">
        <v>1395</v>
      </c>
      <c r="E117" s="3">
        <v>1</v>
      </c>
      <c r="F117" s="3" t="s">
        <v>1448</v>
      </c>
      <c r="G117" s="3" t="str">
        <f>Table13[[#This Row],[Month]]&amp;", "&amp;Table13[[#This Row],[FY]]</f>
        <v>SEP, FY21</v>
      </c>
      <c r="H117" s="3" t="str">
        <f>Table13[[#This Row],[Week]]&amp;", "&amp;Table13[[#This Row],[Month]]&amp;" "&amp;Table13[[#This Row],[FY]]</f>
        <v>Week 11, SEP FY21</v>
      </c>
      <c r="I117" s="3" t="str">
        <f>Table13[[#This Row],[Month]]&amp;", "&amp;Table13[[#This Row],[FY]]</f>
        <v>SEP, FY21</v>
      </c>
      <c r="J117" s="3" t="str">
        <f>"Q"&amp;Table13[[#This Row],[QTR]]&amp;", "&amp;Table13[[#This Row],[FY]]</f>
        <v>Q1, FY21</v>
      </c>
    </row>
    <row r="118" spans="1:10" x14ac:dyDescent="0.25">
      <c r="A118" s="2">
        <f t="shared" si="9"/>
        <v>44088</v>
      </c>
      <c r="B118" s="2">
        <f t="shared" si="9"/>
        <v>44094</v>
      </c>
      <c r="C118" s="3" t="s">
        <v>1397</v>
      </c>
      <c r="D118" s="3" t="s">
        <v>1395</v>
      </c>
      <c r="E118" s="3">
        <v>1</v>
      </c>
      <c r="F118" s="3" t="s">
        <v>1448</v>
      </c>
      <c r="G118" s="3" t="str">
        <f>Table13[[#This Row],[Month]]&amp;", "&amp;Table13[[#This Row],[FY]]</f>
        <v>SEP, FY21</v>
      </c>
      <c r="H118" s="3" t="str">
        <f>Table13[[#This Row],[Week]]&amp;", "&amp;Table13[[#This Row],[Month]]&amp;" "&amp;Table13[[#This Row],[FY]]</f>
        <v>Week 12, SEP FY21</v>
      </c>
      <c r="I118" s="3" t="str">
        <f>Table13[[#This Row],[Month]]&amp;", "&amp;Table13[[#This Row],[FY]]</f>
        <v>SEP, FY21</v>
      </c>
      <c r="J118" s="3" t="str">
        <f>"Q"&amp;Table13[[#This Row],[QTR]]&amp;", "&amp;Table13[[#This Row],[FY]]</f>
        <v>Q1, FY21</v>
      </c>
    </row>
    <row r="119" spans="1:10" x14ac:dyDescent="0.25">
      <c r="A119" s="2">
        <f t="shared" si="9"/>
        <v>44095</v>
      </c>
      <c r="B119" s="2">
        <f t="shared" si="9"/>
        <v>44101</v>
      </c>
      <c r="C119" s="3" t="s">
        <v>1398</v>
      </c>
      <c r="D119" s="3" t="s">
        <v>1395</v>
      </c>
      <c r="E119" s="3">
        <v>2</v>
      </c>
      <c r="F119" s="3" t="s">
        <v>1448</v>
      </c>
      <c r="G119" s="3" t="str">
        <f>Table13[[#This Row],[Month]]&amp;", "&amp;Table13[[#This Row],[FY]]</f>
        <v>SEP, FY21</v>
      </c>
      <c r="H119" s="3" t="str">
        <f>Table13[[#This Row],[Week]]&amp;", "&amp;Table13[[#This Row],[Month]]&amp;" "&amp;Table13[[#This Row],[FY]]</f>
        <v>Week 13, SEP FY21</v>
      </c>
      <c r="I119" s="3" t="str">
        <f>Table13[[#This Row],[Month]]&amp;", "&amp;Table13[[#This Row],[FY]]</f>
        <v>SEP, FY21</v>
      </c>
      <c r="J119" s="3" t="str">
        <f>"Q"&amp;Table13[[#This Row],[QTR]]&amp;", "&amp;Table13[[#This Row],[FY]]</f>
        <v>Q2, FY21</v>
      </c>
    </row>
    <row r="120" spans="1:10" x14ac:dyDescent="0.25">
      <c r="A120" s="2">
        <f t="shared" si="9"/>
        <v>44102</v>
      </c>
      <c r="B120" s="2">
        <f t="shared" si="9"/>
        <v>44108</v>
      </c>
      <c r="C120" s="3" t="s">
        <v>1399</v>
      </c>
      <c r="D120" s="3" t="s">
        <v>1400</v>
      </c>
      <c r="E120" s="3">
        <f t="shared" ref="E120:E157" si="10">E107+1</f>
        <v>2</v>
      </c>
      <c r="F120" s="3" t="s">
        <v>1448</v>
      </c>
      <c r="G120" s="3" t="str">
        <f>Table13[[#This Row],[Month]]&amp;", "&amp;Table13[[#This Row],[FY]]</f>
        <v>OCT, FY21</v>
      </c>
      <c r="H120" s="3" t="str">
        <f>Table13[[#This Row],[Week]]&amp;", "&amp;Table13[[#This Row],[Month]]&amp;" "&amp;Table13[[#This Row],[FY]]</f>
        <v>Week 14, OCT FY21</v>
      </c>
      <c r="I120" s="3" t="str">
        <f>Table13[[#This Row],[Month]]&amp;", "&amp;Table13[[#This Row],[FY]]</f>
        <v>OCT, FY21</v>
      </c>
      <c r="J120" s="3" t="str">
        <f>"Q"&amp;Table13[[#This Row],[QTR]]&amp;", "&amp;Table13[[#This Row],[FY]]</f>
        <v>Q2, FY21</v>
      </c>
    </row>
    <row r="121" spans="1:10" x14ac:dyDescent="0.25">
      <c r="A121" s="2">
        <f t="shared" si="9"/>
        <v>44109</v>
      </c>
      <c r="B121" s="2">
        <f t="shared" si="9"/>
        <v>44115</v>
      </c>
      <c r="C121" s="3" t="s">
        <v>1401</v>
      </c>
      <c r="D121" s="3" t="s">
        <v>1400</v>
      </c>
      <c r="E121" s="3">
        <f t="shared" si="10"/>
        <v>2</v>
      </c>
      <c r="F121" s="3" t="s">
        <v>1448</v>
      </c>
      <c r="G121" s="3" t="str">
        <f>Table13[[#This Row],[Month]]&amp;", "&amp;Table13[[#This Row],[FY]]</f>
        <v>OCT, FY21</v>
      </c>
      <c r="H121" s="3" t="str">
        <f>Table13[[#This Row],[Week]]&amp;", "&amp;Table13[[#This Row],[Month]]&amp;" "&amp;Table13[[#This Row],[FY]]</f>
        <v>Week 15, OCT FY21</v>
      </c>
      <c r="I121" s="3" t="str">
        <f>Table13[[#This Row],[Month]]&amp;", "&amp;Table13[[#This Row],[FY]]</f>
        <v>OCT, FY21</v>
      </c>
      <c r="J121" s="3" t="str">
        <f>"Q"&amp;Table13[[#This Row],[QTR]]&amp;", "&amp;Table13[[#This Row],[FY]]</f>
        <v>Q2, FY21</v>
      </c>
    </row>
    <row r="122" spans="1:10" x14ac:dyDescent="0.25">
      <c r="A122" s="2">
        <f t="shared" si="9"/>
        <v>44116</v>
      </c>
      <c r="B122" s="2">
        <f t="shared" si="9"/>
        <v>44122</v>
      </c>
      <c r="C122" s="3" t="s">
        <v>1402</v>
      </c>
      <c r="D122" s="3" t="s">
        <v>1400</v>
      </c>
      <c r="E122" s="3">
        <f t="shared" si="10"/>
        <v>2</v>
      </c>
      <c r="F122" s="3" t="s">
        <v>1448</v>
      </c>
      <c r="G122" s="3" t="str">
        <f>Table13[[#This Row],[Month]]&amp;", "&amp;Table13[[#This Row],[FY]]</f>
        <v>OCT, FY21</v>
      </c>
      <c r="H122" s="3" t="str">
        <f>Table13[[#This Row],[Week]]&amp;", "&amp;Table13[[#This Row],[Month]]&amp;" "&amp;Table13[[#This Row],[FY]]</f>
        <v>Week 16, OCT FY21</v>
      </c>
      <c r="I122" s="3" t="str">
        <f>Table13[[#This Row],[Month]]&amp;", "&amp;Table13[[#This Row],[FY]]</f>
        <v>OCT, FY21</v>
      </c>
      <c r="J122" s="3" t="str">
        <f>"Q"&amp;Table13[[#This Row],[QTR]]&amp;", "&amp;Table13[[#This Row],[FY]]</f>
        <v>Q2, FY21</v>
      </c>
    </row>
    <row r="123" spans="1:10" x14ac:dyDescent="0.25">
      <c r="A123" s="2">
        <f t="shared" si="9"/>
        <v>44123</v>
      </c>
      <c r="B123" s="2">
        <f t="shared" si="9"/>
        <v>44129</v>
      </c>
      <c r="C123" s="3" t="s">
        <v>1403</v>
      </c>
      <c r="D123" s="3" t="s">
        <v>1400</v>
      </c>
      <c r="E123" s="3">
        <f t="shared" si="10"/>
        <v>2</v>
      </c>
      <c r="F123" s="3" t="s">
        <v>1448</v>
      </c>
      <c r="G123" s="3" t="str">
        <f>Table13[[#This Row],[Month]]&amp;", "&amp;Table13[[#This Row],[FY]]</f>
        <v>OCT, FY21</v>
      </c>
      <c r="H123" s="3" t="str">
        <f>Table13[[#This Row],[Week]]&amp;", "&amp;Table13[[#This Row],[Month]]&amp;" "&amp;Table13[[#This Row],[FY]]</f>
        <v>Week 17, OCT FY21</v>
      </c>
      <c r="I123" s="3" t="str">
        <f>Table13[[#This Row],[Month]]&amp;", "&amp;Table13[[#This Row],[FY]]</f>
        <v>OCT, FY21</v>
      </c>
      <c r="J123" s="3" t="str">
        <f>"Q"&amp;Table13[[#This Row],[QTR]]&amp;", "&amp;Table13[[#This Row],[FY]]</f>
        <v>Q2, FY21</v>
      </c>
    </row>
    <row r="124" spans="1:10" x14ac:dyDescent="0.25">
      <c r="A124" s="2">
        <f t="shared" si="9"/>
        <v>44130</v>
      </c>
      <c r="B124" s="2">
        <f t="shared" si="9"/>
        <v>44136</v>
      </c>
      <c r="C124" s="3" t="s">
        <v>1404</v>
      </c>
      <c r="D124" s="3" t="s">
        <v>1405</v>
      </c>
      <c r="E124" s="3">
        <f t="shared" si="10"/>
        <v>2</v>
      </c>
      <c r="F124" s="3" t="s">
        <v>1448</v>
      </c>
      <c r="G124" s="3" t="str">
        <f>Table13[[#This Row],[Month]]&amp;", "&amp;Table13[[#This Row],[FY]]</f>
        <v>NOV, FY21</v>
      </c>
      <c r="H124" s="3" t="str">
        <f>Table13[[#This Row],[Week]]&amp;", "&amp;Table13[[#This Row],[Month]]&amp;" "&amp;Table13[[#This Row],[FY]]</f>
        <v>Week 18, NOV FY21</v>
      </c>
      <c r="I124" s="3" t="str">
        <f>Table13[[#This Row],[Month]]&amp;", "&amp;Table13[[#This Row],[FY]]</f>
        <v>NOV, FY21</v>
      </c>
      <c r="J124" s="3" t="str">
        <f>"Q"&amp;Table13[[#This Row],[QTR]]&amp;", "&amp;Table13[[#This Row],[FY]]</f>
        <v>Q2, FY21</v>
      </c>
    </row>
    <row r="125" spans="1:10" x14ac:dyDescent="0.25">
      <c r="A125" s="2">
        <f t="shared" si="9"/>
        <v>44137</v>
      </c>
      <c r="B125" s="2">
        <f t="shared" si="9"/>
        <v>44143</v>
      </c>
      <c r="C125" s="3" t="s">
        <v>1406</v>
      </c>
      <c r="D125" s="3" t="s">
        <v>1405</v>
      </c>
      <c r="E125" s="3">
        <f t="shared" si="10"/>
        <v>2</v>
      </c>
      <c r="F125" s="3" t="s">
        <v>1448</v>
      </c>
      <c r="G125" s="3" t="str">
        <f>Table13[[#This Row],[Month]]&amp;", "&amp;Table13[[#This Row],[FY]]</f>
        <v>NOV, FY21</v>
      </c>
      <c r="H125" s="3" t="str">
        <f>Table13[[#This Row],[Week]]&amp;", "&amp;Table13[[#This Row],[Month]]&amp;" "&amp;Table13[[#This Row],[FY]]</f>
        <v>Week 19, NOV FY21</v>
      </c>
      <c r="I125" s="3" t="str">
        <f>Table13[[#This Row],[Month]]&amp;", "&amp;Table13[[#This Row],[FY]]</f>
        <v>NOV, FY21</v>
      </c>
      <c r="J125" s="3" t="str">
        <f>"Q"&amp;Table13[[#This Row],[QTR]]&amp;", "&amp;Table13[[#This Row],[FY]]</f>
        <v>Q2, FY21</v>
      </c>
    </row>
    <row r="126" spans="1:10" x14ac:dyDescent="0.25">
      <c r="A126" s="2">
        <f t="shared" si="9"/>
        <v>44144</v>
      </c>
      <c r="B126" s="2">
        <f t="shared" si="9"/>
        <v>44150</v>
      </c>
      <c r="C126" s="3" t="s">
        <v>1407</v>
      </c>
      <c r="D126" s="3" t="s">
        <v>1405</v>
      </c>
      <c r="E126" s="3">
        <f t="shared" si="10"/>
        <v>2</v>
      </c>
      <c r="F126" s="3" t="s">
        <v>1448</v>
      </c>
      <c r="G126" s="3" t="str">
        <f>Table13[[#This Row],[Month]]&amp;", "&amp;Table13[[#This Row],[FY]]</f>
        <v>NOV, FY21</v>
      </c>
      <c r="H126" s="3" t="str">
        <f>Table13[[#This Row],[Week]]&amp;", "&amp;Table13[[#This Row],[Month]]&amp;" "&amp;Table13[[#This Row],[FY]]</f>
        <v>Week 20, NOV FY21</v>
      </c>
      <c r="I126" s="3" t="str">
        <f>Table13[[#This Row],[Month]]&amp;", "&amp;Table13[[#This Row],[FY]]</f>
        <v>NOV, FY21</v>
      </c>
      <c r="J126" s="3" t="str">
        <f>"Q"&amp;Table13[[#This Row],[QTR]]&amp;", "&amp;Table13[[#This Row],[FY]]</f>
        <v>Q2, FY21</v>
      </c>
    </row>
    <row r="127" spans="1:10" x14ac:dyDescent="0.25">
      <c r="A127" s="2">
        <f t="shared" si="9"/>
        <v>44151</v>
      </c>
      <c r="B127" s="2">
        <f t="shared" si="9"/>
        <v>44157</v>
      </c>
      <c r="C127" s="3" t="s">
        <v>1408</v>
      </c>
      <c r="D127" s="3" t="s">
        <v>1405</v>
      </c>
      <c r="E127" s="3">
        <f t="shared" si="10"/>
        <v>2</v>
      </c>
      <c r="F127" s="3" t="s">
        <v>1448</v>
      </c>
      <c r="G127" s="3" t="str">
        <f>Table13[[#This Row],[Month]]&amp;", "&amp;Table13[[#This Row],[FY]]</f>
        <v>NOV, FY21</v>
      </c>
      <c r="H127" s="3" t="str">
        <f>Table13[[#This Row],[Week]]&amp;", "&amp;Table13[[#This Row],[Month]]&amp;" "&amp;Table13[[#This Row],[FY]]</f>
        <v>Week 21, NOV FY21</v>
      </c>
      <c r="I127" s="3" t="str">
        <f>Table13[[#This Row],[Month]]&amp;", "&amp;Table13[[#This Row],[FY]]</f>
        <v>NOV, FY21</v>
      </c>
      <c r="J127" s="3" t="str">
        <f>"Q"&amp;Table13[[#This Row],[QTR]]&amp;", "&amp;Table13[[#This Row],[FY]]</f>
        <v>Q2, FY21</v>
      </c>
    </row>
    <row r="128" spans="1:10" x14ac:dyDescent="0.25">
      <c r="A128" s="2">
        <f t="shared" si="9"/>
        <v>44158</v>
      </c>
      <c r="B128" s="2">
        <f t="shared" si="9"/>
        <v>44164</v>
      </c>
      <c r="C128" s="3" t="s">
        <v>1409</v>
      </c>
      <c r="D128" s="3" t="s">
        <v>1405</v>
      </c>
      <c r="E128" s="3">
        <f t="shared" si="10"/>
        <v>2</v>
      </c>
      <c r="F128" s="3" t="s">
        <v>1448</v>
      </c>
      <c r="G128" s="3" t="str">
        <f>Table13[[#This Row],[Month]]&amp;", "&amp;Table13[[#This Row],[FY]]</f>
        <v>NOV, FY21</v>
      </c>
      <c r="H128" s="3" t="str">
        <f>Table13[[#This Row],[Week]]&amp;", "&amp;Table13[[#This Row],[Month]]&amp;" "&amp;Table13[[#This Row],[FY]]</f>
        <v>Week 22, NOV FY21</v>
      </c>
      <c r="I128" s="3" t="str">
        <f>Table13[[#This Row],[Month]]&amp;", "&amp;Table13[[#This Row],[FY]]</f>
        <v>NOV, FY21</v>
      </c>
      <c r="J128" s="3" t="str">
        <f>"Q"&amp;Table13[[#This Row],[QTR]]&amp;", "&amp;Table13[[#This Row],[FY]]</f>
        <v>Q2, FY21</v>
      </c>
    </row>
    <row r="129" spans="1:10" x14ac:dyDescent="0.25">
      <c r="A129" s="2">
        <f t="shared" si="9"/>
        <v>44165</v>
      </c>
      <c r="B129" s="2">
        <f t="shared" si="9"/>
        <v>44171</v>
      </c>
      <c r="C129" s="3" t="s">
        <v>1410</v>
      </c>
      <c r="D129" s="3" t="s">
        <v>1411</v>
      </c>
      <c r="E129" s="3">
        <f t="shared" si="10"/>
        <v>2</v>
      </c>
      <c r="F129" s="3" t="s">
        <v>1448</v>
      </c>
      <c r="G129" s="3" t="str">
        <f>Table13[[#This Row],[Month]]&amp;", "&amp;Table13[[#This Row],[FY]]</f>
        <v>DEC, FY21</v>
      </c>
      <c r="H129" s="3" t="str">
        <f>Table13[[#This Row],[Week]]&amp;", "&amp;Table13[[#This Row],[Month]]&amp;" "&amp;Table13[[#This Row],[FY]]</f>
        <v>Week 23, DEC FY21</v>
      </c>
      <c r="I129" s="3" t="str">
        <f>Table13[[#This Row],[Month]]&amp;", "&amp;Table13[[#This Row],[FY]]</f>
        <v>DEC, FY21</v>
      </c>
      <c r="J129" s="3" t="str">
        <f>"Q"&amp;Table13[[#This Row],[QTR]]&amp;", "&amp;Table13[[#This Row],[FY]]</f>
        <v>Q2, FY21</v>
      </c>
    </row>
    <row r="130" spans="1:10" x14ac:dyDescent="0.25">
      <c r="A130" s="2">
        <f t="shared" si="9"/>
        <v>44172</v>
      </c>
      <c r="B130" s="2">
        <f t="shared" si="9"/>
        <v>44178</v>
      </c>
      <c r="C130" s="3" t="s">
        <v>1412</v>
      </c>
      <c r="D130" s="3" t="s">
        <v>1411</v>
      </c>
      <c r="E130" s="3">
        <f t="shared" si="10"/>
        <v>2</v>
      </c>
      <c r="F130" s="3" t="s">
        <v>1448</v>
      </c>
      <c r="G130" s="3" t="str">
        <f>Table13[[#This Row],[Month]]&amp;", "&amp;Table13[[#This Row],[FY]]</f>
        <v>DEC, FY21</v>
      </c>
      <c r="H130" s="3" t="str">
        <f>Table13[[#This Row],[Week]]&amp;", "&amp;Table13[[#This Row],[Month]]&amp;" "&amp;Table13[[#This Row],[FY]]</f>
        <v>Week 24, DEC FY21</v>
      </c>
      <c r="I130" s="3" t="str">
        <f>Table13[[#This Row],[Month]]&amp;", "&amp;Table13[[#This Row],[FY]]</f>
        <v>DEC, FY21</v>
      </c>
      <c r="J130" s="3" t="str">
        <f>"Q"&amp;Table13[[#This Row],[QTR]]&amp;", "&amp;Table13[[#This Row],[FY]]</f>
        <v>Q2, FY21</v>
      </c>
    </row>
    <row r="131" spans="1:10" x14ac:dyDescent="0.25">
      <c r="A131" s="2">
        <f t="shared" ref="A131:B146" si="11">A130+7</f>
        <v>44179</v>
      </c>
      <c r="B131" s="2">
        <f t="shared" si="11"/>
        <v>44185</v>
      </c>
      <c r="C131" s="3" t="s">
        <v>1413</v>
      </c>
      <c r="D131" s="3" t="s">
        <v>1411</v>
      </c>
      <c r="E131" s="3">
        <f t="shared" si="10"/>
        <v>2</v>
      </c>
      <c r="F131" s="3" t="s">
        <v>1448</v>
      </c>
      <c r="G131" s="3" t="str">
        <f>Table13[[#This Row],[Month]]&amp;", "&amp;Table13[[#This Row],[FY]]</f>
        <v>DEC, FY21</v>
      </c>
      <c r="H131" s="3" t="str">
        <f>Table13[[#This Row],[Week]]&amp;", "&amp;Table13[[#This Row],[Month]]&amp;" "&amp;Table13[[#This Row],[FY]]</f>
        <v>Week 25, DEC FY21</v>
      </c>
      <c r="I131" s="3" t="str">
        <f>Table13[[#This Row],[Month]]&amp;", "&amp;Table13[[#This Row],[FY]]</f>
        <v>DEC, FY21</v>
      </c>
      <c r="J131" s="3" t="str">
        <f>"Q"&amp;Table13[[#This Row],[QTR]]&amp;", "&amp;Table13[[#This Row],[FY]]</f>
        <v>Q2, FY21</v>
      </c>
    </row>
    <row r="132" spans="1:10" x14ac:dyDescent="0.25">
      <c r="A132" s="2">
        <f t="shared" si="11"/>
        <v>44186</v>
      </c>
      <c r="B132" s="2">
        <f t="shared" si="11"/>
        <v>44192</v>
      </c>
      <c r="C132" s="3" t="s">
        <v>1414</v>
      </c>
      <c r="D132" s="3" t="s">
        <v>1411</v>
      </c>
      <c r="E132" s="3">
        <f t="shared" si="10"/>
        <v>3</v>
      </c>
      <c r="F132" s="3" t="s">
        <v>1448</v>
      </c>
      <c r="G132" s="3" t="str">
        <f>Table13[[#This Row],[Month]]&amp;", "&amp;Table13[[#This Row],[FY]]</f>
        <v>DEC, FY21</v>
      </c>
      <c r="H132" s="3" t="str">
        <f>Table13[[#This Row],[Week]]&amp;", "&amp;Table13[[#This Row],[Month]]&amp;" "&amp;Table13[[#This Row],[FY]]</f>
        <v>Week 26, DEC FY21</v>
      </c>
      <c r="I132" s="3" t="str">
        <f>Table13[[#This Row],[Month]]&amp;", "&amp;Table13[[#This Row],[FY]]</f>
        <v>DEC, FY21</v>
      </c>
      <c r="J132" s="3" t="str">
        <f>"Q"&amp;Table13[[#This Row],[QTR]]&amp;", "&amp;Table13[[#This Row],[FY]]</f>
        <v>Q3, FY21</v>
      </c>
    </row>
    <row r="133" spans="1:10" x14ac:dyDescent="0.25">
      <c r="A133" s="2">
        <f t="shared" si="11"/>
        <v>44193</v>
      </c>
      <c r="B133" s="2">
        <f t="shared" si="11"/>
        <v>44199</v>
      </c>
      <c r="C133" s="3" t="s">
        <v>1415</v>
      </c>
      <c r="D133" s="3" t="s">
        <v>1416</v>
      </c>
      <c r="E133" s="3">
        <f t="shared" si="10"/>
        <v>3</v>
      </c>
      <c r="F133" s="3" t="s">
        <v>1448</v>
      </c>
      <c r="G133" s="3" t="str">
        <f>Table13[[#This Row],[Month]]&amp;", "&amp;Table13[[#This Row],[FY]]</f>
        <v>JAN, FY21</v>
      </c>
      <c r="H133" s="3" t="str">
        <f>Table13[[#This Row],[Week]]&amp;", "&amp;Table13[[#This Row],[Month]]&amp;" "&amp;Table13[[#This Row],[FY]]</f>
        <v>Week 27, JAN FY21</v>
      </c>
      <c r="I133" s="3" t="str">
        <f>Table13[[#This Row],[Month]]&amp;", "&amp;Table13[[#This Row],[FY]]</f>
        <v>JAN, FY21</v>
      </c>
      <c r="J133" s="3" t="str">
        <f>"Q"&amp;Table13[[#This Row],[QTR]]&amp;", "&amp;Table13[[#This Row],[FY]]</f>
        <v>Q3, FY21</v>
      </c>
    </row>
    <row r="134" spans="1:10" x14ac:dyDescent="0.25">
      <c r="A134" s="2">
        <f t="shared" si="11"/>
        <v>44200</v>
      </c>
      <c r="B134" s="2">
        <f t="shared" si="11"/>
        <v>44206</v>
      </c>
      <c r="C134" s="3" t="s">
        <v>1417</v>
      </c>
      <c r="D134" s="3" t="s">
        <v>1416</v>
      </c>
      <c r="E134" s="3">
        <f t="shared" si="10"/>
        <v>3</v>
      </c>
      <c r="F134" s="3" t="s">
        <v>1448</v>
      </c>
      <c r="G134" s="3" t="str">
        <f>Table13[[#This Row],[Month]]&amp;", "&amp;Table13[[#This Row],[FY]]</f>
        <v>JAN, FY21</v>
      </c>
      <c r="H134" s="3" t="str">
        <f>Table13[[#This Row],[Week]]&amp;", "&amp;Table13[[#This Row],[Month]]&amp;" "&amp;Table13[[#This Row],[FY]]</f>
        <v>Week 28, JAN FY21</v>
      </c>
      <c r="I134" s="3" t="str">
        <f>Table13[[#This Row],[Month]]&amp;", "&amp;Table13[[#This Row],[FY]]</f>
        <v>JAN, FY21</v>
      </c>
      <c r="J134" s="3" t="str">
        <f>"Q"&amp;Table13[[#This Row],[QTR]]&amp;", "&amp;Table13[[#This Row],[FY]]</f>
        <v>Q3, FY21</v>
      </c>
    </row>
    <row r="135" spans="1:10" x14ac:dyDescent="0.25">
      <c r="A135" s="2">
        <f t="shared" si="11"/>
        <v>44207</v>
      </c>
      <c r="B135" s="2">
        <f t="shared" si="11"/>
        <v>44213</v>
      </c>
      <c r="C135" s="3" t="s">
        <v>1418</v>
      </c>
      <c r="D135" s="3" t="s">
        <v>1416</v>
      </c>
      <c r="E135" s="3">
        <f t="shared" si="10"/>
        <v>3</v>
      </c>
      <c r="F135" s="3" t="s">
        <v>1448</v>
      </c>
      <c r="G135" s="3" t="str">
        <f>Table13[[#This Row],[Month]]&amp;", "&amp;Table13[[#This Row],[FY]]</f>
        <v>JAN, FY21</v>
      </c>
      <c r="H135" s="3" t="str">
        <f>Table13[[#This Row],[Week]]&amp;", "&amp;Table13[[#This Row],[Month]]&amp;" "&amp;Table13[[#This Row],[FY]]</f>
        <v>Week 29, JAN FY21</v>
      </c>
      <c r="I135" s="3" t="str">
        <f>Table13[[#This Row],[Month]]&amp;", "&amp;Table13[[#This Row],[FY]]</f>
        <v>JAN, FY21</v>
      </c>
      <c r="J135" s="3" t="str">
        <f>"Q"&amp;Table13[[#This Row],[QTR]]&amp;", "&amp;Table13[[#This Row],[FY]]</f>
        <v>Q3, FY21</v>
      </c>
    </row>
    <row r="136" spans="1:10" x14ac:dyDescent="0.25">
      <c r="A136" s="2">
        <f t="shared" si="11"/>
        <v>44214</v>
      </c>
      <c r="B136" s="2">
        <f t="shared" si="11"/>
        <v>44220</v>
      </c>
      <c r="C136" s="3" t="s">
        <v>1419</v>
      </c>
      <c r="D136" s="3" t="s">
        <v>1416</v>
      </c>
      <c r="E136" s="3">
        <f t="shared" si="10"/>
        <v>3</v>
      </c>
      <c r="F136" s="3" t="s">
        <v>1448</v>
      </c>
      <c r="G136" s="3" t="str">
        <f>Table13[[#This Row],[Month]]&amp;", "&amp;Table13[[#This Row],[FY]]</f>
        <v>JAN, FY21</v>
      </c>
      <c r="H136" s="3" t="str">
        <f>Table13[[#This Row],[Week]]&amp;", "&amp;Table13[[#This Row],[Month]]&amp;" "&amp;Table13[[#This Row],[FY]]</f>
        <v>Week 30, JAN FY21</v>
      </c>
      <c r="I136" s="3" t="str">
        <f>Table13[[#This Row],[Month]]&amp;", "&amp;Table13[[#This Row],[FY]]</f>
        <v>JAN, FY21</v>
      </c>
      <c r="J136" s="3" t="str">
        <f>"Q"&amp;Table13[[#This Row],[QTR]]&amp;", "&amp;Table13[[#This Row],[FY]]</f>
        <v>Q3, FY21</v>
      </c>
    </row>
    <row r="137" spans="1:10" x14ac:dyDescent="0.25">
      <c r="A137" s="2">
        <f t="shared" si="11"/>
        <v>44221</v>
      </c>
      <c r="B137" s="2">
        <f t="shared" si="11"/>
        <v>44227</v>
      </c>
      <c r="C137" s="3" t="s">
        <v>1420</v>
      </c>
      <c r="D137" s="3" t="s">
        <v>1421</v>
      </c>
      <c r="E137" s="3">
        <f t="shared" si="10"/>
        <v>3</v>
      </c>
      <c r="F137" s="3" t="s">
        <v>1448</v>
      </c>
      <c r="G137" s="3" t="str">
        <f>Table13[[#This Row],[Month]]&amp;", "&amp;Table13[[#This Row],[FY]]</f>
        <v>FEB, FY21</v>
      </c>
      <c r="H137" s="3" t="str">
        <f>Table13[[#This Row],[Week]]&amp;", "&amp;Table13[[#This Row],[Month]]&amp;" "&amp;Table13[[#This Row],[FY]]</f>
        <v>Week 31, FEB FY21</v>
      </c>
      <c r="I137" s="3" t="str">
        <f>Table13[[#This Row],[Month]]&amp;", "&amp;Table13[[#This Row],[FY]]</f>
        <v>FEB, FY21</v>
      </c>
      <c r="J137" s="3" t="str">
        <f>"Q"&amp;Table13[[#This Row],[QTR]]&amp;", "&amp;Table13[[#This Row],[FY]]</f>
        <v>Q3, FY21</v>
      </c>
    </row>
    <row r="138" spans="1:10" x14ac:dyDescent="0.25">
      <c r="A138" s="2">
        <f t="shared" si="11"/>
        <v>44228</v>
      </c>
      <c r="B138" s="2">
        <f t="shared" si="11"/>
        <v>44234</v>
      </c>
      <c r="C138" s="3" t="s">
        <v>1422</v>
      </c>
      <c r="D138" s="3" t="s">
        <v>1421</v>
      </c>
      <c r="E138" s="3">
        <f t="shared" si="10"/>
        <v>3</v>
      </c>
      <c r="F138" s="3" t="s">
        <v>1448</v>
      </c>
      <c r="G138" s="3" t="str">
        <f>Table13[[#This Row],[Month]]&amp;", "&amp;Table13[[#This Row],[FY]]</f>
        <v>FEB, FY21</v>
      </c>
      <c r="H138" s="3" t="str">
        <f>Table13[[#This Row],[Week]]&amp;", "&amp;Table13[[#This Row],[Month]]&amp;" "&amp;Table13[[#This Row],[FY]]</f>
        <v>Week 32, FEB FY21</v>
      </c>
      <c r="I138" s="3" t="str">
        <f>Table13[[#This Row],[Month]]&amp;", "&amp;Table13[[#This Row],[FY]]</f>
        <v>FEB, FY21</v>
      </c>
      <c r="J138" s="3" t="str">
        <f>"Q"&amp;Table13[[#This Row],[QTR]]&amp;", "&amp;Table13[[#This Row],[FY]]</f>
        <v>Q3, FY21</v>
      </c>
    </row>
    <row r="139" spans="1:10" x14ac:dyDescent="0.25">
      <c r="A139" s="2">
        <f t="shared" si="11"/>
        <v>44235</v>
      </c>
      <c r="B139" s="2">
        <f t="shared" si="11"/>
        <v>44241</v>
      </c>
      <c r="C139" s="3" t="s">
        <v>1423</v>
      </c>
      <c r="D139" s="3" t="s">
        <v>1421</v>
      </c>
      <c r="E139" s="3">
        <f t="shared" si="10"/>
        <v>3</v>
      </c>
      <c r="F139" s="3" t="s">
        <v>1448</v>
      </c>
      <c r="G139" s="3" t="str">
        <f>Table13[[#This Row],[Month]]&amp;", "&amp;Table13[[#This Row],[FY]]</f>
        <v>FEB, FY21</v>
      </c>
      <c r="H139" s="3" t="str">
        <f>Table13[[#This Row],[Week]]&amp;", "&amp;Table13[[#This Row],[Month]]&amp;" "&amp;Table13[[#This Row],[FY]]</f>
        <v>Week 33, FEB FY21</v>
      </c>
      <c r="I139" s="3" t="str">
        <f>Table13[[#This Row],[Month]]&amp;", "&amp;Table13[[#This Row],[FY]]</f>
        <v>FEB, FY21</v>
      </c>
      <c r="J139" s="3" t="str">
        <f>"Q"&amp;Table13[[#This Row],[QTR]]&amp;", "&amp;Table13[[#This Row],[FY]]</f>
        <v>Q3, FY21</v>
      </c>
    </row>
    <row r="140" spans="1:10" x14ac:dyDescent="0.25">
      <c r="A140" s="2">
        <f t="shared" si="11"/>
        <v>44242</v>
      </c>
      <c r="B140" s="2">
        <f t="shared" si="11"/>
        <v>44248</v>
      </c>
      <c r="C140" s="3" t="s">
        <v>1424</v>
      </c>
      <c r="D140" s="3" t="s">
        <v>1421</v>
      </c>
      <c r="E140" s="3">
        <f t="shared" si="10"/>
        <v>3</v>
      </c>
      <c r="F140" s="3" t="s">
        <v>1448</v>
      </c>
      <c r="G140" s="3" t="str">
        <f>Table13[[#This Row],[Month]]&amp;", "&amp;Table13[[#This Row],[FY]]</f>
        <v>FEB, FY21</v>
      </c>
      <c r="H140" s="3" t="str">
        <f>Table13[[#This Row],[Week]]&amp;", "&amp;Table13[[#This Row],[Month]]&amp;" "&amp;Table13[[#This Row],[FY]]</f>
        <v>Week 34, FEB FY21</v>
      </c>
      <c r="I140" s="3" t="str">
        <f>Table13[[#This Row],[Month]]&amp;", "&amp;Table13[[#This Row],[FY]]</f>
        <v>FEB, FY21</v>
      </c>
      <c r="J140" s="3" t="str">
        <f>"Q"&amp;Table13[[#This Row],[QTR]]&amp;", "&amp;Table13[[#This Row],[FY]]</f>
        <v>Q3, FY21</v>
      </c>
    </row>
    <row r="141" spans="1:10" x14ac:dyDescent="0.25">
      <c r="A141" s="2">
        <f t="shared" si="11"/>
        <v>44249</v>
      </c>
      <c r="B141" s="2">
        <f t="shared" si="11"/>
        <v>44255</v>
      </c>
      <c r="C141" s="3" t="s">
        <v>1425</v>
      </c>
      <c r="D141" s="3" t="s">
        <v>1421</v>
      </c>
      <c r="E141" s="3">
        <f t="shared" si="10"/>
        <v>3</v>
      </c>
      <c r="F141" s="3" t="s">
        <v>1448</v>
      </c>
      <c r="G141" s="3" t="str">
        <f>Table13[[#This Row],[Month]]&amp;", "&amp;Table13[[#This Row],[FY]]</f>
        <v>FEB, FY21</v>
      </c>
      <c r="H141" s="3" t="str">
        <f>Table13[[#This Row],[Week]]&amp;", "&amp;Table13[[#This Row],[Month]]&amp;" "&amp;Table13[[#This Row],[FY]]</f>
        <v>Week 35, FEB FY21</v>
      </c>
      <c r="I141" s="3" t="str">
        <f>Table13[[#This Row],[Month]]&amp;", "&amp;Table13[[#This Row],[FY]]</f>
        <v>FEB, FY21</v>
      </c>
      <c r="J141" s="3" t="str">
        <f>"Q"&amp;Table13[[#This Row],[QTR]]&amp;", "&amp;Table13[[#This Row],[FY]]</f>
        <v>Q3, FY21</v>
      </c>
    </row>
    <row r="142" spans="1:10" x14ac:dyDescent="0.25">
      <c r="A142" s="2">
        <f t="shared" si="11"/>
        <v>44256</v>
      </c>
      <c r="B142" s="2">
        <f t="shared" si="11"/>
        <v>44262</v>
      </c>
      <c r="C142" s="3" t="s">
        <v>1426</v>
      </c>
      <c r="D142" s="3" t="s">
        <v>9</v>
      </c>
      <c r="E142" s="3">
        <f t="shared" si="10"/>
        <v>3</v>
      </c>
      <c r="F142" s="3" t="s">
        <v>1448</v>
      </c>
      <c r="G142" s="3" t="str">
        <f>Table13[[#This Row],[Month]]&amp;", "&amp;Table13[[#This Row],[FY]]</f>
        <v>MAR, FY21</v>
      </c>
      <c r="H142" s="3" t="str">
        <f>Table13[[#This Row],[Week]]&amp;", "&amp;Table13[[#This Row],[Month]]&amp;" "&amp;Table13[[#This Row],[FY]]</f>
        <v>Week 36, MAR FY21</v>
      </c>
      <c r="I142" s="3" t="str">
        <f>Table13[[#This Row],[Month]]&amp;", "&amp;Table13[[#This Row],[FY]]</f>
        <v>MAR, FY21</v>
      </c>
      <c r="J142" s="3" t="str">
        <f>"Q"&amp;Table13[[#This Row],[QTR]]&amp;", "&amp;Table13[[#This Row],[FY]]</f>
        <v>Q3, FY21</v>
      </c>
    </row>
    <row r="143" spans="1:10" x14ac:dyDescent="0.25">
      <c r="A143" s="2">
        <f t="shared" si="11"/>
        <v>44263</v>
      </c>
      <c r="B143" s="2">
        <f t="shared" si="11"/>
        <v>44269</v>
      </c>
      <c r="C143" s="3" t="s">
        <v>1427</v>
      </c>
      <c r="D143" s="3" t="s">
        <v>9</v>
      </c>
      <c r="E143" s="3">
        <f t="shared" si="10"/>
        <v>3</v>
      </c>
      <c r="F143" s="3" t="s">
        <v>1448</v>
      </c>
      <c r="G143" s="3" t="str">
        <f>Table13[[#This Row],[Month]]&amp;", "&amp;Table13[[#This Row],[FY]]</f>
        <v>MAR, FY21</v>
      </c>
      <c r="H143" s="3" t="str">
        <f>Table13[[#This Row],[Week]]&amp;", "&amp;Table13[[#This Row],[Month]]&amp;" "&amp;Table13[[#This Row],[FY]]</f>
        <v>Week 37, MAR FY21</v>
      </c>
      <c r="I143" s="3" t="str">
        <f>Table13[[#This Row],[Month]]&amp;", "&amp;Table13[[#This Row],[FY]]</f>
        <v>MAR, FY21</v>
      </c>
      <c r="J143" s="3" t="str">
        <f>"Q"&amp;Table13[[#This Row],[QTR]]&amp;", "&amp;Table13[[#This Row],[FY]]</f>
        <v>Q3, FY21</v>
      </c>
    </row>
    <row r="144" spans="1:10" x14ac:dyDescent="0.25">
      <c r="A144" s="2">
        <f t="shared" si="11"/>
        <v>44270</v>
      </c>
      <c r="B144" s="2">
        <f t="shared" si="11"/>
        <v>44276</v>
      </c>
      <c r="C144" s="3" t="s">
        <v>1428</v>
      </c>
      <c r="D144" s="3" t="s">
        <v>9</v>
      </c>
      <c r="E144" s="3">
        <f t="shared" si="10"/>
        <v>3</v>
      </c>
      <c r="F144" s="3" t="s">
        <v>1448</v>
      </c>
      <c r="G144" s="3" t="str">
        <f>Table13[[#This Row],[Month]]&amp;", "&amp;Table13[[#This Row],[FY]]</f>
        <v>MAR, FY21</v>
      </c>
      <c r="H144" s="3" t="str">
        <f>Table13[[#This Row],[Week]]&amp;", "&amp;Table13[[#This Row],[Month]]&amp;" "&amp;Table13[[#This Row],[FY]]</f>
        <v>Week 38, MAR FY21</v>
      </c>
      <c r="I144" s="3" t="str">
        <f>Table13[[#This Row],[Month]]&amp;", "&amp;Table13[[#This Row],[FY]]</f>
        <v>MAR, FY21</v>
      </c>
      <c r="J144" s="3" t="str">
        <f>"Q"&amp;Table13[[#This Row],[QTR]]&amp;", "&amp;Table13[[#This Row],[FY]]</f>
        <v>Q3, FY21</v>
      </c>
    </row>
    <row r="145" spans="1:10" x14ac:dyDescent="0.25">
      <c r="A145" s="2">
        <f t="shared" si="11"/>
        <v>44277</v>
      </c>
      <c r="B145" s="2">
        <f t="shared" si="11"/>
        <v>44283</v>
      </c>
      <c r="C145" s="3" t="s">
        <v>1429</v>
      </c>
      <c r="D145" s="3" t="s">
        <v>9</v>
      </c>
      <c r="E145" s="3">
        <f t="shared" si="10"/>
        <v>4</v>
      </c>
      <c r="F145" s="3" t="s">
        <v>1448</v>
      </c>
      <c r="G145" s="3" t="str">
        <f>Table13[[#This Row],[Month]]&amp;", "&amp;Table13[[#This Row],[FY]]</f>
        <v>MAR, FY21</v>
      </c>
      <c r="H145" s="3" t="str">
        <f>Table13[[#This Row],[Week]]&amp;", "&amp;Table13[[#This Row],[Month]]&amp;" "&amp;Table13[[#This Row],[FY]]</f>
        <v>Week 39, MAR FY21</v>
      </c>
      <c r="I145" s="3" t="str">
        <f>Table13[[#This Row],[Month]]&amp;", "&amp;Table13[[#This Row],[FY]]</f>
        <v>MAR, FY21</v>
      </c>
      <c r="J145" s="3" t="str">
        <f>"Q"&amp;Table13[[#This Row],[QTR]]&amp;", "&amp;Table13[[#This Row],[FY]]</f>
        <v>Q4, FY21</v>
      </c>
    </row>
    <row r="146" spans="1:10" x14ac:dyDescent="0.25">
      <c r="A146" s="2">
        <f t="shared" si="11"/>
        <v>44284</v>
      </c>
      <c r="B146" s="2">
        <f t="shared" si="11"/>
        <v>44290</v>
      </c>
      <c r="C146" s="3" t="s">
        <v>1430</v>
      </c>
      <c r="D146" s="3" t="s">
        <v>1431</v>
      </c>
      <c r="E146" s="3">
        <f t="shared" si="10"/>
        <v>4</v>
      </c>
      <c r="F146" s="3" t="s">
        <v>1448</v>
      </c>
      <c r="G146" s="3" t="str">
        <f>Table13[[#This Row],[Month]]&amp;", "&amp;Table13[[#This Row],[FY]]</f>
        <v>APR, FY21</v>
      </c>
      <c r="H146" s="3" t="str">
        <f>Table13[[#This Row],[Week]]&amp;", "&amp;Table13[[#This Row],[Month]]&amp;" "&amp;Table13[[#This Row],[FY]]</f>
        <v>Week 40, APR FY21</v>
      </c>
      <c r="I146" s="3" t="str">
        <f>Table13[[#This Row],[Month]]&amp;", "&amp;Table13[[#This Row],[FY]]</f>
        <v>APR, FY21</v>
      </c>
      <c r="J146" s="3" t="str">
        <f>"Q"&amp;Table13[[#This Row],[QTR]]&amp;", "&amp;Table13[[#This Row],[FY]]</f>
        <v>Q4, FY21</v>
      </c>
    </row>
    <row r="147" spans="1:10" x14ac:dyDescent="0.25">
      <c r="A147" s="2">
        <f t="shared" ref="A147:B157" si="12">A146+7</f>
        <v>44291</v>
      </c>
      <c r="B147" s="2">
        <f t="shared" si="12"/>
        <v>44297</v>
      </c>
      <c r="C147" s="3" t="s">
        <v>1432</v>
      </c>
      <c r="D147" s="3" t="s">
        <v>1431</v>
      </c>
      <c r="E147" s="3">
        <f t="shared" si="10"/>
        <v>4</v>
      </c>
      <c r="F147" s="3" t="s">
        <v>1448</v>
      </c>
      <c r="G147" s="3" t="str">
        <f>Table13[[#This Row],[Month]]&amp;", "&amp;Table13[[#This Row],[FY]]</f>
        <v>APR, FY21</v>
      </c>
      <c r="H147" s="3" t="str">
        <f>Table13[[#This Row],[Week]]&amp;", "&amp;Table13[[#This Row],[Month]]&amp;" "&amp;Table13[[#This Row],[FY]]</f>
        <v>Week 41, APR FY21</v>
      </c>
      <c r="I147" s="3" t="str">
        <f>Table13[[#This Row],[Month]]&amp;", "&amp;Table13[[#This Row],[FY]]</f>
        <v>APR, FY21</v>
      </c>
      <c r="J147" s="3" t="str">
        <f>"Q"&amp;Table13[[#This Row],[QTR]]&amp;", "&amp;Table13[[#This Row],[FY]]</f>
        <v>Q4, FY21</v>
      </c>
    </row>
    <row r="148" spans="1:10" x14ac:dyDescent="0.25">
      <c r="A148" s="2">
        <f t="shared" si="12"/>
        <v>44298</v>
      </c>
      <c r="B148" s="2">
        <f t="shared" si="12"/>
        <v>44304</v>
      </c>
      <c r="C148" s="3" t="s">
        <v>1433</v>
      </c>
      <c r="D148" s="3" t="s">
        <v>1431</v>
      </c>
      <c r="E148" s="3">
        <f t="shared" si="10"/>
        <v>4</v>
      </c>
      <c r="F148" s="3" t="s">
        <v>1448</v>
      </c>
      <c r="G148" s="3" t="str">
        <f>Table13[[#This Row],[Month]]&amp;", "&amp;Table13[[#This Row],[FY]]</f>
        <v>APR, FY21</v>
      </c>
      <c r="H148" s="3" t="str">
        <f>Table13[[#This Row],[Week]]&amp;", "&amp;Table13[[#This Row],[Month]]&amp;" "&amp;Table13[[#This Row],[FY]]</f>
        <v>Week 42, APR FY21</v>
      </c>
      <c r="I148" s="3" t="str">
        <f>Table13[[#This Row],[Month]]&amp;", "&amp;Table13[[#This Row],[FY]]</f>
        <v>APR, FY21</v>
      </c>
      <c r="J148" s="3" t="str">
        <f>"Q"&amp;Table13[[#This Row],[QTR]]&amp;", "&amp;Table13[[#This Row],[FY]]</f>
        <v>Q4, FY21</v>
      </c>
    </row>
    <row r="149" spans="1:10" x14ac:dyDescent="0.25">
      <c r="A149" s="2">
        <f t="shared" si="12"/>
        <v>44305</v>
      </c>
      <c r="B149" s="2">
        <f t="shared" si="12"/>
        <v>44311</v>
      </c>
      <c r="C149" s="3" t="s">
        <v>1434</v>
      </c>
      <c r="D149" s="3" t="s">
        <v>1431</v>
      </c>
      <c r="E149" s="3">
        <f t="shared" si="10"/>
        <v>4</v>
      </c>
      <c r="F149" s="3" t="s">
        <v>1448</v>
      </c>
      <c r="G149" s="3" t="str">
        <f>Table13[[#This Row],[Month]]&amp;", "&amp;Table13[[#This Row],[FY]]</f>
        <v>APR, FY21</v>
      </c>
      <c r="H149" s="3" t="str">
        <f>Table13[[#This Row],[Week]]&amp;", "&amp;Table13[[#This Row],[Month]]&amp;" "&amp;Table13[[#This Row],[FY]]</f>
        <v>Week 43, APR FY21</v>
      </c>
      <c r="I149" s="3" t="str">
        <f>Table13[[#This Row],[Month]]&amp;", "&amp;Table13[[#This Row],[FY]]</f>
        <v>APR, FY21</v>
      </c>
      <c r="J149" s="3" t="str">
        <f>"Q"&amp;Table13[[#This Row],[QTR]]&amp;", "&amp;Table13[[#This Row],[FY]]</f>
        <v>Q4, FY21</v>
      </c>
    </row>
    <row r="150" spans="1:10" x14ac:dyDescent="0.25">
      <c r="A150" s="2">
        <f t="shared" si="12"/>
        <v>44312</v>
      </c>
      <c r="B150" s="2">
        <f t="shared" si="12"/>
        <v>44318</v>
      </c>
      <c r="C150" s="3" t="s">
        <v>1435</v>
      </c>
      <c r="D150" s="3" t="s">
        <v>1436</v>
      </c>
      <c r="E150" s="3">
        <f t="shared" si="10"/>
        <v>4</v>
      </c>
      <c r="F150" s="3" t="s">
        <v>1448</v>
      </c>
      <c r="G150" s="3" t="str">
        <f>Table13[[#This Row],[Month]]&amp;", "&amp;Table13[[#This Row],[FY]]</f>
        <v>MAY, FY21</v>
      </c>
      <c r="H150" s="3" t="str">
        <f>Table13[[#This Row],[Week]]&amp;", "&amp;Table13[[#This Row],[Month]]&amp;" "&amp;Table13[[#This Row],[FY]]</f>
        <v>Week 44, MAY FY21</v>
      </c>
      <c r="I150" s="3" t="str">
        <f>Table13[[#This Row],[Month]]&amp;", "&amp;Table13[[#This Row],[FY]]</f>
        <v>MAY, FY21</v>
      </c>
      <c r="J150" s="3" t="str">
        <f>"Q"&amp;Table13[[#This Row],[QTR]]&amp;", "&amp;Table13[[#This Row],[FY]]</f>
        <v>Q4, FY21</v>
      </c>
    </row>
    <row r="151" spans="1:10" x14ac:dyDescent="0.25">
      <c r="A151" s="2">
        <f t="shared" si="12"/>
        <v>44319</v>
      </c>
      <c r="B151" s="2">
        <f t="shared" si="12"/>
        <v>44325</v>
      </c>
      <c r="C151" s="3" t="s">
        <v>1437</v>
      </c>
      <c r="D151" s="3" t="s">
        <v>1436</v>
      </c>
      <c r="E151" s="3">
        <f t="shared" si="10"/>
        <v>4</v>
      </c>
      <c r="F151" s="3" t="s">
        <v>1448</v>
      </c>
      <c r="G151" s="3" t="str">
        <f>Table13[[#This Row],[Month]]&amp;", "&amp;Table13[[#This Row],[FY]]</f>
        <v>MAY, FY21</v>
      </c>
      <c r="H151" s="3" t="str">
        <f>Table13[[#This Row],[Week]]&amp;", "&amp;Table13[[#This Row],[Month]]&amp;" "&amp;Table13[[#This Row],[FY]]</f>
        <v>Week 45, MAY FY21</v>
      </c>
      <c r="I151" s="3" t="str">
        <f>Table13[[#This Row],[Month]]&amp;", "&amp;Table13[[#This Row],[FY]]</f>
        <v>MAY, FY21</v>
      </c>
      <c r="J151" s="3" t="str">
        <f>"Q"&amp;Table13[[#This Row],[QTR]]&amp;", "&amp;Table13[[#This Row],[FY]]</f>
        <v>Q4, FY21</v>
      </c>
    </row>
    <row r="152" spans="1:10" x14ac:dyDescent="0.25">
      <c r="A152" s="2">
        <f t="shared" si="12"/>
        <v>44326</v>
      </c>
      <c r="B152" s="2">
        <f t="shared" si="12"/>
        <v>44332</v>
      </c>
      <c r="C152" s="3" t="s">
        <v>1438</v>
      </c>
      <c r="D152" s="3" t="s">
        <v>1436</v>
      </c>
      <c r="E152" s="3">
        <f t="shared" si="10"/>
        <v>4</v>
      </c>
      <c r="F152" s="3" t="s">
        <v>1448</v>
      </c>
      <c r="G152" s="3" t="str">
        <f>Table13[[#This Row],[Month]]&amp;", "&amp;Table13[[#This Row],[FY]]</f>
        <v>MAY, FY21</v>
      </c>
      <c r="H152" s="3" t="str">
        <f>Table13[[#This Row],[Week]]&amp;", "&amp;Table13[[#This Row],[Month]]&amp;" "&amp;Table13[[#This Row],[FY]]</f>
        <v>Week 46, MAY FY21</v>
      </c>
      <c r="I152" s="3" t="str">
        <f>Table13[[#This Row],[Month]]&amp;", "&amp;Table13[[#This Row],[FY]]</f>
        <v>MAY, FY21</v>
      </c>
      <c r="J152" s="3" t="str">
        <f>"Q"&amp;Table13[[#This Row],[QTR]]&amp;", "&amp;Table13[[#This Row],[FY]]</f>
        <v>Q4, FY21</v>
      </c>
    </row>
    <row r="153" spans="1:10" x14ac:dyDescent="0.25">
      <c r="A153" s="2">
        <f t="shared" si="12"/>
        <v>44333</v>
      </c>
      <c r="B153" s="2">
        <f t="shared" si="12"/>
        <v>44339</v>
      </c>
      <c r="C153" s="3" t="s">
        <v>1439</v>
      </c>
      <c r="D153" s="3" t="s">
        <v>1436</v>
      </c>
      <c r="E153" s="3">
        <f t="shared" si="10"/>
        <v>4</v>
      </c>
      <c r="F153" s="3" t="s">
        <v>1448</v>
      </c>
      <c r="G153" s="3" t="str">
        <f>Table13[[#This Row],[Month]]&amp;", "&amp;Table13[[#This Row],[FY]]</f>
        <v>MAY, FY21</v>
      </c>
      <c r="H153" s="3" t="str">
        <f>Table13[[#This Row],[Week]]&amp;", "&amp;Table13[[#This Row],[Month]]&amp;" "&amp;Table13[[#This Row],[FY]]</f>
        <v>Week 47, MAY FY21</v>
      </c>
      <c r="I153" s="3" t="str">
        <f>Table13[[#This Row],[Month]]&amp;", "&amp;Table13[[#This Row],[FY]]</f>
        <v>MAY, FY21</v>
      </c>
      <c r="J153" s="3" t="str">
        <f>"Q"&amp;Table13[[#This Row],[QTR]]&amp;", "&amp;Table13[[#This Row],[FY]]</f>
        <v>Q4, FY21</v>
      </c>
    </row>
    <row r="154" spans="1:10" x14ac:dyDescent="0.25">
      <c r="A154" s="2">
        <f t="shared" si="12"/>
        <v>44340</v>
      </c>
      <c r="B154" s="2">
        <f t="shared" si="12"/>
        <v>44346</v>
      </c>
      <c r="C154" s="3" t="s">
        <v>1440</v>
      </c>
      <c r="D154" s="3" t="s">
        <v>1436</v>
      </c>
      <c r="E154" s="3">
        <f t="shared" si="10"/>
        <v>4</v>
      </c>
      <c r="F154" s="3" t="s">
        <v>1448</v>
      </c>
      <c r="G154" s="3" t="str">
        <f>Table13[[#This Row],[Month]]&amp;", "&amp;Table13[[#This Row],[FY]]</f>
        <v>MAY, FY21</v>
      </c>
      <c r="H154" s="3" t="str">
        <f>Table13[[#This Row],[Week]]&amp;", "&amp;Table13[[#This Row],[Month]]&amp;" "&amp;Table13[[#This Row],[FY]]</f>
        <v>Week 48, MAY FY21</v>
      </c>
      <c r="I154" s="3" t="str">
        <f>Table13[[#This Row],[Month]]&amp;", "&amp;Table13[[#This Row],[FY]]</f>
        <v>MAY, FY21</v>
      </c>
      <c r="J154" s="3" t="str">
        <f>"Q"&amp;Table13[[#This Row],[QTR]]&amp;", "&amp;Table13[[#This Row],[FY]]</f>
        <v>Q4, FY21</v>
      </c>
    </row>
    <row r="155" spans="1:10" x14ac:dyDescent="0.25">
      <c r="A155" s="2">
        <f t="shared" si="12"/>
        <v>44347</v>
      </c>
      <c r="B155" s="2">
        <f t="shared" si="12"/>
        <v>44353</v>
      </c>
      <c r="C155" s="3" t="s">
        <v>1441</v>
      </c>
      <c r="D155" s="3" t="s">
        <v>1442</v>
      </c>
      <c r="E155" s="3">
        <f t="shared" si="10"/>
        <v>4</v>
      </c>
      <c r="F155" s="3" t="s">
        <v>1448</v>
      </c>
      <c r="G155" s="3" t="str">
        <f>Table13[[#This Row],[Month]]&amp;", "&amp;Table13[[#This Row],[FY]]</f>
        <v>JUN, FY21</v>
      </c>
      <c r="H155" s="3" t="str">
        <f>Table13[[#This Row],[Week]]&amp;", "&amp;Table13[[#This Row],[Month]]&amp;" "&amp;Table13[[#This Row],[FY]]</f>
        <v>Week 49, JUN FY21</v>
      </c>
      <c r="I155" s="3" t="str">
        <f>Table13[[#This Row],[Month]]&amp;", "&amp;Table13[[#This Row],[FY]]</f>
        <v>JUN, FY21</v>
      </c>
      <c r="J155" s="3" t="str">
        <f>"Q"&amp;Table13[[#This Row],[QTR]]&amp;", "&amp;Table13[[#This Row],[FY]]</f>
        <v>Q4, FY21</v>
      </c>
    </row>
    <row r="156" spans="1:10" x14ac:dyDescent="0.25">
      <c r="A156" s="2">
        <f t="shared" si="12"/>
        <v>44354</v>
      </c>
      <c r="B156" s="2">
        <f t="shared" si="12"/>
        <v>44360</v>
      </c>
      <c r="C156" s="3" t="s">
        <v>1443</v>
      </c>
      <c r="D156" s="3" t="s">
        <v>1442</v>
      </c>
      <c r="E156" s="3">
        <f t="shared" si="10"/>
        <v>4</v>
      </c>
      <c r="F156" s="3" t="s">
        <v>1448</v>
      </c>
      <c r="G156" s="3" t="str">
        <f>Table13[[#This Row],[Month]]&amp;", "&amp;Table13[[#This Row],[FY]]</f>
        <v>JUN, FY21</v>
      </c>
      <c r="H156" s="3" t="str">
        <f>Table13[[#This Row],[Week]]&amp;", "&amp;Table13[[#This Row],[Month]]&amp;" "&amp;Table13[[#This Row],[FY]]</f>
        <v>Week 50, JUN FY21</v>
      </c>
      <c r="I156" s="3" t="str">
        <f>Table13[[#This Row],[Month]]&amp;", "&amp;Table13[[#This Row],[FY]]</f>
        <v>JUN, FY21</v>
      </c>
      <c r="J156" s="3" t="str">
        <f>"Q"&amp;Table13[[#This Row],[QTR]]&amp;", "&amp;Table13[[#This Row],[FY]]</f>
        <v>Q4, FY21</v>
      </c>
    </row>
    <row r="157" spans="1:10" x14ac:dyDescent="0.25">
      <c r="A157" s="2">
        <f t="shared" si="12"/>
        <v>44361</v>
      </c>
      <c r="B157" s="2">
        <f t="shared" si="12"/>
        <v>44367</v>
      </c>
      <c r="C157" s="3" t="s">
        <v>1444</v>
      </c>
      <c r="D157" s="3" t="s">
        <v>1442</v>
      </c>
      <c r="E157" s="3">
        <f t="shared" si="10"/>
        <v>4</v>
      </c>
      <c r="F157" s="3" t="s">
        <v>1448</v>
      </c>
      <c r="G157" s="3" t="str">
        <f>Table13[[#This Row],[Month]]&amp;", "&amp;Table13[[#This Row],[FY]]</f>
        <v>JUN, FY21</v>
      </c>
      <c r="H157" s="3" t="str">
        <f>Table13[[#This Row],[Week]]&amp;", "&amp;Table13[[#This Row],[Month]]&amp;" "&amp;Table13[[#This Row],[FY]]</f>
        <v>Week 51, JUN FY21</v>
      </c>
      <c r="I157" s="3" t="str">
        <f>Table13[[#This Row],[Month]]&amp;", "&amp;Table13[[#This Row],[FY]]</f>
        <v>JUN, FY21</v>
      </c>
      <c r="J157" s="3" t="str">
        <f>"Q"&amp;Table13[[#This Row],[QTR]]&amp;", "&amp;Table13[[#This Row],[FY]]</f>
        <v>Q4, FY21</v>
      </c>
    </row>
    <row r="158" spans="1:10" x14ac:dyDescent="0.25">
      <c r="A158" s="2">
        <f>A157+7</f>
        <v>44368</v>
      </c>
      <c r="B158" s="2">
        <f>B157+7</f>
        <v>44374</v>
      </c>
      <c r="C158" s="3" t="s">
        <v>1445</v>
      </c>
      <c r="D158" s="3" t="s">
        <v>1442</v>
      </c>
      <c r="E158" s="3">
        <v>4</v>
      </c>
      <c r="F158" s="3" t="s">
        <v>1448</v>
      </c>
      <c r="G158" s="3" t="str">
        <f>Table13[[#This Row],[Month]]&amp;", "&amp;Table13[[#This Row],[FY]]</f>
        <v>JUN, FY21</v>
      </c>
      <c r="H158" s="3" t="str">
        <f>Table13[[#This Row],[Week]]&amp;", "&amp;Table13[[#This Row],[Month]]&amp;" "&amp;Table13[[#This Row],[FY]]</f>
        <v>Week 52, JUN FY21</v>
      </c>
      <c r="I158" s="3" t="str">
        <f>Table13[[#This Row],[Month]]&amp;", "&amp;Table13[[#This Row],[FY]]</f>
        <v>JUN, FY21</v>
      </c>
      <c r="J158" s="3" t="str">
        <f>"Q"&amp;Table13[[#This Row],[QTR]]&amp;", "&amp;Table13[[#This Row],[FY]]</f>
        <v>Q4, FY21</v>
      </c>
    </row>
    <row r="159" spans="1:10" x14ac:dyDescent="0.25">
      <c r="A159" s="2">
        <v>44375</v>
      </c>
      <c r="B159" s="2">
        <f>A159+6</f>
        <v>44381</v>
      </c>
      <c r="C159" s="3" t="s">
        <v>1382</v>
      </c>
      <c r="D159" s="3" t="s">
        <v>1383</v>
      </c>
      <c r="E159" s="3">
        <v>1</v>
      </c>
      <c r="F159" s="3" t="s">
        <v>1449</v>
      </c>
      <c r="G159" s="3" t="str">
        <f>Table13[[#This Row],[Month]]&amp;", "&amp;Table13[[#This Row],[FY]]</f>
        <v>JUL, FY22</v>
      </c>
      <c r="H159" s="3" t="str">
        <f>Table13[[#This Row],[Week]]&amp;", "&amp;Table13[[#This Row],[Month]]&amp;" "&amp;Table13[[#This Row],[FY]]</f>
        <v>Week 1, JUL FY22</v>
      </c>
      <c r="I159" s="3" t="str">
        <f>Table13[[#This Row],[Month]]&amp;", "&amp;Table13[[#This Row],[FY]]</f>
        <v>JUL, FY22</v>
      </c>
      <c r="J159" s="3" t="str">
        <f>"Q"&amp;Table13[[#This Row],[QTR]]&amp;", "&amp;Table13[[#This Row],[FY]]</f>
        <v>Q1, FY22</v>
      </c>
    </row>
    <row r="160" spans="1:10" x14ac:dyDescent="0.25">
      <c r="A160" s="2">
        <f t="shared" ref="A160:B175" si="13">A159+7</f>
        <v>44382</v>
      </c>
      <c r="B160" s="2">
        <f t="shared" si="13"/>
        <v>44388</v>
      </c>
      <c r="C160" s="3" t="s">
        <v>1385</v>
      </c>
      <c r="D160" s="3" t="s">
        <v>1383</v>
      </c>
      <c r="E160" s="3">
        <v>1</v>
      </c>
      <c r="F160" s="3" t="s">
        <v>1449</v>
      </c>
      <c r="G160" s="3" t="str">
        <f>Table13[[#This Row],[Month]]&amp;", "&amp;Table13[[#This Row],[FY]]</f>
        <v>JUL, FY22</v>
      </c>
      <c r="H160" s="3" t="str">
        <f>Table13[[#This Row],[Week]]&amp;", "&amp;Table13[[#This Row],[Month]]&amp;" "&amp;Table13[[#This Row],[FY]]</f>
        <v>Week 2, JUL FY22</v>
      </c>
      <c r="I160" s="3" t="str">
        <f>Table13[[#This Row],[Month]]&amp;", "&amp;Table13[[#This Row],[FY]]</f>
        <v>JUL, FY22</v>
      </c>
      <c r="J160" s="3" t="str">
        <f>"Q"&amp;Table13[[#This Row],[QTR]]&amp;", "&amp;Table13[[#This Row],[FY]]</f>
        <v>Q1, FY22</v>
      </c>
    </row>
    <row r="161" spans="1:10" x14ac:dyDescent="0.25">
      <c r="A161" s="2">
        <f t="shared" si="13"/>
        <v>44389</v>
      </c>
      <c r="B161" s="2">
        <f t="shared" si="13"/>
        <v>44395</v>
      </c>
      <c r="C161" s="3" t="s">
        <v>1386</v>
      </c>
      <c r="D161" s="3" t="s">
        <v>1383</v>
      </c>
      <c r="E161" s="3">
        <v>1</v>
      </c>
      <c r="F161" s="3" t="s">
        <v>1449</v>
      </c>
      <c r="G161" s="3" t="str">
        <f>Table13[[#This Row],[Month]]&amp;", "&amp;Table13[[#This Row],[FY]]</f>
        <v>JUL, FY22</v>
      </c>
      <c r="H161" s="3" t="str">
        <f>Table13[[#This Row],[Week]]&amp;", "&amp;Table13[[#This Row],[Month]]&amp;" "&amp;Table13[[#This Row],[FY]]</f>
        <v>Week 3, JUL FY22</v>
      </c>
      <c r="I161" s="3" t="str">
        <f>Table13[[#This Row],[Month]]&amp;", "&amp;Table13[[#This Row],[FY]]</f>
        <v>JUL, FY22</v>
      </c>
      <c r="J161" s="3" t="str">
        <f>"Q"&amp;Table13[[#This Row],[QTR]]&amp;", "&amp;Table13[[#This Row],[FY]]</f>
        <v>Q1, FY22</v>
      </c>
    </row>
    <row r="162" spans="1:10" x14ac:dyDescent="0.25">
      <c r="A162" s="2">
        <f t="shared" si="13"/>
        <v>44396</v>
      </c>
      <c r="B162" s="2">
        <f t="shared" si="13"/>
        <v>44402</v>
      </c>
      <c r="C162" s="3" t="s">
        <v>1387</v>
      </c>
      <c r="D162" s="3" t="s">
        <v>1383</v>
      </c>
      <c r="E162" s="3">
        <v>1</v>
      </c>
      <c r="F162" s="3" t="s">
        <v>1449</v>
      </c>
      <c r="G162" s="3" t="str">
        <f>Table13[[#This Row],[Month]]&amp;", "&amp;Table13[[#This Row],[FY]]</f>
        <v>JUL, FY22</v>
      </c>
      <c r="H162" s="3" t="str">
        <f>Table13[[#This Row],[Week]]&amp;", "&amp;Table13[[#This Row],[Month]]&amp;" "&amp;Table13[[#This Row],[FY]]</f>
        <v>Week 4, JUL FY22</v>
      </c>
      <c r="I162" s="3" t="str">
        <f>Table13[[#This Row],[Month]]&amp;", "&amp;Table13[[#This Row],[FY]]</f>
        <v>JUL, FY22</v>
      </c>
      <c r="J162" s="3" t="str">
        <f>"Q"&amp;Table13[[#This Row],[QTR]]&amp;", "&amp;Table13[[#This Row],[FY]]</f>
        <v>Q1, FY22</v>
      </c>
    </row>
    <row r="163" spans="1:10" x14ac:dyDescent="0.25">
      <c r="A163" s="2">
        <f t="shared" si="13"/>
        <v>44403</v>
      </c>
      <c r="B163" s="2">
        <f t="shared" si="13"/>
        <v>44409</v>
      </c>
      <c r="C163" s="3" t="s">
        <v>1388</v>
      </c>
      <c r="D163" s="3" t="s">
        <v>1389</v>
      </c>
      <c r="E163" s="3">
        <v>1</v>
      </c>
      <c r="F163" s="3" t="s">
        <v>1449</v>
      </c>
      <c r="G163" s="3" t="str">
        <f>Table13[[#This Row],[Month]]&amp;", "&amp;Table13[[#This Row],[FY]]</f>
        <v>AUG, FY22</v>
      </c>
      <c r="H163" s="3" t="str">
        <f>Table13[[#This Row],[Week]]&amp;", "&amp;Table13[[#This Row],[Month]]&amp;" "&amp;Table13[[#This Row],[FY]]</f>
        <v>Week 5, AUG FY22</v>
      </c>
      <c r="I163" s="3" t="str">
        <f>Table13[[#This Row],[Month]]&amp;", "&amp;Table13[[#This Row],[FY]]</f>
        <v>AUG, FY22</v>
      </c>
      <c r="J163" s="3" t="str">
        <f>"Q"&amp;Table13[[#This Row],[QTR]]&amp;", "&amp;Table13[[#This Row],[FY]]</f>
        <v>Q1, FY22</v>
      </c>
    </row>
    <row r="164" spans="1:10" x14ac:dyDescent="0.25">
      <c r="A164" s="2">
        <f t="shared" si="13"/>
        <v>44410</v>
      </c>
      <c r="B164" s="2">
        <f t="shared" si="13"/>
        <v>44416</v>
      </c>
      <c r="C164" s="3" t="s">
        <v>1390</v>
      </c>
      <c r="D164" s="3" t="s">
        <v>1389</v>
      </c>
      <c r="E164" s="3">
        <v>1</v>
      </c>
      <c r="F164" s="3" t="s">
        <v>1449</v>
      </c>
      <c r="G164" s="3" t="str">
        <f>Table13[[#This Row],[Month]]&amp;", "&amp;Table13[[#This Row],[FY]]</f>
        <v>AUG, FY22</v>
      </c>
      <c r="H164" s="3" t="str">
        <f>Table13[[#This Row],[Week]]&amp;", "&amp;Table13[[#This Row],[Month]]&amp;" "&amp;Table13[[#This Row],[FY]]</f>
        <v>Week 6, AUG FY22</v>
      </c>
      <c r="I164" s="3" t="str">
        <f>Table13[[#This Row],[Month]]&amp;", "&amp;Table13[[#This Row],[FY]]</f>
        <v>AUG, FY22</v>
      </c>
      <c r="J164" s="3" t="str">
        <f>"Q"&amp;Table13[[#This Row],[QTR]]&amp;", "&amp;Table13[[#This Row],[FY]]</f>
        <v>Q1, FY22</v>
      </c>
    </row>
    <row r="165" spans="1:10" x14ac:dyDescent="0.25">
      <c r="A165" s="2">
        <f t="shared" si="13"/>
        <v>44417</v>
      </c>
      <c r="B165" s="2">
        <f t="shared" si="13"/>
        <v>44423</v>
      </c>
      <c r="C165" s="3" t="s">
        <v>1391</v>
      </c>
      <c r="D165" s="3" t="s">
        <v>1389</v>
      </c>
      <c r="E165" s="3">
        <v>1</v>
      </c>
      <c r="F165" s="3" t="s">
        <v>1449</v>
      </c>
      <c r="G165" s="3" t="str">
        <f>Table13[[#This Row],[Month]]&amp;", "&amp;Table13[[#This Row],[FY]]</f>
        <v>AUG, FY22</v>
      </c>
      <c r="H165" s="3" t="str">
        <f>Table13[[#This Row],[Week]]&amp;", "&amp;Table13[[#This Row],[Month]]&amp;" "&amp;Table13[[#This Row],[FY]]</f>
        <v>Week 7, AUG FY22</v>
      </c>
      <c r="I165" s="3" t="str">
        <f>Table13[[#This Row],[Month]]&amp;", "&amp;Table13[[#This Row],[FY]]</f>
        <v>AUG, FY22</v>
      </c>
      <c r="J165" s="3" t="str">
        <f>"Q"&amp;Table13[[#This Row],[QTR]]&amp;", "&amp;Table13[[#This Row],[FY]]</f>
        <v>Q1, FY22</v>
      </c>
    </row>
    <row r="166" spans="1:10" x14ac:dyDescent="0.25">
      <c r="A166" s="2">
        <f t="shared" si="13"/>
        <v>44424</v>
      </c>
      <c r="B166" s="2">
        <f t="shared" si="13"/>
        <v>44430</v>
      </c>
      <c r="C166" s="3" t="s">
        <v>1392</v>
      </c>
      <c r="D166" s="3" t="s">
        <v>1389</v>
      </c>
      <c r="E166" s="3">
        <v>1</v>
      </c>
      <c r="F166" s="3" t="s">
        <v>1449</v>
      </c>
      <c r="G166" s="3" t="str">
        <f>Table13[[#This Row],[Month]]&amp;", "&amp;Table13[[#This Row],[FY]]</f>
        <v>AUG, FY22</v>
      </c>
      <c r="H166" s="3" t="str">
        <f>Table13[[#This Row],[Week]]&amp;", "&amp;Table13[[#This Row],[Month]]&amp;" "&amp;Table13[[#This Row],[FY]]</f>
        <v>Week 8, AUG FY22</v>
      </c>
      <c r="I166" s="3" t="str">
        <f>Table13[[#This Row],[Month]]&amp;", "&amp;Table13[[#This Row],[FY]]</f>
        <v>AUG, FY22</v>
      </c>
      <c r="J166" s="3" t="str">
        <f>"Q"&amp;Table13[[#This Row],[QTR]]&amp;", "&amp;Table13[[#This Row],[FY]]</f>
        <v>Q1, FY22</v>
      </c>
    </row>
    <row r="167" spans="1:10" x14ac:dyDescent="0.25">
      <c r="A167" s="2">
        <f t="shared" si="13"/>
        <v>44431</v>
      </c>
      <c r="B167" s="2">
        <f t="shared" si="13"/>
        <v>44437</v>
      </c>
      <c r="C167" s="3" t="s">
        <v>1393</v>
      </c>
      <c r="D167" s="3" t="s">
        <v>1389</v>
      </c>
      <c r="E167" s="3">
        <v>1</v>
      </c>
      <c r="F167" s="3" t="s">
        <v>1449</v>
      </c>
      <c r="G167" s="3" t="str">
        <f>Table13[[#This Row],[Month]]&amp;", "&amp;Table13[[#This Row],[FY]]</f>
        <v>AUG, FY22</v>
      </c>
      <c r="H167" s="3" t="str">
        <f>Table13[[#This Row],[Week]]&amp;", "&amp;Table13[[#This Row],[Month]]&amp;" "&amp;Table13[[#This Row],[FY]]</f>
        <v>Week 9, AUG FY22</v>
      </c>
      <c r="I167" s="3" t="str">
        <f>Table13[[#This Row],[Month]]&amp;", "&amp;Table13[[#This Row],[FY]]</f>
        <v>AUG, FY22</v>
      </c>
      <c r="J167" s="3" t="str">
        <f>"Q"&amp;Table13[[#This Row],[QTR]]&amp;", "&amp;Table13[[#This Row],[FY]]</f>
        <v>Q1, FY22</v>
      </c>
    </row>
    <row r="168" spans="1:10" x14ac:dyDescent="0.25">
      <c r="A168" s="2">
        <f t="shared" si="13"/>
        <v>44438</v>
      </c>
      <c r="B168" s="2">
        <f t="shared" si="13"/>
        <v>44444</v>
      </c>
      <c r="C168" s="3" t="s">
        <v>1394</v>
      </c>
      <c r="D168" s="3" t="s">
        <v>1395</v>
      </c>
      <c r="E168" s="3">
        <v>1</v>
      </c>
      <c r="F168" s="3" t="s">
        <v>1449</v>
      </c>
      <c r="G168" s="3" t="str">
        <f>Table13[[#This Row],[Month]]&amp;", "&amp;Table13[[#This Row],[FY]]</f>
        <v>SEP, FY22</v>
      </c>
      <c r="H168" s="3" t="str">
        <f>Table13[[#This Row],[Week]]&amp;", "&amp;Table13[[#This Row],[Month]]&amp;" "&amp;Table13[[#This Row],[FY]]</f>
        <v>Week 10, SEP FY22</v>
      </c>
      <c r="I168" s="3" t="str">
        <f>Table13[[#This Row],[Month]]&amp;", "&amp;Table13[[#This Row],[FY]]</f>
        <v>SEP, FY22</v>
      </c>
      <c r="J168" s="3" t="str">
        <f>"Q"&amp;Table13[[#This Row],[QTR]]&amp;", "&amp;Table13[[#This Row],[FY]]</f>
        <v>Q1, FY22</v>
      </c>
    </row>
    <row r="169" spans="1:10" x14ac:dyDescent="0.25">
      <c r="A169" s="2">
        <f t="shared" si="13"/>
        <v>44445</v>
      </c>
      <c r="B169" s="2">
        <f t="shared" si="13"/>
        <v>44451</v>
      </c>
      <c r="C169" s="3" t="s">
        <v>1396</v>
      </c>
      <c r="D169" s="3" t="s">
        <v>1395</v>
      </c>
      <c r="E169" s="3">
        <v>1</v>
      </c>
      <c r="F169" s="3" t="s">
        <v>1449</v>
      </c>
      <c r="G169" s="3" t="str">
        <f>Table13[[#This Row],[Month]]&amp;", "&amp;Table13[[#This Row],[FY]]</f>
        <v>SEP, FY22</v>
      </c>
      <c r="H169" s="3" t="str">
        <f>Table13[[#This Row],[Week]]&amp;", "&amp;Table13[[#This Row],[Month]]&amp;" "&amp;Table13[[#This Row],[FY]]</f>
        <v>Week 11, SEP FY22</v>
      </c>
      <c r="I169" s="3" t="str">
        <f>Table13[[#This Row],[Month]]&amp;", "&amp;Table13[[#This Row],[FY]]</f>
        <v>SEP, FY22</v>
      </c>
      <c r="J169" s="3" t="str">
        <f>"Q"&amp;Table13[[#This Row],[QTR]]&amp;", "&amp;Table13[[#This Row],[FY]]</f>
        <v>Q1, FY22</v>
      </c>
    </row>
    <row r="170" spans="1:10" x14ac:dyDescent="0.25">
      <c r="A170" s="2">
        <f t="shared" si="13"/>
        <v>44452</v>
      </c>
      <c r="B170" s="2">
        <f t="shared" si="13"/>
        <v>44458</v>
      </c>
      <c r="C170" s="3" t="s">
        <v>1397</v>
      </c>
      <c r="D170" s="3" t="s">
        <v>1395</v>
      </c>
      <c r="E170" s="3">
        <v>1</v>
      </c>
      <c r="F170" s="3" t="s">
        <v>1449</v>
      </c>
      <c r="G170" s="3" t="str">
        <f>Table13[[#This Row],[Month]]&amp;", "&amp;Table13[[#This Row],[FY]]</f>
        <v>SEP, FY22</v>
      </c>
      <c r="H170" s="3" t="str">
        <f>Table13[[#This Row],[Week]]&amp;", "&amp;Table13[[#This Row],[Month]]&amp;" "&amp;Table13[[#This Row],[FY]]</f>
        <v>Week 12, SEP FY22</v>
      </c>
      <c r="I170" s="3" t="str">
        <f>Table13[[#This Row],[Month]]&amp;", "&amp;Table13[[#This Row],[FY]]</f>
        <v>SEP, FY22</v>
      </c>
      <c r="J170" s="3" t="str">
        <f>"Q"&amp;Table13[[#This Row],[QTR]]&amp;", "&amp;Table13[[#This Row],[FY]]</f>
        <v>Q1, FY22</v>
      </c>
    </row>
    <row r="171" spans="1:10" x14ac:dyDescent="0.25">
      <c r="A171" s="2">
        <f t="shared" si="13"/>
        <v>44459</v>
      </c>
      <c r="B171" s="2">
        <f t="shared" si="13"/>
        <v>44465</v>
      </c>
      <c r="C171" s="3" t="s">
        <v>1398</v>
      </c>
      <c r="D171" s="3" t="s">
        <v>1395</v>
      </c>
      <c r="E171" s="3">
        <v>1</v>
      </c>
      <c r="F171" s="3" t="s">
        <v>1449</v>
      </c>
      <c r="G171" s="3" t="str">
        <f>Table13[[#This Row],[Month]]&amp;", "&amp;Table13[[#This Row],[FY]]</f>
        <v>SEP, FY22</v>
      </c>
      <c r="H171" s="3" t="str">
        <f>Table13[[#This Row],[Week]]&amp;", "&amp;Table13[[#This Row],[Month]]&amp;" "&amp;Table13[[#This Row],[FY]]</f>
        <v>Week 13, SEP FY22</v>
      </c>
      <c r="I171" s="3" t="str">
        <f>Table13[[#This Row],[Month]]&amp;", "&amp;Table13[[#This Row],[FY]]</f>
        <v>SEP, FY22</v>
      </c>
      <c r="J171" s="3" t="str">
        <f>"Q"&amp;Table13[[#This Row],[QTR]]&amp;", "&amp;Table13[[#This Row],[FY]]</f>
        <v>Q1, FY22</v>
      </c>
    </row>
    <row r="172" spans="1:10" x14ac:dyDescent="0.25">
      <c r="A172" s="2">
        <f t="shared" si="13"/>
        <v>44466</v>
      </c>
      <c r="B172" s="2">
        <f t="shared" si="13"/>
        <v>44472</v>
      </c>
      <c r="C172" s="3" t="s">
        <v>1399</v>
      </c>
      <c r="D172" s="3" t="s">
        <v>1400</v>
      </c>
      <c r="E172" s="3">
        <f>E159+1</f>
        <v>2</v>
      </c>
      <c r="F172" s="3" t="s">
        <v>1449</v>
      </c>
      <c r="G172" s="3" t="str">
        <f>Table13[[#This Row],[Month]]&amp;", "&amp;Table13[[#This Row],[FY]]</f>
        <v>OCT, FY22</v>
      </c>
      <c r="H172" s="3" t="str">
        <f>Table13[[#This Row],[Week]]&amp;", "&amp;Table13[[#This Row],[Month]]&amp;" "&amp;Table13[[#This Row],[FY]]</f>
        <v>Week 14, OCT FY22</v>
      </c>
      <c r="I172" s="3" t="str">
        <f>Table13[[#This Row],[Month]]&amp;", "&amp;Table13[[#This Row],[FY]]</f>
        <v>OCT, FY22</v>
      </c>
      <c r="J172" s="3" t="str">
        <f>"Q"&amp;Table13[[#This Row],[QTR]]&amp;", "&amp;Table13[[#This Row],[FY]]</f>
        <v>Q2, FY22</v>
      </c>
    </row>
    <row r="173" spans="1:10" x14ac:dyDescent="0.25">
      <c r="A173" s="2">
        <f t="shared" si="13"/>
        <v>44473</v>
      </c>
      <c r="B173" s="2">
        <f t="shared" si="13"/>
        <v>44479</v>
      </c>
      <c r="C173" s="3" t="s">
        <v>1401</v>
      </c>
      <c r="D173" s="3" t="s">
        <v>1400</v>
      </c>
      <c r="E173" s="3">
        <f t="shared" ref="E173:E210" si="14">E160+1</f>
        <v>2</v>
      </c>
      <c r="F173" s="3" t="s">
        <v>1449</v>
      </c>
      <c r="G173" s="3" t="str">
        <f>Table13[[#This Row],[Month]]&amp;", "&amp;Table13[[#This Row],[FY]]</f>
        <v>OCT, FY22</v>
      </c>
      <c r="H173" s="3" t="str">
        <f>Table13[[#This Row],[Week]]&amp;", "&amp;Table13[[#This Row],[Month]]&amp;" "&amp;Table13[[#This Row],[FY]]</f>
        <v>Week 15, OCT FY22</v>
      </c>
      <c r="I173" s="3" t="str">
        <f>Table13[[#This Row],[Month]]&amp;", "&amp;Table13[[#This Row],[FY]]</f>
        <v>OCT, FY22</v>
      </c>
      <c r="J173" s="3" t="str">
        <f>"Q"&amp;Table13[[#This Row],[QTR]]&amp;", "&amp;Table13[[#This Row],[FY]]</f>
        <v>Q2, FY22</v>
      </c>
    </row>
    <row r="174" spans="1:10" x14ac:dyDescent="0.25">
      <c r="A174" s="2">
        <f t="shared" si="13"/>
        <v>44480</v>
      </c>
      <c r="B174" s="2">
        <f t="shared" si="13"/>
        <v>44486</v>
      </c>
      <c r="C174" s="3" t="s">
        <v>1402</v>
      </c>
      <c r="D174" s="3" t="s">
        <v>1400</v>
      </c>
      <c r="E174" s="3">
        <f t="shared" si="14"/>
        <v>2</v>
      </c>
      <c r="F174" s="3" t="s">
        <v>1449</v>
      </c>
      <c r="G174" s="3" t="str">
        <f>Table13[[#This Row],[Month]]&amp;", "&amp;Table13[[#This Row],[FY]]</f>
        <v>OCT, FY22</v>
      </c>
      <c r="H174" s="3" t="str">
        <f>Table13[[#This Row],[Week]]&amp;", "&amp;Table13[[#This Row],[Month]]&amp;" "&amp;Table13[[#This Row],[FY]]</f>
        <v>Week 16, OCT FY22</v>
      </c>
      <c r="I174" s="3" t="str">
        <f>Table13[[#This Row],[Month]]&amp;", "&amp;Table13[[#This Row],[FY]]</f>
        <v>OCT, FY22</v>
      </c>
      <c r="J174" s="3" t="str">
        <f>"Q"&amp;Table13[[#This Row],[QTR]]&amp;", "&amp;Table13[[#This Row],[FY]]</f>
        <v>Q2, FY22</v>
      </c>
    </row>
    <row r="175" spans="1:10" x14ac:dyDescent="0.25">
      <c r="A175" s="2">
        <f t="shared" si="13"/>
        <v>44487</v>
      </c>
      <c r="B175" s="2">
        <f t="shared" si="13"/>
        <v>44493</v>
      </c>
      <c r="C175" s="3" t="s">
        <v>1403</v>
      </c>
      <c r="D175" s="3" t="s">
        <v>1400</v>
      </c>
      <c r="E175" s="3">
        <f t="shared" si="14"/>
        <v>2</v>
      </c>
      <c r="F175" s="3" t="s">
        <v>1449</v>
      </c>
      <c r="G175" s="3" t="str">
        <f>Table13[[#This Row],[Month]]&amp;", "&amp;Table13[[#This Row],[FY]]</f>
        <v>OCT, FY22</v>
      </c>
      <c r="H175" s="3" t="str">
        <f>Table13[[#This Row],[Week]]&amp;", "&amp;Table13[[#This Row],[Month]]&amp;" "&amp;Table13[[#This Row],[FY]]</f>
        <v>Week 17, OCT FY22</v>
      </c>
      <c r="I175" s="3" t="str">
        <f>Table13[[#This Row],[Month]]&amp;", "&amp;Table13[[#This Row],[FY]]</f>
        <v>OCT, FY22</v>
      </c>
      <c r="J175" s="3" t="str">
        <f>"Q"&amp;Table13[[#This Row],[QTR]]&amp;", "&amp;Table13[[#This Row],[FY]]</f>
        <v>Q2, FY22</v>
      </c>
    </row>
    <row r="176" spans="1:10" x14ac:dyDescent="0.25">
      <c r="A176" s="2">
        <f t="shared" ref="A176:B191" si="15">A175+7</f>
        <v>44494</v>
      </c>
      <c r="B176" s="2">
        <f t="shared" si="15"/>
        <v>44500</v>
      </c>
      <c r="C176" s="3" t="s">
        <v>1404</v>
      </c>
      <c r="D176" s="3" t="s">
        <v>1405</v>
      </c>
      <c r="E176" s="3">
        <f t="shared" si="14"/>
        <v>2</v>
      </c>
      <c r="F176" s="3" t="s">
        <v>1449</v>
      </c>
      <c r="G176" s="3" t="str">
        <f>Table13[[#This Row],[Month]]&amp;", "&amp;Table13[[#This Row],[FY]]</f>
        <v>NOV, FY22</v>
      </c>
      <c r="H176" s="3" t="str">
        <f>Table13[[#This Row],[Week]]&amp;", "&amp;Table13[[#This Row],[Month]]&amp;" "&amp;Table13[[#This Row],[FY]]</f>
        <v>Week 18, NOV FY22</v>
      </c>
      <c r="I176" s="3" t="str">
        <f>Table13[[#This Row],[Month]]&amp;", "&amp;Table13[[#This Row],[FY]]</f>
        <v>NOV, FY22</v>
      </c>
      <c r="J176" s="3" t="str">
        <f>"Q"&amp;Table13[[#This Row],[QTR]]&amp;", "&amp;Table13[[#This Row],[FY]]</f>
        <v>Q2, FY22</v>
      </c>
    </row>
    <row r="177" spans="1:10" x14ac:dyDescent="0.25">
      <c r="A177" s="2">
        <f t="shared" si="15"/>
        <v>44501</v>
      </c>
      <c r="B177" s="2">
        <f t="shared" si="15"/>
        <v>44507</v>
      </c>
      <c r="C177" s="3" t="s">
        <v>1406</v>
      </c>
      <c r="D177" s="3" t="s">
        <v>1405</v>
      </c>
      <c r="E177" s="3">
        <f t="shared" si="14"/>
        <v>2</v>
      </c>
      <c r="F177" s="3" t="s">
        <v>1449</v>
      </c>
      <c r="G177" s="3" t="str">
        <f>Table13[[#This Row],[Month]]&amp;", "&amp;Table13[[#This Row],[FY]]</f>
        <v>NOV, FY22</v>
      </c>
      <c r="H177" s="3" t="str">
        <f>Table13[[#This Row],[Week]]&amp;", "&amp;Table13[[#This Row],[Month]]&amp;" "&amp;Table13[[#This Row],[FY]]</f>
        <v>Week 19, NOV FY22</v>
      </c>
      <c r="I177" s="3" t="str">
        <f>Table13[[#This Row],[Month]]&amp;", "&amp;Table13[[#This Row],[FY]]</f>
        <v>NOV, FY22</v>
      </c>
      <c r="J177" s="3" t="str">
        <f>"Q"&amp;Table13[[#This Row],[QTR]]&amp;", "&amp;Table13[[#This Row],[FY]]</f>
        <v>Q2, FY22</v>
      </c>
    </row>
    <row r="178" spans="1:10" x14ac:dyDescent="0.25">
      <c r="A178" s="2">
        <f t="shared" si="15"/>
        <v>44508</v>
      </c>
      <c r="B178" s="2">
        <f t="shared" si="15"/>
        <v>44514</v>
      </c>
      <c r="C178" s="3" t="s">
        <v>1407</v>
      </c>
      <c r="D178" s="3" t="s">
        <v>1405</v>
      </c>
      <c r="E178" s="3">
        <f t="shared" si="14"/>
        <v>2</v>
      </c>
      <c r="F178" s="3" t="s">
        <v>1449</v>
      </c>
      <c r="G178" s="3" t="str">
        <f>Table13[[#This Row],[Month]]&amp;", "&amp;Table13[[#This Row],[FY]]</f>
        <v>NOV, FY22</v>
      </c>
      <c r="H178" s="3" t="str">
        <f>Table13[[#This Row],[Week]]&amp;", "&amp;Table13[[#This Row],[Month]]&amp;" "&amp;Table13[[#This Row],[FY]]</f>
        <v>Week 20, NOV FY22</v>
      </c>
      <c r="I178" s="3" t="str">
        <f>Table13[[#This Row],[Month]]&amp;", "&amp;Table13[[#This Row],[FY]]</f>
        <v>NOV, FY22</v>
      </c>
      <c r="J178" s="3" t="str">
        <f>"Q"&amp;Table13[[#This Row],[QTR]]&amp;", "&amp;Table13[[#This Row],[FY]]</f>
        <v>Q2, FY22</v>
      </c>
    </row>
    <row r="179" spans="1:10" x14ac:dyDescent="0.25">
      <c r="A179" s="2">
        <f t="shared" si="15"/>
        <v>44515</v>
      </c>
      <c r="B179" s="2">
        <f t="shared" si="15"/>
        <v>44521</v>
      </c>
      <c r="C179" s="3" t="s">
        <v>1408</v>
      </c>
      <c r="D179" s="3" t="s">
        <v>1405</v>
      </c>
      <c r="E179" s="3">
        <f t="shared" si="14"/>
        <v>2</v>
      </c>
      <c r="F179" s="3" t="s">
        <v>1449</v>
      </c>
      <c r="G179" s="3" t="str">
        <f>Table13[[#This Row],[Month]]&amp;", "&amp;Table13[[#This Row],[FY]]</f>
        <v>NOV, FY22</v>
      </c>
      <c r="H179" s="3" t="str">
        <f>Table13[[#This Row],[Week]]&amp;", "&amp;Table13[[#This Row],[Month]]&amp;" "&amp;Table13[[#This Row],[FY]]</f>
        <v>Week 21, NOV FY22</v>
      </c>
      <c r="I179" s="3" t="str">
        <f>Table13[[#This Row],[Month]]&amp;", "&amp;Table13[[#This Row],[FY]]</f>
        <v>NOV, FY22</v>
      </c>
      <c r="J179" s="3" t="str">
        <f>"Q"&amp;Table13[[#This Row],[QTR]]&amp;", "&amp;Table13[[#This Row],[FY]]</f>
        <v>Q2, FY22</v>
      </c>
    </row>
    <row r="180" spans="1:10" x14ac:dyDescent="0.25">
      <c r="A180" s="2">
        <f t="shared" si="15"/>
        <v>44522</v>
      </c>
      <c r="B180" s="2">
        <f t="shared" si="15"/>
        <v>44528</v>
      </c>
      <c r="C180" s="3" t="s">
        <v>1409</v>
      </c>
      <c r="D180" s="3" t="s">
        <v>1405</v>
      </c>
      <c r="E180" s="3">
        <f t="shared" si="14"/>
        <v>2</v>
      </c>
      <c r="F180" s="3" t="s">
        <v>1449</v>
      </c>
      <c r="G180" s="3" t="str">
        <f>Table13[[#This Row],[Month]]&amp;", "&amp;Table13[[#This Row],[FY]]</f>
        <v>NOV, FY22</v>
      </c>
      <c r="H180" s="3" t="str">
        <f>Table13[[#This Row],[Week]]&amp;", "&amp;Table13[[#This Row],[Month]]&amp;" "&amp;Table13[[#This Row],[FY]]</f>
        <v>Week 22, NOV FY22</v>
      </c>
      <c r="I180" s="3" t="str">
        <f>Table13[[#This Row],[Month]]&amp;", "&amp;Table13[[#This Row],[FY]]</f>
        <v>NOV, FY22</v>
      </c>
      <c r="J180" s="3" t="str">
        <f>"Q"&amp;Table13[[#This Row],[QTR]]&amp;", "&amp;Table13[[#This Row],[FY]]</f>
        <v>Q2, FY22</v>
      </c>
    </row>
    <row r="181" spans="1:10" x14ac:dyDescent="0.25">
      <c r="A181" s="2">
        <f t="shared" si="15"/>
        <v>44529</v>
      </c>
      <c r="B181" s="2">
        <f t="shared" si="15"/>
        <v>44535</v>
      </c>
      <c r="C181" s="3" t="s">
        <v>1410</v>
      </c>
      <c r="D181" s="3" t="s">
        <v>1411</v>
      </c>
      <c r="E181" s="3">
        <f t="shared" si="14"/>
        <v>2</v>
      </c>
      <c r="F181" s="3" t="s">
        <v>1449</v>
      </c>
      <c r="G181" s="3" t="str">
        <f>Table13[[#This Row],[Month]]&amp;", "&amp;Table13[[#This Row],[FY]]</f>
        <v>DEC, FY22</v>
      </c>
      <c r="H181" s="3" t="str">
        <f>Table13[[#This Row],[Week]]&amp;", "&amp;Table13[[#This Row],[Month]]&amp;" "&amp;Table13[[#This Row],[FY]]</f>
        <v>Week 23, DEC FY22</v>
      </c>
      <c r="I181" s="3" t="str">
        <f>Table13[[#This Row],[Month]]&amp;", "&amp;Table13[[#This Row],[FY]]</f>
        <v>DEC, FY22</v>
      </c>
      <c r="J181" s="3" t="str">
        <f>"Q"&amp;Table13[[#This Row],[QTR]]&amp;", "&amp;Table13[[#This Row],[FY]]</f>
        <v>Q2, FY22</v>
      </c>
    </row>
    <row r="182" spans="1:10" x14ac:dyDescent="0.25">
      <c r="A182" s="2">
        <f t="shared" si="15"/>
        <v>44536</v>
      </c>
      <c r="B182" s="2">
        <f t="shared" si="15"/>
        <v>44542</v>
      </c>
      <c r="C182" s="3" t="s">
        <v>1412</v>
      </c>
      <c r="D182" s="3" t="s">
        <v>1411</v>
      </c>
      <c r="E182" s="3">
        <f t="shared" si="14"/>
        <v>2</v>
      </c>
      <c r="F182" s="3" t="s">
        <v>1449</v>
      </c>
      <c r="G182" s="3" t="str">
        <f>Table13[[#This Row],[Month]]&amp;", "&amp;Table13[[#This Row],[FY]]</f>
        <v>DEC, FY22</v>
      </c>
      <c r="H182" s="3" t="str">
        <f>Table13[[#This Row],[Week]]&amp;", "&amp;Table13[[#This Row],[Month]]&amp;" "&amp;Table13[[#This Row],[FY]]</f>
        <v>Week 24, DEC FY22</v>
      </c>
      <c r="I182" s="3" t="str">
        <f>Table13[[#This Row],[Month]]&amp;", "&amp;Table13[[#This Row],[FY]]</f>
        <v>DEC, FY22</v>
      </c>
      <c r="J182" s="3" t="str">
        <f>"Q"&amp;Table13[[#This Row],[QTR]]&amp;", "&amp;Table13[[#This Row],[FY]]</f>
        <v>Q2, FY22</v>
      </c>
    </row>
    <row r="183" spans="1:10" x14ac:dyDescent="0.25">
      <c r="A183" s="2">
        <f t="shared" si="15"/>
        <v>44543</v>
      </c>
      <c r="B183" s="2">
        <f t="shared" si="15"/>
        <v>44549</v>
      </c>
      <c r="C183" s="3" t="s">
        <v>1413</v>
      </c>
      <c r="D183" s="3" t="s">
        <v>1411</v>
      </c>
      <c r="E183" s="3">
        <f t="shared" si="14"/>
        <v>2</v>
      </c>
      <c r="F183" s="3" t="s">
        <v>1449</v>
      </c>
      <c r="G183" s="3" t="str">
        <f>Table13[[#This Row],[Month]]&amp;", "&amp;Table13[[#This Row],[FY]]</f>
        <v>DEC, FY22</v>
      </c>
      <c r="H183" s="3" t="str">
        <f>Table13[[#This Row],[Week]]&amp;", "&amp;Table13[[#This Row],[Month]]&amp;" "&amp;Table13[[#This Row],[FY]]</f>
        <v>Week 25, DEC FY22</v>
      </c>
      <c r="I183" s="3" t="str">
        <f>Table13[[#This Row],[Month]]&amp;", "&amp;Table13[[#This Row],[FY]]</f>
        <v>DEC, FY22</v>
      </c>
      <c r="J183" s="3" t="str">
        <f>"Q"&amp;Table13[[#This Row],[QTR]]&amp;", "&amp;Table13[[#This Row],[FY]]</f>
        <v>Q2, FY22</v>
      </c>
    </row>
    <row r="184" spans="1:10" x14ac:dyDescent="0.25">
      <c r="A184" s="2">
        <f t="shared" si="15"/>
        <v>44550</v>
      </c>
      <c r="B184" s="2">
        <f t="shared" si="15"/>
        <v>44556</v>
      </c>
      <c r="C184" s="3" t="s">
        <v>1414</v>
      </c>
      <c r="D184" s="3" t="s">
        <v>1411</v>
      </c>
      <c r="E184" s="3">
        <f t="shared" si="14"/>
        <v>2</v>
      </c>
      <c r="F184" s="3" t="s">
        <v>1449</v>
      </c>
      <c r="G184" s="3" t="str">
        <f>Table13[[#This Row],[Month]]&amp;", "&amp;Table13[[#This Row],[FY]]</f>
        <v>DEC, FY22</v>
      </c>
      <c r="H184" s="3" t="str">
        <f>Table13[[#This Row],[Week]]&amp;", "&amp;Table13[[#This Row],[Month]]&amp;" "&amp;Table13[[#This Row],[FY]]</f>
        <v>Week 26, DEC FY22</v>
      </c>
      <c r="I184" s="3" t="str">
        <f>Table13[[#This Row],[Month]]&amp;", "&amp;Table13[[#This Row],[FY]]</f>
        <v>DEC, FY22</v>
      </c>
      <c r="J184" s="3" t="str">
        <f>"Q"&amp;Table13[[#This Row],[QTR]]&amp;", "&amp;Table13[[#This Row],[FY]]</f>
        <v>Q2, FY22</v>
      </c>
    </row>
    <row r="185" spans="1:10" x14ac:dyDescent="0.25">
      <c r="A185" s="2">
        <f t="shared" si="15"/>
        <v>44557</v>
      </c>
      <c r="B185" s="2">
        <f t="shared" si="15"/>
        <v>44563</v>
      </c>
      <c r="C185" s="3" t="s">
        <v>1415</v>
      </c>
      <c r="D185" s="3" t="s">
        <v>1416</v>
      </c>
      <c r="E185" s="3">
        <f t="shared" si="14"/>
        <v>3</v>
      </c>
      <c r="F185" s="3" t="s">
        <v>1449</v>
      </c>
      <c r="G185" s="3" t="str">
        <f>Table13[[#This Row],[Month]]&amp;", "&amp;Table13[[#This Row],[FY]]</f>
        <v>JAN, FY22</v>
      </c>
      <c r="H185" s="3" t="str">
        <f>Table13[[#This Row],[Week]]&amp;", "&amp;Table13[[#This Row],[Month]]&amp;" "&amp;Table13[[#This Row],[FY]]</f>
        <v>Week 27, JAN FY22</v>
      </c>
      <c r="I185" s="3" t="str">
        <f>Table13[[#This Row],[Month]]&amp;", "&amp;Table13[[#This Row],[FY]]</f>
        <v>JAN, FY22</v>
      </c>
      <c r="J185" s="3" t="str">
        <f>"Q"&amp;Table13[[#This Row],[QTR]]&amp;", "&amp;Table13[[#This Row],[FY]]</f>
        <v>Q3, FY22</v>
      </c>
    </row>
    <row r="186" spans="1:10" x14ac:dyDescent="0.25">
      <c r="A186" s="2">
        <f t="shared" si="15"/>
        <v>44564</v>
      </c>
      <c r="B186" s="2">
        <f t="shared" si="15"/>
        <v>44570</v>
      </c>
      <c r="C186" s="3" t="s">
        <v>1417</v>
      </c>
      <c r="D186" s="3" t="s">
        <v>1416</v>
      </c>
      <c r="E186" s="3">
        <f t="shared" si="14"/>
        <v>3</v>
      </c>
      <c r="F186" s="3" t="s">
        <v>1449</v>
      </c>
      <c r="G186" s="3" t="str">
        <f>Table13[[#This Row],[Month]]&amp;", "&amp;Table13[[#This Row],[FY]]</f>
        <v>JAN, FY22</v>
      </c>
      <c r="H186" s="3" t="str">
        <f>Table13[[#This Row],[Week]]&amp;", "&amp;Table13[[#This Row],[Month]]&amp;" "&amp;Table13[[#This Row],[FY]]</f>
        <v>Week 28, JAN FY22</v>
      </c>
      <c r="I186" s="3" t="str">
        <f>Table13[[#This Row],[Month]]&amp;", "&amp;Table13[[#This Row],[FY]]</f>
        <v>JAN, FY22</v>
      </c>
      <c r="J186" s="3" t="str">
        <f>"Q"&amp;Table13[[#This Row],[QTR]]&amp;", "&amp;Table13[[#This Row],[FY]]</f>
        <v>Q3, FY22</v>
      </c>
    </row>
    <row r="187" spans="1:10" x14ac:dyDescent="0.25">
      <c r="A187" s="2">
        <f t="shared" si="15"/>
        <v>44571</v>
      </c>
      <c r="B187" s="2">
        <f t="shared" si="15"/>
        <v>44577</v>
      </c>
      <c r="C187" s="3" t="s">
        <v>1418</v>
      </c>
      <c r="D187" s="3" t="s">
        <v>1416</v>
      </c>
      <c r="E187" s="3">
        <f t="shared" si="14"/>
        <v>3</v>
      </c>
      <c r="F187" s="3" t="s">
        <v>1449</v>
      </c>
      <c r="G187" s="3" t="str">
        <f>Table13[[#This Row],[Month]]&amp;", "&amp;Table13[[#This Row],[FY]]</f>
        <v>JAN, FY22</v>
      </c>
      <c r="H187" s="3" t="str">
        <f>Table13[[#This Row],[Week]]&amp;", "&amp;Table13[[#This Row],[Month]]&amp;" "&amp;Table13[[#This Row],[FY]]</f>
        <v>Week 29, JAN FY22</v>
      </c>
      <c r="I187" s="3" t="str">
        <f>Table13[[#This Row],[Month]]&amp;", "&amp;Table13[[#This Row],[FY]]</f>
        <v>JAN, FY22</v>
      </c>
      <c r="J187" s="3" t="str">
        <f>"Q"&amp;Table13[[#This Row],[QTR]]&amp;", "&amp;Table13[[#This Row],[FY]]</f>
        <v>Q3, FY22</v>
      </c>
    </row>
    <row r="188" spans="1:10" x14ac:dyDescent="0.25">
      <c r="A188" s="2">
        <f t="shared" si="15"/>
        <v>44578</v>
      </c>
      <c r="B188" s="2">
        <f t="shared" si="15"/>
        <v>44584</v>
      </c>
      <c r="C188" s="3" t="s">
        <v>1419</v>
      </c>
      <c r="D188" s="3" t="s">
        <v>1416</v>
      </c>
      <c r="E188" s="3">
        <f t="shared" si="14"/>
        <v>3</v>
      </c>
      <c r="F188" s="3" t="s">
        <v>1449</v>
      </c>
      <c r="G188" s="3" t="str">
        <f>Table13[[#This Row],[Month]]&amp;", "&amp;Table13[[#This Row],[FY]]</f>
        <v>JAN, FY22</v>
      </c>
      <c r="H188" s="3" t="str">
        <f>Table13[[#This Row],[Week]]&amp;", "&amp;Table13[[#This Row],[Month]]&amp;" "&amp;Table13[[#This Row],[FY]]</f>
        <v>Week 30, JAN FY22</v>
      </c>
      <c r="I188" s="3" t="str">
        <f>Table13[[#This Row],[Month]]&amp;", "&amp;Table13[[#This Row],[FY]]</f>
        <v>JAN, FY22</v>
      </c>
      <c r="J188" s="3" t="str">
        <f>"Q"&amp;Table13[[#This Row],[QTR]]&amp;", "&amp;Table13[[#This Row],[FY]]</f>
        <v>Q3, FY22</v>
      </c>
    </row>
    <row r="189" spans="1:10" x14ac:dyDescent="0.25">
      <c r="A189" s="2">
        <f t="shared" si="15"/>
        <v>44585</v>
      </c>
      <c r="B189" s="2">
        <f t="shared" si="15"/>
        <v>44591</v>
      </c>
      <c r="C189" s="3" t="s">
        <v>1420</v>
      </c>
      <c r="D189" s="3" t="s">
        <v>1421</v>
      </c>
      <c r="E189" s="3">
        <f t="shared" si="14"/>
        <v>3</v>
      </c>
      <c r="F189" s="3" t="s">
        <v>1449</v>
      </c>
      <c r="G189" s="3" t="str">
        <f>Table13[[#This Row],[Month]]&amp;", "&amp;Table13[[#This Row],[FY]]</f>
        <v>FEB, FY22</v>
      </c>
      <c r="H189" s="3" t="str">
        <f>Table13[[#This Row],[Week]]&amp;", "&amp;Table13[[#This Row],[Month]]&amp;" "&amp;Table13[[#This Row],[FY]]</f>
        <v>Week 31, FEB FY22</v>
      </c>
      <c r="I189" s="3" t="str">
        <f>Table13[[#This Row],[Month]]&amp;", "&amp;Table13[[#This Row],[FY]]</f>
        <v>FEB, FY22</v>
      </c>
      <c r="J189" s="3" t="str">
        <f>"Q"&amp;Table13[[#This Row],[QTR]]&amp;", "&amp;Table13[[#This Row],[FY]]</f>
        <v>Q3, FY22</v>
      </c>
    </row>
    <row r="190" spans="1:10" x14ac:dyDescent="0.25">
      <c r="A190" s="2">
        <f t="shared" si="15"/>
        <v>44592</v>
      </c>
      <c r="B190" s="2">
        <f t="shared" si="15"/>
        <v>44598</v>
      </c>
      <c r="C190" s="3" t="s">
        <v>1422</v>
      </c>
      <c r="D190" s="3" t="s">
        <v>1421</v>
      </c>
      <c r="E190" s="3">
        <f t="shared" si="14"/>
        <v>3</v>
      </c>
      <c r="F190" s="3" t="s">
        <v>1449</v>
      </c>
      <c r="G190" s="3" t="str">
        <f>Table13[[#This Row],[Month]]&amp;", "&amp;Table13[[#This Row],[FY]]</f>
        <v>FEB, FY22</v>
      </c>
      <c r="H190" s="3" t="str">
        <f>Table13[[#This Row],[Week]]&amp;", "&amp;Table13[[#This Row],[Month]]&amp;" "&amp;Table13[[#This Row],[FY]]</f>
        <v>Week 32, FEB FY22</v>
      </c>
      <c r="I190" s="3" t="str">
        <f>Table13[[#This Row],[Month]]&amp;", "&amp;Table13[[#This Row],[FY]]</f>
        <v>FEB, FY22</v>
      </c>
      <c r="J190" s="3" t="str">
        <f>"Q"&amp;Table13[[#This Row],[QTR]]&amp;", "&amp;Table13[[#This Row],[FY]]</f>
        <v>Q3, FY22</v>
      </c>
    </row>
    <row r="191" spans="1:10" x14ac:dyDescent="0.25">
      <c r="A191" s="2">
        <f t="shared" si="15"/>
        <v>44599</v>
      </c>
      <c r="B191" s="2">
        <f t="shared" si="15"/>
        <v>44605</v>
      </c>
      <c r="C191" s="3" t="s">
        <v>1423</v>
      </c>
      <c r="D191" s="3" t="s">
        <v>1421</v>
      </c>
      <c r="E191" s="3">
        <f t="shared" si="14"/>
        <v>3</v>
      </c>
      <c r="F191" s="3" t="s">
        <v>1449</v>
      </c>
      <c r="G191" s="3" t="str">
        <f>Table13[[#This Row],[Month]]&amp;", "&amp;Table13[[#This Row],[FY]]</f>
        <v>FEB, FY22</v>
      </c>
      <c r="H191" s="3" t="str">
        <f>Table13[[#This Row],[Week]]&amp;", "&amp;Table13[[#This Row],[Month]]&amp;" "&amp;Table13[[#This Row],[FY]]</f>
        <v>Week 33, FEB FY22</v>
      </c>
      <c r="I191" s="3" t="str">
        <f>Table13[[#This Row],[Month]]&amp;", "&amp;Table13[[#This Row],[FY]]</f>
        <v>FEB, FY22</v>
      </c>
      <c r="J191" s="3" t="str">
        <f>"Q"&amp;Table13[[#This Row],[QTR]]&amp;", "&amp;Table13[[#This Row],[FY]]</f>
        <v>Q3, FY22</v>
      </c>
    </row>
    <row r="192" spans="1:10" x14ac:dyDescent="0.25">
      <c r="A192" s="2">
        <f t="shared" ref="A192:B207" si="16">A191+7</f>
        <v>44606</v>
      </c>
      <c r="B192" s="2">
        <f t="shared" si="16"/>
        <v>44612</v>
      </c>
      <c r="C192" s="3" t="s">
        <v>1424</v>
      </c>
      <c r="D192" s="3" t="s">
        <v>1421</v>
      </c>
      <c r="E192" s="3">
        <f t="shared" si="14"/>
        <v>3</v>
      </c>
      <c r="F192" s="3" t="s">
        <v>1449</v>
      </c>
      <c r="G192" s="3" t="str">
        <f>Table13[[#This Row],[Month]]&amp;", "&amp;Table13[[#This Row],[FY]]</f>
        <v>FEB, FY22</v>
      </c>
      <c r="H192" s="3" t="str">
        <f>Table13[[#This Row],[Week]]&amp;", "&amp;Table13[[#This Row],[Month]]&amp;" "&amp;Table13[[#This Row],[FY]]</f>
        <v>Week 34, FEB FY22</v>
      </c>
      <c r="I192" s="3" t="str">
        <f>Table13[[#This Row],[Month]]&amp;", "&amp;Table13[[#This Row],[FY]]</f>
        <v>FEB, FY22</v>
      </c>
      <c r="J192" s="3" t="str">
        <f>"Q"&amp;Table13[[#This Row],[QTR]]&amp;", "&amp;Table13[[#This Row],[FY]]</f>
        <v>Q3, FY22</v>
      </c>
    </row>
    <row r="193" spans="1:10" x14ac:dyDescent="0.25">
      <c r="A193" s="2">
        <f t="shared" si="16"/>
        <v>44613</v>
      </c>
      <c r="B193" s="2">
        <f t="shared" si="16"/>
        <v>44619</v>
      </c>
      <c r="C193" s="3" t="s">
        <v>1425</v>
      </c>
      <c r="D193" s="3" t="s">
        <v>1421</v>
      </c>
      <c r="E193" s="3">
        <f t="shared" si="14"/>
        <v>3</v>
      </c>
      <c r="F193" s="3" t="s">
        <v>1449</v>
      </c>
      <c r="G193" s="3" t="str">
        <f>Table13[[#This Row],[Month]]&amp;", "&amp;Table13[[#This Row],[FY]]</f>
        <v>FEB, FY22</v>
      </c>
      <c r="H193" s="3" t="str">
        <f>Table13[[#This Row],[Week]]&amp;", "&amp;Table13[[#This Row],[Month]]&amp;" "&amp;Table13[[#This Row],[FY]]</f>
        <v>Week 35, FEB FY22</v>
      </c>
      <c r="I193" s="3" t="str">
        <f>Table13[[#This Row],[Month]]&amp;", "&amp;Table13[[#This Row],[FY]]</f>
        <v>FEB, FY22</v>
      </c>
      <c r="J193" s="3" t="str">
        <f>"Q"&amp;Table13[[#This Row],[QTR]]&amp;", "&amp;Table13[[#This Row],[FY]]</f>
        <v>Q3, FY22</v>
      </c>
    </row>
    <row r="194" spans="1:10" x14ac:dyDescent="0.25">
      <c r="A194" s="2">
        <f t="shared" si="16"/>
        <v>44620</v>
      </c>
      <c r="B194" s="2">
        <f t="shared" si="16"/>
        <v>44626</v>
      </c>
      <c r="C194" s="3" t="s">
        <v>1426</v>
      </c>
      <c r="D194" s="3" t="s">
        <v>9</v>
      </c>
      <c r="E194" s="3">
        <f t="shared" si="14"/>
        <v>3</v>
      </c>
      <c r="F194" s="3" t="s">
        <v>1449</v>
      </c>
      <c r="G194" s="3" t="str">
        <f>Table13[[#This Row],[Month]]&amp;", "&amp;Table13[[#This Row],[FY]]</f>
        <v>MAR, FY22</v>
      </c>
      <c r="H194" s="3" t="str">
        <f>Table13[[#This Row],[Week]]&amp;", "&amp;Table13[[#This Row],[Month]]&amp;" "&amp;Table13[[#This Row],[FY]]</f>
        <v>Week 36, MAR FY22</v>
      </c>
      <c r="I194" s="3" t="str">
        <f>Table13[[#This Row],[Month]]&amp;", "&amp;Table13[[#This Row],[FY]]</f>
        <v>MAR, FY22</v>
      </c>
      <c r="J194" s="3" t="str">
        <f>"Q"&amp;Table13[[#This Row],[QTR]]&amp;", "&amp;Table13[[#This Row],[FY]]</f>
        <v>Q3, FY22</v>
      </c>
    </row>
    <row r="195" spans="1:10" x14ac:dyDescent="0.25">
      <c r="A195" s="2">
        <f t="shared" si="16"/>
        <v>44627</v>
      </c>
      <c r="B195" s="2">
        <f t="shared" si="16"/>
        <v>44633</v>
      </c>
      <c r="C195" s="3" t="s">
        <v>1427</v>
      </c>
      <c r="D195" s="3" t="s">
        <v>9</v>
      </c>
      <c r="E195" s="3">
        <f t="shared" si="14"/>
        <v>3</v>
      </c>
      <c r="F195" s="3" t="s">
        <v>1449</v>
      </c>
      <c r="G195" s="3" t="str">
        <f>Table13[[#This Row],[Month]]&amp;", "&amp;Table13[[#This Row],[FY]]</f>
        <v>MAR, FY22</v>
      </c>
      <c r="H195" s="3" t="str">
        <f>Table13[[#This Row],[Week]]&amp;", "&amp;Table13[[#This Row],[Month]]&amp;" "&amp;Table13[[#This Row],[FY]]</f>
        <v>Week 37, MAR FY22</v>
      </c>
      <c r="I195" s="3" t="str">
        <f>Table13[[#This Row],[Month]]&amp;", "&amp;Table13[[#This Row],[FY]]</f>
        <v>MAR, FY22</v>
      </c>
      <c r="J195" s="3" t="str">
        <f>"Q"&amp;Table13[[#This Row],[QTR]]&amp;", "&amp;Table13[[#This Row],[FY]]</f>
        <v>Q3, FY22</v>
      </c>
    </row>
    <row r="196" spans="1:10" x14ac:dyDescent="0.25">
      <c r="A196" s="2">
        <f t="shared" si="16"/>
        <v>44634</v>
      </c>
      <c r="B196" s="2">
        <f t="shared" si="16"/>
        <v>44640</v>
      </c>
      <c r="C196" s="3" t="s">
        <v>1428</v>
      </c>
      <c r="D196" s="3" t="s">
        <v>9</v>
      </c>
      <c r="E196" s="3">
        <f t="shared" si="14"/>
        <v>3</v>
      </c>
      <c r="F196" s="3" t="s">
        <v>1449</v>
      </c>
      <c r="G196" s="3" t="str">
        <f>Table13[[#This Row],[Month]]&amp;", "&amp;Table13[[#This Row],[FY]]</f>
        <v>MAR, FY22</v>
      </c>
      <c r="H196" s="3" t="str">
        <f>Table13[[#This Row],[Week]]&amp;", "&amp;Table13[[#This Row],[Month]]&amp;" "&amp;Table13[[#This Row],[FY]]</f>
        <v>Week 38, MAR FY22</v>
      </c>
      <c r="I196" s="3" t="str">
        <f>Table13[[#This Row],[Month]]&amp;", "&amp;Table13[[#This Row],[FY]]</f>
        <v>MAR, FY22</v>
      </c>
      <c r="J196" s="3" t="str">
        <f>"Q"&amp;Table13[[#This Row],[QTR]]&amp;", "&amp;Table13[[#This Row],[FY]]</f>
        <v>Q3, FY22</v>
      </c>
    </row>
    <row r="197" spans="1:10" x14ac:dyDescent="0.25">
      <c r="A197" s="2">
        <f t="shared" si="16"/>
        <v>44641</v>
      </c>
      <c r="B197" s="2">
        <f t="shared" si="16"/>
        <v>44647</v>
      </c>
      <c r="C197" s="3" t="s">
        <v>1429</v>
      </c>
      <c r="D197" s="3" t="s">
        <v>9</v>
      </c>
      <c r="E197" s="3">
        <f t="shared" si="14"/>
        <v>3</v>
      </c>
      <c r="F197" s="3" t="s">
        <v>1449</v>
      </c>
      <c r="G197" s="3" t="str">
        <f>Table13[[#This Row],[Month]]&amp;", "&amp;Table13[[#This Row],[FY]]</f>
        <v>MAR, FY22</v>
      </c>
      <c r="H197" s="3" t="str">
        <f>Table13[[#This Row],[Week]]&amp;", "&amp;Table13[[#This Row],[Month]]&amp;" "&amp;Table13[[#This Row],[FY]]</f>
        <v>Week 39, MAR FY22</v>
      </c>
      <c r="I197" s="3" t="str">
        <f>Table13[[#This Row],[Month]]&amp;", "&amp;Table13[[#This Row],[FY]]</f>
        <v>MAR, FY22</v>
      </c>
      <c r="J197" s="3" t="str">
        <f>"Q"&amp;Table13[[#This Row],[QTR]]&amp;", "&amp;Table13[[#This Row],[FY]]</f>
        <v>Q3, FY22</v>
      </c>
    </row>
    <row r="198" spans="1:10" x14ac:dyDescent="0.25">
      <c r="A198" s="2">
        <f t="shared" si="16"/>
        <v>44648</v>
      </c>
      <c r="B198" s="2">
        <f t="shared" si="16"/>
        <v>44654</v>
      </c>
      <c r="C198" s="3" t="s">
        <v>1430</v>
      </c>
      <c r="D198" s="3" t="s">
        <v>1431</v>
      </c>
      <c r="E198" s="3">
        <f t="shared" si="14"/>
        <v>4</v>
      </c>
      <c r="F198" s="3" t="s">
        <v>1449</v>
      </c>
      <c r="G198" s="3" t="str">
        <f>Table13[[#This Row],[Month]]&amp;", "&amp;Table13[[#This Row],[FY]]</f>
        <v>APR, FY22</v>
      </c>
      <c r="H198" s="3" t="str">
        <f>Table13[[#This Row],[Week]]&amp;", "&amp;Table13[[#This Row],[Month]]&amp;" "&amp;Table13[[#This Row],[FY]]</f>
        <v>Week 40, APR FY22</v>
      </c>
      <c r="I198" s="3" t="str">
        <f>Table13[[#This Row],[Month]]&amp;", "&amp;Table13[[#This Row],[FY]]</f>
        <v>APR, FY22</v>
      </c>
      <c r="J198" s="3" t="str">
        <f>"Q"&amp;Table13[[#This Row],[QTR]]&amp;", "&amp;Table13[[#This Row],[FY]]</f>
        <v>Q4, FY22</v>
      </c>
    </row>
    <row r="199" spans="1:10" x14ac:dyDescent="0.25">
      <c r="A199" s="2">
        <f t="shared" si="16"/>
        <v>44655</v>
      </c>
      <c r="B199" s="2">
        <f t="shared" si="16"/>
        <v>44661</v>
      </c>
      <c r="C199" s="3" t="s">
        <v>1432</v>
      </c>
      <c r="D199" s="3" t="s">
        <v>1431</v>
      </c>
      <c r="E199" s="3">
        <f t="shared" si="14"/>
        <v>4</v>
      </c>
      <c r="F199" s="3" t="s">
        <v>1449</v>
      </c>
      <c r="G199" s="3" t="str">
        <f>Table13[[#This Row],[Month]]&amp;", "&amp;Table13[[#This Row],[FY]]</f>
        <v>APR, FY22</v>
      </c>
      <c r="H199" s="3" t="str">
        <f>Table13[[#This Row],[Week]]&amp;", "&amp;Table13[[#This Row],[Month]]&amp;" "&amp;Table13[[#This Row],[FY]]</f>
        <v>Week 41, APR FY22</v>
      </c>
      <c r="I199" s="3" t="str">
        <f>Table13[[#This Row],[Month]]&amp;", "&amp;Table13[[#This Row],[FY]]</f>
        <v>APR, FY22</v>
      </c>
      <c r="J199" s="3" t="str">
        <f>"Q"&amp;Table13[[#This Row],[QTR]]&amp;", "&amp;Table13[[#This Row],[FY]]</f>
        <v>Q4, FY22</v>
      </c>
    </row>
    <row r="200" spans="1:10" x14ac:dyDescent="0.25">
      <c r="A200" s="2">
        <f t="shared" si="16"/>
        <v>44662</v>
      </c>
      <c r="B200" s="2">
        <f t="shared" si="16"/>
        <v>44668</v>
      </c>
      <c r="C200" s="3" t="s">
        <v>1433</v>
      </c>
      <c r="D200" s="3" t="s">
        <v>1431</v>
      </c>
      <c r="E200" s="3">
        <f t="shared" si="14"/>
        <v>4</v>
      </c>
      <c r="F200" s="3" t="s">
        <v>1449</v>
      </c>
      <c r="G200" s="3" t="str">
        <f>Table13[[#This Row],[Month]]&amp;", "&amp;Table13[[#This Row],[FY]]</f>
        <v>APR, FY22</v>
      </c>
      <c r="H200" s="3" t="str">
        <f>Table13[[#This Row],[Week]]&amp;", "&amp;Table13[[#This Row],[Month]]&amp;" "&amp;Table13[[#This Row],[FY]]</f>
        <v>Week 42, APR FY22</v>
      </c>
      <c r="I200" s="3" t="str">
        <f>Table13[[#This Row],[Month]]&amp;", "&amp;Table13[[#This Row],[FY]]</f>
        <v>APR, FY22</v>
      </c>
      <c r="J200" s="3" t="str">
        <f>"Q"&amp;Table13[[#This Row],[QTR]]&amp;", "&amp;Table13[[#This Row],[FY]]</f>
        <v>Q4, FY22</v>
      </c>
    </row>
    <row r="201" spans="1:10" x14ac:dyDescent="0.25">
      <c r="A201" s="2">
        <f t="shared" si="16"/>
        <v>44669</v>
      </c>
      <c r="B201" s="2">
        <f t="shared" si="16"/>
        <v>44675</v>
      </c>
      <c r="C201" s="3" t="s">
        <v>1434</v>
      </c>
      <c r="D201" s="3" t="s">
        <v>1431</v>
      </c>
      <c r="E201" s="3">
        <f t="shared" si="14"/>
        <v>4</v>
      </c>
      <c r="F201" s="3" t="s">
        <v>1449</v>
      </c>
      <c r="G201" s="3" t="str">
        <f>Table13[[#This Row],[Month]]&amp;", "&amp;Table13[[#This Row],[FY]]</f>
        <v>APR, FY22</v>
      </c>
      <c r="H201" s="3" t="str">
        <f>Table13[[#This Row],[Week]]&amp;", "&amp;Table13[[#This Row],[Month]]&amp;" "&amp;Table13[[#This Row],[FY]]</f>
        <v>Week 43, APR FY22</v>
      </c>
      <c r="I201" s="3" t="str">
        <f>Table13[[#This Row],[Month]]&amp;", "&amp;Table13[[#This Row],[FY]]</f>
        <v>APR, FY22</v>
      </c>
      <c r="J201" s="3" t="str">
        <f>"Q"&amp;Table13[[#This Row],[QTR]]&amp;", "&amp;Table13[[#This Row],[FY]]</f>
        <v>Q4, FY22</v>
      </c>
    </row>
    <row r="202" spans="1:10" x14ac:dyDescent="0.25">
      <c r="A202" s="2">
        <f t="shared" si="16"/>
        <v>44676</v>
      </c>
      <c r="B202" s="2">
        <f t="shared" si="16"/>
        <v>44682</v>
      </c>
      <c r="C202" s="3" t="s">
        <v>1435</v>
      </c>
      <c r="D202" s="3" t="s">
        <v>1436</v>
      </c>
      <c r="E202" s="3">
        <f t="shared" si="14"/>
        <v>4</v>
      </c>
      <c r="F202" s="3" t="s">
        <v>1449</v>
      </c>
      <c r="G202" s="3" t="str">
        <f>Table13[[#This Row],[Month]]&amp;", "&amp;Table13[[#This Row],[FY]]</f>
        <v>MAY, FY22</v>
      </c>
      <c r="H202" s="3" t="str">
        <f>Table13[[#This Row],[Week]]&amp;", "&amp;Table13[[#This Row],[Month]]&amp;" "&amp;Table13[[#This Row],[FY]]</f>
        <v>Week 44, MAY FY22</v>
      </c>
      <c r="I202" s="3" t="str">
        <f>Table13[[#This Row],[Month]]&amp;", "&amp;Table13[[#This Row],[FY]]</f>
        <v>MAY, FY22</v>
      </c>
      <c r="J202" s="3" t="str">
        <f>"Q"&amp;Table13[[#This Row],[QTR]]&amp;", "&amp;Table13[[#This Row],[FY]]</f>
        <v>Q4, FY22</v>
      </c>
    </row>
    <row r="203" spans="1:10" x14ac:dyDescent="0.25">
      <c r="A203" s="2">
        <f t="shared" si="16"/>
        <v>44683</v>
      </c>
      <c r="B203" s="2">
        <f t="shared" si="16"/>
        <v>44689</v>
      </c>
      <c r="C203" s="3" t="s">
        <v>1437</v>
      </c>
      <c r="D203" s="3" t="s">
        <v>1436</v>
      </c>
      <c r="E203" s="3">
        <f t="shared" si="14"/>
        <v>4</v>
      </c>
      <c r="F203" s="3" t="s">
        <v>1449</v>
      </c>
      <c r="G203" s="3" t="str">
        <f>Table13[[#This Row],[Month]]&amp;", "&amp;Table13[[#This Row],[FY]]</f>
        <v>MAY, FY22</v>
      </c>
      <c r="H203" s="3" t="str">
        <f>Table13[[#This Row],[Week]]&amp;", "&amp;Table13[[#This Row],[Month]]&amp;" "&amp;Table13[[#This Row],[FY]]</f>
        <v>Week 45, MAY FY22</v>
      </c>
      <c r="I203" s="3" t="str">
        <f>Table13[[#This Row],[Month]]&amp;", "&amp;Table13[[#This Row],[FY]]</f>
        <v>MAY, FY22</v>
      </c>
      <c r="J203" s="3" t="str">
        <f>"Q"&amp;Table13[[#This Row],[QTR]]&amp;", "&amp;Table13[[#This Row],[FY]]</f>
        <v>Q4, FY22</v>
      </c>
    </row>
    <row r="204" spans="1:10" x14ac:dyDescent="0.25">
      <c r="A204" s="2">
        <f t="shared" si="16"/>
        <v>44690</v>
      </c>
      <c r="B204" s="2">
        <f t="shared" si="16"/>
        <v>44696</v>
      </c>
      <c r="C204" s="3" t="s">
        <v>1438</v>
      </c>
      <c r="D204" s="3" t="s">
        <v>1436</v>
      </c>
      <c r="E204" s="3">
        <f t="shared" si="14"/>
        <v>4</v>
      </c>
      <c r="F204" s="3" t="s">
        <v>1449</v>
      </c>
      <c r="G204" s="3" t="str">
        <f>Table13[[#This Row],[Month]]&amp;", "&amp;Table13[[#This Row],[FY]]</f>
        <v>MAY, FY22</v>
      </c>
      <c r="H204" s="3" t="str">
        <f>Table13[[#This Row],[Week]]&amp;", "&amp;Table13[[#This Row],[Month]]&amp;" "&amp;Table13[[#This Row],[FY]]</f>
        <v>Week 46, MAY FY22</v>
      </c>
      <c r="I204" s="3" t="str">
        <f>Table13[[#This Row],[Month]]&amp;", "&amp;Table13[[#This Row],[FY]]</f>
        <v>MAY, FY22</v>
      </c>
      <c r="J204" s="3" t="str">
        <f>"Q"&amp;Table13[[#This Row],[QTR]]&amp;", "&amp;Table13[[#This Row],[FY]]</f>
        <v>Q4, FY22</v>
      </c>
    </row>
    <row r="205" spans="1:10" x14ac:dyDescent="0.25">
      <c r="A205" s="2">
        <f t="shared" si="16"/>
        <v>44697</v>
      </c>
      <c r="B205" s="2">
        <f t="shared" si="16"/>
        <v>44703</v>
      </c>
      <c r="C205" s="3" t="s">
        <v>1439</v>
      </c>
      <c r="D205" s="3" t="s">
        <v>1436</v>
      </c>
      <c r="E205" s="3">
        <f t="shared" si="14"/>
        <v>4</v>
      </c>
      <c r="F205" s="3" t="s">
        <v>1449</v>
      </c>
      <c r="G205" s="3" t="str">
        <f>Table13[[#This Row],[Month]]&amp;", "&amp;Table13[[#This Row],[FY]]</f>
        <v>MAY, FY22</v>
      </c>
      <c r="H205" s="3" t="str">
        <f>Table13[[#This Row],[Week]]&amp;", "&amp;Table13[[#This Row],[Month]]&amp;" "&amp;Table13[[#This Row],[FY]]</f>
        <v>Week 47, MAY FY22</v>
      </c>
      <c r="I205" s="3" t="str">
        <f>Table13[[#This Row],[Month]]&amp;", "&amp;Table13[[#This Row],[FY]]</f>
        <v>MAY, FY22</v>
      </c>
      <c r="J205" s="3" t="str">
        <f>"Q"&amp;Table13[[#This Row],[QTR]]&amp;", "&amp;Table13[[#This Row],[FY]]</f>
        <v>Q4, FY22</v>
      </c>
    </row>
    <row r="206" spans="1:10" x14ac:dyDescent="0.25">
      <c r="A206" s="2">
        <f t="shared" si="16"/>
        <v>44704</v>
      </c>
      <c r="B206" s="2">
        <f t="shared" si="16"/>
        <v>44710</v>
      </c>
      <c r="C206" s="3" t="s">
        <v>1440</v>
      </c>
      <c r="D206" s="3" t="s">
        <v>1436</v>
      </c>
      <c r="E206" s="3">
        <f t="shared" si="14"/>
        <v>4</v>
      </c>
      <c r="F206" s="3" t="s">
        <v>1449</v>
      </c>
      <c r="G206" s="3" t="str">
        <f>Table13[[#This Row],[Month]]&amp;", "&amp;Table13[[#This Row],[FY]]</f>
        <v>MAY, FY22</v>
      </c>
      <c r="H206" s="3" t="str">
        <f>Table13[[#This Row],[Week]]&amp;", "&amp;Table13[[#This Row],[Month]]&amp;" "&amp;Table13[[#This Row],[FY]]</f>
        <v>Week 48, MAY FY22</v>
      </c>
      <c r="I206" s="3" t="str">
        <f>Table13[[#This Row],[Month]]&amp;", "&amp;Table13[[#This Row],[FY]]</f>
        <v>MAY, FY22</v>
      </c>
      <c r="J206" s="3" t="str">
        <f>"Q"&amp;Table13[[#This Row],[QTR]]&amp;", "&amp;Table13[[#This Row],[FY]]</f>
        <v>Q4, FY22</v>
      </c>
    </row>
    <row r="207" spans="1:10" x14ac:dyDescent="0.25">
      <c r="A207" s="2">
        <f t="shared" si="16"/>
        <v>44711</v>
      </c>
      <c r="B207" s="2">
        <f t="shared" si="16"/>
        <v>44717</v>
      </c>
      <c r="C207" s="3" t="s">
        <v>1441</v>
      </c>
      <c r="D207" s="3" t="s">
        <v>1442</v>
      </c>
      <c r="E207" s="3">
        <f t="shared" si="14"/>
        <v>4</v>
      </c>
      <c r="F207" s="3" t="s">
        <v>1449</v>
      </c>
      <c r="G207" s="3" t="str">
        <f>Table13[[#This Row],[Month]]&amp;", "&amp;Table13[[#This Row],[FY]]</f>
        <v>JUN, FY22</v>
      </c>
      <c r="H207" s="3" t="str">
        <f>Table13[[#This Row],[Week]]&amp;", "&amp;Table13[[#This Row],[Month]]&amp;" "&amp;Table13[[#This Row],[FY]]</f>
        <v>Week 49, JUN FY22</v>
      </c>
      <c r="I207" s="3" t="str">
        <f>Table13[[#This Row],[Month]]&amp;", "&amp;Table13[[#This Row],[FY]]</f>
        <v>JUN, FY22</v>
      </c>
      <c r="J207" s="3" t="str">
        <f>"Q"&amp;Table13[[#This Row],[QTR]]&amp;", "&amp;Table13[[#This Row],[FY]]</f>
        <v>Q4, FY22</v>
      </c>
    </row>
    <row r="208" spans="1:10" x14ac:dyDescent="0.25">
      <c r="A208" s="2">
        <f t="shared" ref="A208:B223" si="17">A207+7</f>
        <v>44718</v>
      </c>
      <c r="B208" s="2">
        <f t="shared" si="17"/>
        <v>44724</v>
      </c>
      <c r="C208" s="3" t="s">
        <v>1443</v>
      </c>
      <c r="D208" s="3" t="s">
        <v>1442</v>
      </c>
      <c r="E208" s="3">
        <f t="shared" si="14"/>
        <v>4</v>
      </c>
      <c r="F208" s="3" t="s">
        <v>1449</v>
      </c>
      <c r="G208" s="3" t="str">
        <f>Table13[[#This Row],[Month]]&amp;", "&amp;Table13[[#This Row],[FY]]</f>
        <v>JUN, FY22</v>
      </c>
      <c r="H208" s="3" t="str">
        <f>Table13[[#This Row],[Week]]&amp;", "&amp;Table13[[#This Row],[Month]]&amp;" "&amp;Table13[[#This Row],[FY]]</f>
        <v>Week 50, JUN FY22</v>
      </c>
      <c r="I208" s="3" t="str">
        <f>Table13[[#This Row],[Month]]&amp;", "&amp;Table13[[#This Row],[FY]]</f>
        <v>JUN, FY22</v>
      </c>
      <c r="J208" s="3" t="str">
        <f>"Q"&amp;Table13[[#This Row],[QTR]]&amp;", "&amp;Table13[[#This Row],[FY]]</f>
        <v>Q4, FY22</v>
      </c>
    </row>
    <row r="209" spans="1:10" x14ac:dyDescent="0.25">
      <c r="A209" s="2">
        <f t="shared" si="17"/>
        <v>44725</v>
      </c>
      <c r="B209" s="2">
        <f t="shared" si="17"/>
        <v>44731</v>
      </c>
      <c r="C209" s="3" t="s">
        <v>1444</v>
      </c>
      <c r="D209" s="3" t="s">
        <v>1442</v>
      </c>
      <c r="E209" s="3">
        <f t="shared" si="14"/>
        <v>4</v>
      </c>
      <c r="F209" s="3" t="s">
        <v>1449</v>
      </c>
      <c r="G209" s="3" t="str">
        <f>Table13[[#This Row],[Month]]&amp;", "&amp;Table13[[#This Row],[FY]]</f>
        <v>JUN, FY22</v>
      </c>
      <c r="H209" s="3" t="str">
        <f>Table13[[#This Row],[Week]]&amp;", "&amp;Table13[[#This Row],[Month]]&amp;" "&amp;Table13[[#This Row],[FY]]</f>
        <v>Week 51, JUN FY22</v>
      </c>
      <c r="I209" s="3" t="str">
        <f>Table13[[#This Row],[Month]]&amp;", "&amp;Table13[[#This Row],[FY]]</f>
        <v>JUN, FY22</v>
      </c>
      <c r="J209" s="3" t="str">
        <f>"Q"&amp;Table13[[#This Row],[QTR]]&amp;", "&amp;Table13[[#This Row],[FY]]</f>
        <v>Q4, FY22</v>
      </c>
    </row>
    <row r="210" spans="1:10" x14ac:dyDescent="0.25">
      <c r="A210" s="2">
        <f t="shared" si="17"/>
        <v>44732</v>
      </c>
      <c r="B210" s="2">
        <f>B209+7</f>
        <v>44738</v>
      </c>
      <c r="C210" s="3" t="s">
        <v>1445</v>
      </c>
      <c r="D210" s="3" t="s">
        <v>1442</v>
      </c>
      <c r="E210" s="3">
        <f t="shared" si="14"/>
        <v>4</v>
      </c>
      <c r="F210" s="3" t="s">
        <v>1449</v>
      </c>
      <c r="G210" s="3" t="str">
        <f>Table13[[#This Row],[Month]]&amp;", "&amp;Table13[[#This Row],[FY]]</f>
        <v>JUN, FY22</v>
      </c>
      <c r="H210" s="3" t="str">
        <f>Table13[[#This Row],[Week]]&amp;", "&amp;Table13[[#This Row],[Month]]&amp;" "&amp;Table13[[#This Row],[FY]]</f>
        <v>Week 52, JUN FY22</v>
      </c>
      <c r="I210" s="3" t="str">
        <f>Table13[[#This Row],[Month]]&amp;", "&amp;Table13[[#This Row],[FY]]</f>
        <v>JUN, FY22</v>
      </c>
      <c r="J210" s="3" t="str">
        <f>"Q"&amp;Table13[[#This Row],[QTR]]&amp;", "&amp;Table13[[#This Row],[FY]]</f>
        <v>Q4, FY22</v>
      </c>
    </row>
    <row r="211" spans="1:10" x14ac:dyDescent="0.25">
      <c r="A211" s="2">
        <f t="shared" si="17"/>
        <v>44739</v>
      </c>
      <c r="B211" s="2">
        <f t="shared" si="17"/>
        <v>44745</v>
      </c>
      <c r="C211" s="3" t="s">
        <v>1382</v>
      </c>
      <c r="D211" s="3" t="s">
        <v>1383</v>
      </c>
      <c r="E211" s="3">
        <v>1</v>
      </c>
      <c r="F211" s="3" t="s">
        <v>1450</v>
      </c>
      <c r="G211" s="3" t="str">
        <f>Table13[[#This Row],[Month]]&amp;", "&amp;Table13[[#This Row],[FY]]</f>
        <v>JUL, FY23</v>
      </c>
      <c r="H211" s="3" t="str">
        <f>Table13[[#This Row],[Week]]&amp;", "&amp;Table13[[#This Row],[Month]]&amp;" "&amp;Table13[[#This Row],[FY]]</f>
        <v>Week 1, JUL FY23</v>
      </c>
      <c r="I211" s="3" t="str">
        <f>Table13[[#This Row],[Month]]&amp;", "&amp;Table13[[#This Row],[FY]]</f>
        <v>JUL, FY23</v>
      </c>
      <c r="J211" s="3" t="str">
        <f>"Q"&amp;Table13[[#This Row],[QTR]]&amp;", "&amp;Table13[[#This Row],[FY]]</f>
        <v>Q1, FY23</v>
      </c>
    </row>
    <row r="212" spans="1:10" x14ac:dyDescent="0.25">
      <c r="A212" s="2">
        <f t="shared" si="17"/>
        <v>44746</v>
      </c>
      <c r="B212" s="2">
        <f t="shared" si="17"/>
        <v>44752</v>
      </c>
      <c r="C212" s="3" t="s">
        <v>1385</v>
      </c>
      <c r="D212" s="3" t="s">
        <v>1383</v>
      </c>
      <c r="E212" s="3">
        <v>1</v>
      </c>
      <c r="F212" s="3" t="s">
        <v>1450</v>
      </c>
      <c r="G212" s="3" t="str">
        <f>Table13[[#This Row],[Month]]&amp;", "&amp;Table13[[#This Row],[FY]]</f>
        <v>JUL, FY23</v>
      </c>
      <c r="H212" s="3" t="str">
        <f>Table13[[#This Row],[Week]]&amp;", "&amp;Table13[[#This Row],[Month]]&amp;" "&amp;Table13[[#This Row],[FY]]</f>
        <v>Week 2, JUL FY23</v>
      </c>
      <c r="I212" s="3" t="str">
        <f>Table13[[#This Row],[Month]]&amp;", "&amp;Table13[[#This Row],[FY]]</f>
        <v>JUL, FY23</v>
      </c>
      <c r="J212" s="3" t="str">
        <f>"Q"&amp;Table13[[#This Row],[QTR]]&amp;", "&amp;Table13[[#This Row],[FY]]</f>
        <v>Q1, FY23</v>
      </c>
    </row>
    <row r="213" spans="1:10" x14ac:dyDescent="0.25">
      <c r="A213" s="2">
        <f t="shared" si="17"/>
        <v>44753</v>
      </c>
      <c r="B213" s="2">
        <f t="shared" si="17"/>
        <v>44759</v>
      </c>
      <c r="C213" s="3" t="s">
        <v>1386</v>
      </c>
      <c r="D213" s="3" t="s">
        <v>1383</v>
      </c>
      <c r="E213" s="3">
        <v>1</v>
      </c>
      <c r="F213" s="3" t="s">
        <v>1450</v>
      </c>
      <c r="G213" s="3" t="str">
        <f>Table13[[#This Row],[Month]]&amp;", "&amp;Table13[[#This Row],[FY]]</f>
        <v>JUL, FY23</v>
      </c>
      <c r="H213" s="3" t="str">
        <f>Table13[[#This Row],[Week]]&amp;", "&amp;Table13[[#This Row],[Month]]&amp;" "&amp;Table13[[#This Row],[FY]]</f>
        <v>Week 3, JUL FY23</v>
      </c>
      <c r="I213" s="3" t="str">
        <f>Table13[[#This Row],[Month]]&amp;", "&amp;Table13[[#This Row],[FY]]</f>
        <v>JUL, FY23</v>
      </c>
      <c r="J213" s="3" t="str">
        <f>"Q"&amp;Table13[[#This Row],[QTR]]&amp;", "&amp;Table13[[#This Row],[FY]]</f>
        <v>Q1, FY23</v>
      </c>
    </row>
    <row r="214" spans="1:10" x14ac:dyDescent="0.25">
      <c r="A214" s="2">
        <f t="shared" si="17"/>
        <v>44760</v>
      </c>
      <c r="B214" s="2">
        <f t="shared" si="17"/>
        <v>44766</v>
      </c>
      <c r="C214" s="3" t="s">
        <v>1387</v>
      </c>
      <c r="D214" s="3" t="s">
        <v>1383</v>
      </c>
      <c r="E214" s="3">
        <v>1</v>
      </c>
      <c r="F214" s="3" t="s">
        <v>1450</v>
      </c>
      <c r="G214" s="3" t="str">
        <f>Table13[[#This Row],[Month]]&amp;", "&amp;Table13[[#This Row],[FY]]</f>
        <v>JUL, FY23</v>
      </c>
      <c r="H214" s="3" t="str">
        <f>Table13[[#This Row],[Week]]&amp;", "&amp;Table13[[#This Row],[Month]]&amp;" "&amp;Table13[[#This Row],[FY]]</f>
        <v>Week 4, JUL FY23</v>
      </c>
      <c r="I214" s="3" t="str">
        <f>Table13[[#This Row],[Month]]&amp;", "&amp;Table13[[#This Row],[FY]]</f>
        <v>JUL, FY23</v>
      </c>
      <c r="J214" s="3" t="str">
        <f>"Q"&amp;Table13[[#This Row],[QTR]]&amp;", "&amp;Table13[[#This Row],[FY]]</f>
        <v>Q1, FY23</v>
      </c>
    </row>
    <row r="215" spans="1:10" x14ac:dyDescent="0.25">
      <c r="A215" s="2">
        <f t="shared" si="17"/>
        <v>44767</v>
      </c>
      <c r="B215" s="2">
        <f t="shared" si="17"/>
        <v>44773</v>
      </c>
      <c r="C215" s="3" t="s">
        <v>1388</v>
      </c>
      <c r="D215" s="3" t="s">
        <v>1389</v>
      </c>
      <c r="E215" s="3">
        <v>1</v>
      </c>
      <c r="F215" s="3" t="s">
        <v>1450</v>
      </c>
      <c r="G215" s="3" t="str">
        <f>Table13[[#This Row],[Month]]&amp;", "&amp;Table13[[#This Row],[FY]]</f>
        <v>AUG, FY23</v>
      </c>
      <c r="H215" s="3" t="str">
        <f>Table13[[#This Row],[Week]]&amp;", "&amp;Table13[[#This Row],[Month]]&amp;" "&amp;Table13[[#This Row],[FY]]</f>
        <v>Week 5, AUG FY23</v>
      </c>
      <c r="I215" s="3" t="str">
        <f>Table13[[#This Row],[Month]]&amp;", "&amp;Table13[[#This Row],[FY]]</f>
        <v>AUG, FY23</v>
      </c>
      <c r="J215" s="3" t="str">
        <f>"Q"&amp;Table13[[#This Row],[QTR]]&amp;", "&amp;Table13[[#This Row],[FY]]</f>
        <v>Q1, FY23</v>
      </c>
    </row>
    <row r="216" spans="1:10" x14ac:dyDescent="0.25">
      <c r="A216" s="2">
        <f t="shared" si="17"/>
        <v>44774</v>
      </c>
      <c r="B216" s="2">
        <f t="shared" si="17"/>
        <v>44780</v>
      </c>
      <c r="C216" s="3" t="s">
        <v>1390</v>
      </c>
      <c r="D216" s="3" t="s">
        <v>1389</v>
      </c>
      <c r="E216" s="3">
        <v>1</v>
      </c>
      <c r="F216" s="3" t="s">
        <v>1450</v>
      </c>
      <c r="G216" s="3" t="str">
        <f>Table13[[#This Row],[Month]]&amp;", "&amp;Table13[[#This Row],[FY]]</f>
        <v>AUG, FY23</v>
      </c>
      <c r="H216" s="3" t="str">
        <f>Table13[[#This Row],[Week]]&amp;", "&amp;Table13[[#This Row],[Month]]&amp;" "&amp;Table13[[#This Row],[FY]]</f>
        <v>Week 6, AUG FY23</v>
      </c>
      <c r="I216" s="3" t="str">
        <f>Table13[[#This Row],[Month]]&amp;", "&amp;Table13[[#This Row],[FY]]</f>
        <v>AUG, FY23</v>
      </c>
      <c r="J216" s="3" t="str">
        <f>"Q"&amp;Table13[[#This Row],[QTR]]&amp;", "&amp;Table13[[#This Row],[FY]]</f>
        <v>Q1, FY23</v>
      </c>
    </row>
    <row r="217" spans="1:10" x14ac:dyDescent="0.25">
      <c r="A217" s="2">
        <f t="shared" si="17"/>
        <v>44781</v>
      </c>
      <c r="B217" s="2">
        <f t="shared" si="17"/>
        <v>44787</v>
      </c>
      <c r="C217" s="3" t="s">
        <v>1391</v>
      </c>
      <c r="D217" s="3" t="s">
        <v>1389</v>
      </c>
      <c r="E217" s="3">
        <v>1</v>
      </c>
      <c r="F217" s="3" t="s">
        <v>1450</v>
      </c>
      <c r="G217" s="3" t="str">
        <f>Table13[[#This Row],[Month]]&amp;", "&amp;Table13[[#This Row],[FY]]</f>
        <v>AUG, FY23</v>
      </c>
      <c r="H217" s="3" t="str">
        <f>Table13[[#This Row],[Week]]&amp;", "&amp;Table13[[#This Row],[Month]]&amp;" "&amp;Table13[[#This Row],[FY]]</f>
        <v>Week 7, AUG FY23</v>
      </c>
      <c r="I217" s="3" t="str">
        <f>Table13[[#This Row],[Month]]&amp;", "&amp;Table13[[#This Row],[FY]]</f>
        <v>AUG, FY23</v>
      </c>
      <c r="J217" s="3" t="str">
        <f>"Q"&amp;Table13[[#This Row],[QTR]]&amp;", "&amp;Table13[[#This Row],[FY]]</f>
        <v>Q1, FY23</v>
      </c>
    </row>
    <row r="218" spans="1:10" x14ac:dyDescent="0.25">
      <c r="A218" s="2">
        <f t="shared" si="17"/>
        <v>44788</v>
      </c>
      <c r="B218" s="2">
        <f t="shared" si="17"/>
        <v>44794</v>
      </c>
      <c r="C218" s="3" t="s">
        <v>1392</v>
      </c>
      <c r="D218" s="3" t="s">
        <v>1389</v>
      </c>
      <c r="E218" s="3">
        <v>1</v>
      </c>
      <c r="F218" s="3" t="s">
        <v>1450</v>
      </c>
      <c r="G218" s="3" t="str">
        <f>Table13[[#This Row],[Month]]&amp;", "&amp;Table13[[#This Row],[FY]]</f>
        <v>AUG, FY23</v>
      </c>
      <c r="H218" s="3" t="str">
        <f>Table13[[#This Row],[Week]]&amp;", "&amp;Table13[[#This Row],[Month]]&amp;" "&amp;Table13[[#This Row],[FY]]</f>
        <v>Week 8, AUG FY23</v>
      </c>
      <c r="I218" s="3" t="str">
        <f>Table13[[#This Row],[Month]]&amp;", "&amp;Table13[[#This Row],[FY]]</f>
        <v>AUG, FY23</v>
      </c>
      <c r="J218" s="3" t="str">
        <f>"Q"&amp;Table13[[#This Row],[QTR]]&amp;", "&amp;Table13[[#This Row],[FY]]</f>
        <v>Q1, FY23</v>
      </c>
    </row>
    <row r="219" spans="1:10" x14ac:dyDescent="0.25">
      <c r="A219" s="2">
        <f t="shared" si="17"/>
        <v>44795</v>
      </c>
      <c r="B219" s="2">
        <f t="shared" si="17"/>
        <v>44801</v>
      </c>
      <c r="C219" s="3" t="s">
        <v>1393</v>
      </c>
      <c r="D219" s="3" t="s">
        <v>1389</v>
      </c>
      <c r="E219" s="3">
        <v>1</v>
      </c>
      <c r="F219" s="3" t="s">
        <v>1450</v>
      </c>
      <c r="G219" s="3" t="str">
        <f>Table13[[#This Row],[Month]]&amp;", "&amp;Table13[[#This Row],[FY]]</f>
        <v>AUG, FY23</v>
      </c>
      <c r="H219" s="3" t="str">
        <f>Table13[[#This Row],[Week]]&amp;", "&amp;Table13[[#This Row],[Month]]&amp;" "&amp;Table13[[#This Row],[FY]]</f>
        <v>Week 9, AUG FY23</v>
      </c>
      <c r="I219" s="3" t="str">
        <f>Table13[[#This Row],[Month]]&amp;", "&amp;Table13[[#This Row],[FY]]</f>
        <v>AUG, FY23</v>
      </c>
      <c r="J219" s="3" t="str">
        <f>"Q"&amp;Table13[[#This Row],[QTR]]&amp;", "&amp;Table13[[#This Row],[FY]]</f>
        <v>Q1, FY23</v>
      </c>
    </row>
    <row r="220" spans="1:10" x14ac:dyDescent="0.25">
      <c r="A220" s="2">
        <f t="shared" si="17"/>
        <v>44802</v>
      </c>
      <c r="B220" s="2">
        <f t="shared" si="17"/>
        <v>44808</v>
      </c>
      <c r="C220" s="3" t="s">
        <v>1394</v>
      </c>
      <c r="D220" s="3" t="s">
        <v>1395</v>
      </c>
      <c r="E220" s="3">
        <v>1</v>
      </c>
      <c r="F220" s="3" t="s">
        <v>1450</v>
      </c>
      <c r="G220" s="3" t="str">
        <f>Table13[[#This Row],[Month]]&amp;", "&amp;Table13[[#This Row],[FY]]</f>
        <v>SEP, FY23</v>
      </c>
      <c r="H220" s="3" t="str">
        <f>Table13[[#This Row],[Week]]&amp;", "&amp;Table13[[#This Row],[Month]]&amp;" "&amp;Table13[[#This Row],[FY]]</f>
        <v>Week 10, SEP FY23</v>
      </c>
      <c r="I220" s="3" t="str">
        <f>Table13[[#This Row],[Month]]&amp;", "&amp;Table13[[#This Row],[FY]]</f>
        <v>SEP, FY23</v>
      </c>
      <c r="J220" s="3" t="str">
        <f>"Q"&amp;Table13[[#This Row],[QTR]]&amp;", "&amp;Table13[[#This Row],[FY]]</f>
        <v>Q1, FY23</v>
      </c>
    </row>
    <row r="221" spans="1:10" x14ac:dyDescent="0.25">
      <c r="A221" s="2">
        <f t="shared" si="17"/>
        <v>44809</v>
      </c>
      <c r="B221" s="2">
        <f t="shared" si="17"/>
        <v>44815</v>
      </c>
      <c r="C221" s="3" t="s">
        <v>1396</v>
      </c>
      <c r="D221" s="3" t="s">
        <v>1395</v>
      </c>
      <c r="E221" s="3">
        <v>1</v>
      </c>
      <c r="F221" s="3" t="s">
        <v>1450</v>
      </c>
      <c r="G221" s="3" t="str">
        <f>Table13[[#This Row],[Month]]&amp;", "&amp;Table13[[#This Row],[FY]]</f>
        <v>SEP, FY23</v>
      </c>
      <c r="H221" s="3" t="str">
        <f>Table13[[#This Row],[Week]]&amp;", "&amp;Table13[[#This Row],[Month]]&amp;" "&amp;Table13[[#This Row],[FY]]</f>
        <v>Week 11, SEP FY23</v>
      </c>
      <c r="I221" s="3" t="str">
        <f>Table13[[#This Row],[Month]]&amp;", "&amp;Table13[[#This Row],[FY]]</f>
        <v>SEP, FY23</v>
      </c>
      <c r="J221" s="3" t="str">
        <f>"Q"&amp;Table13[[#This Row],[QTR]]&amp;", "&amp;Table13[[#This Row],[FY]]</f>
        <v>Q1, FY23</v>
      </c>
    </row>
    <row r="222" spans="1:10" x14ac:dyDescent="0.25">
      <c r="A222" s="2">
        <f t="shared" si="17"/>
        <v>44816</v>
      </c>
      <c r="B222" s="2">
        <f t="shared" si="17"/>
        <v>44822</v>
      </c>
      <c r="C222" s="3" t="s">
        <v>1397</v>
      </c>
      <c r="D222" s="3" t="s">
        <v>1395</v>
      </c>
      <c r="E222" s="3">
        <v>1</v>
      </c>
      <c r="F222" s="3" t="s">
        <v>1450</v>
      </c>
      <c r="G222" s="3" t="str">
        <f>Table13[[#This Row],[Month]]&amp;", "&amp;Table13[[#This Row],[FY]]</f>
        <v>SEP, FY23</v>
      </c>
      <c r="H222" s="3" t="str">
        <f>Table13[[#This Row],[Week]]&amp;", "&amp;Table13[[#This Row],[Month]]&amp;" "&amp;Table13[[#This Row],[FY]]</f>
        <v>Week 12, SEP FY23</v>
      </c>
      <c r="I222" s="3" t="str">
        <f>Table13[[#This Row],[Month]]&amp;", "&amp;Table13[[#This Row],[FY]]</f>
        <v>SEP, FY23</v>
      </c>
      <c r="J222" s="3" t="str">
        <f>"Q"&amp;Table13[[#This Row],[QTR]]&amp;", "&amp;Table13[[#This Row],[FY]]</f>
        <v>Q1, FY23</v>
      </c>
    </row>
    <row r="223" spans="1:10" x14ac:dyDescent="0.25">
      <c r="A223" s="2">
        <f t="shared" si="17"/>
        <v>44823</v>
      </c>
      <c r="B223" s="2">
        <f t="shared" si="17"/>
        <v>44829</v>
      </c>
      <c r="C223" s="3" t="s">
        <v>1398</v>
      </c>
      <c r="D223" s="3" t="s">
        <v>1395</v>
      </c>
      <c r="E223" s="3">
        <v>1</v>
      </c>
      <c r="F223" s="3" t="s">
        <v>1450</v>
      </c>
      <c r="G223" s="3" t="str">
        <f>Table13[[#This Row],[Month]]&amp;", "&amp;Table13[[#This Row],[FY]]</f>
        <v>SEP, FY23</v>
      </c>
      <c r="H223" s="3" t="str">
        <f>Table13[[#This Row],[Week]]&amp;", "&amp;Table13[[#This Row],[Month]]&amp;" "&amp;Table13[[#This Row],[FY]]</f>
        <v>Week 13, SEP FY23</v>
      </c>
      <c r="I223" s="3" t="str">
        <f>Table13[[#This Row],[Month]]&amp;", "&amp;Table13[[#This Row],[FY]]</f>
        <v>SEP, FY23</v>
      </c>
      <c r="J223" s="3" t="str">
        <f>"Q"&amp;Table13[[#This Row],[QTR]]&amp;", "&amp;Table13[[#This Row],[FY]]</f>
        <v>Q1, FY23</v>
      </c>
    </row>
    <row r="224" spans="1:10" x14ac:dyDescent="0.25">
      <c r="A224" s="2">
        <f t="shared" ref="A224:B239" si="18">A223+7</f>
        <v>44830</v>
      </c>
      <c r="B224" s="2">
        <f t="shared" si="18"/>
        <v>44836</v>
      </c>
      <c r="C224" s="3" t="s">
        <v>1399</v>
      </c>
      <c r="D224" s="3" t="s">
        <v>1400</v>
      </c>
      <c r="E224" s="3">
        <f>E211+1</f>
        <v>2</v>
      </c>
      <c r="F224" s="3" t="s">
        <v>1450</v>
      </c>
      <c r="G224" s="3" t="str">
        <f>Table13[[#This Row],[Month]]&amp;", "&amp;Table13[[#This Row],[FY]]</f>
        <v>OCT, FY23</v>
      </c>
      <c r="H224" s="3" t="str">
        <f>Table13[[#This Row],[Week]]&amp;", "&amp;Table13[[#This Row],[Month]]&amp;" "&amp;Table13[[#This Row],[FY]]</f>
        <v>Week 14, OCT FY23</v>
      </c>
      <c r="I224" s="3" t="str">
        <f>Table13[[#This Row],[Month]]&amp;", "&amp;Table13[[#This Row],[FY]]</f>
        <v>OCT, FY23</v>
      </c>
      <c r="J224" s="3" t="str">
        <f>"Q"&amp;Table13[[#This Row],[QTR]]&amp;", "&amp;Table13[[#This Row],[FY]]</f>
        <v>Q2, FY23</v>
      </c>
    </row>
    <row r="225" spans="1:10" x14ac:dyDescent="0.25">
      <c r="A225" s="2">
        <f t="shared" si="18"/>
        <v>44837</v>
      </c>
      <c r="B225" s="2">
        <f t="shared" si="18"/>
        <v>44843</v>
      </c>
      <c r="C225" s="3" t="s">
        <v>1401</v>
      </c>
      <c r="D225" s="3" t="s">
        <v>1400</v>
      </c>
      <c r="E225" s="3">
        <f t="shared" ref="E225:E262" si="19">E212+1</f>
        <v>2</v>
      </c>
      <c r="F225" s="3" t="s">
        <v>1450</v>
      </c>
      <c r="G225" s="3" t="str">
        <f>Table13[[#This Row],[Month]]&amp;", "&amp;Table13[[#This Row],[FY]]</f>
        <v>OCT, FY23</v>
      </c>
      <c r="H225" s="3" t="str">
        <f>Table13[[#This Row],[Week]]&amp;", "&amp;Table13[[#This Row],[Month]]&amp;" "&amp;Table13[[#This Row],[FY]]</f>
        <v>Week 15, OCT FY23</v>
      </c>
      <c r="I225" s="3" t="str">
        <f>Table13[[#This Row],[Month]]&amp;", "&amp;Table13[[#This Row],[FY]]</f>
        <v>OCT, FY23</v>
      </c>
      <c r="J225" s="3" t="str">
        <f>"Q"&amp;Table13[[#This Row],[QTR]]&amp;", "&amp;Table13[[#This Row],[FY]]</f>
        <v>Q2, FY23</v>
      </c>
    </row>
    <row r="226" spans="1:10" x14ac:dyDescent="0.25">
      <c r="A226" s="2">
        <f t="shared" si="18"/>
        <v>44844</v>
      </c>
      <c r="B226" s="2">
        <f t="shared" si="18"/>
        <v>44850</v>
      </c>
      <c r="C226" s="3" t="s">
        <v>1402</v>
      </c>
      <c r="D226" s="3" t="s">
        <v>1400</v>
      </c>
      <c r="E226" s="3">
        <f t="shared" si="19"/>
        <v>2</v>
      </c>
      <c r="F226" s="3" t="s">
        <v>1450</v>
      </c>
      <c r="G226" s="3" t="str">
        <f>Table13[[#This Row],[Month]]&amp;", "&amp;Table13[[#This Row],[FY]]</f>
        <v>OCT, FY23</v>
      </c>
      <c r="H226" s="3" t="str">
        <f>Table13[[#This Row],[Week]]&amp;", "&amp;Table13[[#This Row],[Month]]&amp;" "&amp;Table13[[#This Row],[FY]]</f>
        <v>Week 16, OCT FY23</v>
      </c>
      <c r="I226" s="3" t="str">
        <f>Table13[[#This Row],[Month]]&amp;", "&amp;Table13[[#This Row],[FY]]</f>
        <v>OCT, FY23</v>
      </c>
      <c r="J226" s="3" t="str">
        <f>"Q"&amp;Table13[[#This Row],[QTR]]&amp;", "&amp;Table13[[#This Row],[FY]]</f>
        <v>Q2, FY23</v>
      </c>
    </row>
    <row r="227" spans="1:10" x14ac:dyDescent="0.25">
      <c r="A227" s="2">
        <f t="shared" si="18"/>
        <v>44851</v>
      </c>
      <c r="B227" s="2">
        <f t="shared" si="18"/>
        <v>44857</v>
      </c>
      <c r="C227" s="3" t="s">
        <v>1403</v>
      </c>
      <c r="D227" s="3" t="s">
        <v>1400</v>
      </c>
      <c r="E227" s="3">
        <f t="shared" si="19"/>
        <v>2</v>
      </c>
      <c r="F227" s="3" t="s">
        <v>1450</v>
      </c>
      <c r="G227" s="3" t="str">
        <f>Table13[[#This Row],[Month]]&amp;", "&amp;Table13[[#This Row],[FY]]</f>
        <v>OCT, FY23</v>
      </c>
      <c r="H227" s="3" t="str">
        <f>Table13[[#This Row],[Week]]&amp;", "&amp;Table13[[#This Row],[Month]]&amp;" "&amp;Table13[[#This Row],[FY]]</f>
        <v>Week 17, OCT FY23</v>
      </c>
      <c r="I227" s="3" t="str">
        <f>Table13[[#This Row],[Month]]&amp;", "&amp;Table13[[#This Row],[FY]]</f>
        <v>OCT, FY23</v>
      </c>
      <c r="J227" s="3" t="str">
        <f>"Q"&amp;Table13[[#This Row],[QTR]]&amp;", "&amp;Table13[[#This Row],[FY]]</f>
        <v>Q2, FY23</v>
      </c>
    </row>
    <row r="228" spans="1:10" x14ac:dyDescent="0.25">
      <c r="A228" s="2">
        <f t="shared" si="18"/>
        <v>44858</v>
      </c>
      <c r="B228" s="2">
        <f t="shared" si="18"/>
        <v>44864</v>
      </c>
      <c r="C228" s="3" t="s">
        <v>1404</v>
      </c>
      <c r="D228" s="3" t="s">
        <v>1405</v>
      </c>
      <c r="E228" s="3">
        <f t="shared" si="19"/>
        <v>2</v>
      </c>
      <c r="F228" s="3" t="s">
        <v>1450</v>
      </c>
      <c r="G228" s="3" t="str">
        <f>Table13[[#This Row],[Month]]&amp;", "&amp;Table13[[#This Row],[FY]]</f>
        <v>NOV, FY23</v>
      </c>
      <c r="H228" s="3" t="str">
        <f>Table13[[#This Row],[Week]]&amp;", "&amp;Table13[[#This Row],[Month]]&amp;" "&amp;Table13[[#This Row],[FY]]</f>
        <v>Week 18, NOV FY23</v>
      </c>
      <c r="I228" s="3" t="str">
        <f>Table13[[#This Row],[Month]]&amp;", "&amp;Table13[[#This Row],[FY]]</f>
        <v>NOV, FY23</v>
      </c>
      <c r="J228" s="3" t="str">
        <f>"Q"&amp;Table13[[#This Row],[QTR]]&amp;", "&amp;Table13[[#This Row],[FY]]</f>
        <v>Q2, FY23</v>
      </c>
    </row>
    <row r="229" spans="1:10" x14ac:dyDescent="0.25">
      <c r="A229" s="2">
        <f t="shared" si="18"/>
        <v>44865</v>
      </c>
      <c r="B229" s="2">
        <f t="shared" si="18"/>
        <v>44871</v>
      </c>
      <c r="C229" s="3" t="s">
        <v>1406</v>
      </c>
      <c r="D229" s="3" t="s">
        <v>1405</v>
      </c>
      <c r="E229" s="3">
        <f t="shared" si="19"/>
        <v>2</v>
      </c>
      <c r="F229" s="3" t="s">
        <v>1450</v>
      </c>
      <c r="G229" s="3" t="str">
        <f>Table13[[#This Row],[Month]]&amp;", "&amp;Table13[[#This Row],[FY]]</f>
        <v>NOV, FY23</v>
      </c>
      <c r="H229" s="3" t="str">
        <f>Table13[[#This Row],[Week]]&amp;", "&amp;Table13[[#This Row],[Month]]&amp;" "&amp;Table13[[#This Row],[FY]]</f>
        <v>Week 19, NOV FY23</v>
      </c>
      <c r="I229" s="3" t="str">
        <f>Table13[[#This Row],[Month]]&amp;", "&amp;Table13[[#This Row],[FY]]</f>
        <v>NOV, FY23</v>
      </c>
      <c r="J229" s="3" t="str">
        <f>"Q"&amp;Table13[[#This Row],[QTR]]&amp;", "&amp;Table13[[#This Row],[FY]]</f>
        <v>Q2, FY23</v>
      </c>
    </row>
    <row r="230" spans="1:10" x14ac:dyDescent="0.25">
      <c r="A230" s="2">
        <f t="shared" si="18"/>
        <v>44872</v>
      </c>
      <c r="B230" s="2">
        <f t="shared" si="18"/>
        <v>44878</v>
      </c>
      <c r="C230" s="3" t="s">
        <v>1407</v>
      </c>
      <c r="D230" s="3" t="s">
        <v>1405</v>
      </c>
      <c r="E230" s="3">
        <f t="shared" si="19"/>
        <v>2</v>
      </c>
      <c r="F230" s="3" t="s">
        <v>1450</v>
      </c>
      <c r="G230" s="3" t="str">
        <f>Table13[[#This Row],[Month]]&amp;", "&amp;Table13[[#This Row],[FY]]</f>
        <v>NOV, FY23</v>
      </c>
      <c r="H230" s="3" t="str">
        <f>Table13[[#This Row],[Week]]&amp;", "&amp;Table13[[#This Row],[Month]]&amp;" "&amp;Table13[[#This Row],[FY]]</f>
        <v>Week 20, NOV FY23</v>
      </c>
      <c r="I230" s="3" t="str">
        <f>Table13[[#This Row],[Month]]&amp;", "&amp;Table13[[#This Row],[FY]]</f>
        <v>NOV, FY23</v>
      </c>
      <c r="J230" s="3" t="str">
        <f>"Q"&amp;Table13[[#This Row],[QTR]]&amp;", "&amp;Table13[[#This Row],[FY]]</f>
        <v>Q2, FY23</v>
      </c>
    </row>
    <row r="231" spans="1:10" x14ac:dyDescent="0.25">
      <c r="A231" s="2">
        <f t="shared" si="18"/>
        <v>44879</v>
      </c>
      <c r="B231" s="2">
        <f t="shared" si="18"/>
        <v>44885</v>
      </c>
      <c r="C231" s="3" t="s">
        <v>1408</v>
      </c>
      <c r="D231" s="3" t="s">
        <v>1405</v>
      </c>
      <c r="E231" s="3">
        <f t="shared" si="19"/>
        <v>2</v>
      </c>
      <c r="F231" s="3" t="s">
        <v>1450</v>
      </c>
      <c r="G231" s="3" t="str">
        <f>Table13[[#This Row],[Month]]&amp;", "&amp;Table13[[#This Row],[FY]]</f>
        <v>NOV, FY23</v>
      </c>
      <c r="H231" s="3" t="str">
        <f>Table13[[#This Row],[Week]]&amp;", "&amp;Table13[[#This Row],[Month]]&amp;" "&amp;Table13[[#This Row],[FY]]</f>
        <v>Week 21, NOV FY23</v>
      </c>
      <c r="I231" s="3" t="str">
        <f>Table13[[#This Row],[Month]]&amp;", "&amp;Table13[[#This Row],[FY]]</f>
        <v>NOV, FY23</v>
      </c>
      <c r="J231" s="3" t="str">
        <f>"Q"&amp;Table13[[#This Row],[QTR]]&amp;", "&amp;Table13[[#This Row],[FY]]</f>
        <v>Q2, FY23</v>
      </c>
    </row>
    <row r="232" spans="1:10" x14ac:dyDescent="0.25">
      <c r="A232" s="2">
        <f t="shared" si="18"/>
        <v>44886</v>
      </c>
      <c r="B232" s="2">
        <f t="shared" si="18"/>
        <v>44892</v>
      </c>
      <c r="C232" s="3" t="s">
        <v>1409</v>
      </c>
      <c r="D232" s="3" t="s">
        <v>1405</v>
      </c>
      <c r="E232" s="3">
        <f t="shared" si="19"/>
        <v>2</v>
      </c>
      <c r="F232" s="3" t="s">
        <v>1450</v>
      </c>
      <c r="G232" s="3" t="str">
        <f>Table13[[#This Row],[Month]]&amp;", "&amp;Table13[[#This Row],[FY]]</f>
        <v>NOV, FY23</v>
      </c>
      <c r="H232" s="3" t="str">
        <f>Table13[[#This Row],[Week]]&amp;", "&amp;Table13[[#This Row],[Month]]&amp;" "&amp;Table13[[#This Row],[FY]]</f>
        <v>Week 22, NOV FY23</v>
      </c>
      <c r="I232" s="3" t="str">
        <f>Table13[[#This Row],[Month]]&amp;", "&amp;Table13[[#This Row],[FY]]</f>
        <v>NOV, FY23</v>
      </c>
      <c r="J232" s="3" t="str">
        <f>"Q"&amp;Table13[[#This Row],[QTR]]&amp;", "&amp;Table13[[#This Row],[FY]]</f>
        <v>Q2, FY23</v>
      </c>
    </row>
    <row r="233" spans="1:10" x14ac:dyDescent="0.25">
      <c r="A233" s="2">
        <f t="shared" si="18"/>
        <v>44893</v>
      </c>
      <c r="B233" s="2">
        <f t="shared" si="18"/>
        <v>44899</v>
      </c>
      <c r="C233" s="3" t="s">
        <v>1410</v>
      </c>
      <c r="D233" s="3" t="s">
        <v>1411</v>
      </c>
      <c r="E233" s="3">
        <f t="shared" si="19"/>
        <v>2</v>
      </c>
      <c r="F233" s="3" t="s">
        <v>1450</v>
      </c>
      <c r="G233" s="3" t="str">
        <f>Table13[[#This Row],[Month]]&amp;", "&amp;Table13[[#This Row],[FY]]</f>
        <v>DEC, FY23</v>
      </c>
      <c r="H233" s="3" t="str">
        <f>Table13[[#This Row],[Week]]&amp;", "&amp;Table13[[#This Row],[Month]]&amp;" "&amp;Table13[[#This Row],[FY]]</f>
        <v>Week 23, DEC FY23</v>
      </c>
      <c r="I233" s="3" t="str">
        <f>Table13[[#This Row],[Month]]&amp;", "&amp;Table13[[#This Row],[FY]]</f>
        <v>DEC, FY23</v>
      </c>
      <c r="J233" s="3" t="str">
        <f>"Q"&amp;Table13[[#This Row],[QTR]]&amp;", "&amp;Table13[[#This Row],[FY]]</f>
        <v>Q2, FY23</v>
      </c>
    </row>
    <row r="234" spans="1:10" x14ac:dyDescent="0.25">
      <c r="A234" s="2">
        <f t="shared" si="18"/>
        <v>44900</v>
      </c>
      <c r="B234" s="2">
        <f t="shared" si="18"/>
        <v>44906</v>
      </c>
      <c r="C234" s="3" t="s">
        <v>1412</v>
      </c>
      <c r="D234" s="3" t="s">
        <v>1411</v>
      </c>
      <c r="E234" s="3">
        <f t="shared" si="19"/>
        <v>2</v>
      </c>
      <c r="F234" s="3" t="s">
        <v>1450</v>
      </c>
      <c r="G234" s="3" t="str">
        <f>Table13[[#This Row],[Month]]&amp;", "&amp;Table13[[#This Row],[FY]]</f>
        <v>DEC, FY23</v>
      </c>
      <c r="H234" s="3" t="str">
        <f>Table13[[#This Row],[Week]]&amp;", "&amp;Table13[[#This Row],[Month]]&amp;" "&amp;Table13[[#This Row],[FY]]</f>
        <v>Week 24, DEC FY23</v>
      </c>
      <c r="I234" s="3" t="str">
        <f>Table13[[#This Row],[Month]]&amp;", "&amp;Table13[[#This Row],[FY]]</f>
        <v>DEC, FY23</v>
      </c>
      <c r="J234" s="3" t="str">
        <f>"Q"&amp;Table13[[#This Row],[QTR]]&amp;", "&amp;Table13[[#This Row],[FY]]</f>
        <v>Q2, FY23</v>
      </c>
    </row>
    <row r="235" spans="1:10" x14ac:dyDescent="0.25">
      <c r="A235" s="2">
        <f t="shared" si="18"/>
        <v>44907</v>
      </c>
      <c r="B235" s="2">
        <f t="shared" si="18"/>
        <v>44913</v>
      </c>
      <c r="C235" s="3" t="s">
        <v>1413</v>
      </c>
      <c r="D235" s="3" t="s">
        <v>1411</v>
      </c>
      <c r="E235" s="3">
        <f t="shared" si="19"/>
        <v>2</v>
      </c>
      <c r="F235" s="3" t="s">
        <v>1450</v>
      </c>
      <c r="G235" s="3" t="str">
        <f>Table13[[#This Row],[Month]]&amp;", "&amp;Table13[[#This Row],[FY]]</f>
        <v>DEC, FY23</v>
      </c>
      <c r="H235" s="3" t="str">
        <f>Table13[[#This Row],[Week]]&amp;", "&amp;Table13[[#This Row],[Month]]&amp;" "&amp;Table13[[#This Row],[FY]]</f>
        <v>Week 25, DEC FY23</v>
      </c>
      <c r="I235" s="3" t="str">
        <f>Table13[[#This Row],[Month]]&amp;", "&amp;Table13[[#This Row],[FY]]</f>
        <v>DEC, FY23</v>
      </c>
      <c r="J235" s="3" t="str">
        <f>"Q"&amp;Table13[[#This Row],[QTR]]&amp;", "&amp;Table13[[#This Row],[FY]]</f>
        <v>Q2, FY23</v>
      </c>
    </row>
    <row r="236" spans="1:10" x14ac:dyDescent="0.25">
      <c r="A236" s="2">
        <f t="shared" si="18"/>
        <v>44914</v>
      </c>
      <c r="B236" s="2">
        <f t="shared" si="18"/>
        <v>44920</v>
      </c>
      <c r="C236" s="3" t="s">
        <v>1414</v>
      </c>
      <c r="D236" s="3" t="s">
        <v>1411</v>
      </c>
      <c r="E236" s="3">
        <f t="shared" si="19"/>
        <v>2</v>
      </c>
      <c r="F236" s="3" t="s">
        <v>1450</v>
      </c>
      <c r="G236" s="3" t="str">
        <f>Table13[[#This Row],[Month]]&amp;", "&amp;Table13[[#This Row],[FY]]</f>
        <v>DEC, FY23</v>
      </c>
      <c r="H236" s="3" t="str">
        <f>Table13[[#This Row],[Week]]&amp;", "&amp;Table13[[#This Row],[Month]]&amp;" "&amp;Table13[[#This Row],[FY]]</f>
        <v>Week 26, DEC FY23</v>
      </c>
      <c r="I236" s="3" t="str">
        <f>Table13[[#This Row],[Month]]&amp;", "&amp;Table13[[#This Row],[FY]]</f>
        <v>DEC, FY23</v>
      </c>
      <c r="J236" s="3" t="str">
        <f>"Q"&amp;Table13[[#This Row],[QTR]]&amp;", "&amp;Table13[[#This Row],[FY]]</f>
        <v>Q2, FY23</v>
      </c>
    </row>
    <row r="237" spans="1:10" x14ac:dyDescent="0.25">
      <c r="A237" s="2">
        <f t="shared" si="18"/>
        <v>44921</v>
      </c>
      <c r="B237" s="2">
        <f t="shared" si="18"/>
        <v>44927</v>
      </c>
      <c r="C237" s="3" t="s">
        <v>1415</v>
      </c>
      <c r="D237" s="3" t="s">
        <v>1416</v>
      </c>
      <c r="E237" s="3">
        <f t="shared" si="19"/>
        <v>3</v>
      </c>
      <c r="F237" s="3" t="s">
        <v>1450</v>
      </c>
      <c r="G237" s="3" t="str">
        <f>Table13[[#This Row],[Month]]&amp;", "&amp;Table13[[#This Row],[FY]]</f>
        <v>JAN, FY23</v>
      </c>
      <c r="H237" s="3" t="str">
        <f>Table13[[#This Row],[Week]]&amp;", "&amp;Table13[[#This Row],[Month]]&amp;" "&amp;Table13[[#This Row],[FY]]</f>
        <v>Week 27, JAN FY23</v>
      </c>
      <c r="I237" s="3" t="str">
        <f>Table13[[#This Row],[Month]]&amp;", "&amp;Table13[[#This Row],[FY]]</f>
        <v>JAN, FY23</v>
      </c>
      <c r="J237" s="3" t="str">
        <f>"Q"&amp;Table13[[#This Row],[QTR]]&amp;", "&amp;Table13[[#This Row],[FY]]</f>
        <v>Q3, FY23</v>
      </c>
    </row>
    <row r="238" spans="1:10" x14ac:dyDescent="0.25">
      <c r="A238" s="2">
        <f t="shared" si="18"/>
        <v>44928</v>
      </c>
      <c r="B238" s="2">
        <f t="shared" si="18"/>
        <v>44934</v>
      </c>
      <c r="C238" s="3" t="s">
        <v>1417</v>
      </c>
      <c r="D238" s="3" t="s">
        <v>1416</v>
      </c>
      <c r="E238" s="3">
        <f t="shared" si="19"/>
        <v>3</v>
      </c>
      <c r="F238" s="3" t="s">
        <v>1450</v>
      </c>
      <c r="G238" s="3" t="str">
        <f>Table13[[#This Row],[Month]]&amp;", "&amp;Table13[[#This Row],[FY]]</f>
        <v>JAN, FY23</v>
      </c>
      <c r="H238" s="3" t="str">
        <f>Table13[[#This Row],[Week]]&amp;", "&amp;Table13[[#This Row],[Month]]&amp;" "&amp;Table13[[#This Row],[FY]]</f>
        <v>Week 28, JAN FY23</v>
      </c>
      <c r="I238" s="3" t="str">
        <f>Table13[[#This Row],[Month]]&amp;", "&amp;Table13[[#This Row],[FY]]</f>
        <v>JAN, FY23</v>
      </c>
      <c r="J238" s="3" t="str">
        <f>"Q"&amp;Table13[[#This Row],[QTR]]&amp;", "&amp;Table13[[#This Row],[FY]]</f>
        <v>Q3, FY23</v>
      </c>
    </row>
    <row r="239" spans="1:10" x14ac:dyDescent="0.25">
      <c r="A239" s="2">
        <f t="shared" si="18"/>
        <v>44935</v>
      </c>
      <c r="B239" s="2">
        <f t="shared" si="18"/>
        <v>44941</v>
      </c>
      <c r="C239" s="3" t="s">
        <v>1418</v>
      </c>
      <c r="D239" s="3" t="s">
        <v>1416</v>
      </c>
      <c r="E239" s="3">
        <f t="shared" si="19"/>
        <v>3</v>
      </c>
      <c r="F239" s="3" t="s">
        <v>1450</v>
      </c>
      <c r="G239" s="3" t="str">
        <f>Table13[[#This Row],[Month]]&amp;", "&amp;Table13[[#This Row],[FY]]</f>
        <v>JAN, FY23</v>
      </c>
      <c r="H239" s="3" t="str">
        <f>Table13[[#This Row],[Week]]&amp;", "&amp;Table13[[#This Row],[Month]]&amp;" "&amp;Table13[[#This Row],[FY]]</f>
        <v>Week 29, JAN FY23</v>
      </c>
      <c r="I239" s="3" t="str">
        <f>Table13[[#This Row],[Month]]&amp;", "&amp;Table13[[#This Row],[FY]]</f>
        <v>JAN, FY23</v>
      </c>
      <c r="J239" s="3" t="str">
        <f>"Q"&amp;Table13[[#This Row],[QTR]]&amp;", "&amp;Table13[[#This Row],[FY]]</f>
        <v>Q3, FY23</v>
      </c>
    </row>
    <row r="240" spans="1:10" x14ac:dyDescent="0.25">
      <c r="A240" s="2">
        <f t="shared" ref="A240:B255" si="20">A239+7</f>
        <v>44942</v>
      </c>
      <c r="B240" s="2">
        <f t="shared" si="20"/>
        <v>44948</v>
      </c>
      <c r="C240" s="3" t="s">
        <v>1419</v>
      </c>
      <c r="D240" s="3" t="s">
        <v>1416</v>
      </c>
      <c r="E240" s="3">
        <f t="shared" si="19"/>
        <v>3</v>
      </c>
      <c r="F240" s="3" t="s">
        <v>1450</v>
      </c>
      <c r="G240" s="3" t="str">
        <f>Table13[[#This Row],[Month]]&amp;", "&amp;Table13[[#This Row],[FY]]</f>
        <v>JAN, FY23</v>
      </c>
      <c r="H240" s="3" t="str">
        <f>Table13[[#This Row],[Week]]&amp;", "&amp;Table13[[#This Row],[Month]]&amp;" "&amp;Table13[[#This Row],[FY]]</f>
        <v>Week 30, JAN FY23</v>
      </c>
      <c r="I240" s="3" t="str">
        <f>Table13[[#This Row],[Month]]&amp;", "&amp;Table13[[#This Row],[FY]]</f>
        <v>JAN, FY23</v>
      </c>
      <c r="J240" s="3" t="str">
        <f>"Q"&amp;Table13[[#This Row],[QTR]]&amp;", "&amp;Table13[[#This Row],[FY]]</f>
        <v>Q3, FY23</v>
      </c>
    </row>
    <row r="241" spans="1:10" x14ac:dyDescent="0.25">
      <c r="A241" s="2">
        <f t="shared" si="20"/>
        <v>44949</v>
      </c>
      <c r="B241" s="2">
        <f t="shared" si="20"/>
        <v>44955</v>
      </c>
      <c r="C241" s="3" t="s">
        <v>1420</v>
      </c>
      <c r="D241" s="3" t="s">
        <v>1421</v>
      </c>
      <c r="E241" s="3">
        <f t="shared" si="19"/>
        <v>3</v>
      </c>
      <c r="F241" s="3" t="s">
        <v>1450</v>
      </c>
      <c r="G241" s="3" t="str">
        <f>Table13[[#This Row],[Month]]&amp;", "&amp;Table13[[#This Row],[FY]]</f>
        <v>FEB, FY23</v>
      </c>
      <c r="H241" s="3" t="str">
        <f>Table13[[#This Row],[Week]]&amp;", "&amp;Table13[[#This Row],[Month]]&amp;" "&amp;Table13[[#This Row],[FY]]</f>
        <v>Week 31, FEB FY23</v>
      </c>
      <c r="I241" s="3" t="str">
        <f>Table13[[#This Row],[Month]]&amp;", "&amp;Table13[[#This Row],[FY]]</f>
        <v>FEB, FY23</v>
      </c>
      <c r="J241" s="3" t="str">
        <f>"Q"&amp;Table13[[#This Row],[QTR]]&amp;", "&amp;Table13[[#This Row],[FY]]</f>
        <v>Q3, FY23</v>
      </c>
    </row>
    <row r="242" spans="1:10" x14ac:dyDescent="0.25">
      <c r="A242" s="2">
        <f t="shared" si="20"/>
        <v>44956</v>
      </c>
      <c r="B242" s="2">
        <f t="shared" si="20"/>
        <v>44962</v>
      </c>
      <c r="C242" s="3" t="s">
        <v>1422</v>
      </c>
      <c r="D242" s="3" t="s">
        <v>1421</v>
      </c>
      <c r="E242" s="3">
        <f t="shared" si="19"/>
        <v>3</v>
      </c>
      <c r="F242" s="3" t="s">
        <v>1450</v>
      </c>
      <c r="G242" s="3" t="str">
        <f>Table13[[#This Row],[Month]]&amp;", "&amp;Table13[[#This Row],[FY]]</f>
        <v>FEB, FY23</v>
      </c>
      <c r="H242" s="3" t="str">
        <f>Table13[[#This Row],[Week]]&amp;", "&amp;Table13[[#This Row],[Month]]&amp;" "&amp;Table13[[#This Row],[FY]]</f>
        <v>Week 32, FEB FY23</v>
      </c>
      <c r="I242" s="3" t="str">
        <f>Table13[[#This Row],[Month]]&amp;", "&amp;Table13[[#This Row],[FY]]</f>
        <v>FEB, FY23</v>
      </c>
      <c r="J242" s="3" t="str">
        <f>"Q"&amp;Table13[[#This Row],[QTR]]&amp;", "&amp;Table13[[#This Row],[FY]]</f>
        <v>Q3, FY23</v>
      </c>
    </row>
    <row r="243" spans="1:10" x14ac:dyDescent="0.25">
      <c r="A243" s="2">
        <f t="shared" si="20"/>
        <v>44963</v>
      </c>
      <c r="B243" s="2">
        <f t="shared" si="20"/>
        <v>44969</v>
      </c>
      <c r="C243" s="3" t="s">
        <v>1423</v>
      </c>
      <c r="D243" s="3" t="s">
        <v>1421</v>
      </c>
      <c r="E243" s="3">
        <f t="shared" si="19"/>
        <v>3</v>
      </c>
      <c r="F243" s="3" t="s">
        <v>1450</v>
      </c>
      <c r="G243" s="3" t="str">
        <f>Table13[[#This Row],[Month]]&amp;", "&amp;Table13[[#This Row],[FY]]</f>
        <v>FEB, FY23</v>
      </c>
      <c r="H243" s="3" t="str">
        <f>Table13[[#This Row],[Week]]&amp;", "&amp;Table13[[#This Row],[Month]]&amp;" "&amp;Table13[[#This Row],[FY]]</f>
        <v>Week 33, FEB FY23</v>
      </c>
      <c r="I243" s="3" t="str">
        <f>Table13[[#This Row],[Month]]&amp;", "&amp;Table13[[#This Row],[FY]]</f>
        <v>FEB, FY23</v>
      </c>
      <c r="J243" s="3" t="str">
        <f>"Q"&amp;Table13[[#This Row],[QTR]]&amp;", "&amp;Table13[[#This Row],[FY]]</f>
        <v>Q3, FY23</v>
      </c>
    </row>
    <row r="244" spans="1:10" x14ac:dyDescent="0.25">
      <c r="A244" s="2">
        <f t="shared" si="20"/>
        <v>44970</v>
      </c>
      <c r="B244" s="2">
        <f t="shared" si="20"/>
        <v>44976</v>
      </c>
      <c r="C244" s="3" t="s">
        <v>1424</v>
      </c>
      <c r="D244" s="3" t="s">
        <v>1421</v>
      </c>
      <c r="E244" s="3">
        <f t="shared" si="19"/>
        <v>3</v>
      </c>
      <c r="F244" s="3" t="s">
        <v>1450</v>
      </c>
      <c r="G244" s="3" t="str">
        <f>Table13[[#This Row],[Month]]&amp;", "&amp;Table13[[#This Row],[FY]]</f>
        <v>FEB, FY23</v>
      </c>
      <c r="H244" s="3" t="str">
        <f>Table13[[#This Row],[Week]]&amp;", "&amp;Table13[[#This Row],[Month]]&amp;" "&amp;Table13[[#This Row],[FY]]</f>
        <v>Week 34, FEB FY23</v>
      </c>
      <c r="I244" s="3" t="str">
        <f>Table13[[#This Row],[Month]]&amp;", "&amp;Table13[[#This Row],[FY]]</f>
        <v>FEB, FY23</v>
      </c>
      <c r="J244" s="3" t="str">
        <f>"Q"&amp;Table13[[#This Row],[QTR]]&amp;", "&amp;Table13[[#This Row],[FY]]</f>
        <v>Q3, FY23</v>
      </c>
    </row>
    <row r="245" spans="1:10" x14ac:dyDescent="0.25">
      <c r="A245" s="2">
        <f t="shared" si="20"/>
        <v>44977</v>
      </c>
      <c r="B245" s="2">
        <f t="shared" si="20"/>
        <v>44983</v>
      </c>
      <c r="C245" s="3" t="s">
        <v>1425</v>
      </c>
      <c r="D245" s="3" t="s">
        <v>1421</v>
      </c>
      <c r="E245" s="3">
        <f t="shared" si="19"/>
        <v>3</v>
      </c>
      <c r="F245" s="3" t="s">
        <v>1450</v>
      </c>
      <c r="G245" s="3" t="str">
        <f>Table13[[#This Row],[Month]]&amp;", "&amp;Table13[[#This Row],[FY]]</f>
        <v>FEB, FY23</v>
      </c>
      <c r="H245" s="3" t="str">
        <f>Table13[[#This Row],[Week]]&amp;", "&amp;Table13[[#This Row],[Month]]&amp;" "&amp;Table13[[#This Row],[FY]]</f>
        <v>Week 35, FEB FY23</v>
      </c>
      <c r="I245" s="3" t="str">
        <f>Table13[[#This Row],[Month]]&amp;", "&amp;Table13[[#This Row],[FY]]</f>
        <v>FEB, FY23</v>
      </c>
      <c r="J245" s="3" t="str">
        <f>"Q"&amp;Table13[[#This Row],[QTR]]&amp;", "&amp;Table13[[#This Row],[FY]]</f>
        <v>Q3, FY23</v>
      </c>
    </row>
    <row r="246" spans="1:10" x14ac:dyDescent="0.25">
      <c r="A246" s="2">
        <f t="shared" si="20"/>
        <v>44984</v>
      </c>
      <c r="B246" s="2">
        <f t="shared" si="20"/>
        <v>44990</v>
      </c>
      <c r="C246" s="3" t="s">
        <v>1426</v>
      </c>
      <c r="D246" s="3" t="s">
        <v>9</v>
      </c>
      <c r="E246" s="3">
        <f t="shared" si="19"/>
        <v>3</v>
      </c>
      <c r="F246" s="3" t="s">
        <v>1450</v>
      </c>
      <c r="G246" s="3" t="str">
        <f>Table13[[#This Row],[Month]]&amp;", "&amp;Table13[[#This Row],[FY]]</f>
        <v>MAR, FY23</v>
      </c>
      <c r="H246" s="3" t="str">
        <f>Table13[[#This Row],[Week]]&amp;", "&amp;Table13[[#This Row],[Month]]&amp;" "&amp;Table13[[#This Row],[FY]]</f>
        <v>Week 36, MAR FY23</v>
      </c>
      <c r="I246" s="3" t="str">
        <f>Table13[[#This Row],[Month]]&amp;", "&amp;Table13[[#This Row],[FY]]</f>
        <v>MAR, FY23</v>
      </c>
      <c r="J246" s="3" t="str">
        <f>"Q"&amp;Table13[[#This Row],[QTR]]&amp;", "&amp;Table13[[#This Row],[FY]]</f>
        <v>Q3, FY23</v>
      </c>
    </row>
    <row r="247" spans="1:10" x14ac:dyDescent="0.25">
      <c r="A247" s="2">
        <f t="shared" si="20"/>
        <v>44991</v>
      </c>
      <c r="B247" s="2">
        <f t="shared" si="20"/>
        <v>44997</v>
      </c>
      <c r="C247" s="3" t="s">
        <v>1427</v>
      </c>
      <c r="D247" s="3" t="s">
        <v>9</v>
      </c>
      <c r="E247" s="3">
        <f t="shared" si="19"/>
        <v>3</v>
      </c>
      <c r="F247" s="3" t="s">
        <v>1450</v>
      </c>
      <c r="G247" s="3" t="str">
        <f>Table13[[#This Row],[Month]]&amp;", "&amp;Table13[[#This Row],[FY]]</f>
        <v>MAR, FY23</v>
      </c>
      <c r="H247" s="3" t="str">
        <f>Table13[[#This Row],[Week]]&amp;", "&amp;Table13[[#This Row],[Month]]&amp;" "&amp;Table13[[#This Row],[FY]]</f>
        <v>Week 37, MAR FY23</v>
      </c>
      <c r="I247" s="3" t="str">
        <f>Table13[[#This Row],[Month]]&amp;", "&amp;Table13[[#This Row],[FY]]</f>
        <v>MAR, FY23</v>
      </c>
      <c r="J247" s="3" t="str">
        <f>"Q"&amp;Table13[[#This Row],[QTR]]&amp;", "&amp;Table13[[#This Row],[FY]]</f>
        <v>Q3, FY23</v>
      </c>
    </row>
    <row r="248" spans="1:10" x14ac:dyDescent="0.25">
      <c r="A248" s="2">
        <f t="shared" si="20"/>
        <v>44998</v>
      </c>
      <c r="B248" s="2">
        <f t="shared" si="20"/>
        <v>45004</v>
      </c>
      <c r="C248" s="3" t="s">
        <v>1428</v>
      </c>
      <c r="D248" s="3" t="s">
        <v>9</v>
      </c>
      <c r="E248" s="3">
        <f t="shared" si="19"/>
        <v>3</v>
      </c>
      <c r="F248" s="3" t="s">
        <v>1450</v>
      </c>
      <c r="G248" s="3" t="str">
        <f>Table13[[#This Row],[Month]]&amp;", "&amp;Table13[[#This Row],[FY]]</f>
        <v>MAR, FY23</v>
      </c>
      <c r="H248" s="3" t="str">
        <f>Table13[[#This Row],[Week]]&amp;", "&amp;Table13[[#This Row],[Month]]&amp;" "&amp;Table13[[#This Row],[FY]]</f>
        <v>Week 38, MAR FY23</v>
      </c>
      <c r="I248" s="3" t="str">
        <f>Table13[[#This Row],[Month]]&amp;", "&amp;Table13[[#This Row],[FY]]</f>
        <v>MAR, FY23</v>
      </c>
      <c r="J248" s="3" t="str">
        <f>"Q"&amp;Table13[[#This Row],[QTR]]&amp;", "&amp;Table13[[#This Row],[FY]]</f>
        <v>Q3, FY23</v>
      </c>
    </row>
    <row r="249" spans="1:10" x14ac:dyDescent="0.25">
      <c r="A249" s="2">
        <f t="shared" si="20"/>
        <v>45005</v>
      </c>
      <c r="B249" s="2">
        <f t="shared" si="20"/>
        <v>45011</v>
      </c>
      <c r="C249" s="3" t="s">
        <v>1429</v>
      </c>
      <c r="D249" s="3" t="s">
        <v>9</v>
      </c>
      <c r="E249" s="3">
        <f t="shared" si="19"/>
        <v>3</v>
      </c>
      <c r="F249" s="3" t="s">
        <v>1450</v>
      </c>
      <c r="G249" s="3" t="str">
        <f>Table13[[#This Row],[Month]]&amp;", "&amp;Table13[[#This Row],[FY]]</f>
        <v>MAR, FY23</v>
      </c>
      <c r="H249" s="3" t="str">
        <f>Table13[[#This Row],[Week]]&amp;", "&amp;Table13[[#This Row],[Month]]&amp;" "&amp;Table13[[#This Row],[FY]]</f>
        <v>Week 39, MAR FY23</v>
      </c>
      <c r="I249" s="3" t="str">
        <f>Table13[[#This Row],[Month]]&amp;", "&amp;Table13[[#This Row],[FY]]</f>
        <v>MAR, FY23</v>
      </c>
      <c r="J249" s="3" t="str">
        <f>"Q"&amp;Table13[[#This Row],[QTR]]&amp;", "&amp;Table13[[#This Row],[FY]]</f>
        <v>Q3, FY23</v>
      </c>
    </row>
    <row r="250" spans="1:10" x14ac:dyDescent="0.25">
      <c r="A250" s="2">
        <f t="shared" si="20"/>
        <v>45012</v>
      </c>
      <c r="B250" s="2">
        <f t="shared" si="20"/>
        <v>45018</v>
      </c>
      <c r="C250" s="3" t="s">
        <v>1430</v>
      </c>
      <c r="D250" s="3" t="s">
        <v>1431</v>
      </c>
      <c r="E250" s="3">
        <f t="shared" si="19"/>
        <v>4</v>
      </c>
      <c r="F250" s="3" t="s">
        <v>1450</v>
      </c>
      <c r="G250" s="3" t="str">
        <f>Table13[[#This Row],[Month]]&amp;", "&amp;Table13[[#This Row],[FY]]</f>
        <v>APR, FY23</v>
      </c>
      <c r="H250" s="3" t="str">
        <f>Table13[[#This Row],[Week]]&amp;", "&amp;Table13[[#This Row],[Month]]&amp;" "&amp;Table13[[#This Row],[FY]]</f>
        <v>Week 40, APR FY23</v>
      </c>
      <c r="I250" s="3" t="str">
        <f>Table13[[#This Row],[Month]]&amp;", "&amp;Table13[[#This Row],[FY]]</f>
        <v>APR, FY23</v>
      </c>
      <c r="J250" s="3" t="str">
        <f>"Q"&amp;Table13[[#This Row],[QTR]]&amp;", "&amp;Table13[[#This Row],[FY]]</f>
        <v>Q4, FY23</v>
      </c>
    </row>
    <row r="251" spans="1:10" x14ac:dyDescent="0.25">
      <c r="A251" s="2">
        <f t="shared" si="20"/>
        <v>45019</v>
      </c>
      <c r="B251" s="2">
        <f t="shared" si="20"/>
        <v>45025</v>
      </c>
      <c r="C251" s="3" t="s">
        <v>1432</v>
      </c>
      <c r="D251" s="3" t="s">
        <v>1431</v>
      </c>
      <c r="E251" s="3">
        <f t="shared" si="19"/>
        <v>4</v>
      </c>
      <c r="F251" s="3" t="s">
        <v>1450</v>
      </c>
      <c r="G251" s="3" t="str">
        <f>Table13[[#This Row],[Month]]&amp;", "&amp;Table13[[#This Row],[FY]]</f>
        <v>APR, FY23</v>
      </c>
      <c r="H251" s="3" t="str">
        <f>Table13[[#This Row],[Week]]&amp;", "&amp;Table13[[#This Row],[Month]]&amp;" "&amp;Table13[[#This Row],[FY]]</f>
        <v>Week 41, APR FY23</v>
      </c>
      <c r="I251" s="3" t="str">
        <f>Table13[[#This Row],[Month]]&amp;", "&amp;Table13[[#This Row],[FY]]</f>
        <v>APR, FY23</v>
      </c>
      <c r="J251" s="3" t="str">
        <f>"Q"&amp;Table13[[#This Row],[QTR]]&amp;", "&amp;Table13[[#This Row],[FY]]</f>
        <v>Q4, FY23</v>
      </c>
    </row>
    <row r="252" spans="1:10" x14ac:dyDescent="0.25">
      <c r="A252" s="2">
        <f t="shared" si="20"/>
        <v>45026</v>
      </c>
      <c r="B252" s="2">
        <f t="shared" si="20"/>
        <v>45032</v>
      </c>
      <c r="C252" s="3" t="s">
        <v>1433</v>
      </c>
      <c r="D252" s="3" t="s">
        <v>1431</v>
      </c>
      <c r="E252" s="3">
        <f t="shared" si="19"/>
        <v>4</v>
      </c>
      <c r="F252" s="3" t="s">
        <v>1450</v>
      </c>
      <c r="G252" s="3" t="str">
        <f>Table13[[#This Row],[Month]]&amp;", "&amp;Table13[[#This Row],[FY]]</f>
        <v>APR, FY23</v>
      </c>
      <c r="H252" s="3" t="str">
        <f>Table13[[#This Row],[Week]]&amp;", "&amp;Table13[[#This Row],[Month]]&amp;" "&amp;Table13[[#This Row],[FY]]</f>
        <v>Week 42, APR FY23</v>
      </c>
      <c r="I252" s="3" t="str">
        <f>Table13[[#This Row],[Month]]&amp;", "&amp;Table13[[#This Row],[FY]]</f>
        <v>APR, FY23</v>
      </c>
      <c r="J252" s="3" t="str">
        <f>"Q"&amp;Table13[[#This Row],[QTR]]&amp;", "&amp;Table13[[#This Row],[FY]]</f>
        <v>Q4, FY23</v>
      </c>
    </row>
    <row r="253" spans="1:10" x14ac:dyDescent="0.25">
      <c r="A253" s="2">
        <f t="shared" si="20"/>
        <v>45033</v>
      </c>
      <c r="B253" s="2">
        <f t="shared" si="20"/>
        <v>45039</v>
      </c>
      <c r="C253" s="3" t="s">
        <v>1434</v>
      </c>
      <c r="D253" s="3" t="s">
        <v>1431</v>
      </c>
      <c r="E253" s="3">
        <f t="shared" si="19"/>
        <v>4</v>
      </c>
      <c r="F253" s="3" t="s">
        <v>1450</v>
      </c>
      <c r="G253" s="3" t="str">
        <f>Table13[[#This Row],[Month]]&amp;", "&amp;Table13[[#This Row],[FY]]</f>
        <v>APR, FY23</v>
      </c>
      <c r="H253" s="3" t="str">
        <f>Table13[[#This Row],[Week]]&amp;", "&amp;Table13[[#This Row],[Month]]&amp;" "&amp;Table13[[#This Row],[FY]]</f>
        <v>Week 43, APR FY23</v>
      </c>
      <c r="I253" s="3" t="str">
        <f>Table13[[#This Row],[Month]]&amp;", "&amp;Table13[[#This Row],[FY]]</f>
        <v>APR, FY23</v>
      </c>
      <c r="J253" s="3" t="str">
        <f>"Q"&amp;Table13[[#This Row],[QTR]]&amp;", "&amp;Table13[[#This Row],[FY]]</f>
        <v>Q4, FY23</v>
      </c>
    </row>
    <row r="254" spans="1:10" x14ac:dyDescent="0.25">
      <c r="A254" s="2">
        <f t="shared" si="20"/>
        <v>45040</v>
      </c>
      <c r="B254" s="2">
        <f t="shared" si="20"/>
        <v>45046</v>
      </c>
      <c r="C254" s="3" t="s">
        <v>1435</v>
      </c>
      <c r="D254" s="3" t="s">
        <v>1436</v>
      </c>
      <c r="E254" s="3">
        <f t="shared" si="19"/>
        <v>4</v>
      </c>
      <c r="F254" s="3" t="s">
        <v>1450</v>
      </c>
      <c r="G254" s="3" t="str">
        <f>Table13[[#This Row],[Month]]&amp;", "&amp;Table13[[#This Row],[FY]]</f>
        <v>MAY, FY23</v>
      </c>
      <c r="H254" s="3" t="str">
        <f>Table13[[#This Row],[Week]]&amp;", "&amp;Table13[[#This Row],[Month]]&amp;" "&amp;Table13[[#This Row],[FY]]</f>
        <v>Week 44, MAY FY23</v>
      </c>
      <c r="I254" s="3" t="str">
        <f>Table13[[#This Row],[Month]]&amp;", "&amp;Table13[[#This Row],[FY]]</f>
        <v>MAY, FY23</v>
      </c>
      <c r="J254" s="3" t="str">
        <f>"Q"&amp;Table13[[#This Row],[QTR]]&amp;", "&amp;Table13[[#This Row],[FY]]</f>
        <v>Q4, FY23</v>
      </c>
    </row>
    <row r="255" spans="1:10" x14ac:dyDescent="0.25">
      <c r="A255" s="2">
        <f t="shared" si="20"/>
        <v>45047</v>
      </c>
      <c r="B255" s="2">
        <f t="shared" si="20"/>
        <v>45053</v>
      </c>
      <c r="C255" s="3" t="s">
        <v>1437</v>
      </c>
      <c r="D255" s="3" t="s">
        <v>1436</v>
      </c>
      <c r="E255" s="3">
        <f t="shared" si="19"/>
        <v>4</v>
      </c>
      <c r="F255" s="3" t="s">
        <v>1450</v>
      </c>
      <c r="G255" s="3" t="str">
        <f>Table13[[#This Row],[Month]]&amp;", "&amp;Table13[[#This Row],[FY]]</f>
        <v>MAY, FY23</v>
      </c>
      <c r="H255" s="3" t="str">
        <f>Table13[[#This Row],[Week]]&amp;", "&amp;Table13[[#This Row],[Month]]&amp;" "&amp;Table13[[#This Row],[FY]]</f>
        <v>Week 45, MAY FY23</v>
      </c>
      <c r="I255" s="3" t="str">
        <f>Table13[[#This Row],[Month]]&amp;", "&amp;Table13[[#This Row],[FY]]</f>
        <v>MAY, FY23</v>
      </c>
      <c r="J255" s="3" t="str">
        <f>"Q"&amp;Table13[[#This Row],[QTR]]&amp;", "&amp;Table13[[#This Row],[FY]]</f>
        <v>Q4, FY23</v>
      </c>
    </row>
    <row r="256" spans="1:10" x14ac:dyDescent="0.25">
      <c r="A256" s="2">
        <f t="shared" ref="A256:B271" si="21">A255+7</f>
        <v>45054</v>
      </c>
      <c r="B256" s="2">
        <f t="shared" si="21"/>
        <v>45060</v>
      </c>
      <c r="C256" s="3" t="s">
        <v>1438</v>
      </c>
      <c r="D256" s="3" t="s">
        <v>1436</v>
      </c>
      <c r="E256" s="3">
        <f t="shared" si="19"/>
        <v>4</v>
      </c>
      <c r="F256" s="3" t="s">
        <v>1450</v>
      </c>
      <c r="G256" s="3" t="str">
        <f>Table13[[#This Row],[Month]]&amp;", "&amp;Table13[[#This Row],[FY]]</f>
        <v>MAY, FY23</v>
      </c>
      <c r="H256" s="3" t="str">
        <f>Table13[[#This Row],[Week]]&amp;", "&amp;Table13[[#This Row],[Month]]&amp;" "&amp;Table13[[#This Row],[FY]]</f>
        <v>Week 46, MAY FY23</v>
      </c>
      <c r="I256" s="3" t="str">
        <f>Table13[[#This Row],[Month]]&amp;", "&amp;Table13[[#This Row],[FY]]</f>
        <v>MAY, FY23</v>
      </c>
      <c r="J256" s="3" t="str">
        <f>"Q"&amp;Table13[[#This Row],[QTR]]&amp;", "&amp;Table13[[#This Row],[FY]]</f>
        <v>Q4, FY23</v>
      </c>
    </row>
    <row r="257" spans="1:10" x14ac:dyDescent="0.25">
      <c r="A257" s="2">
        <f t="shared" si="21"/>
        <v>45061</v>
      </c>
      <c r="B257" s="2">
        <f t="shared" si="21"/>
        <v>45067</v>
      </c>
      <c r="C257" s="3" t="s">
        <v>1439</v>
      </c>
      <c r="D257" s="3" t="s">
        <v>1436</v>
      </c>
      <c r="E257" s="3">
        <f t="shared" si="19"/>
        <v>4</v>
      </c>
      <c r="F257" s="3" t="s">
        <v>1450</v>
      </c>
      <c r="G257" s="3" t="str">
        <f>Table13[[#This Row],[Month]]&amp;", "&amp;Table13[[#This Row],[FY]]</f>
        <v>MAY, FY23</v>
      </c>
      <c r="H257" s="3" t="str">
        <f>Table13[[#This Row],[Week]]&amp;", "&amp;Table13[[#This Row],[Month]]&amp;" "&amp;Table13[[#This Row],[FY]]</f>
        <v>Week 47, MAY FY23</v>
      </c>
      <c r="I257" s="3" t="str">
        <f>Table13[[#This Row],[Month]]&amp;", "&amp;Table13[[#This Row],[FY]]</f>
        <v>MAY, FY23</v>
      </c>
      <c r="J257" s="3" t="str">
        <f>"Q"&amp;Table13[[#This Row],[QTR]]&amp;", "&amp;Table13[[#This Row],[FY]]</f>
        <v>Q4, FY23</v>
      </c>
    </row>
    <row r="258" spans="1:10" x14ac:dyDescent="0.25">
      <c r="A258" s="2">
        <f t="shared" si="21"/>
        <v>45068</v>
      </c>
      <c r="B258" s="2">
        <f t="shared" si="21"/>
        <v>45074</v>
      </c>
      <c r="C258" s="3" t="s">
        <v>1440</v>
      </c>
      <c r="D258" s="3" t="s">
        <v>1436</v>
      </c>
      <c r="E258" s="3">
        <f t="shared" si="19"/>
        <v>4</v>
      </c>
      <c r="F258" s="3" t="s">
        <v>1450</v>
      </c>
      <c r="G258" s="3" t="str">
        <f>Table13[[#This Row],[Month]]&amp;", "&amp;Table13[[#This Row],[FY]]</f>
        <v>MAY, FY23</v>
      </c>
      <c r="H258" s="3" t="str">
        <f>Table13[[#This Row],[Week]]&amp;", "&amp;Table13[[#This Row],[Month]]&amp;" "&amp;Table13[[#This Row],[FY]]</f>
        <v>Week 48, MAY FY23</v>
      </c>
      <c r="I258" s="3" t="str">
        <f>Table13[[#This Row],[Month]]&amp;", "&amp;Table13[[#This Row],[FY]]</f>
        <v>MAY, FY23</v>
      </c>
      <c r="J258" s="3" t="str">
        <f>"Q"&amp;Table13[[#This Row],[QTR]]&amp;", "&amp;Table13[[#This Row],[FY]]</f>
        <v>Q4, FY23</v>
      </c>
    </row>
    <row r="259" spans="1:10" x14ac:dyDescent="0.25">
      <c r="A259" s="2">
        <f t="shared" si="21"/>
        <v>45075</v>
      </c>
      <c r="B259" s="2">
        <f t="shared" si="21"/>
        <v>45081</v>
      </c>
      <c r="C259" s="3" t="s">
        <v>1441</v>
      </c>
      <c r="D259" s="3" t="s">
        <v>1442</v>
      </c>
      <c r="E259" s="3">
        <f t="shared" si="19"/>
        <v>4</v>
      </c>
      <c r="F259" s="3" t="s">
        <v>1450</v>
      </c>
      <c r="G259" s="3" t="str">
        <f>Table13[[#This Row],[Month]]&amp;", "&amp;Table13[[#This Row],[FY]]</f>
        <v>JUN, FY23</v>
      </c>
      <c r="H259" s="3" t="str">
        <f>Table13[[#This Row],[Week]]&amp;", "&amp;Table13[[#This Row],[Month]]&amp;" "&amp;Table13[[#This Row],[FY]]</f>
        <v>Week 49, JUN FY23</v>
      </c>
      <c r="I259" s="3" t="str">
        <f>Table13[[#This Row],[Month]]&amp;", "&amp;Table13[[#This Row],[FY]]</f>
        <v>JUN, FY23</v>
      </c>
      <c r="J259" s="3" t="str">
        <f>"Q"&amp;Table13[[#This Row],[QTR]]&amp;", "&amp;Table13[[#This Row],[FY]]</f>
        <v>Q4, FY23</v>
      </c>
    </row>
    <row r="260" spans="1:10" x14ac:dyDescent="0.25">
      <c r="A260" s="2">
        <f t="shared" si="21"/>
        <v>45082</v>
      </c>
      <c r="B260" s="2">
        <f t="shared" si="21"/>
        <v>45088</v>
      </c>
      <c r="C260" s="3" t="s">
        <v>1443</v>
      </c>
      <c r="D260" s="3" t="s">
        <v>1442</v>
      </c>
      <c r="E260" s="3">
        <f t="shared" si="19"/>
        <v>4</v>
      </c>
      <c r="F260" s="3" t="s">
        <v>1450</v>
      </c>
      <c r="G260" s="3" t="str">
        <f>Table13[[#This Row],[Month]]&amp;", "&amp;Table13[[#This Row],[FY]]</f>
        <v>JUN, FY23</v>
      </c>
      <c r="H260" s="3" t="str">
        <f>Table13[[#This Row],[Week]]&amp;", "&amp;Table13[[#This Row],[Month]]&amp;" "&amp;Table13[[#This Row],[FY]]</f>
        <v>Week 50, JUN FY23</v>
      </c>
      <c r="I260" s="3" t="str">
        <f>Table13[[#This Row],[Month]]&amp;", "&amp;Table13[[#This Row],[FY]]</f>
        <v>JUN, FY23</v>
      </c>
      <c r="J260" s="3" t="str">
        <f>"Q"&amp;Table13[[#This Row],[QTR]]&amp;", "&amp;Table13[[#This Row],[FY]]</f>
        <v>Q4, FY23</v>
      </c>
    </row>
    <row r="261" spans="1:10" x14ac:dyDescent="0.25">
      <c r="A261" s="2">
        <f t="shared" si="21"/>
        <v>45089</v>
      </c>
      <c r="B261" s="2">
        <f t="shared" si="21"/>
        <v>45095</v>
      </c>
      <c r="C261" s="3" t="s">
        <v>1444</v>
      </c>
      <c r="D261" s="3" t="s">
        <v>1442</v>
      </c>
      <c r="E261" s="3">
        <f t="shared" si="19"/>
        <v>4</v>
      </c>
      <c r="F261" s="3" t="s">
        <v>1450</v>
      </c>
      <c r="G261" s="3" t="str">
        <f>Table13[[#This Row],[Month]]&amp;", "&amp;Table13[[#This Row],[FY]]</f>
        <v>JUN, FY23</v>
      </c>
      <c r="H261" s="3" t="str">
        <f>Table13[[#This Row],[Week]]&amp;", "&amp;Table13[[#This Row],[Month]]&amp;" "&amp;Table13[[#This Row],[FY]]</f>
        <v>Week 51, JUN FY23</v>
      </c>
      <c r="I261" s="3" t="str">
        <f>Table13[[#This Row],[Month]]&amp;", "&amp;Table13[[#This Row],[FY]]</f>
        <v>JUN, FY23</v>
      </c>
      <c r="J261" s="3" t="str">
        <f>"Q"&amp;Table13[[#This Row],[QTR]]&amp;", "&amp;Table13[[#This Row],[FY]]</f>
        <v>Q4, FY23</v>
      </c>
    </row>
    <row r="262" spans="1:10" x14ac:dyDescent="0.25">
      <c r="A262" s="2">
        <f t="shared" si="21"/>
        <v>45096</v>
      </c>
      <c r="B262" s="2">
        <f t="shared" si="21"/>
        <v>45102</v>
      </c>
      <c r="C262" s="3" t="s">
        <v>1445</v>
      </c>
      <c r="D262" s="3" t="s">
        <v>1442</v>
      </c>
      <c r="E262" s="3">
        <f t="shared" si="19"/>
        <v>4</v>
      </c>
      <c r="F262" s="3" t="s">
        <v>1450</v>
      </c>
      <c r="G262" s="3" t="str">
        <f>Table13[[#This Row],[Month]]&amp;", "&amp;Table13[[#This Row],[FY]]</f>
        <v>JUN, FY23</v>
      </c>
      <c r="H262" s="3" t="str">
        <f>Table13[[#This Row],[Week]]&amp;", "&amp;Table13[[#This Row],[Month]]&amp;" "&amp;Table13[[#This Row],[FY]]</f>
        <v>Week 52, JUN FY23</v>
      </c>
      <c r="I262" s="3" t="str">
        <f>Table13[[#This Row],[Month]]&amp;", "&amp;Table13[[#This Row],[FY]]</f>
        <v>JUN, FY23</v>
      </c>
      <c r="J262" s="3" t="str">
        <f>"Q"&amp;Table13[[#This Row],[QTR]]&amp;", "&amp;Table13[[#This Row],[FY]]</f>
        <v>Q4, FY23</v>
      </c>
    </row>
    <row r="263" spans="1:10" x14ac:dyDescent="0.25">
      <c r="A263" s="2">
        <f t="shared" si="21"/>
        <v>45103</v>
      </c>
      <c r="B263" s="2">
        <f t="shared" si="21"/>
        <v>45109</v>
      </c>
      <c r="C263" s="3" t="s">
        <v>1382</v>
      </c>
      <c r="D263" s="3" t="s">
        <v>1383</v>
      </c>
      <c r="E263" s="3">
        <v>1</v>
      </c>
      <c r="F263" s="3" t="s">
        <v>5</v>
      </c>
      <c r="G263" s="3" t="str">
        <f>Table13[[#This Row],[Month]]&amp;", "&amp;Table13[[#This Row],[FY]]</f>
        <v>JUL, FY24</v>
      </c>
      <c r="H263" s="3" t="str">
        <f>Table13[[#This Row],[Week]]&amp;", "&amp;Table13[[#This Row],[Month]]&amp;" "&amp;Table13[[#This Row],[FY]]</f>
        <v>Week 1, JUL FY24</v>
      </c>
      <c r="I263" s="3" t="str">
        <f>Table13[[#This Row],[Month]]&amp;", "&amp;Table13[[#This Row],[FY]]</f>
        <v>JUL, FY24</v>
      </c>
      <c r="J263" s="3" t="str">
        <f>"Q"&amp;Table13[[#This Row],[QTR]]&amp;", "&amp;Table13[[#This Row],[FY]]</f>
        <v>Q1, FY24</v>
      </c>
    </row>
    <row r="264" spans="1:10" x14ac:dyDescent="0.25">
      <c r="A264" s="2">
        <f t="shared" si="21"/>
        <v>45110</v>
      </c>
      <c r="B264" s="2">
        <f t="shared" si="21"/>
        <v>45116</v>
      </c>
      <c r="C264" s="3" t="s">
        <v>1385</v>
      </c>
      <c r="D264" s="3" t="s">
        <v>1383</v>
      </c>
      <c r="E264" s="3">
        <v>1</v>
      </c>
      <c r="F264" s="3" t="s">
        <v>5</v>
      </c>
      <c r="G264" s="3" t="str">
        <f>Table13[[#This Row],[Month]]&amp;", "&amp;Table13[[#This Row],[FY]]</f>
        <v>JUL, FY24</v>
      </c>
      <c r="H264" s="3" t="str">
        <f>Table13[[#This Row],[Week]]&amp;", "&amp;Table13[[#This Row],[Month]]&amp;" "&amp;Table13[[#This Row],[FY]]</f>
        <v>Week 2, JUL FY24</v>
      </c>
      <c r="I264" s="3" t="str">
        <f>Table13[[#This Row],[Month]]&amp;", "&amp;Table13[[#This Row],[FY]]</f>
        <v>JUL, FY24</v>
      </c>
      <c r="J264" s="3" t="str">
        <f>"Q"&amp;Table13[[#This Row],[QTR]]&amp;", "&amp;Table13[[#This Row],[FY]]</f>
        <v>Q1, FY24</v>
      </c>
    </row>
    <row r="265" spans="1:10" x14ac:dyDescent="0.25">
      <c r="A265" s="2">
        <f t="shared" si="21"/>
        <v>45117</v>
      </c>
      <c r="B265" s="2">
        <f t="shared" si="21"/>
        <v>45123</v>
      </c>
      <c r="C265" s="3" t="s">
        <v>1386</v>
      </c>
      <c r="D265" s="3" t="s">
        <v>1383</v>
      </c>
      <c r="E265" s="3">
        <v>1</v>
      </c>
      <c r="F265" s="3" t="s">
        <v>5</v>
      </c>
      <c r="G265" s="3" t="str">
        <f>Table13[[#This Row],[Month]]&amp;", "&amp;Table13[[#This Row],[FY]]</f>
        <v>JUL, FY24</v>
      </c>
      <c r="H265" s="3" t="str">
        <f>Table13[[#This Row],[Week]]&amp;", "&amp;Table13[[#This Row],[Month]]&amp;" "&amp;Table13[[#This Row],[FY]]</f>
        <v>Week 3, JUL FY24</v>
      </c>
      <c r="I265" s="3" t="str">
        <f>Table13[[#This Row],[Month]]&amp;", "&amp;Table13[[#This Row],[FY]]</f>
        <v>JUL, FY24</v>
      </c>
      <c r="J265" s="3" t="str">
        <f>"Q"&amp;Table13[[#This Row],[QTR]]&amp;", "&amp;Table13[[#This Row],[FY]]</f>
        <v>Q1, FY24</v>
      </c>
    </row>
    <row r="266" spans="1:10" x14ac:dyDescent="0.25">
      <c r="A266" s="2">
        <f t="shared" si="21"/>
        <v>45124</v>
      </c>
      <c r="B266" s="2">
        <f t="shared" si="21"/>
        <v>45130</v>
      </c>
      <c r="C266" s="3" t="s">
        <v>1387</v>
      </c>
      <c r="D266" s="3" t="s">
        <v>1383</v>
      </c>
      <c r="E266" s="3">
        <v>1</v>
      </c>
      <c r="F266" s="3" t="s">
        <v>5</v>
      </c>
      <c r="G266" s="3" t="str">
        <f>Table13[[#This Row],[Month]]&amp;", "&amp;Table13[[#This Row],[FY]]</f>
        <v>JUL, FY24</v>
      </c>
      <c r="H266" s="3" t="str">
        <f>Table13[[#This Row],[Week]]&amp;", "&amp;Table13[[#This Row],[Month]]&amp;" "&amp;Table13[[#This Row],[FY]]</f>
        <v>Week 4, JUL FY24</v>
      </c>
      <c r="I266" s="3" t="str">
        <f>Table13[[#This Row],[Month]]&amp;", "&amp;Table13[[#This Row],[FY]]</f>
        <v>JUL, FY24</v>
      </c>
      <c r="J266" s="3" t="str">
        <f>"Q"&amp;Table13[[#This Row],[QTR]]&amp;", "&amp;Table13[[#This Row],[FY]]</f>
        <v>Q1, FY24</v>
      </c>
    </row>
    <row r="267" spans="1:10" x14ac:dyDescent="0.25">
      <c r="A267" s="2">
        <f t="shared" si="21"/>
        <v>45131</v>
      </c>
      <c r="B267" s="2">
        <f t="shared" si="21"/>
        <v>45137</v>
      </c>
      <c r="C267" s="3" t="s">
        <v>1388</v>
      </c>
      <c r="D267" s="3" t="s">
        <v>1389</v>
      </c>
      <c r="E267" s="3">
        <v>1</v>
      </c>
      <c r="F267" s="3" t="s">
        <v>5</v>
      </c>
      <c r="G267" s="3" t="str">
        <f>Table13[[#This Row],[Month]]&amp;", "&amp;Table13[[#This Row],[FY]]</f>
        <v>AUG, FY24</v>
      </c>
      <c r="H267" s="3" t="str">
        <f>Table13[[#This Row],[Week]]&amp;", "&amp;Table13[[#This Row],[Month]]&amp;" "&amp;Table13[[#This Row],[FY]]</f>
        <v>Week 5, AUG FY24</v>
      </c>
      <c r="I267" s="3" t="str">
        <f>Table13[[#This Row],[Month]]&amp;", "&amp;Table13[[#This Row],[FY]]</f>
        <v>AUG, FY24</v>
      </c>
      <c r="J267" s="3" t="str">
        <f>"Q"&amp;Table13[[#This Row],[QTR]]&amp;", "&amp;Table13[[#This Row],[FY]]</f>
        <v>Q1, FY24</v>
      </c>
    </row>
    <row r="268" spans="1:10" x14ac:dyDescent="0.25">
      <c r="A268" s="2">
        <f t="shared" si="21"/>
        <v>45138</v>
      </c>
      <c r="B268" s="2">
        <f t="shared" si="21"/>
        <v>45144</v>
      </c>
      <c r="C268" s="3" t="s">
        <v>1390</v>
      </c>
      <c r="D268" s="3" t="s">
        <v>1389</v>
      </c>
      <c r="E268" s="3">
        <v>1</v>
      </c>
      <c r="F268" s="3" t="s">
        <v>5</v>
      </c>
      <c r="G268" s="3" t="str">
        <f>Table13[[#This Row],[Month]]&amp;", "&amp;Table13[[#This Row],[FY]]</f>
        <v>AUG, FY24</v>
      </c>
      <c r="H268" s="3" t="str">
        <f>Table13[[#This Row],[Week]]&amp;", "&amp;Table13[[#This Row],[Month]]&amp;" "&amp;Table13[[#This Row],[FY]]</f>
        <v>Week 6, AUG FY24</v>
      </c>
      <c r="I268" s="3" t="str">
        <f>Table13[[#This Row],[Month]]&amp;", "&amp;Table13[[#This Row],[FY]]</f>
        <v>AUG, FY24</v>
      </c>
      <c r="J268" s="3" t="str">
        <f>"Q"&amp;Table13[[#This Row],[QTR]]&amp;", "&amp;Table13[[#This Row],[FY]]</f>
        <v>Q1, FY24</v>
      </c>
    </row>
    <row r="269" spans="1:10" x14ac:dyDescent="0.25">
      <c r="A269" s="2">
        <f t="shared" si="21"/>
        <v>45145</v>
      </c>
      <c r="B269" s="2">
        <f t="shared" si="21"/>
        <v>45151</v>
      </c>
      <c r="C269" s="3" t="s">
        <v>1391</v>
      </c>
      <c r="D269" s="3" t="s">
        <v>1389</v>
      </c>
      <c r="E269" s="3">
        <v>1</v>
      </c>
      <c r="F269" s="3" t="s">
        <v>5</v>
      </c>
      <c r="G269" s="3" t="str">
        <f>Table13[[#This Row],[Month]]&amp;", "&amp;Table13[[#This Row],[FY]]</f>
        <v>AUG, FY24</v>
      </c>
      <c r="H269" s="3" t="str">
        <f>Table13[[#This Row],[Week]]&amp;", "&amp;Table13[[#This Row],[Month]]&amp;" "&amp;Table13[[#This Row],[FY]]</f>
        <v>Week 7, AUG FY24</v>
      </c>
      <c r="I269" s="3" t="str">
        <f>Table13[[#This Row],[Month]]&amp;", "&amp;Table13[[#This Row],[FY]]</f>
        <v>AUG, FY24</v>
      </c>
      <c r="J269" s="3" t="str">
        <f>"Q"&amp;Table13[[#This Row],[QTR]]&amp;", "&amp;Table13[[#This Row],[FY]]</f>
        <v>Q1, FY24</v>
      </c>
    </row>
    <row r="270" spans="1:10" x14ac:dyDescent="0.25">
      <c r="A270" s="2">
        <f t="shared" si="21"/>
        <v>45152</v>
      </c>
      <c r="B270" s="2">
        <f t="shared" si="21"/>
        <v>45158</v>
      </c>
      <c r="C270" s="3" t="s">
        <v>1392</v>
      </c>
      <c r="D270" s="3" t="s">
        <v>1389</v>
      </c>
      <c r="E270" s="3">
        <v>1</v>
      </c>
      <c r="F270" s="3" t="s">
        <v>5</v>
      </c>
      <c r="G270" s="3" t="str">
        <f>Table13[[#This Row],[Month]]&amp;", "&amp;Table13[[#This Row],[FY]]</f>
        <v>AUG, FY24</v>
      </c>
      <c r="H270" s="3" t="str">
        <f>Table13[[#This Row],[Week]]&amp;", "&amp;Table13[[#This Row],[Month]]&amp;" "&amp;Table13[[#This Row],[FY]]</f>
        <v>Week 8, AUG FY24</v>
      </c>
      <c r="I270" s="3" t="str">
        <f>Table13[[#This Row],[Month]]&amp;", "&amp;Table13[[#This Row],[FY]]</f>
        <v>AUG, FY24</v>
      </c>
      <c r="J270" s="3" t="str">
        <f>"Q"&amp;Table13[[#This Row],[QTR]]&amp;", "&amp;Table13[[#This Row],[FY]]</f>
        <v>Q1, FY24</v>
      </c>
    </row>
    <row r="271" spans="1:10" x14ac:dyDescent="0.25">
      <c r="A271" s="2">
        <f t="shared" si="21"/>
        <v>45159</v>
      </c>
      <c r="B271" s="2">
        <f t="shared" si="21"/>
        <v>45165</v>
      </c>
      <c r="C271" s="3" t="s">
        <v>1393</v>
      </c>
      <c r="D271" s="3" t="s">
        <v>1389</v>
      </c>
      <c r="E271" s="3">
        <v>1</v>
      </c>
      <c r="F271" s="3" t="s">
        <v>5</v>
      </c>
      <c r="G271" s="3" t="str">
        <f>Table13[[#This Row],[Month]]&amp;", "&amp;Table13[[#This Row],[FY]]</f>
        <v>AUG, FY24</v>
      </c>
      <c r="H271" s="3" t="str">
        <f>Table13[[#This Row],[Week]]&amp;", "&amp;Table13[[#This Row],[Month]]&amp;" "&amp;Table13[[#This Row],[FY]]</f>
        <v>Week 9, AUG FY24</v>
      </c>
      <c r="I271" s="3" t="str">
        <f>Table13[[#This Row],[Month]]&amp;", "&amp;Table13[[#This Row],[FY]]</f>
        <v>AUG, FY24</v>
      </c>
      <c r="J271" s="3" t="str">
        <f>"Q"&amp;Table13[[#This Row],[QTR]]&amp;", "&amp;Table13[[#This Row],[FY]]</f>
        <v>Q1, FY24</v>
      </c>
    </row>
    <row r="272" spans="1:10" x14ac:dyDescent="0.25">
      <c r="A272" s="2">
        <f t="shared" ref="A272:B287" si="22">A271+7</f>
        <v>45166</v>
      </c>
      <c r="B272" s="2">
        <f t="shared" si="22"/>
        <v>45172</v>
      </c>
      <c r="C272" s="3" t="s">
        <v>1394</v>
      </c>
      <c r="D272" s="3" t="s">
        <v>1395</v>
      </c>
      <c r="E272" s="3">
        <v>1</v>
      </c>
      <c r="F272" s="3" t="s">
        <v>5</v>
      </c>
      <c r="G272" s="3" t="str">
        <f>Table13[[#This Row],[Month]]&amp;", "&amp;Table13[[#This Row],[FY]]</f>
        <v>SEP, FY24</v>
      </c>
      <c r="H272" s="3" t="str">
        <f>Table13[[#This Row],[Week]]&amp;", "&amp;Table13[[#This Row],[Month]]&amp;" "&amp;Table13[[#This Row],[FY]]</f>
        <v>Week 10, SEP FY24</v>
      </c>
      <c r="I272" s="3" t="str">
        <f>Table13[[#This Row],[Month]]&amp;", "&amp;Table13[[#This Row],[FY]]</f>
        <v>SEP, FY24</v>
      </c>
      <c r="J272" s="3" t="str">
        <f>"Q"&amp;Table13[[#This Row],[QTR]]&amp;", "&amp;Table13[[#This Row],[FY]]</f>
        <v>Q1, FY24</v>
      </c>
    </row>
    <row r="273" spans="1:10" x14ac:dyDescent="0.25">
      <c r="A273" s="2">
        <f t="shared" si="22"/>
        <v>45173</v>
      </c>
      <c r="B273" s="2">
        <f t="shared" si="22"/>
        <v>45179</v>
      </c>
      <c r="C273" s="3" t="s">
        <v>1396</v>
      </c>
      <c r="D273" s="3" t="s">
        <v>1395</v>
      </c>
      <c r="E273" s="3">
        <v>1</v>
      </c>
      <c r="F273" s="3" t="s">
        <v>5</v>
      </c>
      <c r="G273" s="3" t="str">
        <f>Table13[[#This Row],[Month]]&amp;", "&amp;Table13[[#This Row],[FY]]</f>
        <v>SEP, FY24</v>
      </c>
      <c r="H273" s="3" t="str">
        <f>Table13[[#This Row],[Week]]&amp;", "&amp;Table13[[#This Row],[Month]]&amp;" "&amp;Table13[[#This Row],[FY]]</f>
        <v>Week 11, SEP FY24</v>
      </c>
      <c r="I273" s="3" t="str">
        <f>Table13[[#This Row],[Month]]&amp;", "&amp;Table13[[#This Row],[FY]]</f>
        <v>SEP, FY24</v>
      </c>
      <c r="J273" s="3" t="str">
        <f>"Q"&amp;Table13[[#This Row],[QTR]]&amp;", "&amp;Table13[[#This Row],[FY]]</f>
        <v>Q1, FY24</v>
      </c>
    </row>
    <row r="274" spans="1:10" x14ac:dyDescent="0.25">
      <c r="A274" s="2">
        <f t="shared" si="22"/>
        <v>45180</v>
      </c>
      <c r="B274" s="2">
        <f t="shared" si="22"/>
        <v>45186</v>
      </c>
      <c r="C274" s="3" t="s">
        <v>1397</v>
      </c>
      <c r="D274" s="3" t="s">
        <v>1395</v>
      </c>
      <c r="E274" s="3">
        <v>1</v>
      </c>
      <c r="F274" s="3" t="s">
        <v>5</v>
      </c>
      <c r="G274" s="3" t="str">
        <f>Table13[[#This Row],[Month]]&amp;", "&amp;Table13[[#This Row],[FY]]</f>
        <v>SEP, FY24</v>
      </c>
      <c r="H274" s="3" t="str">
        <f>Table13[[#This Row],[Week]]&amp;", "&amp;Table13[[#This Row],[Month]]&amp;" "&amp;Table13[[#This Row],[FY]]</f>
        <v>Week 12, SEP FY24</v>
      </c>
      <c r="I274" s="3" t="str">
        <f>Table13[[#This Row],[Month]]&amp;", "&amp;Table13[[#This Row],[FY]]</f>
        <v>SEP, FY24</v>
      </c>
      <c r="J274" s="3" t="str">
        <f>"Q"&amp;Table13[[#This Row],[QTR]]&amp;", "&amp;Table13[[#This Row],[FY]]</f>
        <v>Q1, FY24</v>
      </c>
    </row>
    <row r="275" spans="1:10" x14ac:dyDescent="0.25">
      <c r="A275" s="2">
        <f t="shared" si="22"/>
        <v>45187</v>
      </c>
      <c r="B275" s="2">
        <f t="shared" si="22"/>
        <v>45193</v>
      </c>
      <c r="C275" s="3" t="s">
        <v>1398</v>
      </c>
      <c r="D275" s="3" t="s">
        <v>1395</v>
      </c>
      <c r="E275" s="3">
        <v>1</v>
      </c>
      <c r="F275" s="3" t="s">
        <v>5</v>
      </c>
      <c r="G275" s="3" t="str">
        <f>Table13[[#This Row],[Month]]&amp;", "&amp;Table13[[#This Row],[FY]]</f>
        <v>SEP, FY24</v>
      </c>
      <c r="H275" s="3" t="str">
        <f>Table13[[#This Row],[Week]]&amp;", "&amp;Table13[[#This Row],[Month]]&amp;" "&amp;Table13[[#This Row],[FY]]</f>
        <v>Week 13, SEP FY24</v>
      </c>
      <c r="I275" s="3" t="str">
        <f>Table13[[#This Row],[Month]]&amp;", "&amp;Table13[[#This Row],[FY]]</f>
        <v>SEP, FY24</v>
      </c>
      <c r="J275" s="3" t="str">
        <f>"Q"&amp;Table13[[#This Row],[QTR]]&amp;", "&amp;Table13[[#This Row],[FY]]</f>
        <v>Q1, FY24</v>
      </c>
    </row>
    <row r="276" spans="1:10" x14ac:dyDescent="0.25">
      <c r="A276" s="2">
        <f t="shared" si="22"/>
        <v>45194</v>
      </c>
      <c r="B276" s="2">
        <f t="shared" si="22"/>
        <v>45200</v>
      </c>
      <c r="C276" s="3" t="s">
        <v>1399</v>
      </c>
      <c r="D276" s="3" t="s">
        <v>1400</v>
      </c>
      <c r="E276" s="3">
        <f>E263+1</f>
        <v>2</v>
      </c>
      <c r="F276" s="3" t="s">
        <v>5</v>
      </c>
      <c r="G276" s="3" t="str">
        <f>Table13[[#This Row],[Month]]&amp;", "&amp;Table13[[#This Row],[FY]]</f>
        <v>OCT, FY24</v>
      </c>
      <c r="H276" s="3" t="str">
        <f>Table13[[#This Row],[Week]]&amp;", "&amp;Table13[[#This Row],[Month]]&amp;" "&amp;Table13[[#This Row],[FY]]</f>
        <v>Week 14, OCT FY24</v>
      </c>
      <c r="I276" s="3" t="str">
        <f>Table13[[#This Row],[Month]]&amp;", "&amp;Table13[[#This Row],[FY]]</f>
        <v>OCT, FY24</v>
      </c>
      <c r="J276" s="3" t="str">
        <f>"Q"&amp;Table13[[#This Row],[QTR]]&amp;", "&amp;Table13[[#This Row],[FY]]</f>
        <v>Q2, FY24</v>
      </c>
    </row>
    <row r="277" spans="1:10" x14ac:dyDescent="0.25">
      <c r="A277" s="2">
        <f t="shared" si="22"/>
        <v>45201</v>
      </c>
      <c r="B277" s="2">
        <f t="shared" si="22"/>
        <v>45207</v>
      </c>
      <c r="C277" s="3" t="s">
        <v>1401</v>
      </c>
      <c r="D277" s="3" t="s">
        <v>1400</v>
      </c>
      <c r="E277" s="3">
        <f t="shared" ref="E277:E314" si="23">E264+1</f>
        <v>2</v>
      </c>
      <c r="F277" s="3" t="s">
        <v>5</v>
      </c>
      <c r="G277" s="3" t="str">
        <f>Table13[[#This Row],[Month]]&amp;", "&amp;Table13[[#This Row],[FY]]</f>
        <v>OCT, FY24</v>
      </c>
      <c r="H277" s="3" t="str">
        <f>Table13[[#This Row],[Week]]&amp;", "&amp;Table13[[#This Row],[Month]]&amp;" "&amp;Table13[[#This Row],[FY]]</f>
        <v>Week 15, OCT FY24</v>
      </c>
      <c r="I277" s="3" t="str">
        <f>Table13[[#This Row],[Month]]&amp;", "&amp;Table13[[#This Row],[FY]]</f>
        <v>OCT, FY24</v>
      </c>
      <c r="J277" s="3" t="str">
        <f>"Q"&amp;Table13[[#This Row],[QTR]]&amp;", "&amp;Table13[[#This Row],[FY]]</f>
        <v>Q2, FY24</v>
      </c>
    </row>
    <row r="278" spans="1:10" x14ac:dyDescent="0.25">
      <c r="A278" s="2">
        <f t="shared" si="22"/>
        <v>45208</v>
      </c>
      <c r="B278" s="2">
        <f t="shared" si="22"/>
        <v>45214</v>
      </c>
      <c r="C278" s="3" t="s">
        <v>1402</v>
      </c>
      <c r="D278" s="3" t="s">
        <v>1400</v>
      </c>
      <c r="E278" s="3">
        <f t="shared" si="23"/>
        <v>2</v>
      </c>
      <c r="F278" s="3" t="s">
        <v>5</v>
      </c>
      <c r="G278" s="3" t="str">
        <f>Table13[[#This Row],[Month]]&amp;", "&amp;Table13[[#This Row],[FY]]</f>
        <v>OCT, FY24</v>
      </c>
      <c r="H278" s="3" t="str">
        <f>Table13[[#This Row],[Week]]&amp;", "&amp;Table13[[#This Row],[Month]]&amp;" "&amp;Table13[[#This Row],[FY]]</f>
        <v>Week 16, OCT FY24</v>
      </c>
      <c r="I278" s="3" t="str">
        <f>Table13[[#This Row],[Month]]&amp;", "&amp;Table13[[#This Row],[FY]]</f>
        <v>OCT, FY24</v>
      </c>
      <c r="J278" s="3" t="str">
        <f>"Q"&amp;Table13[[#This Row],[QTR]]&amp;", "&amp;Table13[[#This Row],[FY]]</f>
        <v>Q2, FY24</v>
      </c>
    </row>
    <row r="279" spans="1:10" x14ac:dyDescent="0.25">
      <c r="A279" s="2">
        <f t="shared" si="22"/>
        <v>45215</v>
      </c>
      <c r="B279" s="2">
        <f t="shared" si="22"/>
        <v>45221</v>
      </c>
      <c r="C279" s="3" t="s">
        <v>1403</v>
      </c>
      <c r="D279" s="3" t="s">
        <v>1400</v>
      </c>
      <c r="E279" s="3">
        <f t="shared" si="23"/>
        <v>2</v>
      </c>
      <c r="F279" s="3" t="s">
        <v>5</v>
      </c>
      <c r="G279" s="3" t="str">
        <f>Table13[[#This Row],[Month]]&amp;", "&amp;Table13[[#This Row],[FY]]</f>
        <v>OCT, FY24</v>
      </c>
      <c r="H279" s="3" t="str">
        <f>Table13[[#This Row],[Week]]&amp;", "&amp;Table13[[#This Row],[Month]]&amp;" "&amp;Table13[[#This Row],[FY]]</f>
        <v>Week 17, OCT FY24</v>
      </c>
      <c r="I279" s="3" t="str">
        <f>Table13[[#This Row],[Month]]&amp;", "&amp;Table13[[#This Row],[FY]]</f>
        <v>OCT, FY24</v>
      </c>
      <c r="J279" s="3" t="str">
        <f>"Q"&amp;Table13[[#This Row],[QTR]]&amp;", "&amp;Table13[[#This Row],[FY]]</f>
        <v>Q2, FY24</v>
      </c>
    </row>
    <row r="280" spans="1:10" x14ac:dyDescent="0.25">
      <c r="A280" s="2">
        <f t="shared" si="22"/>
        <v>45222</v>
      </c>
      <c r="B280" s="2">
        <f t="shared" si="22"/>
        <v>45228</v>
      </c>
      <c r="C280" s="3" t="s">
        <v>1404</v>
      </c>
      <c r="D280" s="3" t="s">
        <v>1405</v>
      </c>
      <c r="E280" s="3">
        <f t="shared" si="23"/>
        <v>2</v>
      </c>
      <c r="F280" s="3" t="s">
        <v>5</v>
      </c>
      <c r="G280" s="3" t="str">
        <f>Table13[[#This Row],[Month]]&amp;", "&amp;Table13[[#This Row],[FY]]</f>
        <v>NOV, FY24</v>
      </c>
      <c r="H280" s="3" t="str">
        <f>Table13[[#This Row],[Week]]&amp;", "&amp;Table13[[#This Row],[Month]]&amp;" "&amp;Table13[[#This Row],[FY]]</f>
        <v>Week 18, NOV FY24</v>
      </c>
      <c r="I280" s="3" t="str">
        <f>Table13[[#This Row],[Month]]&amp;", "&amp;Table13[[#This Row],[FY]]</f>
        <v>NOV, FY24</v>
      </c>
      <c r="J280" s="3" t="str">
        <f>"Q"&amp;Table13[[#This Row],[QTR]]&amp;", "&amp;Table13[[#This Row],[FY]]</f>
        <v>Q2, FY24</v>
      </c>
    </row>
    <row r="281" spans="1:10" x14ac:dyDescent="0.25">
      <c r="A281" s="2">
        <f t="shared" si="22"/>
        <v>45229</v>
      </c>
      <c r="B281" s="2">
        <f t="shared" si="22"/>
        <v>45235</v>
      </c>
      <c r="C281" s="3" t="s">
        <v>1406</v>
      </c>
      <c r="D281" s="3" t="s">
        <v>1405</v>
      </c>
      <c r="E281" s="3">
        <f t="shared" si="23"/>
        <v>2</v>
      </c>
      <c r="F281" s="3" t="s">
        <v>5</v>
      </c>
      <c r="G281" s="3" t="str">
        <f>Table13[[#This Row],[Month]]&amp;", "&amp;Table13[[#This Row],[FY]]</f>
        <v>NOV, FY24</v>
      </c>
      <c r="H281" s="3" t="str">
        <f>Table13[[#This Row],[Week]]&amp;", "&amp;Table13[[#This Row],[Month]]&amp;" "&amp;Table13[[#This Row],[FY]]</f>
        <v>Week 19, NOV FY24</v>
      </c>
      <c r="I281" s="3" t="str">
        <f>Table13[[#This Row],[Month]]&amp;", "&amp;Table13[[#This Row],[FY]]</f>
        <v>NOV, FY24</v>
      </c>
      <c r="J281" s="3" t="str">
        <f>"Q"&amp;Table13[[#This Row],[QTR]]&amp;", "&amp;Table13[[#This Row],[FY]]</f>
        <v>Q2, FY24</v>
      </c>
    </row>
    <row r="282" spans="1:10" x14ac:dyDescent="0.25">
      <c r="A282" s="2">
        <f t="shared" si="22"/>
        <v>45236</v>
      </c>
      <c r="B282" s="2">
        <f t="shared" si="22"/>
        <v>45242</v>
      </c>
      <c r="C282" s="3" t="s">
        <v>1407</v>
      </c>
      <c r="D282" s="3" t="s">
        <v>1405</v>
      </c>
      <c r="E282" s="3">
        <f t="shared" si="23"/>
        <v>2</v>
      </c>
      <c r="F282" s="3" t="s">
        <v>5</v>
      </c>
      <c r="G282" s="3" t="str">
        <f>Table13[[#This Row],[Month]]&amp;", "&amp;Table13[[#This Row],[FY]]</f>
        <v>NOV, FY24</v>
      </c>
      <c r="H282" s="3" t="str">
        <f>Table13[[#This Row],[Week]]&amp;", "&amp;Table13[[#This Row],[Month]]&amp;" "&amp;Table13[[#This Row],[FY]]</f>
        <v>Week 20, NOV FY24</v>
      </c>
      <c r="I282" s="3" t="str">
        <f>Table13[[#This Row],[Month]]&amp;", "&amp;Table13[[#This Row],[FY]]</f>
        <v>NOV, FY24</v>
      </c>
      <c r="J282" s="3" t="str">
        <f>"Q"&amp;Table13[[#This Row],[QTR]]&amp;", "&amp;Table13[[#This Row],[FY]]</f>
        <v>Q2, FY24</v>
      </c>
    </row>
    <row r="283" spans="1:10" x14ac:dyDescent="0.25">
      <c r="A283" s="2">
        <f t="shared" si="22"/>
        <v>45243</v>
      </c>
      <c r="B283" s="2">
        <f t="shared" si="22"/>
        <v>45249</v>
      </c>
      <c r="C283" s="3" t="s">
        <v>1408</v>
      </c>
      <c r="D283" s="3" t="s">
        <v>1405</v>
      </c>
      <c r="E283" s="3">
        <f t="shared" si="23"/>
        <v>2</v>
      </c>
      <c r="F283" s="3" t="s">
        <v>5</v>
      </c>
      <c r="G283" s="3" t="str">
        <f>Table13[[#This Row],[Month]]&amp;", "&amp;Table13[[#This Row],[FY]]</f>
        <v>NOV, FY24</v>
      </c>
      <c r="H283" s="3" t="str">
        <f>Table13[[#This Row],[Week]]&amp;", "&amp;Table13[[#This Row],[Month]]&amp;" "&amp;Table13[[#This Row],[FY]]</f>
        <v>Week 21, NOV FY24</v>
      </c>
      <c r="I283" s="3" t="str">
        <f>Table13[[#This Row],[Month]]&amp;", "&amp;Table13[[#This Row],[FY]]</f>
        <v>NOV, FY24</v>
      </c>
      <c r="J283" s="3" t="str">
        <f>"Q"&amp;Table13[[#This Row],[QTR]]&amp;", "&amp;Table13[[#This Row],[FY]]</f>
        <v>Q2, FY24</v>
      </c>
    </row>
    <row r="284" spans="1:10" x14ac:dyDescent="0.25">
      <c r="A284" s="2">
        <f t="shared" si="22"/>
        <v>45250</v>
      </c>
      <c r="B284" s="2">
        <f t="shared" si="22"/>
        <v>45256</v>
      </c>
      <c r="C284" s="3" t="s">
        <v>1409</v>
      </c>
      <c r="D284" s="3" t="s">
        <v>1405</v>
      </c>
      <c r="E284" s="3">
        <f t="shared" si="23"/>
        <v>2</v>
      </c>
      <c r="F284" s="3" t="s">
        <v>5</v>
      </c>
      <c r="G284" s="3" t="str">
        <f>Table13[[#This Row],[Month]]&amp;", "&amp;Table13[[#This Row],[FY]]</f>
        <v>NOV, FY24</v>
      </c>
      <c r="H284" s="3" t="str">
        <f>Table13[[#This Row],[Week]]&amp;", "&amp;Table13[[#This Row],[Month]]&amp;" "&amp;Table13[[#This Row],[FY]]</f>
        <v>Week 22, NOV FY24</v>
      </c>
      <c r="I284" s="3" t="str">
        <f>Table13[[#This Row],[Month]]&amp;", "&amp;Table13[[#This Row],[FY]]</f>
        <v>NOV, FY24</v>
      </c>
      <c r="J284" s="3" t="str">
        <f>"Q"&amp;Table13[[#This Row],[QTR]]&amp;", "&amp;Table13[[#This Row],[FY]]</f>
        <v>Q2, FY24</v>
      </c>
    </row>
    <row r="285" spans="1:10" x14ac:dyDescent="0.25">
      <c r="A285" s="2">
        <f t="shared" si="22"/>
        <v>45257</v>
      </c>
      <c r="B285" s="2">
        <f t="shared" si="22"/>
        <v>45263</v>
      </c>
      <c r="C285" s="3" t="s">
        <v>1410</v>
      </c>
      <c r="D285" s="3" t="s">
        <v>1411</v>
      </c>
      <c r="E285" s="3">
        <f t="shared" si="23"/>
        <v>2</v>
      </c>
      <c r="F285" s="3" t="s">
        <v>5</v>
      </c>
      <c r="G285" s="3" t="str">
        <f>Table13[[#This Row],[Month]]&amp;", "&amp;Table13[[#This Row],[FY]]</f>
        <v>DEC, FY24</v>
      </c>
      <c r="H285" s="3" t="str">
        <f>Table13[[#This Row],[Week]]&amp;", "&amp;Table13[[#This Row],[Month]]&amp;" "&amp;Table13[[#This Row],[FY]]</f>
        <v>Week 23, DEC FY24</v>
      </c>
      <c r="I285" s="3" t="str">
        <f>Table13[[#This Row],[Month]]&amp;", "&amp;Table13[[#This Row],[FY]]</f>
        <v>DEC, FY24</v>
      </c>
      <c r="J285" s="3" t="str">
        <f>"Q"&amp;Table13[[#This Row],[QTR]]&amp;", "&amp;Table13[[#This Row],[FY]]</f>
        <v>Q2, FY24</v>
      </c>
    </row>
    <row r="286" spans="1:10" x14ac:dyDescent="0.25">
      <c r="A286" s="2">
        <f t="shared" si="22"/>
        <v>45264</v>
      </c>
      <c r="B286" s="2">
        <f t="shared" si="22"/>
        <v>45270</v>
      </c>
      <c r="C286" s="3" t="s">
        <v>1412</v>
      </c>
      <c r="D286" s="3" t="s">
        <v>1411</v>
      </c>
      <c r="E286" s="3">
        <f t="shared" si="23"/>
        <v>2</v>
      </c>
      <c r="F286" s="3" t="s">
        <v>5</v>
      </c>
      <c r="G286" s="3" t="str">
        <f>Table13[[#This Row],[Month]]&amp;", "&amp;Table13[[#This Row],[FY]]</f>
        <v>DEC, FY24</v>
      </c>
      <c r="H286" s="3" t="str">
        <f>Table13[[#This Row],[Week]]&amp;", "&amp;Table13[[#This Row],[Month]]&amp;" "&amp;Table13[[#This Row],[FY]]</f>
        <v>Week 24, DEC FY24</v>
      </c>
      <c r="I286" s="3" t="str">
        <f>Table13[[#This Row],[Month]]&amp;", "&amp;Table13[[#This Row],[FY]]</f>
        <v>DEC, FY24</v>
      </c>
      <c r="J286" s="3" t="str">
        <f>"Q"&amp;Table13[[#This Row],[QTR]]&amp;", "&amp;Table13[[#This Row],[FY]]</f>
        <v>Q2, FY24</v>
      </c>
    </row>
    <row r="287" spans="1:10" x14ac:dyDescent="0.25">
      <c r="A287" s="2">
        <f t="shared" si="22"/>
        <v>45271</v>
      </c>
      <c r="B287" s="2">
        <f t="shared" si="22"/>
        <v>45277</v>
      </c>
      <c r="C287" s="3" t="s">
        <v>1413</v>
      </c>
      <c r="D287" s="3" t="s">
        <v>1411</v>
      </c>
      <c r="E287" s="3">
        <f t="shared" si="23"/>
        <v>2</v>
      </c>
      <c r="F287" s="3" t="s">
        <v>5</v>
      </c>
      <c r="G287" s="3" t="str">
        <f>Table13[[#This Row],[Month]]&amp;", "&amp;Table13[[#This Row],[FY]]</f>
        <v>DEC, FY24</v>
      </c>
      <c r="H287" s="3" t="str">
        <f>Table13[[#This Row],[Week]]&amp;", "&amp;Table13[[#This Row],[Month]]&amp;" "&amp;Table13[[#This Row],[FY]]</f>
        <v>Week 25, DEC FY24</v>
      </c>
      <c r="I287" s="3" t="str">
        <f>Table13[[#This Row],[Month]]&amp;", "&amp;Table13[[#This Row],[FY]]</f>
        <v>DEC, FY24</v>
      </c>
      <c r="J287" s="3" t="str">
        <f>"Q"&amp;Table13[[#This Row],[QTR]]&amp;", "&amp;Table13[[#This Row],[FY]]</f>
        <v>Q2, FY24</v>
      </c>
    </row>
    <row r="288" spans="1:10" x14ac:dyDescent="0.25">
      <c r="A288" s="2">
        <f t="shared" ref="A288:B303" si="24">A287+7</f>
        <v>45278</v>
      </c>
      <c r="B288" s="2">
        <f t="shared" si="24"/>
        <v>45284</v>
      </c>
      <c r="C288" s="3" t="s">
        <v>1414</v>
      </c>
      <c r="D288" s="3" t="s">
        <v>1411</v>
      </c>
      <c r="E288" s="3">
        <f t="shared" si="23"/>
        <v>2</v>
      </c>
      <c r="F288" s="3" t="s">
        <v>5</v>
      </c>
      <c r="G288" s="3" t="str">
        <f>Table13[[#This Row],[Month]]&amp;", "&amp;Table13[[#This Row],[FY]]</f>
        <v>DEC, FY24</v>
      </c>
      <c r="H288" s="3" t="str">
        <f>Table13[[#This Row],[Week]]&amp;", "&amp;Table13[[#This Row],[Month]]&amp;" "&amp;Table13[[#This Row],[FY]]</f>
        <v>Week 26, DEC FY24</v>
      </c>
      <c r="I288" s="3" t="str">
        <f>Table13[[#This Row],[Month]]&amp;", "&amp;Table13[[#This Row],[FY]]</f>
        <v>DEC, FY24</v>
      </c>
      <c r="J288" s="3" t="str">
        <f>"Q"&amp;Table13[[#This Row],[QTR]]&amp;", "&amp;Table13[[#This Row],[FY]]</f>
        <v>Q2, FY24</v>
      </c>
    </row>
    <row r="289" spans="1:10" x14ac:dyDescent="0.25">
      <c r="A289" s="2">
        <f t="shared" si="24"/>
        <v>45285</v>
      </c>
      <c r="B289" s="2">
        <f t="shared" si="24"/>
        <v>45291</v>
      </c>
      <c r="C289" s="3" t="s">
        <v>1415</v>
      </c>
      <c r="D289" s="3" t="s">
        <v>1416</v>
      </c>
      <c r="E289" s="3">
        <f t="shared" si="23"/>
        <v>3</v>
      </c>
      <c r="F289" s="3" t="s">
        <v>5</v>
      </c>
      <c r="G289" s="3" t="str">
        <f>Table13[[#This Row],[Month]]&amp;", "&amp;Table13[[#This Row],[FY]]</f>
        <v>JAN, FY24</v>
      </c>
      <c r="H289" s="3" t="str">
        <f>Table13[[#This Row],[Week]]&amp;", "&amp;Table13[[#This Row],[Month]]&amp;" "&amp;Table13[[#This Row],[FY]]</f>
        <v>Week 27, JAN FY24</v>
      </c>
      <c r="I289" s="3" t="str">
        <f>Table13[[#This Row],[Month]]&amp;", "&amp;Table13[[#This Row],[FY]]</f>
        <v>JAN, FY24</v>
      </c>
      <c r="J289" s="3" t="str">
        <f>"Q"&amp;Table13[[#This Row],[QTR]]&amp;", "&amp;Table13[[#This Row],[FY]]</f>
        <v>Q3, FY24</v>
      </c>
    </row>
    <row r="290" spans="1:10" x14ac:dyDescent="0.25">
      <c r="A290" s="2">
        <f t="shared" si="24"/>
        <v>45292</v>
      </c>
      <c r="B290" s="2">
        <f t="shared" si="24"/>
        <v>45298</v>
      </c>
      <c r="C290" s="3" t="s">
        <v>1417</v>
      </c>
      <c r="D290" s="3" t="s">
        <v>1416</v>
      </c>
      <c r="E290" s="3">
        <f t="shared" si="23"/>
        <v>3</v>
      </c>
      <c r="F290" s="3" t="s">
        <v>5</v>
      </c>
      <c r="G290" s="3" t="str">
        <f>Table13[[#This Row],[Month]]&amp;", "&amp;Table13[[#This Row],[FY]]</f>
        <v>JAN, FY24</v>
      </c>
      <c r="H290" s="3" t="str">
        <f>Table13[[#This Row],[Week]]&amp;", "&amp;Table13[[#This Row],[Month]]&amp;" "&amp;Table13[[#This Row],[FY]]</f>
        <v>Week 28, JAN FY24</v>
      </c>
      <c r="I290" s="3" t="str">
        <f>Table13[[#This Row],[Month]]&amp;", "&amp;Table13[[#This Row],[FY]]</f>
        <v>JAN, FY24</v>
      </c>
      <c r="J290" s="3" t="str">
        <f>"Q"&amp;Table13[[#This Row],[QTR]]&amp;", "&amp;Table13[[#This Row],[FY]]</f>
        <v>Q3, FY24</v>
      </c>
    </row>
    <row r="291" spans="1:10" x14ac:dyDescent="0.25">
      <c r="A291" s="2">
        <f t="shared" si="24"/>
        <v>45299</v>
      </c>
      <c r="B291" s="2">
        <f t="shared" si="24"/>
        <v>45305</v>
      </c>
      <c r="C291" s="3" t="s">
        <v>1418</v>
      </c>
      <c r="D291" s="3" t="s">
        <v>1416</v>
      </c>
      <c r="E291" s="3">
        <f t="shared" si="23"/>
        <v>3</v>
      </c>
      <c r="F291" s="3" t="s">
        <v>5</v>
      </c>
      <c r="G291" s="3" t="str">
        <f>Table13[[#This Row],[Month]]&amp;", "&amp;Table13[[#This Row],[FY]]</f>
        <v>JAN, FY24</v>
      </c>
      <c r="H291" s="3" t="str">
        <f>Table13[[#This Row],[Week]]&amp;", "&amp;Table13[[#This Row],[Month]]&amp;" "&amp;Table13[[#This Row],[FY]]</f>
        <v>Week 29, JAN FY24</v>
      </c>
      <c r="I291" s="3" t="str">
        <f>Table13[[#This Row],[Month]]&amp;", "&amp;Table13[[#This Row],[FY]]</f>
        <v>JAN, FY24</v>
      </c>
      <c r="J291" s="3" t="str">
        <f>"Q"&amp;Table13[[#This Row],[QTR]]&amp;", "&amp;Table13[[#This Row],[FY]]</f>
        <v>Q3, FY24</v>
      </c>
    </row>
    <row r="292" spans="1:10" x14ac:dyDescent="0.25">
      <c r="A292" s="2">
        <f t="shared" si="24"/>
        <v>45306</v>
      </c>
      <c r="B292" s="2">
        <f t="shared" si="24"/>
        <v>45312</v>
      </c>
      <c r="C292" s="3" t="s">
        <v>1419</v>
      </c>
      <c r="D292" s="3" t="s">
        <v>1416</v>
      </c>
      <c r="E292" s="3">
        <f t="shared" si="23"/>
        <v>3</v>
      </c>
      <c r="F292" s="3" t="s">
        <v>5</v>
      </c>
      <c r="G292" s="3" t="str">
        <f>Table13[[#This Row],[Month]]&amp;", "&amp;Table13[[#This Row],[FY]]</f>
        <v>JAN, FY24</v>
      </c>
      <c r="H292" s="3" t="str">
        <f>Table13[[#This Row],[Week]]&amp;", "&amp;Table13[[#This Row],[Month]]&amp;" "&amp;Table13[[#This Row],[FY]]</f>
        <v>Week 30, JAN FY24</v>
      </c>
      <c r="I292" s="3" t="str">
        <f>Table13[[#This Row],[Month]]&amp;", "&amp;Table13[[#This Row],[FY]]</f>
        <v>JAN, FY24</v>
      </c>
      <c r="J292" s="3" t="str">
        <f>"Q"&amp;Table13[[#This Row],[QTR]]&amp;", "&amp;Table13[[#This Row],[FY]]</f>
        <v>Q3, FY24</v>
      </c>
    </row>
    <row r="293" spans="1:10" x14ac:dyDescent="0.25">
      <c r="A293" s="2">
        <f t="shared" si="24"/>
        <v>45313</v>
      </c>
      <c r="B293" s="2">
        <f t="shared" si="24"/>
        <v>45319</v>
      </c>
      <c r="C293" s="3" t="s">
        <v>1420</v>
      </c>
      <c r="D293" s="3" t="s">
        <v>1421</v>
      </c>
      <c r="E293" s="3">
        <f t="shared" si="23"/>
        <v>3</v>
      </c>
      <c r="F293" s="3" t="s">
        <v>5</v>
      </c>
      <c r="G293" s="3" t="str">
        <f>Table13[[#This Row],[Month]]&amp;", "&amp;Table13[[#This Row],[FY]]</f>
        <v>FEB, FY24</v>
      </c>
      <c r="H293" s="3" t="str">
        <f>Table13[[#This Row],[Week]]&amp;", "&amp;Table13[[#This Row],[Month]]&amp;" "&amp;Table13[[#This Row],[FY]]</f>
        <v>Week 31, FEB FY24</v>
      </c>
      <c r="I293" s="3" t="str">
        <f>Table13[[#This Row],[Month]]&amp;", "&amp;Table13[[#This Row],[FY]]</f>
        <v>FEB, FY24</v>
      </c>
      <c r="J293" s="3" t="str">
        <f>"Q"&amp;Table13[[#This Row],[QTR]]&amp;", "&amp;Table13[[#This Row],[FY]]</f>
        <v>Q3, FY24</v>
      </c>
    </row>
    <row r="294" spans="1:10" x14ac:dyDescent="0.25">
      <c r="A294" s="2">
        <f t="shared" si="24"/>
        <v>45320</v>
      </c>
      <c r="B294" s="2">
        <f t="shared" si="24"/>
        <v>45326</v>
      </c>
      <c r="C294" s="3" t="s">
        <v>1422</v>
      </c>
      <c r="D294" s="3" t="s">
        <v>1421</v>
      </c>
      <c r="E294" s="3">
        <f t="shared" si="23"/>
        <v>3</v>
      </c>
      <c r="F294" s="3" t="s">
        <v>5</v>
      </c>
      <c r="G294" s="3" t="str">
        <f>Table13[[#This Row],[Month]]&amp;", "&amp;Table13[[#This Row],[FY]]</f>
        <v>FEB, FY24</v>
      </c>
      <c r="H294" s="3" t="str">
        <f>Table13[[#This Row],[Week]]&amp;", "&amp;Table13[[#This Row],[Month]]&amp;" "&amp;Table13[[#This Row],[FY]]</f>
        <v>Week 32, FEB FY24</v>
      </c>
      <c r="I294" s="3" t="str">
        <f>Table13[[#This Row],[Month]]&amp;", "&amp;Table13[[#This Row],[FY]]</f>
        <v>FEB, FY24</v>
      </c>
      <c r="J294" s="3" t="str">
        <f>"Q"&amp;Table13[[#This Row],[QTR]]&amp;", "&amp;Table13[[#This Row],[FY]]</f>
        <v>Q3, FY24</v>
      </c>
    </row>
    <row r="295" spans="1:10" x14ac:dyDescent="0.25">
      <c r="A295" s="2">
        <f t="shared" si="24"/>
        <v>45327</v>
      </c>
      <c r="B295" s="2">
        <f t="shared" si="24"/>
        <v>45333</v>
      </c>
      <c r="C295" s="3" t="s">
        <v>1423</v>
      </c>
      <c r="D295" s="3" t="s">
        <v>1421</v>
      </c>
      <c r="E295" s="3">
        <f t="shared" si="23"/>
        <v>3</v>
      </c>
      <c r="F295" s="3" t="s">
        <v>5</v>
      </c>
      <c r="G295" s="3" t="str">
        <f>Table13[[#This Row],[Month]]&amp;", "&amp;Table13[[#This Row],[FY]]</f>
        <v>FEB, FY24</v>
      </c>
      <c r="H295" s="3" t="str">
        <f>Table13[[#This Row],[Week]]&amp;", "&amp;Table13[[#This Row],[Month]]&amp;" "&amp;Table13[[#This Row],[FY]]</f>
        <v>Week 33, FEB FY24</v>
      </c>
      <c r="I295" s="3" t="str">
        <f>Table13[[#This Row],[Month]]&amp;", "&amp;Table13[[#This Row],[FY]]</f>
        <v>FEB, FY24</v>
      </c>
      <c r="J295" s="3" t="str">
        <f>"Q"&amp;Table13[[#This Row],[QTR]]&amp;", "&amp;Table13[[#This Row],[FY]]</f>
        <v>Q3, FY24</v>
      </c>
    </row>
    <row r="296" spans="1:10" x14ac:dyDescent="0.25">
      <c r="A296" s="2">
        <f t="shared" si="24"/>
        <v>45334</v>
      </c>
      <c r="B296" s="2">
        <f t="shared" si="24"/>
        <v>45340</v>
      </c>
      <c r="C296" s="3" t="s">
        <v>1424</v>
      </c>
      <c r="D296" s="3" t="s">
        <v>1421</v>
      </c>
      <c r="E296" s="3">
        <f t="shared" si="23"/>
        <v>3</v>
      </c>
      <c r="F296" s="3" t="s">
        <v>5</v>
      </c>
      <c r="G296" s="3" t="str">
        <f>Table13[[#This Row],[Month]]&amp;", "&amp;Table13[[#This Row],[FY]]</f>
        <v>FEB, FY24</v>
      </c>
      <c r="H296" s="3" t="str">
        <f>Table13[[#This Row],[Week]]&amp;", "&amp;Table13[[#This Row],[Month]]&amp;" "&amp;Table13[[#This Row],[FY]]</f>
        <v>Week 34, FEB FY24</v>
      </c>
      <c r="I296" s="3" t="str">
        <f>Table13[[#This Row],[Month]]&amp;", "&amp;Table13[[#This Row],[FY]]</f>
        <v>FEB, FY24</v>
      </c>
      <c r="J296" s="3" t="str">
        <f>"Q"&amp;Table13[[#This Row],[QTR]]&amp;", "&amp;Table13[[#This Row],[FY]]</f>
        <v>Q3, FY24</v>
      </c>
    </row>
    <row r="297" spans="1:10" x14ac:dyDescent="0.25">
      <c r="A297" s="2">
        <f t="shared" si="24"/>
        <v>45341</v>
      </c>
      <c r="B297" s="2">
        <f t="shared" si="24"/>
        <v>45347</v>
      </c>
      <c r="C297" s="3" t="s">
        <v>1425</v>
      </c>
      <c r="D297" s="3" t="s">
        <v>1421</v>
      </c>
      <c r="E297" s="3">
        <f t="shared" si="23"/>
        <v>3</v>
      </c>
      <c r="F297" s="3" t="s">
        <v>5</v>
      </c>
      <c r="G297" s="3" t="str">
        <f>Table13[[#This Row],[Month]]&amp;", "&amp;Table13[[#This Row],[FY]]</f>
        <v>FEB, FY24</v>
      </c>
      <c r="H297" s="3" t="str">
        <f>Table13[[#This Row],[Week]]&amp;", "&amp;Table13[[#This Row],[Month]]&amp;" "&amp;Table13[[#This Row],[FY]]</f>
        <v>Week 35, FEB FY24</v>
      </c>
      <c r="I297" s="3" t="str">
        <f>Table13[[#This Row],[Month]]&amp;", "&amp;Table13[[#This Row],[FY]]</f>
        <v>FEB, FY24</v>
      </c>
      <c r="J297" s="3" t="str">
        <f>"Q"&amp;Table13[[#This Row],[QTR]]&amp;", "&amp;Table13[[#This Row],[FY]]</f>
        <v>Q3, FY24</v>
      </c>
    </row>
    <row r="298" spans="1:10" x14ac:dyDescent="0.25">
      <c r="A298" s="2">
        <f t="shared" si="24"/>
        <v>45348</v>
      </c>
      <c r="B298" s="2">
        <f t="shared" si="24"/>
        <v>45354</v>
      </c>
      <c r="C298" s="3" t="s">
        <v>1426</v>
      </c>
      <c r="D298" s="3" t="s">
        <v>9</v>
      </c>
      <c r="E298" s="3">
        <f t="shared" si="23"/>
        <v>3</v>
      </c>
      <c r="F298" s="3" t="s">
        <v>5</v>
      </c>
      <c r="G298" s="3" t="str">
        <f>Table13[[#This Row],[Month]]&amp;", "&amp;Table13[[#This Row],[FY]]</f>
        <v>MAR, FY24</v>
      </c>
      <c r="H298" s="3" t="str">
        <f>Table13[[#This Row],[Week]]&amp;", "&amp;Table13[[#This Row],[Month]]&amp;" "&amp;Table13[[#This Row],[FY]]</f>
        <v>Week 36, MAR FY24</v>
      </c>
      <c r="I298" s="3" t="str">
        <f>Table13[[#This Row],[Month]]&amp;", "&amp;Table13[[#This Row],[FY]]</f>
        <v>MAR, FY24</v>
      </c>
      <c r="J298" s="3" t="str">
        <f>"Q"&amp;Table13[[#This Row],[QTR]]&amp;", "&amp;Table13[[#This Row],[FY]]</f>
        <v>Q3, FY24</v>
      </c>
    </row>
    <row r="299" spans="1:10" x14ac:dyDescent="0.25">
      <c r="A299" s="2">
        <f t="shared" si="24"/>
        <v>45355</v>
      </c>
      <c r="B299" s="2">
        <f t="shared" si="24"/>
        <v>45361</v>
      </c>
      <c r="C299" s="3" t="s">
        <v>1427</v>
      </c>
      <c r="D299" s="3" t="s">
        <v>9</v>
      </c>
      <c r="E299" s="3">
        <f t="shared" si="23"/>
        <v>3</v>
      </c>
      <c r="F299" s="3" t="s">
        <v>5</v>
      </c>
      <c r="G299" s="3" t="str">
        <f>Table13[[#This Row],[Month]]&amp;", "&amp;Table13[[#This Row],[FY]]</f>
        <v>MAR, FY24</v>
      </c>
      <c r="H299" s="3" t="str">
        <f>Table13[[#This Row],[Week]]&amp;", "&amp;Table13[[#This Row],[Month]]&amp;" "&amp;Table13[[#This Row],[FY]]</f>
        <v>Week 37, MAR FY24</v>
      </c>
      <c r="I299" s="3" t="str">
        <f>Table13[[#This Row],[Month]]&amp;", "&amp;Table13[[#This Row],[FY]]</f>
        <v>MAR, FY24</v>
      </c>
      <c r="J299" s="3" t="str">
        <f>"Q"&amp;Table13[[#This Row],[QTR]]&amp;", "&amp;Table13[[#This Row],[FY]]</f>
        <v>Q3, FY24</v>
      </c>
    </row>
    <row r="300" spans="1:10" x14ac:dyDescent="0.25">
      <c r="A300" s="2">
        <f t="shared" si="24"/>
        <v>45362</v>
      </c>
      <c r="B300" s="2">
        <f t="shared" si="24"/>
        <v>45368</v>
      </c>
      <c r="C300" s="3" t="s">
        <v>1428</v>
      </c>
      <c r="D300" s="3" t="s">
        <v>9</v>
      </c>
      <c r="E300" s="3">
        <f t="shared" si="23"/>
        <v>3</v>
      </c>
      <c r="F300" s="3" t="s">
        <v>5</v>
      </c>
      <c r="G300" s="3" t="str">
        <f>Table13[[#This Row],[Month]]&amp;", "&amp;Table13[[#This Row],[FY]]</f>
        <v>MAR, FY24</v>
      </c>
      <c r="H300" s="3" t="str">
        <f>Table13[[#This Row],[Week]]&amp;", "&amp;Table13[[#This Row],[Month]]&amp;" "&amp;Table13[[#This Row],[FY]]</f>
        <v>Week 38, MAR FY24</v>
      </c>
      <c r="I300" s="3" t="str">
        <f>Table13[[#This Row],[Month]]&amp;", "&amp;Table13[[#This Row],[FY]]</f>
        <v>MAR, FY24</v>
      </c>
      <c r="J300" s="3" t="str">
        <f>"Q"&amp;Table13[[#This Row],[QTR]]&amp;", "&amp;Table13[[#This Row],[FY]]</f>
        <v>Q3, FY24</v>
      </c>
    </row>
    <row r="301" spans="1:10" x14ac:dyDescent="0.25">
      <c r="A301" s="2">
        <f t="shared" si="24"/>
        <v>45369</v>
      </c>
      <c r="B301" s="2">
        <f t="shared" si="24"/>
        <v>45375</v>
      </c>
      <c r="C301" s="3" t="s">
        <v>1429</v>
      </c>
      <c r="D301" s="3" t="s">
        <v>9</v>
      </c>
      <c r="E301" s="3">
        <f t="shared" si="23"/>
        <v>3</v>
      </c>
      <c r="F301" s="3" t="s">
        <v>5</v>
      </c>
      <c r="G301" s="3" t="str">
        <f>Table13[[#This Row],[Month]]&amp;", "&amp;Table13[[#This Row],[FY]]</f>
        <v>MAR, FY24</v>
      </c>
      <c r="H301" s="3" t="str">
        <f>Table13[[#This Row],[Week]]&amp;", "&amp;Table13[[#This Row],[Month]]&amp;" "&amp;Table13[[#This Row],[FY]]</f>
        <v>Week 39, MAR FY24</v>
      </c>
      <c r="I301" s="3" t="str">
        <f>Table13[[#This Row],[Month]]&amp;", "&amp;Table13[[#This Row],[FY]]</f>
        <v>MAR, FY24</v>
      </c>
      <c r="J301" s="3" t="str">
        <f>"Q"&amp;Table13[[#This Row],[QTR]]&amp;", "&amp;Table13[[#This Row],[FY]]</f>
        <v>Q3, FY24</v>
      </c>
    </row>
    <row r="302" spans="1:10" x14ac:dyDescent="0.25">
      <c r="A302" s="2">
        <f t="shared" si="24"/>
        <v>45376</v>
      </c>
      <c r="B302" s="2">
        <f t="shared" si="24"/>
        <v>45382</v>
      </c>
      <c r="C302" s="3" t="s">
        <v>1430</v>
      </c>
      <c r="D302" s="3" t="s">
        <v>1431</v>
      </c>
      <c r="E302" s="3">
        <f t="shared" si="23"/>
        <v>4</v>
      </c>
      <c r="F302" s="3" t="s">
        <v>5</v>
      </c>
      <c r="G302" s="3" t="str">
        <f>Table13[[#This Row],[Month]]&amp;", "&amp;Table13[[#This Row],[FY]]</f>
        <v>APR, FY24</v>
      </c>
      <c r="H302" s="3" t="str">
        <f>Table13[[#This Row],[Week]]&amp;", "&amp;Table13[[#This Row],[Month]]&amp;" "&amp;Table13[[#This Row],[FY]]</f>
        <v>Week 40, APR FY24</v>
      </c>
      <c r="I302" s="3" t="str">
        <f>Table13[[#This Row],[Month]]&amp;", "&amp;Table13[[#This Row],[FY]]</f>
        <v>APR, FY24</v>
      </c>
      <c r="J302" s="3" t="str">
        <f>"Q"&amp;Table13[[#This Row],[QTR]]&amp;", "&amp;Table13[[#This Row],[FY]]</f>
        <v>Q4, FY24</v>
      </c>
    </row>
    <row r="303" spans="1:10" x14ac:dyDescent="0.25">
      <c r="A303" s="2">
        <f t="shared" si="24"/>
        <v>45383</v>
      </c>
      <c r="B303" s="2">
        <f t="shared" si="24"/>
        <v>45389</v>
      </c>
      <c r="C303" s="3" t="s">
        <v>1432</v>
      </c>
      <c r="D303" s="3" t="s">
        <v>1431</v>
      </c>
      <c r="E303" s="3">
        <f t="shared" si="23"/>
        <v>4</v>
      </c>
      <c r="F303" s="3" t="s">
        <v>5</v>
      </c>
      <c r="G303" s="3" t="str">
        <f>Table13[[#This Row],[Month]]&amp;", "&amp;Table13[[#This Row],[FY]]</f>
        <v>APR, FY24</v>
      </c>
      <c r="H303" s="3" t="str">
        <f>Table13[[#This Row],[Week]]&amp;", "&amp;Table13[[#This Row],[Month]]&amp;" "&amp;Table13[[#This Row],[FY]]</f>
        <v>Week 41, APR FY24</v>
      </c>
      <c r="I303" s="3" t="str">
        <f>Table13[[#This Row],[Month]]&amp;", "&amp;Table13[[#This Row],[FY]]</f>
        <v>APR, FY24</v>
      </c>
      <c r="J303" s="3" t="str">
        <f>"Q"&amp;Table13[[#This Row],[QTR]]&amp;", "&amp;Table13[[#This Row],[FY]]</f>
        <v>Q4, FY24</v>
      </c>
    </row>
    <row r="304" spans="1:10" x14ac:dyDescent="0.25">
      <c r="A304" s="2">
        <f t="shared" ref="A304:B319" si="25">A303+7</f>
        <v>45390</v>
      </c>
      <c r="B304" s="2">
        <f t="shared" si="25"/>
        <v>45396</v>
      </c>
      <c r="C304" s="3" t="s">
        <v>1433</v>
      </c>
      <c r="D304" s="3" t="s">
        <v>1431</v>
      </c>
      <c r="E304" s="3">
        <f t="shared" si="23"/>
        <v>4</v>
      </c>
      <c r="F304" s="3" t="s">
        <v>5</v>
      </c>
      <c r="G304" s="3" t="str">
        <f>Table13[[#This Row],[Month]]&amp;", "&amp;Table13[[#This Row],[FY]]</f>
        <v>APR, FY24</v>
      </c>
      <c r="H304" s="3" t="str">
        <f>Table13[[#This Row],[Week]]&amp;", "&amp;Table13[[#This Row],[Month]]&amp;" "&amp;Table13[[#This Row],[FY]]</f>
        <v>Week 42, APR FY24</v>
      </c>
      <c r="I304" s="3" t="str">
        <f>Table13[[#This Row],[Month]]&amp;", "&amp;Table13[[#This Row],[FY]]</f>
        <v>APR, FY24</v>
      </c>
      <c r="J304" s="3" t="str">
        <f>"Q"&amp;Table13[[#This Row],[QTR]]&amp;", "&amp;Table13[[#This Row],[FY]]</f>
        <v>Q4, FY24</v>
      </c>
    </row>
    <row r="305" spans="1:10" x14ac:dyDescent="0.25">
      <c r="A305" s="2">
        <f t="shared" si="25"/>
        <v>45397</v>
      </c>
      <c r="B305" s="2">
        <f t="shared" si="25"/>
        <v>45403</v>
      </c>
      <c r="C305" s="3" t="s">
        <v>1434</v>
      </c>
      <c r="D305" s="3" t="s">
        <v>1431</v>
      </c>
      <c r="E305" s="3">
        <f t="shared" si="23"/>
        <v>4</v>
      </c>
      <c r="F305" s="3" t="s">
        <v>5</v>
      </c>
      <c r="G305" s="3" t="str">
        <f>Table13[[#This Row],[Month]]&amp;", "&amp;Table13[[#This Row],[FY]]</f>
        <v>APR, FY24</v>
      </c>
      <c r="H305" s="3" t="str">
        <f>Table13[[#This Row],[Week]]&amp;", "&amp;Table13[[#This Row],[Month]]&amp;" "&amp;Table13[[#This Row],[FY]]</f>
        <v>Week 43, APR FY24</v>
      </c>
      <c r="I305" s="3" t="str">
        <f>Table13[[#This Row],[Month]]&amp;", "&amp;Table13[[#This Row],[FY]]</f>
        <v>APR, FY24</v>
      </c>
      <c r="J305" s="3" t="str">
        <f>"Q"&amp;Table13[[#This Row],[QTR]]&amp;", "&amp;Table13[[#This Row],[FY]]</f>
        <v>Q4, FY24</v>
      </c>
    </row>
    <row r="306" spans="1:10" x14ac:dyDescent="0.25">
      <c r="A306" s="2">
        <f t="shared" si="25"/>
        <v>45404</v>
      </c>
      <c r="B306" s="2">
        <f t="shared" si="25"/>
        <v>45410</v>
      </c>
      <c r="C306" s="3" t="s">
        <v>1435</v>
      </c>
      <c r="D306" s="3" t="s">
        <v>1436</v>
      </c>
      <c r="E306" s="3">
        <f t="shared" si="23"/>
        <v>4</v>
      </c>
      <c r="F306" s="3" t="s">
        <v>5</v>
      </c>
      <c r="G306" s="3" t="str">
        <f>Table13[[#This Row],[Month]]&amp;", "&amp;Table13[[#This Row],[FY]]</f>
        <v>MAY, FY24</v>
      </c>
      <c r="H306" s="3" t="str">
        <f>Table13[[#This Row],[Week]]&amp;", "&amp;Table13[[#This Row],[Month]]&amp;" "&amp;Table13[[#This Row],[FY]]</f>
        <v>Week 44, MAY FY24</v>
      </c>
      <c r="I306" s="3" t="str">
        <f>Table13[[#This Row],[Month]]&amp;", "&amp;Table13[[#This Row],[FY]]</f>
        <v>MAY, FY24</v>
      </c>
      <c r="J306" s="3" t="str">
        <f>"Q"&amp;Table13[[#This Row],[QTR]]&amp;", "&amp;Table13[[#This Row],[FY]]</f>
        <v>Q4, FY24</v>
      </c>
    </row>
    <row r="307" spans="1:10" x14ac:dyDescent="0.25">
      <c r="A307" s="2">
        <f t="shared" si="25"/>
        <v>45411</v>
      </c>
      <c r="B307" s="2">
        <f t="shared" si="25"/>
        <v>45417</v>
      </c>
      <c r="C307" s="3" t="s">
        <v>1437</v>
      </c>
      <c r="D307" s="3" t="s">
        <v>1436</v>
      </c>
      <c r="E307" s="3">
        <f t="shared" si="23"/>
        <v>4</v>
      </c>
      <c r="F307" s="3" t="s">
        <v>5</v>
      </c>
      <c r="G307" s="3" t="str">
        <f>Table13[[#This Row],[Month]]&amp;", "&amp;Table13[[#This Row],[FY]]</f>
        <v>MAY, FY24</v>
      </c>
      <c r="H307" s="3" t="str">
        <f>Table13[[#This Row],[Week]]&amp;", "&amp;Table13[[#This Row],[Month]]&amp;" "&amp;Table13[[#This Row],[FY]]</f>
        <v>Week 45, MAY FY24</v>
      </c>
      <c r="I307" s="3" t="str">
        <f>Table13[[#This Row],[Month]]&amp;", "&amp;Table13[[#This Row],[FY]]</f>
        <v>MAY, FY24</v>
      </c>
      <c r="J307" s="3" t="str">
        <f>"Q"&amp;Table13[[#This Row],[QTR]]&amp;", "&amp;Table13[[#This Row],[FY]]</f>
        <v>Q4, FY24</v>
      </c>
    </row>
    <row r="308" spans="1:10" x14ac:dyDescent="0.25">
      <c r="A308" s="2">
        <f t="shared" si="25"/>
        <v>45418</v>
      </c>
      <c r="B308" s="2">
        <f t="shared" si="25"/>
        <v>45424</v>
      </c>
      <c r="C308" s="3" t="s">
        <v>1438</v>
      </c>
      <c r="D308" s="3" t="s">
        <v>1436</v>
      </c>
      <c r="E308" s="3">
        <f t="shared" si="23"/>
        <v>4</v>
      </c>
      <c r="F308" s="3" t="s">
        <v>5</v>
      </c>
      <c r="G308" s="3" t="str">
        <f>Table13[[#This Row],[Month]]&amp;", "&amp;Table13[[#This Row],[FY]]</f>
        <v>MAY, FY24</v>
      </c>
      <c r="H308" s="3" t="str">
        <f>Table13[[#This Row],[Week]]&amp;", "&amp;Table13[[#This Row],[Month]]&amp;" "&amp;Table13[[#This Row],[FY]]</f>
        <v>Week 46, MAY FY24</v>
      </c>
      <c r="I308" s="3" t="str">
        <f>Table13[[#This Row],[Month]]&amp;", "&amp;Table13[[#This Row],[FY]]</f>
        <v>MAY, FY24</v>
      </c>
      <c r="J308" s="3" t="str">
        <f>"Q"&amp;Table13[[#This Row],[QTR]]&amp;", "&amp;Table13[[#This Row],[FY]]</f>
        <v>Q4, FY24</v>
      </c>
    </row>
    <row r="309" spans="1:10" x14ac:dyDescent="0.25">
      <c r="A309" s="2">
        <f t="shared" si="25"/>
        <v>45425</v>
      </c>
      <c r="B309" s="2">
        <f t="shared" si="25"/>
        <v>45431</v>
      </c>
      <c r="C309" s="3" t="s">
        <v>1439</v>
      </c>
      <c r="D309" s="3" t="s">
        <v>1436</v>
      </c>
      <c r="E309" s="3">
        <f t="shared" si="23"/>
        <v>4</v>
      </c>
      <c r="F309" s="3" t="s">
        <v>5</v>
      </c>
      <c r="G309" s="3" t="str">
        <f>Table13[[#This Row],[Month]]&amp;", "&amp;Table13[[#This Row],[FY]]</f>
        <v>MAY, FY24</v>
      </c>
      <c r="H309" s="3" t="str">
        <f>Table13[[#This Row],[Week]]&amp;", "&amp;Table13[[#This Row],[Month]]&amp;" "&amp;Table13[[#This Row],[FY]]</f>
        <v>Week 47, MAY FY24</v>
      </c>
      <c r="I309" s="3" t="str">
        <f>Table13[[#This Row],[Month]]&amp;", "&amp;Table13[[#This Row],[FY]]</f>
        <v>MAY, FY24</v>
      </c>
      <c r="J309" s="3" t="str">
        <f>"Q"&amp;Table13[[#This Row],[QTR]]&amp;", "&amp;Table13[[#This Row],[FY]]</f>
        <v>Q4, FY24</v>
      </c>
    </row>
    <row r="310" spans="1:10" x14ac:dyDescent="0.25">
      <c r="A310" s="2">
        <f t="shared" si="25"/>
        <v>45432</v>
      </c>
      <c r="B310" s="2">
        <f t="shared" si="25"/>
        <v>45438</v>
      </c>
      <c r="C310" s="3" t="s">
        <v>1440</v>
      </c>
      <c r="D310" s="3" t="s">
        <v>1436</v>
      </c>
      <c r="E310" s="3">
        <f t="shared" si="23"/>
        <v>4</v>
      </c>
      <c r="F310" s="3" t="s">
        <v>5</v>
      </c>
      <c r="G310" s="3" t="str">
        <f>Table13[[#This Row],[Month]]&amp;", "&amp;Table13[[#This Row],[FY]]</f>
        <v>MAY, FY24</v>
      </c>
      <c r="H310" s="3" t="str">
        <f>Table13[[#This Row],[Week]]&amp;", "&amp;Table13[[#This Row],[Month]]&amp;" "&amp;Table13[[#This Row],[FY]]</f>
        <v>Week 48, MAY FY24</v>
      </c>
      <c r="I310" s="3" t="str">
        <f>Table13[[#This Row],[Month]]&amp;", "&amp;Table13[[#This Row],[FY]]</f>
        <v>MAY, FY24</v>
      </c>
      <c r="J310" s="3" t="str">
        <f>"Q"&amp;Table13[[#This Row],[QTR]]&amp;", "&amp;Table13[[#This Row],[FY]]</f>
        <v>Q4, FY24</v>
      </c>
    </row>
    <row r="311" spans="1:10" x14ac:dyDescent="0.25">
      <c r="A311" s="2">
        <f t="shared" si="25"/>
        <v>45439</v>
      </c>
      <c r="B311" s="2">
        <f t="shared" si="25"/>
        <v>45445</v>
      </c>
      <c r="C311" s="3" t="s">
        <v>1441</v>
      </c>
      <c r="D311" s="3" t="s">
        <v>1442</v>
      </c>
      <c r="E311" s="3">
        <f t="shared" si="23"/>
        <v>4</v>
      </c>
      <c r="F311" s="3" t="s">
        <v>5</v>
      </c>
      <c r="G311" s="3" t="str">
        <f>Table13[[#This Row],[Month]]&amp;", "&amp;Table13[[#This Row],[FY]]</f>
        <v>JUN, FY24</v>
      </c>
      <c r="H311" s="3" t="str">
        <f>Table13[[#This Row],[Week]]&amp;", "&amp;Table13[[#This Row],[Month]]&amp;" "&amp;Table13[[#This Row],[FY]]</f>
        <v>Week 49, JUN FY24</v>
      </c>
      <c r="I311" s="3" t="str">
        <f>Table13[[#This Row],[Month]]&amp;", "&amp;Table13[[#This Row],[FY]]</f>
        <v>JUN, FY24</v>
      </c>
      <c r="J311" s="3" t="str">
        <f>"Q"&amp;Table13[[#This Row],[QTR]]&amp;", "&amp;Table13[[#This Row],[FY]]</f>
        <v>Q4, FY24</v>
      </c>
    </row>
    <row r="312" spans="1:10" x14ac:dyDescent="0.25">
      <c r="A312" s="2">
        <f t="shared" si="25"/>
        <v>45446</v>
      </c>
      <c r="B312" s="2">
        <f t="shared" si="25"/>
        <v>45452</v>
      </c>
      <c r="C312" s="3" t="s">
        <v>1443</v>
      </c>
      <c r="D312" s="3" t="s">
        <v>1442</v>
      </c>
      <c r="E312" s="3">
        <f t="shared" si="23"/>
        <v>4</v>
      </c>
      <c r="F312" s="3" t="s">
        <v>5</v>
      </c>
      <c r="G312" s="3" t="str">
        <f>Table13[[#This Row],[Month]]&amp;", "&amp;Table13[[#This Row],[FY]]</f>
        <v>JUN, FY24</v>
      </c>
      <c r="H312" s="3" t="str">
        <f>Table13[[#This Row],[Week]]&amp;", "&amp;Table13[[#This Row],[Month]]&amp;" "&amp;Table13[[#This Row],[FY]]</f>
        <v>Week 50, JUN FY24</v>
      </c>
      <c r="I312" s="3" t="str">
        <f>Table13[[#This Row],[Month]]&amp;", "&amp;Table13[[#This Row],[FY]]</f>
        <v>JUN, FY24</v>
      </c>
      <c r="J312" s="3" t="str">
        <f>"Q"&amp;Table13[[#This Row],[QTR]]&amp;", "&amp;Table13[[#This Row],[FY]]</f>
        <v>Q4, FY24</v>
      </c>
    </row>
    <row r="313" spans="1:10" x14ac:dyDescent="0.25">
      <c r="A313" s="2">
        <f t="shared" si="25"/>
        <v>45453</v>
      </c>
      <c r="B313" s="2">
        <f t="shared" si="25"/>
        <v>45459</v>
      </c>
      <c r="C313" s="3" t="s">
        <v>1444</v>
      </c>
      <c r="D313" s="3" t="s">
        <v>1442</v>
      </c>
      <c r="E313" s="3">
        <f t="shared" si="23"/>
        <v>4</v>
      </c>
      <c r="F313" s="3" t="s">
        <v>5</v>
      </c>
      <c r="G313" s="3" t="str">
        <f>Table13[[#This Row],[Month]]&amp;", "&amp;Table13[[#This Row],[FY]]</f>
        <v>JUN, FY24</v>
      </c>
      <c r="H313" s="3" t="str">
        <f>Table13[[#This Row],[Week]]&amp;", "&amp;Table13[[#This Row],[Month]]&amp;" "&amp;Table13[[#This Row],[FY]]</f>
        <v>Week 51, JUN FY24</v>
      </c>
      <c r="I313" s="3" t="str">
        <f>Table13[[#This Row],[Month]]&amp;", "&amp;Table13[[#This Row],[FY]]</f>
        <v>JUN, FY24</v>
      </c>
      <c r="J313" s="3" t="str">
        <f>"Q"&amp;Table13[[#This Row],[QTR]]&amp;", "&amp;Table13[[#This Row],[FY]]</f>
        <v>Q4, FY24</v>
      </c>
    </row>
    <row r="314" spans="1:10" x14ac:dyDescent="0.25">
      <c r="A314" s="2">
        <f t="shared" si="25"/>
        <v>45460</v>
      </c>
      <c r="B314" s="2">
        <f t="shared" si="25"/>
        <v>45466</v>
      </c>
      <c r="C314" s="3" t="s">
        <v>1445</v>
      </c>
      <c r="D314" s="3" t="s">
        <v>1442</v>
      </c>
      <c r="E314" s="3">
        <f t="shared" si="23"/>
        <v>4</v>
      </c>
      <c r="F314" s="3" t="s">
        <v>5</v>
      </c>
      <c r="G314" s="3" t="str">
        <f>Table13[[#This Row],[Month]]&amp;", "&amp;Table13[[#This Row],[FY]]</f>
        <v>JUN, FY24</v>
      </c>
      <c r="H314" s="3" t="str">
        <f>Table13[[#This Row],[Week]]&amp;", "&amp;Table13[[#This Row],[Month]]&amp;" "&amp;Table13[[#This Row],[FY]]</f>
        <v>Week 52, JUN FY24</v>
      </c>
      <c r="I314" s="3" t="str">
        <f>Table13[[#This Row],[Month]]&amp;", "&amp;Table13[[#This Row],[FY]]</f>
        <v>JUN, FY24</v>
      </c>
      <c r="J314" s="3" t="str">
        <f>"Q"&amp;Table13[[#This Row],[QTR]]&amp;", "&amp;Table13[[#This Row],[FY]]</f>
        <v>Q4, FY24</v>
      </c>
    </row>
    <row r="315" spans="1:10" x14ac:dyDescent="0.25">
      <c r="A315" s="2">
        <f t="shared" si="25"/>
        <v>45467</v>
      </c>
      <c r="B315" s="2">
        <f t="shared" si="25"/>
        <v>45473</v>
      </c>
      <c r="C315" s="3" t="s">
        <v>1446</v>
      </c>
      <c r="D315" s="3" t="s">
        <v>1442</v>
      </c>
      <c r="E315" s="3">
        <v>4</v>
      </c>
      <c r="F315" s="3" t="s">
        <v>5</v>
      </c>
      <c r="G315" s="3" t="str">
        <f>Table13[[#This Row],[Month]]&amp;", "&amp;Table13[[#This Row],[FY]]</f>
        <v>JUN, FY24</v>
      </c>
      <c r="H315" s="3" t="str">
        <f>Table13[[#This Row],[Week]]&amp;", "&amp;Table13[[#This Row],[Month]]&amp;" "&amp;Table13[[#This Row],[FY]]</f>
        <v>Week 53, JUN FY24</v>
      </c>
      <c r="I315" s="3" t="str">
        <f>Table13[[#This Row],[Month]]&amp;", "&amp;Table13[[#This Row],[FY]]</f>
        <v>JUN, FY24</v>
      </c>
      <c r="J315" s="3" t="str">
        <f>"Q"&amp;Table13[[#This Row],[QTR]]&amp;", "&amp;Table13[[#This Row],[FY]]</f>
        <v>Q4, FY24</v>
      </c>
    </row>
    <row r="316" spans="1:10" x14ac:dyDescent="0.25">
      <c r="A316" s="2">
        <f t="shared" si="25"/>
        <v>45474</v>
      </c>
      <c r="B316" s="2">
        <f t="shared" si="25"/>
        <v>45480</v>
      </c>
      <c r="C316" s="3" t="s">
        <v>1382</v>
      </c>
      <c r="D316" s="3" t="s">
        <v>1383</v>
      </c>
      <c r="E316" s="3">
        <v>1</v>
      </c>
      <c r="F316" s="3" t="s">
        <v>6</v>
      </c>
      <c r="G316" s="3" t="str">
        <f>Table13[[#This Row],[Month]]&amp;", "&amp;Table13[[#This Row],[FY]]</f>
        <v>JUL, FY25</v>
      </c>
      <c r="H316" s="3" t="str">
        <f>Table13[[#This Row],[Week]]&amp;", "&amp;Table13[[#This Row],[Month]]&amp;" "&amp;Table13[[#This Row],[FY]]</f>
        <v>Week 1, JUL FY25</v>
      </c>
      <c r="I316" s="3" t="str">
        <f>Table13[[#This Row],[Month]]&amp;", "&amp;Table13[[#This Row],[FY]]</f>
        <v>JUL, FY25</v>
      </c>
      <c r="J316" s="3" t="str">
        <f>"Q"&amp;Table13[[#This Row],[QTR]]&amp;", "&amp;Table13[[#This Row],[FY]]</f>
        <v>Q1, FY25</v>
      </c>
    </row>
    <row r="317" spans="1:10" x14ac:dyDescent="0.25">
      <c r="A317" s="2">
        <f t="shared" si="25"/>
        <v>45481</v>
      </c>
      <c r="B317" s="2">
        <f t="shared" si="25"/>
        <v>45487</v>
      </c>
      <c r="C317" s="3" t="s">
        <v>1385</v>
      </c>
      <c r="D317" s="3" t="s">
        <v>1383</v>
      </c>
      <c r="E317" s="3">
        <v>1</v>
      </c>
      <c r="F317" s="3" t="s">
        <v>6</v>
      </c>
      <c r="G317" s="3" t="str">
        <f>Table13[[#This Row],[Month]]&amp;", "&amp;Table13[[#This Row],[FY]]</f>
        <v>JUL, FY25</v>
      </c>
      <c r="H317" s="3" t="str">
        <f>Table13[[#This Row],[Week]]&amp;", "&amp;Table13[[#This Row],[Month]]&amp;" "&amp;Table13[[#This Row],[FY]]</f>
        <v>Week 2, JUL FY25</v>
      </c>
      <c r="I317" s="3" t="str">
        <f>Table13[[#This Row],[Month]]&amp;", "&amp;Table13[[#This Row],[FY]]</f>
        <v>JUL, FY25</v>
      </c>
      <c r="J317" s="3" t="str">
        <f>"Q"&amp;Table13[[#This Row],[QTR]]&amp;", "&amp;Table13[[#This Row],[FY]]</f>
        <v>Q1, FY25</v>
      </c>
    </row>
    <row r="318" spans="1:10" x14ac:dyDescent="0.25">
      <c r="A318" s="2">
        <f t="shared" si="25"/>
        <v>45488</v>
      </c>
      <c r="B318" s="2">
        <f t="shared" si="25"/>
        <v>45494</v>
      </c>
      <c r="C318" s="3" t="s">
        <v>1386</v>
      </c>
      <c r="D318" s="3" t="s">
        <v>1383</v>
      </c>
      <c r="E318" s="3">
        <v>1</v>
      </c>
      <c r="F318" s="3" t="s">
        <v>6</v>
      </c>
      <c r="G318" s="3" t="str">
        <f>Table13[[#This Row],[Month]]&amp;", "&amp;Table13[[#This Row],[FY]]</f>
        <v>JUL, FY25</v>
      </c>
      <c r="H318" s="3" t="str">
        <f>Table13[[#This Row],[Week]]&amp;", "&amp;Table13[[#This Row],[Month]]&amp;" "&amp;Table13[[#This Row],[FY]]</f>
        <v>Week 3, JUL FY25</v>
      </c>
      <c r="I318" s="3" t="str">
        <f>Table13[[#This Row],[Month]]&amp;", "&amp;Table13[[#This Row],[FY]]</f>
        <v>JUL, FY25</v>
      </c>
      <c r="J318" s="3" t="str">
        <f>"Q"&amp;Table13[[#This Row],[QTR]]&amp;", "&amp;Table13[[#This Row],[FY]]</f>
        <v>Q1, FY25</v>
      </c>
    </row>
    <row r="319" spans="1:10" x14ac:dyDescent="0.25">
      <c r="A319" s="2">
        <f t="shared" si="25"/>
        <v>45495</v>
      </c>
      <c r="B319" s="2">
        <f t="shared" si="25"/>
        <v>45501</v>
      </c>
      <c r="C319" s="3" t="s">
        <v>1387</v>
      </c>
      <c r="D319" s="3" t="s">
        <v>1383</v>
      </c>
      <c r="E319" s="3">
        <v>1</v>
      </c>
      <c r="F319" s="3" t="s">
        <v>6</v>
      </c>
      <c r="G319" s="3" t="str">
        <f>Table13[[#This Row],[Month]]&amp;", "&amp;Table13[[#This Row],[FY]]</f>
        <v>JUL, FY25</v>
      </c>
      <c r="H319" s="3" t="str">
        <f>Table13[[#This Row],[Week]]&amp;", "&amp;Table13[[#This Row],[Month]]&amp;" "&amp;Table13[[#This Row],[FY]]</f>
        <v>Week 4, JUL FY25</v>
      </c>
      <c r="I319" s="3" t="str">
        <f>Table13[[#This Row],[Month]]&amp;", "&amp;Table13[[#This Row],[FY]]</f>
        <v>JUL, FY25</v>
      </c>
      <c r="J319" s="3" t="str">
        <f>"Q"&amp;Table13[[#This Row],[QTR]]&amp;", "&amp;Table13[[#This Row],[FY]]</f>
        <v>Q1, FY25</v>
      </c>
    </row>
    <row r="320" spans="1:10" x14ac:dyDescent="0.25">
      <c r="A320" s="2">
        <f t="shared" ref="A320:B335" si="26">A319+7</f>
        <v>45502</v>
      </c>
      <c r="B320" s="2">
        <f t="shared" si="26"/>
        <v>45508</v>
      </c>
      <c r="C320" s="3" t="s">
        <v>1388</v>
      </c>
      <c r="D320" s="3" t="s">
        <v>1389</v>
      </c>
      <c r="E320" s="3">
        <v>1</v>
      </c>
      <c r="F320" s="3" t="s">
        <v>6</v>
      </c>
      <c r="G320" s="3" t="str">
        <f>Table13[[#This Row],[Month]]&amp;", "&amp;Table13[[#This Row],[FY]]</f>
        <v>AUG, FY25</v>
      </c>
      <c r="H320" s="3" t="str">
        <f>Table13[[#This Row],[Week]]&amp;", "&amp;Table13[[#This Row],[Month]]&amp;" "&amp;Table13[[#This Row],[FY]]</f>
        <v>Week 5, AUG FY25</v>
      </c>
      <c r="I320" s="3" t="str">
        <f>Table13[[#This Row],[Month]]&amp;", "&amp;Table13[[#This Row],[FY]]</f>
        <v>AUG, FY25</v>
      </c>
      <c r="J320" s="3" t="str">
        <f>"Q"&amp;Table13[[#This Row],[QTR]]&amp;", "&amp;Table13[[#This Row],[FY]]</f>
        <v>Q1, FY25</v>
      </c>
    </row>
    <row r="321" spans="1:10" x14ac:dyDescent="0.25">
      <c r="A321" s="2">
        <f t="shared" si="26"/>
        <v>45509</v>
      </c>
      <c r="B321" s="2">
        <f t="shared" si="26"/>
        <v>45515</v>
      </c>
      <c r="C321" s="3" t="s">
        <v>1390</v>
      </c>
      <c r="D321" s="3" t="s">
        <v>1389</v>
      </c>
      <c r="E321" s="3">
        <v>1</v>
      </c>
      <c r="F321" s="3" t="s">
        <v>6</v>
      </c>
      <c r="G321" s="3" t="str">
        <f>Table13[[#This Row],[Month]]&amp;", "&amp;Table13[[#This Row],[FY]]</f>
        <v>AUG, FY25</v>
      </c>
      <c r="H321" s="3" t="str">
        <f>Table13[[#This Row],[Week]]&amp;", "&amp;Table13[[#This Row],[Month]]&amp;" "&amp;Table13[[#This Row],[FY]]</f>
        <v>Week 6, AUG FY25</v>
      </c>
      <c r="I321" s="3" t="str">
        <f>Table13[[#This Row],[Month]]&amp;", "&amp;Table13[[#This Row],[FY]]</f>
        <v>AUG, FY25</v>
      </c>
      <c r="J321" s="3" t="str">
        <f>"Q"&amp;Table13[[#This Row],[QTR]]&amp;", "&amp;Table13[[#This Row],[FY]]</f>
        <v>Q1, FY25</v>
      </c>
    </row>
    <row r="322" spans="1:10" x14ac:dyDescent="0.25">
      <c r="A322" s="2">
        <f t="shared" si="26"/>
        <v>45516</v>
      </c>
      <c r="B322" s="2">
        <f t="shared" si="26"/>
        <v>45522</v>
      </c>
      <c r="C322" s="3" t="s">
        <v>1391</v>
      </c>
      <c r="D322" s="3" t="s">
        <v>1389</v>
      </c>
      <c r="E322" s="3">
        <v>1</v>
      </c>
      <c r="F322" s="3" t="s">
        <v>6</v>
      </c>
      <c r="G322" s="3" t="str">
        <f>Table13[[#This Row],[Month]]&amp;", "&amp;Table13[[#This Row],[FY]]</f>
        <v>AUG, FY25</v>
      </c>
      <c r="H322" s="3" t="str">
        <f>Table13[[#This Row],[Week]]&amp;", "&amp;Table13[[#This Row],[Month]]&amp;" "&amp;Table13[[#This Row],[FY]]</f>
        <v>Week 7, AUG FY25</v>
      </c>
      <c r="I322" s="3" t="str">
        <f>Table13[[#This Row],[Month]]&amp;", "&amp;Table13[[#This Row],[FY]]</f>
        <v>AUG, FY25</v>
      </c>
      <c r="J322" s="3" t="str">
        <f>"Q"&amp;Table13[[#This Row],[QTR]]&amp;", "&amp;Table13[[#This Row],[FY]]</f>
        <v>Q1, FY25</v>
      </c>
    </row>
    <row r="323" spans="1:10" x14ac:dyDescent="0.25">
      <c r="A323" s="2">
        <f t="shared" si="26"/>
        <v>45523</v>
      </c>
      <c r="B323" s="2">
        <f t="shared" si="26"/>
        <v>45529</v>
      </c>
      <c r="C323" s="3" t="s">
        <v>1392</v>
      </c>
      <c r="D323" s="3" t="s">
        <v>1389</v>
      </c>
      <c r="E323" s="3">
        <v>1</v>
      </c>
      <c r="F323" s="3" t="s">
        <v>6</v>
      </c>
      <c r="G323" s="3" t="str">
        <f>Table13[[#This Row],[Month]]&amp;", "&amp;Table13[[#This Row],[FY]]</f>
        <v>AUG, FY25</v>
      </c>
      <c r="H323" s="3" t="str">
        <f>Table13[[#This Row],[Week]]&amp;", "&amp;Table13[[#This Row],[Month]]&amp;" "&amp;Table13[[#This Row],[FY]]</f>
        <v>Week 8, AUG FY25</v>
      </c>
      <c r="I323" s="3" t="str">
        <f>Table13[[#This Row],[Month]]&amp;", "&amp;Table13[[#This Row],[FY]]</f>
        <v>AUG, FY25</v>
      </c>
      <c r="J323" s="3" t="str">
        <f>"Q"&amp;Table13[[#This Row],[QTR]]&amp;", "&amp;Table13[[#This Row],[FY]]</f>
        <v>Q1, FY25</v>
      </c>
    </row>
    <row r="324" spans="1:10" x14ac:dyDescent="0.25">
      <c r="A324" s="2">
        <f t="shared" si="26"/>
        <v>45530</v>
      </c>
      <c r="B324" s="2">
        <f t="shared" si="26"/>
        <v>45536</v>
      </c>
      <c r="C324" s="3" t="s">
        <v>1393</v>
      </c>
      <c r="D324" s="3" t="s">
        <v>1389</v>
      </c>
      <c r="E324" s="3">
        <v>1</v>
      </c>
      <c r="F324" s="3" t="s">
        <v>6</v>
      </c>
      <c r="G324" s="3" t="str">
        <f>Table13[[#This Row],[Month]]&amp;", "&amp;Table13[[#This Row],[FY]]</f>
        <v>AUG, FY25</v>
      </c>
      <c r="H324" s="3" t="str">
        <f>Table13[[#This Row],[Week]]&amp;", "&amp;Table13[[#This Row],[Month]]&amp;" "&amp;Table13[[#This Row],[FY]]</f>
        <v>Week 9, AUG FY25</v>
      </c>
      <c r="I324" s="3" t="str">
        <f>Table13[[#This Row],[Month]]&amp;", "&amp;Table13[[#This Row],[FY]]</f>
        <v>AUG, FY25</v>
      </c>
      <c r="J324" s="3" t="str">
        <f>"Q"&amp;Table13[[#This Row],[QTR]]&amp;", "&amp;Table13[[#This Row],[FY]]</f>
        <v>Q1, FY25</v>
      </c>
    </row>
    <row r="325" spans="1:10" x14ac:dyDescent="0.25">
      <c r="A325" s="2">
        <f t="shared" si="26"/>
        <v>45537</v>
      </c>
      <c r="B325" s="2">
        <f t="shared" si="26"/>
        <v>45543</v>
      </c>
      <c r="C325" s="3" t="s">
        <v>1394</v>
      </c>
      <c r="D325" s="3" t="s">
        <v>1395</v>
      </c>
      <c r="E325" s="3">
        <v>1</v>
      </c>
      <c r="F325" s="3" t="s">
        <v>6</v>
      </c>
      <c r="G325" s="3" t="str">
        <f>Table13[[#This Row],[Month]]&amp;", "&amp;Table13[[#This Row],[FY]]</f>
        <v>SEP, FY25</v>
      </c>
      <c r="H325" s="3" t="str">
        <f>Table13[[#This Row],[Week]]&amp;", "&amp;Table13[[#This Row],[Month]]&amp;" "&amp;Table13[[#This Row],[FY]]</f>
        <v>Week 10, SEP FY25</v>
      </c>
      <c r="I325" s="3" t="str">
        <f>Table13[[#This Row],[Month]]&amp;", "&amp;Table13[[#This Row],[FY]]</f>
        <v>SEP, FY25</v>
      </c>
      <c r="J325" s="3" t="str">
        <f>"Q"&amp;Table13[[#This Row],[QTR]]&amp;", "&amp;Table13[[#This Row],[FY]]</f>
        <v>Q1, FY25</v>
      </c>
    </row>
    <row r="326" spans="1:10" x14ac:dyDescent="0.25">
      <c r="A326" s="2">
        <f t="shared" si="26"/>
        <v>45544</v>
      </c>
      <c r="B326" s="2">
        <f t="shared" si="26"/>
        <v>45550</v>
      </c>
      <c r="C326" s="3" t="s">
        <v>1396</v>
      </c>
      <c r="D326" s="3" t="s">
        <v>1395</v>
      </c>
      <c r="E326" s="3">
        <v>1</v>
      </c>
      <c r="F326" s="3" t="s">
        <v>6</v>
      </c>
      <c r="G326" s="3" t="str">
        <f>Table13[[#This Row],[Month]]&amp;", "&amp;Table13[[#This Row],[FY]]</f>
        <v>SEP, FY25</v>
      </c>
      <c r="H326" s="3" t="str">
        <f>Table13[[#This Row],[Week]]&amp;", "&amp;Table13[[#This Row],[Month]]&amp;" "&amp;Table13[[#This Row],[FY]]</f>
        <v>Week 11, SEP FY25</v>
      </c>
      <c r="I326" s="3" t="str">
        <f>Table13[[#This Row],[Month]]&amp;", "&amp;Table13[[#This Row],[FY]]</f>
        <v>SEP, FY25</v>
      </c>
      <c r="J326" s="3" t="str">
        <f>"Q"&amp;Table13[[#This Row],[QTR]]&amp;", "&amp;Table13[[#This Row],[FY]]</f>
        <v>Q1, FY25</v>
      </c>
    </row>
    <row r="327" spans="1:10" x14ac:dyDescent="0.25">
      <c r="A327" s="2">
        <f t="shared" si="26"/>
        <v>45551</v>
      </c>
      <c r="B327" s="2">
        <f t="shared" si="26"/>
        <v>45557</v>
      </c>
      <c r="C327" s="3" t="s">
        <v>1397</v>
      </c>
      <c r="D327" s="3" t="s">
        <v>1395</v>
      </c>
      <c r="E327" s="3">
        <v>1</v>
      </c>
      <c r="F327" s="3" t="s">
        <v>6</v>
      </c>
      <c r="G327" s="3" t="str">
        <f>Table13[[#This Row],[Month]]&amp;", "&amp;Table13[[#This Row],[FY]]</f>
        <v>SEP, FY25</v>
      </c>
      <c r="H327" s="3" t="str">
        <f>Table13[[#This Row],[Week]]&amp;", "&amp;Table13[[#This Row],[Month]]&amp;" "&amp;Table13[[#This Row],[FY]]</f>
        <v>Week 12, SEP FY25</v>
      </c>
      <c r="I327" s="3" t="str">
        <f>Table13[[#This Row],[Month]]&amp;", "&amp;Table13[[#This Row],[FY]]</f>
        <v>SEP, FY25</v>
      </c>
      <c r="J327" s="3" t="str">
        <f>"Q"&amp;Table13[[#This Row],[QTR]]&amp;", "&amp;Table13[[#This Row],[FY]]</f>
        <v>Q1, FY25</v>
      </c>
    </row>
    <row r="328" spans="1:10" x14ac:dyDescent="0.25">
      <c r="A328" s="2">
        <f t="shared" si="26"/>
        <v>45558</v>
      </c>
      <c r="B328" s="2">
        <f t="shared" si="26"/>
        <v>45564</v>
      </c>
      <c r="C328" s="3" t="s">
        <v>1398</v>
      </c>
      <c r="D328" s="3" t="s">
        <v>1395</v>
      </c>
      <c r="E328" s="3">
        <v>1</v>
      </c>
      <c r="F328" s="3" t="s">
        <v>6</v>
      </c>
      <c r="G328" s="3" t="str">
        <f>Table13[[#This Row],[Month]]&amp;", "&amp;Table13[[#This Row],[FY]]</f>
        <v>SEP, FY25</v>
      </c>
      <c r="H328" s="3" t="str">
        <f>Table13[[#This Row],[Week]]&amp;", "&amp;Table13[[#This Row],[Month]]&amp;" "&amp;Table13[[#This Row],[FY]]</f>
        <v>Week 13, SEP FY25</v>
      </c>
      <c r="I328" s="3" t="str">
        <f>Table13[[#This Row],[Month]]&amp;", "&amp;Table13[[#This Row],[FY]]</f>
        <v>SEP, FY25</v>
      </c>
      <c r="J328" s="3" t="str">
        <f>"Q"&amp;Table13[[#This Row],[QTR]]&amp;", "&amp;Table13[[#This Row],[FY]]</f>
        <v>Q1, FY25</v>
      </c>
    </row>
    <row r="329" spans="1:10" x14ac:dyDescent="0.25">
      <c r="A329" s="2">
        <f t="shared" si="26"/>
        <v>45565</v>
      </c>
      <c r="B329" s="2">
        <f t="shared" si="26"/>
        <v>45571</v>
      </c>
      <c r="C329" s="3" t="s">
        <v>1399</v>
      </c>
      <c r="D329" s="3" t="s">
        <v>1400</v>
      </c>
      <c r="E329" s="3">
        <v>2</v>
      </c>
      <c r="F329" s="3" t="s">
        <v>6</v>
      </c>
      <c r="G329" s="3" t="str">
        <f>Table13[[#This Row],[Month]]&amp;", "&amp;Table13[[#This Row],[FY]]</f>
        <v>OCT, FY25</v>
      </c>
      <c r="H329" s="3" t="str">
        <f>Table13[[#This Row],[Week]]&amp;", "&amp;Table13[[#This Row],[Month]]&amp;" "&amp;Table13[[#This Row],[FY]]</f>
        <v>Week 14, OCT FY25</v>
      </c>
      <c r="I329" s="3" t="str">
        <f>Table13[[#This Row],[Month]]&amp;", "&amp;Table13[[#This Row],[FY]]</f>
        <v>OCT, FY25</v>
      </c>
      <c r="J329" s="3" t="str">
        <f>"Q"&amp;Table13[[#This Row],[QTR]]&amp;", "&amp;Table13[[#This Row],[FY]]</f>
        <v>Q2, FY25</v>
      </c>
    </row>
    <row r="330" spans="1:10" x14ac:dyDescent="0.25">
      <c r="A330" s="2">
        <f t="shared" si="26"/>
        <v>45572</v>
      </c>
      <c r="B330" s="2">
        <f t="shared" si="26"/>
        <v>45578</v>
      </c>
      <c r="C330" s="3" t="s">
        <v>1401</v>
      </c>
      <c r="D330" s="3" t="s">
        <v>1400</v>
      </c>
      <c r="E330" s="3">
        <v>2</v>
      </c>
      <c r="F330" s="3" t="s">
        <v>6</v>
      </c>
      <c r="G330" s="3" t="str">
        <f>Table13[[#This Row],[Month]]&amp;", "&amp;Table13[[#This Row],[FY]]</f>
        <v>OCT, FY25</v>
      </c>
      <c r="H330" s="3" t="str">
        <f>Table13[[#This Row],[Week]]&amp;", "&amp;Table13[[#This Row],[Month]]&amp;" "&amp;Table13[[#This Row],[FY]]</f>
        <v>Week 15, OCT FY25</v>
      </c>
      <c r="I330" s="3" t="str">
        <f>Table13[[#This Row],[Month]]&amp;", "&amp;Table13[[#This Row],[FY]]</f>
        <v>OCT, FY25</v>
      </c>
      <c r="J330" s="3" t="str">
        <f>"Q"&amp;Table13[[#This Row],[QTR]]&amp;", "&amp;Table13[[#This Row],[FY]]</f>
        <v>Q2, FY25</v>
      </c>
    </row>
    <row r="331" spans="1:10" x14ac:dyDescent="0.25">
      <c r="A331" s="2">
        <f t="shared" si="26"/>
        <v>45579</v>
      </c>
      <c r="B331" s="2">
        <f t="shared" si="26"/>
        <v>45585</v>
      </c>
      <c r="C331" s="3" t="s">
        <v>1402</v>
      </c>
      <c r="D331" s="3" t="s">
        <v>1400</v>
      </c>
      <c r="E331" s="3">
        <v>2</v>
      </c>
      <c r="F331" s="3" t="s">
        <v>6</v>
      </c>
      <c r="G331" s="3" t="str">
        <f>Table13[[#This Row],[Month]]&amp;", "&amp;Table13[[#This Row],[FY]]</f>
        <v>OCT, FY25</v>
      </c>
      <c r="H331" s="3" t="str">
        <f>Table13[[#This Row],[Week]]&amp;", "&amp;Table13[[#This Row],[Month]]&amp;" "&amp;Table13[[#This Row],[FY]]</f>
        <v>Week 16, OCT FY25</v>
      </c>
      <c r="I331" s="3" t="str">
        <f>Table13[[#This Row],[Month]]&amp;", "&amp;Table13[[#This Row],[FY]]</f>
        <v>OCT, FY25</v>
      </c>
      <c r="J331" s="3" t="str">
        <f>"Q"&amp;Table13[[#This Row],[QTR]]&amp;", "&amp;Table13[[#This Row],[FY]]</f>
        <v>Q2, FY25</v>
      </c>
    </row>
    <row r="332" spans="1:10" x14ac:dyDescent="0.25">
      <c r="A332" s="2">
        <f t="shared" si="26"/>
        <v>45586</v>
      </c>
      <c r="B332" s="2">
        <f t="shared" si="26"/>
        <v>45592</v>
      </c>
      <c r="C332" s="3" t="s">
        <v>1403</v>
      </c>
      <c r="D332" s="3" t="s">
        <v>1400</v>
      </c>
      <c r="E332" s="3">
        <v>2</v>
      </c>
      <c r="F332" s="3" t="s">
        <v>6</v>
      </c>
      <c r="G332" s="3" t="str">
        <f>Table13[[#This Row],[Month]]&amp;", "&amp;Table13[[#This Row],[FY]]</f>
        <v>OCT, FY25</v>
      </c>
      <c r="H332" s="3" t="str">
        <f>Table13[[#This Row],[Week]]&amp;", "&amp;Table13[[#This Row],[Month]]&amp;" "&amp;Table13[[#This Row],[FY]]</f>
        <v>Week 17, OCT FY25</v>
      </c>
      <c r="I332" s="3" t="str">
        <f>Table13[[#This Row],[Month]]&amp;", "&amp;Table13[[#This Row],[FY]]</f>
        <v>OCT, FY25</v>
      </c>
      <c r="J332" s="3" t="str">
        <f>"Q"&amp;Table13[[#This Row],[QTR]]&amp;", "&amp;Table13[[#This Row],[FY]]</f>
        <v>Q2, FY25</v>
      </c>
    </row>
    <row r="333" spans="1:10" x14ac:dyDescent="0.25">
      <c r="A333" s="2">
        <f t="shared" si="26"/>
        <v>45593</v>
      </c>
      <c r="B333" s="2">
        <f t="shared" si="26"/>
        <v>45599</v>
      </c>
      <c r="C333" s="3" t="s">
        <v>1404</v>
      </c>
      <c r="D333" s="3" t="s">
        <v>1405</v>
      </c>
      <c r="E333" s="3">
        <v>2</v>
      </c>
      <c r="F333" s="3" t="s">
        <v>6</v>
      </c>
      <c r="G333" s="3" t="str">
        <f>Table13[[#This Row],[Month]]&amp;", "&amp;Table13[[#This Row],[FY]]</f>
        <v>NOV, FY25</v>
      </c>
      <c r="H333" s="3" t="str">
        <f>Table13[[#This Row],[Week]]&amp;", "&amp;Table13[[#This Row],[Month]]&amp;" "&amp;Table13[[#This Row],[FY]]</f>
        <v>Week 18, NOV FY25</v>
      </c>
      <c r="I333" s="3" t="str">
        <f>Table13[[#This Row],[Month]]&amp;", "&amp;Table13[[#This Row],[FY]]</f>
        <v>NOV, FY25</v>
      </c>
      <c r="J333" s="3" t="str">
        <f>"Q"&amp;Table13[[#This Row],[QTR]]&amp;", "&amp;Table13[[#This Row],[FY]]</f>
        <v>Q2, FY25</v>
      </c>
    </row>
    <row r="334" spans="1:10" x14ac:dyDescent="0.25">
      <c r="A334" s="2">
        <f t="shared" si="26"/>
        <v>45600</v>
      </c>
      <c r="B334" s="2">
        <f t="shared" si="26"/>
        <v>45606</v>
      </c>
      <c r="C334" s="3" t="s">
        <v>1406</v>
      </c>
      <c r="D334" s="3" t="s">
        <v>1405</v>
      </c>
      <c r="E334" s="3">
        <v>2</v>
      </c>
      <c r="F334" s="3" t="s">
        <v>6</v>
      </c>
      <c r="G334" s="3" t="str">
        <f>Table13[[#This Row],[Month]]&amp;", "&amp;Table13[[#This Row],[FY]]</f>
        <v>NOV, FY25</v>
      </c>
      <c r="H334" s="3" t="str">
        <f>Table13[[#This Row],[Week]]&amp;", "&amp;Table13[[#This Row],[Month]]&amp;" "&amp;Table13[[#This Row],[FY]]</f>
        <v>Week 19, NOV FY25</v>
      </c>
      <c r="I334" s="3" t="str">
        <f>Table13[[#This Row],[Month]]&amp;", "&amp;Table13[[#This Row],[FY]]</f>
        <v>NOV, FY25</v>
      </c>
      <c r="J334" s="3" t="str">
        <f>"Q"&amp;Table13[[#This Row],[QTR]]&amp;", "&amp;Table13[[#This Row],[FY]]</f>
        <v>Q2, FY25</v>
      </c>
    </row>
    <row r="335" spans="1:10" x14ac:dyDescent="0.25">
      <c r="A335" s="2">
        <f t="shared" si="26"/>
        <v>45607</v>
      </c>
      <c r="B335" s="2">
        <f t="shared" si="26"/>
        <v>45613</v>
      </c>
      <c r="C335" s="3" t="s">
        <v>1407</v>
      </c>
      <c r="D335" s="3" t="s">
        <v>1405</v>
      </c>
      <c r="E335" s="3">
        <v>2</v>
      </c>
      <c r="F335" s="3" t="s">
        <v>6</v>
      </c>
      <c r="G335" s="3" t="str">
        <f>Table13[[#This Row],[Month]]&amp;", "&amp;Table13[[#This Row],[FY]]</f>
        <v>NOV, FY25</v>
      </c>
      <c r="H335" s="3" t="str">
        <f>Table13[[#This Row],[Week]]&amp;", "&amp;Table13[[#This Row],[Month]]&amp;" "&amp;Table13[[#This Row],[FY]]</f>
        <v>Week 20, NOV FY25</v>
      </c>
      <c r="I335" s="3" t="str">
        <f>Table13[[#This Row],[Month]]&amp;", "&amp;Table13[[#This Row],[FY]]</f>
        <v>NOV, FY25</v>
      </c>
      <c r="J335" s="3" t="str">
        <f>"Q"&amp;Table13[[#This Row],[QTR]]&amp;", "&amp;Table13[[#This Row],[FY]]</f>
        <v>Q2, FY25</v>
      </c>
    </row>
    <row r="336" spans="1:10" x14ac:dyDescent="0.25">
      <c r="A336" s="2">
        <f t="shared" ref="A336:B351" si="27">A335+7</f>
        <v>45614</v>
      </c>
      <c r="B336" s="2">
        <f t="shared" si="27"/>
        <v>45620</v>
      </c>
      <c r="C336" s="3" t="s">
        <v>1408</v>
      </c>
      <c r="D336" s="3" t="s">
        <v>1405</v>
      </c>
      <c r="E336" s="3">
        <v>2</v>
      </c>
      <c r="F336" s="3" t="s">
        <v>6</v>
      </c>
      <c r="G336" s="3" t="str">
        <f>Table13[[#This Row],[Month]]&amp;", "&amp;Table13[[#This Row],[FY]]</f>
        <v>NOV, FY25</v>
      </c>
      <c r="H336" s="3" t="str">
        <f>Table13[[#This Row],[Week]]&amp;", "&amp;Table13[[#This Row],[Month]]&amp;" "&amp;Table13[[#This Row],[FY]]</f>
        <v>Week 21, NOV FY25</v>
      </c>
      <c r="I336" s="3" t="str">
        <f>Table13[[#This Row],[Month]]&amp;", "&amp;Table13[[#This Row],[FY]]</f>
        <v>NOV, FY25</v>
      </c>
      <c r="J336" s="3" t="str">
        <f>"Q"&amp;Table13[[#This Row],[QTR]]&amp;", "&amp;Table13[[#This Row],[FY]]</f>
        <v>Q2, FY25</v>
      </c>
    </row>
    <row r="337" spans="1:10" x14ac:dyDescent="0.25">
      <c r="A337" s="2">
        <f t="shared" si="27"/>
        <v>45621</v>
      </c>
      <c r="B337" s="2">
        <f t="shared" si="27"/>
        <v>45627</v>
      </c>
      <c r="C337" s="3" t="s">
        <v>1409</v>
      </c>
      <c r="D337" s="3" t="s">
        <v>1405</v>
      </c>
      <c r="E337" s="3">
        <v>2</v>
      </c>
      <c r="F337" s="3" t="s">
        <v>6</v>
      </c>
      <c r="G337" s="3" t="str">
        <f>Table13[[#This Row],[Month]]&amp;", "&amp;Table13[[#This Row],[FY]]</f>
        <v>NOV, FY25</v>
      </c>
      <c r="H337" s="3" t="str">
        <f>Table13[[#This Row],[Week]]&amp;", "&amp;Table13[[#This Row],[Month]]&amp;" "&amp;Table13[[#This Row],[FY]]</f>
        <v>Week 22, NOV FY25</v>
      </c>
      <c r="I337" s="3" t="str">
        <f>Table13[[#This Row],[Month]]&amp;", "&amp;Table13[[#This Row],[FY]]</f>
        <v>NOV, FY25</v>
      </c>
      <c r="J337" s="3" t="str">
        <f>"Q"&amp;Table13[[#This Row],[QTR]]&amp;", "&amp;Table13[[#This Row],[FY]]</f>
        <v>Q2, FY25</v>
      </c>
    </row>
    <row r="338" spans="1:10" x14ac:dyDescent="0.25">
      <c r="A338" s="2">
        <f t="shared" si="27"/>
        <v>45628</v>
      </c>
      <c r="B338" s="2">
        <f t="shared" si="27"/>
        <v>45634</v>
      </c>
      <c r="C338" s="3" t="s">
        <v>1410</v>
      </c>
      <c r="D338" s="3" t="s">
        <v>1411</v>
      </c>
      <c r="E338" s="3">
        <v>2</v>
      </c>
      <c r="F338" s="3" t="s">
        <v>6</v>
      </c>
      <c r="G338" s="3" t="str">
        <f>Table13[[#This Row],[Month]]&amp;", "&amp;Table13[[#This Row],[FY]]</f>
        <v>DEC, FY25</v>
      </c>
      <c r="H338" s="3" t="str">
        <f>Table13[[#This Row],[Week]]&amp;", "&amp;Table13[[#This Row],[Month]]&amp;" "&amp;Table13[[#This Row],[FY]]</f>
        <v>Week 23, DEC FY25</v>
      </c>
      <c r="I338" s="3" t="str">
        <f>Table13[[#This Row],[Month]]&amp;", "&amp;Table13[[#This Row],[FY]]</f>
        <v>DEC, FY25</v>
      </c>
      <c r="J338" s="3" t="str">
        <f>"Q"&amp;Table13[[#This Row],[QTR]]&amp;", "&amp;Table13[[#This Row],[FY]]</f>
        <v>Q2, FY25</v>
      </c>
    </row>
    <row r="339" spans="1:10" x14ac:dyDescent="0.25">
      <c r="A339" s="2">
        <f t="shared" si="27"/>
        <v>45635</v>
      </c>
      <c r="B339" s="2">
        <f t="shared" si="27"/>
        <v>45641</v>
      </c>
      <c r="C339" s="3" t="s">
        <v>1412</v>
      </c>
      <c r="D339" s="3" t="s">
        <v>1411</v>
      </c>
      <c r="E339" s="3">
        <v>2</v>
      </c>
      <c r="F339" s="3" t="s">
        <v>6</v>
      </c>
      <c r="G339" s="3" t="str">
        <f>Table13[[#This Row],[Month]]&amp;", "&amp;Table13[[#This Row],[FY]]</f>
        <v>DEC, FY25</v>
      </c>
      <c r="H339" s="3" t="str">
        <f>Table13[[#This Row],[Week]]&amp;", "&amp;Table13[[#This Row],[Month]]&amp;" "&amp;Table13[[#This Row],[FY]]</f>
        <v>Week 24, DEC FY25</v>
      </c>
      <c r="I339" s="3" t="str">
        <f>Table13[[#This Row],[Month]]&amp;", "&amp;Table13[[#This Row],[FY]]</f>
        <v>DEC, FY25</v>
      </c>
      <c r="J339" s="3" t="str">
        <f>"Q"&amp;Table13[[#This Row],[QTR]]&amp;", "&amp;Table13[[#This Row],[FY]]</f>
        <v>Q2, FY25</v>
      </c>
    </row>
    <row r="340" spans="1:10" x14ac:dyDescent="0.25">
      <c r="A340" s="2">
        <f t="shared" si="27"/>
        <v>45642</v>
      </c>
      <c r="B340" s="2">
        <f t="shared" si="27"/>
        <v>45648</v>
      </c>
      <c r="C340" s="3" t="s">
        <v>1413</v>
      </c>
      <c r="D340" s="3" t="s">
        <v>1411</v>
      </c>
      <c r="E340" s="3">
        <v>2</v>
      </c>
      <c r="F340" s="3" t="s">
        <v>6</v>
      </c>
      <c r="G340" s="3" t="str">
        <f>Table13[[#This Row],[Month]]&amp;", "&amp;Table13[[#This Row],[FY]]</f>
        <v>DEC, FY25</v>
      </c>
      <c r="H340" s="3" t="str">
        <f>Table13[[#This Row],[Week]]&amp;", "&amp;Table13[[#This Row],[Month]]&amp;" "&amp;Table13[[#This Row],[FY]]</f>
        <v>Week 25, DEC FY25</v>
      </c>
      <c r="I340" s="3" t="str">
        <f>Table13[[#This Row],[Month]]&amp;", "&amp;Table13[[#This Row],[FY]]</f>
        <v>DEC, FY25</v>
      </c>
      <c r="J340" s="3" t="str">
        <f>"Q"&amp;Table13[[#This Row],[QTR]]&amp;", "&amp;Table13[[#This Row],[FY]]</f>
        <v>Q2, FY25</v>
      </c>
    </row>
    <row r="341" spans="1:10" x14ac:dyDescent="0.25">
      <c r="A341" s="2">
        <f t="shared" si="27"/>
        <v>45649</v>
      </c>
      <c r="B341" s="2">
        <f t="shared" si="27"/>
        <v>45655</v>
      </c>
      <c r="C341" s="3" t="s">
        <v>1414</v>
      </c>
      <c r="D341" s="3" t="s">
        <v>1411</v>
      </c>
      <c r="E341" s="3">
        <v>2</v>
      </c>
      <c r="F341" s="3" t="s">
        <v>6</v>
      </c>
      <c r="G341" s="3" t="str">
        <f>Table13[[#This Row],[Month]]&amp;", "&amp;Table13[[#This Row],[FY]]</f>
        <v>DEC, FY25</v>
      </c>
      <c r="H341" s="3" t="str">
        <f>Table13[[#This Row],[Week]]&amp;", "&amp;Table13[[#This Row],[Month]]&amp;" "&amp;Table13[[#This Row],[FY]]</f>
        <v>Week 26, DEC FY25</v>
      </c>
      <c r="I341" s="3" t="str">
        <f>Table13[[#This Row],[Month]]&amp;", "&amp;Table13[[#This Row],[FY]]</f>
        <v>DEC, FY25</v>
      </c>
      <c r="J341" s="3" t="str">
        <f>"Q"&amp;Table13[[#This Row],[QTR]]&amp;", "&amp;Table13[[#This Row],[FY]]</f>
        <v>Q2, FY25</v>
      </c>
    </row>
    <row r="342" spans="1:10" x14ac:dyDescent="0.25">
      <c r="A342" s="2">
        <f t="shared" si="27"/>
        <v>45656</v>
      </c>
      <c r="B342" s="2">
        <f t="shared" si="27"/>
        <v>45662</v>
      </c>
      <c r="C342" s="3" t="s">
        <v>1415</v>
      </c>
      <c r="D342" s="3" t="s">
        <v>1416</v>
      </c>
      <c r="E342" s="3">
        <v>3</v>
      </c>
      <c r="F342" s="3" t="s">
        <v>6</v>
      </c>
      <c r="G342" s="3" t="str">
        <f>Table13[[#This Row],[Month]]&amp;", "&amp;Table13[[#This Row],[FY]]</f>
        <v>JAN, FY25</v>
      </c>
      <c r="H342" s="3" t="str">
        <f>Table13[[#This Row],[Week]]&amp;", "&amp;Table13[[#This Row],[Month]]&amp;" "&amp;Table13[[#This Row],[FY]]</f>
        <v>Week 27, JAN FY25</v>
      </c>
      <c r="I342" s="3" t="str">
        <f>Table13[[#This Row],[Month]]&amp;", "&amp;Table13[[#This Row],[FY]]</f>
        <v>JAN, FY25</v>
      </c>
      <c r="J342" s="3" t="str">
        <f>"Q"&amp;Table13[[#This Row],[QTR]]&amp;", "&amp;Table13[[#This Row],[FY]]</f>
        <v>Q3, FY25</v>
      </c>
    </row>
    <row r="343" spans="1:10" x14ac:dyDescent="0.25">
      <c r="A343" s="2">
        <f t="shared" si="27"/>
        <v>45663</v>
      </c>
      <c r="B343" s="2">
        <f t="shared" si="27"/>
        <v>45669</v>
      </c>
      <c r="C343" s="3" t="s">
        <v>1417</v>
      </c>
      <c r="D343" s="3" t="s">
        <v>1416</v>
      </c>
      <c r="E343" s="3">
        <v>3</v>
      </c>
      <c r="F343" s="3" t="s">
        <v>6</v>
      </c>
      <c r="G343" s="3" t="str">
        <f>Table13[[#This Row],[Month]]&amp;", "&amp;Table13[[#This Row],[FY]]</f>
        <v>JAN, FY25</v>
      </c>
      <c r="H343" s="3" t="str">
        <f>Table13[[#This Row],[Week]]&amp;", "&amp;Table13[[#This Row],[Month]]&amp;" "&amp;Table13[[#This Row],[FY]]</f>
        <v>Week 28, JAN FY25</v>
      </c>
      <c r="I343" s="3" t="str">
        <f>Table13[[#This Row],[Month]]&amp;", "&amp;Table13[[#This Row],[FY]]</f>
        <v>JAN, FY25</v>
      </c>
      <c r="J343" s="3" t="str">
        <f>"Q"&amp;Table13[[#This Row],[QTR]]&amp;", "&amp;Table13[[#This Row],[FY]]</f>
        <v>Q3, FY25</v>
      </c>
    </row>
    <row r="344" spans="1:10" x14ac:dyDescent="0.25">
      <c r="A344" s="2">
        <f t="shared" si="27"/>
        <v>45670</v>
      </c>
      <c r="B344" s="2">
        <f t="shared" si="27"/>
        <v>45676</v>
      </c>
      <c r="C344" s="3" t="s">
        <v>1418</v>
      </c>
      <c r="D344" s="3" t="s">
        <v>1416</v>
      </c>
      <c r="E344" s="3">
        <v>3</v>
      </c>
      <c r="F344" s="3" t="s">
        <v>6</v>
      </c>
      <c r="G344" s="3" t="str">
        <f>Table13[[#This Row],[Month]]&amp;", "&amp;Table13[[#This Row],[FY]]</f>
        <v>JAN, FY25</v>
      </c>
      <c r="H344" s="3" t="str">
        <f>Table13[[#This Row],[Week]]&amp;", "&amp;Table13[[#This Row],[Month]]&amp;" "&amp;Table13[[#This Row],[FY]]</f>
        <v>Week 29, JAN FY25</v>
      </c>
      <c r="I344" s="3" t="str">
        <f>Table13[[#This Row],[Month]]&amp;", "&amp;Table13[[#This Row],[FY]]</f>
        <v>JAN, FY25</v>
      </c>
      <c r="J344" s="3" t="str">
        <f>"Q"&amp;Table13[[#This Row],[QTR]]&amp;", "&amp;Table13[[#This Row],[FY]]</f>
        <v>Q3, FY25</v>
      </c>
    </row>
    <row r="345" spans="1:10" x14ac:dyDescent="0.25">
      <c r="A345" s="2">
        <f t="shared" si="27"/>
        <v>45677</v>
      </c>
      <c r="B345" s="2">
        <f t="shared" si="27"/>
        <v>45683</v>
      </c>
      <c r="C345" s="3" t="s">
        <v>1419</v>
      </c>
      <c r="D345" s="3" t="s">
        <v>1416</v>
      </c>
      <c r="E345" s="3">
        <v>3</v>
      </c>
      <c r="F345" s="3" t="s">
        <v>6</v>
      </c>
      <c r="G345" s="3" t="str">
        <f>Table13[[#This Row],[Month]]&amp;", "&amp;Table13[[#This Row],[FY]]</f>
        <v>JAN, FY25</v>
      </c>
      <c r="H345" s="3" t="str">
        <f>Table13[[#This Row],[Week]]&amp;", "&amp;Table13[[#This Row],[Month]]&amp;" "&amp;Table13[[#This Row],[FY]]</f>
        <v>Week 30, JAN FY25</v>
      </c>
      <c r="I345" s="3" t="str">
        <f>Table13[[#This Row],[Month]]&amp;", "&amp;Table13[[#This Row],[FY]]</f>
        <v>JAN, FY25</v>
      </c>
      <c r="J345" s="3" t="str">
        <f>"Q"&amp;Table13[[#This Row],[QTR]]&amp;", "&amp;Table13[[#This Row],[FY]]</f>
        <v>Q3, FY25</v>
      </c>
    </row>
    <row r="346" spans="1:10" x14ac:dyDescent="0.25">
      <c r="A346" s="2">
        <f t="shared" si="27"/>
        <v>45684</v>
      </c>
      <c r="B346" s="2">
        <f t="shared" si="27"/>
        <v>45690</v>
      </c>
      <c r="C346" s="3" t="s">
        <v>1420</v>
      </c>
      <c r="D346" s="3" t="s">
        <v>1421</v>
      </c>
      <c r="E346" s="3">
        <v>3</v>
      </c>
      <c r="F346" s="3" t="s">
        <v>6</v>
      </c>
      <c r="G346" s="3" t="str">
        <f>Table13[[#This Row],[Month]]&amp;", "&amp;Table13[[#This Row],[FY]]</f>
        <v>FEB, FY25</v>
      </c>
      <c r="H346" s="3" t="str">
        <f>Table13[[#This Row],[Week]]&amp;", "&amp;Table13[[#This Row],[Month]]&amp;" "&amp;Table13[[#This Row],[FY]]</f>
        <v>Week 31, FEB FY25</v>
      </c>
      <c r="I346" s="3" t="str">
        <f>Table13[[#This Row],[Month]]&amp;", "&amp;Table13[[#This Row],[FY]]</f>
        <v>FEB, FY25</v>
      </c>
      <c r="J346" s="3" t="str">
        <f>"Q"&amp;Table13[[#This Row],[QTR]]&amp;", "&amp;Table13[[#This Row],[FY]]</f>
        <v>Q3, FY25</v>
      </c>
    </row>
    <row r="347" spans="1:10" x14ac:dyDescent="0.25">
      <c r="A347" s="2">
        <f t="shared" si="27"/>
        <v>45691</v>
      </c>
      <c r="B347" s="2">
        <f t="shared" si="27"/>
        <v>45697</v>
      </c>
      <c r="C347" s="3" t="s">
        <v>1422</v>
      </c>
      <c r="D347" s="3" t="s">
        <v>1421</v>
      </c>
      <c r="E347" s="3">
        <v>3</v>
      </c>
      <c r="F347" s="3" t="s">
        <v>6</v>
      </c>
      <c r="G347" s="3" t="str">
        <f>Table13[[#This Row],[Month]]&amp;", "&amp;Table13[[#This Row],[FY]]</f>
        <v>FEB, FY25</v>
      </c>
      <c r="H347" s="3" t="str">
        <f>Table13[[#This Row],[Week]]&amp;", "&amp;Table13[[#This Row],[Month]]&amp;" "&amp;Table13[[#This Row],[FY]]</f>
        <v>Week 32, FEB FY25</v>
      </c>
      <c r="I347" s="3" t="str">
        <f>Table13[[#This Row],[Month]]&amp;", "&amp;Table13[[#This Row],[FY]]</f>
        <v>FEB, FY25</v>
      </c>
      <c r="J347" s="3" t="str">
        <f>"Q"&amp;Table13[[#This Row],[QTR]]&amp;", "&amp;Table13[[#This Row],[FY]]</f>
        <v>Q3, FY25</v>
      </c>
    </row>
    <row r="348" spans="1:10" x14ac:dyDescent="0.25">
      <c r="A348" s="2">
        <f t="shared" si="27"/>
        <v>45698</v>
      </c>
      <c r="B348" s="2">
        <f t="shared" si="27"/>
        <v>45704</v>
      </c>
      <c r="C348" s="3" t="s">
        <v>1423</v>
      </c>
      <c r="D348" s="3" t="s">
        <v>1421</v>
      </c>
      <c r="E348" s="3">
        <v>3</v>
      </c>
      <c r="F348" s="3" t="s">
        <v>6</v>
      </c>
      <c r="G348" s="3" t="str">
        <f>Table13[[#This Row],[Month]]&amp;", "&amp;Table13[[#This Row],[FY]]</f>
        <v>FEB, FY25</v>
      </c>
      <c r="H348" s="3" t="str">
        <f>Table13[[#This Row],[Week]]&amp;", "&amp;Table13[[#This Row],[Month]]&amp;" "&amp;Table13[[#This Row],[FY]]</f>
        <v>Week 33, FEB FY25</v>
      </c>
      <c r="I348" s="3" t="str">
        <f>Table13[[#This Row],[Month]]&amp;", "&amp;Table13[[#This Row],[FY]]</f>
        <v>FEB, FY25</v>
      </c>
      <c r="J348" s="3" t="str">
        <f>"Q"&amp;Table13[[#This Row],[QTR]]&amp;", "&amp;Table13[[#This Row],[FY]]</f>
        <v>Q3, FY25</v>
      </c>
    </row>
    <row r="349" spans="1:10" x14ac:dyDescent="0.25">
      <c r="A349" s="2">
        <f t="shared" si="27"/>
        <v>45705</v>
      </c>
      <c r="B349" s="2">
        <f t="shared" si="27"/>
        <v>45711</v>
      </c>
      <c r="C349" s="3" t="s">
        <v>1424</v>
      </c>
      <c r="D349" s="3" t="s">
        <v>1421</v>
      </c>
      <c r="E349" s="3">
        <v>3</v>
      </c>
      <c r="F349" s="3" t="s">
        <v>6</v>
      </c>
      <c r="G349" s="3" t="str">
        <f>Table13[[#This Row],[Month]]&amp;", "&amp;Table13[[#This Row],[FY]]</f>
        <v>FEB, FY25</v>
      </c>
      <c r="H349" s="3" t="str">
        <f>Table13[[#This Row],[Week]]&amp;", "&amp;Table13[[#This Row],[Month]]&amp;" "&amp;Table13[[#This Row],[FY]]</f>
        <v>Week 34, FEB FY25</v>
      </c>
      <c r="I349" s="3" t="str">
        <f>Table13[[#This Row],[Month]]&amp;", "&amp;Table13[[#This Row],[FY]]</f>
        <v>FEB, FY25</v>
      </c>
      <c r="J349" s="3" t="str">
        <f>"Q"&amp;Table13[[#This Row],[QTR]]&amp;", "&amp;Table13[[#This Row],[FY]]</f>
        <v>Q3, FY25</v>
      </c>
    </row>
    <row r="350" spans="1:10" x14ac:dyDescent="0.25">
      <c r="A350" s="2">
        <f t="shared" si="27"/>
        <v>45712</v>
      </c>
      <c r="B350" s="2">
        <f t="shared" si="27"/>
        <v>45718</v>
      </c>
      <c r="C350" s="3" t="s">
        <v>1425</v>
      </c>
      <c r="D350" s="3" t="s">
        <v>1421</v>
      </c>
      <c r="E350" s="3">
        <v>3</v>
      </c>
      <c r="F350" s="3" t="s">
        <v>6</v>
      </c>
      <c r="G350" s="3" t="str">
        <f>Table13[[#This Row],[Month]]&amp;", "&amp;Table13[[#This Row],[FY]]</f>
        <v>FEB, FY25</v>
      </c>
      <c r="H350" s="3" t="str">
        <f>Table13[[#This Row],[Week]]&amp;", "&amp;Table13[[#This Row],[Month]]&amp;" "&amp;Table13[[#This Row],[FY]]</f>
        <v>Week 35, FEB FY25</v>
      </c>
      <c r="I350" s="3" t="str">
        <f>Table13[[#This Row],[Month]]&amp;", "&amp;Table13[[#This Row],[FY]]</f>
        <v>FEB, FY25</v>
      </c>
      <c r="J350" s="3" t="str">
        <f>"Q"&amp;Table13[[#This Row],[QTR]]&amp;", "&amp;Table13[[#This Row],[FY]]</f>
        <v>Q3, FY25</v>
      </c>
    </row>
    <row r="351" spans="1:10" x14ac:dyDescent="0.25">
      <c r="A351" s="2">
        <f t="shared" si="27"/>
        <v>45719</v>
      </c>
      <c r="B351" s="2">
        <f t="shared" si="27"/>
        <v>45725</v>
      </c>
      <c r="C351" s="3" t="s">
        <v>1426</v>
      </c>
      <c r="D351" s="3" t="s">
        <v>9</v>
      </c>
      <c r="E351" s="3">
        <v>3</v>
      </c>
      <c r="F351" s="3" t="s">
        <v>6</v>
      </c>
      <c r="G351" s="3" t="str">
        <f>Table13[[#This Row],[Month]]&amp;", "&amp;Table13[[#This Row],[FY]]</f>
        <v>MAR, FY25</v>
      </c>
      <c r="H351" s="3" t="str">
        <f>Table13[[#This Row],[Week]]&amp;", "&amp;Table13[[#This Row],[Month]]&amp;" "&amp;Table13[[#This Row],[FY]]</f>
        <v>Week 36, MAR FY25</v>
      </c>
      <c r="I351" s="3" t="str">
        <f>Table13[[#This Row],[Month]]&amp;", "&amp;Table13[[#This Row],[FY]]</f>
        <v>MAR, FY25</v>
      </c>
      <c r="J351" s="3" t="str">
        <f>"Q"&amp;Table13[[#This Row],[QTR]]&amp;", "&amp;Table13[[#This Row],[FY]]</f>
        <v>Q3, FY25</v>
      </c>
    </row>
    <row r="352" spans="1:10" x14ac:dyDescent="0.25">
      <c r="A352" s="2">
        <f t="shared" ref="A352:B367" si="28">A351+7</f>
        <v>45726</v>
      </c>
      <c r="B352" s="2">
        <f t="shared" si="28"/>
        <v>45732</v>
      </c>
      <c r="C352" s="3" t="s">
        <v>1427</v>
      </c>
      <c r="D352" s="3" t="s">
        <v>9</v>
      </c>
      <c r="E352" s="3">
        <v>3</v>
      </c>
      <c r="F352" s="3" t="s">
        <v>6</v>
      </c>
      <c r="G352" s="3" t="str">
        <f>Table13[[#This Row],[Month]]&amp;", "&amp;Table13[[#This Row],[FY]]</f>
        <v>MAR, FY25</v>
      </c>
      <c r="H352" s="3" t="str">
        <f>Table13[[#This Row],[Week]]&amp;", "&amp;Table13[[#This Row],[Month]]&amp;" "&amp;Table13[[#This Row],[FY]]</f>
        <v>Week 37, MAR FY25</v>
      </c>
      <c r="I352" s="3" t="str">
        <f>Table13[[#This Row],[Month]]&amp;", "&amp;Table13[[#This Row],[FY]]</f>
        <v>MAR, FY25</v>
      </c>
      <c r="J352" s="3" t="str">
        <f>"Q"&amp;Table13[[#This Row],[QTR]]&amp;", "&amp;Table13[[#This Row],[FY]]</f>
        <v>Q3, FY25</v>
      </c>
    </row>
    <row r="353" spans="1:10" x14ac:dyDescent="0.25">
      <c r="A353" s="2">
        <f t="shared" si="28"/>
        <v>45733</v>
      </c>
      <c r="B353" s="2">
        <f t="shared" si="28"/>
        <v>45739</v>
      </c>
      <c r="C353" s="3" t="s">
        <v>1428</v>
      </c>
      <c r="D353" s="3" t="s">
        <v>9</v>
      </c>
      <c r="E353" s="3">
        <v>3</v>
      </c>
      <c r="F353" s="3" t="s">
        <v>6</v>
      </c>
      <c r="G353" s="3" t="str">
        <f>Table13[[#This Row],[Month]]&amp;", "&amp;Table13[[#This Row],[FY]]</f>
        <v>MAR, FY25</v>
      </c>
      <c r="H353" s="3" t="str">
        <f>Table13[[#This Row],[Week]]&amp;", "&amp;Table13[[#This Row],[Month]]&amp;" "&amp;Table13[[#This Row],[FY]]</f>
        <v>Week 38, MAR FY25</v>
      </c>
      <c r="I353" s="3" t="str">
        <f>Table13[[#This Row],[Month]]&amp;", "&amp;Table13[[#This Row],[FY]]</f>
        <v>MAR, FY25</v>
      </c>
      <c r="J353" s="3" t="str">
        <f>"Q"&amp;Table13[[#This Row],[QTR]]&amp;", "&amp;Table13[[#This Row],[FY]]</f>
        <v>Q3, FY25</v>
      </c>
    </row>
    <row r="354" spans="1:10" x14ac:dyDescent="0.25">
      <c r="A354" s="2">
        <f t="shared" si="28"/>
        <v>45740</v>
      </c>
      <c r="B354" s="2">
        <f t="shared" si="28"/>
        <v>45746</v>
      </c>
      <c r="C354" s="3" t="s">
        <v>1429</v>
      </c>
      <c r="D354" s="3" t="s">
        <v>9</v>
      </c>
      <c r="E354" s="3">
        <v>3</v>
      </c>
      <c r="F354" s="3" t="s">
        <v>6</v>
      </c>
      <c r="G354" s="3" t="str">
        <f>Table13[[#This Row],[Month]]&amp;", "&amp;Table13[[#This Row],[FY]]</f>
        <v>MAR, FY25</v>
      </c>
      <c r="H354" s="3" t="str">
        <f>Table13[[#This Row],[Week]]&amp;", "&amp;Table13[[#This Row],[Month]]&amp;" "&amp;Table13[[#This Row],[FY]]</f>
        <v>Week 39, MAR FY25</v>
      </c>
      <c r="I354" s="3" t="str">
        <f>Table13[[#This Row],[Month]]&amp;", "&amp;Table13[[#This Row],[FY]]</f>
        <v>MAR, FY25</v>
      </c>
      <c r="J354" s="3" t="str">
        <f>"Q"&amp;Table13[[#This Row],[QTR]]&amp;", "&amp;Table13[[#This Row],[FY]]</f>
        <v>Q3, FY25</v>
      </c>
    </row>
    <row r="355" spans="1:10" x14ac:dyDescent="0.25">
      <c r="A355" s="2">
        <f t="shared" si="28"/>
        <v>45747</v>
      </c>
      <c r="B355" s="2">
        <f t="shared" si="28"/>
        <v>45753</v>
      </c>
      <c r="C355" s="3" t="s">
        <v>1430</v>
      </c>
      <c r="D355" s="3" t="s">
        <v>1431</v>
      </c>
      <c r="E355" s="3">
        <v>4</v>
      </c>
      <c r="F355" s="3" t="s">
        <v>6</v>
      </c>
      <c r="G355" s="3" t="str">
        <f>Table13[[#This Row],[Month]]&amp;", "&amp;Table13[[#This Row],[FY]]</f>
        <v>APR, FY25</v>
      </c>
      <c r="H355" s="3" t="str">
        <f>Table13[[#This Row],[Week]]&amp;", "&amp;Table13[[#This Row],[Month]]&amp;" "&amp;Table13[[#This Row],[FY]]</f>
        <v>Week 40, APR FY25</v>
      </c>
      <c r="I355" s="3" t="str">
        <f>Table13[[#This Row],[Month]]&amp;", "&amp;Table13[[#This Row],[FY]]</f>
        <v>APR, FY25</v>
      </c>
      <c r="J355" s="3" t="str">
        <f>"Q"&amp;Table13[[#This Row],[QTR]]&amp;", "&amp;Table13[[#This Row],[FY]]</f>
        <v>Q4, FY25</v>
      </c>
    </row>
    <row r="356" spans="1:10" x14ac:dyDescent="0.25">
      <c r="A356" s="2">
        <f t="shared" si="28"/>
        <v>45754</v>
      </c>
      <c r="B356" s="2">
        <f t="shared" si="28"/>
        <v>45760</v>
      </c>
      <c r="C356" s="3" t="s">
        <v>1432</v>
      </c>
      <c r="D356" s="3" t="s">
        <v>1431</v>
      </c>
      <c r="E356" s="3">
        <v>4</v>
      </c>
      <c r="F356" s="3" t="s">
        <v>6</v>
      </c>
      <c r="G356" s="3" t="str">
        <f>Table13[[#This Row],[Month]]&amp;", "&amp;Table13[[#This Row],[FY]]</f>
        <v>APR, FY25</v>
      </c>
      <c r="H356" s="3" t="str">
        <f>Table13[[#This Row],[Week]]&amp;", "&amp;Table13[[#This Row],[Month]]&amp;" "&amp;Table13[[#This Row],[FY]]</f>
        <v>Week 41, APR FY25</v>
      </c>
      <c r="I356" s="3" t="str">
        <f>Table13[[#This Row],[Month]]&amp;", "&amp;Table13[[#This Row],[FY]]</f>
        <v>APR, FY25</v>
      </c>
      <c r="J356" s="3" t="str">
        <f>"Q"&amp;Table13[[#This Row],[QTR]]&amp;", "&amp;Table13[[#This Row],[FY]]</f>
        <v>Q4, FY25</v>
      </c>
    </row>
    <row r="357" spans="1:10" x14ac:dyDescent="0.25">
      <c r="A357" s="2">
        <f t="shared" si="28"/>
        <v>45761</v>
      </c>
      <c r="B357" s="2">
        <f t="shared" si="28"/>
        <v>45767</v>
      </c>
      <c r="C357" s="3" t="s">
        <v>1433</v>
      </c>
      <c r="D357" s="3" t="s">
        <v>1431</v>
      </c>
      <c r="E357" s="3">
        <v>4</v>
      </c>
      <c r="F357" s="3" t="s">
        <v>6</v>
      </c>
      <c r="G357" s="3" t="str">
        <f>Table13[[#This Row],[Month]]&amp;", "&amp;Table13[[#This Row],[FY]]</f>
        <v>APR, FY25</v>
      </c>
      <c r="H357" s="3" t="str">
        <f>Table13[[#This Row],[Week]]&amp;", "&amp;Table13[[#This Row],[Month]]&amp;" "&amp;Table13[[#This Row],[FY]]</f>
        <v>Week 42, APR FY25</v>
      </c>
      <c r="I357" s="3" t="str">
        <f>Table13[[#This Row],[Month]]&amp;", "&amp;Table13[[#This Row],[FY]]</f>
        <v>APR, FY25</v>
      </c>
      <c r="J357" s="3" t="str">
        <f>"Q"&amp;Table13[[#This Row],[QTR]]&amp;", "&amp;Table13[[#This Row],[FY]]</f>
        <v>Q4, FY25</v>
      </c>
    </row>
    <row r="358" spans="1:10" x14ac:dyDescent="0.25">
      <c r="A358" s="2">
        <f t="shared" si="28"/>
        <v>45768</v>
      </c>
      <c r="B358" s="2">
        <f t="shared" si="28"/>
        <v>45774</v>
      </c>
      <c r="C358" s="3" t="s">
        <v>1434</v>
      </c>
      <c r="D358" s="3" t="s">
        <v>1431</v>
      </c>
      <c r="E358" s="3">
        <v>4</v>
      </c>
      <c r="F358" s="3" t="s">
        <v>6</v>
      </c>
      <c r="G358" s="3" t="str">
        <f>Table13[[#This Row],[Month]]&amp;", "&amp;Table13[[#This Row],[FY]]</f>
        <v>APR, FY25</v>
      </c>
      <c r="H358" s="3" t="str">
        <f>Table13[[#This Row],[Week]]&amp;", "&amp;Table13[[#This Row],[Month]]&amp;" "&amp;Table13[[#This Row],[FY]]</f>
        <v>Week 43, APR FY25</v>
      </c>
      <c r="I358" s="3" t="str">
        <f>Table13[[#This Row],[Month]]&amp;", "&amp;Table13[[#This Row],[FY]]</f>
        <v>APR, FY25</v>
      </c>
      <c r="J358" s="3" t="str">
        <f>"Q"&amp;Table13[[#This Row],[QTR]]&amp;", "&amp;Table13[[#This Row],[FY]]</f>
        <v>Q4, FY25</v>
      </c>
    </row>
    <row r="359" spans="1:10" x14ac:dyDescent="0.25">
      <c r="A359" s="2">
        <f t="shared" si="28"/>
        <v>45775</v>
      </c>
      <c r="B359" s="2">
        <f t="shared" si="28"/>
        <v>45781</v>
      </c>
      <c r="C359" s="3" t="s">
        <v>1435</v>
      </c>
      <c r="D359" s="3" t="s">
        <v>1436</v>
      </c>
      <c r="E359" s="3">
        <v>4</v>
      </c>
      <c r="F359" s="3" t="s">
        <v>6</v>
      </c>
      <c r="G359" s="3" t="str">
        <f>Table13[[#This Row],[Month]]&amp;", "&amp;Table13[[#This Row],[FY]]</f>
        <v>MAY, FY25</v>
      </c>
      <c r="H359" s="3" t="str">
        <f>Table13[[#This Row],[Week]]&amp;", "&amp;Table13[[#This Row],[Month]]&amp;" "&amp;Table13[[#This Row],[FY]]</f>
        <v>Week 44, MAY FY25</v>
      </c>
      <c r="I359" s="3" t="str">
        <f>Table13[[#This Row],[Month]]&amp;", "&amp;Table13[[#This Row],[FY]]</f>
        <v>MAY, FY25</v>
      </c>
      <c r="J359" s="3" t="str">
        <f>"Q"&amp;Table13[[#This Row],[QTR]]&amp;", "&amp;Table13[[#This Row],[FY]]</f>
        <v>Q4, FY25</v>
      </c>
    </row>
    <row r="360" spans="1:10" x14ac:dyDescent="0.25">
      <c r="A360" s="2">
        <f t="shared" si="28"/>
        <v>45782</v>
      </c>
      <c r="B360" s="2">
        <f t="shared" si="28"/>
        <v>45788</v>
      </c>
      <c r="C360" s="3" t="s">
        <v>1437</v>
      </c>
      <c r="D360" s="3" t="s">
        <v>1436</v>
      </c>
      <c r="E360" s="3">
        <v>4</v>
      </c>
      <c r="F360" s="3" t="s">
        <v>6</v>
      </c>
      <c r="G360" s="3" t="str">
        <f>Table13[[#This Row],[Month]]&amp;", "&amp;Table13[[#This Row],[FY]]</f>
        <v>MAY, FY25</v>
      </c>
      <c r="H360" s="3" t="str">
        <f>Table13[[#This Row],[Week]]&amp;", "&amp;Table13[[#This Row],[Month]]&amp;" "&amp;Table13[[#This Row],[FY]]</f>
        <v>Week 45, MAY FY25</v>
      </c>
      <c r="I360" s="3" t="str">
        <f>Table13[[#This Row],[Month]]&amp;", "&amp;Table13[[#This Row],[FY]]</f>
        <v>MAY, FY25</v>
      </c>
      <c r="J360" s="3" t="str">
        <f>"Q"&amp;Table13[[#This Row],[QTR]]&amp;", "&amp;Table13[[#This Row],[FY]]</f>
        <v>Q4, FY25</v>
      </c>
    </row>
    <row r="361" spans="1:10" x14ac:dyDescent="0.25">
      <c r="A361" s="2">
        <f t="shared" si="28"/>
        <v>45789</v>
      </c>
      <c r="B361" s="2">
        <f t="shared" si="28"/>
        <v>45795</v>
      </c>
      <c r="C361" s="3" t="s">
        <v>1438</v>
      </c>
      <c r="D361" s="3" t="s">
        <v>1436</v>
      </c>
      <c r="E361" s="3">
        <v>4</v>
      </c>
      <c r="F361" s="3" t="s">
        <v>6</v>
      </c>
      <c r="G361" s="3" t="str">
        <f>Table13[[#This Row],[Month]]&amp;", "&amp;Table13[[#This Row],[FY]]</f>
        <v>MAY, FY25</v>
      </c>
      <c r="H361" s="3" t="str">
        <f>Table13[[#This Row],[Week]]&amp;", "&amp;Table13[[#This Row],[Month]]&amp;" "&amp;Table13[[#This Row],[FY]]</f>
        <v>Week 46, MAY FY25</v>
      </c>
      <c r="I361" s="3" t="str">
        <f>Table13[[#This Row],[Month]]&amp;", "&amp;Table13[[#This Row],[FY]]</f>
        <v>MAY, FY25</v>
      </c>
      <c r="J361" s="3" t="str">
        <f>"Q"&amp;Table13[[#This Row],[QTR]]&amp;", "&amp;Table13[[#This Row],[FY]]</f>
        <v>Q4, FY25</v>
      </c>
    </row>
    <row r="362" spans="1:10" x14ac:dyDescent="0.25">
      <c r="A362" s="2">
        <f t="shared" si="28"/>
        <v>45796</v>
      </c>
      <c r="B362" s="2">
        <f t="shared" si="28"/>
        <v>45802</v>
      </c>
      <c r="C362" s="3" t="s">
        <v>1439</v>
      </c>
      <c r="D362" s="3" t="s">
        <v>1436</v>
      </c>
      <c r="E362" s="3">
        <v>4</v>
      </c>
      <c r="F362" s="3" t="s">
        <v>6</v>
      </c>
      <c r="G362" s="3" t="str">
        <f>Table13[[#This Row],[Month]]&amp;", "&amp;Table13[[#This Row],[FY]]</f>
        <v>MAY, FY25</v>
      </c>
      <c r="H362" s="3" t="str">
        <f>Table13[[#This Row],[Week]]&amp;", "&amp;Table13[[#This Row],[Month]]&amp;" "&amp;Table13[[#This Row],[FY]]</f>
        <v>Week 47, MAY FY25</v>
      </c>
      <c r="I362" s="3" t="str">
        <f>Table13[[#This Row],[Month]]&amp;", "&amp;Table13[[#This Row],[FY]]</f>
        <v>MAY, FY25</v>
      </c>
      <c r="J362" s="3" t="str">
        <f>"Q"&amp;Table13[[#This Row],[QTR]]&amp;", "&amp;Table13[[#This Row],[FY]]</f>
        <v>Q4, FY25</v>
      </c>
    </row>
    <row r="363" spans="1:10" x14ac:dyDescent="0.25">
      <c r="A363" s="2">
        <f t="shared" si="28"/>
        <v>45803</v>
      </c>
      <c r="B363" s="2">
        <f t="shared" si="28"/>
        <v>45809</v>
      </c>
      <c r="C363" s="3" t="s">
        <v>1440</v>
      </c>
      <c r="D363" s="3" t="s">
        <v>1436</v>
      </c>
      <c r="E363" s="3">
        <v>4</v>
      </c>
      <c r="F363" s="3" t="s">
        <v>6</v>
      </c>
      <c r="G363" s="3" t="str">
        <f>Table13[[#This Row],[Month]]&amp;", "&amp;Table13[[#This Row],[FY]]</f>
        <v>MAY, FY25</v>
      </c>
      <c r="H363" s="3" t="str">
        <f>Table13[[#This Row],[Week]]&amp;", "&amp;Table13[[#This Row],[Month]]&amp;" "&amp;Table13[[#This Row],[FY]]</f>
        <v>Week 48, MAY FY25</v>
      </c>
      <c r="I363" s="3" t="str">
        <f>Table13[[#This Row],[Month]]&amp;", "&amp;Table13[[#This Row],[FY]]</f>
        <v>MAY, FY25</v>
      </c>
      <c r="J363" s="3" t="str">
        <f>"Q"&amp;Table13[[#This Row],[QTR]]&amp;", "&amp;Table13[[#This Row],[FY]]</f>
        <v>Q4, FY25</v>
      </c>
    </row>
    <row r="364" spans="1:10" x14ac:dyDescent="0.25">
      <c r="A364" s="2">
        <f t="shared" si="28"/>
        <v>45810</v>
      </c>
      <c r="B364" s="2">
        <f t="shared" si="28"/>
        <v>45816</v>
      </c>
      <c r="C364" s="3" t="s">
        <v>1441</v>
      </c>
      <c r="D364" s="3" t="s">
        <v>1442</v>
      </c>
      <c r="E364" s="3">
        <v>4</v>
      </c>
      <c r="F364" s="3" t="s">
        <v>6</v>
      </c>
      <c r="G364" s="3" t="str">
        <f>Table13[[#This Row],[Month]]&amp;", "&amp;Table13[[#This Row],[FY]]</f>
        <v>JUN, FY25</v>
      </c>
      <c r="H364" s="3" t="str">
        <f>Table13[[#This Row],[Week]]&amp;", "&amp;Table13[[#This Row],[Month]]&amp;" "&amp;Table13[[#This Row],[FY]]</f>
        <v>Week 49, JUN FY25</v>
      </c>
      <c r="I364" s="3" t="str">
        <f>Table13[[#This Row],[Month]]&amp;", "&amp;Table13[[#This Row],[FY]]</f>
        <v>JUN, FY25</v>
      </c>
      <c r="J364" s="3" t="str">
        <f>"Q"&amp;Table13[[#This Row],[QTR]]&amp;", "&amp;Table13[[#This Row],[FY]]</f>
        <v>Q4, FY25</v>
      </c>
    </row>
    <row r="365" spans="1:10" x14ac:dyDescent="0.25">
      <c r="A365" s="2">
        <f t="shared" si="28"/>
        <v>45817</v>
      </c>
      <c r="B365" s="2">
        <f t="shared" si="28"/>
        <v>45823</v>
      </c>
      <c r="C365" s="3" t="s">
        <v>1443</v>
      </c>
      <c r="D365" s="3" t="s">
        <v>1442</v>
      </c>
      <c r="E365" s="3">
        <v>4</v>
      </c>
      <c r="F365" s="3" t="s">
        <v>6</v>
      </c>
      <c r="G365" s="3" t="str">
        <f>Table13[[#This Row],[Month]]&amp;", "&amp;Table13[[#This Row],[FY]]</f>
        <v>JUN, FY25</v>
      </c>
      <c r="H365" s="3" t="str">
        <f>Table13[[#This Row],[Week]]&amp;", "&amp;Table13[[#This Row],[Month]]&amp;" "&amp;Table13[[#This Row],[FY]]</f>
        <v>Week 50, JUN FY25</v>
      </c>
      <c r="I365" s="3" t="str">
        <f>Table13[[#This Row],[Month]]&amp;", "&amp;Table13[[#This Row],[FY]]</f>
        <v>JUN, FY25</v>
      </c>
      <c r="J365" s="3" t="str">
        <f>"Q"&amp;Table13[[#This Row],[QTR]]&amp;", "&amp;Table13[[#This Row],[FY]]</f>
        <v>Q4, FY25</v>
      </c>
    </row>
    <row r="366" spans="1:10" x14ac:dyDescent="0.25">
      <c r="A366" s="2">
        <f t="shared" si="28"/>
        <v>45824</v>
      </c>
      <c r="B366" s="2">
        <f t="shared" si="28"/>
        <v>45830</v>
      </c>
      <c r="C366" s="3" t="s">
        <v>1444</v>
      </c>
      <c r="D366" s="3" t="s">
        <v>1442</v>
      </c>
      <c r="E366" s="3">
        <v>4</v>
      </c>
      <c r="F366" s="3" t="s">
        <v>6</v>
      </c>
      <c r="G366" s="3" t="str">
        <f>Table13[[#This Row],[Month]]&amp;", "&amp;Table13[[#This Row],[FY]]</f>
        <v>JUN, FY25</v>
      </c>
      <c r="H366" s="3" t="str">
        <f>Table13[[#This Row],[Week]]&amp;", "&amp;Table13[[#This Row],[Month]]&amp;" "&amp;Table13[[#This Row],[FY]]</f>
        <v>Week 51, JUN FY25</v>
      </c>
      <c r="I366" s="3" t="str">
        <f>Table13[[#This Row],[Month]]&amp;", "&amp;Table13[[#This Row],[FY]]</f>
        <v>JUN, FY25</v>
      </c>
      <c r="J366" s="3" t="str">
        <f>"Q"&amp;Table13[[#This Row],[QTR]]&amp;", "&amp;Table13[[#This Row],[FY]]</f>
        <v>Q4, FY25</v>
      </c>
    </row>
    <row r="367" spans="1:10" x14ac:dyDescent="0.25">
      <c r="A367" s="2">
        <f t="shared" si="28"/>
        <v>45831</v>
      </c>
      <c r="B367" s="2">
        <f t="shared" si="28"/>
        <v>45837</v>
      </c>
      <c r="C367" s="3" t="s">
        <v>1445</v>
      </c>
      <c r="D367" s="3" t="s">
        <v>1442</v>
      </c>
      <c r="E367" s="3">
        <v>4</v>
      </c>
      <c r="F367" s="3" t="s">
        <v>6</v>
      </c>
      <c r="G367" s="3" t="str">
        <f>Table13[[#This Row],[Month]]&amp;", "&amp;Table13[[#This Row],[FY]]</f>
        <v>JUN, FY25</v>
      </c>
      <c r="H367" s="3" t="str">
        <f>Table13[[#This Row],[Week]]&amp;", "&amp;Table13[[#This Row],[Month]]&amp;" "&amp;Table13[[#This Row],[FY]]</f>
        <v>Week 52, JUN FY25</v>
      </c>
      <c r="I367" s="3" t="str">
        <f>Table13[[#This Row],[Month]]&amp;", "&amp;Table13[[#This Row],[FY]]</f>
        <v>JUN, FY25</v>
      </c>
      <c r="J367" s="3" t="str">
        <f>"Q"&amp;Table13[[#This Row],[QTR]]&amp;", "&amp;Table13[[#This Row],[FY]]</f>
        <v>Q4, FY25</v>
      </c>
    </row>
    <row r="368" spans="1:10" x14ac:dyDescent="0.25">
      <c r="A368" s="2">
        <f t="shared" ref="A368:B383" si="29">A367+7</f>
        <v>45838</v>
      </c>
      <c r="B368" s="2">
        <f t="shared" si="29"/>
        <v>45844</v>
      </c>
      <c r="C368" s="3" t="s">
        <v>1382</v>
      </c>
      <c r="D368" s="3" t="s">
        <v>1383</v>
      </c>
      <c r="E368" s="3">
        <v>1</v>
      </c>
      <c r="F368" s="3" t="s">
        <v>1451</v>
      </c>
      <c r="G368" s="3" t="str">
        <f>Table13[[#This Row],[Month]]&amp;", "&amp;Table13[[#This Row],[FY]]</f>
        <v>JUL, FY26</v>
      </c>
      <c r="H368" s="3" t="str">
        <f>Table13[[#This Row],[Week]]&amp;", "&amp;Table13[[#This Row],[Month]]&amp;" "&amp;Table13[[#This Row],[FY]]</f>
        <v>Week 1, JUL FY26</v>
      </c>
      <c r="I368" s="3" t="str">
        <f>Table13[[#This Row],[Month]]&amp;", "&amp;Table13[[#This Row],[FY]]</f>
        <v>JUL, FY26</v>
      </c>
      <c r="J368" s="3" t="str">
        <f>"Q"&amp;Table13[[#This Row],[QTR]]&amp;", "&amp;Table13[[#This Row],[FY]]</f>
        <v>Q1, FY26</v>
      </c>
    </row>
    <row r="369" spans="1:10" x14ac:dyDescent="0.25">
      <c r="A369" s="2">
        <f t="shared" si="29"/>
        <v>45845</v>
      </c>
      <c r="B369" s="2">
        <f t="shared" si="29"/>
        <v>45851</v>
      </c>
      <c r="C369" s="3" t="s">
        <v>1385</v>
      </c>
      <c r="D369" s="3" t="s">
        <v>1383</v>
      </c>
      <c r="E369" s="3">
        <v>1</v>
      </c>
      <c r="F369" s="3" t="s">
        <v>1451</v>
      </c>
      <c r="G369" s="3" t="str">
        <f>Table13[[#This Row],[Month]]&amp;", "&amp;Table13[[#This Row],[FY]]</f>
        <v>JUL, FY26</v>
      </c>
      <c r="H369" s="3" t="str">
        <f>Table13[[#This Row],[Week]]&amp;", "&amp;Table13[[#This Row],[Month]]&amp;" "&amp;Table13[[#This Row],[FY]]</f>
        <v>Week 2, JUL FY26</v>
      </c>
      <c r="I369" s="3" t="str">
        <f>Table13[[#This Row],[Month]]&amp;", "&amp;Table13[[#This Row],[FY]]</f>
        <v>JUL, FY26</v>
      </c>
      <c r="J369" s="3" t="str">
        <f>"Q"&amp;Table13[[#This Row],[QTR]]&amp;", "&amp;Table13[[#This Row],[FY]]</f>
        <v>Q1, FY26</v>
      </c>
    </row>
    <row r="370" spans="1:10" x14ac:dyDescent="0.25">
      <c r="A370" s="2">
        <f t="shared" si="29"/>
        <v>45852</v>
      </c>
      <c r="B370" s="2">
        <f t="shared" si="29"/>
        <v>45858</v>
      </c>
      <c r="C370" s="3" t="s">
        <v>1386</v>
      </c>
      <c r="D370" s="3" t="s">
        <v>1383</v>
      </c>
      <c r="E370" s="3">
        <v>1</v>
      </c>
      <c r="F370" s="3" t="s">
        <v>1451</v>
      </c>
      <c r="G370" s="3" t="str">
        <f>Table13[[#This Row],[Month]]&amp;", "&amp;Table13[[#This Row],[FY]]</f>
        <v>JUL, FY26</v>
      </c>
      <c r="H370" s="3" t="str">
        <f>Table13[[#This Row],[Week]]&amp;", "&amp;Table13[[#This Row],[Month]]&amp;" "&amp;Table13[[#This Row],[FY]]</f>
        <v>Week 3, JUL FY26</v>
      </c>
      <c r="I370" s="3" t="str">
        <f>Table13[[#This Row],[Month]]&amp;", "&amp;Table13[[#This Row],[FY]]</f>
        <v>JUL, FY26</v>
      </c>
      <c r="J370" s="3" t="str">
        <f>"Q"&amp;Table13[[#This Row],[QTR]]&amp;", "&amp;Table13[[#This Row],[FY]]</f>
        <v>Q1, FY26</v>
      </c>
    </row>
    <row r="371" spans="1:10" x14ac:dyDescent="0.25">
      <c r="A371" s="2">
        <f t="shared" si="29"/>
        <v>45859</v>
      </c>
      <c r="B371" s="2">
        <f t="shared" si="29"/>
        <v>45865</v>
      </c>
      <c r="C371" s="3" t="s">
        <v>1387</v>
      </c>
      <c r="D371" s="3" t="s">
        <v>1383</v>
      </c>
      <c r="E371" s="3">
        <v>1</v>
      </c>
      <c r="F371" s="3" t="s">
        <v>1451</v>
      </c>
      <c r="G371" s="3" t="str">
        <f>Table13[[#This Row],[Month]]&amp;", "&amp;Table13[[#This Row],[FY]]</f>
        <v>JUL, FY26</v>
      </c>
      <c r="H371" s="3" t="str">
        <f>Table13[[#This Row],[Week]]&amp;", "&amp;Table13[[#This Row],[Month]]&amp;" "&amp;Table13[[#This Row],[FY]]</f>
        <v>Week 4, JUL FY26</v>
      </c>
      <c r="I371" s="3" t="str">
        <f>Table13[[#This Row],[Month]]&amp;", "&amp;Table13[[#This Row],[FY]]</f>
        <v>JUL, FY26</v>
      </c>
      <c r="J371" s="3" t="str">
        <f>"Q"&amp;Table13[[#This Row],[QTR]]&amp;", "&amp;Table13[[#This Row],[FY]]</f>
        <v>Q1, FY26</v>
      </c>
    </row>
    <row r="372" spans="1:10" x14ac:dyDescent="0.25">
      <c r="A372" s="2">
        <f t="shared" si="29"/>
        <v>45866</v>
      </c>
      <c r="B372" s="2">
        <f t="shared" si="29"/>
        <v>45872</v>
      </c>
      <c r="C372" s="3" t="s">
        <v>1388</v>
      </c>
      <c r="D372" s="3" t="s">
        <v>1389</v>
      </c>
      <c r="E372" s="3">
        <v>1</v>
      </c>
      <c r="F372" s="3" t="s">
        <v>1451</v>
      </c>
      <c r="G372" s="3" t="str">
        <f>Table13[[#This Row],[Month]]&amp;", "&amp;Table13[[#This Row],[FY]]</f>
        <v>AUG, FY26</v>
      </c>
      <c r="H372" s="3" t="str">
        <f>Table13[[#This Row],[Week]]&amp;", "&amp;Table13[[#This Row],[Month]]&amp;" "&amp;Table13[[#This Row],[FY]]</f>
        <v>Week 5, AUG FY26</v>
      </c>
      <c r="I372" s="3" t="str">
        <f>Table13[[#This Row],[Month]]&amp;", "&amp;Table13[[#This Row],[FY]]</f>
        <v>AUG, FY26</v>
      </c>
      <c r="J372" s="3" t="str">
        <f>"Q"&amp;Table13[[#This Row],[QTR]]&amp;", "&amp;Table13[[#This Row],[FY]]</f>
        <v>Q1, FY26</v>
      </c>
    </row>
    <row r="373" spans="1:10" x14ac:dyDescent="0.25">
      <c r="A373" s="2">
        <f t="shared" si="29"/>
        <v>45873</v>
      </c>
      <c r="B373" s="2">
        <f t="shared" si="29"/>
        <v>45879</v>
      </c>
      <c r="C373" s="3" t="s">
        <v>1390</v>
      </c>
      <c r="D373" s="3" t="s">
        <v>1389</v>
      </c>
      <c r="E373" s="3">
        <v>1</v>
      </c>
      <c r="F373" s="3" t="s">
        <v>1451</v>
      </c>
      <c r="G373" s="3" t="str">
        <f>Table13[[#This Row],[Month]]&amp;", "&amp;Table13[[#This Row],[FY]]</f>
        <v>AUG, FY26</v>
      </c>
      <c r="H373" s="3" t="str">
        <f>Table13[[#This Row],[Week]]&amp;", "&amp;Table13[[#This Row],[Month]]&amp;" "&amp;Table13[[#This Row],[FY]]</f>
        <v>Week 6, AUG FY26</v>
      </c>
      <c r="I373" s="3" t="str">
        <f>Table13[[#This Row],[Month]]&amp;", "&amp;Table13[[#This Row],[FY]]</f>
        <v>AUG, FY26</v>
      </c>
      <c r="J373" s="3" t="str">
        <f>"Q"&amp;Table13[[#This Row],[QTR]]&amp;", "&amp;Table13[[#This Row],[FY]]</f>
        <v>Q1, FY26</v>
      </c>
    </row>
    <row r="374" spans="1:10" x14ac:dyDescent="0.25">
      <c r="A374" s="2">
        <f t="shared" si="29"/>
        <v>45880</v>
      </c>
      <c r="B374" s="2">
        <f t="shared" si="29"/>
        <v>45886</v>
      </c>
      <c r="C374" s="3" t="s">
        <v>1391</v>
      </c>
      <c r="D374" s="3" t="s">
        <v>1389</v>
      </c>
      <c r="E374" s="3">
        <v>1</v>
      </c>
      <c r="F374" s="3" t="s">
        <v>1451</v>
      </c>
      <c r="G374" s="3" t="str">
        <f>Table13[[#This Row],[Month]]&amp;", "&amp;Table13[[#This Row],[FY]]</f>
        <v>AUG, FY26</v>
      </c>
      <c r="H374" s="3" t="str">
        <f>Table13[[#This Row],[Week]]&amp;", "&amp;Table13[[#This Row],[Month]]&amp;" "&amp;Table13[[#This Row],[FY]]</f>
        <v>Week 7, AUG FY26</v>
      </c>
      <c r="I374" s="3" t="str">
        <f>Table13[[#This Row],[Month]]&amp;", "&amp;Table13[[#This Row],[FY]]</f>
        <v>AUG, FY26</v>
      </c>
      <c r="J374" s="3" t="str">
        <f>"Q"&amp;Table13[[#This Row],[QTR]]&amp;", "&amp;Table13[[#This Row],[FY]]</f>
        <v>Q1, FY26</v>
      </c>
    </row>
    <row r="375" spans="1:10" x14ac:dyDescent="0.25">
      <c r="A375" s="2">
        <f t="shared" si="29"/>
        <v>45887</v>
      </c>
      <c r="B375" s="2">
        <f t="shared" si="29"/>
        <v>45893</v>
      </c>
      <c r="C375" s="3" t="s">
        <v>1392</v>
      </c>
      <c r="D375" s="3" t="s">
        <v>1389</v>
      </c>
      <c r="E375" s="3">
        <v>1</v>
      </c>
      <c r="F375" s="3" t="s">
        <v>1451</v>
      </c>
      <c r="G375" s="3" t="str">
        <f>Table13[[#This Row],[Month]]&amp;", "&amp;Table13[[#This Row],[FY]]</f>
        <v>AUG, FY26</v>
      </c>
      <c r="H375" s="3" t="str">
        <f>Table13[[#This Row],[Week]]&amp;", "&amp;Table13[[#This Row],[Month]]&amp;" "&amp;Table13[[#This Row],[FY]]</f>
        <v>Week 8, AUG FY26</v>
      </c>
      <c r="I375" s="3" t="str">
        <f>Table13[[#This Row],[Month]]&amp;", "&amp;Table13[[#This Row],[FY]]</f>
        <v>AUG, FY26</v>
      </c>
      <c r="J375" s="3" t="str">
        <f>"Q"&amp;Table13[[#This Row],[QTR]]&amp;", "&amp;Table13[[#This Row],[FY]]</f>
        <v>Q1, FY26</v>
      </c>
    </row>
    <row r="376" spans="1:10" x14ac:dyDescent="0.25">
      <c r="A376" s="2">
        <f t="shared" si="29"/>
        <v>45894</v>
      </c>
      <c r="B376" s="2">
        <f t="shared" si="29"/>
        <v>45900</v>
      </c>
      <c r="C376" s="3" t="s">
        <v>1393</v>
      </c>
      <c r="D376" s="3" t="s">
        <v>1389</v>
      </c>
      <c r="E376" s="3">
        <v>1</v>
      </c>
      <c r="F376" s="3" t="s">
        <v>1451</v>
      </c>
      <c r="G376" s="3" t="str">
        <f>Table13[[#This Row],[Month]]&amp;", "&amp;Table13[[#This Row],[FY]]</f>
        <v>AUG, FY26</v>
      </c>
      <c r="H376" s="3" t="str">
        <f>Table13[[#This Row],[Week]]&amp;", "&amp;Table13[[#This Row],[Month]]&amp;" "&amp;Table13[[#This Row],[FY]]</f>
        <v>Week 9, AUG FY26</v>
      </c>
      <c r="I376" s="3" t="str">
        <f>Table13[[#This Row],[Month]]&amp;", "&amp;Table13[[#This Row],[FY]]</f>
        <v>AUG, FY26</v>
      </c>
      <c r="J376" s="3" t="str">
        <f>"Q"&amp;Table13[[#This Row],[QTR]]&amp;", "&amp;Table13[[#This Row],[FY]]</f>
        <v>Q1, FY26</v>
      </c>
    </row>
    <row r="377" spans="1:10" x14ac:dyDescent="0.25">
      <c r="A377" s="2">
        <f t="shared" si="29"/>
        <v>45901</v>
      </c>
      <c r="B377" s="2">
        <f t="shared" si="29"/>
        <v>45907</v>
      </c>
      <c r="C377" s="3" t="s">
        <v>1394</v>
      </c>
      <c r="D377" s="3" t="s">
        <v>1395</v>
      </c>
      <c r="E377" s="3">
        <v>1</v>
      </c>
      <c r="F377" s="3" t="s">
        <v>1451</v>
      </c>
      <c r="G377" s="3" t="str">
        <f>Table13[[#This Row],[Month]]&amp;", "&amp;Table13[[#This Row],[FY]]</f>
        <v>SEP, FY26</v>
      </c>
      <c r="H377" s="3" t="str">
        <f>Table13[[#This Row],[Week]]&amp;", "&amp;Table13[[#This Row],[Month]]&amp;" "&amp;Table13[[#This Row],[FY]]</f>
        <v>Week 10, SEP FY26</v>
      </c>
      <c r="I377" s="3" t="str">
        <f>Table13[[#This Row],[Month]]&amp;", "&amp;Table13[[#This Row],[FY]]</f>
        <v>SEP, FY26</v>
      </c>
      <c r="J377" s="3" t="str">
        <f>"Q"&amp;Table13[[#This Row],[QTR]]&amp;", "&amp;Table13[[#This Row],[FY]]</f>
        <v>Q1, FY26</v>
      </c>
    </row>
    <row r="378" spans="1:10" x14ac:dyDescent="0.25">
      <c r="A378" s="2">
        <f t="shared" si="29"/>
        <v>45908</v>
      </c>
      <c r="B378" s="2">
        <f t="shared" si="29"/>
        <v>45914</v>
      </c>
      <c r="C378" s="3" t="s">
        <v>1396</v>
      </c>
      <c r="D378" s="3" t="s">
        <v>1395</v>
      </c>
      <c r="E378" s="3">
        <v>1</v>
      </c>
      <c r="F378" s="3" t="s">
        <v>1451</v>
      </c>
      <c r="G378" s="3" t="str">
        <f>Table13[[#This Row],[Month]]&amp;", "&amp;Table13[[#This Row],[FY]]</f>
        <v>SEP, FY26</v>
      </c>
      <c r="H378" s="3" t="str">
        <f>Table13[[#This Row],[Week]]&amp;", "&amp;Table13[[#This Row],[Month]]&amp;" "&amp;Table13[[#This Row],[FY]]</f>
        <v>Week 11, SEP FY26</v>
      </c>
      <c r="I378" s="3" t="str">
        <f>Table13[[#This Row],[Month]]&amp;", "&amp;Table13[[#This Row],[FY]]</f>
        <v>SEP, FY26</v>
      </c>
      <c r="J378" s="3" t="str">
        <f>"Q"&amp;Table13[[#This Row],[QTR]]&amp;", "&amp;Table13[[#This Row],[FY]]</f>
        <v>Q1, FY26</v>
      </c>
    </row>
    <row r="379" spans="1:10" x14ac:dyDescent="0.25">
      <c r="A379" s="2">
        <f t="shared" si="29"/>
        <v>45915</v>
      </c>
      <c r="B379" s="2">
        <f t="shared" si="29"/>
        <v>45921</v>
      </c>
      <c r="C379" s="3" t="s">
        <v>1397</v>
      </c>
      <c r="D379" s="3" t="s">
        <v>1395</v>
      </c>
      <c r="E379" s="3">
        <v>1</v>
      </c>
      <c r="F379" s="3" t="s">
        <v>1451</v>
      </c>
      <c r="G379" s="3" t="str">
        <f>Table13[[#This Row],[Month]]&amp;", "&amp;Table13[[#This Row],[FY]]</f>
        <v>SEP, FY26</v>
      </c>
      <c r="H379" s="3" t="str">
        <f>Table13[[#This Row],[Week]]&amp;", "&amp;Table13[[#This Row],[Month]]&amp;" "&amp;Table13[[#This Row],[FY]]</f>
        <v>Week 12, SEP FY26</v>
      </c>
      <c r="I379" s="3" t="str">
        <f>Table13[[#This Row],[Month]]&amp;", "&amp;Table13[[#This Row],[FY]]</f>
        <v>SEP, FY26</v>
      </c>
      <c r="J379" s="3" t="str">
        <f>"Q"&amp;Table13[[#This Row],[QTR]]&amp;", "&amp;Table13[[#This Row],[FY]]</f>
        <v>Q1, FY26</v>
      </c>
    </row>
    <row r="380" spans="1:10" x14ac:dyDescent="0.25">
      <c r="A380" s="2">
        <f t="shared" si="29"/>
        <v>45922</v>
      </c>
      <c r="B380" s="2">
        <f t="shared" si="29"/>
        <v>45928</v>
      </c>
      <c r="C380" s="3" t="s">
        <v>1398</v>
      </c>
      <c r="D380" s="3" t="s">
        <v>1395</v>
      </c>
      <c r="E380" s="3">
        <v>1</v>
      </c>
      <c r="F380" s="3" t="s">
        <v>1451</v>
      </c>
      <c r="G380" s="3" t="str">
        <f>Table13[[#This Row],[Month]]&amp;", "&amp;Table13[[#This Row],[FY]]</f>
        <v>SEP, FY26</v>
      </c>
      <c r="H380" s="3" t="str">
        <f>Table13[[#This Row],[Week]]&amp;", "&amp;Table13[[#This Row],[Month]]&amp;" "&amp;Table13[[#This Row],[FY]]</f>
        <v>Week 13, SEP FY26</v>
      </c>
      <c r="I380" s="3" t="str">
        <f>Table13[[#This Row],[Month]]&amp;", "&amp;Table13[[#This Row],[FY]]</f>
        <v>SEP, FY26</v>
      </c>
      <c r="J380" s="3" t="str">
        <f>"Q"&amp;Table13[[#This Row],[QTR]]&amp;", "&amp;Table13[[#This Row],[FY]]</f>
        <v>Q1, FY26</v>
      </c>
    </row>
    <row r="381" spans="1:10" x14ac:dyDescent="0.25">
      <c r="A381" s="2">
        <f t="shared" si="29"/>
        <v>45929</v>
      </c>
      <c r="B381" s="2">
        <f t="shared" si="29"/>
        <v>45935</v>
      </c>
      <c r="C381" s="3" t="s">
        <v>1399</v>
      </c>
      <c r="D381" s="3" t="s">
        <v>1400</v>
      </c>
      <c r="E381" s="3">
        <v>2</v>
      </c>
      <c r="F381" s="3" t="s">
        <v>1451</v>
      </c>
      <c r="G381" s="3" t="str">
        <f>Table13[[#This Row],[Month]]&amp;", "&amp;Table13[[#This Row],[FY]]</f>
        <v>OCT, FY26</v>
      </c>
      <c r="H381" s="3" t="str">
        <f>Table13[[#This Row],[Week]]&amp;", "&amp;Table13[[#This Row],[Month]]&amp;" "&amp;Table13[[#This Row],[FY]]</f>
        <v>Week 14, OCT FY26</v>
      </c>
      <c r="I381" s="3" t="str">
        <f>Table13[[#This Row],[Month]]&amp;", "&amp;Table13[[#This Row],[FY]]</f>
        <v>OCT, FY26</v>
      </c>
      <c r="J381" s="3" t="str">
        <f>"Q"&amp;Table13[[#This Row],[QTR]]&amp;", "&amp;Table13[[#This Row],[FY]]</f>
        <v>Q2, FY26</v>
      </c>
    </row>
    <row r="382" spans="1:10" x14ac:dyDescent="0.25">
      <c r="A382" s="2">
        <f t="shared" si="29"/>
        <v>45936</v>
      </c>
      <c r="B382" s="2">
        <f t="shared" si="29"/>
        <v>45942</v>
      </c>
      <c r="C382" s="3" t="s">
        <v>1401</v>
      </c>
      <c r="D382" s="3" t="s">
        <v>1400</v>
      </c>
      <c r="E382" s="3">
        <v>2</v>
      </c>
      <c r="F382" s="3" t="s">
        <v>1451</v>
      </c>
      <c r="G382" s="3" t="str">
        <f>Table13[[#This Row],[Month]]&amp;", "&amp;Table13[[#This Row],[FY]]</f>
        <v>OCT, FY26</v>
      </c>
      <c r="H382" s="3" t="str">
        <f>Table13[[#This Row],[Week]]&amp;", "&amp;Table13[[#This Row],[Month]]&amp;" "&amp;Table13[[#This Row],[FY]]</f>
        <v>Week 15, OCT FY26</v>
      </c>
      <c r="I382" s="3" t="str">
        <f>Table13[[#This Row],[Month]]&amp;", "&amp;Table13[[#This Row],[FY]]</f>
        <v>OCT, FY26</v>
      </c>
      <c r="J382" s="3" t="str">
        <f>"Q"&amp;Table13[[#This Row],[QTR]]&amp;", "&amp;Table13[[#This Row],[FY]]</f>
        <v>Q2, FY26</v>
      </c>
    </row>
    <row r="383" spans="1:10" x14ac:dyDescent="0.25">
      <c r="A383" s="2">
        <f t="shared" si="29"/>
        <v>45943</v>
      </c>
      <c r="B383" s="2">
        <f t="shared" si="29"/>
        <v>45949</v>
      </c>
      <c r="C383" s="3" t="s">
        <v>1402</v>
      </c>
      <c r="D383" s="3" t="s">
        <v>1400</v>
      </c>
      <c r="E383" s="3">
        <v>2</v>
      </c>
      <c r="F383" s="3" t="s">
        <v>1451</v>
      </c>
      <c r="G383" s="3" t="str">
        <f>Table13[[#This Row],[Month]]&amp;", "&amp;Table13[[#This Row],[FY]]</f>
        <v>OCT, FY26</v>
      </c>
      <c r="H383" s="3" t="str">
        <f>Table13[[#This Row],[Week]]&amp;", "&amp;Table13[[#This Row],[Month]]&amp;" "&amp;Table13[[#This Row],[FY]]</f>
        <v>Week 16, OCT FY26</v>
      </c>
      <c r="I383" s="3" t="str">
        <f>Table13[[#This Row],[Month]]&amp;", "&amp;Table13[[#This Row],[FY]]</f>
        <v>OCT, FY26</v>
      </c>
      <c r="J383" s="3" t="str">
        <f>"Q"&amp;Table13[[#This Row],[QTR]]&amp;", "&amp;Table13[[#This Row],[FY]]</f>
        <v>Q2, FY26</v>
      </c>
    </row>
    <row r="384" spans="1:10" x14ac:dyDescent="0.25">
      <c r="A384" s="2">
        <f t="shared" ref="A384:B399" si="30">A383+7</f>
        <v>45950</v>
      </c>
      <c r="B384" s="2">
        <f t="shared" si="30"/>
        <v>45956</v>
      </c>
      <c r="C384" s="3" t="s">
        <v>1403</v>
      </c>
      <c r="D384" s="3" t="s">
        <v>1400</v>
      </c>
      <c r="E384" s="3">
        <v>2</v>
      </c>
      <c r="F384" s="3" t="s">
        <v>1451</v>
      </c>
      <c r="G384" s="3" t="str">
        <f>Table13[[#This Row],[Month]]&amp;", "&amp;Table13[[#This Row],[FY]]</f>
        <v>OCT, FY26</v>
      </c>
      <c r="H384" s="3" t="str">
        <f>Table13[[#This Row],[Week]]&amp;", "&amp;Table13[[#This Row],[Month]]&amp;" "&amp;Table13[[#This Row],[FY]]</f>
        <v>Week 17, OCT FY26</v>
      </c>
      <c r="I384" s="3" t="str">
        <f>Table13[[#This Row],[Month]]&amp;", "&amp;Table13[[#This Row],[FY]]</f>
        <v>OCT, FY26</v>
      </c>
      <c r="J384" s="3" t="str">
        <f>"Q"&amp;Table13[[#This Row],[QTR]]&amp;", "&amp;Table13[[#This Row],[FY]]</f>
        <v>Q2, FY26</v>
      </c>
    </row>
    <row r="385" spans="1:10" x14ac:dyDescent="0.25">
      <c r="A385" s="2">
        <f t="shared" si="30"/>
        <v>45957</v>
      </c>
      <c r="B385" s="2">
        <f t="shared" si="30"/>
        <v>45963</v>
      </c>
      <c r="C385" s="3" t="s">
        <v>1404</v>
      </c>
      <c r="D385" s="3" t="s">
        <v>1405</v>
      </c>
      <c r="E385" s="3">
        <v>2</v>
      </c>
      <c r="F385" s="3" t="s">
        <v>1451</v>
      </c>
      <c r="G385" s="3" t="str">
        <f>Table13[[#This Row],[Month]]&amp;", "&amp;Table13[[#This Row],[FY]]</f>
        <v>NOV, FY26</v>
      </c>
      <c r="H385" s="3" t="str">
        <f>Table13[[#This Row],[Week]]&amp;", "&amp;Table13[[#This Row],[Month]]&amp;" "&amp;Table13[[#This Row],[FY]]</f>
        <v>Week 18, NOV FY26</v>
      </c>
      <c r="I385" s="3" t="str">
        <f>Table13[[#This Row],[Month]]&amp;", "&amp;Table13[[#This Row],[FY]]</f>
        <v>NOV, FY26</v>
      </c>
      <c r="J385" s="3" t="str">
        <f>"Q"&amp;Table13[[#This Row],[QTR]]&amp;", "&amp;Table13[[#This Row],[FY]]</f>
        <v>Q2, FY26</v>
      </c>
    </row>
    <row r="386" spans="1:10" x14ac:dyDescent="0.25">
      <c r="A386" s="2">
        <f t="shared" si="30"/>
        <v>45964</v>
      </c>
      <c r="B386" s="2">
        <f t="shared" si="30"/>
        <v>45970</v>
      </c>
      <c r="C386" s="3" t="s">
        <v>1406</v>
      </c>
      <c r="D386" s="3" t="s">
        <v>1405</v>
      </c>
      <c r="E386" s="3">
        <v>2</v>
      </c>
      <c r="F386" s="3" t="s">
        <v>1451</v>
      </c>
      <c r="G386" s="3" t="str">
        <f>Table13[[#This Row],[Month]]&amp;", "&amp;Table13[[#This Row],[FY]]</f>
        <v>NOV, FY26</v>
      </c>
      <c r="H386" s="3" t="str">
        <f>Table13[[#This Row],[Week]]&amp;", "&amp;Table13[[#This Row],[Month]]&amp;" "&amp;Table13[[#This Row],[FY]]</f>
        <v>Week 19, NOV FY26</v>
      </c>
      <c r="I386" s="3" t="str">
        <f>Table13[[#This Row],[Month]]&amp;", "&amp;Table13[[#This Row],[FY]]</f>
        <v>NOV, FY26</v>
      </c>
      <c r="J386" s="3" t="str">
        <f>"Q"&amp;Table13[[#This Row],[QTR]]&amp;", "&amp;Table13[[#This Row],[FY]]</f>
        <v>Q2, FY26</v>
      </c>
    </row>
    <row r="387" spans="1:10" x14ac:dyDescent="0.25">
      <c r="A387" s="2">
        <f t="shared" si="30"/>
        <v>45971</v>
      </c>
      <c r="B387" s="2">
        <f t="shared" si="30"/>
        <v>45977</v>
      </c>
      <c r="C387" s="3" t="s">
        <v>1407</v>
      </c>
      <c r="D387" s="3" t="s">
        <v>1405</v>
      </c>
      <c r="E387" s="3">
        <v>2</v>
      </c>
      <c r="F387" s="3" t="s">
        <v>1451</v>
      </c>
      <c r="G387" s="3" t="str">
        <f>Table13[[#This Row],[Month]]&amp;", "&amp;Table13[[#This Row],[FY]]</f>
        <v>NOV, FY26</v>
      </c>
      <c r="H387" s="3" t="str">
        <f>Table13[[#This Row],[Week]]&amp;", "&amp;Table13[[#This Row],[Month]]&amp;" "&amp;Table13[[#This Row],[FY]]</f>
        <v>Week 20, NOV FY26</v>
      </c>
      <c r="I387" s="3" t="str">
        <f>Table13[[#This Row],[Month]]&amp;", "&amp;Table13[[#This Row],[FY]]</f>
        <v>NOV, FY26</v>
      </c>
      <c r="J387" s="3" t="str">
        <f>"Q"&amp;Table13[[#This Row],[QTR]]&amp;", "&amp;Table13[[#This Row],[FY]]</f>
        <v>Q2, FY26</v>
      </c>
    </row>
    <row r="388" spans="1:10" x14ac:dyDescent="0.25">
      <c r="A388" s="2">
        <f t="shared" si="30"/>
        <v>45978</v>
      </c>
      <c r="B388" s="2">
        <f t="shared" si="30"/>
        <v>45984</v>
      </c>
      <c r="C388" s="3" t="s">
        <v>1408</v>
      </c>
      <c r="D388" s="3" t="s">
        <v>1405</v>
      </c>
      <c r="E388" s="3">
        <v>2</v>
      </c>
      <c r="F388" s="3" t="s">
        <v>1451</v>
      </c>
      <c r="G388" s="3" t="str">
        <f>Table13[[#This Row],[Month]]&amp;", "&amp;Table13[[#This Row],[FY]]</f>
        <v>NOV, FY26</v>
      </c>
      <c r="H388" s="3" t="str">
        <f>Table13[[#This Row],[Week]]&amp;", "&amp;Table13[[#This Row],[Month]]&amp;" "&amp;Table13[[#This Row],[FY]]</f>
        <v>Week 21, NOV FY26</v>
      </c>
      <c r="I388" s="3" t="str">
        <f>Table13[[#This Row],[Month]]&amp;", "&amp;Table13[[#This Row],[FY]]</f>
        <v>NOV, FY26</v>
      </c>
      <c r="J388" s="3" t="str">
        <f>"Q"&amp;Table13[[#This Row],[QTR]]&amp;", "&amp;Table13[[#This Row],[FY]]</f>
        <v>Q2, FY26</v>
      </c>
    </row>
    <row r="389" spans="1:10" x14ac:dyDescent="0.25">
      <c r="A389" s="2">
        <f t="shared" si="30"/>
        <v>45985</v>
      </c>
      <c r="B389" s="2">
        <f t="shared" si="30"/>
        <v>45991</v>
      </c>
      <c r="C389" s="3" t="s">
        <v>1409</v>
      </c>
      <c r="D389" s="3" t="s">
        <v>1405</v>
      </c>
      <c r="E389" s="3">
        <v>2</v>
      </c>
      <c r="F389" s="3" t="s">
        <v>1451</v>
      </c>
      <c r="G389" s="3" t="str">
        <f>Table13[[#This Row],[Month]]&amp;", "&amp;Table13[[#This Row],[FY]]</f>
        <v>NOV, FY26</v>
      </c>
      <c r="H389" s="3" t="str">
        <f>Table13[[#This Row],[Week]]&amp;", "&amp;Table13[[#This Row],[Month]]&amp;" "&amp;Table13[[#This Row],[FY]]</f>
        <v>Week 22, NOV FY26</v>
      </c>
      <c r="I389" s="3" t="str">
        <f>Table13[[#This Row],[Month]]&amp;", "&amp;Table13[[#This Row],[FY]]</f>
        <v>NOV, FY26</v>
      </c>
      <c r="J389" s="3" t="str">
        <f>"Q"&amp;Table13[[#This Row],[QTR]]&amp;", "&amp;Table13[[#This Row],[FY]]</f>
        <v>Q2, FY26</v>
      </c>
    </row>
    <row r="390" spans="1:10" x14ac:dyDescent="0.25">
      <c r="A390" s="2">
        <f t="shared" si="30"/>
        <v>45992</v>
      </c>
      <c r="B390" s="2">
        <f t="shared" si="30"/>
        <v>45998</v>
      </c>
      <c r="C390" s="3" t="s">
        <v>1410</v>
      </c>
      <c r="D390" s="3" t="s">
        <v>1411</v>
      </c>
      <c r="E390" s="3">
        <v>2</v>
      </c>
      <c r="F390" s="3" t="s">
        <v>1451</v>
      </c>
      <c r="G390" s="3" t="str">
        <f>Table13[[#This Row],[Month]]&amp;", "&amp;Table13[[#This Row],[FY]]</f>
        <v>DEC, FY26</v>
      </c>
      <c r="H390" s="3" t="str">
        <f>Table13[[#This Row],[Week]]&amp;", "&amp;Table13[[#This Row],[Month]]&amp;" "&amp;Table13[[#This Row],[FY]]</f>
        <v>Week 23, DEC FY26</v>
      </c>
      <c r="I390" s="3" t="str">
        <f>Table13[[#This Row],[Month]]&amp;", "&amp;Table13[[#This Row],[FY]]</f>
        <v>DEC, FY26</v>
      </c>
      <c r="J390" s="3" t="str">
        <f>"Q"&amp;Table13[[#This Row],[QTR]]&amp;", "&amp;Table13[[#This Row],[FY]]</f>
        <v>Q2, FY26</v>
      </c>
    </row>
    <row r="391" spans="1:10" x14ac:dyDescent="0.25">
      <c r="A391" s="2">
        <f t="shared" si="30"/>
        <v>45999</v>
      </c>
      <c r="B391" s="2">
        <f t="shared" si="30"/>
        <v>46005</v>
      </c>
      <c r="C391" s="3" t="s">
        <v>1412</v>
      </c>
      <c r="D391" s="3" t="s">
        <v>1411</v>
      </c>
      <c r="E391" s="3">
        <v>2</v>
      </c>
      <c r="F391" s="3" t="s">
        <v>1451</v>
      </c>
      <c r="G391" s="3" t="str">
        <f>Table13[[#This Row],[Month]]&amp;", "&amp;Table13[[#This Row],[FY]]</f>
        <v>DEC, FY26</v>
      </c>
      <c r="H391" s="3" t="str">
        <f>Table13[[#This Row],[Week]]&amp;", "&amp;Table13[[#This Row],[Month]]&amp;" "&amp;Table13[[#This Row],[FY]]</f>
        <v>Week 24, DEC FY26</v>
      </c>
      <c r="I391" s="3" t="str">
        <f>Table13[[#This Row],[Month]]&amp;", "&amp;Table13[[#This Row],[FY]]</f>
        <v>DEC, FY26</v>
      </c>
      <c r="J391" s="3" t="str">
        <f>"Q"&amp;Table13[[#This Row],[QTR]]&amp;", "&amp;Table13[[#This Row],[FY]]</f>
        <v>Q2, FY26</v>
      </c>
    </row>
    <row r="392" spans="1:10" x14ac:dyDescent="0.25">
      <c r="A392" s="2">
        <f t="shared" si="30"/>
        <v>46006</v>
      </c>
      <c r="B392" s="2">
        <f t="shared" si="30"/>
        <v>46012</v>
      </c>
      <c r="C392" s="3" t="s">
        <v>1413</v>
      </c>
      <c r="D392" s="3" t="s">
        <v>1411</v>
      </c>
      <c r="E392" s="3">
        <v>2</v>
      </c>
      <c r="F392" s="3" t="s">
        <v>1451</v>
      </c>
      <c r="G392" s="3" t="str">
        <f>Table13[[#This Row],[Month]]&amp;", "&amp;Table13[[#This Row],[FY]]</f>
        <v>DEC, FY26</v>
      </c>
      <c r="H392" s="3" t="str">
        <f>Table13[[#This Row],[Week]]&amp;", "&amp;Table13[[#This Row],[Month]]&amp;" "&amp;Table13[[#This Row],[FY]]</f>
        <v>Week 25, DEC FY26</v>
      </c>
      <c r="I392" s="3" t="str">
        <f>Table13[[#This Row],[Month]]&amp;", "&amp;Table13[[#This Row],[FY]]</f>
        <v>DEC, FY26</v>
      </c>
      <c r="J392" s="3" t="str">
        <f>"Q"&amp;Table13[[#This Row],[QTR]]&amp;", "&amp;Table13[[#This Row],[FY]]</f>
        <v>Q2, FY26</v>
      </c>
    </row>
    <row r="393" spans="1:10" x14ac:dyDescent="0.25">
      <c r="A393" s="2">
        <f t="shared" si="30"/>
        <v>46013</v>
      </c>
      <c r="B393" s="2">
        <f t="shared" si="30"/>
        <v>46019</v>
      </c>
      <c r="C393" s="3" t="s">
        <v>1414</v>
      </c>
      <c r="D393" s="3" t="s">
        <v>1411</v>
      </c>
      <c r="E393" s="3">
        <v>2</v>
      </c>
      <c r="F393" s="3" t="s">
        <v>1451</v>
      </c>
      <c r="G393" s="3" t="str">
        <f>Table13[[#This Row],[Month]]&amp;", "&amp;Table13[[#This Row],[FY]]</f>
        <v>DEC, FY26</v>
      </c>
      <c r="H393" s="3" t="str">
        <f>Table13[[#This Row],[Week]]&amp;", "&amp;Table13[[#This Row],[Month]]&amp;" "&amp;Table13[[#This Row],[FY]]</f>
        <v>Week 26, DEC FY26</v>
      </c>
      <c r="I393" s="3" t="str">
        <f>Table13[[#This Row],[Month]]&amp;", "&amp;Table13[[#This Row],[FY]]</f>
        <v>DEC, FY26</v>
      </c>
      <c r="J393" s="3" t="str">
        <f>"Q"&amp;Table13[[#This Row],[QTR]]&amp;", "&amp;Table13[[#This Row],[FY]]</f>
        <v>Q2, FY26</v>
      </c>
    </row>
    <row r="394" spans="1:10" x14ac:dyDescent="0.25">
      <c r="A394" s="2">
        <f t="shared" si="30"/>
        <v>46020</v>
      </c>
      <c r="B394" s="2">
        <f t="shared" si="30"/>
        <v>46026</v>
      </c>
      <c r="C394" s="3" t="s">
        <v>1415</v>
      </c>
      <c r="D394" s="3" t="s">
        <v>1416</v>
      </c>
      <c r="E394" s="3">
        <v>3</v>
      </c>
      <c r="F394" s="3" t="s">
        <v>1451</v>
      </c>
      <c r="G394" s="3" t="str">
        <f>Table13[[#This Row],[Month]]&amp;", "&amp;Table13[[#This Row],[FY]]</f>
        <v>JAN, FY26</v>
      </c>
      <c r="H394" s="3" t="str">
        <f>Table13[[#This Row],[Week]]&amp;", "&amp;Table13[[#This Row],[Month]]&amp;" "&amp;Table13[[#This Row],[FY]]</f>
        <v>Week 27, JAN FY26</v>
      </c>
      <c r="I394" s="3" t="str">
        <f>Table13[[#This Row],[Month]]&amp;", "&amp;Table13[[#This Row],[FY]]</f>
        <v>JAN, FY26</v>
      </c>
      <c r="J394" s="3" t="str">
        <f>"Q"&amp;Table13[[#This Row],[QTR]]&amp;", "&amp;Table13[[#This Row],[FY]]</f>
        <v>Q3, FY26</v>
      </c>
    </row>
    <row r="395" spans="1:10" x14ac:dyDescent="0.25">
      <c r="A395" s="2">
        <f t="shared" si="30"/>
        <v>46027</v>
      </c>
      <c r="B395" s="2">
        <f t="shared" si="30"/>
        <v>46033</v>
      </c>
      <c r="C395" s="3" t="s">
        <v>1417</v>
      </c>
      <c r="D395" s="3" t="s">
        <v>1416</v>
      </c>
      <c r="E395" s="3">
        <v>3</v>
      </c>
      <c r="F395" s="3" t="s">
        <v>1451</v>
      </c>
      <c r="G395" s="3" t="str">
        <f>Table13[[#This Row],[Month]]&amp;", "&amp;Table13[[#This Row],[FY]]</f>
        <v>JAN, FY26</v>
      </c>
      <c r="H395" s="3" t="str">
        <f>Table13[[#This Row],[Week]]&amp;", "&amp;Table13[[#This Row],[Month]]&amp;" "&amp;Table13[[#This Row],[FY]]</f>
        <v>Week 28, JAN FY26</v>
      </c>
      <c r="I395" s="3" t="str">
        <f>Table13[[#This Row],[Month]]&amp;", "&amp;Table13[[#This Row],[FY]]</f>
        <v>JAN, FY26</v>
      </c>
      <c r="J395" s="3" t="str">
        <f>"Q"&amp;Table13[[#This Row],[QTR]]&amp;", "&amp;Table13[[#This Row],[FY]]</f>
        <v>Q3, FY26</v>
      </c>
    </row>
    <row r="396" spans="1:10" x14ac:dyDescent="0.25">
      <c r="A396" s="2">
        <f t="shared" si="30"/>
        <v>46034</v>
      </c>
      <c r="B396" s="2">
        <f t="shared" si="30"/>
        <v>46040</v>
      </c>
      <c r="C396" s="3" t="s">
        <v>1418</v>
      </c>
      <c r="D396" s="3" t="s">
        <v>1416</v>
      </c>
      <c r="E396" s="3">
        <v>3</v>
      </c>
      <c r="F396" s="3" t="s">
        <v>1451</v>
      </c>
      <c r="G396" s="3" t="str">
        <f>Table13[[#This Row],[Month]]&amp;", "&amp;Table13[[#This Row],[FY]]</f>
        <v>JAN, FY26</v>
      </c>
      <c r="H396" s="3" t="str">
        <f>Table13[[#This Row],[Week]]&amp;", "&amp;Table13[[#This Row],[Month]]&amp;" "&amp;Table13[[#This Row],[FY]]</f>
        <v>Week 29, JAN FY26</v>
      </c>
      <c r="I396" s="3" t="str">
        <f>Table13[[#This Row],[Month]]&amp;", "&amp;Table13[[#This Row],[FY]]</f>
        <v>JAN, FY26</v>
      </c>
      <c r="J396" s="3" t="str">
        <f>"Q"&amp;Table13[[#This Row],[QTR]]&amp;", "&amp;Table13[[#This Row],[FY]]</f>
        <v>Q3, FY26</v>
      </c>
    </row>
    <row r="397" spans="1:10" x14ac:dyDescent="0.25">
      <c r="A397" s="2">
        <f t="shared" si="30"/>
        <v>46041</v>
      </c>
      <c r="B397" s="2">
        <f t="shared" si="30"/>
        <v>46047</v>
      </c>
      <c r="C397" s="3" t="s">
        <v>1419</v>
      </c>
      <c r="D397" s="3" t="s">
        <v>1416</v>
      </c>
      <c r="E397" s="3">
        <v>3</v>
      </c>
      <c r="F397" s="3" t="s">
        <v>1451</v>
      </c>
      <c r="G397" s="3" t="str">
        <f>Table13[[#This Row],[Month]]&amp;", "&amp;Table13[[#This Row],[FY]]</f>
        <v>JAN, FY26</v>
      </c>
      <c r="H397" s="3" t="str">
        <f>Table13[[#This Row],[Week]]&amp;", "&amp;Table13[[#This Row],[Month]]&amp;" "&amp;Table13[[#This Row],[FY]]</f>
        <v>Week 30, JAN FY26</v>
      </c>
      <c r="I397" s="3" t="str">
        <f>Table13[[#This Row],[Month]]&amp;", "&amp;Table13[[#This Row],[FY]]</f>
        <v>JAN, FY26</v>
      </c>
      <c r="J397" s="3" t="str">
        <f>"Q"&amp;Table13[[#This Row],[QTR]]&amp;", "&amp;Table13[[#This Row],[FY]]</f>
        <v>Q3, FY26</v>
      </c>
    </row>
    <row r="398" spans="1:10" x14ac:dyDescent="0.25">
      <c r="A398" s="2">
        <f t="shared" si="30"/>
        <v>46048</v>
      </c>
      <c r="B398" s="2">
        <f t="shared" si="30"/>
        <v>46054</v>
      </c>
      <c r="C398" s="3" t="s">
        <v>1420</v>
      </c>
      <c r="D398" s="3" t="s">
        <v>1421</v>
      </c>
      <c r="E398" s="3">
        <v>3</v>
      </c>
      <c r="F398" s="3" t="s">
        <v>1451</v>
      </c>
      <c r="G398" s="3" t="str">
        <f>Table13[[#This Row],[Month]]&amp;", "&amp;Table13[[#This Row],[FY]]</f>
        <v>FEB, FY26</v>
      </c>
      <c r="H398" s="3" t="str">
        <f>Table13[[#This Row],[Week]]&amp;", "&amp;Table13[[#This Row],[Month]]&amp;" "&amp;Table13[[#This Row],[FY]]</f>
        <v>Week 31, FEB FY26</v>
      </c>
      <c r="I398" s="3" t="str">
        <f>Table13[[#This Row],[Month]]&amp;", "&amp;Table13[[#This Row],[FY]]</f>
        <v>FEB, FY26</v>
      </c>
      <c r="J398" s="3" t="str">
        <f>"Q"&amp;Table13[[#This Row],[QTR]]&amp;", "&amp;Table13[[#This Row],[FY]]</f>
        <v>Q3, FY26</v>
      </c>
    </row>
    <row r="399" spans="1:10" x14ac:dyDescent="0.25">
      <c r="A399" s="2">
        <f t="shared" si="30"/>
        <v>46055</v>
      </c>
      <c r="B399" s="2">
        <f t="shared" si="30"/>
        <v>46061</v>
      </c>
      <c r="C399" s="3" t="s">
        <v>1422</v>
      </c>
      <c r="D399" s="3" t="s">
        <v>1421</v>
      </c>
      <c r="E399" s="3">
        <v>3</v>
      </c>
      <c r="F399" s="3" t="s">
        <v>1451</v>
      </c>
      <c r="G399" s="3" t="str">
        <f>Table13[[#This Row],[Month]]&amp;", "&amp;Table13[[#This Row],[FY]]</f>
        <v>FEB, FY26</v>
      </c>
      <c r="H399" s="3" t="str">
        <f>Table13[[#This Row],[Week]]&amp;", "&amp;Table13[[#This Row],[Month]]&amp;" "&amp;Table13[[#This Row],[FY]]</f>
        <v>Week 32, FEB FY26</v>
      </c>
      <c r="I399" s="3" t="str">
        <f>Table13[[#This Row],[Month]]&amp;", "&amp;Table13[[#This Row],[FY]]</f>
        <v>FEB, FY26</v>
      </c>
      <c r="J399" s="3" t="str">
        <f>"Q"&amp;Table13[[#This Row],[QTR]]&amp;", "&amp;Table13[[#This Row],[FY]]</f>
        <v>Q3, FY26</v>
      </c>
    </row>
    <row r="400" spans="1:10" x14ac:dyDescent="0.25">
      <c r="A400" s="2">
        <f t="shared" ref="A400:B415" si="31">A399+7</f>
        <v>46062</v>
      </c>
      <c r="B400" s="2">
        <f t="shared" si="31"/>
        <v>46068</v>
      </c>
      <c r="C400" s="3" t="s">
        <v>1423</v>
      </c>
      <c r="D400" s="3" t="s">
        <v>1421</v>
      </c>
      <c r="E400" s="3">
        <v>3</v>
      </c>
      <c r="F400" s="3" t="s">
        <v>1451</v>
      </c>
      <c r="G400" s="3" t="str">
        <f>Table13[[#This Row],[Month]]&amp;", "&amp;Table13[[#This Row],[FY]]</f>
        <v>FEB, FY26</v>
      </c>
      <c r="H400" s="3" t="str">
        <f>Table13[[#This Row],[Week]]&amp;", "&amp;Table13[[#This Row],[Month]]&amp;" "&amp;Table13[[#This Row],[FY]]</f>
        <v>Week 33, FEB FY26</v>
      </c>
      <c r="I400" s="3" t="str">
        <f>Table13[[#This Row],[Month]]&amp;", "&amp;Table13[[#This Row],[FY]]</f>
        <v>FEB, FY26</v>
      </c>
      <c r="J400" s="3" t="str">
        <f>"Q"&amp;Table13[[#This Row],[QTR]]&amp;", "&amp;Table13[[#This Row],[FY]]</f>
        <v>Q3, FY26</v>
      </c>
    </row>
    <row r="401" spans="1:10" x14ac:dyDescent="0.25">
      <c r="A401" s="2">
        <f t="shared" si="31"/>
        <v>46069</v>
      </c>
      <c r="B401" s="2">
        <f t="shared" si="31"/>
        <v>46075</v>
      </c>
      <c r="C401" s="3" t="s">
        <v>1424</v>
      </c>
      <c r="D401" s="3" t="s">
        <v>1421</v>
      </c>
      <c r="E401" s="3">
        <v>3</v>
      </c>
      <c r="F401" s="3" t="s">
        <v>1451</v>
      </c>
      <c r="G401" s="3" t="str">
        <f>Table13[[#This Row],[Month]]&amp;", "&amp;Table13[[#This Row],[FY]]</f>
        <v>FEB, FY26</v>
      </c>
      <c r="H401" s="3" t="str">
        <f>Table13[[#This Row],[Week]]&amp;", "&amp;Table13[[#This Row],[Month]]&amp;" "&amp;Table13[[#This Row],[FY]]</f>
        <v>Week 34, FEB FY26</v>
      </c>
      <c r="I401" s="3" t="str">
        <f>Table13[[#This Row],[Month]]&amp;", "&amp;Table13[[#This Row],[FY]]</f>
        <v>FEB, FY26</v>
      </c>
      <c r="J401" s="3" t="str">
        <f>"Q"&amp;Table13[[#This Row],[QTR]]&amp;", "&amp;Table13[[#This Row],[FY]]</f>
        <v>Q3, FY26</v>
      </c>
    </row>
    <row r="402" spans="1:10" x14ac:dyDescent="0.25">
      <c r="A402" s="2">
        <f t="shared" si="31"/>
        <v>46076</v>
      </c>
      <c r="B402" s="2">
        <f t="shared" si="31"/>
        <v>46082</v>
      </c>
      <c r="C402" s="3" t="s">
        <v>1425</v>
      </c>
      <c r="D402" s="3" t="s">
        <v>1421</v>
      </c>
      <c r="E402" s="3">
        <v>3</v>
      </c>
      <c r="F402" s="3" t="s">
        <v>1451</v>
      </c>
      <c r="G402" s="3" t="str">
        <f>Table13[[#This Row],[Month]]&amp;", "&amp;Table13[[#This Row],[FY]]</f>
        <v>FEB, FY26</v>
      </c>
      <c r="H402" s="3" t="str">
        <f>Table13[[#This Row],[Week]]&amp;", "&amp;Table13[[#This Row],[Month]]&amp;" "&amp;Table13[[#This Row],[FY]]</f>
        <v>Week 35, FEB FY26</v>
      </c>
      <c r="I402" s="3" t="str">
        <f>Table13[[#This Row],[Month]]&amp;", "&amp;Table13[[#This Row],[FY]]</f>
        <v>FEB, FY26</v>
      </c>
      <c r="J402" s="3" t="str">
        <f>"Q"&amp;Table13[[#This Row],[QTR]]&amp;", "&amp;Table13[[#This Row],[FY]]</f>
        <v>Q3, FY26</v>
      </c>
    </row>
    <row r="403" spans="1:10" x14ac:dyDescent="0.25">
      <c r="A403" s="2">
        <f t="shared" si="31"/>
        <v>46083</v>
      </c>
      <c r="B403" s="2">
        <f t="shared" si="31"/>
        <v>46089</v>
      </c>
      <c r="C403" s="3" t="s">
        <v>1426</v>
      </c>
      <c r="D403" s="3" t="s">
        <v>9</v>
      </c>
      <c r="E403" s="3">
        <v>3</v>
      </c>
      <c r="F403" s="3" t="s">
        <v>1451</v>
      </c>
      <c r="G403" s="3" t="str">
        <f>Table13[[#This Row],[Month]]&amp;", "&amp;Table13[[#This Row],[FY]]</f>
        <v>MAR, FY26</v>
      </c>
      <c r="H403" s="3" t="str">
        <f>Table13[[#This Row],[Week]]&amp;", "&amp;Table13[[#This Row],[Month]]&amp;" "&amp;Table13[[#This Row],[FY]]</f>
        <v>Week 36, MAR FY26</v>
      </c>
      <c r="I403" s="3" t="str">
        <f>Table13[[#This Row],[Month]]&amp;", "&amp;Table13[[#This Row],[FY]]</f>
        <v>MAR, FY26</v>
      </c>
      <c r="J403" s="3" t="str">
        <f>"Q"&amp;Table13[[#This Row],[QTR]]&amp;", "&amp;Table13[[#This Row],[FY]]</f>
        <v>Q3, FY26</v>
      </c>
    </row>
    <row r="404" spans="1:10" x14ac:dyDescent="0.25">
      <c r="A404" s="2">
        <f t="shared" si="31"/>
        <v>46090</v>
      </c>
      <c r="B404" s="2">
        <f t="shared" si="31"/>
        <v>46096</v>
      </c>
      <c r="C404" s="3" t="s">
        <v>1427</v>
      </c>
      <c r="D404" s="3" t="s">
        <v>9</v>
      </c>
      <c r="E404" s="3">
        <v>3</v>
      </c>
      <c r="F404" s="3" t="s">
        <v>1451</v>
      </c>
      <c r="G404" s="3" t="str">
        <f>Table13[[#This Row],[Month]]&amp;", "&amp;Table13[[#This Row],[FY]]</f>
        <v>MAR, FY26</v>
      </c>
      <c r="H404" s="3" t="str">
        <f>Table13[[#This Row],[Week]]&amp;", "&amp;Table13[[#This Row],[Month]]&amp;" "&amp;Table13[[#This Row],[FY]]</f>
        <v>Week 37, MAR FY26</v>
      </c>
      <c r="I404" s="3" t="str">
        <f>Table13[[#This Row],[Month]]&amp;", "&amp;Table13[[#This Row],[FY]]</f>
        <v>MAR, FY26</v>
      </c>
      <c r="J404" s="3" t="str">
        <f>"Q"&amp;Table13[[#This Row],[QTR]]&amp;", "&amp;Table13[[#This Row],[FY]]</f>
        <v>Q3, FY26</v>
      </c>
    </row>
    <row r="405" spans="1:10" x14ac:dyDescent="0.25">
      <c r="A405" s="2">
        <f t="shared" si="31"/>
        <v>46097</v>
      </c>
      <c r="B405" s="2">
        <f t="shared" si="31"/>
        <v>46103</v>
      </c>
      <c r="C405" s="3" t="s">
        <v>1428</v>
      </c>
      <c r="D405" s="3" t="s">
        <v>9</v>
      </c>
      <c r="E405" s="3">
        <v>3</v>
      </c>
      <c r="F405" s="3" t="s">
        <v>1451</v>
      </c>
      <c r="G405" s="3" t="str">
        <f>Table13[[#This Row],[Month]]&amp;", "&amp;Table13[[#This Row],[FY]]</f>
        <v>MAR, FY26</v>
      </c>
      <c r="H405" s="3" t="str">
        <f>Table13[[#This Row],[Week]]&amp;", "&amp;Table13[[#This Row],[Month]]&amp;" "&amp;Table13[[#This Row],[FY]]</f>
        <v>Week 38, MAR FY26</v>
      </c>
      <c r="I405" s="3" t="str">
        <f>Table13[[#This Row],[Month]]&amp;", "&amp;Table13[[#This Row],[FY]]</f>
        <v>MAR, FY26</v>
      </c>
      <c r="J405" s="3" t="str">
        <f>"Q"&amp;Table13[[#This Row],[QTR]]&amp;", "&amp;Table13[[#This Row],[FY]]</f>
        <v>Q3, FY26</v>
      </c>
    </row>
    <row r="406" spans="1:10" x14ac:dyDescent="0.25">
      <c r="A406" s="2">
        <f t="shared" si="31"/>
        <v>46104</v>
      </c>
      <c r="B406" s="2">
        <f t="shared" si="31"/>
        <v>46110</v>
      </c>
      <c r="C406" s="3" t="s">
        <v>1429</v>
      </c>
      <c r="D406" s="3" t="s">
        <v>9</v>
      </c>
      <c r="E406" s="3">
        <v>3</v>
      </c>
      <c r="F406" s="3" t="s">
        <v>1451</v>
      </c>
      <c r="G406" s="3" t="str">
        <f>Table13[[#This Row],[Month]]&amp;", "&amp;Table13[[#This Row],[FY]]</f>
        <v>MAR, FY26</v>
      </c>
      <c r="H406" s="3" t="str">
        <f>Table13[[#This Row],[Week]]&amp;", "&amp;Table13[[#This Row],[Month]]&amp;" "&amp;Table13[[#This Row],[FY]]</f>
        <v>Week 39, MAR FY26</v>
      </c>
      <c r="I406" s="3" t="str">
        <f>Table13[[#This Row],[Month]]&amp;", "&amp;Table13[[#This Row],[FY]]</f>
        <v>MAR, FY26</v>
      </c>
      <c r="J406" s="3" t="str">
        <f>"Q"&amp;Table13[[#This Row],[QTR]]&amp;", "&amp;Table13[[#This Row],[FY]]</f>
        <v>Q3, FY26</v>
      </c>
    </row>
    <row r="407" spans="1:10" x14ac:dyDescent="0.25">
      <c r="A407" s="2">
        <f t="shared" si="31"/>
        <v>46111</v>
      </c>
      <c r="B407" s="2">
        <f t="shared" si="31"/>
        <v>46117</v>
      </c>
      <c r="C407" s="3" t="s">
        <v>1430</v>
      </c>
      <c r="D407" s="3" t="s">
        <v>1431</v>
      </c>
      <c r="E407" s="3">
        <v>4</v>
      </c>
      <c r="F407" s="3" t="s">
        <v>1451</v>
      </c>
      <c r="G407" s="3" t="str">
        <f>Table13[[#This Row],[Month]]&amp;", "&amp;Table13[[#This Row],[FY]]</f>
        <v>APR, FY26</v>
      </c>
      <c r="H407" s="3" t="str">
        <f>Table13[[#This Row],[Week]]&amp;", "&amp;Table13[[#This Row],[Month]]&amp;" "&amp;Table13[[#This Row],[FY]]</f>
        <v>Week 40, APR FY26</v>
      </c>
      <c r="I407" s="3" t="str">
        <f>Table13[[#This Row],[Month]]&amp;", "&amp;Table13[[#This Row],[FY]]</f>
        <v>APR, FY26</v>
      </c>
      <c r="J407" s="3" t="str">
        <f>"Q"&amp;Table13[[#This Row],[QTR]]&amp;", "&amp;Table13[[#This Row],[FY]]</f>
        <v>Q4, FY26</v>
      </c>
    </row>
    <row r="408" spans="1:10" x14ac:dyDescent="0.25">
      <c r="A408" s="2">
        <f t="shared" si="31"/>
        <v>46118</v>
      </c>
      <c r="B408" s="2">
        <f t="shared" si="31"/>
        <v>46124</v>
      </c>
      <c r="C408" s="3" t="s">
        <v>1432</v>
      </c>
      <c r="D408" s="3" t="s">
        <v>1431</v>
      </c>
      <c r="E408" s="3">
        <v>4</v>
      </c>
      <c r="F408" s="3" t="s">
        <v>1451</v>
      </c>
      <c r="G408" s="3" t="str">
        <f>Table13[[#This Row],[Month]]&amp;", "&amp;Table13[[#This Row],[FY]]</f>
        <v>APR, FY26</v>
      </c>
      <c r="H408" s="3" t="str">
        <f>Table13[[#This Row],[Week]]&amp;", "&amp;Table13[[#This Row],[Month]]&amp;" "&amp;Table13[[#This Row],[FY]]</f>
        <v>Week 41, APR FY26</v>
      </c>
      <c r="I408" s="3" t="str">
        <f>Table13[[#This Row],[Month]]&amp;", "&amp;Table13[[#This Row],[FY]]</f>
        <v>APR, FY26</v>
      </c>
      <c r="J408" s="3" t="str">
        <f>"Q"&amp;Table13[[#This Row],[QTR]]&amp;", "&amp;Table13[[#This Row],[FY]]</f>
        <v>Q4, FY26</v>
      </c>
    </row>
    <row r="409" spans="1:10" x14ac:dyDescent="0.25">
      <c r="A409" s="2">
        <f t="shared" si="31"/>
        <v>46125</v>
      </c>
      <c r="B409" s="2">
        <f t="shared" si="31"/>
        <v>46131</v>
      </c>
      <c r="C409" s="3" t="s">
        <v>1433</v>
      </c>
      <c r="D409" s="3" t="s">
        <v>1431</v>
      </c>
      <c r="E409" s="3">
        <v>4</v>
      </c>
      <c r="F409" s="3" t="s">
        <v>1451</v>
      </c>
      <c r="G409" s="3" t="str">
        <f>Table13[[#This Row],[Month]]&amp;", "&amp;Table13[[#This Row],[FY]]</f>
        <v>APR, FY26</v>
      </c>
      <c r="H409" s="3" t="str">
        <f>Table13[[#This Row],[Week]]&amp;", "&amp;Table13[[#This Row],[Month]]&amp;" "&amp;Table13[[#This Row],[FY]]</f>
        <v>Week 42, APR FY26</v>
      </c>
      <c r="I409" s="3" t="str">
        <f>Table13[[#This Row],[Month]]&amp;", "&amp;Table13[[#This Row],[FY]]</f>
        <v>APR, FY26</v>
      </c>
      <c r="J409" s="3" t="str">
        <f>"Q"&amp;Table13[[#This Row],[QTR]]&amp;", "&amp;Table13[[#This Row],[FY]]</f>
        <v>Q4, FY26</v>
      </c>
    </row>
    <row r="410" spans="1:10" x14ac:dyDescent="0.25">
      <c r="A410" s="2">
        <f t="shared" si="31"/>
        <v>46132</v>
      </c>
      <c r="B410" s="2">
        <f t="shared" si="31"/>
        <v>46138</v>
      </c>
      <c r="C410" s="3" t="s">
        <v>1434</v>
      </c>
      <c r="D410" s="3" t="s">
        <v>1431</v>
      </c>
      <c r="E410" s="3">
        <v>4</v>
      </c>
      <c r="F410" s="3" t="s">
        <v>1451</v>
      </c>
      <c r="G410" s="3" t="str">
        <f>Table13[[#This Row],[Month]]&amp;", "&amp;Table13[[#This Row],[FY]]</f>
        <v>APR, FY26</v>
      </c>
      <c r="H410" s="3" t="str">
        <f>Table13[[#This Row],[Week]]&amp;", "&amp;Table13[[#This Row],[Month]]&amp;" "&amp;Table13[[#This Row],[FY]]</f>
        <v>Week 43, APR FY26</v>
      </c>
      <c r="I410" s="3" t="str">
        <f>Table13[[#This Row],[Month]]&amp;", "&amp;Table13[[#This Row],[FY]]</f>
        <v>APR, FY26</v>
      </c>
      <c r="J410" s="3" t="str">
        <f>"Q"&amp;Table13[[#This Row],[QTR]]&amp;", "&amp;Table13[[#This Row],[FY]]</f>
        <v>Q4, FY26</v>
      </c>
    </row>
    <row r="411" spans="1:10" x14ac:dyDescent="0.25">
      <c r="A411" s="2">
        <f t="shared" si="31"/>
        <v>46139</v>
      </c>
      <c r="B411" s="2">
        <f t="shared" si="31"/>
        <v>46145</v>
      </c>
      <c r="C411" s="3" t="s">
        <v>1435</v>
      </c>
      <c r="D411" s="3" t="s">
        <v>1436</v>
      </c>
      <c r="E411" s="3">
        <v>4</v>
      </c>
      <c r="F411" s="3" t="s">
        <v>1451</v>
      </c>
      <c r="G411" s="3" t="str">
        <f>Table13[[#This Row],[Month]]&amp;", "&amp;Table13[[#This Row],[FY]]</f>
        <v>MAY, FY26</v>
      </c>
      <c r="H411" s="3" t="str">
        <f>Table13[[#This Row],[Week]]&amp;", "&amp;Table13[[#This Row],[Month]]&amp;" "&amp;Table13[[#This Row],[FY]]</f>
        <v>Week 44, MAY FY26</v>
      </c>
      <c r="I411" s="3" t="str">
        <f>Table13[[#This Row],[Month]]&amp;", "&amp;Table13[[#This Row],[FY]]</f>
        <v>MAY, FY26</v>
      </c>
      <c r="J411" s="3" t="str">
        <f>"Q"&amp;Table13[[#This Row],[QTR]]&amp;", "&amp;Table13[[#This Row],[FY]]</f>
        <v>Q4, FY26</v>
      </c>
    </row>
    <row r="412" spans="1:10" x14ac:dyDescent="0.25">
      <c r="A412" s="2">
        <f t="shared" si="31"/>
        <v>46146</v>
      </c>
      <c r="B412" s="2">
        <f t="shared" si="31"/>
        <v>46152</v>
      </c>
      <c r="C412" s="3" t="s">
        <v>1437</v>
      </c>
      <c r="D412" s="3" t="s">
        <v>1436</v>
      </c>
      <c r="E412" s="3">
        <v>4</v>
      </c>
      <c r="F412" s="3" t="s">
        <v>1451</v>
      </c>
      <c r="G412" s="3" t="str">
        <f>Table13[[#This Row],[Month]]&amp;", "&amp;Table13[[#This Row],[FY]]</f>
        <v>MAY, FY26</v>
      </c>
      <c r="H412" s="3" t="str">
        <f>Table13[[#This Row],[Week]]&amp;", "&amp;Table13[[#This Row],[Month]]&amp;" "&amp;Table13[[#This Row],[FY]]</f>
        <v>Week 45, MAY FY26</v>
      </c>
      <c r="I412" s="3" t="str">
        <f>Table13[[#This Row],[Month]]&amp;", "&amp;Table13[[#This Row],[FY]]</f>
        <v>MAY, FY26</v>
      </c>
      <c r="J412" s="3" t="str">
        <f>"Q"&amp;Table13[[#This Row],[QTR]]&amp;", "&amp;Table13[[#This Row],[FY]]</f>
        <v>Q4, FY26</v>
      </c>
    </row>
    <row r="413" spans="1:10" x14ac:dyDescent="0.25">
      <c r="A413" s="2">
        <f t="shared" si="31"/>
        <v>46153</v>
      </c>
      <c r="B413" s="2">
        <f t="shared" si="31"/>
        <v>46159</v>
      </c>
      <c r="C413" s="3" t="s">
        <v>1438</v>
      </c>
      <c r="D413" s="3" t="s">
        <v>1436</v>
      </c>
      <c r="E413" s="3">
        <v>4</v>
      </c>
      <c r="F413" s="3" t="s">
        <v>1451</v>
      </c>
      <c r="G413" s="3" t="str">
        <f>Table13[[#This Row],[Month]]&amp;", "&amp;Table13[[#This Row],[FY]]</f>
        <v>MAY, FY26</v>
      </c>
      <c r="H413" s="3" t="str">
        <f>Table13[[#This Row],[Week]]&amp;", "&amp;Table13[[#This Row],[Month]]&amp;" "&amp;Table13[[#This Row],[FY]]</f>
        <v>Week 46, MAY FY26</v>
      </c>
      <c r="I413" s="3" t="str">
        <f>Table13[[#This Row],[Month]]&amp;", "&amp;Table13[[#This Row],[FY]]</f>
        <v>MAY, FY26</v>
      </c>
      <c r="J413" s="3" t="str">
        <f>"Q"&amp;Table13[[#This Row],[QTR]]&amp;", "&amp;Table13[[#This Row],[FY]]</f>
        <v>Q4, FY26</v>
      </c>
    </row>
    <row r="414" spans="1:10" x14ac:dyDescent="0.25">
      <c r="A414" s="2">
        <f t="shared" si="31"/>
        <v>46160</v>
      </c>
      <c r="B414" s="2">
        <f t="shared" si="31"/>
        <v>46166</v>
      </c>
      <c r="C414" s="3" t="s">
        <v>1439</v>
      </c>
      <c r="D414" s="3" t="s">
        <v>1436</v>
      </c>
      <c r="E414" s="3">
        <v>4</v>
      </c>
      <c r="F414" s="3" t="s">
        <v>1451</v>
      </c>
      <c r="G414" s="3" t="str">
        <f>Table13[[#This Row],[Month]]&amp;", "&amp;Table13[[#This Row],[FY]]</f>
        <v>MAY, FY26</v>
      </c>
      <c r="H414" s="3" t="str">
        <f>Table13[[#This Row],[Week]]&amp;", "&amp;Table13[[#This Row],[Month]]&amp;" "&amp;Table13[[#This Row],[FY]]</f>
        <v>Week 47, MAY FY26</v>
      </c>
      <c r="I414" s="3" t="str">
        <f>Table13[[#This Row],[Month]]&amp;", "&amp;Table13[[#This Row],[FY]]</f>
        <v>MAY, FY26</v>
      </c>
      <c r="J414" s="3" t="str">
        <f>"Q"&amp;Table13[[#This Row],[QTR]]&amp;", "&amp;Table13[[#This Row],[FY]]</f>
        <v>Q4, FY26</v>
      </c>
    </row>
    <row r="415" spans="1:10" x14ac:dyDescent="0.25">
      <c r="A415" s="2">
        <f t="shared" si="31"/>
        <v>46167</v>
      </c>
      <c r="B415" s="2">
        <f t="shared" si="31"/>
        <v>46173</v>
      </c>
      <c r="C415" s="3" t="s">
        <v>1440</v>
      </c>
      <c r="D415" s="3" t="s">
        <v>1436</v>
      </c>
      <c r="E415" s="3">
        <v>4</v>
      </c>
      <c r="F415" s="3" t="s">
        <v>1451</v>
      </c>
      <c r="G415" s="3" t="str">
        <f>Table13[[#This Row],[Month]]&amp;", "&amp;Table13[[#This Row],[FY]]</f>
        <v>MAY, FY26</v>
      </c>
      <c r="H415" s="3" t="str">
        <f>Table13[[#This Row],[Week]]&amp;", "&amp;Table13[[#This Row],[Month]]&amp;" "&amp;Table13[[#This Row],[FY]]</f>
        <v>Week 48, MAY FY26</v>
      </c>
      <c r="I415" s="3" t="str">
        <f>Table13[[#This Row],[Month]]&amp;", "&amp;Table13[[#This Row],[FY]]</f>
        <v>MAY, FY26</v>
      </c>
      <c r="J415" s="3" t="str">
        <f>"Q"&amp;Table13[[#This Row],[QTR]]&amp;", "&amp;Table13[[#This Row],[FY]]</f>
        <v>Q4, FY26</v>
      </c>
    </row>
    <row r="416" spans="1:10" x14ac:dyDescent="0.25">
      <c r="A416" s="2">
        <f t="shared" ref="A416:B419" si="32">A415+7</f>
        <v>46174</v>
      </c>
      <c r="B416" s="2">
        <f t="shared" si="32"/>
        <v>46180</v>
      </c>
      <c r="C416" s="3" t="s">
        <v>1441</v>
      </c>
      <c r="D416" s="3" t="s">
        <v>1442</v>
      </c>
      <c r="E416" s="3">
        <v>4</v>
      </c>
      <c r="F416" s="3" t="s">
        <v>1451</v>
      </c>
      <c r="G416" s="3" t="str">
        <f>Table13[[#This Row],[Month]]&amp;", "&amp;Table13[[#This Row],[FY]]</f>
        <v>JUN, FY26</v>
      </c>
      <c r="H416" s="3" t="str">
        <f>Table13[[#This Row],[Week]]&amp;", "&amp;Table13[[#This Row],[Month]]&amp;" "&amp;Table13[[#This Row],[FY]]</f>
        <v>Week 49, JUN FY26</v>
      </c>
      <c r="I416" s="3" t="str">
        <f>Table13[[#This Row],[Month]]&amp;", "&amp;Table13[[#This Row],[FY]]</f>
        <v>JUN, FY26</v>
      </c>
      <c r="J416" s="3" t="str">
        <f>"Q"&amp;Table13[[#This Row],[QTR]]&amp;", "&amp;Table13[[#This Row],[FY]]</f>
        <v>Q4, FY26</v>
      </c>
    </row>
    <row r="417" spans="1:10" x14ac:dyDescent="0.25">
      <c r="A417" s="2">
        <f t="shared" si="32"/>
        <v>46181</v>
      </c>
      <c r="B417" s="2">
        <f t="shared" si="32"/>
        <v>46187</v>
      </c>
      <c r="C417" s="3" t="s">
        <v>1443</v>
      </c>
      <c r="D417" s="3" t="s">
        <v>1442</v>
      </c>
      <c r="E417" s="3">
        <v>4</v>
      </c>
      <c r="F417" s="3" t="s">
        <v>1451</v>
      </c>
      <c r="G417" s="3" t="str">
        <f>Table13[[#This Row],[Month]]&amp;", "&amp;Table13[[#This Row],[FY]]</f>
        <v>JUN, FY26</v>
      </c>
      <c r="H417" s="3" t="str">
        <f>Table13[[#This Row],[Week]]&amp;", "&amp;Table13[[#This Row],[Month]]&amp;" "&amp;Table13[[#This Row],[FY]]</f>
        <v>Week 50, JUN FY26</v>
      </c>
      <c r="I417" s="3" t="str">
        <f>Table13[[#This Row],[Month]]&amp;", "&amp;Table13[[#This Row],[FY]]</f>
        <v>JUN, FY26</v>
      </c>
      <c r="J417" s="3" t="str">
        <f>"Q"&amp;Table13[[#This Row],[QTR]]&amp;", "&amp;Table13[[#This Row],[FY]]</f>
        <v>Q4, FY26</v>
      </c>
    </row>
    <row r="418" spans="1:10" x14ac:dyDescent="0.25">
      <c r="A418" s="2">
        <f t="shared" si="32"/>
        <v>46188</v>
      </c>
      <c r="B418" s="2">
        <f t="shared" si="32"/>
        <v>46194</v>
      </c>
      <c r="C418" s="3" t="s">
        <v>1444</v>
      </c>
      <c r="D418" s="3" t="s">
        <v>1442</v>
      </c>
      <c r="E418" s="3">
        <v>4</v>
      </c>
      <c r="F418" s="3" t="s">
        <v>1451</v>
      </c>
      <c r="G418" s="3" t="str">
        <f>Table13[[#This Row],[Month]]&amp;", "&amp;Table13[[#This Row],[FY]]</f>
        <v>JUN, FY26</v>
      </c>
      <c r="H418" s="3" t="str">
        <f>Table13[[#This Row],[Week]]&amp;", "&amp;Table13[[#This Row],[Month]]&amp;" "&amp;Table13[[#This Row],[FY]]</f>
        <v>Week 51, JUN FY26</v>
      </c>
      <c r="I418" s="3" t="str">
        <f>Table13[[#This Row],[Month]]&amp;", "&amp;Table13[[#This Row],[FY]]</f>
        <v>JUN, FY26</v>
      </c>
      <c r="J418" s="3" t="str">
        <f>"Q"&amp;Table13[[#This Row],[QTR]]&amp;", "&amp;Table13[[#This Row],[FY]]</f>
        <v>Q4, FY26</v>
      </c>
    </row>
    <row r="419" spans="1:10" x14ac:dyDescent="0.25">
      <c r="A419" s="2">
        <f t="shared" si="32"/>
        <v>46195</v>
      </c>
      <c r="B419" s="2">
        <f t="shared" si="32"/>
        <v>46201</v>
      </c>
      <c r="C419" s="3" t="s">
        <v>1445</v>
      </c>
      <c r="D419" s="3" t="s">
        <v>1442</v>
      </c>
      <c r="E419" s="3">
        <v>4</v>
      </c>
      <c r="F419" s="3" t="s">
        <v>1451</v>
      </c>
      <c r="G419" s="3" t="str">
        <f>Table13[[#This Row],[Month]]&amp;", "&amp;Table13[[#This Row],[FY]]</f>
        <v>JUN, FY26</v>
      </c>
      <c r="H419" s="3" t="str">
        <f>Table13[[#This Row],[Week]]&amp;", "&amp;Table13[[#This Row],[Month]]&amp;" "&amp;Table13[[#This Row],[FY]]</f>
        <v>Week 52, JUN FY26</v>
      </c>
      <c r="I419" s="3" t="str">
        <f>Table13[[#This Row],[Month]]&amp;", "&amp;Table13[[#This Row],[FY]]</f>
        <v>JUN, FY26</v>
      </c>
      <c r="J419" s="3" t="str">
        <f>"Q"&amp;Table13[[#This Row],[QTR]]&amp;", "&amp;Table13[[#This Row],[FY]]</f>
        <v>Q4, FY26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73F607D156954B8896A3875359B0D5" ma:contentTypeVersion="14" ma:contentTypeDescription="Create a new document." ma:contentTypeScope="" ma:versionID="c397600699a9af9511bf4bb22a2d7a12">
  <xsd:schema xmlns:xsd="http://www.w3.org/2001/XMLSchema" xmlns:xs="http://www.w3.org/2001/XMLSchema" xmlns:p="http://schemas.microsoft.com/office/2006/metadata/properties" xmlns:ns2="171106bd-b2e2-4b5b-87a3-e2aa04b9b12f" xmlns:ns3="ed31bff2-4fdb-4dbe-b983-1f5bb93c66de" targetNamespace="http://schemas.microsoft.com/office/2006/metadata/properties" ma:root="true" ma:fieldsID="fe0634c864b417bda2f55d3129484015" ns2:_="" ns3:_="">
    <xsd:import namespace="171106bd-b2e2-4b5b-87a3-e2aa04b9b12f"/>
    <xsd:import namespace="ed31bff2-4fdb-4dbe-b983-1f5bb93c66d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106bd-b2e2-4b5b-87a3-e2aa04b9b12f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3c0d95f2-3850-4bd4-a2fd-2899f53d464b}" ma:internalName="TaxCatchAll" ma:showField="CatchAllData" ma:web="171106bd-b2e2-4b5b-87a3-e2aa04b9b1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31bff2-4fdb-4dbe-b983-1f5bb93c66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1e47cdb-b198-43a3-9c45-c81d57e33a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d31bff2-4fdb-4dbe-b983-1f5bb93c66de">
      <Terms xmlns="http://schemas.microsoft.com/office/infopath/2007/PartnerControls"/>
    </lcf76f155ced4ddcb4097134ff3c332f>
    <TaxCatchAll xmlns="171106bd-b2e2-4b5b-87a3-e2aa04b9b12f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D93AA08-A278-49C6-8F50-92CF6501F5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71106bd-b2e2-4b5b-87a3-e2aa04b9b12f"/>
    <ds:schemaRef ds:uri="ed31bff2-4fdb-4dbe-b983-1f5bb93c66d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599E3A-15E4-4381-9F90-65C992E3B7C0}">
  <ds:schemaRefs>
    <ds:schemaRef ds:uri="http://schemas.microsoft.com/office/2006/metadata/properties"/>
    <ds:schemaRef ds:uri="http://schemas.microsoft.com/office/infopath/2007/PartnerControls"/>
    <ds:schemaRef ds:uri="ed31bff2-4fdb-4dbe-b983-1f5bb93c66de"/>
    <ds:schemaRef ds:uri="171106bd-b2e2-4b5b-87a3-e2aa04b9b12f"/>
  </ds:schemaRefs>
</ds:datastoreItem>
</file>

<file path=customXml/itemProps3.xml><?xml version="1.0" encoding="utf-8"?>
<ds:datastoreItem xmlns:ds="http://schemas.openxmlformats.org/officeDocument/2006/customXml" ds:itemID="{BFF46485-F03D-4B01-83F6-6507FAE3966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Go1_LearningStatReport_JUN FY25</vt:lpstr>
      <vt:lpstr>Currently Assigned</vt:lpstr>
      <vt:lpstr>Completed FEED</vt:lpstr>
      <vt:lpstr>In Progress FEED</vt:lpstr>
      <vt:lpstr>Assigned Learning Data Dump</vt:lpstr>
      <vt:lpstr>Active Employees </vt:lpstr>
      <vt:lpstr>FIN CAL LOOKUP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Luan Nguyen</dc:creator>
  <cp:keywords/>
  <dc:description/>
  <cp:lastModifiedBy>Luan Nguyen</cp:lastModifiedBy>
  <cp:revision/>
  <dcterms:created xsi:type="dcterms:W3CDTF">2025-04-15T05:22:59Z</dcterms:created>
  <dcterms:modified xsi:type="dcterms:W3CDTF">2026-09-17T15:17:03Z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0x010100A173F607D156954B8896A3875359B0D5</vt:lpwstr>
  </property>
  <property fmtid="{D5CDD505-2E9C-101B-9397-08002B2CF9AE}" pid="3" name="MediaServiceImageTags">
    <vt:lpwstr/>
  </property>
</Properties>
</file>